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mc:AlternateContent xmlns:mc="http://schemas.openxmlformats.org/markup-compatibility/2006">
    <mc:Choice Requires="x15">
      <x15ac:absPath xmlns:x15ac="http://schemas.microsoft.com/office/spreadsheetml/2010/11/ac" url="https://alpinecom-my.sharepoint.com/personal/chris_alpine-communications_com/Documents/OCIO Iowa 2020 BB Grant NOFA 4/"/>
    </mc:Choice>
  </mc:AlternateContent>
  <xr:revisionPtr revIDLastSave="9" documentId="8_{C04F6002-B849-474F-B98D-D8ABB9B70A0C}" xr6:coauthVersionLast="45" xr6:coauthVersionMax="45" xr10:uidLastSave="{022E6324-C196-4D87-8D05-7A0951C8E49E}"/>
  <workbookProtection workbookAlgorithmName="SHA-512" workbookHashValue="DsdTPj8tZXB7HLbtgpkCnVZ9HY99qOAvKNXvmB/B47dn7qnTzcUkFl3teM6vvlW6rRHWAF7R11G0Dh+sfRGkPA==" workbookSaltValue="wE1rMlaMfmp4dg6nUH7e/Q==" workbookSpinCount="100000" lockStructure="1"/>
  <bookViews>
    <workbookView xWindow="-120" yWindow="-120" windowWidth="38640" windowHeight="21240" tabRatio="500" activeTab="3" xr2:uid="{00000000-000D-0000-FFFF-FFFF00000000}"/>
  </bookViews>
  <sheets>
    <sheet name="Menu" sheetId="1" r:id="rId1"/>
    <sheet name="TSA Input" sheetId="2" r:id="rId2"/>
    <sheet name="Exhibit B" sheetId="3" r:id="rId3"/>
    <sheet name="Exhibit C" sheetId="4" r:id="rId4"/>
    <sheet name="Exhibit D" sheetId="5" r:id="rId5"/>
    <sheet name="Exh D (2)" sheetId="6" state="hidden" r:id="rId6"/>
    <sheet name="Exhibit D.1" sheetId="7" r:id="rId7"/>
    <sheet name="Exh D.1 (2)" sheetId="8" state="hidden" r:id="rId8"/>
    <sheet name="Summary" sheetId="9" state="hidden" r:id="rId9"/>
    <sheet name="Standards" sheetId="10" state="hidden" r:id="rId10"/>
  </sheets>
  <definedNames>
    <definedName name="_xlnm._FilterDatabase" localSheetId="2" hidden="1">'Exhibit B'!$A$38:$P$5024</definedName>
    <definedName name="_xlnm._FilterDatabase" localSheetId="1" hidden="1">'TSA Input'!$A$2:$W$4986</definedName>
    <definedName name="AppDetail">'Exhibit B'!$C$39</definedName>
    <definedName name="Applicant_Name">Summary!$A$7</definedName>
    <definedName name="ApplicantName">Menu!$C$12</definedName>
    <definedName name="ApplicationNbr">Menu!$C$13</definedName>
    <definedName name="Baseline">Summary!$E$8</definedName>
    <definedName name="Baseline_to_be_Served">Summary!$E$7</definedName>
    <definedName name="Cable_Modem">Menu!$C$19</definedName>
    <definedName name="CIO">Menu!$P$5</definedName>
    <definedName name="CostPerUnitServed">Summary!$I$8</definedName>
    <definedName name="Delivery_Platform">Summary!$K$6</definedName>
    <definedName name="Delivery_Platform2">Summary!$I$13</definedName>
    <definedName name="DSL">Menu!$C$18</definedName>
    <definedName name="ExhB">'Exhibit B'!$F$29:$I$29</definedName>
    <definedName name="ExhC">'Exhibit C'!$C$18</definedName>
    <definedName name="ExhCEntry">'Exhibit C'!#REF!,'Exhibit C'!$A$73,'Exhibit C'!#REF!,'Exhibit C'!#REF!,'Exhibit C'!#REF!,'Exhibit C'!#REF!,'Exhibit C'!#REF!,'Exhibit C'!#REF!,'Exhibit C'!#REF!,'Exhibit C'!#REF!,'Exhibit C'!#REF!,'Exhibit C'!#REF!,'Exhibit C'!$A$81,'Exhibit C'!$A$85,'Exhibit C'!$C$89,'Exhibit C'!#REF!,'Exhibit C'!#REF!,'Exhibit C'!#REF!,'Exhibit C'!#REF!,'Exhibit C'!#REF!,'Exhibit C'!#REF!,'Exhibit C'!#REF!,'Exhibit C'!#REF!,'Exhibit C'!#REF!,'Exhibit C'!$C$18</definedName>
    <definedName name="ExhD" localSheetId="5">'Exh D (2)'!$C$15</definedName>
    <definedName name="ExhD">'Exhibit D'!$C$15</definedName>
    <definedName name="ExhD.1" localSheetId="7">'Exh D.1 (2)'!$B$13</definedName>
    <definedName name="ExhD.1">'Exhibit D.1'!#REF!</definedName>
    <definedName name="FFTH_CB">'Exhibit B'!$F$24</definedName>
    <definedName name="Fixed_Wireless">Menu!$C$21</definedName>
    <definedName name="FTTH">Menu!$C$17</definedName>
    <definedName name="Home">Menu!$C$12</definedName>
    <definedName name="Infrastructure_Type">'Exhibit B'!$F$30</definedName>
    <definedName name="Infrastructure_Type1">Summary!$Q$7</definedName>
    <definedName name="Infrastructure_Type2">Summary!$B$13</definedName>
    <definedName name="Insfrastructure_Type">'Exhibit B'!$F$30</definedName>
    <definedName name="OCIO_Title">Menu!$P$6</definedName>
    <definedName name="Other">Menu!$C$22</definedName>
    <definedName name="_xlnm.Print_Titles" localSheetId="2">'Exhibit B'!$1:$9</definedName>
    <definedName name="_xlnm.Print_Titles" localSheetId="3">'Exhibit C'!$1:$9</definedName>
    <definedName name="_xlnm.Print_Titles" localSheetId="4">'Exhibit D'!$1:$9</definedName>
    <definedName name="_xlnm.Print_Titles" localSheetId="6">'Exhibit D.1'!$1:$9</definedName>
    <definedName name="Prop_Cost_Outside_TSA" localSheetId="7">'Exh D.1 (2)'!$G$43</definedName>
    <definedName name="Prop_Cost_Outside_TSA">'Exhibit D.1'!$H$52</definedName>
    <definedName name="Proportional_Allocated_Cost_Outside_TSA">Summary!$J$7</definedName>
    <definedName name="PTE">Menu!$C$24</definedName>
    <definedName name="PTEA">Menu!$C$24</definedName>
    <definedName name="PTEQ">Summary!$A$14</definedName>
    <definedName name="Tot_Sq_Miles">'Exhibit B'!$F$39</definedName>
    <definedName name="Total_Estimated_Costs">Summary!$H$7</definedName>
    <definedName name="Total_Estimated_Costs___Total_Units_Served">Summary!$I$7</definedName>
    <definedName name="Total_HSBs">'Exhibit B'!$J$39</definedName>
    <definedName name="Total_HSBs_Served">'Exhibit B'!$N$39</definedName>
    <definedName name="TotalEstCost" localSheetId="5">'Exh D (2)'!$F$29</definedName>
    <definedName name="TotalEstCost">'Exhibit D'!$G$30</definedName>
    <definedName name="TSAInput">'TSA Input'!$A$3</definedName>
    <definedName name="Units_Per_Square_Mile">Summary!$G$7</definedName>
    <definedName name="Units_Served">Summary!$D$7</definedName>
    <definedName name="UnitsPerSqMile">Summary!$G$8</definedName>
    <definedName name="Version">Menu!$A$71</definedName>
    <definedName name="Wireless_Spectrum">Menu!$C$20</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G18" i="5" l="1"/>
  <c r="G19" i="5"/>
  <c r="G29" i="5" l="1"/>
  <c r="G24" i="5"/>
  <c r="G16" i="5"/>
  <c r="G22" i="5"/>
  <c r="G15" i="5"/>
  <c r="H52" i="7" l="1"/>
  <c r="D5022" i="3" l="1"/>
  <c r="D5021" i="3"/>
  <c r="D5020" i="3"/>
  <c r="D5019" i="3"/>
  <c r="D5018" i="3"/>
  <c r="D5017" i="3"/>
  <c r="D5016" i="3"/>
  <c r="D5015" i="3"/>
  <c r="D5014" i="3"/>
  <c r="D5013" i="3"/>
  <c r="D5012" i="3"/>
  <c r="D5011" i="3"/>
  <c r="D5010" i="3"/>
  <c r="D5009" i="3"/>
  <c r="D5008" i="3"/>
  <c r="D5007" i="3"/>
  <c r="D5006" i="3"/>
  <c r="D5005" i="3"/>
  <c r="D5004" i="3"/>
  <c r="D5003" i="3"/>
  <c r="D5002" i="3"/>
  <c r="D5001" i="3"/>
  <c r="D5000" i="3"/>
  <c r="D4999" i="3"/>
  <c r="D4998" i="3"/>
  <c r="D4997" i="3"/>
  <c r="D4996" i="3"/>
  <c r="D4995" i="3"/>
  <c r="D4994" i="3"/>
  <c r="D4993" i="3"/>
  <c r="D4992" i="3"/>
  <c r="D4991" i="3"/>
  <c r="D4990" i="3"/>
  <c r="D4989" i="3"/>
  <c r="D4988" i="3"/>
  <c r="D4987" i="3"/>
  <c r="D4986" i="3"/>
  <c r="D4985" i="3"/>
  <c r="D4984" i="3"/>
  <c r="D4983" i="3"/>
  <c r="D4982" i="3"/>
  <c r="D4981" i="3"/>
  <c r="D4980" i="3"/>
  <c r="D4979" i="3"/>
  <c r="D4978" i="3"/>
  <c r="D4977" i="3"/>
  <c r="D4976" i="3"/>
  <c r="D4975" i="3"/>
  <c r="D4974" i="3"/>
  <c r="D4973" i="3"/>
  <c r="D4972" i="3"/>
  <c r="D4971" i="3"/>
  <c r="D4970" i="3"/>
  <c r="D4969" i="3"/>
  <c r="D4968" i="3"/>
  <c r="D4967" i="3"/>
  <c r="D4966" i="3"/>
  <c r="D4965" i="3"/>
  <c r="D4964" i="3"/>
  <c r="D4963" i="3"/>
  <c r="D4962" i="3"/>
  <c r="D4961" i="3"/>
  <c r="D4960" i="3"/>
  <c r="D4959" i="3"/>
  <c r="D4958" i="3"/>
  <c r="D4957" i="3"/>
  <c r="D4956" i="3"/>
  <c r="D4955" i="3"/>
  <c r="D4954" i="3"/>
  <c r="D4953" i="3"/>
  <c r="D4952" i="3"/>
  <c r="D4951" i="3"/>
  <c r="D4950" i="3"/>
  <c r="D4949" i="3"/>
  <c r="D4948" i="3"/>
  <c r="D4947" i="3"/>
  <c r="D4946" i="3"/>
  <c r="D4945" i="3"/>
  <c r="D4944" i="3"/>
  <c r="D4943" i="3"/>
  <c r="D4942" i="3"/>
  <c r="D4941" i="3"/>
  <c r="D4940" i="3"/>
  <c r="D4939" i="3"/>
  <c r="D4938" i="3"/>
  <c r="D4937" i="3"/>
  <c r="D4936" i="3"/>
  <c r="D4935" i="3"/>
  <c r="D4934" i="3"/>
  <c r="D4933" i="3"/>
  <c r="D4932" i="3"/>
  <c r="D4931" i="3"/>
  <c r="D4930" i="3"/>
  <c r="D4929" i="3"/>
  <c r="D4928" i="3"/>
  <c r="D4927" i="3"/>
  <c r="D4926" i="3"/>
  <c r="D4925" i="3"/>
  <c r="D4924" i="3"/>
  <c r="D4923" i="3"/>
  <c r="D4922" i="3"/>
  <c r="D4921" i="3"/>
  <c r="D4920" i="3"/>
  <c r="D4919" i="3"/>
  <c r="D4918" i="3"/>
  <c r="D4917" i="3"/>
  <c r="D4916" i="3"/>
  <c r="D4915" i="3"/>
  <c r="D4914" i="3"/>
  <c r="D4913" i="3"/>
  <c r="D4912" i="3"/>
  <c r="D4911" i="3"/>
  <c r="D4910" i="3"/>
  <c r="D4909" i="3"/>
  <c r="D4908" i="3"/>
  <c r="D4907" i="3"/>
  <c r="D4906" i="3"/>
  <c r="D4905" i="3"/>
  <c r="D4904" i="3"/>
  <c r="D4903" i="3"/>
  <c r="D4902" i="3"/>
  <c r="D4901" i="3"/>
  <c r="D4900" i="3"/>
  <c r="D4899" i="3"/>
  <c r="D4898" i="3"/>
  <c r="D4897" i="3"/>
  <c r="D4896" i="3"/>
  <c r="D4895" i="3"/>
  <c r="D4894" i="3"/>
  <c r="D4893" i="3"/>
  <c r="D4892" i="3"/>
  <c r="D4891" i="3"/>
  <c r="D4890" i="3"/>
  <c r="D4889" i="3"/>
  <c r="D4888" i="3"/>
  <c r="D4887" i="3"/>
  <c r="D4886" i="3"/>
  <c r="D4885" i="3"/>
  <c r="D4884" i="3"/>
  <c r="D4883" i="3"/>
  <c r="D4882" i="3"/>
  <c r="D4881" i="3"/>
  <c r="D4880" i="3"/>
  <c r="D4879" i="3"/>
  <c r="D4878" i="3"/>
  <c r="D4877" i="3"/>
  <c r="D4876" i="3"/>
  <c r="D4875" i="3"/>
  <c r="D4874" i="3"/>
  <c r="D4873" i="3"/>
  <c r="D4872" i="3"/>
  <c r="D4871" i="3"/>
  <c r="D4870" i="3"/>
  <c r="D4869" i="3"/>
  <c r="D4868" i="3"/>
  <c r="D4867" i="3"/>
  <c r="D4866" i="3"/>
  <c r="D4865" i="3"/>
  <c r="D4864" i="3"/>
  <c r="D4863" i="3"/>
  <c r="D4862" i="3"/>
  <c r="D4861" i="3"/>
  <c r="D4860" i="3"/>
  <c r="D4859" i="3"/>
  <c r="D4858" i="3"/>
  <c r="D4857" i="3"/>
  <c r="D4856" i="3"/>
  <c r="D4855" i="3"/>
  <c r="D4854" i="3"/>
  <c r="D4853" i="3"/>
  <c r="D4852" i="3"/>
  <c r="D4851" i="3"/>
  <c r="D4850" i="3"/>
  <c r="D4849" i="3"/>
  <c r="D4848" i="3"/>
  <c r="D4847" i="3"/>
  <c r="D4846" i="3"/>
  <c r="D4845" i="3"/>
  <c r="D4844" i="3"/>
  <c r="D4843" i="3"/>
  <c r="D4842" i="3"/>
  <c r="D4841" i="3"/>
  <c r="D4840" i="3"/>
  <c r="D4839" i="3"/>
  <c r="D4838" i="3"/>
  <c r="D4837" i="3"/>
  <c r="D4836" i="3"/>
  <c r="D4835" i="3"/>
  <c r="D4834" i="3"/>
  <c r="D4833" i="3"/>
  <c r="D4832" i="3"/>
  <c r="D4831" i="3"/>
  <c r="D4830" i="3"/>
  <c r="D4829" i="3"/>
  <c r="D4828" i="3"/>
  <c r="D4827" i="3"/>
  <c r="D4826" i="3"/>
  <c r="D4825" i="3"/>
  <c r="D4824" i="3"/>
  <c r="D4823" i="3"/>
  <c r="D4822" i="3"/>
  <c r="D4821" i="3"/>
  <c r="D4820" i="3"/>
  <c r="D4819" i="3"/>
  <c r="D4818" i="3"/>
  <c r="D4817" i="3"/>
  <c r="D4816" i="3"/>
  <c r="D4815" i="3"/>
  <c r="D4814" i="3"/>
  <c r="D4813" i="3"/>
  <c r="D4812" i="3"/>
  <c r="D4811" i="3"/>
  <c r="D4810" i="3"/>
  <c r="D4809" i="3"/>
  <c r="D4808" i="3"/>
  <c r="D4807" i="3"/>
  <c r="D4806" i="3"/>
  <c r="D4805" i="3"/>
  <c r="D4804" i="3"/>
  <c r="D4803" i="3"/>
  <c r="D4802" i="3"/>
  <c r="D4801" i="3"/>
  <c r="D4800" i="3"/>
  <c r="D4799" i="3"/>
  <c r="D4798" i="3"/>
  <c r="D4797" i="3"/>
  <c r="D4796" i="3"/>
  <c r="D4795" i="3"/>
  <c r="D4794" i="3"/>
  <c r="D4793" i="3"/>
  <c r="D4792" i="3"/>
  <c r="D4791" i="3"/>
  <c r="D4790" i="3"/>
  <c r="D4789" i="3"/>
  <c r="D4788" i="3"/>
  <c r="D4787" i="3"/>
  <c r="D4786" i="3"/>
  <c r="D4785" i="3"/>
  <c r="D4784" i="3"/>
  <c r="D4783" i="3"/>
  <c r="D4782" i="3"/>
  <c r="D4781" i="3"/>
  <c r="D4780" i="3"/>
  <c r="D4779" i="3"/>
  <c r="D4778" i="3"/>
  <c r="D4777" i="3"/>
  <c r="D4776" i="3"/>
  <c r="D4775" i="3"/>
  <c r="D4774" i="3"/>
  <c r="D4773" i="3"/>
  <c r="D4772" i="3"/>
  <c r="D4771" i="3"/>
  <c r="D4770" i="3"/>
  <c r="D4769" i="3"/>
  <c r="D4768" i="3"/>
  <c r="D4767" i="3"/>
  <c r="D4766" i="3"/>
  <c r="D4765" i="3"/>
  <c r="D4764" i="3"/>
  <c r="D4763" i="3"/>
  <c r="D4762" i="3"/>
  <c r="D4761" i="3"/>
  <c r="D4760" i="3"/>
  <c r="D4759" i="3"/>
  <c r="D4758" i="3"/>
  <c r="D4757" i="3"/>
  <c r="D4756" i="3"/>
  <c r="D4755" i="3"/>
  <c r="D4754" i="3"/>
  <c r="D4753" i="3"/>
  <c r="D4752" i="3"/>
  <c r="D4751" i="3"/>
  <c r="D4750" i="3"/>
  <c r="D4749" i="3"/>
  <c r="D4748" i="3"/>
  <c r="D4747" i="3"/>
  <c r="D4746" i="3"/>
  <c r="D4745" i="3"/>
  <c r="D4744" i="3"/>
  <c r="D4743" i="3"/>
  <c r="D4742" i="3"/>
  <c r="D4741" i="3"/>
  <c r="D4740" i="3"/>
  <c r="D4739" i="3"/>
  <c r="D4738" i="3"/>
  <c r="D4737" i="3"/>
  <c r="D4736" i="3"/>
  <c r="D4735" i="3"/>
  <c r="D4734" i="3"/>
  <c r="D4733" i="3"/>
  <c r="D4732" i="3"/>
  <c r="D4731" i="3"/>
  <c r="D4730" i="3"/>
  <c r="D4729" i="3"/>
  <c r="D4728" i="3"/>
  <c r="D4727" i="3"/>
  <c r="D4726" i="3"/>
  <c r="D4725" i="3"/>
  <c r="D4724" i="3"/>
  <c r="D4723" i="3"/>
  <c r="D4722" i="3"/>
  <c r="D4721" i="3"/>
  <c r="D4720" i="3"/>
  <c r="D4719" i="3"/>
  <c r="D4718" i="3"/>
  <c r="D4717" i="3"/>
  <c r="D4716" i="3"/>
  <c r="D4715" i="3"/>
  <c r="D4714" i="3"/>
  <c r="D4713" i="3"/>
  <c r="D4712" i="3"/>
  <c r="D4711" i="3"/>
  <c r="D4710" i="3"/>
  <c r="D4709" i="3"/>
  <c r="D4708" i="3"/>
  <c r="D4707" i="3"/>
  <c r="D4706" i="3"/>
  <c r="D4705" i="3"/>
  <c r="D4704" i="3"/>
  <c r="D4703" i="3"/>
  <c r="D4702" i="3"/>
  <c r="D4701" i="3"/>
  <c r="D4700" i="3"/>
  <c r="D4699" i="3"/>
  <c r="D4698" i="3"/>
  <c r="D4697" i="3"/>
  <c r="D4696" i="3"/>
  <c r="D4695" i="3"/>
  <c r="D4694" i="3"/>
  <c r="D4693" i="3"/>
  <c r="D4692" i="3"/>
  <c r="D4691" i="3"/>
  <c r="D4690" i="3"/>
  <c r="D4689" i="3"/>
  <c r="D4688" i="3"/>
  <c r="D4687" i="3"/>
  <c r="D4686" i="3"/>
  <c r="D4685" i="3"/>
  <c r="D4684" i="3"/>
  <c r="D4683" i="3"/>
  <c r="D4682" i="3"/>
  <c r="D4681" i="3"/>
  <c r="D4680" i="3"/>
  <c r="D4679" i="3"/>
  <c r="D4678" i="3"/>
  <c r="D4677" i="3"/>
  <c r="D4676" i="3"/>
  <c r="D4675" i="3"/>
  <c r="D4674" i="3"/>
  <c r="D4673" i="3"/>
  <c r="D4672" i="3"/>
  <c r="D4671" i="3"/>
  <c r="D4670" i="3"/>
  <c r="D4669" i="3"/>
  <c r="D4668" i="3"/>
  <c r="D4667" i="3"/>
  <c r="D4666" i="3"/>
  <c r="D4665" i="3"/>
  <c r="D4664" i="3"/>
  <c r="D4663" i="3"/>
  <c r="D4662" i="3"/>
  <c r="D4661" i="3"/>
  <c r="D4660" i="3"/>
  <c r="D4659" i="3"/>
  <c r="D4658" i="3"/>
  <c r="D4657" i="3"/>
  <c r="D4656" i="3"/>
  <c r="D4655" i="3"/>
  <c r="D4654" i="3"/>
  <c r="D4653" i="3"/>
  <c r="D4652" i="3"/>
  <c r="D4651" i="3"/>
  <c r="D4650" i="3"/>
  <c r="D4649" i="3"/>
  <c r="D4648" i="3"/>
  <c r="D4647" i="3"/>
  <c r="D4646" i="3"/>
  <c r="D4645" i="3"/>
  <c r="D4644" i="3"/>
  <c r="D4643" i="3"/>
  <c r="D4642" i="3"/>
  <c r="D4641" i="3"/>
  <c r="D4640" i="3"/>
  <c r="D4639" i="3"/>
  <c r="D4638" i="3"/>
  <c r="D4637" i="3"/>
  <c r="D4636" i="3"/>
  <c r="D4635" i="3"/>
  <c r="D4634" i="3"/>
  <c r="D4633" i="3"/>
  <c r="D4632" i="3"/>
  <c r="D4631" i="3"/>
  <c r="D4630" i="3"/>
  <c r="D4629" i="3"/>
  <c r="D4628" i="3"/>
  <c r="D4627" i="3"/>
  <c r="D4626" i="3"/>
  <c r="D4625" i="3"/>
  <c r="D4624" i="3"/>
  <c r="D4623" i="3"/>
  <c r="D4622" i="3"/>
  <c r="D4621" i="3"/>
  <c r="D4620" i="3"/>
  <c r="D4619" i="3"/>
  <c r="D4618" i="3"/>
  <c r="D4617" i="3"/>
  <c r="D4616" i="3"/>
  <c r="D4615" i="3"/>
  <c r="D4614" i="3"/>
  <c r="D4613" i="3"/>
  <c r="D4612" i="3"/>
  <c r="D4611" i="3"/>
  <c r="D4610" i="3"/>
  <c r="D4609" i="3"/>
  <c r="D4608" i="3"/>
  <c r="D4607" i="3"/>
  <c r="D4606" i="3"/>
  <c r="D4605" i="3"/>
  <c r="D4604" i="3"/>
  <c r="D4603" i="3"/>
  <c r="D4602" i="3"/>
  <c r="D4601" i="3"/>
  <c r="D4600" i="3"/>
  <c r="D4599" i="3"/>
  <c r="D4598" i="3"/>
  <c r="D4597" i="3"/>
  <c r="D4596" i="3"/>
  <c r="D4595" i="3"/>
  <c r="D4594" i="3"/>
  <c r="D4593" i="3"/>
  <c r="D4592" i="3"/>
  <c r="D4591" i="3"/>
  <c r="D4590" i="3"/>
  <c r="D4589" i="3"/>
  <c r="D4588" i="3"/>
  <c r="D4587" i="3"/>
  <c r="D4586" i="3"/>
  <c r="D4585" i="3"/>
  <c r="D4584" i="3"/>
  <c r="D4583" i="3"/>
  <c r="D4582" i="3"/>
  <c r="D4581" i="3"/>
  <c r="D4580" i="3"/>
  <c r="D4579" i="3"/>
  <c r="D4578" i="3"/>
  <c r="D4577" i="3"/>
  <c r="D4576" i="3"/>
  <c r="D4575" i="3"/>
  <c r="D4574" i="3"/>
  <c r="D4573" i="3"/>
  <c r="D4572" i="3"/>
  <c r="D4571" i="3"/>
  <c r="D4570" i="3"/>
  <c r="D4569" i="3"/>
  <c r="D4568" i="3"/>
  <c r="D4567" i="3"/>
  <c r="D4566" i="3"/>
  <c r="D4565" i="3"/>
  <c r="D4564" i="3"/>
  <c r="D4563" i="3"/>
  <c r="D4562" i="3"/>
  <c r="D4561" i="3"/>
  <c r="D4560" i="3"/>
  <c r="D4559" i="3"/>
  <c r="D4558" i="3"/>
  <c r="D4557" i="3"/>
  <c r="D4556" i="3"/>
  <c r="D4555" i="3"/>
  <c r="D4554" i="3"/>
  <c r="D4553" i="3"/>
  <c r="D4552" i="3"/>
  <c r="D4551" i="3"/>
  <c r="D4550" i="3"/>
  <c r="D4549" i="3"/>
  <c r="D4548" i="3"/>
  <c r="D4547" i="3"/>
  <c r="D4546" i="3"/>
  <c r="D4545" i="3"/>
  <c r="D4544" i="3"/>
  <c r="D4543" i="3"/>
  <c r="D4542" i="3"/>
  <c r="D4541" i="3"/>
  <c r="D4540" i="3"/>
  <c r="D4539" i="3"/>
  <c r="D4538" i="3"/>
  <c r="D4537" i="3"/>
  <c r="D4536" i="3"/>
  <c r="D4535" i="3"/>
  <c r="D4534" i="3"/>
  <c r="D4533" i="3"/>
  <c r="D4532" i="3"/>
  <c r="D4531" i="3"/>
  <c r="D4530" i="3"/>
  <c r="D4529" i="3"/>
  <c r="D4528" i="3"/>
  <c r="D4527" i="3"/>
  <c r="D4526" i="3"/>
  <c r="D4525" i="3"/>
  <c r="D4524" i="3"/>
  <c r="D4523" i="3"/>
  <c r="D4522" i="3"/>
  <c r="D4521" i="3"/>
  <c r="D4520" i="3"/>
  <c r="D4519" i="3"/>
  <c r="D4518" i="3"/>
  <c r="D4517" i="3"/>
  <c r="D4516" i="3"/>
  <c r="D4515" i="3"/>
  <c r="D4514" i="3"/>
  <c r="D4513" i="3"/>
  <c r="D4512" i="3"/>
  <c r="D4511" i="3"/>
  <c r="D4510" i="3"/>
  <c r="D4509" i="3"/>
  <c r="D4508" i="3"/>
  <c r="D4507" i="3"/>
  <c r="D4506" i="3"/>
  <c r="D4505" i="3"/>
  <c r="D4504" i="3"/>
  <c r="D4503" i="3"/>
  <c r="D4502" i="3"/>
  <c r="D4501" i="3"/>
  <c r="D4500" i="3"/>
  <c r="D4499" i="3"/>
  <c r="D4498" i="3"/>
  <c r="D4497" i="3"/>
  <c r="D4496" i="3"/>
  <c r="D4495" i="3"/>
  <c r="D4494" i="3"/>
  <c r="D4493" i="3"/>
  <c r="D4492" i="3"/>
  <c r="D4491" i="3"/>
  <c r="D4490" i="3"/>
  <c r="D4489" i="3"/>
  <c r="D4488" i="3"/>
  <c r="D4487" i="3"/>
  <c r="D4486" i="3"/>
  <c r="D4485" i="3"/>
  <c r="D4484" i="3"/>
  <c r="D4483" i="3"/>
  <c r="D4482" i="3"/>
  <c r="D4481" i="3"/>
  <c r="D4480" i="3"/>
  <c r="D4479" i="3"/>
  <c r="D4478" i="3"/>
  <c r="D4477" i="3"/>
  <c r="D4476" i="3"/>
  <c r="D4475" i="3"/>
  <c r="D4474" i="3"/>
  <c r="D4473" i="3"/>
  <c r="D4472" i="3"/>
  <c r="D4471" i="3"/>
  <c r="D4470" i="3"/>
  <c r="D4469" i="3"/>
  <c r="D4468" i="3"/>
  <c r="D4467" i="3"/>
  <c r="D4466" i="3"/>
  <c r="D4465" i="3"/>
  <c r="D4464" i="3"/>
  <c r="D4463" i="3"/>
  <c r="D4462" i="3"/>
  <c r="D4461" i="3"/>
  <c r="D4460" i="3"/>
  <c r="D4459" i="3"/>
  <c r="D4458" i="3"/>
  <c r="D4457" i="3"/>
  <c r="D4456" i="3"/>
  <c r="D4455" i="3"/>
  <c r="D4454" i="3"/>
  <c r="D4453" i="3"/>
  <c r="D4452" i="3"/>
  <c r="D4451" i="3"/>
  <c r="D4450" i="3"/>
  <c r="D4449" i="3"/>
  <c r="D4448" i="3"/>
  <c r="D4447" i="3"/>
  <c r="D4446" i="3"/>
  <c r="D4445" i="3"/>
  <c r="D4444" i="3"/>
  <c r="D4443" i="3"/>
  <c r="D4442" i="3"/>
  <c r="D4441" i="3"/>
  <c r="D4440" i="3"/>
  <c r="D4439" i="3"/>
  <c r="D4438" i="3"/>
  <c r="D4437" i="3"/>
  <c r="D4436" i="3"/>
  <c r="D4435" i="3"/>
  <c r="D4434" i="3"/>
  <c r="D4433" i="3"/>
  <c r="D4432" i="3"/>
  <c r="D4431" i="3"/>
  <c r="D4430" i="3"/>
  <c r="D4429" i="3"/>
  <c r="D4428" i="3"/>
  <c r="D4427" i="3"/>
  <c r="D4426" i="3"/>
  <c r="D4425" i="3"/>
  <c r="D4424" i="3"/>
  <c r="D4423" i="3"/>
  <c r="D4422" i="3"/>
  <c r="D4421" i="3"/>
  <c r="D4420" i="3"/>
  <c r="D4419" i="3"/>
  <c r="D4418" i="3"/>
  <c r="D4417" i="3"/>
  <c r="D4416" i="3"/>
  <c r="D4415" i="3"/>
  <c r="D4414" i="3"/>
  <c r="D4413" i="3"/>
  <c r="D4412" i="3"/>
  <c r="D4411" i="3"/>
  <c r="D4410" i="3"/>
  <c r="D4409" i="3"/>
  <c r="D4408" i="3"/>
  <c r="D4407" i="3"/>
  <c r="D4406" i="3"/>
  <c r="D4405" i="3"/>
  <c r="D4404" i="3"/>
  <c r="D4403" i="3"/>
  <c r="D4402" i="3"/>
  <c r="D4401" i="3"/>
  <c r="D4400" i="3"/>
  <c r="D4399" i="3"/>
  <c r="D4398" i="3"/>
  <c r="D4397" i="3"/>
  <c r="D4396" i="3"/>
  <c r="D4395" i="3"/>
  <c r="D4394" i="3"/>
  <c r="D4393" i="3"/>
  <c r="D4392" i="3"/>
  <c r="D4391" i="3"/>
  <c r="D4390" i="3"/>
  <c r="D4389" i="3"/>
  <c r="D4388" i="3"/>
  <c r="D4387" i="3"/>
  <c r="D4386" i="3"/>
  <c r="D4385" i="3"/>
  <c r="D4384" i="3"/>
  <c r="D4383" i="3"/>
  <c r="D4382" i="3"/>
  <c r="D4381" i="3"/>
  <c r="D4380" i="3"/>
  <c r="D4379" i="3"/>
  <c r="D4378" i="3"/>
  <c r="D4377" i="3"/>
  <c r="D4376" i="3"/>
  <c r="D4375" i="3"/>
  <c r="D4374" i="3"/>
  <c r="D4373" i="3"/>
  <c r="D4372" i="3"/>
  <c r="D4371" i="3"/>
  <c r="D4370" i="3"/>
  <c r="D4369" i="3"/>
  <c r="D4368" i="3"/>
  <c r="D4367" i="3"/>
  <c r="D4366" i="3"/>
  <c r="D4365" i="3"/>
  <c r="D4364" i="3"/>
  <c r="D4363" i="3"/>
  <c r="D4362" i="3"/>
  <c r="D4361" i="3"/>
  <c r="D4360" i="3"/>
  <c r="D4359" i="3"/>
  <c r="D4358" i="3"/>
  <c r="D4357" i="3"/>
  <c r="D4356" i="3"/>
  <c r="D4355" i="3"/>
  <c r="D4354" i="3"/>
  <c r="D4353" i="3"/>
  <c r="D4352" i="3"/>
  <c r="D4351" i="3"/>
  <c r="D4350" i="3"/>
  <c r="D4349" i="3"/>
  <c r="D4348" i="3"/>
  <c r="D4347" i="3"/>
  <c r="D4346" i="3"/>
  <c r="D4345" i="3"/>
  <c r="D4344" i="3"/>
  <c r="D4343" i="3"/>
  <c r="D4342" i="3"/>
  <c r="D4341" i="3"/>
  <c r="D4340" i="3"/>
  <c r="D4339" i="3"/>
  <c r="D4338" i="3"/>
  <c r="D4337" i="3"/>
  <c r="D4336" i="3"/>
  <c r="D4335" i="3"/>
  <c r="D4334" i="3"/>
  <c r="D4333" i="3"/>
  <c r="D4332" i="3"/>
  <c r="D4331" i="3"/>
  <c r="D4330" i="3"/>
  <c r="D4329" i="3"/>
  <c r="D4328" i="3"/>
  <c r="D4327" i="3"/>
  <c r="D4326" i="3"/>
  <c r="D4325" i="3"/>
  <c r="D4324" i="3"/>
  <c r="D4323" i="3"/>
  <c r="D4322" i="3"/>
  <c r="D4321" i="3"/>
  <c r="D4320" i="3"/>
  <c r="D4319" i="3"/>
  <c r="D4318" i="3"/>
  <c r="D4317" i="3"/>
  <c r="D4316" i="3"/>
  <c r="D4315" i="3"/>
  <c r="D4314" i="3"/>
  <c r="D4313" i="3"/>
  <c r="D4312" i="3"/>
  <c r="D4311" i="3"/>
  <c r="D4310" i="3"/>
  <c r="D4309" i="3"/>
  <c r="D4308" i="3"/>
  <c r="D4307" i="3"/>
  <c r="D4306" i="3"/>
  <c r="D4305" i="3"/>
  <c r="D4304" i="3"/>
  <c r="D4303" i="3"/>
  <c r="D4302" i="3"/>
  <c r="D4301" i="3"/>
  <c r="D4300" i="3"/>
  <c r="D4299" i="3"/>
  <c r="D4298" i="3"/>
  <c r="D4297" i="3"/>
  <c r="D4296" i="3"/>
  <c r="D4295" i="3"/>
  <c r="D4294" i="3"/>
  <c r="D4293" i="3"/>
  <c r="D4292" i="3"/>
  <c r="D4291" i="3"/>
  <c r="D4290" i="3"/>
  <c r="D4289" i="3"/>
  <c r="D4288" i="3"/>
  <c r="D4287" i="3"/>
  <c r="D4286" i="3"/>
  <c r="D4285" i="3"/>
  <c r="D4284" i="3"/>
  <c r="D4283" i="3"/>
  <c r="D4282" i="3"/>
  <c r="D4281" i="3"/>
  <c r="D4280" i="3"/>
  <c r="D4279" i="3"/>
  <c r="D4278" i="3"/>
  <c r="D4277" i="3"/>
  <c r="D4276" i="3"/>
  <c r="D4275" i="3"/>
  <c r="D4274" i="3"/>
  <c r="D4273" i="3"/>
  <c r="D4272" i="3"/>
  <c r="D4271" i="3"/>
  <c r="D4270" i="3"/>
  <c r="D4269" i="3"/>
  <c r="D4268" i="3"/>
  <c r="D4267" i="3"/>
  <c r="D4266" i="3"/>
  <c r="D4265" i="3"/>
  <c r="D4264" i="3"/>
  <c r="D4263" i="3"/>
  <c r="D4262" i="3"/>
  <c r="D4261" i="3"/>
  <c r="D4260" i="3"/>
  <c r="D4259" i="3"/>
  <c r="D4258" i="3"/>
  <c r="D4257" i="3"/>
  <c r="D4256" i="3"/>
  <c r="D4255" i="3"/>
  <c r="D4254" i="3"/>
  <c r="D4253" i="3"/>
  <c r="D4252" i="3"/>
  <c r="D4251" i="3"/>
  <c r="D4250" i="3"/>
  <c r="D4249" i="3"/>
  <c r="D4248" i="3"/>
  <c r="D4247" i="3"/>
  <c r="D4246" i="3"/>
  <c r="D4245" i="3"/>
  <c r="D4244" i="3"/>
  <c r="D4243" i="3"/>
  <c r="D4242" i="3"/>
  <c r="D4241" i="3"/>
  <c r="D4240" i="3"/>
  <c r="D4239" i="3"/>
  <c r="D4238" i="3"/>
  <c r="D4237" i="3"/>
  <c r="D4236" i="3"/>
  <c r="D4235" i="3"/>
  <c r="D4234" i="3"/>
  <c r="D4233" i="3"/>
  <c r="D4232" i="3"/>
  <c r="D4231" i="3"/>
  <c r="D4230" i="3"/>
  <c r="D4229" i="3"/>
  <c r="D4228" i="3"/>
  <c r="D4227" i="3"/>
  <c r="D4226" i="3"/>
  <c r="D4225" i="3"/>
  <c r="D4224" i="3"/>
  <c r="D4223" i="3"/>
  <c r="D4222" i="3"/>
  <c r="D4221" i="3"/>
  <c r="D4220" i="3"/>
  <c r="D4219" i="3"/>
  <c r="D4218" i="3"/>
  <c r="D4217" i="3"/>
  <c r="D4216" i="3"/>
  <c r="D4215" i="3"/>
  <c r="D4214" i="3"/>
  <c r="D4213" i="3"/>
  <c r="D4212" i="3"/>
  <c r="D4211" i="3"/>
  <c r="D4210" i="3"/>
  <c r="D4209" i="3"/>
  <c r="D4208" i="3"/>
  <c r="D4207" i="3"/>
  <c r="D4206" i="3"/>
  <c r="D4205" i="3"/>
  <c r="D4204" i="3"/>
  <c r="D4203" i="3"/>
  <c r="D4202" i="3"/>
  <c r="D4201" i="3"/>
  <c r="D4200" i="3"/>
  <c r="D4199" i="3"/>
  <c r="D4198" i="3"/>
  <c r="D4197" i="3"/>
  <c r="D4196" i="3"/>
  <c r="D4195" i="3"/>
  <c r="D4194" i="3"/>
  <c r="D4193" i="3"/>
  <c r="D4192" i="3"/>
  <c r="D4191" i="3"/>
  <c r="D4190" i="3"/>
  <c r="D4189" i="3"/>
  <c r="D4188" i="3"/>
  <c r="D4187" i="3"/>
  <c r="D4186" i="3"/>
  <c r="D4185" i="3"/>
  <c r="D4184" i="3"/>
  <c r="D4183" i="3"/>
  <c r="D4182" i="3"/>
  <c r="D4181" i="3"/>
  <c r="D4180" i="3"/>
  <c r="D4179" i="3"/>
  <c r="D4178" i="3"/>
  <c r="D4177" i="3"/>
  <c r="D4176" i="3"/>
  <c r="D4175" i="3"/>
  <c r="D4174" i="3"/>
  <c r="D4173" i="3"/>
  <c r="D4172" i="3"/>
  <c r="D4171" i="3"/>
  <c r="D4170" i="3"/>
  <c r="D4169" i="3"/>
  <c r="D4168" i="3"/>
  <c r="D4167" i="3"/>
  <c r="D4166" i="3"/>
  <c r="D4165" i="3"/>
  <c r="D4164" i="3"/>
  <c r="D4163" i="3"/>
  <c r="D4162" i="3"/>
  <c r="D4161" i="3"/>
  <c r="D4160" i="3"/>
  <c r="D4159" i="3"/>
  <c r="D4158" i="3"/>
  <c r="D4157" i="3"/>
  <c r="D4156" i="3"/>
  <c r="D4155" i="3"/>
  <c r="D4154" i="3"/>
  <c r="D4153" i="3"/>
  <c r="D4152" i="3"/>
  <c r="D4151" i="3"/>
  <c r="D4150" i="3"/>
  <c r="D4149" i="3"/>
  <c r="D4148" i="3"/>
  <c r="D4147" i="3"/>
  <c r="D4146" i="3"/>
  <c r="D4145" i="3"/>
  <c r="D4144" i="3"/>
  <c r="D4143" i="3"/>
  <c r="D4142" i="3"/>
  <c r="D4141" i="3"/>
  <c r="D4140" i="3"/>
  <c r="D4139" i="3"/>
  <c r="D4138" i="3"/>
  <c r="D4137" i="3"/>
  <c r="D4136" i="3"/>
  <c r="D4135" i="3"/>
  <c r="D4134" i="3"/>
  <c r="D4133" i="3"/>
  <c r="D4132" i="3"/>
  <c r="D4131" i="3"/>
  <c r="D4130" i="3"/>
  <c r="D4129" i="3"/>
  <c r="D4128" i="3"/>
  <c r="D4127" i="3"/>
  <c r="D4126" i="3"/>
  <c r="D4125" i="3"/>
  <c r="D4124" i="3"/>
  <c r="D4123" i="3"/>
  <c r="D4122" i="3"/>
  <c r="D4121" i="3"/>
  <c r="D4120" i="3"/>
  <c r="D4119" i="3"/>
  <c r="D4118" i="3"/>
  <c r="D4117" i="3"/>
  <c r="D4116" i="3"/>
  <c r="D4115" i="3"/>
  <c r="D4114" i="3"/>
  <c r="D4113" i="3"/>
  <c r="D4112" i="3"/>
  <c r="D4111" i="3"/>
  <c r="D4110" i="3"/>
  <c r="D4109" i="3"/>
  <c r="D4108" i="3"/>
  <c r="D4107" i="3"/>
  <c r="D4106" i="3"/>
  <c r="D4105" i="3"/>
  <c r="D4104" i="3"/>
  <c r="D4103" i="3"/>
  <c r="D4102" i="3"/>
  <c r="D4101" i="3"/>
  <c r="D4100" i="3"/>
  <c r="D4099" i="3"/>
  <c r="D4098" i="3"/>
  <c r="D4097" i="3"/>
  <c r="D4096" i="3"/>
  <c r="D4095" i="3"/>
  <c r="D4094" i="3"/>
  <c r="D4093" i="3"/>
  <c r="D4092" i="3"/>
  <c r="D4091" i="3"/>
  <c r="D4090" i="3"/>
  <c r="D4089" i="3"/>
  <c r="D4088" i="3"/>
  <c r="D4087" i="3"/>
  <c r="D4086" i="3"/>
  <c r="D4085" i="3"/>
  <c r="D4084" i="3"/>
  <c r="D4083" i="3"/>
  <c r="D4082" i="3"/>
  <c r="D4081" i="3"/>
  <c r="D4080" i="3"/>
  <c r="D4079" i="3"/>
  <c r="D4078" i="3"/>
  <c r="D4077" i="3"/>
  <c r="D4076" i="3"/>
  <c r="D4075" i="3"/>
  <c r="D4074" i="3"/>
  <c r="D4073" i="3"/>
  <c r="D4072" i="3"/>
  <c r="D4071" i="3"/>
  <c r="D4070" i="3"/>
  <c r="D4069" i="3"/>
  <c r="D4068" i="3"/>
  <c r="D4067" i="3"/>
  <c r="D4066" i="3"/>
  <c r="D4065" i="3"/>
  <c r="D4064" i="3"/>
  <c r="D4063" i="3"/>
  <c r="D4062" i="3"/>
  <c r="D4061" i="3"/>
  <c r="D4060" i="3"/>
  <c r="D4059" i="3"/>
  <c r="D4058" i="3"/>
  <c r="D4057" i="3"/>
  <c r="D4056" i="3"/>
  <c r="D4055" i="3"/>
  <c r="D4054" i="3"/>
  <c r="D4053" i="3"/>
  <c r="D4052" i="3"/>
  <c r="D4051" i="3"/>
  <c r="D4050" i="3"/>
  <c r="D4049" i="3"/>
  <c r="D4048" i="3"/>
  <c r="D4047" i="3"/>
  <c r="D4046" i="3"/>
  <c r="D4045" i="3"/>
  <c r="D4044" i="3"/>
  <c r="D4043" i="3"/>
  <c r="D4042" i="3"/>
  <c r="D4041" i="3"/>
  <c r="D4040" i="3"/>
  <c r="D4039" i="3"/>
  <c r="D4038" i="3"/>
  <c r="D4037" i="3"/>
  <c r="D4036" i="3"/>
  <c r="D4035" i="3"/>
  <c r="D4034" i="3"/>
  <c r="D4033" i="3"/>
  <c r="D4032" i="3"/>
  <c r="D4031" i="3"/>
  <c r="D4030" i="3"/>
  <c r="D4029" i="3"/>
  <c r="D4028" i="3"/>
  <c r="D4027" i="3"/>
  <c r="D4026" i="3"/>
  <c r="D4025" i="3"/>
  <c r="D4024" i="3"/>
  <c r="D4023" i="3"/>
  <c r="D4022" i="3"/>
  <c r="D4021" i="3"/>
  <c r="D4020" i="3"/>
  <c r="D4019" i="3"/>
  <c r="D4018" i="3"/>
  <c r="D4017" i="3"/>
  <c r="D4016" i="3"/>
  <c r="D4015" i="3"/>
  <c r="D4014" i="3"/>
  <c r="D4013" i="3"/>
  <c r="D4012" i="3"/>
  <c r="D4011" i="3"/>
  <c r="D4010" i="3"/>
  <c r="D4009" i="3"/>
  <c r="D4008" i="3"/>
  <c r="D4007" i="3"/>
  <c r="D4006" i="3"/>
  <c r="D4005" i="3"/>
  <c r="D4004" i="3"/>
  <c r="D4003" i="3"/>
  <c r="D4002" i="3"/>
  <c r="D4001" i="3"/>
  <c r="D4000" i="3"/>
  <c r="D3999" i="3"/>
  <c r="D3998" i="3"/>
  <c r="D3997" i="3"/>
  <c r="D3996" i="3"/>
  <c r="D3995" i="3"/>
  <c r="D3994" i="3"/>
  <c r="D3993" i="3"/>
  <c r="D3992" i="3"/>
  <c r="D3991" i="3"/>
  <c r="D3990" i="3"/>
  <c r="D3989" i="3"/>
  <c r="D3988" i="3"/>
  <c r="D3987" i="3"/>
  <c r="D3986" i="3"/>
  <c r="D3985" i="3"/>
  <c r="D3984" i="3"/>
  <c r="D3983" i="3"/>
  <c r="D3982" i="3"/>
  <c r="D3981" i="3"/>
  <c r="D3980" i="3"/>
  <c r="D3979" i="3"/>
  <c r="D3978" i="3"/>
  <c r="D3977" i="3"/>
  <c r="D3976" i="3"/>
  <c r="D3975" i="3"/>
  <c r="D3974" i="3"/>
  <c r="D3973" i="3"/>
  <c r="D3972" i="3"/>
  <c r="D3971" i="3"/>
  <c r="D3970" i="3"/>
  <c r="D3969" i="3"/>
  <c r="D3968" i="3"/>
  <c r="D3967" i="3"/>
  <c r="D3966" i="3"/>
  <c r="D3965" i="3"/>
  <c r="D3964" i="3"/>
  <c r="D3963" i="3"/>
  <c r="D3962" i="3"/>
  <c r="D3961" i="3"/>
  <c r="D3960" i="3"/>
  <c r="D3959" i="3"/>
  <c r="D3958" i="3"/>
  <c r="D3957" i="3"/>
  <c r="D3956" i="3"/>
  <c r="D3955" i="3"/>
  <c r="D3954" i="3"/>
  <c r="D3953" i="3"/>
  <c r="D3952" i="3"/>
  <c r="D3951" i="3"/>
  <c r="D3950" i="3"/>
  <c r="D3949" i="3"/>
  <c r="D3948" i="3"/>
  <c r="D3947" i="3"/>
  <c r="D3946" i="3"/>
  <c r="D3945" i="3"/>
  <c r="D3944" i="3"/>
  <c r="D3943" i="3"/>
  <c r="D3942" i="3"/>
  <c r="D3941" i="3"/>
  <c r="D3940" i="3"/>
  <c r="D3939" i="3"/>
  <c r="D3938" i="3"/>
  <c r="D3937" i="3"/>
  <c r="D3936" i="3"/>
  <c r="D3935" i="3"/>
  <c r="D3934" i="3"/>
  <c r="D3933" i="3"/>
  <c r="D3932" i="3"/>
  <c r="D3931" i="3"/>
  <c r="D3930" i="3"/>
  <c r="D3929" i="3"/>
  <c r="D3928" i="3"/>
  <c r="D3927" i="3"/>
  <c r="D3926" i="3"/>
  <c r="D3925" i="3"/>
  <c r="D3924" i="3"/>
  <c r="D3923" i="3"/>
  <c r="D3922" i="3"/>
  <c r="D3921" i="3"/>
  <c r="D3920" i="3"/>
  <c r="D3919" i="3"/>
  <c r="D3918" i="3"/>
  <c r="D3917" i="3"/>
  <c r="D3916" i="3"/>
  <c r="D3915" i="3"/>
  <c r="D3914" i="3"/>
  <c r="D3913" i="3"/>
  <c r="D3912" i="3"/>
  <c r="D3911" i="3"/>
  <c r="D3910" i="3"/>
  <c r="D3909" i="3"/>
  <c r="D3908" i="3"/>
  <c r="D3907" i="3"/>
  <c r="D3906" i="3"/>
  <c r="D3905" i="3"/>
  <c r="D3904" i="3"/>
  <c r="D3903" i="3"/>
  <c r="D3902" i="3"/>
  <c r="D3901" i="3"/>
  <c r="D3900" i="3"/>
  <c r="D3899" i="3"/>
  <c r="D3898" i="3"/>
  <c r="D3897" i="3"/>
  <c r="D3896" i="3"/>
  <c r="D3895" i="3"/>
  <c r="D3894" i="3"/>
  <c r="D3893" i="3"/>
  <c r="D3892" i="3"/>
  <c r="D3891" i="3"/>
  <c r="D3890" i="3"/>
  <c r="D3889" i="3"/>
  <c r="D3888" i="3"/>
  <c r="D3887" i="3"/>
  <c r="D3886" i="3"/>
  <c r="D3885" i="3"/>
  <c r="D3884" i="3"/>
  <c r="D3883" i="3"/>
  <c r="D3882" i="3"/>
  <c r="D3881" i="3"/>
  <c r="D3880" i="3"/>
  <c r="D3879" i="3"/>
  <c r="D3878" i="3"/>
  <c r="D3877" i="3"/>
  <c r="D3876" i="3"/>
  <c r="D3875" i="3"/>
  <c r="D3874" i="3"/>
  <c r="D3873" i="3"/>
  <c r="D3872" i="3"/>
  <c r="D3871" i="3"/>
  <c r="D3870" i="3"/>
  <c r="D3869" i="3"/>
  <c r="D3868" i="3"/>
  <c r="D3867" i="3"/>
  <c r="D3866" i="3"/>
  <c r="D3865" i="3"/>
  <c r="D3864" i="3"/>
  <c r="D3863" i="3"/>
  <c r="D3862" i="3"/>
  <c r="D3861" i="3"/>
  <c r="D3860" i="3"/>
  <c r="D3859" i="3"/>
  <c r="D3858" i="3"/>
  <c r="D3857" i="3"/>
  <c r="D3856" i="3"/>
  <c r="D3855" i="3"/>
  <c r="D3854" i="3"/>
  <c r="D3853" i="3"/>
  <c r="D3852" i="3"/>
  <c r="D3851" i="3"/>
  <c r="D3850" i="3"/>
  <c r="D3849" i="3"/>
  <c r="D3848" i="3"/>
  <c r="D3847" i="3"/>
  <c r="D3846" i="3"/>
  <c r="D3845" i="3"/>
  <c r="D3844" i="3"/>
  <c r="D3843" i="3"/>
  <c r="D3842" i="3"/>
  <c r="D3841" i="3"/>
  <c r="D3840" i="3"/>
  <c r="D3839" i="3"/>
  <c r="D3838" i="3"/>
  <c r="D3837" i="3"/>
  <c r="D3836" i="3"/>
  <c r="D3835" i="3"/>
  <c r="D3834" i="3"/>
  <c r="D3833" i="3"/>
  <c r="D3832" i="3"/>
  <c r="D3831" i="3"/>
  <c r="D3830" i="3"/>
  <c r="D3829" i="3"/>
  <c r="D3828" i="3"/>
  <c r="D3827" i="3"/>
  <c r="D3826" i="3"/>
  <c r="D3825" i="3"/>
  <c r="D3824" i="3"/>
  <c r="D3823" i="3"/>
  <c r="D3822" i="3"/>
  <c r="D3821" i="3"/>
  <c r="D3820" i="3"/>
  <c r="D3819" i="3"/>
  <c r="D3818" i="3"/>
  <c r="D3817" i="3"/>
  <c r="D3816" i="3"/>
  <c r="D3815" i="3"/>
  <c r="D3814" i="3"/>
  <c r="D3813" i="3"/>
  <c r="D3812" i="3"/>
  <c r="D3811" i="3"/>
  <c r="D3810" i="3"/>
  <c r="D3809" i="3"/>
  <c r="D3808" i="3"/>
  <c r="D3807" i="3"/>
  <c r="D3806" i="3"/>
  <c r="D3805" i="3"/>
  <c r="D3804" i="3"/>
  <c r="D3803" i="3"/>
  <c r="D3802" i="3"/>
  <c r="D3801" i="3"/>
  <c r="D3800" i="3"/>
  <c r="D3799" i="3"/>
  <c r="D3798" i="3"/>
  <c r="D3797" i="3"/>
  <c r="D3796" i="3"/>
  <c r="D3795" i="3"/>
  <c r="D3794" i="3"/>
  <c r="D3793" i="3"/>
  <c r="D3792" i="3"/>
  <c r="D3791" i="3"/>
  <c r="D3790" i="3"/>
  <c r="D3789" i="3"/>
  <c r="D3788" i="3"/>
  <c r="D3787" i="3"/>
  <c r="D3786" i="3"/>
  <c r="D3785" i="3"/>
  <c r="D3784" i="3"/>
  <c r="D3783" i="3"/>
  <c r="D3782" i="3"/>
  <c r="D3781" i="3"/>
  <c r="D3780" i="3"/>
  <c r="D3779" i="3"/>
  <c r="D3778" i="3"/>
  <c r="D3777" i="3"/>
  <c r="D3776" i="3"/>
  <c r="D3775" i="3"/>
  <c r="D3774" i="3"/>
  <c r="D3773" i="3"/>
  <c r="D3772" i="3"/>
  <c r="D3771" i="3"/>
  <c r="D3770" i="3"/>
  <c r="D3769" i="3"/>
  <c r="D3768" i="3"/>
  <c r="D3767" i="3"/>
  <c r="D3766" i="3"/>
  <c r="D3765" i="3"/>
  <c r="D3764" i="3"/>
  <c r="D3763" i="3"/>
  <c r="D3762" i="3"/>
  <c r="D3761" i="3"/>
  <c r="D3760" i="3"/>
  <c r="D3759" i="3"/>
  <c r="D3758" i="3"/>
  <c r="D3757" i="3"/>
  <c r="D3756" i="3"/>
  <c r="D3755" i="3"/>
  <c r="D3754" i="3"/>
  <c r="D3753" i="3"/>
  <c r="D3752" i="3"/>
  <c r="D3751" i="3"/>
  <c r="D3750" i="3"/>
  <c r="D3749" i="3"/>
  <c r="D3748" i="3"/>
  <c r="D3747" i="3"/>
  <c r="D3746" i="3"/>
  <c r="D3745" i="3"/>
  <c r="D3744" i="3"/>
  <c r="D3743" i="3"/>
  <c r="D3742" i="3"/>
  <c r="D3741" i="3"/>
  <c r="D3740" i="3"/>
  <c r="D3739" i="3"/>
  <c r="D3738" i="3"/>
  <c r="D3737" i="3"/>
  <c r="D3736" i="3"/>
  <c r="D3735" i="3"/>
  <c r="D3734" i="3"/>
  <c r="D3733" i="3"/>
  <c r="D3732" i="3"/>
  <c r="D3731" i="3"/>
  <c r="D3730" i="3"/>
  <c r="D3729" i="3"/>
  <c r="D3728" i="3"/>
  <c r="D3727" i="3"/>
  <c r="D3726" i="3"/>
  <c r="D3725" i="3"/>
  <c r="D3724" i="3"/>
  <c r="D3723" i="3"/>
  <c r="D3722" i="3"/>
  <c r="D3721" i="3"/>
  <c r="D3720" i="3"/>
  <c r="D3719" i="3"/>
  <c r="D3718" i="3"/>
  <c r="D3717" i="3"/>
  <c r="D3716" i="3"/>
  <c r="D3715" i="3"/>
  <c r="D3714" i="3"/>
  <c r="D3713" i="3"/>
  <c r="D3712" i="3"/>
  <c r="D3711" i="3"/>
  <c r="D3710" i="3"/>
  <c r="D3709" i="3"/>
  <c r="D3708" i="3"/>
  <c r="D3707" i="3"/>
  <c r="D3706" i="3"/>
  <c r="D3705" i="3"/>
  <c r="D3704" i="3"/>
  <c r="D3703" i="3"/>
  <c r="D3702" i="3"/>
  <c r="D3701" i="3"/>
  <c r="D3700" i="3"/>
  <c r="D3699" i="3"/>
  <c r="D3698" i="3"/>
  <c r="D3697" i="3"/>
  <c r="D3696" i="3"/>
  <c r="D3695" i="3"/>
  <c r="D3694" i="3"/>
  <c r="D3693" i="3"/>
  <c r="D3692" i="3"/>
  <c r="D3691" i="3"/>
  <c r="D3690" i="3"/>
  <c r="D3689" i="3"/>
  <c r="D3688" i="3"/>
  <c r="D3687" i="3"/>
  <c r="D3686" i="3"/>
  <c r="D3685" i="3"/>
  <c r="D3684" i="3"/>
  <c r="D3683" i="3"/>
  <c r="D3682" i="3"/>
  <c r="D3681" i="3"/>
  <c r="D3680" i="3"/>
  <c r="D3679" i="3"/>
  <c r="D3678" i="3"/>
  <c r="D3677" i="3"/>
  <c r="D3676" i="3"/>
  <c r="D3675" i="3"/>
  <c r="D3674" i="3"/>
  <c r="D3673" i="3"/>
  <c r="D3672" i="3"/>
  <c r="D3671" i="3"/>
  <c r="D3670" i="3"/>
  <c r="D3669" i="3"/>
  <c r="D3668" i="3"/>
  <c r="D3667" i="3"/>
  <c r="D3666" i="3"/>
  <c r="D3665" i="3"/>
  <c r="D3664" i="3"/>
  <c r="D3663" i="3"/>
  <c r="D3662" i="3"/>
  <c r="D3661" i="3"/>
  <c r="D3660" i="3"/>
  <c r="D3659" i="3"/>
  <c r="D3658" i="3"/>
  <c r="D3657" i="3"/>
  <c r="D3656" i="3"/>
  <c r="D3655" i="3"/>
  <c r="D3654" i="3"/>
  <c r="D3653" i="3"/>
  <c r="D3652" i="3"/>
  <c r="D3651" i="3"/>
  <c r="D3650" i="3"/>
  <c r="D3649" i="3"/>
  <c r="D3648" i="3"/>
  <c r="D3647" i="3"/>
  <c r="D3646" i="3"/>
  <c r="D3645" i="3"/>
  <c r="D3644" i="3"/>
  <c r="D3643" i="3"/>
  <c r="D3642" i="3"/>
  <c r="D3641" i="3"/>
  <c r="D3640" i="3"/>
  <c r="D3639" i="3"/>
  <c r="D3638" i="3"/>
  <c r="D3637" i="3"/>
  <c r="D3636" i="3"/>
  <c r="D3635" i="3"/>
  <c r="D3634" i="3"/>
  <c r="D3633" i="3"/>
  <c r="D3632" i="3"/>
  <c r="D3631" i="3"/>
  <c r="D3630" i="3"/>
  <c r="D3629" i="3"/>
  <c r="D3628" i="3"/>
  <c r="D3627" i="3"/>
  <c r="D3626" i="3"/>
  <c r="D3625" i="3"/>
  <c r="D3624" i="3"/>
  <c r="D3623" i="3"/>
  <c r="D3622" i="3"/>
  <c r="D3621" i="3"/>
  <c r="D3620" i="3"/>
  <c r="D3619" i="3"/>
  <c r="D3618" i="3"/>
  <c r="D3617" i="3"/>
  <c r="D3616" i="3"/>
  <c r="D3615" i="3"/>
  <c r="D3614" i="3"/>
  <c r="D3613" i="3"/>
  <c r="D3612" i="3"/>
  <c r="D3611" i="3"/>
  <c r="D3610" i="3"/>
  <c r="D3609" i="3"/>
  <c r="D3608" i="3"/>
  <c r="D3607" i="3"/>
  <c r="D3606" i="3"/>
  <c r="D3605" i="3"/>
  <c r="D3604" i="3"/>
  <c r="D3603" i="3"/>
  <c r="D3602" i="3"/>
  <c r="D3601" i="3"/>
  <c r="D3600" i="3"/>
  <c r="D3599" i="3"/>
  <c r="D3598" i="3"/>
  <c r="D3597" i="3"/>
  <c r="D3596" i="3"/>
  <c r="D3595" i="3"/>
  <c r="D3594" i="3"/>
  <c r="D3593" i="3"/>
  <c r="D3592" i="3"/>
  <c r="D3591" i="3"/>
  <c r="D3590" i="3"/>
  <c r="D3589" i="3"/>
  <c r="D3588" i="3"/>
  <c r="D3587" i="3"/>
  <c r="D3586" i="3"/>
  <c r="D3585" i="3"/>
  <c r="D3584" i="3"/>
  <c r="D3583" i="3"/>
  <c r="D3582" i="3"/>
  <c r="D3581" i="3"/>
  <c r="D3580" i="3"/>
  <c r="D3579" i="3"/>
  <c r="D3578" i="3"/>
  <c r="D3577" i="3"/>
  <c r="D3576" i="3"/>
  <c r="D3575" i="3"/>
  <c r="D3574" i="3"/>
  <c r="D3573" i="3"/>
  <c r="D3572" i="3"/>
  <c r="D3571" i="3"/>
  <c r="D3570" i="3"/>
  <c r="D3569" i="3"/>
  <c r="D3568" i="3"/>
  <c r="D3567" i="3"/>
  <c r="D3566" i="3"/>
  <c r="D3565" i="3"/>
  <c r="D3564" i="3"/>
  <c r="D3563" i="3"/>
  <c r="D3562" i="3"/>
  <c r="D3561" i="3"/>
  <c r="D3560" i="3"/>
  <c r="D3559" i="3"/>
  <c r="D3558" i="3"/>
  <c r="D3557" i="3"/>
  <c r="D3556" i="3"/>
  <c r="D3555" i="3"/>
  <c r="D3554" i="3"/>
  <c r="D3553" i="3"/>
  <c r="D3552" i="3"/>
  <c r="D3551" i="3"/>
  <c r="D3550" i="3"/>
  <c r="D3549" i="3"/>
  <c r="D3548" i="3"/>
  <c r="D3547" i="3"/>
  <c r="D3546" i="3"/>
  <c r="D3545" i="3"/>
  <c r="D3544" i="3"/>
  <c r="D3543" i="3"/>
  <c r="D3542" i="3"/>
  <c r="D3541" i="3"/>
  <c r="D3540" i="3"/>
  <c r="D3539" i="3"/>
  <c r="D3538" i="3"/>
  <c r="D3537" i="3"/>
  <c r="D3536" i="3"/>
  <c r="D3535" i="3"/>
  <c r="D3534" i="3"/>
  <c r="D3533" i="3"/>
  <c r="D3532" i="3"/>
  <c r="D3531" i="3"/>
  <c r="D3530" i="3"/>
  <c r="D3529" i="3"/>
  <c r="D3528" i="3"/>
  <c r="D3527" i="3"/>
  <c r="D3526" i="3"/>
  <c r="D3525" i="3"/>
  <c r="D3524" i="3"/>
  <c r="D3523" i="3"/>
  <c r="D3522" i="3"/>
  <c r="D3521" i="3"/>
  <c r="D3520" i="3"/>
  <c r="D3519" i="3"/>
  <c r="D3518" i="3"/>
  <c r="D3517" i="3"/>
  <c r="D3516" i="3"/>
  <c r="D3515" i="3"/>
  <c r="D3514" i="3"/>
  <c r="D3513" i="3"/>
  <c r="D3512" i="3"/>
  <c r="D3511" i="3"/>
  <c r="D3510" i="3"/>
  <c r="D3509" i="3"/>
  <c r="D3508" i="3"/>
  <c r="D3507" i="3"/>
  <c r="D3506" i="3"/>
  <c r="D3505" i="3"/>
  <c r="D3504" i="3"/>
  <c r="D3503" i="3"/>
  <c r="D3502" i="3"/>
  <c r="D3501" i="3"/>
  <c r="D3500" i="3"/>
  <c r="D3499" i="3"/>
  <c r="D3498" i="3"/>
  <c r="D3497" i="3"/>
  <c r="D3496" i="3"/>
  <c r="D3495" i="3"/>
  <c r="D3494" i="3"/>
  <c r="D3493" i="3"/>
  <c r="D3492" i="3"/>
  <c r="D3491" i="3"/>
  <c r="D3490" i="3"/>
  <c r="D3489" i="3"/>
  <c r="D3488" i="3"/>
  <c r="D3487" i="3"/>
  <c r="D3486" i="3"/>
  <c r="D3485" i="3"/>
  <c r="D3484" i="3"/>
  <c r="D3483" i="3"/>
  <c r="D3482" i="3"/>
  <c r="D3481" i="3"/>
  <c r="D3480" i="3"/>
  <c r="D3479" i="3"/>
  <c r="D3478" i="3"/>
  <c r="D3477" i="3"/>
  <c r="D3476" i="3"/>
  <c r="D3475" i="3"/>
  <c r="D3474" i="3"/>
  <c r="D3473" i="3"/>
  <c r="D3472" i="3"/>
  <c r="D3471" i="3"/>
  <c r="D3470" i="3"/>
  <c r="D3469" i="3"/>
  <c r="D3468" i="3"/>
  <c r="D3467" i="3"/>
  <c r="D3466" i="3"/>
  <c r="D3465" i="3"/>
  <c r="D3464" i="3"/>
  <c r="D3463" i="3"/>
  <c r="D3462" i="3"/>
  <c r="D3461" i="3"/>
  <c r="D3460" i="3"/>
  <c r="D3459" i="3"/>
  <c r="D3458" i="3"/>
  <c r="D3457" i="3"/>
  <c r="D3456" i="3"/>
  <c r="D3455" i="3"/>
  <c r="D3454" i="3"/>
  <c r="D3453" i="3"/>
  <c r="D3452" i="3"/>
  <c r="D3451" i="3"/>
  <c r="D3450" i="3"/>
  <c r="D3449" i="3"/>
  <c r="D3448" i="3"/>
  <c r="D3447" i="3"/>
  <c r="D3446" i="3"/>
  <c r="D3445" i="3"/>
  <c r="D3444" i="3"/>
  <c r="D3443" i="3"/>
  <c r="D3442" i="3"/>
  <c r="D3441" i="3"/>
  <c r="D3440" i="3"/>
  <c r="D3439" i="3"/>
  <c r="D3438" i="3"/>
  <c r="D3437" i="3"/>
  <c r="D3436" i="3"/>
  <c r="D3435" i="3"/>
  <c r="D3434" i="3"/>
  <c r="D3433" i="3"/>
  <c r="D3432" i="3"/>
  <c r="D3431" i="3"/>
  <c r="D3430" i="3"/>
  <c r="D3429" i="3"/>
  <c r="D3428" i="3"/>
  <c r="D3427" i="3"/>
  <c r="D3426" i="3"/>
  <c r="D3425" i="3"/>
  <c r="D3424" i="3"/>
  <c r="D3423" i="3"/>
  <c r="D3422" i="3"/>
  <c r="D3421" i="3"/>
  <c r="D3420" i="3"/>
  <c r="D3419" i="3"/>
  <c r="D3418" i="3"/>
  <c r="D3417" i="3"/>
  <c r="D3416" i="3"/>
  <c r="D3415" i="3"/>
  <c r="D3414" i="3"/>
  <c r="D3413" i="3"/>
  <c r="D3412" i="3"/>
  <c r="D3411" i="3"/>
  <c r="D3410" i="3"/>
  <c r="D3409" i="3"/>
  <c r="D3408" i="3"/>
  <c r="D3407" i="3"/>
  <c r="D3406" i="3"/>
  <c r="D3405" i="3"/>
  <c r="D3404" i="3"/>
  <c r="D3403" i="3"/>
  <c r="D3402" i="3"/>
  <c r="D3401" i="3"/>
  <c r="D3400" i="3"/>
  <c r="D3399" i="3"/>
  <c r="D3398" i="3"/>
  <c r="D3397" i="3"/>
  <c r="D3396" i="3"/>
  <c r="D3395" i="3"/>
  <c r="D3394" i="3"/>
  <c r="D3393" i="3"/>
  <c r="D3392" i="3"/>
  <c r="D3391" i="3"/>
  <c r="D3390" i="3"/>
  <c r="D3389" i="3"/>
  <c r="D3388" i="3"/>
  <c r="D3387" i="3"/>
  <c r="D3386" i="3"/>
  <c r="D3385" i="3"/>
  <c r="D3384" i="3"/>
  <c r="D3383" i="3"/>
  <c r="D3382" i="3"/>
  <c r="D3381" i="3"/>
  <c r="D3380" i="3"/>
  <c r="D3379" i="3"/>
  <c r="D3378" i="3"/>
  <c r="D3377" i="3"/>
  <c r="D3376" i="3"/>
  <c r="D3375" i="3"/>
  <c r="D3374" i="3"/>
  <c r="D3373" i="3"/>
  <c r="D3372" i="3"/>
  <c r="D3371" i="3"/>
  <c r="D3370" i="3"/>
  <c r="D3369" i="3"/>
  <c r="D3368" i="3"/>
  <c r="D3367" i="3"/>
  <c r="D3366" i="3"/>
  <c r="D3365" i="3"/>
  <c r="D3364" i="3"/>
  <c r="D3363" i="3"/>
  <c r="D3362" i="3"/>
  <c r="D3361" i="3"/>
  <c r="D3360" i="3"/>
  <c r="D3359" i="3"/>
  <c r="D3358" i="3"/>
  <c r="D3357" i="3"/>
  <c r="D3356" i="3"/>
  <c r="D3355" i="3"/>
  <c r="D3354" i="3"/>
  <c r="D3353" i="3"/>
  <c r="D3352" i="3"/>
  <c r="D3351" i="3"/>
  <c r="D3350" i="3"/>
  <c r="D3349" i="3"/>
  <c r="D3348" i="3"/>
  <c r="D3347" i="3"/>
  <c r="D3346" i="3"/>
  <c r="D3345" i="3"/>
  <c r="D3344" i="3"/>
  <c r="D3343" i="3"/>
  <c r="D3342" i="3"/>
  <c r="D3341" i="3"/>
  <c r="D3340" i="3"/>
  <c r="D3339" i="3"/>
  <c r="D3338" i="3"/>
  <c r="D3337" i="3"/>
  <c r="D3336" i="3"/>
  <c r="D3335" i="3"/>
  <c r="D3334" i="3"/>
  <c r="D3333" i="3"/>
  <c r="D3332" i="3"/>
  <c r="D3331" i="3"/>
  <c r="D3330" i="3"/>
  <c r="D3329" i="3"/>
  <c r="D3328" i="3"/>
  <c r="D3327" i="3"/>
  <c r="D3326" i="3"/>
  <c r="D3325" i="3"/>
  <c r="D3324" i="3"/>
  <c r="D3323" i="3"/>
  <c r="D3322" i="3"/>
  <c r="D3321" i="3"/>
  <c r="D3320" i="3"/>
  <c r="D3319" i="3"/>
  <c r="D3318" i="3"/>
  <c r="D3317" i="3"/>
  <c r="D3316" i="3"/>
  <c r="D3315" i="3"/>
  <c r="D3314" i="3"/>
  <c r="D3313" i="3"/>
  <c r="D3312" i="3"/>
  <c r="D3311" i="3"/>
  <c r="D3310" i="3"/>
  <c r="D3309" i="3"/>
  <c r="D3308" i="3"/>
  <c r="D3307" i="3"/>
  <c r="D3306" i="3"/>
  <c r="D3305" i="3"/>
  <c r="D3304" i="3"/>
  <c r="D3303" i="3"/>
  <c r="D3302" i="3"/>
  <c r="D3301" i="3"/>
  <c r="D3300" i="3"/>
  <c r="D3299" i="3"/>
  <c r="D3298" i="3"/>
  <c r="D3297" i="3"/>
  <c r="D3296" i="3"/>
  <c r="D3295" i="3"/>
  <c r="D3294" i="3"/>
  <c r="D3293" i="3"/>
  <c r="D3292" i="3"/>
  <c r="D3291" i="3"/>
  <c r="D3290" i="3"/>
  <c r="D3289" i="3"/>
  <c r="D3288" i="3"/>
  <c r="D3287" i="3"/>
  <c r="D3286" i="3"/>
  <c r="D3285" i="3"/>
  <c r="D3284" i="3"/>
  <c r="D3283" i="3"/>
  <c r="D3282" i="3"/>
  <c r="D3281" i="3"/>
  <c r="D3280" i="3"/>
  <c r="D3279" i="3"/>
  <c r="D3278" i="3"/>
  <c r="D3277" i="3"/>
  <c r="D3276" i="3"/>
  <c r="D3275" i="3"/>
  <c r="D3274" i="3"/>
  <c r="D3273" i="3"/>
  <c r="D3272" i="3"/>
  <c r="D3271" i="3"/>
  <c r="D3270" i="3"/>
  <c r="D3269" i="3"/>
  <c r="D3268" i="3"/>
  <c r="D3267" i="3"/>
  <c r="D3266" i="3"/>
  <c r="D3265" i="3"/>
  <c r="D3264" i="3"/>
  <c r="D3263" i="3"/>
  <c r="D3262" i="3"/>
  <c r="D3261" i="3"/>
  <c r="D3260" i="3"/>
  <c r="D3259" i="3"/>
  <c r="D3258" i="3"/>
  <c r="D3257" i="3"/>
  <c r="D3256" i="3"/>
  <c r="D3255" i="3"/>
  <c r="D3254" i="3"/>
  <c r="D3253" i="3"/>
  <c r="D3252" i="3"/>
  <c r="D3251" i="3"/>
  <c r="D3250" i="3"/>
  <c r="D3249" i="3"/>
  <c r="D3248" i="3"/>
  <c r="D3247" i="3"/>
  <c r="D3246" i="3"/>
  <c r="D3245" i="3"/>
  <c r="D3244" i="3"/>
  <c r="D3243" i="3"/>
  <c r="D3242" i="3"/>
  <c r="D3241" i="3"/>
  <c r="D3240" i="3"/>
  <c r="D3239" i="3"/>
  <c r="D3238" i="3"/>
  <c r="D3237" i="3"/>
  <c r="D3236" i="3"/>
  <c r="D3235" i="3"/>
  <c r="D3234" i="3"/>
  <c r="D3233" i="3"/>
  <c r="D3232" i="3"/>
  <c r="D3231" i="3"/>
  <c r="D3230" i="3"/>
  <c r="D3229" i="3"/>
  <c r="D3228" i="3"/>
  <c r="D3227" i="3"/>
  <c r="D3226" i="3"/>
  <c r="D3225" i="3"/>
  <c r="D3224" i="3"/>
  <c r="D3223" i="3"/>
  <c r="D3222" i="3"/>
  <c r="D3221" i="3"/>
  <c r="D3220" i="3"/>
  <c r="D3219" i="3"/>
  <c r="D3218" i="3"/>
  <c r="D3217" i="3"/>
  <c r="D3216" i="3"/>
  <c r="D3215" i="3"/>
  <c r="D3214" i="3"/>
  <c r="D3213" i="3"/>
  <c r="D3212" i="3"/>
  <c r="D3211" i="3"/>
  <c r="D3210" i="3"/>
  <c r="D3209" i="3"/>
  <c r="D3208" i="3"/>
  <c r="D3207" i="3"/>
  <c r="D3206" i="3"/>
  <c r="D3205" i="3"/>
  <c r="D3204" i="3"/>
  <c r="D3203" i="3"/>
  <c r="D3202" i="3"/>
  <c r="D3201" i="3"/>
  <c r="D3200" i="3"/>
  <c r="D3199" i="3"/>
  <c r="D3198" i="3"/>
  <c r="D3197" i="3"/>
  <c r="D3196" i="3"/>
  <c r="D3195" i="3"/>
  <c r="D3194" i="3"/>
  <c r="D3193" i="3"/>
  <c r="D3192" i="3"/>
  <c r="D3191" i="3"/>
  <c r="D3190" i="3"/>
  <c r="D3189" i="3"/>
  <c r="D3188" i="3"/>
  <c r="D3187" i="3"/>
  <c r="D3186" i="3"/>
  <c r="D3185" i="3"/>
  <c r="D3184" i="3"/>
  <c r="D3183" i="3"/>
  <c r="D3182" i="3"/>
  <c r="D3181" i="3"/>
  <c r="D3180" i="3"/>
  <c r="D3179" i="3"/>
  <c r="D3178" i="3"/>
  <c r="D3177" i="3"/>
  <c r="D3176" i="3"/>
  <c r="D3175" i="3"/>
  <c r="D3174" i="3"/>
  <c r="D3173" i="3"/>
  <c r="D3172" i="3"/>
  <c r="D3171" i="3"/>
  <c r="D3170" i="3"/>
  <c r="D3169" i="3"/>
  <c r="D3168" i="3"/>
  <c r="D3167" i="3"/>
  <c r="D3166" i="3"/>
  <c r="D3165" i="3"/>
  <c r="D3164" i="3"/>
  <c r="D3163" i="3"/>
  <c r="D3162" i="3"/>
  <c r="D3161" i="3"/>
  <c r="D3160" i="3"/>
  <c r="D3159" i="3"/>
  <c r="D3158" i="3"/>
  <c r="D3157" i="3"/>
  <c r="D3156" i="3"/>
  <c r="D3155" i="3"/>
  <c r="D3154" i="3"/>
  <c r="D3153" i="3"/>
  <c r="D3152" i="3"/>
  <c r="D3151" i="3"/>
  <c r="D3150" i="3"/>
  <c r="D3149" i="3"/>
  <c r="D3148" i="3"/>
  <c r="D3147" i="3"/>
  <c r="D3146" i="3"/>
  <c r="D3145" i="3"/>
  <c r="D3144" i="3"/>
  <c r="D3143" i="3"/>
  <c r="D3142" i="3"/>
  <c r="D3141" i="3"/>
  <c r="D3140" i="3"/>
  <c r="D3139" i="3"/>
  <c r="D3138" i="3"/>
  <c r="D3137" i="3"/>
  <c r="D3136" i="3"/>
  <c r="D3135" i="3"/>
  <c r="D3134" i="3"/>
  <c r="D3133" i="3"/>
  <c r="D3132" i="3"/>
  <c r="D3131" i="3"/>
  <c r="D3130" i="3"/>
  <c r="D3129" i="3"/>
  <c r="D3128" i="3"/>
  <c r="D3127" i="3"/>
  <c r="D3126" i="3"/>
  <c r="D3125" i="3"/>
  <c r="D3124" i="3"/>
  <c r="D3123" i="3"/>
  <c r="D3122" i="3"/>
  <c r="D3121" i="3"/>
  <c r="D3120" i="3"/>
  <c r="D3119" i="3"/>
  <c r="D3118" i="3"/>
  <c r="D3117" i="3"/>
  <c r="D3116" i="3"/>
  <c r="D3115" i="3"/>
  <c r="D3114" i="3"/>
  <c r="D3113" i="3"/>
  <c r="D3112" i="3"/>
  <c r="D3111" i="3"/>
  <c r="D3110" i="3"/>
  <c r="D3109" i="3"/>
  <c r="D3108" i="3"/>
  <c r="D3107" i="3"/>
  <c r="D3106" i="3"/>
  <c r="D3105" i="3"/>
  <c r="D3104" i="3"/>
  <c r="D3103" i="3"/>
  <c r="D3102" i="3"/>
  <c r="D3101" i="3"/>
  <c r="D3100" i="3"/>
  <c r="D3099" i="3"/>
  <c r="D3098" i="3"/>
  <c r="D3097" i="3"/>
  <c r="D3096" i="3"/>
  <c r="D3095" i="3"/>
  <c r="D3094" i="3"/>
  <c r="D3093" i="3"/>
  <c r="D3092" i="3"/>
  <c r="D3091" i="3"/>
  <c r="D3090" i="3"/>
  <c r="D3089" i="3"/>
  <c r="D3088" i="3"/>
  <c r="D3087" i="3"/>
  <c r="D3086" i="3"/>
  <c r="D3085" i="3"/>
  <c r="D3084" i="3"/>
  <c r="D3083" i="3"/>
  <c r="D3082" i="3"/>
  <c r="D3081" i="3"/>
  <c r="D3080" i="3"/>
  <c r="D3079" i="3"/>
  <c r="D3078" i="3"/>
  <c r="D3077" i="3"/>
  <c r="D3076" i="3"/>
  <c r="D3075" i="3"/>
  <c r="D3074" i="3"/>
  <c r="D3073" i="3"/>
  <c r="D3072" i="3"/>
  <c r="D3071" i="3"/>
  <c r="D3070" i="3"/>
  <c r="D3069" i="3"/>
  <c r="D3068" i="3"/>
  <c r="D3067" i="3"/>
  <c r="D3066" i="3"/>
  <c r="D3065" i="3"/>
  <c r="D3064" i="3"/>
  <c r="D3063" i="3"/>
  <c r="D3062" i="3"/>
  <c r="D3061" i="3"/>
  <c r="D3060" i="3"/>
  <c r="D3059" i="3"/>
  <c r="D3058" i="3"/>
  <c r="D3057" i="3"/>
  <c r="D3056" i="3"/>
  <c r="D3055" i="3"/>
  <c r="D3054" i="3"/>
  <c r="D3053" i="3"/>
  <c r="D3052" i="3"/>
  <c r="D3051" i="3"/>
  <c r="D3050" i="3"/>
  <c r="D3049" i="3"/>
  <c r="D3048" i="3"/>
  <c r="D3047" i="3"/>
  <c r="D3046" i="3"/>
  <c r="D3045" i="3"/>
  <c r="D3044" i="3"/>
  <c r="D3043" i="3"/>
  <c r="D3042" i="3"/>
  <c r="D3041" i="3"/>
  <c r="D3040" i="3"/>
  <c r="D3039" i="3"/>
  <c r="D3038" i="3"/>
  <c r="D3037" i="3"/>
  <c r="D3036" i="3"/>
  <c r="D3035" i="3"/>
  <c r="D3034" i="3"/>
  <c r="D3033" i="3"/>
  <c r="D3032" i="3"/>
  <c r="D3031" i="3"/>
  <c r="D3030" i="3"/>
  <c r="D3029" i="3"/>
  <c r="D3028" i="3"/>
  <c r="D3027" i="3"/>
  <c r="D3026" i="3"/>
  <c r="D3025" i="3"/>
  <c r="D3024" i="3"/>
  <c r="D3023" i="3"/>
  <c r="D3022" i="3"/>
  <c r="D3021" i="3"/>
  <c r="D3020" i="3"/>
  <c r="D3019" i="3"/>
  <c r="D3018" i="3"/>
  <c r="D3017" i="3"/>
  <c r="D3016" i="3"/>
  <c r="D3015" i="3"/>
  <c r="D3014" i="3"/>
  <c r="D3013" i="3"/>
  <c r="D3012" i="3"/>
  <c r="D3011" i="3"/>
  <c r="D3010" i="3"/>
  <c r="D3009" i="3"/>
  <c r="D3008" i="3"/>
  <c r="D3007" i="3"/>
  <c r="D3006" i="3"/>
  <c r="D3005" i="3"/>
  <c r="D3004" i="3"/>
  <c r="D3003" i="3"/>
  <c r="D3002" i="3"/>
  <c r="D3001" i="3"/>
  <c r="D3000" i="3"/>
  <c r="D2999" i="3"/>
  <c r="D2998" i="3"/>
  <c r="D2997" i="3"/>
  <c r="D2996" i="3"/>
  <c r="D2995" i="3"/>
  <c r="D2994" i="3"/>
  <c r="D2993" i="3"/>
  <c r="D2992" i="3"/>
  <c r="D2991" i="3"/>
  <c r="D2990" i="3"/>
  <c r="D2989" i="3"/>
  <c r="D2988" i="3"/>
  <c r="D2987" i="3"/>
  <c r="D2986" i="3"/>
  <c r="D2985" i="3"/>
  <c r="D2984" i="3"/>
  <c r="D2983" i="3"/>
  <c r="D2982" i="3"/>
  <c r="D2981" i="3"/>
  <c r="D2980" i="3"/>
  <c r="D2979" i="3"/>
  <c r="D2978" i="3"/>
  <c r="D2977" i="3"/>
  <c r="D2976" i="3"/>
  <c r="D2975" i="3"/>
  <c r="D2974" i="3"/>
  <c r="D2973" i="3"/>
  <c r="D2972" i="3"/>
  <c r="D2971" i="3"/>
  <c r="D2970" i="3"/>
  <c r="D2969" i="3"/>
  <c r="D2968" i="3"/>
  <c r="D2967" i="3"/>
  <c r="D2966" i="3"/>
  <c r="D2965" i="3"/>
  <c r="D2964" i="3"/>
  <c r="D2963" i="3"/>
  <c r="D2962" i="3"/>
  <c r="D2961" i="3"/>
  <c r="D2960" i="3"/>
  <c r="D2959" i="3"/>
  <c r="D2958" i="3"/>
  <c r="D2957" i="3"/>
  <c r="D2956" i="3"/>
  <c r="D2955" i="3"/>
  <c r="D2954" i="3"/>
  <c r="D2953" i="3"/>
  <c r="D2952" i="3"/>
  <c r="D2951" i="3"/>
  <c r="D2950" i="3"/>
  <c r="D2949" i="3"/>
  <c r="D2948" i="3"/>
  <c r="D2947" i="3"/>
  <c r="D2946" i="3"/>
  <c r="D2945" i="3"/>
  <c r="D2944" i="3"/>
  <c r="D2943" i="3"/>
  <c r="D2942" i="3"/>
  <c r="D2941" i="3"/>
  <c r="D2940" i="3"/>
  <c r="D2939" i="3"/>
  <c r="D2938" i="3"/>
  <c r="D2937" i="3"/>
  <c r="D2936" i="3"/>
  <c r="D2935" i="3"/>
  <c r="D2934" i="3"/>
  <c r="D2933" i="3"/>
  <c r="D2932" i="3"/>
  <c r="D2931" i="3"/>
  <c r="D2930" i="3"/>
  <c r="D2929" i="3"/>
  <c r="D2928" i="3"/>
  <c r="D2927" i="3"/>
  <c r="D2926" i="3"/>
  <c r="D2925" i="3"/>
  <c r="D2924" i="3"/>
  <c r="D2923" i="3"/>
  <c r="D2922" i="3"/>
  <c r="D2921" i="3"/>
  <c r="D2920" i="3"/>
  <c r="D2919" i="3"/>
  <c r="D2918" i="3"/>
  <c r="D2917" i="3"/>
  <c r="D2916" i="3"/>
  <c r="D2915" i="3"/>
  <c r="D2914" i="3"/>
  <c r="D2913" i="3"/>
  <c r="D2912" i="3"/>
  <c r="D2911" i="3"/>
  <c r="D2910" i="3"/>
  <c r="D2909" i="3"/>
  <c r="D2908" i="3"/>
  <c r="D2907" i="3"/>
  <c r="D2906" i="3"/>
  <c r="D2905" i="3"/>
  <c r="D2904" i="3"/>
  <c r="D2903" i="3"/>
  <c r="D2902" i="3"/>
  <c r="D2901" i="3"/>
  <c r="D2900" i="3"/>
  <c r="D2899" i="3"/>
  <c r="D2898" i="3"/>
  <c r="D2897" i="3"/>
  <c r="D2896" i="3"/>
  <c r="D2895" i="3"/>
  <c r="D2894" i="3"/>
  <c r="D2893" i="3"/>
  <c r="D2892" i="3"/>
  <c r="D2891" i="3"/>
  <c r="D2890" i="3"/>
  <c r="D2889" i="3"/>
  <c r="D2888" i="3"/>
  <c r="D2887" i="3"/>
  <c r="D2886" i="3"/>
  <c r="D2885" i="3"/>
  <c r="D2884" i="3"/>
  <c r="D2883" i="3"/>
  <c r="D2882" i="3"/>
  <c r="D2881" i="3"/>
  <c r="D2880" i="3"/>
  <c r="D2879" i="3"/>
  <c r="D2878" i="3"/>
  <c r="D2877" i="3"/>
  <c r="D2876" i="3"/>
  <c r="D2875" i="3"/>
  <c r="D2874" i="3"/>
  <c r="D2873" i="3"/>
  <c r="D2872" i="3"/>
  <c r="D2871" i="3"/>
  <c r="D2870" i="3"/>
  <c r="D2869" i="3"/>
  <c r="D2868" i="3"/>
  <c r="D2867" i="3"/>
  <c r="D2866" i="3"/>
  <c r="D2865" i="3"/>
  <c r="D2864" i="3"/>
  <c r="D2863" i="3"/>
  <c r="D2862" i="3"/>
  <c r="D2861" i="3"/>
  <c r="D2860" i="3"/>
  <c r="D2859" i="3"/>
  <c r="D2858" i="3"/>
  <c r="D2857" i="3"/>
  <c r="D2856" i="3"/>
  <c r="D2855" i="3"/>
  <c r="D2854" i="3"/>
  <c r="D2853" i="3"/>
  <c r="D2852" i="3"/>
  <c r="D2851" i="3"/>
  <c r="D2850" i="3"/>
  <c r="D2849" i="3"/>
  <c r="D2848" i="3"/>
  <c r="D2847" i="3"/>
  <c r="D2846" i="3"/>
  <c r="D2845" i="3"/>
  <c r="D2844" i="3"/>
  <c r="D2843" i="3"/>
  <c r="D2842" i="3"/>
  <c r="D2841" i="3"/>
  <c r="D2840" i="3"/>
  <c r="D2839" i="3"/>
  <c r="D2838" i="3"/>
  <c r="D2837" i="3"/>
  <c r="D2836" i="3"/>
  <c r="D2835" i="3"/>
  <c r="D2834" i="3"/>
  <c r="D2833" i="3"/>
  <c r="D2832" i="3"/>
  <c r="D2831" i="3"/>
  <c r="D2830" i="3"/>
  <c r="D2829" i="3"/>
  <c r="D2828" i="3"/>
  <c r="D2827" i="3"/>
  <c r="D2826" i="3"/>
  <c r="D2825" i="3"/>
  <c r="D2824" i="3"/>
  <c r="D2823" i="3"/>
  <c r="D2822" i="3"/>
  <c r="D2821" i="3"/>
  <c r="D2820" i="3"/>
  <c r="D2819" i="3"/>
  <c r="D2818" i="3"/>
  <c r="D2817" i="3"/>
  <c r="D2816" i="3"/>
  <c r="D2815" i="3"/>
  <c r="D2814" i="3"/>
  <c r="D2813" i="3"/>
  <c r="D2812" i="3"/>
  <c r="D2811" i="3"/>
  <c r="D2810" i="3"/>
  <c r="D2809" i="3"/>
  <c r="D2808" i="3"/>
  <c r="D2807" i="3"/>
  <c r="D2806" i="3"/>
  <c r="D2805" i="3"/>
  <c r="D2804" i="3"/>
  <c r="D2803" i="3"/>
  <c r="D2802" i="3"/>
  <c r="D2801" i="3"/>
  <c r="D2800" i="3"/>
  <c r="D2799" i="3"/>
  <c r="D2798" i="3"/>
  <c r="D2797" i="3"/>
  <c r="D2796" i="3"/>
  <c r="D2795" i="3"/>
  <c r="D2794" i="3"/>
  <c r="D2793" i="3"/>
  <c r="D2792" i="3"/>
  <c r="D2791" i="3"/>
  <c r="D2790" i="3"/>
  <c r="D2789" i="3"/>
  <c r="D2788" i="3"/>
  <c r="D2787" i="3"/>
  <c r="D2786" i="3"/>
  <c r="D2785" i="3"/>
  <c r="D2784" i="3"/>
  <c r="D2783" i="3"/>
  <c r="D2782" i="3"/>
  <c r="D2781" i="3"/>
  <c r="D2780" i="3"/>
  <c r="D2779" i="3"/>
  <c r="D2778" i="3"/>
  <c r="D2777" i="3"/>
  <c r="D2776" i="3"/>
  <c r="D2775" i="3"/>
  <c r="D2774" i="3"/>
  <c r="D2773" i="3"/>
  <c r="D2772" i="3"/>
  <c r="D2771" i="3"/>
  <c r="D2770" i="3"/>
  <c r="D2769" i="3"/>
  <c r="D2768" i="3"/>
  <c r="D2767" i="3"/>
  <c r="D2766" i="3"/>
  <c r="D2765" i="3"/>
  <c r="D2764" i="3"/>
  <c r="D2763" i="3"/>
  <c r="D2762" i="3"/>
  <c r="D2761" i="3"/>
  <c r="D2760" i="3"/>
  <c r="D2759" i="3"/>
  <c r="D2758" i="3"/>
  <c r="D2757" i="3"/>
  <c r="D2756" i="3"/>
  <c r="D2755" i="3"/>
  <c r="D2754" i="3"/>
  <c r="D2753" i="3"/>
  <c r="D2752" i="3"/>
  <c r="D2751" i="3"/>
  <c r="D2750" i="3"/>
  <c r="D2749" i="3"/>
  <c r="D2748" i="3"/>
  <c r="D2747" i="3"/>
  <c r="D2746" i="3"/>
  <c r="D2745" i="3"/>
  <c r="D2744" i="3"/>
  <c r="D2743" i="3"/>
  <c r="D2742" i="3"/>
  <c r="D2741" i="3"/>
  <c r="D2740" i="3"/>
  <c r="D2739" i="3"/>
  <c r="D2738" i="3"/>
  <c r="D2737" i="3"/>
  <c r="D2736" i="3"/>
  <c r="D2735" i="3"/>
  <c r="D2734" i="3"/>
  <c r="D2733" i="3"/>
  <c r="D2732" i="3"/>
  <c r="D2731" i="3"/>
  <c r="D2730" i="3"/>
  <c r="D2729" i="3"/>
  <c r="D2728" i="3"/>
  <c r="D2727" i="3"/>
  <c r="D2726" i="3"/>
  <c r="D2725" i="3"/>
  <c r="D2724" i="3"/>
  <c r="D2723" i="3"/>
  <c r="D2722" i="3"/>
  <c r="D2721" i="3"/>
  <c r="D2720" i="3"/>
  <c r="D2719" i="3"/>
  <c r="D2718" i="3"/>
  <c r="D2717" i="3"/>
  <c r="D2716" i="3"/>
  <c r="D2715" i="3"/>
  <c r="D2714" i="3"/>
  <c r="D2713" i="3"/>
  <c r="D2712" i="3"/>
  <c r="D2711" i="3"/>
  <c r="D2710" i="3"/>
  <c r="D2709" i="3"/>
  <c r="D2708" i="3"/>
  <c r="D2707" i="3"/>
  <c r="D2706" i="3"/>
  <c r="D2705" i="3"/>
  <c r="D2704" i="3"/>
  <c r="D2703" i="3"/>
  <c r="D2702" i="3"/>
  <c r="D2701" i="3"/>
  <c r="D2700" i="3"/>
  <c r="D2699" i="3"/>
  <c r="D2698" i="3"/>
  <c r="D2697" i="3"/>
  <c r="D2696" i="3"/>
  <c r="D2695" i="3"/>
  <c r="D2694" i="3"/>
  <c r="D2693" i="3"/>
  <c r="D2692" i="3"/>
  <c r="D2691" i="3"/>
  <c r="D2690" i="3"/>
  <c r="D2689" i="3"/>
  <c r="D2688" i="3"/>
  <c r="D2687" i="3"/>
  <c r="D2686" i="3"/>
  <c r="D2685" i="3"/>
  <c r="D2684" i="3"/>
  <c r="D2683" i="3"/>
  <c r="D2682" i="3"/>
  <c r="D2681" i="3"/>
  <c r="D2680" i="3"/>
  <c r="D2679" i="3"/>
  <c r="D2678" i="3"/>
  <c r="D2677" i="3"/>
  <c r="D2676" i="3"/>
  <c r="D2675" i="3"/>
  <c r="D2674" i="3"/>
  <c r="D2673" i="3"/>
  <c r="D2672" i="3"/>
  <c r="D2671" i="3"/>
  <c r="D2670" i="3"/>
  <c r="D2669" i="3"/>
  <c r="D2668" i="3"/>
  <c r="D2667" i="3"/>
  <c r="D2666" i="3"/>
  <c r="D2665" i="3"/>
  <c r="D2664" i="3"/>
  <c r="D2663" i="3"/>
  <c r="D2662" i="3"/>
  <c r="D2661" i="3"/>
  <c r="D2660" i="3"/>
  <c r="D2659" i="3"/>
  <c r="D2658" i="3"/>
  <c r="D2657" i="3"/>
  <c r="D2656" i="3"/>
  <c r="D2655" i="3"/>
  <c r="D2654" i="3"/>
  <c r="D2653" i="3"/>
  <c r="D2652" i="3"/>
  <c r="D2651" i="3"/>
  <c r="D2650" i="3"/>
  <c r="D2649" i="3"/>
  <c r="D2648" i="3"/>
  <c r="D2647" i="3"/>
  <c r="D2646" i="3"/>
  <c r="D2645" i="3"/>
  <c r="D2644" i="3"/>
  <c r="D2643" i="3"/>
  <c r="D2642" i="3"/>
  <c r="D2641" i="3"/>
  <c r="D2640" i="3"/>
  <c r="D2639" i="3"/>
  <c r="D2638" i="3"/>
  <c r="D2637" i="3"/>
  <c r="D2636" i="3"/>
  <c r="D2635" i="3"/>
  <c r="D2634" i="3"/>
  <c r="D2633" i="3"/>
  <c r="D2632" i="3"/>
  <c r="D2631" i="3"/>
  <c r="D2630" i="3"/>
  <c r="D2629" i="3"/>
  <c r="D2628" i="3"/>
  <c r="D2627" i="3"/>
  <c r="D2626" i="3"/>
  <c r="D2625" i="3"/>
  <c r="D2624" i="3"/>
  <c r="D2623" i="3"/>
  <c r="D2622" i="3"/>
  <c r="D2621" i="3"/>
  <c r="D2620" i="3"/>
  <c r="D2619" i="3"/>
  <c r="D2618" i="3"/>
  <c r="D2617" i="3"/>
  <c r="D2616" i="3"/>
  <c r="D2615" i="3"/>
  <c r="D2614" i="3"/>
  <c r="D2613" i="3"/>
  <c r="D2612" i="3"/>
  <c r="D2611" i="3"/>
  <c r="D2610" i="3"/>
  <c r="D2609" i="3"/>
  <c r="D2608" i="3"/>
  <c r="D2607" i="3"/>
  <c r="D2606" i="3"/>
  <c r="D2605" i="3"/>
  <c r="D2604" i="3"/>
  <c r="D2603" i="3"/>
  <c r="D2602" i="3"/>
  <c r="D2601" i="3"/>
  <c r="D2600" i="3"/>
  <c r="D2599" i="3"/>
  <c r="D2598" i="3"/>
  <c r="D2597" i="3"/>
  <c r="D2596" i="3"/>
  <c r="D2595" i="3"/>
  <c r="D2594" i="3"/>
  <c r="D2593" i="3"/>
  <c r="D2592" i="3"/>
  <c r="D2591" i="3"/>
  <c r="D2590" i="3"/>
  <c r="D2589" i="3"/>
  <c r="D2588" i="3"/>
  <c r="D2587" i="3"/>
  <c r="D2586" i="3"/>
  <c r="D2585" i="3"/>
  <c r="D2584" i="3"/>
  <c r="D2583" i="3"/>
  <c r="D2582" i="3"/>
  <c r="D2581" i="3"/>
  <c r="D2580" i="3"/>
  <c r="D2579" i="3"/>
  <c r="D2578" i="3"/>
  <c r="D2577" i="3"/>
  <c r="D2576" i="3"/>
  <c r="D2575" i="3"/>
  <c r="D2574" i="3"/>
  <c r="D2573" i="3"/>
  <c r="D2572" i="3"/>
  <c r="D2571" i="3"/>
  <c r="D2570" i="3"/>
  <c r="D2569" i="3"/>
  <c r="D2568" i="3"/>
  <c r="D2567" i="3"/>
  <c r="D2566" i="3"/>
  <c r="D2565" i="3"/>
  <c r="D2564" i="3"/>
  <c r="D2563" i="3"/>
  <c r="D2562" i="3"/>
  <c r="D2561" i="3"/>
  <c r="D2560" i="3"/>
  <c r="D2559" i="3"/>
  <c r="D2558" i="3"/>
  <c r="D2557" i="3"/>
  <c r="D2556" i="3"/>
  <c r="D2555" i="3"/>
  <c r="D2554" i="3"/>
  <c r="D2553" i="3"/>
  <c r="D2552" i="3"/>
  <c r="D2551" i="3"/>
  <c r="D2550" i="3"/>
  <c r="D2549" i="3"/>
  <c r="D2548" i="3"/>
  <c r="D2547" i="3"/>
  <c r="D2546" i="3"/>
  <c r="D2545" i="3"/>
  <c r="D2544" i="3"/>
  <c r="D2543" i="3"/>
  <c r="D2542" i="3"/>
  <c r="D2541" i="3"/>
  <c r="D2540" i="3"/>
  <c r="D2539" i="3"/>
  <c r="D2538" i="3"/>
  <c r="D2537" i="3"/>
  <c r="D2536" i="3"/>
  <c r="D2535" i="3"/>
  <c r="D2534" i="3"/>
  <c r="D2533" i="3"/>
  <c r="D2532" i="3"/>
  <c r="D2531" i="3"/>
  <c r="D2530" i="3"/>
  <c r="D2529" i="3"/>
  <c r="D2528" i="3"/>
  <c r="D2527" i="3"/>
  <c r="D2526" i="3"/>
  <c r="D2525" i="3"/>
  <c r="D2524" i="3"/>
  <c r="D2523" i="3"/>
  <c r="D2522" i="3"/>
  <c r="D2521" i="3"/>
  <c r="D2520" i="3"/>
  <c r="D2519" i="3"/>
  <c r="D2518" i="3"/>
  <c r="D2517" i="3"/>
  <c r="D2516" i="3"/>
  <c r="D2515" i="3"/>
  <c r="D2514" i="3"/>
  <c r="D2513" i="3"/>
  <c r="D2512" i="3"/>
  <c r="D2511" i="3"/>
  <c r="D2510" i="3"/>
  <c r="D2509" i="3"/>
  <c r="D2508" i="3"/>
  <c r="D2507" i="3"/>
  <c r="D2506" i="3"/>
  <c r="D2505" i="3"/>
  <c r="D2504" i="3"/>
  <c r="D2503" i="3"/>
  <c r="D2502" i="3"/>
  <c r="D2501" i="3"/>
  <c r="D2500" i="3"/>
  <c r="D2499" i="3"/>
  <c r="D2498" i="3"/>
  <c r="D2497" i="3"/>
  <c r="D2496" i="3"/>
  <c r="D2495" i="3"/>
  <c r="D2494" i="3"/>
  <c r="D2493" i="3"/>
  <c r="D2492" i="3"/>
  <c r="D2491" i="3"/>
  <c r="D2490" i="3"/>
  <c r="D2489" i="3"/>
  <c r="D2488" i="3"/>
  <c r="D2487" i="3"/>
  <c r="D2486" i="3"/>
  <c r="D2485" i="3"/>
  <c r="D2484" i="3"/>
  <c r="D2483" i="3"/>
  <c r="D2482" i="3"/>
  <c r="D2481" i="3"/>
  <c r="D2480" i="3"/>
  <c r="D2479" i="3"/>
  <c r="D2478" i="3"/>
  <c r="D2477" i="3"/>
  <c r="D2476" i="3"/>
  <c r="D2475" i="3"/>
  <c r="D2474" i="3"/>
  <c r="D2473" i="3"/>
  <c r="D2472" i="3"/>
  <c r="D2471" i="3"/>
  <c r="D2470" i="3"/>
  <c r="D2469" i="3"/>
  <c r="D2468" i="3"/>
  <c r="D2467" i="3"/>
  <c r="D2466" i="3"/>
  <c r="D2465" i="3"/>
  <c r="D2464" i="3"/>
  <c r="D2463" i="3"/>
  <c r="D2462" i="3"/>
  <c r="D2461" i="3"/>
  <c r="D2460" i="3"/>
  <c r="D2459" i="3"/>
  <c r="D2458" i="3"/>
  <c r="D2457" i="3"/>
  <c r="D2456" i="3"/>
  <c r="D2455" i="3"/>
  <c r="D2454" i="3"/>
  <c r="D2453" i="3"/>
  <c r="D2452" i="3"/>
  <c r="D2451" i="3"/>
  <c r="D2450" i="3"/>
  <c r="D2449" i="3"/>
  <c r="D2448" i="3"/>
  <c r="D2447" i="3"/>
  <c r="D2446" i="3"/>
  <c r="D2445" i="3"/>
  <c r="D2444" i="3"/>
  <c r="D2443" i="3"/>
  <c r="D2442" i="3"/>
  <c r="D2441" i="3"/>
  <c r="D2440" i="3"/>
  <c r="D2439" i="3"/>
  <c r="D2438" i="3"/>
  <c r="D2437" i="3"/>
  <c r="D2436" i="3"/>
  <c r="D2435" i="3"/>
  <c r="D2434" i="3"/>
  <c r="D2433" i="3"/>
  <c r="D2432" i="3"/>
  <c r="D2431" i="3"/>
  <c r="D2430" i="3"/>
  <c r="D2429" i="3"/>
  <c r="D2428" i="3"/>
  <c r="D2427" i="3"/>
  <c r="D2426" i="3"/>
  <c r="D2425" i="3"/>
  <c r="D2424" i="3"/>
  <c r="D2423" i="3"/>
  <c r="D2422" i="3"/>
  <c r="D2421" i="3"/>
  <c r="D2420" i="3"/>
  <c r="D2419" i="3"/>
  <c r="D2418" i="3"/>
  <c r="D2417" i="3"/>
  <c r="D2416" i="3"/>
  <c r="D2415" i="3"/>
  <c r="D2414" i="3"/>
  <c r="D2413" i="3"/>
  <c r="D2412" i="3"/>
  <c r="D2411" i="3"/>
  <c r="D2410" i="3"/>
  <c r="D2409" i="3"/>
  <c r="D2408" i="3"/>
  <c r="D2407" i="3"/>
  <c r="D2406" i="3"/>
  <c r="D2405" i="3"/>
  <c r="D2404" i="3"/>
  <c r="D2403" i="3"/>
  <c r="D2402" i="3"/>
  <c r="D2401" i="3"/>
  <c r="D2400" i="3"/>
  <c r="D2399" i="3"/>
  <c r="D2398" i="3"/>
  <c r="D2397" i="3"/>
  <c r="D2396" i="3"/>
  <c r="D2395" i="3"/>
  <c r="D2394" i="3"/>
  <c r="D2393" i="3"/>
  <c r="D2392" i="3"/>
  <c r="D2391" i="3"/>
  <c r="D2390" i="3"/>
  <c r="D2389" i="3"/>
  <c r="D2388" i="3"/>
  <c r="D2387" i="3"/>
  <c r="D2386" i="3"/>
  <c r="D2385" i="3"/>
  <c r="D2384" i="3"/>
  <c r="D2383" i="3"/>
  <c r="D2382" i="3"/>
  <c r="D2381" i="3"/>
  <c r="D2380" i="3"/>
  <c r="D2379" i="3"/>
  <c r="D2378" i="3"/>
  <c r="D2377" i="3"/>
  <c r="D2376" i="3"/>
  <c r="D2375" i="3"/>
  <c r="D2374" i="3"/>
  <c r="D2373" i="3"/>
  <c r="D2372" i="3"/>
  <c r="D2371" i="3"/>
  <c r="D2370" i="3"/>
  <c r="D2369" i="3"/>
  <c r="D2368" i="3"/>
  <c r="D2367" i="3"/>
  <c r="D2366" i="3"/>
  <c r="D2365" i="3"/>
  <c r="D2364" i="3"/>
  <c r="D2363" i="3"/>
  <c r="D2362" i="3"/>
  <c r="D2361" i="3"/>
  <c r="D2360" i="3"/>
  <c r="D2359" i="3"/>
  <c r="D2358" i="3"/>
  <c r="D2357" i="3"/>
  <c r="D2356" i="3"/>
  <c r="D2355" i="3"/>
  <c r="D2354" i="3"/>
  <c r="D2353" i="3"/>
  <c r="D2352" i="3"/>
  <c r="D2351" i="3"/>
  <c r="D2350" i="3"/>
  <c r="D2349" i="3"/>
  <c r="D2348" i="3"/>
  <c r="D2347" i="3"/>
  <c r="D2346" i="3"/>
  <c r="D2345" i="3"/>
  <c r="D2344" i="3"/>
  <c r="D2343" i="3"/>
  <c r="D2342" i="3"/>
  <c r="D2341" i="3"/>
  <c r="D2340" i="3"/>
  <c r="D2339" i="3"/>
  <c r="D2338" i="3"/>
  <c r="D2337" i="3"/>
  <c r="D2336" i="3"/>
  <c r="D2335" i="3"/>
  <c r="D2334" i="3"/>
  <c r="D2333" i="3"/>
  <c r="D2332" i="3"/>
  <c r="D2331" i="3"/>
  <c r="D2330" i="3"/>
  <c r="D2329" i="3"/>
  <c r="D2328" i="3"/>
  <c r="D2327" i="3"/>
  <c r="D2326" i="3"/>
  <c r="D2325" i="3"/>
  <c r="D2324" i="3"/>
  <c r="D2323" i="3"/>
  <c r="D2322" i="3"/>
  <c r="D2321" i="3"/>
  <c r="D2320" i="3"/>
  <c r="D2319" i="3"/>
  <c r="D2318" i="3"/>
  <c r="D2317" i="3"/>
  <c r="D2316" i="3"/>
  <c r="D2315" i="3"/>
  <c r="D2314" i="3"/>
  <c r="D2313" i="3"/>
  <c r="D2312" i="3"/>
  <c r="D2311" i="3"/>
  <c r="D2310" i="3"/>
  <c r="D2309" i="3"/>
  <c r="D2308" i="3"/>
  <c r="D2307" i="3"/>
  <c r="D2306" i="3"/>
  <c r="D2305" i="3"/>
  <c r="D2304" i="3"/>
  <c r="D2303" i="3"/>
  <c r="D2302" i="3"/>
  <c r="D2301" i="3"/>
  <c r="D2300" i="3"/>
  <c r="D2299" i="3"/>
  <c r="D2298" i="3"/>
  <c r="D2297" i="3"/>
  <c r="D2296" i="3"/>
  <c r="D2295" i="3"/>
  <c r="D2294" i="3"/>
  <c r="D2293" i="3"/>
  <c r="D2292" i="3"/>
  <c r="D2291" i="3"/>
  <c r="D2290" i="3"/>
  <c r="D2289" i="3"/>
  <c r="D2288" i="3"/>
  <c r="D2287" i="3"/>
  <c r="D2286" i="3"/>
  <c r="D2285" i="3"/>
  <c r="D2284" i="3"/>
  <c r="D2283" i="3"/>
  <c r="D2282" i="3"/>
  <c r="D2281" i="3"/>
  <c r="D2280" i="3"/>
  <c r="D2279" i="3"/>
  <c r="D2278" i="3"/>
  <c r="D2277" i="3"/>
  <c r="D2276" i="3"/>
  <c r="D2275" i="3"/>
  <c r="D2274" i="3"/>
  <c r="D2273" i="3"/>
  <c r="D2272" i="3"/>
  <c r="D2271" i="3"/>
  <c r="D2270" i="3"/>
  <c r="D2269" i="3"/>
  <c r="D2268" i="3"/>
  <c r="D2267" i="3"/>
  <c r="D2266" i="3"/>
  <c r="D2265" i="3"/>
  <c r="D2264" i="3"/>
  <c r="D2263" i="3"/>
  <c r="D2262" i="3"/>
  <c r="D2261" i="3"/>
  <c r="D2260" i="3"/>
  <c r="D2259" i="3"/>
  <c r="D2258" i="3"/>
  <c r="D2257" i="3"/>
  <c r="D2256" i="3"/>
  <c r="D2255" i="3"/>
  <c r="D2254" i="3"/>
  <c r="D2253" i="3"/>
  <c r="D2252" i="3"/>
  <c r="D2251" i="3"/>
  <c r="D2250" i="3"/>
  <c r="D2249" i="3"/>
  <c r="D2248" i="3"/>
  <c r="D2247" i="3"/>
  <c r="D2246" i="3"/>
  <c r="D2245" i="3"/>
  <c r="D2244" i="3"/>
  <c r="D2243" i="3"/>
  <c r="D2242" i="3"/>
  <c r="D2241" i="3"/>
  <c r="D2240" i="3"/>
  <c r="D2239" i="3"/>
  <c r="D2238" i="3"/>
  <c r="D2237" i="3"/>
  <c r="D2236" i="3"/>
  <c r="D2235" i="3"/>
  <c r="D2234" i="3"/>
  <c r="D2233" i="3"/>
  <c r="D2232" i="3"/>
  <c r="D2231" i="3"/>
  <c r="D2230" i="3"/>
  <c r="D2229" i="3"/>
  <c r="D2228" i="3"/>
  <c r="D2227" i="3"/>
  <c r="D2226" i="3"/>
  <c r="D2225" i="3"/>
  <c r="D2224" i="3"/>
  <c r="D2223" i="3"/>
  <c r="D2222" i="3"/>
  <c r="D2221" i="3"/>
  <c r="D2220" i="3"/>
  <c r="D2219" i="3"/>
  <c r="D2218" i="3"/>
  <c r="D2217" i="3"/>
  <c r="D2216" i="3"/>
  <c r="D2215" i="3"/>
  <c r="D2214" i="3"/>
  <c r="D2213" i="3"/>
  <c r="D2212" i="3"/>
  <c r="D2211" i="3"/>
  <c r="D2210" i="3"/>
  <c r="D2209" i="3"/>
  <c r="D2208" i="3"/>
  <c r="D2207" i="3"/>
  <c r="D2206" i="3"/>
  <c r="D2205" i="3"/>
  <c r="D2204" i="3"/>
  <c r="D2203" i="3"/>
  <c r="D2202" i="3"/>
  <c r="D2201" i="3"/>
  <c r="D2200" i="3"/>
  <c r="D2199" i="3"/>
  <c r="D2198" i="3"/>
  <c r="D2197" i="3"/>
  <c r="D2196" i="3"/>
  <c r="D2195" i="3"/>
  <c r="D2194" i="3"/>
  <c r="D2193" i="3"/>
  <c r="D2192" i="3"/>
  <c r="D2191" i="3"/>
  <c r="D2190" i="3"/>
  <c r="D2189" i="3"/>
  <c r="D2188" i="3"/>
  <c r="D2187" i="3"/>
  <c r="D2186" i="3"/>
  <c r="D2185" i="3"/>
  <c r="D2184" i="3"/>
  <c r="D2183" i="3"/>
  <c r="D2182" i="3"/>
  <c r="D2181" i="3"/>
  <c r="D2180" i="3"/>
  <c r="D2179" i="3"/>
  <c r="D2178" i="3"/>
  <c r="D2177" i="3"/>
  <c r="D2176" i="3"/>
  <c r="D2175" i="3"/>
  <c r="D2174" i="3"/>
  <c r="D2173" i="3"/>
  <c r="D2172" i="3"/>
  <c r="D2171" i="3"/>
  <c r="D2170" i="3"/>
  <c r="D2169" i="3"/>
  <c r="D2168" i="3"/>
  <c r="D2167" i="3"/>
  <c r="D2166" i="3"/>
  <c r="D2165" i="3"/>
  <c r="D2164" i="3"/>
  <c r="D2163" i="3"/>
  <c r="D2162" i="3"/>
  <c r="D2161" i="3"/>
  <c r="D2160" i="3"/>
  <c r="D2159" i="3"/>
  <c r="D2158" i="3"/>
  <c r="D2157" i="3"/>
  <c r="D2156" i="3"/>
  <c r="D2155" i="3"/>
  <c r="D2154" i="3"/>
  <c r="D2153" i="3"/>
  <c r="D2152" i="3"/>
  <c r="D2151" i="3"/>
  <c r="D2150" i="3"/>
  <c r="D2149" i="3"/>
  <c r="D2148" i="3"/>
  <c r="D2147" i="3"/>
  <c r="D2146" i="3"/>
  <c r="D2145" i="3"/>
  <c r="D2144" i="3"/>
  <c r="D2143" i="3"/>
  <c r="D2142" i="3"/>
  <c r="D2141" i="3"/>
  <c r="D2140" i="3"/>
  <c r="D2139" i="3"/>
  <c r="D2138" i="3"/>
  <c r="D2137" i="3"/>
  <c r="D2136" i="3"/>
  <c r="D2135" i="3"/>
  <c r="D2134" i="3"/>
  <c r="D2133" i="3"/>
  <c r="D2132" i="3"/>
  <c r="D2131" i="3"/>
  <c r="D2130" i="3"/>
  <c r="D2129" i="3"/>
  <c r="D2128" i="3"/>
  <c r="D2127" i="3"/>
  <c r="D2126" i="3"/>
  <c r="D2125" i="3"/>
  <c r="D2124" i="3"/>
  <c r="D2123" i="3"/>
  <c r="D2122" i="3"/>
  <c r="D2121" i="3"/>
  <c r="D2120" i="3"/>
  <c r="D2119" i="3"/>
  <c r="D2118" i="3"/>
  <c r="D2117" i="3"/>
  <c r="D2116" i="3"/>
  <c r="D2115" i="3"/>
  <c r="D2114" i="3"/>
  <c r="D2113" i="3"/>
  <c r="D2112" i="3"/>
  <c r="D2111" i="3"/>
  <c r="D2110" i="3"/>
  <c r="D2109" i="3"/>
  <c r="D2108" i="3"/>
  <c r="D2107" i="3"/>
  <c r="D2106" i="3"/>
  <c r="D2105" i="3"/>
  <c r="D2104" i="3"/>
  <c r="D2103" i="3"/>
  <c r="D2102" i="3"/>
  <c r="D2101" i="3"/>
  <c r="D2100" i="3"/>
  <c r="D2099" i="3"/>
  <c r="D2098" i="3"/>
  <c r="D2097" i="3"/>
  <c r="D2096" i="3"/>
  <c r="D2095" i="3"/>
  <c r="D2094" i="3"/>
  <c r="D2093" i="3"/>
  <c r="D2092" i="3"/>
  <c r="D2091" i="3"/>
  <c r="D2090" i="3"/>
  <c r="D2089" i="3"/>
  <c r="D2088" i="3"/>
  <c r="D2087" i="3"/>
  <c r="D2086" i="3"/>
  <c r="D2085" i="3"/>
  <c r="D2084" i="3"/>
  <c r="D2083" i="3"/>
  <c r="D2082" i="3"/>
  <c r="D2081" i="3"/>
  <c r="D2080" i="3"/>
  <c r="D2079" i="3"/>
  <c r="D2078" i="3"/>
  <c r="D2077" i="3"/>
  <c r="D2076" i="3"/>
  <c r="D2075" i="3"/>
  <c r="D2074" i="3"/>
  <c r="D2073" i="3"/>
  <c r="D2072" i="3"/>
  <c r="D2071" i="3"/>
  <c r="D2070" i="3"/>
  <c r="D2069" i="3"/>
  <c r="D2068" i="3"/>
  <c r="D2067" i="3"/>
  <c r="D2066" i="3"/>
  <c r="D2065" i="3"/>
  <c r="D2064" i="3"/>
  <c r="D2063" i="3"/>
  <c r="D2062" i="3"/>
  <c r="D2061" i="3"/>
  <c r="D2060" i="3"/>
  <c r="D2059" i="3"/>
  <c r="D2058" i="3"/>
  <c r="D2057" i="3"/>
  <c r="D2056" i="3"/>
  <c r="D2055" i="3"/>
  <c r="D2054" i="3"/>
  <c r="D2053" i="3"/>
  <c r="D2052" i="3"/>
  <c r="D2051" i="3"/>
  <c r="D2050" i="3"/>
  <c r="D2049" i="3"/>
  <c r="D2048" i="3"/>
  <c r="D2047" i="3"/>
  <c r="D2046" i="3"/>
  <c r="D2045" i="3"/>
  <c r="D2044" i="3"/>
  <c r="D2043" i="3"/>
  <c r="D2042" i="3"/>
  <c r="D2041" i="3"/>
  <c r="D2040" i="3"/>
  <c r="D2039" i="3"/>
  <c r="D2038" i="3"/>
  <c r="D2037" i="3"/>
  <c r="D2036" i="3"/>
  <c r="D2035" i="3"/>
  <c r="D2034" i="3"/>
  <c r="D2033" i="3"/>
  <c r="D2032" i="3"/>
  <c r="D2031" i="3"/>
  <c r="D2030" i="3"/>
  <c r="D2029" i="3"/>
  <c r="D2028" i="3"/>
  <c r="D2027" i="3"/>
  <c r="D2026" i="3"/>
  <c r="D2025" i="3"/>
  <c r="D2024" i="3"/>
  <c r="D2023" i="3"/>
  <c r="D2022" i="3"/>
  <c r="D2021" i="3"/>
  <c r="D2020" i="3"/>
  <c r="D2019" i="3"/>
  <c r="D2018" i="3"/>
  <c r="D2017" i="3"/>
  <c r="D2016" i="3"/>
  <c r="D2015" i="3"/>
  <c r="D2014" i="3"/>
  <c r="D2013" i="3"/>
  <c r="D2012" i="3"/>
  <c r="D2011" i="3"/>
  <c r="D2010" i="3"/>
  <c r="D2009" i="3"/>
  <c r="D2008" i="3"/>
  <c r="D2007" i="3"/>
  <c r="D2006" i="3"/>
  <c r="D2005" i="3"/>
  <c r="D2004" i="3"/>
  <c r="D2003" i="3"/>
  <c r="D2002" i="3"/>
  <c r="D2001" i="3"/>
  <c r="D2000" i="3"/>
  <c r="D1999" i="3"/>
  <c r="D1998" i="3"/>
  <c r="D1997" i="3"/>
  <c r="D1996" i="3"/>
  <c r="D1995" i="3"/>
  <c r="D1994" i="3"/>
  <c r="D1993" i="3"/>
  <c r="D1992" i="3"/>
  <c r="D1991" i="3"/>
  <c r="D1990" i="3"/>
  <c r="D1989" i="3"/>
  <c r="D1988" i="3"/>
  <c r="D1987" i="3"/>
  <c r="D1986" i="3"/>
  <c r="D1985" i="3"/>
  <c r="D1984" i="3"/>
  <c r="D1983" i="3"/>
  <c r="D1982" i="3"/>
  <c r="D1981" i="3"/>
  <c r="D1980" i="3"/>
  <c r="D1979" i="3"/>
  <c r="D1978" i="3"/>
  <c r="D1977" i="3"/>
  <c r="D1976" i="3"/>
  <c r="D1975" i="3"/>
  <c r="D1974" i="3"/>
  <c r="D1973" i="3"/>
  <c r="D1972" i="3"/>
  <c r="D1971" i="3"/>
  <c r="D1970" i="3"/>
  <c r="D1969" i="3"/>
  <c r="D1968" i="3"/>
  <c r="D1967" i="3"/>
  <c r="D1966" i="3"/>
  <c r="D1965" i="3"/>
  <c r="D1964" i="3"/>
  <c r="D1963" i="3"/>
  <c r="D1962" i="3"/>
  <c r="D1961" i="3"/>
  <c r="D1960" i="3"/>
  <c r="D1959" i="3"/>
  <c r="D1958" i="3"/>
  <c r="D1957" i="3"/>
  <c r="D1956" i="3"/>
  <c r="D1955" i="3"/>
  <c r="D1954" i="3"/>
  <c r="D1953" i="3"/>
  <c r="D1952" i="3"/>
  <c r="D1951" i="3"/>
  <c r="D1950" i="3"/>
  <c r="D1949" i="3"/>
  <c r="D1948" i="3"/>
  <c r="D1947" i="3"/>
  <c r="D1946" i="3"/>
  <c r="D1945" i="3"/>
  <c r="D1944" i="3"/>
  <c r="D1943" i="3"/>
  <c r="D1942" i="3"/>
  <c r="D1941" i="3"/>
  <c r="D1940" i="3"/>
  <c r="D1939" i="3"/>
  <c r="D1938" i="3"/>
  <c r="D1937" i="3"/>
  <c r="D1936" i="3"/>
  <c r="D1935" i="3"/>
  <c r="D1934" i="3"/>
  <c r="D1933" i="3"/>
  <c r="D1932" i="3"/>
  <c r="D1931" i="3"/>
  <c r="D1930" i="3"/>
  <c r="D1929" i="3"/>
  <c r="D1928" i="3"/>
  <c r="D1927" i="3"/>
  <c r="D1926" i="3"/>
  <c r="D1925" i="3"/>
  <c r="D1924" i="3"/>
  <c r="D1923" i="3"/>
  <c r="D1922" i="3"/>
  <c r="D1921" i="3"/>
  <c r="D1920" i="3"/>
  <c r="D1919" i="3"/>
  <c r="D1918" i="3"/>
  <c r="D1917" i="3"/>
  <c r="D1916" i="3"/>
  <c r="D1915" i="3"/>
  <c r="D1914" i="3"/>
  <c r="D1913" i="3"/>
  <c r="D1912" i="3"/>
  <c r="D1911" i="3"/>
  <c r="D1910" i="3"/>
  <c r="D1909" i="3"/>
  <c r="D1908" i="3"/>
  <c r="D1907" i="3"/>
  <c r="D1906" i="3"/>
  <c r="D1905" i="3"/>
  <c r="D1904" i="3"/>
  <c r="D1903" i="3"/>
  <c r="D1902" i="3"/>
  <c r="D1901" i="3"/>
  <c r="D1900" i="3"/>
  <c r="D1899" i="3"/>
  <c r="D1898" i="3"/>
  <c r="D1897" i="3"/>
  <c r="D1896" i="3"/>
  <c r="D1895" i="3"/>
  <c r="D1894" i="3"/>
  <c r="D1893" i="3"/>
  <c r="D1892" i="3"/>
  <c r="D1891" i="3"/>
  <c r="D1890" i="3"/>
  <c r="D1889" i="3"/>
  <c r="D1888" i="3"/>
  <c r="D1887" i="3"/>
  <c r="D1886" i="3"/>
  <c r="D1885" i="3"/>
  <c r="D1884" i="3"/>
  <c r="D1883" i="3"/>
  <c r="D1882" i="3"/>
  <c r="D1881" i="3"/>
  <c r="D1880" i="3"/>
  <c r="D1879" i="3"/>
  <c r="D1878" i="3"/>
  <c r="D1877" i="3"/>
  <c r="D1876" i="3"/>
  <c r="D1875" i="3"/>
  <c r="D1874" i="3"/>
  <c r="D1873" i="3"/>
  <c r="D1872" i="3"/>
  <c r="D1871" i="3"/>
  <c r="D1870" i="3"/>
  <c r="D1869" i="3"/>
  <c r="D1868" i="3"/>
  <c r="D1867" i="3"/>
  <c r="D1866" i="3"/>
  <c r="D1865" i="3"/>
  <c r="D1864" i="3"/>
  <c r="D1863" i="3"/>
  <c r="D1862" i="3"/>
  <c r="D1861" i="3"/>
  <c r="D1860" i="3"/>
  <c r="D1859" i="3"/>
  <c r="D1858" i="3"/>
  <c r="D1857" i="3"/>
  <c r="D1856" i="3"/>
  <c r="D1855" i="3"/>
  <c r="D1854" i="3"/>
  <c r="D1853" i="3"/>
  <c r="D1852" i="3"/>
  <c r="D1851" i="3"/>
  <c r="D1850" i="3"/>
  <c r="D1849" i="3"/>
  <c r="D1848" i="3"/>
  <c r="D1847" i="3"/>
  <c r="D1846" i="3"/>
  <c r="D1845" i="3"/>
  <c r="D1844" i="3"/>
  <c r="D1843" i="3"/>
  <c r="D1842" i="3"/>
  <c r="D1841" i="3"/>
  <c r="D1840" i="3"/>
  <c r="D1839" i="3"/>
  <c r="D1838" i="3"/>
  <c r="D1837" i="3"/>
  <c r="D1836" i="3"/>
  <c r="D1835" i="3"/>
  <c r="D1834" i="3"/>
  <c r="D1833" i="3"/>
  <c r="D1832" i="3"/>
  <c r="D1831" i="3"/>
  <c r="D1830" i="3"/>
  <c r="D1829" i="3"/>
  <c r="D1828" i="3"/>
  <c r="D1827" i="3"/>
  <c r="D1826" i="3"/>
  <c r="D1825" i="3"/>
  <c r="D1824" i="3"/>
  <c r="D1823" i="3"/>
  <c r="D1822" i="3"/>
  <c r="D1821" i="3"/>
  <c r="D1820" i="3"/>
  <c r="D1819" i="3"/>
  <c r="D1818" i="3"/>
  <c r="D1817" i="3"/>
  <c r="D1816" i="3"/>
  <c r="D1815" i="3"/>
  <c r="D1814" i="3"/>
  <c r="D1813" i="3"/>
  <c r="D1812" i="3"/>
  <c r="D1811" i="3"/>
  <c r="D1810" i="3"/>
  <c r="D1809" i="3"/>
  <c r="D1808" i="3"/>
  <c r="D1807" i="3"/>
  <c r="D1806" i="3"/>
  <c r="D1805" i="3"/>
  <c r="D1804" i="3"/>
  <c r="D1803" i="3"/>
  <c r="D1802" i="3"/>
  <c r="D1801" i="3"/>
  <c r="D1800" i="3"/>
  <c r="D1799" i="3"/>
  <c r="D1798" i="3"/>
  <c r="D1797" i="3"/>
  <c r="D1796" i="3"/>
  <c r="D1795" i="3"/>
  <c r="D1794" i="3"/>
  <c r="D1793" i="3"/>
  <c r="D1792" i="3"/>
  <c r="D1791" i="3"/>
  <c r="D1790" i="3"/>
  <c r="D1789" i="3"/>
  <c r="D1788" i="3"/>
  <c r="D1787" i="3"/>
  <c r="D1786" i="3"/>
  <c r="D1785" i="3"/>
  <c r="D1784" i="3"/>
  <c r="D1783" i="3"/>
  <c r="D1782" i="3"/>
  <c r="D1781" i="3"/>
  <c r="D1780" i="3"/>
  <c r="D1779" i="3"/>
  <c r="D1778" i="3"/>
  <c r="D1777" i="3"/>
  <c r="D1776" i="3"/>
  <c r="D1775" i="3"/>
  <c r="D1774" i="3"/>
  <c r="D1773" i="3"/>
  <c r="D1772" i="3"/>
  <c r="D1771" i="3"/>
  <c r="D1770" i="3"/>
  <c r="D1769" i="3"/>
  <c r="D1768" i="3"/>
  <c r="D1767" i="3"/>
  <c r="D1766" i="3"/>
  <c r="D1765" i="3"/>
  <c r="D1764" i="3"/>
  <c r="D1763" i="3"/>
  <c r="D1762" i="3"/>
  <c r="D1761" i="3"/>
  <c r="D1760" i="3"/>
  <c r="D1759" i="3"/>
  <c r="D1758" i="3"/>
  <c r="D1757" i="3"/>
  <c r="D1756" i="3"/>
  <c r="D1755" i="3"/>
  <c r="D1754" i="3"/>
  <c r="D1753" i="3"/>
  <c r="D1752" i="3"/>
  <c r="D1751" i="3"/>
  <c r="D1750" i="3"/>
  <c r="D1749" i="3"/>
  <c r="D1748" i="3"/>
  <c r="D1747" i="3"/>
  <c r="D1746" i="3"/>
  <c r="D1745" i="3"/>
  <c r="D1744" i="3"/>
  <c r="D1743" i="3"/>
  <c r="D1742" i="3"/>
  <c r="D1741" i="3"/>
  <c r="D1740" i="3"/>
  <c r="D1739" i="3"/>
  <c r="D1738" i="3"/>
  <c r="D1737" i="3"/>
  <c r="D1736" i="3"/>
  <c r="D1735" i="3"/>
  <c r="D1734" i="3"/>
  <c r="D1733" i="3"/>
  <c r="D1732" i="3"/>
  <c r="D1731" i="3"/>
  <c r="D1730" i="3"/>
  <c r="D1729" i="3"/>
  <c r="D1728" i="3"/>
  <c r="D1727" i="3"/>
  <c r="D1726" i="3"/>
  <c r="D1725" i="3"/>
  <c r="D1724" i="3"/>
  <c r="D1723" i="3"/>
  <c r="D1722" i="3"/>
  <c r="D1721" i="3"/>
  <c r="D1720" i="3"/>
  <c r="D1719" i="3"/>
  <c r="D1718" i="3"/>
  <c r="D1717" i="3"/>
  <c r="D1716" i="3"/>
  <c r="D1715" i="3"/>
  <c r="D1714" i="3"/>
  <c r="D1713" i="3"/>
  <c r="D1712" i="3"/>
  <c r="D1711" i="3"/>
  <c r="D1710" i="3"/>
  <c r="D1709" i="3"/>
  <c r="D1708" i="3"/>
  <c r="D1707" i="3"/>
  <c r="D1706" i="3"/>
  <c r="D1705" i="3"/>
  <c r="D1704" i="3"/>
  <c r="D1703" i="3"/>
  <c r="D1702" i="3"/>
  <c r="D1701" i="3"/>
  <c r="D1700" i="3"/>
  <c r="D1699" i="3"/>
  <c r="D1698" i="3"/>
  <c r="D1697" i="3"/>
  <c r="D1696" i="3"/>
  <c r="D1695" i="3"/>
  <c r="D1694" i="3"/>
  <c r="D1693" i="3"/>
  <c r="D1692" i="3"/>
  <c r="D1691" i="3"/>
  <c r="D1690" i="3"/>
  <c r="D1689" i="3"/>
  <c r="D1688" i="3"/>
  <c r="D1687" i="3"/>
  <c r="D1686" i="3"/>
  <c r="D1685" i="3"/>
  <c r="D1684" i="3"/>
  <c r="D1683" i="3"/>
  <c r="D1682" i="3"/>
  <c r="D1681" i="3"/>
  <c r="D1680" i="3"/>
  <c r="D1679" i="3"/>
  <c r="D1678" i="3"/>
  <c r="D1677" i="3"/>
  <c r="D1676" i="3"/>
  <c r="D1675" i="3"/>
  <c r="D1674" i="3"/>
  <c r="D1673" i="3"/>
  <c r="D1672" i="3"/>
  <c r="D1671" i="3"/>
  <c r="D1670" i="3"/>
  <c r="D1669" i="3"/>
  <c r="D1668" i="3"/>
  <c r="D1667" i="3"/>
  <c r="D1666" i="3"/>
  <c r="D1665" i="3"/>
  <c r="D1664" i="3"/>
  <c r="D1663" i="3"/>
  <c r="D1662" i="3"/>
  <c r="D1661" i="3"/>
  <c r="D1660" i="3"/>
  <c r="D1659" i="3"/>
  <c r="D1658" i="3"/>
  <c r="D1657" i="3"/>
  <c r="D1656" i="3"/>
  <c r="D1655" i="3"/>
  <c r="D1654" i="3"/>
  <c r="D1653" i="3"/>
  <c r="D1652" i="3"/>
  <c r="D1651" i="3"/>
  <c r="D1650" i="3"/>
  <c r="D1649" i="3"/>
  <c r="D1648" i="3"/>
  <c r="D1647" i="3"/>
  <c r="D1646" i="3"/>
  <c r="D1645" i="3"/>
  <c r="D1644" i="3"/>
  <c r="D1643" i="3"/>
  <c r="D1642" i="3"/>
  <c r="D1641" i="3"/>
  <c r="D1640" i="3"/>
  <c r="D1639" i="3"/>
  <c r="D1638" i="3"/>
  <c r="D1637" i="3"/>
  <c r="D1636" i="3"/>
  <c r="D1635" i="3"/>
  <c r="D1634" i="3"/>
  <c r="D1633" i="3"/>
  <c r="D1632" i="3"/>
  <c r="D1631" i="3"/>
  <c r="D1630" i="3"/>
  <c r="D1629" i="3"/>
  <c r="D1628" i="3"/>
  <c r="D1627" i="3"/>
  <c r="D1626" i="3"/>
  <c r="D1625" i="3"/>
  <c r="D1624" i="3"/>
  <c r="D1623" i="3"/>
  <c r="D1622" i="3"/>
  <c r="D1621" i="3"/>
  <c r="D1620" i="3"/>
  <c r="D1619" i="3"/>
  <c r="D1618" i="3"/>
  <c r="D1617" i="3"/>
  <c r="D1616" i="3"/>
  <c r="D1615" i="3"/>
  <c r="D1614" i="3"/>
  <c r="D1613" i="3"/>
  <c r="D1612" i="3"/>
  <c r="D1611" i="3"/>
  <c r="D1610" i="3"/>
  <c r="D1609" i="3"/>
  <c r="D1608" i="3"/>
  <c r="D1607" i="3"/>
  <c r="D1606" i="3"/>
  <c r="D1605" i="3"/>
  <c r="D1604" i="3"/>
  <c r="D1603" i="3"/>
  <c r="D1602" i="3"/>
  <c r="D1601" i="3"/>
  <c r="D1600" i="3"/>
  <c r="D1599" i="3"/>
  <c r="D1598" i="3"/>
  <c r="D1597" i="3"/>
  <c r="D1596" i="3"/>
  <c r="D1595" i="3"/>
  <c r="D1594" i="3"/>
  <c r="D1593" i="3"/>
  <c r="D1592" i="3"/>
  <c r="D1591" i="3"/>
  <c r="D1590" i="3"/>
  <c r="D1589" i="3"/>
  <c r="D1588" i="3"/>
  <c r="D1587" i="3"/>
  <c r="D1586" i="3"/>
  <c r="D1585" i="3"/>
  <c r="D1584" i="3"/>
  <c r="D1583" i="3"/>
  <c r="D1582" i="3"/>
  <c r="D1581" i="3"/>
  <c r="D1580" i="3"/>
  <c r="D1579" i="3"/>
  <c r="D1578" i="3"/>
  <c r="D1577" i="3"/>
  <c r="D1576" i="3"/>
  <c r="D1575" i="3"/>
  <c r="D1574" i="3"/>
  <c r="D1573" i="3"/>
  <c r="D1572" i="3"/>
  <c r="D1571" i="3"/>
  <c r="D1570" i="3"/>
  <c r="D1569" i="3"/>
  <c r="D1568" i="3"/>
  <c r="D1567" i="3"/>
  <c r="D1566" i="3"/>
  <c r="D1565" i="3"/>
  <c r="D1564" i="3"/>
  <c r="D1563" i="3"/>
  <c r="D1562" i="3"/>
  <c r="D1561" i="3"/>
  <c r="D1560" i="3"/>
  <c r="D1559" i="3"/>
  <c r="D1558" i="3"/>
  <c r="D1557" i="3"/>
  <c r="D1556" i="3"/>
  <c r="D1555" i="3"/>
  <c r="D1554" i="3"/>
  <c r="D1553" i="3"/>
  <c r="D1552" i="3"/>
  <c r="D1551" i="3"/>
  <c r="D1550" i="3"/>
  <c r="D1549" i="3"/>
  <c r="D1548" i="3"/>
  <c r="D1547" i="3"/>
  <c r="D1546" i="3"/>
  <c r="D1545" i="3"/>
  <c r="D1544" i="3"/>
  <c r="D1543" i="3"/>
  <c r="D1542" i="3"/>
  <c r="D1541" i="3"/>
  <c r="D1540" i="3"/>
  <c r="D1539" i="3"/>
  <c r="D1538" i="3"/>
  <c r="D1537" i="3"/>
  <c r="D1536" i="3"/>
  <c r="D1535" i="3"/>
  <c r="D1534" i="3"/>
  <c r="D1533" i="3"/>
  <c r="D1532" i="3"/>
  <c r="D1531" i="3"/>
  <c r="D1530" i="3"/>
  <c r="D1529" i="3"/>
  <c r="D1528" i="3"/>
  <c r="D1527" i="3"/>
  <c r="D1526" i="3"/>
  <c r="D1525" i="3"/>
  <c r="D1524" i="3"/>
  <c r="D1523" i="3"/>
  <c r="D1522" i="3"/>
  <c r="D1521" i="3"/>
  <c r="D1520" i="3"/>
  <c r="D1519" i="3"/>
  <c r="D1518" i="3"/>
  <c r="D1517" i="3"/>
  <c r="D1516" i="3"/>
  <c r="D1515" i="3"/>
  <c r="D1514" i="3"/>
  <c r="D1513" i="3"/>
  <c r="D1512" i="3"/>
  <c r="D1511" i="3"/>
  <c r="D1510" i="3"/>
  <c r="D1509" i="3"/>
  <c r="D1508" i="3"/>
  <c r="D1507" i="3"/>
  <c r="D1506" i="3"/>
  <c r="D1505" i="3"/>
  <c r="D1504" i="3"/>
  <c r="D1503" i="3"/>
  <c r="D1502" i="3"/>
  <c r="D1501" i="3"/>
  <c r="D1500" i="3"/>
  <c r="D1499" i="3"/>
  <c r="D1498" i="3"/>
  <c r="D1497" i="3"/>
  <c r="D1496" i="3"/>
  <c r="D1495" i="3"/>
  <c r="D1494" i="3"/>
  <c r="D1493" i="3"/>
  <c r="D1492" i="3"/>
  <c r="D1491" i="3"/>
  <c r="D1490" i="3"/>
  <c r="D1489" i="3"/>
  <c r="D1488" i="3"/>
  <c r="D1487" i="3"/>
  <c r="D1486" i="3"/>
  <c r="D1485" i="3"/>
  <c r="D1484" i="3"/>
  <c r="D1483" i="3"/>
  <c r="D1482" i="3"/>
  <c r="D1481" i="3"/>
  <c r="D1480" i="3"/>
  <c r="D1479" i="3"/>
  <c r="D1478" i="3"/>
  <c r="D1477" i="3"/>
  <c r="D1476" i="3"/>
  <c r="D1475" i="3"/>
  <c r="D1474" i="3"/>
  <c r="D1473" i="3"/>
  <c r="D1472" i="3"/>
  <c r="D1471" i="3"/>
  <c r="D1470" i="3"/>
  <c r="D1469" i="3"/>
  <c r="D1468" i="3"/>
  <c r="D1467" i="3"/>
  <c r="D1466" i="3"/>
  <c r="D1465" i="3"/>
  <c r="D1464" i="3"/>
  <c r="D1463" i="3"/>
  <c r="D1462" i="3"/>
  <c r="D1461" i="3"/>
  <c r="D1460" i="3"/>
  <c r="D1459" i="3"/>
  <c r="D1458" i="3"/>
  <c r="D1457" i="3"/>
  <c r="D1456" i="3"/>
  <c r="D1455" i="3"/>
  <c r="D1454" i="3"/>
  <c r="D1453" i="3"/>
  <c r="D1452" i="3"/>
  <c r="D1451" i="3"/>
  <c r="D1450" i="3"/>
  <c r="D1449" i="3"/>
  <c r="D1448" i="3"/>
  <c r="D1447" i="3"/>
  <c r="D1446" i="3"/>
  <c r="D1445" i="3"/>
  <c r="D1444" i="3"/>
  <c r="D1443" i="3"/>
  <c r="D1442" i="3"/>
  <c r="D1441" i="3"/>
  <c r="D1440" i="3"/>
  <c r="D1439" i="3"/>
  <c r="D1438" i="3"/>
  <c r="D1437" i="3"/>
  <c r="D1436" i="3"/>
  <c r="D1435" i="3"/>
  <c r="D1434" i="3"/>
  <c r="D1433" i="3"/>
  <c r="D1432" i="3"/>
  <c r="D1431" i="3"/>
  <c r="D1430" i="3"/>
  <c r="D1429" i="3"/>
  <c r="D1428" i="3"/>
  <c r="D1427" i="3"/>
  <c r="D1426" i="3"/>
  <c r="D1425" i="3"/>
  <c r="D1424" i="3"/>
  <c r="D1423" i="3"/>
  <c r="D1422" i="3"/>
  <c r="D1421" i="3"/>
  <c r="D1420" i="3"/>
  <c r="D1419" i="3"/>
  <c r="D1418" i="3"/>
  <c r="D1417" i="3"/>
  <c r="D1416" i="3"/>
  <c r="D1415" i="3"/>
  <c r="D1414" i="3"/>
  <c r="D1413" i="3"/>
  <c r="D1412" i="3"/>
  <c r="D1411" i="3"/>
  <c r="D1410" i="3"/>
  <c r="D1409" i="3"/>
  <c r="D1408" i="3"/>
  <c r="D1407" i="3"/>
  <c r="D1406" i="3"/>
  <c r="D1405" i="3"/>
  <c r="D1404" i="3"/>
  <c r="D1403" i="3"/>
  <c r="D1402" i="3"/>
  <c r="D1401" i="3"/>
  <c r="D1400" i="3"/>
  <c r="D1399" i="3"/>
  <c r="D1398" i="3"/>
  <c r="D1397" i="3"/>
  <c r="D1396" i="3"/>
  <c r="D1395" i="3"/>
  <c r="D1394" i="3"/>
  <c r="D1393" i="3"/>
  <c r="D1392" i="3"/>
  <c r="D1391" i="3"/>
  <c r="D1390" i="3"/>
  <c r="D1389" i="3"/>
  <c r="D1388" i="3"/>
  <c r="D1387" i="3"/>
  <c r="D1386" i="3"/>
  <c r="D1385" i="3"/>
  <c r="D1384" i="3"/>
  <c r="D1383" i="3"/>
  <c r="D1382" i="3"/>
  <c r="D1381" i="3"/>
  <c r="D1380" i="3"/>
  <c r="D1379" i="3"/>
  <c r="D1378" i="3"/>
  <c r="D1377" i="3"/>
  <c r="D1376" i="3"/>
  <c r="D1375" i="3"/>
  <c r="D1374" i="3"/>
  <c r="D1373" i="3"/>
  <c r="D1372" i="3"/>
  <c r="D1371" i="3"/>
  <c r="D1370" i="3"/>
  <c r="D1369" i="3"/>
  <c r="D1368" i="3"/>
  <c r="D1367" i="3"/>
  <c r="D1366" i="3"/>
  <c r="D1365" i="3"/>
  <c r="D1364" i="3"/>
  <c r="D1363" i="3"/>
  <c r="D1362" i="3"/>
  <c r="D1361" i="3"/>
  <c r="D1360" i="3"/>
  <c r="D1359" i="3"/>
  <c r="D1358" i="3"/>
  <c r="D1357" i="3"/>
  <c r="D1356" i="3"/>
  <c r="D1355" i="3"/>
  <c r="D1354" i="3"/>
  <c r="D1353" i="3"/>
  <c r="D1352" i="3"/>
  <c r="D1351" i="3"/>
  <c r="D1350" i="3"/>
  <c r="D1349" i="3"/>
  <c r="D1348" i="3"/>
  <c r="D1347" i="3"/>
  <c r="D1346" i="3"/>
  <c r="D1345" i="3"/>
  <c r="D1344" i="3"/>
  <c r="D1343" i="3"/>
  <c r="D1342" i="3"/>
  <c r="D1341" i="3"/>
  <c r="D1340" i="3"/>
  <c r="D1339" i="3"/>
  <c r="D1338" i="3"/>
  <c r="D1337" i="3"/>
  <c r="D1336" i="3"/>
  <c r="D1335" i="3"/>
  <c r="D1334" i="3"/>
  <c r="D1333" i="3"/>
  <c r="D1332" i="3"/>
  <c r="D1331" i="3"/>
  <c r="D1330" i="3"/>
  <c r="D1329" i="3"/>
  <c r="D1328" i="3"/>
  <c r="D1327" i="3"/>
  <c r="D1326" i="3"/>
  <c r="D1325" i="3"/>
  <c r="D1324" i="3"/>
  <c r="D1323" i="3"/>
  <c r="D1322" i="3"/>
  <c r="D1321" i="3"/>
  <c r="D1320" i="3"/>
  <c r="D1319" i="3"/>
  <c r="D1318" i="3"/>
  <c r="D1317" i="3"/>
  <c r="D1316" i="3"/>
  <c r="D1315" i="3"/>
  <c r="D1314" i="3"/>
  <c r="D1313" i="3"/>
  <c r="D1312" i="3"/>
  <c r="D1311" i="3"/>
  <c r="D1310" i="3"/>
  <c r="D1309" i="3"/>
  <c r="D1308" i="3"/>
  <c r="D1307" i="3"/>
  <c r="D1306" i="3"/>
  <c r="D1305" i="3"/>
  <c r="D1304" i="3"/>
  <c r="D1303" i="3"/>
  <c r="D1302" i="3"/>
  <c r="D1301" i="3"/>
  <c r="D1300" i="3"/>
  <c r="D1299" i="3"/>
  <c r="D1298" i="3"/>
  <c r="D1297" i="3"/>
  <c r="D1296" i="3"/>
  <c r="D1295" i="3"/>
  <c r="D1294" i="3"/>
  <c r="D1293" i="3"/>
  <c r="D1292" i="3"/>
  <c r="D1291" i="3"/>
  <c r="D1290" i="3"/>
  <c r="D1289" i="3"/>
  <c r="D1288" i="3"/>
  <c r="D1287" i="3"/>
  <c r="D1286" i="3"/>
  <c r="D1285" i="3"/>
  <c r="D1284" i="3"/>
  <c r="D1283" i="3"/>
  <c r="D1282" i="3"/>
  <c r="D1281" i="3"/>
  <c r="D1280" i="3"/>
  <c r="D1279" i="3"/>
  <c r="D1278" i="3"/>
  <c r="D1277" i="3"/>
  <c r="D1276" i="3"/>
  <c r="D1275" i="3"/>
  <c r="D1274" i="3"/>
  <c r="D1273" i="3"/>
  <c r="D1272" i="3"/>
  <c r="D1271" i="3"/>
  <c r="D1270" i="3"/>
  <c r="D1269" i="3"/>
  <c r="D1268" i="3"/>
  <c r="D1267" i="3"/>
  <c r="D1266" i="3"/>
  <c r="D1265" i="3"/>
  <c r="D1264" i="3"/>
  <c r="D1263" i="3"/>
  <c r="D1262" i="3"/>
  <c r="D1261" i="3"/>
  <c r="D1260" i="3"/>
  <c r="D1259" i="3"/>
  <c r="D1258" i="3"/>
  <c r="D1257" i="3"/>
  <c r="D1256" i="3"/>
  <c r="D1255" i="3"/>
  <c r="D1254" i="3"/>
  <c r="D1253" i="3"/>
  <c r="D1252" i="3"/>
  <c r="D1251" i="3"/>
  <c r="D1250" i="3"/>
  <c r="D1249" i="3"/>
  <c r="D1248" i="3"/>
  <c r="D1247" i="3"/>
  <c r="D1246" i="3"/>
  <c r="D1245" i="3"/>
  <c r="D1244" i="3"/>
  <c r="D1243" i="3"/>
  <c r="D1242" i="3"/>
  <c r="D1241" i="3"/>
  <c r="D1240" i="3"/>
  <c r="D1239" i="3"/>
  <c r="D1238" i="3"/>
  <c r="D1237" i="3"/>
  <c r="D1236" i="3"/>
  <c r="D1235" i="3"/>
  <c r="D1234" i="3"/>
  <c r="D1233" i="3"/>
  <c r="D1232" i="3"/>
  <c r="D1231" i="3"/>
  <c r="D1230" i="3"/>
  <c r="D1229" i="3"/>
  <c r="D1228" i="3"/>
  <c r="D1227" i="3"/>
  <c r="D1226" i="3"/>
  <c r="D1225" i="3"/>
  <c r="D1224" i="3"/>
  <c r="D1223" i="3"/>
  <c r="D1222" i="3"/>
  <c r="D1221" i="3"/>
  <c r="D1220" i="3"/>
  <c r="D1219" i="3"/>
  <c r="D1218" i="3"/>
  <c r="D1217" i="3"/>
  <c r="D1216" i="3"/>
  <c r="D1215" i="3"/>
  <c r="D1214" i="3"/>
  <c r="D1213" i="3"/>
  <c r="D1212" i="3"/>
  <c r="D1211" i="3"/>
  <c r="D1210" i="3"/>
  <c r="D1209" i="3"/>
  <c r="D1208" i="3"/>
  <c r="D1207" i="3"/>
  <c r="D1206" i="3"/>
  <c r="D1205" i="3"/>
  <c r="D1204" i="3"/>
  <c r="D1203" i="3"/>
  <c r="D1202" i="3"/>
  <c r="D1201" i="3"/>
  <c r="D1200" i="3"/>
  <c r="D1199" i="3"/>
  <c r="D1198" i="3"/>
  <c r="D1197" i="3"/>
  <c r="D1196" i="3"/>
  <c r="D1195" i="3"/>
  <c r="D1194" i="3"/>
  <c r="D1193" i="3"/>
  <c r="D1192" i="3"/>
  <c r="D1191" i="3"/>
  <c r="D1190" i="3"/>
  <c r="D1189" i="3"/>
  <c r="D1188" i="3"/>
  <c r="D1187" i="3"/>
  <c r="D1186" i="3"/>
  <c r="D1185" i="3"/>
  <c r="D1184" i="3"/>
  <c r="D1183" i="3"/>
  <c r="D1182" i="3"/>
  <c r="D1181" i="3"/>
  <c r="D1180" i="3"/>
  <c r="D1179" i="3"/>
  <c r="D1178" i="3"/>
  <c r="D1177" i="3"/>
  <c r="D1176" i="3"/>
  <c r="D1175" i="3"/>
  <c r="D1174" i="3"/>
  <c r="D1173" i="3"/>
  <c r="D1172" i="3"/>
  <c r="D1171" i="3"/>
  <c r="D1170" i="3"/>
  <c r="D1169" i="3"/>
  <c r="D1168" i="3"/>
  <c r="D1167" i="3"/>
  <c r="D1166" i="3"/>
  <c r="D1165" i="3"/>
  <c r="D1164" i="3"/>
  <c r="D1163" i="3"/>
  <c r="D1162" i="3"/>
  <c r="D1161" i="3"/>
  <c r="D1160" i="3"/>
  <c r="D1159" i="3"/>
  <c r="D1158" i="3"/>
  <c r="D1157" i="3"/>
  <c r="D1156" i="3"/>
  <c r="D1155" i="3"/>
  <c r="D1154" i="3"/>
  <c r="D1153" i="3"/>
  <c r="D1152" i="3"/>
  <c r="D1151" i="3"/>
  <c r="D1150" i="3"/>
  <c r="D1149" i="3"/>
  <c r="D1148" i="3"/>
  <c r="D1147" i="3"/>
  <c r="D1146" i="3"/>
  <c r="D1145" i="3"/>
  <c r="D1144" i="3"/>
  <c r="D1143" i="3"/>
  <c r="D1142" i="3"/>
  <c r="D1141" i="3"/>
  <c r="D1140" i="3"/>
  <c r="D1139" i="3"/>
  <c r="D1138" i="3"/>
  <c r="D1137" i="3"/>
  <c r="D1136" i="3"/>
  <c r="D1135" i="3"/>
  <c r="D1134" i="3"/>
  <c r="D1133" i="3"/>
  <c r="D1132" i="3"/>
  <c r="D1131" i="3"/>
  <c r="D1130" i="3"/>
  <c r="D1129" i="3"/>
  <c r="D1128" i="3"/>
  <c r="D1127" i="3"/>
  <c r="D1126" i="3"/>
  <c r="D1125" i="3"/>
  <c r="D1124" i="3"/>
  <c r="D1123" i="3"/>
  <c r="D1122" i="3"/>
  <c r="D1121" i="3"/>
  <c r="D1120" i="3"/>
  <c r="D1119" i="3"/>
  <c r="D1118" i="3"/>
  <c r="D1117" i="3"/>
  <c r="D1116" i="3"/>
  <c r="D1115" i="3"/>
  <c r="D1114" i="3"/>
  <c r="D1113" i="3"/>
  <c r="D1112" i="3"/>
  <c r="D1111" i="3"/>
  <c r="D1110" i="3"/>
  <c r="D1109" i="3"/>
  <c r="D1108" i="3"/>
  <c r="D1107" i="3"/>
  <c r="D1106" i="3"/>
  <c r="D1105" i="3"/>
  <c r="D1104" i="3"/>
  <c r="D1103" i="3"/>
  <c r="D1102" i="3"/>
  <c r="D1101" i="3"/>
  <c r="D1100" i="3"/>
  <c r="D1099" i="3"/>
  <c r="D1098" i="3"/>
  <c r="D1097" i="3"/>
  <c r="D1096" i="3"/>
  <c r="D1095" i="3"/>
  <c r="D1094" i="3"/>
  <c r="D1093" i="3"/>
  <c r="D1092" i="3"/>
  <c r="D1091" i="3"/>
  <c r="D1090" i="3"/>
  <c r="D1089" i="3"/>
  <c r="D1088" i="3"/>
  <c r="D1087" i="3"/>
  <c r="D1086" i="3"/>
  <c r="D1085" i="3"/>
  <c r="D1084" i="3"/>
  <c r="D1083" i="3"/>
  <c r="D1082" i="3"/>
  <c r="D1081" i="3"/>
  <c r="D1080" i="3"/>
  <c r="D1079" i="3"/>
  <c r="D1078" i="3"/>
  <c r="D1077" i="3"/>
  <c r="D1076" i="3"/>
  <c r="D1075" i="3"/>
  <c r="D1074" i="3"/>
  <c r="D1073" i="3"/>
  <c r="D1072" i="3"/>
  <c r="D1071" i="3"/>
  <c r="D1070" i="3"/>
  <c r="D1069" i="3"/>
  <c r="D1068" i="3"/>
  <c r="D1067" i="3"/>
  <c r="D1066" i="3"/>
  <c r="D1065" i="3"/>
  <c r="D1064" i="3"/>
  <c r="D1063" i="3"/>
  <c r="D1062" i="3"/>
  <c r="D1061" i="3"/>
  <c r="D1060" i="3"/>
  <c r="D1059" i="3"/>
  <c r="D1058" i="3"/>
  <c r="D1057" i="3"/>
  <c r="D1056" i="3"/>
  <c r="D1055" i="3"/>
  <c r="D1054" i="3"/>
  <c r="D1053" i="3"/>
  <c r="D1052" i="3"/>
  <c r="D1051" i="3"/>
  <c r="D1050" i="3"/>
  <c r="D1049" i="3"/>
  <c r="D1048" i="3"/>
  <c r="D1047" i="3"/>
  <c r="D1046" i="3"/>
  <c r="D1045" i="3"/>
  <c r="D1044" i="3"/>
  <c r="D1043" i="3"/>
  <c r="D1042" i="3"/>
  <c r="D1041" i="3"/>
  <c r="D1040" i="3"/>
  <c r="D1039" i="3"/>
  <c r="D1038" i="3"/>
  <c r="D1037" i="3"/>
  <c r="D1036" i="3"/>
  <c r="D1035" i="3"/>
  <c r="D1034" i="3"/>
  <c r="D1033" i="3"/>
  <c r="D1032" i="3"/>
  <c r="D1031" i="3"/>
  <c r="D1030" i="3"/>
  <c r="D1029" i="3"/>
  <c r="D1028" i="3"/>
  <c r="D1027" i="3"/>
  <c r="D1026" i="3"/>
  <c r="D1025" i="3"/>
  <c r="D1024" i="3"/>
  <c r="D1023" i="3"/>
  <c r="D1022" i="3"/>
  <c r="D1021" i="3"/>
  <c r="D1020" i="3"/>
  <c r="D1019" i="3"/>
  <c r="D1018" i="3"/>
  <c r="D1017" i="3"/>
  <c r="D1016" i="3"/>
  <c r="D1015" i="3"/>
  <c r="D1014" i="3"/>
  <c r="D1013" i="3"/>
  <c r="D1012" i="3"/>
  <c r="D1011" i="3"/>
  <c r="D1010" i="3"/>
  <c r="D1009" i="3"/>
  <c r="D1008" i="3"/>
  <c r="D1007" i="3"/>
  <c r="D1006" i="3"/>
  <c r="D1005" i="3"/>
  <c r="D1004" i="3"/>
  <c r="D1003" i="3"/>
  <c r="D1002" i="3"/>
  <c r="D1001" i="3"/>
  <c r="D1000" i="3"/>
  <c r="D999" i="3"/>
  <c r="D998" i="3"/>
  <c r="D997" i="3"/>
  <c r="D996" i="3"/>
  <c r="D995" i="3"/>
  <c r="D994" i="3"/>
  <c r="D993" i="3"/>
  <c r="D992" i="3"/>
  <c r="D991" i="3"/>
  <c r="D990" i="3"/>
  <c r="D989" i="3"/>
  <c r="D988" i="3"/>
  <c r="D987" i="3"/>
  <c r="D986" i="3"/>
  <c r="D985" i="3"/>
  <c r="D984" i="3"/>
  <c r="D983" i="3"/>
  <c r="D982" i="3"/>
  <c r="D981" i="3"/>
  <c r="D980" i="3"/>
  <c r="D979" i="3"/>
  <c r="D978" i="3"/>
  <c r="D977" i="3"/>
  <c r="D976" i="3"/>
  <c r="D975" i="3"/>
  <c r="D974" i="3"/>
  <c r="D973" i="3"/>
  <c r="D972" i="3"/>
  <c r="D971" i="3"/>
  <c r="D970" i="3"/>
  <c r="D969" i="3"/>
  <c r="D968" i="3"/>
  <c r="D967" i="3"/>
  <c r="D966" i="3"/>
  <c r="D965" i="3"/>
  <c r="D964" i="3"/>
  <c r="D963" i="3"/>
  <c r="D962" i="3"/>
  <c r="D961" i="3"/>
  <c r="D960" i="3"/>
  <c r="D959" i="3"/>
  <c r="D958" i="3"/>
  <c r="D957" i="3"/>
  <c r="D956" i="3"/>
  <c r="D955" i="3"/>
  <c r="D954" i="3"/>
  <c r="D953" i="3"/>
  <c r="D952" i="3"/>
  <c r="D951" i="3"/>
  <c r="D950" i="3"/>
  <c r="D949" i="3"/>
  <c r="D948" i="3"/>
  <c r="D947" i="3"/>
  <c r="D946" i="3"/>
  <c r="D945" i="3"/>
  <c r="D944" i="3"/>
  <c r="D943" i="3"/>
  <c r="D942" i="3"/>
  <c r="D941" i="3"/>
  <c r="D940" i="3"/>
  <c r="D939" i="3"/>
  <c r="D938" i="3"/>
  <c r="D937" i="3"/>
  <c r="D936" i="3"/>
  <c r="D935" i="3"/>
  <c r="D934" i="3"/>
  <c r="D933" i="3"/>
  <c r="D932" i="3"/>
  <c r="D931" i="3"/>
  <c r="D930" i="3"/>
  <c r="D929" i="3"/>
  <c r="D928" i="3"/>
  <c r="D927" i="3"/>
  <c r="D926" i="3"/>
  <c r="D925" i="3"/>
  <c r="D924" i="3"/>
  <c r="D923" i="3"/>
  <c r="D922" i="3"/>
  <c r="D921" i="3"/>
  <c r="D920" i="3"/>
  <c r="D919" i="3"/>
  <c r="D918" i="3"/>
  <c r="D917" i="3"/>
  <c r="D916" i="3"/>
  <c r="D915" i="3"/>
  <c r="D914" i="3"/>
  <c r="D913" i="3"/>
  <c r="D912" i="3"/>
  <c r="D911" i="3"/>
  <c r="D910" i="3"/>
  <c r="D909" i="3"/>
  <c r="D908" i="3"/>
  <c r="D907" i="3"/>
  <c r="D906" i="3"/>
  <c r="D905" i="3"/>
  <c r="D904" i="3"/>
  <c r="D903" i="3"/>
  <c r="D902" i="3"/>
  <c r="D901" i="3"/>
  <c r="D900" i="3"/>
  <c r="D899" i="3"/>
  <c r="D898" i="3"/>
  <c r="D897" i="3"/>
  <c r="D896" i="3"/>
  <c r="D895" i="3"/>
  <c r="D894" i="3"/>
  <c r="D893" i="3"/>
  <c r="D892" i="3"/>
  <c r="D891" i="3"/>
  <c r="D890" i="3"/>
  <c r="D889" i="3"/>
  <c r="D888" i="3"/>
  <c r="D887" i="3"/>
  <c r="D886" i="3"/>
  <c r="D885" i="3"/>
  <c r="D884" i="3"/>
  <c r="D883" i="3"/>
  <c r="D882" i="3"/>
  <c r="D881" i="3"/>
  <c r="D880" i="3"/>
  <c r="D879" i="3"/>
  <c r="D878" i="3"/>
  <c r="D877" i="3"/>
  <c r="D876" i="3"/>
  <c r="D875" i="3"/>
  <c r="D874" i="3"/>
  <c r="D873" i="3"/>
  <c r="D872" i="3"/>
  <c r="D871" i="3"/>
  <c r="D870" i="3"/>
  <c r="D869" i="3"/>
  <c r="D868" i="3"/>
  <c r="D867" i="3"/>
  <c r="D866" i="3"/>
  <c r="D865" i="3"/>
  <c r="D864" i="3"/>
  <c r="D863" i="3"/>
  <c r="D862" i="3"/>
  <c r="D861" i="3"/>
  <c r="D860" i="3"/>
  <c r="D859" i="3"/>
  <c r="D858" i="3"/>
  <c r="D857" i="3"/>
  <c r="D856" i="3"/>
  <c r="D855" i="3"/>
  <c r="D854" i="3"/>
  <c r="D853" i="3"/>
  <c r="D852" i="3"/>
  <c r="D851" i="3"/>
  <c r="D850" i="3"/>
  <c r="D849" i="3"/>
  <c r="D848" i="3"/>
  <c r="D847" i="3"/>
  <c r="D846" i="3"/>
  <c r="D845" i="3"/>
  <c r="D844" i="3"/>
  <c r="D843" i="3"/>
  <c r="D842" i="3"/>
  <c r="D841" i="3"/>
  <c r="D840" i="3"/>
  <c r="D839" i="3"/>
  <c r="D838" i="3"/>
  <c r="D837" i="3"/>
  <c r="D836" i="3"/>
  <c r="D835" i="3"/>
  <c r="D834" i="3"/>
  <c r="D833" i="3"/>
  <c r="D832" i="3"/>
  <c r="D831" i="3"/>
  <c r="D830" i="3"/>
  <c r="D829" i="3"/>
  <c r="D828" i="3"/>
  <c r="D827" i="3"/>
  <c r="D826" i="3"/>
  <c r="D825" i="3"/>
  <c r="D824" i="3"/>
  <c r="D823" i="3"/>
  <c r="D822" i="3"/>
  <c r="D821" i="3"/>
  <c r="D820" i="3"/>
  <c r="D819" i="3"/>
  <c r="D818" i="3"/>
  <c r="D817" i="3"/>
  <c r="D816" i="3"/>
  <c r="D815" i="3"/>
  <c r="D814" i="3"/>
  <c r="D813" i="3"/>
  <c r="D812" i="3"/>
  <c r="D811" i="3"/>
  <c r="D810" i="3"/>
  <c r="D809" i="3"/>
  <c r="D808" i="3"/>
  <c r="D807" i="3"/>
  <c r="D806" i="3"/>
  <c r="D805" i="3"/>
  <c r="D804" i="3"/>
  <c r="D803" i="3"/>
  <c r="D802" i="3"/>
  <c r="D801" i="3"/>
  <c r="D800" i="3"/>
  <c r="D799" i="3"/>
  <c r="D798" i="3"/>
  <c r="D797" i="3"/>
  <c r="D796" i="3"/>
  <c r="D795" i="3"/>
  <c r="D794" i="3"/>
  <c r="D793" i="3"/>
  <c r="D792" i="3"/>
  <c r="D791" i="3"/>
  <c r="D790" i="3"/>
  <c r="D789" i="3"/>
  <c r="D788" i="3"/>
  <c r="D787" i="3"/>
  <c r="D786" i="3"/>
  <c r="D785" i="3"/>
  <c r="D784" i="3"/>
  <c r="D783" i="3"/>
  <c r="D782" i="3"/>
  <c r="D781" i="3"/>
  <c r="D780" i="3"/>
  <c r="D779" i="3"/>
  <c r="D778" i="3"/>
  <c r="D777" i="3"/>
  <c r="D776" i="3"/>
  <c r="D775" i="3"/>
  <c r="D774" i="3"/>
  <c r="D773" i="3"/>
  <c r="D772" i="3"/>
  <c r="D771" i="3"/>
  <c r="D770" i="3"/>
  <c r="D769" i="3"/>
  <c r="D768" i="3"/>
  <c r="D767" i="3"/>
  <c r="D766" i="3"/>
  <c r="D765" i="3"/>
  <c r="D764" i="3"/>
  <c r="D763" i="3"/>
  <c r="D762" i="3"/>
  <c r="D761" i="3"/>
  <c r="D760" i="3"/>
  <c r="D759" i="3"/>
  <c r="D758" i="3"/>
  <c r="D757" i="3"/>
  <c r="D756" i="3"/>
  <c r="D755" i="3"/>
  <c r="D754" i="3"/>
  <c r="D753" i="3"/>
  <c r="D752" i="3"/>
  <c r="D751" i="3"/>
  <c r="D750" i="3"/>
  <c r="D749" i="3"/>
  <c r="D748" i="3"/>
  <c r="D747" i="3"/>
  <c r="D746" i="3"/>
  <c r="D745" i="3"/>
  <c r="D744" i="3"/>
  <c r="D743" i="3"/>
  <c r="D742" i="3"/>
  <c r="D741" i="3"/>
  <c r="D740" i="3"/>
  <c r="D739" i="3"/>
  <c r="D738" i="3"/>
  <c r="D737" i="3"/>
  <c r="D736" i="3"/>
  <c r="D735" i="3"/>
  <c r="D734" i="3"/>
  <c r="D733" i="3"/>
  <c r="D732" i="3"/>
  <c r="D731" i="3"/>
  <c r="D730" i="3"/>
  <c r="D729" i="3"/>
  <c r="D728" i="3"/>
  <c r="D727" i="3"/>
  <c r="D726" i="3"/>
  <c r="D725" i="3"/>
  <c r="D724" i="3"/>
  <c r="D723" i="3"/>
  <c r="D722" i="3"/>
  <c r="D721" i="3"/>
  <c r="D720" i="3"/>
  <c r="D719" i="3"/>
  <c r="D718" i="3"/>
  <c r="D717" i="3"/>
  <c r="D716" i="3"/>
  <c r="D715" i="3"/>
  <c r="D714" i="3"/>
  <c r="D713" i="3"/>
  <c r="D712" i="3"/>
  <c r="D711" i="3"/>
  <c r="D710" i="3"/>
  <c r="D709" i="3"/>
  <c r="D708" i="3"/>
  <c r="D707" i="3"/>
  <c r="D706" i="3"/>
  <c r="D705" i="3"/>
  <c r="D704" i="3"/>
  <c r="D703" i="3"/>
  <c r="D702" i="3"/>
  <c r="D701" i="3"/>
  <c r="D700" i="3"/>
  <c r="D699" i="3"/>
  <c r="D698" i="3"/>
  <c r="D697" i="3"/>
  <c r="D696" i="3"/>
  <c r="D695" i="3"/>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D491" i="3"/>
  <c r="D490" i="3"/>
  <c r="D489" i="3"/>
  <c r="D488" i="3"/>
  <c r="D487" i="3"/>
  <c r="D486" i="3"/>
  <c r="D485" i="3"/>
  <c r="D484" i="3"/>
  <c r="D483" i="3"/>
  <c r="D482" i="3"/>
  <c r="D481" i="3"/>
  <c r="D480" i="3"/>
  <c r="D479" i="3"/>
  <c r="D478" i="3"/>
  <c r="D477" i="3"/>
  <c r="D476" i="3"/>
  <c r="D475" i="3"/>
  <c r="D474" i="3"/>
  <c r="D473" i="3"/>
  <c r="D472" i="3"/>
  <c r="D471" i="3"/>
  <c r="D470" i="3"/>
  <c r="D469" i="3"/>
  <c r="D468" i="3"/>
  <c r="D467" i="3"/>
  <c r="D466" i="3"/>
  <c r="D465" i="3"/>
  <c r="D464" i="3"/>
  <c r="D463" i="3"/>
  <c r="D462" i="3"/>
  <c r="D461" i="3"/>
  <c r="D460" i="3"/>
  <c r="D459" i="3"/>
  <c r="D458" i="3"/>
  <c r="D457" i="3"/>
  <c r="D456" i="3"/>
  <c r="D455" i="3"/>
  <c r="D454" i="3"/>
  <c r="D453" i="3"/>
  <c r="D452" i="3"/>
  <c r="D451" i="3"/>
  <c r="D450" i="3"/>
  <c r="D449" i="3"/>
  <c r="D448" i="3"/>
  <c r="D447" i="3"/>
  <c r="D446" i="3"/>
  <c r="D445" i="3"/>
  <c r="D444" i="3"/>
  <c r="D443" i="3"/>
  <c r="D442" i="3"/>
  <c r="D441" i="3"/>
  <c r="D440" i="3"/>
  <c r="D439" i="3"/>
  <c r="D438" i="3"/>
  <c r="D437" i="3"/>
  <c r="D436" i="3"/>
  <c r="D435" i="3"/>
  <c r="D434" i="3"/>
  <c r="D433" i="3"/>
  <c r="D432" i="3"/>
  <c r="D431" i="3"/>
  <c r="D430" i="3"/>
  <c r="D429" i="3"/>
  <c r="D428" i="3"/>
  <c r="D427" i="3"/>
  <c r="D426" i="3"/>
  <c r="D425" i="3"/>
  <c r="D424" i="3"/>
  <c r="D423" i="3"/>
  <c r="D422" i="3"/>
  <c r="D421" i="3"/>
  <c r="D420" i="3"/>
  <c r="D419" i="3"/>
  <c r="D418" i="3"/>
  <c r="D417" i="3"/>
  <c r="D416" i="3"/>
  <c r="D415" i="3"/>
  <c r="D414" i="3"/>
  <c r="D413" i="3"/>
  <c r="D412" i="3"/>
  <c r="D411" i="3"/>
  <c r="D410" i="3"/>
  <c r="D409" i="3"/>
  <c r="D408" i="3"/>
  <c r="D407" i="3"/>
  <c r="D406" i="3"/>
  <c r="D405" i="3"/>
  <c r="D404" i="3"/>
  <c r="D403" i="3"/>
  <c r="D402" i="3"/>
  <c r="D401" i="3"/>
  <c r="D400" i="3"/>
  <c r="D399" i="3"/>
  <c r="D398" i="3"/>
  <c r="D397" i="3"/>
  <c r="D396" i="3"/>
  <c r="D395" i="3"/>
  <c r="D394" i="3"/>
  <c r="D393" i="3"/>
  <c r="D392" i="3"/>
  <c r="D391" i="3"/>
  <c r="D390" i="3"/>
  <c r="D389" i="3"/>
  <c r="D388" i="3"/>
  <c r="D387" i="3"/>
  <c r="D386" i="3"/>
  <c r="D385" i="3"/>
  <c r="D384" i="3"/>
  <c r="D383" i="3"/>
  <c r="D382" i="3"/>
  <c r="D381" i="3"/>
  <c r="D380" i="3"/>
  <c r="D379" i="3"/>
  <c r="D378" i="3"/>
  <c r="D377" i="3"/>
  <c r="D376" i="3"/>
  <c r="D375" i="3"/>
  <c r="D374" i="3"/>
  <c r="D373" i="3"/>
  <c r="D372" i="3"/>
  <c r="D371" i="3"/>
  <c r="D370" i="3"/>
  <c r="D369" i="3"/>
  <c r="D368" i="3"/>
  <c r="D367" i="3"/>
  <c r="D366" i="3"/>
  <c r="D365" i="3"/>
  <c r="D364" i="3"/>
  <c r="D363" i="3"/>
  <c r="D362" i="3"/>
  <c r="D361" i="3"/>
  <c r="D360" i="3"/>
  <c r="D359" i="3"/>
  <c r="D358" i="3"/>
  <c r="D357" i="3"/>
  <c r="D356" i="3"/>
  <c r="D355" i="3"/>
  <c r="D354" i="3"/>
  <c r="D353" i="3"/>
  <c r="D352" i="3"/>
  <c r="D351" i="3"/>
  <c r="D350" i="3"/>
  <c r="D349" i="3"/>
  <c r="D348" i="3"/>
  <c r="D347" i="3"/>
  <c r="D346" i="3"/>
  <c r="D345" i="3"/>
  <c r="D344" i="3"/>
  <c r="D343" i="3"/>
  <c r="D342" i="3"/>
  <c r="D341" i="3"/>
  <c r="D340" i="3"/>
  <c r="D339" i="3"/>
  <c r="D338" i="3"/>
  <c r="D337" i="3"/>
  <c r="D336" i="3"/>
  <c r="D335" i="3"/>
  <c r="D334" i="3"/>
  <c r="D333" i="3"/>
  <c r="D332" i="3"/>
  <c r="D331" i="3"/>
  <c r="D330" i="3"/>
  <c r="D329" i="3"/>
  <c r="D328" i="3"/>
  <c r="D327" i="3"/>
  <c r="D326" i="3"/>
  <c r="D325" i="3"/>
  <c r="D324" i="3"/>
  <c r="D323" i="3"/>
  <c r="D322" i="3"/>
  <c r="D321" i="3"/>
  <c r="D320" i="3"/>
  <c r="D319" i="3"/>
  <c r="D318" i="3"/>
  <c r="D317" i="3"/>
  <c r="D316" i="3"/>
  <c r="D315" i="3"/>
  <c r="D314" i="3"/>
  <c r="D313" i="3"/>
  <c r="D312" i="3"/>
  <c r="D311" i="3"/>
  <c r="D310" i="3"/>
  <c r="D309" i="3"/>
  <c r="D308" i="3"/>
  <c r="D307" i="3"/>
  <c r="D306" i="3"/>
  <c r="D305" i="3"/>
  <c r="D304" i="3"/>
  <c r="D303" i="3"/>
  <c r="D302" i="3"/>
  <c r="D301" i="3"/>
  <c r="D300" i="3"/>
  <c r="D299" i="3"/>
  <c r="D298" i="3"/>
  <c r="D297" i="3"/>
  <c r="D296" i="3"/>
  <c r="D295" i="3"/>
  <c r="D294" i="3"/>
  <c r="D293" i="3"/>
  <c r="D292" i="3"/>
  <c r="D291" i="3"/>
  <c r="D290" i="3"/>
  <c r="D289" i="3"/>
  <c r="D288" i="3"/>
  <c r="D287" i="3"/>
  <c r="D286" i="3"/>
  <c r="D285" i="3"/>
  <c r="D284" i="3"/>
  <c r="D283" i="3"/>
  <c r="D282" i="3"/>
  <c r="D281" i="3"/>
  <c r="D280" i="3"/>
  <c r="D279" i="3"/>
  <c r="D278" i="3"/>
  <c r="D277" i="3"/>
  <c r="D276" i="3"/>
  <c r="D275" i="3"/>
  <c r="D274" i="3"/>
  <c r="D273" i="3"/>
  <c r="D272" i="3"/>
  <c r="D271" i="3"/>
  <c r="D270" i="3"/>
  <c r="D269" i="3"/>
  <c r="D268" i="3"/>
  <c r="D267" i="3"/>
  <c r="D266" i="3"/>
  <c r="D265" i="3"/>
  <c r="D264" i="3"/>
  <c r="D263" i="3"/>
  <c r="D262" i="3"/>
  <c r="D261" i="3"/>
  <c r="D260" i="3"/>
  <c r="D259" i="3"/>
  <c r="D258" i="3"/>
  <c r="D257" i="3"/>
  <c r="D256" i="3"/>
  <c r="D255" i="3"/>
  <c r="D254" i="3"/>
  <c r="D253" i="3"/>
  <c r="D252" i="3"/>
  <c r="D251" i="3"/>
  <c r="D250" i="3"/>
  <c r="D249" i="3"/>
  <c r="D248" i="3"/>
  <c r="D247" i="3"/>
  <c r="D246" i="3"/>
  <c r="D245" i="3"/>
  <c r="D244" i="3"/>
  <c r="D243" i="3"/>
  <c r="D242" i="3"/>
  <c r="D241" i="3"/>
  <c r="D240" i="3"/>
  <c r="D239" i="3"/>
  <c r="D238" i="3"/>
  <c r="D237" i="3"/>
  <c r="D236" i="3"/>
  <c r="D235" i="3"/>
  <c r="D234" i="3"/>
  <c r="D233" i="3"/>
  <c r="D232" i="3"/>
  <c r="D231" i="3"/>
  <c r="D230" i="3"/>
  <c r="D229" i="3"/>
  <c r="D228" i="3"/>
  <c r="D227" i="3"/>
  <c r="D226" i="3"/>
  <c r="D225" i="3"/>
  <c r="D224" i="3"/>
  <c r="D223" i="3"/>
  <c r="D222" i="3"/>
  <c r="D221" i="3"/>
  <c r="D220" i="3"/>
  <c r="D219" i="3"/>
  <c r="D218" i="3"/>
  <c r="D217" i="3"/>
  <c r="D216" i="3"/>
  <c r="D215" i="3"/>
  <c r="D214" i="3"/>
  <c r="D213" i="3"/>
  <c r="D212" i="3"/>
  <c r="D211" i="3"/>
  <c r="D210" i="3"/>
  <c r="D209" i="3"/>
  <c r="D208" i="3"/>
  <c r="D207" i="3"/>
  <c r="D206" i="3"/>
  <c r="D205" i="3"/>
  <c r="D204" i="3"/>
  <c r="D203" i="3"/>
  <c r="D202" i="3"/>
  <c r="D201" i="3"/>
  <c r="D200" i="3"/>
  <c r="D199" i="3"/>
  <c r="D198" i="3"/>
  <c r="D197" i="3"/>
  <c r="D196" i="3"/>
  <c r="D195" i="3"/>
  <c r="D194" i="3"/>
  <c r="D193" i="3"/>
  <c r="D192" i="3"/>
  <c r="D191" i="3"/>
  <c r="D190" i="3"/>
  <c r="D189" i="3"/>
  <c r="D188" i="3"/>
  <c r="D187" i="3"/>
  <c r="D186" i="3"/>
  <c r="D185" i="3"/>
  <c r="D184" i="3"/>
  <c r="D183" i="3"/>
  <c r="D182" i="3"/>
  <c r="D181" i="3"/>
  <c r="D180" i="3"/>
  <c r="D179" i="3"/>
  <c r="D178" i="3"/>
  <c r="D177" i="3"/>
  <c r="D176" i="3"/>
  <c r="D175" i="3"/>
  <c r="D174" i="3"/>
  <c r="D173" i="3"/>
  <c r="D172" i="3"/>
  <c r="D171" i="3"/>
  <c r="D170" i="3"/>
  <c r="D169" i="3"/>
  <c r="D168" i="3"/>
  <c r="D167" i="3"/>
  <c r="D166" i="3"/>
  <c r="D165" i="3"/>
  <c r="D164" i="3"/>
  <c r="D163" i="3"/>
  <c r="D162" i="3"/>
  <c r="D161" i="3"/>
  <c r="D160" i="3"/>
  <c r="D159" i="3"/>
  <c r="D158" i="3"/>
  <c r="D157" i="3"/>
  <c r="D156" i="3"/>
  <c r="D154" i="3"/>
  <c r="D153" i="3"/>
  <c r="D152" i="3"/>
  <c r="D151" i="3"/>
  <c r="D150" i="3"/>
  <c r="D149" i="3"/>
  <c r="D148" i="3"/>
  <c r="D147" i="3"/>
  <c r="D146" i="3"/>
  <c r="D145" i="3"/>
  <c r="D144" i="3"/>
  <c r="D143" i="3"/>
  <c r="D142" i="3"/>
  <c r="D141" i="3"/>
  <c r="D140" i="3"/>
  <c r="D139" i="3"/>
  <c r="D138" i="3"/>
  <c r="D137" i="3"/>
  <c r="D136" i="3"/>
  <c r="D135" i="3"/>
  <c r="D134" i="3"/>
  <c r="D131" i="3"/>
  <c r="D130" i="3"/>
  <c r="D129" i="3"/>
  <c r="D128" i="3"/>
  <c r="D127" i="3"/>
  <c r="D126" i="3"/>
  <c r="D125" i="3"/>
  <c r="D124" i="3"/>
  <c r="D123" i="3"/>
  <c r="D122" i="3"/>
  <c r="D121" i="3"/>
  <c r="D120" i="3"/>
  <c r="D119" i="3"/>
  <c r="D118" i="3"/>
  <c r="D117" i="3"/>
  <c r="D116" i="3"/>
  <c r="D114" i="3"/>
  <c r="D113" i="3"/>
  <c r="D112" i="3"/>
  <c r="D111" i="3"/>
  <c r="D110" i="3"/>
  <c r="D109" i="3"/>
  <c r="D108" i="3"/>
  <c r="D107" i="3"/>
  <c r="D106" i="3"/>
  <c r="D105" i="3"/>
  <c r="D104" i="3"/>
  <c r="D103" i="3"/>
  <c r="D102" i="3"/>
  <c r="D101" i="3"/>
  <c r="D100" i="3"/>
  <c r="D99" i="3"/>
  <c r="D98" i="3"/>
  <c r="D97" i="3"/>
  <c r="D96" i="3"/>
  <c r="D95" i="3"/>
  <c r="D94" i="3"/>
  <c r="D93" i="3"/>
  <c r="D92" i="3"/>
  <c r="D91" i="3"/>
  <c r="D90" i="3"/>
  <c r="D89" i="3"/>
  <c r="D88" i="3"/>
  <c r="D87" i="3"/>
  <c r="D86" i="3"/>
  <c r="D85" i="3"/>
  <c r="D84" i="3"/>
  <c r="D83" i="3"/>
  <c r="D82" i="3"/>
  <c r="D81" i="3"/>
  <c r="D80" i="3"/>
  <c r="D79" i="3"/>
  <c r="D78" i="3"/>
  <c r="D76" i="3"/>
  <c r="D75" i="3"/>
  <c r="D74" i="3"/>
  <c r="D73" i="3"/>
  <c r="D72" i="3"/>
  <c r="D71" i="3"/>
  <c r="D63" i="3"/>
  <c r="D62" i="3"/>
  <c r="D51" i="3"/>
  <c r="D50" i="3"/>
  <c r="M5022" i="3"/>
  <c r="L5022" i="3"/>
  <c r="K5022" i="3"/>
  <c r="I5022" i="3"/>
  <c r="H5022" i="3"/>
  <c r="G5022" i="3"/>
  <c r="M5021" i="3"/>
  <c r="L5021" i="3"/>
  <c r="K5021" i="3"/>
  <c r="I5021" i="3"/>
  <c r="H5021" i="3"/>
  <c r="G5021" i="3"/>
  <c r="M5020" i="3"/>
  <c r="L5020" i="3"/>
  <c r="K5020" i="3"/>
  <c r="I5020" i="3"/>
  <c r="H5020" i="3"/>
  <c r="G5020" i="3"/>
  <c r="M5019" i="3"/>
  <c r="L5019" i="3"/>
  <c r="K5019" i="3"/>
  <c r="I5019" i="3"/>
  <c r="H5019" i="3"/>
  <c r="G5019" i="3"/>
  <c r="M5018" i="3"/>
  <c r="L5018" i="3"/>
  <c r="K5018" i="3"/>
  <c r="I5018" i="3"/>
  <c r="H5018" i="3"/>
  <c r="G5018" i="3"/>
  <c r="M5017" i="3"/>
  <c r="L5017" i="3"/>
  <c r="K5017" i="3"/>
  <c r="I5017" i="3"/>
  <c r="H5017" i="3"/>
  <c r="G5017" i="3"/>
  <c r="M5016" i="3"/>
  <c r="L5016" i="3"/>
  <c r="K5016" i="3"/>
  <c r="I5016" i="3"/>
  <c r="H5016" i="3"/>
  <c r="G5016" i="3"/>
  <c r="M5015" i="3"/>
  <c r="L5015" i="3"/>
  <c r="K5015" i="3"/>
  <c r="I5015" i="3"/>
  <c r="H5015" i="3"/>
  <c r="G5015" i="3"/>
  <c r="M5014" i="3"/>
  <c r="L5014" i="3"/>
  <c r="K5014" i="3"/>
  <c r="I5014" i="3"/>
  <c r="H5014" i="3"/>
  <c r="G5014" i="3"/>
  <c r="M5013" i="3"/>
  <c r="L5013" i="3"/>
  <c r="K5013" i="3"/>
  <c r="I5013" i="3"/>
  <c r="H5013" i="3"/>
  <c r="G5013" i="3"/>
  <c r="M5012" i="3"/>
  <c r="L5012" i="3"/>
  <c r="K5012" i="3"/>
  <c r="I5012" i="3"/>
  <c r="H5012" i="3"/>
  <c r="G5012" i="3"/>
  <c r="M5011" i="3"/>
  <c r="L5011" i="3"/>
  <c r="K5011" i="3"/>
  <c r="I5011" i="3"/>
  <c r="H5011" i="3"/>
  <c r="G5011" i="3"/>
  <c r="M5010" i="3"/>
  <c r="L5010" i="3"/>
  <c r="K5010" i="3"/>
  <c r="I5010" i="3"/>
  <c r="H5010" i="3"/>
  <c r="G5010" i="3"/>
  <c r="M5009" i="3"/>
  <c r="L5009" i="3"/>
  <c r="K5009" i="3"/>
  <c r="I5009" i="3"/>
  <c r="H5009" i="3"/>
  <c r="G5009" i="3"/>
  <c r="M5008" i="3"/>
  <c r="L5008" i="3"/>
  <c r="K5008" i="3"/>
  <c r="I5008" i="3"/>
  <c r="H5008" i="3"/>
  <c r="G5008" i="3"/>
  <c r="M5007" i="3"/>
  <c r="L5007" i="3"/>
  <c r="K5007" i="3"/>
  <c r="I5007" i="3"/>
  <c r="H5007" i="3"/>
  <c r="G5007" i="3"/>
  <c r="M5006" i="3"/>
  <c r="L5006" i="3"/>
  <c r="K5006" i="3"/>
  <c r="I5006" i="3"/>
  <c r="H5006" i="3"/>
  <c r="G5006" i="3"/>
  <c r="M5005" i="3"/>
  <c r="L5005" i="3"/>
  <c r="K5005" i="3"/>
  <c r="I5005" i="3"/>
  <c r="H5005" i="3"/>
  <c r="G5005" i="3"/>
  <c r="M5004" i="3"/>
  <c r="L5004" i="3"/>
  <c r="K5004" i="3"/>
  <c r="I5004" i="3"/>
  <c r="H5004" i="3"/>
  <c r="G5004" i="3"/>
  <c r="M5003" i="3"/>
  <c r="L5003" i="3"/>
  <c r="K5003" i="3"/>
  <c r="I5003" i="3"/>
  <c r="H5003" i="3"/>
  <c r="G5003" i="3"/>
  <c r="M5002" i="3"/>
  <c r="L5002" i="3"/>
  <c r="K5002" i="3"/>
  <c r="I5002" i="3"/>
  <c r="H5002" i="3"/>
  <c r="G5002" i="3"/>
  <c r="M5001" i="3"/>
  <c r="L5001" i="3"/>
  <c r="K5001" i="3"/>
  <c r="I5001" i="3"/>
  <c r="H5001" i="3"/>
  <c r="G5001" i="3"/>
  <c r="M5000" i="3"/>
  <c r="L5000" i="3"/>
  <c r="K5000" i="3"/>
  <c r="I5000" i="3"/>
  <c r="H5000" i="3"/>
  <c r="G5000" i="3"/>
  <c r="M4999" i="3"/>
  <c r="L4999" i="3"/>
  <c r="K4999" i="3"/>
  <c r="I4999" i="3"/>
  <c r="H4999" i="3"/>
  <c r="G4999" i="3"/>
  <c r="M4998" i="3"/>
  <c r="L4998" i="3"/>
  <c r="K4998" i="3"/>
  <c r="I4998" i="3"/>
  <c r="H4998" i="3"/>
  <c r="G4998" i="3"/>
  <c r="M4997" i="3"/>
  <c r="L4997" i="3"/>
  <c r="K4997" i="3"/>
  <c r="I4997" i="3"/>
  <c r="H4997" i="3"/>
  <c r="G4997" i="3"/>
  <c r="M4996" i="3"/>
  <c r="L4996" i="3"/>
  <c r="K4996" i="3"/>
  <c r="I4996" i="3"/>
  <c r="H4996" i="3"/>
  <c r="G4996" i="3"/>
  <c r="M4995" i="3"/>
  <c r="L4995" i="3"/>
  <c r="K4995" i="3"/>
  <c r="I4995" i="3"/>
  <c r="H4995" i="3"/>
  <c r="G4995" i="3"/>
  <c r="M4994" i="3"/>
  <c r="L4994" i="3"/>
  <c r="K4994" i="3"/>
  <c r="I4994" i="3"/>
  <c r="H4994" i="3"/>
  <c r="G4994" i="3"/>
  <c r="M4993" i="3"/>
  <c r="L4993" i="3"/>
  <c r="K4993" i="3"/>
  <c r="I4993" i="3"/>
  <c r="H4993" i="3"/>
  <c r="G4993" i="3"/>
  <c r="M4992" i="3"/>
  <c r="L4992" i="3"/>
  <c r="K4992" i="3"/>
  <c r="I4992" i="3"/>
  <c r="H4992" i="3"/>
  <c r="G4992" i="3"/>
  <c r="M4991" i="3"/>
  <c r="L4991" i="3"/>
  <c r="K4991" i="3"/>
  <c r="I4991" i="3"/>
  <c r="H4991" i="3"/>
  <c r="G4991" i="3"/>
  <c r="M4990" i="3"/>
  <c r="L4990" i="3"/>
  <c r="K4990" i="3"/>
  <c r="I4990" i="3"/>
  <c r="H4990" i="3"/>
  <c r="G4990" i="3"/>
  <c r="M4989" i="3"/>
  <c r="L4989" i="3"/>
  <c r="K4989" i="3"/>
  <c r="I4989" i="3"/>
  <c r="H4989" i="3"/>
  <c r="G4989" i="3"/>
  <c r="M4988" i="3"/>
  <c r="L4988" i="3"/>
  <c r="K4988" i="3"/>
  <c r="I4988" i="3"/>
  <c r="H4988" i="3"/>
  <c r="G4988" i="3"/>
  <c r="M4987" i="3"/>
  <c r="L4987" i="3"/>
  <c r="K4987" i="3"/>
  <c r="I4987" i="3"/>
  <c r="H4987" i="3"/>
  <c r="G4987" i="3"/>
  <c r="M4986" i="3"/>
  <c r="L4986" i="3"/>
  <c r="K4986" i="3"/>
  <c r="I4986" i="3"/>
  <c r="H4986" i="3"/>
  <c r="G4986" i="3"/>
  <c r="M4985" i="3"/>
  <c r="L4985" i="3"/>
  <c r="K4985" i="3"/>
  <c r="I4985" i="3"/>
  <c r="H4985" i="3"/>
  <c r="G4985" i="3"/>
  <c r="M4984" i="3"/>
  <c r="L4984" i="3"/>
  <c r="K4984" i="3"/>
  <c r="I4984" i="3"/>
  <c r="H4984" i="3"/>
  <c r="G4984" i="3"/>
  <c r="M4983" i="3"/>
  <c r="L4983" i="3"/>
  <c r="K4983" i="3"/>
  <c r="I4983" i="3"/>
  <c r="H4983" i="3"/>
  <c r="G4983" i="3"/>
  <c r="M4982" i="3"/>
  <c r="L4982" i="3"/>
  <c r="K4982" i="3"/>
  <c r="I4982" i="3"/>
  <c r="H4982" i="3"/>
  <c r="G4982" i="3"/>
  <c r="M4981" i="3"/>
  <c r="L4981" i="3"/>
  <c r="K4981" i="3"/>
  <c r="I4981" i="3"/>
  <c r="H4981" i="3"/>
  <c r="G4981" i="3"/>
  <c r="M4980" i="3"/>
  <c r="L4980" i="3"/>
  <c r="K4980" i="3"/>
  <c r="I4980" i="3"/>
  <c r="H4980" i="3"/>
  <c r="G4980" i="3"/>
  <c r="M4979" i="3"/>
  <c r="L4979" i="3"/>
  <c r="K4979" i="3"/>
  <c r="I4979" i="3"/>
  <c r="H4979" i="3"/>
  <c r="G4979" i="3"/>
  <c r="M4978" i="3"/>
  <c r="L4978" i="3"/>
  <c r="K4978" i="3"/>
  <c r="I4978" i="3"/>
  <c r="H4978" i="3"/>
  <c r="G4978" i="3"/>
  <c r="M4977" i="3"/>
  <c r="L4977" i="3"/>
  <c r="K4977" i="3"/>
  <c r="I4977" i="3"/>
  <c r="H4977" i="3"/>
  <c r="G4977" i="3"/>
  <c r="M4976" i="3"/>
  <c r="L4976" i="3"/>
  <c r="K4976" i="3"/>
  <c r="I4976" i="3"/>
  <c r="H4976" i="3"/>
  <c r="G4976" i="3"/>
  <c r="M4975" i="3"/>
  <c r="L4975" i="3"/>
  <c r="K4975" i="3"/>
  <c r="I4975" i="3"/>
  <c r="H4975" i="3"/>
  <c r="G4975" i="3"/>
  <c r="M4974" i="3"/>
  <c r="L4974" i="3"/>
  <c r="K4974" i="3"/>
  <c r="I4974" i="3"/>
  <c r="H4974" i="3"/>
  <c r="G4974" i="3"/>
  <c r="M4973" i="3"/>
  <c r="L4973" i="3"/>
  <c r="K4973" i="3"/>
  <c r="I4973" i="3"/>
  <c r="H4973" i="3"/>
  <c r="G4973" i="3"/>
  <c r="M4972" i="3"/>
  <c r="L4972" i="3"/>
  <c r="K4972" i="3"/>
  <c r="I4972" i="3"/>
  <c r="H4972" i="3"/>
  <c r="G4972" i="3"/>
  <c r="M4971" i="3"/>
  <c r="L4971" i="3"/>
  <c r="K4971" i="3"/>
  <c r="I4971" i="3"/>
  <c r="H4971" i="3"/>
  <c r="G4971" i="3"/>
  <c r="M4970" i="3"/>
  <c r="L4970" i="3"/>
  <c r="K4970" i="3"/>
  <c r="I4970" i="3"/>
  <c r="H4970" i="3"/>
  <c r="G4970" i="3"/>
  <c r="M4969" i="3"/>
  <c r="L4969" i="3"/>
  <c r="K4969" i="3"/>
  <c r="I4969" i="3"/>
  <c r="H4969" i="3"/>
  <c r="G4969" i="3"/>
  <c r="M4968" i="3"/>
  <c r="L4968" i="3"/>
  <c r="K4968" i="3"/>
  <c r="I4968" i="3"/>
  <c r="H4968" i="3"/>
  <c r="G4968" i="3"/>
  <c r="M4967" i="3"/>
  <c r="L4967" i="3"/>
  <c r="K4967" i="3"/>
  <c r="I4967" i="3"/>
  <c r="H4967" i="3"/>
  <c r="G4967" i="3"/>
  <c r="M4966" i="3"/>
  <c r="L4966" i="3"/>
  <c r="K4966" i="3"/>
  <c r="I4966" i="3"/>
  <c r="H4966" i="3"/>
  <c r="G4966" i="3"/>
  <c r="M4965" i="3"/>
  <c r="L4965" i="3"/>
  <c r="K4965" i="3"/>
  <c r="I4965" i="3"/>
  <c r="H4965" i="3"/>
  <c r="G4965" i="3"/>
  <c r="M4964" i="3"/>
  <c r="L4964" i="3"/>
  <c r="K4964" i="3"/>
  <c r="I4964" i="3"/>
  <c r="H4964" i="3"/>
  <c r="G4964" i="3"/>
  <c r="M4963" i="3"/>
  <c r="L4963" i="3"/>
  <c r="K4963" i="3"/>
  <c r="I4963" i="3"/>
  <c r="H4963" i="3"/>
  <c r="G4963" i="3"/>
  <c r="M4962" i="3"/>
  <c r="L4962" i="3"/>
  <c r="K4962" i="3"/>
  <c r="I4962" i="3"/>
  <c r="H4962" i="3"/>
  <c r="G4962" i="3"/>
  <c r="M4961" i="3"/>
  <c r="L4961" i="3"/>
  <c r="K4961" i="3"/>
  <c r="I4961" i="3"/>
  <c r="H4961" i="3"/>
  <c r="G4961" i="3"/>
  <c r="M4960" i="3"/>
  <c r="L4960" i="3"/>
  <c r="K4960" i="3"/>
  <c r="I4960" i="3"/>
  <c r="H4960" i="3"/>
  <c r="G4960" i="3"/>
  <c r="M4959" i="3"/>
  <c r="L4959" i="3"/>
  <c r="K4959" i="3"/>
  <c r="I4959" i="3"/>
  <c r="H4959" i="3"/>
  <c r="G4959" i="3"/>
  <c r="M4958" i="3"/>
  <c r="L4958" i="3"/>
  <c r="K4958" i="3"/>
  <c r="I4958" i="3"/>
  <c r="H4958" i="3"/>
  <c r="G4958" i="3"/>
  <c r="M4957" i="3"/>
  <c r="L4957" i="3"/>
  <c r="K4957" i="3"/>
  <c r="I4957" i="3"/>
  <c r="H4957" i="3"/>
  <c r="G4957" i="3"/>
  <c r="M4956" i="3"/>
  <c r="L4956" i="3"/>
  <c r="K4956" i="3"/>
  <c r="I4956" i="3"/>
  <c r="H4956" i="3"/>
  <c r="G4956" i="3"/>
  <c r="M4955" i="3"/>
  <c r="L4955" i="3"/>
  <c r="K4955" i="3"/>
  <c r="I4955" i="3"/>
  <c r="H4955" i="3"/>
  <c r="G4955" i="3"/>
  <c r="M4954" i="3"/>
  <c r="L4954" i="3"/>
  <c r="K4954" i="3"/>
  <c r="I4954" i="3"/>
  <c r="H4954" i="3"/>
  <c r="G4954" i="3"/>
  <c r="M4953" i="3"/>
  <c r="L4953" i="3"/>
  <c r="K4953" i="3"/>
  <c r="I4953" i="3"/>
  <c r="H4953" i="3"/>
  <c r="G4953" i="3"/>
  <c r="M4952" i="3"/>
  <c r="L4952" i="3"/>
  <c r="K4952" i="3"/>
  <c r="I4952" i="3"/>
  <c r="H4952" i="3"/>
  <c r="G4952" i="3"/>
  <c r="M4951" i="3"/>
  <c r="L4951" i="3"/>
  <c r="K4951" i="3"/>
  <c r="I4951" i="3"/>
  <c r="H4951" i="3"/>
  <c r="G4951" i="3"/>
  <c r="M4950" i="3"/>
  <c r="L4950" i="3"/>
  <c r="K4950" i="3"/>
  <c r="I4950" i="3"/>
  <c r="H4950" i="3"/>
  <c r="G4950" i="3"/>
  <c r="M4949" i="3"/>
  <c r="L4949" i="3"/>
  <c r="K4949" i="3"/>
  <c r="I4949" i="3"/>
  <c r="H4949" i="3"/>
  <c r="G4949" i="3"/>
  <c r="M4948" i="3"/>
  <c r="L4948" i="3"/>
  <c r="K4948" i="3"/>
  <c r="I4948" i="3"/>
  <c r="H4948" i="3"/>
  <c r="G4948" i="3"/>
  <c r="M4947" i="3"/>
  <c r="L4947" i="3"/>
  <c r="K4947" i="3"/>
  <c r="I4947" i="3"/>
  <c r="H4947" i="3"/>
  <c r="G4947" i="3"/>
  <c r="M4946" i="3"/>
  <c r="L4946" i="3"/>
  <c r="K4946" i="3"/>
  <c r="I4946" i="3"/>
  <c r="H4946" i="3"/>
  <c r="G4946" i="3"/>
  <c r="M4945" i="3"/>
  <c r="L4945" i="3"/>
  <c r="K4945" i="3"/>
  <c r="I4945" i="3"/>
  <c r="H4945" i="3"/>
  <c r="G4945" i="3"/>
  <c r="M4944" i="3"/>
  <c r="L4944" i="3"/>
  <c r="K4944" i="3"/>
  <c r="I4944" i="3"/>
  <c r="H4944" i="3"/>
  <c r="G4944" i="3"/>
  <c r="M4943" i="3"/>
  <c r="L4943" i="3"/>
  <c r="K4943" i="3"/>
  <c r="I4943" i="3"/>
  <c r="H4943" i="3"/>
  <c r="G4943" i="3"/>
  <c r="M4942" i="3"/>
  <c r="L4942" i="3"/>
  <c r="K4942" i="3"/>
  <c r="I4942" i="3"/>
  <c r="H4942" i="3"/>
  <c r="G4942" i="3"/>
  <c r="M4941" i="3"/>
  <c r="L4941" i="3"/>
  <c r="K4941" i="3"/>
  <c r="I4941" i="3"/>
  <c r="H4941" i="3"/>
  <c r="G4941" i="3"/>
  <c r="M4940" i="3"/>
  <c r="L4940" i="3"/>
  <c r="K4940" i="3"/>
  <c r="I4940" i="3"/>
  <c r="H4940" i="3"/>
  <c r="G4940" i="3"/>
  <c r="M4939" i="3"/>
  <c r="L4939" i="3"/>
  <c r="K4939" i="3"/>
  <c r="I4939" i="3"/>
  <c r="H4939" i="3"/>
  <c r="G4939" i="3"/>
  <c r="M4938" i="3"/>
  <c r="L4938" i="3"/>
  <c r="K4938" i="3"/>
  <c r="I4938" i="3"/>
  <c r="H4938" i="3"/>
  <c r="G4938" i="3"/>
  <c r="M4937" i="3"/>
  <c r="L4937" i="3"/>
  <c r="K4937" i="3"/>
  <c r="I4937" i="3"/>
  <c r="H4937" i="3"/>
  <c r="G4937" i="3"/>
  <c r="M4936" i="3"/>
  <c r="L4936" i="3"/>
  <c r="K4936" i="3"/>
  <c r="I4936" i="3"/>
  <c r="H4936" i="3"/>
  <c r="G4936" i="3"/>
  <c r="M4935" i="3"/>
  <c r="L4935" i="3"/>
  <c r="K4935" i="3"/>
  <c r="I4935" i="3"/>
  <c r="H4935" i="3"/>
  <c r="G4935" i="3"/>
  <c r="M4934" i="3"/>
  <c r="L4934" i="3"/>
  <c r="K4934" i="3"/>
  <c r="I4934" i="3"/>
  <c r="H4934" i="3"/>
  <c r="G4934" i="3"/>
  <c r="M4933" i="3"/>
  <c r="L4933" i="3"/>
  <c r="K4933" i="3"/>
  <c r="I4933" i="3"/>
  <c r="H4933" i="3"/>
  <c r="G4933" i="3"/>
  <c r="M4932" i="3"/>
  <c r="L4932" i="3"/>
  <c r="K4932" i="3"/>
  <c r="I4932" i="3"/>
  <c r="H4932" i="3"/>
  <c r="G4932" i="3"/>
  <c r="M4931" i="3"/>
  <c r="L4931" i="3"/>
  <c r="K4931" i="3"/>
  <c r="I4931" i="3"/>
  <c r="H4931" i="3"/>
  <c r="G4931" i="3"/>
  <c r="M4930" i="3"/>
  <c r="L4930" i="3"/>
  <c r="K4930" i="3"/>
  <c r="I4930" i="3"/>
  <c r="H4930" i="3"/>
  <c r="G4930" i="3"/>
  <c r="M4929" i="3"/>
  <c r="L4929" i="3"/>
  <c r="K4929" i="3"/>
  <c r="I4929" i="3"/>
  <c r="H4929" i="3"/>
  <c r="G4929" i="3"/>
  <c r="M4928" i="3"/>
  <c r="L4928" i="3"/>
  <c r="K4928" i="3"/>
  <c r="I4928" i="3"/>
  <c r="H4928" i="3"/>
  <c r="G4928" i="3"/>
  <c r="M4927" i="3"/>
  <c r="L4927" i="3"/>
  <c r="K4927" i="3"/>
  <c r="I4927" i="3"/>
  <c r="H4927" i="3"/>
  <c r="G4927" i="3"/>
  <c r="M4926" i="3"/>
  <c r="L4926" i="3"/>
  <c r="K4926" i="3"/>
  <c r="I4926" i="3"/>
  <c r="H4926" i="3"/>
  <c r="G4926" i="3"/>
  <c r="M4925" i="3"/>
  <c r="L4925" i="3"/>
  <c r="K4925" i="3"/>
  <c r="I4925" i="3"/>
  <c r="H4925" i="3"/>
  <c r="G4925" i="3"/>
  <c r="M4924" i="3"/>
  <c r="L4924" i="3"/>
  <c r="K4924" i="3"/>
  <c r="I4924" i="3"/>
  <c r="H4924" i="3"/>
  <c r="G4924" i="3"/>
  <c r="M4923" i="3"/>
  <c r="L4923" i="3"/>
  <c r="K4923" i="3"/>
  <c r="I4923" i="3"/>
  <c r="H4923" i="3"/>
  <c r="G4923" i="3"/>
  <c r="M4922" i="3"/>
  <c r="L4922" i="3"/>
  <c r="K4922" i="3"/>
  <c r="I4922" i="3"/>
  <c r="H4922" i="3"/>
  <c r="G4922" i="3"/>
  <c r="M4921" i="3"/>
  <c r="L4921" i="3"/>
  <c r="K4921" i="3"/>
  <c r="I4921" i="3"/>
  <c r="H4921" i="3"/>
  <c r="G4921" i="3"/>
  <c r="M4920" i="3"/>
  <c r="L4920" i="3"/>
  <c r="K4920" i="3"/>
  <c r="I4920" i="3"/>
  <c r="H4920" i="3"/>
  <c r="G4920" i="3"/>
  <c r="M4919" i="3"/>
  <c r="L4919" i="3"/>
  <c r="K4919" i="3"/>
  <c r="I4919" i="3"/>
  <c r="H4919" i="3"/>
  <c r="G4919" i="3"/>
  <c r="M4918" i="3"/>
  <c r="L4918" i="3"/>
  <c r="K4918" i="3"/>
  <c r="I4918" i="3"/>
  <c r="H4918" i="3"/>
  <c r="G4918" i="3"/>
  <c r="M4917" i="3"/>
  <c r="L4917" i="3"/>
  <c r="K4917" i="3"/>
  <c r="I4917" i="3"/>
  <c r="H4917" i="3"/>
  <c r="G4917" i="3"/>
  <c r="M4916" i="3"/>
  <c r="L4916" i="3"/>
  <c r="K4916" i="3"/>
  <c r="I4916" i="3"/>
  <c r="H4916" i="3"/>
  <c r="G4916" i="3"/>
  <c r="M4915" i="3"/>
  <c r="L4915" i="3"/>
  <c r="K4915" i="3"/>
  <c r="I4915" i="3"/>
  <c r="H4915" i="3"/>
  <c r="G4915" i="3"/>
  <c r="M4914" i="3"/>
  <c r="L4914" i="3"/>
  <c r="K4914" i="3"/>
  <c r="I4914" i="3"/>
  <c r="H4914" i="3"/>
  <c r="G4914" i="3"/>
  <c r="M4913" i="3"/>
  <c r="L4913" i="3"/>
  <c r="K4913" i="3"/>
  <c r="I4913" i="3"/>
  <c r="H4913" i="3"/>
  <c r="G4913" i="3"/>
  <c r="M4912" i="3"/>
  <c r="L4912" i="3"/>
  <c r="K4912" i="3"/>
  <c r="I4912" i="3"/>
  <c r="H4912" i="3"/>
  <c r="G4912" i="3"/>
  <c r="M4911" i="3"/>
  <c r="L4911" i="3"/>
  <c r="K4911" i="3"/>
  <c r="I4911" i="3"/>
  <c r="H4911" i="3"/>
  <c r="G4911" i="3"/>
  <c r="M4910" i="3"/>
  <c r="L4910" i="3"/>
  <c r="K4910" i="3"/>
  <c r="I4910" i="3"/>
  <c r="H4910" i="3"/>
  <c r="G4910" i="3"/>
  <c r="M4909" i="3"/>
  <c r="L4909" i="3"/>
  <c r="K4909" i="3"/>
  <c r="I4909" i="3"/>
  <c r="H4909" i="3"/>
  <c r="G4909" i="3"/>
  <c r="M4908" i="3"/>
  <c r="L4908" i="3"/>
  <c r="K4908" i="3"/>
  <c r="I4908" i="3"/>
  <c r="H4908" i="3"/>
  <c r="G4908" i="3"/>
  <c r="M4907" i="3"/>
  <c r="L4907" i="3"/>
  <c r="K4907" i="3"/>
  <c r="I4907" i="3"/>
  <c r="H4907" i="3"/>
  <c r="G4907" i="3"/>
  <c r="M4906" i="3"/>
  <c r="L4906" i="3"/>
  <c r="K4906" i="3"/>
  <c r="I4906" i="3"/>
  <c r="H4906" i="3"/>
  <c r="G4906" i="3"/>
  <c r="M4905" i="3"/>
  <c r="L4905" i="3"/>
  <c r="K4905" i="3"/>
  <c r="I4905" i="3"/>
  <c r="H4905" i="3"/>
  <c r="G4905" i="3"/>
  <c r="M4904" i="3"/>
  <c r="L4904" i="3"/>
  <c r="K4904" i="3"/>
  <c r="I4904" i="3"/>
  <c r="H4904" i="3"/>
  <c r="G4904" i="3"/>
  <c r="M4903" i="3"/>
  <c r="L4903" i="3"/>
  <c r="K4903" i="3"/>
  <c r="I4903" i="3"/>
  <c r="H4903" i="3"/>
  <c r="G4903" i="3"/>
  <c r="M4902" i="3"/>
  <c r="L4902" i="3"/>
  <c r="K4902" i="3"/>
  <c r="I4902" i="3"/>
  <c r="H4902" i="3"/>
  <c r="G4902" i="3"/>
  <c r="M4901" i="3"/>
  <c r="L4901" i="3"/>
  <c r="K4901" i="3"/>
  <c r="I4901" i="3"/>
  <c r="H4901" i="3"/>
  <c r="G4901" i="3"/>
  <c r="M4900" i="3"/>
  <c r="L4900" i="3"/>
  <c r="K4900" i="3"/>
  <c r="I4900" i="3"/>
  <c r="H4900" i="3"/>
  <c r="G4900" i="3"/>
  <c r="M4899" i="3"/>
  <c r="L4899" i="3"/>
  <c r="K4899" i="3"/>
  <c r="I4899" i="3"/>
  <c r="H4899" i="3"/>
  <c r="G4899" i="3"/>
  <c r="M4898" i="3"/>
  <c r="L4898" i="3"/>
  <c r="K4898" i="3"/>
  <c r="I4898" i="3"/>
  <c r="H4898" i="3"/>
  <c r="G4898" i="3"/>
  <c r="M4897" i="3"/>
  <c r="L4897" i="3"/>
  <c r="K4897" i="3"/>
  <c r="I4897" i="3"/>
  <c r="H4897" i="3"/>
  <c r="G4897" i="3"/>
  <c r="M4896" i="3"/>
  <c r="L4896" i="3"/>
  <c r="K4896" i="3"/>
  <c r="I4896" i="3"/>
  <c r="H4896" i="3"/>
  <c r="G4896" i="3"/>
  <c r="M4895" i="3"/>
  <c r="L4895" i="3"/>
  <c r="K4895" i="3"/>
  <c r="I4895" i="3"/>
  <c r="H4895" i="3"/>
  <c r="G4895" i="3"/>
  <c r="M4894" i="3"/>
  <c r="L4894" i="3"/>
  <c r="K4894" i="3"/>
  <c r="I4894" i="3"/>
  <c r="H4894" i="3"/>
  <c r="G4894" i="3"/>
  <c r="M4893" i="3"/>
  <c r="L4893" i="3"/>
  <c r="K4893" i="3"/>
  <c r="I4893" i="3"/>
  <c r="H4893" i="3"/>
  <c r="G4893" i="3"/>
  <c r="M4892" i="3"/>
  <c r="L4892" i="3"/>
  <c r="K4892" i="3"/>
  <c r="I4892" i="3"/>
  <c r="H4892" i="3"/>
  <c r="G4892" i="3"/>
  <c r="M4891" i="3"/>
  <c r="L4891" i="3"/>
  <c r="K4891" i="3"/>
  <c r="I4891" i="3"/>
  <c r="H4891" i="3"/>
  <c r="G4891" i="3"/>
  <c r="M4890" i="3"/>
  <c r="L4890" i="3"/>
  <c r="K4890" i="3"/>
  <c r="I4890" i="3"/>
  <c r="H4890" i="3"/>
  <c r="G4890" i="3"/>
  <c r="M4889" i="3"/>
  <c r="L4889" i="3"/>
  <c r="K4889" i="3"/>
  <c r="I4889" i="3"/>
  <c r="H4889" i="3"/>
  <c r="G4889" i="3"/>
  <c r="M4888" i="3"/>
  <c r="L4888" i="3"/>
  <c r="K4888" i="3"/>
  <c r="I4888" i="3"/>
  <c r="H4888" i="3"/>
  <c r="G4888" i="3"/>
  <c r="M4887" i="3"/>
  <c r="L4887" i="3"/>
  <c r="K4887" i="3"/>
  <c r="I4887" i="3"/>
  <c r="H4887" i="3"/>
  <c r="G4887" i="3"/>
  <c r="M4886" i="3"/>
  <c r="L4886" i="3"/>
  <c r="K4886" i="3"/>
  <c r="I4886" i="3"/>
  <c r="H4886" i="3"/>
  <c r="G4886" i="3"/>
  <c r="M4885" i="3"/>
  <c r="L4885" i="3"/>
  <c r="K4885" i="3"/>
  <c r="I4885" i="3"/>
  <c r="H4885" i="3"/>
  <c r="G4885" i="3"/>
  <c r="M4884" i="3"/>
  <c r="L4884" i="3"/>
  <c r="K4884" i="3"/>
  <c r="I4884" i="3"/>
  <c r="H4884" i="3"/>
  <c r="G4884" i="3"/>
  <c r="M4883" i="3"/>
  <c r="L4883" i="3"/>
  <c r="K4883" i="3"/>
  <c r="I4883" i="3"/>
  <c r="H4883" i="3"/>
  <c r="G4883" i="3"/>
  <c r="M4882" i="3"/>
  <c r="L4882" i="3"/>
  <c r="K4882" i="3"/>
  <c r="I4882" i="3"/>
  <c r="H4882" i="3"/>
  <c r="G4882" i="3"/>
  <c r="M4881" i="3"/>
  <c r="L4881" i="3"/>
  <c r="K4881" i="3"/>
  <c r="I4881" i="3"/>
  <c r="H4881" i="3"/>
  <c r="G4881" i="3"/>
  <c r="M4880" i="3"/>
  <c r="L4880" i="3"/>
  <c r="K4880" i="3"/>
  <c r="I4880" i="3"/>
  <c r="H4880" i="3"/>
  <c r="G4880" i="3"/>
  <c r="M4879" i="3"/>
  <c r="L4879" i="3"/>
  <c r="K4879" i="3"/>
  <c r="I4879" i="3"/>
  <c r="H4879" i="3"/>
  <c r="G4879" i="3"/>
  <c r="M4878" i="3"/>
  <c r="L4878" i="3"/>
  <c r="K4878" i="3"/>
  <c r="I4878" i="3"/>
  <c r="H4878" i="3"/>
  <c r="G4878" i="3"/>
  <c r="M4877" i="3"/>
  <c r="L4877" i="3"/>
  <c r="K4877" i="3"/>
  <c r="I4877" i="3"/>
  <c r="H4877" i="3"/>
  <c r="G4877" i="3"/>
  <c r="M4876" i="3"/>
  <c r="L4876" i="3"/>
  <c r="K4876" i="3"/>
  <c r="I4876" i="3"/>
  <c r="H4876" i="3"/>
  <c r="G4876" i="3"/>
  <c r="M4875" i="3"/>
  <c r="L4875" i="3"/>
  <c r="K4875" i="3"/>
  <c r="I4875" i="3"/>
  <c r="H4875" i="3"/>
  <c r="G4875" i="3"/>
  <c r="M4874" i="3"/>
  <c r="L4874" i="3"/>
  <c r="K4874" i="3"/>
  <c r="I4874" i="3"/>
  <c r="H4874" i="3"/>
  <c r="G4874" i="3"/>
  <c r="M4873" i="3"/>
  <c r="L4873" i="3"/>
  <c r="K4873" i="3"/>
  <c r="I4873" i="3"/>
  <c r="H4873" i="3"/>
  <c r="G4873" i="3"/>
  <c r="M4872" i="3"/>
  <c r="L4872" i="3"/>
  <c r="K4872" i="3"/>
  <c r="I4872" i="3"/>
  <c r="H4872" i="3"/>
  <c r="G4872" i="3"/>
  <c r="M4871" i="3"/>
  <c r="L4871" i="3"/>
  <c r="K4871" i="3"/>
  <c r="I4871" i="3"/>
  <c r="H4871" i="3"/>
  <c r="G4871" i="3"/>
  <c r="M4870" i="3"/>
  <c r="L4870" i="3"/>
  <c r="K4870" i="3"/>
  <c r="I4870" i="3"/>
  <c r="H4870" i="3"/>
  <c r="G4870" i="3"/>
  <c r="M4869" i="3"/>
  <c r="L4869" i="3"/>
  <c r="K4869" i="3"/>
  <c r="I4869" i="3"/>
  <c r="H4869" i="3"/>
  <c r="G4869" i="3"/>
  <c r="M4868" i="3"/>
  <c r="L4868" i="3"/>
  <c r="K4868" i="3"/>
  <c r="I4868" i="3"/>
  <c r="H4868" i="3"/>
  <c r="G4868" i="3"/>
  <c r="M4867" i="3"/>
  <c r="L4867" i="3"/>
  <c r="K4867" i="3"/>
  <c r="I4867" i="3"/>
  <c r="H4867" i="3"/>
  <c r="G4867" i="3"/>
  <c r="M4866" i="3"/>
  <c r="L4866" i="3"/>
  <c r="K4866" i="3"/>
  <c r="I4866" i="3"/>
  <c r="H4866" i="3"/>
  <c r="G4866" i="3"/>
  <c r="M4865" i="3"/>
  <c r="L4865" i="3"/>
  <c r="K4865" i="3"/>
  <c r="I4865" i="3"/>
  <c r="H4865" i="3"/>
  <c r="G4865" i="3"/>
  <c r="M4864" i="3"/>
  <c r="L4864" i="3"/>
  <c r="K4864" i="3"/>
  <c r="I4864" i="3"/>
  <c r="H4864" i="3"/>
  <c r="G4864" i="3"/>
  <c r="M4863" i="3"/>
  <c r="L4863" i="3"/>
  <c r="K4863" i="3"/>
  <c r="I4863" i="3"/>
  <c r="H4863" i="3"/>
  <c r="G4863" i="3"/>
  <c r="M4862" i="3"/>
  <c r="L4862" i="3"/>
  <c r="K4862" i="3"/>
  <c r="I4862" i="3"/>
  <c r="H4862" i="3"/>
  <c r="G4862" i="3"/>
  <c r="M4861" i="3"/>
  <c r="L4861" i="3"/>
  <c r="K4861" i="3"/>
  <c r="I4861" i="3"/>
  <c r="H4861" i="3"/>
  <c r="G4861" i="3"/>
  <c r="M4860" i="3"/>
  <c r="L4860" i="3"/>
  <c r="K4860" i="3"/>
  <c r="I4860" i="3"/>
  <c r="H4860" i="3"/>
  <c r="G4860" i="3"/>
  <c r="M4859" i="3"/>
  <c r="L4859" i="3"/>
  <c r="K4859" i="3"/>
  <c r="I4859" i="3"/>
  <c r="H4859" i="3"/>
  <c r="G4859" i="3"/>
  <c r="M4858" i="3"/>
  <c r="L4858" i="3"/>
  <c r="K4858" i="3"/>
  <c r="I4858" i="3"/>
  <c r="H4858" i="3"/>
  <c r="G4858" i="3"/>
  <c r="M4857" i="3"/>
  <c r="L4857" i="3"/>
  <c r="K4857" i="3"/>
  <c r="I4857" i="3"/>
  <c r="H4857" i="3"/>
  <c r="G4857" i="3"/>
  <c r="M4856" i="3"/>
  <c r="L4856" i="3"/>
  <c r="K4856" i="3"/>
  <c r="I4856" i="3"/>
  <c r="H4856" i="3"/>
  <c r="G4856" i="3"/>
  <c r="M4855" i="3"/>
  <c r="L4855" i="3"/>
  <c r="K4855" i="3"/>
  <c r="I4855" i="3"/>
  <c r="H4855" i="3"/>
  <c r="G4855" i="3"/>
  <c r="M4854" i="3"/>
  <c r="L4854" i="3"/>
  <c r="K4854" i="3"/>
  <c r="I4854" i="3"/>
  <c r="H4854" i="3"/>
  <c r="G4854" i="3"/>
  <c r="M4853" i="3"/>
  <c r="L4853" i="3"/>
  <c r="K4853" i="3"/>
  <c r="I4853" i="3"/>
  <c r="H4853" i="3"/>
  <c r="G4853" i="3"/>
  <c r="M4852" i="3"/>
  <c r="L4852" i="3"/>
  <c r="K4852" i="3"/>
  <c r="I4852" i="3"/>
  <c r="H4852" i="3"/>
  <c r="G4852" i="3"/>
  <c r="M4851" i="3"/>
  <c r="L4851" i="3"/>
  <c r="K4851" i="3"/>
  <c r="I4851" i="3"/>
  <c r="H4851" i="3"/>
  <c r="G4851" i="3"/>
  <c r="M4850" i="3"/>
  <c r="L4850" i="3"/>
  <c r="K4850" i="3"/>
  <c r="I4850" i="3"/>
  <c r="H4850" i="3"/>
  <c r="G4850" i="3"/>
  <c r="M4849" i="3"/>
  <c r="L4849" i="3"/>
  <c r="K4849" i="3"/>
  <c r="I4849" i="3"/>
  <c r="H4849" i="3"/>
  <c r="G4849" i="3"/>
  <c r="M4848" i="3"/>
  <c r="L4848" i="3"/>
  <c r="K4848" i="3"/>
  <c r="I4848" i="3"/>
  <c r="H4848" i="3"/>
  <c r="G4848" i="3"/>
  <c r="M4847" i="3"/>
  <c r="L4847" i="3"/>
  <c r="K4847" i="3"/>
  <c r="I4847" i="3"/>
  <c r="H4847" i="3"/>
  <c r="G4847" i="3"/>
  <c r="M4846" i="3"/>
  <c r="L4846" i="3"/>
  <c r="K4846" i="3"/>
  <c r="I4846" i="3"/>
  <c r="H4846" i="3"/>
  <c r="G4846" i="3"/>
  <c r="M4845" i="3"/>
  <c r="L4845" i="3"/>
  <c r="K4845" i="3"/>
  <c r="I4845" i="3"/>
  <c r="H4845" i="3"/>
  <c r="G4845" i="3"/>
  <c r="M4844" i="3"/>
  <c r="L4844" i="3"/>
  <c r="K4844" i="3"/>
  <c r="I4844" i="3"/>
  <c r="H4844" i="3"/>
  <c r="G4844" i="3"/>
  <c r="M4843" i="3"/>
  <c r="L4843" i="3"/>
  <c r="K4843" i="3"/>
  <c r="I4843" i="3"/>
  <c r="H4843" i="3"/>
  <c r="G4843" i="3"/>
  <c r="M4842" i="3"/>
  <c r="L4842" i="3"/>
  <c r="K4842" i="3"/>
  <c r="I4842" i="3"/>
  <c r="H4842" i="3"/>
  <c r="G4842" i="3"/>
  <c r="M4841" i="3"/>
  <c r="L4841" i="3"/>
  <c r="K4841" i="3"/>
  <c r="I4841" i="3"/>
  <c r="H4841" i="3"/>
  <c r="G4841" i="3"/>
  <c r="M4840" i="3"/>
  <c r="L4840" i="3"/>
  <c r="K4840" i="3"/>
  <c r="I4840" i="3"/>
  <c r="H4840" i="3"/>
  <c r="G4840" i="3"/>
  <c r="M4839" i="3"/>
  <c r="L4839" i="3"/>
  <c r="K4839" i="3"/>
  <c r="I4839" i="3"/>
  <c r="H4839" i="3"/>
  <c r="G4839" i="3"/>
  <c r="M4838" i="3"/>
  <c r="L4838" i="3"/>
  <c r="K4838" i="3"/>
  <c r="I4838" i="3"/>
  <c r="H4838" i="3"/>
  <c r="G4838" i="3"/>
  <c r="M4837" i="3"/>
  <c r="L4837" i="3"/>
  <c r="K4837" i="3"/>
  <c r="I4837" i="3"/>
  <c r="H4837" i="3"/>
  <c r="G4837" i="3"/>
  <c r="M4836" i="3"/>
  <c r="L4836" i="3"/>
  <c r="K4836" i="3"/>
  <c r="I4836" i="3"/>
  <c r="H4836" i="3"/>
  <c r="G4836" i="3"/>
  <c r="M4835" i="3"/>
  <c r="L4835" i="3"/>
  <c r="K4835" i="3"/>
  <c r="I4835" i="3"/>
  <c r="H4835" i="3"/>
  <c r="G4835" i="3"/>
  <c r="M4834" i="3"/>
  <c r="L4834" i="3"/>
  <c r="K4834" i="3"/>
  <c r="I4834" i="3"/>
  <c r="H4834" i="3"/>
  <c r="G4834" i="3"/>
  <c r="M4833" i="3"/>
  <c r="L4833" i="3"/>
  <c r="K4833" i="3"/>
  <c r="I4833" i="3"/>
  <c r="H4833" i="3"/>
  <c r="G4833" i="3"/>
  <c r="M4832" i="3"/>
  <c r="L4832" i="3"/>
  <c r="K4832" i="3"/>
  <c r="I4832" i="3"/>
  <c r="H4832" i="3"/>
  <c r="G4832" i="3"/>
  <c r="M4831" i="3"/>
  <c r="L4831" i="3"/>
  <c r="K4831" i="3"/>
  <c r="I4831" i="3"/>
  <c r="H4831" i="3"/>
  <c r="G4831" i="3"/>
  <c r="M4830" i="3"/>
  <c r="L4830" i="3"/>
  <c r="K4830" i="3"/>
  <c r="I4830" i="3"/>
  <c r="H4830" i="3"/>
  <c r="G4830" i="3"/>
  <c r="M4829" i="3"/>
  <c r="L4829" i="3"/>
  <c r="K4829" i="3"/>
  <c r="I4829" i="3"/>
  <c r="H4829" i="3"/>
  <c r="G4829" i="3"/>
  <c r="M4828" i="3"/>
  <c r="L4828" i="3"/>
  <c r="K4828" i="3"/>
  <c r="I4828" i="3"/>
  <c r="H4828" i="3"/>
  <c r="G4828" i="3"/>
  <c r="M4827" i="3"/>
  <c r="L4827" i="3"/>
  <c r="K4827" i="3"/>
  <c r="I4827" i="3"/>
  <c r="H4827" i="3"/>
  <c r="G4827" i="3"/>
  <c r="M4826" i="3"/>
  <c r="L4826" i="3"/>
  <c r="K4826" i="3"/>
  <c r="I4826" i="3"/>
  <c r="H4826" i="3"/>
  <c r="G4826" i="3"/>
  <c r="M4825" i="3"/>
  <c r="L4825" i="3"/>
  <c r="K4825" i="3"/>
  <c r="I4825" i="3"/>
  <c r="H4825" i="3"/>
  <c r="G4825" i="3"/>
  <c r="M4824" i="3"/>
  <c r="L4824" i="3"/>
  <c r="K4824" i="3"/>
  <c r="I4824" i="3"/>
  <c r="H4824" i="3"/>
  <c r="G4824" i="3"/>
  <c r="M4823" i="3"/>
  <c r="L4823" i="3"/>
  <c r="K4823" i="3"/>
  <c r="I4823" i="3"/>
  <c r="H4823" i="3"/>
  <c r="G4823" i="3"/>
  <c r="M4822" i="3"/>
  <c r="L4822" i="3"/>
  <c r="K4822" i="3"/>
  <c r="I4822" i="3"/>
  <c r="H4822" i="3"/>
  <c r="G4822" i="3"/>
  <c r="M4821" i="3"/>
  <c r="L4821" i="3"/>
  <c r="K4821" i="3"/>
  <c r="I4821" i="3"/>
  <c r="H4821" i="3"/>
  <c r="G4821" i="3"/>
  <c r="M4820" i="3"/>
  <c r="L4820" i="3"/>
  <c r="K4820" i="3"/>
  <c r="I4820" i="3"/>
  <c r="H4820" i="3"/>
  <c r="G4820" i="3"/>
  <c r="M4819" i="3"/>
  <c r="L4819" i="3"/>
  <c r="K4819" i="3"/>
  <c r="I4819" i="3"/>
  <c r="H4819" i="3"/>
  <c r="G4819" i="3"/>
  <c r="M4818" i="3"/>
  <c r="L4818" i="3"/>
  <c r="K4818" i="3"/>
  <c r="I4818" i="3"/>
  <c r="H4818" i="3"/>
  <c r="G4818" i="3"/>
  <c r="M4817" i="3"/>
  <c r="L4817" i="3"/>
  <c r="K4817" i="3"/>
  <c r="I4817" i="3"/>
  <c r="H4817" i="3"/>
  <c r="G4817" i="3"/>
  <c r="M4816" i="3"/>
  <c r="L4816" i="3"/>
  <c r="K4816" i="3"/>
  <c r="I4816" i="3"/>
  <c r="H4816" i="3"/>
  <c r="G4816" i="3"/>
  <c r="M4815" i="3"/>
  <c r="L4815" i="3"/>
  <c r="K4815" i="3"/>
  <c r="I4815" i="3"/>
  <c r="H4815" i="3"/>
  <c r="G4815" i="3"/>
  <c r="M4814" i="3"/>
  <c r="L4814" i="3"/>
  <c r="K4814" i="3"/>
  <c r="I4814" i="3"/>
  <c r="H4814" i="3"/>
  <c r="G4814" i="3"/>
  <c r="M4813" i="3"/>
  <c r="L4813" i="3"/>
  <c r="K4813" i="3"/>
  <c r="I4813" i="3"/>
  <c r="H4813" i="3"/>
  <c r="G4813" i="3"/>
  <c r="M4812" i="3"/>
  <c r="L4812" i="3"/>
  <c r="K4812" i="3"/>
  <c r="I4812" i="3"/>
  <c r="H4812" i="3"/>
  <c r="G4812" i="3"/>
  <c r="M4811" i="3"/>
  <c r="L4811" i="3"/>
  <c r="K4811" i="3"/>
  <c r="I4811" i="3"/>
  <c r="H4811" i="3"/>
  <c r="G4811" i="3"/>
  <c r="M4810" i="3"/>
  <c r="L4810" i="3"/>
  <c r="K4810" i="3"/>
  <c r="I4810" i="3"/>
  <c r="H4810" i="3"/>
  <c r="G4810" i="3"/>
  <c r="M4809" i="3"/>
  <c r="L4809" i="3"/>
  <c r="K4809" i="3"/>
  <c r="I4809" i="3"/>
  <c r="H4809" i="3"/>
  <c r="G4809" i="3"/>
  <c r="M4808" i="3"/>
  <c r="L4808" i="3"/>
  <c r="K4808" i="3"/>
  <c r="I4808" i="3"/>
  <c r="H4808" i="3"/>
  <c r="G4808" i="3"/>
  <c r="M4807" i="3"/>
  <c r="L4807" i="3"/>
  <c r="K4807" i="3"/>
  <c r="I4807" i="3"/>
  <c r="H4807" i="3"/>
  <c r="G4807" i="3"/>
  <c r="M4806" i="3"/>
  <c r="L4806" i="3"/>
  <c r="K4806" i="3"/>
  <c r="I4806" i="3"/>
  <c r="H4806" i="3"/>
  <c r="G4806" i="3"/>
  <c r="M4805" i="3"/>
  <c r="L4805" i="3"/>
  <c r="K4805" i="3"/>
  <c r="I4805" i="3"/>
  <c r="H4805" i="3"/>
  <c r="G4805" i="3"/>
  <c r="M4804" i="3"/>
  <c r="L4804" i="3"/>
  <c r="K4804" i="3"/>
  <c r="I4804" i="3"/>
  <c r="H4804" i="3"/>
  <c r="G4804" i="3"/>
  <c r="M4803" i="3"/>
  <c r="L4803" i="3"/>
  <c r="K4803" i="3"/>
  <c r="I4803" i="3"/>
  <c r="H4803" i="3"/>
  <c r="G4803" i="3"/>
  <c r="M4802" i="3"/>
  <c r="L4802" i="3"/>
  <c r="K4802" i="3"/>
  <c r="I4802" i="3"/>
  <c r="H4802" i="3"/>
  <c r="G4802" i="3"/>
  <c r="M4801" i="3"/>
  <c r="L4801" i="3"/>
  <c r="K4801" i="3"/>
  <c r="I4801" i="3"/>
  <c r="H4801" i="3"/>
  <c r="G4801" i="3"/>
  <c r="M4800" i="3"/>
  <c r="L4800" i="3"/>
  <c r="K4800" i="3"/>
  <c r="I4800" i="3"/>
  <c r="H4800" i="3"/>
  <c r="G4800" i="3"/>
  <c r="M4799" i="3"/>
  <c r="L4799" i="3"/>
  <c r="K4799" i="3"/>
  <c r="I4799" i="3"/>
  <c r="H4799" i="3"/>
  <c r="G4799" i="3"/>
  <c r="M4798" i="3"/>
  <c r="L4798" i="3"/>
  <c r="K4798" i="3"/>
  <c r="I4798" i="3"/>
  <c r="H4798" i="3"/>
  <c r="G4798" i="3"/>
  <c r="M4797" i="3"/>
  <c r="L4797" i="3"/>
  <c r="K4797" i="3"/>
  <c r="I4797" i="3"/>
  <c r="H4797" i="3"/>
  <c r="G4797" i="3"/>
  <c r="M4796" i="3"/>
  <c r="L4796" i="3"/>
  <c r="K4796" i="3"/>
  <c r="I4796" i="3"/>
  <c r="H4796" i="3"/>
  <c r="G4796" i="3"/>
  <c r="M4795" i="3"/>
  <c r="L4795" i="3"/>
  <c r="K4795" i="3"/>
  <c r="I4795" i="3"/>
  <c r="H4795" i="3"/>
  <c r="G4795" i="3"/>
  <c r="M4794" i="3"/>
  <c r="L4794" i="3"/>
  <c r="K4794" i="3"/>
  <c r="I4794" i="3"/>
  <c r="H4794" i="3"/>
  <c r="G4794" i="3"/>
  <c r="M4793" i="3"/>
  <c r="L4793" i="3"/>
  <c r="K4793" i="3"/>
  <c r="I4793" i="3"/>
  <c r="H4793" i="3"/>
  <c r="G4793" i="3"/>
  <c r="M4792" i="3"/>
  <c r="L4792" i="3"/>
  <c r="K4792" i="3"/>
  <c r="I4792" i="3"/>
  <c r="H4792" i="3"/>
  <c r="G4792" i="3"/>
  <c r="M4791" i="3"/>
  <c r="L4791" i="3"/>
  <c r="K4791" i="3"/>
  <c r="I4791" i="3"/>
  <c r="H4791" i="3"/>
  <c r="G4791" i="3"/>
  <c r="M4790" i="3"/>
  <c r="L4790" i="3"/>
  <c r="K4790" i="3"/>
  <c r="I4790" i="3"/>
  <c r="H4790" i="3"/>
  <c r="G4790" i="3"/>
  <c r="M4789" i="3"/>
  <c r="L4789" i="3"/>
  <c r="K4789" i="3"/>
  <c r="I4789" i="3"/>
  <c r="H4789" i="3"/>
  <c r="G4789" i="3"/>
  <c r="M4788" i="3"/>
  <c r="L4788" i="3"/>
  <c r="K4788" i="3"/>
  <c r="I4788" i="3"/>
  <c r="H4788" i="3"/>
  <c r="G4788" i="3"/>
  <c r="M4787" i="3"/>
  <c r="L4787" i="3"/>
  <c r="K4787" i="3"/>
  <c r="I4787" i="3"/>
  <c r="H4787" i="3"/>
  <c r="G4787" i="3"/>
  <c r="M4786" i="3"/>
  <c r="L4786" i="3"/>
  <c r="K4786" i="3"/>
  <c r="I4786" i="3"/>
  <c r="H4786" i="3"/>
  <c r="G4786" i="3"/>
  <c r="M4785" i="3"/>
  <c r="L4785" i="3"/>
  <c r="K4785" i="3"/>
  <c r="I4785" i="3"/>
  <c r="H4785" i="3"/>
  <c r="G4785" i="3"/>
  <c r="M4784" i="3"/>
  <c r="L4784" i="3"/>
  <c r="K4784" i="3"/>
  <c r="I4784" i="3"/>
  <c r="H4784" i="3"/>
  <c r="G4784" i="3"/>
  <c r="M4783" i="3"/>
  <c r="L4783" i="3"/>
  <c r="K4783" i="3"/>
  <c r="I4783" i="3"/>
  <c r="H4783" i="3"/>
  <c r="G4783" i="3"/>
  <c r="M4782" i="3"/>
  <c r="L4782" i="3"/>
  <c r="K4782" i="3"/>
  <c r="I4782" i="3"/>
  <c r="H4782" i="3"/>
  <c r="G4782" i="3"/>
  <c r="M4781" i="3"/>
  <c r="L4781" i="3"/>
  <c r="K4781" i="3"/>
  <c r="I4781" i="3"/>
  <c r="H4781" i="3"/>
  <c r="G4781" i="3"/>
  <c r="M4780" i="3"/>
  <c r="L4780" i="3"/>
  <c r="K4780" i="3"/>
  <c r="I4780" i="3"/>
  <c r="H4780" i="3"/>
  <c r="G4780" i="3"/>
  <c r="M4779" i="3"/>
  <c r="L4779" i="3"/>
  <c r="K4779" i="3"/>
  <c r="I4779" i="3"/>
  <c r="H4779" i="3"/>
  <c r="G4779" i="3"/>
  <c r="M4778" i="3"/>
  <c r="L4778" i="3"/>
  <c r="K4778" i="3"/>
  <c r="I4778" i="3"/>
  <c r="H4778" i="3"/>
  <c r="G4778" i="3"/>
  <c r="M4777" i="3"/>
  <c r="L4777" i="3"/>
  <c r="K4777" i="3"/>
  <c r="I4777" i="3"/>
  <c r="H4777" i="3"/>
  <c r="G4777" i="3"/>
  <c r="M4776" i="3"/>
  <c r="L4776" i="3"/>
  <c r="K4776" i="3"/>
  <c r="I4776" i="3"/>
  <c r="H4776" i="3"/>
  <c r="G4776" i="3"/>
  <c r="M4775" i="3"/>
  <c r="L4775" i="3"/>
  <c r="K4775" i="3"/>
  <c r="I4775" i="3"/>
  <c r="H4775" i="3"/>
  <c r="G4775" i="3"/>
  <c r="M4774" i="3"/>
  <c r="L4774" i="3"/>
  <c r="K4774" i="3"/>
  <c r="I4774" i="3"/>
  <c r="H4774" i="3"/>
  <c r="G4774" i="3"/>
  <c r="M4773" i="3"/>
  <c r="L4773" i="3"/>
  <c r="K4773" i="3"/>
  <c r="I4773" i="3"/>
  <c r="H4773" i="3"/>
  <c r="G4773" i="3"/>
  <c r="M4772" i="3"/>
  <c r="L4772" i="3"/>
  <c r="K4772" i="3"/>
  <c r="I4772" i="3"/>
  <c r="H4772" i="3"/>
  <c r="G4772" i="3"/>
  <c r="M4771" i="3"/>
  <c r="L4771" i="3"/>
  <c r="K4771" i="3"/>
  <c r="I4771" i="3"/>
  <c r="H4771" i="3"/>
  <c r="G4771" i="3"/>
  <c r="M4770" i="3"/>
  <c r="L4770" i="3"/>
  <c r="K4770" i="3"/>
  <c r="I4770" i="3"/>
  <c r="H4770" i="3"/>
  <c r="G4770" i="3"/>
  <c r="M4769" i="3"/>
  <c r="L4769" i="3"/>
  <c r="K4769" i="3"/>
  <c r="I4769" i="3"/>
  <c r="H4769" i="3"/>
  <c r="G4769" i="3"/>
  <c r="M4768" i="3"/>
  <c r="L4768" i="3"/>
  <c r="K4768" i="3"/>
  <c r="I4768" i="3"/>
  <c r="H4768" i="3"/>
  <c r="G4768" i="3"/>
  <c r="M4767" i="3"/>
  <c r="L4767" i="3"/>
  <c r="K4767" i="3"/>
  <c r="I4767" i="3"/>
  <c r="H4767" i="3"/>
  <c r="G4767" i="3"/>
  <c r="M4766" i="3"/>
  <c r="L4766" i="3"/>
  <c r="K4766" i="3"/>
  <c r="I4766" i="3"/>
  <c r="H4766" i="3"/>
  <c r="G4766" i="3"/>
  <c r="M4765" i="3"/>
  <c r="L4765" i="3"/>
  <c r="K4765" i="3"/>
  <c r="I4765" i="3"/>
  <c r="H4765" i="3"/>
  <c r="G4765" i="3"/>
  <c r="M4764" i="3"/>
  <c r="L4764" i="3"/>
  <c r="K4764" i="3"/>
  <c r="I4764" i="3"/>
  <c r="H4764" i="3"/>
  <c r="G4764" i="3"/>
  <c r="M4763" i="3"/>
  <c r="L4763" i="3"/>
  <c r="K4763" i="3"/>
  <c r="I4763" i="3"/>
  <c r="H4763" i="3"/>
  <c r="G4763" i="3"/>
  <c r="M4762" i="3"/>
  <c r="L4762" i="3"/>
  <c r="K4762" i="3"/>
  <c r="I4762" i="3"/>
  <c r="H4762" i="3"/>
  <c r="G4762" i="3"/>
  <c r="M4761" i="3"/>
  <c r="L4761" i="3"/>
  <c r="K4761" i="3"/>
  <c r="I4761" i="3"/>
  <c r="H4761" i="3"/>
  <c r="G4761" i="3"/>
  <c r="M4760" i="3"/>
  <c r="L4760" i="3"/>
  <c r="K4760" i="3"/>
  <c r="I4760" i="3"/>
  <c r="H4760" i="3"/>
  <c r="G4760" i="3"/>
  <c r="M4759" i="3"/>
  <c r="L4759" i="3"/>
  <c r="K4759" i="3"/>
  <c r="I4759" i="3"/>
  <c r="H4759" i="3"/>
  <c r="G4759" i="3"/>
  <c r="M4758" i="3"/>
  <c r="L4758" i="3"/>
  <c r="K4758" i="3"/>
  <c r="I4758" i="3"/>
  <c r="H4758" i="3"/>
  <c r="G4758" i="3"/>
  <c r="M4757" i="3"/>
  <c r="L4757" i="3"/>
  <c r="K4757" i="3"/>
  <c r="I4757" i="3"/>
  <c r="H4757" i="3"/>
  <c r="G4757" i="3"/>
  <c r="M4756" i="3"/>
  <c r="L4756" i="3"/>
  <c r="K4756" i="3"/>
  <c r="I4756" i="3"/>
  <c r="H4756" i="3"/>
  <c r="G4756" i="3"/>
  <c r="M4755" i="3"/>
  <c r="L4755" i="3"/>
  <c r="K4755" i="3"/>
  <c r="I4755" i="3"/>
  <c r="H4755" i="3"/>
  <c r="G4755" i="3"/>
  <c r="M4754" i="3"/>
  <c r="L4754" i="3"/>
  <c r="K4754" i="3"/>
  <c r="I4754" i="3"/>
  <c r="H4754" i="3"/>
  <c r="G4754" i="3"/>
  <c r="M4753" i="3"/>
  <c r="L4753" i="3"/>
  <c r="K4753" i="3"/>
  <c r="I4753" i="3"/>
  <c r="H4753" i="3"/>
  <c r="G4753" i="3"/>
  <c r="M4752" i="3"/>
  <c r="L4752" i="3"/>
  <c r="K4752" i="3"/>
  <c r="I4752" i="3"/>
  <c r="H4752" i="3"/>
  <c r="G4752" i="3"/>
  <c r="M4751" i="3"/>
  <c r="L4751" i="3"/>
  <c r="K4751" i="3"/>
  <c r="I4751" i="3"/>
  <c r="H4751" i="3"/>
  <c r="G4751" i="3"/>
  <c r="M4750" i="3"/>
  <c r="L4750" i="3"/>
  <c r="K4750" i="3"/>
  <c r="I4750" i="3"/>
  <c r="H4750" i="3"/>
  <c r="G4750" i="3"/>
  <c r="M4749" i="3"/>
  <c r="L4749" i="3"/>
  <c r="K4749" i="3"/>
  <c r="I4749" i="3"/>
  <c r="H4749" i="3"/>
  <c r="G4749" i="3"/>
  <c r="M4748" i="3"/>
  <c r="L4748" i="3"/>
  <c r="K4748" i="3"/>
  <c r="I4748" i="3"/>
  <c r="H4748" i="3"/>
  <c r="G4748" i="3"/>
  <c r="M4747" i="3"/>
  <c r="L4747" i="3"/>
  <c r="K4747" i="3"/>
  <c r="I4747" i="3"/>
  <c r="H4747" i="3"/>
  <c r="G4747" i="3"/>
  <c r="M4746" i="3"/>
  <c r="L4746" i="3"/>
  <c r="K4746" i="3"/>
  <c r="I4746" i="3"/>
  <c r="H4746" i="3"/>
  <c r="G4746" i="3"/>
  <c r="M4745" i="3"/>
  <c r="L4745" i="3"/>
  <c r="K4745" i="3"/>
  <c r="I4745" i="3"/>
  <c r="H4745" i="3"/>
  <c r="G4745" i="3"/>
  <c r="M4744" i="3"/>
  <c r="L4744" i="3"/>
  <c r="K4744" i="3"/>
  <c r="I4744" i="3"/>
  <c r="H4744" i="3"/>
  <c r="G4744" i="3"/>
  <c r="M4743" i="3"/>
  <c r="L4743" i="3"/>
  <c r="K4743" i="3"/>
  <c r="I4743" i="3"/>
  <c r="H4743" i="3"/>
  <c r="G4743" i="3"/>
  <c r="M4742" i="3"/>
  <c r="L4742" i="3"/>
  <c r="K4742" i="3"/>
  <c r="I4742" i="3"/>
  <c r="H4742" i="3"/>
  <c r="G4742" i="3"/>
  <c r="M4741" i="3"/>
  <c r="L4741" i="3"/>
  <c r="K4741" i="3"/>
  <c r="I4741" i="3"/>
  <c r="H4741" i="3"/>
  <c r="G4741" i="3"/>
  <c r="M4740" i="3"/>
  <c r="L4740" i="3"/>
  <c r="K4740" i="3"/>
  <c r="I4740" i="3"/>
  <c r="H4740" i="3"/>
  <c r="G4740" i="3"/>
  <c r="M4739" i="3"/>
  <c r="L4739" i="3"/>
  <c r="K4739" i="3"/>
  <c r="I4739" i="3"/>
  <c r="H4739" i="3"/>
  <c r="G4739" i="3"/>
  <c r="M4738" i="3"/>
  <c r="L4738" i="3"/>
  <c r="K4738" i="3"/>
  <c r="I4738" i="3"/>
  <c r="H4738" i="3"/>
  <c r="G4738" i="3"/>
  <c r="M4737" i="3"/>
  <c r="L4737" i="3"/>
  <c r="K4737" i="3"/>
  <c r="I4737" i="3"/>
  <c r="H4737" i="3"/>
  <c r="G4737" i="3"/>
  <c r="M4736" i="3"/>
  <c r="L4736" i="3"/>
  <c r="K4736" i="3"/>
  <c r="I4736" i="3"/>
  <c r="H4736" i="3"/>
  <c r="G4736" i="3"/>
  <c r="M4735" i="3"/>
  <c r="L4735" i="3"/>
  <c r="K4735" i="3"/>
  <c r="I4735" i="3"/>
  <c r="H4735" i="3"/>
  <c r="G4735" i="3"/>
  <c r="M4734" i="3"/>
  <c r="L4734" i="3"/>
  <c r="K4734" i="3"/>
  <c r="I4734" i="3"/>
  <c r="H4734" i="3"/>
  <c r="G4734" i="3"/>
  <c r="M4733" i="3"/>
  <c r="L4733" i="3"/>
  <c r="K4733" i="3"/>
  <c r="I4733" i="3"/>
  <c r="H4733" i="3"/>
  <c r="G4733" i="3"/>
  <c r="M4732" i="3"/>
  <c r="L4732" i="3"/>
  <c r="K4732" i="3"/>
  <c r="I4732" i="3"/>
  <c r="H4732" i="3"/>
  <c r="G4732" i="3"/>
  <c r="M4731" i="3"/>
  <c r="L4731" i="3"/>
  <c r="K4731" i="3"/>
  <c r="I4731" i="3"/>
  <c r="H4731" i="3"/>
  <c r="G4731" i="3"/>
  <c r="M4730" i="3"/>
  <c r="L4730" i="3"/>
  <c r="K4730" i="3"/>
  <c r="I4730" i="3"/>
  <c r="H4730" i="3"/>
  <c r="G4730" i="3"/>
  <c r="M4729" i="3"/>
  <c r="L4729" i="3"/>
  <c r="K4729" i="3"/>
  <c r="I4729" i="3"/>
  <c r="H4729" i="3"/>
  <c r="G4729" i="3"/>
  <c r="M4728" i="3"/>
  <c r="L4728" i="3"/>
  <c r="K4728" i="3"/>
  <c r="I4728" i="3"/>
  <c r="H4728" i="3"/>
  <c r="G4728" i="3"/>
  <c r="M4727" i="3"/>
  <c r="L4727" i="3"/>
  <c r="K4727" i="3"/>
  <c r="I4727" i="3"/>
  <c r="H4727" i="3"/>
  <c r="G4727" i="3"/>
  <c r="M4726" i="3"/>
  <c r="L4726" i="3"/>
  <c r="K4726" i="3"/>
  <c r="I4726" i="3"/>
  <c r="H4726" i="3"/>
  <c r="G4726" i="3"/>
  <c r="M4725" i="3"/>
  <c r="L4725" i="3"/>
  <c r="K4725" i="3"/>
  <c r="I4725" i="3"/>
  <c r="H4725" i="3"/>
  <c r="G4725" i="3"/>
  <c r="M4724" i="3"/>
  <c r="L4724" i="3"/>
  <c r="K4724" i="3"/>
  <c r="I4724" i="3"/>
  <c r="H4724" i="3"/>
  <c r="G4724" i="3"/>
  <c r="M4723" i="3"/>
  <c r="L4723" i="3"/>
  <c r="K4723" i="3"/>
  <c r="I4723" i="3"/>
  <c r="H4723" i="3"/>
  <c r="G4723" i="3"/>
  <c r="M4722" i="3"/>
  <c r="L4722" i="3"/>
  <c r="K4722" i="3"/>
  <c r="I4722" i="3"/>
  <c r="H4722" i="3"/>
  <c r="G4722" i="3"/>
  <c r="M4721" i="3"/>
  <c r="L4721" i="3"/>
  <c r="K4721" i="3"/>
  <c r="I4721" i="3"/>
  <c r="H4721" i="3"/>
  <c r="G4721" i="3"/>
  <c r="M4720" i="3"/>
  <c r="L4720" i="3"/>
  <c r="K4720" i="3"/>
  <c r="I4720" i="3"/>
  <c r="H4720" i="3"/>
  <c r="G4720" i="3"/>
  <c r="M4719" i="3"/>
  <c r="L4719" i="3"/>
  <c r="K4719" i="3"/>
  <c r="I4719" i="3"/>
  <c r="H4719" i="3"/>
  <c r="G4719" i="3"/>
  <c r="M4718" i="3"/>
  <c r="L4718" i="3"/>
  <c r="K4718" i="3"/>
  <c r="I4718" i="3"/>
  <c r="H4718" i="3"/>
  <c r="G4718" i="3"/>
  <c r="M4717" i="3"/>
  <c r="L4717" i="3"/>
  <c r="K4717" i="3"/>
  <c r="I4717" i="3"/>
  <c r="H4717" i="3"/>
  <c r="G4717" i="3"/>
  <c r="M4716" i="3"/>
  <c r="L4716" i="3"/>
  <c r="K4716" i="3"/>
  <c r="I4716" i="3"/>
  <c r="H4716" i="3"/>
  <c r="G4716" i="3"/>
  <c r="M4715" i="3"/>
  <c r="L4715" i="3"/>
  <c r="K4715" i="3"/>
  <c r="I4715" i="3"/>
  <c r="H4715" i="3"/>
  <c r="G4715" i="3"/>
  <c r="M4714" i="3"/>
  <c r="L4714" i="3"/>
  <c r="K4714" i="3"/>
  <c r="I4714" i="3"/>
  <c r="H4714" i="3"/>
  <c r="G4714" i="3"/>
  <c r="M4713" i="3"/>
  <c r="L4713" i="3"/>
  <c r="K4713" i="3"/>
  <c r="I4713" i="3"/>
  <c r="H4713" i="3"/>
  <c r="G4713" i="3"/>
  <c r="M4712" i="3"/>
  <c r="L4712" i="3"/>
  <c r="K4712" i="3"/>
  <c r="I4712" i="3"/>
  <c r="H4712" i="3"/>
  <c r="G4712" i="3"/>
  <c r="M4711" i="3"/>
  <c r="L4711" i="3"/>
  <c r="K4711" i="3"/>
  <c r="I4711" i="3"/>
  <c r="H4711" i="3"/>
  <c r="G4711" i="3"/>
  <c r="M4710" i="3"/>
  <c r="L4710" i="3"/>
  <c r="K4710" i="3"/>
  <c r="I4710" i="3"/>
  <c r="H4710" i="3"/>
  <c r="G4710" i="3"/>
  <c r="M4709" i="3"/>
  <c r="L4709" i="3"/>
  <c r="K4709" i="3"/>
  <c r="I4709" i="3"/>
  <c r="H4709" i="3"/>
  <c r="G4709" i="3"/>
  <c r="M4708" i="3"/>
  <c r="L4708" i="3"/>
  <c r="K4708" i="3"/>
  <c r="I4708" i="3"/>
  <c r="H4708" i="3"/>
  <c r="G4708" i="3"/>
  <c r="M4707" i="3"/>
  <c r="L4707" i="3"/>
  <c r="K4707" i="3"/>
  <c r="I4707" i="3"/>
  <c r="H4707" i="3"/>
  <c r="G4707" i="3"/>
  <c r="M4706" i="3"/>
  <c r="L4706" i="3"/>
  <c r="K4706" i="3"/>
  <c r="I4706" i="3"/>
  <c r="H4706" i="3"/>
  <c r="G4706" i="3"/>
  <c r="M4705" i="3"/>
  <c r="L4705" i="3"/>
  <c r="K4705" i="3"/>
  <c r="I4705" i="3"/>
  <c r="H4705" i="3"/>
  <c r="G4705" i="3"/>
  <c r="M4704" i="3"/>
  <c r="L4704" i="3"/>
  <c r="K4704" i="3"/>
  <c r="I4704" i="3"/>
  <c r="H4704" i="3"/>
  <c r="G4704" i="3"/>
  <c r="M4703" i="3"/>
  <c r="L4703" i="3"/>
  <c r="K4703" i="3"/>
  <c r="I4703" i="3"/>
  <c r="H4703" i="3"/>
  <c r="G4703" i="3"/>
  <c r="M4702" i="3"/>
  <c r="L4702" i="3"/>
  <c r="K4702" i="3"/>
  <c r="I4702" i="3"/>
  <c r="H4702" i="3"/>
  <c r="G4702" i="3"/>
  <c r="M4701" i="3"/>
  <c r="L4701" i="3"/>
  <c r="K4701" i="3"/>
  <c r="I4701" i="3"/>
  <c r="H4701" i="3"/>
  <c r="G4701" i="3"/>
  <c r="M4700" i="3"/>
  <c r="L4700" i="3"/>
  <c r="K4700" i="3"/>
  <c r="I4700" i="3"/>
  <c r="H4700" i="3"/>
  <c r="G4700" i="3"/>
  <c r="M4699" i="3"/>
  <c r="L4699" i="3"/>
  <c r="K4699" i="3"/>
  <c r="I4699" i="3"/>
  <c r="H4699" i="3"/>
  <c r="G4699" i="3"/>
  <c r="M4698" i="3"/>
  <c r="L4698" i="3"/>
  <c r="K4698" i="3"/>
  <c r="I4698" i="3"/>
  <c r="H4698" i="3"/>
  <c r="G4698" i="3"/>
  <c r="M4697" i="3"/>
  <c r="L4697" i="3"/>
  <c r="K4697" i="3"/>
  <c r="I4697" i="3"/>
  <c r="H4697" i="3"/>
  <c r="G4697" i="3"/>
  <c r="M4696" i="3"/>
  <c r="L4696" i="3"/>
  <c r="K4696" i="3"/>
  <c r="I4696" i="3"/>
  <c r="H4696" i="3"/>
  <c r="G4696" i="3"/>
  <c r="M4695" i="3"/>
  <c r="L4695" i="3"/>
  <c r="K4695" i="3"/>
  <c r="I4695" i="3"/>
  <c r="H4695" i="3"/>
  <c r="G4695" i="3"/>
  <c r="M4694" i="3"/>
  <c r="L4694" i="3"/>
  <c r="K4694" i="3"/>
  <c r="I4694" i="3"/>
  <c r="H4694" i="3"/>
  <c r="G4694" i="3"/>
  <c r="M4693" i="3"/>
  <c r="L4693" i="3"/>
  <c r="K4693" i="3"/>
  <c r="I4693" i="3"/>
  <c r="H4693" i="3"/>
  <c r="G4693" i="3"/>
  <c r="M4692" i="3"/>
  <c r="L4692" i="3"/>
  <c r="K4692" i="3"/>
  <c r="I4692" i="3"/>
  <c r="H4692" i="3"/>
  <c r="G4692" i="3"/>
  <c r="M4691" i="3"/>
  <c r="L4691" i="3"/>
  <c r="K4691" i="3"/>
  <c r="I4691" i="3"/>
  <c r="H4691" i="3"/>
  <c r="G4691" i="3"/>
  <c r="M4690" i="3"/>
  <c r="L4690" i="3"/>
  <c r="K4690" i="3"/>
  <c r="I4690" i="3"/>
  <c r="H4690" i="3"/>
  <c r="G4690" i="3"/>
  <c r="M4689" i="3"/>
  <c r="L4689" i="3"/>
  <c r="K4689" i="3"/>
  <c r="I4689" i="3"/>
  <c r="H4689" i="3"/>
  <c r="G4689" i="3"/>
  <c r="M4688" i="3"/>
  <c r="L4688" i="3"/>
  <c r="K4688" i="3"/>
  <c r="I4688" i="3"/>
  <c r="H4688" i="3"/>
  <c r="G4688" i="3"/>
  <c r="M4687" i="3"/>
  <c r="L4687" i="3"/>
  <c r="K4687" i="3"/>
  <c r="I4687" i="3"/>
  <c r="H4687" i="3"/>
  <c r="G4687" i="3"/>
  <c r="M4686" i="3"/>
  <c r="L4686" i="3"/>
  <c r="K4686" i="3"/>
  <c r="I4686" i="3"/>
  <c r="H4686" i="3"/>
  <c r="G4686" i="3"/>
  <c r="M4685" i="3"/>
  <c r="L4685" i="3"/>
  <c r="K4685" i="3"/>
  <c r="I4685" i="3"/>
  <c r="H4685" i="3"/>
  <c r="G4685" i="3"/>
  <c r="M4684" i="3"/>
  <c r="L4684" i="3"/>
  <c r="K4684" i="3"/>
  <c r="I4684" i="3"/>
  <c r="H4684" i="3"/>
  <c r="G4684" i="3"/>
  <c r="M4683" i="3"/>
  <c r="L4683" i="3"/>
  <c r="K4683" i="3"/>
  <c r="I4683" i="3"/>
  <c r="H4683" i="3"/>
  <c r="G4683" i="3"/>
  <c r="M4682" i="3"/>
  <c r="L4682" i="3"/>
  <c r="K4682" i="3"/>
  <c r="I4682" i="3"/>
  <c r="H4682" i="3"/>
  <c r="G4682" i="3"/>
  <c r="M4681" i="3"/>
  <c r="L4681" i="3"/>
  <c r="K4681" i="3"/>
  <c r="I4681" i="3"/>
  <c r="H4681" i="3"/>
  <c r="G4681" i="3"/>
  <c r="M4680" i="3"/>
  <c r="L4680" i="3"/>
  <c r="K4680" i="3"/>
  <c r="I4680" i="3"/>
  <c r="H4680" i="3"/>
  <c r="G4680" i="3"/>
  <c r="M4679" i="3"/>
  <c r="L4679" i="3"/>
  <c r="K4679" i="3"/>
  <c r="I4679" i="3"/>
  <c r="H4679" i="3"/>
  <c r="G4679" i="3"/>
  <c r="M4678" i="3"/>
  <c r="L4678" i="3"/>
  <c r="K4678" i="3"/>
  <c r="I4678" i="3"/>
  <c r="H4678" i="3"/>
  <c r="G4678" i="3"/>
  <c r="M4677" i="3"/>
  <c r="L4677" i="3"/>
  <c r="K4677" i="3"/>
  <c r="I4677" i="3"/>
  <c r="H4677" i="3"/>
  <c r="G4677" i="3"/>
  <c r="M4676" i="3"/>
  <c r="L4676" i="3"/>
  <c r="K4676" i="3"/>
  <c r="I4676" i="3"/>
  <c r="H4676" i="3"/>
  <c r="G4676" i="3"/>
  <c r="M4675" i="3"/>
  <c r="L4675" i="3"/>
  <c r="K4675" i="3"/>
  <c r="I4675" i="3"/>
  <c r="H4675" i="3"/>
  <c r="G4675" i="3"/>
  <c r="M4674" i="3"/>
  <c r="L4674" i="3"/>
  <c r="K4674" i="3"/>
  <c r="I4674" i="3"/>
  <c r="H4674" i="3"/>
  <c r="G4674" i="3"/>
  <c r="M4673" i="3"/>
  <c r="L4673" i="3"/>
  <c r="K4673" i="3"/>
  <c r="I4673" i="3"/>
  <c r="H4673" i="3"/>
  <c r="G4673" i="3"/>
  <c r="M4672" i="3"/>
  <c r="L4672" i="3"/>
  <c r="K4672" i="3"/>
  <c r="I4672" i="3"/>
  <c r="H4672" i="3"/>
  <c r="G4672" i="3"/>
  <c r="M4671" i="3"/>
  <c r="L4671" i="3"/>
  <c r="K4671" i="3"/>
  <c r="I4671" i="3"/>
  <c r="H4671" i="3"/>
  <c r="G4671" i="3"/>
  <c r="M4670" i="3"/>
  <c r="L4670" i="3"/>
  <c r="K4670" i="3"/>
  <c r="I4670" i="3"/>
  <c r="H4670" i="3"/>
  <c r="G4670" i="3"/>
  <c r="M4669" i="3"/>
  <c r="L4669" i="3"/>
  <c r="K4669" i="3"/>
  <c r="I4669" i="3"/>
  <c r="H4669" i="3"/>
  <c r="G4669" i="3"/>
  <c r="M4668" i="3"/>
  <c r="L4668" i="3"/>
  <c r="K4668" i="3"/>
  <c r="I4668" i="3"/>
  <c r="H4668" i="3"/>
  <c r="G4668" i="3"/>
  <c r="M4667" i="3"/>
  <c r="L4667" i="3"/>
  <c r="K4667" i="3"/>
  <c r="I4667" i="3"/>
  <c r="H4667" i="3"/>
  <c r="G4667" i="3"/>
  <c r="M4666" i="3"/>
  <c r="L4666" i="3"/>
  <c r="K4666" i="3"/>
  <c r="I4666" i="3"/>
  <c r="H4666" i="3"/>
  <c r="G4666" i="3"/>
  <c r="M4665" i="3"/>
  <c r="L4665" i="3"/>
  <c r="K4665" i="3"/>
  <c r="I4665" i="3"/>
  <c r="H4665" i="3"/>
  <c r="G4665" i="3"/>
  <c r="M4664" i="3"/>
  <c r="L4664" i="3"/>
  <c r="K4664" i="3"/>
  <c r="I4664" i="3"/>
  <c r="H4664" i="3"/>
  <c r="G4664" i="3"/>
  <c r="M4663" i="3"/>
  <c r="L4663" i="3"/>
  <c r="K4663" i="3"/>
  <c r="I4663" i="3"/>
  <c r="H4663" i="3"/>
  <c r="G4663" i="3"/>
  <c r="M4662" i="3"/>
  <c r="L4662" i="3"/>
  <c r="K4662" i="3"/>
  <c r="I4662" i="3"/>
  <c r="H4662" i="3"/>
  <c r="G4662" i="3"/>
  <c r="M4661" i="3"/>
  <c r="L4661" i="3"/>
  <c r="K4661" i="3"/>
  <c r="I4661" i="3"/>
  <c r="H4661" i="3"/>
  <c r="G4661" i="3"/>
  <c r="M4660" i="3"/>
  <c r="L4660" i="3"/>
  <c r="K4660" i="3"/>
  <c r="I4660" i="3"/>
  <c r="H4660" i="3"/>
  <c r="G4660" i="3"/>
  <c r="M4659" i="3"/>
  <c r="L4659" i="3"/>
  <c r="K4659" i="3"/>
  <c r="I4659" i="3"/>
  <c r="H4659" i="3"/>
  <c r="G4659" i="3"/>
  <c r="M4658" i="3"/>
  <c r="L4658" i="3"/>
  <c r="K4658" i="3"/>
  <c r="I4658" i="3"/>
  <c r="H4658" i="3"/>
  <c r="G4658" i="3"/>
  <c r="M4657" i="3"/>
  <c r="L4657" i="3"/>
  <c r="K4657" i="3"/>
  <c r="I4657" i="3"/>
  <c r="H4657" i="3"/>
  <c r="G4657" i="3"/>
  <c r="M4656" i="3"/>
  <c r="L4656" i="3"/>
  <c r="K4656" i="3"/>
  <c r="I4656" i="3"/>
  <c r="H4656" i="3"/>
  <c r="G4656" i="3"/>
  <c r="M4655" i="3"/>
  <c r="L4655" i="3"/>
  <c r="K4655" i="3"/>
  <c r="I4655" i="3"/>
  <c r="H4655" i="3"/>
  <c r="G4655" i="3"/>
  <c r="M4654" i="3"/>
  <c r="L4654" i="3"/>
  <c r="K4654" i="3"/>
  <c r="I4654" i="3"/>
  <c r="H4654" i="3"/>
  <c r="G4654" i="3"/>
  <c r="M4653" i="3"/>
  <c r="L4653" i="3"/>
  <c r="K4653" i="3"/>
  <c r="I4653" i="3"/>
  <c r="H4653" i="3"/>
  <c r="G4653" i="3"/>
  <c r="M4652" i="3"/>
  <c r="L4652" i="3"/>
  <c r="K4652" i="3"/>
  <c r="I4652" i="3"/>
  <c r="H4652" i="3"/>
  <c r="G4652" i="3"/>
  <c r="M4651" i="3"/>
  <c r="L4651" i="3"/>
  <c r="K4651" i="3"/>
  <c r="I4651" i="3"/>
  <c r="H4651" i="3"/>
  <c r="G4651" i="3"/>
  <c r="M4650" i="3"/>
  <c r="L4650" i="3"/>
  <c r="K4650" i="3"/>
  <c r="I4650" i="3"/>
  <c r="H4650" i="3"/>
  <c r="G4650" i="3"/>
  <c r="M4649" i="3"/>
  <c r="L4649" i="3"/>
  <c r="K4649" i="3"/>
  <c r="I4649" i="3"/>
  <c r="H4649" i="3"/>
  <c r="G4649" i="3"/>
  <c r="M4648" i="3"/>
  <c r="L4648" i="3"/>
  <c r="K4648" i="3"/>
  <c r="I4648" i="3"/>
  <c r="H4648" i="3"/>
  <c r="G4648" i="3"/>
  <c r="M4647" i="3"/>
  <c r="L4647" i="3"/>
  <c r="K4647" i="3"/>
  <c r="I4647" i="3"/>
  <c r="H4647" i="3"/>
  <c r="G4647" i="3"/>
  <c r="M4646" i="3"/>
  <c r="L4646" i="3"/>
  <c r="K4646" i="3"/>
  <c r="I4646" i="3"/>
  <c r="H4646" i="3"/>
  <c r="G4646" i="3"/>
  <c r="M4645" i="3"/>
  <c r="L4645" i="3"/>
  <c r="K4645" i="3"/>
  <c r="I4645" i="3"/>
  <c r="H4645" i="3"/>
  <c r="G4645" i="3"/>
  <c r="M4644" i="3"/>
  <c r="L4644" i="3"/>
  <c r="K4644" i="3"/>
  <c r="I4644" i="3"/>
  <c r="H4644" i="3"/>
  <c r="G4644" i="3"/>
  <c r="M4643" i="3"/>
  <c r="L4643" i="3"/>
  <c r="K4643" i="3"/>
  <c r="I4643" i="3"/>
  <c r="H4643" i="3"/>
  <c r="G4643" i="3"/>
  <c r="M4642" i="3"/>
  <c r="L4642" i="3"/>
  <c r="K4642" i="3"/>
  <c r="I4642" i="3"/>
  <c r="H4642" i="3"/>
  <c r="G4642" i="3"/>
  <c r="M4641" i="3"/>
  <c r="L4641" i="3"/>
  <c r="K4641" i="3"/>
  <c r="I4641" i="3"/>
  <c r="H4641" i="3"/>
  <c r="G4641" i="3"/>
  <c r="M4640" i="3"/>
  <c r="L4640" i="3"/>
  <c r="K4640" i="3"/>
  <c r="I4640" i="3"/>
  <c r="H4640" i="3"/>
  <c r="G4640" i="3"/>
  <c r="M4639" i="3"/>
  <c r="L4639" i="3"/>
  <c r="K4639" i="3"/>
  <c r="I4639" i="3"/>
  <c r="H4639" i="3"/>
  <c r="G4639" i="3"/>
  <c r="M4638" i="3"/>
  <c r="L4638" i="3"/>
  <c r="K4638" i="3"/>
  <c r="I4638" i="3"/>
  <c r="H4638" i="3"/>
  <c r="G4638" i="3"/>
  <c r="M4637" i="3"/>
  <c r="L4637" i="3"/>
  <c r="K4637" i="3"/>
  <c r="I4637" i="3"/>
  <c r="H4637" i="3"/>
  <c r="G4637" i="3"/>
  <c r="M4636" i="3"/>
  <c r="L4636" i="3"/>
  <c r="K4636" i="3"/>
  <c r="I4636" i="3"/>
  <c r="H4636" i="3"/>
  <c r="G4636" i="3"/>
  <c r="M4635" i="3"/>
  <c r="L4635" i="3"/>
  <c r="K4635" i="3"/>
  <c r="I4635" i="3"/>
  <c r="H4635" i="3"/>
  <c r="G4635" i="3"/>
  <c r="M4634" i="3"/>
  <c r="L4634" i="3"/>
  <c r="K4634" i="3"/>
  <c r="I4634" i="3"/>
  <c r="H4634" i="3"/>
  <c r="G4634" i="3"/>
  <c r="M4633" i="3"/>
  <c r="L4633" i="3"/>
  <c r="K4633" i="3"/>
  <c r="I4633" i="3"/>
  <c r="H4633" i="3"/>
  <c r="G4633" i="3"/>
  <c r="M4632" i="3"/>
  <c r="L4632" i="3"/>
  <c r="K4632" i="3"/>
  <c r="I4632" i="3"/>
  <c r="H4632" i="3"/>
  <c r="G4632" i="3"/>
  <c r="M4631" i="3"/>
  <c r="L4631" i="3"/>
  <c r="K4631" i="3"/>
  <c r="I4631" i="3"/>
  <c r="H4631" i="3"/>
  <c r="G4631" i="3"/>
  <c r="M4630" i="3"/>
  <c r="L4630" i="3"/>
  <c r="K4630" i="3"/>
  <c r="I4630" i="3"/>
  <c r="H4630" i="3"/>
  <c r="G4630" i="3"/>
  <c r="M4629" i="3"/>
  <c r="L4629" i="3"/>
  <c r="K4629" i="3"/>
  <c r="I4629" i="3"/>
  <c r="H4629" i="3"/>
  <c r="G4629" i="3"/>
  <c r="M4628" i="3"/>
  <c r="L4628" i="3"/>
  <c r="K4628" i="3"/>
  <c r="I4628" i="3"/>
  <c r="H4628" i="3"/>
  <c r="G4628" i="3"/>
  <c r="M4627" i="3"/>
  <c r="L4627" i="3"/>
  <c r="K4627" i="3"/>
  <c r="I4627" i="3"/>
  <c r="H4627" i="3"/>
  <c r="G4627" i="3"/>
  <c r="M4626" i="3"/>
  <c r="L4626" i="3"/>
  <c r="K4626" i="3"/>
  <c r="I4626" i="3"/>
  <c r="H4626" i="3"/>
  <c r="G4626" i="3"/>
  <c r="M4625" i="3"/>
  <c r="L4625" i="3"/>
  <c r="K4625" i="3"/>
  <c r="I4625" i="3"/>
  <c r="H4625" i="3"/>
  <c r="G4625" i="3"/>
  <c r="M4624" i="3"/>
  <c r="L4624" i="3"/>
  <c r="K4624" i="3"/>
  <c r="I4624" i="3"/>
  <c r="H4624" i="3"/>
  <c r="G4624" i="3"/>
  <c r="M4623" i="3"/>
  <c r="L4623" i="3"/>
  <c r="K4623" i="3"/>
  <c r="I4623" i="3"/>
  <c r="H4623" i="3"/>
  <c r="G4623" i="3"/>
  <c r="M4622" i="3"/>
  <c r="L4622" i="3"/>
  <c r="K4622" i="3"/>
  <c r="I4622" i="3"/>
  <c r="H4622" i="3"/>
  <c r="G4622" i="3"/>
  <c r="M4621" i="3"/>
  <c r="L4621" i="3"/>
  <c r="K4621" i="3"/>
  <c r="I4621" i="3"/>
  <c r="H4621" i="3"/>
  <c r="G4621" i="3"/>
  <c r="M4620" i="3"/>
  <c r="L4620" i="3"/>
  <c r="K4620" i="3"/>
  <c r="I4620" i="3"/>
  <c r="H4620" i="3"/>
  <c r="G4620" i="3"/>
  <c r="M4619" i="3"/>
  <c r="L4619" i="3"/>
  <c r="K4619" i="3"/>
  <c r="I4619" i="3"/>
  <c r="H4619" i="3"/>
  <c r="G4619" i="3"/>
  <c r="M4618" i="3"/>
  <c r="L4618" i="3"/>
  <c r="K4618" i="3"/>
  <c r="I4618" i="3"/>
  <c r="H4618" i="3"/>
  <c r="G4618" i="3"/>
  <c r="M4617" i="3"/>
  <c r="L4617" i="3"/>
  <c r="K4617" i="3"/>
  <c r="I4617" i="3"/>
  <c r="H4617" i="3"/>
  <c r="G4617" i="3"/>
  <c r="M4616" i="3"/>
  <c r="L4616" i="3"/>
  <c r="K4616" i="3"/>
  <c r="I4616" i="3"/>
  <c r="H4616" i="3"/>
  <c r="G4616" i="3"/>
  <c r="M4615" i="3"/>
  <c r="L4615" i="3"/>
  <c r="K4615" i="3"/>
  <c r="I4615" i="3"/>
  <c r="H4615" i="3"/>
  <c r="G4615" i="3"/>
  <c r="M4614" i="3"/>
  <c r="L4614" i="3"/>
  <c r="K4614" i="3"/>
  <c r="I4614" i="3"/>
  <c r="H4614" i="3"/>
  <c r="G4614" i="3"/>
  <c r="M4613" i="3"/>
  <c r="L4613" i="3"/>
  <c r="K4613" i="3"/>
  <c r="I4613" i="3"/>
  <c r="H4613" i="3"/>
  <c r="G4613" i="3"/>
  <c r="M4612" i="3"/>
  <c r="L4612" i="3"/>
  <c r="K4612" i="3"/>
  <c r="I4612" i="3"/>
  <c r="H4612" i="3"/>
  <c r="G4612" i="3"/>
  <c r="M4611" i="3"/>
  <c r="L4611" i="3"/>
  <c r="K4611" i="3"/>
  <c r="I4611" i="3"/>
  <c r="H4611" i="3"/>
  <c r="G4611" i="3"/>
  <c r="M4610" i="3"/>
  <c r="L4610" i="3"/>
  <c r="K4610" i="3"/>
  <c r="I4610" i="3"/>
  <c r="H4610" i="3"/>
  <c r="G4610" i="3"/>
  <c r="M4609" i="3"/>
  <c r="L4609" i="3"/>
  <c r="K4609" i="3"/>
  <c r="I4609" i="3"/>
  <c r="H4609" i="3"/>
  <c r="G4609" i="3"/>
  <c r="M4608" i="3"/>
  <c r="L4608" i="3"/>
  <c r="K4608" i="3"/>
  <c r="I4608" i="3"/>
  <c r="H4608" i="3"/>
  <c r="G4608" i="3"/>
  <c r="M4607" i="3"/>
  <c r="L4607" i="3"/>
  <c r="K4607" i="3"/>
  <c r="I4607" i="3"/>
  <c r="H4607" i="3"/>
  <c r="G4607" i="3"/>
  <c r="M4606" i="3"/>
  <c r="L4606" i="3"/>
  <c r="K4606" i="3"/>
  <c r="I4606" i="3"/>
  <c r="H4606" i="3"/>
  <c r="G4606" i="3"/>
  <c r="M4605" i="3"/>
  <c r="L4605" i="3"/>
  <c r="K4605" i="3"/>
  <c r="I4605" i="3"/>
  <c r="H4605" i="3"/>
  <c r="G4605" i="3"/>
  <c r="M4604" i="3"/>
  <c r="L4604" i="3"/>
  <c r="K4604" i="3"/>
  <c r="I4604" i="3"/>
  <c r="H4604" i="3"/>
  <c r="G4604" i="3"/>
  <c r="M4603" i="3"/>
  <c r="L4603" i="3"/>
  <c r="K4603" i="3"/>
  <c r="I4603" i="3"/>
  <c r="H4603" i="3"/>
  <c r="G4603" i="3"/>
  <c r="M4602" i="3"/>
  <c r="L4602" i="3"/>
  <c r="K4602" i="3"/>
  <c r="I4602" i="3"/>
  <c r="H4602" i="3"/>
  <c r="G4602" i="3"/>
  <c r="M4601" i="3"/>
  <c r="L4601" i="3"/>
  <c r="K4601" i="3"/>
  <c r="I4601" i="3"/>
  <c r="H4601" i="3"/>
  <c r="G4601" i="3"/>
  <c r="M4600" i="3"/>
  <c r="L4600" i="3"/>
  <c r="K4600" i="3"/>
  <c r="I4600" i="3"/>
  <c r="H4600" i="3"/>
  <c r="G4600" i="3"/>
  <c r="M4599" i="3"/>
  <c r="L4599" i="3"/>
  <c r="K4599" i="3"/>
  <c r="I4599" i="3"/>
  <c r="H4599" i="3"/>
  <c r="G4599" i="3"/>
  <c r="M4598" i="3"/>
  <c r="L4598" i="3"/>
  <c r="K4598" i="3"/>
  <c r="I4598" i="3"/>
  <c r="H4598" i="3"/>
  <c r="G4598" i="3"/>
  <c r="M4597" i="3"/>
  <c r="L4597" i="3"/>
  <c r="K4597" i="3"/>
  <c r="I4597" i="3"/>
  <c r="H4597" i="3"/>
  <c r="G4597" i="3"/>
  <c r="M4596" i="3"/>
  <c r="L4596" i="3"/>
  <c r="K4596" i="3"/>
  <c r="I4596" i="3"/>
  <c r="H4596" i="3"/>
  <c r="G4596" i="3"/>
  <c r="M4595" i="3"/>
  <c r="L4595" i="3"/>
  <c r="K4595" i="3"/>
  <c r="I4595" i="3"/>
  <c r="H4595" i="3"/>
  <c r="G4595" i="3"/>
  <c r="M4594" i="3"/>
  <c r="L4594" i="3"/>
  <c r="K4594" i="3"/>
  <c r="I4594" i="3"/>
  <c r="H4594" i="3"/>
  <c r="G4594" i="3"/>
  <c r="M4593" i="3"/>
  <c r="L4593" i="3"/>
  <c r="K4593" i="3"/>
  <c r="I4593" i="3"/>
  <c r="H4593" i="3"/>
  <c r="G4593" i="3"/>
  <c r="M4592" i="3"/>
  <c r="L4592" i="3"/>
  <c r="K4592" i="3"/>
  <c r="I4592" i="3"/>
  <c r="H4592" i="3"/>
  <c r="G4592" i="3"/>
  <c r="M4591" i="3"/>
  <c r="L4591" i="3"/>
  <c r="K4591" i="3"/>
  <c r="I4591" i="3"/>
  <c r="H4591" i="3"/>
  <c r="G4591" i="3"/>
  <c r="M4590" i="3"/>
  <c r="L4590" i="3"/>
  <c r="K4590" i="3"/>
  <c r="I4590" i="3"/>
  <c r="H4590" i="3"/>
  <c r="G4590" i="3"/>
  <c r="M4589" i="3"/>
  <c r="L4589" i="3"/>
  <c r="K4589" i="3"/>
  <c r="I4589" i="3"/>
  <c r="H4589" i="3"/>
  <c r="G4589" i="3"/>
  <c r="M4588" i="3"/>
  <c r="L4588" i="3"/>
  <c r="K4588" i="3"/>
  <c r="I4588" i="3"/>
  <c r="H4588" i="3"/>
  <c r="G4588" i="3"/>
  <c r="M4587" i="3"/>
  <c r="L4587" i="3"/>
  <c r="K4587" i="3"/>
  <c r="I4587" i="3"/>
  <c r="H4587" i="3"/>
  <c r="G4587" i="3"/>
  <c r="M4586" i="3"/>
  <c r="L4586" i="3"/>
  <c r="K4586" i="3"/>
  <c r="I4586" i="3"/>
  <c r="H4586" i="3"/>
  <c r="G4586" i="3"/>
  <c r="M4585" i="3"/>
  <c r="L4585" i="3"/>
  <c r="K4585" i="3"/>
  <c r="I4585" i="3"/>
  <c r="H4585" i="3"/>
  <c r="G4585" i="3"/>
  <c r="M4584" i="3"/>
  <c r="L4584" i="3"/>
  <c r="K4584" i="3"/>
  <c r="I4584" i="3"/>
  <c r="H4584" i="3"/>
  <c r="G4584" i="3"/>
  <c r="M4583" i="3"/>
  <c r="L4583" i="3"/>
  <c r="K4583" i="3"/>
  <c r="I4583" i="3"/>
  <c r="H4583" i="3"/>
  <c r="G4583" i="3"/>
  <c r="M4582" i="3"/>
  <c r="L4582" i="3"/>
  <c r="K4582" i="3"/>
  <c r="I4582" i="3"/>
  <c r="H4582" i="3"/>
  <c r="G4582" i="3"/>
  <c r="M4581" i="3"/>
  <c r="L4581" i="3"/>
  <c r="K4581" i="3"/>
  <c r="I4581" i="3"/>
  <c r="H4581" i="3"/>
  <c r="G4581" i="3"/>
  <c r="M4580" i="3"/>
  <c r="L4580" i="3"/>
  <c r="K4580" i="3"/>
  <c r="I4580" i="3"/>
  <c r="H4580" i="3"/>
  <c r="G4580" i="3"/>
  <c r="M4579" i="3"/>
  <c r="L4579" i="3"/>
  <c r="K4579" i="3"/>
  <c r="I4579" i="3"/>
  <c r="H4579" i="3"/>
  <c r="G4579" i="3"/>
  <c r="M4578" i="3"/>
  <c r="L4578" i="3"/>
  <c r="K4578" i="3"/>
  <c r="I4578" i="3"/>
  <c r="H4578" i="3"/>
  <c r="G4578" i="3"/>
  <c r="M4577" i="3"/>
  <c r="L4577" i="3"/>
  <c r="K4577" i="3"/>
  <c r="I4577" i="3"/>
  <c r="H4577" i="3"/>
  <c r="G4577" i="3"/>
  <c r="M4576" i="3"/>
  <c r="L4576" i="3"/>
  <c r="K4576" i="3"/>
  <c r="I4576" i="3"/>
  <c r="H4576" i="3"/>
  <c r="G4576" i="3"/>
  <c r="M4575" i="3"/>
  <c r="L4575" i="3"/>
  <c r="K4575" i="3"/>
  <c r="I4575" i="3"/>
  <c r="H4575" i="3"/>
  <c r="G4575" i="3"/>
  <c r="M4574" i="3"/>
  <c r="L4574" i="3"/>
  <c r="K4574" i="3"/>
  <c r="I4574" i="3"/>
  <c r="H4574" i="3"/>
  <c r="G4574" i="3"/>
  <c r="M4573" i="3"/>
  <c r="L4573" i="3"/>
  <c r="K4573" i="3"/>
  <c r="I4573" i="3"/>
  <c r="H4573" i="3"/>
  <c r="G4573" i="3"/>
  <c r="M4572" i="3"/>
  <c r="L4572" i="3"/>
  <c r="K4572" i="3"/>
  <c r="I4572" i="3"/>
  <c r="H4572" i="3"/>
  <c r="G4572" i="3"/>
  <c r="M4571" i="3"/>
  <c r="L4571" i="3"/>
  <c r="K4571" i="3"/>
  <c r="I4571" i="3"/>
  <c r="H4571" i="3"/>
  <c r="G4571" i="3"/>
  <c r="M4570" i="3"/>
  <c r="L4570" i="3"/>
  <c r="K4570" i="3"/>
  <c r="I4570" i="3"/>
  <c r="H4570" i="3"/>
  <c r="G4570" i="3"/>
  <c r="M4569" i="3"/>
  <c r="L4569" i="3"/>
  <c r="K4569" i="3"/>
  <c r="I4569" i="3"/>
  <c r="H4569" i="3"/>
  <c r="G4569" i="3"/>
  <c r="M4568" i="3"/>
  <c r="L4568" i="3"/>
  <c r="K4568" i="3"/>
  <c r="I4568" i="3"/>
  <c r="H4568" i="3"/>
  <c r="G4568" i="3"/>
  <c r="M4567" i="3"/>
  <c r="L4567" i="3"/>
  <c r="K4567" i="3"/>
  <c r="I4567" i="3"/>
  <c r="H4567" i="3"/>
  <c r="G4567" i="3"/>
  <c r="M4566" i="3"/>
  <c r="L4566" i="3"/>
  <c r="K4566" i="3"/>
  <c r="I4566" i="3"/>
  <c r="H4566" i="3"/>
  <c r="G4566" i="3"/>
  <c r="M4565" i="3"/>
  <c r="L4565" i="3"/>
  <c r="K4565" i="3"/>
  <c r="I4565" i="3"/>
  <c r="H4565" i="3"/>
  <c r="G4565" i="3"/>
  <c r="M4564" i="3"/>
  <c r="L4564" i="3"/>
  <c r="K4564" i="3"/>
  <c r="I4564" i="3"/>
  <c r="H4564" i="3"/>
  <c r="G4564" i="3"/>
  <c r="M4563" i="3"/>
  <c r="L4563" i="3"/>
  <c r="K4563" i="3"/>
  <c r="I4563" i="3"/>
  <c r="H4563" i="3"/>
  <c r="G4563" i="3"/>
  <c r="M4562" i="3"/>
  <c r="L4562" i="3"/>
  <c r="K4562" i="3"/>
  <c r="I4562" i="3"/>
  <c r="H4562" i="3"/>
  <c r="G4562" i="3"/>
  <c r="M4561" i="3"/>
  <c r="L4561" i="3"/>
  <c r="K4561" i="3"/>
  <c r="I4561" i="3"/>
  <c r="H4561" i="3"/>
  <c r="G4561" i="3"/>
  <c r="M4560" i="3"/>
  <c r="L4560" i="3"/>
  <c r="K4560" i="3"/>
  <c r="I4560" i="3"/>
  <c r="H4560" i="3"/>
  <c r="G4560" i="3"/>
  <c r="M4559" i="3"/>
  <c r="L4559" i="3"/>
  <c r="K4559" i="3"/>
  <c r="I4559" i="3"/>
  <c r="H4559" i="3"/>
  <c r="G4559" i="3"/>
  <c r="M4558" i="3"/>
  <c r="L4558" i="3"/>
  <c r="K4558" i="3"/>
  <c r="I4558" i="3"/>
  <c r="H4558" i="3"/>
  <c r="G4558" i="3"/>
  <c r="M4557" i="3"/>
  <c r="L4557" i="3"/>
  <c r="K4557" i="3"/>
  <c r="I4557" i="3"/>
  <c r="H4557" i="3"/>
  <c r="G4557" i="3"/>
  <c r="M4556" i="3"/>
  <c r="L4556" i="3"/>
  <c r="K4556" i="3"/>
  <c r="I4556" i="3"/>
  <c r="H4556" i="3"/>
  <c r="G4556" i="3"/>
  <c r="M4555" i="3"/>
  <c r="L4555" i="3"/>
  <c r="K4555" i="3"/>
  <c r="I4555" i="3"/>
  <c r="H4555" i="3"/>
  <c r="G4555" i="3"/>
  <c r="M4554" i="3"/>
  <c r="L4554" i="3"/>
  <c r="K4554" i="3"/>
  <c r="I4554" i="3"/>
  <c r="H4554" i="3"/>
  <c r="G4554" i="3"/>
  <c r="M4553" i="3"/>
  <c r="L4553" i="3"/>
  <c r="K4553" i="3"/>
  <c r="I4553" i="3"/>
  <c r="H4553" i="3"/>
  <c r="G4553" i="3"/>
  <c r="M4552" i="3"/>
  <c r="L4552" i="3"/>
  <c r="K4552" i="3"/>
  <c r="I4552" i="3"/>
  <c r="H4552" i="3"/>
  <c r="G4552" i="3"/>
  <c r="M4551" i="3"/>
  <c r="L4551" i="3"/>
  <c r="K4551" i="3"/>
  <c r="I4551" i="3"/>
  <c r="H4551" i="3"/>
  <c r="G4551" i="3"/>
  <c r="M4550" i="3"/>
  <c r="L4550" i="3"/>
  <c r="K4550" i="3"/>
  <c r="I4550" i="3"/>
  <c r="H4550" i="3"/>
  <c r="G4550" i="3"/>
  <c r="M4549" i="3"/>
  <c r="L4549" i="3"/>
  <c r="K4549" i="3"/>
  <c r="I4549" i="3"/>
  <c r="H4549" i="3"/>
  <c r="G4549" i="3"/>
  <c r="M4548" i="3"/>
  <c r="L4548" i="3"/>
  <c r="K4548" i="3"/>
  <c r="I4548" i="3"/>
  <c r="H4548" i="3"/>
  <c r="G4548" i="3"/>
  <c r="M4547" i="3"/>
  <c r="L4547" i="3"/>
  <c r="K4547" i="3"/>
  <c r="I4547" i="3"/>
  <c r="H4547" i="3"/>
  <c r="G4547" i="3"/>
  <c r="M4546" i="3"/>
  <c r="L4546" i="3"/>
  <c r="K4546" i="3"/>
  <c r="I4546" i="3"/>
  <c r="H4546" i="3"/>
  <c r="G4546" i="3"/>
  <c r="M4545" i="3"/>
  <c r="L4545" i="3"/>
  <c r="K4545" i="3"/>
  <c r="I4545" i="3"/>
  <c r="H4545" i="3"/>
  <c r="G4545" i="3"/>
  <c r="M4544" i="3"/>
  <c r="L4544" i="3"/>
  <c r="K4544" i="3"/>
  <c r="I4544" i="3"/>
  <c r="H4544" i="3"/>
  <c r="G4544" i="3"/>
  <c r="M4543" i="3"/>
  <c r="L4543" i="3"/>
  <c r="K4543" i="3"/>
  <c r="I4543" i="3"/>
  <c r="H4543" i="3"/>
  <c r="G4543" i="3"/>
  <c r="M4542" i="3"/>
  <c r="L4542" i="3"/>
  <c r="K4542" i="3"/>
  <c r="I4542" i="3"/>
  <c r="H4542" i="3"/>
  <c r="G4542" i="3"/>
  <c r="M4541" i="3"/>
  <c r="L4541" i="3"/>
  <c r="K4541" i="3"/>
  <c r="I4541" i="3"/>
  <c r="H4541" i="3"/>
  <c r="G4541" i="3"/>
  <c r="M4540" i="3"/>
  <c r="L4540" i="3"/>
  <c r="K4540" i="3"/>
  <c r="I4540" i="3"/>
  <c r="H4540" i="3"/>
  <c r="G4540" i="3"/>
  <c r="M4539" i="3"/>
  <c r="L4539" i="3"/>
  <c r="K4539" i="3"/>
  <c r="I4539" i="3"/>
  <c r="H4539" i="3"/>
  <c r="G4539" i="3"/>
  <c r="M4538" i="3"/>
  <c r="L4538" i="3"/>
  <c r="K4538" i="3"/>
  <c r="I4538" i="3"/>
  <c r="H4538" i="3"/>
  <c r="G4538" i="3"/>
  <c r="M4537" i="3"/>
  <c r="L4537" i="3"/>
  <c r="K4537" i="3"/>
  <c r="I4537" i="3"/>
  <c r="H4537" i="3"/>
  <c r="G4537" i="3"/>
  <c r="M4536" i="3"/>
  <c r="L4536" i="3"/>
  <c r="K4536" i="3"/>
  <c r="I4536" i="3"/>
  <c r="H4536" i="3"/>
  <c r="G4536" i="3"/>
  <c r="M4535" i="3"/>
  <c r="L4535" i="3"/>
  <c r="K4535" i="3"/>
  <c r="I4535" i="3"/>
  <c r="H4535" i="3"/>
  <c r="G4535" i="3"/>
  <c r="M4534" i="3"/>
  <c r="L4534" i="3"/>
  <c r="K4534" i="3"/>
  <c r="I4534" i="3"/>
  <c r="H4534" i="3"/>
  <c r="G4534" i="3"/>
  <c r="M4533" i="3"/>
  <c r="L4533" i="3"/>
  <c r="K4533" i="3"/>
  <c r="I4533" i="3"/>
  <c r="H4533" i="3"/>
  <c r="G4533" i="3"/>
  <c r="M4532" i="3"/>
  <c r="L4532" i="3"/>
  <c r="K4532" i="3"/>
  <c r="I4532" i="3"/>
  <c r="H4532" i="3"/>
  <c r="G4532" i="3"/>
  <c r="M4531" i="3"/>
  <c r="L4531" i="3"/>
  <c r="K4531" i="3"/>
  <c r="I4531" i="3"/>
  <c r="H4531" i="3"/>
  <c r="G4531" i="3"/>
  <c r="M4530" i="3"/>
  <c r="L4530" i="3"/>
  <c r="K4530" i="3"/>
  <c r="I4530" i="3"/>
  <c r="H4530" i="3"/>
  <c r="G4530" i="3"/>
  <c r="M4529" i="3"/>
  <c r="L4529" i="3"/>
  <c r="K4529" i="3"/>
  <c r="I4529" i="3"/>
  <c r="H4529" i="3"/>
  <c r="G4529" i="3"/>
  <c r="M4528" i="3"/>
  <c r="L4528" i="3"/>
  <c r="K4528" i="3"/>
  <c r="I4528" i="3"/>
  <c r="H4528" i="3"/>
  <c r="G4528" i="3"/>
  <c r="M4527" i="3"/>
  <c r="L4527" i="3"/>
  <c r="K4527" i="3"/>
  <c r="I4527" i="3"/>
  <c r="H4527" i="3"/>
  <c r="G4527" i="3"/>
  <c r="M4526" i="3"/>
  <c r="L4526" i="3"/>
  <c r="K4526" i="3"/>
  <c r="I4526" i="3"/>
  <c r="H4526" i="3"/>
  <c r="G4526" i="3"/>
  <c r="M4525" i="3"/>
  <c r="L4525" i="3"/>
  <c r="K4525" i="3"/>
  <c r="I4525" i="3"/>
  <c r="H4525" i="3"/>
  <c r="G4525" i="3"/>
  <c r="M4524" i="3"/>
  <c r="L4524" i="3"/>
  <c r="K4524" i="3"/>
  <c r="I4524" i="3"/>
  <c r="H4524" i="3"/>
  <c r="G4524" i="3"/>
  <c r="M4523" i="3"/>
  <c r="L4523" i="3"/>
  <c r="K4523" i="3"/>
  <c r="I4523" i="3"/>
  <c r="H4523" i="3"/>
  <c r="G4523" i="3"/>
  <c r="M4522" i="3"/>
  <c r="L4522" i="3"/>
  <c r="K4522" i="3"/>
  <c r="I4522" i="3"/>
  <c r="H4522" i="3"/>
  <c r="G4522" i="3"/>
  <c r="M4521" i="3"/>
  <c r="L4521" i="3"/>
  <c r="K4521" i="3"/>
  <c r="I4521" i="3"/>
  <c r="H4521" i="3"/>
  <c r="G4521" i="3"/>
  <c r="M4520" i="3"/>
  <c r="L4520" i="3"/>
  <c r="K4520" i="3"/>
  <c r="I4520" i="3"/>
  <c r="H4520" i="3"/>
  <c r="G4520" i="3"/>
  <c r="M4519" i="3"/>
  <c r="L4519" i="3"/>
  <c r="K4519" i="3"/>
  <c r="I4519" i="3"/>
  <c r="H4519" i="3"/>
  <c r="G4519" i="3"/>
  <c r="M4518" i="3"/>
  <c r="L4518" i="3"/>
  <c r="K4518" i="3"/>
  <c r="I4518" i="3"/>
  <c r="H4518" i="3"/>
  <c r="G4518" i="3"/>
  <c r="M4517" i="3"/>
  <c r="L4517" i="3"/>
  <c r="K4517" i="3"/>
  <c r="I4517" i="3"/>
  <c r="H4517" i="3"/>
  <c r="G4517" i="3"/>
  <c r="M4516" i="3"/>
  <c r="L4516" i="3"/>
  <c r="K4516" i="3"/>
  <c r="I4516" i="3"/>
  <c r="H4516" i="3"/>
  <c r="G4516" i="3"/>
  <c r="M4515" i="3"/>
  <c r="L4515" i="3"/>
  <c r="K4515" i="3"/>
  <c r="I4515" i="3"/>
  <c r="H4515" i="3"/>
  <c r="G4515" i="3"/>
  <c r="M4514" i="3"/>
  <c r="L4514" i="3"/>
  <c r="K4514" i="3"/>
  <c r="I4514" i="3"/>
  <c r="H4514" i="3"/>
  <c r="G4514" i="3"/>
  <c r="M4513" i="3"/>
  <c r="L4513" i="3"/>
  <c r="K4513" i="3"/>
  <c r="I4513" i="3"/>
  <c r="H4513" i="3"/>
  <c r="G4513" i="3"/>
  <c r="M4512" i="3"/>
  <c r="L4512" i="3"/>
  <c r="K4512" i="3"/>
  <c r="I4512" i="3"/>
  <c r="H4512" i="3"/>
  <c r="G4512" i="3"/>
  <c r="M4511" i="3"/>
  <c r="L4511" i="3"/>
  <c r="K4511" i="3"/>
  <c r="I4511" i="3"/>
  <c r="H4511" i="3"/>
  <c r="G4511" i="3"/>
  <c r="M4510" i="3"/>
  <c r="L4510" i="3"/>
  <c r="K4510" i="3"/>
  <c r="I4510" i="3"/>
  <c r="H4510" i="3"/>
  <c r="G4510" i="3"/>
  <c r="M4509" i="3"/>
  <c r="L4509" i="3"/>
  <c r="K4509" i="3"/>
  <c r="I4509" i="3"/>
  <c r="H4509" i="3"/>
  <c r="G4509" i="3"/>
  <c r="M4508" i="3"/>
  <c r="L4508" i="3"/>
  <c r="K4508" i="3"/>
  <c r="I4508" i="3"/>
  <c r="H4508" i="3"/>
  <c r="G4508" i="3"/>
  <c r="M4507" i="3"/>
  <c r="L4507" i="3"/>
  <c r="K4507" i="3"/>
  <c r="I4507" i="3"/>
  <c r="H4507" i="3"/>
  <c r="G4507" i="3"/>
  <c r="M4506" i="3"/>
  <c r="L4506" i="3"/>
  <c r="K4506" i="3"/>
  <c r="I4506" i="3"/>
  <c r="H4506" i="3"/>
  <c r="G4506" i="3"/>
  <c r="M4505" i="3"/>
  <c r="L4505" i="3"/>
  <c r="K4505" i="3"/>
  <c r="I4505" i="3"/>
  <c r="H4505" i="3"/>
  <c r="G4505" i="3"/>
  <c r="M4504" i="3"/>
  <c r="L4504" i="3"/>
  <c r="K4504" i="3"/>
  <c r="I4504" i="3"/>
  <c r="H4504" i="3"/>
  <c r="G4504" i="3"/>
  <c r="M4503" i="3"/>
  <c r="L4503" i="3"/>
  <c r="K4503" i="3"/>
  <c r="I4503" i="3"/>
  <c r="H4503" i="3"/>
  <c r="G4503" i="3"/>
  <c r="M4502" i="3"/>
  <c r="L4502" i="3"/>
  <c r="K4502" i="3"/>
  <c r="I4502" i="3"/>
  <c r="H4502" i="3"/>
  <c r="G4502" i="3"/>
  <c r="M4501" i="3"/>
  <c r="L4501" i="3"/>
  <c r="K4501" i="3"/>
  <c r="I4501" i="3"/>
  <c r="H4501" i="3"/>
  <c r="G4501" i="3"/>
  <c r="M4500" i="3"/>
  <c r="L4500" i="3"/>
  <c r="K4500" i="3"/>
  <c r="I4500" i="3"/>
  <c r="H4500" i="3"/>
  <c r="G4500" i="3"/>
  <c r="M4499" i="3"/>
  <c r="L4499" i="3"/>
  <c r="K4499" i="3"/>
  <c r="I4499" i="3"/>
  <c r="H4499" i="3"/>
  <c r="G4499" i="3"/>
  <c r="M4498" i="3"/>
  <c r="L4498" i="3"/>
  <c r="K4498" i="3"/>
  <c r="I4498" i="3"/>
  <c r="H4498" i="3"/>
  <c r="G4498" i="3"/>
  <c r="M4497" i="3"/>
  <c r="L4497" i="3"/>
  <c r="K4497" i="3"/>
  <c r="I4497" i="3"/>
  <c r="H4497" i="3"/>
  <c r="G4497" i="3"/>
  <c r="M4496" i="3"/>
  <c r="L4496" i="3"/>
  <c r="K4496" i="3"/>
  <c r="I4496" i="3"/>
  <c r="H4496" i="3"/>
  <c r="G4496" i="3"/>
  <c r="M4495" i="3"/>
  <c r="L4495" i="3"/>
  <c r="K4495" i="3"/>
  <c r="I4495" i="3"/>
  <c r="H4495" i="3"/>
  <c r="G4495" i="3"/>
  <c r="M4494" i="3"/>
  <c r="L4494" i="3"/>
  <c r="K4494" i="3"/>
  <c r="I4494" i="3"/>
  <c r="H4494" i="3"/>
  <c r="G4494" i="3"/>
  <c r="M4493" i="3"/>
  <c r="L4493" i="3"/>
  <c r="K4493" i="3"/>
  <c r="I4493" i="3"/>
  <c r="H4493" i="3"/>
  <c r="G4493" i="3"/>
  <c r="M4492" i="3"/>
  <c r="L4492" i="3"/>
  <c r="K4492" i="3"/>
  <c r="I4492" i="3"/>
  <c r="H4492" i="3"/>
  <c r="G4492" i="3"/>
  <c r="M4491" i="3"/>
  <c r="L4491" i="3"/>
  <c r="K4491" i="3"/>
  <c r="I4491" i="3"/>
  <c r="H4491" i="3"/>
  <c r="G4491" i="3"/>
  <c r="M4490" i="3"/>
  <c r="L4490" i="3"/>
  <c r="K4490" i="3"/>
  <c r="I4490" i="3"/>
  <c r="H4490" i="3"/>
  <c r="G4490" i="3"/>
  <c r="M4489" i="3"/>
  <c r="L4489" i="3"/>
  <c r="K4489" i="3"/>
  <c r="I4489" i="3"/>
  <c r="H4489" i="3"/>
  <c r="G4489" i="3"/>
  <c r="M4488" i="3"/>
  <c r="L4488" i="3"/>
  <c r="K4488" i="3"/>
  <c r="I4488" i="3"/>
  <c r="H4488" i="3"/>
  <c r="G4488" i="3"/>
  <c r="M4487" i="3"/>
  <c r="L4487" i="3"/>
  <c r="K4487" i="3"/>
  <c r="I4487" i="3"/>
  <c r="H4487" i="3"/>
  <c r="G4487" i="3"/>
  <c r="M4486" i="3"/>
  <c r="L4486" i="3"/>
  <c r="K4486" i="3"/>
  <c r="I4486" i="3"/>
  <c r="H4486" i="3"/>
  <c r="G4486" i="3"/>
  <c r="M4485" i="3"/>
  <c r="L4485" i="3"/>
  <c r="K4485" i="3"/>
  <c r="I4485" i="3"/>
  <c r="H4485" i="3"/>
  <c r="G4485" i="3"/>
  <c r="M4484" i="3"/>
  <c r="L4484" i="3"/>
  <c r="K4484" i="3"/>
  <c r="I4484" i="3"/>
  <c r="H4484" i="3"/>
  <c r="G4484" i="3"/>
  <c r="M4483" i="3"/>
  <c r="L4483" i="3"/>
  <c r="K4483" i="3"/>
  <c r="I4483" i="3"/>
  <c r="H4483" i="3"/>
  <c r="G4483" i="3"/>
  <c r="M4482" i="3"/>
  <c r="L4482" i="3"/>
  <c r="K4482" i="3"/>
  <c r="I4482" i="3"/>
  <c r="H4482" i="3"/>
  <c r="G4482" i="3"/>
  <c r="M4481" i="3"/>
  <c r="L4481" i="3"/>
  <c r="K4481" i="3"/>
  <c r="I4481" i="3"/>
  <c r="H4481" i="3"/>
  <c r="G4481" i="3"/>
  <c r="M4480" i="3"/>
  <c r="L4480" i="3"/>
  <c r="K4480" i="3"/>
  <c r="I4480" i="3"/>
  <c r="H4480" i="3"/>
  <c r="G4480" i="3"/>
  <c r="M4479" i="3"/>
  <c r="L4479" i="3"/>
  <c r="K4479" i="3"/>
  <c r="I4479" i="3"/>
  <c r="H4479" i="3"/>
  <c r="G4479" i="3"/>
  <c r="M4478" i="3"/>
  <c r="L4478" i="3"/>
  <c r="K4478" i="3"/>
  <c r="I4478" i="3"/>
  <c r="H4478" i="3"/>
  <c r="G4478" i="3"/>
  <c r="M4477" i="3"/>
  <c r="L4477" i="3"/>
  <c r="K4477" i="3"/>
  <c r="I4477" i="3"/>
  <c r="H4477" i="3"/>
  <c r="G4477" i="3"/>
  <c r="M4476" i="3"/>
  <c r="L4476" i="3"/>
  <c r="K4476" i="3"/>
  <c r="I4476" i="3"/>
  <c r="H4476" i="3"/>
  <c r="G4476" i="3"/>
  <c r="M4475" i="3"/>
  <c r="L4475" i="3"/>
  <c r="K4475" i="3"/>
  <c r="I4475" i="3"/>
  <c r="H4475" i="3"/>
  <c r="G4475" i="3"/>
  <c r="M4474" i="3"/>
  <c r="L4474" i="3"/>
  <c r="K4474" i="3"/>
  <c r="I4474" i="3"/>
  <c r="H4474" i="3"/>
  <c r="G4474" i="3"/>
  <c r="M4473" i="3"/>
  <c r="L4473" i="3"/>
  <c r="K4473" i="3"/>
  <c r="I4473" i="3"/>
  <c r="H4473" i="3"/>
  <c r="G4473" i="3"/>
  <c r="M4472" i="3"/>
  <c r="L4472" i="3"/>
  <c r="K4472" i="3"/>
  <c r="I4472" i="3"/>
  <c r="H4472" i="3"/>
  <c r="G4472" i="3"/>
  <c r="M4471" i="3"/>
  <c r="L4471" i="3"/>
  <c r="K4471" i="3"/>
  <c r="I4471" i="3"/>
  <c r="H4471" i="3"/>
  <c r="G4471" i="3"/>
  <c r="M4470" i="3"/>
  <c r="L4470" i="3"/>
  <c r="K4470" i="3"/>
  <c r="I4470" i="3"/>
  <c r="H4470" i="3"/>
  <c r="G4470" i="3"/>
  <c r="M4469" i="3"/>
  <c r="L4469" i="3"/>
  <c r="K4469" i="3"/>
  <c r="I4469" i="3"/>
  <c r="H4469" i="3"/>
  <c r="G4469" i="3"/>
  <c r="M4468" i="3"/>
  <c r="L4468" i="3"/>
  <c r="K4468" i="3"/>
  <c r="I4468" i="3"/>
  <c r="H4468" i="3"/>
  <c r="G4468" i="3"/>
  <c r="M4467" i="3"/>
  <c r="L4467" i="3"/>
  <c r="K4467" i="3"/>
  <c r="I4467" i="3"/>
  <c r="H4467" i="3"/>
  <c r="G4467" i="3"/>
  <c r="M4466" i="3"/>
  <c r="L4466" i="3"/>
  <c r="K4466" i="3"/>
  <c r="I4466" i="3"/>
  <c r="H4466" i="3"/>
  <c r="G4466" i="3"/>
  <c r="M4465" i="3"/>
  <c r="L4465" i="3"/>
  <c r="K4465" i="3"/>
  <c r="I4465" i="3"/>
  <c r="H4465" i="3"/>
  <c r="G4465" i="3"/>
  <c r="M4464" i="3"/>
  <c r="L4464" i="3"/>
  <c r="K4464" i="3"/>
  <c r="I4464" i="3"/>
  <c r="H4464" i="3"/>
  <c r="G4464" i="3"/>
  <c r="M4463" i="3"/>
  <c r="L4463" i="3"/>
  <c r="K4463" i="3"/>
  <c r="I4463" i="3"/>
  <c r="H4463" i="3"/>
  <c r="G4463" i="3"/>
  <c r="M4462" i="3"/>
  <c r="L4462" i="3"/>
  <c r="K4462" i="3"/>
  <c r="I4462" i="3"/>
  <c r="H4462" i="3"/>
  <c r="G4462" i="3"/>
  <c r="M4461" i="3"/>
  <c r="L4461" i="3"/>
  <c r="K4461" i="3"/>
  <c r="I4461" i="3"/>
  <c r="H4461" i="3"/>
  <c r="G4461" i="3"/>
  <c r="M4460" i="3"/>
  <c r="L4460" i="3"/>
  <c r="K4460" i="3"/>
  <c r="I4460" i="3"/>
  <c r="H4460" i="3"/>
  <c r="G4460" i="3"/>
  <c r="M4459" i="3"/>
  <c r="L4459" i="3"/>
  <c r="K4459" i="3"/>
  <c r="I4459" i="3"/>
  <c r="H4459" i="3"/>
  <c r="G4459" i="3"/>
  <c r="M4458" i="3"/>
  <c r="L4458" i="3"/>
  <c r="K4458" i="3"/>
  <c r="I4458" i="3"/>
  <c r="H4458" i="3"/>
  <c r="G4458" i="3"/>
  <c r="M4457" i="3"/>
  <c r="L4457" i="3"/>
  <c r="K4457" i="3"/>
  <c r="I4457" i="3"/>
  <c r="H4457" i="3"/>
  <c r="G4457" i="3"/>
  <c r="M4456" i="3"/>
  <c r="L4456" i="3"/>
  <c r="K4456" i="3"/>
  <c r="I4456" i="3"/>
  <c r="H4456" i="3"/>
  <c r="G4456" i="3"/>
  <c r="M4455" i="3"/>
  <c r="L4455" i="3"/>
  <c r="K4455" i="3"/>
  <c r="I4455" i="3"/>
  <c r="H4455" i="3"/>
  <c r="G4455" i="3"/>
  <c r="M4454" i="3"/>
  <c r="L4454" i="3"/>
  <c r="K4454" i="3"/>
  <c r="I4454" i="3"/>
  <c r="H4454" i="3"/>
  <c r="G4454" i="3"/>
  <c r="M4453" i="3"/>
  <c r="L4453" i="3"/>
  <c r="K4453" i="3"/>
  <c r="I4453" i="3"/>
  <c r="H4453" i="3"/>
  <c r="G4453" i="3"/>
  <c r="M4452" i="3"/>
  <c r="L4452" i="3"/>
  <c r="K4452" i="3"/>
  <c r="I4452" i="3"/>
  <c r="H4452" i="3"/>
  <c r="G4452" i="3"/>
  <c r="M4451" i="3"/>
  <c r="L4451" i="3"/>
  <c r="K4451" i="3"/>
  <c r="I4451" i="3"/>
  <c r="H4451" i="3"/>
  <c r="G4451" i="3"/>
  <c r="M4450" i="3"/>
  <c r="L4450" i="3"/>
  <c r="K4450" i="3"/>
  <c r="I4450" i="3"/>
  <c r="H4450" i="3"/>
  <c r="G4450" i="3"/>
  <c r="M4449" i="3"/>
  <c r="L4449" i="3"/>
  <c r="K4449" i="3"/>
  <c r="I4449" i="3"/>
  <c r="H4449" i="3"/>
  <c r="G4449" i="3"/>
  <c r="M4448" i="3"/>
  <c r="L4448" i="3"/>
  <c r="K4448" i="3"/>
  <c r="I4448" i="3"/>
  <c r="H4448" i="3"/>
  <c r="G4448" i="3"/>
  <c r="M4447" i="3"/>
  <c r="L4447" i="3"/>
  <c r="K4447" i="3"/>
  <c r="I4447" i="3"/>
  <c r="H4447" i="3"/>
  <c r="G4447" i="3"/>
  <c r="M4446" i="3"/>
  <c r="L4446" i="3"/>
  <c r="K4446" i="3"/>
  <c r="I4446" i="3"/>
  <c r="H4446" i="3"/>
  <c r="G4446" i="3"/>
  <c r="M4445" i="3"/>
  <c r="L4445" i="3"/>
  <c r="K4445" i="3"/>
  <c r="I4445" i="3"/>
  <c r="H4445" i="3"/>
  <c r="G4445" i="3"/>
  <c r="M4444" i="3"/>
  <c r="L4444" i="3"/>
  <c r="K4444" i="3"/>
  <c r="I4444" i="3"/>
  <c r="H4444" i="3"/>
  <c r="G4444" i="3"/>
  <c r="M4443" i="3"/>
  <c r="L4443" i="3"/>
  <c r="K4443" i="3"/>
  <c r="I4443" i="3"/>
  <c r="H4443" i="3"/>
  <c r="G4443" i="3"/>
  <c r="M4442" i="3"/>
  <c r="L4442" i="3"/>
  <c r="K4442" i="3"/>
  <c r="I4442" i="3"/>
  <c r="H4442" i="3"/>
  <c r="G4442" i="3"/>
  <c r="M4441" i="3"/>
  <c r="L4441" i="3"/>
  <c r="K4441" i="3"/>
  <c r="I4441" i="3"/>
  <c r="H4441" i="3"/>
  <c r="G4441" i="3"/>
  <c r="M4440" i="3"/>
  <c r="L4440" i="3"/>
  <c r="K4440" i="3"/>
  <c r="I4440" i="3"/>
  <c r="H4440" i="3"/>
  <c r="G4440" i="3"/>
  <c r="M4439" i="3"/>
  <c r="L4439" i="3"/>
  <c r="K4439" i="3"/>
  <c r="I4439" i="3"/>
  <c r="H4439" i="3"/>
  <c r="G4439" i="3"/>
  <c r="M4438" i="3"/>
  <c r="L4438" i="3"/>
  <c r="K4438" i="3"/>
  <c r="I4438" i="3"/>
  <c r="H4438" i="3"/>
  <c r="G4438" i="3"/>
  <c r="M4437" i="3"/>
  <c r="L4437" i="3"/>
  <c r="K4437" i="3"/>
  <c r="I4437" i="3"/>
  <c r="H4437" i="3"/>
  <c r="G4437" i="3"/>
  <c r="M4436" i="3"/>
  <c r="L4436" i="3"/>
  <c r="K4436" i="3"/>
  <c r="I4436" i="3"/>
  <c r="H4436" i="3"/>
  <c r="G4436" i="3"/>
  <c r="M4435" i="3"/>
  <c r="L4435" i="3"/>
  <c r="K4435" i="3"/>
  <c r="I4435" i="3"/>
  <c r="H4435" i="3"/>
  <c r="G4435" i="3"/>
  <c r="M4434" i="3"/>
  <c r="L4434" i="3"/>
  <c r="K4434" i="3"/>
  <c r="I4434" i="3"/>
  <c r="H4434" i="3"/>
  <c r="G4434" i="3"/>
  <c r="M4433" i="3"/>
  <c r="L4433" i="3"/>
  <c r="K4433" i="3"/>
  <c r="I4433" i="3"/>
  <c r="H4433" i="3"/>
  <c r="G4433" i="3"/>
  <c r="M4432" i="3"/>
  <c r="L4432" i="3"/>
  <c r="K4432" i="3"/>
  <c r="I4432" i="3"/>
  <c r="H4432" i="3"/>
  <c r="G4432" i="3"/>
  <c r="M4431" i="3"/>
  <c r="L4431" i="3"/>
  <c r="K4431" i="3"/>
  <c r="I4431" i="3"/>
  <c r="H4431" i="3"/>
  <c r="G4431" i="3"/>
  <c r="M4430" i="3"/>
  <c r="L4430" i="3"/>
  <c r="K4430" i="3"/>
  <c r="I4430" i="3"/>
  <c r="H4430" i="3"/>
  <c r="G4430" i="3"/>
  <c r="M4429" i="3"/>
  <c r="L4429" i="3"/>
  <c r="K4429" i="3"/>
  <c r="I4429" i="3"/>
  <c r="H4429" i="3"/>
  <c r="G4429" i="3"/>
  <c r="M4428" i="3"/>
  <c r="L4428" i="3"/>
  <c r="K4428" i="3"/>
  <c r="I4428" i="3"/>
  <c r="H4428" i="3"/>
  <c r="G4428" i="3"/>
  <c r="M4427" i="3"/>
  <c r="L4427" i="3"/>
  <c r="K4427" i="3"/>
  <c r="I4427" i="3"/>
  <c r="H4427" i="3"/>
  <c r="G4427" i="3"/>
  <c r="M4426" i="3"/>
  <c r="L4426" i="3"/>
  <c r="K4426" i="3"/>
  <c r="I4426" i="3"/>
  <c r="H4426" i="3"/>
  <c r="G4426" i="3"/>
  <c r="M4425" i="3"/>
  <c r="L4425" i="3"/>
  <c r="K4425" i="3"/>
  <c r="I4425" i="3"/>
  <c r="H4425" i="3"/>
  <c r="G4425" i="3"/>
  <c r="M4424" i="3"/>
  <c r="L4424" i="3"/>
  <c r="K4424" i="3"/>
  <c r="I4424" i="3"/>
  <c r="H4424" i="3"/>
  <c r="G4424" i="3"/>
  <c r="M4423" i="3"/>
  <c r="L4423" i="3"/>
  <c r="K4423" i="3"/>
  <c r="I4423" i="3"/>
  <c r="H4423" i="3"/>
  <c r="G4423" i="3"/>
  <c r="M4422" i="3"/>
  <c r="L4422" i="3"/>
  <c r="K4422" i="3"/>
  <c r="I4422" i="3"/>
  <c r="H4422" i="3"/>
  <c r="G4422" i="3"/>
  <c r="M4421" i="3"/>
  <c r="L4421" i="3"/>
  <c r="K4421" i="3"/>
  <c r="I4421" i="3"/>
  <c r="H4421" i="3"/>
  <c r="G4421" i="3"/>
  <c r="M4420" i="3"/>
  <c r="L4420" i="3"/>
  <c r="K4420" i="3"/>
  <c r="I4420" i="3"/>
  <c r="H4420" i="3"/>
  <c r="G4420" i="3"/>
  <c r="M4419" i="3"/>
  <c r="L4419" i="3"/>
  <c r="K4419" i="3"/>
  <c r="I4419" i="3"/>
  <c r="H4419" i="3"/>
  <c r="G4419" i="3"/>
  <c r="M4418" i="3"/>
  <c r="L4418" i="3"/>
  <c r="K4418" i="3"/>
  <c r="I4418" i="3"/>
  <c r="H4418" i="3"/>
  <c r="G4418" i="3"/>
  <c r="M4417" i="3"/>
  <c r="L4417" i="3"/>
  <c r="K4417" i="3"/>
  <c r="I4417" i="3"/>
  <c r="H4417" i="3"/>
  <c r="G4417" i="3"/>
  <c r="M4416" i="3"/>
  <c r="L4416" i="3"/>
  <c r="K4416" i="3"/>
  <c r="I4416" i="3"/>
  <c r="H4416" i="3"/>
  <c r="G4416" i="3"/>
  <c r="M4415" i="3"/>
  <c r="L4415" i="3"/>
  <c r="K4415" i="3"/>
  <c r="I4415" i="3"/>
  <c r="H4415" i="3"/>
  <c r="G4415" i="3"/>
  <c r="M4414" i="3"/>
  <c r="L4414" i="3"/>
  <c r="K4414" i="3"/>
  <c r="I4414" i="3"/>
  <c r="H4414" i="3"/>
  <c r="G4414" i="3"/>
  <c r="M4413" i="3"/>
  <c r="L4413" i="3"/>
  <c r="K4413" i="3"/>
  <c r="I4413" i="3"/>
  <c r="H4413" i="3"/>
  <c r="G4413" i="3"/>
  <c r="M4412" i="3"/>
  <c r="L4412" i="3"/>
  <c r="K4412" i="3"/>
  <c r="I4412" i="3"/>
  <c r="H4412" i="3"/>
  <c r="G4412" i="3"/>
  <c r="M4411" i="3"/>
  <c r="L4411" i="3"/>
  <c r="K4411" i="3"/>
  <c r="I4411" i="3"/>
  <c r="H4411" i="3"/>
  <c r="G4411" i="3"/>
  <c r="M4410" i="3"/>
  <c r="L4410" i="3"/>
  <c r="K4410" i="3"/>
  <c r="I4410" i="3"/>
  <c r="H4410" i="3"/>
  <c r="G4410" i="3"/>
  <c r="M4409" i="3"/>
  <c r="L4409" i="3"/>
  <c r="K4409" i="3"/>
  <c r="I4409" i="3"/>
  <c r="H4409" i="3"/>
  <c r="G4409" i="3"/>
  <c r="M4408" i="3"/>
  <c r="L4408" i="3"/>
  <c r="K4408" i="3"/>
  <c r="I4408" i="3"/>
  <c r="H4408" i="3"/>
  <c r="G4408" i="3"/>
  <c r="M4407" i="3"/>
  <c r="L4407" i="3"/>
  <c r="K4407" i="3"/>
  <c r="I4407" i="3"/>
  <c r="H4407" i="3"/>
  <c r="G4407" i="3"/>
  <c r="M4406" i="3"/>
  <c r="L4406" i="3"/>
  <c r="K4406" i="3"/>
  <c r="I4406" i="3"/>
  <c r="H4406" i="3"/>
  <c r="G4406" i="3"/>
  <c r="M4405" i="3"/>
  <c r="L4405" i="3"/>
  <c r="K4405" i="3"/>
  <c r="I4405" i="3"/>
  <c r="H4405" i="3"/>
  <c r="G4405" i="3"/>
  <c r="M4404" i="3"/>
  <c r="L4404" i="3"/>
  <c r="K4404" i="3"/>
  <c r="I4404" i="3"/>
  <c r="H4404" i="3"/>
  <c r="G4404" i="3"/>
  <c r="M4403" i="3"/>
  <c r="L4403" i="3"/>
  <c r="K4403" i="3"/>
  <c r="I4403" i="3"/>
  <c r="H4403" i="3"/>
  <c r="G4403" i="3"/>
  <c r="M4402" i="3"/>
  <c r="L4402" i="3"/>
  <c r="K4402" i="3"/>
  <c r="I4402" i="3"/>
  <c r="H4402" i="3"/>
  <c r="G4402" i="3"/>
  <c r="M4401" i="3"/>
  <c r="L4401" i="3"/>
  <c r="K4401" i="3"/>
  <c r="I4401" i="3"/>
  <c r="H4401" i="3"/>
  <c r="G4401" i="3"/>
  <c r="M4400" i="3"/>
  <c r="L4400" i="3"/>
  <c r="K4400" i="3"/>
  <c r="I4400" i="3"/>
  <c r="H4400" i="3"/>
  <c r="G4400" i="3"/>
  <c r="M4399" i="3"/>
  <c r="L4399" i="3"/>
  <c r="K4399" i="3"/>
  <c r="I4399" i="3"/>
  <c r="H4399" i="3"/>
  <c r="G4399" i="3"/>
  <c r="M4398" i="3"/>
  <c r="L4398" i="3"/>
  <c r="K4398" i="3"/>
  <c r="I4398" i="3"/>
  <c r="H4398" i="3"/>
  <c r="G4398" i="3"/>
  <c r="M4397" i="3"/>
  <c r="L4397" i="3"/>
  <c r="K4397" i="3"/>
  <c r="I4397" i="3"/>
  <c r="H4397" i="3"/>
  <c r="G4397" i="3"/>
  <c r="M4396" i="3"/>
  <c r="L4396" i="3"/>
  <c r="K4396" i="3"/>
  <c r="I4396" i="3"/>
  <c r="H4396" i="3"/>
  <c r="G4396" i="3"/>
  <c r="M4395" i="3"/>
  <c r="L4395" i="3"/>
  <c r="K4395" i="3"/>
  <c r="I4395" i="3"/>
  <c r="H4395" i="3"/>
  <c r="G4395" i="3"/>
  <c r="M4394" i="3"/>
  <c r="L4394" i="3"/>
  <c r="K4394" i="3"/>
  <c r="I4394" i="3"/>
  <c r="H4394" i="3"/>
  <c r="G4394" i="3"/>
  <c r="M4393" i="3"/>
  <c r="L4393" i="3"/>
  <c r="K4393" i="3"/>
  <c r="I4393" i="3"/>
  <c r="H4393" i="3"/>
  <c r="G4393" i="3"/>
  <c r="M4392" i="3"/>
  <c r="L4392" i="3"/>
  <c r="K4392" i="3"/>
  <c r="I4392" i="3"/>
  <c r="H4392" i="3"/>
  <c r="G4392" i="3"/>
  <c r="M4391" i="3"/>
  <c r="L4391" i="3"/>
  <c r="K4391" i="3"/>
  <c r="I4391" i="3"/>
  <c r="H4391" i="3"/>
  <c r="G4391" i="3"/>
  <c r="M4390" i="3"/>
  <c r="L4390" i="3"/>
  <c r="K4390" i="3"/>
  <c r="I4390" i="3"/>
  <c r="H4390" i="3"/>
  <c r="G4390" i="3"/>
  <c r="M4389" i="3"/>
  <c r="L4389" i="3"/>
  <c r="K4389" i="3"/>
  <c r="I4389" i="3"/>
  <c r="H4389" i="3"/>
  <c r="G4389" i="3"/>
  <c r="M4388" i="3"/>
  <c r="L4388" i="3"/>
  <c r="K4388" i="3"/>
  <c r="I4388" i="3"/>
  <c r="H4388" i="3"/>
  <c r="G4388" i="3"/>
  <c r="M4387" i="3"/>
  <c r="L4387" i="3"/>
  <c r="K4387" i="3"/>
  <c r="I4387" i="3"/>
  <c r="H4387" i="3"/>
  <c r="G4387" i="3"/>
  <c r="M4386" i="3"/>
  <c r="L4386" i="3"/>
  <c r="K4386" i="3"/>
  <c r="I4386" i="3"/>
  <c r="H4386" i="3"/>
  <c r="G4386" i="3"/>
  <c r="M4385" i="3"/>
  <c r="L4385" i="3"/>
  <c r="K4385" i="3"/>
  <c r="I4385" i="3"/>
  <c r="H4385" i="3"/>
  <c r="G4385" i="3"/>
  <c r="M4384" i="3"/>
  <c r="L4384" i="3"/>
  <c r="K4384" i="3"/>
  <c r="I4384" i="3"/>
  <c r="H4384" i="3"/>
  <c r="G4384" i="3"/>
  <c r="M4383" i="3"/>
  <c r="L4383" i="3"/>
  <c r="K4383" i="3"/>
  <c r="I4383" i="3"/>
  <c r="H4383" i="3"/>
  <c r="G4383" i="3"/>
  <c r="M4382" i="3"/>
  <c r="L4382" i="3"/>
  <c r="K4382" i="3"/>
  <c r="I4382" i="3"/>
  <c r="H4382" i="3"/>
  <c r="G4382" i="3"/>
  <c r="M4381" i="3"/>
  <c r="L4381" i="3"/>
  <c r="K4381" i="3"/>
  <c r="I4381" i="3"/>
  <c r="H4381" i="3"/>
  <c r="G4381" i="3"/>
  <c r="M4380" i="3"/>
  <c r="L4380" i="3"/>
  <c r="K4380" i="3"/>
  <c r="I4380" i="3"/>
  <c r="H4380" i="3"/>
  <c r="G4380" i="3"/>
  <c r="M4379" i="3"/>
  <c r="L4379" i="3"/>
  <c r="K4379" i="3"/>
  <c r="I4379" i="3"/>
  <c r="H4379" i="3"/>
  <c r="G4379" i="3"/>
  <c r="M4378" i="3"/>
  <c r="L4378" i="3"/>
  <c r="K4378" i="3"/>
  <c r="I4378" i="3"/>
  <c r="H4378" i="3"/>
  <c r="G4378" i="3"/>
  <c r="M4377" i="3"/>
  <c r="L4377" i="3"/>
  <c r="K4377" i="3"/>
  <c r="I4377" i="3"/>
  <c r="H4377" i="3"/>
  <c r="G4377" i="3"/>
  <c r="M4376" i="3"/>
  <c r="L4376" i="3"/>
  <c r="K4376" i="3"/>
  <c r="I4376" i="3"/>
  <c r="H4376" i="3"/>
  <c r="G4376" i="3"/>
  <c r="M4375" i="3"/>
  <c r="L4375" i="3"/>
  <c r="K4375" i="3"/>
  <c r="I4375" i="3"/>
  <c r="H4375" i="3"/>
  <c r="G4375" i="3"/>
  <c r="M4374" i="3"/>
  <c r="L4374" i="3"/>
  <c r="K4374" i="3"/>
  <c r="I4374" i="3"/>
  <c r="H4374" i="3"/>
  <c r="G4374" i="3"/>
  <c r="M4373" i="3"/>
  <c r="L4373" i="3"/>
  <c r="K4373" i="3"/>
  <c r="I4373" i="3"/>
  <c r="H4373" i="3"/>
  <c r="G4373" i="3"/>
  <c r="M4372" i="3"/>
  <c r="L4372" i="3"/>
  <c r="K4372" i="3"/>
  <c r="I4372" i="3"/>
  <c r="H4372" i="3"/>
  <c r="G4372" i="3"/>
  <c r="M4371" i="3"/>
  <c r="L4371" i="3"/>
  <c r="K4371" i="3"/>
  <c r="I4371" i="3"/>
  <c r="H4371" i="3"/>
  <c r="G4371" i="3"/>
  <c r="M4370" i="3"/>
  <c r="L4370" i="3"/>
  <c r="K4370" i="3"/>
  <c r="I4370" i="3"/>
  <c r="H4370" i="3"/>
  <c r="G4370" i="3"/>
  <c r="M4369" i="3"/>
  <c r="L4369" i="3"/>
  <c r="K4369" i="3"/>
  <c r="I4369" i="3"/>
  <c r="H4369" i="3"/>
  <c r="G4369" i="3"/>
  <c r="M4368" i="3"/>
  <c r="L4368" i="3"/>
  <c r="K4368" i="3"/>
  <c r="I4368" i="3"/>
  <c r="H4368" i="3"/>
  <c r="G4368" i="3"/>
  <c r="M4367" i="3"/>
  <c r="L4367" i="3"/>
  <c r="K4367" i="3"/>
  <c r="I4367" i="3"/>
  <c r="H4367" i="3"/>
  <c r="G4367" i="3"/>
  <c r="M4366" i="3"/>
  <c r="L4366" i="3"/>
  <c r="K4366" i="3"/>
  <c r="I4366" i="3"/>
  <c r="H4366" i="3"/>
  <c r="G4366" i="3"/>
  <c r="M4365" i="3"/>
  <c r="L4365" i="3"/>
  <c r="K4365" i="3"/>
  <c r="I4365" i="3"/>
  <c r="H4365" i="3"/>
  <c r="G4365" i="3"/>
  <c r="M4364" i="3"/>
  <c r="L4364" i="3"/>
  <c r="K4364" i="3"/>
  <c r="I4364" i="3"/>
  <c r="H4364" i="3"/>
  <c r="G4364" i="3"/>
  <c r="M4363" i="3"/>
  <c r="L4363" i="3"/>
  <c r="K4363" i="3"/>
  <c r="I4363" i="3"/>
  <c r="H4363" i="3"/>
  <c r="G4363" i="3"/>
  <c r="M4362" i="3"/>
  <c r="L4362" i="3"/>
  <c r="K4362" i="3"/>
  <c r="I4362" i="3"/>
  <c r="H4362" i="3"/>
  <c r="G4362" i="3"/>
  <c r="M4361" i="3"/>
  <c r="L4361" i="3"/>
  <c r="K4361" i="3"/>
  <c r="I4361" i="3"/>
  <c r="H4361" i="3"/>
  <c r="G4361" i="3"/>
  <c r="M4360" i="3"/>
  <c r="L4360" i="3"/>
  <c r="K4360" i="3"/>
  <c r="I4360" i="3"/>
  <c r="H4360" i="3"/>
  <c r="G4360" i="3"/>
  <c r="M4359" i="3"/>
  <c r="L4359" i="3"/>
  <c r="K4359" i="3"/>
  <c r="I4359" i="3"/>
  <c r="H4359" i="3"/>
  <c r="G4359" i="3"/>
  <c r="M4358" i="3"/>
  <c r="L4358" i="3"/>
  <c r="K4358" i="3"/>
  <c r="I4358" i="3"/>
  <c r="H4358" i="3"/>
  <c r="G4358" i="3"/>
  <c r="M4357" i="3"/>
  <c r="L4357" i="3"/>
  <c r="K4357" i="3"/>
  <c r="I4357" i="3"/>
  <c r="H4357" i="3"/>
  <c r="G4357" i="3"/>
  <c r="M4356" i="3"/>
  <c r="L4356" i="3"/>
  <c r="K4356" i="3"/>
  <c r="I4356" i="3"/>
  <c r="H4356" i="3"/>
  <c r="G4356" i="3"/>
  <c r="M4355" i="3"/>
  <c r="L4355" i="3"/>
  <c r="K4355" i="3"/>
  <c r="I4355" i="3"/>
  <c r="H4355" i="3"/>
  <c r="G4355" i="3"/>
  <c r="M4354" i="3"/>
  <c r="L4354" i="3"/>
  <c r="K4354" i="3"/>
  <c r="I4354" i="3"/>
  <c r="H4354" i="3"/>
  <c r="G4354" i="3"/>
  <c r="M4353" i="3"/>
  <c r="L4353" i="3"/>
  <c r="K4353" i="3"/>
  <c r="I4353" i="3"/>
  <c r="H4353" i="3"/>
  <c r="G4353" i="3"/>
  <c r="M4352" i="3"/>
  <c r="L4352" i="3"/>
  <c r="K4352" i="3"/>
  <c r="I4352" i="3"/>
  <c r="H4352" i="3"/>
  <c r="G4352" i="3"/>
  <c r="M4351" i="3"/>
  <c r="L4351" i="3"/>
  <c r="K4351" i="3"/>
  <c r="I4351" i="3"/>
  <c r="H4351" i="3"/>
  <c r="G4351" i="3"/>
  <c r="M4350" i="3"/>
  <c r="L4350" i="3"/>
  <c r="K4350" i="3"/>
  <c r="I4350" i="3"/>
  <c r="H4350" i="3"/>
  <c r="G4350" i="3"/>
  <c r="M4349" i="3"/>
  <c r="L4349" i="3"/>
  <c r="K4349" i="3"/>
  <c r="I4349" i="3"/>
  <c r="H4349" i="3"/>
  <c r="G4349" i="3"/>
  <c r="M4348" i="3"/>
  <c r="L4348" i="3"/>
  <c r="K4348" i="3"/>
  <c r="I4348" i="3"/>
  <c r="H4348" i="3"/>
  <c r="G4348" i="3"/>
  <c r="M4347" i="3"/>
  <c r="L4347" i="3"/>
  <c r="K4347" i="3"/>
  <c r="I4347" i="3"/>
  <c r="H4347" i="3"/>
  <c r="G4347" i="3"/>
  <c r="M4346" i="3"/>
  <c r="L4346" i="3"/>
  <c r="K4346" i="3"/>
  <c r="I4346" i="3"/>
  <c r="H4346" i="3"/>
  <c r="G4346" i="3"/>
  <c r="M4345" i="3"/>
  <c r="L4345" i="3"/>
  <c r="K4345" i="3"/>
  <c r="I4345" i="3"/>
  <c r="H4345" i="3"/>
  <c r="G4345" i="3"/>
  <c r="M4344" i="3"/>
  <c r="L4344" i="3"/>
  <c r="K4344" i="3"/>
  <c r="I4344" i="3"/>
  <c r="H4344" i="3"/>
  <c r="G4344" i="3"/>
  <c r="M4343" i="3"/>
  <c r="L4343" i="3"/>
  <c r="K4343" i="3"/>
  <c r="I4343" i="3"/>
  <c r="H4343" i="3"/>
  <c r="G4343" i="3"/>
  <c r="M4342" i="3"/>
  <c r="L4342" i="3"/>
  <c r="K4342" i="3"/>
  <c r="I4342" i="3"/>
  <c r="H4342" i="3"/>
  <c r="G4342" i="3"/>
  <c r="M4341" i="3"/>
  <c r="L4341" i="3"/>
  <c r="K4341" i="3"/>
  <c r="I4341" i="3"/>
  <c r="H4341" i="3"/>
  <c r="G4341" i="3"/>
  <c r="M4340" i="3"/>
  <c r="L4340" i="3"/>
  <c r="K4340" i="3"/>
  <c r="I4340" i="3"/>
  <c r="H4340" i="3"/>
  <c r="G4340" i="3"/>
  <c r="M4339" i="3"/>
  <c r="L4339" i="3"/>
  <c r="K4339" i="3"/>
  <c r="I4339" i="3"/>
  <c r="H4339" i="3"/>
  <c r="G4339" i="3"/>
  <c r="M4338" i="3"/>
  <c r="L4338" i="3"/>
  <c r="K4338" i="3"/>
  <c r="I4338" i="3"/>
  <c r="H4338" i="3"/>
  <c r="G4338" i="3"/>
  <c r="M4337" i="3"/>
  <c r="L4337" i="3"/>
  <c r="K4337" i="3"/>
  <c r="I4337" i="3"/>
  <c r="H4337" i="3"/>
  <c r="G4337" i="3"/>
  <c r="M4336" i="3"/>
  <c r="L4336" i="3"/>
  <c r="K4336" i="3"/>
  <c r="I4336" i="3"/>
  <c r="H4336" i="3"/>
  <c r="G4336" i="3"/>
  <c r="M4335" i="3"/>
  <c r="L4335" i="3"/>
  <c r="K4335" i="3"/>
  <c r="I4335" i="3"/>
  <c r="H4335" i="3"/>
  <c r="G4335" i="3"/>
  <c r="M4334" i="3"/>
  <c r="L4334" i="3"/>
  <c r="K4334" i="3"/>
  <c r="I4334" i="3"/>
  <c r="H4334" i="3"/>
  <c r="G4334" i="3"/>
  <c r="M4333" i="3"/>
  <c r="L4333" i="3"/>
  <c r="K4333" i="3"/>
  <c r="I4333" i="3"/>
  <c r="H4333" i="3"/>
  <c r="G4333" i="3"/>
  <c r="M4332" i="3"/>
  <c r="L4332" i="3"/>
  <c r="K4332" i="3"/>
  <c r="I4332" i="3"/>
  <c r="H4332" i="3"/>
  <c r="G4332" i="3"/>
  <c r="M4331" i="3"/>
  <c r="L4331" i="3"/>
  <c r="K4331" i="3"/>
  <c r="I4331" i="3"/>
  <c r="H4331" i="3"/>
  <c r="G4331" i="3"/>
  <c r="M4330" i="3"/>
  <c r="L4330" i="3"/>
  <c r="K4330" i="3"/>
  <c r="I4330" i="3"/>
  <c r="H4330" i="3"/>
  <c r="G4330" i="3"/>
  <c r="M4329" i="3"/>
  <c r="L4329" i="3"/>
  <c r="K4329" i="3"/>
  <c r="I4329" i="3"/>
  <c r="H4329" i="3"/>
  <c r="G4329" i="3"/>
  <c r="M4328" i="3"/>
  <c r="L4328" i="3"/>
  <c r="K4328" i="3"/>
  <c r="I4328" i="3"/>
  <c r="H4328" i="3"/>
  <c r="G4328" i="3"/>
  <c r="M4327" i="3"/>
  <c r="L4327" i="3"/>
  <c r="K4327" i="3"/>
  <c r="I4327" i="3"/>
  <c r="H4327" i="3"/>
  <c r="G4327" i="3"/>
  <c r="M4326" i="3"/>
  <c r="L4326" i="3"/>
  <c r="K4326" i="3"/>
  <c r="I4326" i="3"/>
  <c r="H4326" i="3"/>
  <c r="G4326" i="3"/>
  <c r="M4325" i="3"/>
  <c r="L4325" i="3"/>
  <c r="K4325" i="3"/>
  <c r="I4325" i="3"/>
  <c r="H4325" i="3"/>
  <c r="G4325" i="3"/>
  <c r="M4324" i="3"/>
  <c r="L4324" i="3"/>
  <c r="K4324" i="3"/>
  <c r="I4324" i="3"/>
  <c r="H4324" i="3"/>
  <c r="G4324" i="3"/>
  <c r="M4323" i="3"/>
  <c r="L4323" i="3"/>
  <c r="K4323" i="3"/>
  <c r="I4323" i="3"/>
  <c r="H4323" i="3"/>
  <c r="G4323" i="3"/>
  <c r="M4322" i="3"/>
  <c r="L4322" i="3"/>
  <c r="K4322" i="3"/>
  <c r="I4322" i="3"/>
  <c r="H4322" i="3"/>
  <c r="G4322" i="3"/>
  <c r="M4321" i="3"/>
  <c r="L4321" i="3"/>
  <c r="K4321" i="3"/>
  <c r="I4321" i="3"/>
  <c r="H4321" i="3"/>
  <c r="G4321" i="3"/>
  <c r="M4320" i="3"/>
  <c r="L4320" i="3"/>
  <c r="K4320" i="3"/>
  <c r="I4320" i="3"/>
  <c r="H4320" i="3"/>
  <c r="G4320" i="3"/>
  <c r="M4319" i="3"/>
  <c r="L4319" i="3"/>
  <c r="K4319" i="3"/>
  <c r="I4319" i="3"/>
  <c r="H4319" i="3"/>
  <c r="G4319" i="3"/>
  <c r="M4318" i="3"/>
  <c r="L4318" i="3"/>
  <c r="K4318" i="3"/>
  <c r="I4318" i="3"/>
  <c r="H4318" i="3"/>
  <c r="G4318" i="3"/>
  <c r="M4317" i="3"/>
  <c r="L4317" i="3"/>
  <c r="K4317" i="3"/>
  <c r="I4317" i="3"/>
  <c r="H4317" i="3"/>
  <c r="G4317" i="3"/>
  <c r="M4316" i="3"/>
  <c r="L4316" i="3"/>
  <c r="K4316" i="3"/>
  <c r="I4316" i="3"/>
  <c r="H4316" i="3"/>
  <c r="G4316" i="3"/>
  <c r="M4315" i="3"/>
  <c r="L4315" i="3"/>
  <c r="K4315" i="3"/>
  <c r="I4315" i="3"/>
  <c r="H4315" i="3"/>
  <c r="G4315" i="3"/>
  <c r="M4314" i="3"/>
  <c r="L4314" i="3"/>
  <c r="K4314" i="3"/>
  <c r="I4314" i="3"/>
  <c r="H4314" i="3"/>
  <c r="G4314" i="3"/>
  <c r="M4313" i="3"/>
  <c r="L4313" i="3"/>
  <c r="K4313" i="3"/>
  <c r="I4313" i="3"/>
  <c r="H4313" i="3"/>
  <c r="G4313" i="3"/>
  <c r="M4312" i="3"/>
  <c r="L4312" i="3"/>
  <c r="K4312" i="3"/>
  <c r="I4312" i="3"/>
  <c r="H4312" i="3"/>
  <c r="G4312" i="3"/>
  <c r="M4311" i="3"/>
  <c r="L4311" i="3"/>
  <c r="K4311" i="3"/>
  <c r="I4311" i="3"/>
  <c r="H4311" i="3"/>
  <c r="G4311" i="3"/>
  <c r="M4310" i="3"/>
  <c r="L4310" i="3"/>
  <c r="K4310" i="3"/>
  <c r="I4310" i="3"/>
  <c r="H4310" i="3"/>
  <c r="G4310" i="3"/>
  <c r="M4309" i="3"/>
  <c r="L4309" i="3"/>
  <c r="K4309" i="3"/>
  <c r="I4309" i="3"/>
  <c r="H4309" i="3"/>
  <c r="G4309" i="3"/>
  <c r="M4308" i="3"/>
  <c r="L4308" i="3"/>
  <c r="K4308" i="3"/>
  <c r="I4308" i="3"/>
  <c r="H4308" i="3"/>
  <c r="G4308" i="3"/>
  <c r="M4307" i="3"/>
  <c r="L4307" i="3"/>
  <c r="K4307" i="3"/>
  <c r="I4307" i="3"/>
  <c r="H4307" i="3"/>
  <c r="G4307" i="3"/>
  <c r="M4306" i="3"/>
  <c r="L4306" i="3"/>
  <c r="K4306" i="3"/>
  <c r="I4306" i="3"/>
  <c r="H4306" i="3"/>
  <c r="G4306" i="3"/>
  <c r="M4305" i="3"/>
  <c r="L4305" i="3"/>
  <c r="K4305" i="3"/>
  <c r="I4305" i="3"/>
  <c r="H4305" i="3"/>
  <c r="G4305" i="3"/>
  <c r="M4304" i="3"/>
  <c r="L4304" i="3"/>
  <c r="K4304" i="3"/>
  <c r="I4304" i="3"/>
  <c r="H4304" i="3"/>
  <c r="G4304" i="3"/>
  <c r="M4303" i="3"/>
  <c r="L4303" i="3"/>
  <c r="K4303" i="3"/>
  <c r="I4303" i="3"/>
  <c r="H4303" i="3"/>
  <c r="G4303" i="3"/>
  <c r="M4302" i="3"/>
  <c r="L4302" i="3"/>
  <c r="K4302" i="3"/>
  <c r="I4302" i="3"/>
  <c r="H4302" i="3"/>
  <c r="G4302" i="3"/>
  <c r="M4301" i="3"/>
  <c r="L4301" i="3"/>
  <c r="K4301" i="3"/>
  <c r="I4301" i="3"/>
  <c r="H4301" i="3"/>
  <c r="G4301" i="3"/>
  <c r="M4300" i="3"/>
  <c r="L4300" i="3"/>
  <c r="K4300" i="3"/>
  <c r="I4300" i="3"/>
  <c r="H4300" i="3"/>
  <c r="G4300" i="3"/>
  <c r="M4299" i="3"/>
  <c r="L4299" i="3"/>
  <c r="K4299" i="3"/>
  <c r="I4299" i="3"/>
  <c r="H4299" i="3"/>
  <c r="G4299" i="3"/>
  <c r="M4298" i="3"/>
  <c r="L4298" i="3"/>
  <c r="K4298" i="3"/>
  <c r="I4298" i="3"/>
  <c r="H4298" i="3"/>
  <c r="G4298" i="3"/>
  <c r="M4297" i="3"/>
  <c r="L4297" i="3"/>
  <c r="K4297" i="3"/>
  <c r="I4297" i="3"/>
  <c r="H4297" i="3"/>
  <c r="G4297" i="3"/>
  <c r="M4296" i="3"/>
  <c r="L4296" i="3"/>
  <c r="K4296" i="3"/>
  <c r="I4296" i="3"/>
  <c r="H4296" i="3"/>
  <c r="G4296" i="3"/>
  <c r="M4295" i="3"/>
  <c r="L4295" i="3"/>
  <c r="K4295" i="3"/>
  <c r="I4295" i="3"/>
  <c r="H4295" i="3"/>
  <c r="G4295" i="3"/>
  <c r="M4294" i="3"/>
  <c r="L4294" i="3"/>
  <c r="K4294" i="3"/>
  <c r="I4294" i="3"/>
  <c r="H4294" i="3"/>
  <c r="G4294" i="3"/>
  <c r="M4293" i="3"/>
  <c r="L4293" i="3"/>
  <c r="K4293" i="3"/>
  <c r="I4293" i="3"/>
  <c r="H4293" i="3"/>
  <c r="G4293" i="3"/>
  <c r="M4292" i="3"/>
  <c r="L4292" i="3"/>
  <c r="K4292" i="3"/>
  <c r="I4292" i="3"/>
  <c r="H4292" i="3"/>
  <c r="G4292" i="3"/>
  <c r="M4291" i="3"/>
  <c r="L4291" i="3"/>
  <c r="K4291" i="3"/>
  <c r="I4291" i="3"/>
  <c r="H4291" i="3"/>
  <c r="G4291" i="3"/>
  <c r="M4290" i="3"/>
  <c r="L4290" i="3"/>
  <c r="K4290" i="3"/>
  <c r="I4290" i="3"/>
  <c r="H4290" i="3"/>
  <c r="G4290" i="3"/>
  <c r="M4289" i="3"/>
  <c r="L4289" i="3"/>
  <c r="K4289" i="3"/>
  <c r="I4289" i="3"/>
  <c r="H4289" i="3"/>
  <c r="G4289" i="3"/>
  <c r="M4288" i="3"/>
  <c r="L4288" i="3"/>
  <c r="K4288" i="3"/>
  <c r="I4288" i="3"/>
  <c r="H4288" i="3"/>
  <c r="G4288" i="3"/>
  <c r="M4287" i="3"/>
  <c r="L4287" i="3"/>
  <c r="K4287" i="3"/>
  <c r="I4287" i="3"/>
  <c r="H4287" i="3"/>
  <c r="G4287" i="3"/>
  <c r="M4286" i="3"/>
  <c r="L4286" i="3"/>
  <c r="K4286" i="3"/>
  <c r="I4286" i="3"/>
  <c r="H4286" i="3"/>
  <c r="G4286" i="3"/>
  <c r="M4285" i="3"/>
  <c r="L4285" i="3"/>
  <c r="K4285" i="3"/>
  <c r="I4285" i="3"/>
  <c r="H4285" i="3"/>
  <c r="G4285" i="3"/>
  <c r="M4284" i="3"/>
  <c r="L4284" i="3"/>
  <c r="K4284" i="3"/>
  <c r="I4284" i="3"/>
  <c r="H4284" i="3"/>
  <c r="G4284" i="3"/>
  <c r="M4283" i="3"/>
  <c r="L4283" i="3"/>
  <c r="K4283" i="3"/>
  <c r="I4283" i="3"/>
  <c r="H4283" i="3"/>
  <c r="G4283" i="3"/>
  <c r="M4282" i="3"/>
  <c r="L4282" i="3"/>
  <c r="K4282" i="3"/>
  <c r="I4282" i="3"/>
  <c r="H4282" i="3"/>
  <c r="G4282" i="3"/>
  <c r="M4281" i="3"/>
  <c r="L4281" i="3"/>
  <c r="K4281" i="3"/>
  <c r="I4281" i="3"/>
  <c r="H4281" i="3"/>
  <c r="G4281" i="3"/>
  <c r="M4280" i="3"/>
  <c r="L4280" i="3"/>
  <c r="K4280" i="3"/>
  <c r="I4280" i="3"/>
  <c r="H4280" i="3"/>
  <c r="G4280" i="3"/>
  <c r="M4279" i="3"/>
  <c r="L4279" i="3"/>
  <c r="K4279" i="3"/>
  <c r="I4279" i="3"/>
  <c r="H4279" i="3"/>
  <c r="G4279" i="3"/>
  <c r="M4278" i="3"/>
  <c r="L4278" i="3"/>
  <c r="K4278" i="3"/>
  <c r="I4278" i="3"/>
  <c r="H4278" i="3"/>
  <c r="G4278" i="3"/>
  <c r="M4277" i="3"/>
  <c r="L4277" i="3"/>
  <c r="K4277" i="3"/>
  <c r="I4277" i="3"/>
  <c r="H4277" i="3"/>
  <c r="G4277" i="3"/>
  <c r="M4276" i="3"/>
  <c r="L4276" i="3"/>
  <c r="K4276" i="3"/>
  <c r="I4276" i="3"/>
  <c r="H4276" i="3"/>
  <c r="G4276" i="3"/>
  <c r="M4275" i="3"/>
  <c r="L4275" i="3"/>
  <c r="K4275" i="3"/>
  <c r="I4275" i="3"/>
  <c r="H4275" i="3"/>
  <c r="G4275" i="3"/>
  <c r="M4274" i="3"/>
  <c r="L4274" i="3"/>
  <c r="K4274" i="3"/>
  <c r="I4274" i="3"/>
  <c r="H4274" i="3"/>
  <c r="G4274" i="3"/>
  <c r="M4273" i="3"/>
  <c r="L4273" i="3"/>
  <c r="K4273" i="3"/>
  <c r="I4273" i="3"/>
  <c r="H4273" i="3"/>
  <c r="G4273" i="3"/>
  <c r="M4272" i="3"/>
  <c r="L4272" i="3"/>
  <c r="K4272" i="3"/>
  <c r="I4272" i="3"/>
  <c r="H4272" i="3"/>
  <c r="G4272" i="3"/>
  <c r="M4271" i="3"/>
  <c r="L4271" i="3"/>
  <c r="K4271" i="3"/>
  <c r="I4271" i="3"/>
  <c r="H4271" i="3"/>
  <c r="G4271" i="3"/>
  <c r="M4270" i="3"/>
  <c r="L4270" i="3"/>
  <c r="K4270" i="3"/>
  <c r="I4270" i="3"/>
  <c r="H4270" i="3"/>
  <c r="G4270" i="3"/>
  <c r="M4269" i="3"/>
  <c r="L4269" i="3"/>
  <c r="K4269" i="3"/>
  <c r="I4269" i="3"/>
  <c r="H4269" i="3"/>
  <c r="G4269" i="3"/>
  <c r="M4268" i="3"/>
  <c r="L4268" i="3"/>
  <c r="K4268" i="3"/>
  <c r="I4268" i="3"/>
  <c r="H4268" i="3"/>
  <c r="G4268" i="3"/>
  <c r="M4267" i="3"/>
  <c r="L4267" i="3"/>
  <c r="K4267" i="3"/>
  <c r="I4267" i="3"/>
  <c r="H4267" i="3"/>
  <c r="G4267" i="3"/>
  <c r="M4266" i="3"/>
  <c r="L4266" i="3"/>
  <c r="K4266" i="3"/>
  <c r="I4266" i="3"/>
  <c r="H4266" i="3"/>
  <c r="G4266" i="3"/>
  <c r="M4265" i="3"/>
  <c r="L4265" i="3"/>
  <c r="K4265" i="3"/>
  <c r="I4265" i="3"/>
  <c r="H4265" i="3"/>
  <c r="G4265" i="3"/>
  <c r="M4264" i="3"/>
  <c r="L4264" i="3"/>
  <c r="K4264" i="3"/>
  <c r="I4264" i="3"/>
  <c r="H4264" i="3"/>
  <c r="G4264" i="3"/>
  <c r="M4263" i="3"/>
  <c r="L4263" i="3"/>
  <c r="K4263" i="3"/>
  <c r="I4263" i="3"/>
  <c r="H4263" i="3"/>
  <c r="G4263" i="3"/>
  <c r="M4262" i="3"/>
  <c r="L4262" i="3"/>
  <c r="K4262" i="3"/>
  <c r="I4262" i="3"/>
  <c r="H4262" i="3"/>
  <c r="G4262" i="3"/>
  <c r="M4261" i="3"/>
  <c r="L4261" i="3"/>
  <c r="K4261" i="3"/>
  <c r="I4261" i="3"/>
  <c r="H4261" i="3"/>
  <c r="G4261" i="3"/>
  <c r="M4260" i="3"/>
  <c r="L4260" i="3"/>
  <c r="K4260" i="3"/>
  <c r="I4260" i="3"/>
  <c r="H4260" i="3"/>
  <c r="G4260" i="3"/>
  <c r="M4259" i="3"/>
  <c r="L4259" i="3"/>
  <c r="K4259" i="3"/>
  <c r="I4259" i="3"/>
  <c r="H4259" i="3"/>
  <c r="G4259" i="3"/>
  <c r="M4258" i="3"/>
  <c r="L4258" i="3"/>
  <c r="K4258" i="3"/>
  <c r="I4258" i="3"/>
  <c r="H4258" i="3"/>
  <c r="G4258" i="3"/>
  <c r="M4257" i="3"/>
  <c r="L4257" i="3"/>
  <c r="K4257" i="3"/>
  <c r="I4257" i="3"/>
  <c r="H4257" i="3"/>
  <c r="G4257" i="3"/>
  <c r="M4256" i="3"/>
  <c r="L4256" i="3"/>
  <c r="K4256" i="3"/>
  <c r="I4256" i="3"/>
  <c r="H4256" i="3"/>
  <c r="G4256" i="3"/>
  <c r="M4255" i="3"/>
  <c r="L4255" i="3"/>
  <c r="K4255" i="3"/>
  <c r="I4255" i="3"/>
  <c r="H4255" i="3"/>
  <c r="G4255" i="3"/>
  <c r="M4254" i="3"/>
  <c r="L4254" i="3"/>
  <c r="K4254" i="3"/>
  <c r="I4254" i="3"/>
  <c r="H4254" i="3"/>
  <c r="G4254" i="3"/>
  <c r="M4253" i="3"/>
  <c r="L4253" i="3"/>
  <c r="K4253" i="3"/>
  <c r="I4253" i="3"/>
  <c r="H4253" i="3"/>
  <c r="G4253" i="3"/>
  <c r="M4252" i="3"/>
  <c r="L4252" i="3"/>
  <c r="K4252" i="3"/>
  <c r="I4252" i="3"/>
  <c r="H4252" i="3"/>
  <c r="G4252" i="3"/>
  <c r="M4251" i="3"/>
  <c r="L4251" i="3"/>
  <c r="K4251" i="3"/>
  <c r="I4251" i="3"/>
  <c r="H4251" i="3"/>
  <c r="G4251" i="3"/>
  <c r="M4250" i="3"/>
  <c r="L4250" i="3"/>
  <c r="K4250" i="3"/>
  <c r="I4250" i="3"/>
  <c r="H4250" i="3"/>
  <c r="G4250" i="3"/>
  <c r="M4249" i="3"/>
  <c r="L4249" i="3"/>
  <c r="K4249" i="3"/>
  <c r="I4249" i="3"/>
  <c r="H4249" i="3"/>
  <c r="G4249" i="3"/>
  <c r="M4248" i="3"/>
  <c r="L4248" i="3"/>
  <c r="K4248" i="3"/>
  <c r="I4248" i="3"/>
  <c r="H4248" i="3"/>
  <c r="G4248" i="3"/>
  <c r="M4247" i="3"/>
  <c r="L4247" i="3"/>
  <c r="K4247" i="3"/>
  <c r="I4247" i="3"/>
  <c r="H4247" i="3"/>
  <c r="G4247" i="3"/>
  <c r="M4246" i="3"/>
  <c r="L4246" i="3"/>
  <c r="K4246" i="3"/>
  <c r="I4246" i="3"/>
  <c r="H4246" i="3"/>
  <c r="G4246" i="3"/>
  <c r="M4245" i="3"/>
  <c r="L4245" i="3"/>
  <c r="K4245" i="3"/>
  <c r="I4245" i="3"/>
  <c r="H4245" i="3"/>
  <c r="G4245" i="3"/>
  <c r="M4244" i="3"/>
  <c r="L4244" i="3"/>
  <c r="K4244" i="3"/>
  <c r="I4244" i="3"/>
  <c r="H4244" i="3"/>
  <c r="G4244" i="3"/>
  <c r="M4243" i="3"/>
  <c r="L4243" i="3"/>
  <c r="K4243" i="3"/>
  <c r="I4243" i="3"/>
  <c r="H4243" i="3"/>
  <c r="G4243" i="3"/>
  <c r="M4242" i="3"/>
  <c r="L4242" i="3"/>
  <c r="K4242" i="3"/>
  <c r="I4242" i="3"/>
  <c r="H4242" i="3"/>
  <c r="G4242" i="3"/>
  <c r="M4241" i="3"/>
  <c r="L4241" i="3"/>
  <c r="K4241" i="3"/>
  <c r="I4241" i="3"/>
  <c r="H4241" i="3"/>
  <c r="G4241" i="3"/>
  <c r="M4240" i="3"/>
  <c r="L4240" i="3"/>
  <c r="K4240" i="3"/>
  <c r="I4240" i="3"/>
  <c r="H4240" i="3"/>
  <c r="G4240" i="3"/>
  <c r="M4239" i="3"/>
  <c r="L4239" i="3"/>
  <c r="K4239" i="3"/>
  <c r="I4239" i="3"/>
  <c r="H4239" i="3"/>
  <c r="G4239" i="3"/>
  <c r="M4238" i="3"/>
  <c r="L4238" i="3"/>
  <c r="K4238" i="3"/>
  <c r="I4238" i="3"/>
  <c r="H4238" i="3"/>
  <c r="G4238" i="3"/>
  <c r="M4237" i="3"/>
  <c r="L4237" i="3"/>
  <c r="K4237" i="3"/>
  <c r="I4237" i="3"/>
  <c r="H4237" i="3"/>
  <c r="G4237" i="3"/>
  <c r="M4236" i="3"/>
  <c r="L4236" i="3"/>
  <c r="K4236" i="3"/>
  <c r="I4236" i="3"/>
  <c r="H4236" i="3"/>
  <c r="G4236" i="3"/>
  <c r="M4235" i="3"/>
  <c r="L4235" i="3"/>
  <c r="K4235" i="3"/>
  <c r="I4235" i="3"/>
  <c r="H4235" i="3"/>
  <c r="G4235" i="3"/>
  <c r="M4234" i="3"/>
  <c r="L4234" i="3"/>
  <c r="K4234" i="3"/>
  <c r="I4234" i="3"/>
  <c r="H4234" i="3"/>
  <c r="G4234" i="3"/>
  <c r="M4233" i="3"/>
  <c r="L4233" i="3"/>
  <c r="K4233" i="3"/>
  <c r="I4233" i="3"/>
  <c r="H4233" i="3"/>
  <c r="G4233" i="3"/>
  <c r="M4232" i="3"/>
  <c r="L4232" i="3"/>
  <c r="K4232" i="3"/>
  <c r="I4232" i="3"/>
  <c r="H4232" i="3"/>
  <c r="G4232" i="3"/>
  <c r="M4231" i="3"/>
  <c r="L4231" i="3"/>
  <c r="K4231" i="3"/>
  <c r="I4231" i="3"/>
  <c r="H4231" i="3"/>
  <c r="G4231" i="3"/>
  <c r="M4230" i="3"/>
  <c r="L4230" i="3"/>
  <c r="K4230" i="3"/>
  <c r="I4230" i="3"/>
  <c r="H4230" i="3"/>
  <c r="G4230" i="3"/>
  <c r="M4229" i="3"/>
  <c r="L4229" i="3"/>
  <c r="K4229" i="3"/>
  <c r="I4229" i="3"/>
  <c r="H4229" i="3"/>
  <c r="G4229" i="3"/>
  <c r="M4228" i="3"/>
  <c r="L4228" i="3"/>
  <c r="K4228" i="3"/>
  <c r="I4228" i="3"/>
  <c r="H4228" i="3"/>
  <c r="G4228" i="3"/>
  <c r="M4227" i="3"/>
  <c r="L4227" i="3"/>
  <c r="K4227" i="3"/>
  <c r="I4227" i="3"/>
  <c r="H4227" i="3"/>
  <c r="G4227" i="3"/>
  <c r="M4226" i="3"/>
  <c r="L4226" i="3"/>
  <c r="K4226" i="3"/>
  <c r="I4226" i="3"/>
  <c r="H4226" i="3"/>
  <c r="G4226" i="3"/>
  <c r="M4225" i="3"/>
  <c r="L4225" i="3"/>
  <c r="K4225" i="3"/>
  <c r="I4225" i="3"/>
  <c r="H4225" i="3"/>
  <c r="G4225" i="3"/>
  <c r="M4224" i="3"/>
  <c r="L4224" i="3"/>
  <c r="K4224" i="3"/>
  <c r="I4224" i="3"/>
  <c r="H4224" i="3"/>
  <c r="G4224" i="3"/>
  <c r="M4223" i="3"/>
  <c r="L4223" i="3"/>
  <c r="K4223" i="3"/>
  <c r="I4223" i="3"/>
  <c r="H4223" i="3"/>
  <c r="G4223" i="3"/>
  <c r="M4222" i="3"/>
  <c r="L4222" i="3"/>
  <c r="K4222" i="3"/>
  <c r="I4222" i="3"/>
  <c r="H4222" i="3"/>
  <c r="G4222" i="3"/>
  <c r="M4221" i="3"/>
  <c r="L4221" i="3"/>
  <c r="K4221" i="3"/>
  <c r="I4221" i="3"/>
  <c r="H4221" i="3"/>
  <c r="G4221" i="3"/>
  <c r="M4220" i="3"/>
  <c r="L4220" i="3"/>
  <c r="K4220" i="3"/>
  <c r="I4220" i="3"/>
  <c r="H4220" i="3"/>
  <c r="G4220" i="3"/>
  <c r="M4219" i="3"/>
  <c r="L4219" i="3"/>
  <c r="K4219" i="3"/>
  <c r="I4219" i="3"/>
  <c r="H4219" i="3"/>
  <c r="G4219" i="3"/>
  <c r="M4218" i="3"/>
  <c r="L4218" i="3"/>
  <c r="K4218" i="3"/>
  <c r="I4218" i="3"/>
  <c r="H4218" i="3"/>
  <c r="G4218" i="3"/>
  <c r="M4217" i="3"/>
  <c r="L4217" i="3"/>
  <c r="K4217" i="3"/>
  <c r="I4217" i="3"/>
  <c r="H4217" i="3"/>
  <c r="G4217" i="3"/>
  <c r="M4216" i="3"/>
  <c r="L4216" i="3"/>
  <c r="K4216" i="3"/>
  <c r="I4216" i="3"/>
  <c r="H4216" i="3"/>
  <c r="G4216" i="3"/>
  <c r="M4215" i="3"/>
  <c r="L4215" i="3"/>
  <c r="K4215" i="3"/>
  <c r="I4215" i="3"/>
  <c r="H4215" i="3"/>
  <c r="G4215" i="3"/>
  <c r="M4214" i="3"/>
  <c r="L4214" i="3"/>
  <c r="K4214" i="3"/>
  <c r="I4214" i="3"/>
  <c r="H4214" i="3"/>
  <c r="G4214" i="3"/>
  <c r="M4213" i="3"/>
  <c r="L4213" i="3"/>
  <c r="K4213" i="3"/>
  <c r="I4213" i="3"/>
  <c r="H4213" i="3"/>
  <c r="G4213" i="3"/>
  <c r="M4212" i="3"/>
  <c r="L4212" i="3"/>
  <c r="K4212" i="3"/>
  <c r="I4212" i="3"/>
  <c r="H4212" i="3"/>
  <c r="G4212" i="3"/>
  <c r="M4211" i="3"/>
  <c r="L4211" i="3"/>
  <c r="K4211" i="3"/>
  <c r="I4211" i="3"/>
  <c r="H4211" i="3"/>
  <c r="G4211" i="3"/>
  <c r="M4210" i="3"/>
  <c r="L4210" i="3"/>
  <c r="K4210" i="3"/>
  <c r="I4210" i="3"/>
  <c r="H4210" i="3"/>
  <c r="G4210" i="3"/>
  <c r="M4209" i="3"/>
  <c r="L4209" i="3"/>
  <c r="K4209" i="3"/>
  <c r="I4209" i="3"/>
  <c r="H4209" i="3"/>
  <c r="G4209" i="3"/>
  <c r="M4208" i="3"/>
  <c r="L4208" i="3"/>
  <c r="K4208" i="3"/>
  <c r="I4208" i="3"/>
  <c r="H4208" i="3"/>
  <c r="G4208" i="3"/>
  <c r="M4207" i="3"/>
  <c r="L4207" i="3"/>
  <c r="K4207" i="3"/>
  <c r="I4207" i="3"/>
  <c r="H4207" i="3"/>
  <c r="G4207" i="3"/>
  <c r="M4206" i="3"/>
  <c r="L4206" i="3"/>
  <c r="K4206" i="3"/>
  <c r="I4206" i="3"/>
  <c r="H4206" i="3"/>
  <c r="G4206" i="3"/>
  <c r="M4205" i="3"/>
  <c r="L4205" i="3"/>
  <c r="K4205" i="3"/>
  <c r="I4205" i="3"/>
  <c r="H4205" i="3"/>
  <c r="G4205" i="3"/>
  <c r="M4204" i="3"/>
  <c r="L4204" i="3"/>
  <c r="K4204" i="3"/>
  <c r="I4204" i="3"/>
  <c r="H4204" i="3"/>
  <c r="G4204" i="3"/>
  <c r="M4203" i="3"/>
  <c r="L4203" i="3"/>
  <c r="K4203" i="3"/>
  <c r="I4203" i="3"/>
  <c r="H4203" i="3"/>
  <c r="G4203" i="3"/>
  <c r="M4202" i="3"/>
  <c r="L4202" i="3"/>
  <c r="K4202" i="3"/>
  <c r="I4202" i="3"/>
  <c r="H4202" i="3"/>
  <c r="G4202" i="3"/>
  <c r="M4201" i="3"/>
  <c r="L4201" i="3"/>
  <c r="K4201" i="3"/>
  <c r="I4201" i="3"/>
  <c r="H4201" i="3"/>
  <c r="G4201" i="3"/>
  <c r="M4200" i="3"/>
  <c r="L4200" i="3"/>
  <c r="K4200" i="3"/>
  <c r="I4200" i="3"/>
  <c r="H4200" i="3"/>
  <c r="G4200" i="3"/>
  <c r="M4199" i="3"/>
  <c r="L4199" i="3"/>
  <c r="K4199" i="3"/>
  <c r="I4199" i="3"/>
  <c r="H4199" i="3"/>
  <c r="G4199" i="3"/>
  <c r="M4198" i="3"/>
  <c r="L4198" i="3"/>
  <c r="K4198" i="3"/>
  <c r="I4198" i="3"/>
  <c r="H4198" i="3"/>
  <c r="G4198" i="3"/>
  <c r="M4197" i="3"/>
  <c r="L4197" i="3"/>
  <c r="K4197" i="3"/>
  <c r="I4197" i="3"/>
  <c r="H4197" i="3"/>
  <c r="G4197" i="3"/>
  <c r="M4196" i="3"/>
  <c r="L4196" i="3"/>
  <c r="K4196" i="3"/>
  <c r="I4196" i="3"/>
  <c r="H4196" i="3"/>
  <c r="G4196" i="3"/>
  <c r="M4195" i="3"/>
  <c r="L4195" i="3"/>
  <c r="K4195" i="3"/>
  <c r="I4195" i="3"/>
  <c r="H4195" i="3"/>
  <c r="G4195" i="3"/>
  <c r="M4194" i="3"/>
  <c r="L4194" i="3"/>
  <c r="K4194" i="3"/>
  <c r="I4194" i="3"/>
  <c r="H4194" i="3"/>
  <c r="G4194" i="3"/>
  <c r="M4193" i="3"/>
  <c r="L4193" i="3"/>
  <c r="K4193" i="3"/>
  <c r="I4193" i="3"/>
  <c r="H4193" i="3"/>
  <c r="G4193" i="3"/>
  <c r="M4192" i="3"/>
  <c r="L4192" i="3"/>
  <c r="K4192" i="3"/>
  <c r="I4192" i="3"/>
  <c r="H4192" i="3"/>
  <c r="G4192" i="3"/>
  <c r="M4191" i="3"/>
  <c r="L4191" i="3"/>
  <c r="K4191" i="3"/>
  <c r="I4191" i="3"/>
  <c r="H4191" i="3"/>
  <c r="G4191" i="3"/>
  <c r="M4190" i="3"/>
  <c r="L4190" i="3"/>
  <c r="K4190" i="3"/>
  <c r="I4190" i="3"/>
  <c r="H4190" i="3"/>
  <c r="G4190" i="3"/>
  <c r="M4189" i="3"/>
  <c r="L4189" i="3"/>
  <c r="K4189" i="3"/>
  <c r="I4189" i="3"/>
  <c r="H4189" i="3"/>
  <c r="G4189" i="3"/>
  <c r="M4188" i="3"/>
  <c r="L4188" i="3"/>
  <c r="K4188" i="3"/>
  <c r="I4188" i="3"/>
  <c r="H4188" i="3"/>
  <c r="G4188" i="3"/>
  <c r="M4187" i="3"/>
  <c r="L4187" i="3"/>
  <c r="K4187" i="3"/>
  <c r="I4187" i="3"/>
  <c r="H4187" i="3"/>
  <c r="G4187" i="3"/>
  <c r="M4186" i="3"/>
  <c r="L4186" i="3"/>
  <c r="K4186" i="3"/>
  <c r="I4186" i="3"/>
  <c r="H4186" i="3"/>
  <c r="G4186" i="3"/>
  <c r="M4185" i="3"/>
  <c r="L4185" i="3"/>
  <c r="K4185" i="3"/>
  <c r="I4185" i="3"/>
  <c r="H4185" i="3"/>
  <c r="G4185" i="3"/>
  <c r="M4184" i="3"/>
  <c r="L4184" i="3"/>
  <c r="K4184" i="3"/>
  <c r="I4184" i="3"/>
  <c r="H4184" i="3"/>
  <c r="G4184" i="3"/>
  <c r="M4183" i="3"/>
  <c r="L4183" i="3"/>
  <c r="K4183" i="3"/>
  <c r="I4183" i="3"/>
  <c r="H4183" i="3"/>
  <c r="G4183" i="3"/>
  <c r="M4182" i="3"/>
  <c r="L4182" i="3"/>
  <c r="K4182" i="3"/>
  <c r="I4182" i="3"/>
  <c r="H4182" i="3"/>
  <c r="G4182" i="3"/>
  <c r="M4181" i="3"/>
  <c r="L4181" i="3"/>
  <c r="K4181" i="3"/>
  <c r="I4181" i="3"/>
  <c r="H4181" i="3"/>
  <c r="G4181" i="3"/>
  <c r="M4180" i="3"/>
  <c r="L4180" i="3"/>
  <c r="K4180" i="3"/>
  <c r="I4180" i="3"/>
  <c r="H4180" i="3"/>
  <c r="G4180" i="3"/>
  <c r="M4179" i="3"/>
  <c r="L4179" i="3"/>
  <c r="K4179" i="3"/>
  <c r="I4179" i="3"/>
  <c r="H4179" i="3"/>
  <c r="G4179" i="3"/>
  <c r="M4178" i="3"/>
  <c r="L4178" i="3"/>
  <c r="K4178" i="3"/>
  <c r="I4178" i="3"/>
  <c r="H4178" i="3"/>
  <c r="G4178" i="3"/>
  <c r="M4177" i="3"/>
  <c r="L4177" i="3"/>
  <c r="K4177" i="3"/>
  <c r="I4177" i="3"/>
  <c r="H4177" i="3"/>
  <c r="G4177" i="3"/>
  <c r="M4176" i="3"/>
  <c r="L4176" i="3"/>
  <c r="K4176" i="3"/>
  <c r="I4176" i="3"/>
  <c r="H4176" i="3"/>
  <c r="G4176" i="3"/>
  <c r="M4175" i="3"/>
  <c r="L4175" i="3"/>
  <c r="K4175" i="3"/>
  <c r="I4175" i="3"/>
  <c r="H4175" i="3"/>
  <c r="G4175" i="3"/>
  <c r="M4174" i="3"/>
  <c r="L4174" i="3"/>
  <c r="K4174" i="3"/>
  <c r="I4174" i="3"/>
  <c r="H4174" i="3"/>
  <c r="G4174" i="3"/>
  <c r="M4173" i="3"/>
  <c r="L4173" i="3"/>
  <c r="K4173" i="3"/>
  <c r="I4173" i="3"/>
  <c r="H4173" i="3"/>
  <c r="G4173" i="3"/>
  <c r="M4172" i="3"/>
  <c r="L4172" i="3"/>
  <c r="K4172" i="3"/>
  <c r="I4172" i="3"/>
  <c r="H4172" i="3"/>
  <c r="G4172" i="3"/>
  <c r="M4171" i="3"/>
  <c r="L4171" i="3"/>
  <c r="K4171" i="3"/>
  <c r="I4171" i="3"/>
  <c r="H4171" i="3"/>
  <c r="G4171" i="3"/>
  <c r="M4170" i="3"/>
  <c r="L4170" i="3"/>
  <c r="K4170" i="3"/>
  <c r="I4170" i="3"/>
  <c r="H4170" i="3"/>
  <c r="G4170" i="3"/>
  <c r="M4169" i="3"/>
  <c r="L4169" i="3"/>
  <c r="K4169" i="3"/>
  <c r="I4169" i="3"/>
  <c r="H4169" i="3"/>
  <c r="G4169" i="3"/>
  <c r="M4168" i="3"/>
  <c r="L4168" i="3"/>
  <c r="K4168" i="3"/>
  <c r="I4168" i="3"/>
  <c r="H4168" i="3"/>
  <c r="G4168" i="3"/>
  <c r="M4167" i="3"/>
  <c r="L4167" i="3"/>
  <c r="K4167" i="3"/>
  <c r="I4167" i="3"/>
  <c r="H4167" i="3"/>
  <c r="G4167" i="3"/>
  <c r="M4166" i="3"/>
  <c r="L4166" i="3"/>
  <c r="K4166" i="3"/>
  <c r="I4166" i="3"/>
  <c r="H4166" i="3"/>
  <c r="G4166" i="3"/>
  <c r="M4165" i="3"/>
  <c r="L4165" i="3"/>
  <c r="K4165" i="3"/>
  <c r="I4165" i="3"/>
  <c r="H4165" i="3"/>
  <c r="G4165" i="3"/>
  <c r="M4164" i="3"/>
  <c r="L4164" i="3"/>
  <c r="K4164" i="3"/>
  <c r="I4164" i="3"/>
  <c r="H4164" i="3"/>
  <c r="G4164" i="3"/>
  <c r="M4163" i="3"/>
  <c r="L4163" i="3"/>
  <c r="K4163" i="3"/>
  <c r="I4163" i="3"/>
  <c r="H4163" i="3"/>
  <c r="G4163" i="3"/>
  <c r="M4162" i="3"/>
  <c r="L4162" i="3"/>
  <c r="K4162" i="3"/>
  <c r="I4162" i="3"/>
  <c r="H4162" i="3"/>
  <c r="G4162" i="3"/>
  <c r="M4161" i="3"/>
  <c r="L4161" i="3"/>
  <c r="K4161" i="3"/>
  <c r="I4161" i="3"/>
  <c r="H4161" i="3"/>
  <c r="G4161" i="3"/>
  <c r="M4160" i="3"/>
  <c r="L4160" i="3"/>
  <c r="K4160" i="3"/>
  <c r="I4160" i="3"/>
  <c r="H4160" i="3"/>
  <c r="G4160" i="3"/>
  <c r="M4159" i="3"/>
  <c r="L4159" i="3"/>
  <c r="K4159" i="3"/>
  <c r="I4159" i="3"/>
  <c r="H4159" i="3"/>
  <c r="G4159" i="3"/>
  <c r="M4158" i="3"/>
  <c r="L4158" i="3"/>
  <c r="K4158" i="3"/>
  <c r="I4158" i="3"/>
  <c r="H4158" i="3"/>
  <c r="G4158" i="3"/>
  <c r="M4157" i="3"/>
  <c r="L4157" i="3"/>
  <c r="K4157" i="3"/>
  <c r="I4157" i="3"/>
  <c r="H4157" i="3"/>
  <c r="G4157" i="3"/>
  <c r="M4156" i="3"/>
  <c r="L4156" i="3"/>
  <c r="K4156" i="3"/>
  <c r="I4156" i="3"/>
  <c r="H4156" i="3"/>
  <c r="G4156" i="3"/>
  <c r="M4155" i="3"/>
  <c r="L4155" i="3"/>
  <c r="K4155" i="3"/>
  <c r="I4155" i="3"/>
  <c r="H4155" i="3"/>
  <c r="G4155" i="3"/>
  <c r="M4154" i="3"/>
  <c r="L4154" i="3"/>
  <c r="K4154" i="3"/>
  <c r="I4154" i="3"/>
  <c r="H4154" i="3"/>
  <c r="G4154" i="3"/>
  <c r="M4153" i="3"/>
  <c r="L4153" i="3"/>
  <c r="K4153" i="3"/>
  <c r="I4153" i="3"/>
  <c r="H4153" i="3"/>
  <c r="G4153" i="3"/>
  <c r="M4152" i="3"/>
  <c r="L4152" i="3"/>
  <c r="K4152" i="3"/>
  <c r="I4152" i="3"/>
  <c r="H4152" i="3"/>
  <c r="G4152" i="3"/>
  <c r="M4151" i="3"/>
  <c r="L4151" i="3"/>
  <c r="K4151" i="3"/>
  <c r="I4151" i="3"/>
  <c r="H4151" i="3"/>
  <c r="G4151" i="3"/>
  <c r="M4150" i="3"/>
  <c r="L4150" i="3"/>
  <c r="K4150" i="3"/>
  <c r="I4150" i="3"/>
  <c r="H4150" i="3"/>
  <c r="G4150" i="3"/>
  <c r="M4149" i="3"/>
  <c r="L4149" i="3"/>
  <c r="K4149" i="3"/>
  <c r="I4149" i="3"/>
  <c r="H4149" i="3"/>
  <c r="G4149" i="3"/>
  <c r="M4148" i="3"/>
  <c r="L4148" i="3"/>
  <c r="K4148" i="3"/>
  <c r="I4148" i="3"/>
  <c r="H4148" i="3"/>
  <c r="G4148" i="3"/>
  <c r="M4147" i="3"/>
  <c r="L4147" i="3"/>
  <c r="K4147" i="3"/>
  <c r="I4147" i="3"/>
  <c r="H4147" i="3"/>
  <c r="G4147" i="3"/>
  <c r="M4146" i="3"/>
  <c r="L4146" i="3"/>
  <c r="K4146" i="3"/>
  <c r="I4146" i="3"/>
  <c r="H4146" i="3"/>
  <c r="G4146" i="3"/>
  <c r="M4145" i="3"/>
  <c r="L4145" i="3"/>
  <c r="K4145" i="3"/>
  <c r="I4145" i="3"/>
  <c r="H4145" i="3"/>
  <c r="G4145" i="3"/>
  <c r="M4144" i="3"/>
  <c r="L4144" i="3"/>
  <c r="K4144" i="3"/>
  <c r="I4144" i="3"/>
  <c r="H4144" i="3"/>
  <c r="G4144" i="3"/>
  <c r="M4143" i="3"/>
  <c r="L4143" i="3"/>
  <c r="K4143" i="3"/>
  <c r="I4143" i="3"/>
  <c r="H4143" i="3"/>
  <c r="G4143" i="3"/>
  <c r="M4142" i="3"/>
  <c r="L4142" i="3"/>
  <c r="K4142" i="3"/>
  <c r="I4142" i="3"/>
  <c r="H4142" i="3"/>
  <c r="G4142" i="3"/>
  <c r="M4141" i="3"/>
  <c r="L4141" i="3"/>
  <c r="K4141" i="3"/>
  <c r="I4141" i="3"/>
  <c r="H4141" i="3"/>
  <c r="G4141" i="3"/>
  <c r="M4140" i="3"/>
  <c r="L4140" i="3"/>
  <c r="K4140" i="3"/>
  <c r="I4140" i="3"/>
  <c r="H4140" i="3"/>
  <c r="G4140" i="3"/>
  <c r="M4139" i="3"/>
  <c r="L4139" i="3"/>
  <c r="K4139" i="3"/>
  <c r="I4139" i="3"/>
  <c r="H4139" i="3"/>
  <c r="G4139" i="3"/>
  <c r="M4138" i="3"/>
  <c r="L4138" i="3"/>
  <c r="K4138" i="3"/>
  <c r="I4138" i="3"/>
  <c r="H4138" i="3"/>
  <c r="G4138" i="3"/>
  <c r="M4137" i="3"/>
  <c r="L4137" i="3"/>
  <c r="K4137" i="3"/>
  <c r="I4137" i="3"/>
  <c r="H4137" i="3"/>
  <c r="G4137" i="3"/>
  <c r="M4136" i="3"/>
  <c r="L4136" i="3"/>
  <c r="K4136" i="3"/>
  <c r="I4136" i="3"/>
  <c r="H4136" i="3"/>
  <c r="G4136" i="3"/>
  <c r="M4135" i="3"/>
  <c r="L4135" i="3"/>
  <c r="K4135" i="3"/>
  <c r="I4135" i="3"/>
  <c r="H4135" i="3"/>
  <c r="G4135" i="3"/>
  <c r="M4134" i="3"/>
  <c r="L4134" i="3"/>
  <c r="K4134" i="3"/>
  <c r="I4134" i="3"/>
  <c r="H4134" i="3"/>
  <c r="G4134" i="3"/>
  <c r="M4133" i="3"/>
  <c r="L4133" i="3"/>
  <c r="K4133" i="3"/>
  <c r="I4133" i="3"/>
  <c r="H4133" i="3"/>
  <c r="G4133" i="3"/>
  <c r="M4132" i="3"/>
  <c r="L4132" i="3"/>
  <c r="K4132" i="3"/>
  <c r="I4132" i="3"/>
  <c r="H4132" i="3"/>
  <c r="G4132" i="3"/>
  <c r="M4131" i="3"/>
  <c r="L4131" i="3"/>
  <c r="K4131" i="3"/>
  <c r="I4131" i="3"/>
  <c r="H4131" i="3"/>
  <c r="G4131" i="3"/>
  <c r="M4130" i="3"/>
  <c r="L4130" i="3"/>
  <c r="K4130" i="3"/>
  <c r="I4130" i="3"/>
  <c r="H4130" i="3"/>
  <c r="G4130" i="3"/>
  <c r="M4129" i="3"/>
  <c r="L4129" i="3"/>
  <c r="K4129" i="3"/>
  <c r="I4129" i="3"/>
  <c r="H4129" i="3"/>
  <c r="G4129" i="3"/>
  <c r="M4128" i="3"/>
  <c r="L4128" i="3"/>
  <c r="K4128" i="3"/>
  <c r="I4128" i="3"/>
  <c r="H4128" i="3"/>
  <c r="G4128" i="3"/>
  <c r="M4127" i="3"/>
  <c r="L4127" i="3"/>
  <c r="K4127" i="3"/>
  <c r="I4127" i="3"/>
  <c r="H4127" i="3"/>
  <c r="G4127" i="3"/>
  <c r="M4126" i="3"/>
  <c r="L4126" i="3"/>
  <c r="K4126" i="3"/>
  <c r="I4126" i="3"/>
  <c r="H4126" i="3"/>
  <c r="G4126" i="3"/>
  <c r="M4125" i="3"/>
  <c r="L4125" i="3"/>
  <c r="K4125" i="3"/>
  <c r="I4125" i="3"/>
  <c r="H4125" i="3"/>
  <c r="G4125" i="3"/>
  <c r="M4124" i="3"/>
  <c r="L4124" i="3"/>
  <c r="K4124" i="3"/>
  <c r="I4124" i="3"/>
  <c r="H4124" i="3"/>
  <c r="G4124" i="3"/>
  <c r="M4123" i="3"/>
  <c r="L4123" i="3"/>
  <c r="K4123" i="3"/>
  <c r="I4123" i="3"/>
  <c r="H4123" i="3"/>
  <c r="G4123" i="3"/>
  <c r="M4122" i="3"/>
  <c r="L4122" i="3"/>
  <c r="K4122" i="3"/>
  <c r="I4122" i="3"/>
  <c r="H4122" i="3"/>
  <c r="G4122" i="3"/>
  <c r="M4121" i="3"/>
  <c r="L4121" i="3"/>
  <c r="K4121" i="3"/>
  <c r="I4121" i="3"/>
  <c r="H4121" i="3"/>
  <c r="G4121" i="3"/>
  <c r="M4120" i="3"/>
  <c r="L4120" i="3"/>
  <c r="K4120" i="3"/>
  <c r="I4120" i="3"/>
  <c r="H4120" i="3"/>
  <c r="G4120" i="3"/>
  <c r="M4119" i="3"/>
  <c r="L4119" i="3"/>
  <c r="K4119" i="3"/>
  <c r="I4119" i="3"/>
  <c r="H4119" i="3"/>
  <c r="G4119" i="3"/>
  <c r="M4118" i="3"/>
  <c r="L4118" i="3"/>
  <c r="K4118" i="3"/>
  <c r="I4118" i="3"/>
  <c r="H4118" i="3"/>
  <c r="G4118" i="3"/>
  <c r="M4117" i="3"/>
  <c r="L4117" i="3"/>
  <c r="K4117" i="3"/>
  <c r="I4117" i="3"/>
  <c r="H4117" i="3"/>
  <c r="G4117" i="3"/>
  <c r="M4116" i="3"/>
  <c r="L4116" i="3"/>
  <c r="K4116" i="3"/>
  <c r="I4116" i="3"/>
  <c r="H4116" i="3"/>
  <c r="G4116" i="3"/>
  <c r="M4115" i="3"/>
  <c r="L4115" i="3"/>
  <c r="K4115" i="3"/>
  <c r="I4115" i="3"/>
  <c r="H4115" i="3"/>
  <c r="G4115" i="3"/>
  <c r="M4114" i="3"/>
  <c r="L4114" i="3"/>
  <c r="K4114" i="3"/>
  <c r="I4114" i="3"/>
  <c r="H4114" i="3"/>
  <c r="G4114" i="3"/>
  <c r="M4113" i="3"/>
  <c r="L4113" i="3"/>
  <c r="K4113" i="3"/>
  <c r="I4113" i="3"/>
  <c r="H4113" i="3"/>
  <c r="G4113" i="3"/>
  <c r="M4112" i="3"/>
  <c r="L4112" i="3"/>
  <c r="K4112" i="3"/>
  <c r="I4112" i="3"/>
  <c r="H4112" i="3"/>
  <c r="G4112" i="3"/>
  <c r="M4111" i="3"/>
  <c r="L4111" i="3"/>
  <c r="K4111" i="3"/>
  <c r="I4111" i="3"/>
  <c r="H4111" i="3"/>
  <c r="G4111" i="3"/>
  <c r="M4110" i="3"/>
  <c r="L4110" i="3"/>
  <c r="K4110" i="3"/>
  <c r="I4110" i="3"/>
  <c r="H4110" i="3"/>
  <c r="G4110" i="3"/>
  <c r="M4109" i="3"/>
  <c r="L4109" i="3"/>
  <c r="K4109" i="3"/>
  <c r="I4109" i="3"/>
  <c r="H4109" i="3"/>
  <c r="G4109" i="3"/>
  <c r="M4108" i="3"/>
  <c r="L4108" i="3"/>
  <c r="K4108" i="3"/>
  <c r="I4108" i="3"/>
  <c r="H4108" i="3"/>
  <c r="G4108" i="3"/>
  <c r="M4107" i="3"/>
  <c r="L4107" i="3"/>
  <c r="K4107" i="3"/>
  <c r="I4107" i="3"/>
  <c r="H4107" i="3"/>
  <c r="G4107" i="3"/>
  <c r="M4106" i="3"/>
  <c r="L4106" i="3"/>
  <c r="K4106" i="3"/>
  <c r="I4106" i="3"/>
  <c r="H4106" i="3"/>
  <c r="G4106" i="3"/>
  <c r="M4105" i="3"/>
  <c r="L4105" i="3"/>
  <c r="K4105" i="3"/>
  <c r="I4105" i="3"/>
  <c r="H4105" i="3"/>
  <c r="G4105" i="3"/>
  <c r="M4104" i="3"/>
  <c r="L4104" i="3"/>
  <c r="K4104" i="3"/>
  <c r="I4104" i="3"/>
  <c r="H4104" i="3"/>
  <c r="G4104" i="3"/>
  <c r="M4103" i="3"/>
  <c r="L4103" i="3"/>
  <c r="K4103" i="3"/>
  <c r="I4103" i="3"/>
  <c r="H4103" i="3"/>
  <c r="G4103" i="3"/>
  <c r="M4102" i="3"/>
  <c r="L4102" i="3"/>
  <c r="K4102" i="3"/>
  <c r="I4102" i="3"/>
  <c r="H4102" i="3"/>
  <c r="G4102" i="3"/>
  <c r="M4101" i="3"/>
  <c r="L4101" i="3"/>
  <c r="K4101" i="3"/>
  <c r="I4101" i="3"/>
  <c r="H4101" i="3"/>
  <c r="G4101" i="3"/>
  <c r="M4100" i="3"/>
  <c r="L4100" i="3"/>
  <c r="K4100" i="3"/>
  <c r="I4100" i="3"/>
  <c r="H4100" i="3"/>
  <c r="G4100" i="3"/>
  <c r="M4099" i="3"/>
  <c r="L4099" i="3"/>
  <c r="K4099" i="3"/>
  <c r="I4099" i="3"/>
  <c r="H4099" i="3"/>
  <c r="G4099" i="3"/>
  <c r="M4098" i="3"/>
  <c r="L4098" i="3"/>
  <c r="K4098" i="3"/>
  <c r="I4098" i="3"/>
  <c r="H4098" i="3"/>
  <c r="G4098" i="3"/>
  <c r="M4097" i="3"/>
  <c r="L4097" i="3"/>
  <c r="K4097" i="3"/>
  <c r="I4097" i="3"/>
  <c r="H4097" i="3"/>
  <c r="G4097" i="3"/>
  <c r="M4096" i="3"/>
  <c r="L4096" i="3"/>
  <c r="K4096" i="3"/>
  <c r="I4096" i="3"/>
  <c r="H4096" i="3"/>
  <c r="G4096" i="3"/>
  <c r="M4095" i="3"/>
  <c r="L4095" i="3"/>
  <c r="K4095" i="3"/>
  <c r="I4095" i="3"/>
  <c r="H4095" i="3"/>
  <c r="G4095" i="3"/>
  <c r="M4094" i="3"/>
  <c r="L4094" i="3"/>
  <c r="K4094" i="3"/>
  <c r="I4094" i="3"/>
  <c r="H4094" i="3"/>
  <c r="G4094" i="3"/>
  <c r="M4093" i="3"/>
  <c r="L4093" i="3"/>
  <c r="K4093" i="3"/>
  <c r="I4093" i="3"/>
  <c r="H4093" i="3"/>
  <c r="G4093" i="3"/>
  <c r="M4092" i="3"/>
  <c r="L4092" i="3"/>
  <c r="K4092" i="3"/>
  <c r="I4092" i="3"/>
  <c r="H4092" i="3"/>
  <c r="G4092" i="3"/>
  <c r="M4091" i="3"/>
  <c r="L4091" i="3"/>
  <c r="K4091" i="3"/>
  <c r="I4091" i="3"/>
  <c r="H4091" i="3"/>
  <c r="G4091" i="3"/>
  <c r="M4090" i="3"/>
  <c r="L4090" i="3"/>
  <c r="K4090" i="3"/>
  <c r="I4090" i="3"/>
  <c r="H4090" i="3"/>
  <c r="G4090" i="3"/>
  <c r="M4089" i="3"/>
  <c r="L4089" i="3"/>
  <c r="K4089" i="3"/>
  <c r="I4089" i="3"/>
  <c r="H4089" i="3"/>
  <c r="G4089" i="3"/>
  <c r="M4088" i="3"/>
  <c r="L4088" i="3"/>
  <c r="K4088" i="3"/>
  <c r="I4088" i="3"/>
  <c r="H4088" i="3"/>
  <c r="G4088" i="3"/>
  <c r="M4087" i="3"/>
  <c r="L4087" i="3"/>
  <c r="K4087" i="3"/>
  <c r="I4087" i="3"/>
  <c r="H4087" i="3"/>
  <c r="G4087" i="3"/>
  <c r="M4086" i="3"/>
  <c r="L4086" i="3"/>
  <c r="K4086" i="3"/>
  <c r="I4086" i="3"/>
  <c r="H4086" i="3"/>
  <c r="G4086" i="3"/>
  <c r="M4085" i="3"/>
  <c r="L4085" i="3"/>
  <c r="K4085" i="3"/>
  <c r="I4085" i="3"/>
  <c r="H4085" i="3"/>
  <c r="G4085" i="3"/>
  <c r="M4084" i="3"/>
  <c r="L4084" i="3"/>
  <c r="K4084" i="3"/>
  <c r="I4084" i="3"/>
  <c r="H4084" i="3"/>
  <c r="G4084" i="3"/>
  <c r="M4083" i="3"/>
  <c r="L4083" i="3"/>
  <c r="K4083" i="3"/>
  <c r="I4083" i="3"/>
  <c r="H4083" i="3"/>
  <c r="G4083" i="3"/>
  <c r="M4082" i="3"/>
  <c r="L4082" i="3"/>
  <c r="K4082" i="3"/>
  <c r="I4082" i="3"/>
  <c r="H4082" i="3"/>
  <c r="G4082" i="3"/>
  <c r="M4081" i="3"/>
  <c r="L4081" i="3"/>
  <c r="K4081" i="3"/>
  <c r="I4081" i="3"/>
  <c r="H4081" i="3"/>
  <c r="G4081" i="3"/>
  <c r="M4080" i="3"/>
  <c r="L4080" i="3"/>
  <c r="K4080" i="3"/>
  <c r="I4080" i="3"/>
  <c r="H4080" i="3"/>
  <c r="G4080" i="3"/>
  <c r="M4079" i="3"/>
  <c r="L4079" i="3"/>
  <c r="K4079" i="3"/>
  <c r="I4079" i="3"/>
  <c r="H4079" i="3"/>
  <c r="G4079" i="3"/>
  <c r="M4078" i="3"/>
  <c r="L4078" i="3"/>
  <c r="K4078" i="3"/>
  <c r="I4078" i="3"/>
  <c r="H4078" i="3"/>
  <c r="G4078" i="3"/>
  <c r="M4077" i="3"/>
  <c r="L4077" i="3"/>
  <c r="K4077" i="3"/>
  <c r="I4077" i="3"/>
  <c r="H4077" i="3"/>
  <c r="G4077" i="3"/>
  <c r="M4076" i="3"/>
  <c r="L4076" i="3"/>
  <c r="K4076" i="3"/>
  <c r="I4076" i="3"/>
  <c r="H4076" i="3"/>
  <c r="G4076" i="3"/>
  <c r="M4075" i="3"/>
  <c r="L4075" i="3"/>
  <c r="K4075" i="3"/>
  <c r="I4075" i="3"/>
  <c r="H4075" i="3"/>
  <c r="G4075" i="3"/>
  <c r="M4074" i="3"/>
  <c r="L4074" i="3"/>
  <c r="K4074" i="3"/>
  <c r="I4074" i="3"/>
  <c r="H4074" i="3"/>
  <c r="G4074" i="3"/>
  <c r="M4073" i="3"/>
  <c r="L4073" i="3"/>
  <c r="K4073" i="3"/>
  <c r="I4073" i="3"/>
  <c r="H4073" i="3"/>
  <c r="G4073" i="3"/>
  <c r="M4072" i="3"/>
  <c r="L4072" i="3"/>
  <c r="K4072" i="3"/>
  <c r="I4072" i="3"/>
  <c r="H4072" i="3"/>
  <c r="G4072" i="3"/>
  <c r="M4071" i="3"/>
  <c r="L4071" i="3"/>
  <c r="K4071" i="3"/>
  <c r="I4071" i="3"/>
  <c r="H4071" i="3"/>
  <c r="G4071" i="3"/>
  <c r="M4070" i="3"/>
  <c r="L4070" i="3"/>
  <c r="K4070" i="3"/>
  <c r="I4070" i="3"/>
  <c r="H4070" i="3"/>
  <c r="G4070" i="3"/>
  <c r="M4069" i="3"/>
  <c r="L4069" i="3"/>
  <c r="K4069" i="3"/>
  <c r="I4069" i="3"/>
  <c r="H4069" i="3"/>
  <c r="G4069" i="3"/>
  <c r="M4068" i="3"/>
  <c r="L4068" i="3"/>
  <c r="K4068" i="3"/>
  <c r="I4068" i="3"/>
  <c r="H4068" i="3"/>
  <c r="G4068" i="3"/>
  <c r="M4067" i="3"/>
  <c r="L4067" i="3"/>
  <c r="K4067" i="3"/>
  <c r="I4067" i="3"/>
  <c r="H4067" i="3"/>
  <c r="G4067" i="3"/>
  <c r="M4066" i="3"/>
  <c r="L4066" i="3"/>
  <c r="K4066" i="3"/>
  <c r="I4066" i="3"/>
  <c r="H4066" i="3"/>
  <c r="G4066" i="3"/>
  <c r="M4065" i="3"/>
  <c r="L4065" i="3"/>
  <c r="K4065" i="3"/>
  <c r="I4065" i="3"/>
  <c r="H4065" i="3"/>
  <c r="G4065" i="3"/>
  <c r="M4064" i="3"/>
  <c r="L4064" i="3"/>
  <c r="K4064" i="3"/>
  <c r="I4064" i="3"/>
  <c r="H4064" i="3"/>
  <c r="G4064" i="3"/>
  <c r="M4063" i="3"/>
  <c r="L4063" i="3"/>
  <c r="K4063" i="3"/>
  <c r="I4063" i="3"/>
  <c r="H4063" i="3"/>
  <c r="G4063" i="3"/>
  <c r="M4062" i="3"/>
  <c r="L4062" i="3"/>
  <c r="K4062" i="3"/>
  <c r="I4062" i="3"/>
  <c r="H4062" i="3"/>
  <c r="G4062" i="3"/>
  <c r="M4061" i="3"/>
  <c r="L4061" i="3"/>
  <c r="K4061" i="3"/>
  <c r="I4061" i="3"/>
  <c r="H4061" i="3"/>
  <c r="G4061" i="3"/>
  <c r="M4060" i="3"/>
  <c r="L4060" i="3"/>
  <c r="K4060" i="3"/>
  <c r="I4060" i="3"/>
  <c r="H4060" i="3"/>
  <c r="G4060" i="3"/>
  <c r="M4059" i="3"/>
  <c r="L4059" i="3"/>
  <c r="K4059" i="3"/>
  <c r="I4059" i="3"/>
  <c r="H4059" i="3"/>
  <c r="G4059" i="3"/>
  <c r="M4058" i="3"/>
  <c r="L4058" i="3"/>
  <c r="K4058" i="3"/>
  <c r="I4058" i="3"/>
  <c r="H4058" i="3"/>
  <c r="G4058" i="3"/>
  <c r="M4057" i="3"/>
  <c r="L4057" i="3"/>
  <c r="K4057" i="3"/>
  <c r="I4057" i="3"/>
  <c r="H4057" i="3"/>
  <c r="G4057" i="3"/>
  <c r="M4056" i="3"/>
  <c r="L4056" i="3"/>
  <c r="K4056" i="3"/>
  <c r="I4056" i="3"/>
  <c r="H4056" i="3"/>
  <c r="G4056" i="3"/>
  <c r="M4055" i="3"/>
  <c r="L4055" i="3"/>
  <c r="K4055" i="3"/>
  <c r="I4055" i="3"/>
  <c r="H4055" i="3"/>
  <c r="G4055" i="3"/>
  <c r="M4054" i="3"/>
  <c r="L4054" i="3"/>
  <c r="K4054" i="3"/>
  <c r="I4054" i="3"/>
  <c r="H4054" i="3"/>
  <c r="G4054" i="3"/>
  <c r="M4053" i="3"/>
  <c r="L4053" i="3"/>
  <c r="K4053" i="3"/>
  <c r="I4053" i="3"/>
  <c r="H4053" i="3"/>
  <c r="G4053" i="3"/>
  <c r="M4052" i="3"/>
  <c r="L4052" i="3"/>
  <c r="K4052" i="3"/>
  <c r="I4052" i="3"/>
  <c r="H4052" i="3"/>
  <c r="G4052" i="3"/>
  <c r="M4051" i="3"/>
  <c r="L4051" i="3"/>
  <c r="K4051" i="3"/>
  <c r="I4051" i="3"/>
  <c r="H4051" i="3"/>
  <c r="G4051" i="3"/>
  <c r="M4050" i="3"/>
  <c r="L4050" i="3"/>
  <c r="K4050" i="3"/>
  <c r="I4050" i="3"/>
  <c r="H4050" i="3"/>
  <c r="G4050" i="3"/>
  <c r="M4049" i="3"/>
  <c r="L4049" i="3"/>
  <c r="K4049" i="3"/>
  <c r="I4049" i="3"/>
  <c r="H4049" i="3"/>
  <c r="G4049" i="3"/>
  <c r="M4048" i="3"/>
  <c r="L4048" i="3"/>
  <c r="K4048" i="3"/>
  <c r="I4048" i="3"/>
  <c r="H4048" i="3"/>
  <c r="G4048" i="3"/>
  <c r="M4047" i="3"/>
  <c r="L4047" i="3"/>
  <c r="K4047" i="3"/>
  <c r="I4047" i="3"/>
  <c r="H4047" i="3"/>
  <c r="G4047" i="3"/>
  <c r="M4046" i="3"/>
  <c r="L4046" i="3"/>
  <c r="K4046" i="3"/>
  <c r="I4046" i="3"/>
  <c r="H4046" i="3"/>
  <c r="G4046" i="3"/>
  <c r="M4045" i="3"/>
  <c r="L4045" i="3"/>
  <c r="K4045" i="3"/>
  <c r="I4045" i="3"/>
  <c r="H4045" i="3"/>
  <c r="G4045" i="3"/>
  <c r="M4044" i="3"/>
  <c r="L4044" i="3"/>
  <c r="K4044" i="3"/>
  <c r="I4044" i="3"/>
  <c r="H4044" i="3"/>
  <c r="G4044" i="3"/>
  <c r="M4043" i="3"/>
  <c r="L4043" i="3"/>
  <c r="K4043" i="3"/>
  <c r="I4043" i="3"/>
  <c r="H4043" i="3"/>
  <c r="G4043" i="3"/>
  <c r="M4042" i="3"/>
  <c r="L4042" i="3"/>
  <c r="K4042" i="3"/>
  <c r="I4042" i="3"/>
  <c r="H4042" i="3"/>
  <c r="G4042" i="3"/>
  <c r="M4041" i="3"/>
  <c r="L4041" i="3"/>
  <c r="K4041" i="3"/>
  <c r="I4041" i="3"/>
  <c r="H4041" i="3"/>
  <c r="G4041" i="3"/>
  <c r="M4040" i="3"/>
  <c r="L4040" i="3"/>
  <c r="K4040" i="3"/>
  <c r="I4040" i="3"/>
  <c r="H4040" i="3"/>
  <c r="G4040" i="3"/>
  <c r="M4039" i="3"/>
  <c r="L4039" i="3"/>
  <c r="K4039" i="3"/>
  <c r="I4039" i="3"/>
  <c r="H4039" i="3"/>
  <c r="G4039" i="3"/>
  <c r="M4038" i="3"/>
  <c r="L4038" i="3"/>
  <c r="K4038" i="3"/>
  <c r="I4038" i="3"/>
  <c r="H4038" i="3"/>
  <c r="G4038" i="3"/>
  <c r="M4037" i="3"/>
  <c r="L4037" i="3"/>
  <c r="K4037" i="3"/>
  <c r="I4037" i="3"/>
  <c r="H4037" i="3"/>
  <c r="G4037" i="3"/>
  <c r="M4036" i="3"/>
  <c r="L4036" i="3"/>
  <c r="K4036" i="3"/>
  <c r="I4036" i="3"/>
  <c r="H4036" i="3"/>
  <c r="G4036" i="3"/>
  <c r="M4035" i="3"/>
  <c r="L4035" i="3"/>
  <c r="K4035" i="3"/>
  <c r="I4035" i="3"/>
  <c r="H4035" i="3"/>
  <c r="G4035" i="3"/>
  <c r="M4034" i="3"/>
  <c r="L4034" i="3"/>
  <c r="K4034" i="3"/>
  <c r="I4034" i="3"/>
  <c r="H4034" i="3"/>
  <c r="G4034" i="3"/>
  <c r="M4033" i="3"/>
  <c r="L4033" i="3"/>
  <c r="K4033" i="3"/>
  <c r="I4033" i="3"/>
  <c r="H4033" i="3"/>
  <c r="G4033" i="3"/>
  <c r="M4032" i="3"/>
  <c r="L4032" i="3"/>
  <c r="K4032" i="3"/>
  <c r="I4032" i="3"/>
  <c r="H4032" i="3"/>
  <c r="G4032" i="3"/>
  <c r="M4031" i="3"/>
  <c r="L4031" i="3"/>
  <c r="K4031" i="3"/>
  <c r="I4031" i="3"/>
  <c r="H4031" i="3"/>
  <c r="G4031" i="3"/>
  <c r="M4030" i="3"/>
  <c r="L4030" i="3"/>
  <c r="K4030" i="3"/>
  <c r="I4030" i="3"/>
  <c r="H4030" i="3"/>
  <c r="G4030" i="3"/>
  <c r="M4029" i="3"/>
  <c r="L4029" i="3"/>
  <c r="K4029" i="3"/>
  <c r="I4029" i="3"/>
  <c r="H4029" i="3"/>
  <c r="G4029" i="3"/>
  <c r="M4028" i="3"/>
  <c r="L4028" i="3"/>
  <c r="K4028" i="3"/>
  <c r="I4028" i="3"/>
  <c r="H4028" i="3"/>
  <c r="G4028" i="3"/>
  <c r="M4027" i="3"/>
  <c r="L4027" i="3"/>
  <c r="K4027" i="3"/>
  <c r="I4027" i="3"/>
  <c r="H4027" i="3"/>
  <c r="G4027" i="3"/>
  <c r="M4026" i="3"/>
  <c r="L4026" i="3"/>
  <c r="K4026" i="3"/>
  <c r="I4026" i="3"/>
  <c r="H4026" i="3"/>
  <c r="G4026" i="3"/>
  <c r="M4025" i="3"/>
  <c r="L4025" i="3"/>
  <c r="K4025" i="3"/>
  <c r="I4025" i="3"/>
  <c r="H4025" i="3"/>
  <c r="G4025" i="3"/>
  <c r="M4024" i="3"/>
  <c r="L4024" i="3"/>
  <c r="K4024" i="3"/>
  <c r="I4024" i="3"/>
  <c r="H4024" i="3"/>
  <c r="G4024" i="3"/>
  <c r="M4023" i="3"/>
  <c r="L4023" i="3"/>
  <c r="K4023" i="3"/>
  <c r="I4023" i="3"/>
  <c r="H4023" i="3"/>
  <c r="G4023" i="3"/>
  <c r="M4022" i="3"/>
  <c r="L4022" i="3"/>
  <c r="K4022" i="3"/>
  <c r="I4022" i="3"/>
  <c r="H4022" i="3"/>
  <c r="G4022" i="3"/>
  <c r="M4021" i="3"/>
  <c r="L4021" i="3"/>
  <c r="K4021" i="3"/>
  <c r="I4021" i="3"/>
  <c r="H4021" i="3"/>
  <c r="G4021" i="3"/>
  <c r="M4020" i="3"/>
  <c r="L4020" i="3"/>
  <c r="K4020" i="3"/>
  <c r="I4020" i="3"/>
  <c r="H4020" i="3"/>
  <c r="G4020" i="3"/>
  <c r="M4019" i="3"/>
  <c r="L4019" i="3"/>
  <c r="K4019" i="3"/>
  <c r="I4019" i="3"/>
  <c r="H4019" i="3"/>
  <c r="G4019" i="3"/>
  <c r="M4018" i="3"/>
  <c r="L4018" i="3"/>
  <c r="K4018" i="3"/>
  <c r="I4018" i="3"/>
  <c r="H4018" i="3"/>
  <c r="G4018" i="3"/>
  <c r="M4017" i="3"/>
  <c r="L4017" i="3"/>
  <c r="K4017" i="3"/>
  <c r="I4017" i="3"/>
  <c r="H4017" i="3"/>
  <c r="G4017" i="3"/>
  <c r="M4016" i="3"/>
  <c r="L4016" i="3"/>
  <c r="K4016" i="3"/>
  <c r="I4016" i="3"/>
  <c r="H4016" i="3"/>
  <c r="G4016" i="3"/>
  <c r="M4015" i="3"/>
  <c r="L4015" i="3"/>
  <c r="K4015" i="3"/>
  <c r="I4015" i="3"/>
  <c r="H4015" i="3"/>
  <c r="G4015" i="3"/>
  <c r="M4014" i="3"/>
  <c r="L4014" i="3"/>
  <c r="K4014" i="3"/>
  <c r="I4014" i="3"/>
  <c r="H4014" i="3"/>
  <c r="G4014" i="3"/>
  <c r="M4013" i="3"/>
  <c r="L4013" i="3"/>
  <c r="K4013" i="3"/>
  <c r="I4013" i="3"/>
  <c r="H4013" i="3"/>
  <c r="G4013" i="3"/>
  <c r="M4012" i="3"/>
  <c r="L4012" i="3"/>
  <c r="K4012" i="3"/>
  <c r="I4012" i="3"/>
  <c r="H4012" i="3"/>
  <c r="G4012" i="3"/>
  <c r="M4011" i="3"/>
  <c r="L4011" i="3"/>
  <c r="K4011" i="3"/>
  <c r="I4011" i="3"/>
  <c r="H4011" i="3"/>
  <c r="G4011" i="3"/>
  <c r="M4010" i="3"/>
  <c r="L4010" i="3"/>
  <c r="K4010" i="3"/>
  <c r="I4010" i="3"/>
  <c r="H4010" i="3"/>
  <c r="G4010" i="3"/>
  <c r="M4009" i="3"/>
  <c r="L4009" i="3"/>
  <c r="K4009" i="3"/>
  <c r="I4009" i="3"/>
  <c r="H4009" i="3"/>
  <c r="G4009" i="3"/>
  <c r="M4008" i="3"/>
  <c r="L4008" i="3"/>
  <c r="K4008" i="3"/>
  <c r="I4008" i="3"/>
  <c r="H4008" i="3"/>
  <c r="G4008" i="3"/>
  <c r="M4007" i="3"/>
  <c r="L4007" i="3"/>
  <c r="K4007" i="3"/>
  <c r="I4007" i="3"/>
  <c r="H4007" i="3"/>
  <c r="G4007" i="3"/>
  <c r="M4006" i="3"/>
  <c r="L4006" i="3"/>
  <c r="K4006" i="3"/>
  <c r="I4006" i="3"/>
  <c r="H4006" i="3"/>
  <c r="G4006" i="3"/>
  <c r="M4005" i="3"/>
  <c r="L4005" i="3"/>
  <c r="K4005" i="3"/>
  <c r="I4005" i="3"/>
  <c r="H4005" i="3"/>
  <c r="G4005" i="3"/>
  <c r="M4004" i="3"/>
  <c r="L4004" i="3"/>
  <c r="K4004" i="3"/>
  <c r="I4004" i="3"/>
  <c r="H4004" i="3"/>
  <c r="G4004" i="3"/>
  <c r="M4003" i="3"/>
  <c r="L4003" i="3"/>
  <c r="K4003" i="3"/>
  <c r="I4003" i="3"/>
  <c r="H4003" i="3"/>
  <c r="G4003" i="3"/>
  <c r="M4002" i="3"/>
  <c r="L4002" i="3"/>
  <c r="K4002" i="3"/>
  <c r="I4002" i="3"/>
  <c r="H4002" i="3"/>
  <c r="G4002" i="3"/>
  <c r="M4001" i="3"/>
  <c r="L4001" i="3"/>
  <c r="K4001" i="3"/>
  <c r="I4001" i="3"/>
  <c r="H4001" i="3"/>
  <c r="G4001" i="3"/>
  <c r="M4000" i="3"/>
  <c r="L4000" i="3"/>
  <c r="K4000" i="3"/>
  <c r="I4000" i="3"/>
  <c r="H4000" i="3"/>
  <c r="G4000" i="3"/>
  <c r="M3999" i="3"/>
  <c r="L3999" i="3"/>
  <c r="K3999" i="3"/>
  <c r="I3999" i="3"/>
  <c r="H3999" i="3"/>
  <c r="G3999" i="3"/>
  <c r="M3998" i="3"/>
  <c r="L3998" i="3"/>
  <c r="K3998" i="3"/>
  <c r="I3998" i="3"/>
  <c r="H3998" i="3"/>
  <c r="G3998" i="3"/>
  <c r="M3997" i="3"/>
  <c r="L3997" i="3"/>
  <c r="K3997" i="3"/>
  <c r="I3997" i="3"/>
  <c r="H3997" i="3"/>
  <c r="G3997" i="3"/>
  <c r="M3996" i="3"/>
  <c r="L3996" i="3"/>
  <c r="K3996" i="3"/>
  <c r="I3996" i="3"/>
  <c r="H3996" i="3"/>
  <c r="G3996" i="3"/>
  <c r="M3995" i="3"/>
  <c r="L3995" i="3"/>
  <c r="K3995" i="3"/>
  <c r="I3995" i="3"/>
  <c r="H3995" i="3"/>
  <c r="G3995" i="3"/>
  <c r="M3994" i="3"/>
  <c r="L3994" i="3"/>
  <c r="K3994" i="3"/>
  <c r="I3994" i="3"/>
  <c r="H3994" i="3"/>
  <c r="G3994" i="3"/>
  <c r="M3993" i="3"/>
  <c r="L3993" i="3"/>
  <c r="K3993" i="3"/>
  <c r="I3993" i="3"/>
  <c r="H3993" i="3"/>
  <c r="G3993" i="3"/>
  <c r="M3992" i="3"/>
  <c r="L3992" i="3"/>
  <c r="K3992" i="3"/>
  <c r="I3992" i="3"/>
  <c r="H3992" i="3"/>
  <c r="G3992" i="3"/>
  <c r="M3991" i="3"/>
  <c r="L3991" i="3"/>
  <c r="K3991" i="3"/>
  <c r="I3991" i="3"/>
  <c r="H3991" i="3"/>
  <c r="G3991" i="3"/>
  <c r="M3990" i="3"/>
  <c r="L3990" i="3"/>
  <c r="K3990" i="3"/>
  <c r="I3990" i="3"/>
  <c r="H3990" i="3"/>
  <c r="G3990" i="3"/>
  <c r="M3989" i="3"/>
  <c r="L3989" i="3"/>
  <c r="K3989" i="3"/>
  <c r="I3989" i="3"/>
  <c r="H3989" i="3"/>
  <c r="G3989" i="3"/>
  <c r="M3988" i="3"/>
  <c r="L3988" i="3"/>
  <c r="K3988" i="3"/>
  <c r="I3988" i="3"/>
  <c r="H3988" i="3"/>
  <c r="G3988" i="3"/>
  <c r="M3987" i="3"/>
  <c r="L3987" i="3"/>
  <c r="K3987" i="3"/>
  <c r="I3987" i="3"/>
  <c r="H3987" i="3"/>
  <c r="G3987" i="3"/>
  <c r="M3986" i="3"/>
  <c r="L3986" i="3"/>
  <c r="K3986" i="3"/>
  <c r="I3986" i="3"/>
  <c r="H3986" i="3"/>
  <c r="G3986" i="3"/>
  <c r="M3985" i="3"/>
  <c r="L3985" i="3"/>
  <c r="K3985" i="3"/>
  <c r="I3985" i="3"/>
  <c r="H3985" i="3"/>
  <c r="G3985" i="3"/>
  <c r="M3984" i="3"/>
  <c r="L3984" i="3"/>
  <c r="K3984" i="3"/>
  <c r="I3984" i="3"/>
  <c r="H3984" i="3"/>
  <c r="G3984" i="3"/>
  <c r="M3983" i="3"/>
  <c r="L3983" i="3"/>
  <c r="K3983" i="3"/>
  <c r="I3983" i="3"/>
  <c r="H3983" i="3"/>
  <c r="G3983" i="3"/>
  <c r="M3982" i="3"/>
  <c r="L3982" i="3"/>
  <c r="K3982" i="3"/>
  <c r="I3982" i="3"/>
  <c r="H3982" i="3"/>
  <c r="G3982" i="3"/>
  <c r="M3981" i="3"/>
  <c r="L3981" i="3"/>
  <c r="K3981" i="3"/>
  <c r="I3981" i="3"/>
  <c r="H3981" i="3"/>
  <c r="G3981" i="3"/>
  <c r="M3980" i="3"/>
  <c r="L3980" i="3"/>
  <c r="K3980" i="3"/>
  <c r="I3980" i="3"/>
  <c r="H3980" i="3"/>
  <c r="G3980" i="3"/>
  <c r="M3979" i="3"/>
  <c r="L3979" i="3"/>
  <c r="K3979" i="3"/>
  <c r="I3979" i="3"/>
  <c r="H3979" i="3"/>
  <c r="G3979" i="3"/>
  <c r="M3978" i="3"/>
  <c r="L3978" i="3"/>
  <c r="K3978" i="3"/>
  <c r="I3978" i="3"/>
  <c r="H3978" i="3"/>
  <c r="G3978" i="3"/>
  <c r="M3977" i="3"/>
  <c r="L3977" i="3"/>
  <c r="K3977" i="3"/>
  <c r="I3977" i="3"/>
  <c r="H3977" i="3"/>
  <c r="G3977" i="3"/>
  <c r="M3976" i="3"/>
  <c r="L3976" i="3"/>
  <c r="K3976" i="3"/>
  <c r="I3976" i="3"/>
  <c r="H3976" i="3"/>
  <c r="G3976" i="3"/>
  <c r="M3975" i="3"/>
  <c r="L3975" i="3"/>
  <c r="K3975" i="3"/>
  <c r="I3975" i="3"/>
  <c r="H3975" i="3"/>
  <c r="G3975" i="3"/>
  <c r="M3974" i="3"/>
  <c r="L3974" i="3"/>
  <c r="K3974" i="3"/>
  <c r="I3974" i="3"/>
  <c r="H3974" i="3"/>
  <c r="G3974" i="3"/>
  <c r="M3973" i="3"/>
  <c r="L3973" i="3"/>
  <c r="K3973" i="3"/>
  <c r="I3973" i="3"/>
  <c r="H3973" i="3"/>
  <c r="G3973" i="3"/>
  <c r="M3972" i="3"/>
  <c r="L3972" i="3"/>
  <c r="K3972" i="3"/>
  <c r="I3972" i="3"/>
  <c r="H3972" i="3"/>
  <c r="G3972" i="3"/>
  <c r="M3971" i="3"/>
  <c r="L3971" i="3"/>
  <c r="K3971" i="3"/>
  <c r="I3971" i="3"/>
  <c r="H3971" i="3"/>
  <c r="G3971" i="3"/>
  <c r="M3970" i="3"/>
  <c r="L3970" i="3"/>
  <c r="K3970" i="3"/>
  <c r="I3970" i="3"/>
  <c r="H3970" i="3"/>
  <c r="G3970" i="3"/>
  <c r="M3969" i="3"/>
  <c r="L3969" i="3"/>
  <c r="K3969" i="3"/>
  <c r="I3969" i="3"/>
  <c r="H3969" i="3"/>
  <c r="G3969" i="3"/>
  <c r="M3968" i="3"/>
  <c r="L3968" i="3"/>
  <c r="K3968" i="3"/>
  <c r="I3968" i="3"/>
  <c r="H3968" i="3"/>
  <c r="G3968" i="3"/>
  <c r="M3967" i="3"/>
  <c r="L3967" i="3"/>
  <c r="K3967" i="3"/>
  <c r="I3967" i="3"/>
  <c r="H3967" i="3"/>
  <c r="G3967" i="3"/>
  <c r="M3966" i="3"/>
  <c r="L3966" i="3"/>
  <c r="K3966" i="3"/>
  <c r="I3966" i="3"/>
  <c r="H3966" i="3"/>
  <c r="G3966" i="3"/>
  <c r="M3965" i="3"/>
  <c r="L3965" i="3"/>
  <c r="K3965" i="3"/>
  <c r="I3965" i="3"/>
  <c r="H3965" i="3"/>
  <c r="G3965" i="3"/>
  <c r="M3964" i="3"/>
  <c r="L3964" i="3"/>
  <c r="K3964" i="3"/>
  <c r="I3964" i="3"/>
  <c r="H3964" i="3"/>
  <c r="G3964" i="3"/>
  <c r="M3963" i="3"/>
  <c r="L3963" i="3"/>
  <c r="K3963" i="3"/>
  <c r="I3963" i="3"/>
  <c r="H3963" i="3"/>
  <c r="G3963" i="3"/>
  <c r="M3962" i="3"/>
  <c r="L3962" i="3"/>
  <c r="K3962" i="3"/>
  <c r="I3962" i="3"/>
  <c r="H3962" i="3"/>
  <c r="G3962" i="3"/>
  <c r="M3961" i="3"/>
  <c r="L3961" i="3"/>
  <c r="K3961" i="3"/>
  <c r="I3961" i="3"/>
  <c r="H3961" i="3"/>
  <c r="G3961" i="3"/>
  <c r="M3960" i="3"/>
  <c r="L3960" i="3"/>
  <c r="K3960" i="3"/>
  <c r="I3960" i="3"/>
  <c r="H3960" i="3"/>
  <c r="G3960" i="3"/>
  <c r="M3959" i="3"/>
  <c r="L3959" i="3"/>
  <c r="K3959" i="3"/>
  <c r="I3959" i="3"/>
  <c r="H3959" i="3"/>
  <c r="G3959" i="3"/>
  <c r="M3958" i="3"/>
  <c r="L3958" i="3"/>
  <c r="K3958" i="3"/>
  <c r="I3958" i="3"/>
  <c r="H3958" i="3"/>
  <c r="G3958" i="3"/>
  <c r="M3957" i="3"/>
  <c r="L3957" i="3"/>
  <c r="K3957" i="3"/>
  <c r="I3957" i="3"/>
  <c r="H3957" i="3"/>
  <c r="G3957" i="3"/>
  <c r="M3956" i="3"/>
  <c r="L3956" i="3"/>
  <c r="K3956" i="3"/>
  <c r="I3956" i="3"/>
  <c r="H3956" i="3"/>
  <c r="G3956" i="3"/>
  <c r="M3955" i="3"/>
  <c r="L3955" i="3"/>
  <c r="K3955" i="3"/>
  <c r="I3955" i="3"/>
  <c r="H3955" i="3"/>
  <c r="G3955" i="3"/>
  <c r="M3954" i="3"/>
  <c r="L3954" i="3"/>
  <c r="K3954" i="3"/>
  <c r="I3954" i="3"/>
  <c r="H3954" i="3"/>
  <c r="G3954" i="3"/>
  <c r="M3953" i="3"/>
  <c r="L3953" i="3"/>
  <c r="K3953" i="3"/>
  <c r="I3953" i="3"/>
  <c r="H3953" i="3"/>
  <c r="G3953" i="3"/>
  <c r="M3952" i="3"/>
  <c r="L3952" i="3"/>
  <c r="K3952" i="3"/>
  <c r="I3952" i="3"/>
  <c r="H3952" i="3"/>
  <c r="G3952" i="3"/>
  <c r="M3951" i="3"/>
  <c r="L3951" i="3"/>
  <c r="K3951" i="3"/>
  <c r="I3951" i="3"/>
  <c r="H3951" i="3"/>
  <c r="G3951" i="3"/>
  <c r="M3950" i="3"/>
  <c r="L3950" i="3"/>
  <c r="K3950" i="3"/>
  <c r="I3950" i="3"/>
  <c r="H3950" i="3"/>
  <c r="G3950" i="3"/>
  <c r="M3949" i="3"/>
  <c r="L3949" i="3"/>
  <c r="K3949" i="3"/>
  <c r="I3949" i="3"/>
  <c r="H3949" i="3"/>
  <c r="G3949" i="3"/>
  <c r="M3948" i="3"/>
  <c r="L3948" i="3"/>
  <c r="K3948" i="3"/>
  <c r="I3948" i="3"/>
  <c r="H3948" i="3"/>
  <c r="G3948" i="3"/>
  <c r="M3947" i="3"/>
  <c r="L3947" i="3"/>
  <c r="K3947" i="3"/>
  <c r="I3947" i="3"/>
  <c r="H3947" i="3"/>
  <c r="G3947" i="3"/>
  <c r="M3946" i="3"/>
  <c r="L3946" i="3"/>
  <c r="K3946" i="3"/>
  <c r="I3946" i="3"/>
  <c r="H3946" i="3"/>
  <c r="G3946" i="3"/>
  <c r="M3945" i="3"/>
  <c r="L3945" i="3"/>
  <c r="K3945" i="3"/>
  <c r="I3945" i="3"/>
  <c r="H3945" i="3"/>
  <c r="G3945" i="3"/>
  <c r="M3944" i="3"/>
  <c r="L3944" i="3"/>
  <c r="K3944" i="3"/>
  <c r="I3944" i="3"/>
  <c r="H3944" i="3"/>
  <c r="G3944" i="3"/>
  <c r="M3943" i="3"/>
  <c r="L3943" i="3"/>
  <c r="K3943" i="3"/>
  <c r="I3943" i="3"/>
  <c r="H3943" i="3"/>
  <c r="G3943" i="3"/>
  <c r="M3942" i="3"/>
  <c r="L3942" i="3"/>
  <c r="K3942" i="3"/>
  <c r="I3942" i="3"/>
  <c r="H3942" i="3"/>
  <c r="G3942" i="3"/>
  <c r="M3941" i="3"/>
  <c r="L3941" i="3"/>
  <c r="K3941" i="3"/>
  <c r="I3941" i="3"/>
  <c r="H3941" i="3"/>
  <c r="G3941" i="3"/>
  <c r="M3940" i="3"/>
  <c r="L3940" i="3"/>
  <c r="K3940" i="3"/>
  <c r="I3940" i="3"/>
  <c r="H3940" i="3"/>
  <c r="G3940" i="3"/>
  <c r="M3939" i="3"/>
  <c r="L3939" i="3"/>
  <c r="K3939" i="3"/>
  <c r="I3939" i="3"/>
  <c r="H3939" i="3"/>
  <c r="G3939" i="3"/>
  <c r="M3938" i="3"/>
  <c r="L3938" i="3"/>
  <c r="K3938" i="3"/>
  <c r="I3938" i="3"/>
  <c r="H3938" i="3"/>
  <c r="G3938" i="3"/>
  <c r="M3937" i="3"/>
  <c r="L3937" i="3"/>
  <c r="K3937" i="3"/>
  <c r="I3937" i="3"/>
  <c r="H3937" i="3"/>
  <c r="G3937" i="3"/>
  <c r="M3936" i="3"/>
  <c r="L3936" i="3"/>
  <c r="K3936" i="3"/>
  <c r="I3936" i="3"/>
  <c r="H3936" i="3"/>
  <c r="G3936" i="3"/>
  <c r="M3935" i="3"/>
  <c r="L3935" i="3"/>
  <c r="K3935" i="3"/>
  <c r="I3935" i="3"/>
  <c r="H3935" i="3"/>
  <c r="G3935" i="3"/>
  <c r="M3934" i="3"/>
  <c r="L3934" i="3"/>
  <c r="K3934" i="3"/>
  <c r="I3934" i="3"/>
  <c r="H3934" i="3"/>
  <c r="G3934" i="3"/>
  <c r="M3933" i="3"/>
  <c r="L3933" i="3"/>
  <c r="K3933" i="3"/>
  <c r="I3933" i="3"/>
  <c r="H3933" i="3"/>
  <c r="G3933" i="3"/>
  <c r="M3932" i="3"/>
  <c r="L3932" i="3"/>
  <c r="K3932" i="3"/>
  <c r="I3932" i="3"/>
  <c r="H3932" i="3"/>
  <c r="G3932" i="3"/>
  <c r="M3931" i="3"/>
  <c r="L3931" i="3"/>
  <c r="K3931" i="3"/>
  <c r="I3931" i="3"/>
  <c r="H3931" i="3"/>
  <c r="G3931" i="3"/>
  <c r="M3930" i="3"/>
  <c r="L3930" i="3"/>
  <c r="K3930" i="3"/>
  <c r="I3930" i="3"/>
  <c r="H3930" i="3"/>
  <c r="G3930" i="3"/>
  <c r="M3929" i="3"/>
  <c r="L3929" i="3"/>
  <c r="K3929" i="3"/>
  <c r="I3929" i="3"/>
  <c r="H3929" i="3"/>
  <c r="G3929" i="3"/>
  <c r="M3928" i="3"/>
  <c r="L3928" i="3"/>
  <c r="K3928" i="3"/>
  <c r="I3928" i="3"/>
  <c r="H3928" i="3"/>
  <c r="G3928" i="3"/>
  <c r="M3927" i="3"/>
  <c r="L3927" i="3"/>
  <c r="K3927" i="3"/>
  <c r="I3927" i="3"/>
  <c r="H3927" i="3"/>
  <c r="G3927" i="3"/>
  <c r="M3926" i="3"/>
  <c r="L3926" i="3"/>
  <c r="K3926" i="3"/>
  <c r="I3926" i="3"/>
  <c r="H3926" i="3"/>
  <c r="G3926" i="3"/>
  <c r="M3925" i="3"/>
  <c r="L3925" i="3"/>
  <c r="K3925" i="3"/>
  <c r="I3925" i="3"/>
  <c r="H3925" i="3"/>
  <c r="G3925" i="3"/>
  <c r="M3924" i="3"/>
  <c r="L3924" i="3"/>
  <c r="K3924" i="3"/>
  <c r="I3924" i="3"/>
  <c r="H3924" i="3"/>
  <c r="G3924" i="3"/>
  <c r="M3923" i="3"/>
  <c r="L3923" i="3"/>
  <c r="K3923" i="3"/>
  <c r="I3923" i="3"/>
  <c r="H3923" i="3"/>
  <c r="G3923" i="3"/>
  <c r="M3922" i="3"/>
  <c r="L3922" i="3"/>
  <c r="K3922" i="3"/>
  <c r="I3922" i="3"/>
  <c r="H3922" i="3"/>
  <c r="G3922" i="3"/>
  <c r="M3921" i="3"/>
  <c r="L3921" i="3"/>
  <c r="K3921" i="3"/>
  <c r="I3921" i="3"/>
  <c r="H3921" i="3"/>
  <c r="G3921" i="3"/>
  <c r="M3920" i="3"/>
  <c r="L3920" i="3"/>
  <c r="K3920" i="3"/>
  <c r="I3920" i="3"/>
  <c r="H3920" i="3"/>
  <c r="G3920" i="3"/>
  <c r="M3919" i="3"/>
  <c r="L3919" i="3"/>
  <c r="K3919" i="3"/>
  <c r="I3919" i="3"/>
  <c r="H3919" i="3"/>
  <c r="G3919" i="3"/>
  <c r="M3918" i="3"/>
  <c r="L3918" i="3"/>
  <c r="K3918" i="3"/>
  <c r="I3918" i="3"/>
  <c r="H3918" i="3"/>
  <c r="G3918" i="3"/>
  <c r="M3917" i="3"/>
  <c r="L3917" i="3"/>
  <c r="K3917" i="3"/>
  <c r="I3917" i="3"/>
  <c r="H3917" i="3"/>
  <c r="G3917" i="3"/>
  <c r="M3916" i="3"/>
  <c r="L3916" i="3"/>
  <c r="K3916" i="3"/>
  <c r="I3916" i="3"/>
  <c r="H3916" i="3"/>
  <c r="G3916" i="3"/>
  <c r="M3915" i="3"/>
  <c r="L3915" i="3"/>
  <c r="K3915" i="3"/>
  <c r="I3915" i="3"/>
  <c r="H3915" i="3"/>
  <c r="G3915" i="3"/>
  <c r="M3914" i="3"/>
  <c r="L3914" i="3"/>
  <c r="K3914" i="3"/>
  <c r="I3914" i="3"/>
  <c r="H3914" i="3"/>
  <c r="G3914" i="3"/>
  <c r="M3913" i="3"/>
  <c r="L3913" i="3"/>
  <c r="K3913" i="3"/>
  <c r="I3913" i="3"/>
  <c r="H3913" i="3"/>
  <c r="G3913" i="3"/>
  <c r="M3912" i="3"/>
  <c r="L3912" i="3"/>
  <c r="K3912" i="3"/>
  <c r="I3912" i="3"/>
  <c r="H3912" i="3"/>
  <c r="G3912" i="3"/>
  <c r="M3911" i="3"/>
  <c r="L3911" i="3"/>
  <c r="K3911" i="3"/>
  <c r="I3911" i="3"/>
  <c r="H3911" i="3"/>
  <c r="G3911" i="3"/>
  <c r="M3910" i="3"/>
  <c r="L3910" i="3"/>
  <c r="K3910" i="3"/>
  <c r="I3910" i="3"/>
  <c r="H3910" i="3"/>
  <c r="G3910" i="3"/>
  <c r="M3909" i="3"/>
  <c r="L3909" i="3"/>
  <c r="K3909" i="3"/>
  <c r="I3909" i="3"/>
  <c r="H3909" i="3"/>
  <c r="G3909" i="3"/>
  <c r="M3908" i="3"/>
  <c r="L3908" i="3"/>
  <c r="K3908" i="3"/>
  <c r="I3908" i="3"/>
  <c r="H3908" i="3"/>
  <c r="G3908" i="3"/>
  <c r="M3907" i="3"/>
  <c r="L3907" i="3"/>
  <c r="K3907" i="3"/>
  <c r="I3907" i="3"/>
  <c r="H3907" i="3"/>
  <c r="G3907" i="3"/>
  <c r="M3906" i="3"/>
  <c r="L3906" i="3"/>
  <c r="K3906" i="3"/>
  <c r="I3906" i="3"/>
  <c r="H3906" i="3"/>
  <c r="G3906" i="3"/>
  <c r="M3905" i="3"/>
  <c r="L3905" i="3"/>
  <c r="K3905" i="3"/>
  <c r="I3905" i="3"/>
  <c r="H3905" i="3"/>
  <c r="G3905" i="3"/>
  <c r="M3904" i="3"/>
  <c r="L3904" i="3"/>
  <c r="K3904" i="3"/>
  <c r="I3904" i="3"/>
  <c r="H3904" i="3"/>
  <c r="G3904" i="3"/>
  <c r="M3903" i="3"/>
  <c r="L3903" i="3"/>
  <c r="K3903" i="3"/>
  <c r="I3903" i="3"/>
  <c r="H3903" i="3"/>
  <c r="G3903" i="3"/>
  <c r="M3902" i="3"/>
  <c r="L3902" i="3"/>
  <c r="K3902" i="3"/>
  <c r="I3902" i="3"/>
  <c r="H3902" i="3"/>
  <c r="G3902" i="3"/>
  <c r="M3901" i="3"/>
  <c r="L3901" i="3"/>
  <c r="K3901" i="3"/>
  <c r="I3901" i="3"/>
  <c r="H3901" i="3"/>
  <c r="G3901" i="3"/>
  <c r="M3900" i="3"/>
  <c r="L3900" i="3"/>
  <c r="K3900" i="3"/>
  <c r="I3900" i="3"/>
  <c r="H3900" i="3"/>
  <c r="G3900" i="3"/>
  <c r="M3899" i="3"/>
  <c r="L3899" i="3"/>
  <c r="K3899" i="3"/>
  <c r="I3899" i="3"/>
  <c r="H3899" i="3"/>
  <c r="G3899" i="3"/>
  <c r="M3898" i="3"/>
  <c r="L3898" i="3"/>
  <c r="K3898" i="3"/>
  <c r="I3898" i="3"/>
  <c r="H3898" i="3"/>
  <c r="G3898" i="3"/>
  <c r="M3897" i="3"/>
  <c r="L3897" i="3"/>
  <c r="K3897" i="3"/>
  <c r="I3897" i="3"/>
  <c r="H3897" i="3"/>
  <c r="G3897" i="3"/>
  <c r="M3896" i="3"/>
  <c r="L3896" i="3"/>
  <c r="K3896" i="3"/>
  <c r="I3896" i="3"/>
  <c r="H3896" i="3"/>
  <c r="G3896" i="3"/>
  <c r="M3895" i="3"/>
  <c r="L3895" i="3"/>
  <c r="K3895" i="3"/>
  <c r="I3895" i="3"/>
  <c r="H3895" i="3"/>
  <c r="G3895" i="3"/>
  <c r="M3894" i="3"/>
  <c r="L3894" i="3"/>
  <c r="K3894" i="3"/>
  <c r="I3894" i="3"/>
  <c r="H3894" i="3"/>
  <c r="G3894" i="3"/>
  <c r="M3893" i="3"/>
  <c r="L3893" i="3"/>
  <c r="K3893" i="3"/>
  <c r="I3893" i="3"/>
  <c r="H3893" i="3"/>
  <c r="G3893" i="3"/>
  <c r="M3892" i="3"/>
  <c r="L3892" i="3"/>
  <c r="K3892" i="3"/>
  <c r="I3892" i="3"/>
  <c r="H3892" i="3"/>
  <c r="G3892" i="3"/>
  <c r="M3891" i="3"/>
  <c r="L3891" i="3"/>
  <c r="K3891" i="3"/>
  <c r="I3891" i="3"/>
  <c r="H3891" i="3"/>
  <c r="G3891" i="3"/>
  <c r="M3890" i="3"/>
  <c r="L3890" i="3"/>
  <c r="K3890" i="3"/>
  <c r="I3890" i="3"/>
  <c r="H3890" i="3"/>
  <c r="G3890" i="3"/>
  <c r="M3889" i="3"/>
  <c r="L3889" i="3"/>
  <c r="K3889" i="3"/>
  <c r="I3889" i="3"/>
  <c r="H3889" i="3"/>
  <c r="G3889" i="3"/>
  <c r="M3888" i="3"/>
  <c r="L3888" i="3"/>
  <c r="K3888" i="3"/>
  <c r="I3888" i="3"/>
  <c r="H3888" i="3"/>
  <c r="G3888" i="3"/>
  <c r="M3887" i="3"/>
  <c r="L3887" i="3"/>
  <c r="K3887" i="3"/>
  <c r="I3887" i="3"/>
  <c r="H3887" i="3"/>
  <c r="G3887" i="3"/>
  <c r="M3886" i="3"/>
  <c r="L3886" i="3"/>
  <c r="K3886" i="3"/>
  <c r="I3886" i="3"/>
  <c r="H3886" i="3"/>
  <c r="G3886" i="3"/>
  <c r="M3885" i="3"/>
  <c r="L3885" i="3"/>
  <c r="K3885" i="3"/>
  <c r="I3885" i="3"/>
  <c r="H3885" i="3"/>
  <c r="G3885" i="3"/>
  <c r="M3884" i="3"/>
  <c r="L3884" i="3"/>
  <c r="K3884" i="3"/>
  <c r="I3884" i="3"/>
  <c r="H3884" i="3"/>
  <c r="G3884" i="3"/>
  <c r="M3883" i="3"/>
  <c r="L3883" i="3"/>
  <c r="K3883" i="3"/>
  <c r="I3883" i="3"/>
  <c r="H3883" i="3"/>
  <c r="G3883" i="3"/>
  <c r="M3882" i="3"/>
  <c r="L3882" i="3"/>
  <c r="K3882" i="3"/>
  <c r="I3882" i="3"/>
  <c r="H3882" i="3"/>
  <c r="G3882" i="3"/>
  <c r="M3881" i="3"/>
  <c r="L3881" i="3"/>
  <c r="K3881" i="3"/>
  <c r="I3881" i="3"/>
  <c r="H3881" i="3"/>
  <c r="G3881" i="3"/>
  <c r="M3880" i="3"/>
  <c r="L3880" i="3"/>
  <c r="K3880" i="3"/>
  <c r="I3880" i="3"/>
  <c r="H3880" i="3"/>
  <c r="G3880" i="3"/>
  <c r="M3879" i="3"/>
  <c r="L3879" i="3"/>
  <c r="K3879" i="3"/>
  <c r="I3879" i="3"/>
  <c r="H3879" i="3"/>
  <c r="G3879" i="3"/>
  <c r="M3878" i="3"/>
  <c r="L3878" i="3"/>
  <c r="K3878" i="3"/>
  <c r="I3878" i="3"/>
  <c r="H3878" i="3"/>
  <c r="G3878" i="3"/>
  <c r="M3877" i="3"/>
  <c r="L3877" i="3"/>
  <c r="K3877" i="3"/>
  <c r="I3877" i="3"/>
  <c r="H3877" i="3"/>
  <c r="G3877" i="3"/>
  <c r="M3876" i="3"/>
  <c r="L3876" i="3"/>
  <c r="K3876" i="3"/>
  <c r="I3876" i="3"/>
  <c r="H3876" i="3"/>
  <c r="G3876" i="3"/>
  <c r="M3875" i="3"/>
  <c r="L3875" i="3"/>
  <c r="K3875" i="3"/>
  <c r="I3875" i="3"/>
  <c r="H3875" i="3"/>
  <c r="G3875" i="3"/>
  <c r="M3874" i="3"/>
  <c r="L3874" i="3"/>
  <c r="K3874" i="3"/>
  <c r="I3874" i="3"/>
  <c r="H3874" i="3"/>
  <c r="G3874" i="3"/>
  <c r="M3873" i="3"/>
  <c r="L3873" i="3"/>
  <c r="K3873" i="3"/>
  <c r="I3873" i="3"/>
  <c r="H3873" i="3"/>
  <c r="G3873" i="3"/>
  <c r="M3872" i="3"/>
  <c r="L3872" i="3"/>
  <c r="K3872" i="3"/>
  <c r="I3872" i="3"/>
  <c r="H3872" i="3"/>
  <c r="G3872" i="3"/>
  <c r="M3871" i="3"/>
  <c r="L3871" i="3"/>
  <c r="K3871" i="3"/>
  <c r="I3871" i="3"/>
  <c r="H3871" i="3"/>
  <c r="G3871" i="3"/>
  <c r="M3870" i="3"/>
  <c r="L3870" i="3"/>
  <c r="K3870" i="3"/>
  <c r="I3870" i="3"/>
  <c r="H3870" i="3"/>
  <c r="G3870" i="3"/>
  <c r="M3869" i="3"/>
  <c r="L3869" i="3"/>
  <c r="K3869" i="3"/>
  <c r="I3869" i="3"/>
  <c r="H3869" i="3"/>
  <c r="G3869" i="3"/>
  <c r="M3868" i="3"/>
  <c r="L3868" i="3"/>
  <c r="K3868" i="3"/>
  <c r="I3868" i="3"/>
  <c r="H3868" i="3"/>
  <c r="G3868" i="3"/>
  <c r="M3867" i="3"/>
  <c r="L3867" i="3"/>
  <c r="K3867" i="3"/>
  <c r="I3867" i="3"/>
  <c r="H3867" i="3"/>
  <c r="G3867" i="3"/>
  <c r="M3866" i="3"/>
  <c r="L3866" i="3"/>
  <c r="K3866" i="3"/>
  <c r="I3866" i="3"/>
  <c r="H3866" i="3"/>
  <c r="G3866" i="3"/>
  <c r="M3865" i="3"/>
  <c r="L3865" i="3"/>
  <c r="K3865" i="3"/>
  <c r="I3865" i="3"/>
  <c r="H3865" i="3"/>
  <c r="G3865" i="3"/>
  <c r="M3864" i="3"/>
  <c r="L3864" i="3"/>
  <c r="K3864" i="3"/>
  <c r="I3864" i="3"/>
  <c r="H3864" i="3"/>
  <c r="G3864" i="3"/>
  <c r="M3863" i="3"/>
  <c r="L3863" i="3"/>
  <c r="K3863" i="3"/>
  <c r="I3863" i="3"/>
  <c r="H3863" i="3"/>
  <c r="G3863" i="3"/>
  <c r="M3862" i="3"/>
  <c r="L3862" i="3"/>
  <c r="K3862" i="3"/>
  <c r="I3862" i="3"/>
  <c r="H3862" i="3"/>
  <c r="G3862" i="3"/>
  <c r="M3861" i="3"/>
  <c r="L3861" i="3"/>
  <c r="K3861" i="3"/>
  <c r="I3861" i="3"/>
  <c r="H3861" i="3"/>
  <c r="G3861" i="3"/>
  <c r="M3860" i="3"/>
  <c r="L3860" i="3"/>
  <c r="K3860" i="3"/>
  <c r="I3860" i="3"/>
  <c r="H3860" i="3"/>
  <c r="G3860" i="3"/>
  <c r="M3859" i="3"/>
  <c r="L3859" i="3"/>
  <c r="K3859" i="3"/>
  <c r="I3859" i="3"/>
  <c r="H3859" i="3"/>
  <c r="G3859" i="3"/>
  <c r="M3858" i="3"/>
  <c r="L3858" i="3"/>
  <c r="K3858" i="3"/>
  <c r="I3858" i="3"/>
  <c r="H3858" i="3"/>
  <c r="G3858" i="3"/>
  <c r="M3857" i="3"/>
  <c r="L3857" i="3"/>
  <c r="K3857" i="3"/>
  <c r="I3857" i="3"/>
  <c r="H3857" i="3"/>
  <c r="G3857" i="3"/>
  <c r="M3856" i="3"/>
  <c r="L3856" i="3"/>
  <c r="K3856" i="3"/>
  <c r="I3856" i="3"/>
  <c r="H3856" i="3"/>
  <c r="G3856" i="3"/>
  <c r="M3855" i="3"/>
  <c r="L3855" i="3"/>
  <c r="K3855" i="3"/>
  <c r="I3855" i="3"/>
  <c r="H3855" i="3"/>
  <c r="G3855" i="3"/>
  <c r="M3854" i="3"/>
  <c r="L3854" i="3"/>
  <c r="K3854" i="3"/>
  <c r="I3854" i="3"/>
  <c r="H3854" i="3"/>
  <c r="G3854" i="3"/>
  <c r="M3853" i="3"/>
  <c r="L3853" i="3"/>
  <c r="K3853" i="3"/>
  <c r="I3853" i="3"/>
  <c r="H3853" i="3"/>
  <c r="G3853" i="3"/>
  <c r="M3852" i="3"/>
  <c r="L3852" i="3"/>
  <c r="K3852" i="3"/>
  <c r="I3852" i="3"/>
  <c r="H3852" i="3"/>
  <c r="G3852" i="3"/>
  <c r="M3851" i="3"/>
  <c r="L3851" i="3"/>
  <c r="K3851" i="3"/>
  <c r="I3851" i="3"/>
  <c r="H3851" i="3"/>
  <c r="G3851" i="3"/>
  <c r="M3850" i="3"/>
  <c r="L3850" i="3"/>
  <c r="K3850" i="3"/>
  <c r="I3850" i="3"/>
  <c r="H3850" i="3"/>
  <c r="G3850" i="3"/>
  <c r="M3849" i="3"/>
  <c r="L3849" i="3"/>
  <c r="K3849" i="3"/>
  <c r="I3849" i="3"/>
  <c r="H3849" i="3"/>
  <c r="G3849" i="3"/>
  <c r="M3848" i="3"/>
  <c r="L3848" i="3"/>
  <c r="K3848" i="3"/>
  <c r="I3848" i="3"/>
  <c r="H3848" i="3"/>
  <c r="G3848" i="3"/>
  <c r="M3847" i="3"/>
  <c r="L3847" i="3"/>
  <c r="K3847" i="3"/>
  <c r="I3847" i="3"/>
  <c r="H3847" i="3"/>
  <c r="G3847" i="3"/>
  <c r="M3846" i="3"/>
  <c r="L3846" i="3"/>
  <c r="K3846" i="3"/>
  <c r="I3846" i="3"/>
  <c r="H3846" i="3"/>
  <c r="G3846" i="3"/>
  <c r="M3845" i="3"/>
  <c r="L3845" i="3"/>
  <c r="K3845" i="3"/>
  <c r="I3845" i="3"/>
  <c r="H3845" i="3"/>
  <c r="G3845" i="3"/>
  <c r="M3844" i="3"/>
  <c r="L3844" i="3"/>
  <c r="K3844" i="3"/>
  <c r="I3844" i="3"/>
  <c r="H3844" i="3"/>
  <c r="G3844" i="3"/>
  <c r="M3843" i="3"/>
  <c r="L3843" i="3"/>
  <c r="K3843" i="3"/>
  <c r="I3843" i="3"/>
  <c r="H3843" i="3"/>
  <c r="G3843" i="3"/>
  <c r="M3842" i="3"/>
  <c r="L3842" i="3"/>
  <c r="K3842" i="3"/>
  <c r="I3842" i="3"/>
  <c r="H3842" i="3"/>
  <c r="G3842" i="3"/>
  <c r="M3841" i="3"/>
  <c r="L3841" i="3"/>
  <c r="K3841" i="3"/>
  <c r="I3841" i="3"/>
  <c r="H3841" i="3"/>
  <c r="G3841" i="3"/>
  <c r="M3840" i="3"/>
  <c r="L3840" i="3"/>
  <c r="K3840" i="3"/>
  <c r="I3840" i="3"/>
  <c r="H3840" i="3"/>
  <c r="G3840" i="3"/>
  <c r="M3839" i="3"/>
  <c r="L3839" i="3"/>
  <c r="K3839" i="3"/>
  <c r="I3839" i="3"/>
  <c r="H3839" i="3"/>
  <c r="G3839" i="3"/>
  <c r="M3838" i="3"/>
  <c r="L3838" i="3"/>
  <c r="K3838" i="3"/>
  <c r="I3838" i="3"/>
  <c r="H3838" i="3"/>
  <c r="G3838" i="3"/>
  <c r="M3837" i="3"/>
  <c r="L3837" i="3"/>
  <c r="K3837" i="3"/>
  <c r="I3837" i="3"/>
  <c r="H3837" i="3"/>
  <c r="G3837" i="3"/>
  <c r="M3836" i="3"/>
  <c r="L3836" i="3"/>
  <c r="K3836" i="3"/>
  <c r="I3836" i="3"/>
  <c r="H3836" i="3"/>
  <c r="G3836" i="3"/>
  <c r="M3835" i="3"/>
  <c r="L3835" i="3"/>
  <c r="K3835" i="3"/>
  <c r="I3835" i="3"/>
  <c r="H3835" i="3"/>
  <c r="G3835" i="3"/>
  <c r="M3834" i="3"/>
  <c r="L3834" i="3"/>
  <c r="K3834" i="3"/>
  <c r="I3834" i="3"/>
  <c r="H3834" i="3"/>
  <c r="G3834" i="3"/>
  <c r="M3833" i="3"/>
  <c r="L3833" i="3"/>
  <c r="K3833" i="3"/>
  <c r="I3833" i="3"/>
  <c r="H3833" i="3"/>
  <c r="G3833" i="3"/>
  <c r="M3832" i="3"/>
  <c r="L3832" i="3"/>
  <c r="K3832" i="3"/>
  <c r="I3832" i="3"/>
  <c r="H3832" i="3"/>
  <c r="G3832" i="3"/>
  <c r="M3831" i="3"/>
  <c r="L3831" i="3"/>
  <c r="K3831" i="3"/>
  <c r="I3831" i="3"/>
  <c r="H3831" i="3"/>
  <c r="G3831" i="3"/>
  <c r="M3830" i="3"/>
  <c r="L3830" i="3"/>
  <c r="K3830" i="3"/>
  <c r="I3830" i="3"/>
  <c r="H3830" i="3"/>
  <c r="G3830" i="3"/>
  <c r="M3829" i="3"/>
  <c r="L3829" i="3"/>
  <c r="K3829" i="3"/>
  <c r="I3829" i="3"/>
  <c r="H3829" i="3"/>
  <c r="G3829" i="3"/>
  <c r="M3828" i="3"/>
  <c r="L3828" i="3"/>
  <c r="K3828" i="3"/>
  <c r="I3828" i="3"/>
  <c r="H3828" i="3"/>
  <c r="G3828" i="3"/>
  <c r="M3827" i="3"/>
  <c r="L3827" i="3"/>
  <c r="K3827" i="3"/>
  <c r="I3827" i="3"/>
  <c r="H3827" i="3"/>
  <c r="G3827" i="3"/>
  <c r="M3826" i="3"/>
  <c r="L3826" i="3"/>
  <c r="K3826" i="3"/>
  <c r="I3826" i="3"/>
  <c r="H3826" i="3"/>
  <c r="G3826" i="3"/>
  <c r="M3825" i="3"/>
  <c r="L3825" i="3"/>
  <c r="K3825" i="3"/>
  <c r="I3825" i="3"/>
  <c r="H3825" i="3"/>
  <c r="G3825" i="3"/>
  <c r="M3824" i="3"/>
  <c r="L3824" i="3"/>
  <c r="K3824" i="3"/>
  <c r="I3824" i="3"/>
  <c r="H3824" i="3"/>
  <c r="G3824" i="3"/>
  <c r="M3823" i="3"/>
  <c r="L3823" i="3"/>
  <c r="K3823" i="3"/>
  <c r="I3823" i="3"/>
  <c r="H3823" i="3"/>
  <c r="G3823" i="3"/>
  <c r="M3822" i="3"/>
  <c r="L3822" i="3"/>
  <c r="K3822" i="3"/>
  <c r="I3822" i="3"/>
  <c r="H3822" i="3"/>
  <c r="G3822" i="3"/>
  <c r="M3821" i="3"/>
  <c r="L3821" i="3"/>
  <c r="K3821" i="3"/>
  <c r="I3821" i="3"/>
  <c r="H3821" i="3"/>
  <c r="G3821" i="3"/>
  <c r="M3820" i="3"/>
  <c r="L3820" i="3"/>
  <c r="K3820" i="3"/>
  <c r="I3820" i="3"/>
  <c r="H3820" i="3"/>
  <c r="G3820" i="3"/>
  <c r="M3819" i="3"/>
  <c r="L3819" i="3"/>
  <c r="K3819" i="3"/>
  <c r="I3819" i="3"/>
  <c r="H3819" i="3"/>
  <c r="G3819" i="3"/>
  <c r="M3818" i="3"/>
  <c r="L3818" i="3"/>
  <c r="K3818" i="3"/>
  <c r="I3818" i="3"/>
  <c r="H3818" i="3"/>
  <c r="G3818" i="3"/>
  <c r="M3817" i="3"/>
  <c r="L3817" i="3"/>
  <c r="K3817" i="3"/>
  <c r="I3817" i="3"/>
  <c r="H3817" i="3"/>
  <c r="G3817" i="3"/>
  <c r="M3816" i="3"/>
  <c r="L3816" i="3"/>
  <c r="K3816" i="3"/>
  <c r="I3816" i="3"/>
  <c r="H3816" i="3"/>
  <c r="G3816" i="3"/>
  <c r="M3815" i="3"/>
  <c r="L3815" i="3"/>
  <c r="K3815" i="3"/>
  <c r="I3815" i="3"/>
  <c r="H3815" i="3"/>
  <c r="G3815" i="3"/>
  <c r="M3814" i="3"/>
  <c r="L3814" i="3"/>
  <c r="K3814" i="3"/>
  <c r="I3814" i="3"/>
  <c r="H3814" i="3"/>
  <c r="G3814" i="3"/>
  <c r="M3813" i="3"/>
  <c r="L3813" i="3"/>
  <c r="K3813" i="3"/>
  <c r="I3813" i="3"/>
  <c r="H3813" i="3"/>
  <c r="G3813" i="3"/>
  <c r="M3812" i="3"/>
  <c r="L3812" i="3"/>
  <c r="K3812" i="3"/>
  <c r="I3812" i="3"/>
  <c r="H3812" i="3"/>
  <c r="G3812" i="3"/>
  <c r="M3811" i="3"/>
  <c r="L3811" i="3"/>
  <c r="K3811" i="3"/>
  <c r="I3811" i="3"/>
  <c r="H3811" i="3"/>
  <c r="G3811" i="3"/>
  <c r="M3810" i="3"/>
  <c r="L3810" i="3"/>
  <c r="K3810" i="3"/>
  <c r="I3810" i="3"/>
  <c r="H3810" i="3"/>
  <c r="G3810" i="3"/>
  <c r="M3809" i="3"/>
  <c r="L3809" i="3"/>
  <c r="K3809" i="3"/>
  <c r="I3809" i="3"/>
  <c r="H3809" i="3"/>
  <c r="G3809" i="3"/>
  <c r="M3808" i="3"/>
  <c r="L3808" i="3"/>
  <c r="K3808" i="3"/>
  <c r="I3808" i="3"/>
  <c r="H3808" i="3"/>
  <c r="G3808" i="3"/>
  <c r="M3807" i="3"/>
  <c r="L3807" i="3"/>
  <c r="K3807" i="3"/>
  <c r="I3807" i="3"/>
  <c r="H3807" i="3"/>
  <c r="G3807" i="3"/>
  <c r="M3806" i="3"/>
  <c r="L3806" i="3"/>
  <c r="K3806" i="3"/>
  <c r="I3806" i="3"/>
  <c r="H3806" i="3"/>
  <c r="G3806" i="3"/>
  <c r="M3805" i="3"/>
  <c r="L3805" i="3"/>
  <c r="K3805" i="3"/>
  <c r="I3805" i="3"/>
  <c r="H3805" i="3"/>
  <c r="G3805" i="3"/>
  <c r="M3804" i="3"/>
  <c r="L3804" i="3"/>
  <c r="K3804" i="3"/>
  <c r="I3804" i="3"/>
  <c r="H3804" i="3"/>
  <c r="G3804" i="3"/>
  <c r="M3803" i="3"/>
  <c r="L3803" i="3"/>
  <c r="K3803" i="3"/>
  <c r="I3803" i="3"/>
  <c r="H3803" i="3"/>
  <c r="G3803" i="3"/>
  <c r="M3802" i="3"/>
  <c r="L3802" i="3"/>
  <c r="K3802" i="3"/>
  <c r="I3802" i="3"/>
  <c r="H3802" i="3"/>
  <c r="G3802" i="3"/>
  <c r="M3801" i="3"/>
  <c r="L3801" i="3"/>
  <c r="K3801" i="3"/>
  <c r="I3801" i="3"/>
  <c r="H3801" i="3"/>
  <c r="G3801" i="3"/>
  <c r="M3800" i="3"/>
  <c r="L3800" i="3"/>
  <c r="K3800" i="3"/>
  <c r="I3800" i="3"/>
  <c r="H3800" i="3"/>
  <c r="G3800" i="3"/>
  <c r="M3799" i="3"/>
  <c r="L3799" i="3"/>
  <c r="K3799" i="3"/>
  <c r="I3799" i="3"/>
  <c r="H3799" i="3"/>
  <c r="G3799" i="3"/>
  <c r="M3798" i="3"/>
  <c r="L3798" i="3"/>
  <c r="K3798" i="3"/>
  <c r="I3798" i="3"/>
  <c r="H3798" i="3"/>
  <c r="G3798" i="3"/>
  <c r="M3797" i="3"/>
  <c r="L3797" i="3"/>
  <c r="K3797" i="3"/>
  <c r="I3797" i="3"/>
  <c r="H3797" i="3"/>
  <c r="G3797" i="3"/>
  <c r="M3796" i="3"/>
  <c r="L3796" i="3"/>
  <c r="K3796" i="3"/>
  <c r="I3796" i="3"/>
  <c r="H3796" i="3"/>
  <c r="G3796" i="3"/>
  <c r="M3795" i="3"/>
  <c r="L3795" i="3"/>
  <c r="K3795" i="3"/>
  <c r="I3795" i="3"/>
  <c r="H3795" i="3"/>
  <c r="G3795" i="3"/>
  <c r="M3794" i="3"/>
  <c r="L3794" i="3"/>
  <c r="K3794" i="3"/>
  <c r="I3794" i="3"/>
  <c r="H3794" i="3"/>
  <c r="G3794" i="3"/>
  <c r="M3793" i="3"/>
  <c r="L3793" i="3"/>
  <c r="K3793" i="3"/>
  <c r="I3793" i="3"/>
  <c r="H3793" i="3"/>
  <c r="G3793" i="3"/>
  <c r="M3792" i="3"/>
  <c r="L3792" i="3"/>
  <c r="K3792" i="3"/>
  <c r="I3792" i="3"/>
  <c r="H3792" i="3"/>
  <c r="G3792" i="3"/>
  <c r="M3791" i="3"/>
  <c r="L3791" i="3"/>
  <c r="K3791" i="3"/>
  <c r="I3791" i="3"/>
  <c r="H3791" i="3"/>
  <c r="G3791" i="3"/>
  <c r="M3790" i="3"/>
  <c r="L3790" i="3"/>
  <c r="K3790" i="3"/>
  <c r="I3790" i="3"/>
  <c r="H3790" i="3"/>
  <c r="G3790" i="3"/>
  <c r="M3789" i="3"/>
  <c r="L3789" i="3"/>
  <c r="K3789" i="3"/>
  <c r="I3789" i="3"/>
  <c r="H3789" i="3"/>
  <c r="G3789" i="3"/>
  <c r="M3788" i="3"/>
  <c r="L3788" i="3"/>
  <c r="K3788" i="3"/>
  <c r="I3788" i="3"/>
  <c r="H3788" i="3"/>
  <c r="G3788" i="3"/>
  <c r="M3787" i="3"/>
  <c r="L3787" i="3"/>
  <c r="K3787" i="3"/>
  <c r="I3787" i="3"/>
  <c r="H3787" i="3"/>
  <c r="G3787" i="3"/>
  <c r="M3786" i="3"/>
  <c r="L3786" i="3"/>
  <c r="K3786" i="3"/>
  <c r="I3786" i="3"/>
  <c r="H3786" i="3"/>
  <c r="G3786" i="3"/>
  <c r="M3785" i="3"/>
  <c r="L3785" i="3"/>
  <c r="K3785" i="3"/>
  <c r="I3785" i="3"/>
  <c r="H3785" i="3"/>
  <c r="G3785" i="3"/>
  <c r="M3784" i="3"/>
  <c r="L3784" i="3"/>
  <c r="K3784" i="3"/>
  <c r="I3784" i="3"/>
  <c r="H3784" i="3"/>
  <c r="G3784" i="3"/>
  <c r="M3783" i="3"/>
  <c r="L3783" i="3"/>
  <c r="K3783" i="3"/>
  <c r="I3783" i="3"/>
  <c r="H3783" i="3"/>
  <c r="G3783" i="3"/>
  <c r="M3782" i="3"/>
  <c r="L3782" i="3"/>
  <c r="K3782" i="3"/>
  <c r="I3782" i="3"/>
  <c r="H3782" i="3"/>
  <c r="G3782" i="3"/>
  <c r="M3781" i="3"/>
  <c r="L3781" i="3"/>
  <c r="K3781" i="3"/>
  <c r="I3781" i="3"/>
  <c r="H3781" i="3"/>
  <c r="G3781" i="3"/>
  <c r="M3780" i="3"/>
  <c r="L3780" i="3"/>
  <c r="K3780" i="3"/>
  <c r="I3780" i="3"/>
  <c r="H3780" i="3"/>
  <c r="G3780" i="3"/>
  <c r="M3779" i="3"/>
  <c r="L3779" i="3"/>
  <c r="K3779" i="3"/>
  <c r="I3779" i="3"/>
  <c r="H3779" i="3"/>
  <c r="G3779" i="3"/>
  <c r="M3778" i="3"/>
  <c r="L3778" i="3"/>
  <c r="K3778" i="3"/>
  <c r="I3778" i="3"/>
  <c r="H3778" i="3"/>
  <c r="G3778" i="3"/>
  <c r="M3777" i="3"/>
  <c r="L3777" i="3"/>
  <c r="K3777" i="3"/>
  <c r="I3777" i="3"/>
  <c r="H3777" i="3"/>
  <c r="G3777" i="3"/>
  <c r="M3776" i="3"/>
  <c r="L3776" i="3"/>
  <c r="K3776" i="3"/>
  <c r="I3776" i="3"/>
  <c r="H3776" i="3"/>
  <c r="G3776" i="3"/>
  <c r="M3775" i="3"/>
  <c r="L3775" i="3"/>
  <c r="K3775" i="3"/>
  <c r="I3775" i="3"/>
  <c r="H3775" i="3"/>
  <c r="G3775" i="3"/>
  <c r="M3774" i="3"/>
  <c r="L3774" i="3"/>
  <c r="K3774" i="3"/>
  <c r="I3774" i="3"/>
  <c r="H3774" i="3"/>
  <c r="G3774" i="3"/>
  <c r="M3773" i="3"/>
  <c r="L3773" i="3"/>
  <c r="K3773" i="3"/>
  <c r="I3773" i="3"/>
  <c r="H3773" i="3"/>
  <c r="G3773" i="3"/>
  <c r="M3772" i="3"/>
  <c r="L3772" i="3"/>
  <c r="K3772" i="3"/>
  <c r="I3772" i="3"/>
  <c r="H3772" i="3"/>
  <c r="G3772" i="3"/>
  <c r="M3771" i="3"/>
  <c r="L3771" i="3"/>
  <c r="K3771" i="3"/>
  <c r="I3771" i="3"/>
  <c r="H3771" i="3"/>
  <c r="G3771" i="3"/>
  <c r="M3770" i="3"/>
  <c r="L3770" i="3"/>
  <c r="K3770" i="3"/>
  <c r="I3770" i="3"/>
  <c r="H3770" i="3"/>
  <c r="G3770" i="3"/>
  <c r="M3769" i="3"/>
  <c r="L3769" i="3"/>
  <c r="K3769" i="3"/>
  <c r="I3769" i="3"/>
  <c r="H3769" i="3"/>
  <c r="G3769" i="3"/>
  <c r="M3768" i="3"/>
  <c r="L3768" i="3"/>
  <c r="K3768" i="3"/>
  <c r="I3768" i="3"/>
  <c r="H3768" i="3"/>
  <c r="G3768" i="3"/>
  <c r="M3767" i="3"/>
  <c r="L3767" i="3"/>
  <c r="K3767" i="3"/>
  <c r="I3767" i="3"/>
  <c r="H3767" i="3"/>
  <c r="G3767" i="3"/>
  <c r="M3766" i="3"/>
  <c r="L3766" i="3"/>
  <c r="K3766" i="3"/>
  <c r="I3766" i="3"/>
  <c r="H3766" i="3"/>
  <c r="G3766" i="3"/>
  <c r="M3765" i="3"/>
  <c r="L3765" i="3"/>
  <c r="K3765" i="3"/>
  <c r="I3765" i="3"/>
  <c r="H3765" i="3"/>
  <c r="G3765" i="3"/>
  <c r="M3764" i="3"/>
  <c r="L3764" i="3"/>
  <c r="K3764" i="3"/>
  <c r="I3764" i="3"/>
  <c r="H3764" i="3"/>
  <c r="G3764" i="3"/>
  <c r="M3763" i="3"/>
  <c r="L3763" i="3"/>
  <c r="K3763" i="3"/>
  <c r="I3763" i="3"/>
  <c r="H3763" i="3"/>
  <c r="G3763" i="3"/>
  <c r="M3762" i="3"/>
  <c r="L3762" i="3"/>
  <c r="K3762" i="3"/>
  <c r="I3762" i="3"/>
  <c r="H3762" i="3"/>
  <c r="G3762" i="3"/>
  <c r="M3761" i="3"/>
  <c r="L3761" i="3"/>
  <c r="K3761" i="3"/>
  <c r="I3761" i="3"/>
  <c r="H3761" i="3"/>
  <c r="G3761" i="3"/>
  <c r="M3760" i="3"/>
  <c r="L3760" i="3"/>
  <c r="K3760" i="3"/>
  <c r="I3760" i="3"/>
  <c r="H3760" i="3"/>
  <c r="G3760" i="3"/>
  <c r="M3759" i="3"/>
  <c r="L3759" i="3"/>
  <c r="K3759" i="3"/>
  <c r="I3759" i="3"/>
  <c r="H3759" i="3"/>
  <c r="G3759" i="3"/>
  <c r="M3758" i="3"/>
  <c r="L3758" i="3"/>
  <c r="K3758" i="3"/>
  <c r="I3758" i="3"/>
  <c r="H3758" i="3"/>
  <c r="G3758" i="3"/>
  <c r="M3757" i="3"/>
  <c r="L3757" i="3"/>
  <c r="K3757" i="3"/>
  <c r="I3757" i="3"/>
  <c r="H3757" i="3"/>
  <c r="G3757" i="3"/>
  <c r="M3756" i="3"/>
  <c r="L3756" i="3"/>
  <c r="K3756" i="3"/>
  <c r="I3756" i="3"/>
  <c r="H3756" i="3"/>
  <c r="G3756" i="3"/>
  <c r="M3755" i="3"/>
  <c r="L3755" i="3"/>
  <c r="K3755" i="3"/>
  <c r="I3755" i="3"/>
  <c r="H3755" i="3"/>
  <c r="G3755" i="3"/>
  <c r="M3754" i="3"/>
  <c r="L3754" i="3"/>
  <c r="K3754" i="3"/>
  <c r="I3754" i="3"/>
  <c r="H3754" i="3"/>
  <c r="G3754" i="3"/>
  <c r="M3753" i="3"/>
  <c r="L3753" i="3"/>
  <c r="K3753" i="3"/>
  <c r="I3753" i="3"/>
  <c r="H3753" i="3"/>
  <c r="G3753" i="3"/>
  <c r="M3752" i="3"/>
  <c r="L3752" i="3"/>
  <c r="K3752" i="3"/>
  <c r="I3752" i="3"/>
  <c r="H3752" i="3"/>
  <c r="G3752" i="3"/>
  <c r="M3751" i="3"/>
  <c r="L3751" i="3"/>
  <c r="K3751" i="3"/>
  <c r="I3751" i="3"/>
  <c r="H3751" i="3"/>
  <c r="G3751" i="3"/>
  <c r="M3750" i="3"/>
  <c r="L3750" i="3"/>
  <c r="K3750" i="3"/>
  <c r="I3750" i="3"/>
  <c r="H3750" i="3"/>
  <c r="G3750" i="3"/>
  <c r="M3749" i="3"/>
  <c r="L3749" i="3"/>
  <c r="K3749" i="3"/>
  <c r="I3749" i="3"/>
  <c r="H3749" i="3"/>
  <c r="G3749" i="3"/>
  <c r="M3748" i="3"/>
  <c r="L3748" i="3"/>
  <c r="K3748" i="3"/>
  <c r="I3748" i="3"/>
  <c r="H3748" i="3"/>
  <c r="G3748" i="3"/>
  <c r="M3747" i="3"/>
  <c r="L3747" i="3"/>
  <c r="K3747" i="3"/>
  <c r="I3747" i="3"/>
  <c r="H3747" i="3"/>
  <c r="G3747" i="3"/>
  <c r="M3746" i="3"/>
  <c r="L3746" i="3"/>
  <c r="K3746" i="3"/>
  <c r="I3746" i="3"/>
  <c r="H3746" i="3"/>
  <c r="G3746" i="3"/>
  <c r="M3745" i="3"/>
  <c r="L3745" i="3"/>
  <c r="K3745" i="3"/>
  <c r="I3745" i="3"/>
  <c r="H3745" i="3"/>
  <c r="G3745" i="3"/>
  <c r="M3744" i="3"/>
  <c r="L3744" i="3"/>
  <c r="K3744" i="3"/>
  <c r="I3744" i="3"/>
  <c r="H3744" i="3"/>
  <c r="G3744" i="3"/>
  <c r="M3743" i="3"/>
  <c r="L3743" i="3"/>
  <c r="K3743" i="3"/>
  <c r="I3743" i="3"/>
  <c r="H3743" i="3"/>
  <c r="G3743" i="3"/>
  <c r="M3742" i="3"/>
  <c r="L3742" i="3"/>
  <c r="K3742" i="3"/>
  <c r="I3742" i="3"/>
  <c r="H3742" i="3"/>
  <c r="G3742" i="3"/>
  <c r="M3741" i="3"/>
  <c r="L3741" i="3"/>
  <c r="K3741" i="3"/>
  <c r="I3741" i="3"/>
  <c r="H3741" i="3"/>
  <c r="G3741" i="3"/>
  <c r="M3740" i="3"/>
  <c r="L3740" i="3"/>
  <c r="K3740" i="3"/>
  <c r="I3740" i="3"/>
  <c r="H3740" i="3"/>
  <c r="G3740" i="3"/>
  <c r="M3739" i="3"/>
  <c r="L3739" i="3"/>
  <c r="K3739" i="3"/>
  <c r="I3739" i="3"/>
  <c r="H3739" i="3"/>
  <c r="G3739" i="3"/>
  <c r="M3738" i="3"/>
  <c r="L3738" i="3"/>
  <c r="K3738" i="3"/>
  <c r="I3738" i="3"/>
  <c r="H3738" i="3"/>
  <c r="G3738" i="3"/>
  <c r="M3737" i="3"/>
  <c r="L3737" i="3"/>
  <c r="K3737" i="3"/>
  <c r="I3737" i="3"/>
  <c r="H3737" i="3"/>
  <c r="G3737" i="3"/>
  <c r="M3736" i="3"/>
  <c r="L3736" i="3"/>
  <c r="K3736" i="3"/>
  <c r="I3736" i="3"/>
  <c r="H3736" i="3"/>
  <c r="G3736" i="3"/>
  <c r="M3735" i="3"/>
  <c r="L3735" i="3"/>
  <c r="K3735" i="3"/>
  <c r="I3735" i="3"/>
  <c r="H3735" i="3"/>
  <c r="G3735" i="3"/>
  <c r="M3734" i="3"/>
  <c r="L3734" i="3"/>
  <c r="K3734" i="3"/>
  <c r="I3734" i="3"/>
  <c r="H3734" i="3"/>
  <c r="G3734" i="3"/>
  <c r="M3733" i="3"/>
  <c r="L3733" i="3"/>
  <c r="K3733" i="3"/>
  <c r="I3733" i="3"/>
  <c r="H3733" i="3"/>
  <c r="G3733" i="3"/>
  <c r="M3732" i="3"/>
  <c r="L3732" i="3"/>
  <c r="K3732" i="3"/>
  <c r="I3732" i="3"/>
  <c r="H3732" i="3"/>
  <c r="G3732" i="3"/>
  <c r="M3731" i="3"/>
  <c r="L3731" i="3"/>
  <c r="K3731" i="3"/>
  <c r="I3731" i="3"/>
  <c r="H3731" i="3"/>
  <c r="G3731" i="3"/>
  <c r="M3730" i="3"/>
  <c r="L3730" i="3"/>
  <c r="K3730" i="3"/>
  <c r="I3730" i="3"/>
  <c r="H3730" i="3"/>
  <c r="G3730" i="3"/>
  <c r="M3729" i="3"/>
  <c r="L3729" i="3"/>
  <c r="K3729" i="3"/>
  <c r="I3729" i="3"/>
  <c r="H3729" i="3"/>
  <c r="G3729" i="3"/>
  <c r="M3728" i="3"/>
  <c r="L3728" i="3"/>
  <c r="K3728" i="3"/>
  <c r="I3728" i="3"/>
  <c r="H3728" i="3"/>
  <c r="G3728" i="3"/>
  <c r="M3727" i="3"/>
  <c r="L3727" i="3"/>
  <c r="K3727" i="3"/>
  <c r="I3727" i="3"/>
  <c r="H3727" i="3"/>
  <c r="G3727" i="3"/>
  <c r="M3726" i="3"/>
  <c r="L3726" i="3"/>
  <c r="K3726" i="3"/>
  <c r="I3726" i="3"/>
  <c r="H3726" i="3"/>
  <c r="G3726" i="3"/>
  <c r="M3725" i="3"/>
  <c r="L3725" i="3"/>
  <c r="K3725" i="3"/>
  <c r="I3725" i="3"/>
  <c r="H3725" i="3"/>
  <c r="G3725" i="3"/>
  <c r="M3724" i="3"/>
  <c r="L3724" i="3"/>
  <c r="K3724" i="3"/>
  <c r="I3724" i="3"/>
  <c r="H3724" i="3"/>
  <c r="G3724" i="3"/>
  <c r="M3723" i="3"/>
  <c r="L3723" i="3"/>
  <c r="K3723" i="3"/>
  <c r="I3723" i="3"/>
  <c r="H3723" i="3"/>
  <c r="G3723" i="3"/>
  <c r="M3722" i="3"/>
  <c r="L3722" i="3"/>
  <c r="K3722" i="3"/>
  <c r="I3722" i="3"/>
  <c r="H3722" i="3"/>
  <c r="G3722" i="3"/>
  <c r="M3721" i="3"/>
  <c r="L3721" i="3"/>
  <c r="K3721" i="3"/>
  <c r="I3721" i="3"/>
  <c r="H3721" i="3"/>
  <c r="G3721" i="3"/>
  <c r="M3720" i="3"/>
  <c r="L3720" i="3"/>
  <c r="K3720" i="3"/>
  <c r="I3720" i="3"/>
  <c r="H3720" i="3"/>
  <c r="G3720" i="3"/>
  <c r="M3719" i="3"/>
  <c r="L3719" i="3"/>
  <c r="K3719" i="3"/>
  <c r="I3719" i="3"/>
  <c r="H3719" i="3"/>
  <c r="G3719" i="3"/>
  <c r="M3718" i="3"/>
  <c r="L3718" i="3"/>
  <c r="K3718" i="3"/>
  <c r="I3718" i="3"/>
  <c r="H3718" i="3"/>
  <c r="G3718" i="3"/>
  <c r="M3717" i="3"/>
  <c r="L3717" i="3"/>
  <c r="K3717" i="3"/>
  <c r="I3717" i="3"/>
  <c r="H3717" i="3"/>
  <c r="G3717" i="3"/>
  <c r="M3716" i="3"/>
  <c r="L3716" i="3"/>
  <c r="K3716" i="3"/>
  <c r="I3716" i="3"/>
  <c r="H3716" i="3"/>
  <c r="G3716" i="3"/>
  <c r="M3715" i="3"/>
  <c r="L3715" i="3"/>
  <c r="K3715" i="3"/>
  <c r="I3715" i="3"/>
  <c r="H3715" i="3"/>
  <c r="G3715" i="3"/>
  <c r="M3714" i="3"/>
  <c r="L3714" i="3"/>
  <c r="K3714" i="3"/>
  <c r="I3714" i="3"/>
  <c r="H3714" i="3"/>
  <c r="G3714" i="3"/>
  <c r="M3713" i="3"/>
  <c r="L3713" i="3"/>
  <c r="K3713" i="3"/>
  <c r="I3713" i="3"/>
  <c r="H3713" i="3"/>
  <c r="G3713" i="3"/>
  <c r="M3712" i="3"/>
  <c r="L3712" i="3"/>
  <c r="K3712" i="3"/>
  <c r="I3712" i="3"/>
  <c r="H3712" i="3"/>
  <c r="G3712" i="3"/>
  <c r="M3711" i="3"/>
  <c r="L3711" i="3"/>
  <c r="K3711" i="3"/>
  <c r="I3711" i="3"/>
  <c r="H3711" i="3"/>
  <c r="G3711" i="3"/>
  <c r="M3710" i="3"/>
  <c r="L3710" i="3"/>
  <c r="K3710" i="3"/>
  <c r="I3710" i="3"/>
  <c r="H3710" i="3"/>
  <c r="G3710" i="3"/>
  <c r="M3709" i="3"/>
  <c r="L3709" i="3"/>
  <c r="K3709" i="3"/>
  <c r="I3709" i="3"/>
  <c r="H3709" i="3"/>
  <c r="G3709" i="3"/>
  <c r="M3708" i="3"/>
  <c r="L3708" i="3"/>
  <c r="K3708" i="3"/>
  <c r="I3708" i="3"/>
  <c r="H3708" i="3"/>
  <c r="G3708" i="3"/>
  <c r="M3707" i="3"/>
  <c r="L3707" i="3"/>
  <c r="K3707" i="3"/>
  <c r="I3707" i="3"/>
  <c r="H3707" i="3"/>
  <c r="G3707" i="3"/>
  <c r="M3706" i="3"/>
  <c r="L3706" i="3"/>
  <c r="K3706" i="3"/>
  <c r="I3706" i="3"/>
  <c r="H3706" i="3"/>
  <c r="G3706" i="3"/>
  <c r="M3705" i="3"/>
  <c r="L3705" i="3"/>
  <c r="K3705" i="3"/>
  <c r="I3705" i="3"/>
  <c r="H3705" i="3"/>
  <c r="G3705" i="3"/>
  <c r="M3704" i="3"/>
  <c r="L3704" i="3"/>
  <c r="K3704" i="3"/>
  <c r="I3704" i="3"/>
  <c r="H3704" i="3"/>
  <c r="G3704" i="3"/>
  <c r="M3703" i="3"/>
  <c r="L3703" i="3"/>
  <c r="K3703" i="3"/>
  <c r="I3703" i="3"/>
  <c r="H3703" i="3"/>
  <c r="G3703" i="3"/>
  <c r="M3702" i="3"/>
  <c r="L3702" i="3"/>
  <c r="K3702" i="3"/>
  <c r="I3702" i="3"/>
  <c r="H3702" i="3"/>
  <c r="G3702" i="3"/>
  <c r="M3701" i="3"/>
  <c r="L3701" i="3"/>
  <c r="K3701" i="3"/>
  <c r="I3701" i="3"/>
  <c r="H3701" i="3"/>
  <c r="G3701" i="3"/>
  <c r="M3700" i="3"/>
  <c r="L3700" i="3"/>
  <c r="K3700" i="3"/>
  <c r="I3700" i="3"/>
  <c r="H3700" i="3"/>
  <c r="G3700" i="3"/>
  <c r="M3699" i="3"/>
  <c r="L3699" i="3"/>
  <c r="K3699" i="3"/>
  <c r="I3699" i="3"/>
  <c r="H3699" i="3"/>
  <c r="G3699" i="3"/>
  <c r="M3698" i="3"/>
  <c r="L3698" i="3"/>
  <c r="K3698" i="3"/>
  <c r="I3698" i="3"/>
  <c r="H3698" i="3"/>
  <c r="G3698" i="3"/>
  <c r="M3697" i="3"/>
  <c r="L3697" i="3"/>
  <c r="K3697" i="3"/>
  <c r="I3697" i="3"/>
  <c r="H3697" i="3"/>
  <c r="G3697" i="3"/>
  <c r="M3696" i="3"/>
  <c r="L3696" i="3"/>
  <c r="K3696" i="3"/>
  <c r="I3696" i="3"/>
  <c r="H3696" i="3"/>
  <c r="G3696" i="3"/>
  <c r="M3695" i="3"/>
  <c r="L3695" i="3"/>
  <c r="K3695" i="3"/>
  <c r="I3695" i="3"/>
  <c r="H3695" i="3"/>
  <c r="G3695" i="3"/>
  <c r="M3694" i="3"/>
  <c r="L3694" i="3"/>
  <c r="K3694" i="3"/>
  <c r="I3694" i="3"/>
  <c r="H3694" i="3"/>
  <c r="G3694" i="3"/>
  <c r="M3693" i="3"/>
  <c r="L3693" i="3"/>
  <c r="K3693" i="3"/>
  <c r="I3693" i="3"/>
  <c r="H3693" i="3"/>
  <c r="G3693" i="3"/>
  <c r="M3692" i="3"/>
  <c r="L3692" i="3"/>
  <c r="K3692" i="3"/>
  <c r="I3692" i="3"/>
  <c r="H3692" i="3"/>
  <c r="G3692" i="3"/>
  <c r="M3691" i="3"/>
  <c r="L3691" i="3"/>
  <c r="K3691" i="3"/>
  <c r="I3691" i="3"/>
  <c r="H3691" i="3"/>
  <c r="G3691" i="3"/>
  <c r="M3690" i="3"/>
  <c r="L3690" i="3"/>
  <c r="K3690" i="3"/>
  <c r="I3690" i="3"/>
  <c r="H3690" i="3"/>
  <c r="G3690" i="3"/>
  <c r="M3689" i="3"/>
  <c r="L3689" i="3"/>
  <c r="K3689" i="3"/>
  <c r="I3689" i="3"/>
  <c r="H3689" i="3"/>
  <c r="G3689" i="3"/>
  <c r="M3688" i="3"/>
  <c r="L3688" i="3"/>
  <c r="K3688" i="3"/>
  <c r="I3688" i="3"/>
  <c r="H3688" i="3"/>
  <c r="G3688" i="3"/>
  <c r="M3687" i="3"/>
  <c r="L3687" i="3"/>
  <c r="K3687" i="3"/>
  <c r="I3687" i="3"/>
  <c r="H3687" i="3"/>
  <c r="G3687" i="3"/>
  <c r="M3686" i="3"/>
  <c r="L3686" i="3"/>
  <c r="K3686" i="3"/>
  <c r="I3686" i="3"/>
  <c r="H3686" i="3"/>
  <c r="G3686" i="3"/>
  <c r="M3685" i="3"/>
  <c r="L3685" i="3"/>
  <c r="K3685" i="3"/>
  <c r="I3685" i="3"/>
  <c r="H3685" i="3"/>
  <c r="G3685" i="3"/>
  <c r="M3684" i="3"/>
  <c r="L3684" i="3"/>
  <c r="K3684" i="3"/>
  <c r="I3684" i="3"/>
  <c r="H3684" i="3"/>
  <c r="G3684" i="3"/>
  <c r="M3683" i="3"/>
  <c r="L3683" i="3"/>
  <c r="K3683" i="3"/>
  <c r="I3683" i="3"/>
  <c r="H3683" i="3"/>
  <c r="G3683" i="3"/>
  <c r="M3682" i="3"/>
  <c r="L3682" i="3"/>
  <c r="K3682" i="3"/>
  <c r="I3682" i="3"/>
  <c r="H3682" i="3"/>
  <c r="G3682" i="3"/>
  <c r="M3681" i="3"/>
  <c r="L3681" i="3"/>
  <c r="K3681" i="3"/>
  <c r="I3681" i="3"/>
  <c r="H3681" i="3"/>
  <c r="G3681" i="3"/>
  <c r="M3680" i="3"/>
  <c r="L3680" i="3"/>
  <c r="K3680" i="3"/>
  <c r="I3680" i="3"/>
  <c r="H3680" i="3"/>
  <c r="G3680" i="3"/>
  <c r="M3679" i="3"/>
  <c r="L3679" i="3"/>
  <c r="K3679" i="3"/>
  <c r="I3679" i="3"/>
  <c r="H3679" i="3"/>
  <c r="G3679" i="3"/>
  <c r="M3678" i="3"/>
  <c r="L3678" i="3"/>
  <c r="K3678" i="3"/>
  <c r="I3678" i="3"/>
  <c r="H3678" i="3"/>
  <c r="G3678" i="3"/>
  <c r="M3677" i="3"/>
  <c r="L3677" i="3"/>
  <c r="K3677" i="3"/>
  <c r="I3677" i="3"/>
  <c r="H3677" i="3"/>
  <c r="G3677" i="3"/>
  <c r="M3676" i="3"/>
  <c r="L3676" i="3"/>
  <c r="K3676" i="3"/>
  <c r="I3676" i="3"/>
  <c r="H3676" i="3"/>
  <c r="G3676" i="3"/>
  <c r="M3675" i="3"/>
  <c r="L3675" i="3"/>
  <c r="K3675" i="3"/>
  <c r="I3675" i="3"/>
  <c r="H3675" i="3"/>
  <c r="G3675" i="3"/>
  <c r="M3674" i="3"/>
  <c r="L3674" i="3"/>
  <c r="K3674" i="3"/>
  <c r="I3674" i="3"/>
  <c r="H3674" i="3"/>
  <c r="G3674" i="3"/>
  <c r="M3673" i="3"/>
  <c r="L3673" i="3"/>
  <c r="K3673" i="3"/>
  <c r="I3673" i="3"/>
  <c r="H3673" i="3"/>
  <c r="G3673" i="3"/>
  <c r="M3672" i="3"/>
  <c r="L3672" i="3"/>
  <c r="K3672" i="3"/>
  <c r="I3672" i="3"/>
  <c r="H3672" i="3"/>
  <c r="G3672" i="3"/>
  <c r="M3671" i="3"/>
  <c r="L3671" i="3"/>
  <c r="K3671" i="3"/>
  <c r="I3671" i="3"/>
  <c r="H3671" i="3"/>
  <c r="G3671" i="3"/>
  <c r="M3670" i="3"/>
  <c r="L3670" i="3"/>
  <c r="K3670" i="3"/>
  <c r="I3670" i="3"/>
  <c r="H3670" i="3"/>
  <c r="G3670" i="3"/>
  <c r="M3669" i="3"/>
  <c r="L3669" i="3"/>
  <c r="K3669" i="3"/>
  <c r="I3669" i="3"/>
  <c r="H3669" i="3"/>
  <c r="G3669" i="3"/>
  <c r="M3668" i="3"/>
  <c r="L3668" i="3"/>
  <c r="K3668" i="3"/>
  <c r="I3668" i="3"/>
  <c r="H3668" i="3"/>
  <c r="G3668" i="3"/>
  <c r="M3667" i="3"/>
  <c r="L3667" i="3"/>
  <c r="K3667" i="3"/>
  <c r="I3667" i="3"/>
  <c r="H3667" i="3"/>
  <c r="G3667" i="3"/>
  <c r="M3666" i="3"/>
  <c r="L3666" i="3"/>
  <c r="K3666" i="3"/>
  <c r="I3666" i="3"/>
  <c r="H3666" i="3"/>
  <c r="G3666" i="3"/>
  <c r="M3665" i="3"/>
  <c r="L3665" i="3"/>
  <c r="K3665" i="3"/>
  <c r="I3665" i="3"/>
  <c r="H3665" i="3"/>
  <c r="G3665" i="3"/>
  <c r="M3664" i="3"/>
  <c r="L3664" i="3"/>
  <c r="K3664" i="3"/>
  <c r="I3664" i="3"/>
  <c r="H3664" i="3"/>
  <c r="G3664" i="3"/>
  <c r="M3663" i="3"/>
  <c r="L3663" i="3"/>
  <c r="K3663" i="3"/>
  <c r="I3663" i="3"/>
  <c r="H3663" i="3"/>
  <c r="G3663" i="3"/>
  <c r="M3662" i="3"/>
  <c r="L3662" i="3"/>
  <c r="K3662" i="3"/>
  <c r="I3662" i="3"/>
  <c r="H3662" i="3"/>
  <c r="G3662" i="3"/>
  <c r="M3661" i="3"/>
  <c r="L3661" i="3"/>
  <c r="K3661" i="3"/>
  <c r="I3661" i="3"/>
  <c r="H3661" i="3"/>
  <c r="G3661" i="3"/>
  <c r="M3660" i="3"/>
  <c r="L3660" i="3"/>
  <c r="K3660" i="3"/>
  <c r="I3660" i="3"/>
  <c r="H3660" i="3"/>
  <c r="G3660" i="3"/>
  <c r="M3659" i="3"/>
  <c r="L3659" i="3"/>
  <c r="K3659" i="3"/>
  <c r="I3659" i="3"/>
  <c r="H3659" i="3"/>
  <c r="G3659" i="3"/>
  <c r="M3658" i="3"/>
  <c r="L3658" i="3"/>
  <c r="K3658" i="3"/>
  <c r="I3658" i="3"/>
  <c r="H3658" i="3"/>
  <c r="G3658" i="3"/>
  <c r="M3657" i="3"/>
  <c r="L3657" i="3"/>
  <c r="K3657" i="3"/>
  <c r="I3657" i="3"/>
  <c r="H3657" i="3"/>
  <c r="G3657" i="3"/>
  <c r="M3656" i="3"/>
  <c r="L3656" i="3"/>
  <c r="K3656" i="3"/>
  <c r="I3656" i="3"/>
  <c r="H3656" i="3"/>
  <c r="G3656" i="3"/>
  <c r="M3655" i="3"/>
  <c r="L3655" i="3"/>
  <c r="K3655" i="3"/>
  <c r="I3655" i="3"/>
  <c r="H3655" i="3"/>
  <c r="G3655" i="3"/>
  <c r="M3654" i="3"/>
  <c r="L3654" i="3"/>
  <c r="K3654" i="3"/>
  <c r="I3654" i="3"/>
  <c r="H3654" i="3"/>
  <c r="G3654" i="3"/>
  <c r="M3653" i="3"/>
  <c r="L3653" i="3"/>
  <c r="K3653" i="3"/>
  <c r="I3653" i="3"/>
  <c r="H3653" i="3"/>
  <c r="G3653" i="3"/>
  <c r="M3652" i="3"/>
  <c r="L3652" i="3"/>
  <c r="K3652" i="3"/>
  <c r="I3652" i="3"/>
  <c r="H3652" i="3"/>
  <c r="G3652" i="3"/>
  <c r="M3651" i="3"/>
  <c r="L3651" i="3"/>
  <c r="K3651" i="3"/>
  <c r="I3651" i="3"/>
  <c r="H3651" i="3"/>
  <c r="G3651" i="3"/>
  <c r="M3650" i="3"/>
  <c r="L3650" i="3"/>
  <c r="K3650" i="3"/>
  <c r="I3650" i="3"/>
  <c r="H3650" i="3"/>
  <c r="G3650" i="3"/>
  <c r="M3649" i="3"/>
  <c r="L3649" i="3"/>
  <c r="K3649" i="3"/>
  <c r="I3649" i="3"/>
  <c r="H3649" i="3"/>
  <c r="G3649" i="3"/>
  <c r="M3648" i="3"/>
  <c r="L3648" i="3"/>
  <c r="K3648" i="3"/>
  <c r="I3648" i="3"/>
  <c r="H3648" i="3"/>
  <c r="G3648" i="3"/>
  <c r="M3647" i="3"/>
  <c r="L3647" i="3"/>
  <c r="K3647" i="3"/>
  <c r="I3647" i="3"/>
  <c r="H3647" i="3"/>
  <c r="G3647" i="3"/>
  <c r="M3646" i="3"/>
  <c r="L3646" i="3"/>
  <c r="K3646" i="3"/>
  <c r="I3646" i="3"/>
  <c r="H3646" i="3"/>
  <c r="G3646" i="3"/>
  <c r="M3645" i="3"/>
  <c r="L3645" i="3"/>
  <c r="K3645" i="3"/>
  <c r="I3645" i="3"/>
  <c r="H3645" i="3"/>
  <c r="G3645" i="3"/>
  <c r="M3644" i="3"/>
  <c r="L3644" i="3"/>
  <c r="K3644" i="3"/>
  <c r="I3644" i="3"/>
  <c r="H3644" i="3"/>
  <c r="G3644" i="3"/>
  <c r="M3643" i="3"/>
  <c r="L3643" i="3"/>
  <c r="K3643" i="3"/>
  <c r="I3643" i="3"/>
  <c r="H3643" i="3"/>
  <c r="G3643" i="3"/>
  <c r="M3642" i="3"/>
  <c r="L3642" i="3"/>
  <c r="K3642" i="3"/>
  <c r="I3642" i="3"/>
  <c r="H3642" i="3"/>
  <c r="G3642" i="3"/>
  <c r="M3641" i="3"/>
  <c r="L3641" i="3"/>
  <c r="K3641" i="3"/>
  <c r="I3641" i="3"/>
  <c r="H3641" i="3"/>
  <c r="G3641" i="3"/>
  <c r="M3640" i="3"/>
  <c r="L3640" i="3"/>
  <c r="K3640" i="3"/>
  <c r="I3640" i="3"/>
  <c r="H3640" i="3"/>
  <c r="G3640" i="3"/>
  <c r="M3639" i="3"/>
  <c r="L3639" i="3"/>
  <c r="K3639" i="3"/>
  <c r="I3639" i="3"/>
  <c r="H3639" i="3"/>
  <c r="G3639" i="3"/>
  <c r="M3638" i="3"/>
  <c r="L3638" i="3"/>
  <c r="K3638" i="3"/>
  <c r="I3638" i="3"/>
  <c r="H3638" i="3"/>
  <c r="G3638" i="3"/>
  <c r="M3637" i="3"/>
  <c r="L3637" i="3"/>
  <c r="K3637" i="3"/>
  <c r="I3637" i="3"/>
  <c r="H3637" i="3"/>
  <c r="G3637" i="3"/>
  <c r="M3636" i="3"/>
  <c r="L3636" i="3"/>
  <c r="K3636" i="3"/>
  <c r="I3636" i="3"/>
  <c r="H3636" i="3"/>
  <c r="G3636" i="3"/>
  <c r="M3635" i="3"/>
  <c r="L3635" i="3"/>
  <c r="K3635" i="3"/>
  <c r="I3635" i="3"/>
  <c r="H3635" i="3"/>
  <c r="G3635" i="3"/>
  <c r="M3634" i="3"/>
  <c r="L3634" i="3"/>
  <c r="K3634" i="3"/>
  <c r="I3634" i="3"/>
  <c r="H3634" i="3"/>
  <c r="G3634" i="3"/>
  <c r="M3633" i="3"/>
  <c r="L3633" i="3"/>
  <c r="K3633" i="3"/>
  <c r="I3633" i="3"/>
  <c r="H3633" i="3"/>
  <c r="G3633" i="3"/>
  <c r="M3632" i="3"/>
  <c r="L3632" i="3"/>
  <c r="K3632" i="3"/>
  <c r="I3632" i="3"/>
  <c r="H3632" i="3"/>
  <c r="G3632" i="3"/>
  <c r="M3631" i="3"/>
  <c r="L3631" i="3"/>
  <c r="K3631" i="3"/>
  <c r="I3631" i="3"/>
  <c r="H3631" i="3"/>
  <c r="G3631" i="3"/>
  <c r="M3630" i="3"/>
  <c r="L3630" i="3"/>
  <c r="K3630" i="3"/>
  <c r="I3630" i="3"/>
  <c r="H3630" i="3"/>
  <c r="G3630" i="3"/>
  <c r="M3629" i="3"/>
  <c r="L3629" i="3"/>
  <c r="K3629" i="3"/>
  <c r="I3629" i="3"/>
  <c r="H3629" i="3"/>
  <c r="G3629" i="3"/>
  <c r="M3628" i="3"/>
  <c r="L3628" i="3"/>
  <c r="K3628" i="3"/>
  <c r="I3628" i="3"/>
  <c r="H3628" i="3"/>
  <c r="G3628" i="3"/>
  <c r="M3627" i="3"/>
  <c r="L3627" i="3"/>
  <c r="K3627" i="3"/>
  <c r="I3627" i="3"/>
  <c r="H3627" i="3"/>
  <c r="G3627" i="3"/>
  <c r="M3626" i="3"/>
  <c r="L3626" i="3"/>
  <c r="K3626" i="3"/>
  <c r="I3626" i="3"/>
  <c r="H3626" i="3"/>
  <c r="G3626" i="3"/>
  <c r="M3625" i="3"/>
  <c r="L3625" i="3"/>
  <c r="K3625" i="3"/>
  <c r="I3625" i="3"/>
  <c r="H3625" i="3"/>
  <c r="G3625" i="3"/>
  <c r="M3624" i="3"/>
  <c r="L3624" i="3"/>
  <c r="K3624" i="3"/>
  <c r="I3624" i="3"/>
  <c r="H3624" i="3"/>
  <c r="G3624" i="3"/>
  <c r="M3623" i="3"/>
  <c r="L3623" i="3"/>
  <c r="K3623" i="3"/>
  <c r="I3623" i="3"/>
  <c r="H3623" i="3"/>
  <c r="G3623" i="3"/>
  <c r="M3622" i="3"/>
  <c r="L3622" i="3"/>
  <c r="K3622" i="3"/>
  <c r="I3622" i="3"/>
  <c r="H3622" i="3"/>
  <c r="G3622" i="3"/>
  <c r="M3621" i="3"/>
  <c r="L3621" i="3"/>
  <c r="K3621" i="3"/>
  <c r="I3621" i="3"/>
  <c r="H3621" i="3"/>
  <c r="G3621" i="3"/>
  <c r="M3620" i="3"/>
  <c r="L3620" i="3"/>
  <c r="K3620" i="3"/>
  <c r="I3620" i="3"/>
  <c r="H3620" i="3"/>
  <c r="G3620" i="3"/>
  <c r="M3619" i="3"/>
  <c r="L3619" i="3"/>
  <c r="K3619" i="3"/>
  <c r="I3619" i="3"/>
  <c r="H3619" i="3"/>
  <c r="G3619" i="3"/>
  <c r="M3618" i="3"/>
  <c r="L3618" i="3"/>
  <c r="K3618" i="3"/>
  <c r="I3618" i="3"/>
  <c r="H3618" i="3"/>
  <c r="G3618" i="3"/>
  <c r="M3617" i="3"/>
  <c r="L3617" i="3"/>
  <c r="K3617" i="3"/>
  <c r="I3617" i="3"/>
  <c r="H3617" i="3"/>
  <c r="G3617" i="3"/>
  <c r="M3616" i="3"/>
  <c r="L3616" i="3"/>
  <c r="K3616" i="3"/>
  <c r="I3616" i="3"/>
  <c r="H3616" i="3"/>
  <c r="G3616" i="3"/>
  <c r="M3615" i="3"/>
  <c r="L3615" i="3"/>
  <c r="K3615" i="3"/>
  <c r="I3615" i="3"/>
  <c r="H3615" i="3"/>
  <c r="G3615" i="3"/>
  <c r="M3614" i="3"/>
  <c r="L3614" i="3"/>
  <c r="K3614" i="3"/>
  <c r="I3614" i="3"/>
  <c r="H3614" i="3"/>
  <c r="G3614" i="3"/>
  <c r="M3613" i="3"/>
  <c r="L3613" i="3"/>
  <c r="K3613" i="3"/>
  <c r="I3613" i="3"/>
  <c r="H3613" i="3"/>
  <c r="G3613" i="3"/>
  <c r="M3612" i="3"/>
  <c r="L3612" i="3"/>
  <c r="K3612" i="3"/>
  <c r="I3612" i="3"/>
  <c r="H3612" i="3"/>
  <c r="G3612" i="3"/>
  <c r="M3611" i="3"/>
  <c r="L3611" i="3"/>
  <c r="K3611" i="3"/>
  <c r="I3611" i="3"/>
  <c r="H3611" i="3"/>
  <c r="G3611" i="3"/>
  <c r="M3610" i="3"/>
  <c r="L3610" i="3"/>
  <c r="K3610" i="3"/>
  <c r="I3610" i="3"/>
  <c r="H3610" i="3"/>
  <c r="G3610" i="3"/>
  <c r="M3609" i="3"/>
  <c r="L3609" i="3"/>
  <c r="K3609" i="3"/>
  <c r="I3609" i="3"/>
  <c r="H3609" i="3"/>
  <c r="G3609" i="3"/>
  <c r="M3608" i="3"/>
  <c r="L3608" i="3"/>
  <c r="K3608" i="3"/>
  <c r="I3608" i="3"/>
  <c r="H3608" i="3"/>
  <c r="G3608" i="3"/>
  <c r="M3607" i="3"/>
  <c r="L3607" i="3"/>
  <c r="K3607" i="3"/>
  <c r="I3607" i="3"/>
  <c r="H3607" i="3"/>
  <c r="G3607" i="3"/>
  <c r="M3606" i="3"/>
  <c r="L3606" i="3"/>
  <c r="K3606" i="3"/>
  <c r="I3606" i="3"/>
  <c r="H3606" i="3"/>
  <c r="G3606" i="3"/>
  <c r="M3605" i="3"/>
  <c r="L3605" i="3"/>
  <c r="K3605" i="3"/>
  <c r="I3605" i="3"/>
  <c r="H3605" i="3"/>
  <c r="G3605" i="3"/>
  <c r="M3604" i="3"/>
  <c r="L3604" i="3"/>
  <c r="K3604" i="3"/>
  <c r="I3604" i="3"/>
  <c r="H3604" i="3"/>
  <c r="G3604" i="3"/>
  <c r="M3603" i="3"/>
  <c r="L3603" i="3"/>
  <c r="K3603" i="3"/>
  <c r="I3603" i="3"/>
  <c r="H3603" i="3"/>
  <c r="G3603" i="3"/>
  <c r="M3602" i="3"/>
  <c r="L3602" i="3"/>
  <c r="K3602" i="3"/>
  <c r="I3602" i="3"/>
  <c r="H3602" i="3"/>
  <c r="G3602" i="3"/>
  <c r="M3601" i="3"/>
  <c r="L3601" i="3"/>
  <c r="K3601" i="3"/>
  <c r="I3601" i="3"/>
  <c r="H3601" i="3"/>
  <c r="G3601" i="3"/>
  <c r="M3600" i="3"/>
  <c r="L3600" i="3"/>
  <c r="K3600" i="3"/>
  <c r="I3600" i="3"/>
  <c r="H3600" i="3"/>
  <c r="G3600" i="3"/>
  <c r="M3599" i="3"/>
  <c r="L3599" i="3"/>
  <c r="K3599" i="3"/>
  <c r="I3599" i="3"/>
  <c r="H3599" i="3"/>
  <c r="G3599" i="3"/>
  <c r="M3598" i="3"/>
  <c r="L3598" i="3"/>
  <c r="K3598" i="3"/>
  <c r="I3598" i="3"/>
  <c r="H3598" i="3"/>
  <c r="G3598" i="3"/>
  <c r="M3597" i="3"/>
  <c r="L3597" i="3"/>
  <c r="K3597" i="3"/>
  <c r="I3597" i="3"/>
  <c r="H3597" i="3"/>
  <c r="G3597" i="3"/>
  <c r="M3596" i="3"/>
  <c r="L3596" i="3"/>
  <c r="K3596" i="3"/>
  <c r="I3596" i="3"/>
  <c r="H3596" i="3"/>
  <c r="G3596" i="3"/>
  <c r="M3595" i="3"/>
  <c r="L3595" i="3"/>
  <c r="K3595" i="3"/>
  <c r="I3595" i="3"/>
  <c r="H3595" i="3"/>
  <c r="G3595" i="3"/>
  <c r="M3594" i="3"/>
  <c r="L3594" i="3"/>
  <c r="K3594" i="3"/>
  <c r="I3594" i="3"/>
  <c r="H3594" i="3"/>
  <c r="G3594" i="3"/>
  <c r="M3593" i="3"/>
  <c r="L3593" i="3"/>
  <c r="K3593" i="3"/>
  <c r="I3593" i="3"/>
  <c r="H3593" i="3"/>
  <c r="G3593" i="3"/>
  <c r="M3592" i="3"/>
  <c r="L3592" i="3"/>
  <c r="K3592" i="3"/>
  <c r="I3592" i="3"/>
  <c r="H3592" i="3"/>
  <c r="G3592" i="3"/>
  <c r="M3591" i="3"/>
  <c r="L3591" i="3"/>
  <c r="K3591" i="3"/>
  <c r="I3591" i="3"/>
  <c r="H3591" i="3"/>
  <c r="G3591" i="3"/>
  <c r="M3590" i="3"/>
  <c r="L3590" i="3"/>
  <c r="K3590" i="3"/>
  <c r="I3590" i="3"/>
  <c r="H3590" i="3"/>
  <c r="G3590" i="3"/>
  <c r="M3589" i="3"/>
  <c r="L3589" i="3"/>
  <c r="K3589" i="3"/>
  <c r="I3589" i="3"/>
  <c r="H3589" i="3"/>
  <c r="G3589" i="3"/>
  <c r="M3588" i="3"/>
  <c r="L3588" i="3"/>
  <c r="K3588" i="3"/>
  <c r="I3588" i="3"/>
  <c r="H3588" i="3"/>
  <c r="G3588" i="3"/>
  <c r="M3587" i="3"/>
  <c r="L3587" i="3"/>
  <c r="K3587" i="3"/>
  <c r="I3587" i="3"/>
  <c r="H3587" i="3"/>
  <c r="G3587" i="3"/>
  <c r="M3586" i="3"/>
  <c r="L3586" i="3"/>
  <c r="K3586" i="3"/>
  <c r="I3586" i="3"/>
  <c r="H3586" i="3"/>
  <c r="G3586" i="3"/>
  <c r="M3585" i="3"/>
  <c r="L3585" i="3"/>
  <c r="K3585" i="3"/>
  <c r="I3585" i="3"/>
  <c r="H3585" i="3"/>
  <c r="G3585" i="3"/>
  <c r="M3584" i="3"/>
  <c r="L3584" i="3"/>
  <c r="K3584" i="3"/>
  <c r="I3584" i="3"/>
  <c r="H3584" i="3"/>
  <c r="G3584" i="3"/>
  <c r="M3583" i="3"/>
  <c r="L3583" i="3"/>
  <c r="K3583" i="3"/>
  <c r="I3583" i="3"/>
  <c r="H3583" i="3"/>
  <c r="G3583" i="3"/>
  <c r="M3582" i="3"/>
  <c r="L3582" i="3"/>
  <c r="K3582" i="3"/>
  <c r="I3582" i="3"/>
  <c r="H3582" i="3"/>
  <c r="G3582" i="3"/>
  <c r="M3581" i="3"/>
  <c r="L3581" i="3"/>
  <c r="K3581" i="3"/>
  <c r="I3581" i="3"/>
  <c r="H3581" i="3"/>
  <c r="G3581" i="3"/>
  <c r="M3580" i="3"/>
  <c r="L3580" i="3"/>
  <c r="K3580" i="3"/>
  <c r="I3580" i="3"/>
  <c r="H3580" i="3"/>
  <c r="G3580" i="3"/>
  <c r="M3579" i="3"/>
  <c r="L3579" i="3"/>
  <c r="K3579" i="3"/>
  <c r="I3579" i="3"/>
  <c r="H3579" i="3"/>
  <c r="G3579" i="3"/>
  <c r="M3578" i="3"/>
  <c r="L3578" i="3"/>
  <c r="K3578" i="3"/>
  <c r="I3578" i="3"/>
  <c r="H3578" i="3"/>
  <c r="G3578" i="3"/>
  <c r="M3577" i="3"/>
  <c r="L3577" i="3"/>
  <c r="K3577" i="3"/>
  <c r="I3577" i="3"/>
  <c r="H3577" i="3"/>
  <c r="G3577" i="3"/>
  <c r="M3576" i="3"/>
  <c r="L3576" i="3"/>
  <c r="K3576" i="3"/>
  <c r="I3576" i="3"/>
  <c r="H3576" i="3"/>
  <c r="G3576" i="3"/>
  <c r="M3575" i="3"/>
  <c r="L3575" i="3"/>
  <c r="K3575" i="3"/>
  <c r="I3575" i="3"/>
  <c r="H3575" i="3"/>
  <c r="G3575" i="3"/>
  <c r="M3574" i="3"/>
  <c r="L3574" i="3"/>
  <c r="K3574" i="3"/>
  <c r="I3574" i="3"/>
  <c r="H3574" i="3"/>
  <c r="G3574" i="3"/>
  <c r="M3573" i="3"/>
  <c r="L3573" i="3"/>
  <c r="K3573" i="3"/>
  <c r="I3573" i="3"/>
  <c r="H3573" i="3"/>
  <c r="G3573" i="3"/>
  <c r="M3572" i="3"/>
  <c r="L3572" i="3"/>
  <c r="K3572" i="3"/>
  <c r="I3572" i="3"/>
  <c r="H3572" i="3"/>
  <c r="G3572" i="3"/>
  <c r="M3571" i="3"/>
  <c r="L3571" i="3"/>
  <c r="K3571" i="3"/>
  <c r="I3571" i="3"/>
  <c r="H3571" i="3"/>
  <c r="G3571" i="3"/>
  <c r="M3570" i="3"/>
  <c r="L3570" i="3"/>
  <c r="K3570" i="3"/>
  <c r="I3570" i="3"/>
  <c r="H3570" i="3"/>
  <c r="G3570" i="3"/>
  <c r="M3569" i="3"/>
  <c r="L3569" i="3"/>
  <c r="K3569" i="3"/>
  <c r="I3569" i="3"/>
  <c r="H3569" i="3"/>
  <c r="G3569" i="3"/>
  <c r="M3568" i="3"/>
  <c r="L3568" i="3"/>
  <c r="K3568" i="3"/>
  <c r="I3568" i="3"/>
  <c r="H3568" i="3"/>
  <c r="G3568" i="3"/>
  <c r="M3567" i="3"/>
  <c r="L3567" i="3"/>
  <c r="K3567" i="3"/>
  <c r="I3567" i="3"/>
  <c r="H3567" i="3"/>
  <c r="G3567" i="3"/>
  <c r="M3566" i="3"/>
  <c r="L3566" i="3"/>
  <c r="K3566" i="3"/>
  <c r="I3566" i="3"/>
  <c r="H3566" i="3"/>
  <c r="G3566" i="3"/>
  <c r="M3565" i="3"/>
  <c r="L3565" i="3"/>
  <c r="K3565" i="3"/>
  <c r="I3565" i="3"/>
  <c r="H3565" i="3"/>
  <c r="G3565" i="3"/>
  <c r="M3564" i="3"/>
  <c r="L3564" i="3"/>
  <c r="K3564" i="3"/>
  <c r="I3564" i="3"/>
  <c r="H3564" i="3"/>
  <c r="G3564" i="3"/>
  <c r="M3563" i="3"/>
  <c r="L3563" i="3"/>
  <c r="K3563" i="3"/>
  <c r="I3563" i="3"/>
  <c r="H3563" i="3"/>
  <c r="G3563" i="3"/>
  <c r="M3562" i="3"/>
  <c r="L3562" i="3"/>
  <c r="K3562" i="3"/>
  <c r="I3562" i="3"/>
  <c r="H3562" i="3"/>
  <c r="G3562" i="3"/>
  <c r="M3561" i="3"/>
  <c r="L3561" i="3"/>
  <c r="K3561" i="3"/>
  <c r="I3561" i="3"/>
  <c r="H3561" i="3"/>
  <c r="G3561" i="3"/>
  <c r="M3560" i="3"/>
  <c r="L3560" i="3"/>
  <c r="K3560" i="3"/>
  <c r="I3560" i="3"/>
  <c r="H3560" i="3"/>
  <c r="G3560" i="3"/>
  <c r="M3559" i="3"/>
  <c r="L3559" i="3"/>
  <c r="K3559" i="3"/>
  <c r="I3559" i="3"/>
  <c r="H3559" i="3"/>
  <c r="G3559" i="3"/>
  <c r="M3558" i="3"/>
  <c r="L3558" i="3"/>
  <c r="K3558" i="3"/>
  <c r="I3558" i="3"/>
  <c r="H3558" i="3"/>
  <c r="G3558" i="3"/>
  <c r="M3557" i="3"/>
  <c r="L3557" i="3"/>
  <c r="K3557" i="3"/>
  <c r="I3557" i="3"/>
  <c r="H3557" i="3"/>
  <c r="G3557" i="3"/>
  <c r="M3556" i="3"/>
  <c r="L3556" i="3"/>
  <c r="K3556" i="3"/>
  <c r="I3556" i="3"/>
  <c r="H3556" i="3"/>
  <c r="G3556" i="3"/>
  <c r="M3555" i="3"/>
  <c r="L3555" i="3"/>
  <c r="K3555" i="3"/>
  <c r="I3555" i="3"/>
  <c r="H3555" i="3"/>
  <c r="G3555" i="3"/>
  <c r="M3554" i="3"/>
  <c r="L3554" i="3"/>
  <c r="K3554" i="3"/>
  <c r="I3554" i="3"/>
  <c r="H3554" i="3"/>
  <c r="G3554" i="3"/>
  <c r="M3553" i="3"/>
  <c r="L3553" i="3"/>
  <c r="K3553" i="3"/>
  <c r="I3553" i="3"/>
  <c r="H3553" i="3"/>
  <c r="G3553" i="3"/>
  <c r="M3552" i="3"/>
  <c r="L3552" i="3"/>
  <c r="K3552" i="3"/>
  <c r="I3552" i="3"/>
  <c r="H3552" i="3"/>
  <c r="G3552" i="3"/>
  <c r="M3551" i="3"/>
  <c r="L3551" i="3"/>
  <c r="K3551" i="3"/>
  <c r="I3551" i="3"/>
  <c r="H3551" i="3"/>
  <c r="G3551" i="3"/>
  <c r="M3550" i="3"/>
  <c r="L3550" i="3"/>
  <c r="K3550" i="3"/>
  <c r="I3550" i="3"/>
  <c r="H3550" i="3"/>
  <c r="G3550" i="3"/>
  <c r="M3549" i="3"/>
  <c r="L3549" i="3"/>
  <c r="K3549" i="3"/>
  <c r="I3549" i="3"/>
  <c r="H3549" i="3"/>
  <c r="G3549" i="3"/>
  <c r="M3548" i="3"/>
  <c r="L3548" i="3"/>
  <c r="K3548" i="3"/>
  <c r="I3548" i="3"/>
  <c r="H3548" i="3"/>
  <c r="G3548" i="3"/>
  <c r="M3547" i="3"/>
  <c r="L3547" i="3"/>
  <c r="K3547" i="3"/>
  <c r="I3547" i="3"/>
  <c r="H3547" i="3"/>
  <c r="G3547" i="3"/>
  <c r="M3546" i="3"/>
  <c r="L3546" i="3"/>
  <c r="K3546" i="3"/>
  <c r="I3546" i="3"/>
  <c r="H3546" i="3"/>
  <c r="G3546" i="3"/>
  <c r="M3545" i="3"/>
  <c r="L3545" i="3"/>
  <c r="K3545" i="3"/>
  <c r="I3545" i="3"/>
  <c r="H3545" i="3"/>
  <c r="G3545" i="3"/>
  <c r="M3544" i="3"/>
  <c r="L3544" i="3"/>
  <c r="K3544" i="3"/>
  <c r="I3544" i="3"/>
  <c r="H3544" i="3"/>
  <c r="G3544" i="3"/>
  <c r="M3543" i="3"/>
  <c r="L3543" i="3"/>
  <c r="K3543" i="3"/>
  <c r="I3543" i="3"/>
  <c r="H3543" i="3"/>
  <c r="G3543" i="3"/>
  <c r="M3542" i="3"/>
  <c r="L3542" i="3"/>
  <c r="K3542" i="3"/>
  <c r="I3542" i="3"/>
  <c r="H3542" i="3"/>
  <c r="G3542" i="3"/>
  <c r="M3541" i="3"/>
  <c r="L3541" i="3"/>
  <c r="K3541" i="3"/>
  <c r="I3541" i="3"/>
  <c r="H3541" i="3"/>
  <c r="G3541" i="3"/>
  <c r="M3540" i="3"/>
  <c r="L3540" i="3"/>
  <c r="K3540" i="3"/>
  <c r="I3540" i="3"/>
  <c r="H3540" i="3"/>
  <c r="G3540" i="3"/>
  <c r="M3539" i="3"/>
  <c r="L3539" i="3"/>
  <c r="K3539" i="3"/>
  <c r="I3539" i="3"/>
  <c r="H3539" i="3"/>
  <c r="G3539" i="3"/>
  <c r="M3538" i="3"/>
  <c r="L3538" i="3"/>
  <c r="K3538" i="3"/>
  <c r="I3538" i="3"/>
  <c r="H3538" i="3"/>
  <c r="G3538" i="3"/>
  <c r="M3537" i="3"/>
  <c r="L3537" i="3"/>
  <c r="K3537" i="3"/>
  <c r="I3537" i="3"/>
  <c r="H3537" i="3"/>
  <c r="G3537" i="3"/>
  <c r="M3536" i="3"/>
  <c r="L3536" i="3"/>
  <c r="K3536" i="3"/>
  <c r="I3536" i="3"/>
  <c r="H3536" i="3"/>
  <c r="G3536" i="3"/>
  <c r="M3535" i="3"/>
  <c r="L3535" i="3"/>
  <c r="K3535" i="3"/>
  <c r="I3535" i="3"/>
  <c r="H3535" i="3"/>
  <c r="G3535" i="3"/>
  <c r="M3534" i="3"/>
  <c r="L3534" i="3"/>
  <c r="K3534" i="3"/>
  <c r="I3534" i="3"/>
  <c r="H3534" i="3"/>
  <c r="G3534" i="3"/>
  <c r="M3533" i="3"/>
  <c r="L3533" i="3"/>
  <c r="K3533" i="3"/>
  <c r="I3533" i="3"/>
  <c r="H3533" i="3"/>
  <c r="G3533" i="3"/>
  <c r="M3532" i="3"/>
  <c r="L3532" i="3"/>
  <c r="K3532" i="3"/>
  <c r="I3532" i="3"/>
  <c r="H3532" i="3"/>
  <c r="G3532" i="3"/>
  <c r="M3531" i="3"/>
  <c r="L3531" i="3"/>
  <c r="K3531" i="3"/>
  <c r="I3531" i="3"/>
  <c r="H3531" i="3"/>
  <c r="G3531" i="3"/>
  <c r="M3530" i="3"/>
  <c r="L3530" i="3"/>
  <c r="K3530" i="3"/>
  <c r="I3530" i="3"/>
  <c r="H3530" i="3"/>
  <c r="G3530" i="3"/>
  <c r="M3529" i="3"/>
  <c r="L3529" i="3"/>
  <c r="K3529" i="3"/>
  <c r="I3529" i="3"/>
  <c r="H3529" i="3"/>
  <c r="G3529" i="3"/>
  <c r="M3528" i="3"/>
  <c r="L3528" i="3"/>
  <c r="K3528" i="3"/>
  <c r="I3528" i="3"/>
  <c r="H3528" i="3"/>
  <c r="G3528" i="3"/>
  <c r="M3527" i="3"/>
  <c r="L3527" i="3"/>
  <c r="K3527" i="3"/>
  <c r="I3527" i="3"/>
  <c r="H3527" i="3"/>
  <c r="G3527" i="3"/>
  <c r="M3526" i="3"/>
  <c r="L3526" i="3"/>
  <c r="K3526" i="3"/>
  <c r="I3526" i="3"/>
  <c r="H3526" i="3"/>
  <c r="G3526" i="3"/>
  <c r="M3525" i="3"/>
  <c r="L3525" i="3"/>
  <c r="K3525" i="3"/>
  <c r="I3525" i="3"/>
  <c r="H3525" i="3"/>
  <c r="G3525" i="3"/>
  <c r="M3524" i="3"/>
  <c r="L3524" i="3"/>
  <c r="K3524" i="3"/>
  <c r="I3524" i="3"/>
  <c r="H3524" i="3"/>
  <c r="G3524" i="3"/>
  <c r="M3523" i="3"/>
  <c r="L3523" i="3"/>
  <c r="K3523" i="3"/>
  <c r="I3523" i="3"/>
  <c r="H3523" i="3"/>
  <c r="G3523" i="3"/>
  <c r="M3522" i="3"/>
  <c r="L3522" i="3"/>
  <c r="K3522" i="3"/>
  <c r="I3522" i="3"/>
  <c r="H3522" i="3"/>
  <c r="G3522" i="3"/>
  <c r="M3521" i="3"/>
  <c r="L3521" i="3"/>
  <c r="K3521" i="3"/>
  <c r="I3521" i="3"/>
  <c r="H3521" i="3"/>
  <c r="G3521" i="3"/>
  <c r="M3520" i="3"/>
  <c r="L3520" i="3"/>
  <c r="K3520" i="3"/>
  <c r="I3520" i="3"/>
  <c r="H3520" i="3"/>
  <c r="G3520" i="3"/>
  <c r="M3519" i="3"/>
  <c r="L3519" i="3"/>
  <c r="K3519" i="3"/>
  <c r="I3519" i="3"/>
  <c r="H3519" i="3"/>
  <c r="G3519" i="3"/>
  <c r="M3518" i="3"/>
  <c r="L3518" i="3"/>
  <c r="K3518" i="3"/>
  <c r="I3518" i="3"/>
  <c r="H3518" i="3"/>
  <c r="G3518" i="3"/>
  <c r="M3517" i="3"/>
  <c r="L3517" i="3"/>
  <c r="K3517" i="3"/>
  <c r="I3517" i="3"/>
  <c r="H3517" i="3"/>
  <c r="G3517" i="3"/>
  <c r="M3516" i="3"/>
  <c r="L3516" i="3"/>
  <c r="K3516" i="3"/>
  <c r="I3516" i="3"/>
  <c r="H3516" i="3"/>
  <c r="G3516" i="3"/>
  <c r="M3515" i="3"/>
  <c r="L3515" i="3"/>
  <c r="K3515" i="3"/>
  <c r="I3515" i="3"/>
  <c r="H3515" i="3"/>
  <c r="G3515" i="3"/>
  <c r="M3514" i="3"/>
  <c r="L3514" i="3"/>
  <c r="K3514" i="3"/>
  <c r="I3514" i="3"/>
  <c r="H3514" i="3"/>
  <c r="G3514" i="3"/>
  <c r="M3513" i="3"/>
  <c r="L3513" i="3"/>
  <c r="K3513" i="3"/>
  <c r="I3513" i="3"/>
  <c r="H3513" i="3"/>
  <c r="G3513" i="3"/>
  <c r="M3512" i="3"/>
  <c r="L3512" i="3"/>
  <c r="K3512" i="3"/>
  <c r="I3512" i="3"/>
  <c r="H3512" i="3"/>
  <c r="G3512" i="3"/>
  <c r="M3511" i="3"/>
  <c r="L3511" i="3"/>
  <c r="K3511" i="3"/>
  <c r="I3511" i="3"/>
  <c r="H3511" i="3"/>
  <c r="G3511" i="3"/>
  <c r="M3510" i="3"/>
  <c r="L3510" i="3"/>
  <c r="K3510" i="3"/>
  <c r="I3510" i="3"/>
  <c r="H3510" i="3"/>
  <c r="G3510" i="3"/>
  <c r="M3509" i="3"/>
  <c r="L3509" i="3"/>
  <c r="K3509" i="3"/>
  <c r="I3509" i="3"/>
  <c r="H3509" i="3"/>
  <c r="G3509" i="3"/>
  <c r="M3508" i="3"/>
  <c r="L3508" i="3"/>
  <c r="K3508" i="3"/>
  <c r="I3508" i="3"/>
  <c r="H3508" i="3"/>
  <c r="G3508" i="3"/>
  <c r="M3507" i="3"/>
  <c r="L3507" i="3"/>
  <c r="K3507" i="3"/>
  <c r="I3507" i="3"/>
  <c r="H3507" i="3"/>
  <c r="G3507" i="3"/>
  <c r="M3506" i="3"/>
  <c r="L3506" i="3"/>
  <c r="K3506" i="3"/>
  <c r="I3506" i="3"/>
  <c r="H3506" i="3"/>
  <c r="G3506" i="3"/>
  <c r="M3505" i="3"/>
  <c r="L3505" i="3"/>
  <c r="K3505" i="3"/>
  <c r="I3505" i="3"/>
  <c r="H3505" i="3"/>
  <c r="G3505" i="3"/>
  <c r="M3504" i="3"/>
  <c r="L3504" i="3"/>
  <c r="K3504" i="3"/>
  <c r="I3504" i="3"/>
  <c r="H3504" i="3"/>
  <c r="G3504" i="3"/>
  <c r="M3503" i="3"/>
  <c r="L3503" i="3"/>
  <c r="K3503" i="3"/>
  <c r="I3503" i="3"/>
  <c r="H3503" i="3"/>
  <c r="G3503" i="3"/>
  <c r="M3502" i="3"/>
  <c r="L3502" i="3"/>
  <c r="K3502" i="3"/>
  <c r="I3502" i="3"/>
  <c r="H3502" i="3"/>
  <c r="G3502" i="3"/>
  <c r="M3501" i="3"/>
  <c r="L3501" i="3"/>
  <c r="K3501" i="3"/>
  <c r="I3501" i="3"/>
  <c r="H3501" i="3"/>
  <c r="G3501" i="3"/>
  <c r="M3500" i="3"/>
  <c r="L3500" i="3"/>
  <c r="K3500" i="3"/>
  <c r="I3500" i="3"/>
  <c r="H3500" i="3"/>
  <c r="G3500" i="3"/>
  <c r="M3499" i="3"/>
  <c r="L3499" i="3"/>
  <c r="K3499" i="3"/>
  <c r="I3499" i="3"/>
  <c r="H3499" i="3"/>
  <c r="G3499" i="3"/>
  <c r="M3498" i="3"/>
  <c r="L3498" i="3"/>
  <c r="K3498" i="3"/>
  <c r="I3498" i="3"/>
  <c r="H3498" i="3"/>
  <c r="G3498" i="3"/>
  <c r="M3497" i="3"/>
  <c r="L3497" i="3"/>
  <c r="K3497" i="3"/>
  <c r="I3497" i="3"/>
  <c r="H3497" i="3"/>
  <c r="G3497" i="3"/>
  <c r="M3496" i="3"/>
  <c r="L3496" i="3"/>
  <c r="K3496" i="3"/>
  <c r="I3496" i="3"/>
  <c r="H3496" i="3"/>
  <c r="G3496" i="3"/>
  <c r="M3495" i="3"/>
  <c r="L3495" i="3"/>
  <c r="K3495" i="3"/>
  <c r="I3495" i="3"/>
  <c r="H3495" i="3"/>
  <c r="G3495" i="3"/>
  <c r="M3494" i="3"/>
  <c r="L3494" i="3"/>
  <c r="K3494" i="3"/>
  <c r="I3494" i="3"/>
  <c r="H3494" i="3"/>
  <c r="G3494" i="3"/>
  <c r="M3493" i="3"/>
  <c r="L3493" i="3"/>
  <c r="K3493" i="3"/>
  <c r="I3493" i="3"/>
  <c r="H3493" i="3"/>
  <c r="G3493" i="3"/>
  <c r="M3492" i="3"/>
  <c r="L3492" i="3"/>
  <c r="K3492" i="3"/>
  <c r="I3492" i="3"/>
  <c r="H3492" i="3"/>
  <c r="G3492" i="3"/>
  <c r="M3491" i="3"/>
  <c r="L3491" i="3"/>
  <c r="K3491" i="3"/>
  <c r="I3491" i="3"/>
  <c r="H3491" i="3"/>
  <c r="G3491" i="3"/>
  <c r="M3490" i="3"/>
  <c r="L3490" i="3"/>
  <c r="K3490" i="3"/>
  <c r="I3490" i="3"/>
  <c r="H3490" i="3"/>
  <c r="G3490" i="3"/>
  <c r="M3489" i="3"/>
  <c r="L3489" i="3"/>
  <c r="K3489" i="3"/>
  <c r="I3489" i="3"/>
  <c r="H3489" i="3"/>
  <c r="G3489" i="3"/>
  <c r="M3488" i="3"/>
  <c r="L3488" i="3"/>
  <c r="K3488" i="3"/>
  <c r="I3488" i="3"/>
  <c r="H3488" i="3"/>
  <c r="G3488" i="3"/>
  <c r="M3487" i="3"/>
  <c r="L3487" i="3"/>
  <c r="K3487" i="3"/>
  <c r="I3487" i="3"/>
  <c r="H3487" i="3"/>
  <c r="G3487" i="3"/>
  <c r="M3486" i="3"/>
  <c r="L3486" i="3"/>
  <c r="K3486" i="3"/>
  <c r="I3486" i="3"/>
  <c r="H3486" i="3"/>
  <c r="G3486" i="3"/>
  <c r="M3485" i="3"/>
  <c r="L3485" i="3"/>
  <c r="K3485" i="3"/>
  <c r="I3485" i="3"/>
  <c r="H3485" i="3"/>
  <c r="G3485" i="3"/>
  <c r="M3484" i="3"/>
  <c r="L3484" i="3"/>
  <c r="K3484" i="3"/>
  <c r="I3484" i="3"/>
  <c r="H3484" i="3"/>
  <c r="G3484" i="3"/>
  <c r="M3483" i="3"/>
  <c r="L3483" i="3"/>
  <c r="K3483" i="3"/>
  <c r="I3483" i="3"/>
  <c r="H3483" i="3"/>
  <c r="G3483" i="3"/>
  <c r="M3482" i="3"/>
  <c r="L3482" i="3"/>
  <c r="K3482" i="3"/>
  <c r="I3482" i="3"/>
  <c r="H3482" i="3"/>
  <c r="G3482" i="3"/>
  <c r="M3481" i="3"/>
  <c r="L3481" i="3"/>
  <c r="K3481" i="3"/>
  <c r="I3481" i="3"/>
  <c r="H3481" i="3"/>
  <c r="G3481" i="3"/>
  <c r="M3480" i="3"/>
  <c r="L3480" i="3"/>
  <c r="K3480" i="3"/>
  <c r="I3480" i="3"/>
  <c r="H3480" i="3"/>
  <c r="G3480" i="3"/>
  <c r="M3479" i="3"/>
  <c r="L3479" i="3"/>
  <c r="K3479" i="3"/>
  <c r="I3479" i="3"/>
  <c r="H3479" i="3"/>
  <c r="G3479" i="3"/>
  <c r="M3478" i="3"/>
  <c r="L3478" i="3"/>
  <c r="K3478" i="3"/>
  <c r="I3478" i="3"/>
  <c r="H3478" i="3"/>
  <c r="G3478" i="3"/>
  <c r="M3477" i="3"/>
  <c r="L3477" i="3"/>
  <c r="K3477" i="3"/>
  <c r="I3477" i="3"/>
  <c r="H3477" i="3"/>
  <c r="G3477" i="3"/>
  <c r="M3476" i="3"/>
  <c r="L3476" i="3"/>
  <c r="K3476" i="3"/>
  <c r="I3476" i="3"/>
  <c r="H3476" i="3"/>
  <c r="G3476" i="3"/>
  <c r="M3475" i="3"/>
  <c r="L3475" i="3"/>
  <c r="K3475" i="3"/>
  <c r="I3475" i="3"/>
  <c r="H3475" i="3"/>
  <c r="G3475" i="3"/>
  <c r="M3474" i="3"/>
  <c r="L3474" i="3"/>
  <c r="K3474" i="3"/>
  <c r="I3474" i="3"/>
  <c r="H3474" i="3"/>
  <c r="G3474" i="3"/>
  <c r="M3473" i="3"/>
  <c r="L3473" i="3"/>
  <c r="K3473" i="3"/>
  <c r="I3473" i="3"/>
  <c r="H3473" i="3"/>
  <c r="G3473" i="3"/>
  <c r="M3472" i="3"/>
  <c r="L3472" i="3"/>
  <c r="K3472" i="3"/>
  <c r="I3472" i="3"/>
  <c r="H3472" i="3"/>
  <c r="G3472" i="3"/>
  <c r="M3471" i="3"/>
  <c r="L3471" i="3"/>
  <c r="K3471" i="3"/>
  <c r="I3471" i="3"/>
  <c r="H3471" i="3"/>
  <c r="G3471" i="3"/>
  <c r="M3470" i="3"/>
  <c r="L3470" i="3"/>
  <c r="K3470" i="3"/>
  <c r="I3470" i="3"/>
  <c r="H3470" i="3"/>
  <c r="G3470" i="3"/>
  <c r="M3469" i="3"/>
  <c r="L3469" i="3"/>
  <c r="K3469" i="3"/>
  <c r="I3469" i="3"/>
  <c r="H3469" i="3"/>
  <c r="G3469" i="3"/>
  <c r="M3468" i="3"/>
  <c r="L3468" i="3"/>
  <c r="K3468" i="3"/>
  <c r="I3468" i="3"/>
  <c r="H3468" i="3"/>
  <c r="G3468" i="3"/>
  <c r="M3467" i="3"/>
  <c r="L3467" i="3"/>
  <c r="K3467" i="3"/>
  <c r="I3467" i="3"/>
  <c r="H3467" i="3"/>
  <c r="G3467" i="3"/>
  <c r="M3466" i="3"/>
  <c r="L3466" i="3"/>
  <c r="K3466" i="3"/>
  <c r="I3466" i="3"/>
  <c r="H3466" i="3"/>
  <c r="G3466" i="3"/>
  <c r="M3465" i="3"/>
  <c r="L3465" i="3"/>
  <c r="K3465" i="3"/>
  <c r="I3465" i="3"/>
  <c r="H3465" i="3"/>
  <c r="G3465" i="3"/>
  <c r="M3464" i="3"/>
  <c r="L3464" i="3"/>
  <c r="K3464" i="3"/>
  <c r="I3464" i="3"/>
  <c r="H3464" i="3"/>
  <c r="G3464" i="3"/>
  <c r="M3463" i="3"/>
  <c r="L3463" i="3"/>
  <c r="K3463" i="3"/>
  <c r="I3463" i="3"/>
  <c r="H3463" i="3"/>
  <c r="G3463" i="3"/>
  <c r="M3462" i="3"/>
  <c r="L3462" i="3"/>
  <c r="K3462" i="3"/>
  <c r="I3462" i="3"/>
  <c r="H3462" i="3"/>
  <c r="G3462" i="3"/>
  <c r="M3461" i="3"/>
  <c r="L3461" i="3"/>
  <c r="K3461" i="3"/>
  <c r="I3461" i="3"/>
  <c r="H3461" i="3"/>
  <c r="G3461" i="3"/>
  <c r="M3460" i="3"/>
  <c r="L3460" i="3"/>
  <c r="K3460" i="3"/>
  <c r="I3460" i="3"/>
  <c r="H3460" i="3"/>
  <c r="G3460" i="3"/>
  <c r="M3459" i="3"/>
  <c r="L3459" i="3"/>
  <c r="K3459" i="3"/>
  <c r="I3459" i="3"/>
  <c r="H3459" i="3"/>
  <c r="G3459" i="3"/>
  <c r="M3458" i="3"/>
  <c r="L3458" i="3"/>
  <c r="K3458" i="3"/>
  <c r="I3458" i="3"/>
  <c r="H3458" i="3"/>
  <c r="G3458" i="3"/>
  <c r="M3457" i="3"/>
  <c r="L3457" i="3"/>
  <c r="K3457" i="3"/>
  <c r="I3457" i="3"/>
  <c r="H3457" i="3"/>
  <c r="G3457" i="3"/>
  <c r="M3456" i="3"/>
  <c r="L3456" i="3"/>
  <c r="K3456" i="3"/>
  <c r="I3456" i="3"/>
  <c r="H3456" i="3"/>
  <c r="G3456" i="3"/>
  <c r="M3455" i="3"/>
  <c r="L3455" i="3"/>
  <c r="K3455" i="3"/>
  <c r="I3455" i="3"/>
  <c r="H3455" i="3"/>
  <c r="G3455" i="3"/>
  <c r="M3454" i="3"/>
  <c r="L3454" i="3"/>
  <c r="K3454" i="3"/>
  <c r="I3454" i="3"/>
  <c r="H3454" i="3"/>
  <c r="G3454" i="3"/>
  <c r="M3453" i="3"/>
  <c r="L3453" i="3"/>
  <c r="K3453" i="3"/>
  <c r="I3453" i="3"/>
  <c r="H3453" i="3"/>
  <c r="G3453" i="3"/>
  <c r="M3452" i="3"/>
  <c r="L3452" i="3"/>
  <c r="K3452" i="3"/>
  <c r="I3452" i="3"/>
  <c r="H3452" i="3"/>
  <c r="G3452" i="3"/>
  <c r="M3451" i="3"/>
  <c r="L3451" i="3"/>
  <c r="K3451" i="3"/>
  <c r="I3451" i="3"/>
  <c r="H3451" i="3"/>
  <c r="G3451" i="3"/>
  <c r="M3450" i="3"/>
  <c r="L3450" i="3"/>
  <c r="K3450" i="3"/>
  <c r="I3450" i="3"/>
  <c r="H3450" i="3"/>
  <c r="G3450" i="3"/>
  <c r="M3449" i="3"/>
  <c r="L3449" i="3"/>
  <c r="K3449" i="3"/>
  <c r="I3449" i="3"/>
  <c r="H3449" i="3"/>
  <c r="G3449" i="3"/>
  <c r="M3448" i="3"/>
  <c r="L3448" i="3"/>
  <c r="K3448" i="3"/>
  <c r="I3448" i="3"/>
  <c r="H3448" i="3"/>
  <c r="G3448" i="3"/>
  <c r="M3447" i="3"/>
  <c r="L3447" i="3"/>
  <c r="K3447" i="3"/>
  <c r="I3447" i="3"/>
  <c r="H3447" i="3"/>
  <c r="G3447" i="3"/>
  <c r="M3446" i="3"/>
  <c r="L3446" i="3"/>
  <c r="K3446" i="3"/>
  <c r="I3446" i="3"/>
  <c r="H3446" i="3"/>
  <c r="G3446" i="3"/>
  <c r="M3445" i="3"/>
  <c r="L3445" i="3"/>
  <c r="K3445" i="3"/>
  <c r="I3445" i="3"/>
  <c r="H3445" i="3"/>
  <c r="G3445" i="3"/>
  <c r="M3444" i="3"/>
  <c r="L3444" i="3"/>
  <c r="K3444" i="3"/>
  <c r="I3444" i="3"/>
  <c r="H3444" i="3"/>
  <c r="G3444" i="3"/>
  <c r="M3443" i="3"/>
  <c r="L3443" i="3"/>
  <c r="K3443" i="3"/>
  <c r="I3443" i="3"/>
  <c r="H3443" i="3"/>
  <c r="G3443" i="3"/>
  <c r="M3442" i="3"/>
  <c r="L3442" i="3"/>
  <c r="K3442" i="3"/>
  <c r="I3442" i="3"/>
  <c r="H3442" i="3"/>
  <c r="G3442" i="3"/>
  <c r="M3441" i="3"/>
  <c r="L3441" i="3"/>
  <c r="K3441" i="3"/>
  <c r="I3441" i="3"/>
  <c r="H3441" i="3"/>
  <c r="G3441" i="3"/>
  <c r="M3440" i="3"/>
  <c r="L3440" i="3"/>
  <c r="K3440" i="3"/>
  <c r="I3440" i="3"/>
  <c r="H3440" i="3"/>
  <c r="G3440" i="3"/>
  <c r="M3439" i="3"/>
  <c r="L3439" i="3"/>
  <c r="K3439" i="3"/>
  <c r="I3439" i="3"/>
  <c r="H3439" i="3"/>
  <c r="G3439" i="3"/>
  <c r="M3438" i="3"/>
  <c r="L3438" i="3"/>
  <c r="K3438" i="3"/>
  <c r="I3438" i="3"/>
  <c r="H3438" i="3"/>
  <c r="G3438" i="3"/>
  <c r="M3437" i="3"/>
  <c r="L3437" i="3"/>
  <c r="K3437" i="3"/>
  <c r="I3437" i="3"/>
  <c r="H3437" i="3"/>
  <c r="G3437" i="3"/>
  <c r="M3436" i="3"/>
  <c r="L3436" i="3"/>
  <c r="K3436" i="3"/>
  <c r="I3436" i="3"/>
  <c r="H3436" i="3"/>
  <c r="G3436" i="3"/>
  <c r="M3435" i="3"/>
  <c r="L3435" i="3"/>
  <c r="K3435" i="3"/>
  <c r="I3435" i="3"/>
  <c r="H3435" i="3"/>
  <c r="G3435" i="3"/>
  <c r="M3434" i="3"/>
  <c r="L3434" i="3"/>
  <c r="K3434" i="3"/>
  <c r="I3434" i="3"/>
  <c r="H3434" i="3"/>
  <c r="G3434" i="3"/>
  <c r="M3433" i="3"/>
  <c r="L3433" i="3"/>
  <c r="K3433" i="3"/>
  <c r="I3433" i="3"/>
  <c r="H3433" i="3"/>
  <c r="G3433" i="3"/>
  <c r="M3432" i="3"/>
  <c r="L3432" i="3"/>
  <c r="K3432" i="3"/>
  <c r="I3432" i="3"/>
  <c r="H3432" i="3"/>
  <c r="G3432" i="3"/>
  <c r="M3431" i="3"/>
  <c r="L3431" i="3"/>
  <c r="K3431" i="3"/>
  <c r="I3431" i="3"/>
  <c r="H3431" i="3"/>
  <c r="G3431" i="3"/>
  <c r="M3430" i="3"/>
  <c r="L3430" i="3"/>
  <c r="K3430" i="3"/>
  <c r="I3430" i="3"/>
  <c r="H3430" i="3"/>
  <c r="G3430" i="3"/>
  <c r="M3429" i="3"/>
  <c r="L3429" i="3"/>
  <c r="K3429" i="3"/>
  <c r="I3429" i="3"/>
  <c r="H3429" i="3"/>
  <c r="G3429" i="3"/>
  <c r="M3428" i="3"/>
  <c r="L3428" i="3"/>
  <c r="K3428" i="3"/>
  <c r="I3428" i="3"/>
  <c r="H3428" i="3"/>
  <c r="G3428" i="3"/>
  <c r="M3427" i="3"/>
  <c r="L3427" i="3"/>
  <c r="K3427" i="3"/>
  <c r="I3427" i="3"/>
  <c r="H3427" i="3"/>
  <c r="G3427" i="3"/>
  <c r="M3426" i="3"/>
  <c r="L3426" i="3"/>
  <c r="K3426" i="3"/>
  <c r="I3426" i="3"/>
  <c r="H3426" i="3"/>
  <c r="G3426" i="3"/>
  <c r="M3425" i="3"/>
  <c r="L3425" i="3"/>
  <c r="K3425" i="3"/>
  <c r="I3425" i="3"/>
  <c r="H3425" i="3"/>
  <c r="G3425" i="3"/>
  <c r="M3424" i="3"/>
  <c r="L3424" i="3"/>
  <c r="K3424" i="3"/>
  <c r="I3424" i="3"/>
  <c r="H3424" i="3"/>
  <c r="G3424" i="3"/>
  <c r="M3423" i="3"/>
  <c r="L3423" i="3"/>
  <c r="K3423" i="3"/>
  <c r="I3423" i="3"/>
  <c r="H3423" i="3"/>
  <c r="G3423" i="3"/>
  <c r="M3422" i="3"/>
  <c r="L3422" i="3"/>
  <c r="K3422" i="3"/>
  <c r="I3422" i="3"/>
  <c r="H3422" i="3"/>
  <c r="G3422" i="3"/>
  <c r="M3421" i="3"/>
  <c r="L3421" i="3"/>
  <c r="K3421" i="3"/>
  <c r="I3421" i="3"/>
  <c r="H3421" i="3"/>
  <c r="G3421" i="3"/>
  <c r="M3420" i="3"/>
  <c r="L3420" i="3"/>
  <c r="K3420" i="3"/>
  <c r="I3420" i="3"/>
  <c r="H3420" i="3"/>
  <c r="G3420" i="3"/>
  <c r="M3419" i="3"/>
  <c r="L3419" i="3"/>
  <c r="K3419" i="3"/>
  <c r="I3419" i="3"/>
  <c r="H3419" i="3"/>
  <c r="G3419" i="3"/>
  <c r="M3418" i="3"/>
  <c r="L3418" i="3"/>
  <c r="K3418" i="3"/>
  <c r="I3418" i="3"/>
  <c r="H3418" i="3"/>
  <c r="G3418" i="3"/>
  <c r="M3417" i="3"/>
  <c r="L3417" i="3"/>
  <c r="K3417" i="3"/>
  <c r="I3417" i="3"/>
  <c r="H3417" i="3"/>
  <c r="G3417" i="3"/>
  <c r="M3416" i="3"/>
  <c r="L3416" i="3"/>
  <c r="K3416" i="3"/>
  <c r="I3416" i="3"/>
  <c r="H3416" i="3"/>
  <c r="G3416" i="3"/>
  <c r="M3415" i="3"/>
  <c r="L3415" i="3"/>
  <c r="K3415" i="3"/>
  <c r="I3415" i="3"/>
  <c r="H3415" i="3"/>
  <c r="G3415" i="3"/>
  <c r="M3414" i="3"/>
  <c r="L3414" i="3"/>
  <c r="K3414" i="3"/>
  <c r="I3414" i="3"/>
  <c r="H3414" i="3"/>
  <c r="G3414" i="3"/>
  <c r="M3413" i="3"/>
  <c r="L3413" i="3"/>
  <c r="K3413" i="3"/>
  <c r="I3413" i="3"/>
  <c r="H3413" i="3"/>
  <c r="G3413" i="3"/>
  <c r="M3412" i="3"/>
  <c r="L3412" i="3"/>
  <c r="K3412" i="3"/>
  <c r="I3412" i="3"/>
  <c r="H3412" i="3"/>
  <c r="G3412" i="3"/>
  <c r="M3411" i="3"/>
  <c r="L3411" i="3"/>
  <c r="K3411" i="3"/>
  <c r="I3411" i="3"/>
  <c r="H3411" i="3"/>
  <c r="G3411" i="3"/>
  <c r="M3410" i="3"/>
  <c r="L3410" i="3"/>
  <c r="K3410" i="3"/>
  <c r="I3410" i="3"/>
  <c r="H3410" i="3"/>
  <c r="G3410" i="3"/>
  <c r="M3409" i="3"/>
  <c r="L3409" i="3"/>
  <c r="K3409" i="3"/>
  <c r="I3409" i="3"/>
  <c r="H3409" i="3"/>
  <c r="G3409" i="3"/>
  <c r="M3408" i="3"/>
  <c r="L3408" i="3"/>
  <c r="K3408" i="3"/>
  <c r="I3408" i="3"/>
  <c r="H3408" i="3"/>
  <c r="G3408" i="3"/>
  <c r="M3407" i="3"/>
  <c r="L3407" i="3"/>
  <c r="K3407" i="3"/>
  <c r="I3407" i="3"/>
  <c r="H3407" i="3"/>
  <c r="G3407" i="3"/>
  <c r="M3406" i="3"/>
  <c r="L3406" i="3"/>
  <c r="K3406" i="3"/>
  <c r="I3406" i="3"/>
  <c r="H3406" i="3"/>
  <c r="G3406" i="3"/>
  <c r="M3405" i="3"/>
  <c r="L3405" i="3"/>
  <c r="K3405" i="3"/>
  <c r="I3405" i="3"/>
  <c r="H3405" i="3"/>
  <c r="G3405" i="3"/>
  <c r="M3404" i="3"/>
  <c r="L3404" i="3"/>
  <c r="K3404" i="3"/>
  <c r="I3404" i="3"/>
  <c r="H3404" i="3"/>
  <c r="G3404" i="3"/>
  <c r="M3403" i="3"/>
  <c r="L3403" i="3"/>
  <c r="K3403" i="3"/>
  <c r="I3403" i="3"/>
  <c r="H3403" i="3"/>
  <c r="G3403" i="3"/>
  <c r="M3402" i="3"/>
  <c r="L3402" i="3"/>
  <c r="K3402" i="3"/>
  <c r="I3402" i="3"/>
  <c r="H3402" i="3"/>
  <c r="G3402" i="3"/>
  <c r="M3401" i="3"/>
  <c r="L3401" i="3"/>
  <c r="K3401" i="3"/>
  <c r="I3401" i="3"/>
  <c r="H3401" i="3"/>
  <c r="G3401" i="3"/>
  <c r="M3400" i="3"/>
  <c r="L3400" i="3"/>
  <c r="K3400" i="3"/>
  <c r="I3400" i="3"/>
  <c r="H3400" i="3"/>
  <c r="G3400" i="3"/>
  <c r="M3399" i="3"/>
  <c r="L3399" i="3"/>
  <c r="K3399" i="3"/>
  <c r="I3399" i="3"/>
  <c r="H3399" i="3"/>
  <c r="G3399" i="3"/>
  <c r="M3398" i="3"/>
  <c r="L3398" i="3"/>
  <c r="K3398" i="3"/>
  <c r="I3398" i="3"/>
  <c r="H3398" i="3"/>
  <c r="G3398" i="3"/>
  <c r="M3397" i="3"/>
  <c r="L3397" i="3"/>
  <c r="K3397" i="3"/>
  <c r="I3397" i="3"/>
  <c r="H3397" i="3"/>
  <c r="G3397" i="3"/>
  <c r="M3396" i="3"/>
  <c r="L3396" i="3"/>
  <c r="K3396" i="3"/>
  <c r="I3396" i="3"/>
  <c r="H3396" i="3"/>
  <c r="G3396" i="3"/>
  <c r="M3395" i="3"/>
  <c r="L3395" i="3"/>
  <c r="K3395" i="3"/>
  <c r="I3395" i="3"/>
  <c r="H3395" i="3"/>
  <c r="G3395" i="3"/>
  <c r="M3394" i="3"/>
  <c r="L3394" i="3"/>
  <c r="K3394" i="3"/>
  <c r="I3394" i="3"/>
  <c r="H3394" i="3"/>
  <c r="G3394" i="3"/>
  <c r="M3393" i="3"/>
  <c r="L3393" i="3"/>
  <c r="K3393" i="3"/>
  <c r="I3393" i="3"/>
  <c r="H3393" i="3"/>
  <c r="G3393" i="3"/>
  <c r="M3392" i="3"/>
  <c r="L3392" i="3"/>
  <c r="K3392" i="3"/>
  <c r="I3392" i="3"/>
  <c r="H3392" i="3"/>
  <c r="G3392" i="3"/>
  <c r="M3391" i="3"/>
  <c r="L3391" i="3"/>
  <c r="K3391" i="3"/>
  <c r="I3391" i="3"/>
  <c r="H3391" i="3"/>
  <c r="G3391" i="3"/>
  <c r="M3390" i="3"/>
  <c r="L3390" i="3"/>
  <c r="K3390" i="3"/>
  <c r="I3390" i="3"/>
  <c r="H3390" i="3"/>
  <c r="G3390" i="3"/>
  <c r="M3389" i="3"/>
  <c r="L3389" i="3"/>
  <c r="K3389" i="3"/>
  <c r="I3389" i="3"/>
  <c r="H3389" i="3"/>
  <c r="G3389" i="3"/>
  <c r="M3388" i="3"/>
  <c r="L3388" i="3"/>
  <c r="K3388" i="3"/>
  <c r="I3388" i="3"/>
  <c r="H3388" i="3"/>
  <c r="G3388" i="3"/>
  <c r="M3387" i="3"/>
  <c r="L3387" i="3"/>
  <c r="K3387" i="3"/>
  <c r="I3387" i="3"/>
  <c r="H3387" i="3"/>
  <c r="G3387" i="3"/>
  <c r="M3386" i="3"/>
  <c r="L3386" i="3"/>
  <c r="K3386" i="3"/>
  <c r="I3386" i="3"/>
  <c r="H3386" i="3"/>
  <c r="G3386" i="3"/>
  <c r="M3385" i="3"/>
  <c r="L3385" i="3"/>
  <c r="K3385" i="3"/>
  <c r="I3385" i="3"/>
  <c r="H3385" i="3"/>
  <c r="G3385" i="3"/>
  <c r="M3384" i="3"/>
  <c r="L3384" i="3"/>
  <c r="K3384" i="3"/>
  <c r="I3384" i="3"/>
  <c r="H3384" i="3"/>
  <c r="G3384" i="3"/>
  <c r="M3383" i="3"/>
  <c r="L3383" i="3"/>
  <c r="K3383" i="3"/>
  <c r="I3383" i="3"/>
  <c r="H3383" i="3"/>
  <c r="G3383" i="3"/>
  <c r="M3382" i="3"/>
  <c r="L3382" i="3"/>
  <c r="K3382" i="3"/>
  <c r="I3382" i="3"/>
  <c r="H3382" i="3"/>
  <c r="G3382" i="3"/>
  <c r="M3381" i="3"/>
  <c r="L3381" i="3"/>
  <c r="K3381" i="3"/>
  <c r="I3381" i="3"/>
  <c r="H3381" i="3"/>
  <c r="G3381" i="3"/>
  <c r="M3380" i="3"/>
  <c r="L3380" i="3"/>
  <c r="K3380" i="3"/>
  <c r="I3380" i="3"/>
  <c r="H3380" i="3"/>
  <c r="G3380" i="3"/>
  <c r="M3379" i="3"/>
  <c r="L3379" i="3"/>
  <c r="K3379" i="3"/>
  <c r="I3379" i="3"/>
  <c r="H3379" i="3"/>
  <c r="G3379" i="3"/>
  <c r="M3378" i="3"/>
  <c r="L3378" i="3"/>
  <c r="K3378" i="3"/>
  <c r="I3378" i="3"/>
  <c r="H3378" i="3"/>
  <c r="G3378" i="3"/>
  <c r="M3377" i="3"/>
  <c r="L3377" i="3"/>
  <c r="K3377" i="3"/>
  <c r="I3377" i="3"/>
  <c r="H3377" i="3"/>
  <c r="G3377" i="3"/>
  <c r="M3376" i="3"/>
  <c r="L3376" i="3"/>
  <c r="K3376" i="3"/>
  <c r="I3376" i="3"/>
  <c r="H3376" i="3"/>
  <c r="G3376" i="3"/>
  <c r="M3375" i="3"/>
  <c r="L3375" i="3"/>
  <c r="K3375" i="3"/>
  <c r="I3375" i="3"/>
  <c r="H3375" i="3"/>
  <c r="G3375" i="3"/>
  <c r="M3374" i="3"/>
  <c r="L3374" i="3"/>
  <c r="K3374" i="3"/>
  <c r="I3374" i="3"/>
  <c r="H3374" i="3"/>
  <c r="G3374" i="3"/>
  <c r="M3373" i="3"/>
  <c r="L3373" i="3"/>
  <c r="K3373" i="3"/>
  <c r="I3373" i="3"/>
  <c r="H3373" i="3"/>
  <c r="G3373" i="3"/>
  <c r="M3372" i="3"/>
  <c r="L3372" i="3"/>
  <c r="K3372" i="3"/>
  <c r="I3372" i="3"/>
  <c r="H3372" i="3"/>
  <c r="G3372" i="3"/>
  <c r="M3371" i="3"/>
  <c r="L3371" i="3"/>
  <c r="K3371" i="3"/>
  <c r="I3371" i="3"/>
  <c r="H3371" i="3"/>
  <c r="G3371" i="3"/>
  <c r="M3370" i="3"/>
  <c r="L3370" i="3"/>
  <c r="K3370" i="3"/>
  <c r="I3370" i="3"/>
  <c r="H3370" i="3"/>
  <c r="G3370" i="3"/>
  <c r="M3369" i="3"/>
  <c r="L3369" i="3"/>
  <c r="K3369" i="3"/>
  <c r="I3369" i="3"/>
  <c r="H3369" i="3"/>
  <c r="G3369" i="3"/>
  <c r="M3368" i="3"/>
  <c r="L3368" i="3"/>
  <c r="K3368" i="3"/>
  <c r="I3368" i="3"/>
  <c r="H3368" i="3"/>
  <c r="G3368" i="3"/>
  <c r="M3367" i="3"/>
  <c r="L3367" i="3"/>
  <c r="K3367" i="3"/>
  <c r="I3367" i="3"/>
  <c r="H3367" i="3"/>
  <c r="G3367" i="3"/>
  <c r="M3366" i="3"/>
  <c r="L3366" i="3"/>
  <c r="K3366" i="3"/>
  <c r="I3366" i="3"/>
  <c r="H3366" i="3"/>
  <c r="G3366" i="3"/>
  <c r="M3365" i="3"/>
  <c r="L3365" i="3"/>
  <c r="K3365" i="3"/>
  <c r="I3365" i="3"/>
  <c r="H3365" i="3"/>
  <c r="G3365" i="3"/>
  <c r="M3364" i="3"/>
  <c r="L3364" i="3"/>
  <c r="K3364" i="3"/>
  <c r="I3364" i="3"/>
  <c r="H3364" i="3"/>
  <c r="G3364" i="3"/>
  <c r="M3363" i="3"/>
  <c r="L3363" i="3"/>
  <c r="K3363" i="3"/>
  <c r="I3363" i="3"/>
  <c r="H3363" i="3"/>
  <c r="G3363" i="3"/>
  <c r="M3362" i="3"/>
  <c r="L3362" i="3"/>
  <c r="K3362" i="3"/>
  <c r="I3362" i="3"/>
  <c r="H3362" i="3"/>
  <c r="G3362" i="3"/>
  <c r="M3361" i="3"/>
  <c r="L3361" i="3"/>
  <c r="K3361" i="3"/>
  <c r="I3361" i="3"/>
  <c r="H3361" i="3"/>
  <c r="G3361" i="3"/>
  <c r="M3360" i="3"/>
  <c r="L3360" i="3"/>
  <c r="K3360" i="3"/>
  <c r="I3360" i="3"/>
  <c r="H3360" i="3"/>
  <c r="G3360" i="3"/>
  <c r="M3359" i="3"/>
  <c r="L3359" i="3"/>
  <c r="K3359" i="3"/>
  <c r="I3359" i="3"/>
  <c r="H3359" i="3"/>
  <c r="G3359" i="3"/>
  <c r="M3358" i="3"/>
  <c r="L3358" i="3"/>
  <c r="K3358" i="3"/>
  <c r="I3358" i="3"/>
  <c r="H3358" i="3"/>
  <c r="G3358" i="3"/>
  <c r="M3357" i="3"/>
  <c r="L3357" i="3"/>
  <c r="K3357" i="3"/>
  <c r="I3357" i="3"/>
  <c r="H3357" i="3"/>
  <c r="G3357" i="3"/>
  <c r="M3356" i="3"/>
  <c r="L3356" i="3"/>
  <c r="K3356" i="3"/>
  <c r="I3356" i="3"/>
  <c r="H3356" i="3"/>
  <c r="G3356" i="3"/>
  <c r="M3355" i="3"/>
  <c r="L3355" i="3"/>
  <c r="K3355" i="3"/>
  <c r="I3355" i="3"/>
  <c r="H3355" i="3"/>
  <c r="G3355" i="3"/>
  <c r="M3354" i="3"/>
  <c r="L3354" i="3"/>
  <c r="K3354" i="3"/>
  <c r="I3354" i="3"/>
  <c r="H3354" i="3"/>
  <c r="G3354" i="3"/>
  <c r="M3353" i="3"/>
  <c r="L3353" i="3"/>
  <c r="K3353" i="3"/>
  <c r="I3353" i="3"/>
  <c r="H3353" i="3"/>
  <c r="G3353" i="3"/>
  <c r="M3352" i="3"/>
  <c r="L3352" i="3"/>
  <c r="K3352" i="3"/>
  <c r="I3352" i="3"/>
  <c r="H3352" i="3"/>
  <c r="G3352" i="3"/>
  <c r="M3351" i="3"/>
  <c r="L3351" i="3"/>
  <c r="K3351" i="3"/>
  <c r="I3351" i="3"/>
  <c r="H3351" i="3"/>
  <c r="G3351" i="3"/>
  <c r="M3350" i="3"/>
  <c r="L3350" i="3"/>
  <c r="K3350" i="3"/>
  <c r="I3350" i="3"/>
  <c r="H3350" i="3"/>
  <c r="G3350" i="3"/>
  <c r="M3349" i="3"/>
  <c r="L3349" i="3"/>
  <c r="K3349" i="3"/>
  <c r="I3349" i="3"/>
  <c r="H3349" i="3"/>
  <c r="G3349" i="3"/>
  <c r="M3348" i="3"/>
  <c r="L3348" i="3"/>
  <c r="K3348" i="3"/>
  <c r="I3348" i="3"/>
  <c r="H3348" i="3"/>
  <c r="G3348" i="3"/>
  <c r="M3347" i="3"/>
  <c r="L3347" i="3"/>
  <c r="K3347" i="3"/>
  <c r="I3347" i="3"/>
  <c r="H3347" i="3"/>
  <c r="G3347" i="3"/>
  <c r="M3346" i="3"/>
  <c r="L3346" i="3"/>
  <c r="K3346" i="3"/>
  <c r="I3346" i="3"/>
  <c r="H3346" i="3"/>
  <c r="G3346" i="3"/>
  <c r="M3345" i="3"/>
  <c r="L3345" i="3"/>
  <c r="K3345" i="3"/>
  <c r="I3345" i="3"/>
  <c r="H3345" i="3"/>
  <c r="G3345" i="3"/>
  <c r="M3344" i="3"/>
  <c r="L3344" i="3"/>
  <c r="K3344" i="3"/>
  <c r="I3344" i="3"/>
  <c r="H3344" i="3"/>
  <c r="G3344" i="3"/>
  <c r="M3343" i="3"/>
  <c r="L3343" i="3"/>
  <c r="K3343" i="3"/>
  <c r="I3343" i="3"/>
  <c r="H3343" i="3"/>
  <c r="G3343" i="3"/>
  <c r="M3342" i="3"/>
  <c r="L3342" i="3"/>
  <c r="K3342" i="3"/>
  <c r="I3342" i="3"/>
  <c r="H3342" i="3"/>
  <c r="G3342" i="3"/>
  <c r="M3341" i="3"/>
  <c r="L3341" i="3"/>
  <c r="K3341" i="3"/>
  <c r="I3341" i="3"/>
  <c r="H3341" i="3"/>
  <c r="G3341" i="3"/>
  <c r="M3340" i="3"/>
  <c r="L3340" i="3"/>
  <c r="K3340" i="3"/>
  <c r="I3340" i="3"/>
  <c r="H3340" i="3"/>
  <c r="G3340" i="3"/>
  <c r="M3339" i="3"/>
  <c r="L3339" i="3"/>
  <c r="K3339" i="3"/>
  <c r="I3339" i="3"/>
  <c r="H3339" i="3"/>
  <c r="G3339" i="3"/>
  <c r="M3338" i="3"/>
  <c r="L3338" i="3"/>
  <c r="K3338" i="3"/>
  <c r="I3338" i="3"/>
  <c r="H3338" i="3"/>
  <c r="G3338" i="3"/>
  <c r="M3337" i="3"/>
  <c r="L3337" i="3"/>
  <c r="K3337" i="3"/>
  <c r="I3337" i="3"/>
  <c r="H3337" i="3"/>
  <c r="G3337" i="3"/>
  <c r="M3336" i="3"/>
  <c r="L3336" i="3"/>
  <c r="K3336" i="3"/>
  <c r="I3336" i="3"/>
  <c r="H3336" i="3"/>
  <c r="G3336" i="3"/>
  <c r="M3335" i="3"/>
  <c r="L3335" i="3"/>
  <c r="K3335" i="3"/>
  <c r="I3335" i="3"/>
  <c r="H3335" i="3"/>
  <c r="G3335" i="3"/>
  <c r="M3334" i="3"/>
  <c r="L3334" i="3"/>
  <c r="K3334" i="3"/>
  <c r="I3334" i="3"/>
  <c r="H3334" i="3"/>
  <c r="G3334" i="3"/>
  <c r="M3333" i="3"/>
  <c r="L3333" i="3"/>
  <c r="K3333" i="3"/>
  <c r="I3333" i="3"/>
  <c r="H3333" i="3"/>
  <c r="G3333" i="3"/>
  <c r="M3332" i="3"/>
  <c r="L3332" i="3"/>
  <c r="K3332" i="3"/>
  <c r="I3332" i="3"/>
  <c r="H3332" i="3"/>
  <c r="G3332" i="3"/>
  <c r="M3331" i="3"/>
  <c r="L3331" i="3"/>
  <c r="K3331" i="3"/>
  <c r="I3331" i="3"/>
  <c r="H3331" i="3"/>
  <c r="G3331" i="3"/>
  <c r="M3330" i="3"/>
  <c r="L3330" i="3"/>
  <c r="K3330" i="3"/>
  <c r="I3330" i="3"/>
  <c r="H3330" i="3"/>
  <c r="G3330" i="3"/>
  <c r="M3329" i="3"/>
  <c r="L3329" i="3"/>
  <c r="K3329" i="3"/>
  <c r="I3329" i="3"/>
  <c r="H3329" i="3"/>
  <c r="G3329" i="3"/>
  <c r="M3328" i="3"/>
  <c r="L3328" i="3"/>
  <c r="K3328" i="3"/>
  <c r="I3328" i="3"/>
  <c r="H3328" i="3"/>
  <c r="G3328" i="3"/>
  <c r="M3327" i="3"/>
  <c r="L3327" i="3"/>
  <c r="K3327" i="3"/>
  <c r="I3327" i="3"/>
  <c r="H3327" i="3"/>
  <c r="G3327" i="3"/>
  <c r="M3326" i="3"/>
  <c r="L3326" i="3"/>
  <c r="K3326" i="3"/>
  <c r="I3326" i="3"/>
  <c r="H3326" i="3"/>
  <c r="G3326" i="3"/>
  <c r="M3325" i="3"/>
  <c r="L3325" i="3"/>
  <c r="K3325" i="3"/>
  <c r="I3325" i="3"/>
  <c r="H3325" i="3"/>
  <c r="G3325" i="3"/>
  <c r="M3324" i="3"/>
  <c r="L3324" i="3"/>
  <c r="K3324" i="3"/>
  <c r="I3324" i="3"/>
  <c r="H3324" i="3"/>
  <c r="G3324" i="3"/>
  <c r="M3323" i="3"/>
  <c r="L3323" i="3"/>
  <c r="K3323" i="3"/>
  <c r="I3323" i="3"/>
  <c r="H3323" i="3"/>
  <c r="G3323" i="3"/>
  <c r="M3322" i="3"/>
  <c r="L3322" i="3"/>
  <c r="K3322" i="3"/>
  <c r="I3322" i="3"/>
  <c r="H3322" i="3"/>
  <c r="G3322" i="3"/>
  <c r="M3321" i="3"/>
  <c r="L3321" i="3"/>
  <c r="K3321" i="3"/>
  <c r="I3321" i="3"/>
  <c r="H3321" i="3"/>
  <c r="G3321" i="3"/>
  <c r="M3320" i="3"/>
  <c r="L3320" i="3"/>
  <c r="K3320" i="3"/>
  <c r="I3320" i="3"/>
  <c r="H3320" i="3"/>
  <c r="G3320" i="3"/>
  <c r="M3319" i="3"/>
  <c r="L3319" i="3"/>
  <c r="K3319" i="3"/>
  <c r="I3319" i="3"/>
  <c r="H3319" i="3"/>
  <c r="G3319" i="3"/>
  <c r="M3318" i="3"/>
  <c r="L3318" i="3"/>
  <c r="K3318" i="3"/>
  <c r="I3318" i="3"/>
  <c r="H3318" i="3"/>
  <c r="G3318" i="3"/>
  <c r="M3317" i="3"/>
  <c r="L3317" i="3"/>
  <c r="K3317" i="3"/>
  <c r="I3317" i="3"/>
  <c r="H3317" i="3"/>
  <c r="G3317" i="3"/>
  <c r="M3316" i="3"/>
  <c r="L3316" i="3"/>
  <c r="K3316" i="3"/>
  <c r="I3316" i="3"/>
  <c r="H3316" i="3"/>
  <c r="G3316" i="3"/>
  <c r="M3315" i="3"/>
  <c r="L3315" i="3"/>
  <c r="K3315" i="3"/>
  <c r="I3315" i="3"/>
  <c r="H3315" i="3"/>
  <c r="G3315" i="3"/>
  <c r="M3314" i="3"/>
  <c r="L3314" i="3"/>
  <c r="K3314" i="3"/>
  <c r="I3314" i="3"/>
  <c r="H3314" i="3"/>
  <c r="G3314" i="3"/>
  <c r="M3313" i="3"/>
  <c r="L3313" i="3"/>
  <c r="K3313" i="3"/>
  <c r="I3313" i="3"/>
  <c r="H3313" i="3"/>
  <c r="G3313" i="3"/>
  <c r="M3312" i="3"/>
  <c r="L3312" i="3"/>
  <c r="K3312" i="3"/>
  <c r="I3312" i="3"/>
  <c r="H3312" i="3"/>
  <c r="G3312" i="3"/>
  <c r="M3311" i="3"/>
  <c r="L3311" i="3"/>
  <c r="K3311" i="3"/>
  <c r="I3311" i="3"/>
  <c r="H3311" i="3"/>
  <c r="G3311" i="3"/>
  <c r="M3310" i="3"/>
  <c r="L3310" i="3"/>
  <c r="K3310" i="3"/>
  <c r="I3310" i="3"/>
  <c r="H3310" i="3"/>
  <c r="G3310" i="3"/>
  <c r="M3309" i="3"/>
  <c r="L3309" i="3"/>
  <c r="K3309" i="3"/>
  <c r="I3309" i="3"/>
  <c r="H3309" i="3"/>
  <c r="G3309" i="3"/>
  <c r="M3308" i="3"/>
  <c r="L3308" i="3"/>
  <c r="K3308" i="3"/>
  <c r="I3308" i="3"/>
  <c r="H3308" i="3"/>
  <c r="G3308" i="3"/>
  <c r="M3307" i="3"/>
  <c r="L3307" i="3"/>
  <c r="K3307" i="3"/>
  <c r="I3307" i="3"/>
  <c r="H3307" i="3"/>
  <c r="G3307" i="3"/>
  <c r="M3306" i="3"/>
  <c r="L3306" i="3"/>
  <c r="K3306" i="3"/>
  <c r="I3306" i="3"/>
  <c r="H3306" i="3"/>
  <c r="G3306" i="3"/>
  <c r="M3305" i="3"/>
  <c r="L3305" i="3"/>
  <c r="K3305" i="3"/>
  <c r="I3305" i="3"/>
  <c r="H3305" i="3"/>
  <c r="G3305" i="3"/>
  <c r="M3304" i="3"/>
  <c r="L3304" i="3"/>
  <c r="K3304" i="3"/>
  <c r="I3304" i="3"/>
  <c r="H3304" i="3"/>
  <c r="G3304" i="3"/>
  <c r="M3303" i="3"/>
  <c r="L3303" i="3"/>
  <c r="K3303" i="3"/>
  <c r="I3303" i="3"/>
  <c r="H3303" i="3"/>
  <c r="G3303" i="3"/>
  <c r="M3302" i="3"/>
  <c r="L3302" i="3"/>
  <c r="K3302" i="3"/>
  <c r="I3302" i="3"/>
  <c r="H3302" i="3"/>
  <c r="G3302" i="3"/>
  <c r="M3301" i="3"/>
  <c r="L3301" i="3"/>
  <c r="K3301" i="3"/>
  <c r="I3301" i="3"/>
  <c r="H3301" i="3"/>
  <c r="G3301" i="3"/>
  <c r="M3300" i="3"/>
  <c r="L3300" i="3"/>
  <c r="K3300" i="3"/>
  <c r="I3300" i="3"/>
  <c r="H3300" i="3"/>
  <c r="G3300" i="3"/>
  <c r="M3299" i="3"/>
  <c r="L3299" i="3"/>
  <c r="K3299" i="3"/>
  <c r="I3299" i="3"/>
  <c r="H3299" i="3"/>
  <c r="G3299" i="3"/>
  <c r="M3298" i="3"/>
  <c r="L3298" i="3"/>
  <c r="K3298" i="3"/>
  <c r="I3298" i="3"/>
  <c r="H3298" i="3"/>
  <c r="G3298" i="3"/>
  <c r="M3297" i="3"/>
  <c r="L3297" i="3"/>
  <c r="K3297" i="3"/>
  <c r="I3297" i="3"/>
  <c r="H3297" i="3"/>
  <c r="G3297" i="3"/>
  <c r="M3296" i="3"/>
  <c r="L3296" i="3"/>
  <c r="K3296" i="3"/>
  <c r="I3296" i="3"/>
  <c r="H3296" i="3"/>
  <c r="G3296" i="3"/>
  <c r="M3295" i="3"/>
  <c r="L3295" i="3"/>
  <c r="K3295" i="3"/>
  <c r="I3295" i="3"/>
  <c r="H3295" i="3"/>
  <c r="G3295" i="3"/>
  <c r="M3294" i="3"/>
  <c r="L3294" i="3"/>
  <c r="K3294" i="3"/>
  <c r="I3294" i="3"/>
  <c r="H3294" i="3"/>
  <c r="G3294" i="3"/>
  <c r="M3293" i="3"/>
  <c r="L3293" i="3"/>
  <c r="K3293" i="3"/>
  <c r="I3293" i="3"/>
  <c r="H3293" i="3"/>
  <c r="G3293" i="3"/>
  <c r="M3292" i="3"/>
  <c r="L3292" i="3"/>
  <c r="K3292" i="3"/>
  <c r="I3292" i="3"/>
  <c r="H3292" i="3"/>
  <c r="G3292" i="3"/>
  <c r="M3291" i="3"/>
  <c r="L3291" i="3"/>
  <c r="K3291" i="3"/>
  <c r="I3291" i="3"/>
  <c r="H3291" i="3"/>
  <c r="G3291" i="3"/>
  <c r="M3290" i="3"/>
  <c r="L3290" i="3"/>
  <c r="K3290" i="3"/>
  <c r="I3290" i="3"/>
  <c r="H3290" i="3"/>
  <c r="G3290" i="3"/>
  <c r="M3289" i="3"/>
  <c r="L3289" i="3"/>
  <c r="K3289" i="3"/>
  <c r="I3289" i="3"/>
  <c r="H3289" i="3"/>
  <c r="G3289" i="3"/>
  <c r="M3288" i="3"/>
  <c r="L3288" i="3"/>
  <c r="K3288" i="3"/>
  <c r="I3288" i="3"/>
  <c r="H3288" i="3"/>
  <c r="G3288" i="3"/>
  <c r="M3287" i="3"/>
  <c r="L3287" i="3"/>
  <c r="K3287" i="3"/>
  <c r="I3287" i="3"/>
  <c r="H3287" i="3"/>
  <c r="G3287" i="3"/>
  <c r="M3286" i="3"/>
  <c r="L3286" i="3"/>
  <c r="K3286" i="3"/>
  <c r="I3286" i="3"/>
  <c r="H3286" i="3"/>
  <c r="G3286" i="3"/>
  <c r="M3285" i="3"/>
  <c r="L3285" i="3"/>
  <c r="K3285" i="3"/>
  <c r="I3285" i="3"/>
  <c r="H3285" i="3"/>
  <c r="G3285" i="3"/>
  <c r="M3284" i="3"/>
  <c r="L3284" i="3"/>
  <c r="K3284" i="3"/>
  <c r="I3284" i="3"/>
  <c r="H3284" i="3"/>
  <c r="G3284" i="3"/>
  <c r="M3283" i="3"/>
  <c r="L3283" i="3"/>
  <c r="K3283" i="3"/>
  <c r="I3283" i="3"/>
  <c r="H3283" i="3"/>
  <c r="G3283" i="3"/>
  <c r="M3282" i="3"/>
  <c r="L3282" i="3"/>
  <c r="K3282" i="3"/>
  <c r="I3282" i="3"/>
  <c r="H3282" i="3"/>
  <c r="G3282" i="3"/>
  <c r="M3281" i="3"/>
  <c r="L3281" i="3"/>
  <c r="K3281" i="3"/>
  <c r="I3281" i="3"/>
  <c r="H3281" i="3"/>
  <c r="G3281" i="3"/>
  <c r="M3280" i="3"/>
  <c r="L3280" i="3"/>
  <c r="K3280" i="3"/>
  <c r="I3280" i="3"/>
  <c r="H3280" i="3"/>
  <c r="G3280" i="3"/>
  <c r="M3279" i="3"/>
  <c r="L3279" i="3"/>
  <c r="K3279" i="3"/>
  <c r="I3279" i="3"/>
  <c r="H3279" i="3"/>
  <c r="G3279" i="3"/>
  <c r="M3278" i="3"/>
  <c r="L3278" i="3"/>
  <c r="K3278" i="3"/>
  <c r="I3278" i="3"/>
  <c r="H3278" i="3"/>
  <c r="G3278" i="3"/>
  <c r="M3277" i="3"/>
  <c r="L3277" i="3"/>
  <c r="K3277" i="3"/>
  <c r="I3277" i="3"/>
  <c r="H3277" i="3"/>
  <c r="G3277" i="3"/>
  <c r="M3276" i="3"/>
  <c r="L3276" i="3"/>
  <c r="K3276" i="3"/>
  <c r="I3276" i="3"/>
  <c r="H3276" i="3"/>
  <c r="G3276" i="3"/>
  <c r="M3275" i="3"/>
  <c r="L3275" i="3"/>
  <c r="K3275" i="3"/>
  <c r="I3275" i="3"/>
  <c r="H3275" i="3"/>
  <c r="G3275" i="3"/>
  <c r="M3274" i="3"/>
  <c r="L3274" i="3"/>
  <c r="K3274" i="3"/>
  <c r="I3274" i="3"/>
  <c r="H3274" i="3"/>
  <c r="G3274" i="3"/>
  <c r="M3273" i="3"/>
  <c r="L3273" i="3"/>
  <c r="K3273" i="3"/>
  <c r="I3273" i="3"/>
  <c r="H3273" i="3"/>
  <c r="G3273" i="3"/>
  <c r="M3272" i="3"/>
  <c r="L3272" i="3"/>
  <c r="K3272" i="3"/>
  <c r="I3272" i="3"/>
  <c r="H3272" i="3"/>
  <c r="G3272" i="3"/>
  <c r="M3271" i="3"/>
  <c r="L3271" i="3"/>
  <c r="K3271" i="3"/>
  <c r="I3271" i="3"/>
  <c r="H3271" i="3"/>
  <c r="G3271" i="3"/>
  <c r="M3270" i="3"/>
  <c r="L3270" i="3"/>
  <c r="K3270" i="3"/>
  <c r="I3270" i="3"/>
  <c r="H3270" i="3"/>
  <c r="G3270" i="3"/>
  <c r="M3269" i="3"/>
  <c r="L3269" i="3"/>
  <c r="K3269" i="3"/>
  <c r="I3269" i="3"/>
  <c r="H3269" i="3"/>
  <c r="G3269" i="3"/>
  <c r="M3268" i="3"/>
  <c r="L3268" i="3"/>
  <c r="K3268" i="3"/>
  <c r="I3268" i="3"/>
  <c r="H3268" i="3"/>
  <c r="G3268" i="3"/>
  <c r="M3267" i="3"/>
  <c r="L3267" i="3"/>
  <c r="K3267" i="3"/>
  <c r="I3267" i="3"/>
  <c r="H3267" i="3"/>
  <c r="G3267" i="3"/>
  <c r="M3266" i="3"/>
  <c r="L3266" i="3"/>
  <c r="K3266" i="3"/>
  <c r="I3266" i="3"/>
  <c r="H3266" i="3"/>
  <c r="G3266" i="3"/>
  <c r="M3265" i="3"/>
  <c r="L3265" i="3"/>
  <c r="K3265" i="3"/>
  <c r="I3265" i="3"/>
  <c r="H3265" i="3"/>
  <c r="G3265" i="3"/>
  <c r="M3264" i="3"/>
  <c r="L3264" i="3"/>
  <c r="K3264" i="3"/>
  <c r="I3264" i="3"/>
  <c r="H3264" i="3"/>
  <c r="G3264" i="3"/>
  <c r="M3263" i="3"/>
  <c r="L3263" i="3"/>
  <c r="K3263" i="3"/>
  <c r="I3263" i="3"/>
  <c r="H3263" i="3"/>
  <c r="G3263" i="3"/>
  <c r="M3262" i="3"/>
  <c r="L3262" i="3"/>
  <c r="K3262" i="3"/>
  <c r="I3262" i="3"/>
  <c r="H3262" i="3"/>
  <c r="G3262" i="3"/>
  <c r="M3261" i="3"/>
  <c r="L3261" i="3"/>
  <c r="K3261" i="3"/>
  <c r="I3261" i="3"/>
  <c r="H3261" i="3"/>
  <c r="G3261" i="3"/>
  <c r="M3260" i="3"/>
  <c r="L3260" i="3"/>
  <c r="K3260" i="3"/>
  <c r="I3260" i="3"/>
  <c r="H3260" i="3"/>
  <c r="G3260" i="3"/>
  <c r="M3259" i="3"/>
  <c r="L3259" i="3"/>
  <c r="K3259" i="3"/>
  <c r="I3259" i="3"/>
  <c r="H3259" i="3"/>
  <c r="G3259" i="3"/>
  <c r="M3258" i="3"/>
  <c r="L3258" i="3"/>
  <c r="K3258" i="3"/>
  <c r="I3258" i="3"/>
  <c r="H3258" i="3"/>
  <c r="G3258" i="3"/>
  <c r="M3257" i="3"/>
  <c r="L3257" i="3"/>
  <c r="K3257" i="3"/>
  <c r="I3257" i="3"/>
  <c r="H3257" i="3"/>
  <c r="G3257" i="3"/>
  <c r="M3256" i="3"/>
  <c r="L3256" i="3"/>
  <c r="K3256" i="3"/>
  <c r="I3256" i="3"/>
  <c r="H3256" i="3"/>
  <c r="G3256" i="3"/>
  <c r="M3255" i="3"/>
  <c r="L3255" i="3"/>
  <c r="K3255" i="3"/>
  <c r="I3255" i="3"/>
  <c r="H3255" i="3"/>
  <c r="G3255" i="3"/>
  <c r="M3254" i="3"/>
  <c r="L3254" i="3"/>
  <c r="K3254" i="3"/>
  <c r="I3254" i="3"/>
  <c r="H3254" i="3"/>
  <c r="G3254" i="3"/>
  <c r="M3253" i="3"/>
  <c r="L3253" i="3"/>
  <c r="K3253" i="3"/>
  <c r="I3253" i="3"/>
  <c r="H3253" i="3"/>
  <c r="G3253" i="3"/>
  <c r="M3252" i="3"/>
  <c r="L3252" i="3"/>
  <c r="K3252" i="3"/>
  <c r="I3252" i="3"/>
  <c r="H3252" i="3"/>
  <c r="G3252" i="3"/>
  <c r="M3251" i="3"/>
  <c r="L3251" i="3"/>
  <c r="K3251" i="3"/>
  <c r="I3251" i="3"/>
  <c r="H3251" i="3"/>
  <c r="G3251" i="3"/>
  <c r="M3250" i="3"/>
  <c r="L3250" i="3"/>
  <c r="K3250" i="3"/>
  <c r="I3250" i="3"/>
  <c r="H3250" i="3"/>
  <c r="G3250" i="3"/>
  <c r="M3249" i="3"/>
  <c r="L3249" i="3"/>
  <c r="K3249" i="3"/>
  <c r="I3249" i="3"/>
  <c r="H3249" i="3"/>
  <c r="G3249" i="3"/>
  <c r="M3248" i="3"/>
  <c r="L3248" i="3"/>
  <c r="K3248" i="3"/>
  <c r="I3248" i="3"/>
  <c r="H3248" i="3"/>
  <c r="G3248" i="3"/>
  <c r="M3247" i="3"/>
  <c r="L3247" i="3"/>
  <c r="K3247" i="3"/>
  <c r="I3247" i="3"/>
  <c r="H3247" i="3"/>
  <c r="G3247" i="3"/>
  <c r="M3246" i="3"/>
  <c r="L3246" i="3"/>
  <c r="K3246" i="3"/>
  <c r="I3246" i="3"/>
  <c r="H3246" i="3"/>
  <c r="G3246" i="3"/>
  <c r="M3245" i="3"/>
  <c r="L3245" i="3"/>
  <c r="K3245" i="3"/>
  <c r="I3245" i="3"/>
  <c r="H3245" i="3"/>
  <c r="G3245" i="3"/>
  <c r="M3244" i="3"/>
  <c r="L3244" i="3"/>
  <c r="K3244" i="3"/>
  <c r="I3244" i="3"/>
  <c r="H3244" i="3"/>
  <c r="G3244" i="3"/>
  <c r="M3243" i="3"/>
  <c r="L3243" i="3"/>
  <c r="K3243" i="3"/>
  <c r="I3243" i="3"/>
  <c r="H3243" i="3"/>
  <c r="G3243" i="3"/>
  <c r="M3242" i="3"/>
  <c r="L3242" i="3"/>
  <c r="K3242" i="3"/>
  <c r="I3242" i="3"/>
  <c r="H3242" i="3"/>
  <c r="G3242" i="3"/>
  <c r="M3241" i="3"/>
  <c r="L3241" i="3"/>
  <c r="K3241" i="3"/>
  <c r="I3241" i="3"/>
  <c r="H3241" i="3"/>
  <c r="G3241" i="3"/>
  <c r="M3240" i="3"/>
  <c r="L3240" i="3"/>
  <c r="K3240" i="3"/>
  <c r="I3240" i="3"/>
  <c r="H3240" i="3"/>
  <c r="G3240" i="3"/>
  <c r="M3239" i="3"/>
  <c r="L3239" i="3"/>
  <c r="K3239" i="3"/>
  <c r="I3239" i="3"/>
  <c r="H3239" i="3"/>
  <c r="G3239" i="3"/>
  <c r="M3238" i="3"/>
  <c r="L3238" i="3"/>
  <c r="K3238" i="3"/>
  <c r="I3238" i="3"/>
  <c r="H3238" i="3"/>
  <c r="G3238" i="3"/>
  <c r="M3237" i="3"/>
  <c r="L3237" i="3"/>
  <c r="K3237" i="3"/>
  <c r="I3237" i="3"/>
  <c r="H3237" i="3"/>
  <c r="G3237" i="3"/>
  <c r="M3236" i="3"/>
  <c r="L3236" i="3"/>
  <c r="K3236" i="3"/>
  <c r="I3236" i="3"/>
  <c r="H3236" i="3"/>
  <c r="G3236" i="3"/>
  <c r="M3235" i="3"/>
  <c r="L3235" i="3"/>
  <c r="K3235" i="3"/>
  <c r="I3235" i="3"/>
  <c r="H3235" i="3"/>
  <c r="G3235" i="3"/>
  <c r="M3234" i="3"/>
  <c r="L3234" i="3"/>
  <c r="K3234" i="3"/>
  <c r="I3234" i="3"/>
  <c r="H3234" i="3"/>
  <c r="G3234" i="3"/>
  <c r="M3233" i="3"/>
  <c r="L3233" i="3"/>
  <c r="K3233" i="3"/>
  <c r="I3233" i="3"/>
  <c r="H3233" i="3"/>
  <c r="G3233" i="3"/>
  <c r="M3232" i="3"/>
  <c r="L3232" i="3"/>
  <c r="K3232" i="3"/>
  <c r="I3232" i="3"/>
  <c r="H3232" i="3"/>
  <c r="G3232" i="3"/>
  <c r="M3231" i="3"/>
  <c r="L3231" i="3"/>
  <c r="K3231" i="3"/>
  <c r="I3231" i="3"/>
  <c r="H3231" i="3"/>
  <c r="G3231" i="3"/>
  <c r="M3230" i="3"/>
  <c r="L3230" i="3"/>
  <c r="K3230" i="3"/>
  <c r="I3230" i="3"/>
  <c r="H3230" i="3"/>
  <c r="G3230" i="3"/>
  <c r="M3229" i="3"/>
  <c r="L3229" i="3"/>
  <c r="K3229" i="3"/>
  <c r="I3229" i="3"/>
  <c r="H3229" i="3"/>
  <c r="G3229" i="3"/>
  <c r="M3228" i="3"/>
  <c r="L3228" i="3"/>
  <c r="K3228" i="3"/>
  <c r="I3228" i="3"/>
  <c r="H3228" i="3"/>
  <c r="G3228" i="3"/>
  <c r="M3227" i="3"/>
  <c r="L3227" i="3"/>
  <c r="K3227" i="3"/>
  <c r="I3227" i="3"/>
  <c r="H3227" i="3"/>
  <c r="G3227" i="3"/>
  <c r="M3226" i="3"/>
  <c r="L3226" i="3"/>
  <c r="K3226" i="3"/>
  <c r="I3226" i="3"/>
  <c r="H3226" i="3"/>
  <c r="G3226" i="3"/>
  <c r="M3225" i="3"/>
  <c r="L3225" i="3"/>
  <c r="K3225" i="3"/>
  <c r="I3225" i="3"/>
  <c r="H3225" i="3"/>
  <c r="G3225" i="3"/>
  <c r="M3224" i="3"/>
  <c r="L3224" i="3"/>
  <c r="K3224" i="3"/>
  <c r="I3224" i="3"/>
  <c r="H3224" i="3"/>
  <c r="G3224" i="3"/>
  <c r="M3223" i="3"/>
  <c r="L3223" i="3"/>
  <c r="K3223" i="3"/>
  <c r="I3223" i="3"/>
  <c r="H3223" i="3"/>
  <c r="G3223" i="3"/>
  <c r="M3222" i="3"/>
  <c r="L3222" i="3"/>
  <c r="K3222" i="3"/>
  <c r="I3222" i="3"/>
  <c r="H3222" i="3"/>
  <c r="G3222" i="3"/>
  <c r="M3221" i="3"/>
  <c r="L3221" i="3"/>
  <c r="K3221" i="3"/>
  <c r="I3221" i="3"/>
  <c r="H3221" i="3"/>
  <c r="G3221" i="3"/>
  <c r="M3220" i="3"/>
  <c r="L3220" i="3"/>
  <c r="K3220" i="3"/>
  <c r="I3220" i="3"/>
  <c r="H3220" i="3"/>
  <c r="G3220" i="3"/>
  <c r="M3219" i="3"/>
  <c r="L3219" i="3"/>
  <c r="K3219" i="3"/>
  <c r="I3219" i="3"/>
  <c r="H3219" i="3"/>
  <c r="G3219" i="3"/>
  <c r="M3218" i="3"/>
  <c r="L3218" i="3"/>
  <c r="K3218" i="3"/>
  <c r="I3218" i="3"/>
  <c r="H3218" i="3"/>
  <c r="G3218" i="3"/>
  <c r="M3217" i="3"/>
  <c r="L3217" i="3"/>
  <c r="K3217" i="3"/>
  <c r="I3217" i="3"/>
  <c r="H3217" i="3"/>
  <c r="G3217" i="3"/>
  <c r="M3216" i="3"/>
  <c r="L3216" i="3"/>
  <c r="K3216" i="3"/>
  <c r="I3216" i="3"/>
  <c r="H3216" i="3"/>
  <c r="G3216" i="3"/>
  <c r="M3215" i="3"/>
  <c r="L3215" i="3"/>
  <c r="K3215" i="3"/>
  <c r="I3215" i="3"/>
  <c r="H3215" i="3"/>
  <c r="G3215" i="3"/>
  <c r="M3214" i="3"/>
  <c r="L3214" i="3"/>
  <c r="K3214" i="3"/>
  <c r="I3214" i="3"/>
  <c r="H3214" i="3"/>
  <c r="G3214" i="3"/>
  <c r="M3213" i="3"/>
  <c r="L3213" i="3"/>
  <c r="K3213" i="3"/>
  <c r="I3213" i="3"/>
  <c r="H3213" i="3"/>
  <c r="G3213" i="3"/>
  <c r="M3212" i="3"/>
  <c r="L3212" i="3"/>
  <c r="K3212" i="3"/>
  <c r="I3212" i="3"/>
  <c r="H3212" i="3"/>
  <c r="G3212" i="3"/>
  <c r="M3211" i="3"/>
  <c r="L3211" i="3"/>
  <c r="K3211" i="3"/>
  <c r="I3211" i="3"/>
  <c r="H3211" i="3"/>
  <c r="G3211" i="3"/>
  <c r="M3210" i="3"/>
  <c r="L3210" i="3"/>
  <c r="K3210" i="3"/>
  <c r="I3210" i="3"/>
  <c r="H3210" i="3"/>
  <c r="G3210" i="3"/>
  <c r="M3209" i="3"/>
  <c r="L3209" i="3"/>
  <c r="K3209" i="3"/>
  <c r="I3209" i="3"/>
  <c r="H3209" i="3"/>
  <c r="G3209" i="3"/>
  <c r="M3208" i="3"/>
  <c r="L3208" i="3"/>
  <c r="K3208" i="3"/>
  <c r="I3208" i="3"/>
  <c r="H3208" i="3"/>
  <c r="G3208" i="3"/>
  <c r="M3207" i="3"/>
  <c r="L3207" i="3"/>
  <c r="K3207" i="3"/>
  <c r="I3207" i="3"/>
  <c r="H3207" i="3"/>
  <c r="G3207" i="3"/>
  <c r="M3206" i="3"/>
  <c r="L3206" i="3"/>
  <c r="K3206" i="3"/>
  <c r="I3206" i="3"/>
  <c r="H3206" i="3"/>
  <c r="G3206" i="3"/>
  <c r="M3205" i="3"/>
  <c r="L3205" i="3"/>
  <c r="K3205" i="3"/>
  <c r="I3205" i="3"/>
  <c r="H3205" i="3"/>
  <c r="G3205" i="3"/>
  <c r="M3204" i="3"/>
  <c r="L3204" i="3"/>
  <c r="K3204" i="3"/>
  <c r="I3204" i="3"/>
  <c r="H3204" i="3"/>
  <c r="G3204" i="3"/>
  <c r="M3203" i="3"/>
  <c r="L3203" i="3"/>
  <c r="K3203" i="3"/>
  <c r="I3203" i="3"/>
  <c r="H3203" i="3"/>
  <c r="G3203" i="3"/>
  <c r="M3202" i="3"/>
  <c r="L3202" i="3"/>
  <c r="K3202" i="3"/>
  <c r="I3202" i="3"/>
  <c r="H3202" i="3"/>
  <c r="G3202" i="3"/>
  <c r="M3201" i="3"/>
  <c r="L3201" i="3"/>
  <c r="K3201" i="3"/>
  <c r="I3201" i="3"/>
  <c r="H3201" i="3"/>
  <c r="G3201" i="3"/>
  <c r="M3200" i="3"/>
  <c r="L3200" i="3"/>
  <c r="K3200" i="3"/>
  <c r="I3200" i="3"/>
  <c r="H3200" i="3"/>
  <c r="G3200" i="3"/>
  <c r="M3199" i="3"/>
  <c r="L3199" i="3"/>
  <c r="K3199" i="3"/>
  <c r="I3199" i="3"/>
  <c r="H3199" i="3"/>
  <c r="G3199" i="3"/>
  <c r="M3198" i="3"/>
  <c r="L3198" i="3"/>
  <c r="K3198" i="3"/>
  <c r="I3198" i="3"/>
  <c r="H3198" i="3"/>
  <c r="G3198" i="3"/>
  <c r="M3197" i="3"/>
  <c r="L3197" i="3"/>
  <c r="K3197" i="3"/>
  <c r="I3197" i="3"/>
  <c r="H3197" i="3"/>
  <c r="G3197" i="3"/>
  <c r="M3196" i="3"/>
  <c r="L3196" i="3"/>
  <c r="K3196" i="3"/>
  <c r="I3196" i="3"/>
  <c r="H3196" i="3"/>
  <c r="G3196" i="3"/>
  <c r="M3195" i="3"/>
  <c r="L3195" i="3"/>
  <c r="K3195" i="3"/>
  <c r="I3195" i="3"/>
  <c r="H3195" i="3"/>
  <c r="G3195" i="3"/>
  <c r="M3194" i="3"/>
  <c r="L3194" i="3"/>
  <c r="K3194" i="3"/>
  <c r="I3194" i="3"/>
  <c r="H3194" i="3"/>
  <c r="G3194" i="3"/>
  <c r="M3193" i="3"/>
  <c r="L3193" i="3"/>
  <c r="K3193" i="3"/>
  <c r="I3193" i="3"/>
  <c r="H3193" i="3"/>
  <c r="G3193" i="3"/>
  <c r="M3192" i="3"/>
  <c r="L3192" i="3"/>
  <c r="K3192" i="3"/>
  <c r="I3192" i="3"/>
  <c r="H3192" i="3"/>
  <c r="G3192" i="3"/>
  <c r="M3191" i="3"/>
  <c r="L3191" i="3"/>
  <c r="K3191" i="3"/>
  <c r="I3191" i="3"/>
  <c r="H3191" i="3"/>
  <c r="G3191" i="3"/>
  <c r="M3190" i="3"/>
  <c r="L3190" i="3"/>
  <c r="K3190" i="3"/>
  <c r="I3190" i="3"/>
  <c r="H3190" i="3"/>
  <c r="G3190" i="3"/>
  <c r="M3189" i="3"/>
  <c r="L3189" i="3"/>
  <c r="K3189" i="3"/>
  <c r="I3189" i="3"/>
  <c r="H3189" i="3"/>
  <c r="G3189" i="3"/>
  <c r="M3188" i="3"/>
  <c r="L3188" i="3"/>
  <c r="K3188" i="3"/>
  <c r="I3188" i="3"/>
  <c r="H3188" i="3"/>
  <c r="G3188" i="3"/>
  <c r="M3187" i="3"/>
  <c r="L3187" i="3"/>
  <c r="K3187" i="3"/>
  <c r="I3187" i="3"/>
  <c r="H3187" i="3"/>
  <c r="G3187" i="3"/>
  <c r="M3186" i="3"/>
  <c r="L3186" i="3"/>
  <c r="K3186" i="3"/>
  <c r="I3186" i="3"/>
  <c r="H3186" i="3"/>
  <c r="G3186" i="3"/>
  <c r="M3185" i="3"/>
  <c r="L3185" i="3"/>
  <c r="K3185" i="3"/>
  <c r="I3185" i="3"/>
  <c r="H3185" i="3"/>
  <c r="G3185" i="3"/>
  <c r="M3184" i="3"/>
  <c r="L3184" i="3"/>
  <c r="K3184" i="3"/>
  <c r="I3184" i="3"/>
  <c r="H3184" i="3"/>
  <c r="G3184" i="3"/>
  <c r="M3183" i="3"/>
  <c r="L3183" i="3"/>
  <c r="K3183" i="3"/>
  <c r="I3183" i="3"/>
  <c r="H3183" i="3"/>
  <c r="G3183" i="3"/>
  <c r="M3182" i="3"/>
  <c r="L3182" i="3"/>
  <c r="K3182" i="3"/>
  <c r="I3182" i="3"/>
  <c r="H3182" i="3"/>
  <c r="G3182" i="3"/>
  <c r="M3181" i="3"/>
  <c r="L3181" i="3"/>
  <c r="K3181" i="3"/>
  <c r="I3181" i="3"/>
  <c r="H3181" i="3"/>
  <c r="G3181" i="3"/>
  <c r="M3180" i="3"/>
  <c r="L3180" i="3"/>
  <c r="K3180" i="3"/>
  <c r="I3180" i="3"/>
  <c r="H3180" i="3"/>
  <c r="G3180" i="3"/>
  <c r="M3179" i="3"/>
  <c r="L3179" i="3"/>
  <c r="K3179" i="3"/>
  <c r="I3179" i="3"/>
  <c r="H3179" i="3"/>
  <c r="G3179" i="3"/>
  <c r="M3178" i="3"/>
  <c r="L3178" i="3"/>
  <c r="K3178" i="3"/>
  <c r="I3178" i="3"/>
  <c r="H3178" i="3"/>
  <c r="G3178" i="3"/>
  <c r="M3177" i="3"/>
  <c r="L3177" i="3"/>
  <c r="K3177" i="3"/>
  <c r="I3177" i="3"/>
  <c r="H3177" i="3"/>
  <c r="G3177" i="3"/>
  <c r="M3176" i="3"/>
  <c r="L3176" i="3"/>
  <c r="K3176" i="3"/>
  <c r="I3176" i="3"/>
  <c r="H3176" i="3"/>
  <c r="G3176" i="3"/>
  <c r="M3175" i="3"/>
  <c r="L3175" i="3"/>
  <c r="K3175" i="3"/>
  <c r="I3175" i="3"/>
  <c r="H3175" i="3"/>
  <c r="G3175" i="3"/>
  <c r="M3174" i="3"/>
  <c r="L3174" i="3"/>
  <c r="K3174" i="3"/>
  <c r="I3174" i="3"/>
  <c r="H3174" i="3"/>
  <c r="G3174" i="3"/>
  <c r="M3173" i="3"/>
  <c r="L3173" i="3"/>
  <c r="K3173" i="3"/>
  <c r="I3173" i="3"/>
  <c r="H3173" i="3"/>
  <c r="G3173" i="3"/>
  <c r="M3172" i="3"/>
  <c r="L3172" i="3"/>
  <c r="K3172" i="3"/>
  <c r="I3172" i="3"/>
  <c r="H3172" i="3"/>
  <c r="G3172" i="3"/>
  <c r="M3171" i="3"/>
  <c r="L3171" i="3"/>
  <c r="K3171" i="3"/>
  <c r="I3171" i="3"/>
  <c r="H3171" i="3"/>
  <c r="G3171" i="3"/>
  <c r="M3170" i="3"/>
  <c r="L3170" i="3"/>
  <c r="K3170" i="3"/>
  <c r="I3170" i="3"/>
  <c r="H3170" i="3"/>
  <c r="G3170" i="3"/>
  <c r="M3169" i="3"/>
  <c r="L3169" i="3"/>
  <c r="K3169" i="3"/>
  <c r="I3169" i="3"/>
  <c r="H3169" i="3"/>
  <c r="G3169" i="3"/>
  <c r="M3168" i="3"/>
  <c r="L3168" i="3"/>
  <c r="K3168" i="3"/>
  <c r="I3168" i="3"/>
  <c r="H3168" i="3"/>
  <c r="G3168" i="3"/>
  <c r="M3167" i="3"/>
  <c r="L3167" i="3"/>
  <c r="K3167" i="3"/>
  <c r="I3167" i="3"/>
  <c r="H3167" i="3"/>
  <c r="G3167" i="3"/>
  <c r="M3166" i="3"/>
  <c r="L3166" i="3"/>
  <c r="K3166" i="3"/>
  <c r="I3166" i="3"/>
  <c r="H3166" i="3"/>
  <c r="G3166" i="3"/>
  <c r="M3165" i="3"/>
  <c r="L3165" i="3"/>
  <c r="K3165" i="3"/>
  <c r="I3165" i="3"/>
  <c r="H3165" i="3"/>
  <c r="G3165" i="3"/>
  <c r="M3164" i="3"/>
  <c r="L3164" i="3"/>
  <c r="K3164" i="3"/>
  <c r="I3164" i="3"/>
  <c r="H3164" i="3"/>
  <c r="G3164" i="3"/>
  <c r="M3163" i="3"/>
  <c r="L3163" i="3"/>
  <c r="K3163" i="3"/>
  <c r="I3163" i="3"/>
  <c r="H3163" i="3"/>
  <c r="G3163" i="3"/>
  <c r="M3162" i="3"/>
  <c r="L3162" i="3"/>
  <c r="K3162" i="3"/>
  <c r="I3162" i="3"/>
  <c r="H3162" i="3"/>
  <c r="G3162" i="3"/>
  <c r="M3161" i="3"/>
  <c r="L3161" i="3"/>
  <c r="K3161" i="3"/>
  <c r="I3161" i="3"/>
  <c r="H3161" i="3"/>
  <c r="G3161" i="3"/>
  <c r="M3160" i="3"/>
  <c r="L3160" i="3"/>
  <c r="K3160" i="3"/>
  <c r="I3160" i="3"/>
  <c r="H3160" i="3"/>
  <c r="G3160" i="3"/>
  <c r="M3159" i="3"/>
  <c r="L3159" i="3"/>
  <c r="K3159" i="3"/>
  <c r="I3159" i="3"/>
  <c r="H3159" i="3"/>
  <c r="G3159" i="3"/>
  <c r="M3158" i="3"/>
  <c r="L3158" i="3"/>
  <c r="K3158" i="3"/>
  <c r="I3158" i="3"/>
  <c r="H3158" i="3"/>
  <c r="G3158" i="3"/>
  <c r="M3157" i="3"/>
  <c r="L3157" i="3"/>
  <c r="K3157" i="3"/>
  <c r="I3157" i="3"/>
  <c r="H3157" i="3"/>
  <c r="G3157" i="3"/>
  <c r="M3156" i="3"/>
  <c r="L3156" i="3"/>
  <c r="K3156" i="3"/>
  <c r="I3156" i="3"/>
  <c r="H3156" i="3"/>
  <c r="G3156" i="3"/>
  <c r="M3155" i="3"/>
  <c r="L3155" i="3"/>
  <c r="K3155" i="3"/>
  <c r="I3155" i="3"/>
  <c r="H3155" i="3"/>
  <c r="G3155" i="3"/>
  <c r="M3154" i="3"/>
  <c r="L3154" i="3"/>
  <c r="K3154" i="3"/>
  <c r="I3154" i="3"/>
  <c r="H3154" i="3"/>
  <c r="G3154" i="3"/>
  <c r="M3153" i="3"/>
  <c r="L3153" i="3"/>
  <c r="K3153" i="3"/>
  <c r="I3153" i="3"/>
  <c r="H3153" i="3"/>
  <c r="G3153" i="3"/>
  <c r="M3152" i="3"/>
  <c r="L3152" i="3"/>
  <c r="K3152" i="3"/>
  <c r="I3152" i="3"/>
  <c r="H3152" i="3"/>
  <c r="G3152" i="3"/>
  <c r="M3151" i="3"/>
  <c r="L3151" i="3"/>
  <c r="K3151" i="3"/>
  <c r="I3151" i="3"/>
  <c r="H3151" i="3"/>
  <c r="G3151" i="3"/>
  <c r="M3150" i="3"/>
  <c r="L3150" i="3"/>
  <c r="K3150" i="3"/>
  <c r="I3150" i="3"/>
  <c r="H3150" i="3"/>
  <c r="G3150" i="3"/>
  <c r="M3149" i="3"/>
  <c r="L3149" i="3"/>
  <c r="K3149" i="3"/>
  <c r="I3149" i="3"/>
  <c r="H3149" i="3"/>
  <c r="G3149" i="3"/>
  <c r="M3148" i="3"/>
  <c r="L3148" i="3"/>
  <c r="K3148" i="3"/>
  <c r="I3148" i="3"/>
  <c r="H3148" i="3"/>
  <c r="G3148" i="3"/>
  <c r="M3147" i="3"/>
  <c r="L3147" i="3"/>
  <c r="K3147" i="3"/>
  <c r="I3147" i="3"/>
  <c r="H3147" i="3"/>
  <c r="G3147" i="3"/>
  <c r="M3146" i="3"/>
  <c r="L3146" i="3"/>
  <c r="K3146" i="3"/>
  <c r="I3146" i="3"/>
  <c r="H3146" i="3"/>
  <c r="G3146" i="3"/>
  <c r="M3145" i="3"/>
  <c r="L3145" i="3"/>
  <c r="K3145" i="3"/>
  <c r="I3145" i="3"/>
  <c r="H3145" i="3"/>
  <c r="G3145" i="3"/>
  <c r="M3144" i="3"/>
  <c r="L3144" i="3"/>
  <c r="K3144" i="3"/>
  <c r="I3144" i="3"/>
  <c r="H3144" i="3"/>
  <c r="G3144" i="3"/>
  <c r="M3143" i="3"/>
  <c r="L3143" i="3"/>
  <c r="K3143" i="3"/>
  <c r="I3143" i="3"/>
  <c r="H3143" i="3"/>
  <c r="G3143" i="3"/>
  <c r="M3142" i="3"/>
  <c r="L3142" i="3"/>
  <c r="K3142" i="3"/>
  <c r="I3142" i="3"/>
  <c r="H3142" i="3"/>
  <c r="G3142" i="3"/>
  <c r="M3141" i="3"/>
  <c r="L3141" i="3"/>
  <c r="K3141" i="3"/>
  <c r="I3141" i="3"/>
  <c r="H3141" i="3"/>
  <c r="G3141" i="3"/>
  <c r="M3140" i="3"/>
  <c r="L3140" i="3"/>
  <c r="K3140" i="3"/>
  <c r="I3140" i="3"/>
  <c r="H3140" i="3"/>
  <c r="G3140" i="3"/>
  <c r="M3139" i="3"/>
  <c r="L3139" i="3"/>
  <c r="K3139" i="3"/>
  <c r="I3139" i="3"/>
  <c r="H3139" i="3"/>
  <c r="G3139" i="3"/>
  <c r="M3138" i="3"/>
  <c r="L3138" i="3"/>
  <c r="K3138" i="3"/>
  <c r="I3138" i="3"/>
  <c r="H3138" i="3"/>
  <c r="G3138" i="3"/>
  <c r="M3137" i="3"/>
  <c r="L3137" i="3"/>
  <c r="K3137" i="3"/>
  <c r="I3137" i="3"/>
  <c r="H3137" i="3"/>
  <c r="G3137" i="3"/>
  <c r="M3136" i="3"/>
  <c r="L3136" i="3"/>
  <c r="K3136" i="3"/>
  <c r="I3136" i="3"/>
  <c r="H3136" i="3"/>
  <c r="G3136" i="3"/>
  <c r="M3135" i="3"/>
  <c r="L3135" i="3"/>
  <c r="K3135" i="3"/>
  <c r="I3135" i="3"/>
  <c r="H3135" i="3"/>
  <c r="G3135" i="3"/>
  <c r="M3134" i="3"/>
  <c r="L3134" i="3"/>
  <c r="K3134" i="3"/>
  <c r="I3134" i="3"/>
  <c r="H3134" i="3"/>
  <c r="G3134" i="3"/>
  <c r="M3133" i="3"/>
  <c r="L3133" i="3"/>
  <c r="K3133" i="3"/>
  <c r="I3133" i="3"/>
  <c r="H3133" i="3"/>
  <c r="G3133" i="3"/>
  <c r="M3132" i="3"/>
  <c r="L3132" i="3"/>
  <c r="K3132" i="3"/>
  <c r="I3132" i="3"/>
  <c r="H3132" i="3"/>
  <c r="G3132" i="3"/>
  <c r="M3131" i="3"/>
  <c r="L3131" i="3"/>
  <c r="K3131" i="3"/>
  <c r="I3131" i="3"/>
  <c r="H3131" i="3"/>
  <c r="G3131" i="3"/>
  <c r="M3130" i="3"/>
  <c r="L3130" i="3"/>
  <c r="K3130" i="3"/>
  <c r="I3130" i="3"/>
  <c r="H3130" i="3"/>
  <c r="G3130" i="3"/>
  <c r="M3129" i="3"/>
  <c r="L3129" i="3"/>
  <c r="K3129" i="3"/>
  <c r="I3129" i="3"/>
  <c r="H3129" i="3"/>
  <c r="G3129" i="3"/>
  <c r="M3128" i="3"/>
  <c r="L3128" i="3"/>
  <c r="K3128" i="3"/>
  <c r="I3128" i="3"/>
  <c r="H3128" i="3"/>
  <c r="G3128" i="3"/>
  <c r="M3127" i="3"/>
  <c r="L3127" i="3"/>
  <c r="K3127" i="3"/>
  <c r="I3127" i="3"/>
  <c r="H3127" i="3"/>
  <c r="G3127" i="3"/>
  <c r="M3126" i="3"/>
  <c r="L3126" i="3"/>
  <c r="K3126" i="3"/>
  <c r="I3126" i="3"/>
  <c r="H3126" i="3"/>
  <c r="G3126" i="3"/>
  <c r="M3125" i="3"/>
  <c r="L3125" i="3"/>
  <c r="K3125" i="3"/>
  <c r="I3125" i="3"/>
  <c r="H3125" i="3"/>
  <c r="G3125" i="3"/>
  <c r="M3124" i="3"/>
  <c r="L3124" i="3"/>
  <c r="K3124" i="3"/>
  <c r="I3124" i="3"/>
  <c r="H3124" i="3"/>
  <c r="G3124" i="3"/>
  <c r="M3123" i="3"/>
  <c r="L3123" i="3"/>
  <c r="K3123" i="3"/>
  <c r="I3123" i="3"/>
  <c r="H3123" i="3"/>
  <c r="G3123" i="3"/>
  <c r="M3122" i="3"/>
  <c r="L3122" i="3"/>
  <c r="K3122" i="3"/>
  <c r="I3122" i="3"/>
  <c r="H3122" i="3"/>
  <c r="G3122" i="3"/>
  <c r="M3121" i="3"/>
  <c r="L3121" i="3"/>
  <c r="K3121" i="3"/>
  <c r="I3121" i="3"/>
  <c r="H3121" i="3"/>
  <c r="G3121" i="3"/>
  <c r="M3120" i="3"/>
  <c r="L3120" i="3"/>
  <c r="K3120" i="3"/>
  <c r="I3120" i="3"/>
  <c r="H3120" i="3"/>
  <c r="G3120" i="3"/>
  <c r="M3119" i="3"/>
  <c r="L3119" i="3"/>
  <c r="K3119" i="3"/>
  <c r="I3119" i="3"/>
  <c r="H3119" i="3"/>
  <c r="G3119" i="3"/>
  <c r="M3118" i="3"/>
  <c r="L3118" i="3"/>
  <c r="K3118" i="3"/>
  <c r="I3118" i="3"/>
  <c r="H3118" i="3"/>
  <c r="G3118" i="3"/>
  <c r="M3117" i="3"/>
  <c r="L3117" i="3"/>
  <c r="K3117" i="3"/>
  <c r="I3117" i="3"/>
  <c r="H3117" i="3"/>
  <c r="G3117" i="3"/>
  <c r="M3116" i="3"/>
  <c r="L3116" i="3"/>
  <c r="K3116" i="3"/>
  <c r="I3116" i="3"/>
  <c r="H3116" i="3"/>
  <c r="G3116" i="3"/>
  <c r="M3115" i="3"/>
  <c r="L3115" i="3"/>
  <c r="K3115" i="3"/>
  <c r="I3115" i="3"/>
  <c r="H3115" i="3"/>
  <c r="G3115" i="3"/>
  <c r="M3114" i="3"/>
  <c r="L3114" i="3"/>
  <c r="K3114" i="3"/>
  <c r="I3114" i="3"/>
  <c r="H3114" i="3"/>
  <c r="G3114" i="3"/>
  <c r="M3113" i="3"/>
  <c r="L3113" i="3"/>
  <c r="K3113" i="3"/>
  <c r="I3113" i="3"/>
  <c r="H3113" i="3"/>
  <c r="G3113" i="3"/>
  <c r="M3112" i="3"/>
  <c r="L3112" i="3"/>
  <c r="K3112" i="3"/>
  <c r="I3112" i="3"/>
  <c r="H3112" i="3"/>
  <c r="G3112" i="3"/>
  <c r="M3111" i="3"/>
  <c r="L3111" i="3"/>
  <c r="K3111" i="3"/>
  <c r="I3111" i="3"/>
  <c r="H3111" i="3"/>
  <c r="G3111" i="3"/>
  <c r="M3110" i="3"/>
  <c r="L3110" i="3"/>
  <c r="K3110" i="3"/>
  <c r="I3110" i="3"/>
  <c r="H3110" i="3"/>
  <c r="G3110" i="3"/>
  <c r="M3109" i="3"/>
  <c r="L3109" i="3"/>
  <c r="K3109" i="3"/>
  <c r="I3109" i="3"/>
  <c r="H3109" i="3"/>
  <c r="G3109" i="3"/>
  <c r="M3108" i="3"/>
  <c r="L3108" i="3"/>
  <c r="K3108" i="3"/>
  <c r="I3108" i="3"/>
  <c r="H3108" i="3"/>
  <c r="G3108" i="3"/>
  <c r="M3107" i="3"/>
  <c r="L3107" i="3"/>
  <c r="K3107" i="3"/>
  <c r="I3107" i="3"/>
  <c r="H3107" i="3"/>
  <c r="G3107" i="3"/>
  <c r="M3106" i="3"/>
  <c r="L3106" i="3"/>
  <c r="K3106" i="3"/>
  <c r="I3106" i="3"/>
  <c r="H3106" i="3"/>
  <c r="G3106" i="3"/>
  <c r="M3105" i="3"/>
  <c r="L3105" i="3"/>
  <c r="K3105" i="3"/>
  <c r="I3105" i="3"/>
  <c r="H3105" i="3"/>
  <c r="G3105" i="3"/>
  <c r="M3104" i="3"/>
  <c r="L3104" i="3"/>
  <c r="K3104" i="3"/>
  <c r="I3104" i="3"/>
  <c r="H3104" i="3"/>
  <c r="G3104" i="3"/>
  <c r="M3103" i="3"/>
  <c r="L3103" i="3"/>
  <c r="K3103" i="3"/>
  <c r="I3103" i="3"/>
  <c r="H3103" i="3"/>
  <c r="G3103" i="3"/>
  <c r="M3102" i="3"/>
  <c r="L3102" i="3"/>
  <c r="K3102" i="3"/>
  <c r="I3102" i="3"/>
  <c r="H3102" i="3"/>
  <c r="G3102" i="3"/>
  <c r="M3101" i="3"/>
  <c r="L3101" i="3"/>
  <c r="K3101" i="3"/>
  <c r="I3101" i="3"/>
  <c r="H3101" i="3"/>
  <c r="G3101" i="3"/>
  <c r="M3100" i="3"/>
  <c r="L3100" i="3"/>
  <c r="K3100" i="3"/>
  <c r="I3100" i="3"/>
  <c r="H3100" i="3"/>
  <c r="G3100" i="3"/>
  <c r="M3099" i="3"/>
  <c r="L3099" i="3"/>
  <c r="K3099" i="3"/>
  <c r="I3099" i="3"/>
  <c r="H3099" i="3"/>
  <c r="G3099" i="3"/>
  <c r="M3098" i="3"/>
  <c r="L3098" i="3"/>
  <c r="K3098" i="3"/>
  <c r="I3098" i="3"/>
  <c r="H3098" i="3"/>
  <c r="G3098" i="3"/>
  <c r="M3097" i="3"/>
  <c r="L3097" i="3"/>
  <c r="K3097" i="3"/>
  <c r="I3097" i="3"/>
  <c r="H3097" i="3"/>
  <c r="G3097" i="3"/>
  <c r="M3096" i="3"/>
  <c r="L3096" i="3"/>
  <c r="K3096" i="3"/>
  <c r="I3096" i="3"/>
  <c r="H3096" i="3"/>
  <c r="G3096" i="3"/>
  <c r="M3095" i="3"/>
  <c r="L3095" i="3"/>
  <c r="K3095" i="3"/>
  <c r="I3095" i="3"/>
  <c r="H3095" i="3"/>
  <c r="G3095" i="3"/>
  <c r="M3094" i="3"/>
  <c r="L3094" i="3"/>
  <c r="K3094" i="3"/>
  <c r="I3094" i="3"/>
  <c r="H3094" i="3"/>
  <c r="G3094" i="3"/>
  <c r="M3093" i="3"/>
  <c r="L3093" i="3"/>
  <c r="K3093" i="3"/>
  <c r="I3093" i="3"/>
  <c r="H3093" i="3"/>
  <c r="G3093" i="3"/>
  <c r="M3092" i="3"/>
  <c r="L3092" i="3"/>
  <c r="K3092" i="3"/>
  <c r="I3092" i="3"/>
  <c r="H3092" i="3"/>
  <c r="G3092" i="3"/>
  <c r="M3091" i="3"/>
  <c r="L3091" i="3"/>
  <c r="K3091" i="3"/>
  <c r="I3091" i="3"/>
  <c r="H3091" i="3"/>
  <c r="G3091" i="3"/>
  <c r="M3090" i="3"/>
  <c r="L3090" i="3"/>
  <c r="K3090" i="3"/>
  <c r="I3090" i="3"/>
  <c r="H3090" i="3"/>
  <c r="G3090" i="3"/>
  <c r="M3089" i="3"/>
  <c r="L3089" i="3"/>
  <c r="K3089" i="3"/>
  <c r="I3089" i="3"/>
  <c r="H3089" i="3"/>
  <c r="G3089" i="3"/>
  <c r="M3088" i="3"/>
  <c r="L3088" i="3"/>
  <c r="K3088" i="3"/>
  <c r="I3088" i="3"/>
  <c r="H3088" i="3"/>
  <c r="G3088" i="3"/>
  <c r="M3087" i="3"/>
  <c r="L3087" i="3"/>
  <c r="K3087" i="3"/>
  <c r="I3087" i="3"/>
  <c r="H3087" i="3"/>
  <c r="G3087" i="3"/>
  <c r="M3086" i="3"/>
  <c r="L3086" i="3"/>
  <c r="K3086" i="3"/>
  <c r="I3086" i="3"/>
  <c r="H3086" i="3"/>
  <c r="G3086" i="3"/>
  <c r="M3085" i="3"/>
  <c r="L3085" i="3"/>
  <c r="K3085" i="3"/>
  <c r="I3085" i="3"/>
  <c r="H3085" i="3"/>
  <c r="G3085" i="3"/>
  <c r="M3084" i="3"/>
  <c r="L3084" i="3"/>
  <c r="K3084" i="3"/>
  <c r="I3084" i="3"/>
  <c r="H3084" i="3"/>
  <c r="G3084" i="3"/>
  <c r="M3083" i="3"/>
  <c r="L3083" i="3"/>
  <c r="K3083" i="3"/>
  <c r="I3083" i="3"/>
  <c r="H3083" i="3"/>
  <c r="G3083" i="3"/>
  <c r="M3082" i="3"/>
  <c r="L3082" i="3"/>
  <c r="K3082" i="3"/>
  <c r="I3082" i="3"/>
  <c r="H3082" i="3"/>
  <c r="G3082" i="3"/>
  <c r="M3081" i="3"/>
  <c r="L3081" i="3"/>
  <c r="K3081" i="3"/>
  <c r="I3081" i="3"/>
  <c r="H3081" i="3"/>
  <c r="G3081" i="3"/>
  <c r="M3080" i="3"/>
  <c r="L3080" i="3"/>
  <c r="K3080" i="3"/>
  <c r="I3080" i="3"/>
  <c r="H3080" i="3"/>
  <c r="G3080" i="3"/>
  <c r="M3079" i="3"/>
  <c r="L3079" i="3"/>
  <c r="K3079" i="3"/>
  <c r="I3079" i="3"/>
  <c r="H3079" i="3"/>
  <c r="G3079" i="3"/>
  <c r="M3078" i="3"/>
  <c r="L3078" i="3"/>
  <c r="K3078" i="3"/>
  <c r="I3078" i="3"/>
  <c r="H3078" i="3"/>
  <c r="G3078" i="3"/>
  <c r="M3077" i="3"/>
  <c r="L3077" i="3"/>
  <c r="K3077" i="3"/>
  <c r="I3077" i="3"/>
  <c r="H3077" i="3"/>
  <c r="G3077" i="3"/>
  <c r="M3076" i="3"/>
  <c r="L3076" i="3"/>
  <c r="K3076" i="3"/>
  <c r="I3076" i="3"/>
  <c r="H3076" i="3"/>
  <c r="G3076" i="3"/>
  <c r="M3075" i="3"/>
  <c r="L3075" i="3"/>
  <c r="K3075" i="3"/>
  <c r="I3075" i="3"/>
  <c r="H3075" i="3"/>
  <c r="G3075" i="3"/>
  <c r="M3074" i="3"/>
  <c r="L3074" i="3"/>
  <c r="K3074" i="3"/>
  <c r="I3074" i="3"/>
  <c r="H3074" i="3"/>
  <c r="G3074" i="3"/>
  <c r="M3073" i="3"/>
  <c r="L3073" i="3"/>
  <c r="K3073" i="3"/>
  <c r="I3073" i="3"/>
  <c r="H3073" i="3"/>
  <c r="G3073" i="3"/>
  <c r="M3072" i="3"/>
  <c r="L3072" i="3"/>
  <c r="K3072" i="3"/>
  <c r="I3072" i="3"/>
  <c r="H3072" i="3"/>
  <c r="G3072" i="3"/>
  <c r="M3071" i="3"/>
  <c r="L3071" i="3"/>
  <c r="K3071" i="3"/>
  <c r="I3071" i="3"/>
  <c r="H3071" i="3"/>
  <c r="G3071" i="3"/>
  <c r="M3070" i="3"/>
  <c r="L3070" i="3"/>
  <c r="K3070" i="3"/>
  <c r="I3070" i="3"/>
  <c r="H3070" i="3"/>
  <c r="G3070" i="3"/>
  <c r="M3069" i="3"/>
  <c r="L3069" i="3"/>
  <c r="K3069" i="3"/>
  <c r="I3069" i="3"/>
  <c r="H3069" i="3"/>
  <c r="G3069" i="3"/>
  <c r="M3068" i="3"/>
  <c r="L3068" i="3"/>
  <c r="K3068" i="3"/>
  <c r="I3068" i="3"/>
  <c r="H3068" i="3"/>
  <c r="G3068" i="3"/>
  <c r="M3067" i="3"/>
  <c r="L3067" i="3"/>
  <c r="K3067" i="3"/>
  <c r="I3067" i="3"/>
  <c r="H3067" i="3"/>
  <c r="G3067" i="3"/>
  <c r="M3066" i="3"/>
  <c r="L3066" i="3"/>
  <c r="K3066" i="3"/>
  <c r="I3066" i="3"/>
  <c r="H3066" i="3"/>
  <c r="G3066" i="3"/>
  <c r="M3065" i="3"/>
  <c r="L3065" i="3"/>
  <c r="K3065" i="3"/>
  <c r="I3065" i="3"/>
  <c r="H3065" i="3"/>
  <c r="G3065" i="3"/>
  <c r="M3064" i="3"/>
  <c r="L3064" i="3"/>
  <c r="K3064" i="3"/>
  <c r="I3064" i="3"/>
  <c r="H3064" i="3"/>
  <c r="G3064" i="3"/>
  <c r="M3063" i="3"/>
  <c r="L3063" i="3"/>
  <c r="K3063" i="3"/>
  <c r="I3063" i="3"/>
  <c r="H3063" i="3"/>
  <c r="G3063" i="3"/>
  <c r="M3062" i="3"/>
  <c r="L3062" i="3"/>
  <c r="K3062" i="3"/>
  <c r="I3062" i="3"/>
  <c r="H3062" i="3"/>
  <c r="G3062" i="3"/>
  <c r="M3061" i="3"/>
  <c r="L3061" i="3"/>
  <c r="K3061" i="3"/>
  <c r="I3061" i="3"/>
  <c r="H3061" i="3"/>
  <c r="G3061" i="3"/>
  <c r="M3060" i="3"/>
  <c r="L3060" i="3"/>
  <c r="K3060" i="3"/>
  <c r="I3060" i="3"/>
  <c r="H3060" i="3"/>
  <c r="G3060" i="3"/>
  <c r="M3059" i="3"/>
  <c r="L3059" i="3"/>
  <c r="K3059" i="3"/>
  <c r="I3059" i="3"/>
  <c r="H3059" i="3"/>
  <c r="G3059" i="3"/>
  <c r="M3058" i="3"/>
  <c r="L3058" i="3"/>
  <c r="K3058" i="3"/>
  <c r="I3058" i="3"/>
  <c r="H3058" i="3"/>
  <c r="G3058" i="3"/>
  <c r="M3057" i="3"/>
  <c r="L3057" i="3"/>
  <c r="K3057" i="3"/>
  <c r="I3057" i="3"/>
  <c r="H3057" i="3"/>
  <c r="G3057" i="3"/>
  <c r="M3056" i="3"/>
  <c r="L3056" i="3"/>
  <c r="K3056" i="3"/>
  <c r="I3056" i="3"/>
  <c r="H3056" i="3"/>
  <c r="G3056" i="3"/>
  <c r="M3055" i="3"/>
  <c r="L3055" i="3"/>
  <c r="K3055" i="3"/>
  <c r="I3055" i="3"/>
  <c r="H3055" i="3"/>
  <c r="G3055" i="3"/>
  <c r="M3054" i="3"/>
  <c r="L3054" i="3"/>
  <c r="K3054" i="3"/>
  <c r="I3054" i="3"/>
  <c r="H3054" i="3"/>
  <c r="G3054" i="3"/>
  <c r="M3053" i="3"/>
  <c r="L3053" i="3"/>
  <c r="K3053" i="3"/>
  <c r="I3053" i="3"/>
  <c r="H3053" i="3"/>
  <c r="G3053" i="3"/>
  <c r="M3052" i="3"/>
  <c r="L3052" i="3"/>
  <c r="K3052" i="3"/>
  <c r="I3052" i="3"/>
  <c r="H3052" i="3"/>
  <c r="G3052" i="3"/>
  <c r="M3051" i="3"/>
  <c r="L3051" i="3"/>
  <c r="K3051" i="3"/>
  <c r="I3051" i="3"/>
  <c r="H3051" i="3"/>
  <c r="G3051" i="3"/>
  <c r="M3050" i="3"/>
  <c r="L3050" i="3"/>
  <c r="K3050" i="3"/>
  <c r="I3050" i="3"/>
  <c r="H3050" i="3"/>
  <c r="G3050" i="3"/>
  <c r="M3049" i="3"/>
  <c r="L3049" i="3"/>
  <c r="K3049" i="3"/>
  <c r="I3049" i="3"/>
  <c r="H3049" i="3"/>
  <c r="G3049" i="3"/>
  <c r="M3048" i="3"/>
  <c r="L3048" i="3"/>
  <c r="K3048" i="3"/>
  <c r="I3048" i="3"/>
  <c r="H3048" i="3"/>
  <c r="G3048" i="3"/>
  <c r="M3047" i="3"/>
  <c r="L3047" i="3"/>
  <c r="K3047" i="3"/>
  <c r="I3047" i="3"/>
  <c r="H3047" i="3"/>
  <c r="G3047" i="3"/>
  <c r="M3046" i="3"/>
  <c r="L3046" i="3"/>
  <c r="K3046" i="3"/>
  <c r="I3046" i="3"/>
  <c r="H3046" i="3"/>
  <c r="G3046" i="3"/>
  <c r="M3045" i="3"/>
  <c r="L3045" i="3"/>
  <c r="K3045" i="3"/>
  <c r="I3045" i="3"/>
  <c r="H3045" i="3"/>
  <c r="G3045" i="3"/>
  <c r="M3044" i="3"/>
  <c r="L3044" i="3"/>
  <c r="K3044" i="3"/>
  <c r="I3044" i="3"/>
  <c r="H3044" i="3"/>
  <c r="G3044" i="3"/>
  <c r="M3043" i="3"/>
  <c r="L3043" i="3"/>
  <c r="K3043" i="3"/>
  <c r="I3043" i="3"/>
  <c r="H3043" i="3"/>
  <c r="G3043" i="3"/>
  <c r="M3042" i="3"/>
  <c r="L3042" i="3"/>
  <c r="K3042" i="3"/>
  <c r="I3042" i="3"/>
  <c r="H3042" i="3"/>
  <c r="G3042" i="3"/>
  <c r="M3041" i="3"/>
  <c r="L3041" i="3"/>
  <c r="K3041" i="3"/>
  <c r="I3041" i="3"/>
  <c r="H3041" i="3"/>
  <c r="G3041" i="3"/>
  <c r="M3040" i="3"/>
  <c r="L3040" i="3"/>
  <c r="K3040" i="3"/>
  <c r="I3040" i="3"/>
  <c r="H3040" i="3"/>
  <c r="G3040" i="3"/>
  <c r="M3039" i="3"/>
  <c r="L3039" i="3"/>
  <c r="K3039" i="3"/>
  <c r="I3039" i="3"/>
  <c r="H3039" i="3"/>
  <c r="G3039" i="3"/>
  <c r="M3038" i="3"/>
  <c r="L3038" i="3"/>
  <c r="K3038" i="3"/>
  <c r="I3038" i="3"/>
  <c r="H3038" i="3"/>
  <c r="G3038" i="3"/>
  <c r="M3037" i="3"/>
  <c r="L3037" i="3"/>
  <c r="K3037" i="3"/>
  <c r="I3037" i="3"/>
  <c r="H3037" i="3"/>
  <c r="G3037" i="3"/>
  <c r="M3036" i="3"/>
  <c r="L3036" i="3"/>
  <c r="K3036" i="3"/>
  <c r="I3036" i="3"/>
  <c r="H3036" i="3"/>
  <c r="G3036" i="3"/>
  <c r="M3035" i="3"/>
  <c r="L3035" i="3"/>
  <c r="K3035" i="3"/>
  <c r="I3035" i="3"/>
  <c r="H3035" i="3"/>
  <c r="G3035" i="3"/>
  <c r="M3034" i="3"/>
  <c r="L3034" i="3"/>
  <c r="K3034" i="3"/>
  <c r="I3034" i="3"/>
  <c r="H3034" i="3"/>
  <c r="G3034" i="3"/>
  <c r="M3033" i="3"/>
  <c r="L3033" i="3"/>
  <c r="K3033" i="3"/>
  <c r="I3033" i="3"/>
  <c r="H3033" i="3"/>
  <c r="G3033" i="3"/>
  <c r="M3032" i="3"/>
  <c r="L3032" i="3"/>
  <c r="K3032" i="3"/>
  <c r="I3032" i="3"/>
  <c r="H3032" i="3"/>
  <c r="G3032" i="3"/>
  <c r="M3031" i="3"/>
  <c r="L3031" i="3"/>
  <c r="K3031" i="3"/>
  <c r="I3031" i="3"/>
  <c r="H3031" i="3"/>
  <c r="G3031" i="3"/>
  <c r="M3030" i="3"/>
  <c r="L3030" i="3"/>
  <c r="K3030" i="3"/>
  <c r="I3030" i="3"/>
  <c r="H3030" i="3"/>
  <c r="G3030" i="3"/>
  <c r="M3029" i="3"/>
  <c r="L3029" i="3"/>
  <c r="K3029" i="3"/>
  <c r="I3029" i="3"/>
  <c r="H3029" i="3"/>
  <c r="G3029" i="3"/>
  <c r="M3028" i="3"/>
  <c r="L3028" i="3"/>
  <c r="K3028" i="3"/>
  <c r="I3028" i="3"/>
  <c r="H3028" i="3"/>
  <c r="G3028" i="3"/>
  <c r="M3027" i="3"/>
  <c r="L3027" i="3"/>
  <c r="K3027" i="3"/>
  <c r="I3027" i="3"/>
  <c r="H3027" i="3"/>
  <c r="G3027" i="3"/>
  <c r="M3026" i="3"/>
  <c r="L3026" i="3"/>
  <c r="K3026" i="3"/>
  <c r="I3026" i="3"/>
  <c r="H3026" i="3"/>
  <c r="G3026" i="3"/>
  <c r="M3025" i="3"/>
  <c r="L3025" i="3"/>
  <c r="K3025" i="3"/>
  <c r="I3025" i="3"/>
  <c r="H3025" i="3"/>
  <c r="G3025" i="3"/>
  <c r="M3024" i="3"/>
  <c r="L3024" i="3"/>
  <c r="K3024" i="3"/>
  <c r="I3024" i="3"/>
  <c r="H3024" i="3"/>
  <c r="G3024" i="3"/>
  <c r="M3023" i="3"/>
  <c r="L3023" i="3"/>
  <c r="K3023" i="3"/>
  <c r="I3023" i="3"/>
  <c r="H3023" i="3"/>
  <c r="G3023" i="3"/>
  <c r="M3022" i="3"/>
  <c r="L3022" i="3"/>
  <c r="K3022" i="3"/>
  <c r="I3022" i="3"/>
  <c r="H3022" i="3"/>
  <c r="G3022" i="3"/>
  <c r="M3021" i="3"/>
  <c r="L3021" i="3"/>
  <c r="K3021" i="3"/>
  <c r="I3021" i="3"/>
  <c r="H3021" i="3"/>
  <c r="G3021" i="3"/>
  <c r="M3020" i="3"/>
  <c r="L3020" i="3"/>
  <c r="K3020" i="3"/>
  <c r="I3020" i="3"/>
  <c r="H3020" i="3"/>
  <c r="G3020" i="3"/>
  <c r="M3019" i="3"/>
  <c r="L3019" i="3"/>
  <c r="K3019" i="3"/>
  <c r="I3019" i="3"/>
  <c r="H3019" i="3"/>
  <c r="G3019" i="3"/>
  <c r="M3018" i="3"/>
  <c r="L3018" i="3"/>
  <c r="K3018" i="3"/>
  <c r="I3018" i="3"/>
  <c r="H3018" i="3"/>
  <c r="G3018" i="3"/>
  <c r="M3017" i="3"/>
  <c r="L3017" i="3"/>
  <c r="K3017" i="3"/>
  <c r="I3017" i="3"/>
  <c r="H3017" i="3"/>
  <c r="G3017" i="3"/>
  <c r="M3016" i="3"/>
  <c r="L3016" i="3"/>
  <c r="K3016" i="3"/>
  <c r="I3016" i="3"/>
  <c r="H3016" i="3"/>
  <c r="G3016" i="3"/>
  <c r="M3015" i="3"/>
  <c r="L3015" i="3"/>
  <c r="K3015" i="3"/>
  <c r="I3015" i="3"/>
  <c r="H3015" i="3"/>
  <c r="G3015" i="3"/>
  <c r="M3014" i="3"/>
  <c r="L3014" i="3"/>
  <c r="K3014" i="3"/>
  <c r="I3014" i="3"/>
  <c r="H3014" i="3"/>
  <c r="G3014" i="3"/>
  <c r="M3013" i="3"/>
  <c r="L3013" i="3"/>
  <c r="K3013" i="3"/>
  <c r="I3013" i="3"/>
  <c r="H3013" i="3"/>
  <c r="G3013" i="3"/>
  <c r="M3012" i="3"/>
  <c r="L3012" i="3"/>
  <c r="K3012" i="3"/>
  <c r="I3012" i="3"/>
  <c r="H3012" i="3"/>
  <c r="G3012" i="3"/>
  <c r="M3011" i="3"/>
  <c r="L3011" i="3"/>
  <c r="K3011" i="3"/>
  <c r="I3011" i="3"/>
  <c r="H3011" i="3"/>
  <c r="G3011" i="3"/>
  <c r="M3010" i="3"/>
  <c r="L3010" i="3"/>
  <c r="K3010" i="3"/>
  <c r="I3010" i="3"/>
  <c r="H3010" i="3"/>
  <c r="G3010" i="3"/>
  <c r="M3009" i="3"/>
  <c r="L3009" i="3"/>
  <c r="K3009" i="3"/>
  <c r="I3009" i="3"/>
  <c r="H3009" i="3"/>
  <c r="G3009" i="3"/>
  <c r="M3008" i="3"/>
  <c r="L3008" i="3"/>
  <c r="K3008" i="3"/>
  <c r="I3008" i="3"/>
  <c r="H3008" i="3"/>
  <c r="G3008" i="3"/>
  <c r="M3007" i="3"/>
  <c r="L3007" i="3"/>
  <c r="K3007" i="3"/>
  <c r="I3007" i="3"/>
  <c r="H3007" i="3"/>
  <c r="G3007" i="3"/>
  <c r="M3006" i="3"/>
  <c r="L3006" i="3"/>
  <c r="K3006" i="3"/>
  <c r="I3006" i="3"/>
  <c r="H3006" i="3"/>
  <c r="G3006" i="3"/>
  <c r="M3005" i="3"/>
  <c r="L3005" i="3"/>
  <c r="K3005" i="3"/>
  <c r="I3005" i="3"/>
  <c r="H3005" i="3"/>
  <c r="G3005" i="3"/>
  <c r="M3004" i="3"/>
  <c r="L3004" i="3"/>
  <c r="K3004" i="3"/>
  <c r="I3004" i="3"/>
  <c r="H3004" i="3"/>
  <c r="G3004" i="3"/>
  <c r="M3003" i="3"/>
  <c r="L3003" i="3"/>
  <c r="K3003" i="3"/>
  <c r="I3003" i="3"/>
  <c r="H3003" i="3"/>
  <c r="G3003" i="3"/>
  <c r="M3002" i="3"/>
  <c r="L3002" i="3"/>
  <c r="K3002" i="3"/>
  <c r="I3002" i="3"/>
  <c r="H3002" i="3"/>
  <c r="G3002" i="3"/>
  <c r="M3001" i="3"/>
  <c r="L3001" i="3"/>
  <c r="K3001" i="3"/>
  <c r="I3001" i="3"/>
  <c r="H3001" i="3"/>
  <c r="G3001" i="3"/>
  <c r="M3000" i="3"/>
  <c r="L3000" i="3"/>
  <c r="K3000" i="3"/>
  <c r="I3000" i="3"/>
  <c r="H3000" i="3"/>
  <c r="G3000" i="3"/>
  <c r="M2999" i="3"/>
  <c r="L2999" i="3"/>
  <c r="K2999" i="3"/>
  <c r="I2999" i="3"/>
  <c r="H2999" i="3"/>
  <c r="G2999" i="3"/>
  <c r="M2998" i="3"/>
  <c r="L2998" i="3"/>
  <c r="K2998" i="3"/>
  <c r="I2998" i="3"/>
  <c r="H2998" i="3"/>
  <c r="G2998" i="3"/>
  <c r="M2997" i="3"/>
  <c r="L2997" i="3"/>
  <c r="K2997" i="3"/>
  <c r="I2997" i="3"/>
  <c r="H2997" i="3"/>
  <c r="G2997" i="3"/>
  <c r="M2996" i="3"/>
  <c r="L2996" i="3"/>
  <c r="K2996" i="3"/>
  <c r="I2996" i="3"/>
  <c r="H2996" i="3"/>
  <c r="G2996" i="3"/>
  <c r="M2995" i="3"/>
  <c r="L2995" i="3"/>
  <c r="K2995" i="3"/>
  <c r="I2995" i="3"/>
  <c r="H2995" i="3"/>
  <c r="G2995" i="3"/>
  <c r="M2994" i="3"/>
  <c r="L2994" i="3"/>
  <c r="K2994" i="3"/>
  <c r="I2994" i="3"/>
  <c r="H2994" i="3"/>
  <c r="G2994" i="3"/>
  <c r="M2993" i="3"/>
  <c r="L2993" i="3"/>
  <c r="K2993" i="3"/>
  <c r="I2993" i="3"/>
  <c r="H2993" i="3"/>
  <c r="G2993" i="3"/>
  <c r="M2992" i="3"/>
  <c r="L2992" i="3"/>
  <c r="K2992" i="3"/>
  <c r="I2992" i="3"/>
  <c r="H2992" i="3"/>
  <c r="G2992" i="3"/>
  <c r="M2991" i="3"/>
  <c r="L2991" i="3"/>
  <c r="K2991" i="3"/>
  <c r="I2991" i="3"/>
  <c r="H2991" i="3"/>
  <c r="G2991" i="3"/>
  <c r="M2990" i="3"/>
  <c r="L2990" i="3"/>
  <c r="K2990" i="3"/>
  <c r="I2990" i="3"/>
  <c r="H2990" i="3"/>
  <c r="G2990" i="3"/>
  <c r="M2989" i="3"/>
  <c r="L2989" i="3"/>
  <c r="K2989" i="3"/>
  <c r="I2989" i="3"/>
  <c r="H2989" i="3"/>
  <c r="G2989" i="3"/>
  <c r="M2988" i="3"/>
  <c r="L2988" i="3"/>
  <c r="K2988" i="3"/>
  <c r="I2988" i="3"/>
  <c r="H2988" i="3"/>
  <c r="G2988" i="3"/>
  <c r="M2987" i="3"/>
  <c r="L2987" i="3"/>
  <c r="K2987" i="3"/>
  <c r="I2987" i="3"/>
  <c r="H2987" i="3"/>
  <c r="G2987" i="3"/>
  <c r="M2986" i="3"/>
  <c r="L2986" i="3"/>
  <c r="K2986" i="3"/>
  <c r="I2986" i="3"/>
  <c r="H2986" i="3"/>
  <c r="G2986" i="3"/>
  <c r="M2985" i="3"/>
  <c r="L2985" i="3"/>
  <c r="K2985" i="3"/>
  <c r="I2985" i="3"/>
  <c r="H2985" i="3"/>
  <c r="G2985" i="3"/>
  <c r="M2984" i="3"/>
  <c r="L2984" i="3"/>
  <c r="K2984" i="3"/>
  <c r="I2984" i="3"/>
  <c r="H2984" i="3"/>
  <c r="G2984" i="3"/>
  <c r="M2983" i="3"/>
  <c r="L2983" i="3"/>
  <c r="K2983" i="3"/>
  <c r="I2983" i="3"/>
  <c r="H2983" i="3"/>
  <c r="G2983" i="3"/>
  <c r="M2982" i="3"/>
  <c r="L2982" i="3"/>
  <c r="K2982" i="3"/>
  <c r="I2982" i="3"/>
  <c r="H2982" i="3"/>
  <c r="G2982" i="3"/>
  <c r="M2981" i="3"/>
  <c r="L2981" i="3"/>
  <c r="K2981" i="3"/>
  <c r="I2981" i="3"/>
  <c r="H2981" i="3"/>
  <c r="G2981" i="3"/>
  <c r="M2980" i="3"/>
  <c r="L2980" i="3"/>
  <c r="K2980" i="3"/>
  <c r="I2980" i="3"/>
  <c r="H2980" i="3"/>
  <c r="G2980" i="3"/>
  <c r="M2979" i="3"/>
  <c r="L2979" i="3"/>
  <c r="K2979" i="3"/>
  <c r="I2979" i="3"/>
  <c r="H2979" i="3"/>
  <c r="G2979" i="3"/>
  <c r="M2978" i="3"/>
  <c r="L2978" i="3"/>
  <c r="K2978" i="3"/>
  <c r="I2978" i="3"/>
  <c r="H2978" i="3"/>
  <c r="G2978" i="3"/>
  <c r="M2977" i="3"/>
  <c r="L2977" i="3"/>
  <c r="K2977" i="3"/>
  <c r="I2977" i="3"/>
  <c r="H2977" i="3"/>
  <c r="G2977" i="3"/>
  <c r="M2976" i="3"/>
  <c r="L2976" i="3"/>
  <c r="K2976" i="3"/>
  <c r="I2976" i="3"/>
  <c r="H2976" i="3"/>
  <c r="G2976" i="3"/>
  <c r="M2975" i="3"/>
  <c r="L2975" i="3"/>
  <c r="K2975" i="3"/>
  <c r="I2975" i="3"/>
  <c r="H2975" i="3"/>
  <c r="G2975" i="3"/>
  <c r="M2974" i="3"/>
  <c r="L2974" i="3"/>
  <c r="K2974" i="3"/>
  <c r="I2974" i="3"/>
  <c r="H2974" i="3"/>
  <c r="G2974" i="3"/>
  <c r="M2973" i="3"/>
  <c r="L2973" i="3"/>
  <c r="K2973" i="3"/>
  <c r="I2973" i="3"/>
  <c r="H2973" i="3"/>
  <c r="G2973" i="3"/>
  <c r="M2972" i="3"/>
  <c r="L2972" i="3"/>
  <c r="K2972" i="3"/>
  <c r="I2972" i="3"/>
  <c r="H2972" i="3"/>
  <c r="G2972" i="3"/>
  <c r="M2971" i="3"/>
  <c r="L2971" i="3"/>
  <c r="K2971" i="3"/>
  <c r="I2971" i="3"/>
  <c r="H2971" i="3"/>
  <c r="G2971" i="3"/>
  <c r="M2970" i="3"/>
  <c r="L2970" i="3"/>
  <c r="K2970" i="3"/>
  <c r="I2970" i="3"/>
  <c r="H2970" i="3"/>
  <c r="G2970" i="3"/>
  <c r="M2969" i="3"/>
  <c r="L2969" i="3"/>
  <c r="K2969" i="3"/>
  <c r="I2969" i="3"/>
  <c r="H2969" i="3"/>
  <c r="G2969" i="3"/>
  <c r="M2968" i="3"/>
  <c r="L2968" i="3"/>
  <c r="K2968" i="3"/>
  <c r="I2968" i="3"/>
  <c r="H2968" i="3"/>
  <c r="G2968" i="3"/>
  <c r="M2967" i="3"/>
  <c r="L2967" i="3"/>
  <c r="K2967" i="3"/>
  <c r="I2967" i="3"/>
  <c r="H2967" i="3"/>
  <c r="G2967" i="3"/>
  <c r="M2966" i="3"/>
  <c r="L2966" i="3"/>
  <c r="K2966" i="3"/>
  <c r="I2966" i="3"/>
  <c r="H2966" i="3"/>
  <c r="G2966" i="3"/>
  <c r="M2965" i="3"/>
  <c r="L2965" i="3"/>
  <c r="K2965" i="3"/>
  <c r="I2965" i="3"/>
  <c r="H2965" i="3"/>
  <c r="G2965" i="3"/>
  <c r="M2964" i="3"/>
  <c r="L2964" i="3"/>
  <c r="K2964" i="3"/>
  <c r="I2964" i="3"/>
  <c r="H2964" i="3"/>
  <c r="G2964" i="3"/>
  <c r="M2963" i="3"/>
  <c r="L2963" i="3"/>
  <c r="K2963" i="3"/>
  <c r="I2963" i="3"/>
  <c r="H2963" i="3"/>
  <c r="G2963" i="3"/>
  <c r="M2962" i="3"/>
  <c r="L2962" i="3"/>
  <c r="K2962" i="3"/>
  <c r="I2962" i="3"/>
  <c r="H2962" i="3"/>
  <c r="G2962" i="3"/>
  <c r="M2961" i="3"/>
  <c r="L2961" i="3"/>
  <c r="K2961" i="3"/>
  <c r="I2961" i="3"/>
  <c r="H2961" i="3"/>
  <c r="G2961" i="3"/>
  <c r="M2960" i="3"/>
  <c r="L2960" i="3"/>
  <c r="K2960" i="3"/>
  <c r="I2960" i="3"/>
  <c r="H2960" i="3"/>
  <c r="G2960" i="3"/>
  <c r="M2959" i="3"/>
  <c r="L2959" i="3"/>
  <c r="K2959" i="3"/>
  <c r="I2959" i="3"/>
  <c r="H2959" i="3"/>
  <c r="G2959" i="3"/>
  <c r="M2958" i="3"/>
  <c r="L2958" i="3"/>
  <c r="K2958" i="3"/>
  <c r="I2958" i="3"/>
  <c r="H2958" i="3"/>
  <c r="G2958" i="3"/>
  <c r="M2957" i="3"/>
  <c r="L2957" i="3"/>
  <c r="K2957" i="3"/>
  <c r="I2957" i="3"/>
  <c r="H2957" i="3"/>
  <c r="G2957" i="3"/>
  <c r="M2956" i="3"/>
  <c r="L2956" i="3"/>
  <c r="K2956" i="3"/>
  <c r="I2956" i="3"/>
  <c r="H2956" i="3"/>
  <c r="G2956" i="3"/>
  <c r="M2955" i="3"/>
  <c r="L2955" i="3"/>
  <c r="K2955" i="3"/>
  <c r="I2955" i="3"/>
  <c r="H2955" i="3"/>
  <c r="G2955" i="3"/>
  <c r="M2954" i="3"/>
  <c r="L2954" i="3"/>
  <c r="K2954" i="3"/>
  <c r="I2954" i="3"/>
  <c r="H2954" i="3"/>
  <c r="G2954" i="3"/>
  <c r="M2953" i="3"/>
  <c r="L2953" i="3"/>
  <c r="K2953" i="3"/>
  <c r="I2953" i="3"/>
  <c r="H2953" i="3"/>
  <c r="G2953" i="3"/>
  <c r="M2952" i="3"/>
  <c r="L2952" i="3"/>
  <c r="K2952" i="3"/>
  <c r="I2952" i="3"/>
  <c r="H2952" i="3"/>
  <c r="G2952" i="3"/>
  <c r="M2951" i="3"/>
  <c r="L2951" i="3"/>
  <c r="K2951" i="3"/>
  <c r="I2951" i="3"/>
  <c r="H2951" i="3"/>
  <c r="G2951" i="3"/>
  <c r="M2950" i="3"/>
  <c r="L2950" i="3"/>
  <c r="K2950" i="3"/>
  <c r="I2950" i="3"/>
  <c r="H2950" i="3"/>
  <c r="G2950" i="3"/>
  <c r="M2949" i="3"/>
  <c r="L2949" i="3"/>
  <c r="K2949" i="3"/>
  <c r="I2949" i="3"/>
  <c r="H2949" i="3"/>
  <c r="G2949" i="3"/>
  <c r="M2948" i="3"/>
  <c r="L2948" i="3"/>
  <c r="K2948" i="3"/>
  <c r="I2948" i="3"/>
  <c r="H2948" i="3"/>
  <c r="G2948" i="3"/>
  <c r="M2947" i="3"/>
  <c r="L2947" i="3"/>
  <c r="K2947" i="3"/>
  <c r="I2947" i="3"/>
  <c r="H2947" i="3"/>
  <c r="G2947" i="3"/>
  <c r="M2946" i="3"/>
  <c r="L2946" i="3"/>
  <c r="K2946" i="3"/>
  <c r="I2946" i="3"/>
  <c r="H2946" i="3"/>
  <c r="G2946" i="3"/>
  <c r="M2945" i="3"/>
  <c r="L2945" i="3"/>
  <c r="K2945" i="3"/>
  <c r="I2945" i="3"/>
  <c r="H2945" i="3"/>
  <c r="G2945" i="3"/>
  <c r="M2944" i="3"/>
  <c r="L2944" i="3"/>
  <c r="K2944" i="3"/>
  <c r="I2944" i="3"/>
  <c r="H2944" i="3"/>
  <c r="G2944" i="3"/>
  <c r="M2943" i="3"/>
  <c r="L2943" i="3"/>
  <c r="K2943" i="3"/>
  <c r="I2943" i="3"/>
  <c r="H2943" i="3"/>
  <c r="G2943" i="3"/>
  <c r="M2942" i="3"/>
  <c r="L2942" i="3"/>
  <c r="K2942" i="3"/>
  <c r="I2942" i="3"/>
  <c r="H2942" i="3"/>
  <c r="G2942" i="3"/>
  <c r="M2941" i="3"/>
  <c r="L2941" i="3"/>
  <c r="K2941" i="3"/>
  <c r="I2941" i="3"/>
  <c r="H2941" i="3"/>
  <c r="G2941" i="3"/>
  <c r="M2940" i="3"/>
  <c r="L2940" i="3"/>
  <c r="K2940" i="3"/>
  <c r="I2940" i="3"/>
  <c r="H2940" i="3"/>
  <c r="G2940" i="3"/>
  <c r="M2939" i="3"/>
  <c r="L2939" i="3"/>
  <c r="K2939" i="3"/>
  <c r="I2939" i="3"/>
  <c r="H2939" i="3"/>
  <c r="G2939" i="3"/>
  <c r="M2938" i="3"/>
  <c r="L2938" i="3"/>
  <c r="K2938" i="3"/>
  <c r="I2938" i="3"/>
  <c r="H2938" i="3"/>
  <c r="G2938" i="3"/>
  <c r="M2937" i="3"/>
  <c r="L2937" i="3"/>
  <c r="K2937" i="3"/>
  <c r="I2937" i="3"/>
  <c r="H2937" i="3"/>
  <c r="G2937" i="3"/>
  <c r="M2936" i="3"/>
  <c r="L2936" i="3"/>
  <c r="K2936" i="3"/>
  <c r="I2936" i="3"/>
  <c r="H2936" i="3"/>
  <c r="G2936" i="3"/>
  <c r="M2935" i="3"/>
  <c r="L2935" i="3"/>
  <c r="K2935" i="3"/>
  <c r="I2935" i="3"/>
  <c r="H2935" i="3"/>
  <c r="G2935" i="3"/>
  <c r="M2934" i="3"/>
  <c r="L2934" i="3"/>
  <c r="K2934" i="3"/>
  <c r="I2934" i="3"/>
  <c r="H2934" i="3"/>
  <c r="G2934" i="3"/>
  <c r="M2933" i="3"/>
  <c r="L2933" i="3"/>
  <c r="K2933" i="3"/>
  <c r="I2933" i="3"/>
  <c r="H2933" i="3"/>
  <c r="G2933" i="3"/>
  <c r="M2932" i="3"/>
  <c r="L2932" i="3"/>
  <c r="K2932" i="3"/>
  <c r="I2932" i="3"/>
  <c r="H2932" i="3"/>
  <c r="G2932" i="3"/>
  <c r="M2931" i="3"/>
  <c r="L2931" i="3"/>
  <c r="K2931" i="3"/>
  <c r="I2931" i="3"/>
  <c r="H2931" i="3"/>
  <c r="G2931" i="3"/>
  <c r="M2930" i="3"/>
  <c r="L2930" i="3"/>
  <c r="K2930" i="3"/>
  <c r="I2930" i="3"/>
  <c r="H2930" i="3"/>
  <c r="G2930" i="3"/>
  <c r="M2929" i="3"/>
  <c r="L2929" i="3"/>
  <c r="K2929" i="3"/>
  <c r="I2929" i="3"/>
  <c r="H2929" i="3"/>
  <c r="G2929" i="3"/>
  <c r="M2928" i="3"/>
  <c r="L2928" i="3"/>
  <c r="K2928" i="3"/>
  <c r="I2928" i="3"/>
  <c r="H2928" i="3"/>
  <c r="G2928" i="3"/>
  <c r="M2927" i="3"/>
  <c r="L2927" i="3"/>
  <c r="K2927" i="3"/>
  <c r="I2927" i="3"/>
  <c r="H2927" i="3"/>
  <c r="G2927" i="3"/>
  <c r="M2926" i="3"/>
  <c r="L2926" i="3"/>
  <c r="K2926" i="3"/>
  <c r="I2926" i="3"/>
  <c r="H2926" i="3"/>
  <c r="G2926" i="3"/>
  <c r="M2925" i="3"/>
  <c r="L2925" i="3"/>
  <c r="K2925" i="3"/>
  <c r="I2925" i="3"/>
  <c r="H2925" i="3"/>
  <c r="G2925" i="3"/>
  <c r="M2924" i="3"/>
  <c r="L2924" i="3"/>
  <c r="K2924" i="3"/>
  <c r="I2924" i="3"/>
  <c r="H2924" i="3"/>
  <c r="G2924" i="3"/>
  <c r="M2923" i="3"/>
  <c r="L2923" i="3"/>
  <c r="K2923" i="3"/>
  <c r="I2923" i="3"/>
  <c r="H2923" i="3"/>
  <c r="G2923" i="3"/>
  <c r="M2922" i="3"/>
  <c r="L2922" i="3"/>
  <c r="K2922" i="3"/>
  <c r="I2922" i="3"/>
  <c r="H2922" i="3"/>
  <c r="G2922" i="3"/>
  <c r="M2921" i="3"/>
  <c r="L2921" i="3"/>
  <c r="K2921" i="3"/>
  <c r="I2921" i="3"/>
  <c r="H2921" i="3"/>
  <c r="G2921" i="3"/>
  <c r="M2920" i="3"/>
  <c r="L2920" i="3"/>
  <c r="K2920" i="3"/>
  <c r="I2920" i="3"/>
  <c r="H2920" i="3"/>
  <c r="G2920" i="3"/>
  <c r="M2919" i="3"/>
  <c r="L2919" i="3"/>
  <c r="K2919" i="3"/>
  <c r="I2919" i="3"/>
  <c r="H2919" i="3"/>
  <c r="G2919" i="3"/>
  <c r="M2918" i="3"/>
  <c r="L2918" i="3"/>
  <c r="K2918" i="3"/>
  <c r="I2918" i="3"/>
  <c r="H2918" i="3"/>
  <c r="G2918" i="3"/>
  <c r="M2917" i="3"/>
  <c r="L2917" i="3"/>
  <c r="K2917" i="3"/>
  <c r="I2917" i="3"/>
  <c r="H2917" i="3"/>
  <c r="G2917" i="3"/>
  <c r="M2916" i="3"/>
  <c r="L2916" i="3"/>
  <c r="K2916" i="3"/>
  <c r="I2916" i="3"/>
  <c r="H2916" i="3"/>
  <c r="G2916" i="3"/>
  <c r="M2915" i="3"/>
  <c r="L2915" i="3"/>
  <c r="K2915" i="3"/>
  <c r="I2915" i="3"/>
  <c r="H2915" i="3"/>
  <c r="G2915" i="3"/>
  <c r="M2914" i="3"/>
  <c r="L2914" i="3"/>
  <c r="K2914" i="3"/>
  <c r="I2914" i="3"/>
  <c r="H2914" i="3"/>
  <c r="G2914" i="3"/>
  <c r="M2913" i="3"/>
  <c r="L2913" i="3"/>
  <c r="K2913" i="3"/>
  <c r="I2913" i="3"/>
  <c r="H2913" i="3"/>
  <c r="G2913" i="3"/>
  <c r="M2912" i="3"/>
  <c r="L2912" i="3"/>
  <c r="K2912" i="3"/>
  <c r="I2912" i="3"/>
  <c r="H2912" i="3"/>
  <c r="G2912" i="3"/>
  <c r="M2911" i="3"/>
  <c r="L2911" i="3"/>
  <c r="K2911" i="3"/>
  <c r="I2911" i="3"/>
  <c r="H2911" i="3"/>
  <c r="G2911" i="3"/>
  <c r="M2910" i="3"/>
  <c r="L2910" i="3"/>
  <c r="K2910" i="3"/>
  <c r="I2910" i="3"/>
  <c r="H2910" i="3"/>
  <c r="G2910" i="3"/>
  <c r="M2909" i="3"/>
  <c r="L2909" i="3"/>
  <c r="K2909" i="3"/>
  <c r="I2909" i="3"/>
  <c r="H2909" i="3"/>
  <c r="G2909" i="3"/>
  <c r="M2908" i="3"/>
  <c r="L2908" i="3"/>
  <c r="K2908" i="3"/>
  <c r="I2908" i="3"/>
  <c r="H2908" i="3"/>
  <c r="G2908" i="3"/>
  <c r="M2907" i="3"/>
  <c r="L2907" i="3"/>
  <c r="K2907" i="3"/>
  <c r="I2907" i="3"/>
  <c r="H2907" i="3"/>
  <c r="G2907" i="3"/>
  <c r="M2906" i="3"/>
  <c r="L2906" i="3"/>
  <c r="K2906" i="3"/>
  <c r="I2906" i="3"/>
  <c r="H2906" i="3"/>
  <c r="G2906" i="3"/>
  <c r="M2905" i="3"/>
  <c r="L2905" i="3"/>
  <c r="K2905" i="3"/>
  <c r="I2905" i="3"/>
  <c r="H2905" i="3"/>
  <c r="G2905" i="3"/>
  <c r="M2904" i="3"/>
  <c r="L2904" i="3"/>
  <c r="K2904" i="3"/>
  <c r="I2904" i="3"/>
  <c r="H2904" i="3"/>
  <c r="G2904" i="3"/>
  <c r="M2903" i="3"/>
  <c r="L2903" i="3"/>
  <c r="K2903" i="3"/>
  <c r="I2903" i="3"/>
  <c r="H2903" i="3"/>
  <c r="G2903" i="3"/>
  <c r="M2902" i="3"/>
  <c r="L2902" i="3"/>
  <c r="K2902" i="3"/>
  <c r="I2902" i="3"/>
  <c r="H2902" i="3"/>
  <c r="G2902" i="3"/>
  <c r="M2901" i="3"/>
  <c r="L2901" i="3"/>
  <c r="K2901" i="3"/>
  <c r="I2901" i="3"/>
  <c r="H2901" i="3"/>
  <c r="G2901" i="3"/>
  <c r="M2900" i="3"/>
  <c r="L2900" i="3"/>
  <c r="K2900" i="3"/>
  <c r="I2900" i="3"/>
  <c r="H2900" i="3"/>
  <c r="G2900" i="3"/>
  <c r="M2899" i="3"/>
  <c r="L2899" i="3"/>
  <c r="K2899" i="3"/>
  <c r="I2899" i="3"/>
  <c r="H2899" i="3"/>
  <c r="G2899" i="3"/>
  <c r="M2898" i="3"/>
  <c r="L2898" i="3"/>
  <c r="K2898" i="3"/>
  <c r="I2898" i="3"/>
  <c r="H2898" i="3"/>
  <c r="G2898" i="3"/>
  <c r="M2897" i="3"/>
  <c r="L2897" i="3"/>
  <c r="K2897" i="3"/>
  <c r="I2897" i="3"/>
  <c r="H2897" i="3"/>
  <c r="G2897" i="3"/>
  <c r="M2896" i="3"/>
  <c r="L2896" i="3"/>
  <c r="K2896" i="3"/>
  <c r="I2896" i="3"/>
  <c r="H2896" i="3"/>
  <c r="G2896" i="3"/>
  <c r="M2895" i="3"/>
  <c r="L2895" i="3"/>
  <c r="K2895" i="3"/>
  <c r="I2895" i="3"/>
  <c r="H2895" i="3"/>
  <c r="G2895" i="3"/>
  <c r="M2894" i="3"/>
  <c r="L2894" i="3"/>
  <c r="K2894" i="3"/>
  <c r="I2894" i="3"/>
  <c r="H2894" i="3"/>
  <c r="G2894" i="3"/>
  <c r="M2893" i="3"/>
  <c r="L2893" i="3"/>
  <c r="K2893" i="3"/>
  <c r="I2893" i="3"/>
  <c r="H2893" i="3"/>
  <c r="G2893" i="3"/>
  <c r="M2892" i="3"/>
  <c r="L2892" i="3"/>
  <c r="K2892" i="3"/>
  <c r="I2892" i="3"/>
  <c r="H2892" i="3"/>
  <c r="G2892" i="3"/>
  <c r="M2891" i="3"/>
  <c r="L2891" i="3"/>
  <c r="K2891" i="3"/>
  <c r="I2891" i="3"/>
  <c r="H2891" i="3"/>
  <c r="G2891" i="3"/>
  <c r="M2890" i="3"/>
  <c r="L2890" i="3"/>
  <c r="K2890" i="3"/>
  <c r="I2890" i="3"/>
  <c r="H2890" i="3"/>
  <c r="G2890" i="3"/>
  <c r="M2889" i="3"/>
  <c r="L2889" i="3"/>
  <c r="K2889" i="3"/>
  <c r="I2889" i="3"/>
  <c r="H2889" i="3"/>
  <c r="G2889" i="3"/>
  <c r="M2888" i="3"/>
  <c r="L2888" i="3"/>
  <c r="K2888" i="3"/>
  <c r="I2888" i="3"/>
  <c r="H2888" i="3"/>
  <c r="G2888" i="3"/>
  <c r="M2887" i="3"/>
  <c r="L2887" i="3"/>
  <c r="K2887" i="3"/>
  <c r="I2887" i="3"/>
  <c r="H2887" i="3"/>
  <c r="G2887" i="3"/>
  <c r="M2886" i="3"/>
  <c r="L2886" i="3"/>
  <c r="K2886" i="3"/>
  <c r="I2886" i="3"/>
  <c r="H2886" i="3"/>
  <c r="G2886" i="3"/>
  <c r="M2885" i="3"/>
  <c r="L2885" i="3"/>
  <c r="K2885" i="3"/>
  <c r="I2885" i="3"/>
  <c r="H2885" i="3"/>
  <c r="G2885" i="3"/>
  <c r="M2884" i="3"/>
  <c r="L2884" i="3"/>
  <c r="K2884" i="3"/>
  <c r="I2884" i="3"/>
  <c r="H2884" i="3"/>
  <c r="G2884" i="3"/>
  <c r="M2883" i="3"/>
  <c r="L2883" i="3"/>
  <c r="K2883" i="3"/>
  <c r="I2883" i="3"/>
  <c r="H2883" i="3"/>
  <c r="G2883" i="3"/>
  <c r="M2882" i="3"/>
  <c r="L2882" i="3"/>
  <c r="K2882" i="3"/>
  <c r="I2882" i="3"/>
  <c r="H2882" i="3"/>
  <c r="G2882" i="3"/>
  <c r="M2881" i="3"/>
  <c r="L2881" i="3"/>
  <c r="K2881" i="3"/>
  <c r="I2881" i="3"/>
  <c r="H2881" i="3"/>
  <c r="G2881" i="3"/>
  <c r="M2880" i="3"/>
  <c r="L2880" i="3"/>
  <c r="K2880" i="3"/>
  <c r="I2880" i="3"/>
  <c r="H2880" i="3"/>
  <c r="G2880" i="3"/>
  <c r="M2879" i="3"/>
  <c r="L2879" i="3"/>
  <c r="K2879" i="3"/>
  <c r="I2879" i="3"/>
  <c r="H2879" i="3"/>
  <c r="G2879" i="3"/>
  <c r="M2878" i="3"/>
  <c r="L2878" i="3"/>
  <c r="K2878" i="3"/>
  <c r="I2878" i="3"/>
  <c r="H2878" i="3"/>
  <c r="G2878" i="3"/>
  <c r="M2877" i="3"/>
  <c r="L2877" i="3"/>
  <c r="K2877" i="3"/>
  <c r="I2877" i="3"/>
  <c r="H2877" i="3"/>
  <c r="G2877" i="3"/>
  <c r="M2876" i="3"/>
  <c r="L2876" i="3"/>
  <c r="K2876" i="3"/>
  <c r="I2876" i="3"/>
  <c r="H2876" i="3"/>
  <c r="G2876" i="3"/>
  <c r="M2875" i="3"/>
  <c r="L2875" i="3"/>
  <c r="K2875" i="3"/>
  <c r="I2875" i="3"/>
  <c r="H2875" i="3"/>
  <c r="G2875" i="3"/>
  <c r="M2874" i="3"/>
  <c r="L2874" i="3"/>
  <c r="K2874" i="3"/>
  <c r="I2874" i="3"/>
  <c r="H2874" i="3"/>
  <c r="G2874" i="3"/>
  <c r="M2873" i="3"/>
  <c r="L2873" i="3"/>
  <c r="K2873" i="3"/>
  <c r="I2873" i="3"/>
  <c r="H2873" i="3"/>
  <c r="G2873" i="3"/>
  <c r="M2872" i="3"/>
  <c r="L2872" i="3"/>
  <c r="K2872" i="3"/>
  <c r="I2872" i="3"/>
  <c r="H2872" i="3"/>
  <c r="G2872" i="3"/>
  <c r="M2871" i="3"/>
  <c r="L2871" i="3"/>
  <c r="K2871" i="3"/>
  <c r="I2871" i="3"/>
  <c r="H2871" i="3"/>
  <c r="G2871" i="3"/>
  <c r="M2870" i="3"/>
  <c r="L2870" i="3"/>
  <c r="K2870" i="3"/>
  <c r="I2870" i="3"/>
  <c r="H2870" i="3"/>
  <c r="G2870" i="3"/>
  <c r="M2869" i="3"/>
  <c r="L2869" i="3"/>
  <c r="K2869" i="3"/>
  <c r="I2869" i="3"/>
  <c r="H2869" i="3"/>
  <c r="G2869" i="3"/>
  <c r="M2868" i="3"/>
  <c r="L2868" i="3"/>
  <c r="K2868" i="3"/>
  <c r="I2868" i="3"/>
  <c r="H2868" i="3"/>
  <c r="G2868" i="3"/>
  <c r="M2867" i="3"/>
  <c r="L2867" i="3"/>
  <c r="K2867" i="3"/>
  <c r="I2867" i="3"/>
  <c r="H2867" i="3"/>
  <c r="G2867" i="3"/>
  <c r="M2866" i="3"/>
  <c r="L2866" i="3"/>
  <c r="K2866" i="3"/>
  <c r="I2866" i="3"/>
  <c r="H2866" i="3"/>
  <c r="G2866" i="3"/>
  <c r="M2865" i="3"/>
  <c r="L2865" i="3"/>
  <c r="K2865" i="3"/>
  <c r="I2865" i="3"/>
  <c r="H2865" i="3"/>
  <c r="G2865" i="3"/>
  <c r="M2864" i="3"/>
  <c r="L2864" i="3"/>
  <c r="K2864" i="3"/>
  <c r="I2864" i="3"/>
  <c r="H2864" i="3"/>
  <c r="G2864" i="3"/>
  <c r="M2863" i="3"/>
  <c r="L2863" i="3"/>
  <c r="K2863" i="3"/>
  <c r="I2863" i="3"/>
  <c r="H2863" i="3"/>
  <c r="G2863" i="3"/>
  <c r="M2862" i="3"/>
  <c r="L2862" i="3"/>
  <c r="K2862" i="3"/>
  <c r="I2862" i="3"/>
  <c r="H2862" i="3"/>
  <c r="G2862" i="3"/>
  <c r="M2861" i="3"/>
  <c r="L2861" i="3"/>
  <c r="K2861" i="3"/>
  <c r="I2861" i="3"/>
  <c r="H2861" i="3"/>
  <c r="G2861" i="3"/>
  <c r="M2860" i="3"/>
  <c r="L2860" i="3"/>
  <c r="K2860" i="3"/>
  <c r="I2860" i="3"/>
  <c r="H2860" i="3"/>
  <c r="G2860" i="3"/>
  <c r="M2859" i="3"/>
  <c r="L2859" i="3"/>
  <c r="K2859" i="3"/>
  <c r="I2859" i="3"/>
  <c r="H2859" i="3"/>
  <c r="G2859" i="3"/>
  <c r="M2858" i="3"/>
  <c r="L2858" i="3"/>
  <c r="K2858" i="3"/>
  <c r="I2858" i="3"/>
  <c r="H2858" i="3"/>
  <c r="G2858" i="3"/>
  <c r="M2857" i="3"/>
  <c r="L2857" i="3"/>
  <c r="K2857" i="3"/>
  <c r="I2857" i="3"/>
  <c r="H2857" i="3"/>
  <c r="G2857" i="3"/>
  <c r="M2856" i="3"/>
  <c r="L2856" i="3"/>
  <c r="K2856" i="3"/>
  <c r="I2856" i="3"/>
  <c r="H2856" i="3"/>
  <c r="G2856" i="3"/>
  <c r="M2855" i="3"/>
  <c r="L2855" i="3"/>
  <c r="K2855" i="3"/>
  <c r="I2855" i="3"/>
  <c r="H2855" i="3"/>
  <c r="G2855" i="3"/>
  <c r="M2854" i="3"/>
  <c r="L2854" i="3"/>
  <c r="K2854" i="3"/>
  <c r="I2854" i="3"/>
  <c r="H2854" i="3"/>
  <c r="G2854" i="3"/>
  <c r="M2853" i="3"/>
  <c r="L2853" i="3"/>
  <c r="K2853" i="3"/>
  <c r="I2853" i="3"/>
  <c r="H2853" i="3"/>
  <c r="G2853" i="3"/>
  <c r="M2852" i="3"/>
  <c r="L2852" i="3"/>
  <c r="K2852" i="3"/>
  <c r="I2852" i="3"/>
  <c r="H2852" i="3"/>
  <c r="G2852" i="3"/>
  <c r="M2851" i="3"/>
  <c r="L2851" i="3"/>
  <c r="K2851" i="3"/>
  <c r="I2851" i="3"/>
  <c r="H2851" i="3"/>
  <c r="G2851" i="3"/>
  <c r="M2850" i="3"/>
  <c r="L2850" i="3"/>
  <c r="K2850" i="3"/>
  <c r="I2850" i="3"/>
  <c r="H2850" i="3"/>
  <c r="G2850" i="3"/>
  <c r="M2849" i="3"/>
  <c r="L2849" i="3"/>
  <c r="K2849" i="3"/>
  <c r="I2849" i="3"/>
  <c r="H2849" i="3"/>
  <c r="G2849" i="3"/>
  <c r="M2848" i="3"/>
  <c r="L2848" i="3"/>
  <c r="K2848" i="3"/>
  <c r="I2848" i="3"/>
  <c r="H2848" i="3"/>
  <c r="G2848" i="3"/>
  <c r="M2847" i="3"/>
  <c r="L2847" i="3"/>
  <c r="K2847" i="3"/>
  <c r="I2847" i="3"/>
  <c r="H2847" i="3"/>
  <c r="G2847" i="3"/>
  <c r="M2846" i="3"/>
  <c r="L2846" i="3"/>
  <c r="K2846" i="3"/>
  <c r="I2846" i="3"/>
  <c r="H2846" i="3"/>
  <c r="G2846" i="3"/>
  <c r="M2845" i="3"/>
  <c r="L2845" i="3"/>
  <c r="K2845" i="3"/>
  <c r="I2845" i="3"/>
  <c r="H2845" i="3"/>
  <c r="G2845" i="3"/>
  <c r="M2844" i="3"/>
  <c r="L2844" i="3"/>
  <c r="K2844" i="3"/>
  <c r="I2844" i="3"/>
  <c r="H2844" i="3"/>
  <c r="G2844" i="3"/>
  <c r="M2843" i="3"/>
  <c r="L2843" i="3"/>
  <c r="K2843" i="3"/>
  <c r="I2843" i="3"/>
  <c r="H2843" i="3"/>
  <c r="G2843" i="3"/>
  <c r="M2842" i="3"/>
  <c r="L2842" i="3"/>
  <c r="K2842" i="3"/>
  <c r="I2842" i="3"/>
  <c r="H2842" i="3"/>
  <c r="G2842" i="3"/>
  <c r="M2841" i="3"/>
  <c r="L2841" i="3"/>
  <c r="K2841" i="3"/>
  <c r="I2841" i="3"/>
  <c r="H2841" i="3"/>
  <c r="G2841" i="3"/>
  <c r="M2840" i="3"/>
  <c r="L2840" i="3"/>
  <c r="K2840" i="3"/>
  <c r="I2840" i="3"/>
  <c r="H2840" i="3"/>
  <c r="G2840" i="3"/>
  <c r="M2839" i="3"/>
  <c r="L2839" i="3"/>
  <c r="K2839" i="3"/>
  <c r="I2839" i="3"/>
  <c r="H2839" i="3"/>
  <c r="G2839" i="3"/>
  <c r="M2838" i="3"/>
  <c r="L2838" i="3"/>
  <c r="K2838" i="3"/>
  <c r="I2838" i="3"/>
  <c r="H2838" i="3"/>
  <c r="G2838" i="3"/>
  <c r="M2837" i="3"/>
  <c r="L2837" i="3"/>
  <c r="K2837" i="3"/>
  <c r="I2837" i="3"/>
  <c r="H2837" i="3"/>
  <c r="G2837" i="3"/>
  <c r="M2836" i="3"/>
  <c r="L2836" i="3"/>
  <c r="K2836" i="3"/>
  <c r="I2836" i="3"/>
  <c r="H2836" i="3"/>
  <c r="G2836" i="3"/>
  <c r="M2835" i="3"/>
  <c r="L2835" i="3"/>
  <c r="K2835" i="3"/>
  <c r="I2835" i="3"/>
  <c r="H2835" i="3"/>
  <c r="G2835" i="3"/>
  <c r="M2834" i="3"/>
  <c r="L2834" i="3"/>
  <c r="K2834" i="3"/>
  <c r="I2834" i="3"/>
  <c r="H2834" i="3"/>
  <c r="G2834" i="3"/>
  <c r="M2833" i="3"/>
  <c r="L2833" i="3"/>
  <c r="K2833" i="3"/>
  <c r="I2833" i="3"/>
  <c r="H2833" i="3"/>
  <c r="G2833" i="3"/>
  <c r="M2832" i="3"/>
  <c r="L2832" i="3"/>
  <c r="K2832" i="3"/>
  <c r="I2832" i="3"/>
  <c r="H2832" i="3"/>
  <c r="G2832" i="3"/>
  <c r="M2831" i="3"/>
  <c r="L2831" i="3"/>
  <c r="K2831" i="3"/>
  <c r="I2831" i="3"/>
  <c r="H2831" i="3"/>
  <c r="G2831" i="3"/>
  <c r="M2830" i="3"/>
  <c r="L2830" i="3"/>
  <c r="K2830" i="3"/>
  <c r="I2830" i="3"/>
  <c r="H2830" i="3"/>
  <c r="G2830" i="3"/>
  <c r="M2829" i="3"/>
  <c r="L2829" i="3"/>
  <c r="K2829" i="3"/>
  <c r="I2829" i="3"/>
  <c r="H2829" i="3"/>
  <c r="G2829" i="3"/>
  <c r="M2828" i="3"/>
  <c r="L2828" i="3"/>
  <c r="K2828" i="3"/>
  <c r="I2828" i="3"/>
  <c r="H2828" i="3"/>
  <c r="G2828" i="3"/>
  <c r="M2827" i="3"/>
  <c r="L2827" i="3"/>
  <c r="K2827" i="3"/>
  <c r="I2827" i="3"/>
  <c r="H2827" i="3"/>
  <c r="G2827" i="3"/>
  <c r="M2826" i="3"/>
  <c r="L2826" i="3"/>
  <c r="K2826" i="3"/>
  <c r="I2826" i="3"/>
  <c r="H2826" i="3"/>
  <c r="G2826" i="3"/>
  <c r="M2825" i="3"/>
  <c r="L2825" i="3"/>
  <c r="K2825" i="3"/>
  <c r="I2825" i="3"/>
  <c r="H2825" i="3"/>
  <c r="G2825" i="3"/>
  <c r="M2824" i="3"/>
  <c r="L2824" i="3"/>
  <c r="K2824" i="3"/>
  <c r="I2824" i="3"/>
  <c r="H2824" i="3"/>
  <c r="G2824" i="3"/>
  <c r="M2823" i="3"/>
  <c r="L2823" i="3"/>
  <c r="K2823" i="3"/>
  <c r="I2823" i="3"/>
  <c r="H2823" i="3"/>
  <c r="G2823" i="3"/>
  <c r="M2822" i="3"/>
  <c r="L2822" i="3"/>
  <c r="K2822" i="3"/>
  <c r="I2822" i="3"/>
  <c r="H2822" i="3"/>
  <c r="G2822" i="3"/>
  <c r="M2821" i="3"/>
  <c r="L2821" i="3"/>
  <c r="K2821" i="3"/>
  <c r="I2821" i="3"/>
  <c r="H2821" i="3"/>
  <c r="G2821" i="3"/>
  <c r="M2820" i="3"/>
  <c r="L2820" i="3"/>
  <c r="K2820" i="3"/>
  <c r="I2820" i="3"/>
  <c r="H2820" i="3"/>
  <c r="G2820" i="3"/>
  <c r="M2819" i="3"/>
  <c r="L2819" i="3"/>
  <c r="K2819" i="3"/>
  <c r="I2819" i="3"/>
  <c r="H2819" i="3"/>
  <c r="G2819" i="3"/>
  <c r="M2818" i="3"/>
  <c r="L2818" i="3"/>
  <c r="K2818" i="3"/>
  <c r="I2818" i="3"/>
  <c r="H2818" i="3"/>
  <c r="G2818" i="3"/>
  <c r="M2817" i="3"/>
  <c r="L2817" i="3"/>
  <c r="K2817" i="3"/>
  <c r="I2817" i="3"/>
  <c r="H2817" i="3"/>
  <c r="G2817" i="3"/>
  <c r="M2816" i="3"/>
  <c r="L2816" i="3"/>
  <c r="K2816" i="3"/>
  <c r="I2816" i="3"/>
  <c r="H2816" i="3"/>
  <c r="G2816" i="3"/>
  <c r="M2815" i="3"/>
  <c r="L2815" i="3"/>
  <c r="K2815" i="3"/>
  <c r="I2815" i="3"/>
  <c r="H2815" i="3"/>
  <c r="G2815" i="3"/>
  <c r="M2814" i="3"/>
  <c r="L2814" i="3"/>
  <c r="K2814" i="3"/>
  <c r="I2814" i="3"/>
  <c r="H2814" i="3"/>
  <c r="G2814" i="3"/>
  <c r="M2813" i="3"/>
  <c r="L2813" i="3"/>
  <c r="K2813" i="3"/>
  <c r="I2813" i="3"/>
  <c r="H2813" i="3"/>
  <c r="G2813" i="3"/>
  <c r="M2812" i="3"/>
  <c r="L2812" i="3"/>
  <c r="K2812" i="3"/>
  <c r="I2812" i="3"/>
  <c r="H2812" i="3"/>
  <c r="G2812" i="3"/>
  <c r="M2811" i="3"/>
  <c r="L2811" i="3"/>
  <c r="K2811" i="3"/>
  <c r="I2811" i="3"/>
  <c r="H2811" i="3"/>
  <c r="G2811" i="3"/>
  <c r="M2810" i="3"/>
  <c r="L2810" i="3"/>
  <c r="K2810" i="3"/>
  <c r="I2810" i="3"/>
  <c r="H2810" i="3"/>
  <c r="G2810" i="3"/>
  <c r="M2809" i="3"/>
  <c r="L2809" i="3"/>
  <c r="K2809" i="3"/>
  <c r="I2809" i="3"/>
  <c r="H2809" i="3"/>
  <c r="G2809" i="3"/>
  <c r="M2808" i="3"/>
  <c r="L2808" i="3"/>
  <c r="K2808" i="3"/>
  <c r="I2808" i="3"/>
  <c r="H2808" i="3"/>
  <c r="G2808" i="3"/>
  <c r="M2807" i="3"/>
  <c r="L2807" i="3"/>
  <c r="K2807" i="3"/>
  <c r="I2807" i="3"/>
  <c r="H2807" i="3"/>
  <c r="G2807" i="3"/>
  <c r="M2806" i="3"/>
  <c r="L2806" i="3"/>
  <c r="K2806" i="3"/>
  <c r="I2806" i="3"/>
  <c r="H2806" i="3"/>
  <c r="G2806" i="3"/>
  <c r="M2805" i="3"/>
  <c r="L2805" i="3"/>
  <c r="K2805" i="3"/>
  <c r="I2805" i="3"/>
  <c r="H2805" i="3"/>
  <c r="G2805" i="3"/>
  <c r="M2804" i="3"/>
  <c r="L2804" i="3"/>
  <c r="K2804" i="3"/>
  <c r="I2804" i="3"/>
  <c r="H2804" i="3"/>
  <c r="G2804" i="3"/>
  <c r="M2803" i="3"/>
  <c r="L2803" i="3"/>
  <c r="K2803" i="3"/>
  <c r="I2803" i="3"/>
  <c r="H2803" i="3"/>
  <c r="G2803" i="3"/>
  <c r="M2802" i="3"/>
  <c r="L2802" i="3"/>
  <c r="K2802" i="3"/>
  <c r="I2802" i="3"/>
  <c r="H2802" i="3"/>
  <c r="G2802" i="3"/>
  <c r="M2801" i="3"/>
  <c r="L2801" i="3"/>
  <c r="K2801" i="3"/>
  <c r="I2801" i="3"/>
  <c r="H2801" i="3"/>
  <c r="G2801" i="3"/>
  <c r="M2800" i="3"/>
  <c r="L2800" i="3"/>
  <c r="K2800" i="3"/>
  <c r="I2800" i="3"/>
  <c r="H2800" i="3"/>
  <c r="G2800" i="3"/>
  <c r="M2799" i="3"/>
  <c r="L2799" i="3"/>
  <c r="K2799" i="3"/>
  <c r="I2799" i="3"/>
  <c r="H2799" i="3"/>
  <c r="G2799" i="3"/>
  <c r="M2798" i="3"/>
  <c r="L2798" i="3"/>
  <c r="K2798" i="3"/>
  <c r="I2798" i="3"/>
  <c r="H2798" i="3"/>
  <c r="G2798" i="3"/>
  <c r="M2797" i="3"/>
  <c r="L2797" i="3"/>
  <c r="K2797" i="3"/>
  <c r="I2797" i="3"/>
  <c r="H2797" i="3"/>
  <c r="G2797" i="3"/>
  <c r="M2796" i="3"/>
  <c r="L2796" i="3"/>
  <c r="K2796" i="3"/>
  <c r="I2796" i="3"/>
  <c r="H2796" i="3"/>
  <c r="G2796" i="3"/>
  <c r="M2795" i="3"/>
  <c r="L2795" i="3"/>
  <c r="K2795" i="3"/>
  <c r="I2795" i="3"/>
  <c r="H2795" i="3"/>
  <c r="G2795" i="3"/>
  <c r="M2794" i="3"/>
  <c r="L2794" i="3"/>
  <c r="K2794" i="3"/>
  <c r="I2794" i="3"/>
  <c r="H2794" i="3"/>
  <c r="G2794" i="3"/>
  <c r="M2793" i="3"/>
  <c r="L2793" i="3"/>
  <c r="K2793" i="3"/>
  <c r="I2793" i="3"/>
  <c r="H2793" i="3"/>
  <c r="G2793" i="3"/>
  <c r="M2792" i="3"/>
  <c r="L2792" i="3"/>
  <c r="K2792" i="3"/>
  <c r="I2792" i="3"/>
  <c r="H2792" i="3"/>
  <c r="G2792" i="3"/>
  <c r="M2791" i="3"/>
  <c r="L2791" i="3"/>
  <c r="K2791" i="3"/>
  <c r="I2791" i="3"/>
  <c r="H2791" i="3"/>
  <c r="G2791" i="3"/>
  <c r="M2790" i="3"/>
  <c r="L2790" i="3"/>
  <c r="K2790" i="3"/>
  <c r="I2790" i="3"/>
  <c r="H2790" i="3"/>
  <c r="G2790" i="3"/>
  <c r="M2789" i="3"/>
  <c r="L2789" i="3"/>
  <c r="K2789" i="3"/>
  <c r="I2789" i="3"/>
  <c r="H2789" i="3"/>
  <c r="G2789" i="3"/>
  <c r="M2788" i="3"/>
  <c r="L2788" i="3"/>
  <c r="K2788" i="3"/>
  <c r="I2788" i="3"/>
  <c r="H2788" i="3"/>
  <c r="G2788" i="3"/>
  <c r="M2787" i="3"/>
  <c r="L2787" i="3"/>
  <c r="K2787" i="3"/>
  <c r="I2787" i="3"/>
  <c r="H2787" i="3"/>
  <c r="G2787" i="3"/>
  <c r="M2786" i="3"/>
  <c r="L2786" i="3"/>
  <c r="K2786" i="3"/>
  <c r="I2786" i="3"/>
  <c r="H2786" i="3"/>
  <c r="G2786" i="3"/>
  <c r="M2785" i="3"/>
  <c r="L2785" i="3"/>
  <c r="K2785" i="3"/>
  <c r="I2785" i="3"/>
  <c r="H2785" i="3"/>
  <c r="G2785" i="3"/>
  <c r="M2784" i="3"/>
  <c r="L2784" i="3"/>
  <c r="K2784" i="3"/>
  <c r="I2784" i="3"/>
  <c r="H2784" i="3"/>
  <c r="G2784" i="3"/>
  <c r="M2783" i="3"/>
  <c r="L2783" i="3"/>
  <c r="K2783" i="3"/>
  <c r="I2783" i="3"/>
  <c r="H2783" i="3"/>
  <c r="G2783" i="3"/>
  <c r="M2782" i="3"/>
  <c r="L2782" i="3"/>
  <c r="K2782" i="3"/>
  <c r="I2782" i="3"/>
  <c r="H2782" i="3"/>
  <c r="G2782" i="3"/>
  <c r="M2781" i="3"/>
  <c r="L2781" i="3"/>
  <c r="K2781" i="3"/>
  <c r="I2781" i="3"/>
  <c r="H2781" i="3"/>
  <c r="G2781" i="3"/>
  <c r="M2780" i="3"/>
  <c r="L2780" i="3"/>
  <c r="K2780" i="3"/>
  <c r="I2780" i="3"/>
  <c r="H2780" i="3"/>
  <c r="G2780" i="3"/>
  <c r="M2779" i="3"/>
  <c r="L2779" i="3"/>
  <c r="K2779" i="3"/>
  <c r="I2779" i="3"/>
  <c r="H2779" i="3"/>
  <c r="G2779" i="3"/>
  <c r="M2778" i="3"/>
  <c r="L2778" i="3"/>
  <c r="K2778" i="3"/>
  <c r="I2778" i="3"/>
  <c r="H2778" i="3"/>
  <c r="G2778" i="3"/>
  <c r="M2777" i="3"/>
  <c r="L2777" i="3"/>
  <c r="K2777" i="3"/>
  <c r="I2777" i="3"/>
  <c r="H2777" i="3"/>
  <c r="G2777" i="3"/>
  <c r="M2776" i="3"/>
  <c r="L2776" i="3"/>
  <c r="K2776" i="3"/>
  <c r="I2776" i="3"/>
  <c r="H2776" i="3"/>
  <c r="G2776" i="3"/>
  <c r="M2775" i="3"/>
  <c r="L2775" i="3"/>
  <c r="K2775" i="3"/>
  <c r="I2775" i="3"/>
  <c r="H2775" i="3"/>
  <c r="G2775" i="3"/>
  <c r="M2774" i="3"/>
  <c r="L2774" i="3"/>
  <c r="K2774" i="3"/>
  <c r="I2774" i="3"/>
  <c r="H2774" i="3"/>
  <c r="G2774" i="3"/>
  <c r="M2773" i="3"/>
  <c r="L2773" i="3"/>
  <c r="K2773" i="3"/>
  <c r="I2773" i="3"/>
  <c r="H2773" i="3"/>
  <c r="G2773" i="3"/>
  <c r="M2772" i="3"/>
  <c r="L2772" i="3"/>
  <c r="K2772" i="3"/>
  <c r="I2772" i="3"/>
  <c r="H2772" i="3"/>
  <c r="G2772" i="3"/>
  <c r="M2771" i="3"/>
  <c r="L2771" i="3"/>
  <c r="K2771" i="3"/>
  <c r="I2771" i="3"/>
  <c r="H2771" i="3"/>
  <c r="G2771" i="3"/>
  <c r="M2770" i="3"/>
  <c r="L2770" i="3"/>
  <c r="K2770" i="3"/>
  <c r="I2770" i="3"/>
  <c r="H2770" i="3"/>
  <c r="G2770" i="3"/>
  <c r="M2769" i="3"/>
  <c r="L2769" i="3"/>
  <c r="K2769" i="3"/>
  <c r="I2769" i="3"/>
  <c r="H2769" i="3"/>
  <c r="G2769" i="3"/>
  <c r="M2768" i="3"/>
  <c r="L2768" i="3"/>
  <c r="K2768" i="3"/>
  <c r="I2768" i="3"/>
  <c r="H2768" i="3"/>
  <c r="G2768" i="3"/>
  <c r="M2767" i="3"/>
  <c r="L2767" i="3"/>
  <c r="K2767" i="3"/>
  <c r="I2767" i="3"/>
  <c r="H2767" i="3"/>
  <c r="G2767" i="3"/>
  <c r="M2766" i="3"/>
  <c r="L2766" i="3"/>
  <c r="K2766" i="3"/>
  <c r="I2766" i="3"/>
  <c r="H2766" i="3"/>
  <c r="G2766" i="3"/>
  <c r="M2765" i="3"/>
  <c r="L2765" i="3"/>
  <c r="K2765" i="3"/>
  <c r="I2765" i="3"/>
  <c r="H2765" i="3"/>
  <c r="G2765" i="3"/>
  <c r="M2764" i="3"/>
  <c r="L2764" i="3"/>
  <c r="K2764" i="3"/>
  <c r="I2764" i="3"/>
  <c r="H2764" i="3"/>
  <c r="G2764" i="3"/>
  <c r="M2763" i="3"/>
  <c r="L2763" i="3"/>
  <c r="K2763" i="3"/>
  <c r="I2763" i="3"/>
  <c r="H2763" i="3"/>
  <c r="G2763" i="3"/>
  <c r="M2762" i="3"/>
  <c r="L2762" i="3"/>
  <c r="K2762" i="3"/>
  <c r="I2762" i="3"/>
  <c r="H2762" i="3"/>
  <c r="G2762" i="3"/>
  <c r="M2761" i="3"/>
  <c r="L2761" i="3"/>
  <c r="K2761" i="3"/>
  <c r="I2761" i="3"/>
  <c r="H2761" i="3"/>
  <c r="G2761" i="3"/>
  <c r="M2760" i="3"/>
  <c r="L2760" i="3"/>
  <c r="K2760" i="3"/>
  <c r="I2760" i="3"/>
  <c r="H2760" i="3"/>
  <c r="G2760" i="3"/>
  <c r="M2759" i="3"/>
  <c r="L2759" i="3"/>
  <c r="K2759" i="3"/>
  <c r="I2759" i="3"/>
  <c r="H2759" i="3"/>
  <c r="G2759" i="3"/>
  <c r="M2758" i="3"/>
  <c r="L2758" i="3"/>
  <c r="K2758" i="3"/>
  <c r="I2758" i="3"/>
  <c r="H2758" i="3"/>
  <c r="G2758" i="3"/>
  <c r="M2757" i="3"/>
  <c r="L2757" i="3"/>
  <c r="K2757" i="3"/>
  <c r="I2757" i="3"/>
  <c r="H2757" i="3"/>
  <c r="G2757" i="3"/>
  <c r="M2756" i="3"/>
  <c r="L2756" i="3"/>
  <c r="K2756" i="3"/>
  <c r="I2756" i="3"/>
  <c r="H2756" i="3"/>
  <c r="G2756" i="3"/>
  <c r="M2755" i="3"/>
  <c r="L2755" i="3"/>
  <c r="K2755" i="3"/>
  <c r="I2755" i="3"/>
  <c r="H2755" i="3"/>
  <c r="G2755" i="3"/>
  <c r="M2754" i="3"/>
  <c r="L2754" i="3"/>
  <c r="K2754" i="3"/>
  <c r="I2754" i="3"/>
  <c r="H2754" i="3"/>
  <c r="G2754" i="3"/>
  <c r="M2753" i="3"/>
  <c r="L2753" i="3"/>
  <c r="K2753" i="3"/>
  <c r="I2753" i="3"/>
  <c r="H2753" i="3"/>
  <c r="G2753" i="3"/>
  <c r="M2752" i="3"/>
  <c r="L2752" i="3"/>
  <c r="K2752" i="3"/>
  <c r="I2752" i="3"/>
  <c r="H2752" i="3"/>
  <c r="G2752" i="3"/>
  <c r="M2751" i="3"/>
  <c r="L2751" i="3"/>
  <c r="K2751" i="3"/>
  <c r="I2751" i="3"/>
  <c r="H2751" i="3"/>
  <c r="G2751" i="3"/>
  <c r="M2750" i="3"/>
  <c r="L2750" i="3"/>
  <c r="K2750" i="3"/>
  <c r="I2750" i="3"/>
  <c r="H2750" i="3"/>
  <c r="G2750" i="3"/>
  <c r="M2749" i="3"/>
  <c r="L2749" i="3"/>
  <c r="K2749" i="3"/>
  <c r="I2749" i="3"/>
  <c r="H2749" i="3"/>
  <c r="G2749" i="3"/>
  <c r="M2748" i="3"/>
  <c r="L2748" i="3"/>
  <c r="K2748" i="3"/>
  <c r="I2748" i="3"/>
  <c r="H2748" i="3"/>
  <c r="G2748" i="3"/>
  <c r="M2747" i="3"/>
  <c r="L2747" i="3"/>
  <c r="K2747" i="3"/>
  <c r="I2747" i="3"/>
  <c r="H2747" i="3"/>
  <c r="G2747" i="3"/>
  <c r="M2746" i="3"/>
  <c r="L2746" i="3"/>
  <c r="K2746" i="3"/>
  <c r="I2746" i="3"/>
  <c r="H2746" i="3"/>
  <c r="G2746" i="3"/>
  <c r="M2745" i="3"/>
  <c r="L2745" i="3"/>
  <c r="K2745" i="3"/>
  <c r="I2745" i="3"/>
  <c r="H2745" i="3"/>
  <c r="G2745" i="3"/>
  <c r="M2744" i="3"/>
  <c r="L2744" i="3"/>
  <c r="K2744" i="3"/>
  <c r="I2744" i="3"/>
  <c r="H2744" i="3"/>
  <c r="G2744" i="3"/>
  <c r="M2743" i="3"/>
  <c r="L2743" i="3"/>
  <c r="K2743" i="3"/>
  <c r="I2743" i="3"/>
  <c r="H2743" i="3"/>
  <c r="G2743" i="3"/>
  <c r="M2742" i="3"/>
  <c r="L2742" i="3"/>
  <c r="K2742" i="3"/>
  <c r="I2742" i="3"/>
  <c r="H2742" i="3"/>
  <c r="G2742" i="3"/>
  <c r="M2741" i="3"/>
  <c r="L2741" i="3"/>
  <c r="K2741" i="3"/>
  <c r="I2741" i="3"/>
  <c r="H2741" i="3"/>
  <c r="G2741" i="3"/>
  <c r="M2740" i="3"/>
  <c r="L2740" i="3"/>
  <c r="K2740" i="3"/>
  <c r="I2740" i="3"/>
  <c r="H2740" i="3"/>
  <c r="G2740" i="3"/>
  <c r="M2739" i="3"/>
  <c r="L2739" i="3"/>
  <c r="K2739" i="3"/>
  <c r="I2739" i="3"/>
  <c r="H2739" i="3"/>
  <c r="G2739" i="3"/>
  <c r="M2738" i="3"/>
  <c r="L2738" i="3"/>
  <c r="K2738" i="3"/>
  <c r="I2738" i="3"/>
  <c r="H2738" i="3"/>
  <c r="G2738" i="3"/>
  <c r="M2737" i="3"/>
  <c r="L2737" i="3"/>
  <c r="K2737" i="3"/>
  <c r="I2737" i="3"/>
  <c r="H2737" i="3"/>
  <c r="G2737" i="3"/>
  <c r="M2736" i="3"/>
  <c r="L2736" i="3"/>
  <c r="K2736" i="3"/>
  <c r="I2736" i="3"/>
  <c r="H2736" i="3"/>
  <c r="G2736" i="3"/>
  <c r="M2735" i="3"/>
  <c r="L2735" i="3"/>
  <c r="K2735" i="3"/>
  <c r="I2735" i="3"/>
  <c r="H2735" i="3"/>
  <c r="G2735" i="3"/>
  <c r="M2734" i="3"/>
  <c r="L2734" i="3"/>
  <c r="K2734" i="3"/>
  <c r="I2734" i="3"/>
  <c r="H2734" i="3"/>
  <c r="G2734" i="3"/>
  <c r="M2733" i="3"/>
  <c r="L2733" i="3"/>
  <c r="K2733" i="3"/>
  <c r="I2733" i="3"/>
  <c r="H2733" i="3"/>
  <c r="G2733" i="3"/>
  <c r="M2732" i="3"/>
  <c r="L2732" i="3"/>
  <c r="K2732" i="3"/>
  <c r="I2732" i="3"/>
  <c r="H2732" i="3"/>
  <c r="G2732" i="3"/>
  <c r="M2731" i="3"/>
  <c r="L2731" i="3"/>
  <c r="K2731" i="3"/>
  <c r="I2731" i="3"/>
  <c r="H2731" i="3"/>
  <c r="G2731" i="3"/>
  <c r="M2730" i="3"/>
  <c r="L2730" i="3"/>
  <c r="K2730" i="3"/>
  <c r="I2730" i="3"/>
  <c r="H2730" i="3"/>
  <c r="G2730" i="3"/>
  <c r="M2729" i="3"/>
  <c r="L2729" i="3"/>
  <c r="K2729" i="3"/>
  <c r="I2729" i="3"/>
  <c r="H2729" i="3"/>
  <c r="G2729" i="3"/>
  <c r="M2728" i="3"/>
  <c r="L2728" i="3"/>
  <c r="K2728" i="3"/>
  <c r="I2728" i="3"/>
  <c r="H2728" i="3"/>
  <c r="G2728" i="3"/>
  <c r="M2727" i="3"/>
  <c r="L2727" i="3"/>
  <c r="K2727" i="3"/>
  <c r="I2727" i="3"/>
  <c r="H2727" i="3"/>
  <c r="G2727" i="3"/>
  <c r="M2726" i="3"/>
  <c r="L2726" i="3"/>
  <c r="K2726" i="3"/>
  <c r="I2726" i="3"/>
  <c r="H2726" i="3"/>
  <c r="G2726" i="3"/>
  <c r="M2725" i="3"/>
  <c r="L2725" i="3"/>
  <c r="K2725" i="3"/>
  <c r="I2725" i="3"/>
  <c r="H2725" i="3"/>
  <c r="G2725" i="3"/>
  <c r="M2724" i="3"/>
  <c r="L2724" i="3"/>
  <c r="K2724" i="3"/>
  <c r="I2724" i="3"/>
  <c r="H2724" i="3"/>
  <c r="G2724" i="3"/>
  <c r="M2723" i="3"/>
  <c r="L2723" i="3"/>
  <c r="K2723" i="3"/>
  <c r="I2723" i="3"/>
  <c r="H2723" i="3"/>
  <c r="G2723" i="3"/>
  <c r="M2722" i="3"/>
  <c r="L2722" i="3"/>
  <c r="K2722" i="3"/>
  <c r="I2722" i="3"/>
  <c r="H2722" i="3"/>
  <c r="G2722" i="3"/>
  <c r="M2721" i="3"/>
  <c r="L2721" i="3"/>
  <c r="K2721" i="3"/>
  <c r="I2721" i="3"/>
  <c r="H2721" i="3"/>
  <c r="G2721" i="3"/>
  <c r="M2720" i="3"/>
  <c r="L2720" i="3"/>
  <c r="K2720" i="3"/>
  <c r="I2720" i="3"/>
  <c r="H2720" i="3"/>
  <c r="G2720" i="3"/>
  <c r="M2719" i="3"/>
  <c r="L2719" i="3"/>
  <c r="K2719" i="3"/>
  <c r="I2719" i="3"/>
  <c r="H2719" i="3"/>
  <c r="G2719" i="3"/>
  <c r="M2718" i="3"/>
  <c r="L2718" i="3"/>
  <c r="K2718" i="3"/>
  <c r="I2718" i="3"/>
  <c r="H2718" i="3"/>
  <c r="G2718" i="3"/>
  <c r="M2717" i="3"/>
  <c r="L2717" i="3"/>
  <c r="K2717" i="3"/>
  <c r="I2717" i="3"/>
  <c r="H2717" i="3"/>
  <c r="G2717" i="3"/>
  <c r="M2716" i="3"/>
  <c r="L2716" i="3"/>
  <c r="K2716" i="3"/>
  <c r="I2716" i="3"/>
  <c r="H2716" i="3"/>
  <c r="G2716" i="3"/>
  <c r="M2715" i="3"/>
  <c r="L2715" i="3"/>
  <c r="K2715" i="3"/>
  <c r="I2715" i="3"/>
  <c r="H2715" i="3"/>
  <c r="G2715" i="3"/>
  <c r="M2714" i="3"/>
  <c r="L2714" i="3"/>
  <c r="K2714" i="3"/>
  <c r="I2714" i="3"/>
  <c r="H2714" i="3"/>
  <c r="G2714" i="3"/>
  <c r="M2713" i="3"/>
  <c r="L2713" i="3"/>
  <c r="K2713" i="3"/>
  <c r="I2713" i="3"/>
  <c r="H2713" i="3"/>
  <c r="G2713" i="3"/>
  <c r="M2712" i="3"/>
  <c r="L2712" i="3"/>
  <c r="K2712" i="3"/>
  <c r="I2712" i="3"/>
  <c r="H2712" i="3"/>
  <c r="G2712" i="3"/>
  <c r="M2711" i="3"/>
  <c r="L2711" i="3"/>
  <c r="K2711" i="3"/>
  <c r="I2711" i="3"/>
  <c r="H2711" i="3"/>
  <c r="G2711" i="3"/>
  <c r="M2710" i="3"/>
  <c r="L2710" i="3"/>
  <c r="K2710" i="3"/>
  <c r="I2710" i="3"/>
  <c r="H2710" i="3"/>
  <c r="G2710" i="3"/>
  <c r="M2709" i="3"/>
  <c r="L2709" i="3"/>
  <c r="K2709" i="3"/>
  <c r="I2709" i="3"/>
  <c r="H2709" i="3"/>
  <c r="G2709" i="3"/>
  <c r="M2708" i="3"/>
  <c r="L2708" i="3"/>
  <c r="K2708" i="3"/>
  <c r="I2708" i="3"/>
  <c r="H2708" i="3"/>
  <c r="G2708" i="3"/>
  <c r="M2707" i="3"/>
  <c r="L2707" i="3"/>
  <c r="K2707" i="3"/>
  <c r="I2707" i="3"/>
  <c r="H2707" i="3"/>
  <c r="G2707" i="3"/>
  <c r="M2706" i="3"/>
  <c r="L2706" i="3"/>
  <c r="K2706" i="3"/>
  <c r="I2706" i="3"/>
  <c r="H2706" i="3"/>
  <c r="G2706" i="3"/>
  <c r="M2705" i="3"/>
  <c r="L2705" i="3"/>
  <c r="K2705" i="3"/>
  <c r="I2705" i="3"/>
  <c r="H2705" i="3"/>
  <c r="G2705" i="3"/>
  <c r="M2704" i="3"/>
  <c r="L2704" i="3"/>
  <c r="K2704" i="3"/>
  <c r="I2704" i="3"/>
  <c r="H2704" i="3"/>
  <c r="G2704" i="3"/>
  <c r="M2703" i="3"/>
  <c r="L2703" i="3"/>
  <c r="K2703" i="3"/>
  <c r="I2703" i="3"/>
  <c r="H2703" i="3"/>
  <c r="G2703" i="3"/>
  <c r="M2702" i="3"/>
  <c r="L2702" i="3"/>
  <c r="K2702" i="3"/>
  <c r="I2702" i="3"/>
  <c r="H2702" i="3"/>
  <c r="G2702" i="3"/>
  <c r="M2701" i="3"/>
  <c r="L2701" i="3"/>
  <c r="K2701" i="3"/>
  <c r="I2701" i="3"/>
  <c r="H2701" i="3"/>
  <c r="G2701" i="3"/>
  <c r="M2700" i="3"/>
  <c r="L2700" i="3"/>
  <c r="K2700" i="3"/>
  <c r="I2700" i="3"/>
  <c r="H2700" i="3"/>
  <c r="G2700" i="3"/>
  <c r="M2699" i="3"/>
  <c r="L2699" i="3"/>
  <c r="K2699" i="3"/>
  <c r="I2699" i="3"/>
  <c r="H2699" i="3"/>
  <c r="G2699" i="3"/>
  <c r="M2698" i="3"/>
  <c r="L2698" i="3"/>
  <c r="K2698" i="3"/>
  <c r="I2698" i="3"/>
  <c r="H2698" i="3"/>
  <c r="G2698" i="3"/>
  <c r="M2697" i="3"/>
  <c r="L2697" i="3"/>
  <c r="K2697" i="3"/>
  <c r="I2697" i="3"/>
  <c r="H2697" i="3"/>
  <c r="G2697" i="3"/>
  <c r="M2696" i="3"/>
  <c r="L2696" i="3"/>
  <c r="K2696" i="3"/>
  <c r="I2696" i="3"/>
  <c r="H2696" i="3"/>
  <c r="G2696" i="3"/>
  <c r="M2695" i="3"/>
  <c r="L2695" i="3"/>
  <c r="K2695" i="3"/>
  <c r="I2695" i="3"/>
  <c r="H2695" i="3"/>
  <c r="G2695" i="3"/>
  <c r="M2694" i="3"/>
  <c r="L2694" i="3"/>
  <c r="K2694" i="3"/>
  <c r="I2694" i="3"/>
  <c r="H2694" i="3"/>
  <c r="G2694" i="3"/>
  <c r="M2693" i="3"/>
  <c r="L2693" i="3"/>
  <c r="K2693" i="3"/>
  <c r="I2693" i="3"/>
  <c r="H2693" i="3"/>
  <c r="G2693" i="3"/>
  <c r="M2692" i="3"/>
  <c r="L2692" i="3"/>
  <c r="K2692" i="3"/>
  <c r="I2692" i="3"/>
  <c r="H2692" i="3"/>
  <c r="G2692" i="3"/>
  <c r="M2691" i="3"/>
  <c r="L2691" i="3"/>
  <c r="K2691" i="3"/>
  <c r="I2691" i="3"/>
  <c r="H2691" i="3"/>
  <c r="G2691" i="3"/>
  <c r="M2690" i="3"/>
  <c r="L2690" i="3"/>
  <c r="K2690" i="3"/>
  <c r="I2690" i="3"/>
  <c r="H2690" i="3"/>
  <c r="G2690" i="3"/>
  <c r="M2689" i="3"/>
  <c r="L2689" i="3"/>
  <c r="K2689" i="3"/>
  <c r="I2689" i="3"/>
  <c r="H2689" i="3"/>
  <c r="G2689" i="3"/>
  <c r="M2688" i="3"/>
  <c r="L2688" i="3"/>
  <c r="K2688" i="3"/>
  <c r="I2688" i="3"/>
  <c r="H2688" i="3"/>
  <c r="G2688" i="3"/>
  <c r="M2687" i="3"/>
  <c r="L2687" i="3"/>
  <c r="K2687" i="3"/>
  <c r="I2687" i="3"/>
  <c r="H2687" i="3"/>
  <c r="G2687" i="3"/>
  <c r="M2686" i="3"/>
  <c r="L2686" i="3"/>
  <c r="K2686" i="3"/>
  <c r="I2686" i="3"/>
  <c r="H2686" i="3"/>
  <c r="G2686" i="3"/>
  <c r="M2685" i="3"/>
  <c r="L2685" i="3"/>
  <c r="K2685" i="3"/>
  <c r="I2685" i="3"/>
  <c r="H2685" i="3"/>
  <c r="G2685" i="3"/>
  <c r="M2684" i="3"/>
  <c r="L2684" i="3"/>
  <c r="K2684" i="3"/>
  <c r="I2684" i="3"/>
  <c r="H2684" i="3"/>
  <c r="G2684" i="3"/>
  <c r="M2683" i="3"/>
  <c r="L2683" i="3"/>
  <c r="K2683" i="3"/>
  <c r="I2683" i="3"/>
  <c r="H2683" i="3"/>
  <c r="G2683" i="3"/>
  <c r="M2682" i="3"/>
  <c r="L2682" i="3"/>
  <c r="K2682" i="3"/>
  <c r="I2682" i="3"/>
  <c r="H2682" i="3"/>
  <c r="G2682" i="3"/>
  <c r="M2681" i="3"/>
  <c r="L2681" i="3"/>
  <c r="K2681" i="3"/>
  <c r="I2681" i="3"/>
  <c r="H2681" i="3"/>
  <c r="G2681" i="3"/>
  <c r="M2680" i="3"/>
  <c r="L2680" i="3"/>
  <c r="K2680" i="3"/>
  <c r="I2680" i="3"/>
  <c r="H2680" i="3"/>
  <c r="G2680" i="3"/>
  <c r="M2679" i="3"/>
  <c r="L2679" i="3"/>
  <c r="K2679" i="3"/>
  <c r="I2679" i="3"/>
  <c r="H2679" i="3"/>
  <c r="G2679" i="3"/>
  <c r="M2678" i="3"/>
  <c r="L2678" i="3"/>
  <c r="K2678" i="3"/>
  <c r="I2678" i="3"/>
  <c r="H2678" i="3"/>
  <c r="G2678" i="3"/>
  <c r="M2677" i="3"/>
  <c r="L2677" i="3"/>
  <c r="K2677" i="3"/>
  <c r="I2677" i="3"/>
  <c r="H2677" i="3"/>
  <c r="G2677" i="3"/>
  <c r="M2676" i="3"/>
  <c r="L2676" i="3"/>
  <c r="K2676" i="3"/>
  <c r="I2676" i="3"/>
  <c r="H2676" i="3"/>
  <c r="G2676" i="3"/>
  <c r="M2675" i="3"/>
  <c r="L2675" i="3"/>
  <c r="K2675" i="3"/>
  <c r="I2675" i="3"/>
  <c r="H2675" i="3"/>
  <c r="G2675" i="3"/>
  <c r="M2674" i="3"/>
  <c r="L2674" i="3"/>
  <c r="K2674" i="3"/>
  <c r="I2674" i="3"/>
  <c r="H2674" i="3"/>
  <c r="G2674" i="3"/>
  <c r="M2673" i="3"/>
  <c r="L2673" i="3"/>
  <c r="K2673" i="3"/>
  <c r="I2673" i="3"/>
  <c r="H2673" i="3"/>
  <c r="G2673" i="3"/>
  <c r="M2672" i="3"/>
  <c r="L2672" i="3"/>
  <c r="K2672" i="3"/>
  <c r="I2672" i="3"/>
  <c r="H2672" i="3"/>
  <c r="G2672" i="3"/>
  <c r="M2671" i="3"/>
  <c r="L2671" i="3"/>
  <c r="K2671" i="3"/>
  <c r="I2671" i="3"/>
  <c r="H2671" i="3"/>
  <c r="G2671" i="3"/>
  <c r="M2670" i="3"/>
  <c r="L2670" i="3"/>
  <c r="K2670" i="3"/>
  <c r="I2670" i="3"/>
  <c r="H2670" i="3"/>
  <c r="G2670" i="3"/>
  <c r="M2669" i="3"/>
  <c r="L2669" i="3"/>
  <c r="K2669" i="3"/>
  <c r="I2669" i="3"/>
  <c r="H2669" i="3"/>
  <c r="G2669" i="3"/>
  <c r="M2668" i="3"/>
  <c r="L2668" i="3"/>
  <c r="K2668" i="3"/>
  <c r="I2668" i="3"/>
  <c r="H2668" i="3"/>
  <c r="G2668" i="3"/>
  <c r="M2667" i="3"/>
  <c r="L2667" i="3"/>
  <c r="K2667" i="3"/>
  <c r="I2667" i="3"/>
  <c r="H2667" i="3"/>
  <c r="G2667" i="3"/>
  <c r="M2666" i="3"/>
  <c r="L2666" i="3"/>
  <c r="K2666" i="3"/>
  <c r="I2666" i="3"/>
  <c r="H2666" i="3"/>
  <c r="G2666" i="3"/>
  <c r="M2665" i="3"/>
  <c r="L2665" i="3"/>
  <c r="K2665" i="3"/>
  <c r="I2665" i="3"/>
  <c r="H2665" i="3"/>
  <c r="G2665" i="3"/>
  <c r="M2664" i="3"/>
  <c r="L2664" i="3"/>
  <c r="K2664" i="3"/>
  <c r="I2664" i="3"/>
  <c r="H2664" i="3"/>
  <c r="G2664" i="3"/>
  <c r="M2663" i="3"/>
  <c r="L2663" i="3"/>
  <c r="K2663" i="3"/>
  <c r="I2663" i="3"/>
  <c r="H2663" i="3"/>
  <c r="G2663" i="3"/>
  <c r="M2662" i="3"/>
  <c r="L2662" i="3"/>
  <c r="K2662" i="3"/>
  <c r="I2662" i="3"/>
  <c r="H2662" i="3"/>
  <c r="G2662" i="3"/>
  <c r="M2661" i="3"/>
  <c r="L2661" i="3"/>
  <c r="K2661" i="3"/>
  <c r="I2661" i="3"/>
  <c r="H2661" i="3"/>
  <c r="G2661" i="3"/>
  <c r="M2660" i="3"/>
  <c r="L2660" i="3"/>
  <c r="K2660" i="3"/>
  <c r="I2660" i="3"/>
  <c r="H2660" i="3"/>
  <c r="G2660" i="3"/>
  <c r="M2659" i="3"/>
  <c r="L2659" i="3"/>
  <c r="K2659" i="3"/>
  <c r="I2659" i="3"/>
  <c r="H2659" i="3"/>
  <c r="G2659" i="3"/>
  <c r="M2658" i="3"/>
  <c r="L2658" i="3"/>
  <c r="K2658" i="3"/>
  <c r="I2658" i="3"/>
  <c r="H2658" i="3"/>
  <c r="G2658" i="3"/>
  <c r="M2657" i="3"/>
  <c r="L2657" i="3"/>
  <c r="K2657" i="3"/>
  <c r="I2657" i="3"/>
  <c r="H2657" i="3"/>
  <c r="G2657" i="3"/>
  <c r="M2656" i="3"/>
  <c r="L2656" i="3"/>
  <c r="K2656" i="3"/>
  <c r="I2656" i="3"/>
  <c r="H2656" i="3"/>
  <c r="G2656" i="3"/>
  <c r="M2655" i="3"/>
  <c r="L2655" i="3"/>
  <c r="K2655" i="3"/>
  <c r="I2655" i="3"/>
  <c r="H2655" i="3"/>
  <c r="G2655" i="3"/>
  <c r="M2654" i="3"/>
  <c r="L2654" i="3"/>
  <c r="K2654" i="3"/>
  <c r="I2654" i="3"/>
  <c r="H2654" i="3"/>
  <c r="G2654" i="3"/>
  <c r="M2653" i="3"/>
  <c r="L2653" i="3"/>
  <c r="K2653" i="3"/>
  <c r="I2653" i="3"/>
  <c r="H2653" i="3"/>
  <c r="G2653" i="3"/>
  <c r="M2652" i="3"/>
  <c r="L2652" i="3"/>
  <c r="K2652" i="3"/>
  <c r="I2652" i="3"/>
  <c r="H2652" i="3"/>
  <c r="G2652" i="3"/>
  <c r="M2651" i="3"/>
  <c r="L2651" i="3"/>
  <c r="K2651" i="3"/>
  <c r="I2651" i="3"/>
  <c r="H2651" i="3"/>
  <c r="G2651" i="3"/>
  <c r="M2650" i="3"/>
  <c r="L2650" i="3"/>
  <c r="K2650" i="3"/>
  <c r="I2650" i="3"/>
  <c r="H2650" i="3"/>
  <c r="G2650" i="3"/>
  <c r="M2649" i="3"/>
  <c r="L2649" i="3"/>
  <c r="K2649" i="3"/>
  <c r="I2649" i="3"/>
  <c r="H2649" i="3"/>
  <c r="G2649" i="3"/>
  <c r="M2648" i="3"/>
  <c r="L2648" i="3"/>
  <c r="K2648" i="3"/>
  <c r="I2648" i="3"/>
  <c r="H2648" i="3"/>
  <c r="G2648" i="3"/>
  <c r="M2647" i="3"/>
  <c r="L2647" i="3"/>
  <c r="K2647" i="3"/>
  <c r="I2647" i="3"/>
  <c r="H2647" i="3"/>
  <c r="G2647" i="3"/>
  <c r="M2646" i="3"/>
  <c r="L2646" i="3"/>
  <c r="K2646" i="3"/>
  <c r="I2646" i="3"/>
  <c r="H2646" i="3"/>
  <c r="G2646" i="3"/>
  <c r="M2645" i="3"/>
  <c r="L2645" i="3"/>
  <c r="K2645" i="3"/>
  <c r="I2645" i="3"/>
  <c r="H2645" i="3"/>
  <c r="G2645" i="3"/>
  <c r="M2644" i="3"/>
  <c r="L2644" i="3"/>
  <c r="K2644" i="3"/>
  <c r="I2644" i="3"/>
  <c r="H2644" i="3"/>
  <c r="G2644" i="3"/>
  <c r="M2643" i="3"/>
  <c r="L2643" i="3"/>
  <c r="K2643" i="3"/>
  <c r="I2643" i="3"/>
  <c r="H2643" i="3"/>
  <c r="G2643" i="3"/>
  <c r="M2642" i="3"/>
  <c r="L2642" i="3"/>
  <c r="K2642" i="3"/>
  <c r="I2642" i="3"/>
  <c r="H2642" i="3"/>
  <c r="G2642" i="3"/>
  <c r="M2641" i="3"/>
  <c r="L2641" i="3"/>
  <c r="K2641" i="3"/>
  <c r="I2641" i="3"/>
  <c r="H2641" i="3"/>
  <c r="G2641" i="3"/>
  <c r="M2640" i="3"/>
  <c r="L2640" i="3"/>
  <c r="K2640" i="3"/>
  <c r="I2640" i="3"/>
  <c r="H2640" i="3"/>
  <c r="G2640" i="3"/>
  <c r="M2639" i="3"/>
  <c r="L2639" i="3"/>
  <c r="K2639" i="3"/>
  <c r="I2639" i="3"/>
  <c r="H2639" i="3"/>
  <c r="G2639" i="3"/>
  <c r="M2638" i="3"/>
  <c r="L2638" i="3"/>
  <c r="K2638" i="3"/>
  <c r="I2638" i="3"/>
  <c r="H2638" i="3"/>
  <c r="G2638" i="3"/>
  <c r="M2637" i="3"/>
  <c r="L2637" i="3"/>
  <c r="K2637" i="3"/>
  <c r="I2637" i="3"/>
  <c r="H2637" i="3"/>
  <c r="G2637" i="3"/>
  <c r="M2636" i="3"/>
  <c r="L2636" i="3"/>
  <c r="K2636" i="3"/>
  <c r="I2636" i="3"/>
  <c r="H2636" i="3"/>
  <c r="G2636" i="3"/>
  <c r="M2635" i="3"/>
  <c r="L2635" i="3"/>
  <c r="K2635" i="3"/>
  <c r="I2635" i="3"/>
  <c r="H2635" i="3"/>
  <c r="G2635" i="3"/>
  <c r="M2634" i="3"/>
  <c r="L2634" i="3"/>
  <c r="K2634" i="3"/>
  <c r="I2634" i="3"/>
  <c r="H2634" i="3"/>
  <c r="G2634" i="3"/>
  <c r="M2633" i="3"/>
  <c r="L2633" i="3"/>
  <c r="K2633" i="3"/>
  <c r="I2633" i="3"/>
  <c r="H2633" i="3"/>
  <c r="G2633" i="3"/>
  <c r="M2632" i="3"/>
  <c r="L2632" i="3"/>
  <c r="K2632" i="3"/>
  <c r="I2632" i="3"/>
  <c r="H2632" i="3"/>
  <c r="G2632" i="3"/>
  <c r="M2631" i="3"/>
  <c r="L2631" i="3"/>
  <c r="K2631" i="3"/>
  <c r="I2631" i="3"/>
  <c r="H2631" i="3"/>
  <c r="G2631" i="3"/>
  <c r="M2630" i="3"/>
  <c r="L2630" i="3"/>
  <c r="K2630" i="3"/>
  <c r="I2630" i="3"/>
  <c r="H2630" i="3"/>
  <c r="G2630" i="3"/>
  <c r="M2629" i="3"/>
  <c r="L2629" i="3"/>
  <c r="K2629" i="3"/>
  <c r="I2629" i="3"/>
  <c r="H2629" i="3"/>
  <c r="G2629" i="3"/>
  <c r="M2628" i="3"/>
  <c r="L2628" i="3"/>
  <c r="K2628" i="3"/>
  <c r="I2628" i="3"/>
  <c r="H2628" i="3"/>
  <c r="G2628" i="3"/>
  <c r="M2627" i="3"/>
  <c r="L2627" i="3"/>
  <c r="K2627" i="3"/>
  <c r="I2627" i="3"/>
  <c r="H2627" i="3"/>
  <c r="G2627" i="3"/>
  <c r="M2626" i="3"/>
  <c r="L2626" i="3"/>
  <c r="K2626" i="3"/>
  <c r="I2626" i="3"/>
  <c r="H2626" i="3"/>
  <c r="G2626" i="3"/>
  <c r="M2625" i="3"/>
  <c r="L2625" i="3"/>
  <c r="K2625" i="3"/>
  <c r="I2625" i="3"/>
  <c r="H2625" i="3"/>
  <c r="G2625" i="3"/>
  <c r="M2624" i="3"/>
  <c r="L2624" i="3"/>
  <c r="K2624" i="3"/>
  <c r="I2624" i="3"/>
  <c r="H2624" i="3"/>
  <c r="G2624" i="3"/>
  <c r="M2623" i="3"/>
  <c r="L2623" i="3"/>
  <c r="K2623" i="3"/>
  <c r="I2623" i="3"/>
  <c r="H2623" i="3"/>
  <c r="G2623" i="3"/>
  <c r="M2622" i="3"/>
  <c r="L2622" i="3"/>
  <c r="K2622" i="3"/>
  <c r="I2622" i="3"/>
  <c r="H2622" i="3"/>
  <c r="G2622" i="3"/>
  <c r="M2621" i="3"/>
  <c r="L2621" i="3"/>
  <c r="K2621" i="3"/>
  <c r="I2621" i="3"/>
  <c r="H2621" i="3"/>
  <c r="G2621" i="3"/>
  <c r="M2620" i="3"/>
  <c r="L2620" i="3"/>
  <c r="K2620" i="3"/>
  <c r="I2620" i="3"/>
  <c r="H2620" i="3"/>
  <c r="G2620" i="3"/>
  <c r="M2619" i="3"/>
  <c r="L2619" i="3"/>
  <c r="K2619" i="3"/>
  <c r="I2619" i="3"/>
  <c r="H2619" i="3"/>
  <c r="G2619" i="3"/>
  <c r="M2618" i="3"/>
  <c r="L2618" i="3"/>
  <c r="K2618" i="3"/>
  <c r="I2618" i="3"/>
  <c r="H2618" i="3"/>
  <c r="G2618" i="3"/>
  <c r="M2617" i="3"/>
  <c r="L2617" i="3"/>
  <c r="K2617" i="3"/>
  <c r="I2617" i="3"/>
  <c r="H2617" i="3"/>
  <c r="G2617" i="3"/>
  <c r="M2616" i="3"/>
  <c r="L2616" i="3"/>
  <c r="K2616" i="3"/>
  <c r="I2616" i="3"/>
  <c r="H2616" i="3"/>
  <c r="G2616" i="3"/>
  <c r="M2615" i="3"/>
  <c r="L2615" i="3"/>
  <c r="K2615" i="3"/>
  <c r="I2615" i="3"/>
  <c r="H2615" i="3"/>
  <c r="G2615" i="3"/>
  <c r="M2614" i="3"/>
  <c r="L2614" i="3"/>
  <c r="K2614" i="3"/>
  <c r="I2614" i="3"/>
  <c r="H2614" i="3"/>
  <c r="G2614" i="3"/>
  <c r="M2613" i="3"/>
  <c r="L2613" i="3"/>
  <c r="K2613" i="3"/>
  <c r="I2613" i="3"/>
  <c r="H2613" i="3"/>
  <c r="G2613" i="3"/>
  <c r="M2612" i="3"/>
  <c r="L2612" i="3"/>
  <c r="K2612" i="3"/>
  <c r="I2612" i="3"/>
  <c r="H2612" i="3"/>
  <c r="G2612" i="3"/>
  <c r="M2611" i="3"/>
  <c r="L2611" i="3"/>
  <c r="K2611" i="3"/>
  <c r="I2611" i="3"/>
  <c r="H2611" i="3"/>
  <c r="G2611" i="3"/>
  <c r="M2610" i="3"/>
  <c r="L2610" i="3"/>
  <c r="K2610" i="3"/>
  <c r="I2610" i="3"/>
  <c r="H2610" i="3"/>
  <c r="G2610" i="3"/>
  <c r="M2609" i="3"/>
  <c r="L2609" i="3"/>
  <c r="K2609" i="3"/>
  <c r="I2609" i="3"/>
  <c r="H2609" i="3"/>
  <c r="G2609" i="3"/>
  <c r="M2608" i="3"/>
  <c r="L2608" i="3"/>
  <c r="K2608" i="3"/>
  <c r="I2608" i="3"/>
  <c r="H2608" i="3"/>
  <c r="G2608" i="3"/>
  <c r="M2607" i="3"/>
  <c r="L2607" i="3"/>
  <c r="K2607" i="3"/>
  <c r="I2607" i="3"/>
  <c r="H2607" i="3"/>
  <c r="G2607" i="3"/>
  <c r="M2606" i="3"/>
  <c r="L2606" i="3"/>
  <c r="K2606" i="3"/>
  <c r="I2606" i="3"/>
  <c r="H2606" i="3"/>
  <c r="G2606" i="3"/>
  <c r="M2605" i="3"/>
  <c r="L2605" i="3"/>
  <c r="K2605" i="3"/>
  <c r="I2605" i="3"/>
  <c r="H2605" i="3"/>
  <c r="G2605" i="3"/>
  <c r="M2604" i="3"/>
  <c r="L2604" i="3"/>
  <c r="K2604" i="3"/>
  <c r="I2604" i="3"/>
  <c r="H2604" i="3"/>
  <c r="G2604" i="3"/>
  <c r="M2603" i="3"/>
  <c r="L2603" i="3"/>
  <c r="K2603" i="3"/>
  <c r="I2603" i="3"/>
  <c r="H2603" i="3"/>
  <c r="G2603" i="3"/>
  <c r="M2602" i="3"/>
  <c r="L2602" i="3"/>
  <c r="K2602" i="3"/>
  <c r="I2602" i="3"/>
  <c r="H2602" i="3"/>
  <c r="G2602" i="3"/>
  <c r="M2601" i="3"/>
  <c r="L2601" i="3"/>
  <c r="K2601" i="3"/>
  <c r="I2601" i="3"/>
  <c r="H2601" i="3"/>
  <c r="G2601" i="3"/>
  <c r="M2600" i="3"/>
  <c r="L2600" i="3"/>
  <c r="K2600" i="3"/>
  <c r="I2600" i="3"/>
  <c r="H2600" i="3"/>
  <c r="G2600" i="3"/>
  <c r="M2599" i="3"/>
  <c r="L2599" i="3"/>
  <c r="K2599" i="3"/>
  <c r="I2599" i="3"/>
  <c r="H2599" i="3"/>
  <c r="G2599" i="3"/>
  <c r="M2598" i="3"/>
  <c r="L2598" i="3"/>
  <c r="K2598" i="3"/>
  <c r="I2598" i="3"/>
  <c r="H2598" i="3"/>
  <c r="G2598" i="3"/>
  <c r="M2597" i="3"/>
  <c r="L2597" i="3"/>
  <c r="K2597" i="3"/>
  <c r="I2597" i="3"/>
  <c r="H2597" i="3"/>
  <c r="G2597" i="3"/>
  <c r="M2596" i="3"/>
  <c r="L2596" i="3"/>
  <c r="K2596" i="3"/>
  <c r="I2596" i="3"/>
  <c r="H2596" i="3"/>
  <c r="G2596" i="3"/>
  <c r="M2595" i="3"/>
  <c r="L2595" i="3"/>
  <c r="K2595" i="3"/>
  <c r="I2595" i="3"/>
  <c r="H2595" i="3"/>
  <c r="G2595" i="3"/>
  <c r="M2594" i="3"/>
  <c r="L2594" i="3"/>
  <c r="K2594" i="3"/>
  <c r="I2594" i="3"/>
  <c r="H2594" i="3"/>
  <c r="G2594" i="3"/>
  <c r="M2593" i="3"/>
  <c r="L2593" i="3"/>
  <c r="K2593" i="3"/>
  <c r="I2593" i="3"/>
  <c r="H2593" i="3"/>
  <c r="G2593" i="3"/>
  <c r="M2592" i="3"/>
  <c r="L2592" i="3"/>
  <c r="K2592" i="3"/>
  <c r="I2592" i="3"/>
  <c r="H2592" i="3"/>
  <c r="G2592" i="3"/>
  <c r="M2591" i="3"/>
  <c r="L2591" i="3"/>
  <c r="K2591" i="3"/>
  <c r="I2591" i="3"/>
  <c r="H2591" i="3"/>
  <c r="G2591" i="3"/>
  <c r="M2590" i="3"/>
  <c r="L2590" i="3"/>
  <c r="K2590" i="3"/>
  <c r="I2590" i="3"/>
  <c r="H2590" i="3"/>
  <c r="G2590" i="3"/>
  <c r="M2589" i="3"/>
  <c r="L2589" i="3"/>
  <c r="K2589" i="3"/>
  <c r="I2589" i="3"/>
  <c r="H2589" i="3"/>
  <c r="G2589" i="3"/>
  <c r="M2588" i="3"/>
  <c r="L2588" i="3"/>
  <c r="K2588" i="3"/>
  <c r="I2588" i="3"/>
  <c r="H2588" i="3"/>
  <c r="G2588" i="3"/>
  <c r="M2587" i="3"/>
  <c r="L2587" i="3"/>
  <c r="K2587" i="3"/>
  <c r="I2587" i="3"/>
  <c r="H2587" i="3"/>
  <c r="G2587" i="3"/>
  <c r="M2586" i="3"/>
  <c r="L2586" i="3"/>
  <c r="K2586" i="3"/>
  <c r="I2586" i="3"/>
  <c r="H2586" i="3"/>
  <c r="G2586" i="3"/>
  <c r="M2585" i="3"/>
  <c r="L2585" i="3"/>
  <c r="K2585" i="3"/>
  <c r="I2585" i="3"/>
  <c r="H2585" i="3"/>
  <c r="G2585" i="3"/>
  <c r="M2584" i="3"/>
  <c r="L2584" i="3"/>
  <c r="K2584" i="3"/>
  <c r="I2584" i="3"/>
  <c r="H2584" i="3"/>
  <c r="G2584" i="3"/>
  <c r="M2583" i="3"/>
  <c r="L2583" i="3"/>
  <c r="K2583" i="3"/>
  <c r="I2583" i="3"/>
  <c r="H2583" i="3"/>
  <c r="G2583" i="3"/>
  <c r="M2582" i="3"/>
  <c r="L2582" i="3"/>
  <c r="K2582" i="3"/>
  <c r="I2582" i="3"/>
  <c r="H2582" i="3"/>
  <c r="G2582" i="3"/>
  <c r="M2581" i="3"/>
  <c r="L2581" i="3"/>
  <c r="K2581" i="3"/>
  <c r="I2581" i="3"/>
  <c r="H2581" i="3"/>
  <c r="G2581" i="3"/>
  <c r="M2580" i="3"/>
  <c r="L2580" i="3"/>
  <c r="K2580" i="3"/>
  <c r="I2580" i="3"/>
  <c r="H2580" i="3"/>
  <c r="G2580" i="3"/>
  <c r="M2579" i="3"/>
  <c r="L2579" i="3"/>
  <c r="K2579" i="3"/>
  <c r="I2579" i="3"/>
  <c r="H2579" i="3"/>
  <c r="G2579" i="3"/>
  <c r="M2578" i="3"/>
  <c r="L2578" i="3"/>
  <c r="K2578" i="3"/>
  <c r="I2578" i="3"/>
  <c r="H2578" i="3"/>
  <c r="G2578" i="3"/>
  <c r="M2577" i="3"/>
  <c r="L2577" i="3"/>
  <c r="K2577" i="3"/>
  <c r="I2577" i="3"/>
  <c r="H2577" i="3"/>
  <c r="G2577" i="3"/>
  <c r="M2576" i="3"/>
  <c r="L2576" i="3"/>
  <c r="K2576" i="3"/>
  <c r="I2576" i="3"/>
  <c r="H2576" i="3"/>
  <c r="G2576" i="3"/>
  <c r="M2575" i="3"/>
  <c r="L2575" i="3"/>
  <c r="K2575" i="3"/>
  <c r="I2575" i="3"/>
  <c r="H2575" i="3"/>
  <c r="G2575" i="3"/>
  <c r="M2574" i="3"/>
  <c r="L2574" i="3"/>
  <c r="K2574" i="3"/>
  <c r="I2574" i="3"/>
  <c r="H2574" i="3"/>
  <c r="G2574" i="3"/>
  <c r="M2573" i="3"/>
  <c r="L2573" i="3"/>
  <c r="K2573" i="3"/>
  <c r="I2573" i="3"/>
  <c r="H2573" i="3"/>
  <c r="G2573" i="3"/>
  <c r="M2572" i="3"/>
  <c r="L2572" i="3"/>
  <c r="K2572" i="3"/>
  <c r="I2572" i="3"/>
  <c r="H2572" i="3"/>
  <c r="G2572" i="3"/>
  <c r="M2571" i="3"/>
  <c r="L2571" i="3"/>
  <c r="K2571" i="3"/>
  <c r="I2571" i="3"/>
  <c r="H2571" i="3"/>
  <c r="G2571" i="3"/>
  <c r="M2570" i="3"/>
  <c r="L2570" i="3"/>
  <c r="K2570" i="3"/>
  <c r="I2570" i="3"/>
  <c r="H2570" i="3"/>
  <c r="G2570" i="3"/>
  <c r="M2569" i="3"/>
  <c r="L2569" i="3"/>
  <c r="K2569" i="3"/>
  <c r="I2569" i="3"/>
  <c r="H2569" i="3"/>
  <c r="G2569" i="3"/>
  <c r="M2568" i="3"/>
  <c r="L2568" i="3"/>
  <c r="K2568" i="3"/>
  <c r="I2568" i="3"/>
  <c r="H2568" i="3"/>
  <c r="G2568" i="3"/>
  <c r="M2567" i="3"/>
  <c r="L2567" i="3"/>
  <c r="K2567" i="3"/>
  <c r="I2567" i="3"/>
  <c r="H2567" i="3"/>
  <c r="G2567" i="3"/>
  <c r="M2566" i="3"/>
  <c r="L2566" i="3"/>
  <c r="K2566" i="3"/>
  <c r="I2566" i="3"/>
  <c r="H2566" i="3"/>
  <c r="G2566" i="3"/>
  <c r="M2565" i="3"/>
  <c r="L2565" i="3"/>
  <c r="K2565" i="3"/>
  <c r="I2565" i="3"/>
  <c r="H2565" i="3"/>
  <c r="G2565" i="3"/>
  <c r="M2564" i="3"/>
  <c r="L2564" i="3"/>
  <c r="K2564" i="3"/>
  <c r="I2564" i="3"/>
  <c r="H2564" i="3"/>
  <c r="G2564" i="3"/>
  <c r="M2563" i="3"/>
  <c r="L2563" i="3"/>
  <c r="K2563" i="3"/>
  <c r="I2563" i="3"/>
  <c r="H2563" i="3"/>
  <c r="G2563" i="3"/>
  <c r="M2562" i="3"/>
  <c r="L2562" i="3"/>
  <c r="K2562" i="3"/>
  <c r="I2562" i="3"/>
  <c r="H2562" i="3"/>
  <c r="G2562" i="3"/>
  <c r="M2561" i="3"/>
  <c r="L2561" i="3"/>
  <c r="K2561" i="3"/>
  <c r="I2561" i="3"/>
  <c r="H2561" i="3"/>
  <c r="G2561" i="3"/>
  <c r="M2560" i="3"/>
  <c r="L2560" i="3"/>
  <c r="K2560" i="3"/>
  <c r="I2560" i="3"/>
  <c r="H2560" i="3"/>
  <c r="G2560" i="3"/>
  <c r="M2559" i="3"/>
  <c r="L2559" i="3"/>
  <c r="K2559" i="3"/>
  <c r="I2559" i="3"/>
  <c r="H2559" i="3"/>
  <c r="G2559" i="3"/>
  <c r="M2558" i="3"/>
  <c r="L2558" i="3"/>
  <c r="K2558" i="3"/>
  <c r="I2558" i="3"/>
  <c r="H2558" i="3"/>
  <c r="G2558" i="3"/>
  <c r="M2557" i="3"/>
  <c r="L2557" i="3"/>
  <c r="K2557" i="3"/>
  <c r="I2557" i="3"/>
  <c r="H2557" i="3"/>
  <c r="G2557" i="3"/>
  <c r="M2556" i="3"/>
  <c r="L2556" i="3"/>
  <c r="K2556" i="3"/>
  <c r="I2556" i="3"/>
  <c r="H2556" i="3"/>
  <c r="G2556" i="3"/>
  <c r="M2555" i="3"/>
  <c r="L2555" i="3"/>
  <c r="K2555" i="3"/>
  <c r="I2555" i="3"/>
  <c r="H2555" i="3"/>
  <c r="G2555" i="3"/>
  <c r="M2554" i="3"/>
  <c r="L2554" i="3"/>
  <c r="K2554" i="3"/>
  <c r="I2554" i="3"/>
  <c r="H2554" i="3"/>
  <c r="G2554" i="3"/>
  <c r="M2553" i="3"/>
  <c r="L2553" i="3"/>
  <c r="K2553" i="3"/>
  <c r="I2553" i="3"/>
  <c r="H2553" i="3"/>
  <c r="G2553" i="3"/>
  <c r="M2552" i="3"/>
  <c r="L2552" i="3"/>
  <c r="K2552" i="3"/>
  <c r="I2552" i="3"/>
  <c r="H2552" i="3"/>
  <c r="G2552" i="3"/>
  <c r="M2551" i="3"/>
  <c r="L2551" i="3"/>
  <c r="K2551" i="3"/>
  <c r="I2551" i="3"/>
  <c r="H2551" i="3"/>
  <c r="G2551" i="3"/>
  <c r="M2550" i="3"/>
  <c r="L2550" i="3"/>
  <c r="K2550" i="3"/>
  <c r="I2550" i="3"/>
  <c r="H2550" i="3"/>
  <c r="G2550" i="3"/>
  <c r="M2549" i="3"/>
  <c r="L2549" i="3"/>
  <c r="K2549" i="3"/>
  <c r="I2549" i="3"/>
  <c r="H2549" i="3"/>
  <c r="G2549" i="3"/>
  <c r="M2548" i="3"/>
  <c r="L2548" i="3"/>
  <c r="K2548" i="3"/>
  <c r="I2548" i="3"/>
  <c r="H2548" i="3"/>
  <c r="G2548" i="3"/>
  <c r="M2547" i="3"/>
  <c r="L2547" i="3"/>
  <c r="K2547" i="3"/>
  <c r="I2547" i="3"/>
  <c r="H2547" i="3"/>
  <c r="G2547" i="3"/>
  <c r="M2546" i="3"/>
  <c r="L2546" i="3"/>
  <c r="K2546" i="3"/>
  <c r="I2546" i="3"/>
  <c r="H2546" i="3"/>
  <c r="G2546" i="3"/>
  <c r="M2545" i="3"/>
  <c r="L2545" i="3"/>
  <c r="K2545" i="3"/>
  <c r="I2545" i="3"/>
  <c r="H2545" i="3"/>
  <c r="G2545" i="3"/>
  <c r="M2544" i="3"/>
  <c r="L2544" i="3"/>
  <c r="K2544" i="3"/>
  <c r="I2544" i="3"/>
  <c r="H2544" i="3"/>
  <c r="G2544" i="3"/>
  <c r="M2543" i="3"/>
  <c r="L2543" i="3"/>
  <c r="K2543" i="3"/>
  <c r="I2543" i="3"/>
  <c r="H2543" i="3"/>
  <c r="G2543" i="3"/>
  <c r="M2542" i="3"/>
  <c r="L2542" i="3"/>
  <c r="K2542" i="3"/>
  <c r="I2542" i="3"/>
  <c r="H2542" i="3"/>
  <c r="G2542" i="3"/>
  <c r="M2541" i="3"/>
  <c r="L2541" i="3"/>
  <c r="K2541" i="3"/>
  <c r="I2541" i="3"/>
  <c r="H2541" i="3"/>
  <c r="G2541" i="3"/>
  <c r="M2540" i="3"/>
  <c r="L2540" i="3"/>
  <c r="K2540" i="3"/>
  <c r="I2540" i="3"/>
  <c r="H2540" i="3"/>
  <c r="G2540" i="3"/>
  <c r="M2539" i="3"/>
  <c r="L2539" i="3"/>
  <c r="K2539" i="3"/>
  <c r="I2539" i="3"/>
  <c r="H2539" i="3"/>
  <c r="G2539" i="3"/>
  <c r="M2538" i="3"/>
  <c r="L2538" i="3"/>
  <c r="K2538" i="3"/>
  <c r="I2538" i="3"/>
  <c r="H2538" i="3"/>
  <c r="G2538" i="3"/>
  <c r="M2537" i="3"/>
  <c r="L2537" i="3"/>
  <c r="K2537" i="3"/>
  <c r="I2537" i="3"/>
  <c r="H2537" i="3"/>
  <c r="G2537" i="3"/>
  <c r="M2536" i="3"/>
  <c r="L2536" i="3"/>
  <c r="K2536" i="3"/>
  <c r="I2536" i="3"/>
  <c r="H2536" i="3"/>
  <c r="G2536" i="3"/>
  <c r="M2535" i="3"/>
  <c r="L2535" i="3"/>
  <c r="K2535" i="3"/>
  <c r="I2535" i="3"/>
  <c r="H2535" i="3"/>
  <c r="G2535" i="3"/>
  <c r="M2534" i="3"/>
  <c r="L2534" i="3"/>
  <c r="K2534" i="3"/>
  <c r="I2534" i="3"/>
  <c r="H2534" i="3"/>
  <c r="G2534" i="3"/>
  <c r="M2533" i="3"/>
  <c r="L2533" i="3"/>
  <c r="K2533" i="3"/>
  <c r="I2533" i="3"/>
  <c r="H2533" i="3"/>
  <c r="G2533" i="3"/>
  <c r="M2532" i="3"/>
  <c r="L2532" i="3"/>
  <c r="K2532" i="3"/>
  <c r="I2532" i="3"/>
  <c r="H2532" i="3"/>
  <c r="G2532" i="3"/>
  <c r="M2531" i="3"/>
  <c r="L2531" i="3"/>
  <c r="K2531" i="3"/>
  <c r="I2531" i="3"/>
  <c r="H2531" i="3"/>
  <c r="G2531" i="3"/>
  <c r="M2530" i="3"/>
  <c r="L2530" i="3"/>
  <c r="K2530" i="3"/>
  <c r="I2530" i="3"/>
  <c r="H2530" i="3"/>
  <c r="G2530" i="3"/>
  <c r="M2529" i="3"/>
  <c r="L2529" i="3"/>
  <c r="K2529" i="3"/>
  <c r="I2529" i="3"/>
  <c r="H2529" i="3"/>
  <c r="G2529" i="3"/>
  <c r="M2528" i="3"/>
  <c r="L2528" i="3"/>
  <c r="K2528" i="3"/>
  <c r="I2528" i="3"/>
  <c r="H2528" i="3"/>
  <c r="G2528" i="3"/>
  <c r="M2527" i="3"/>
  <c r="L2527" i="3"/>
  <c r="K2527" i="3"/>
  <c r="I2527" i="3"/>
  <c r="H2527" i="3"/>
  <c r="G2527" i="3"/>
  <c r="M2526" i="3"/>
  <c r="L2526" i="3"/>
  <c r="K2526" i="3"/>
  <c r="I2526" i="3"/>
  <c r="H2526" i="3"/>
  <c r="G2526" i="3"/>
  <c r="M2525" i="3"/>
  <c r="L2525" i="3"/>
  <c r="K2525" i="3"/>
  <c r="I2525" i="3"/>
  <c r="H2525" i="3"/>
  <c r="G2525" i="3"/>
  <c r="M2524" i="3"/>
  <c r="L2524" i="3"/>
  <c r="K2524" i="3"/>
  <c r="I2524" i="3"/>
  <c r="H2524" i="3"/>
  <c r="G2524" i="3"/>
  <c r="M2523" i="3"/>
  <c r="L2523" i="3"/>
  <c r="K2523" i="3"/>
  <c r="I2523" i="3"/>
  <c r="H2523" i="3"/>
  <c r="G2523" i="3"/>
  <c r="M2522" i="3"/>
  <c r="L2522" i="3"/>
  <c r="K2522" i="3"/>
  <c r="I2522" i="3"/>
  <c r="H2522" i="3"/>
  <c r="G2522" i="3"/>
  <c r="M2521" i="3"/>
  <c r="L2521" i="3"/>
  <c r="K2521" i="3"/>
  <c r="I2521" i="3"/>
  <c r="H2521" i="3"/>
  <c r="G2521" i="3"/>
  <c r="M2520" i="3"/>
  <c r="L2520" i="3"/>
  <c r="K2520" i="3"/>
  <c r="I2520" i="3"/>
  <c r="H2520" i="3"/>
  <c r="G2520" i="3"/>
  <c r="M2519" i="3"/>
  <c r="L2519" i="3"/>
  <c r="K2519" i="3"/>
  <c r="I2519" i="3"/>
  <c r="H2519" i="3"/>
  <c r="G2519" i="3"/>
  <c r="M2518" i="3"/>
  <c r="L2518" i="3"/>
  <c r="K2518" i="3"/>
  <c r="I2518" i="3"/>
  <c r="H2518" i="3"/>
  <c r="G2518" i="3"/>
  <c r="M2517" i="3"/>
  <c r="L2517" i="3"/>
  <c r="K2517" i="3"/>
  <c r="I2517" i="3"/>
  <c r="H2517" i="3"/>
  <c r="G2517" i="3"/>
  <c r="M2516" i="3"/>
  <c r="L2516" i="3"/>
  <c r="K2516" i="3"/>
  <c r="I2516" i="3"/>
  <c r="H2516" i="3"/>
  <c r="G2516" i="3"/>
  <c r="M2515" i="3"/>
  <c r="L2515" i="3"/>
  <c r="K2515" i="3"/>
  <c r="I2515" i="3"/>
  <c r="H2515" i="3"/>
  <c r="G2515" i="3"/>
  <c r="M2514" i="3"/>
  <c r="L2514" i="3"/>
  <c r="K2514" i="3"/>
  <c r="I2514" i="3"/>
  <c r="H2514" i="3"/>
  <c r="G2514" i="3"/>
  <c r="M2513" i="3"/>
  <c r="L2513" i="3"/>
  <c r="K2513" i="3"/>
  <c r="I2513" i="3"/>
  <c r="H2513" i="3"/>
  <c r="G2513" i="3"/>
  <c r="M2512" i="3"/>
  <c r="L2512" i="3"/>
  <c r="K2512" i="3"/>
  <c r="I2512" i="3"/>
  <c r="H2512" i="3"/>
  <c r="G2512" i="3"/>
  <c r="M2511" i="3"/>
  <c r="L2511" i="3"/>
  <c r="K2511" i="3"/>
  <c r="I2511" i="3"/>
  <c r="H2511" i="3"/>
  <c r="G2511" i="3"/>
  <c r="M2510" i="3"/>
  <c r="L2510" i="3"/>
  <c r="K2510" i="3"/>
  <c r="I2510" i="3"/>
  <c r="H2510" i="3"/>
  <c r="G2510" i="3"/>
  <c r="M2509" i="3"/>
  <c r="L2509" i="3"/>
  <c r="K2509" i="3"/>
  <c r="I2509" i="3"/>
  <c r="H2509" i="3"/>
  <c r="G2509" i="3"/>
  <c r="M2508" i="3"/>
  <c r="L2508" i="3"/>
  <c r="K2508" i="3"/>
  <c r="I2508" i="3"/>
  <c r="H2508" i="3"/>
  <c r="G2508" i="3"/>
  <c r="M2507" i="3"/>
  <c r="L2507" i="3"/>
  <c r="K2507" i="3"/>
  <c r="I2507" i="3"/>
  <c r="H2507" i="3"/>
  <c r="G2507" i="3"/>
  <c r="M2506" i="3"/>
  <c r="L2506" i="3"/>
  <c r="K2506" i="3"/>
  <c r="I2506" i="3"/>
  <c r="H2506" i="3"/>
  <c r="G2506" i="3"/>
  <c r="M2505" i="3"/>
  <c r="L2505" i="3"/>
  <c r="K2505" i="3"/>
  <c r="I2505" i="3"/>
  <c r="H2505" i="3"/>
  <c r="G2505" i="3"/>
  <c r="M2504" i="3"/>
  <c r="L2504" i="3"/>
  <c r="K2504" i="3"/>
  <c r="I2504" i="3"/>
  <c r="H2504" i="3"/>
  <c r="G2504" i="3"/>
  <c r="M2503" i="3"/>
  <c r="L2503" i="3"/>
  <c r="K2503" i="3"/>
  <c r="I2503" i="3"/>
  <c r="H2503" i="3"/>
  <c r="G2503" i="3"/>
  <c r="M2502" i="3"/>
  <c r="L2502" i="3"/>
  <c r="K2502" i="3"/>
  <c r="I2502" i="3"/>
  <c r="H2502" i="3"/>
  <c r="G2502" i="3"/>
  <c r="M2501" i="3"/>
  <c r="L2501" i="3"/>
  <c r="K2501" i="3"/>
  <c r="I2501" i="3"/>
  <c r="H2501" i="3"/>
  <c r="G2501" i="3"/>
  <c r="M2500" i="3"/>
  <c r="L2500" i="3"/>
  <c r="K2500" i="3"/>
  <c r="I2500" i="3"/>
  <c r="H2500" i="3"/>
  <c r="G2500" i="3"/>
  <c r="M2499" i="3"/>
  <c r="L2499" i="3"/>
  <c r="K2499" i="3"/>
  <c r="I2499" i="3"/>
  <c r="H2499" i="3"/>
  <c r="G2499" i="3"/>
  <c r="M2498" i="3"/>
  <c r="L2498" i="3"/>
  <c r="K2498" i="3"/>
  <c r="I2498" i="3"/>
  <c r="H2498" i="3"/>
  <c r="G2498" i="3"/>
  <c r="M2497" i="3"/>
  <c r="L2497" i="3"/>
  <c r="K2497" i="3"/>
  <c r="I2497" i="3"/>
  <c r="H2497" i="3"/>
  <c r="G2497" i="3"/>
  <c r="M2496" i="3"/>
  <c r="L2496" i="3"/>
  <c r="K2496" i="3"/>
  <c r="I2496" i="3"/>
  <c r="H2496" i="3"/>
  <c r="G2496" i="3"/>
  <c r="M2495" i="3"/>
  <c r="L2495" i="3"/>
  <c r="K2495" i="3"/>
  <c r="I2495" i="3"/>
  <c r="H2495" i="3"/>
  <c r="G2495" i="3"/>
  <c r="M2494" i="3"/>
  <c r="L2494" i="3"/>
  <c r="K2494" i="3"/>
  <c r="I2494" i="3"/>
  <c r="H2494" i="3"/>
  <c r="G2494" i="3"/>
  <c r="M2493" i="3"/>
  <c r="L2493" i="3"/>
  <c r="K2493" i="3"/>
  <c r="I2493" i="3"/>
  <c r="H2493" i="3"/>
  <c r="G2493" i="3"/>
  <c r="M2492" i="3"/>
  <c r="L2492" i="3"/>
  <c r="K2492" i="3"/>
  <c r="I2492" i="3"/>
  <c r="H2492" i="3"/>
  <c r="G2492" i="3"/>
  <c r="M2491" i="3"/>
  <c r="L2491" i="3"/>
  <c r="K2491" i="3"/>
  <c r="I2491" i="3"/>
  <c r="H2491" i="3"/>
  <c r="G2491" i="3"/>
  <c r="M2490" i="3"/>
  <c r="L2490" i="3"/>
  <c r="K2490" i="3"/>
  <c r="I2490" i="3"/>
  <c r="H2490" i="3"/>
  <c r="G2490" i="3"/>
  <c r="M2489" i="3"/>
  <c r="L2489" i="3"/>
  <c r="K2489" i="3"/>
  <c r="I2489" i="3"/>
  <c r="H2489" i="3"/>
  <c r="G2489" i="3"/>
  <c r="M2488" i="3"/>
  <c r="L2488" i="3"/>
  <c r="K2488" i="3"/>
  <c r="I2488" i="3"/>
  <c r="H2488" i="3"/>
  <c r="G2488" i="3"/>
  <c r="M2487" i="3"/>
  <c r="L2487" i="3"/>
  <c r="K2487" i="3"/>
  <c r="I2487" i="3"/>
  <c r="H2487" i="3"/>
  <c r="G2487" i="3"/>
  <c r="M2486" i="3"/>
  <c r="L2486" i="3"/>
  <c r="K2486" i="3"/>
  <c r="I2486" i="3"/>
  <c r="H2486" i="3"/>
  <c r="G2486" i="3"/>
  <c r="M2485" i="3"/>
  <c r="L2485" i="3"/>
  <c r="K2485" i="3"/>
  <c r="I2485" i="3"/>
  <c r="H2485" i="3"/>
  <c r="G2485" i="3"/>
  <c r="M2484" i="3"/>
  <c r="L2484" i="3"/>
  <c r="K2484" i="3"/>
  <c r="I2484" i="3"/>
  <c r="H2484" i="3"/>
  <c r="G2484" i="3"/>
  <c r="M2483" i="3"/>
  <c r="L2483" i="3"/>
  <c r="K2483" i="3"/>
  <c r="I2483" i="3"/>
  <c r="H2483" i="3"/>
  <c r="G2483" i="3"/>
  <c r="M2482" i="3"/>
  <c r="L2482" i="3"/>
  <c r="K2482" i="3"/>
  <c r="I2482" i="3"/>
  <c r="H2482" i="3"/>
  <c r="G2482" i="3"/>
  <c r="M2481" i="3"/>
  <c r="L2481" i="3"/>
  <c r="K2481" i="3"/>
  <c r="I2481" i="3"/>
  <c r="H2481" i="3"/>
  <c r="G2481" i="3"/>
  <c r="M2480" i="3"/>
  <c r="L2480" i="3"/>
  <c r="K2480" i="3"/>
  <c r="I2480" i="3"/>
  <c r="H2480" i="3"/>
  <c r="G2480" i="3"/>
  <c r="M2479" i="3"/>
  <c r="L2479" i="3"/>
  <c r="K2479" i="3"/>
  <c r="I2479" i="3"/>
  <c r="H2479" i="3"/>
  <c r="G2479" i="3"/>
  <c r="M2478" i="3"/>
  <c r="L2478" i="3"/>
  <c r="K2478" i="3"/>
  <c r="I2478" i="3"/>
  <c r="H2478" i="3"/>
  <c r="G2478" i="3"/>
  <c r="M2477" i="3"/>
  <c r="L2477" i="3"/>
  <c r="K2477" i="3"/>
  <c r="I2477" i="3"/>
  <c r="H2477" i="3"/>
  <c r="G2477" i="3"/>
  <c r="M2476" i="3"/>
  <c r="L2476" i="3"/>
  <c r="K2476" i="3"/>
  <c r="I2476" i="3"/>
  <c r="H2476" i="3"/>
  <c r="G2476" i="3"/>
  <c r="M2475" i="3"/>
  <c r="L2475" i="3"/>
  <c r="K2475" i="3"/>
  <c r="I2475" i="3"/>
  <c r="H2475" i="3"/>
  <c r="G2475" i="3"/>
  <c r="M2474" i="3"/>
  <c r="L2474" i="3"/>
  <c r="K2474" i="3"/>
  <c r="I2474" i="3"/>
  <c r="H2474" i="3"/>
  <c r="G2474" i="3"/>
  <c r="M2473" i="3"/>
  <c r="L2473" i="3"/>
  <c r="K2473" i="3"/>
  <c r="I2473" i="3"/>
  <c r="H2473" i="3"/>
  <c r="G2473" i="3"/>
  <c r="M2472" i="3"/>
  <c r="L2472" i="3"/>
  <c r="K2472" i="3"/>
  <c r="I2472" i="3"/>
  <c r="H2472" i="3"/>
  <c r="G2472" i="3"/>
  <c r="M2471" i="3"/>
  <c r="L2471" i="3"/>
  <c r="K2471" i="3"/>
  <c r="I2471" i="3"/>
  <c r="H2471" i="3"/>
  <c r="G2471" i="3"/>
  <c r="M2470" i="3"/>
  <c r="L2470" i="3"/>
  <c r="K2470" i="3"/>
  <c r="I2470" i="3"/>
  <c r="H2470" i="3"/>
  <c r="G2470" i="3"/>
  <c r="M2469" i="3"/>
  <c r="L2469" i="3"/>
  <c r="K2469" i="3"/>
  <c r="I2469" i="3"/>
  <c r="H2469" i="3"/>
  <c r="G2469" i="3"/>
  <c r="M2468" i="3"/>
  <c r="L2468" i="3"/>
  <c r="K2468" i="3"/>
  <c r="I2468" i="3"/>
  <c r="H2468" i="3"/>
  <c r="G2468" i="3"/>
  <c r="M2467" i="3"/>
  <c r="L2467" i="3"/>
  <c r="K2467" i="3"/>
  <c r="I2467" i="3"/>
  <c r="H2467" i="3"/>
  <c r="G2467" i="3"/>
  <c r="M2466" i="3"/>
  <c r="L2466" i="3"/>
  <c r="K2466" i="3"/>
  <c r="I2466" i="3"/>
  <c r="H2466" i="3"/>
  <c r="G2466" i="3"/>
  <c r="M2465" i="3"/>
  <c r="L2465" i="3"/>
  <c r="K2465" i="3"/>
  <c r="I2465" i="3"/>
  <c r="H2465" i="3"/>
  <c r="G2465" i="3"/>
  <c r="M2464" i="3"/>
  <c r="L2464" i="3"/>
  <c r="K2464" i="3"/>
  <c r="I2464" i="3"/>
  <c r="H2464" i="3"/>
  <c r="G2464" i="3"/>
  <c r="M2463" i="3"/>
  <c r="L2463" i="3"/>
  <c r="K2463" i="3"/>
  <c r="I2463" i="3"/>
  <c r="H2463" i="3"/>
  <c r="G2463" i="3"/>
  <c r="M2462" i="3"/>
  <c r="L2462" i="3"/>
  <c r="K2462" i="3"/>
  <c r="I2462" i="3"/>
  <c r="H2462" i="3"/>
  <c r="G2462" i="3"/>
  <c r="M2461" i="3"/>
  <c r="L2461" i="3"/>
  <c r="K2461" i="3"/>
  <c r="I2461" i="3"/>
  <c r="H2461" i="3"/>
  <c r="G2461" i="3"/>
  <c r="M2460" i="3"/>
  <c r="L2460" i="3"/>
  <c r="K2460" i="3"/>
  <c r="I2460" i="3"/>
  <c r="H2460" i="3"/>
  <c r="G2460" i="3"/>
  <c r="M2459" i="3"/>
  <c r="L2459" i="3"/>
  <c r="K2459" i="3"/>
  <c r="I2459" i="3"/>
  <c r="H2459" i="3"/>
  <c r="G2459" i="3"/>
  <c r="M2458" i="3"/>
  <c r="L2458" i="3"/>
  <c r="K2458" i="3"/>
  <c r="I2458" i="3"/>
  <c r="H2458" i="3"/>
  <c r="G2458" i="3"/>
  <c r="M2457" i="3"/>
  <c r="L2457" i="3"/>
  <c r="K2457" i="3"/>
  <c r="I2457" i="3"/>
  <c r="H2457" i="3"/>
  <c r="G2457" i="3"/>
  <c r="M2456" i="3"/>
  <c r="L2456" i="3"/>
  <c r="K2456" i="3"/>
  <c r="I2456" i="3"/>
  <c r="H2456" i="3"/>
  <c r="G2456" i="3"/>
  <c r="M2455" i="3"/>
  <c r="L2455" i="3"/>
  <c r="K2455" i="3"/>
  <c r="I2455" i="3"/>
  <c r="H2455" i="3"/>
  <c r="G2455" i="3"/>
  <c r="M2454" i="3"/>
  <c r="L2454" i="3"/>
  <c r="K2454" i="3"/>
  <c r="I2454" i="3"/>
  <c r="H2454" i="3"/>
  <c r="G2454" i="3"/>
  <c r="M2453" i="3"/>
  <c r="L2453" i="3"/>
  <c r="K2453" i="3"/>
  <c r="I2453" i="3"/>
  <c r="H2453" i="3"/>
  <c r="G2453" i="3"/>
  <c r="M2452" i="3"/>
  <c r="L2452" i="3"/>
  <c r="K2452" i="3"/>
  <c r="I2452" i="3"/>
  <c r="H2452" i="3"/>
  <c r="G2452" i="3"/>
  <c r="M2451" i="3"/>
  <c r="L2451" i="3"/>
  <c r="K2451" i="3"/>
  <c r="I2451" i="3"/>
  <c r="H2451" i="3"/>
  <c r="G2451" i="3"/>
  <c r="M2450" i="3"/>
  <c r="L2450" i="3"/>
  <c r="K2450" i="3"/>
  <c r="I2450" i="3"/>
  <c r="H2450" i="3"/>
  <c r="G2450" i="3"/>
  <c r="M2449" i="3"/>
  <c r="L2449" i="3"/>
  <c r="K2449" i="3"/>
  <c r="I2449" i="3"/>
  <c r="H2449" i="3"/>
  <c r="G2449" i="3"/>
  <c r="M2448" i="3"/>
  <c r="L2448" i="3"/>
  <c r="K2448" i="3"/>
  <c r="I2448" i="3"/>
  <c r="H2448" i="3"/>
  <c r="G2448" i="3"/>
  <c r="M2447" i="3"/>
  <c r="L2447" i="3"/>
  <c r="K2447" i="3"/>
  <c r="I2447" i="3"/>
  <c r="H2447" i="3"/>
  <c r="G2447" i="3"/>
  <c r="M2446" i="3"/>
  <c r="L2446" i="3"/>
  <c r="K2446" i="3"/>
  <c r="I2446" i="3"/>
  <c r="H2446" i="3"/>
  <c r="G2446" i="3"/>
  <c r="M2445" i="3"/>
  <c r="L2445" i="3"/>
  <c r="K2445" i="3"/>
  <c r="I2445" i="3"/>
  <c r="H2445" i="3"/>
  <c r="G2445" i="3"/>
  <c r="M2444" i="3"/>
  <c r="L2444" i="3"/>
  <c r="K2444" i="3"/>
  <c r="I2444" i="3"/>
  <c r="H2444" i="3"/>
  <c r="G2444" i="3"/>
  <c r="M2443" i="3"/>
  <c r="L2443" i="3"/>
  <c r="K2443" i="3"/>
  <c r="I2443" i="3"/>
  <c r="H2443" i="3"/>
  <c r="G2443" i="3"/>
  <c r="M2442" i="3"/>
  <c r="L2442" i="3"/>
  <c r="K2442" i="3"/>
  <c r="I2442" i="3"/>
  <c r="H2442" i="3"/>
  <c r="G2442" i="3"/>
  <c r="M2441" i="3"/>
  <c r="L2441" i="3"/>
  <c r="K2441" i="3"/>
  <c r="I2441" i="3"/>
  <c r="H2441" i="3"/>
  <c r="G2441" i="3"/>
  <c r="M2440" i="3"/>
  <c r="L2440" i="3"/>
  <c r="K2440" i="3"/>
  <c r="I2440" i="3"/>
  <c r="H2440" i="3"/>
  <c r="G2440" i="3"/>
  <c r="M2439" i="3"/>
  <c r="L2439" i="3"/>
  <c r="K2439" i="3"/>
  <c r="I2439" i="3"/>
  <c r="H2439" i="3"/>
  <c r="G2439" i="3"/>
  <c r="M2438" i="3"/>
  <c r="L2438" i="3"/>
  <c r="K2438" i="3"/>
  <c r="I2438" i="3"/>
  <c r="H2438" i="3"/>
  <c r="G2438" i="3"/>
  <c r="M2437" i="3"/>
  <c r="L2437" i="3"/>
  <c r="K2437" i="3"/>
  <c r="I2437" i="3"/>
  <c r="H2437" i="3"/>
  <c r="G2437" i="3"/>
  <c r="M2436" i="3"/>
  <c r="L2436" i="3"/>
  <c r="K2436" i="3"/>
  <c r="I2436" i="3"/>
  <c r="H2436" i="3"/>
  <c r="G2436" i="3"/>
  <c r="M2435" i="3"/>
  <c r="L2435" i="3"/>
  <c r="K2435" i="3"/>
  <c r="I2435" i="3"/>
  <c r="H2435" i="3"/>
  <c r="G2435" i="3"/>
  <c r="M2434" i="3"/>
  <c r="L2434" i="3"/>
  <c r="K2434" i="3"/>
  <c r="I2434" i="3"/>
  <c r="H2434" i="3"/>
  <c r="G2434" i="3"/>
  <c r="M2433" i="3"/>
  <c r="L2433" i="3"/>
  <c r="K2433" i="3"/>
  <c r="I2433" i="3"/>
  <c r="H2433" i="3"/>
  <c r="G2433" i="3"/>
  <c r="M2432" i="3"/>
  <c r="L2432" i="3"/>
  <c r="K2432" i="3"/>
  <c r="I2432" i="3"/>
  <c r="H2432" i="3"/>
  <c r="G2432" i="3"/>
  <c r="M2431" i="3"/>
  <c r="L2431" i="3"/>
  <c r="K2431" i="3"/>
  <c r="I2431" i="3"/>
  <c r="H2431" i="3"/>
  <c r="G2431" i="3"/>
  <c r="M2430" i="3"/>
  <c r="L2430" i="3"/>
  <c r="K2430" i="3"/>
  <c r="I2430" i="3"/>
  <c r="H2430" i="3"/>
  <c r="G2430" i="3"/>
  <c r="M2429" i="3"/>
  <c r="L2429" i="3"/>
  <c r="K2429" i="3"/>
  <c r="I2429" i="3"/>
  <c r="H2429" i="3"/>
  <c r="G2429" i="3"/>
  <c r="M2428" i="3"/>
  <c r="L2428" i="3"/>
  <c r="K2428" i="3"/>
  <c r="I2428" i="3"/>
  <c r="H2428" i="3"/>
  <c r="G2428" i="3"/>
  <c r="M2427" i="3"/>
  <c r="L2427" i="3"/>
  <c r="K2427" i="3"/>
  <c r="I2427" i="3"/>
  <c r="H2427" i="3"/>
  <c r="G2427" i="3"/>
  <c r="M2426" i="3"/>
  <c r="L2426" i="3"/>
  <c r="K2426" i="3"/>
  <c r="I2426" i="3"/>
  <c r="H2426" i="3"/>
  <c r="G2426" i="3"/>
  <c r="M2425" i="3"/>
  <c r="L2425" i="3"/>
  <c r="K2425" i="3"/>
  <c r="I2425" i="3"/>
  <c r="H2425" i="3"/>
  <c r="G2425" i="3"/>
  <c r="M2424" i="3"/>
  <c r="L2424" i="3"/>
  <c r="K2424" i="3"/>
  <c r="I2424" i="3"/>
  <c r="H2424" i="3"/>
  <c r="G2424" i="3"/>
  <c r="M2423" i="3"/>
  <c r="L2423" i="3"/>
  <c r="K2423" i="3"/>
  <c r="I2423" i="3"/>
  <c r="H2423" i="3"/>
  <c r="G2423" i="3"/>
  <c r="M2422" i="3"/>
  <c r="L2422" i="3"/>
  <c r="K2422" i="3"/>
  <c r="I2422" i="3"/>
  <c r="H2422" i="3"/>
  <c r="G2422" i="3"/>
  <c r="M2421" i="3"/>
  <c r="L2421" i="3"/>
  <c r="K2421" i="3"/>
  <c r="I2421" i="3"/>
  <c r="H2421" i="3"/>
  <c r="G2421" i="3"/>
  <c r="M2420" i="3"/>
  <c r="L2420" i="3"/>
  <c r="K2420" i="3"/>
  <c r="I2420" i="3"/>
  <c r="H2420" i="3"/>
  <c r="G2420" i="3"/>
  <c r="M2419" i="3"/>
  <c r="L2419" i="3"/>
  <c r="K2419" i="3"/>
  <c r="I2419" i="3"/>
  <c r="H2419" i="3"/>
  <c r="G2419" i="3"/>
  <c r="M2418" i="3"/>
  <c r="L2418" i="3"/>
  <c r="K2418" i="3"/>
  <c r="I2418" i="3"/>
  <c r="H2418" i="3"/>
  <c r="G2418" i="3"/>
  <c r="M2417" i="3"/>
  <c r="L2417" i="3"/>
  <c r="K2417" i="3"/>
  <c r="I2417" i="3"/>
  <c r="H2417" i="3"/>
  <c r="G2417" i="3"/>
  <c r="M2416" i="3"/>
  <c r="L2416" i="3"/>
  <c r="K2416" i="3"/>
  <c r="I2416" i="3"/>
  <c r="H2416" i="3"/>
  <c r="G2416" i="3"/>
  <c r="M2415" i="3"/>
  <c r="L2415" i="3"/>
  <c r="K2415" i="3"/>
  <c r="I2415" i="3"/>
  <c r="H2415" i="3"/>
  <c r="G2415" i="3"/>
  <c r="M2414" i="3"/>
  <c r="L2414" i="3"/>
  <c r="K2414" i="3"/>
  <c r="I2414" i="3"/>
  <c r="H2414" i="3"/>
  <c r="G2414" i="3"/>
  <c r="M2413" i="3"/>
  <c r="L2413" i="3"/>
  <c r="K2413" i="3"/>
  <c r="I2413" i="3"/>
  <c r="H2413" i="3"/>
  <c r="G2413" i="3"/>
  <c r="M2412" i="3"/>
  <c r="L2412" i="3"/>
  <c r="K2412" i="3"/>
  <c r="I2412" i="3"/>
  <c r="H2412" i="3"/>
  <c r="G2412" i="3"/>
  <c r="M2411" i="3"/>
  <c r="L2411" i="3"/>
  <c r="K2411" i="3"/>
  <c r="I2411" i="3"/>
  <c r="H2411" i="3"/>
  <c r="G2411" i="3"/>
  <c r="M2410" i="3"/>
  <c r="L2410" i="3"/>
  <c r="K2410" i="3"/>
  <c r="I2410" i="3"/>
  <c r="H2410" i="3"/>
  <c r="G2410" i="3"/>
  <c r="M2409" i="3"/>
  <c r="L2409" i="3"/>
  <c r="K2409" i="3"/>
  <c r="I2409" i="3"/>
  <c r="H2409" i="3"/>
  <c r="G2409" i="3"/>
  <c r="M2408" i="3"/>
  <c r="L2408" i="3"/>
  <c r="K2408" i="3"/>
  <c r="I2408" i="3"/>
  <c r="H2408" i="3"/>
  <c r="G2408" i="3"/>
  <c r="M2407" i="3"/>
  <c r="L2407" i="3"/>
  <c r="K2407" i="3"/>
  <c r="I2407" i="3"/>
  <c r="H2407" i="3"/>
  <c r="G2407" i="3"/>
  <c r="M2406" i="3"/>
  <c r="L2406" i="3"/>
  <c r="K2406" i="3"/>
  <c r="I2406" i="3"/>
  <c r="H2406" i="3"/>
  <c r="G2406" i="3"/>
  <c r="M2405" i="3"/>
  <c r="L2405" i="3"/>
  <c r="K2405" i="3"/>
  <c r="I2405" i="3"/>
  <c r="H2405" i="3"/>
  <c r="G2405" i="3"/>
  <c r="M2404" i="3"/>
  <c r="L2404" i="3"/>
  <c r="K2404" i="3"/>
  <c r="I2404" i="3"/>
  <c r="H2404" i="3"/>
  <c r="G2404" i="3"/>
  <c r="M2403" i="3"/>
  <c r="L2403" i="3"/>
  <c r="K2403" i="3"/>
  <c r="I2403" i="3"/>
  <c r="H2403" i="3"/>
  <c r="G2403" i="3"/>
  <c r="M2402" i="3"/>
  <c r="L2402" i="3"/>
  <c r="K2402" i="3"/>
  <c r="I2402" i="3"/>
  <c r="H2402" i="3"/>
  <c r="G2402" i="3"/>
  <c r="M2401" i="3"/>
  <c r="L2401" i="3"/>
  <c r="K2401" i="3"/>
  <c r="I2401" i="3"/>
  <c r="H2401" i="3"/>
  <c r="G2401" i="3"/>
  <c r="M2400" i="3"/>
  <c r="L2400" i="3"/>
  <c r="K2400" i="3"/>
  <c r="I2400" i="3"/>
  <c r="H2400" i="3"/>
  <c r="G2400" i="3"/>
  <c r="M2399" i="3"/>
  <c r="L2399" i="3"/>
  <c r="K2399" i="3"/>
  <c r="I2399" i="3"/>
  <c r="H2399" i="3"/>
  <c r="G2399" i="3"/>
  <c r="M2398" i="3"/>
  <c r="L2398" i="3"/>
  <c r="K2398" i="3"/>
  <c r="I2398" i="3"/>
  <c r="H2398" i="3"/>
  <c r="G2398" i="3"/>
  <c r="M2397" i="3"/>
  <c r="L2397" i="3"/>
  <c r="K2397" i="3"/>
  <c r="I2397" i="3"/>
  <c r="H2397" i="3"/>
  <c r="G2397" i="3"/>
  <c r="M2396" i="3"/>
  <c r="L2396" i="3"/>
  <c r="K2396" i="3"/>
  <c r="I2396" i="3"/>
  <c r="H2396" i="3"/>
  <c r="G2396" i="3"/>
  <c r="M2395" i="3"/>
  <c r="L2395" i="3"/>
  <c r="K2395" i="3"/>
  <c r="I2395" i="3"/>
  <c r="H2395" i="3"/>
  <c r="G2395" i="3"/>
  <c r="M2394" i="3"/>
  <c r="L2394" i="3"/>
  <c r="K2394" i="3"/>
  <c r="I2394" i="3"/>
  <c r="H2394" i="3"/>
  <c r="G2394" i="3"/>
  <c r="M2393" i="3"/>
  <c r="L2393" i="3"/>
  <c r="K2393" i="3"/>
  <c r="I2393" i="3"/>
  <c r="H2393" i="3"/>
  <c r="G2393" i="3"/>
  <c r="M2392" i="3"/>
  <c r="L2392" i="3"/>
  <c r="K2392" i="3"/>
  <c r="I2392" i="3"/>
  <c r="H2392" i="3"/>
  <c r="G2392" i="3"/>
  <c r="M2391" i="3"/>
  <c r="L2391" i="3"/>
  <c r="K2391" i="3"/>
  <c r="I2391" i="3"/>
  <c r="H2391" i="3"/>
  <c r="G2391" i="3"/>
  <c r="M2390" i="3"/>
  <c r="L2390" i="3"/>
  <c r="K2390" i="3"/>
  <c r="I2390" i="3"/>
  <c r="H2390" i="3"/>
  <c r="G2390" i="3"/>
  <c r="M2389" i="3"/>
  <c r="L2389" i="3"/>
  <c r="K2389" i="3"/>
  <c r="I2389" i="3"/>
  <c r="H2389" i="3"/>
  <c r="G2389" i="3"/>
  <c r="M2388" i="3"/>
  <c r="L2388" i="3"/>
  <c r="K2388" i="3"/>
  <c r="I2388" i="3"/>
  <c r="H2388" i="3"/>
  <c r="G2388" i="3"/>
  <c r="M2387" i="3"/>
  <c r="L2387" i="3"/>
  <c r="K2387" i="3"/>
  <c r="I2387" i="3"/>
  <c r="H2387" i="3"/>
  <c r="G2387" i="3"/>
  <c r="M2386" i="3"/>
  <c r="L2386" i="3"/>
  <c r="K2386" i="3"/>
  <c r="I2386" i="3"/>
  <c r="H2386" i="3"/>
  <c r="G2386" i="3"/>
  <c r="M2385" i="3"/>
  <c r="L2385" i="3"/>
  <c r="K2385" i="3"/>
  <c r="I2385" i="3"/>
  <c r="H2385" i="3"/>
  <c r="G2385" i="3"/>
  <c r="M2384" i="3"/>
  <c r="L2384" i="3"/>
  <c r="K2384" i="3"/>
  <c r="I2384" i="3"/>
  <c r="H2384" i="3"/>
  <c r="G2384" i="3"/>
  <c r="M2383" i="3"/>
  <c r="L2383" i="3"/>
  <c r="K2383" i="3"/>
  <c r="I2383" i="3"/>
  <c r="H2383" i="3"/>
  <c r="G2383" i="3"/>
  <c r="M2382" i="3"/>
  <c r="L2382" i="3"/>
  <c r="K2382" i="3"/>
  <c r="I2382" i="3"/>
  <c r="H2382" i="3"/>
  <c r="G2382" i="3"/>
  <c r="M2381" i="3"/>
  <c r="L2381" i="3"/>
  <c r="K2381" i="3"/>
  <c r="I2381" i="3"/>
  <c r="H2381" i="3"/>
  <c r="G2381" i="3"/>
  <c r="M2380" i="3"/>
  <c r="L2380" i="3"/>
  <c r="K2380" i="3"/>
  <c r="I2380" i="3"/>
  <c r="H2380" i="3"/>
  <c r="G2380" i="3"/>
  <c r="M2379" i="3"/>
  <c r="L2379" i="3"/>
  <c r="K2379" i="3"/>
  <c r="I2379" i="3"/>
  <c r="H2379" i="3"/>
  <c r="G2379" i="3"/>
  <c r="M2378" i="3"/>
  <c r="L2378" i="3"/>
  <c r="K2378" i="3"/>
  <c r="I2378" i="3"/>
  <c r="H2378" i="3"/>
  <c r="G2378" i="3"/>
  <c r="M2377" i="3"/>
  <c r="L2377" i="3"/>
  <c r="K2377" i="3"/>
  <c r="I2377" i="3"/>
  <c r="H2377" i="3"/>
  <c r="G2377" i="3"/>
  <c r="M2376" i="3"/>
  <c r="L2376" i="3"/>
  <c r="K2376" i="3"/>
  <c r="I2376" i="3"/>
  <c r="H2376" i="3"/>
  <c r="G2376" i="3"/>
  <c r="M2375" i="3"/>
  <c r="L2375" i="3"/>
  <c r="K2375" i="3"/>
  <c r="I2375" i="3"/>
  <c r="H2375" i="3"/>
  <c r="G2375" i="3"/>
  <c r="M2374" i="3"/>
  <c r="L2374" i="3"/>
  <c r="K2374" i="3"/>
  <c r="I2374" i="3"/>
  <c r="H2374" i="3"/>
  <c r="G2374" i="3"/>
  <c r="M2373" i="3"/>
  <c r="L2373" i="3"/>
  <c r="K2373" i="3"/>
  <c r="I2373" i="3"/>
  <c r="H2373" i="3"/>
  <c r="G2373" i="3"/>
  <c r="M2372" i="3"/>
  <c r="L2372" i="3"/>
  <c r="K2372" i="3"/>
  <c r="I2372" i="3"/>
  <c r="H2372" i="3"/>
  <c r="G2372" i="3"/>
  <c r="M2371" i="3"/>
  <c r="L2371" i="3"/>
  <c r="K2371" i="3"/>
  <c r="I2371" i="3"/>
  <c r="H2371" i="3"/>
  <c r="G2371" i="3"/>
  <c r="M2370" i="3"/>
  <c r="L2370" i="3"/>
  <c r="K2370" i="3"/>
  <c r="I2370" i="3"/>
  <c r="H2370" i="3"/>
  <c r="G2370" i="3"/>
  <c r="M2369" i="3"/>
  <c r="L2369" i="3"/>
  <c r="K2369" i="3"/>
  <c r="I2369" i="3"/>
  <c r="H2369" i="3"/>
  <c r="G2369" i="3"/>
  <c r="M2368" i="3"/>
  <c r="L2368" i="3"/>
  <c r="K2368" i="3"/>
  <c r="I2368" i="3"/>
  <c r="H2368" i="3"/>
  <c r="G2368" i="3"/>
  <c r="M2367" i="3"/>
  <c r="L2367" i="3"/>
  <c r="K2367" i="3"/>
  <c r="I2367" i="3"/>
  <c r="H2367" i="3"/>
  <c r="G2367" i="3"/>
  <c r="M2366" i="3"/>
  <c r="L2366" i="3"/>
  <c r="K2366" i="3"/>
  <c r="I2366" i="3"/>
  <c r="H2366" i="3"/>
  <c r="G2366" i="3"/>
  <c r="M2365" i="3"/>
  <c r="L2365" i="3"/>
  <c r="K2365" i="3"/>
  <c r="I2365" i="3"/>
  <c r="H2365" i="3"/>
  <c r="G2365" i="3"/>
  <c r="M2364" i="3"/>
  <c r="L2364" i="3"/>
  <c r="K2364" i="3"/>
  <c r="I2364" i="3"/>
  <c r="H2364" i="3"/>
  <c r="G2364" i="3"/>
  <c r="M2363" i="3"/>
  <c r="L2363" i="3"/>
  <c r="K2363" i="3"/>
  <c r="I2363" i="3"/>
  <c r="H2363" i="3"/>
  <c r="G2363" i="3"/>
  <c r="M2362" i="3"/>
  <c r="L2362" i="3"/>
  <c r="K2362" i="3"/>
  <c r="I2362" i="3"/>
  <c r="H2362" i="3"/>
  <c r="G2362" i="3"/>
  <c r="M2361" i="3"/>
  <c r="L2361" i="3"/>
  <c r="K2361" i="3"/>
  <c r="I2361" i="3"/>
  <c r="H2361" i="3"/>
  <c r="G2361" i="3"/>
  <c r="M2360" i="3"/>
  <c r="L2360" i="3"/>
  <c r="K2360" i="3"/>
  <c r="I2360" i="3"/>
  <c r="H2360" i="3"/>
  <c r="G2360" i="3"/>
  <c r="M2359" i="3"/>
  <c r="L2359" i="3"/>
  <c r="K2359" i="3"/>
  <c r="I2359" i="3"/>
  <c r="H2359" i="3"/>
  <c r="G2359" i="3"/>
  <c r="M2358" i="3"/>
  <c r="L2358" i="3"/>
  <c r="K2358" i="3"/>
  <c r="I2358" i="3"/>
  <c r="H2358" i="3"/>
  <c r="G2358" i="3"/>
  <c r="M2357" i="3"/>
  <c r="L2357" i="3"/>
  <c r="K2357" i="3"/>
  <c r="I2357" i="3"/>
  <c r="H2357" i="3"/>
  <c r="G2357" i="3"/>
  <c r="M2356" i="3"/>
  <c r="L2356" i="3"/>
  <c r="K2356" i="3"/>
  <c r="I2356" i="3"/>
  <c r="H2356" i="3"/>
  <c r="G2356" i="3"/>
  <c r="M2355" i="3"/>
  <c r="L2355" i="3"/>
  <c r="K2355" i="3"/>
  <c r="I2355" i="3"/>
  <c r="H2355" i="3"/>
  <c r="G2355" i="3"/>
  <c r="M2354" i="3"/>
  <c r="L2354" i="3"/>
  <c r="K2354" i="3"/>
  <c r="I2354" i="3"/>
  <c r="H2354" i="3"/>
  <c r="G2354" i="3"/>
  <c r="M2353" i="3"/>
  <c r="L2353" i="3"/>
  <c r="K2353" i="3"/>
  <c r="I2353" i="3"/>
  <c r="H2353" i="3"/>
  <c r="G2353" i="3"/>
  <c r="M2352" i="3"/>
  <c r="L2352" i="3"/>
  <c r="K2352" i="3"/>
  <c r="I2352" i="3"/>
  <c r="H2352" i="3"/>
  <c r="G2352" i="3"/>
  <c r="M2351" i="3"/>
  <c r="L2351" i="3"/>
  <c r="K2351" i="3"/>
  <c r="I2351" i="3"/>
  <c r="H2351" i="3"/>
  <c r="G2351" i="3"/>
  <c r="M2350" i="3"/>
  <c r="L2350" i="3"/>
  <c r="K2350" i="3"/>
  <c r="I2350" i="3"/>
  <c r="H2350" i="3"/>
  <c r="G2350" i="3"/>
  <c r="M2349" i="3"/>
  <c r="L2349" i="3"/>
  <c r="K2349" i="3"/>
  <c r="I2349" i="3"/>
  <c r="H2349" i="3"/>
  <c r="G2349" i="3"/>
  <c r="M2348" i="3"/>
  <c r="L2348" i="3"/>
  <c r="K2348" i="3"/>
  <c r="I2348" i="3"/>
  <c r="H2348" i="3"/>
  <c r="G2348" i="3"/>
  <c r="M2347" i="3"/>
  <c r="L2347" i="3"/>
  <c r="K2347" i="3"/>
  <c r="I2347" i="3"/>
  <c r="H2347" i="3"/>
  <c r="G2347" i="3"/>
  <c r="M2346" i="3"/>
  <c r="L2346" i="3"/>
  <c r="K2346" i="3"/>
  <c r="I2346" i="3"/>
  <c r="H2346" i="3"/>
  <c r="G2346" i="3"/>
  <c r="M2345" i="3"/>
  <c r="L2345" i="3"/>
  <c r="K2345" i="3"/>
  <c r="I2345" i="3"/>
  <c r="H2345" i="3"/>
  <c r="G2345" i="3"/>
  <c r="M2344" i="3"/>
  <c r="L2344" i="3"/>
  <c r="K2344" i="3"/>
  <c r="I2344" i="3"/>
  <c r="H2344" i="3"/>
  <c r="G2344" i="3"/>
  <c r="M2343" i="3"/>
  <c r="L2343" i="3"/>
  <c r="K2343" i="3"/>
  <c r="I2343" i="3"/>
  <c r="H2343" i="3"/>
  <c r="G2343" i="3"/>
  <c r="M2342" i="3"/>
  <c r="L2342" i="3"/>
  <c r="K2342" i="3"/>
  <c r="I2342" i="3"/>
  <c r="H2342" i="3"/>
  <c r="G2342" i="3"/>
  <c r="M2341" i="3"/>
  <c r="L2341" i="3"/>
  <c r="K2341" i="3"/>
  <c r="I2341" i="3"/>
  <c r="H2341" i="3"/>
  <c r="G2341" i="3"/>
  <c r="M2340" i="3"/>
  <c r="L2340" i="3"/>
  <c r="K2340" i="3"/>
  <c r="I2340" i="3"/>
  <c r="H2340" i="3"/>
  <c r="G2340" i="3"/>
  <c r="M2339" i="3"/>
  <c r="L2339" i="3"/>
  <c r="K2339" i="3"/>
  <c r="I2339" i="3"/>
  <c r="H2339" i="3"/>
  <c r="G2339" i="3"/>
  <c r="M2338" i="3"/>
  <c r="L2338" i="3"/>
  <c r="K2338" i="3"/>
  <c r="I2338" i="3"/>
  <c r="H2338" i="3"/>
  <c r="G2338" i="3"/>
  <c r="M2337" i="3"/>
  <c r="L2337" i="3"/>
  <c r="K2337" i="3"/>
  <c r="I2337" i="3"/>
  <c r="H2337" i="3"/>
  <c r="G2337" i="3"/>
  <c r="M2336" i="3"/>
  <c r="L2336" i="3"/>
  <c r="K2336" i="3"/>
  <c r="I2336" i="3"/>
  <c r="H2336" i="3"/>
  <c r="G2336" i="3"/>
  <c r="M2335" i="3"/>
  <c r="L2335" i="3"/>
  <c r="K2335" i="3"/>
  <c r="I2335" i="3"/>
  <c r="H2335" i="3"/>
  <c r="G2335" i="3"/>
  <c r="M2334" i="3"/>
  <c r="L2334" i="3"/>
  <c r="K2334" i="3"/>
  <c r="I2334" i="3"/>
  <c r="H2334" i="3"/>
  <c r="G2334" i="3"/>
  <c r="M2333" i="3"/>
  <c r="L2333" i="3"/>
  <c r="K2333" i="3"/>
  <c r="I2333" i="3"/>
  <c r="H2333" i="3"/>
  <c r="G2333" i="3"/>
  <c r="M2332" i="3"/>
  <c r="L2332" i="3"/>
  <c r="K2332" i="3"/>
  <c r="I2332" i="3"/>
  <c r="H2332" i="3"/>
  <c r="G2332" i="3"/>
  <c r="M2331" i="3"/>
  <c r="L2331" i="3"/>
  <c r="K2331" i="3"/>
  <c r="I2331" i="3"/>
  <c r="H2331" i="3"/>
  <c r="G2331" i="3"/>
  <c r="M2330" i="3"/>
  <c r="L2330" i="3"/>
  <c r="K2330" i="3"/>
  <c r="I2330" i="3"/>
  <c r="H2330" i="3"/>
  <c r="G2330" i="3"/>
  <c r="M2329" i="3"/>
  <c r="L2329" i="3"/>
  <c r="K2329" i="3"/>
  <c r="I2329" i="3"/>
  <c r="H2329" i="3"/>
  <c r="G2329" i="3"/>
  <c r="M2328" i="3"/>
  <c r="L2328" i="3"/>
  <c r="K2328" i="3"/>
  <c r="I2328" i="3"/>
  <c r="H2328" i="3"/>
  <c r="G2328" i="3"/>
  <c r="M2327" i="3"/>
  <c r="L2327" i="3"/>
  <c r="K2327" i="3"/>
  <c r="I2327" i="3"/>
  <c r="H2327" i="3"/>
  <c r="G2327" i="3"/>
  <c r="M2326" i="3"/>
  <c r="L2326" i="3"/>
  <c r="K2326" i="3"/>
  <c r="I2326" i="3"/>
  <c r="H2326" i="3"/>
  <c r="G2326" i="3"/>
  <c r="M2325" i="3"/>
  <c r="L2325" i="3"/>
  <c r="K2325" i="3"/>
  <c r="I2325" i="3"/>
  <c r="H2325" i="3"/>
  <c r="G2325" i="3"/>
  <c r="M2324" i="3"/>
  <c r="L2324" i="3"/>
  <c r="K2324" i="3"/>
  <c r="I2324" i="3"/>
  <c r="H2324" i="3"/>
  <c r="G2324" i="3"/>
  <c r="M2323" i="3"/>
  <c r="L2323" i="3"/>
  <c r="K2323" i="3"/>
  <c r="I2323" i="3"/>
  <c r="H2323" i="3"/>
  <c r="G2323" i="3"/>
  <c r="M2322" i="3"/>
  <c r="L2322" i="3"/>
  <c r="K2322" i="3"/>
  <c r="I2322" i="3"/>
  <c r="H2322" i="3"/>
  <c r="G2322" i="3"/>
  <c r="M2321" i="3"/>
  <c r="L2321" i="3"/>
  <c r="K2321" i="3"/>
  <c r="I2321" i="3"/>
  <c r="H2321" i="3"/>
  <c r="G2321" i="3"/>
  <c r="M2320" i="3"/>
  <c r="L2320" i="3"/>
  <c r="K2320" i="3"/>
  <c r="I2320" i="3"/>
  <c r="H2320" i="3"/>
  <c r="G2320" i="3"/>
  <c r="M2319" i="3"/>
  <c r="L2319" i="3"/>
  <c r="K2319" i="3"/>
  <c r="I2319" i="3"/>
  <c r="H2319" i="3"/>
  <c r="G2319" i="3"/>
  <c r="M2318" i="3"/>
  <c r="L2318" i="3"/>
  <c r="K2318" i="3"/>
  <c r="I2318" i="3"/>
  <c r="H2318" i="3"/>
  <c r="G2318" i="3"/>
  <c r="M2317" i="3"/>
  <c r="L2317" i="3"/>
  <c r="K2317" i="3"/>
  <c r="I2317" i="3"/>
  <c r="H2317" i="3"/>
  <c r="G2317" i="3"/>
  <c r="M2316" i="3"/>
  <c r="L2316" i="3"/>
  <c r="K2316" i="3"/>
  <c r="I2316" i="3"/>
  <c r="H2316" i="3"/>
  <c r="G2316" i="3"/>
  <c r="M2315" i="3"/>
  <c r="L2315" i="3"/>
  <c r="K2315" i="3"/>
  <c r="I2315" i="3"/>
  <c r="H2315" i="3"/>
  <c r="G2315" i="3"/>
  <c r="M2314" i="3"/>
  <c r="L2314" i="3"/>
  <c r="K2314" i="3"/>
  <c r="I2314" i="3"/>
  <c r="H2314" i="3"/>
  <c r="G2314" i="3"/>
  <c r="M2313" i="3"/>
  <c r="L2313" i="3"/>
  <c r="K2313" i="3"/>
  <c r="I2313" i="3"/>
  <c r="H2313" i="3"/>
  <c r="G2313" i="3"/>
  <c r="M2312" i="3"/>
  <c r="L2312" i="3"/>
  <c r="K2312" i="3"/>
  <c r="I2312" i="3"/>
  <c r="H2312" i="3"/>
  <c r="G2312" i="3"/>
  <c r="M2311" i="3"/>
  <c r="L2311" i="3"/>
  <c r="K2311" i="3"/>
  <c r="I2311" i="3"/>
  <c r="H2311" i="3"/>
  <c r="G2311" i="3"/>
  <c r="M2310" i="3"/>
  <c r="L2310" i="3"/>
  <c r="K2310" i="3"/>
  <c r="I2310" i="3"/>
  <c r="H2310" i="3"/>
  <c r="G2310" i="3"/>
  <c r="M2309" i="3"/>
  <c r="L2309" i="3"/>
  <c r="K2309" i="3"/>
  <c r="I2309" i="3"/>
  <c r="H2309" i="3"/>
  <c r="G2309" i="3"/>
  <c r="M2308" i="3"/>
  <c r="L2308" i="3"/>
  <c r="K2308" i="3"/>
  <c r="I2308" i="3"/>
  <c r="H2308" i="3"/>
  <c r="G2308" i="3"/>
  <c r="M2307" i="3"/>
  <c r="L2307" i="3"/>
  <c r="K2307" i="3"/>
  <c r="I2307" i="3"/>
  <c r="H2307" i="3"/>
  <c r="G2307" i="3"/>
  <c r="M2306" i="3"/>
  <c r="L2306" i="3"/>
  <c r="K2306" i="3"/>
  <c r="I2306" i="3"/>
  <c r="H2306" i="3"/>
  <c r="G2306" i="3"/>
  <c r="M2305" i="3"/>
  <c r="L2305" i="3"/>
  <c r="K2305" i="3"/>
  <c r="I2305" i="3"/>
  <c r="H2305" i="3"/>
  <c r="G2305" i="3"/>
  <c r="M2304" i="3"/>
  <c r="L2304" i="3"/>
  <c r="K2304" i="3"/>
  <c r="I2304" i="3"/>
  <c r="H2304" i="3"/>
  <c r="G2304" i="3"/>
  <c r="M2303" i="3"/>
  <c r="L2303" i="3"/>
  <c r="K2303" i="3"/>
  <c r="I2303" i="3"/>
  <c r="H2303" i="3"/>
  <c r="G2303" i="3"/>
  <c r="M2302" i="3"/>
  <c r="L2302" i="3"/>
  <c r="K2302" i="3"/>
  <c r="I2302" i="3"/>
  <c r="H2302" i="3"/>
  <c r="G2302" i="3"/>
  <c r="M2301" i="3"/>
  <c r="L2301" i="3"/>
  <c r="K2301" i="3"/>
  <c r="I2301" i="3"/>
  <c r="H2301" i="3"/>
  <c r="G2301" i="3"/>
  <c r="M2300" i="3"/>
  <c r="L2300" i="3"/>
  <c r="K2300" i="3"/>
  <c r="I2300" i="3"/>
  <c r="H2300" i="3"/>
  <c r="G2300" i="3"/>
  <c r="M2299" i="3"/>
  <c r="L2299" i="3"/>
  <c r="K2299" i="3"/>
  <c r="I2299" i="3"/>
  <c r="H2299" i="3"/>
  <c r="G2299" i="3"/>
  <c r="M2298" i="3"/>
  <c r="L2298" i="3"/>
  <c r="K2298" i="3"/>
  <c r="I2298" i="3"/>
  <c r="H2298" i="3"/>
  <c r="G2298" i="3"/>
  <c r="M2297" i="3"/>
  <c r="L2297" i="3"/>
  <c r="K2297" i="3"/>
  <c r="I2297" i="3"/>
  <c r="H2297" i="3"/>
  <c r="G2297" i="3"/>
  <c r="M2296" i="3"/>
  <c r="L2296" i="3"/>
  <c r="K2296" i="3"/>
  <c r="I2296" i="3"/>
  <c r="H2296" i="3"/>
  <c r="G2296" i="3"/>
  <c r="M2295" i="3"/>
  <c r="L2295" i="3"/>
  <c r="K2295" i="3"/>
  <c r="I2295" i="3"/>
  <c r="H2295" i="3"/>
  <c r="G2295" i="3"/>
  <c r="M2294" i="3"/>
  <c r="L2294" i="3"/>
  <c r="K2294" i="3"/>
  <c r="I2294" i="3"/>
  <c r="H2294" i="3"/>
  <c r="G2294" i="3"/>
  <c r="M2293" i="3"/>
  <c r="L2293" i="3"/>
  <c r="K2293" i="3"/>
  <c r="I2293" i="3"/>
  <c r="H2293" i="3"/>
  <c r="G2293" i="3"/>
  <c r="M2292" i="3"/>
  <c r="L2292" i="3"/>
  <c r="K2292" i="3"/>
  <c r="I2292" i="3"/>
  <c r="H2292" i="3"/>
  <c r="G2292" i="3"/>
  <c r="M2291" i="3"/>
  <c r="L2291" i="3"/>
  <c r="K2291" i="3"/>
  <c r="I2291" i="3"/>
  <c r="H2291" i="3"/>
  <c r="G2291" i="3"/>
  <c r="M2290" i="3"/>
  <c r="L2290" i="3"/>
  <c r="K2290" i="3"/>
  <c r="I2290" i="3"/>
  <c r="H2290" i="3"/>
  <c r="G2290" i="3"/>
  <c r="M2289" i="3"/>
  <c r="L2289" i="3"/>
  <c r="K2289" i="3"/>
  <c r="I2289" i="3"/>
  <c r="H2289" i="3"/>
  <c r="G2289" i="3"/>
  <c r="M2288" i="3"/>
  <c r="L2288" i="3"/>
  <c r="K2288" i="3"/>
  <c r="I2288" i="3"/>
  <c r="H2288" i="3"/>
  <c r="G2288" i="3"/>
  <c r="M2287" i="3"/>
  <c r="L2287" i="3"/>
  <c r="K2287" i="3"/>
  <c r="I2287" i="3"/>
  <c r="H2287" i="3"/>
  <c r="G2287" i="3"/>
  <c r="M2286" i="3"/>
  <c r="L2286" i="3"/>
  <c r="K2286" i="3"/>
  <c r="I2286" i="3"/>
  <c r="H2286" i="3"/>
  <c r="G2286" i="3"/>
  <c r="M2285" i="3"/>
  <c r="L2285" i="3"/>
  <c r="K2285" i="3"/>
  <c r="I2285" i="3"/>
  <c r="H2285" i="3"/>
  <c r="G2285" i="3"/>
  <c r="M2284" i="3"/>
  <c r="L2284" i="3"/>
  <c r="K2284" i="3"/>
  <c r="I2284" i="3"/>
  <c r="H2284" i="3"/>
  <c r="G2284" i="3"/>
  <c r="M2283" i="3"/>
  <c r="L2283" i="3"/>
  <c r="K2283" i="3"/>
  <c r="I2283" i="3"/>
  <c r="H2283" i="3"/>
  <c r="G2283" i="3"/>
  <c r="M2282" i="3"/>
  <c r="L2282" i="3"/>
  <c r="K2282" i="3"/>
  <c r="I2282" i="3"/>
  <c r="H2282" i="3"/>
  <c r="G2282" i="3"/>
  <c r="M2281" i="3"/>
  <c r="L2281" i="3"/>
  <c r="K2281" i="3"/>
  <c r="I2281" i="3"/>
  <c r="H2281" i="3"/>
  <c r="G2281" i="3"/>
  <c r="M2280" i="3"/>
  <c r="L2280" i="3"/>
  <c r="K2280" i="3"/>
  <c r="I2280" i="3"/>
  <c r="H2280" i="3"/>
  <c r="G2280" i="3"/>
  <c r="M2279" i="3"/>
  <c r="L2279" i="3"/>
  <c r="K2279" i="3"/>
  <c r="I2279" i="3"/>
  <c r="H2279" i="3"/>
  <c r="G2279" i="3"/>
  <c r="M2278" i="3"/>
  <c r="L2278" i="3"/>
  <c r="K2278" i="3"/>
  <c r="I2278" i="3"/>
  <c r="H2278" i="3"/>
  <c r="G2278" i="3"/>
  <c r="M2277" i="3"/>
  <c r="L2277" i="3"/>
  <c r="K2277" i="3"/>
  <c r="I2277" i="3"/>
  <c r="H2277" i="3"/>
  <c r="G2277" i="3"/>
  <c r="M2276" i="3"/>
  <c r="L2276" i="3"/>
  <c r="K2276" i="3"/>
  <c r="I2276" i="3"/>
  <c r="H2276" i="3"/>
  <c r="G2276" i="3"/>
  <c r="M2275" i="3"/>
  <c r="L2275" i="3"/>
  <c r="K2275" i="3"/>
  <c r="I2275" i="3"/>
  <c r="H2275" i="3"/>
  <c r="G2275" i="3"/>
  <c r="M2274" i="3"/>
  <c r="L2274" i="3"/>
  <c r="K2274" i="3"/>
  <c r="I2274" i="3"/>
  <c r="H2274" i="3"/>
  <c r="G2274" i="3"/>
  <c r="M2273" i="3"/>
  <c r="L2273" i="3"/>
  <c r="K2273" i="3"/>
  <c r="I2273" i="3"/>
  <c r="H2273" i="3"/>
  <c r="G2273" i="3"/>
  <c r="M2272" i="3"/>
  <c r="L2272" i="3"/>
  <c r="K2272" i="3"/>
  <c r="I2272" i="3"/>
  <c r="H2272" i="3"/>
  <c r="G2272" i="3"/>
  <c r="M2271" i="3"/>
  <c r="L2271" i="3"/>
  <c r="K2271" i="3"/>
  <c r="I2271" i="3"/>
  <c r="H2271" i="3"/>
  <c r="G2271" i="3"/>
  <c r="M2270" i="3"/>
  <c r="L2270" i="3"/>
  <c r="K2270" i="3"/>
  <c r="I2270" i="3"/>
  <c r="H2270" i="3"/>
  <c r="G2270" i="3"/>
  <c r="M2269" i="3"/>
  <c r="L2269" i="3"/>
  <c r="K2269" i="3"/>
  <c r="I2269" i="3"/>
  <c r="H2269" i="3"/>
  <c r="G2269" i="3"/>
  <c r="M2268" i="3"/>
  <c r="L2268" i="3"/>
  <c r="K2268" i="3"/>
  <c r="I2268" i="3"/>
  <c r="H2268" i="3"/>
  <c r="G2268" i="3"/>
  <c r="M2267" i="3"/>
  <c r="L2267" i="3"/>
  <c r="K2267" i="3"/>
  <c r="I2267" i="3"/>
  <c r="H2267" i="3"/>
  <c r="G2267" i="3"/>
  <c r="M2266" i="3"/>
  <c r="L2266" i="3"/>
  <c r="K2266" i="3"/>
  <c r="I2266" i="3"/>
  <c r="H2266" i="3"/>
  <c r="G2266" i="3"/>
  <c r="M2265" i="3"/>
  <c r="L2265" i="3"/>
  <c r="K2265" i="3"/>
  <c r="I2265" i="3"/>
  <c r="H2265" i="3"/>
  <c r="G2265" i="3"/>
  <c r="M2264" i="3"/>
  <c r="L2264" i="3"/>
  <c r="K2264" i="3"/>
  <c r="I2264" i="3"/>
  <c r="H2264" i="3"/>
  <c r="G2264" i="3"/>
  <c r="M2263" i="3"/>
  <c r="L2263" i="3"/>
  <c r="K2263" i="3"/>
  <c r="I2263" i="3"/>
  <c r="H2263" i="3"/>
  <c r="G2263" i="3"/>
  <c r="M2262" i="3"/>
  <c r="L2262" i="3"/>
  <c r="K2262" i="3"/>
  <c r="I2262" i="3"/>
  <c r="H2262" i="3"/>
  <c r="G2262" i="3"/>
  <c r="M2261" i="3"/>
  <c r="L2261" i="3"/>
  <c r="K2261" i="3"/>
  <c r="I2261" i="3"/>
  <c r="H2261" i="3"/>
  <c r="G2261" i="3"/>
  <c r="M2260" i="3"/>
  <c r="L2260" i="3"/>
  <c r="K2260" i="3"/>
  <c r="I2260" i="3"/>
  <c r="H2260" i="3"/>
  <c r="G2260" i="3"/>
  <c r="M2259" i="3"/>
  <c r="L2259" i="3"/>
  <c r="K2259" i="3"/>
  <c r="I2259" i="3"/>
  <c r="H2259" i="3"/>
  <c r="G2259" i="3"/>
  <c r="M2258" i="3"/>
  <c r="L2258" i="3"/>
  <c r="K2258" i="3"/>
  <c r="I2258" i="3"/>
  <c r="H2258" i="3"/>
  <c r="G2258" i="3"/>
  <c r="M2257" i="3"/>
  <c r="L2257" i="3"/>
  <c r="K2257" i="3"/>
  <c r="I2257" i="3"/>
  <c r="H2257" i="3"/>
  <c r="G2257" i="3"/>
  <c r="M2256" i="3"/>
  <c r="L2256" i="3"/>
  <c r="K2256" i="3"/>
  <c r="I2256" i="3"/>
  <c r="H2256" i="3"/>
  <c r="G2256" i="3"/>
  <c r="M2255" i="3"/>
  <c r="L2255" i="3"/>
  <c r="K2255" i="3"/>
  <c r="I2255" i="3"/>
  <c r="H2255" i="3"/>
  <c r="G2255" i="3"/>
  <c r="M2254" i="3"/>
  <c r="L2254" i="3"/>
  <c r="K2254" i="3"/>
  <c r="I2254" i="3"/>
  <c r="H2254" i="3"/>
  <c r="G2254" i="3"/>
  <c r="M2253" i="3"/>
  <c r="L2253" i="3"/>
  <c r="K2253" i="3"/>
  <c r="I2253" i="3"/>
  <c r="H2253" i="3"/>
  <c r="G2253" i="3"/>
  <c r="M2252" i="3"/>
  <c r="L2252" i="3"/>
  <c r="K2252" i="3"/>
  <c r="I2252" i="3"/>
  <c r="H2252" i="3"/>
  <c r="G2252" i="3"/>
  <c r="M2251" i="3"/>
  <c r="L2251" i="3"/>
  <c r="K2251" i="3"/>
  <c r="I2251" i="3"/>
  <c r="H2251" i="3"/>
  <c r="G2251" i="3"/>
  <c r="M2250" i="3"/>
  <c r="L2250" i="3"/>
  <c r="K2250" i="3"/>
  <c r="I2250" i="3"/>
  <c r="H2250" i="3"/>
  <c r="G2250" i="3"/>
  <c r="M2249" i="3"/>
  <c r="L2249" i="3"/>
  <c r="K2249" i="3"/>
  <c r="I2249" i="3"/>
  <c r="H2249" i="3"/>
  <c r="G2249" i="3"/>
  <c r="M2248" i="3"/>
  <c r="L2248" i="3"/>
  <c r="K2248" i="3"/>
  <c r="I2248" i="3"/>
  <c r="H2248" i="3"/>
  <c r="G2248" i="3"/>
  <c r="M2247" i="3"/>
  <c r="L2247" i="3"/>
  <c r="K2247" i="3"/>
  <c r="I2247" i="3"/>
  <c r="H2247" i="3"/>
  <c r="G2247" i="3"/>
  <c r="M2246" i="3"/>
  <c r="L2246" i="3"/>
  <c r="K2246" i="3"/>
  <c r="I2246" i="3"/>
  <c r="H2246" i="3"/>
  <c r="G2246" i="3"/>
  <c r="M2245" i="3"/>
  <c r="L2245" i="3"/>
  <c r="K2245" i="3"/>
  <c r="I2245" i="3"/>
  <c r="H2245" i="3"/>
  <c r="G2245" i="3"/>
  <c r="M2244" i="3"/>
  <c r="L2244" i="3"/>
  <c r="K2244" i="3"/>
  <c r="I2244" i="3"/>
  <c r="H2244" i="3"/>
  <c r="G2244" i="3"/>
  <c r="M2243" i="3"/>
  <c r="L2243" i="3"/>
  <c r="K2243" i="3"/>
  <c r="I2243" i="3"/>
  <c r="H2243" i="3"/>
  <c r="G2243" i="3"/>
  <c r="M2242" i="3"/>
  <c r="L2242" i="3"/>
  <c r="K2242" i="3"/>
  <c r="I2242" i="3"/>
  <c r="H2242" i="3"/>
  <c r="G2242" i="3"/>
  <c r="M2241" i="3"/>
  <c r="L2241" i="3"/>
  <c r="K2241" i="3"/>
  <c r="I2241" i="3"/>
  <c r="H2241" i="3"/>
  <c r="G2241" i="3"/>
  <c r="M2240" i="3"/>
  <c r="L2240" i="3"/>
  <c r="K2240" i="3"/>
  <c r="I2240" i="3"/>
  <c r="H2240" i="3"/>
  <c r="G2240" i="3"/>
  <c r="M2239" i="3"/>
  <c r="L2239" i="3"/>
  <c r="K2239" i="3"/>
  <c r="I2239" i="3"/>
  <c r="H2239" i="3"/>
  <c r="G2239" i="3"/>
  <c r="M2238" i="3"/>
  <c r="L2238" i="3"/>
  <c r="K2238" i="3"/>
  <c r="I2238" i="3"/>
  <c r="H2238" i="3"/>
  <c r="G2238" i="3"/>
  <c r="M2237" i="3"/>
  <c r="L2237" i="3"/>
  <c r="K2237" i="3"/>
  <c r="I2237" i="3"/>
  <c r="H2237" i="3"/>
  <c r="G2237" i="3"/>
  <c r="M2236" i="3"/>
  <c r="L2236" i="3"/>
  <c r="K2236" i="3"/>
  <c r="I2236" i="3"/>
  <c r="H2236" i="3"/>
  <c r="G2236" i="3"/>
  <c r="M2235" i="3"/>
  <c r="L2235" i="3"/>
  <c r="K2235" i="3"/>
  <c r="I2235" i="3"/>
  <c r="H2235" i="3"/>
  <c r="G2235" i="3"/>
  <c r="M2234" i="3"/>
  <c r="L2234" i="3"/>
  <c r="K2234" i="3"/>
  <c r="I2234" i="3"/>
  <c r="H2234" i="3"/>
  <c r="G2234" i="3"/>
  <c r="M2233" i="3"/>
  <c r="L2233" i="3"/>
  <c r="K2233" i="3"/>
  <c r="I2233" i="3"/>
  <c r="H2233" i="3"/>
  <c r="G2233" i="3"/>
  <c r="M2232" i="3"/>
  <c r="L2232" i="3"/>
  <c r="K2232" i="3"/>
  <c r="I2232" i="3"/>
  <c r="H2232" i="3"/>
  <c r="G2232" i="3"/>
  <c r="M2231" i="3"/>
  <c r="L2231" i="3"/>
  <c r="K2231" i="3"/>
  <c r="I2231" i="3"/>
  <c r="H2231" i="3"/>
  <c r="G2231" i="3"/>
  <c r="M2230" i="3"/>
  <c r="L2230" i="3"/>
  <c r="K2230" i="3"/>
  <c r="I2230" i="3"/>
  <c r="H2230" i="3"/>
  <c r="G2230" i="3"/>
  <c r="M2229" i="3"/>
  <c r="L2229" i="3"/>
  <c r="K2229" i="3"/>
  <c r="I2229" i="3"/>
  <c r="H2229" i="3"/>
  <c r="G2229" i="3"/>
  <c r="M2228" i="3"/>
  <c r="L2228" i="3"/>
  <c r="K2228" i="3"/>
  <c r="I2228" i="3"/>
  <c r="H2228" i="3"/>
  <c r="G2228" i="3"/>
  <c r="M2227" i="3"/>
  <c r="L2227" i="3"/>
  <c r="K2227" i="3"/>
  <c r="I2227" i="3"/>
  <c r="H2227" i="3"/>
  <c r="G2227" i="3"/>
  <c r="M2226" i="3"/>
  <c r="L2226" i="3"/>
  <c r="K2226" i="3"/>
  <c r="I2226" i="3"/>
  <c r="H2226" i="3"/>
  <c r="G2226" i="3"/>
  <c r="M2225" i="3"/>
  <c r="L2225" i="3"/>
  <c r="K2225" i="3"/>
  <c r="I2225" i="3"/>
  <c r="H2225" i="3"/>
  <c r="G2225" i="3"/>
  <c r="M2224" i="3"/>
  <c r="L2224" i="3"/>
  <c r="K2224" i="3"/>
  <c r="I2224" i="3"/>
  <c r="H2224" i="3"/>
  <c r="G2224" i="3"/>
  <c r="M2223" i="3"/>
  <c r="L2223" i="3"/>
  <c r="K2223" i="3"/>
  <c r="I2223" i="3"/>
  <c r="H2223" i="3"/>
  <c r="G2223" i="3"/>
  <c r="M2222" i="3"/>
  <c r="L2222" i="3"/>
  <c r="K2222" i="3"/>
  <c r="I2222" i="3"/>
  <c r="H2222" i="3"/>
  <c r="G2222" i="3"/>
  <c r="M2221" i="3"/>
  <c r="L2221" i="3"/>
  <c r="K2221" i="3"/>
  <c r="I2221" i="3"/>
  <c r="H2221" i="3"/>
  <c r="G2221" i="3"/>
  <c r="M2220" i="3"/>
  <c r="L2220" i="3"/>
  <c r="K2220" i="3"/>
  <c r="I2220" i="3"/>
  <c r="H2220" i="3"/>
  <c r="G2220" i="3"/>
  <c r="M2219" i="3"/>
  <c r="L2219" i="3"/>
  <c r="K2219" i="3"/>
  <c r="I2219" i="3"/>
  <c r="H2219" i="3"/>
  <c r="G2219" i="3"/>
  <c r="M2218" i="3"/>
  <c r="L2218" i="3"/>
  <c r="K2218" i="3"/>
  <c r="I2218" i="3"/>
  <c r="H2218" i="3"/>
  <c r="G2218" i="3"/>
  <c r="M2217" i="3"/>
  <c r="L2217" i="3"/>
  <c r="K2217" i="3"/>
  <c r="I2217" i="3"/>
  <c r="H2217" i="3"/>
  <c r="G2217" i="3"/>
  <c r="M2216" i="3"/>
  <c r="L2216" i="3"/>
  <c r="K2216" i="3"/>
  <c r="I2216" i="3"/>
  <c r="H2216" i="3"/>
  <c r="G2216" i="3"/>
  <c r="M2215" i="3"/>
  <c r="L2215" i="3"/>
  <c r="K2215" i="3"/>
  <c r="I2215" i="3"/>
  <c r="H2215" i="3"/>
  <c r="G2215" i="3"/>
  <c r="M2214" i="3"/>
  <c r="L2214" i="3"/>
  <c r="K2214" i="3"/>
  <c r="I2214" i="3"/>
  <c r="H2214" i="3"/>
  <c r="G2214" i="3"/>
  <c r="M2213" i="3"/>
  <c r="L2213" i="3"/>
  <c r="K2213" i="3"/>
  <c r="I2213" i="3"/>
  <c r="H2213" i="3"/>
  <c r="G2213" i="3"/>
  <c r="M2212" i="3"/>
  <c r="L2212" i="3"/>
  <c r="K2212" i="3"/>
  <c r="I2212" i="3"/>
  <c r="H2212" i="3"/>
  <c r="G2212" i="3"/>
  <c r="M2211" i="3"/>
  <c r="L2211" i="3"/>
  <c r="K2211" i="3"/>
  <c r="I2211" i="3"/>
  <c r="H2211" i="3"/>
  <c r="G2211" i="3"/>
  <c r="M2210" i="3"/>
  <c r="L2210" i="3"/>
  <c r="K2210" i="3"/>
  <c r="I2210" i="3"/>
  <c r="H2210" i="3"/>
  <c r="G2210" i="3"/>
  <c r="M2209" i="3"/>
  <c r="L2209" i="3"/>
  <c r="K2209" i="3"/>
  <c r="I2209" i="3"/>
  <c r="H2209" i="3"/>
  <c r="G2209" i="3"/>
  <c r="M2208" i="3"/>
  <c r="L2208" i="3"/>
  <c r="K2208" i="3"/>
  <c r="I2208" i="3"/>
  <c r="H2208" i="3"/>
  <c r="G2208" i="3"/>
  <c r="M2207" i="3"/>
  <c r="L2207" i="3"/>
  <c r="K2207" i="3"/>
  <c r="I2207" i="3"/>
  <c r="H2207" i="3"/>
  <c r="G2207" i="3"/>
  <c r="M2206" i="3"/>
  <c r="L2206" i="3"/>
  <c r="K2206" i="3"/>
  <c r="I2206" i="3"/>
  <c r="H2206" i="3"/>
  <c r="G2206" i="3"/>
  <c r="M2205" i="3"/>
  <c r="L2205" i="3"/>
  <c r="K2205" i="3"/>
  <c r="I2205" i="3"/>
  <c r="H2205" i="3"/>
  <c r="G2205" i="3"/>
  <c r="M2204" i="3"/>
  <c r="L2204" i="3"/>
  <c r="K2204" i="3"/>
  <c r="I2204" i="3"/>
  <c r="H2204" i="3"/>
  <c r="G2204" i="3"/>
  <c r="M2203" i="3"/>
  <c r="L2203" i="3"/>
  <c r="K2203" i="3"/>
  <c r="I2203" i="3"/>
  <c r="H2203" i="3"/>
  <c r="G2203" i="3"/>
  <c r="M2202" i="3"/>
  <c r="L2202" i="3"/>
  <c r="K2202" i="3"/>
  <c r="I2202" i="3"/>
  <c r="H2202" i="3"/>
  <c r="G2202" i="3"/>
  <c r="M2201" i="3"/>
  <c r="L2201" i="3"/>
  <c r="K2201" i="3"/>
  <c r="I2201" i="3"/>
  <c r="H2201" i="3"/>
  <c r="G2201" i="3"/>
  <c r="M2200" i="3"/>
  <c r="L2200" i="3"/>
  <c r="K2200" i="3"/>
  <c r="I2200" i="3"/>
  <c r="H2200" i="3"/>
  <c r="G2200" i="3"/>
  <c r="M2199" i="3"/>
  <c r="L2199" i="3"/>
  <c r="K2199" i="3"/>
  <c r="I2199" i="3"/>
  <c r="H2199" i="3"/>
  <c r="G2199" i="3"/>
  <c r="M2198" i="3"/>
  <c r="L2198" i="3"/>
  <c r="K2198" i="3"/>
  <c r="I2198" i="3"/>
  <c r="H2198" i="3"/>
  <c r="G2198" i="3"/>
  <c r="M2197" i="3"/>
  <c r="L2197" i="3"/>
  <c r="K2197" i="3"/>
  <c r="I2197" i="3"/>
  <c r="H2197" i="3"/>
  <c r="G2197" i="3"/>
  <c r="M2196" i="3"/>
  <c r="L2196" i="3"/>
  <c r="K2196" i="3"/>
  <c r="I2196" i="3"/>
  <c r="H2196" i="3"/>
  <c r="G2196" i="3"/>
  <c r="M2195" i="3"/>
  <c r="L2195" i="3"/>
  <c r="K2195" i="3"/>
  <c r="I2195" i="3"/>
  <c r="H2195" i="3"/>
  <c r="G2195" i="3"/>
  <c r="M2194" i="3"/>
  <c r="L2194" i="3"/>
  <c r="K2194" i="3"/>
  <c r="I2194" i="3"/>
  <c r="H2194" i="3"/>
  <c r="G2194" i="3"/>
  <c r="M2193" i="3"/>
  <c r="L2193" i="3"/>
  <c r="K2193" i="3"/>
  <c r="I2193" i="3"/>
  <c r="H2193" i="3"/>
  <c r="G2193" i="3"/>
  <c r="M2192" i="3"/>
  <c r="L2192" i="3"/>
  <c r="K2192" i="3"/>
  <c r="I2192" i="3"/>
  <c r="H2192" i="3"/>
  <c r="G2192" i="3"/>
  <c r="M2191" i="3"/>
  <c r="L2191" i="3"/>
  <c r="K2191" i="3"/>
  <c r="I2191" i="3"/>
  <c r="H2191" i="3"/>
  <c r="G2191" i="3"/>
  <c r="M2190" i="3"/>
  <c r="L2190" i="3"/>
  <c r="K2190" i="3"/>
  <c r="I2190" i="3"/>
  <c r="H2190" i="3"/>
  <c r="G2190" i="3"/>
  <c r="M2189" i="3"/>
  <c r="L2189" i="3"/>
  <c r="K2189" i="3"/>
  <c r="I2189" i="3"/>
  <c r="H2189" i="3"/>
  <c r="G2189" i="3"/>
  <c r="M2188" i="3"/>
  <c r="L2188" i="3"/>
  <c r="K2188" i="3"/>
  <c r="I2188" i="3"/>
  <c r="H2188" i="3"/>
  <c r="G2188" i="3"/>
  <c r="M2187" i="3"/>
  <c r="L2187" i="3"/>
  <c r="K2187" i="3"/>
  <c r="I2187" i="3"/>
  <c r="H2187" i="3"/>
  <c r="G2187" i="3"/>
  <c r="M2186" i="3"/>
  <c r="L2186" i="3"/>
  <c r="K2186" i="3"/>
  <c r="I2186" i="3"/>
  <c r="H2186" i="3"/>
  <c r="G2186" i="3"/>
  <c r="M2185" i="3"/>
  <c r="L2185" i="3"/>
  <c r="K2185" i="3"/>
  <c r="I2185" i="3"/>
  <c r="H2185" i="3"/>
  <c r="G2185" i="3"/>
  <c r="M2184" i="3"/>
  <c r="L2184" i="3"/>
  <c r="K2184" i="3"/>
  <c r="I2184" i="3"/>
  <c r="H2184" i="3"/>
  <c r="G2184" i="3"/>
  <c r="M2183" i="3"/>
  <c r="L2183" i="3"/>
  <c r="K2183" i="3"/>
  <c r="I2183" i="3"/>
  <c r="H2183" i="3"/>
  <c r="G2183" i="3"/>
  <c r="M2182" i="3"/>
  <c r="L2182" i="3"/>
  <c r="K2182" i="3"/>
  <c r="I2182" i="3"/>
  <c r="H2182" i="3"/>
  <c r="G2182" i="3"/>
  <c r="M2181" i="3"/>
  <c r="L2181" i="3"/>
  <c r="K2181" i="3"/>
  <c r="I2181" i="3"/>
  <c r="H2181" i="3"/>
  <c r="G2181" i="3"/>
  <c r="M2180" i="3"/>
  <c r="L2180" i="3"/>
  <c r="K2180" i="3"/>
  <c r="I2180" i="3"/>
  <c r="H2180" i="3"/>
  <c r="G2180" i="3"/>
  <c r="M2179" i="3"/>
  <c r="L2179" i="3"/>
  <c r="K2179" i="3"/>
  <c r="I2179" i="3"/>
  <c r="H2179" i="3"/>
  <c r="G2179" i="3"/>
  <c r="M2178" i="3"/>
  <c r="L2178" i="3"/>
  <c r="K2178" i="3"/>
  <c r="I2178" i="3"/>
  <c r="H2178" i="3"/>
  <c r="G2178" i="3"/>
  <c r="M2177" i="3"/>
  <c r="L2177" i="3"/>
  <c r="K2177" i="3"/>
  <c r="I2177" i="3"/>
  <c r="H2177" i="3"/>
  <c r="G2177" i="3"/>
  <c r="M2176" i="3"/>
  <c r="L2176" i="3"/>
  <c r="K2176" i="3"/>
  <c r="I2176" i="3"/>
  <c r="H2176" i="3"/>
  <c r="G2176" i="3"/>
  <c r="M2175" i="3"/>
  <c r="L2175" i="3"/>
  <c r="K2175" i="3"/>
  <c r="I2175" i="3"/>
  <c r="H2175" i="3"/>
  <c r="G2175" i="3"/>
  <c r="M2174" i="3"/>
  <c r="L2174" i="3"/>
  <c r="K2174" i="3"/>
  <c r="I2174" i="3"/>
  <c r="H2174" i="3"/>
  <c r="G2174" i="3"/>
  <c r="M2173" i="3"/>
  <c r="L2173" i="3"/>
  <c r="K2173" i="3"/>
  <c r="I2173" i="3"/>
  <c r="H2173" i="3"/>
  <c r="G2173" i="3"/>
  <c r="M2172" i="3"/>
  <c r="L2172" i="3"/>
  <c r="K2172" i="3"/>
  <c r="I2172" i="3"/>
  <c r="H2172" i="3"/>
  <c r="G2172" i="3"/>
  <c r="M2171" i="3"/>
  <c r="L2171" i="3"/>
  <c r="K2171" i="3"/>
  <c r="I2171" i="3"/>
  <c r="H2171" i="3"/>
  <c r="G2171" i="3"/>
  <c r="M2170" i="3"/>
  <c r="L2170" i="3"/>
  <c r="K2170" i="3"/>
  <c r="I2170" i="3"/>
  <c r="H2170" i="3"/>
  <c r="G2170" i="3"/>
  <c r="M2169" i="3"/>
  <c r="L2169" i="3"/>
  <c r="K2169" i="3"/>
  <c r="I2169" i="3"/>
  <c r="H2169" i="3"/>
  <c r="G2169" i="3"/>
  <c r="M2168" i="3"/>
  <c r="L2168" i="3"/>
  <c r="K2168" i="3"/>
  <c r="I2168" i="3"/>
  <c r="H2168" i="3"/>
  <c r="G2168" i="3"/>
  <c r="M2167" i="3"/>
  <c r="L2167" i="3"/>
  <c r="K2167" i="3"/>
  <c r="I2167" i="3"/>
  <c r="H2167" i="3"/>
  <c r="G2167" i="3"/>
  <c r="M2166" i="3"/>
  <c r="L2166" i="3"/>
  <c r="K2166" i="3"/>
  <c r="I2166" i="3"/>
  <c r="H2166" i="3"/>
  <c r="G2166" i="3"/>
  <c r="M2165" i="3"/>
  <c r="L2165" i="3"/>
  <c r="K2165" i="3"/>
  <c r="I2165" i="3"/>
  <c r="H2165" i="3"/>
  <c r="G2165" i="3"/>
  <c r="M2164" i="3"/>
  <c r="L2164" i="3"/>
  <c r="K2164" i="3"/>
  <c r="I2164" i="3"/>
  <c r="H2164" i="3"/>
  <c r="G2164" i="3"/>
  <c r="M2163" i="3"/>
  <c r="L2163" i="3"/>
  <c r="K2163" i="3"/>
  <c r="I2163" i="3"/>
  <c r="H2163" i="3"/>
  <c r="G2163" i="3"/>
  <c r="M2162" i="3"/>
  <c r="L2162" i="3"/>
  <c r="K2162" i="3"/>
  <c r="I2162" i="3"/>
  <c r="H2162" i="3"/>
  <c r="G2162" i="3"/>
  <c r="M2161" i="3"/>
  <c r="L2161" i="3"/>
  <c r="K2161" i="3"/>
  <c r="I2161" i="3"/>
  <c r="H2161" i="3"/>
  <c r="G2161" i="3"/>
  <c r="M2160" i="3"/>
  <c r="L2160" i="3"/>
  <c r="K2160" i="3"/>
  <c r="I2160" i="3"/>
  <c r="H2160" i="3"/>
  <c r="G2160" i="3"/>
  <c r="M2159" i="3"/>
  <c r="L2159" i="3"/>
  <c r="K2159" i="3"/>
  <c r="I2159" i="3"/>
  <c r="H2159" i="3"/>
  <c r="G2159" i="3"/>
  <c r="M2158" i="3"/>
  <c r="L2158" i="3"/>
  <c r="K2158" i="3"/>
  <c r="I2158" i="3"/>
  <c r="H2158" i="3"/>
  <c r="G2158" i="3"/>
  <c r="M2157" i="3"/>
  <c r="L2157" i="3"/>
  <c r="K2157" i="3"/>
  <c r="I2157" i="3"/>
  <c r="H2157" i="3"/>
  <c r="G2157" i="3"/>
  <c r="M2156" i="3"/>
  <c r="L2156" i="3"/>
  <c r="K2156" i="3"/>
  <c r="I2156" i="3"/>
  <c r="H2156" i="3"/>
  <c r="G2156" i="3"/>
  <c r="M2155" i="3"/>
  <c r="L2155" i="3"/>
  <c r="K2155" i="3"/>
  <c r="I2155" i="3"/>
  <c r="H2155" i="3"/>
  <c r="G2155" i="3"/>
  <c r="M2154" i="3"/>
  <c r="L2154" i="3"/>
  <c r="K2154" i="3"/>
  <c r="I2154" i="3"/>
  <c r="H2154" i="3"/>
  <c r="G2154" i="3"/>
  <c r="M2153" i="3"/>
  <c r="L2153" i="3"/>
  <c r="K2153" i="3"/>
  <c r="I2153" i="3"/>
  <c r="H2153" i="3"/>
  <c r="G2153" i="3"/>
  <c r="M2152" i="3"/>
  <c r="L2152" i="3"/>
  <c r="K2152" i="3"/>
  <c r="I2152" i="3"/>
  <c r="H2152" i="3"/>
  <c r="G2152" i="3"/>
  <c r="M2151" i="3"/>
  <c r="L2151" i="3"/>
  <c r="K2151" i="3"/>
  <c r="I2151" i="3"/>
  <c r="H2151" i="3"/>
  <c r="G2151" i="3"/>
  <c r="M2150" i="3"/>
  <c r="L2150" i="3"/>
  <c r="K2150" i="3"/>
  <c r="I2150" i="3"/>
  <c r="H2150" i="3"/>
  <c r="G2150" i="3"/>
  <c r="M2149" i="3"/>
  <c r="L2149" i="3"/>
  <c r="K2149" i="3"/>
  <c r="I2149" i="3"/>
  <c r="H2149" i="3"/>
  <c r="G2149" i="3"/>
  <c r="M2148" i="3"/>
  <c r="L2148" i="3"/>
  <c r="K2148" i="3"/>
  <c r="I2148" i="3"/>
  <c r="H2148" i="3"/>
  <c r="G2148" i="3"/>
  <c r="M2147" i="3"/>
  <c r="L2147" i="3"/>
  <c r="K2147" i="3"/>
  <c r="I2147" i="3"/>
  <c r="H2147" i="3"/>
  <c r="G2147" i="3"/>
  <c r="M2146" i="3"/>
  <c r="L2146" i="3"/>
  <c r="K2146" i="3"/>
  <c r="I2146" i="3"/>
  <c r="H2146" i="3"/>
  <c r="G2146" i="3"/>
  <c r="M2145" i="3"/>
  <c r="L2145" i="3"/>
  <c r="K2145" i="3"/>
  <c r="I2145" i="3"/>
  <c r="H2145" i="3"/>
  <c r="G2145" i="3"/>
  <c r="M2144" i="3"/>
  <c r="L2144" i="3"/>
  <c r="K2144" i="3"/>
  <c r="I2144" i="3"/>
  <c r="H2144" i="3"/>
  <c r="G2144" i="3"/>
  <c r="M2143" i="3"/>
  <c r="L2143" i="3"/>
  <c r="K2143" i="3"/>
  <c r="I2143" i="3"/>
  <c r="H2143" i="3"/>
  <c r="G2143" i="3"/>
  <c r="M2142" i="3"/>
  <c r="L2142" i="3"/>
  <c r="K2142" i="3"/>
  <c r="I2142" i="3"/>
  <c r="H2142" i="3"/>
  <c r="G2142" i="3"/>
  <c r="M2141" i="3"/>
  <c r="L2141" i="3"/>
  <c r="K2141" i="3"/>
  <c r="I2141" i="3"/>
  <c r="H2141" i="3"/>
  <c r="G2141" i="3"/>
  <c r="M2140" i="3"/>
  <c r="L2140" i="3"/>
  <c r="K2140" i="3"/>
  <c r="I2140" i="3"/>
  <c r="H2140" i="3"/>
  <c r="G2140" i="3"/>
  <c r="M2139" i="3"/>
  <c r="L2139" i="3"/>
  <c r="K2139" i="3"/>
  <c r="I2139" i="3"/>
  <c r="H2139" i="3"/>
  <c r="G2139" i="3"/>
  <c r="M2138" i="3"/>
  <c r="L2138" i="3"/>
  <c r="K2138" i="3"/>
  <c r="I2138" i="3"/>
  <c r="H2138" i="3"/>
  <c r="G2138" i="3"/>
  <c r="M2137" i="3"/>
  <c r="L2137" i="3"/>
  <c r="K2137" i="3"/>
  <c r="I2137" i="3"/>
  <c r="H2137" i="3"/>
  <c r="G2137" i="3"/>
  <c r="M2136" i="3"/>
  <c r="L2136" i="3"/>
  <c r="K2136" i="3"/>
  <c r="I2136" i="3"/>
  <c r="H2136" i="3"/>
  <c r="G2136" i="3"/>
  <c r="M2135" i="3"/>
  <c r="L2135" i="3"/>
  <c r="K2135" i="3"/>
  <c r="I2135" i="3"/>
  <c r="H2135" i="3"/>
  <c r="G2135" i="3"/>
  <c r="M2134" i="3"/>
  <c r="L2134" i="3"/>
  <c r="K2134" i="3"/>
  <c r="I2134" i="3"/>
  <c r="H2134" i="3"/>
  <c r="G2134" i="3"/>
  <c r="M2133" i="3"/>
  <c r="L2133" i="3"/>
  <c r="K2133" i="3"/>
  <c r="I2133" i="3"/>
  <c r="H2133" i="3"/>
  <c r="G2133" i="3"/>
  <c r="M2132" i="3"/>
  <c r="L2132" i="3"/>
  <c r="K2132" i="3"/>
  <c r="I2132" i="3"/>
  <c r="H2132" i="3"/>
  <c r="G2132" i="3"/>
  <c r="M2131" i="3"/>
  <c r="L2131" i="3"/>
  <c r="K2131" i="3"/>
  <c r="I2131" i="3"/>
  <c r="H2131" i="3"/>
  <c r="G2131" i="3"/>
  <c r="M2130" i="3"/>
  <c r="L2130" i="3"/>
  <c r="K2130" i="3"/>
  <c r="I2130" i="3"/>
  <c r="H2130" i="3"/>
  <c r="G2130" i="3"/>
  <c r="M2129" i="3"/>
  <c r="L2129" i="3"/>
  <c r="K2129" i="3"/>
  <c r="I2129" i="3"/>
  <c r="H2129" i="3"/>
  <c r="G2129" i="3"/>
  <c r="M2128" i="3"/>
  <c r="L2128" i="3"/>
  <c r="K2128" i="3"/>
  <c r="I2128" i="3"/>
  <c r="H2128" i="3"/>
  <c r="G2128" i="3"/>
  <c r="M2127" i="3"/>
  <c r="L2127" i="3"/>
  <c r="K2127" i="3"/>
  <c r="I2127" i="3"/>
  <c r="H2127" i="3"/>
  <c r="G2127" i="3"/>
  <c r="M2126" i="3"/>
  <c r="L2126" i="3"/>
  <c r="K2126" i="3"/>
  <c r="I2126" i="3"/>
  <c r="H2126" i="3"/>
  <c r="G2126" i="3"/>
  <c r="M2125" i="3"/>
  <c r="L2125" i="3"/>
  <c r="K2125" i="3"/>
  <c r="I2125" i="3"/>
  <c r="H2125" i="3"/>
  <c r="G2125" i="3"/>
  <c r="M2124" i="3"/>
  <c r="L2124" i="3"/>
  <c r="K2124" i="3"/>
  <c r="I2124" i="3"/>
  <c r="H2124" i="3"/>
  <c r="G2124" i="3"/>
  <c r="M2123" i="3"/>
  <c r="L2123" i="3"/>
  <c r="K2123" i="3"/>
  <c r="I2123" i="3"/>
  <c r="H2123" i="3"/>
  <c r="G2123" i="3"/>
  <c r="M2122" i="3"/>
  <c r="L2122" i="3"/>
  <c r="K2122" i="3"/>
  <c r="I2122" i="3"/>
  <c r="H2122" i="3"/>
  <c r="G2122" i="3"/>
  <c r="M2121" i="3"/>
  <c r="L2121" i="3"/>
  <c r="K2121" i="3"/>
  <c r="I2121" i="3"/>
  <c r="H2121" i="3"/>
  <c r="G2121" i="3"/>
  <c r="M2120" i="3"/>
  <c r="L2120" i="3"/>
  <c r="K2120" i="3"/>
  <c r="I2120" i="3"/>
  <c r="H2120" i="3"/>
  <c r="G2120" i="3"/>
  <c r="M2119" i="3"/>
  <c r="L2119" i="3"/>
  <c r="K2119" i="3"/>
  <c r="I2119" i="3"/>
  <c r="H2119" i="3"/>
  <c r="G2119" i="3"/>
  <c r="M2118" i="3"/>
  <c r="L2118" i="3"/>
  <c r="K2118" i="3"/>
  <c r="I2118" i="3"/>
  <c r="H2118" i="3"/>
  <c r="G2118" i="3"/>
  <c r="M2117" i="3"/>
  <c r="L2117" i="3"/>
  <c r="K2117" i="3"/>
  <c r="I2117" i="3"/>
  <c r="H2117" i="3"/>
  <c r="G2117" i="3"/>
  <c r="M2116" i="3"/>
  <c r="L2116" i="3"/>
  <c r="K2116" i="3"/>
  <c r="I2116" i="3"/>
  <c r="H2116" i="3"/>
  <c r="G2116" i="3"/>
  <c r="M2115" i="3"/>
  <c r="L2115" i="3"/>
  <c r="K2115" i="3"/>
  <c r="I2115" i="3"/>
  <c r="H2115" i="3"/>
  <c r="G2115" i="3"/>
  <c r="M2114" i="3"/>
  <c r="L2114" i="3"/>
  <c r="K2114" i="3"/>
  <c r="I2114" i="3"/>
  <c r="H2114" i="3"/>
  <c r="G2114" i="3"/>
  <c r="M2113" i="3"/>
  <c r="L2113" i="3"/>
  <c r="K2113" i="3"/>
  <c r="I2113" i="3"/>
  <c r="H2113" i="3"/>
  <c r="G2113" i="3"/>
  <c r="M2112" i="3"/>
  <c r="L2112" i="3"/>
  <c r="K2112" i="3"/>
  <c r="I2112" i="3"/>
  <c r="H2112" i="3"/>
  <c r="G2112" i="3"/>
  <c r="M2111" i="3"/>
  <c r="L2111" i="3"/>
  <c r="K2111" i="3"/>
  <c r="I2111" i="3"/>
  <c r="H2111" i="3"/>
  <c r="G2111" i="3"/>
  <c r="M2110" i="3"/>
  <c r="L2110" i="3"/>
  <c r="K2110" i="3"/>
  <c r="I2110" i="3"/>
  <c r="H2110" i="3"/>
  <c r="G2110" i="3"/>
  <c r="M2109" i="3"/>
  <c r="L2109" i="3"/>
  <c r="K2109" i="3"/>
  <c r="I2109" i="3"/>
  <c r="H2109" i="3"/>
  <c r="G2109" i="3"/>
  <c r="M2108" i="3"/>
  <c r="L2108" i="3"/>
  <c r="K2108" i="3"/>
  <c r="I2108" i="3"/>
  <c r="H2108" i="3"/>
  <c r="G2108" i="3"/>
  <c r="M2107" i="3"/>
  <c r="L2107" i="3"/>
  <c r="K2107" i="3"/>
  <c r="I2107" i="3"/>
  <c r="H2107" i="3"/>
  <c r="G2107" i="3"/>
  <c r="M2106" i="3"/>
  <c r="L2106" i="3"/>
  <c r="K2106" i="3"/>
  <c r="I2106" i="3"/>
  <c r="H2106" i="3"/>
  <c r="G2106" i="3"/>
  <c r="M2105" i="3"/>
  <c r="L2105" i="3"/>
  <c r="K2105" i="3"/>
  <c r="I2105" i="3"/>
  <c r="H2105" i="3"/>
  <c r="G2105" i="3"/>
  <c r="M2104" i="3"/>
  <c r="L2104" i="3"/>
  <c r="K2104" i="3"/>
  <c r="I2104" i="3"/>
  <c r="H2104" i="3"/>
  <c r="G2104" i="3"/>
  <c r="M2103" i="3"/>
  <c r="L2103" i="3"/>
  <c r="K2103" i="3"/>
  <c r="I2103" i="3"/>
  <c r="H2103" i="3"/>
  <c r="G2103" i="3"/>
  <c r="M2102" i="3"/>
  <c r="L2102" i="3"/>
  <c r="K2102" i="3"/>
  <c r="I2102" i="3"/>
  <c r="H2102" i="3"/>
  <c r="G2102" i="3"/>
  <c r="M2101" i="3"/>
  <c r="L2101" i="3"/>
  <c r="K2101" i="3"/>
  <c r="I2101" i="3"/>
  <c r="H2101" i="3"/>
  <c r="G2101" i="3"/>
  <c r="M2100" i="3"/>
  <c r="L2100" i="3"/>
  <c r="K2100" i="3"/>
  <c r="I2100" i="3"/>
  <c r="H2100" i="3"/>
  <c r="G2100" i="3"/>
  <c r="M2099" i="3"/>
  <c r="L2099" i="3"/>
  <c r="K2099" i="3"/>
  <c r="I2099" i="3"/>
  <c r="H2099" i="3"/>
  <c r="G2099" i="3"/>
  <c r="M2098" i="3"/>
  <c r="L2098" i="3"/>
  <c r="K2098" i="3"/>
  <c r="I2098" i="3"/>
  <c r="H2098" i="3"/>
  <c r="G2098" i="3"/>
  <c r="M2097" i="3"/>
  <c r="L2097" i="3"/>
  <c r="K2097" i="3"/>
  <c r="I2097" i="3"/>
  <c r="H2097" i="3"/>
  <c r="G2097" i="3"/>
  <c r="M2096" i="3"/>
  <c r="L2096" i="3"/>
  <c r="K2096" i="3"/>
  <c r="I2096" i="3"/>
  <c r="H2096" i="3"/>
  <c r="G2096" i="3"/>
  <c r="M2095" i="3"/>
  <c r="L2095" i="3"/>
  <c r="K2095" i="3"/>
  <c r="I2095" i="3"/>
  <c r="H2095" i="3"/>
  <c r="G2095" i="3"/>
  <c r="M2094" i="3"/>
  <c r="L2094" i="3"/>
  <c r="K2094" i="3"/>
  <c r="I2094" i="3"/>
  <c r="H2094" i="3"/>
  <c r="G2094" i="3"/>
  <c r="M2093" i="3"/>
  <c r="L2093" i="3"/>
  <c r="K2093" i="3"/>
  <c r="I2093" i="3"/>
  <c r="H2093" i="3"/>
  <c r="G2093" i="3"/>
  <c r="M2092" i="3"/>
  <c r="L2092" i="3"/>
  <c r="K2092" i="3"/>
  <c r="I2092" i="3"/>
  <c r="H2092" i="3"/>
  <c r="G2092" i="3"/>
  <c r="M2091" i="3"/>
  <c r="L2091" i="3"/>
  <c r="K2091" i="3"/>
  <c r="I2091" i="3"/>
  <c r="H2091" i="3"/>
  <c r="G2091" i="3"/>
  <c r="M2090" i="3"/>
  <c r="L2090" i="3"/>
  <c r="K2090" i="3"/>
  <c r="I2090" i="3"/>
  <c r="H2090" i="3"/>
  <c r="G2090" i="3"/>
  <c r="M2089" i="3"/>
  <c r="L2089" i="3"/>
  <c r="K2089" i="3"/>
  <c r="I2089" i="3"/>
  <c r="H2089" i="3"/>
  <c r="G2089" i="3"/>
  <c r="M2088" i="3"/>
  <c r="L2088" i="3"/>
  <c r="K2088" i="3"/>
  <c r="I2088" i="3"/>
  <c r="H2088" i="3"/>
  <c r="G2088" i="3"/>
  <c r="M2087" i="3"/>
  <c r="L2087" i="3"/>
  <c r="K2087" i="3"/>
  <c r="I2087" i="3"/>
  <c r="H2087" i="3"/>
  <c r="G2087" i="3"/>
  <c r="M2086" i="3"/>
  <c r="L2086" i="3"/>
  <c r="K2086" i="3"/>
  <c r="I2086" i="3"/>
  <c r="H2086" i="3"/>
  <c r="G2086" i="3"/>
  <c r="M2085" i="3"/>
  <c r="L2085" i="3"/>
  <c r="K2085" i="3"/>
  <c r="I2085" i="3"/>
  <c r="H2085" i="3"/>
  <c r="G2085" i="3"/>
  <c r="M2084" i="3"/>
  <c r="L2084" i="3"/>
  <c r="K2084" i="3"/>
  <c r="I2084" i="3"/>
  <c r="H2084" i="3"/>
  <c r="G2084" i="3"/>
  <c r="M2083" i="3"/>
  <c r="L2083" i="3"/>
  <c r="K2083" i="3"/>
  <c r="I2083" i="3"/>
  <c r="H2083" i="3"/>
  <c r="G2083" i="3"/>
  <c r="M2082" i="3"/>
  <c r="L2082" i="3"/>
  <c r="K2082" i="3"/>
  <c r="I2082" i="3"/>
  <c r="H2082" i="3"/>
  <c r="G2082" i="3"/>
  <c r="M2081" i="3"/>
  <c r="L2081" i="3"/>
  <c r="K2081" i="3"/>
  <c r="I2081" i="3"/>
  <c r="H2081" i="3"/>
  <c r="G2081" i="3"/>
  <c r="M2080" i="3"/>
  <c r="L2080" i="3"/>
  <c r="K2080" i="3"/>
  <c r="I2080" i="3"/>
  <c r="H2080" i="3"/>
  <c r="G2080" i="3"/>
  <c r="M2079" i="3"/>
  <c r="L2079" i="3"/>
  <c r="K2079" i="3"/>
  <c r="I2079" i="3"/>
  <c r="H2079" i="3"/>
  <c r="G2079" i="3"/>
  <c r="M2078" i="3"/>
  <c r="L2078" i="3"/>
  <c r="K2078" i="3"/>
  <c r="I2078" i="3"/>
  <c r="H2078" i="3"/>
  <c r="G2078" i="3"/>
  <c r="M2077" i="3"/>
  <c r="L2077" i="3"/>
  <c r="K2077" i="3"/>
  <c r="I2077" i="3"/>
  <c r="H2077" i="3"/>
  <c r="G2077" i="3"/>
  <c r="M2076" i="3"/>
  <c r="L2076" i="3"/>
  <c r="K2076" i="3"/>
  <c r="I2076" i="3"/>
  <c r="H2076" i="3"/>
  <c r="G2076" i="3"/>
  <c r="M2075" i="3"/>
  <c r="L2075" i="3"/>
  <c r="K2075" i="3"/>
  <c r="I2075" i="3"/>
  <c r="H2075" i="3"/>
  <c r="G2075" i="3"/>
  <c r="M2074" i="3"/>
  <c r="L2074" i="3"/>
  <c r="K2074" i="3"/>
  <c r="I2074" i="3"/>
  <c r="H2074" i="3"/>
  <c r="G2074" i="3"/>
  <c r="M2073" i="3"/>
  <c r="L2073" i="3"/>
  <c r="K2073" i="3"/>
  <c r="I2073" i="3"/>
  <c r="H2073" i="3"/>
  <c r="G2073" i="3"/>
  <c r="M2072" i="3"/>
  <c r="L2072" i="3"/>
  <c r="K2072" i="3"/>
  <c r="I2072" i="3"/>
  <c r="H2072" i="3"/>
  <c r="G2072" i="3"/>
  <c r="M2071" i="3"/>
  <c r="L2071" i="3"/>
  <c r="K2071" i="3"/>
  <c r="I2071" i="3"/>
  <c r="H2071" i="3"/>
  <c r="G2071" i="3"/>
  <c r="M2070" i="3"/>
  <c r="L2070" i="3"/>
  <c r="K2070" i="3"/>
  <c r="I2070" i="3"/>
  <c r="H2070" i="3"/>
  <c r="G2070" i="3"/>
  <c r="M2069" i="3"/>
  <c r="L2069" i="3"/>
  <c r="K2069" i="3"/>
  <c r="I2069" i="3"/>
  <c r="H2069" i="3"/>
  <c r="G2069" i="3"/>
  <c r="M2068" i="3"/>
  <c r="L2068" i="3"/>
  <c r="K2068" i="3"/>
  <c r="I2068" i="3"/>
  <c r="H2068" i="3"/>
  <c r="G2068" i="3"/>
  <c r="M2067" i="3"/>
  <c r="L2067" i="3"/>
  <c r="K2067" i="3"/>
  <c r="I2067" i="3"/>
  <c r="H2067" i="3"/>
  <c r="G2067" i="3"/>
  <c r="M2066" i="3"/>
  <c r="L2066" i="3"/>
  <c r="K2066" i="3"/>
  <c r="I2066" i="3"/>
  <c r="H2066" i="3"/>
  <c r="G2066" i="3"/>
  <c r="M2065" i="3"/>
  <c r="L2065" i="3"/>
  <c r="K2065" i="3"/>
  <c r="I2065" i="3"/>
  <c r="H2065" i="3"/>
  <c r="G2065" i="3"/>
  <c r="M2064" i="3"/>
  <c r="L2064" i="3"/>
  <c r="K2064" i="3"/>
  <c r="I2064" i="3"/>
  <c r="H2064" i="3"/>
  <c r="G2064" i="3"/>
  <c r="M2063" i="3"/>
  <c r="L2063" i="3"/>
  <c r="K2063" i="3"/>
  <c r="I2063" i="3"/>
  <c r="H2063" i="3"/>
  <c r="G2063" i="3"/>
  <c r="M2062" i="3"/>
  <c r="L2062" i="3"/>
  <c r="K2062" i="3"/>
  <c r="I2062" i="3"/>
  <c r="H2062" i="3"/>
  <c r="G2062" i="3"/>
  <c r="M2061" i="3"/>
  <c r="L2061" i="3"/>
  <c r="K2061" i="3"/>
  <c r="I2061" i="3"/>
  <c r="H2061" i="3"/>
  <c r="G2061" i="3"/>
  <c r="M2060" i="3"/>
  <c r="L2060" i="3"/>
  <c r="K2060" i="3"/>
  <c r="I2060" i="3"/>
  <c r="H2060" i="3"/>
  <c r="G2060" i="3"/>
  <c r="M2059" i="3"/>
  <c r="L2059" i="3"/>
  <c r="K2059" i="3"/>
  <c r="I2059" i="3"/>
  <c r="H2059" i="3"/>
  <c r="G2059" i="3"/>
  <c r="M2058" i="3"/>
  <c r="L2058" i="3"/>
  <c r="K2058" i="3"/>
  <c r="I2058" i="3"/>
  <c r="H2058" i="3"/>
  <c r="G2058" i="3"/>
  <c r="M2057" i="3"/>
  <c r="L2057" i="3"/>
  <c r="K2057" i="3"/>
  <c r="I2057" i="3"/>
  <c r="H2057" i="3"/>
  <c r="G2057" i="3"/>
  <c r="M2056" i="3"/>
  <c r="L2056" i="3"/>
  <c r="K2056" i="3"/>
  <c r="I2056" i="3"/>
  <c r="H2056" i="3"/>
  <c r="G2056" i="3"/>
  <c r="M2055" i="3"/>
  <c r="L2055" i="3"/>
  <c r="K2055" i="3"/>
  <c r="I2055" i="3"/>
  <c r="H2055" i="3"/>
  <c r="G2055" i="3"/>
  <c r="M2054" i="3"/>
  <c r="L2054" i="3"/>
  <c r="K2054" i="3"/>
  <c r="I2054" i="3"/>
  <c r="H2054" i="3"/>
  <c r="G2054" i="3"/>
  <c r="M2053" i="3"/>
  <c r="L2053" i="3"/>
  <c r="K2053" i="3"/>
  <c r="I2053" i="3"/>
  <c r="H2053" i="3"/>
  <c r="G2053" i="3"/>
  <c r="M2052" i="3"/>
  <c r="L2052" i="3"/>
  <c r="K2052" i="3"/>
  <c r="I2052" i="3"/>
  <c r="H2052" i="3"/>
  <c r="G2052" i="3"/>
  <c r="M2051" i="3"/>
  <c r="L2051" i="3"/>
  <c r="K2051" i="3"/>
  <c r="I2051" i="3"/>
  <c r="H2051" i="3"/>
  <c r="G2051" i="3"/>
  <c r="M2050" i="3"/>
  <c r="L2050" i="3"/>
  <c r="K2050" i="3"/>
  <c r="I2050" i="3"/>
  <c r="H2050" i="3"/>
  <c r="G2050" i="3"/>
  <c r="M2049" i="3"/>
  <c r="L2049" i="3"/>
  <c r="K2049" i="3"/>
  <c r="I2049" i="3"/>
  <c r="H2049" i="3"/>
  <c r="G2049" i="3"/>
  <c r="M2048" i="3"/>
  <c r="L2048" i="3"/>
  <c r="K2048" i="3"/>
  <c r="I2048" i="3"/>
  <c r="H2048" i="3"/>
  <c r="G2048" i="3"/>
  <c r="M2047" i="3"/>
  <c r="L2047" i="3"/>
  <c r="K2047" i="3"/>
  <c r="I2047" i="3"/>
  <c r="H2047" i="3"/>
  <c r="G2047" i="3"/>
  <c r="M2046" i="3"/>
  <c r="L2046" i="3"/>
  <c r="K2046" i="3"/>
  <c r="I2046" i="3"/>
  <c r="H2046" i="3"/>
  <c r="G2046" i="3"/>
  <c r="M2045" i="3"/>
  <c r="L2045" i="3"/>
  <c r="K2045" i="3"/>
  <c r="I2045" i="3"/>
  <c r="H2045" i="3"/>
  <c r="G2045" i="3"/>
  <c r="M2044" i="3"/>
  <c r="L2044" i="3"/>
  <c r="K2044" i="3"/>
  <c r="I2044" i="3"/>
  <c r="H2044" i="3"/>
  <c r="G2044" i="3"/>
  <c r="M2043" i="3"/>
  <c r="L2043" i="3"/>
  <c r="K2043" i="3"/>
  <c r="I2043" i="3"/>
  <c r="H2043" i="3"/>
  <c r="G2043" i="3"/>
  <c r="M2042" i="3"/>
  <c r="L2042" i="3"/>
  <c r="K2042" i="3"/>
  <c r="I2042" i="3"/>
  <c r="H2042" i="3"/>
  <c r="G2042" i="3"/>
  <c r="M2041" i="3"/>
  <c r="L2041" i="3"/>
  <c r="K2041" i="3"/>
  <c r="I2041" i="3"/>
  <c r="H2041" i="3"/>
  <c r="G2041" i="3"/>
  <c r="M2040" i="3"/>
  <c r="L2040" i="3"/>
  <c r="K2040" i="3"/>
  <c r="I2040" i="3"/>
  <c r="H2040" i="3"/>
  <c r="G2040" i="3"/>
  <c r="M2039" i="3"/>
  <c r="L2039" i="3"/>
  <c r="K2039" i="3"/>
  <c r="I2039" i="3"/>
  <c r="H2039" i="3"/>
  <c r="G2039" i="3"/>
  <c r="M2038" i="3"/>
  <c r="L2038" i="3"/>
  <c r="K2038" i="3"/>
  <c r="I2038" i="3"/>
  <c r="H2038" i="3"/>
  <c r="G2038" i="3"/>
  <c r="M2037" i="3"/>
  <c r="L2037" i="3"/>
  <c r="K2037" i="3"/>
  <c r="I2037" i="3"/>
  <c r="H2037" i="3"/>
  <c r="G2037" i="3"/>
  <c r="M2036" i="3"/>
  <c r="L2036" i="3"/>
  <c r="K2036" i="3"/>
  <c r="I2036" i="3"/>
  <c r="H2036" i="3"/>
  <c r="G2036" i="3"/>
  <c r="M2035" i="3"/>
  <c r="L2035" i="3"/>
  <c r="K2035" i="3"/>
  <c r="I2035" i="3"/>
  <c r="H2035" i="3"/>
  <c r="G2035" i="3"/>
  <c r="M2034" i="3"/>
  <c r="L2034" i="3"/>
  <c r="K2034" i="3"/>
  <c r="I2034" i="3"/>
  <c r="H2034" i="3"/>
  <c r="G2034" i="3"/>
  <c r="M2033" i="3"/>
  <c r="L2033" i="3"/>
  <c r="K2033" i="3"/>
  <c r="I2033" i="3"/>
  <c r="H2033" i="3"/>
  <c r="G2033" i="3"/>
  <c r="M2032" i="3"/>
  <c r="L2032" i="3"/>
  <c r="K2032" i="3"/>
  <c r="I2032" i="3"/>
  <c r="H2032" i="3"/>
  <c r="G2032" i="3"/>
  <c r="M2031" i="3"/>
  <c r="L2031" i="3"/>
  <c r="K2031" i="3"/>
  <c r="I2031" i="3"/>
  <c r="H2031" i="3"/>
  <c r="G2031" i="3"/>
  <c r="M2030" i="3"/>
  <c r="L2030" i="3"/>
  <c r="K2030" i="3"/>
  <c r="I2030" i="3"/>
  <c r="H2030" i="3"/>
  <c r="G2030" i="3"/>
  <c r="M2029" i="3"/>
  <c r="L2029" i="3"/>
  <c r="K2029" i="3"/>
  <c r="I2029" i="3"/>
  <c r="H2029" i="3"/>
  <c r="G2029" i="3"/>
  <c r="M2028" i="3"/>
  <c r="L2028" i="3"/>
  <c r="K2028" i="3"/>
  <c r="I2028" i="3"/>
  <c r="H2028" i="3"/>
  <c r="G2028" i="3"/>
  <c r="M2027" i="3"/>
  <c r="L2027" i="3"/>
  <c r="K2027" i="3"/>
  <c r="I2027" i="3"/>
  <c r="H2027" i="3"/>
  <c r="G2027" i="3"/>
  <c r="M2026" i="3"/>
  <c r="L2026" i="3"/>
  <c r="K2026" i="3"/>
  <c r="I2026" i="3"/>
  <c r="H2026" i="3"/>
  <c r="G2026" i="3"/>
  <c r="M2025" i="3"/>
  <c r="L2025" i="3"/>
  <c r="K2025" i="3"/>
  <c r="I2025" i="3"/>
  <c r="H2025" i="3"/>
  <c r="G2025" i="3"/>
  <c r="M2024" i="3"/>
  <c r="L2024" i="3"/>
  <c r="K2024" i="3"/>
  <c r="I2024" i="3"/>
  <c r="H2024" i="3"/>
  <c r="G2024" i="3"/>
  <c r="M2023" i="3"/>
  <c r="L2023" i="3"/>
  <c r="K2023" i="3"/>
  <c r="I2023" i="3"/>
  <c r="H2023" i="3"/>
  <c r="G2023" i="3"/>
  <c r="M2022" i="3"/>
  <c r="L2022" i="3"/>
  <c r="K2022" i="3"/>
  <c r="I2022" i="3"/>
  <c r="H2022" i="3"/>
  <c r="G2022" i="3"/>
  <c r="M2021" i="3"/>
  <c r="L2021" i="3"/>
  <c r="K2021" i="3"/>
  <c r="I2021" i="3"/>
  <c r="H2021" i="3"/>
  <c r="G2021" i="3"/>
  <c r="M2020" i="3"/>
  <c r="L2020" i="3"/>
  <c r="K2020" i="3"/>
  <c r="I2020" i="3"/>
  <c r="H2020" i="3"/>
  <c r="G2020" i="3"/>
  <c r="M2019" i="3"/>
  <c r="L2019" i="3"/>
  <c r="K2019" i="3"/>
  <c r="I2019" i="3"/>
  <c r="H2019" i="3"/>
  <c r="G2019" i="3"/>
  <c r="M2018" i="3"/>
  <c r="L2018" i="3"/>
  <c r="K2018" i="3"/>
  <c r="I2018" i="3"/>
  <c r="H2018" i="3"/>
  <c r="G2018" i="3"/>
  <c r="M2017" i="3"/>
  <c r="L2017" i="3"/>
  <c r="K2017" i="3"/>
  <c r="I2017" i="3"/>
  <c r="H2017" i="3"/>
  <c r="G2017" i="3"/>
  <c r="M2016" i="3"/>
  <c r="L2016" i="3"/>
  <c r="K2016" i="3"/>
  <c r="I2016" i="3"/>
  <c r="H2016" i="3"/>
  <c r="G2016" i="3"/>
  <c r="M2015" i="3"/>
  <c r="L2015" i="3"/>
  <c r="K2015" i="3"/>
  <c r="I2015" i="3"/>
  <c r="H2015" i="3"/>
  <c r="G2015" i="3"/>
  <c r="M2014" i="3"/>
  <c r="L2014" i="3"/>
  <c r="K2014" i="3"/>
  <c r="I2014" i="3"/>
  <c r="H2014" i="3"/>
  <c r="G2014" i="3"/>
  <c r="M2013" i="3"/>
  <c r="L2013" i="3"/>
  <c r="K2013" i="3"/>
  <c r="I2013" i="3"/>
  <c r="H2013" i="3"/>
  <c r="G2013" i="3"/>
  <c r="M2012" i="3"/>
  <c r="L2012" i="3"/>
  <c r="K2012" i="3"/>
  <c r="I2012" i="3"/>
  <c r="H2012" i="3"/>
  <c r="G2012" i="3"/>
  <c r="M2011" i="3"/>
  <c r="L2011" i="3"/>
  <c r="K2011" i="3"/>
  <c r="I2011" i="3"/>
  <c r="H2011" i="3"/>
  <c r="G2011" i="3"/>
  <c r="M2010" i="3"/>
  <c r="L2010" i="3"/>
  <c r="K2010" i="3"/>
  <c r="I2010" i="3"/>
  <c r="H2010" i="3"/>
  <c r="G2010" i="3"/>
  <c r="M2009" i="3"/>
  <c r="L2009" i="3"/>
  <c r="K2009" i="3"/>
  <c r="I2009" i="3"/>
  <c r="H2009" i="3"/>
  <c r="G2009" i="3"/>
  <c r="M2008" i="3"/>
  <c r="L2008" i="3"/>
  <c r="K2008" i="3"/>
  <c r="I2008" i="3"/>
  <c r="H2008" i="3"/>
  <c r="G2008" i="3"/>
  <c r="M2007" i="3"/>
  <c r="L2007" i="3"/>
  <c r="K2007" i="3"/>
  <c r="I2007" i="3"/>
  <c r="H2007" i="3"/>
  <c r="G2007" i="3"/>
  <c r="M2006" i="3"/>
  <c r="L2006" i="3"/>
  <c r="K2006" i="3"/>
  <c r="I2006" i="3"/>
  <c r="H2006" i="3"/>
  <c r="G2006" i="3"/>
  <c r="M2005" i="3"/>
  <c r="L2005" i="3"/>
  <c r="K2005" i="3"/>
  <c r="I2005" i="3"/>
  <c r="H2005" i="3"/>
  <c r="G2005" i="3"/>
  <c r="M2004" i="3"/>
  <c r="L2004" i="3"/>
  <c r="K2004" i="3"/>
  <c r="I2004" i="3"/>
  <c r="H2004" i="3"/>
  <c r="G2004" i="3"/>
  <c r="M2003" i="3"/>
  <c r="L2003" i="3"/>
  <c r="K2003" i="3"/>
  <c r="I2003" i="3"/>
  <c r="H2003" i="3"/>
  <c r="G2003" i="3"/>
  <c r="M2002" i="3"/>
  <c r="L2002" i="3"/>
  <c r="K2002" i="3"/>
  <c r="I2002" i="3"/>
  <c r="H2002" i="3"/>
  <c r="G2002" i="3"/>
  <c r="M2001" i="3"/>
  <c r="L2001" i="3"/>
  <c r="K2001" i="3"/>
  <c r="I2001" i="3"/>
  <c r="H2001" i="3"/>
  <c r="G2001" i="3"/>
  <c r="M2000" i="3"/>
  <c r="L2000" i="3"/>
  <c r="K2000" i="3"/>
  <c r="I2000" i="3"/>
  <c r="H2000" i="3"/>
  <c r="G2000" i="3"/>
  <c r="M1999" i="3"/>
  <c r="L1999" i="3"/>
  <c r="K1999" i="3"/>
  <c r="I1999" i="3"/>
  <c r="H1999" i="3"/>
  <c r="G1999" i="3"/>
  <c r="M1998" i="3"/>
  <c r="L1998" i="3"/>
  <c r="K1998" i="3"/>
  <c r="I1998" i="3"/>
  <c r="H1998" i="3"/>
  <c r="G1998" i="3"/>
  <c r="M1997" i="3"/>
  <c r="L1997" i="3"/>
  <c r="K1997" i="3"/>
  <c r="I1997" i="3"/>
  <c r="H1997" i="3"/>
  <c r="G1997" i="3"/>
  <c r="M1996" i="3"/>
  <c r="L1996" i="3"/>
  <c r="K1996" i="3"/>
  <c r="I1996" i="3"/>
  <c r="H1996" i="3"/>
  <c r="G1996" i="3"/>
  <c r="M1995" i="3"/>
  <c r="L1995" i="3"/>
  <c r="K1995" i="3"/>
  <c r="I1995" i="3"/>
  <c r="H1995" i="3"/>
  <c r="G1995" i="3"/>
  <c r="M1994" i="3"/>
  <c r="L1994" i="3"/>
  <c r="K1994" i="3"/>
  <c r="I1994" i="3"/>
  <c r="H1994" i="3"/>
  <c r="G1994" i="3"/>
  <c r="M1993" i="3"/>
  <c r="L1993" i="3"/>
  <c r="K1993" i="3"/>
  <c r="I1993" i="3"/>
  <c r="H1993" i="3"/>
  <c r="G1993" i="3"/>
  <c r="M1992" i="3"/>
  <c r="L1992" i="3"/>
  <c r="K1992" i="3"/>
  <c r="I1992" i="3"/>
  <c r="H1992" i="3"/>
  <c r="G1992" i="3"/>
  <c r="M1991" i="3"/>
  <c r="L1991" i="3"/>
  <c r="K1991" i="3"/>
  <c r="I1991" i="3"/>
  <c r="H1991" i="3"/>
  <c r="G1991" i="3"/>
  <c r="M1990" i="3"/>
  <c r="L1990" i="3"/>
  <c r="K1990" i="3"/>
  <c r="I1990" i="3"/>
  <c r="H1990" i="3"/>
  <c r="G1990" i="3"/>
  <c r="M1989" i="3"/>
  <c r="L1989" i="3"/>
  <c r="K1989" i="3"/>
  <c r="I1989" i="3"/>
  <c r="H1989" i="3"/>
  <c r="G1989" i="3"/>
  <c r="M1988" i="3"/>
  <c r="L1988" i="3"/>
  <c r="K1988" i="3"/>
  <c r="I1988" i="3"/>
  <c r="H1988" i="3"/>
  <c r="G1988" i="3"/>
  <c r="M1987" i="3"/>
  <c r="L1987" i="3"/>
  <c r="K1987" i="3"/>
  <c r="I1987" i="3"/>
  <c r="H1987" i="3"/>
  <c r="G1987" i="3"/>
  <c r="M1986" i="3"/>
  <c r="L1986" i="3"/>
  <c r="K1986" i="3"/>
  <c r="I1986" i="3"/>
  <c r="H1986" i="3"/>
  <c r="G1986" i="3"/>
  <c r="M1985" i="3"/>
  <c r="L1985" i="3"/>
  <c r="K1985" i="3"/>
  <c r="I1985" i="3"/>
  <c r="H1985" i="3"/>
  <c r="G1985" i="3"/>
  <c r="M1984" i="3"/>
  <c r="L1984" i="3"/>
  <c r="K1984" i="3"/>
  <c r="I1984" i="3"/>
  <c r="H1984" i="3"/>
  <c r="G1984" i="3"/>
  <c r="M1983" i="3"/>
  <c r="L1983" i="3"/>
  <c r="K1983" i="3"/>
  <c r="I1983" i="3"/>
  <c r="H1983" i="3"/>
  <c r="G1983" i="3"/>
  <c r="M1982" i="3"/>
  <c r="L1982" i="3"/>
  <c r="K1982" i="3"/>
  <c r="I1982" i="3"/>
  <c r="H1982" i="3"/>
  <c r="G1982" i="3"/>
  <c r="M1981" i="3"/>
  <c r="L1981" i="3"/>
  <c r="K1981" i="3"/>
  <c r="I1981" i="3"/>
  <c r="H1981" i="3"/>
  <c r="G1981" i="3"/>
  <c r="M1980" i="3"/>
  <c r="L1980" i="3"/>
  <c r="K1980" i="3"/>
  <c r="I1980" i="3"/>
  <c r="H1980" i="3"/>
  <c r="G1980" i="3"/>
  <c r="M1979" i="3"/>
  <c r="L1979" i="3"/>
  <c r="K1979" i="3"/>
  <c r="I1979" i="3"/>
  <c r="H1979" i="3"/>
  <c r="G1979" i="3"/>
  <c r="M1978" i="3"/>
  <c r="L1978" i="3"/>
  <c r="K1978" i="3"/>
  <c r="I1978" i="3"/>
  <c r="H1978" i="3"/>
  <c r="G1978" i="3"/>
  <c r="M1977" i="3"/>
  <c r="L1977" i="3"/>
  <c r="K1977" i="3"/>
  <c r="I1977" i="3"/>
  <c r="H1977" i="3"/>
  <c r="G1977" i="3"/>
  <c r="M1976" i="3"/>
  <c r="L1976" i="3"/>
  <c r="K1976" i="3"/>
  <c r="I1976" i="3"/>
  <c r="H1976" i="3"/>
  <c r="G1976" i="3"/>
  <c r="M1975" i="3"/>
  <c r="L1975" i="3"/>
  <c r="K1975" i="3"/>
  <c r="I1975" i="3"/>
  <c r="H1975" i="3"/>
  <c r="G1975" i="3"/>
  <c r="M1974" i="3"/>
  <c r="L1974" i="3"/>
  <c r="K1974" i="3"/>
  <c r="I1974" i="3"/>
  <c r="H1974" i="3"/>
  <c r="G1974" i="3"/>
  <c r="M1973" i="3"/>
  <c r="L1973" i="3"/>
  <c r="K1973" i="3"/>
  <c r="I1973" i="3"/>
  <c r="H1973" i="3"/>
  <c r="G1973" i="3"/>
  <c r="M1972" i="3"/>
  <c r="L1972" i="3"/>
  <c r="K1972" i="3"/>
  <c r="I1972" i="3"/>
  <c r="H1972" i="3"/>
  <c r="G1972" i="3"/>
  <c r="M1971" i="3"/>
  <c r="L1971" i="3"/>
  <c r="K1971" i="3"/>
  <c r="I1971" i="3"/>
  <c r="H1971" i="3"/>
  <c r="G1971" i="3"/>
  <c r="M1970" i="3"/>
  <c r="L1970" i="3"/>
  <c r="K1970" i="3"/>
  <c r="I1970" i="3"/>
  <c r="H1970" i="3"/>
  <c r="G1970" i="3"/>
  <c r="M1969" i="3"/>
  <c r="L1969" i="3"/>
  <c r="K1969" i="3"/>
  <c r="I1969" i="3"/>
  <c r="H1969" i="3"/>
  <c r="G1969" i="3"/>
  <c r="M1968" i="3"/>
  <c r="L1968" i="3"/>
  <c r="K1968" i="3"/>
  <c r="I1968" i="3"/>
  <c r="H1968" i="3"/>
  <c r="G1968" i="3"/>
  <c r="M1967" i="3"/>
  <c r="L1967" i="3"/>
  <c r="K1967" i="3"/>
  <c r="I1967" i="3"/>
  <c r="H1967" i="3"/>
  <c r="G1967" i="3"/>
  <c r="M1966" i="3"/>
  <c r="L1966" i="3"/>
  <c r="K1966" i="3"/>
  <c r="I1966" i="3"/>
  <c r="H1966" i="3"/>
  <c r="G1966" i="3"/>
  <c r="M1965" i="3"/>
  <c r="L1965" i="3"/>
  <c r="K1965" i="3"/>
  <c r="I1965" i="3"/>
  <c r="H1965" i="3"/>
  <c r="G1965" i="3"/>
  <c r="M1964" i="3"/>
  <c r="L1964" i="3"/>
  <c r="K1964" i="3"/>
  <c r="I1964" i="3"/>
  <c r="H1964" i="3"/>
  <c r="G1964" i="3"/>
  <c r="M1963" i="3"/>
  <c r="L1963" i="3"/>
  <c r="K1963" i="3"/>
  <c r="I1963" i="3"/>
  <c r="H1963" i="3"/>
  <c r="G1963" i="3"/>
  <c r="M1962" i="3"/>
  <c r="L1962" i="3"/>
  <c r="K1962" i="3"/>
  <c r="I1962" i="3"/>
  <c r="H1962" i="3"/>
  <c r="G1962" i="3"/>
  <c r="M1961" i="3"/>
  <c r="L1961" i="3"/>
  <c r="K1961" i="3"/>
  <c r="I1961" i="3"/>
  <c r="H1961" i="3"/>
  <c r="G1961" i="3"/>
  <c r="M1960" i="3"/>
  <c r="L1960" i="3"/>
  <c r="K1960" i="3"/>
  <c r="I1960" i="3"/>
  <c r="H1960" i="3"/>
  <c r="G1960" i="3"/>
  <c r="M1959" i="3"/>
  <c r="L1959" i="3"/>
  <c r="K1959" i="3"/>
  <c r="I1959" i="3"/>
  <c r="H1959" i="3"/>
  <c r="G1959" i="3"/>
  <c r="M1958" i="3"/>
  <c r="L1958" i="3"/>
  <c r="K1958" i="3"/>
  <c r="I1958" i="3"/>
  <c r="H1958" i="3"/>
  <c r="G1958" i="3"/>
  <c r="M1957" i="3"/>
  <c r="L1957" i="3"/>
  <c r="K1957" i="3"/>
  <c r="I1957" i="3"/>
  <c r="H1957" i="3"/>
  <c r="G1957" i="3"/>
  <c r="M1956" i="3"/>
  <c r="L1956" i="3"/>
  <c r="K1956" i="3"/>
  <c r="I1956" i="3"/>
  <c r="H1956" i="3"/>
  <c r="G1956" i="3"/>
  <c r="M1955" i="3"/>
  <c r="L1955" i="3"/>
  <c r="K1955" i="3"/>
  <c r="I1955" i="3"/>
  <c r="H1955" i="3"/>
  <c r="G1955" i="3"/>
  <c r="M1954" i="3"/>
  <c r="L1954" i="3"/>
  <c r="K1954" i="3"/>
  <c r="I1954" i="3"/>
  <c r="H1954" i="3"/>
  <c r="G1954" i="3"/>
  <c r="M1953" i="3"/>
  <c r="L1953" i="3"/>
  <c r="K1953" i="3"/>
  <c r="I1953" i="3"/>
  <c r="H1953" i="3"/>
  <c r="G1953" i="3"/>
  <c r="M1952" i="3"/>
  <c r="L1952" i="3"/>
  <c r="K1952" i="3"/>
  <c r="I1952" i="3"/>
  <c r="H1952" i="3"/>
  <c r="G1952" i="3"/>
  <c r="M1951" i="3"/>
  <c r="L1951" i="3"/>
  <c r="K1951" i="3"/>
  <c r="I1951" i="3"/>
  <c r="H1951" i="3"/>
  <c r="G1951" i="3"/>
  <c r="M1950" i="3"/>
  <c r="L1950" i="3"/>
  <c r="K1950" i="3"/>
  <c r="I1950" i="3"/>
  <c r="H1950" i="3"/>
  <c r="G1950" i="3"/>
  <c r="M1949" i="3"/>
  <c r="L1949" i="3"/>
  <c r="K1949" i="3"/>
  <c r="I1949" i="3"/>
  <c r="H1949" i="3"/>
  <c r="G1949" i="3"/>
  <c r="M1948" i="3"/>
  <c r="L1948" i="3"/>
  <c r="K1948" i="3"/>
  <c r="I1948" i="3"/>
  <c r="H1948" i="3"/>
  <c r="G1948" i="3"/>
  <c r="M1947" i="3"/>
  <c r="L1947" i="3"/>
  <c r="K1947" i="3"/>
  <c r="I1947" i="3"/>
  <c r="H1947" i="3"/>
  <c r="G1947" i="3"/>
  <c r="M1946" i="3"/>
  <c r="L1946" i="3"/>
  <c r="K1946" i="3"/>
  <c r="I1946" i="3"/>
  <c r="H1946" i="3"/>
  <c r="G1946" i="3"/>
  <c r="M1945" i="3"/>
  <c r="L1945" i="3"/>
  <c r="K1945" i="3"/>
  <c r="I1945" i="3"/>
  <c r="H1945" i="3"/>
  <c r="G1945" i="3"/>
  <c r="M1944" i="3"/>
  <c r="L1944" i="3"/>
  <c r="K1944" i="3"/>
  <c r="I1944" i="3"/>
  <c r="H1944" i="3"/>
  <c r="G1944" i="3"/>
  <c r="M1943" i="3"/>
  <c r="L1943" i="3"/>
  <c r="K1943" i="3"/>
  <c r="I1943" i="3"/>
  <c r="H1943" i="3"/>
  <c r="G1943" i="3"/>
  <c r="M1942" i="3"/>
  <c r="L1942" i="3"/>
  <c r="K1942" i="3"/>
  <c r="I1942" i="3"/>
  <c r="H1942" i="3"/>
  <c r="G1942" i="3"/>
  <c r="M1941" i="3"/>
  <c r="L1941" i="3"/>
  <c r="K1941" i="3"/>
  <c r="I1941" i="3"/>
  <c r="H1941" i="3"/>
  <c r="G1941" i="3"/>
  <c r="M1940" i="3"/>
  <c r="L1940" i="3"/>
  <c r="K1940" i="3"/>
  <c r="I1940" i="3"/>
  <c r="H1940" i="3"/>
  <c r="G1940" i="3"/>
  <c r="M1939" i="3"/>
  <c r="L1939" i="3"/>
  <c r="K1939" i="3"/>
  <c r="I1939" i="3"/>
  <c r="H1939" i="3"/>
  <c r="G1939" i="3"/>
  <c r="M1938" i="3"/>
  <c r="L1938" i="3"/>
  <c r="K1938" i="3"/>
  <c r="I1938" i="3"/>
  <c r="H1938" i="3"/>
  <c r="G1938" i="3"/>
  <c r="M1937" i="3"/>
  <c r="L1937" i="3"/>
  <c r="K1937" i="3"/>
  <c r="I1937" i="3"/>
  <c r="H1937" i="3"/>
  <c r="G1937" i="3"/>
  <c r="M1936" i="3"/>
  <c r="L1936" i="3"/>
  <c r="K1936" i="3"/>
  <c r="I1936" i="3"/>
  <c r="H1936" i="3"/>
  <c r="G1936" i="3"/>
  <c r="M1935" i="3"/>
  <c r="L1935" i="3"/>
  <c r="K1935" i="3"/>
  <c r="I1935" i="3"/>
  <c r="H1935" i="3"/>
  <c r="G1935" i="3"/>
  <c r="M1934" i="3"/>
  <c r="L1934" i="3"/>
  <c r="K1934" i="3"/>
  <c r="I1934" i="3"/>
  <c r="H1934" i="3"/>
  <c r="G1934" i="3"/>
  <c r="M1933" i="3"/>
  <c r="L1933" i="3"/>
  <c r="K1933" i="3"/>
  <c r="I1933" i="3"/>
  <c r="H1933" i="3"/>
  <c r="G1933" i="3"/>
  <c r="M1932" i="3"/>
  <c r="L1932" i="3"/>
  <c r="K1932" i="3"/>
  <c r="I1932" i="3"/>
  <c r="H1932" i="3"/>
  <c r="G1932" i="3"/>
  <c r="M1931" i="3"/>
  <c r="L1931" i="3"/>
  <c r="K1931" i="3"/>
  <c r="I1931" i="3"/>
  <c r="H1931" i="3"/>
  <c r="G1931" i="3"/>
  <c r="M1930" i="3"/>
  <c r="L1930" i="3"/>
  <c r="K1930" i="3"/>
  <c r="I1930" i="3"/>
  <c r="H1930" i="3"/>
  <c r="G1930" i="3"/>
  <c r="M1929" i="3"/>
  <c r="L1929" i="3"/>
  <c r="K1929" i="3"/>
  <c r="I1929" i="3"/>
  <c r="H1929" i="3"/>
  <c r="G1929" i="3"/>
  <c r="M1928" i="3"/>
  <c r="L1928" i="3"/>
  <c r="K1928" i="3"/>
  <c r="I1928" i="3"/>
  <c r="H1928" i="3"/>
  <c r="G1928" i="3"/>
  <c r="M1927" i="3"/>
  <c r="L1927" i="3"/>
  <c r="K1927" i="3"/>
  <c r="I1927" i="3"/>
  <c r="H1927" i="3"/>
  <c r="G1927" i="3"/>
  <c r="M1926" i="3"/>
  <c r="L1926" i="3"/>
  <c r="K1926" i="3"/>
  <c r="I1926" i="3"/>
  <c r="H1926" i="3"/>
  <c r="G1926" i="3"/>
  <c r="M1925" i="3"/>
  <c r="L1925" i="3"/>
  <c r="K1925" i="3"/>
  <c r="I1925" i="3"/>
  <c r="H1925" i="3"/>
  <c r="G1925" i="3"/>
  <c r="M1924" i="3"/>
  <c r="L1924" i="3"/>
  <c r="K1924" i="3"/>
  <c r="I1924" i="3"/>
  <c r="H1924" i="3"/>
  <c r="G1924" i="3"/>
  <c r="M1923" i="3"/>
  <c r="L1923" i="3"/>
  <c r="K1923" i="3"/>
  <c r="I1923" i="3"/>
  <c r="H1923" i="3"/>
  <c r="G1923" i="3"/>
  <c r="M1922" i="3"/>
  <c r="L1922" i="3"/>
  <c r="K1922" i="3"/>
  <c r="I1922" i="3"/>
  <c r="H1922" i="3"/>
  <c r="G1922" i="3"/>
  <c r="M1921" i="3"/>
  <c r="L1921" i="3"/>
  <c r="K1921" i="3"/>
  <c r="I1921" i="3"/>
  <c r="H1921" i="3"/>
  <c r="G1921" i="3"/>
  <c r="M1920" i="3"/>
  <c r="L1920" i="3"/>
  <c r="K1920" i="3"/>
  <c r="I1920" i="3"/>
  <c r="H1920" i="3"/>
  <c r="G1920" i="3"/>
  <c r="M1919" i="3"/>
  <c r="L1919" i="3"/>
  <c r="K1919" i="3"/>
  <c r="I1919" i="3"/>
  <c r="H1919" i="3"/>
  <c r="G1919" i="3"/>
  <c r="M1918" i="3"/>
  <c r="L1918" i="3"/>
  <c r="K1918" i="3"/>
  <c r="I1918" i="3"/>
  <c r="H1918" i="3"/>
  <c r="G1918" i="3"/>
  <c r="M1917" i="3"/>
  <c r="L1917" i="3"/>
  <c r="K1917" i="3"/>
  <c r="I1917" i="3"/>
  <c r="H1917" i="3"/>
  <c r="G1917" i="3"/>
  <c r="M1916" i="3"/>
  <c r="L1916" i="3"/>
  <c r="K1916" i="3"/>
  <c r="I1916" i="3"/>
  <c r="H1916" i="3"/>
  <c r="G1916" i="3"/>
  <c r="M1915" i="3"/>
  <c r="L1915" i="3"/>
  <c r="K1915" i="3"/>
  <c r="I1915" i="3"/>
  <c r="H1915" i="3"/>
  <c r="G1915" i="3"/>
  <c r="M1914" i="3"/>
  <c r="L1914" i="3"/>
  <c r="K1914" i="3"/>
  <c r="I1914" i="3"/>
  <c r="H1914" i="3"/>
  <c r="G1914" i="3"/>
  <c r="M1913" i="3"/>
  <c r="L1913" i="3"/>
  <c r="K1913" i="3"/>
  <c r="I1913" i="3"/>
  <c r="H1913" i="3"/>
  <c r="G1913" i="3"/>
  <c r="M1912" i="3"/>
  <c r="L1912" i="3"/>
  <c r="K1912" i="3"/>
  <c r="I1912" i="3"/>
  <c r="H1912" i="3"/>
  <c r="G1912" i="3"/>
  <c r="M1911" i="3"/>
  <c r="L1911" i="3"/>
  <c r="K1911" i="3"/>
  <c r="I1911" i="3"/>
  <c r="H1911" i="3"/>
  <c r="G1911" i="3"/>
  <c r="M1910" i="3"/>
  <c r="L1910" i="3"/>
  <c r="K1910" i="3"/>
  <c r="I1910" i="3"/>
  <c r="H1910" i="3"/>
  <c r="G1910" i="3"/>
  <c r="M1909" i="3"/>
  <c r="L1909" i="3"/>
  <c r="K1909" i="3"/>
  <c r="I1909" i="3"/>
  <c r="H1909" i="3"/>
  <c r="G1909" i="3"/>
  <c r="M1908" i="3"/>
  <c r="L1908" i="3"/>
  <c r="K1908" i="3"/>
  <c r="I1908" i="3"/>
  <c r="H1908" i="3"/>
  <c r="G1908" i="3"/>
  <c r="M1907" i="3"/>
  <c r="L1907" i="3"/>
  <c r="K1907" i="3"/>
  <c r="I1907" i="3"/>
  <c r="H1907" i="3"/>
  <c r="G1907" i="3"/>
  <c r="M1906" i="3"/>
  <c r="L1906" i="3"/>
  <c r="K1906" i="3"/>
  <c r="I1906" i="3"/>
  <c r="H1906" i="3"/>
  <c r="G1906" i="3"/>
  <c r="M1905" i="3"/>
  <c r="L1905" i="3"/>
  <c r="K1905" i="3"/>
  <c r="I1905" i="3"/>
  <c r="H1905" i="3"/>
  <c r="G1905" i="3"/>
  <c r="M1904" i="3"/>
  <c r="L1904" i="3"/>
  <c r="K1904" i="3"/>
  <c r="I1904" i="3"/>
  <c r="H1904" i="3"/>
  <c r="G1904" i="3"/>
  <c r="M1903" i="3"/>
  <c r="L1903" i="3"/>
  <c r="K1903" i="3"/>
  <c r="I1903" i="3"/>
  <c r="H1903" i="3"/>
  <c r="G1903" i="3"/>
  <c r="M1902" i="3"/>
  <c r="L1902" i="3"/>
  <c r="K1902" i="3"/>
  <c r="I1902" i="3"/>
  <c r="H1902" i="3"/>
  <c r="G1902" i="3"/>
  <c r="M1901" i="3"/>
  <c r="L1901" i="3"/>
  <c r="K1901" i="3"/>
  <c r="I1901" i="3"/>
  <c r="H1901" i="3"/>
  <c r="G1901" i="3"/>
  <c r="M1900" i="3"/>
  <c r="L1900" i="3"/>
  <c r="K1900" i="3"/>
  <c r="I1900" i="3"/>
  <c r="H1900" i="3"/>
  <c r="G1900" i="3"/>
  <c r="M1899" i="3"/>
  <c r="L1899" i="3"/>
  <c r="K1899" i="3"/>
  <c r="I1899" i="3"/>
  <c r="H1899" i="3"/>
  <c r="G1899" i="3"/>
  <c r="M1898" i="3"/>
  <c r="L1898" i="3"/>
  <c r="K1898" i="3"/>
  <c r="I1898" i="3"/>
  <c r="H1898" i="3"/>
  <c r="G1898" i="3"/>
  <c r="M1897" i="3"/>
  <c r="L1897" i="3"/>
  <c r="K1897" i="3"/>
  <c r="I1897" i="3"/>
  <c r="H1897" i="3"/>
  <c r="G1897" i="3"/>
  <c r="M1896" i="3"/>
  <c r="L1896" i="3"/>
  <c r="K1896" i="3"/>
  <c r="I1896" i="3"/>
  <c r="H1896" i="3"/>
  <c r="G1896" i="3"/>
  <c r="M1895" i="3"/>
  <c r="L1895" i="3"/>
  <c r="K1895" i="3"/>
  <c r="I1895" i="3"/>
  <c r="H1895" i="3"/>
  <c r="G1895" i="3"/>
  <c r="M1894" i="3"/>
  <c r="L1894" i="3"/>
  <c r="K1894" i="3"/>
  <c r="I1894" i="3"/>
  <c r="H1894" i="3"/>
  <c r="G1894" i="3"/>
  <c r="M1893" i="3"/>
  <c r="L1893" i="3"/>
  <c r="K1893" i="3"/>
  <c r="I1893" i="3"/>
  <c r="H1893" i="3"/>
  <c r="G1893" i="3"/>
  <c r="M1892" i="3"/>
  <c r="L1892" i="3"/>
  <c r="K1892" i="3"/>
  <c r="I1892" i="3"/>
  <c r="H1892" i="3"/>
  <c r="G1892" i="3"/>
  <c r="M1891" i="3"/>
  <c r="L1891" i="3"/>
  <c r="K1891" i="3"/>
  <c r="I1891" i="3"/>
  <c r="H1891" i="3"/>
  <c r="G1891" i="3"/>
  <c r="M1890" i="3"/>
  <c r="L1890" i="3"/>
  <c r="K1890" i="3"/>
  <c r="I1890" i="3"/>
  <c r="H1890" i="3"/>
  <c r="G1890" i="3"/>
  <c r="M1889" i="3"/>
  <c r="L1889" i="3"/>
  <c r="K1889" i="3"/>
  <c r="I1889" i="3"/>
  <c r="H1889" i="3"/>
  <c r="G1889" i="3"/>
  <c r="M1888" i="3"/>
  <c r="L1888" i="3"/>
  <c r="K1888" i="3"/>
  <c r="I1888" i="3"/>
  <c r="H1888" i="3"/>
  <c r="G1888" i="3"/>
  <c r="M1887" i="3"/>
  <c r="L1887" i="3"/>
  <c r="K1887" i="3"/>
  <c r="I1887" i="3"/>
  <c r="H1887" i="3"/>
  <c r="G1887" i="3"/>
  <c r="M1886" i="3"/>
  <c r="L1886" i="3"/>
  <c r="K1886" i="3"/>
  <c r="I1886" i="3"/>
  <c r="H1886" i="3"/>
  <c r="G1886" i="3"/>
  <c r="M1885" i="3"/>
  <c r="L1885" i="3"/>
  <c r="K1885" i="3"/>
  <c r="I1885" i="3"/>
  <c r="H1885" i="3"/>
  <c r="G1885" i="3"/>
  <c r="M1884" i="3"/>
  <c r="L1884" i="3"/>
  <c r="K1884" i="3"/>
  <c r="I1884" i="3"/>
  <c r="H1884" i="3"/>
  <c r="G1884" i="3"/>
  <c r="M1883" i="3"/>
  <c r="L1883" i="3"/>
  <c r="K1883" i="3"/>
  <c r="I1883" i="3"/>
  <c r="H1883" i="3"/>
  <c r="G1883" i="3"/>
  <c r="M1882" i="3"/>
  <c r="L1882" i="3"/>
  <c r="K1882" i="3"/>
  <c r="I1882" i="3"/>
  <c r="H1882" i="3"/>
  <c r="G1882" i="3"/>
  <c r="M1881" i="3"/>
  <c r="L1881" i="3"/>
  <c r="K1881" i="3"/>
  <c r="I1881" i="3"/>
  <c r="H1881" i="3"/>
  <c r="G1881" i="3"/>
  <c r="M1880" i="3"/>
  <c r="L1880" i="3"/>
  <c r="K1880" i="3"/>
  <c r="I1880" i="3"/>
  <c r="H1880" i="3"/>
  <c r="G1880" i="3"/>
  <c r="M1879" i="3"/>
  <c r="L1879" i="3"/>
  <c r="K1879" i="3"/>
  <c r="I1879" i="3"/>
  <c r="H1879" i="3"/>
  <c r="G1879" i="3"/>
  <c r="M1878" i="3"/>
  <c r="L1878" i="3"/>
  <c r="K1878" i="3"/>
  <c r="I1878" i="3"/>
  <c r="H1878" i="3"/>
  <c r="G1878" i="3"/>
  <c r="M1877" i="3"/>
  <c r="L1877" i="3"/>
  <c r="K1877" i="3"/>
  <c r="I1877" i="3"/>
  <c r="H1877" i="3"/>
  <c r="G1877" i="3"/>
  <c r="M1876" i="3"/>
  <c r="L1876" i="3"/>
  <c r="K1876" i="3"/>
  <c r="I1876" i="3"/>
  <c r="H1876" i="3"/>
  <c r="G1876" i="3"/>
  <c r="M1875" i="3"/>
  <c r="L1875" i="3"/>
  <c r="K1875" i="3"/>
  <c r="I1875" i="3"/>
  <c r="H1875" i="3"/>
  <c r="G1875" i="3"/>
  <c r="M1874" i="3"/>
  <c r="L1874" i="3"/>
  <c r="K1874" i="3"/>
  <c r="I1874" i="3"/>
  <c r="H1874" i="3"/>
  <c r="G1874" i="3"/>
  <c r="M1873" i="3"/>
  <c r="L1873" i="3"/>
  <c r="K1873" i="3"/>
  <c r="I1873" i="3"/>
  <c r="H1873" i="3"/>
  <c r="G1873" i="3"/>
  <c r="M1872" i="3"/>
  <c r="L1872" i="3"/>
  <c r="K1872" i="3"/>
  <c r="I1872" i="3"/>
  <c r="H1872" i="3"/>
  <c r="G1872" i="3"/>
  <c r="M1871" i="3"/>
  <c r="L1871" i="3"/>
  <c r="K1871" i="3"/>
  <c r="I1871" i="3"/>
  <c r="H1871" i="3"/>
  <c r="G1871" i="3"/>
  <c r="M1870" i="3"/>
  <c r="L1870" i="3"/>
  <c r="K1870" i="3"/>
  <c r="I1870" i="3"/>
  <c r="H1870" i="3"/>
  <c r="G1870" i="3"/>
  <c r="M1869" i="3"/>
  <c r="L1869" i="3"/>
  <c r="K1869" i="3"/>
  <c r="I1869" i="3"/>
  <c r="H1869" i="3"/>
  <c r="G1869" i="3"/>
  <c r="M1868" i="3"/>
  <c r="L1868" i="3"/>
  <c r="K1868" i="3"/>
  <c r="I1868" i="3"/>
  <c r="H1868" i="3"/>
  <c r="G1868" i="3"/>
  <c r="M1867" i="3"/>
  <c r="L1867" i="3"/>
  <c r="K1867" i="3"/>
  <c r="I1867" i="3"/>
  <c r="H1867" i="3"/>
  <c r="G1867" i="3"/>
  <c r="M1866" i="3"/>
  <c r="L1866" i="3"/>
  <c r="K1866" i="3"/>
  <c r="I1866" i="3"/>
  <c r="H1866" i="3"/>
  <c r="G1866" i="3"/>
  <c r="M1865" i="3"/>
  <c r="L1865" i="3"/>
  <c r="K1865" i="3"/>
  <c r="I1865" i="3"/>
  <c r="H1865" i="3"/>
  <c r="G1865" i="3"/>
  <c r="M1864" i="3"/>
  <c r="L1864" i="3"/>
  <c r="K1864" i="3"/>
  <c r="I1864" i="3"/>
  <c r="H1864" i="3"/>
  <c r="G1864" i="3"/>
  <c r="M1863" i="3"/>
  <c r="L1863" i="3"/>
  <c r="K1863" i="3"/>
  <c r="I1863" i="3"/>
  <c r="H1863" i="3"/>
  <c r="G1863" i="3"/>
  <c r="M1862" i="3"/>
  <c r="L1862" i="3"/>
  <c r="K1862" i="3"/>
  <c r="I1862" i="3"/>
  <c r="H1862" i="3"/>
  <c r="G1862" i="3"/>
  <c r="M1861" i="3"/>
  <c r="L1861" i="3"/>
  <c r="K1861" i="3"/>
  <c r="I1861" i="3"/>
  <c r="H1861" i="3"/>
  <c r="G1861" i="3"/>
  <c r="M1860" i="3"/>
  <c r="L1860" i="3"/>
  <c r="K1860" i="3"/>
  <c r="I1860" i="3"/>
  <c r="H1860" i="3"/>
  <c r="G1860" i="3"/>
  <c r="M1859" i="3"/>
  <c r="L1859" i="3"/>
  <c r="K1859" i="3"/>
  <c r="I1859" i="3"/>
  <c r="H1859" i="3"/>
  <c r="G1859" i="3"/>
  <c r="M1858" i="3"/>
  <c r="L1858" i="3"/>
  <c r="K1858" i="3"/>
  <c r="I1858" i="3"/>
  <c r="H1858" i="3"/>
  <c r="G1858" i="3"/>
  <c r="M1857" i="3"/>
  <c r="L1857" i="3"/>
  <c r="K1857" i="3"/>
  <c r="I1857" i="3"/>
  <c r="H1857" i="3"/>
  <c r="G1857" i="3"/>
  <c r="M1856" i="3"/>
  <c r="L1856" i="3"/>
  <c r="K1856" i="3"/>
  <c r="I1856" i="3"/>
  <c r="H1856" i="3"/>
  <c r="G1856" i="3"/>
  <c r="M1855" i="3"/>
  <c r="L1855" i="3"/>
  <c r="K1855" i="3"/>
  <c r="I1855" i="3"/>
  <c r="H1855" i="3"/>
  <c r="G1855" i="3"/>
  <c r="M1854" i="3"/>
  <c r="L1854" i="3"/>
  <c r="K1854" i="3"/>
  <c r="I1854" i="3"/>
  <c r="H1854" i="3"/>
  <c r="G1854" i="3"/>
  <c r="M1853" i="3"/>
  <c r="L1853" i="3"/>
  <c r="K1853" i="3"/>
  <c r="I1853" i="3"/>
  <c r="H1853" i="3"/>
  <c r="G1853" i="3"/>
  <c r="M1852" i="3"/>
  <c r="L1852" i="3"/>
  <c r="K1852" i="3"/>
  <c r="I1852" i="3"/>
  <c r="H1852" i="3"/>
  <c r="G1852" i="3"/>
  <c r="M1851" i="3"/>
  <c r="L1851" i="3"/>
  <c r="K1851" i="3"/>
  <c r="I1851" i="3"/>
  <c r="H1851" i="3"/>
  <c r="G1851" i="3"/>
  <c r="M1850" i="3"/>
  <c r="L1850" i="3"/>
  <c r="K1850" i="3"/>
  <c r="I1850" i="3"/>
  <c r="H1850" i="3"/>
  <c r="G1850" i="3"/>
  <c r="M1849" i="3"/>
  <c r="L1849" i="3"/>
  <c r="K1849" i="3"/>
  <c r="I1849" i="3"/>
  <c r="H1849" i="3"/>
  <c r="G1849" i="3"/>
  <c r="M1848" i="3"/>
  <c r="L1848" i="3"/>
  <c r="K1848" i="3"/>
  <c r="I1848" i="3"/>
  <c r="H1848" i="3"/>
  <c r="G1848" i="3"/>
  <c r="M1847" i="3"/>
  <c r="L1847" i="3"/>
  <c r="K1847" i="3"/>
  <c r="I1847" i="3"/>
  <c r="H1847" i="3"/>
  <c r="G1847" i="3"/>
  <c r="M1846" i="3"/>
  <c r="L1846" i="3"/>
  <c r="K1846" i="3"/>
  <c r="I1846" i="3"/>
  <c r="H1846" i="3"/>
  <c r="G1846" i="3"/>
  <c r="M1845" i="3"/>
  <c r="L1845" i="3"/>
  <c r="K1845" i="3"/>
  <c r="I1845" i="3"/>
  <c r="H1845" i="3"/>
  <c r="G1845" i="3"/>
  <c r="M1844" i="3"/>
  <c r="L1844" i="3"/>
  <c r="K1844" i="3"/>
  <c r="I1844" i="3"/>
  <c r="H1844" i="3"/>
  <c r="G1844" i="3"/>
  <c r="M1843" i="3"/>
  <c r="L1843" i="3"/>
  <c r="K1843" i="3"/>
  <c r="I1843" i="3"/>
  <c r="H1843" i="3"/>
  <c r="G1843" i="3"/>
  <c r="M1842" i="3"/>
  <c r="L1842" i="3"/>
  <c r="K1842" i="3"/>
  <c r="I1842" i="3"/>
  <c r="H1842" i="3"/>
  <c r="G1842" i="3"/>
  <c r="M1841" i="3"/>
  <c r="L1841" i="3"/>
  <c r="K1841" i="3"/>
  <c r="I1841" i="3"/>
  <c r="H1841" i="3"/>
  <c r="G1841" i="3"/>
  <c r="M1840" i="3"/>
  <c r="L1840" i="3"/>
  <c r="K1840" i="3"/>
  <c r="I1840" i="3"/>
  <c r="H1840" i="3"/>
  <c r="G1840" i="3"/>
  <c r="M1839" i="3"/>
  <c r="L1839" i="3"/>
  <c r="K1839" i="3"/>
  <c r="I1839" i="3"/>
  <c r="H1839" i="3"/>
  <c r="G1839" i="3"/>
  <c r="M1838" i="3"/>
  <c r="L1838" i="3"/>
  <c r="K1838" i="3"/>
  <c r="I1838" i="3"/>
  <c r="H1838" i="3"/>
  <c r="G1838" i="3"/>
  <c r="M1837" i="3"/>
  <c r="L1837" i="3"/>
  <c r="K1837" i="3"/>
  <c r="I1837" i="3"/>
  <c r="H1837" i="3"/>
  <c r="G1837" i="3"/>
  <c r="M1836" i="3"/>
  <c r="L1836" i="3"/>
  <c r="K1836" i="3"/>
  <c r="I1836" i="3"/>
  <c r="H1836" i="3"/>
  <c r="G1836" i="3"/>
  <c r="M1835" i="3"/>
  <c r="L1835" i="3"/>
  <c r="K1835" i="3"/>
  <c r="I1835" i="3"/>
  <c r="H1835" i="3"/>
  <c r="G1835" i="3"/>
  <c r="M1834" i="3"/>
  <c r="L1834" i="3"/>
  <c r="K1834" i="3"/>
  <c r="I1834" i="3"/>
  <c r="H1834" i="3"/>
  <c r="G1834" i="3"/>
  <c r="M1833" i="3"/>
  <c r="L1833" i="3"/>
  <c r="K1833" i="3"/>
  <c r="I1833" i="3"/>
  <c r="H1833" i="3"/>
  <c r="G1833" i="3"/>
  <c r="M1832" i="3"/>
  <c r="L1832" i="3"/>
  <c r="K1832" i="3"/>
  <c r="I1832" i="3"/>
  <c r="H1832" i="3"/>
  <c r="G1832" i="3"/>
  <c r="M1831" i="3"/>
  <c r="L1831" i="3"/>
  <c r="K1831" i="3"/>
  <c r="I1831" i="3"/>
  <c r="H1831" i="3"/>
  <c r="G1831" i="3"/>
  <c r="M1830" i="3"/>
  <c r="L1830" i="3"/>
  <c r="K1830" i="3"/>
  <c r="I1830" i="3"/>
  <c r="H1830" i="3"/>
  <c r="G1830" i="3"/>
  <c r="M1829" i="3"/>
  <c r="L1829" i="3"/>
  <c r="K1829" i="3"/>
  <c r="I1829" i="3"/>
  <c r="H1829" i="3"/>
  <c r="G1829" i="3"/>
  <c r="M1828" i="3"/>
  <c r="L1828" i="3"/>
  <c r="K1828" i="3"/>
  <c r="I1828" i="3"/>
  <c r="H1828" i="3"/>
  <c r="G1828" i="3"/>
  <c r="M1827" i="3"/>
  <c r="L1827" i="3"/>
  <c r="K1827" i="3"/>
  <c r="I1827" i="3"/>
  <c r="H1827" i="3"/>
  <c r="G1827" i="3"/>
  <c r="M1826" i="3"/>
  <c r="L1826" i="3"/>
  <c r="K1826" i="3"/>
  <c r="I1826" i="3"/>
  <c r="H1826" i="3"/>
  <c r="G1826" i="3"/>
  <c r="M1825" i="3"/>
  <c r="L1825" i="3"/>
  <c r="K1825" i="3"/>
  <c r="I1825" i="3"/>
  <c r="H1825" i="3"/>
  <c r="G1825" i="3"/>
  <c r="M1824" i="3"/>
  <c r="L1824" i="3"/>
  <c r="K1824" i="3"/>
  <c r="I1824" i="3"/>
  <c r="H1824" i="3"/>
  <c r="G1824" i="3"/>
  <c r="M1823" i="3"/>
  <c r="L1823" i="3"/>
  <c r="K1823" i="3"/>
  <c r="I1823" i="3"/>
  <c r="H1823" i="3"/>
  <c r="G1823" i="3"/>
  <c r="M1822" i="3"/>
  <c r="L1822" i="3"/>
  <c r="K1822" i="3"/>
  <c r="I1822" i="3"/>
  <c r="H1822" i="3"/>
  <c r="G1822" i="3"/>
  <c r="M1821" i="3"/>
  <c r="L1821" i="3"/>
  <c r="K1821" i="3"/>
  <c r="I1821" i="3"/>
  <c r="H1821" i="3"/>
  <c r="G1821" i="3"/>
  <c r="M1820" i="3"/>
  <c r="L1820" i="3"/>
  <c r="K1820" i="3"/>
  <c r="I1820" i="3"/>
  <c r="H1820" i="3"/>
  <c r="G1820" i="3"/>
  <c r="M1819" i="3"/>
  <c r="L1819" i="3"/>
  <c r="K1819" i="3"/>
  <c r="I1819" i="3"/>
  <c r="H1819" i="3"/>
  <c r="G1819" i="3"/>
  <c r="M1818" i="3"/>
  <c r="L1818" i="3"/>
  <c r="K1818" i="3"/>
  <c r="I1818" i="3"/>
  <c r="H1818" i="3"/>
  <c r="G1818" i="3"/>
  <c r="M1817" i="3"/>
  <c r="L1817" i="3"/>
  <c r="K1817" i="3"/>
  <c r="I1817" i="3"/>
  <c r="H1817" i="3"/>
  <c r="G1817" i="3"/>
  <c r="M1816" i="3"/>
  <c r="L1816" i="3"/>
  <c r="K1816" i="3"/>
  <c r="I1816" i="3"/>
  <c r="H1816" i="3"/>
  <c r="G1816" i="3"/>
  <c r="M1815" i="3"/>
  <c r="L1815" i="3"/>
  <c r="K1815" i="3"/>
  <c r="I1815" i="3"/>
  <c r="H1815" i="3"/>
  <c r="G1815" i="3"/>
  <c r="M1814" i="3"/>
  <c r="L1814" i="3"/>
  <c r="K1814" i="3"/>
  <c r="I1814" i="3"/>
  <c r="H1814" i="3"/>
  <c r="G1814" i="3"/>
  <c r="M1813" i="3"/>
  <c r="L1813" i="3"/>
  <c r="K1813" i="3"/>
  <c r="I1813" i="3"/>
  <c r="H1813" i="3"/>
  <c r="G1813" i="3"/>
  <c r="M1812" i="3"/>
  <c r="L1812" i="3"/>
  <c r="K1812" i="3"/>
  <c r="I1812" i="3"/>
  <c r="H1812" i="3"/>
  <c r="G1812" i="3"/>
  <c r="M1811" i="3"/>
  <c r="L1811" i="3"/>
  <c r="K1811" i="3"/>
  <c r="I1811" i="3"/>
  <c r="H1811" i="3"/>
  <c r="G1811" i="3"/>
  <c r="M1810" i="3"/>
  <c r="L1810" i="3"/>
  <c r="K1810" i="3"/>
  <c r="I1810" i="3"/>
  <c r="H1810" i="3"/>
  <c r="G1810" i="3"/>
  <c r="M1809" i="3"/>
  <c r="L1809" i="3"/>
  <c r="K1809" i="3"/>
  <c r="I1809" i="3"/>
  <c r="H1809" i="3"/>
  <c r="G1809" i="3"/>
  <c r="M1808" i="3"/>
  <c r="L1808" i="3"/>
  <c r="K1808" i="3"/>
  <c r="I1808" i="3"/>
  <c r="H1808" i="3"/>
  <c r="G1808" i="3"/>
  <c r="M1807" i="3"/>
  <c r="L1807" i="3"/>
  <c r="K1807" i="3"/>
  <c r="I1807" i="3"/>
  <c r="H1807" i="3"/>
  <c r="G1807" i="3"/>
  <c r="M1806" i="3"/>
  <c r="L1806" i="3"/>
  <c r="K1806" i="3"/>
  <c r="I1806" i="3"/>
  <c r="H1806" i="3"/>
  <c r="G1806" i="3"/>
  <c r="M1805" i="3"/>
  <c r="L1805" i="3"/>
  <c r="K1805" i="3"/>
  <c r="I1805" i="3"/>
  <c r="H1805" i="3"/>
  <c r="G1805" i="3"/>
  <c r="M1804" i="3"/>
  <c r="L1804" i="3"/>
  <c r="K1804" i="3"/>
  <c r="I1804" i="3"/>
  <c r="H1804" i="3"/>
  <c r="G1804" i="3"/>
  <c r="M1803" i="3"/>
  <c r="L1803" i="3"/>
  <c r="K1803" i="3"/>
  <c r="I1803" i="3"/>
  <c r="H1803" i="3"/>
  <c r="G1803" i="3"/>
  <c r="M1802" i="3"/>
  <c r="L1802" i="3"/>
  <c r="K1802" i="3"/>
  <c r="I1802" i="3"/>
  <c r="H1802" i="3"/>
  <c r="G1802" i="3"/>
  <c r="M1801" i="3"/>
  <c r="L1801" i="3"/>
  <c r="K1801" i="3"/>
  <c r="I1801" i="3"/>
  <c r="H1801" i="3"/>
  <c r="G1801" i="3"/>
  <c r="M1800" i="3"/>
  <c r="L1800" i="3"/>
  <c r="K1800" i="3"/>
  <c r="I1800" i="3"/>
  <c r="H1800" i="3"/>
  <c r="G1800" i="3"/>
  <c r="M1799" i="3"/>
  <c r="L1799" i="3"/>
  <c r="K1799" i="3"/>
  <c r="I1799" i="3"/>
  <c r="H1799" i="3"/>
  <c r="G1799" i="3"/>
  <c r="M1798" i="3"/>
  <c r="L1798" i="3"/>
  <c r="K1798" i="3"/>
  <c r="I1798" i="3"/>
  <c r="H1798" i="3"/>
  <c r="G1798" i="3"/>
  <c r="M1797" i="3"/>
  <c r="L1797" i="3"/>
  <c r="K1797" i="3"/>
  <c r="I1797" i="3"/>
  <c r="H1797" i="3"/>
  <c r="G1797" i="3"/>
  <c r="M1796" i="3"/>
  <c r="L1796" i="3"/>
  <c r="K1796" i="3"/>
  <c r="I1796" i="3"/>
  <c r="H1796" i="3"/>
  <c r="G1796" i="3"/>
  <c r="M1795" i="3"/>
  <c r="L1795" i="3"/>
  <c r="K1795" i="3"/>
  <c r="I1795" i="3"/>
  <c r="H1795" i="3"/>
  <c r="G1795" i="3"/>
  <c r="M1794" i="3"/>
  <c r="L1794" i="3"/>
  <c r="K1794" i="3"/>
  <c r="I1794" i="3"/>
  <c r="H1794" i="3"/>
  <c r="G1794" i="3"/>
  <c r="M1793" i="3"/>
  <c r="L1793" i="3"/>
  <c r="K1793" i="3"/>
  <c r="I1793" i="3"/>
  <c r="H1793" i="3"/>
  <c r="G1793" i="3"/>
  <c r="M1792" i="3"/>
  <c r="L1792" i="3"/>
  <c r="K1792" i="3"/>
  <c r="I1792" i="3"/>
  <c r="H1792" i="3"/>
  <c r="G1792" i="3"/>
  <c r="M1791" i="3"/>
  <c r="L1791" i="3"/>
  <c r="K1791" i="3"/>
  <c r="I1791" i="3"/>
  <c r="H1791" i="3"/>
  <c r="G1791" i="3"/>
  <c r="M1790" i="3"/>
  <c r="L1790" i="3"/>
  <c r="K1790" i="3"/>
  <c r="I1790" i="3"/>
  <c r="H1790" i="3"/>
  <c r="G1790" i="3"/>
  <c r="M1789" i="3"/>
  <c r="L1789" i="3"/>
  <c r="K1789" i="3"/>
  <c r="I1789" i="3"/>
  <c r="H1789" i="3"/>
  <c r="G1789" i="3"/>
  <c r="M1788" i="3"/>
  <c r="L1788" i="3"/>
  <c r="K1788" i="3"/>
  <c r="I1788" i="3"/>
  <c r="H1788" i="3"/>
  <c r="G1788" i="3"/>
  <c r="M1787" i="3"/>
  <c r="L1787" i="3"/>
  <c r="K1787" i="3"/>
  <c r="I1787" i="3"/>
  <c r="H1787" i="3"/>
  <c r="G1787" i="3"/>
  <c r="M1786" i="3"/>
  <c r="L1786" i="3"/>
  <c r="K1786" i="3"/>
  <c r="I1786" i="3"/>
  <c r="H1786" i="3"/>
  <c r="G1786" i="3"/>
  <c r="M1785" i="3"/>
  <c r="L1785" i="3"/>
  <c r="K1785" i="3"/>
  <c r="I1785" i="3"/>
  <c r="H1785" i="3"/>
  <c r="G1785" i="3"/>
  <c r="M1784" i="3"/>
  <c r="L1784" i="3"/>
  <c r="K1784" i="3"/>
  <c r="I1784" i="3"/>
  <c r="H1784" i="3"/>
  <c r="G1784" i="3"/>
  <c r="M1783" i="3"/>
  <c r="L1783" i="3"/>
  <c r="K1783" i="3"/>
  <c r="I1783" i="3"/>
  <c r="H1783" i="3"/>
  <c r="G1783" i="3"/>
  <c r="M1782" i="3"/>
  <c r="L1782" i="3"/>
  <c r="K1782" i="3"/>
  <c r="I1782" i="3"/>
  <c r="H1782" i="3"/>
  <c r="G1782" i="3"/>
  <c r="M1781" i="3"/>
  <c r="L1781" i="3"/>
  <c r="K1781" i="3"/>
  <c r="I1781" i="3"/>
  <c r="H1781" i="3"/>
  <c r="G1781" i="3"/>
  <c r="M1780" i="3"/>
  <c r="L1780" i="3"/>
  <c r="K1780" i="3"/>
  <c r="I1780" i="3"/>
  <c r="H1780" i="3"/>
  <c r="G1780" i="3"/>
  <c r="M1779" i="3"/>
  <c r="L1779" i="3"/>
  <c r="K1779" i="3"/>
  <c r="I1779" i="3"/>
  <c r="H1779" i="3"/>
  <c r="G1779" i="3"/>
  <c r="M1778" i="3"/>
  <c r="L1778" i="3"/>
  <c r="K1778" i="3"/>
  <c r="I1778" i="3"/>
  <c r="H1778" i="3"/>
  <c r="G1778" i="3"/>
  <c r="M1777" i="3"/>
  <c r="L1777" i="3"/>
  <c r="K1777" i="3"/>
  <c r="I1777" i="3"/>
  <c r="H1777" i="3"/>
  <c r="G1777" i="3"/>
  <c r="M1776" i="3"/>
  <c r="L1776" i="3"/>
  <c r="K1776" i="3"/>
  <c r="I1776" i="3"/>
  <c r="H1776" i="3"/>
  <c r="G1776" i="3"/>
  <c r="M1775" i="3"/>
  <c r="L1775" i="3"/>
  <c r="K1775" i="3"/>
  <c r="I1775" i="3"/>
  <c r="H1775" i="3"/>
  <c r="G1775" i="3"/>
  <c r="M1774" i="3"/>
  <c r="L1774" i="3"/>
  <c r="K1774" i="3"/>
  <c r="I1774" i="3"/>
  <c r="H1774" i="3"/>
  <c r="G1774" i="3"/>
  <c r="M1773" i="3"/>
  <c r="L1773" i="3"/>
  <c r="K1773" i="3"/>
  <c r="I1773" i="3"/>
  <c r="H1773" i="3"/>
  <c r="G1773" i="3"/>
  <c r="M1772" i="3"/>
  <c r="L1772" i="3"/>
  <c r="K1772" i="3"/>
  <c r="I1772" i="3"/>
  <c r="H1772" i="3"/>
  <c r="G1772" i="3"/>
  <c r="M1771" i="3"/>
  <c r="L1771" i="3"/>
  <c r="K1771" i="3"/>
  <c r="I1771" i="3"/>
  <c r="H1771" i="3"/>
  <c r="G1771" i="3"/>
  <c r="M1770" i="3"/>
  <c r="L1770" i="3"/>
  <c r="K1770" i="3"/>
  <c r="I1770" i="3"/>
  <c r="H1770" i="3"/>
  <c r="G1770" i="3"/>
  <c r="M1769" i="3"/>
  <c r="L1769" i="3"/>
  <c r="K1769" i="3"/>
  <c r="I1769" i="3"/>
  <c r="H1769" i="3"/>
  <c r="G1769" i="3"/>
  <c r="M1768" i="3"/>
  <c r="L1768" i="3"/>
  <c r="K1768" i="3"/>
  <c r="I1768" i="3"/>
  <c r="H1768" i="3"/>
  <c r="G1768" i="3"/>
  <c r="M1767" i="3"/>
  <c r="L1767" i="3"/>
  <c r="K1767" i="3"/>
  <c r="I1767" i="3"/>
  <c r="H1767" i="3"/>
  <c r="G1767" i="3"/>
  <c r="M1766" i="3"/>
  <c r="L1766" i="3"/>
  <c r="K1766" i="3"/>
  <c r="I1766" i="3"/>
  <c r="H1766" i="3"/>
  <c r="G1766" i="3"/>
  <c r="M1765" i="3"/>
  <c r="L1765" i="3"/>
  <c r="K1765" i="3"/>
  <c r="I1765" i="3"/>
  <c r="H1765" i="3"/>
  <c r="G1765" i="3"/>
  <c r="M1764" i="3"/>
  <c r="L1764" i="3"/>
  <c r="K1764" i="3"/>
  <c r="I1764" i="3"/>
  <c r="H1764" i="3"/>
  <c r="G1764" i="3"/>
  <c r="M1763" i="3"/>
  <c r="L1763" i="3"/>
  <c r="K1763" i="3"/>
  <c r="I1763" i="3"/>
  <c r="H1763" i="3"/>
  <c r="G1763" i="3"/>
  <c r="M1762" i="3"/>
  <c r="L1762" i="3"/>
  <c r="K1762" i="3"/>
  <c r="I1762" i="3"/>
  <c r="H1762" i="3"/>
  <c r="G1762" i="3"/>
  <c r="M1761" i="3"/>
  <c r="L1761" i="3"/>
  <c r="K1761" i="3"/>
  <c r="I1761" i="3"/>
  <c r="H1761" i="3"/>
  <c r="G1761" i="3"/>
  <c r="M1760" i="3"/>
  <c r="L1760" i="3"/>
  <c r="K1760" i="3"/>
  <c r="I1760" i="3"/>
  <c r="H1760" i="3"/>
  <c r="G1760" i="3"/>
  <c r="M1759" i="3"/>
  <c r="L1759" i="3"/>
  <c r="K1759" i="3"/>
  <c r="I1759" i="3"/>
  <c r="H1759" i="3"/>
  <c r="G1759" i="3"/>
  <c r="M1758" i="3"/>
  <c r="L1758" i="3"/>
  <c r="K1758" i="3"/>
  <c r="I1758" i="3"/>
  <c r="H1758" i="3"/>
  <c r="G1758" i="3"/>
  <c r="M1757" i="3"/>
  <c r="L1757" i="3"/>
  <c r="K1757" i="3"/>
  <c r="I1757" i="3"/>
  <c r="H1757" i="3"/>
  <c r="G1757" i="3"/>
  <c r="M1756" i="3"/>
  <c r="L1756" i="3"/>
  <c r="K1756" i="3"/>
  <c r="I1756" i="3"/>
  <c r="H1756" i="3"/>
  <c r="G1756" i="3"/>
  <c r="M1755" i="3"/>
  <c r="L1755" i="3"/>
  <c r="K1755" i="3"/>
  <c r="I1755" i="3"/>
  <c r="H1755" i="3"/>
  <c r="G1755" i="3"/>
  <c r="M1754" i="3"/>
  <c r="L1754" i="3"/>
  <c r="K1754" i="3"/>
  <c r="I1754" i="3"/>
  <c r="H1754" i="3"/>
  <c r="G1754" i="3"/>
  <c r="M1753" i="3"/>
  <c r="L1753" i="3"/>
  <c r="K1753" i="3"/>
  <c r="I1753" i="3"/>
  <c r="H1753" i="3"/>
  <c r="G1753" i="3"/>
  <c r="M1752" i="3"/>
  <c r="L1752" i="3"/>
  <c r="K1752" i="3"/>
  <c r="I1752" i="3"/>
  <c r="H1752" i="3"/>
  <c r="G1752" i="3"/>
  <c r="M1751" i="3"/>
  <c r="L1751" i="3"/>
  <c r="K1751" i="3"/>
  <c r="I1751" i="3"/>
  <c r="H1751" i="3"/>
  <c r="G1751" i="3"/>
  <c r="M1750" i="3"/>
  <c r="L1750" i="3"/>
  <c r="K1750" i="3"/>
  <c r="I1750" i="3"/>
  <c r="H1750" i="3"/>
  <c r="G1750" i="3"/>
  <c r="M1749" i="3"/>
  <c r="L1749" i="3"/>
  <c r="K1749" i="3"/>
  <c r="I1749" i="3"/>
  <c r="H1749" i="3"/>
  <c r="G1749" i="3"/>
  <c r="M1748" i="3"/>
  <c r="L1748" i="3"/>
  <c r="K1748" i="3"/>
  <c r="I1748" i="3"/>
  <c r="H1748" i="3"/>
  <c r="G1748" i="3"/>
  <c r="M1747" i="3"/>
  <c r="L1747" i="3"/>
  <c r="K1747" i="3"/>
  <c r="I1747" i="3"/>
  <c r="H1747" i="3"/>
  <c r="G1747" i="3"/>
  <c r="M1746" i="3"/>
  <c r="L1746" i="3"/>
  <c r="K1746" i="3"/>
  <c r="I1746" i="3"/>
  <c r="H1746" i="3"/>
  <c r="G1746" i="3"/>
  <c r="M1745" i="3"/>
  <c r="L1745" i="3"/>
  <c r="K1745" i="3"/>
  <c r="I1745" i="3"/>
  <c r="H1745" i="3"/>
  <c r="G1745" i="3"/>
  <c r="M1744" i="3"/>
  <c r="L1744" i="3"/>
  <c r="K1744" i="3"/>
  <c r="I1744" i="3"/>
  <c r="H1744" i="3"/>
  <c r="G1744" i="3"/>
  <c r="M1743" i="3"/>
  <c r="L1743" i="3"/>
  <c r="K1743" i="3"/>
  <c r="I1743" i="3"/>
  <c r="H1743" i="3"/>
  <c r="G1743" i="3"/>
  <c r="M1742" i="3"/>
  <c r="L1742" i="3"/>
  <c r="K1742" i="3"/>
  <c r="I1742" i="3"/>
  <c r="H1742" i="3"/>
  <c r="G1742" i="3"/>
  <c r="M1741" i="3"/>
  <c r="L1741" i="3"/>
  <c r="K1741" i="3"/>
  <c r="I1741" i="3"/>
  <c r="H1741" i="3"/>
  <c r="G1741" i="3"/>
  <c r="M1740" i="3"/>
  <c r="L1740" i="3"/>
  <c r="K1740" i="3"/>
  <c r="I1740" i="3"/>
  <c r="H1740" i="3"/>
  <c r="G1740" i="3"/>
  <c r="M1739" i="3"/>
  <c r="L1739" i="3"/>
  <c r="K1739" i="3"/>
  <c r="I1739" i="3"/>
  <c r="H1739" i="3"/>
  <c r="G1739" i="3"/>
  <c r="M1738" i="3"/>
  <c r="L1738" i="3"/>
  <c r="K1738" i="3"/>
  <c r="I1738" i="3"/>
  <c r="H1738" i="3"/>
  <c r="G1738" i="3"/>
  <c r="M1737" i="3"/>
  <c r="L1737" i="3"/>
  <c r="K1737" i="3"/>
  <c r="I1737" i="3"/>
  <c r="H1737" i="3"/>
  <c r="G1737" i="3"/>
  <c r="M1736" i="3"/>
  <c r="L1736" i="3"/>
  <c r="K1736" i="3"/>
  <c r="I1736" i="3"/>
  <c r="H1736" i="3"/>
  <c r="G1736" i="3"/>
  <c r="M1735" i="3"/>
  <c r="L1735" i="3"/>
  <c r="K1735" i="3"/>
  <c r="I1735" i="3"/>
  <c r="H1735" i="3"/>
  <c r="G1735" i="3"/>
  <c r="M1734" i="3"/>
  <c r="L1734" i="3"/>
  <c r="K1734" i="3"/>
  <c r="I1734" i="3"/>
  <c r="H1734" i="3"/>
  <c r="G1734" i="3"/>
  <c r="M1733" i="3"/>
  <c r="L1733" i="3"/>
  <c r="K1733" i="3"/>
  <c r="I1733" i="3"/>
  <c r="H1733" i="3"/>
  <c r="G1733" i="3"/>
  <c r="M1732" i="3"/>
  <c r="L1732" i="3"/>
  <c r="K1732" i="3"/>
  <c r="I1732" i="3"/>
  <c r="H1732" i="3"/>
  <c r="G1732" i="3"/>
  <c r="M1731" i="3"/>
  <c r="L1731" i="3"/>
  <c r="K1731" i="3"/>
  <c r="I1731" i="3"/>
  <c r="H1731" i="3"/>
  <c r="G1731" i="3"/>
  <c r="M1730" i="3"/>
  <c r="L1730" i="3"/>
  <c r="K1730" i="3"/>
  <c r="I1730" i="3"/>
  <c r="H1730" i="3"/>
  <c r="G1730" i="3"/>
  <c r="M1729" i="3"/>
  <c r="L1729" i="3"/>
  <c r="K1729" i="3"/>
  <c r="I1729" i="3"/>
  <c r="H1729" i="3"/>
  <c r="G1729" i="3"/>
  <c r="M1728" i="3"/>
  <c r="L1728" i="3"/>
  <c r="K1728" i="3"/>
  <c r="I1728" i="3"/>
  <c r="H1728" i="3"/>
  <c r="G1728" i="3"/>
  <c r="M1727" i="3"/>
  <c r="L1727" i="3"/>
  <c r="K1727" i="3"/>
  <c r="I1727" i="3"/>
  <c r="H1727" i="3"/>
  <c r="G1727" i="3"/>
  <c r="M1726" i="3"/>
  <c r="L1726" i="3"/>
  <c r="K1726" i="3"/>
  <c r="I1726" i="3"/>
  <c r="H1726" i="3"/>
  <c r="G1726" i="3"/>
  <c r="M1725" i="3"/>
  <c r="L1725" i="3"/>
  <c r="K1725" i="3"/>
  <c r="I1725" i="3"/>
  <c r="H1725" i="3"/>
  <c r="G1725" i="3"/>
  <c r="M1724" i="3"/>
  <c r="L1724" i="3"/>
  <c r="K1724" i="3"/>
  <c r="I1724" i="3"/>
  <c r="H1724" i="3"/>
  <c r="G1724" i="3"/>
  <c r="M1723" i="3"/>
  <c r="L1723" i="3"/>
  <c r="K1723" i="3"/>
  <c r="I1723" i="3"/>
  <c r="H1723" i="3"/>
  <c r="G1723" i="3"/>
  <c r="M1722" i="3"/>
  <c r="L1722" i="3"/>
  <c r="K1722" i="3"/>
  <c r="I1722" i="3"/>
  <c r="H1722" i="3"/>
  <c r="G1722" i="3"/>
  <c r="M1721" i="3"/>
  <c r="L1721" i="3"/>
  <c r="K1721" i="3"/>
  <c r="I1721" i="3"/>
  <c r="H1721" i="3"/>
  <c r="G1721" i="3"/>
  <c r="M1720" i="3"/>
  <c r="L1720" i="3"/>
  <c r="K1720" i="3"/>
  <c r="I1720" i="3"/>
  <c r="H1720" i="3"/>
  <c r="G1720" i="3"/>
  <c r="M1719" i="3"/>
  <c r="L1719" i="3"/>
  <c r="K1719" i="3"/>
  <c r="I1719" i="3"/>
  <c r="H1719" i="3"/>
  <c r="G1719" i="3"/>
  <c r="M1718" i="3"/>
  <c r="L1718" i="3"/>
  <c r="K1718" i="3"/>
  <c r="I1718" i="3"/>
  <c r="H1718" i="3"/>
  <c r="G1718" i="3"/>
  <c r="M1717" i="3"/>
  <c r="L1717" i="3"/>
  <c r="K1717" i="3"/>
  <c r="I1717" i="3"/>
  <c r="H1717" i="3"/>
  <c r="G1717" i="3"/>
  <c r="M1716" i="3"/>
  <c r="L1716" i="3"/>
  <c r="K1716" i="3"/>
  <c r="I1716" i="3"/>
  <c r="H1716" i="3"/>
  <c r="G1716" i="3"/>
  <c r="M1715" i="3"/>
  <c r="L1715" i="3"/>
  <c r="K1715" i="3"/>
  <c r="I1715" i="3"/>
  <c r="H1715" i="3"/>
  <c r="G1715" i="3"/>
  <c r="M1714" i="3"/>
  <c r="L1714" i="3"/>
  <c r="K1714" i="3"/>
  <c r="I1714" i="3"/>
  <c r="H1714" i="3"/>
  <c r="G1714" i="3"/>
  <c r="M1713" i="3"/>
  <c r="L1713" i="3"/>
  <c r="K1713" i="3"/>
  <c r="I1713" i="3"/>
  <c r="H1713" i="3"/>
  <c r="G1713" i="3"/>
  <c r="M1712" i="3"/>
  <c r="L1712" i="3"/>
  <c r="K1712" i="3"/>
  <c r="I1712" i="3"/>
  <c r="H1712" i="3"/>
  <c r="G1712" i="3"/>
  <c r="M1711" i="3"/>
  <c r="L1711" i="3"/>
  <c r="K1711" i="3"/>
  <c r="I1711" i="3"/>
  <c r="H1711" i="3"/>
  <c r="G1711" i="3"/>
  <c r="M1710" i="3"/>
  <c r="L1710" i="3"/>
  <c r="K1710" i="3"/>
  <c r="I1710" i="3"/>
  <c r="H1710" i="3"/>
  <c r="G1710" i="3"/>
  <c r="M1709" i="3"/>
  <c r="L1709" i="3"/>
  <c r="K1709" i="3"/>
  <c r="I1709" i="3"/>
  <c r="H1709" i="3"/>
  <c r="G1709" i="3"/>
  <c r="M1708" i="3"/>
  <c r="L1708" i="3"/>
  <c r="K1708" i="3"/>
  <c r="I1708" i="3"/>
  <c r="H1708" i="3"/>
  <c r="G1708" i="3"/>
  <c r="M1707" i="3"/>
  <c r="L1707" i="3"/>
  <c r="K1707" i="3"/>
  <c r="I1707" i="3"/>
  <c r="H1707" i="3"/>
  <c r="G1707" i="3"/>
  <c r="M1706" i="3"/>
  <c r="L1706" i="3"/>
  <c r="K1706" i="3"/>
  <c r="I1706" i="3"/>
  <c r="H1706" i="3"/>
  <c r="G1706" i="3"/>
  <c r="M1705" i="3"/>
  <c r="L1705" i="3"/>
  <c r="K1705" i="3"/>
  <c r="I1705" i="3"/>
  <c r="H1705" i="3"/>
  <c r="G1705" i="3"/>
  <c r="M1704" i="3"/>
  <c r="L1704" i="3"/>
  <c r="K1704" i="3"/>
  <c r="I1704" i="3"/>
  <c r="H1704" i="3"/>
  <c r="G1704" i="3"/>
  <c r="M1703" i="3"/>
  <c r="L1703" i="3"/>
  <c r="K1703" i="3"/>
  <c r="I1703" i="3"/>
  <c r="H1703" i="3"/>
  <c r="G1703" i="3"/>
  <c r="M1702" i="3"/>
  <c r="L1702" i="3"/>
  <c r="K1702" i="3"/>
  <c r="I1702" i="3"/>
  <c r="H1702" i="3"/>
  <c r="G1702" i="3"/>
  <c r="M1701" i="3"/>
  <c r="L1701" i="3"/>
  <c r="K1701" i="3"/>
  <c r="I1701" i="3"/>
  <c r="H1701" i="3"/>
  <c r="G1701" i="3"/>
  <c r="M1700" i="3"/>
  <c r="L1700" i="3"/>
  <c r="K1700" i="3"/>
  <c r="I1700" i="3"/>
  <c r="H1700" i="3"/>
  <c r="G1700" i="3"/>
  <c r="M1699" i="3"/>
  <c r="L1699" i="3"/>
  <c r="K1699" i="3"/>
  <c r="I1699" i="3"/>
  <c r="H1699" i="3"/>
  <c r="G1699" i="3"/>
  <c r="M1698" i="3"/>
  <c r="L1698" i="3"/>
  <c r="K1698" i="3"/>
  <c r="I1698" i="3"/>
  <c r="H1698" i="3"/>
  <c r="G1698" i="3"/>
  <c r="M1697" i="3"/>
  <c r="L1697" i="3"/>
  <c r="K1697" i="3"/>
  <c r="I1697" i="3"/>
  <c r="H1697" i="3"/>
  <c r="G1697" i="3"/>
  <c r="M1696" i="3"/>
  <c r="L1696" i="3"/>
  <c r="K1696" i="3"/>
  <c r="I1696" i="3"/>
  <c r="H1696" i="3"/>
  <c r="G1696" i="3"/>
  <c r="M1695" i="3"/>
  <c r="L1695" i="3"/>
  <c r="K1695" i="3"/>
  <c r="I1695" i="3"/>
  <c r="H1695" i="3"/>
  <c r="G1695" i="3"/>
  <c r="M1694" i="3"/>
  <c r="L1694" i="3"/>
  <c r="K1694" i="3"/>
  <c r="I1694" i="3"/>
  <c r="H1694" i="3"/>
  <c r="G1694" i="3"/>
  <c r="M1693" i="3"/>
  <c r="L1693" i="3"/>
  <c r="K1693" i="3"/>
  <c r="I1693" i="3"/>
  <c r="H1693" i="3"/>
  <c r="G1693" i="3"/>
  <c r="M1692" i="3"/>
  <c r="L1692" i="3"/>
  <c r="K1692" i="3"/>
  <c r="I1692" i="3"/>
  <c r="H1692" i="3"/>
  <c r="G1692" i="3"/>
  <c r="M1691" i="3"/>
  <c r="L1691" i="3"/>
  <c r="K1691" i="3"/>
  <c r="I1691" i="3"/>
  <c r="H1691" i="3"/>
  <c r="G1691" i="3"/>
  <c r="M1690" i="3"/>
  <c r="L1690" i="3"/>
  <c r="K1690" i="3"/>
  <c r="I1690" i="3"/>
  <c r="H1690" i="3"/>
  <c r="G1690" i="3"/>
  <c r="M1689" i="3"/>
  <c r="L1689" i="3"/>
  <c r="K1689" i="3"/>
  <c r="I1689" i="3"/>
  <c r="H1689" i="3"/>
  <c r="G1689" i="3"/>
  <c r="M1688" i="3"/>
  <c r="L1688" i="3"/>
  <c r="K1688" i="3"/>
  <c r="I1688" i="3"/>
  <c r="H1688" i="3"/>
  <c r="G1688" i="3"/>
  <c r="M1687" i="3"/>
  <c r="L1687" i="3"/>
  <c r="K1687" i="3"/>
  <c r="I1687" i="3"/>
  <c r="H1687" i="3"/>
  <c r="G1687" i="3"/>
  <c r="M1686" i="3"/>
  <c r="L1686" i="3"/>
  <c r="K1686" i="3"/>
  <c r="I1686" i="3"/>
  <c r="H1686" i="3"/>
  <c r="G1686" i="3"/>
  <c r="M1685" i="3"/>
  <c r="L1685" i="3"/>
  <c r="K1685" i="3"/>
  <c r="I1685" i="3"/>
  <c r="H1685" i="3"/>
  <c r="G1685" i="3"/>
  <c r="M1684" i="3"/>
  <c r="L1684" i="3"/>
  <c r="K1684" i="3"/>
  <c r="I1684" i="3"/>
  <c r="H1684" i="3"/>
  <c r="G1684" i="3"/>
  <c r="M1683" i="3"/>
  <c r="L1683" i="3"/>
  <c r="K1683" i="3"/>
  <c r="I1683" i="3"/>
  <c r="H1683" i="3"/>
  <c r="G1683" i="3"/>
  <c r="M1682" i="3"/>
  <c r="L1682" i="3"/>
  <c r="K1682" i="3"/>
  <c r="I1682" i="3"/>
  <c r="H1682" i="3"/>
  <c r="G1682" i="3"/>
  <c r="M1681" i="3"/>
  <c r="L1681" i="3"/>
  <c r="K1681" i="3"/>
  <c r="I1681" i="3"/>
  <c r="H1681" i="3"/>
  <c r="G1681" i="3"/>
  <c r="M1680" i="3"/>
  <c r="L1680" i="3"/>
  <c r="K1680" i="3"/>
  <c r="I1680" i="3"/>
  <c r="H1680" i="3"/>
  <c r="G1680" i="3"/>
  <c r="M1679" i="3"/>
  <c r="L1679" i="3"/>
  <c r="K1679" i="3"/>
  <c r="I1679" i="3"/>
  <c r="H1679" i="3"/>
  <c r="G1679" i="3"/>
  <c r="M1678" i="3"/>
  <c r="L1678" i="3"/>
  <c r="K1678" i="3"/>
  <c r="I1678" i="3"/>
  <c r="H1678" i="3"/>
  <c r="G1678" i="3"/>
  <c r="M1677" i="3"/>
  <c r="L1677" i="3"/>
  <c r="K1677" i="3"/>
  <c r="I1677" i="3"/>
  <c r="H1677" i="3"/>
  <c r="G1677" i="3"/>
  <c r="M1676" i="3"/>
  <c r="L1676" i="3"/>
  <c r="K1676" i="3"/>
  <c r="I1676" i="3"/>
  <c r="H1676" i="3"/>
  <c r="G1676" i="3"/>
  <c r="M1675" i="3"/>
  <c r="L1675" i="3"/>
  <c r="K1675" i="3"/>
  <c r="I1675" i="3"/>
  <c r="H1675" i="3"/>
  <c r="G1675" i="3"/>
  <c r="M1674" i="3"/>
  <c r="L1674" i="3"/>
  <c r="K1674" i="3"/>
  <c r="I1674" i="3"/>
  <c r="H1674" i="3"/>
  <c r="G1674" i="3"/>
  <c r="M1673" i="3"/>
  <c r="L1673" i="3"/>
  <c r="K1673" i="3"/>
  <c r="I1673" i="3"/>
  <c r="H1673" i="3"/>
  <c r="G1673" i="3"/>
  <c r="M1672" i="3"/>
  <c r="L1672" i="3"/>
  <c r="K1672" i="3"/>
  <c r="I1672" i="3"/>
  <c r="H1672" i="3"/>
  <c r="G1672" i="3"/>
  <c r="M1671" i="3"/>
  <c r="L1671" i="3"/>
  <c r="K1671" i="3"/>
  <c r="I1671" i="3"/>
  <c r="H1671" i="3"/>
  <c r="G1671" i="3"/>
  <c r="M1670" i="3"/>
  <c r="L1670" i="3"/>
  <c r="K1670" i="3"/>
  <c r="I1670" i="3"/>
  <c r="H1670" i="3"/>
  <c r="G1670" i="3"/>
  <c r="M1669" i="3"/>
  <c r="L1669" i="3"/>
  <c r="K1669" i="3"/>
  <c r="I1669" i="3"/>
  <c r="H1669" i="3"/>
  <c r="G1669" i="3"/>
  <c r="M1668" i="3"/>
  <c r="L1668" i="3"/>
  <c r="K1668" i="3"/>
  <c r="I1668" i="3"/>
  <c r="H1668" i="3"/>
  <c r="G1668" i="3"/>
  <c r="M1667" i="3"/>
  <c r="L1667" i="3"/>
  <c r="K1667" i="3"/>
  <c r="I1667" i="3"/>
  <c r="H1667" i="3"/>
  <c r="G1667" i="3"/>
  <c r="M1666" i="3"/>
  <c r="L1666" i="3"/>
  <c r="K1666" i="3"/>
  <c r="I1666" i="3"/>
  <c r="H1666" i="3"/>
  <c r="G1666" i="3"/>
  <c r="M1665" i="3"/>
  <c r="L1665" i="3"/>
  <c r="K1665" i="3"/>
  <c r="I1665" i="3"/>
  <c r="H1665" i="3"/>
  <c r="G1665" i="3"/>
  <c r="M1664" i="3"/>
  <c r="L1664" i="3"/>
  <c r="K1664" i="3"/>
  <c r="I1664" i="3"/>
  <c r="H1664" i="3"/>
  <c r="G1664" i="3"/>
  <c r="M1663" i="3"/>
  <c r="L1663" i="3"/>
  <c r="K1663" i="3"/>
  <c r="I1663" i="3"/>
  <c r="H1663" i="3"/>
  <c r="G1663" i="3"/>
  <c r="M1662" i="3"/>
  <c r="L1662" i="3"/>
  <c r="K1662" i="3"/>
  <c r="I1662" i="3"/>
  <c r="H1662" i="3"/>
  <c r="G1662" i="3"/>
  <c r="M1661" i="3"/>
  <c r="L1661" i="3"/>
  <c r="K1661" i="3"/>
  <c r="I1661" i="3"/>
  <c r="H1661" i="3"/>
  <c r="G1661" i="3"/>
  <c r="M1660" i="3"/>
  <c r="L1660" i="3"/>
  <c r="K1660" i="3"/>
  <c r="I1660" i="3"/>
  <c r="H1660" i="3"/>
  <c r="G1660" i="3"/>
  <c r="M1659" i="3"/>
  <c r="L1659" i="3"/>
  <c r="K1659" i="3"/>
  <c r="I1659" i="3"/>
  <c r="H1659" i="3"/>
  <c r="G1659" i="3"/>
  <c r="M1658" i="3"/>
  <c r="L1658" i="3"/>
  <c r="K1658" i="3"/>
  <c r="I1658" i="3"/>
  <c r="H1658" i="3"/>
  <c r="G1658" i="3"/>
  <c r="M1657" i="3"/>
  <c r="L1657" i="3"/>
  <c r="K1657" i="3"/>
  <c r="I1657" i="3"/>
  <c r="H1657" i="3"/>
  <c r="G1657" i="3"/>
  <c r="M1656" i="3"/>
  <c r="L1656" i="3"/>
  <c r="K1656" i="3"/>
  <c r="I1656" i="3"/>
  <c r="H1656" i="3"/>
  <c r="G1656" i="3"/>
  <c r="M1655" i="3"/>
  <c r="L1655" i="3"/>
  <c r="K1655" i="3"/>
  <c r="I1655" i="3"/>
  <c r="H1655" i="3"/>
  <c r="G1655" i="3"/>
  <c r="M1654" i="3"/>
  <c r="L1654" i="3"/>
  <c r="K1654" i="3"/>
  <c r="I1654" i="3"/>
  <c r="H1654" i="3"/>
  <c r="G1654" i="3"/>
  <c r="M1653" i="3"/>
  <c r="L1653" i="3"/>
  <c r="K1653" i="3"/>
  <c r="I1653" i="3"/>
  <c r="H1653" i="3"/>
  <c r="G1653" i="3"/>
  <c r="M1652" i="3"/>
  <c r="L1652" i="3"/>
  <c r="K1652" i="3"/>
  <c r="I1652" i="3"/>
  <c r="H1652" i="3"/>
  <c r="G1652" i="3"/>
  <c r="M1651" i="3"/>
  <c r="L1651" i="3"/>
  <c r="K1651" i="3"/>
  <c r="I1651" i="3"/>
  <c r="H1651" i="3"/>
  <c r="G1651" i="3"/>
  <c r="M1650" i="3"/>
  <c r="L1650" i="3"/>
  <c r="K1650" i="3"/>
  <c r="I1650" i="3"/>
  <c r="H1650" i="3"/>
  <c r="G1650" i="3"/>
  <c r="M1649" i="3"/>
  <c r="L1649" i="3"/>
  <c r="K1649" i="3"/>
  <c r="I1649" i="3"/>
  <c r="H1649" i="3"/>
  <c r="G1649" i="3"/>
  <c r="M1648" i="3"/>
  <c r="L1648" i="3"/>
  <c r="K1648" i="3"/>
  <c r="I1648" i="3"/>
  <c r="H1648" i="3"/>
  <c r="G1648" i="3"/>
  <c r="M1647" i="3"/>
  <c r="L1647" i="3"/>
  <c r="K1647" i="3"/>
  <c r="I1647" i="3"/>
  <c r="H1647" i="3"/>
  <c r="G1647" i="3"/>
  <c r="M1646" i="3"/>
  <c r="L1646" i="3"/>
  <c r="K1646" i="3"/>
  <c r="I1646" i="3"/>
  <c r="H1646" i="3"/>
  <c r="G1646" i="3"/>
  <c r="M1645" i="3"/>
  <c r="L1645" i="3"/>
  <c r="K1645" i="3"/>
  <c r="I1645" i="3"/>
  <c r="H1645" i="3"/>
  <c r="G1645" i="3"/>
  <c r="M1644" i="3"/>
  <c r="L1644" i="3"/>
  <c r="K1644" i="3"/>
  <c r="I1644" i="3"/>
  <c r="H1644" i="3"/>
  <c r="G1644" i="3"/>
  <c r="M1643" i="3"/>
  <c r="L1643" i="3"/>
  <c r="K1643" i="3"/>
  <c r="I1643" i="3"/>
  <c r="H1643" i="3"/>
  <c r="G1643" i="3"/>
  <c r="M1642" i="3"/>
  <c r="L1642" i="3"/>
  <c r="K1642" i="3"/>
  <c r="I1642" i="3"/>
  <c r="H1642" i="3"/>
  <c r="G1642" i="3"/>
  <c r="M1641" i="3"/>
  <c r="L1641" i="3"/>
  <c r="K1641" i="3"/>
  <c r="I1641" i="3"/>
  <c r="H1641" i="3"/>
  <c r="G1641" i="3"/>
  <c r="M1640" i="3"/>
  <c r="L1640" i="3"/>
  <c r="K1640" i="3"/>
  <c r="I1640" i="3"/>
  <c r="H1640" i="3"/>
  <c r="G1640" i="3"/>
  <c r="M1639" i="3"/>
  <c r="L1639" i="3"/>
  <c r="K1639" i="3"/>
  <c r="I1639" i="3"/>
  <c r="H1639" i="3"/>
  <c r="G1639" i="3"/>
  <c r="M1638" i="3"/>
  <c r="L1638" i="3"/>
  <c r="K1638" i="3"/>
  <c r="I1638" i="3"/>
  <c r="H1638" i="3"/>
  <c r="G1638" i="3"/>
  <c r="M1637" i="3"/>
  <c r="L1637" i="3"/>
  <c r="K1637" i="3"/>
  <c r="I1637" i="3"/>
  <c r="H1637" i="3"/>
  <c r="G1637" i="3"/>
  <c r="M1636" i="3"/>
  <c r="L1636" i="3"/>
  <c r="K1636" i="3"/>
  <c r="I1636" i="3"/>
  <c r="H1636" i="3"/>
  <c r="G1636" i="3"/>
  <c r="M1635" i="3"/>
  <c r="L1635" i="3"/>
  <c r="K1635" i="3"/>
  <c r="I1635" i="3"/>
  <c r="H1635" i="3"/>
  <c r="G1635" i="3"/>
  <c r="M1634" i="3"/>
  <c r="L1634" i="3"/>
  <c r="K1634" i="3"/>
  <c r="I1634" i="3"/>
  <c r="H1634" i="3"/>
  <c r="G1634" i="3"/>
  <c r="M1633" i="3"/>
  <c r="L1633" i="3"/>
  <c r="K1633" i="3"/>
  <c r="I1633" i="3"/>
  <c r="H1633" i="3"/>
  <c r="G1633" i="3"/>
  <c r="M1632" i="3"/>
  <c r="L1632" i="3"/>
  <c r="K1632" i="3"/>
  <c r="I1632" i="3"/>
  <c r="H1632" i="3"/>
  <c r="G1632" i="3"/>
  <c r="M1631" i="3"/>
  <c r="L1631" i="3"/>
  <c r="K1631" i="3"/>
  <c r="I1631" i="3"/>
  <c r="H1631" i="3"/>
  <c r="G1631" i="3"/>
  <c r="M1630" i="3"/>
  <c r="L1630" i="3"/>
  <c r="K1630" i="3"/>
  <c r="I1630" i="3"/>
  <c r="H1630" i="3"/>
  <c r="G1630" i="3"/>
  <c r="M1629" i="3"/>
  <c r="L1629" i="3"/>
  <c r="K1629" i="3"/>
  <c r="I1629" i="3"/>
  <c r="H1629" i="3"/>
  <c r="G1629" i="3"/>
  <c r="M1628" i="3"/>
  <c r="L1628" i="3"/>
  <c r="K1628" i="3"/>
  <c r="I1628" i="3"/>
  <c r="H1628" i="3"/>
  <c r="G1628" i="3"/>
  <c r="M1627" i="3"/>
  <c r="L1627" i="3"/>
  <c r="K1627" i="3"/>
  <c r="I1627" i="3"/>
  <c r="H1627" i="3"/>
  <c r="G1627" i="3"/>
  <c r="M1626" i="3"/>
  <c r="L1626" i="3"/>
  <c r="K1626" i="3"/>
  <c r="I1626" i="3"/>
  <c r="H1626" i="3"/>
  <c r="G1626" i="3"/>
  <c r="M1625" i="3"/>
  <c r="L1625" i="3"/>
  <c r="K1625" i="3"/>
  <c r="I1625" i="3"/>
  <c r="H1625" i="3"/>
  <c r="G1625" i="3"/>
  <c r="M1624" i="3"/>
  <c r="L1624" i="3"/>
  <c r="K1624" i="3"/>
  <c r="I1624" i="3"/>
  <c r="H1624" i="3"/>
  <c r="G1624" i="3"/>
  <c r="M1623" i="3"/>
  <c r="L1623" i="3"/>
  <c r="K1623" i="3"/>
  <c r="I1623" i="3"/>
  <c r="H1623" i="3"/>
  <c r="G1623" i="3"/>
  <c r="M1622" i="3"/>
  <c r="L1622" i="3"/>
  <c r="K1622" i="3"/>
  <c r="I1622" i="3"/>
  <c r="H1622" i="3"/>
  <c r="G1622" i="3"/>
  <c r="M1621" i="3"/>
  <c r="L1621" i="3"/>
  <c r="K1621" i="3"/>
  <c r="I1621" i="3"/>
  <c r="H1621" i="3"/>
  <c r="G1621" i="3"/>
  <c r="M1620" i="3"/>
  <c r="L1620" i="3"/>
  <c r="K1620" i="3"/>
  <c r="I1620" i="3"/>
  <c r="H1620" i="3"/>
  <c r="G1620" i="3"/>
  <c r="M1619" i="3"/>
  <c r="L1619" i="3"/>
  <c r="K1619" i="3"/>
  <c r="I1619" i="3"/>
  <c r="H1619" i="3"/>
  <c r="G1619" i="3"/>
  <c r="M1618" i="3"/>
  <c r="L1618" i="3"/>
  <c r="K1618" i="3"/>
  <c r="I1618" i="3"/>
  <c r="H1618" i="3"/>
  <c r="G1618" i="3"/>
  <c r="M1617" i="3"/>
  <c r="L1617" i="3"/>
  <c r="K1617" i="3"/>
  <c r="I1617" i="3"/>
  <c r="H1617" i="3"/>
  <c r="G1617" i="3"/>
  <c r="M1616" i="3"/>
  <c r="L1616" i="3"/>
  <c r="K1616" i="3"/>
  <c r="I1616" i="3"/>
  <c r="H1616" i="3"/>
  <c r="G1616" i="3"/>
  <c r="M1615" i="3"/>
  <c r="L1615" i="3"/>
  <c r="K1615" i="3"/>
  <c r="I1615" i="3"/>
  <c r="H1615" i="3"/>
  <c r="G1615" i="3"/>
  <c r="M1614" i="3"/>
  <c r="L1614" i="3"/>
  <c r="K1614" i="3"/>
  <c r="I1614" i="3"/>
  <c r="H1614" i="3"/>
  <c r="G1614" i="3"/>
  <c r="M1613" i="3"/>
  <c r="L1613" i="3"/>
  <c r="K1613" i="3"/>
  <c r="I1613" i="3"/>
  <c r="H1613" i="3"/>
  <c r="G1613" i="3"/>
  <c r="M1612" i="3"/>
  <c r="L1612" i="3"/>
  <c r="K1612" i="3"/>
  <c r="I1612" i="3"/>
  <c r="H1612" i="3"/>
  <c r="G1612" i="3"/>
  <c r="M1611" i="3"/>
  <c r="L1611" i="3"/>
  <c r="K1611" i="3"/>
  <c r="I1611" i="3"/>
  <c r="H1611" i="3"/>
  <c r="G1611" i="3"/>
  <c r="M1610" i="3"/>
  <c r="L1610" i="3"/>
  <c r="K1610" i="3"/>
  <c r="I1610" i="3"/>
  <c r="H1610" i="3"/>
  <c r="G1610" i="3"/>
  <c r="M1609" i="3"/>
  <c r="L1609" i="3"/>
  <c r="K1609" i="3"/>
  <c r="I1609" i="3"/>
  <c r="H1609" i="3"/>
  <c r="G1609" i="3"/>
  <c r="M1608" i="3"/>
  <c r="L1608" i="3"/>
  <c r="K1608" i="3"/>
  <c r="I1608" i="3"/>
  <c r="H1608" i="3"/>
  <c r="G1608" i="3"/>
  <c r="M1607" i="3"/>
  <c r="L1607" i="3"/>
  <c r="K1607" i="3"/>
  <c r="I1607" i="3"/>
  <c r="H1607" i="3"/>
  <c r="G1607" i="3"/>
  <c r="M1606" i="3"/>
  <c r="L1606" i="3"/>
  <c r="K1606" i="3"/>
  <c r="I1606" i="3"/>
  <c r="H1606" i="3"/>
  <c r="G1606" i="3"/>
  <c r="M1605" i="3"/>
  <c r="L1605" i="3"/>
  <c r="K1605" i="3"/>
  <c r="I1605" i="3"/>
  <c r="H1605" i="3"/>
  <c r="G1605" i="3"/>
  <c r="M1604" i="3"/>
  <c r="L1604" i="3"/>
  <c r="K1604" i="3"/>
  <c r="I1604" i="3"/>
  <c r="H1604" i="3"/>
  <c r="G1604" i="3"/>
  <c r="M1603" i="3"/>
  <c r="L1603" i="3"/>
  <c r="K1603" i="3"/>
  <c r="I1603" i="3"/>
  <c r="H1603" i="3"/>
  <c r="G1603" i="3"/>
  <c r="M1602" i="3"/>
  <c r="L1602" i="3"/>
  <c r="K1602" i="3"/>
  <c r="I1602" i="3"/>
  <c r="H1602" i="3"/>
  <c r="G1602" i="3"/>
  <c r="M1601" i="3"/>
  <c r="L1601" i="3"/>
  <c r="K1601" i="3"/>
  <c r="I1601" i="3"/>
  <c r="H1601" i="3"/>
  <c r="G1601" i="3"/>
  <c r="M1600" i="3"/>
  <c r="L1600" i="3"/>
  <c r="K1600" i="3"/>
  <c r="I1600" i="3"/>
  <c r="H1600" i="3"/>
  <c r="G1600" i="3"/>
  <c r="M1599" i="3"/>
  <c r="L1599" i="3"/>
  <c r="K1599" i="3"/>
  <c r="I1599" i="3"/>
  <c r="H1599" i="3"/>
  <c r="G1599" i="3"/>
  <c r="M1598" i="3"/>
  <c r="L1598" i="3"/>
  <c r="K1598" i="3"/>
  <c r="I1598" i="3"/>
  <c r="H1598" i="3"/>
  <c r="G1598" i="3"/>
  <c r="M1597" i="3"/>
  <c r="L1597" i="3"/>
  <c r="K1597" i="3"/>
  <c r="I1597" i="3"/>
  <c r="H1597" i="3"/>
  <c r="G1597" i="3"/>
  <c r="M1596" i="3"/>
  <c r="L1596" i="3"/>
  <c r="K1596" i="3"/>
  <c r="I1596" i="3"/>
  <c r="H1596" i="3"/>
  <c r="G1596" i="3"/>
  <c r="M1595" i="3"/>
  <c r="L1595" i="3"/>
  <c r="K1595" i="3"/>
  <c r="I1595" i="3"/>
  <c r="H1595" i="3"/>
  <c r="G1595" i="3"/>
  <c r="M1594" i="3"/>
  <c r="L1594" i="3"/>
  <c r="K1594" i="3"/>
  <c r="I1594" i="3"/>
  <c r="H1594" i="3"/>
  <c r="G1594" i="3"/>
  <c r="M1593" i="3"/>
  <c r="L1593" i="3"/>
  <c r="K1593" i="3"/>
  <c r="I1593" i="3"/>
  <c r="H1593" i="3"/>
  <c r="G1593" i="3"/>
  <c r="M1592" i="3"/>
  <c r="L1592" i="3"/>
  <c r="K1592" i="3"/>
  <c r="I1592" i="3"/>
  <c r="H1592" i="3"/>
  <c r="G1592" i="3"/>
  <c r="M1591" i="3"/>
  <c r="L1591" i="3"/>
  <c r="K1591" i="3"/>
  <c r="I1591" i="3"/>
  <c r="H1591" i="3"/>
  <c r="G1591" i="3"/>
  <c r="M1590" i="3"/>
  <c r="L1590" i="3"/>
  <c r="K1590" i="3"/>
  <c r="I1590" i="3"/>
  <c r="H1590" i="3"/>
  <c r="G1590" i="3"/>
  <c r="M1589" i="3"/>
  <c r="L1589" i="3"/>
  <c r="K1589" i="3"/>
  <c r="I1589" i="3"/>
  <c r="H1589" i="3"/>
  <c r="G1589" i="3"/>
  <c r="M1588" i="3"/>
  <c r="L1588" i="3"/>
  <c r="K1588" i="3"/>
  <c r="I1588" i="3"/>
  <c r="H1588" i="3"/>
  <c r="G1588" i="3"/>
  <c r="M1587" i="3"/>
  <c r="L1587" i="3"/>
  <c r="K1587" i="3"/>
  <c r="I1587" i="3"/>
  <c r="H1587" i="3"/>
  <c r="G1587" i="3"/>
  <c r="M1586" i="3"/>
  <c r="L1586" i="3"/>
  <c r="K1586" i="3"/>
  <c r="I1586" i="3"/>
  <c r="H1586" i="3"/>
  <c r="G1586" i="3"/>
  <c r="M1585" i="3"/>
  <c r="L1585" i="3"/>
  <c r="K1585" i="3"/>
  <c r="I1585" i="3"/>
  <c r="H1585" i="3"/>
  <c r="G1585" i="3"/>
  <c r="M1584" i="3"/>
  <c r="L1584" i="3"/>
  <c r="K1584" i="3"/>
  <c r="I1584" i="3"/>
  <c r="H1584" i="3"/>
  <c r="G1584" i="3"/>
  <c r="M1583" i="3"/>
  <c r="L1583" i="3"/>
  <c r="K1583" i="3"/>
  <c r="I1583" i="3"/>
  <c r="H1583" i="3"/>
  <c r="G1583" i="3"/>
  <c r="M1582" i="3"/>
  <c r="L1582" i="3"/>
  <c r="K1582" i="3"/>
  <c r="I1582" i="3"/>
  <c r="H1582" i="3"/>
  <c r="G1582" i="3"/>
  <c r="M1581" i="3"/>
  <c r="L1581" i="3"/>
  <c r="K1581" i="3"/>
  <c r="I1581" i="3"/>
  <c r="H1581" i="3"/>
  <c r="G1581" i="3"/>
  <c r="M1580" i="3"/>
  <c r="L1580" i="3"/>
  <c r="K1580" i="3"/>
  <c r="I1580" i="3"/>
  <c r="H1580" i="3"/>
  <c r="G1580" i="3"/>
  <c r="M1579" i="3"/>
  <c r="L1579" i="3"/>
  <c r="K1579" i="3"/>
  <c r="I1579" i="3"/>
  <c r="H1579" i="3"/>
  <c r="G1579" i="3"/>
  <c r="M1578" i="3"/>
  <c r="L1578" i="3"/>
  <c r="K1578" i="3"/>
  <c r="I1578" i="3"/>
  <c r="H1578" i="3"/>
  <c r="G1578" i="3"/>
  <c r="M1577" i="3"/>
  <c r="L1577" i="3"/>
  <c r="K1577" i="3"/>
  <c r="I1577" i="3"/>
  <c r="H1577" i="3"/>
  <c r="G1577" i="3"/>
  <c r="M1576" i="3"/>
  <c r="L1576" i="3"/>
  <c r="K1576" i="3"/>
  <c r="I1576" i="3"/>
  <c r="H1576" i="3"/>
  <c r="G1576" i="3"/>
  <c r="M1575" i="3"/>
  <c r="L1575" i="3"/>
  <c r="K1575" i="3"/>
  <c r="I1575" i="3"/>
  <c r="H1575" i="3"/>
  <c r="G1575" i="3"/>
  <c r="M1574" i="3"/>
  <c r="L1574" i="3"/>
  <c r="K1574" i="3"/>
  <c r="I1574" i="3"/>
  <c r="H1574" i="3"/>
  <c r="G1574" i="3"/>
  <c r="M1573" i="3"/>
  <c r="L1573" i="3"/>
  <c r="K1573" i="3"/>
  <c r="I1573" i="3"/>
  <c r="H1573" i="3"/>
  <c r="G1573" i="3"/>
  <c r="M1572" i="3"/>
  <c r="L1572" i="3"/>
  <c r="K1572" i="3"/>
  <c r="I1572" i="3"/>
  <c r="H1572" i="3"/>
  <c r="G1572" i="3"/>
  <c r="M1571" i="3"/>
  <c r="L1571" i="3"/>
  <c r="K1571" i="3"/>
  <c r="I1571" i="3"/>
  <c r="H1571" i="3"/>
  <c r="G1571" i="3"/>
  <c r="M1570" i="3"/>
  <c r="L1570" i="3"/>
  <c r="K1570" i="3"/>
  <c r="I1570" i="3"/>
  <c r="H1570" i="3"/>
  <c r="G1570" i="3"/>
  <c r="M1569" i="3"/>
  <c r="L1569" i="3"/>
  <c r="K1569" i="3"/>
  <c r="I1569" i="3"/>
  <c r="H1569" i="3"/>
  <c r="G1569" i="3"/>
  <c r="M1568" i="3"/>
  <c r="L1568" i="3"/>
  <c r="K1568" i="3"/>
  <c r="I1568" i="3"/>
  <c r="H1568" i="3"/>
  <c r="G1568" i="3"/>
  <c r="M1567" i="3"/>
  <c r="L1567" i="3"/>
  <c r="K1567" i="3"/>
  <c r="I1567" i="3"/>
  <c r="H1567" i="3"/>
  <c r="G1567" i="3"/>
  <c r="M1566" i="3"/>
  <c r="L1566" i="3"/>
  <c r="K1566" i="3"/>
  <c r="I1566" i="3"/>
  <c r="H1566" i="3"/>
  <c r="G1566" i="3"/>
  <c r="M1565" i="3"/>
  <c r="L1565" i="3"/>
  <c r="K1565" i="3"/>
  <c r="I1565" i="3"/>
  <c r="H1565" i="3"/>
  <c r="G1565" i="3"/>
  <c r="M1564" i="3"/>
  <c r="L1564" i="3"/>
  <c r="K1564" i="3"/>
  <c r="I1564" i="3"/>
  <c r="H1564" i="3"/>
  <c r="G1564" i="3"/>
  <c r="M1563" i="3"/>
  <c r="L1563" i="3"/>
  <c r="K1563" i="3"/>
  <c r="I1563" i="3"/>
  <c r="H1563" i="3"/>
  <c r="G1563" i="3"/>
  <c r="M1562" i="3"/>
  <c r="L1562" i="3"/>
  <c r="K1562" i="3"/>
  <c r="I1562" i="3"/>
  <c r="H1562" i="3"/>
  <c r="G1562" i="3"/>
  <c r="M1561" i="3"/>
  <c r="L1561" i="3"/>
  <c r="K1561" i="3"/>
  <c r="I1561" i="3"/>
  <c r="H1561" i="3"/>
  <c r="G1561" i="3"/>
  <c r="M1560" i="3"/>
  <c r="L1560" i="3"/>
  <c r="K1560" i="3"/>
  <c r="I1560" i="3"/>
  <c r="H1560" i="3"/>
  <c r="G1560" i="3"/>
  <c r="M1559" i="3"/>
  <c r="L1559" i="3"/>
  <c r="K1559" i="3"/>
  <c r="I1559" i="3"/>
  <c r="H1559" i="3"/>
  <c r="G1559" i="3"/>
  <c r="M1558" i="3"/>
  <c r="L1558" i="3"/>
  <c r="K1558" i="3"/>
  <c r="I1558" i="3"/>
  <c r="H1558" i="3"/>
  <c r="G1558" i="3"/>
  <c r="M1557" i="3"/>
  <c r="L1557" i="3"/>
  <c r="K1557" i="3"/>
  <c r="I1557" i="3"/>
  <c r="H1557" i="3"/>
  <c r="G1557" i="3"/>
  <c r="M1556" i="3"/>
  <c r="L1556" i="3"/>
  <c r="K1556" i="3"/>
  <c r="I1556" i="3"/>
  <c r="H1556" i="3"/>
  <c r="G1556" i="3"/>
  <c r="M1555" i="3"/>
  <c r="L1555" i="3"/>
  <c r="K1555" i="3"/>
  <c r="I1555" i="3"/>
  <c r="H1555" i="3"/>
  <c r="G1555" i="3"/>
  <c r="M1554" i="3"/>
  <c r="L1554" i="3"/>
  <c r="K1554" i="3"/>
  <c r="I1554" i="3"/>
  <c r="H1554" i="3"/>
  <c r="G1554" i="3"/>
  <c r="M1553" i="3"/>
  <c r="L1553" i="3"/>
  <c r="K1553" i="3"/>
  <c r="I1553" i="3"/>
  <c r="H1553" i="3"/>
  <c r="G1553" i="3"/>
  <c r="M1552" i="3"/>
  <c r="L1552" i="3"/>
  <c r="K1552" i="3"/>
  <c r="I1552" i="3"/>
  <c r="H1552" i="3"/>
  <c r="G1552" i="3"/>
  <c r="M1551" i="3"/>
  <c r="L1551" i="3"/>
  <c r="K1551" i="3"/>
  <c r="I1551" i="3"/>
  <c r="H1551" i="3"/>
  <c r="G1551" i="3"/>
  <c r="M1550" i="3"/>
  <c r="L1550" i="3"/>
  <c r="K1550" i="3"/>
  <c r="I1550" i="3"/>
  <c r="H1550" i="3"/>
  <c r="G1550" i="3"/>
  <c r="M1549" i="3"/>
  <c r="L1549" i="3"/>
  <c r="K1549" i="3"/>
  <c r="I1549" i="3"/>
  <c r="H1549" i="3"/>
  <c r="G1549" i="3"/>
  <c r="M1548" i="3"/>
  <c r="L1548" i="3"/>
  <c r="K1548" i="3"/>
  <c r="I1548" i="3"/>
  <c r="H1548" i="3"/>
  <c r="G1548" i="3"/>
  <c r="M1547" i="3"/>
  <c r="L1547" i="3"/>
  <c r="K1547" i="3"/>
  <c r="I1547" i="3"/>
  <c r="H1547" i="3"/>
  <c r="G1547" i="3"/>
  <c r="M1546" i="3"/>
  <c r="L1546" i="3"/>
  <c r="K1546" i="3"/>
  <c r="I1546" i="3"/>
  <c r="H1546" i="3"/>
  <c r="G1546" i="3"/>
  <c r="M1545" i="3"/>
  <c r="L1545" i="3"/>
  <c r="K1545" i="3"/>
  <c r="I1545" i="3"/>
  <c r="H1545" i="3"/>
  <c r="G1545" i="3"/>
  <c r="M1544" i="3"/>
  <c r="L1544" i="3"/>
  <c r="K1544" i="3"/>
  <c r="I1544" i="3"/>
  <c r="H1544" i="3"/>
  <c r="G1544" i="3"/>
  <c r="M1543" i="3"/>
  <c r="L1543" i="3"/>
  <c r="K1543" i="3"/>
  <c r="I1543" i="3"/>
  <c r="H1543" i="3"/>
  <c r="G1543" i="3"/>
  <c r="M1542" i="3"/>
  <c r="L1542" i="3"/>
  <c r="K1542" i="3"/>
  <c r="I1542" i="3"/>
  <c r="H1542" i="3"/>
  <c r="G1542" i="3"/>
  <c r="M1541" i="3"/>
  <c r="L1541" i="3"/>
  <c r="K1541" i="3"/>
  <c r="I1541" i="3"/>
  <c r="H1541" i="3"/>
  <c r="G1541" i="3"/>
  <c r="M1540" i="3"/>
  <c r="L1540" i="3"/>
  <c r="K1540" i="3"/>
  <c r="I1540" i="3"/>
  <c r="H1540" i="3"/>
  <c r="G1540" i="3"/>
  <c r="M1539" i="3"/>
  <c r="L1539" i="3"/>
  <c r="K1539" i="3"/>
  <c r="I1539" i="3"/>
  <c r="H1539" i="3"/>
  <c r="G1539" i="3"/>
  <c r="M1538" i="3"/>
  <c r="L1538" i="3"/>
  <c r="K1538" i="3"/>
  <c r="I1538" i="3"/>
  <c r="H1538" i="3"/>
  <c r="G1538" i="3"/>
  <c r="M1537" i="3"/>
  <c r="L1537" i="3"/>
  <c r="K1537" i="3"/>
  <c r="I1537" i="3"/>
  <c r="H1537" i="3"/>
  <c r="G1537" i="3"/>
  <c r="M1536" i="3"/>
  <c r="L1536" i="3"/>
  <c r="K1536" i="3"/>
  <c r="I1536" i="3"/>
  <c r="H1536" i="3"/>
  <c r="G1536" i="3"/>
  <c r="M1535" i="3"/>
  <c r="L1535" i="3"/>
  <c r="K1535" i="3"/>
  <c r="I1535" i="3"/>
  <c r="H1535" i="3"/>
  <c r="G1535" i="3"/>
  <c r="M1534" i="3"/>
  <c r="L1534" i="3"/>
  <c r="K1534" i="3"/>
  <c r="I1534" i="3"/>
  <c r="H1534" i="3"/>
  <c r="G1534" i="3"/>
  <c r="M1533" i="3"/>
  <c r="L1533" i="3"/>
  <c r="K1533" i="3"/>
  <c r="I1533" i="3"/>
  <c r="H1533" i="3"/>
  <c r="G1533" i="3"/>
  <c r="M1532" i="3"/>
  <c r="L1532" i="3"/>
  <c r="K1532" i="3"/>
  <c r="I1532" i="3"/>
  <c r="H1532" i="3"/>
  <c r="G1532" i="3"/>
  <c r="M1531" i="3"/>
  <c r="L1531" i="3"/>
  <c r="K1531" i="3"/>
  <c r="I1531" i="3"/>
  <c r="H1531" i="3"/>
  <c r="G1531" i="3"/>
  <c r="M1530" i="3"/>
  <c r="L1530" i="3"/>
  <c r="K1530" i="3"/>
  <c r="I1530" i="3"/>
  <c r="H1530" i="3"/>
  <c r="G1530" i="3"/>
  <c r="M1529" i="3"/>
  <c r="L1529" i="3"/>
  <c r="K1529" i="3"/>
  <c r="I1529" i="3"/>
  <c r="H1529" i="3"/>
  <c r="G1529" i="3"/>
  <c r="M1528" i="3"/>
  <c r="L1528" i="3"/>
  <c r="K1528" i="3"/>
  <c r="I1528" i="3"/>
  <c r="H1528" i="3"/>
  <c r="G1528" i="3"/>
  <c r="M1527" i="3"/>
  <c r="L1527" i="3"/>
  <c r="K1527" i="3"/>
  <c r="I1527" i="3"/>
  <c r="H1527" i="3"/>
  <c r="G1527" i="3"/>
  <c r="M1526" i="3"/>
  <c r="L1526" i="3"/>
  <c r="K1526" i="3"/>
  <c r="I1526" i="3"/>
  <c r="H1526" i="3"/>
  <c r="G1526" i="3"/>
  <c r="M1525" i="3"/>
  <c r="L1525" i="3"/>
  <c r="K1525" i="3"/>
  <c r="I1525" i="3"/>
  <c r="H1525" i="3"/>
  <c r="G1525" i="3"/>
  <c r="M1524" i="3"/>
  <c r="L1524" i="3"/>
  <c r="K1524" i="3"/>
  <c r="I1524" i="3"/>
  <c r="H1524" i="3"/>
  <c r="G1524" i="3"/>
  <c r="M1523" i="3"/>
  <c r="L1523" i="3"/>
  <c r="K1523" i="3"/>
  <c r="I1523" i="3"/>
  <c r="H1523" i="3"/>
  <c r="G1523" i="3"/>
  <c r="M1522" i="3"/>
  <c r="L1522" i="3"/>
  <c r="K1522" i="3"/>
  <c r="I1522" i="3"/>
  <c r="H1522" i="3"/>
  <c r="G1522" i="3"/>
  <c r="M1521" i="3"/>
  <c r="L1521" i="3"/>
  <c r="K1521" i="3"/>
  <c r="I1521" i="3"/>
  <c r="H1521" i="3"/>
  <c r="G1521" i="3"/>
  <c r="M1520" i="3"/>
  <c r="L1520" i="3"/>
  <c r="K1520" i="3"/>
  <c r="I1520" i="3"/>
  <c r="H1520" i="3"/>
  <c r="G1520" i="3"/>
  <c r="M1519" i="3"/>
  <c r="L1519" i="3"/>
  <c r="K1519" i="3"/>
  <c r="I1519" i="3"/>
  <c r="H1519" i="3"/>
  <c r="G1519" i="3"/>
  <c r="M1518" i="3"/>
  <c r="L1518" i="3"/>
  <c r="K1518" i="3"/>
  <c r="I1518" i="3"/>
  <c r="H1518" i="3"/>
  <c r="G1518" i="3"/>
  <c r="M1517" i="3"/>
  <c r="L1517" i="3"/>
  <c r="K1517" i="3"/>
  <c r="I1517" i="3"/>
  <c r="H1517" i="3"/>
  <c r="G1517" i="3"/>
  <c r="M1516" i="3"/>
  <c r="L1516" i="3"/>
  <c r="K1516" i="3"/>
  <c r="I1516" i="3"/>
  <c r="H1516" i="3"/>
  <c r="G1516" i="3"/>
  <c r="M1515" i="3"/>
  <c r="L1515" i="3"/>
  <c r="K1515" i="3"/>
  <c r="I1515" i="3"/>
  <c r="H1515" i="3"/>
  <c r="G1515" i="3"/>
  <c r="M1514" i="3"/>
  <c r="L1514" i="3"/>
  <c r="K1514" i="3"/>
  <c r="I1514" i="3"/>
  <c r="H1514" i="3"/>
  <c r="G1514" i="3"/>
  <c r="M1513" i="3"/>
  <c r="L1513" i="3"/>
  <c r="K1513" i="3"/>
  <c r="I1513" i="3"/>
  <c r="H1513" i="3"/>
  <c r="G1513" i="3"/>
  <c r="M1512" i="3"/>
  <c r="L1512" i="3"/>
  <c r="K1512" i="3"/>
  <c r="I1512" i="3"/>
  <c r="H1512" i="3"/>
  <c r="G1512" i="3"/>
  <c r="M1511" i="3"/>
  <c r="L1511" i="3"/>
  <c r="K1511" i="3"/>
  <c r="I1511" i="3"/>
  <c r="H1511" i="3"/>
  <c r="G1511" i="3"/>
  <c r="M1510" i="3"/>
  <c r="L1510" i="3"/>
  <c r="K1510" i="3"/>
  <c r="I1510" i="3"/>
  <c r="H1510" i="3"/>
  <c r="G1510" i="3"/>
  <c r="M1509" i="3"/>
  <c r="L1509" i="3"/>
  <c r="K1509" i="3"/>
  <c r="I1509" i="3"/>
  <c r="H1509" i="3"/>
  <c r="G1509" i="3"/>
  <c r="M1508" i="3"/>
  <c r="L1508" i="3"/>
  <c r="K1508" i="3"/>
  <c r="I1508" i="3"/>
  <c r="H1508" i="3"/>
  <c r="G1508" i="3"/>
  <c r="M1507" i="3"/>
  <c r="L1507" i="3"/>
  <c r="K1507" i="3"/>
  <c r="I1507" i="3"/>
  <c r="H1507" i="3"/>
  <c r="G1507" i="3"/>
  <c r="M1506" i="3"/>
  <c r="L1506" i="3"/>
  <c r="K1506" i="3"/>
  <c r="I1506" i="3"/>
  <c r="H1506" i="3"/>
  <c r="G1506" i="3"/>
  <c r="M1505" i="3"/>
  <c r="L1505" i="3"/>
  <c r="K1505" i="3"/>
  <c r="I1505" i="3"/>
  <c r="H1505" i="3"/>
  <c r="G1505" i="3"/>
  <c r="M1504" i="3"/>
  <c r="L1504" i="3"/>
  <c r="K1504" i="3"/>
  <c r="I1504" i="3"/>
  <c r="H1504" i="3"/>
  <c r="G1504" i="3"/>
  <c r="M1503" i="3"/>
  <c r="L1503" i="3"/>
  <c r="K1503" i="3"/>
  <c r="I1503" i="3"/>
  <c r="H1503" i="3"/>
  <c r="G1503" i="3"/>
  <c r="M1502" i="3"/>
  <c r="L1502" i="3"/>
  <c r="K1502" i="3"/>
  <c r="I1502" i="3"/>
  <c r="H1502" i="3"/>
  <c r="G1502" i="3"/>
  <c r="M1501" i="3"/>
  <c r="L1501" i="3"/>
  <c r="K1501" i="3"/>
  <c r="I1501" i="3"/>
  <c r="H1501" i="3"/>
  <c r="G1501" i="3"/>
  <c r="M1500" i="3"/>
  <c r="L1500" i="3"/>
  <c r="K1500" i="3"/>
  <c r="I1500" i="3"/>
  <c r="H1500" i="3"/>
  <c r="G1500" i="3"/>
  <c r="M1499" i="3"/>
  <c r="L1499" i="3"/>
  <c r="K1499" i="3"/>
  <c r="I1499" i="3"/>
  <c r="H1499" i="3"/>
  <c r="G1499" i="3"/>
  <c r="M1498" i="3"/>
  <c r="L1498" i="3"/>
  <c r="K1498" i="3"/>
  <c r="I1498" i="3"/>
  <c r="H1498" i="3"/>
  <c r="G1498" i="3"/>
  <c r="M1497" i="3"/>
  <c r="L1497" i="3"/>
  <c r="K1497" i="3"/>
  <c r="I1497" i="3"/>
  <c r="H1497" i="3"/>
  <c r="G1497" i="3"/>
  <c r="M1496" i="3"/>
  <c r="L1496" i="3"/>
  <c r="K1496" i="3"/>
  <c r="I1496" i="3"/>
  <c r="H1496" i="3"/>
  <c r="G1496" i="3"/>
  <c r="M1495" i="3"/>
  <c r="L1495" i="3"/>
  <c r="K1495" i="3"/>
  <c r="I1495" i="3"/>
  <c r="H1495" i="3"/>
  <c r="G1495" i="3"/>
  <c r="M1494" i="3"/>
  <c r="L1494" i="3"/>
  <c r="K1494" i="3"/>
  <c r="I1494" i="3"/>
  <c r="H1494" i="3"/>
  <c r="G1494" i="3"/>
  <c r="M1493" i="3"/>
  <c r="L1493" i="3"/>
  <c r="K1493" i="3"/>
  <c r="I1493" i="3"/>
  <c r="H1493" i="3"/>
  <c r="G1493" i="3"/>
  <c r="M1492" i="3"/>
  <c r="L1492" i="3"/>
  <c r="K1492" i="3"/>
  <c r="I1492" i="3"/>
  <c r="H1492" i="3"/>
  <c r="G1492" i="3"/>
  <c r="M1491" i="3"/>
  <c r="L1491" i="3"/>
  <c r="K1491" i="3"/>
  <c r="I1491" i="3"/>
  <c r="H1491" i="3"/>
  <c r="G1491" i="3"/>
  <c r="M1490" i="3"/>
  <c r="L1490" i="3"/>
  <c r="K1490" i="3"/>
  <c r="I1490" i="3"/>
  <c r="H1490" i="3"/>
  <c r="G1490" i="3"/>
  <c r="M1489" i="3"/>
  <c r="L1489" i="3"/>
  <c r="K1489" i="3"/>
  <c r="I1489" i="3"/>
  <c r="H1489" i="3"/>
  <c r="G1489" i="3"/>
  <c r="M1488" i="3"/>
  <c r="L1488" i="3"/>
  <c r="K1488" i="3"/>
  <c r="I1488" i="3"/>
  <c r="H1488" i="3"/>
  <c r="G1488" i="3"/>
  <c r="M1487" i="3"/>
  <c r="L1487" i="3"/>
  <c r="K1487" i="3"/>
  <c r="I1487" i="3"/>
  <c r="H1487" i="3"/>
  <c r="G1487" i="3"/>
  <c r="M1486" i="3"/>
  <c r="L1486" i="3"/>
  <c r="K1486" i="3"/>
  <c r="I1486" i="3"/>
  <c r="H1486" i="3"/>
  <c r="G1486" i="3"/>
  <c r="M1485" i="3"/>
  <c r="L1485" i="3"/>
  <c r="K1485" i="3"/>
  <c r="I1485" i="3"/>
  <c r="H1485" i="3"/>
  <c r="G1485" i="3"/>
  <c r="M1484" i="3"/>
  <c r="L1484" i="3"/>
  <c r="K1484" i="3"/>
  <c r="I1484" i="3"/>
  <c r="H1484" i="3"/>
  <c r="G1484" i="3"/>
  <c r="M1483" i="3"/>
  <c r="L1483" i="3"/>
  <c r="K1483" i="3"/>
  <c r="I1483" i="3"/>
  <c r="H1483" i="3"/>
  <c r="G1483" i="3"/>
  <c r="M1482" i="3"/>
  <c r="L1482" i="3"/>
  <c r="K1482" i="3"/>
  <c r="I1482" i="3"/>
  <c r="H1482" i="3"/>
  <c r="G1482" i="3"/>
  <c r="M1481" i="3"/>
  <c r="L1481" i="3"/>
  <c r="K1481" i="3"/>
  <c r="I1481" i="3"/>
  <c r="H1481" i="3"/>
  <c r="G1481" i="3"/>
  <c r="M1480" i="3"/>
  <c r="L1480" i="3"/>
  <c r="K1480" i="3"/>
  <c r="I1480" i="3"/>
  <c r="H1480" i="3"/>
  <c r="G1480" i="3"/>
  <c r="M1479" i="3"/>
  <c r="L1479" i="3"/>
  <c r="K1479" i="3"/>
  <c r="I1479" i="3"/>
  <c r="H1479" i="3"/>
  <c r="G1479" i="3"/>
  <c r="M1478" i="3"/>
  <c r="L1478" i="3"/>
  <c r="K1478" i="3"/>
  <c r="I1478" i="3"/>
  <c r="H1478" i="3"/>
  <c r="G1478" i="3"/>
  <c r="M1477" i="3"/>
  <c r="L1477" i="3"/>
  <c r="K1477" i="3"/>
  <c r="I1477" i="3"/>
  <c r="H1477" i="3"/>
  <c r="G1477" i="3"/>
  <c r="M1476" i="3"/>
  <c r="L1476" i="3"/>
  <c r="K1476" i="3"/>
  <c r="I1476" i="3"/>
  <c r="H1476" i="3"/>
  <c r="G1476" i="3"/>
  <c r="M1475" i="3"/>
  <c r="L1475" i="3"/>
  <c r="K1475" i="3"/>
  <c r="I1475" i="3"/>
  <c r="H1475" i="3"/>
  <c r="G1475" i="3"/>
  <c r="M1474" i="3"/>
  <c r="L1474" i="3"/>
  <c r="K1474" i="3"/>
  <c r="I1474" i="3"/>
  <c r="H1474" i="3"/>
  <c r="G1474" i="3"/>
  <c r="M1473" i="3"/>
  <c r="L1473" i="3"/>
  <c r="K1473" i="3"/>
  <c r="I1473" i="3"/>
  <c r="H1473" i="3"/>
  <c r="G1473" i="3"/>
  <c r="M1472" i="3"/>
  <c r="L1472" i="3"/>
  <c r="K1472" i="3"/>
  <c r="I1472" i="3"/>
  <c r="H1472" i="3"/>
  <c r="G1472" i="3"/>
  <c r="M1471" i="3"/>
  <c r="L1471" i="3"/>
  <c r="K1471" i="3"/>
  <c r="I1471" i="3"/>
  <c r="H1471" i="3"/>
  <c r="G1471" i="3"/>
  <c r="M1470" i="3"/>
  <c r="L1470" i="3"/>
  <c r="K1470" i="3"/>
  <c r="I1470" i="3"/>
  <c r="H1470" i="3"/>
  <c r="G1470" i="3"/>
  <c r="M1469" i="3"/>
  <c r="L1469" i="3"/>
  <c r="K1469" i="3"/>
  <c r="I1469" i="3"/>
  <c r="H1469" i="3"/>
  <c r="G1469" i="3"/>
  <c r="M1468" i="3"/>
  <c r="L1468" i="3"/>
  <c r="K1468" i="3"/>
  <c r="I1468" i="3"/>
  <c r="H1468" i="3"/>
  <c r="G1468" i="3"/>
  <c r="M1467" i="3"/>
  <c r="L1467" i="3"/>
  <c r="K1467" i="3"/>
  <c r="I1467" i="3"/>
  <c r="H1467" i="3"/>
  <c r="G1467" i="3"/>
  <c r="M1466" i="3"/>
  <c r="L1466" i="3"/>
  <c r="K1466" i="3"/>
  <c r="I1466" i="3"/>
  <c r="H1466" i="3"/>
  <c r="G1466" i="3"/>
  <c r="M1465" i="3"/>
  <c r="L1465" i="3"/>
  <c r="K1465" i="3"/>
  <c r="I1465" i="3"/>
  <c r="H1465" i="3"/>
  <c r="G1465" i="3"/>
  <c r="M1464" i="3"/>
  <c r="L1464" i="3"/>
  <c r="K1464" i="3"/>
  <c r="I1464" i="3"/>
  <c r="H1464" i="3"/>
  <c r="G1464" i="3"/>
  <c r="M1463" i="3"/>
  <c r="L1463" i="3"/>
  <c r="K1463" i="3"/>
  <c r="I1463" i="3"/>
  <c r="H1463" i="3"/>
  <c r="G1463" i="3"/>
  <c r="M1462" i="3"/>
  <c r="L1462" i="3"/>
  <c r="K1462" i="3"/>
  <c r="I1462" i="3"/>
  <c r="H1462" i="3"/>
  <c r="G1462" i="3"/>
  <c r="M1461" i="3"/>
  <c r="L1461" i="3"/>
  <c r="K1461" i="3"/>
  <c r="I1461" i="3"/>
  <c r="H1461" i="3"/>
  <c r="G1461" i="3"/>
  <c r="M1460" i="3"/>
  <c r="L1460" i="3"/>
  <c r="K1460" i="3"/>
  <c r="I1460" i="3"/>
  <c r="H1460" i="3"/>
  <c r="G1460" i="3"/>
  <c r="M1459" i="3"/>
  <c r="L1459" i="3"/>
  <c r="K1459" i="3"/>
  <c r="I1459" i="3"/>
  <c r="H1459" i="3"/>
  <c r="G1459" i="3"/>
  <c r="M1458" i="3"/>
  <c r="L1458" i="3"/>
  <c r="K1458" i="3"/>
  <c r="I1458" i="3"/>
  <c r="H1458" i="3"/>
  <c r="G1458" i="3"/>
  <c r="M1457" i="3"/>
  <c r="L1457" i="3"/>
  <c r="K1457" i="3"/>
  <c r="I1457" i="3"/>
  <c r="H1457" i="3"/>
  <c r="G1457" i="3"/>
  <c r="M1456" i="3"/>
  <c r="L1456" i="3"/>
  <c r="K1456" i="3"/>
  <c r="I1456" i="3"/>
  <c r="H1456" i="3"/>
  <c r="G1456" i="3"/>
  <c r="M1455" i="3"/>
  <c r="L1455" i="3"/>
  <c r="K1455" i="3"/>
  <c r="I1455" i="3"/>
  <c r="H1455" i="3"/>
  <c r="G1455" i="3"/>
  <c r="M1454" i="3"/>
  <c r="L1454" i="3"/>
  <c r="K1454" i="3"/>
  <c r="I1454" i="3"/>
  <c r="H1454" i="3"/>
  <c r="G1454" i="3"/>
  <c r="M1453" i="3"/>
  <c r="L1453" i="3"/>
  <c r="K1453" i="3"/>
  <c r="I1453" i="3"/>
  <c r="H1453" i="3"/>
  <c r="G1453" i="3"/>
  <c r="M1452" i="3"/>
  <c r="L1452" i="3"/>
  <c r="K1452" i="3"/>
  <c r="I1452" i="3"/>
  <c r="H1452" i="3"/>
  <c r="G1452" i="3"/>
  <c r="M1451" i="3"/>
  <c r="L1451" i="3"/>
  <c r="K1451" i="3"/>
  <c r="I1451" i="3"/>
  <c r="H1451" i="3"/>
  <c r="G1451" i="3"/>
  <c r="M1450" i="3"/>
  <c r="L1450" i="3"/>
  <c r="K1450" i="3"/>
  <c r="I1450" i="3"/>
  <c r="H1450" i="3"/>
  <c r="G1450" i="3"/>
  <c r="M1449" i="3"/>
  <c r="L1449" i="3"/>
  <c r="K1449" i="3"/>
  <c r="I1449" i="3"/>
  <c r="H1449" i="3"/>
  <c r="G1449" i="3"/>
  <c r="M1448" i="3"/>
  <c r="L1448" i="3"/>
  <c r="K1448" i="3"/>
  <c r="I1448" i="3"/>
  <c r="H1448" i="3"/>
  <c r="G1448" i="3"/>
  <c r="M1447" i="3"/>
  <c r="L1447" i="3"/>
  <c r="K1447" i="3"/>
  <c r="I1447" i="3"/>
  <c r="H1447" i="3"/>
  <c r="G1447" i="3"/>
  <c r="M1446" i="3"/>
  <c r="L1446" i="3"/>
  <c r="K1446" i="3"/>
  <c r="I1446" i="3"/>
  <c r="H1446" i="3"/>
  <c r="G1446" i="3"/>
  <c r="M1445" i="3"/>
  <c r="L1445" i="3"/>
  <c r="K1445" i="3"/>
  <c r="I1445" i="3"/>
  <c r="H1445" i="3"/>
  <c r="G1445" i="3"/>
  <c r="M1444" i="3"/>
  <c r="L1444" i="3"/>
  <c r="K1444" i="3"/>
  <c r="I1444" i="3"/>
  <c r="H1444" i="3"/>
  <c r="G1444" i="3"/>
  <c r="M1443" i="3"/>
  <c r="L1443" i="3"/>
  <c r="K1443" i="3"/>
  <c r="I1443" i="3"/>
  <c r="H1443" i="3"/>
  <c r="G1443" i="3"/>
  <c r="M1442" i="3"/>
  <c r="L1442" i="3"/>
  <c r="K1442" i="3"/>
  <c r="I1442" i="3"/>
  <c r="H1442" i="3"/>
  <c r="G1442" i="3"/>
  <c r="M1441" i="3"/>
  <c r="L1441" i="3"/>
  <c r="K1441" i="3"/>
  <c r="I1441" i="3"/>
  <c r="H1441" i="3"/>
  <c r="G1441" i="3"/>
  <c r="M1440" i="3"/>
  <c r="L1440" i="3"/>
  <c r="K1440" i="3"/>
  <c r="I1440" i="3"/>
  <c r="H1440" i="3"/>
  <c r="G1440" i="3"/>
  <c r="M1439" i="3"/>
  <c r="L1439" i="3"/>
  <c r="K1439" i="3"/>
  <c r="I1439" i="3"/>
  <c r="H1439" i="3"/>
  <c r="G1439" i="3"/>
  <c r="M1438" i="3"/>
  <c r="L1438" i="3"/>
  <c r="K1438" i="3"/>
  <c r="I1438" i="3"/>
  <c r="H1438" i="3"/>
  <c r="G1438" i="3"/>
  <c r="M1437" i="3"/>
  <c r="L1437" i="3"/>
  <c r="K1437" i="3"/>
  <c r="I1437" i="3"/>
  <c r="H1437" i="3"/>
  <c r="G1437" i="3"/>
  <c r="M1436" i="3"/>
  <c r="L1436" i="3"/>
  <c r="K1436" i="3"/>
  <c r="I1436" i="3"/>
  <c r="H1436" i="3"/>
  <c r="G1436" i="3"/>
  <c r="M1435" i="3"/>
  <c r="L1435" i="3"/>
  <c r="K1435" i="3"/>
  <c r="I1435" i="3"/>
  <c r="H1435" i="3"/>
  <c r="G1435" i="3"/>
  <c r="M1434" i="3"/>
  <c r="L1434" i="3"/>
  <c r="K1434" i="3"/>
  <c r="I1434" i="3"/>
  <c r="H1434" i="3"/>
  <c r="G1434" i="3"/>
  <c r="M1433" i="3"/>
  <c r="L1433" i="3"/>
  <c r="K1433" i="3"/>
  <c r="I1433" i="3"/>
  <c r="H1433" i="3"/>
  <c r="G1433" i="3"/>
  <c r="M1432" i="3"/>
  <c r="L1432" i="3"/>
  <c r="K1432" i="3"/>
  <c r="I1432" i="3"/>
  <c r="H1432" i="3"/>
  <c r="G1432" i="3"/>
  <c r="M1431" i="3"/>
  <c r="L1431" i="3"/>
  <c r="K1431" i="3"/>
  <c r="I1431" i="3"/>
  <c r="H1431" i="3"/>
  <c r="G1431" i="3"/>
  <c r="M1430" i="3"/>
  <c r="L1430" i="3"/>
  <c r="K1430" i="3"/>
  <c r="I1430" i="3"/>
  <c r="H1430" i="3"/>
  <c r="G1430" i="3"/>
  <c r="M1429" i="3"/>
  <c r="L1429" i="3"/>
  <c r="K1429" i="3"/>
  <c r="I1429" i="3"/>
  <c r="H1429" i="3"/>
  <c r="G1429" i="3"/>
  <c r="M1428" i="3"/>
  <c r="L1428" i="3"/>
  <c r="K1428" i="3"/>
  <c r="I1428" i="3"/>
  <c r="H1428" i="3"/>
  <c r="G1428" i="3"/>
  <c r="M1427" i="3"/>
  <c r="L1427" i="3"/>
  <c r="K1427" i="3"/>
  <c r="I1427" i="3"/>
  <c r="H1427" i="3"/>
  <c r="G1427" i="3"/>
  <c r="M1426" i="3"/>
  <c r="L1426" i="3"/>
  <c r="K1426" i="3"/>
  <c r="I1426" i="3"/>
  <c r="H1426" i="3"/>
  <c r="G1426" i="3"/>
  <c r="M1425" i="3"/>
  <c r="L1425" i="3"/>
  <c r="K1425" i="3"/>
  <c r="I1425" i="3"/>
  <c r="H1425" i="3"/>
  <c r="G1425" i="3"/>
  <c r="M1424" i="3"/>
  <c r="L1424" i="3"/>
  <c r="K1424" i="3"/>
  <c r="I1424" i="3"/>
  <c r="H1424" i="3"/>
  <c r="G1424" i="3"/>
  <c r="M1423" i="3"/>
  <c r="L1423" i="3"/>
  <c r="K1423" i="3"/>
  <c r="I1423" i="3"/>
  <c r="H1423" i="3"/>
  <c r="G1423" i="3"/>
  <c r="M1422" i="3"/>
  <c r="L1422" i="3"/>
  <c r="K1422" i="3"/>
  <c r="I1422" i="3"/>
  <c r="H1422" i="3"/>
  <c r="G1422" i="3"/>
  <c r="M1421" i="3"/>
  <c r="L1421" i="3"/>
  <c r="K1421" i="3"/>
  <c r="I1421" i="3"/>
  <c r="H1421" i="3"/>
  <c r="G1421" i="3"/>
  <c r="M1420" i="3"/>
  <c r="L1420" i="3"/>
  <c r="K1420" i="3"/>
  <c r="I1420" i="3"/>
  <c r="H1420" i="3"/>
  <c r="G1420" i="3"/>
  <c r="M1419" i="3"/>
  <c r="L1419" i="3"/>
  <c r="K1419" i="3"/>
  <c r="I1419" i="3"/>
  <c r="H1419" i="3"/>
  <c r="G1419" i="3"/>
  <c r="M1418" i="3"/>
  <c r="L1418" i="3"/>
  <c r="K1418" i="3"/>
  <c r="I1418" i="3"/>
  <c r="H1418" i="3"/>
  <c r="G1418" i="3"/>
  <c r="M1417" i="3"/>
  <c r="L1417" i="3"/>
  <c r="K1417" i="3"/>
  <c r="I1417" i="3"/>
  <c r="H1417" i="3"/>
  <c r="G1417" i="3"/>
  <c r="M1416" i="3"/>
  <c r="L1416" i="3"/>
  <c r="K1416" i="3"/>
  <c r="I1416" i="3"/>
  <c r="H1416" i="3"/>
  <c r="G1416" i="3"/>
  <c r="M1415" i="3"/>
  <c r="L1415" i="3"/>
  <c r="K1415" i="3"/>
  <c r="I1415" i="3"/>
  <c r="H1415" i="3"/>
  <c r="G1415" i="3"/>
  <c r="M1414" i="3"/>
  <c r="L1414" i="3"/>
  <c r="K1414" i="3"/>
  <c r="I1414" i="3"/>
  <c r="H1414" i="3"/>
  <c r="G1414" i="3"/>
  <c r="M1413" i="3"/>
  <c r="L1413" i="3"/>
  <c r="K1413" i="3"/>
  <c r="I1413" i="3"/>
  <c r="H1413" i="3"/>
  <c r="G1413" i="3"/>
  <c r="M1412" i="3"/>
  <c r="L1412" i="3"/>
  <c r="K1412" i="3"/>
  <c r="I1412" i="3"/>
  <c r="H1412" i="3"/>
  <c r="G1412" i="3"/>
  <c r="M1411" i="3"/>
  <c r="L1411" i="3"/>
  <c r="K1411" i="3"/>
  <c r="I1411" i="3"/>
  <c r="H1411" i="3"/>
  <c r="G1411" i="3"/>
  <c r="M1410" i="3"/>
  <c r="L1410" i="3"/>
  <c r="K1410" i="3"/>
  <c r="I1410" i="3"/>
  <c r="H1410" i="3"/>
  <c r="G1410" i="3"/>
  <c r="M1409" i="3"/>
  <c r="L1409" i="3"/>
  <c r="K1409" i="3"/>
  <c r="I1409" i="3"/>
  <c r="H1409" i="3"/>
  <c r="G1409" i="3"/>
  <c r="M1408" i="3"/>
  <c r="L1408" i="3"/>
  <c r="K1408" i="3"/>
  <c r="I1408" i="3"/>
  <c r="H1408" i="3"/>
  <c r="G1408" i="3"/>
  <c r="M1407" i="3"/>
  <c r="L1407" i="3"/>
  <c r="K1407" i="3"/>
  <c r="I1407" i="3"/>
  <c r="H1407" i="3"/>
  <c r="G1407" i="3"/>
  <c r="M1406" i="3"/>
  <c r="L1406" i="3"/>
  <c r="K1406" i="3"/>
  <c r="I1406" i="3"/>
  <c r="H1406" i="3"/>
  <c r="G1406" i="3"/>
  <c r="M1405" i="3"/>
  <c r="L1405" i="3"/>
  <c r="K1405" i="3"/>
  <c r="I1405" i="3"/>
  <c r="H1405" i="3"/>
  <c r="G1405" i="3"/>
  <c r="M1404" i="3"/>
  <c r="L1404" i="3"/>
  <c r="K1404" i="3"/>
  <c r="I1404" i="3"/>
  <c r="H1404" i="3"/>
  <c r="G1404" i="3"/>
  <c r="M1403" i="3"/>
  <c r="L1403" i="3"/>
  <c r="K1403" i="3"/>
  <c r="I1403" i="3"/>
  <c r="H1403" i="3"/>
  <c r="G1403" i="3"/>
  <c r="M1402" i="3"/>
  <c r="L1402" i="3"/>
  <c r="K1402" i="3"/>
  <c r="I1402" i="3"/>
  <c r="H1402" i="3"/>
  <c r="G1402" i="3"/>
  <c r="M1401" i="3"/>
  <c r="L1401" i="3"/>
  <c r="K1401" i="3"/>
  <c r="I1401" i="3"/>
  <c r="H1401" i="3"/>
  <c r="G1401" i="3"/>
  <c r="M1400" i="3"/>
  <c r="L1400" i="3"/>
  <c r="K1400" i="3"/>
  <c r="I1400" i="3"/>
  <c r="H1400" i="3"/>
  <c r="G1400" i="3"/>
  <c r="M1399" i="3"/>
  <c r="L1399" i="3"/>
  <c r="K1399" i="3"/>
  <c r="I1399" i="3"/>
  <c r="H1399" i="3"/>
  <c r="G1399" i="3"/>
  <c r="M1398" i="3"/>
  <c r="L1398" i="3"/>
  <c r="K1398" i="3"/>
  <c r="I1398" i="3"/>
  <c r="H1398" i="3"/>
  <c r="G1398" i="3"/>
  <c r="M1397" i="3"/>
  <c r="L1397" i="3"/>
  <c r="K1397" i="3"/>
  <c r="I1397" i="3"/>
  <c r="H1397" i="3"/>
  <c r="G1397" i="3"/>
  <c r="M1396" i="3"/>
  <c r="L1396" i="3"/>
  <c r="K1396" i="3"/>
  <c r="I1396" i="3"/>
  <c r="H1396" i="3"/>
  <c r="G1396" i="3"/>
  <c r="M1395" i="3"/>
  <c r="L1395" i="3"/>
  <c r="K1395" i="3"/>
  <c r="I1395" i="3"/>
  <c r="H1395" i="3"/>
  <c r="G1395" i="3"/>
  <c r="M1394" i="3"/>
  <c r="L1394" i="3"/>
  <c r="K1394" i="3"/>
  <c r="I1394" i="3"/>
  <c r="H1394" i="3"/>
  <c r="G1394" i="3"/>
  <c r="M1393" i="3"/>
  <c r="L1393" i="3"/>
  <c r="K1393" i="3"/>
  <c r="I1393" i="3"/>
  <c r="H1393" i="3"/>
  <c r="G1393" i="3"/>
  <c r="M1392" i="3"/>
  <c r="L1392" i="3"/>
  <c r="K1392" i="3"/>
  <c r="I1392" i="3"/>
  <c r="H1392" i="3"/>
  <c r="G1392" i="3"/>
  <c r="M1391" i="3"/>
  <c r="L1391" i="3"/>
  <c r="K1391" i="3"/>
  <c r="I1391" i="3"/>
  <c r="H1391" i="3"/>
  <c r="G1391" i="3"/>
  <c r="M1390" i="3"/>
  <c r="L1390" i="3"/>
  <c r="K1390" i="3"/>
  <c r="I1390" i="3"/>
  <c r="H1390" i="3"/>
  <c r="G1390" i="3"/>
  <c r="M1389" i="3"/>
  <c r="L1389" i="3"/>
  <c r="K1389" i="3"/>
  <c r="I1389" i="3"/>
  <c r="H1389" i="3"/>
  <c r="G1389" i="3"/>
  <c r="M1388" i="3"/>
  <c r="L1388" i="3"/>
  <c r="K1388" i="3"/>
  <c r="I1388" i="3"/>
  <c r="H1388" i="3"/>
  <c r="G1388" i="3"/>
  <c r="M1387" i="3"/>
  <c r="L1387" i="3"/>
  <c r="K1387" i="3"/>
  <c r="I1387" i="3"/>
  <c r="H1387" i="3"/>
  <c r="G1387" i="3"/>
  <c r="M1386" i="3"/>
  <c r="L1386" i="3"/>
  <c r="K1386" i="3"/>
  <c r="I1386" i="3"/>
  <c r="H1386" i="3"/>
  <c r="G1386" i="3"/>
  <c r="M1385" i="3"/>
  <c r="L1385" i="3"/>
  <c r="K1385" i="3"/>
  <c r="I1385" i="3"/>
  <c r="H1385" i="3"/>
  <c r="G1385" i="3"/>
  <c r="M1384" i="3"/>
  <c r="L1384" i="3"/>
  <c r="K1384" i="3"/>
  <c r="I1384" i="3"/>
  <c r="H1384" i="3"/>
  <c r="G1384" i="3"/>
  <c r="M1383" i="3"/>
  <c r="L1383" i="3"/>
  <c r="K1383" i="3"/>
  <c r="I1383" i="3"/>
  <c r="H1383" i="3"/>
  <c r="G1383" i="3"/>
  <c r="M1382" i="3"/>
  <c r="L1382" i="3"/>
  <c r="K1382" i="3"/>
  <c r="I1382" i="3"/>
  <c r="H1382" i="3"/>
  <c r="G1382" i="3"/>
  <c r="M1381" i="3"/>
  <c r="L1381" i="3"/>
  <c r="K1381" i="3"/>
  <c r="I1381" i="3"/>
  <c r="H1381" i="3"/>
  <c r="G1381" i="3"/>
  <c r="M1380" i="3"/>
  <c r="L1380" i="3"/>
  <c r="K1380" i="3"/>
  <c r="I1380" i="3"/>
  <c r="H1380" i="3"/>
  <c r="G1380" i="3"/>
  <c r="M1379" i="3"/>
  <c r="L1379" i="3"/>
  <c r="K1379" i="3"/>
  <c r="I1379" i="3"/>
  <c r="H1379" i="3"/>
  <c r="G1379" i="3"/>
  <c r="M1378" i="3"/>
  <c r="L1378" i="3"/>
  <c r="K1378" i="3"/>
  <c r="I1378" i="3"/>
  <c r="H1378" i="3"/>
  <c r="G1378" i="3"/>
  <c r="M1377" i="3"/>
  <c r="L1377" i="3"/>
  <c r="K1377" i="3"/>
  <c r="I1377" i="3"/>
  <c r="H1377" i="3"/>
  <c r="G1377" i="3"/>
  <c r="M1376" i="3"/>
  <c r="L1376" i="3"/>
  <c r="K1376" i="3"/>
  <c r="I1376" i="3"/>
  <c r="H1376" i="3"/>
  <c r="G1376" i="3"/>
  <c r="M1375" i="3"/>
  <c r="L1375" i="3"/>
  <c r="K1375" i="3"/>
  <c r="I1375" i="3"/>
  <c r="H1375" i="3"/>
  <c r="G1375" i="3"/>
  <c r="M1374" i="3"/>
  <c r="L1374" i="3"/>
  <c r="K1374" i="3"/>
  <c r="I1374" i="3"/>
  <c r="H1374" i="3"/>
  <c r="G1374" i="3"/>
  <c r="M1373" i="3"/>
  <c r="L1373" i="3"/>
  <c r="K1373" i="3"/>
  <c r="I1373" i="3"/>
  <c r="H1373" i="3"/>
  <c r="G1373" i="3"/>
  <c r="M1372" i="3"/>
  <c r="L1372" i="3"/>
  <c r="K1372" i="3"/>
  <c r="I1372" i="3"/>
  <c r="H1372" i="3"/>
  <c r="G1372" i="3"/>
  <c r="M1371" i="3"/>
  <c r="L1371" i="3"/>
  <c r="K1371" i="3"/>
  <c r="I1371" i="3"/>
  <c r="H1371" i="3"/>
  <c r="G1371" i="3"/>
  <c r="M1370" i="3"/>
  <c r="L1370" i="3"/>
  <c r="K1370" i="3"/>
  <c r="I1370" i="3"/>
  <c r="H1370" i="3"/>
  <c r="G1370" i="3"/>
  <c r="M1369" i="3"/>
  <c r="L1369" i="3"/>
  <c r="K1369" i="3"/>
  <c r="I1369" i="3"/>
  <c r="H1369" i="3"/>
  <c r="G1369" i="3"/>
  <c r="M1368" i="3"/>
  <c r="L1368" i="3"/>
  <c r="K1368" i="3"/>
  <c r="I1368" i="3"/>
  <c r="H1368" i="3"/>
  <c r="G1368" i="3"/>
  <c r="M1367" i="3"/>
  <c r="L1367" i="3"/>
  <c r="K1367" i="3"/>
  <c r="I1367" i="3"/>
  <c r="H1367" i="3"/>
  <c r="G1367" i="3"/>
  <c r="M1366" i="3"/>
  <c r="L1366" i="3"/>
  <c r="K1366" i="3"/>
  <c r="I1366" i="3"/>
  <c r="H1366" i="3"/>
  <c r="G1366" i="3"/>
  <c r="M1365" i="3"/>
  <c r="L1365" i="3"/>
  <c r="K1365" i="3"/>
  <c r="I1365" i="3"/>
  <c r="H1365" i="3"/>
  <c r="G1365" i="3"/>
  <c r="M1364" i="3"/>
  <c r="L1364" i="3"/>
  <c r="K1364" i="3"/>
  <c r="I1364" i="3"/>
  <c r="H1364" i="3"/>
  <c r="G1364" i="3"/>
  <c r="M1363" i="3"/>
  <c r="L1363" i="3"/>
  <c r="K1363" i="3"/>
  <c r="I1363" i="3"/>
  <c r="H1363" i="3"/>
  <c r="G1363" i="3"/>
  <c r="M1362" i="3"/>
  <c r="L1362" i="3"/>
  <c r="K1362" i="3"/>
  <c r="I1362" i="3"/>
  <c r="H1362" i="3"/>
  <c r="G1362" i="3"/>
  <c r="M1361" i="3"/>
  <c r="L1361" i="3"/>
  <c r="K1361" i="3"/>
  <c r="I1361" i="3"/>
  <c r="H1361" i="3"/>
  <c r="G1361" i="3"/>
  <c r="M1360" i="3"/>
  <c r="L1360" i="3"/>
  <c r="K1360" i="3"/>
  <c r="I1360" i="3"/>
  <c r="H1360" i="3"/>
  <c r="G1360" i="3"/>
  <c r="M1359" i="3"/>
  <c r="L1359" i="3"/>
  <c r="K1359" i="3"/>
  <c r="I1359" i="3"/>
  <c r="H1359" i="3"/>
  <c r="G1359" i="3"/>
  <c r="M1358" i="3"/>
  <c r="L1358" i="3"/>
  <c r="K1358" i="3"/>
  <c r="I1358" i="3"/>
  <c r="H1358" i="3"/>
  <c r="G1358" i="3"/>
  <c r="M1357" i="3"/>
  <c r="L1357" i="3"/>
  <c r="K1357" i="3"/>
  <c r="I1357" i="3"/>
  <c r="H1357" i="3"/>
  <c r="G1357" i="3"/>
  <c r="M1356" i="3"/>
  <c r="L1356" i="3"/>
  <c r="K1356" i="3"/>
  <c r="I1356" i="3"/>
  <c r="H1356" i="3"/>
  <c r="G1356" i="3"/>
  <c r="M1355" i="3"/>
  <c r="L1355" i="3"/>
  <c r="K1355" i="3"/>
  <c r="I1355" i="3"/>
  <c r="H1355" i="3"/>
  <c r="G1355" i="3"/>
  <c r="M1354" i="3"/>
  <c r="L1354" i="3"/>
  <c r="K1354" i="3"/>
  <c r="I1354" i="3"/>
  <c r="H1354" i="3"/>
  <c r="G1354" i="3"/>
  <c r="M1353" i="3"/>
  <c r="L1353" i="3"/>
  <c r="K1353" i="3"/>
  <c r="I1353" i="3"/>
  <c r="H1353" i="3"/>
  <c r="G1353" i="3"/>
  <c r="M1352" i="3"/>
  <c r="L1352" i="3"/>
  <c r="K1352" i="3"/>
  <c r="I1352" i="3"/>
  <c r="H1352" i="3"/>
  <c r="G1352" i="3"/>
  <c r="M1351" i="3"/>
  <c r="L1351" i="3"/>
  <c r="K1351" i="3"/>
  <c r="I1351" i="3"/>
  <c r="H1351" i="3"/>
  <c r="G1351" i="3"/>
  <c r="M1350" i="3"/>
  <c r="L1350" i="3"/>
  <c r="K1350" i="3"/>
  <c r="I1350" i="3"/>
  <c r="H1350" i="3"/>
  <c r="G1350" i="3"/>
  <c r="M1349" i="3"/>
  <c r="L1349" i="3"/>
  <c r="K1349" i="3"/>
  <c r="I1349" i="3"/>
  <c r="H1349" i="3"/>
  <c r="G1349" i="3"/>
  <c r="M1348" i="3"/>
  <c r="L1348" i="3"/>
  <c r="K1348" i="3"/>
  <c r="I1348" i="3"/>
  <c r="H1348" i="3"/>
  <c r="G1348" i="3"/>
  <c r="M1347" i="3"/>
  <c r="L1347" i="3"/>
  <c r="K1347" i="3"/>
  <c r="I1347" i="3"/>
  <c r="H1347" i="3"/>
  <c r="G1347" i="3"/>
  <c r="M1346" i="3"/>
  <c r="L1346" i="3"/>
  <c r="K1346" i="3"/>
  <c r="I1346" i="3"/>
  <c r="H1346" i="3"/>
  <c r="G1346" i="3"/>
  <c r="M1345" i="3"/>
  <c r="L1345" i="3"/>
  <c r="K1345" i="3"/>
  <c r="I1345" i="3"/>
  <c r="H1345" i="3"/>
  <c r="G1345" i="3"/>
  <c r="M1344" i="3"/>
  <c r="L1344" i="3"/>
  <c r="K1344" i="3"/>
  <c r="I1344" i="3"/>
  <c r="H1344" i="3"/>
  <c r="G1344" i="3"/>
  <c r="M1343" i="3"/>
  <c r="L1343" i="3"/>
  <c r="K1343" i="3"/>
  <c r="I1343" i="3"/>
  <c r="H1343" i="3"/>
  <c r="G1343" i="3"/>
  <c r="M1342" i="3"/>
  <c r="L1342" i="3"/>
  <c r="K1342" i="3"/>
  <c r="I1342" i="3"/>
  <c r="H1342" i="3"/>
  <c r="G1342" i="3"/>
  <c r="M1341" i="3"/>
  <c r="L1341" i="3"/>
  <c r="K1341" i="3"/>
  <c r="I1341" i="3"/>
  <c r="H1341" i="3"/>
  <c r="G1341" i="3"/>
  <c r="M1340" i="3"/>
  <c r="L1340" i="3"/>
  <c r="K1340" i="3"/>
  <c r="I1340" i="3"/>
  <c r="H1340" i="3"/>
  <c r="G1340" i="3"/>
  <c r="M1339" i="3"/>
  <c r="L1339" i="3"/>
  <c r="K1339" i="3"/>
  <c r="I1339" i="3"/>
  <c r="H1339" i="3"/>
  <c r="G1339" i="3"/>
  <c r="M1338" i="3"/>
  <c r="L1338" i="3"/>
  <c r="K1338" i="3"/>
  <c r="I1338" i="3"/>
  <c r="H1338" i="3"/>
  <c r="G1338" i="3"/>
  <c r="M1337" i="3"/>
  <c r="L1337" i="3"/>
  <c r="K1337" i="3"/>
  <c r="I1337" i="3"/>
  <c r="H1337" i="3"/>
  <c r="G1337" i="3"/>
  <c r="M1336" i="3"/>
  <c r="L1336" i="3"/>
  <c r="K1336" i="3"/>
  <c r="I1336" i="3"/>
  <c r="H1336" i="3"/>
  <c r="G1336" i="3"/>
  <c r="M1335" i="3"/>
  <c r="L1335" i="3"/>
  <c r="K1335" i="3"/>
  <c r="I1335" i="3"/>
  <c r="H1335" i="3"/>
  <c r="G1335" i="3"/>
  <c r="M1334" i="3"/>
  <c r="L1334" i="3"/>
  <c r="K1334" i="3"/>
  <c r="I1334" i="3"/>
  <c r="H1334" i="3"/>
  <c r="G1334" i="3"/>
  <c r="M1333" i="3"/>
  <c r="L1333" i="3"/>
  <c r="K1333" i="3"/>
  <c r="I1333" i="3"/>
  <c r="H1333" i="3"/>
  <c r="G1333" i="3"/>
  <c r="M1332" i="3"/>
  <c r="L1332" i="3"/>
  <c r="K1332" i="3"/>
  <c r="I1332" i="3"/>
  <c r="H1332" i="3"/>
  <c r="G1332" i="3"/>
  <c r="M1331" i="3"/>
  <c r="L1331" i="3"/>
  <c r="K1331" i="3"/>
  <c r="I1331" i="3"/>
  <c r="H1331" i="3"/>
  <c r="G1331" i="3"/>
  <c r="M1330" i="3"/>
  <c r="L1330" i="3"/>
  <c r="K1330" i="3"/>
  <c r="I1330" i="3"/>
  <c r="H1330" i="3"/>
  <c r="G1330" i="3"/>
  <c r="M1329" i="3"/>
  <c r="L1329" i="3"/>
  <c r="K1329" i="3"/>
  <c r="I1329" i="3"/>
  <c r="H1329" i="3"/>
  <c r="G1329" i="3"/>
  <c r="M1328" i="3"/>
  <c r="L1328" i="3"/>
  <c r="K1328" i="3"/>
  <c r="I1328" i="3"/>
  <c r="H1328" i="3"/>
  <c r="G1328" i="3"/>
  <c r="M1327" i="3"/>
  <c r="L1327" i="3"/>
  <c r="K1327" i="3"/>
  <c r="I1327" i="3"/>
  <c r="H1327" i="3"/>
  <c r="G1327" i="3"/>
  <c r="M1326" i="3"/>
  <c r="L1326" i="3"/>
  <c r="K1326" i="3"/>
  <c r="I1326" i="3"/>
  <c r="H1326" i="3"/>
  <c r="G1326" i="3"/>
  <c r="M1325" i="3"/>
  <c r="L1325" i="3"/>
  <c r="K1325" i="3"/>
  <c r="I1325" i="3"/>
  <c r="H1325" i="3"/>
  <c r="G1325" i="3"/>
  <c r="M1324" i="3"/>
  <c r="L1324" i="3"/>
  <c r="K1324" i="3"/>
  <c r="I1324" i="3"/>
  <c r="H1324" i="3"/>
  <c r="G1324" i="3"/>
  <c r="M1323" i="3"/>
  <c r="L1323" i="3"/>
  <c r="K1323" i="3"/>
  <c r="I1323" i="3"/>
  <c r="H1323" i="3"/>
  <c r="G1323" i="3"/>
  <c r="M1322" i="3"/>
  <c r="L1322" i="3"/>
  <c r="K1322" i="3"/>
  <c r="I1322" i="3"/>
  <c r="H1322" i="3"/>
  <c r="G1322" i="3"/>
  <c r="M1321" i="3"/>
  <c r="L1321" i="3"/>
  <c r="K1321" i="3"/>
  <c r="I1321" i="3"/>
  <c r="H1321" i="3"/>
  <c r="G1321" i="3"/>
  <c r="M1320" i="3"/>
  <c r="L1320" i="3"/>
  <c r="K1320" i="3"/>
  <c r="I1320" i="3"/>
  <c r="H1320" i="3"/>
  <c r="G1320" i="3"/>
  <c r="M1319" i="3"/>
  <c r="L1319" i="3"/>
  <c r="K1319" i="3"/>
  <c r="I1319" i="3"/>
  <c r="H1319" i="3"/>
  <c r="G1319" i="3"/>
  <c r="M1318" i="3"/>
  <c r="L1318" i="3"/>
  <c r="K1318" i="3"/>
  <c r="I1318" i="3"/>
  <c r="H1318" i="3"/>
  <c r="G1318" i="3"/>
  <c r="M1317" i="3"/>
  <c r="L1317" i="3"/>
  <c r="K1317" i="3"/>
  <c r="I1317" i="3"/>
  <c r="H1317" i="3"/>
  <c r="G1317" i="3"/>
  <c r="M1316" i="3"/>
  <c r="L1316" i="3"/>
  <c r="K1316" i="3"/>
  <c r="I1316" i="3"/>
  <c r="H1316" i="3"/>
  <c r="G1316" i="3"/>
  <c r="M1315" i="3"/>
  <c r="L1315" i="3"/>
  <c r="K1315" i="3"/>
  <c r="I1315" i="3"/>
  <c r="H1315" i="3"/>
  <c r="G1315" i="3"/>
  <c r="M1314" i="3"/>
  <c r="L1314" i="3"/>
  <c r="K1314" i="3"/>
  <c r="I1314" i="3"/>
  <c r="H1314" i="3"/>
  <c r="G1314" i="3"/>
  <c r="M1313" i="3"/>
  <c r="L1313" i="3"/>
  <c r="K1313" i="3"/>
  <c r="I1313" i="3"/>
  <c r="H1313" i="3"/>
  <c r="G1313" i="3"/>
  <c r="M1312" i="3"/>
  <c r="L1312" i="3"/>
  <c r="K1312" i="3"/>
  <c r="I1312" i="3"/>
  <c r="H1312" i="3"/>
  <c r="G1312" i="3"/>
  <c r="M1311" i="3"/>
  <c r="L1311" i="3"/>
  <c r="K1311" i="3"/>
  <c r="I1311" i="3"/>
  <c r="H1311" i="3"/>
  <c r="G1311" i="3"/>
  <c r="M1310" i="3"/>
  <c r="L1310" i="3"/>
  <c r="K1310" i="3"/>
  <c r="I1310" i="3"/>
  <c r="H1310" i="3"/>
  <c r="G1310" i="3"/>
  <c r="M1309" i="3"/>
  <c r="L1309" i="3"/>
  <c r="K1309" i="3"/>
  <c r="I1309" i="3"/>
  <c r="H1309" i="3"/>
  <c r="G1309" i="3"/>
  <c r="M1308" i="3"/>
  <c r="L1308" i="3"/>
  <c r="K1308" i="3"/>
  <c r="I1308" i="3"/>
  <c r="H1308" i="3"/>
  <c r="G1308" i="3"/>
  <c r="M1307" i="3"/>
  <c r="L1307" i="3"/>
  <c r="K1307" i="3"/>
  <c r="I1307" i="3"/>
  <c r="H1307" i="3"/>
  <c r="G1307" i="3"/>
  <c r="M1306" i="3"/>
  <c r="L1306" i="3"/>
  <c r="K1306" i="3"/>
  <c r="I1306" i="3"/>
  <c r="H1306" i="3"/>
  <c r="G1306" i="3"/>
  <c r="M1305" i="3"/>
  <c r="L1305" i="3"/>
  <c r="K1305" i="3"/>
  <c r="I1305" i="3"/>
  <c r="H1305" i="3"/>
  <c r="G1305" i="3"/>
  <c r="M1304" i="3"/>
  <c r="L1304" i="3"/>
  <c r="K1304" i="3"/>
  <c r="I1304" i="3"/>
  <c r="H1304" i="3"/>
  <c r="G1304" i="3"/>
  <c r="M1303" i="3"/>
  <c r="L1303" i="3"/>
  <c r="K1303" i="3"/>
  <c r="I1303" i="3"/>
  <c r="H1303" i="3"/>
  <c r="G1303" i="3"/>
  <c r="M1302" i="3"/>
  <c r="L1302" i="3"/>
  <c r="K1302" i="3"/>
  <c r="I1302" i="3"/>
  <c r="H1302" i="3"/>
  <c r="G1302" i="3"/>
  <c r="M1301" i="3"/>
  <c r="L1301" i="3"/>
  <c r="K1301" i="3"/>
  <c r="I1301" i="3"/>
  <c r="H1301" i="3"/>
  <c r="G1301" i="3"/>
  <c r="M1300" i="3"/>
  <c r="L1300" i="3"/>
  <c r="K1300" i="3"/>
  <c r="I1300" i="3"/>
  <c r="H1300" i="3"/>
  <c r="G1300" i="3"/>
  <c r="M1299" i="3"/>
  <c r="L1299" i="3"/>
  <c r="K1299" i="3"/>
  <c r="I1299" i="3"/>
  <c r="H1299" i="3"/>
  <c r="G1299" i="3"/>
  <c r="M1298" i="3"/>
  <c r="L1298" i="3"/>
  <c r="K1298" i="3"/>
  <c r="I1298" i="3"/>
  <c r="H1298" i="3"/>
  <c r="G1298" i="3"/>
  <c r="M1297" i="3"/>
  <c r="L1297" i="3"/>
  <c r="K1297" i="3"/>
  <c r="I1297" i="3"/>
  <c r="H1297" i="3"/>
  <c r="G1297" i="3"/>
  <c r="M1296" i="3"/>
  <c r="L1296" i="3"/>
  <c r="K1296" i="3"/>
  <c r="I1296" i="3"/>
  <c r="H1296" i="3"/>
  <c r="G1296" i="3"/>
  <c r="M1295" i="3"/>
  <c r="L1295" i="3"/>
  <c r="K1295" i="3"/>
  <c r="I1295" i="3"/>
  <c r="H1295" i="3"/>
  <c r="G1295" i="3"/>
  <c r="M1294" i="3"/>
  <c r="L1294" i="3"/>
  <c r="K1294" i="3"/>
  <c r="I1294" i="3"/>
  <c r="H1294" i="3"/>
  <c r="G1294" i="3"/>
  <c r="M1293" i="3"/>
  <c r="L1293" i="3"/>
  <c r="K1293" i="3"/>
  <c r="I1293" i="3"/>
  <c r="H1293" i="3"/>
  <c r="G1293" i="3"/>
  <c r="M1292" i="3"/>
  <c r="L1292" i="3"/>
  <c r="K1292" i="3"/>
  <c r="I1292" i="3"/>
  <c r="H1292" i="3"/>
  <c r="G1292" i="3"/>
  <c r="M1291" i="3"/>
  <c r="L1291" i="3"/>
  <c r="K1291" i="3"/>
  <c r="I1291" i="3"/>
  <c r="H1291" i="3"/>
  <c r="G1291" i="3"/>
  <c r="M1290" i="3"/>
  <c r="L1290" i="3"/>
  <c r="K1290" i="3"/>
  <c r="I1290" i="3"/>
  <c r="H1290" i="3"/>
  <c r="G1290" i="3"/>
  <c r="M1289" i="3"/>
  <c r="L1289" i="3"/>
  <c r="K1289" i="3"/>
  <c r="I1289" i="3"/>
  <c r="H1289" i="3"/>
  <c r="G1289" i="3"/>
  <c r="M1288" i="3"/>
  <c r="L1288" i="3"/>
  <c r="K1288" i="3"/>
  <c r="I1288" i="3"/>
  <c r="H1288" i="3"/>
  <c r="G1288" i="3"/>
  <c r="M1287" i="3"/>
  <c r="L1287" i="3"/>
  <c r="K1287" i="3"/>
  <c r="I1287" i="3"/>
  <c r="H1287" i="3"/>
  <c r="G1287" i="3"/>
  <c r="M1286" i="3"/>
  <c r="L1286" i="3"/>
  <c r="K1286" i="3"/>
  <c r="I1286" i="3"/>
  <c r="H1286" i="3"/>
  <c r="G1286" i="3"/>
  <c r="M1285" i="3"/>
  <c r="L1285" i="3"/>
  <c r="K1285" i="3"/>
  <c r="I1285" i="3"/>
  <c r="H1285" i="3"/>
  <c r="G1285" i="3"/>
  <c r="M1284" i="3"/>
  <c r="L1284" i="3"/>
  <c r="K1284" i="3"/>
  <c r="I1284" i="3"/>
  <c r="H1284" i="3"/>
  <c r="G1284" i="3"/>
  <c r="M1283" i="3"/>
  <c r="L1283" i="3"/>
  <c r="K1283" i="3"/>
  <c r="I1283" i="3"/>
  <c r="H1283" i="3"/>
  <c r="G1283" i="3"/>
  <c r="M1282" i="3"/>
  <c r="L1282" i="3"/>
  <c r="K1282" i="3"/>
  <c r="I1282" i="3"/>
  <c r="H1282" i="3"/>
  <c r="G1282" i="3"/>
  <c r="M1281" i="3"/>
  <c r="L1281" i="3"/>
  <c r="K1281" i="3"/>
  <c r="I1281" i="3"/>
  <c r="H1281" i="3"/>
  <c r="G1281" i="3"/>
  <c r="M1280" i="3"/>
  <c r="L1280" i="3"/>
  <c r="K1280" i="3"/>
  <c r="I1280" i="3"/>
  <c r="H1280" i="3"/>
  <c r="G1280" i="3"/>
  <c r="M1279" i="3"/>
  <c r="L1279" i="3"/>
  <c r="K1279" i="3"/>
  <c r="I1279" i="3"/>
  <c r="H1279" i="3"/>
  <c r="G1279" i="3"/>
  <c r="M1278" i="3"/>
  <c r="L1278" i="3"/>
  <c r="K1278" i="3"/>
  <c r="I1278" i="3"/>
  <c r="H1278" i="3"/>
  <c r="G1278" i="3"/>
  <c r="M1277" i="3"/>
  <c r="L1277" i="3"/>
  <c r="K1277" i="3"/>
  <c r="I1277" i="3"/>
  <c r="H1277" i="3"/>
  <c r="G1277" i="3"/>
  <c r="M1276" i="3"/>
  <c r="L1276" i="3"/>
  <c r="K1276" i="3"/>
  <c r="I1276" i="3"/>
  <c r="H1276" i="3"/>
  <c r="G1276" i="3"/>
  <c r="M1275" i="3"/>
  <c r="L1275" i="3"/>
  <c r="K1275" i="3"/>
  <c r="I1275" i="3"/>
  <c r="H1275" i="3"/>
  <c r="G1275" i="3"/>
  <c r="M1274" i="3"/>
  <c r="L1274" i="3"/>
  <c r="K1274" i="3"/>
  <c r="I1274" i="3"/>
  <c r="H1274" i="3"/>
  <c r="G1274" i="3"/>
  <c r="M1273" i="3"/>
  <c r="L1273" i="3"/>
  <c r="K1273" i="3"/>
  <c r="I1273" i="3"/>
  <c r="H1273" i="3"/>
  <c r="G1273" i="3"/>
  <c r="M1272" i="3"/>
  <c r="L1272" i="3"/>
  <c r="K1272" i="3"/>
  <c r="I1272" i="3"/>
  <c r="H1272" i="3"/>
  <c r="G1272" i="3"/>
  <c r="M1271" i="3"/>
  <c r="L1271" i="3"/>
  <c r="K1271" i="3"/>
  <c r="I1271" i="3"/>
  <c r="H1271" i="3"/>
  <c r="G1271" i="3"/>
  <c r="M1270" i="3"/>
  <c r="L1270" i="3"/>
  <c r="K1270" i="3"/>
  <c r="I1270" i="3"/>
  <c r="H1270" i="3"/>
  <c r="G1270" i="3"/>
  <c r="M1269" i="3"/>
  <c r="L1269" i="3"/>
  <c r="K1269" i="3"/>
  <c r="I1269" i="3"/>
  <c r="H1269" i="3"/>
  <c r="G1269" i="3"/>
  <c r="M1268" i="3"/>
  <c r="L1268" i="3"/>
  <c r="K1268" i="3"/>
  <c r="I1268" i="3"/>
  <c r="H1268" i="3"/>
  <c r="G1268" i="3"/>
  <c r="M1267" i="3"/>
  <c r="L1267" i="3"/>
  <c r="K1267" i="3"/>
  <c r="I1267" i="3"/>
  <c r="H1267" i="3"/>
  <c r="G1267" i="3"/>
  <c r="M1266" i="3"/>
  <c r="L1266" i="3"/>
  <c r="K1266" i="3"/>
  <c r="I1266" i="3"/>
  <c r="H1266" i="3"/>
  <c r="G1266" i="3"/>
  <c r="M1265" i="3"/>
  <c r="L1265" i="3"/>
  <c r="K1265" i="3"/>
  <c r="I1265" i="3"/>
  <c r="H1265" i="3"/>
  <c r="G1265" i="3"/>
  <c r="M1264" i="3"/>
  <c r="L1264" i="3"/>
  <c r="K1264" i="3"/>
  <c r="I1264" i="3"/>
  <c r="H1264" i="3"/>
  <c r="G1264" i="3"/>
  <c r="M1263" i="3"/>
  <c r="L1263" i="3"/>
  <c r="K1263" i="3"/>
  <c r="I1263" i="3"/>
  <c r="H1263" i="3"/>
  <c r="G1263" i="3"/>
  <c r="M1262" i="3"/>
  <c r="L1262" i="3"/>
  <c r="K1262" i="3"/>
  <c r="I1262" i="3"/>
  <c r="H1262" i="3"/>
  <c r="G1262" i="3"/>
  <c r="M1261" i="3"/>
  <c r="L1261" i="3"/>
  <c r="K1261" i="3"/>
  <c r="I1261" i="3"/>
  <c r="H1261" i="3"/>
  <c r="G1261" i="3"/>
  <c r="M1260" i="3"/>
  <c r="L1260" i="3"/>
  <c r="K1260" i="3"/>
  <c r="I1260" i="3"/>
  <c r="H1260" i="3"/>
  <c r="G1260" i="3"/>
  <c r="M1259" i="3"/>
  <c r="L1259" i="3"/>
  <c r="K1259" i="3"/>
  <c r="I1259" i="3"/>
  <c r="H1259" i="3"/>
  <c r="G1259" i="3"/>
  <c r="M1258" i="3"/>
  <c r="L1258" i="3"/>
  <c r="K1258" i="3"/>
  <c r="I1258" i="3"/>
  <c r="H1258" i="3"/>
  <c r="G1258" i="3"/>
  <c r="M1257" i="3"/>
  <c r="L1257" i="3"/>
  <c r="K1257" i="3"/>
  <c r="I1257" i="3"/>
  <c r="H1257" i="3"/>
  <c r="G1257" i="3"/>
  <c r="M1256" i="3"/>
  <c r="L1256" i="3"/>
  <c r="K1256" i="3"/>
  <c r="I1256" i="3"/>
  <c r="H1256" i="3"/>
  <c r="G1256" i="3"/>
  <c r="M1255" i="3"/>
  <c r="L1255" i="3"/>
  <c r="K1255" i="3"/>
  <c r="I1255" i="3"/>
  <c r="H1255" i="3"/>
  <c r="G1255" i="3"/>
  <c r="M1254" i="3"/>
  <c r="L1254" i="3"/>
  <c r="K1254" i="3"/>
  <c r="I1254" i="3"/>
  <c r="H1254" i="3"/>
  <c r="G1254" i="3"/>
  <c r="M1253" i="3"/>
  <c r="L1253" i="3"/>
  <c r="K1253" i="3"/>
  <c r="I1253" i="3"/>
  <c r="H1253" i="3"/>
  <c r="G1253" i="3"/>
  <c r="M1252" i="3"/>
  <c r="L1252" i="3"/>
  <c r="K1252" i="3"/>
  <c r="I1252" i="3"/>
  <c r="H1252" i="3"/>
  <c r="G1252" i="3"/>
  <c r="M1251" i="3"/>
  <c r="L1251" i="3"/>
  <c r="K1251" i="3"/>
  <c r="I1251" i="3"/>
  <c r="H1251" i="3"/>
  <c r="G1251" i="3"/>
  <c r="M1250" i="3"/>
  <c r="L1250" i="3"/>
  <c r="K1250" i="3"/>
  <c r="I1250" i="3"/>
  <c r="H1250" i="3"/>
  <c r="G1250" i="3"/>
  <c r="M1249" i="3"/>
  <c r="L1249" i="3"/>
  <c r="K1249" i="3"/>
  <c r="I1249" i="3"/>
  <c r="H1249" i="3"/>
  <c r="G1249" i="3"/>
  <c r="M1248" i="3"/>
  <c r="L1248" i="3"/>
  <c r="K1248" i="3"/>
  <c r="I1248" i="3"/>
  <c r="H1248" i="3"/>
  <c r="G1248" i="3"/>
  <c r="M1247" i="3"/>
  <c r="L1247" i="3"/>
  <c r="K1247" i="3"/>
  <c r="I1247" i="3"/>
  <c r="H1247" i="3"/>
  <c r="G1247" i="3"/>
  <c r="M1246" i="3"/>
  <c r="L1246" i="3"/>
  <c r="K1246" i="3"/>
  <c r="I1246" i="3"/>
  <c r="H1246" i="3"/>
  <c r="G1246" i="3"/>
  <c r="M1245" i="3"/>
  <c r="L1245" i="3"/>
  <c r="K1245" i="3"/>
  <c r="I1245" i="3"/>
  <c r="H1245" i="3"/>
  <c r="G1245" i="3"/>
  <c r="M1244" i="3"/>
  <c r="L1244" i="3"/>
  <c r="K1244" i="3"/>
  <c r="I1244" i="3"/>
  <c r="H1244" i="3"/>
  <c r="G1244" i="3"/>
  <c r="M1243" i="3"/>
  <c r="L1243" i="3"/>
  <c r="K1243" i="3"/>
  <c r="I1243" i="3"/>
  <c r="H1243" i="3"/>
  <c r="G1243" i="3"/>
  <c r="M1242" i="3"/>
  <c r="L1242" i="3"/>
  <c r="K1242" i="3"/>
  <c r="I1242" i="3"/>
  <c r="H1242" i="3"/>
  <c r="G1242" i="3"/>
  <c r="M1241" i="3"/>
  <c r="L1241" i="3"/>
  <c r="K1241" i="3"/>
  <c r="I1241" i="3"/>
  <c r="H1241" i="3"/>
  <c r="G1241" i="3"/>
  <c r="M1240" i="3"/>
  <c r="L1240" i="3"/>
  <c r="K1240" i="3"/>
  <c r="I1240" i="3"/>
  <c r="H1240" i="3"/>
  <c r="G1240" i="3"/>
  <c r="M1239" i="3"/>
  <c r="L1239" i="3"/>
  <c r="K1239" i="3"/>
  <c r="I1239" i="3"/>
  <c r="H1239" i="3"/>
  <c r="G1239" i="3"/>
  <c r="M1238" i="3"/>
  <c r="L1238" i="3"/>
  <c r="K1238" i="3"/>
  <c r="I1238" i="3"/>
  <c r="H1238" i="3"/>
  <c r="G1238" i="3"/>
  <c r="M1237" i="3"/>
  <c r="L1237" i="3"/>
  <c r="K1237" i="3"/>
  <c r="I1237" i="3"/>
  <c r="H1237" i="3"/>
  <c r="G1237" i="3"/>
  <c r="M1236" i="3"/>
  <c r="L1236" i="3"/>
  <c r="K1236" i="3"/>
  <c r="I1236" i="3"/>
  <c r="H1236" i="3"/>
  <c r="G1236" i="3"/>
  <c r="M1235" i="3"/>
  <c r="L1235" i="3"/>
  <c r="K1235" i="3"/>
  <c r="I1235" i="3"/>
  <c r="H1235" i="3"/>
  <c r="G1235" i="3"/>
  <c r="M1234" i="3"/>
  <c r="L1234" i="3"/>
  <c r="K1234" i="3"/>
  <c r="I1234" i="3"/>
  <c r="H1234" i="3"/>
  <c r="G1234" i="3"/>
  <c r="M1233" i="3"/>
  <c r="L1233" i="3"/>
  <c r="K1233" i="3"/>
  <c r="I1233" i="3"/>
  <c r="H1233" i="3"/>
  <c r="G1233" i="3"/>
  <c r="M1232" i="3"/>
  <c r="L1232" i="3"/>
  <c r="K1232" i="3"/>
  <c r="I1232" i="3"/>
  <c r="H1232" i="3"/>
  <c r="G1232" i="3"/>
  <c r="M1231" i="3"/>
  <c r="L1231" i="3"/>
  <c r="K1231" i="3"/>
  <c r="I1231" i="3"/>
  <c r="H1231" i="3"/>
  <c r="G1231" i="3"/>
  <c r="M1230" i="3"/>
  <c r="L1230" i="3"/>
  <c r="K1230" i="3"/>
  <c r="I1230" i="3"/>
  <c r="H1230" i="3"/>
  <c r="G1230" i="3"/>
  <c r="M1229" i="3"/>
  <c r="L1229" i="3"/>
  <c r="K1229" i="3"/>
  <c r="I1229" i="3"/>
  <c r="H1229" i="3"/>
  <c r="G1229" i="3"/>
  <c r="M1228" i="3"/>
  <c r="L1228" i="3"/>
  <c r="K1228" i="3"/>
  <c r="I1228" i="3"/>
  <c r="H1228" i="3"/>
  <c r="G1228" i="3"/>
  <c r="M1227" i="3"/>
  <c r="L1227" i="3"/>
  <c r="K1227" i="3"/>
  <c r="I1227" i="3"/>
  <c r="H1227" i="3"/>
  <c r="G1227" i="3"/>
  <c r="M1226" i="3"/>
  <c r="L1226" i="3"/>
  <c r="K1226" i="3"/>
  <c r="I1226" i="3"/>
  <c r="H1226" i="3"/>
  <c r="G1226" i="3"/>
  <c r="M1225" i="3"/>
  <c r="L1225" i="3"/>
  <c r="K1225" i="3"/>
  <c r="I1225" i="3"/>
  <c r="H1225" i="3"/>
  <c r="G1225" i="3"/>
  <c r="M1224" i="3"/>
  <c r="L1224" i="3"/>
  <c r="K1224" i="3"/>
  <c r="I1224" i="3"/>
  <c r="H1224" i="3"/>
  <c r="G1224" i="3"/>
  <c r="M1223" i="3"/>
  <c r="L1223" i="3"/>
  <c r="K1223" i="3"/>
  <c r="I1223" i="3"/>
  <c r="H1223" i="3"/>
  <c r="G1223" i="3"/>
  <c r="M1222" i="3"/>
  <c r="L1222" i="3"/>
  <c r="K1222" i="3"/>
  <c r="I1222" i="3"/>
  <c r="H1222" i="3"/>
  <c r="G1222" i="3"/>
  <c r="M1221" i="3"/>
  <c r="L1221" i="3"/>
  <c r="K1221" i="3"/>
  <c r="I1221" i="3"/>
  <c r="H1221" i="3"/>
  <c r="G1221" i="3"/>
  <c r="M1220" i="3"/>
  <c r="L1220" i="3"/>
  <c r="K1220" i="3"/>
  <c r="I1220" i="3"/>
  <c r="H1220" i="3"/>
  <c r="G1220" i="3"/>
  <c r="M1219" i="3"/>
  <c r="L1219" i="3"/>
  <c r="K1219" i="3"/>
  <c r="I1219" i="3"/>
  <c r="H1219" i="3"/>
  <c r="G1219" i="3"/>
  <c r="M1218" i="3"/>
  <c r="L1218" i="3"/>
  <c r="K1218" i="3"/>
  <c r="I1218" i="3"/>
  <c r="H1218" i="3"/>
  <c r="G1218" i="3"/>
  <c r="M1217" i="3"/>
  <c r="L1217" i="3"/>
  <c r="K1217" i="3"/>
  <c r="I1217" i="3"/>
  <c r="H1217" i="3"/>
  <c r="G1217" i="3"/>
  <c r="M1216" i="3"/>
  <c r="L1216" i="3"/>
  <c r="K1216" i="3"/>
  <c r="I1216" i="3"/>
  <c r="H1216" i="3"/>
  <c r="G1216" i="3"/>
  <c r="M1215" i="3"/>
  <c r="L1215" i="3"/>
  <c r="K1215" i="3"/>
  <c r="I1215" i="3"/>
  <c r="H1215" i="3"/>
  <c r="G1215" i="3"/>
  <c r="M1214" i="3"/>
  <c r="L1214" i="3"/>
  <c r="K1214" i="3"/>
  <c r="I1214" i="3"/>
  <c r="H1214" i="3"/>
  <c r="G1214" i="3"/>
  <c r="M1213" i="3"/>
  <c r="L1213" i="3"/>
  <c r="K1213" i="3"/>
  <c r="I1213" i="3"/>
  <c r="H1213" i="3"/>
  <c r="G1213" i="3"/>
  <c r="M1212" i="3"/>
  <c r="L1212" i="3"/>
  <c r="K1212" i="3"/>
  <c r="I1212" i="3"/>
  <c r="H1212" i="3"/>
  <c r="G1212" i="3"/>
  <c r="M1211" i="3"/>
  <c r="L1211" i="3"/>
  <c r="K1211" i="3"/>
  <c r="I1211" i="3"/>
  <c r="H1211" i="3"/>
  <c r="G1211" i="3"/>
  <c r="M1210" i="3"/>
  <c r="L1210" i="3"/>
  <c r="K1210" i="3"/>
  <c r="I1210" i="3"/>
  <c r="H1210" i="3"/>
  <c r="G1210" i="3"/>
  <c r="M1209" i="3"/>
  <c r="L1209" i="3"/>
  <c r="K1209" i="3"/>
  <c r="I1209" i="3"/>
  <c r="H1209" i="3"/>
  <c r="G1209" i="3"/>
  <c r="M1208" i="3"/>
  <c r="L1208" i="3"/>
  <c r="K1208" i="3"/>
  <c r="I1208" i="3"/>
  <c r="H1208" i="3"/>
  <c r="G1208" i="3"/>
  <c r="M1207" i="3"/>
  <c r="L1207" i="3"/>
  <c r="K1207" i="3"/>
  <c r="I1207" i="3"/>
  <c r="H1207" i="3"/>
  <c r="G1207" i="3"/>
  <c r="M1206" i="3"/>
  <c r="L1206" i="3"/>
  <c r="K1206" i="3"/>
  <c r="I1206" i="3"/>
  <c r="H1206" i="3"/>
  <c r="G1206" i="3"/>
  <c r="M1205" i="3"/>
  <c r="L1205" i="3"/>
  <c r="K1205" i="3"/>
  <c r="I1205" i="3"/>
  <c r="H1205" i="3"/>
  <c r="G1205" i="3"/>
  <c r="M1204" i="3"/>
  <c r="L1204" i="3"/>
  <c r="K1204" i="3"/>
  <c r="I1204" i="3"/>
  <c r="H1204" i="3"/>
  <c r="G1204" i="3"/>
  <c r="M1203" i="3"/>
  <c r="L1203" i="3"/>
  <c r="K1203" i="3"/>
  <c r="I1203" i="3"/>
  <c r="H1203" i="3"/>
  <c r="G1203" i="3"/>
  <c r="M1202" i="3"/>
  <c r="L1202" i="3"/>
  <c r="K1202" i="3"/>
  <c r="I1202" i="3"/>
  <c r="H1202" i="3"/>
  <c r="G1202" i="3"/>
  <c r="M1201" i="3"/>
  <c r="L1201" i="3"/>
  <c r="K1201" i="3"/>
  <c r="I1201" i="3"/>
  <c r="H1201" i="3"/>
  <c r="G1201" i="3"/>
  <c r="M1200" i="3"/>
  <c r="L1200" i="3"/>
  <c r="K1200" i="3"/>
  <c r="I1200" i="3"/>
  <c r="H1200" i="3"/>
  <c r="G1200" i="3"/>
  <c r="M1199" i="3"/>
  <c r="L1199" i="3"/>
  <c r="K1199" i="3"/>
  <c r="I1199" i="3"/>
  <c r="H1199" i="3"/>
  <c r="G1199" i="3"/>
  <c r="M1198" i="3"/>
  <c r="L1198" i="3"/>
  <c r="K1198" i="3"/>
  <c r="I1198" i="3"/>
  <c r="H1198" i="3"/>
  <c r="G1198" i="3"/>
  <c r="M1197" i="3"/>
  <c r="L1197" i="3"/>
  <c r="K1197" i="3"/>
  <c r="I1197" i="3"/>
  <c r="H1197" i="3"/>
  <c r="G1197" i="3"/>
  <c r="M1196" i="3"/>
  <c r="L1196" i="3"/>
  <c r="K1196" i="3"/>
  <c r="I1196" i="3"/>
  <c r="H1196" i="3"/>
  <c r="G1196" i="3"/>
  <c r="M1195" i="3"/>
  <c r="L1195" i="3"/>
  <c r="K1195" i="3"/>
  <c r="I1195" i="3"/>
  <c r="H1195" i="3"/>
  <c r="G1195" i="3"/>
  <c r="M1194" i="3"/>
  <c r="L1194" i="3"/>
  <c r="K1194" i="3"/>
  <c r="I1194" i="3"/>
  <c r="H1194" i="3"/>
  <c r="G1194" i="3"/>
  <c r="M1193" i="3"/>
  <c r="L1193" i="3"/>
  <c r="K1193" i="3"/>
  <c r="I1193" i="3"/>
  <c r="H1193" i="3"/>
  <c r="G1193" i="3"/>
  <c r="M1192" i="3"/>
  <c r="L1192" i="3"/>
  <c r="K1192" i="3"/>
  <c r="I1192" i="3"/>
  <c r="H1192" i="3"/>
  <c r="G1192" i="3"/>
  <c r="M1191" i="3"/>
  <c r="L1191" i="3"/>
  <c r="K1191" i="3"/>
  <c r="I1191" i="3"/>
  <c r="H1191" i="3"/>
  <c r="G1191" i="3"/>
  <c r="M1190" i="3"/>
  <c r="L1190" i="3"/>
  <c r="K1190" i="3"/>
  <c r="I1190" i="3"/>
  <c r="H1190" i="3"/>
  <c r="G1190" i="3"/>
  <c r="M1189" i="3"/>
  <c r="L1189" i="3"/>
  <c r="K1189" i="3"/>
  <c r="I1189" i="3"/>
  <c r="H1189" i="3"/>
  <c r="G1189" i="3"/>
  <c r="M1188" i="3"/>
  <c r="L1188" i="3"/>
  <c r="K1188" i="3"/>
  <c r="I1188" i="3"/>
  <c r="H1188" i="3"/>
  <c r="G1188" i="3"/>
  <c r="M1187" i="3"/>
  <c r="L1187" i="3"/>
  <c r="K1187" i="3"/>
  <c r="I1187" i="3"/>
  <c r="H1187" i="3"/>
  <c r="G1187" i="3"/>
  <c r="M1186" i="3"/>
  <c r="L1186" i="3"/>
  <c r="K1186" i="3"/>
  <c r="I1186" i="3"/>
  <c r="H1186" i="3"/>
  <c r="G1186" i="3"/>
  <c r="M1185" i="3"/>
  <c r="L1185" i="3"/>
  <c r="K1185" i="3"/>
  <c r="I1185" i="3"/>
  <c r="H1185" i="3"/>
  <c r="G1185" i="3"/>
  <c r="M1184" i="3"/>
  <c r="L1184" i="3"/>
  <c r="K1184" i="3"/>
  <c r="I1184" i="3"/>
  <c r="H1184" i="3"/>
  <c r="G1184" i="3"/>
  <c r="M1183" i="3"/>
  <c r="L1183" i="3"/>
  <c r="K1183" i="3"/>
  <c r="I1183" i="3"/>
  <c r="H1183" i="3"/>
  <c r="G1183" i="3"/>
  <c r="M1182" i="3"/>
  <c r="L1182" i="3"/>
  <c r="K1182" i="3"/>
  <c r="I1182" i="3"/>
  <c r="H1182" i="3"/>
  <c r="G1182" i="3"/>
  <c r="M1181" i="3"/>
  <c r="L1181" i="3"/>
  <c r="K1181" i="3"/>
  <c r="I1181" i="3"/>
  <c r="H1181" i="3"/>
  <c r="G1181" i="3"/>
  <c r="M1180" i="3"/>
  <c r="L1180" i="3"/>
  <c r="K1180" i="3"/>
  <c r="I1180" i="3"/>
  <c r="H1180" i="3"/>
  <c r="G1180" i="3"/>
  <c r="M1179" i="3"/>
  <c r="L1179" i="3"/>
  <c r="K1179" i="3"/>
  <c r="I1179" i="3"/>
  <c r="H1179" i="3"/>
  <c r="G1179" i="3"/>
  <c r="M1178" i="3"/>
  <c r="L1178" i="3"/>
  <c r="K1178" i="3"/>
  <c r="I1178" i="3"/>
  <c r="H1178" i="3"/>
  <c r="G1178" i="3"/>
  <c r="M1177" i="3"/>
  <c r="L1177" i="3"/>
  <c r="K1177" i="3"/>
  <c r="I1177" i="3"/>
  <c r="H1177" i="3"/>
  <c r="G1177" i="3"/>
  <c r="M1176" i="3"/>
  <c r="L1176" i="3"/>
  <c r="K1176" i="3"/>
  <c r="I1176" i="3"/>
  <c r="H1176" i="3"/>
  <c r="G1176" i="3"/>
  <c r="M1175" i="3"/>
  <c r="L1175" i="3"/>
  <c r="K1175" i="3"/>
  <c r="I1175" i="3"/>
  <c r="H1175" i="3"/>
  <c r="G1175" i="3"/>
  <c r="M1174" i="3"/>
  <c r="L1174" i="3"/>
  <c r="K1174" i="3"/>
  <c r="I1174" i="3"/>
  <c r="H1174" i="3"/>
  <c r="G1174" i="3"/>
  <c r="M1173" i="3"/>
  <c r="L1173" i="3"/>
  <c r="K1173" i="3"/>
  <c r="I1173" i="3"/>
  <c r="H1173" i="3"/>
  <c r="G1173" i="3"/>
  <c r="M1172" i="3"/>
  <c r="L1172" i="3"/>
  <c r="K1172" i="3"/>
  <c r="I1172" i="3"/>
  <c r="H1172" i="3"/>
  <c r="G1172" i="3"/>
  <c r="M1171" i="3"/>
  <c r="L1171" i="3"/>
  <c r="K1171" i="3"/>
  <c r="I1171" i="3"/>
  <c r="H1171" i="3"/>
  <c r="G1171" i="3"/>
  <c r="M1170" i="3"/>
  <c r="L1170" i="3"/>
  <c r="K1170" i="3"/>
  <c r="I1170" i="3"/>
  <c r="H1170" i="3"/>
  <c r="G1170" i="3"/>
  <c r="M1169" i="3"/>
  <c r="L1169" i="3"/>
  <c r="K1169" i="3"/>
  <c r="I1169" i="3"/>
  <c r="H1169" i="3"/>
  <c r="G1169" i="3"/>
  <c r="M1168" i="3"/>
  <c r="L1168" i="3"/>
  <c r="K1168" i="3"/>
  <c r="I1168" i="3"/>
  <c r="H1168" i="3"/>
  <c r="G1168" i="3"/>
  <c r="M1167" i="3"/>
  <c r="L1167" i="3"/>
  <c r="K1167" i="3"/>
  <c r="I1167" i="3"/>
  <c r="H1167" i="3"/>
  <c r="G1167" i="3"/>
  <c r="M1166" i="3"/>
  <c r="L1166" i="3"/>
  <c r="K1166" i="3"/>
  <c r="I1166" i="3"/>
  <c r="H1166" i="3"/>
  <c r="G1166" i="3"/>
  <c r="M1165" i="3"/>
  <c r="L1165" i="3"/>
  <c r="K1165" i="3"/>
  <c r="I1165" i="3"/>
  <c r="H1165" i="3"/>
  <c r="G1165" i="3"/>
  <c r="M1164" i="3"/>
  <c r="L1164" i="3"/>
  <c r="K1164" i="3"/>
  <c r="I1164" i="3"/>
  <c r="H1164" i="3"/>
  <c r="G1164" i="3"/>
  <c r="M1163" i="3"/>
  <c r="L1163" i="3"/>
  <c r="K1163" i="3"/>
  <c r="I1163" i="3"/>
  <c r="H1163" i="3"/>
  <c r="G1163" i="3"/>
  <c r="M1162" i="3"/>
  <c r="L1162" i="3"/>
  <c r="K1162" i="3"/>
  <c r="I1162" i="3"/>
  <c r="H1162" i="3"/>
  <c r="G1162" i="3"/>
  <c r="M1161" i="3"/>
  <c r="L1161" i="3"/>
  <c r="K1161" i="3"/>
  <c r="I1161" i="3"/>
  <c r="H1161" i="3"/>
  <c r="G1161" i="3"/>
  <c r="M1160" i="3"/>
  <c r="L1160" i="3"/>
  <c r="K1160" i="3"/>
  <c r="I1160" i="3"/>
  <c r="H1160" i="3"/>
  <c r="G1160" i="3"/>
  <c r="M1159" i="3"/>
  <c r="L1159" i="3"/>
  <c r="K1159" i="3"/>
  <c r="I1159" i="3"/>
  <c r="H1159" i="3"/>
  <c r="G1159" i="3"/>
  <c r="M1158" i="3"/>
  <c r="L1158" i="3"/>
  <c r="K1158" i="3"/>
  <c r="I1158" i="3"/>
  <c r="H1158" i="3"/>
  <c r="G1158" i="3"/>
  <c r="M1157" i="3"/>
  <c r="L1157" i="3"/>
  <c r="K1157" i="3"/>
  <c r="I1157" i="3"/>
  <c r="H1157" i="3"/>
  <c r="G1157" i="3"/>
  <c r="M1156" i="3"/>
  <c r="L1156" i="3"/>
  <c r="K1156" i="3"/>
  <c r="I1156" i="3"/>
  <c r="H1156" i="3"/>
  <c r="G1156" i="3"/>
  <c r="M1155" i="3"/>
  <c r="L1155" i="3"/>
  <c r="K1155" i="3"/>
  <c r="I1155" i="3"/>
  <c r="H1155" i="3"/>
  <c r="G1155" i="3"/>
  <c r="M1154" i="3"/>
  <c r="L1154" i="3"/>
  <c r="K1154" i="3"/>
  <c r="I1154" i="3"/>
  <c r="H1154" i="3"/>
  <c r="G1154" i="3"/>
  <c r="M1153" i="3"/>
  <c r="L1153" i="3"/>
  <c r="K1153" i="3"/>
  <c r="I1153" i="3"/>
  <c r="H1153" i="3"/>
  <c r="G1153" i="3"/>
  <c r="M1152" i="3"/>
  <c r="L1152" i="3"/>
  <c r="K1152" i="3"/>
  <c r="I1152" i="3"/>
  <c r="H1152" i="3"/>
  <c r="G1152" i="3"/>
  <c r="M1151" i="3"/>
  <c r="L1151" i="3"/>
  <c r="K1151" i="3"/>
  <c r="I1151" i="3"/>
  <c r="H1151" i="3"/>
  <c r="G1151" i="3"/>
  <c r="M1150" i="3"/>
  <c r="L1150" i="3"/>
  <c r="K1150" i="3"/>
  <c r="I1150" i="3"/>
  <c r="H1150" i="3"/>
  <c r="G1150" i="3"/>
  <c r="M1149" i="3"/>
  <c r="L1149" i="3"/>
  <c r="K1149" i="3"/>
  <c r="I1149" i="3"/>
  <c r="H1149" i="3"/>
  <c r="G1149" i="3"/>
  <c r="M1148" i="3"/>
  <c r="L1148" i="3"/>
  <c r="K1148" i="3"/>
  <c r="I1148" i="3"/>
  <c r="H1148" i="3"/>
  <c r="G1148" i="3"/>
  <c r="M1147" i="3"/>
  <c r="L1147" i="3"/>
  <c r="K1147" i="3"/>
  <c r="I1147" i="3"/>
  <c r="H1147" i="3"/>
  <c r="G1147" i="3"/>
  <c r="M1146" i="3"/>
  <c r="L1146" i="3"/>
  <c r="K1146" i="3"/>
  <c r="I1146" i="3"/>
  <c r="H1146" i="3"/>
  <c r="G1146" i="3"/>
  <c r="M1145" i="3"/>
  <c r="L1145" i="3"/>
  <c r="K1145" i="3"/>
  <c r="I1145" i="3"/>
  <c r="H1145" i="3"/>
  <c r="G1145" i="3"/>
  <c r="M1144" i="3"/>
  <c r="L1144" i="3"/>
  <c r="K1144" i="3"/>
  <c r="I1144" i="3"/>
  <c r="H1144" i="3"/>
  <c r="G1144" i="3"/>
  <c r="M1143" i="3"/>
  <c r="L1143" i="3"/>
  <c r="K1143" i="3"/>
  <c r="I1143" i="3"/>
  <c r="H1143" i="3"/>
  <c r="G1143" i="3"/>
  <c r="M1142" i="3"/>
  <c r="L1142" i="3"/>
  <c r="K1142" i="3"/>
  <c r="I1142" i="3"/>
  <c r="H1142" i="3"/>
  <c r="G1142" i="3"/>
  <c r="M1141" i="3"/>
  <c r="L1141" i="3"/>
  <c r="K1141" i="3"/>
  <c r="I1141" i="3"/>
  <c r="H1141" i="3"/>
  <c r="G1141" i="3"/>
  <c r="M1140" i="3"/>
  <c r="L1140" i="3"/>
  <c r="K1140" i="3"/>
  <c r="I1140" i="3"/>
  <c r="H1140" i="3"/>
  <c r="G1140" i="3"/>
  <c r="M1139" i="3"/>
  <c r="L1139" i="3"/>
  <c r="K1139" i="3"/>
  <c r="I1139" i="3"/>
  <c r="H1139" i="3"/>
  <c r="G1139" i="3"/>
  <c r="M1138" i="3"/>
  <c r="L1138" i="3"/>
  <c r="K1138" i="3"/>
  <c r="I1138" i="3"/>
  <c r="H1138" i="3"/>
  <c r="G1138" i="3"/>
  <c r="M1137" i="3"/>
  <c r="L1137" i="3"/>
  <c r="K1137" i="3"/>
  <c r="I1137" i="3"/>
  <c r="H1137" i="3"/>
  <c r="G1137" i="3"/>
  <c r="M1136" i="3"/>
  <c r="L1136" i="3"/>
  <c r="K1136" i="3"/>
  <c r="I1136" i="3"/>
  <c r="H1136" i="3"/>
  <c r="G1136" i="3"/>
  <c r="M1135" i="3"/>
  <c r="L1135" i="3"/>
  <c r="K1135" i="3"/>
  <c r="I1135" i="3"/>
  <c r="H1135" i="3"/>
  <c r="G1135" i="3"/>
  <c r="M1134" i="3"/>
  <c r="L1134" i="3"/>
  <c r="K1134" i="3"/>
  <c r="I1134" i="3"/>
  <c r="H1134" i="3"/>
  <c r="G1134" i="3"/>
  <c r="M1133" i="3"/>
  <c r="L1133" i="3"/>
  <c r="K1133" i="3"/>
  <c r="I1133" i="3"/>
  <c r="H1133" i="3"/>
  <c r="G1133" i="3"/>
  <c r="M1132" i="3"/>
  <c r="L1132" i="3"/>
  <c r="K1132" i="3"/>
  <c r="I1132" i="3"/>
  <c r="H1132" i="3"/>
  <c r="G1132" i="3"/>
  <c r="M1131" i="3"/>
  <c r="L1131" i="3"/>
  <c r="K1131" i="3"/>
  <c r="I1131" i="3"/>
  <c r="H1131" i="3"/>
  <c r="G1131" i="3"/>
  <c r="M1130" i="3"/>
  <c r="L1130" i="3"/>
  <c r="K1130" i="3"/>
  <c r="I1130" i="3"/>
  <c r="H1130" i="3"/>
  <c r="G1130" i="3"/>
  <c r="M1129" i="3"/>
  <c r="L1129" i="3"/>
  <c r="K1129" i="3"/>
  <c r="I1129" i="3"/>
  <c r="H1129" i="3"/>
  <c r="G1129" i="3"/>
  <c r="M1128" i="3"/>
  <c r="L1128" i="3"/>
  <c r="K1128" i="3"/>
  <c r="I1128" i="3"/>
  <c r="H1128" i="3"/>
  <c r="G1128" i="3"/>
  <c r="M1127" i="3"/>
  <c r="L1127" i="3"/>
  <c r="K1127" i="3"/>
  <c r="I1127" i="3"/>
  <c r="H1127" i="3"/>
  <c r="G1127" i="3"/>
  <c r="M1126" i="3"/>
  <c r="L1126" i="3"/>
  <c r="K1126" i="3"/>
  <c r="I1126" i="3"/>
  <c r="H1126" i="3"/>
  <c r="G1126" i="3"/>
  <c r="M1125" i="3"/>
  <c r="L1125" i="3"/>
  <c r="K1125" i="3"/>
  <c r="I1125" i="3"/>
  <c r="H1125" i="3"/>
  <c r="G1125" i="3"/>
  <c r="M1124" i="3"/>
  <c r="L1124" i="3"/>
  <c r="K1124" i="3"/>
  <c r="I1124" i="3"/>
  <c r="H1124" i="3"/>
  <c r="G1124" i="3"/>
  <c r="M1123" i="3"/>
  <c r="L1123" i="3"/>
  <c r="K1123" i="3"/>
  <c r="I1123" i="3"/>
  <c r="H1123" i="3"/>
  <c r="G1123" i="3"/>
  <c r="M1122" i="3"/>
  <c r="L1122" i="3"/>
  <c r="K1122" i="3"/>
  <c r="I1122" i="3"/>
  <c r="H1122" i="3"/>
  <c r="G1122" i="3"/>
  <c r="M1121" i="3"/>
  <c r="L1121" i="3"/>
  <c r="K1121" i="3"/>
  <c r="I1121" i="3"/>
  <c r="H1121" i="3"/>
  <c r="G1121" i="3"/>
  <c r="M1120" i="3"/>
  <c r="L1120" i="3"/>
  <c r="K1120" i="3"/>
  <c r="I1120" i="3"/>
  <c r="H1120" i="3"/>
  <c r="G1120" i="3"/>
  <c r="M1119" i="3"/>
  <c r="L1119" i="3"/>
  <c r="K1119" i="3"/>
  <c r="I1119" i="3"/>
  <c r="H1119" i="3"/>
  <c r="G1119" i="3"/>
  <c r="M1118" i="3"/>
  <c r="L1118" i="3"/>
  <c r="K1118" i="3"/>
  <c r="I1118" i="3"/>
  <c r="H1118" i="3"/>
  <c r="G1118" i="3"/>
  <c r="M1117" i="3"/>
  <c r="L1117" i="3"/>
  <c r="K1117" i="3"/>
  <c r="I1117" i="3"/>
  <c r="H1117" i="3"/>
  <c r="G1117" i="3"/>
  <c r="M1116" i="3"/>
  <c r="L1116" i="3"/>
  <c r="K1116" i="3"/>
  <c r="I1116" i="3"/>
  <c r="H1116" i="3"/>
  <c r="G1116" i="3"/>
  <c r="M1115" i="3"/>
  <c r="L1115" i="3"/>
  <c r="K1115" i="3"/>
  <c r="I1115" i="3"/>
  <c r="H1115" i="3"/>
  <c r="G1115" i="3"/>
  <c r="M1114" i="3"/>
  <c r="L1114" i="3"/>
  <c r="K1114" i="3"/>
  <c r="I1114" i="3"/>
  <c r="H1114" i="3"/>
  <c r="G1114" i="3"/>
  <c r="M1113" i="3"/>
  <c r="L1113" i="3"/>
  <c r="K1113" i="3"/>
  <c r="I1113" i="3"/>
  <c r="H1113" i="3"/>
  <c r="G1113" i="3"/>
  <c r="M1112" i="3"/>
  <c r="L1112" i="3"/>
  <c r="K1112" i="3"/>
  <c r="I1112" i="3"/>
  <c r="H1112" i="3"/>
  <c r="G1112" i="3"/>
  <c r="M1111" i="3"/>
  <c r="L1111" i="3"/>
  <c r="K1111" i="3"/>
  <c r="I1111" i="3"/>
  <c r="H1111" i="3"/>
  <c r="G1111" i="3"/>
  <c r="M1110" i="3"/>
  <c r="L1110" i="3"/>
  <c r="K1110" i="3"/>
  <c r="I1110" i="3"/>
  <c r="H1110" i="3"/>
  <c r="G1110" i="3"/>
  <c r="M1109" i="3"/>
  <c r="L1109" i="3"/>
  <c r="K1109" i="3"/>
  <c r="I1109" i="3"/>
  <c r="H1109" i="3"/>
  <c r="G1109" i="3"/>
  <c r="M1108" i="3"/>
  <c r="L1108" i="3"/>
  <c r="K1108" i="3"/>
  <c r="I1108" i="3"/>
  <c r="H1108" i="3"/>
  <c r="G1108" i="3"/>
  <c r="M1107" i="3"/>
  <c r="L1107" i="3"/>
  <c r="K1107" i="3"/>
  <c r="I1107" i="3"/>
  <c r="H1107" i="3"/>
  <c r="G1107" i="3"/>
  <c r="M1106" i="3"/>
  <c r="L1106" i="3"/>
  <c r="K1106" i="3"/>
  <c r="I1106" i="3"/>
  <c r="H1106" i="3"/>
  <c r="G1106" i="3"/>
  <c r="M1105" i="3"/>
  <c r="L1105" i="3"/>
  <c r="K1105" i="3"/>
  <c r="I1105" i="3"/>
  <c r="H1105" i="3"/>
  <c r="G1105" i="3"/>
  <c r="M1104" i="3"/>
  <c r="L1104" i="3"/>
  <c r="K1104" i="3"/>
  <c r="I1104" i="3"/>
  <c r="H1104" i="3"/>
  <c r="G1104" i="3"/>
  <c r="M1103" i="3"/>
  <c r="L1103" i="3"/>
  <c r="K1103" i="3"/>
  <c r="I1103" i="3"/>
  <c r="H1103" i="3"/>
  <c r="G1103" i="3"/>
  <c r="M1102" i="3"/>
  <c r="L1102" i="3"/>
  <c r="K1102" i="3"/>
  <c r="I1102" i="3"/>
  <c r="H1102" i="3"/>
  <c r="G1102" i="3"/>
  <c r="M1101" i="3"/>
  <c r="L1101" i="3"/>
  <c r="K1101" i="3"/>
  <c r="I1101" i="3"/>
  <c r="H1101" i="3"/>
  <c r="G1101" i="3"/>
  <c r="M1100" i="3"/>
  <c r="L1100" i="3"/>
  <c r="K1100" i="3"/>
  <c r="I1100" i="3"/>
  <c r="H1100" i="3"/>
  <c r="G1100" i="3"/>
  <c r="M1099" i="3"/>
  <c r="L1099" i="3"/>
  <c r="K1099" i="3"/>
  <c r="I1099" i="3"/>
  <c r="H1099" i="3"/>
  <c r="G1099" i="3"/>
  <c r="M1098" i="3"/>
  <c r="L1098" i="3"/>
  <c r="K1098" i="3"/>
  <c r="I1098" i="3"/>
  <c r="H1098" i="3"/>
  <c r="G1098" i="3"/>
  <c r="M1097" i="3"/>
  <c r="L1097" i="3"/>
  <c r="K1097" i="3"/>
  <c r="I1097" i="3"/>
  <c r="H1097" i="3"/>
  <c r="G1097" i="3"/>
  <c r="M1096" i="3"/>
  <c r="L1096" i="3"/>
  <c r="K1096" i="3"/>
  <c r="I1096" i="3"/>
  <c r="H1096" i="3"/>
  <c r="G1096" i="3"/>
  <c r="M1095" i="3"/>
  <c r="L1095" i="3"/>
  <c r="K1095" i="3"/>
  <c r="I1095" i="3"/>
  <c r="H1095" i="3"/>
  <c r="G1095" i="3"/>
  <c r="M1094" i="3"/>
  <c r="L1094" i="3"/>
  <c r="K1094" i="3"/>
  <c r="I1094" i="3"/>
  <c r="H1094" i="3"/>
  <c r="G1094" i="3"/>
  <c r="M1093" i="3"/>
  <c r="L1093" i="3"/>
  <c r="K1093" i="3"/>
  <c r="I1093" i="3"/>
  <c r="H1093" i="3"/>
  <c r="G1093" i="3"/>
  <c r="M1092" i="3"/>
  <c r="L1092" i="3"/>
  <c r="K1092" i="3"/>
  <c r="I1092" i="3"/>
  <c r="H1092" i="3"/>
  <c r="G1092" i="3"/>
  <c r="M1091" i="3"/>
  <c r="L1091" i="3"/>
  <c r="K1091" i="3"/>
  <c r="I1091" i="3"/>
  <c r="H1091" i="3"/>
  <c r="G1091" i="3"/>
  <c r="M1090" i="3"/>
  <c r="L1090" i="3"/>
  <c r="K1090" i="3"/>
  <c r="I1090" i="3"/>
  <c r="H1090" i="3"/>
  <c r="G1090" i="3"/>
  <c r="M1089" i="3"/>
  <c r="L1089" i="3"/>
  <c r="K1089" i="3"/>
  <c r="I1089" i="3"/>
  <c r="H1089" i="3"/>
  <c r="G1089" i="3"/>
  <c r="M1088" i="3"/>
  <c r="L1088" i="3"/>
  <c r="K1088" i="3"/>
  <c r="I1088" i="3"/>
  <c r="H1088" i="3"/>
  <c r="G1088" i="3"/>
  <c r="M1087" i="3"/>
  <c r="L1087" i="3"/>
  <c r="K1087" i="3"/>
  <c r="I1087" i="3"/>
  <c r="H1087" i="3"/>
  <c r="G1087" i="3"/>
  <c r="M1086" i="3"/>
  <c r="L1086" i="3"/>
  <c r="K1086" i="3"/>
  <c r="I1086" i="3"/>
  <c r="H1086" i="3"/>
  <c r="G1086" i="3"/>
  <c r="M1085" i="3"/>
  <c r="L1085" i="3"/>
  <c r="K1085" i="3"/>
  <c r="I1085" i="3"/>
  <c r="H1085" i="3"/>
  <c r="G1085" i="3"/>
  <c r="M1084" i="3"/>
  <c r="L1084" i="3"/>
  <c r="K1084" i="3"/>
  <c r="I1084" i="3"/>
  <c r="H1084" i="3"/>
  <c r="G1084" i="3"/>
  <c r="M1083" i="3"/>
  <c r="L1083" i="3"/>
  <c r="K1083" i="3"/>
  <c r="I1083" i="3"/>
  <c r="H1083" i="3"/>
  <c r="G1083" i="3"/>
  <c r="M1082" i="3"/>
  <c r="L1082" i="3"/>
  <c r="K1082" i="3"/>
  <c r="I1082" i="3"/>
  <c r="H1082" i="3"/>
  <c r="G1082" i="3"/>
  <c r="M1081" i="3"/>
  <c r="L1081" i="3"/>
  <c r="K1081" i="3"/>
  <c r="I1081" i="3"/>
  <c r="H1081" i="3"/>
  <c r="G1081" i="3"/>
  <c r="M1080" i="3"/>
  <c r="L1080" i="3"/>
  <c r="K1080" i="3"/>
  <c r="I1080" i="3"/>
  <c r="H1080" i="3"/>
  <c r="G1080" i="3"/>
  <c r="M1079" i="3"/>
  <c r="L1079" i="3"/>
  <c r="K1079" i="3"/>
  <c r="I1079" i="3"/>
  <c r="H1079" i="3"/>
  <c r="G1079" i="3"/>
  <c r="M1078" i="3"/>
  <c r="L1078" i="3"/>
  <c r="K1078" i="3"/>
  <c r="I1078" i="3"/>
  <c r="H1078" i="3"/>
  <c r="G1078" i="3"/>
  <c r="M1077" i="3"/>
  <c r="L1077" i="3"/>
  <c r="K1077" i="3"/>
  <c r="I1077" i="3"/>
  <c r="H1077" i="3"/>
  <c r="G1077" i="3"/>
  <c r="M1076" i="3"/>
  <c r="L1076" i="3"/>
  <c r="K1076" i="3"/>
  <c r="I1076" i="3"/>
  <c r="H1076" i="3"/>
  <c r="G1076" i="3"/>
  <c r="M1075" i="3"/>
  <c r="L1075" i="3"/>
  <c r="K1075" i="3"/>
  <c r="I1075" i="3"/>
  <c r="H1075" i="3"/>
  <c r="G1075" i="3"/>
  <c r="M1074" i="3"/>
  <c r="L1074" i="3"/>
  <c r="K1074" i="3"/>
  <c r="I1074" i="3"/>
  <c r="H1074" i="3"/>
  <c r="G1074" i="3"/>
  <c r="M1073" i="3"/>
  <c r="L1073" i="3"/>
  <c r="K1073" i="3"/>
  <c r="I1073" i="3"/>
  <c r="H1073" i="3"/>
  <c r="G1073" i="3"/>
  <c r="M1072" i="3"/>
  <c r="L1072" i="3"/>
  <c r="K1072" i="3"/>
  <c r="I1072" i="3"/>
  <c r="H1072" i="3"/>
  <c r="G1072" i="3"/>
  <c r="M1071" i="3"/>
  <c r="L1071" i="3"/>
  <c r="K1071" i="3"/>
  <c r="I1071" i="3"/>
  <c r="H1071" i="3"/>
  <c r="G1071" i="3"/>
  <c r="M1070" i="3"/>
  <c r="L1070" i="3"/>
  <c r="K1070" i="3"/>
  <c r="I1070" i="3"/>
  <c r="H1070" i="3"/>
  <c r="G1070" i="3"/>
  <c r="M1069" i="3"/>
  <c r="L1069" i="3"/>
  <c r="K1069" i="3"/>
  <c r="I1069" i="3"/>
  <c r="H1069" i="3"/>
  <c r="G1069" i="3"/>
  <c r="M1068" i="3"/>
  <c r="L1068" i="3"/>
  <c r="K1068" i="3"/>
  <c r="I1068" i="3"/>
  <c r="H1068" i="3"/>
  <c r="G1068" i="3"/>
  <c r="M1067" i="3"/>
  <c r="L1067" i="3"/>
  <c r="K1067" i="3"/>
  <c r="I1067" i="3"/>
  <c r="H1067" i="3"/>
  <c r="G1067" i="3"/>
  <c r="M1066" i="3"/>
  <c r="L1066" i="3"/>
  <c r="K1066" i="3"/>
  <c r="I1066" i="3"/>
  <c r="H1066" i="3"/>
  <c r="G1066" i="3"/>
  <c r="M1065" i="3"/>
  <c r="L1065" i="3"/>
  <c r="K1065" i="3"/>
  <c r="I1065" i="3"/>
  <c r="H1065" i="3"/>
  <c r="G1065" i="3"/>
  <c r="M1064" i="3"/>
  <c r="L1064" i="3"/>
  <c r="K1064" i="3"/>
  <c r="I1064" i="3"/>
  <c r="H1064" i="3"/>
  <c r="G1064" i="3"/>
  <c r="M1063" i="3"/>
  <c r="L1063" i="3"/>
  <c r="K1063" i="3"/>
  <c r="I1063" i="3"/>
  <c r="H1063" i="3"/>
  <c r="G1063" i="3"/>
  <c r="M1062" i="3"/>
  <c r="L1062" i="3"/>
  <c r="K1062" i="3"/>
  <c r="I1062" i="3"/>
  <c r="H1062" i="3"/>
  <c r="G1062" i="3"/>
  <c r="M1061" i="3"/>
  <c r="L1061" i="3"/>
  <c r="K1061" i="3"/>
  <c r="I1061" i="3"/>
  <c r="H1061" i="3"/>
  <c r="G1061" i="3"/>
  <c r="M1060" i="3"/>
  <c r="L1060" i="3"/>
  <c r="K1060" i="3"/>
  <c r="I1060" i="3"/>
  <c r="H1060" i="3"/>
  <c r="G1060" i="3"/>
  <c r="M1059" i="3"/>
  <c r="L1059" i="3"/>
  <c r="K1059" i="3"/>
  <c r="I1059" i="3"/>
  <c r="H1059" i="3"/>
  <c r="G1059" i="3"/>
  <c r="M1058" i="3"/>
  <c r="L1058" i="3"/>
  <c r="K1058" i="3"/>
  <c r="I1058" i="3"/>
  <c r="H1058" i="3"/>
  <c r="G1058" i="3"/>
  <c r="M1057" i="3"/>
  <c r="L1057" i="3"/>
  <c r="K1057" i="3"/>
  <c r="I1057" i="3"/>
  <c r="H1057" i="3"/>
  <c r="G1057" i="3"/>
  <c r="M1056" i="3"/>
  <c r="L1056" i="3"/>
  <c r="K1056" i="3"/>
  <c r="I1056" i="3"/>
  <c r="H1056" i="3"/>
  <c r="G1056" i="3"/>
  <c r="M1055" i="3"/>
  <c r="L1055" i="3"/>
  <c r="K1055" i="3"/>
  <c r="I1055" i="3"/>
  <c r="H1055" i="3"/>
  <c r="G1055" i="3"/>
  <c r="M1054" i="3"/>
  <c r="L1054" i="3"/>
  <c r="K1054" i="3"/>
  <c r="I1054" i="3"/>
  <c r="H1054" i="3"/>
  <c r="G1054" i="3"/>
  <c r="M1053" i="3"/>
  <c r="L1053" i="3"/>
  <c r="K1053" i="3"/>
  <c r="I1053" i="3"/>
  <c r="H1053" i="3"/>
  <c r="G1053" i="3"/>
  <c r="M1052" i="3"/>
  <c r="L1052" i="3"/>
  <c r="K1052" i="3"/>
  <c r="I1052" i="3"/>
  <c r="H1052" i="3"/>
  <c r="G1052" i="3"/>
  <c r="M1051" i="3"/>
  <c r="L1051" i="3"/>
  <c r="K1051" i="3"/>
  <c r="I1051" i="3"/>
  <c r="H1051" i="3"/>
  <c r="G1051" i="3"/>
  <c r="M1050" i="3"/>
  <c r="L1050" i="3"/>
  <c r="K1050" i="3"/>
  <c r="I1050" i="3"/>
  <c r="H1050" i="3"/>
  <c r="G1050" i="3"/>
  <c r="M1049" i="3"/>
  <c r="L1049" i="3"/>
  <c r="K1049" i="3"/>
  <c r="I1049" i="3"/>
  <c r="H1049" i="3"/>
  <c r="G1049" i="3"/>
  <c r="M1048" i="3"/>
  <c r="L1048" i="3"/>
  <c r="K1048" i="3"/>
  <c r="I1048" i="3"/>
  <c r="H1048" i="3"/>
  <c r="G1048" i="3"/>
  <c r="M1047" i="3"/>
  <c r="L1047" i="3"/>
  <c r="K1047" i="3"/>
  <c r="I1047" i="3"/>
  <c r="H1047" i="3"/>
  <c r="G1047" i="3"/>
  <c r="M1046" i="3"/>
  <c r="L1046" i="3"/>
  <c r="K1046" i="3"/>
  <c r="I1046" i="3"/>
  <c r="H1046" i="3"/>
  <c r="G1046" i="3"/>
  <c r="M1045" i="3"/>
  <c r="L1045" i="3"/>
  <c r="K1045" i="3"/>
  <c r="I1045" i="3"/>
  <c r="H1045" i="3"/>
  <c r="G1045" i="3"/>
  <c r="M1044" i="3"/>
  <c r="L1044" i="3"/>
  <c r="K1044" i="3"/>
  <c r="I1044" i="3"/>
  <c r="H1044" i="3"/>
  <c r="G1044" i="3"/>
  <c r="M1043" i="3"/>
  <c r="L1043" i="3"/>
  <c r="K1043" i="3"/>
  <c r="I1043" i="3"/>
  <c r="H1043" i="3"/>
  <c r="G1043" i="3"/>
  <c r="M1042" i="3"/>
  <c r="L1042" i="3"/>
  <c r="K1042" i="3"/>
  <c r="I1042" i="3"/>
  <c r="H1042" i="3"/>
  <c r="G1042" i="3"/>
  <c r="M1041" i="3"/>
  <c r="L1041" i="3"/>
  <c r="K1041" i="3"/>
  <c r="I1041" i="3"/>
  <c r="H1041" i="3"/>
  <c r="G1041" i="3"/>
  <c r="M1040" i="3"/>
  <c r="L1040" i="3"/>
  <c r="K1040" i="3"/>
  <c r="I1040" i="3"/>
  <c r="H1040" i="3"/>
  <c r="G1040" i="3"/>
  <c r="M1039" i="3"/>
  <c r="L1039" i="3"/>
  <c r="K1039" i="3"/>
  <c r="I1039" i="3"/>
  <c r="H1039" i="3"/>
  <c r="G1039" i="3"/>
  <c r="M1038" i="3"/>
  <c r="L1038" i="3"/>
  <c r="K1038" i="3"/>
  <c r="I1038" i="3"/>
  <c r="H1038" i="3"/>
  <c r="G1038" i="3"/>
  <c r="M1037" i="3"/>
  <c r="L1037" i="3"/>
  <c r="K1037" i="3"/>
  <c r="I1037" i="3"/>
  <c r="H1037" i="3"/>
  <c r="G1037" i="3"/>
  <c r="M1036" i="3"/>
  <c r="L1036" i="3"/>
  <c r="K1036" i="3"/>
  <c r="I1036" i="3"/>
  <c r="H1036" i="3"/>
  <c r="G1036" i="3"/>
  <c r="M1035" i="3"/>
  <c r="L1035" i="3"/>
  <c r="K1035" i="3"/>
  <c r="I1035" i="3"/>
  <c r="H1035" i="3"/>
  <c r="G1035" i="3"/>
  <c r="M1034" i="3"/>
  <c r="L1034" i="3"/>
  <c r="K1034" i="3"/>
  <c r="I1034" i="3"/>
  <c r="H1034" i="3"/>
  <c r="G1034" i="3"/>
  <c r="M1033" i="3"/>
  <c r="L1033" i="3"/>
  <c r="K1033" i="3"/>
  <c r="I1033" i="3"/>
  <c r="H1033" i="3"/>
  <c r="G1033" i="3"/>
  <c r="M1032" i="3"/>
  <c r="L1032" i="3"/>
  <c r="K1032" i="3"/>
  <c r="I1032" i="3"/>
  <c r="H1032" i="3"/>
  <c r="G1032" i="3"/>
  <c r="M1031" i="3"/>
  <c r="L1031" i="3"/>
  <c r="K1031" i="3"/>
  <c r="I1031" i="3"/>
  <c r="H1031" i="3"/>
  <c r="G1031" i="3"/>
  <c r="M1030" i="3"/>
  <c r="L1030" i="3"/>
  <c r="K1030" i="3"/>
  <c r="I1030" i="3"/>
  <c r="H1030" i="3"/>
  <c r="G1030" i="3"/>
  <c r="M1029" i="3"/>
  <c r="L1029" i="3"/>
  <c r="K1029" i="3"/>
  <c r="I1029" i="3"/>
  <c r="H1029" i="3"/>
  <c r="G1029" i="3"/>
  <c r="M1028" i="3"/>
  <c r="L1028" i="3"/>
  <c r="K1028" i="3"/>
  <c r="I1028" i="3"/>
  <c r="H1028" i="3"/>
  <c r="G1028" i="3"/>
  <c r="M1027" i="3"/>
  <c r="L1027" i="3"/>
  <c r="K1027" i="3"/>
  <c r="I1027" i="3"/>
  <c r="H1027" i="3"/>
  <c r="G1027" i="3"/>
  <c r="M1026" i="3"/>
  <c r="L1026" i="3"/>
  <c r="K1026" i="3"/>
  <c r="I1026" i="3"/>
  <c r="H1026" i="3"/>
  <c r="G1026" i="3"/>
  <c r="M1025" i="3"/>
  <c r="L1025" i="3"/>
  <c r="K1025" i="3"/>
  <c r="I1025" i="3"/>
  <c r="H1025" i="3"/>
  <c r="G1025" i="3"/>
  <c r="M1024" i="3"/>
  <c r="L1024" i="3"/>
  <c r="K1024" i="3"/>
  <c r="I1024" i="3"/>
  <c r="H1024" i="3"/>
  <c r="G1024" i="3"/>
  <c r="M1023" i="3"/>
  <c r="L1023" i="3"/>
  <c r="K1023" i="3"/>
  <c r="I1023" i="3"/>
  <c r="H1023" i="3"/>
  <c r="G1023" i="3"/>
  <c r="M1022" i="3"/>
  <c r="L1022" i="3"/>
  <c r="K1022" i="3"/>
  <c r="I1022" i="3"/>
  <c r="H1022" i="3"/>
  <c r="G1022" i="3"/>
  <c r="M1021" i="3"/>
  <c r="L1021" i="3"/>
  <c r="K1021" i="3"/>
  <c r="I1021" i="3"/>
  <c r="H1021" i="3"/>
  <c r="G1021" i="3"/>
  <c r="M1020" i="3"/>
  <c r="L1020" i="3"/>
  <c r="K1020" i="3"/>
  <c r="I1020" i="3"/>
  <c r="H1020" i="3"/>
  <c r="G1020" i="3"/>
  <c r="M1019" i="3"/>
  <c r="L1019" i="3"/>
  <c r="K1019" i="3"/>
  <c r="I1019" i="3"/>
  <c r="H1019" i="3"/>
  <c r="G1019" i="3"/>
  <c r="M1018" i="3"/>
  <c r="L1018" i="3"/>
  <c r="K1018" i="3"/>
  <c r="I1018" i="3"/>
  <c r="H1018" i="3"/>
  <c r="G1018" i="3"/>
  <c r="M1017" i="3"/>
  <c r="L1017" i="3"/>
  <c r="K1017" i="3"/>
  <c r="I1017" i="3"/>
  <c r="H1017" i="3"/>
  <c r="G1017" i="3"/>
  <c r="M1016" i="3"/>
  <c r="L1016" i="3"/>
  <c r="K1016" i="3"/>
  <c r="I1016" i="3"/>
  <c r="H1016" i="3"/>
  <c r="G1016" i="3"/>
  <c r="M1015" i="3"/>
  <c r="L1015" i="3"/>
  <c r="K1015" i="3"/>
  <c r="I1015" i="3"/>
  <c r="H1015" i="3"/>
  <c r="G1015" i="3"/>
  <c r="M1014" i="3"/>
  <c r="L1014" i="3"/>
  <c r="K1014" i="3"/>
  <c r="I1014" i="3"/>
  <c r="H1014" i="3"/>
  <c r="G1014" i="3"/>
  <c r="M1013" i="3"/>
  <c r="L1013" i="3"/>
  <c r="K1013" i="3"/>
  <c r="I1013" i="3"/>
  <c r="H1013" i="3"/>
  <c r="G1013" i="3"/>
  <c r="M1012" i="3"/>
  <c r="L1012" i="3"/>
  <c r="K1012" i="3"/>
  <c r="I1012" i="3"/>
  <c r="H1012" i="3"/>
  <c r="G1012" i="3"/>
  <c r="M1011" i="3"/>
  <c r="L1011" i="3"/>
  <c r="K1011" i="3"/>
  <c r="I1011" i="3"/>
  <c r="H1011" i="3"/>
  <c r="G1011" i="3"/>
  <c r="M1010" i="3"/>
  <c r="L1010" i="3"/>
  <c r="K1010" i="3"/>
  <c r="I1010" i="3"/>
  <c r="H1010" i="3"/>
  <c r="G1010" i="3"/>
  <c r="M1009" i="3"/>
  <c r="L1009" i="3"/>
  <c r="K1009" i="3"/>
  <c r="I1009" i="3"/>
  <c r="H1009" i="3"/>
  <c r="G1009" i="3"/>
  <c r="M1008" i="3"/>
  <c r="L1008" i="3"/>
  <c r="K1008" i="3"/>
  <c r="I1008" i="3"/>
  <c r="H1008" i="3"/>
  <c r="G1008" i="3"/>
  <c r="M1007" i="3"/>
  <c r="L1007" i="3"/>
  <c r="K1007" i="3"/>
  <c r="I1007" i="3"/>
  <c r="H1007" i="3"/>
  <c r="G1007" i="3"/>
  <c r="M1006" i="3"/>
  <c r="L1006" i="3"/>
  <c r="K1006" i="3"/>
  <c r="I1006" i="3"/>
  <c r="H1006" i="3"/>
  <c r="G1006" i="3"/>
  <c r="M1005" i="3"/>
  <c r="L1005" i="3"/>
  <c r="K1005" i="3"/>
  <c r="I1005" i="3"/>
  <c r="H1005" i="3"/>
  <c r="G1005" i="3"/>
  <c r="M1004" i="3"/>
  <c r="L1004" i="3"/>
  <c r="K1004" i="3"/>
  <c r="I1004" i="3"/>
  <c r="H1004" i="3"/>
  <c r="G1004" i="3"/>
  <c r="M1003" i="3"/>
  <c r="L1003" i="3"/>
  <c r="K1003" i="3"/>
  <c r="I1003" i="3"/>
  <c r="H1003" i="3"/>
  <c r="G1003" i="3"/>
  <c r="M1002" i="3"/>
  <c r="L1002" i="3"/>
  <c r="K1002" i="3"/>
  <c r="I1002" i="3"/>
  <c r="H1002" i="3"/>
  <c r="G1002" i="3"/>
  <c r="M1001" i="3"/>
  <c r="L1001" i="3"/>
  <c r="K1001" i="3"/>
  <c r="I1001" i="3"/>
  <c r="H1001" i="3"/>
  <c r="G1001" i="3"/>
  <c r="M1000" i="3"/>
  <c r="L1000" i="3"/>
  <c r="K1000" i="3"/>
  <c r="I1000" i="3"/>
  <c r="H1000" i="3"/>
  <c r="G1000" i="3"/>
  <c r="M999" i="3"/>
  <c r="L999" i="3"/>
  <c r="K999" i="3"/>
  <c r="I999" i="3"/>
  <c r="H999" i="3"/>
  <c r="G999" i="3"/>
  <c r="M998" i="3"/>
  <c r="L998" i="3"/>
  <c r="K998" i="3"/>
  <c r="I998" i="3"/>
  <c r="H998" i="3"/>
  <c r="G998" i="3"/>
  <c r="M997" i="3"/>
  <c r="L997" i="3"/>
  <c r="K997" i="3"/>
  <c r="I997" i="3"/>
  <c r="H997" i="3"/>
  <c r="G997" i="3"/>
  <c r="M996" i="3"/>
  <c r="L996" i="3"/>
  <c r="K996" i="3"/>
  <c r="I996" i="3"/>
  <c r="H996" i="3"/>
  <c r="G996" i="3"/>
  <c r="M995" i="3"/>
  <c r="L995" i="3"/>
  <c r="K995" i="3"/>
  <c r="I995" i="3"/>
  <c r="H995" i="3"/>
  <c r="G995" i="3"/>
  <c r="M994" i="3"/>
  <c r="L994" i="3"/>
  <c r="K994" i="3"/>
  <c r="I994" i="3"/>
  <c r="H994" i="3"/>
  <c r="G994" i="3"/>
  <c r="M993" i="3"/>
  <c r="L993" i="3"/>
  <c r="K993" i="3"/>
  <c r="I993" i="3"/>
  <c r="H993" i="3"/>
  <c r="G993" i="3"/>
  <c r="M992" i="3"/>
  <c r="L992" i="3"/>
  <c r="K992" i="3"/>
  <c r="I992" i="3"/>
  <c r="H992" i="3"/>
  <c r="G992" i="3"/>
  <c r="M991" i="3"/>
  <c r="L991" i="3"/>
  <c r="K991" i="3"/>
  <c r="I991" i="3"/>
  <c r="H991" i="3"/>
  <c r="G991" i="3"/>
  <c r="M990" i="3"/>
  <c r="L990" i="3"/>
  <c r="K990" i="3"/>
  <c r="I990" i="3"/>
  <c r="H990" i="3"/>
  <c r="G990" i="3"/>
  <c r="M989" i="3"/>
  <c r="L989" i="3"/>
  <c r="K989" i="3"/>
  <c r="I989" i="3"/>
  <c r="H989" i="3"/>
  <c r="G989" i="3"/>
  <c r="M988" i="3"/>
  <c r="L988" i="3"/>
  <c r="K988" i="3"/>
  <c r="I988" i="3"/>
  <c r="H988" i="3"/>
  <c r="G988" i="3"/>
  <c r="M987" i="3"/>
  <c r="L987" i="3"/>
  <c r="K987" i="3"/>
  <c r="I987" i="3"/>
  <c r="H987" i="3"/>
  <c r="G987" i="3"/>
  <c r="M986" i="3"/>
  <c r="L986" i="3"/>
  <c r="K986" i="3"/>
  <c r="I986" i="3"/>
  <c r="H986" i="3"/>
  <c r="G986" i="3"/>
  <c r="M985" i="3"/>
  <c r="L985" i="3"/>
  <c r="K985" i="3"/>
  <c r="I985" i="3"/>
  <c r="H985" i="3"/>
  <c r="G985" i="3"/>
  <c r="M984" i="3"/>
  <c r="L984" i="3"/>
  <c r="K984" i="3"/>
  <c r="I984" i="3"/>
  <c r="H984" i="3"/>
  <c r="G984" i="3"/>
  <c r="M983" i="3"/>
  <c r="L983" i="3"/>
  <c r="K983" i="3"/>
  <c r="I983" i="3"/>
  <c r="H983" i="3"/>
  <c r="G983" i="3"/>
  <c r="M982" i="3"/>
  <c r="L982" i="3"/>
  <c r="K982" i="3"/>
  <c r="I982" i="3"/>
  <c r="H982" i="3"/>
  <c r="G982" i="3"/>
  <c r="M981" i="3"/>
  <c r="L981" i="3"/>
  <c r="K981" i="3"/>
  <c r="I981" i="3"/>
  <c r="H981" i="3"/>
  <c r="G981" i="3"/>
  <c r="M980" i="3"/>
  <c r="L980" i="3"/>
  <c r="K980" i="3"/>
  <c r="I980" i="3"/>
  <c r="H980" i="3"/>
  <c r="G980" i="3"/>
  <c r="M979" i="3"/>
  <c r="L979" i="3"/>
  <c r="K979" i="3"/>
  <c r="I979" i="3"/>
  <c r="H979" i="3"/>
  <c r="G979" i="3"/>
  <c r="M978" i="3"/>
  <c r="L978" i="3"/>
  <c r="K978" i="3"/>
  <c r="I978" i="3"/>
  <c r="H978" i="3"/>
  <c r="G978" i="3"/>
  <c r="M977" i="3"/>
  <c r="L977" i="3"/>
  <c r="K977" i="3"/>
  <c r="I977" i="3"/>
  <c r="H977" i="3"/>
  <c r="G977" i="3"/>
  <c r="M976" i="3"/>
  <c r="L976" i="3"/>
  <c r="K976" i="3"/>
  <c r="I976" i="3"/>
  <c r="H976" i="3"/>
  <c r="G976" i="3"/>
  <c r="M975" i="3"/>
  <c r="L975" i="3"/>
  <c r="K975" i="3"/>
  <c r="I975" i="3"/>
  <c r="H975" i="3"/>
  <c r="G975" i="3"/>
  <c r="M974" i="3"/>
  <c r="L974" i="3"/>
  <c r="K974" i="3"/>
  <c r="I974" i="3"/>
  <c r="H974" i="3"/>
  <c r="G974" i="3"/>
  <c r="M973" i="3"/>
  <c r="L973" i="3"/>
  <c r="K973" i="3"/>
  <c r="I973" i="3"/>
  <c r="H973" i="3"/>
  <c r="G973" i="3"/>
  <c r="M972" i="3"/>
  <c r="L972" i="3"/>
  <c r="K972" i="3"/>
  <c r="I972" i="3"/>
  <c r="H972" i="3"/>
  <c r="G972" i="3"/>
  <c r="M971" i="3"/>
  <c r="L971" i="3"/>
  <c r="K971" i="3"/>
  <c r="I971" i="3"/>
  <c r="H971" i="3"/>
  <c r="G971" i="3"/>
  <c r="M970" i="3"/>
  <c r="L970" i="3"/>
  <c r="K970" i="3"/>
  <c r="I970" i="3"/>
  <c r="H970" i="3"/>
  <c r="G970" i="3"/>
  <c r="M969" i="3"/>
  <c r="L969" i="3"/>
  <c r="K969" i="3"/>
  <c r="I969" i="3"/>
  <c r="H969" i="3"/>
  <c r="G969" i="3"/>
  <c r="M968" i="3"/>
  <c r="L968" i="3"/>
  <c r="K968" i="3"/>
  <c r="I968" i="3"/>
  <c r="H968" i="3"/>
  <c r="G968" i="3"/>
  <c r="M967" i="3"/>
  <c r="L967" i="3"/>
  <c r="K967" i="3"/>
  <c r="I967" i="3"/>
  <c r="H967" i="3"/>
  <c r="G967" i="3"/>
  <c r="M966" i="3"/>
  <c r="L966" i="3"/>
  <c r="K966" i="3"/>
  <c r="I966" i="3"/>
  <c r="H966" i="3"/>
  <c r="G966" i="3"/>
  <c r="M965" i="3"/>
  <c r="L965" i="3"/>
  <c r="K965" i="3"/>
  <c r="I965" i="3"/>
  <c r="H965" i="3"/>
  <c r="G965" i="3"/>
  <c r="M964" i="3"/>
  <c r="L964" i="3"/>
  <c r="K964" i="3"/>
  <c r="I964" i="3"/>
  <c r="H964" i="3"/>
  <c r="G964" i="3"/>
  <c r="M963" i="3"/>
  <c r="L963" i="3"/>
  <c r="K963" i="3"/>
  <c r="I963" i="3"/>
  <c r="H963" i="3"/>
  <c r="G963" i="3"/>
  <c r="M962" i="3"/>
  <c r="L962" i="3"/>
  <c r="K962" i="3"/>
  <c r="I962" i="3"/>
  <c r="H962" i="3"/>
  <c r="G962" i="3"/>
  <c r="M961" i="3"/>
  <c r="L961" i="3"/>
  <c r="K961" i="3"/>
  <c r="I961" i="3"/>
  <c r="H961" i="3"/>
  <c r="G961" i="3"/>
  <c r="M960" i="3"/>
  <c r="L960" i="3"/>
  <c r="K960" i="3"/>
  <c r="I960" i="3"/>
  <c r="H960" i="3"/>
  <c r="G960" i="3"/>
  <c r="M959" i="3"/>
  <c r="L959" i="3"/>
  <c r="K959" i="3"/>
  <c r="I959" i="3"/>
  <c r="H959" i="3"/>
  <c r="G959" i="3"/>
  <c r="M958" i="3"/>
  <c r="L958" i="3"/>
  <c r="K958" i="3"/>
  <c r="I958" i="3"/>
  <c r="H958" i="3"/>
  <c r="G958" i="3"/>
  <c r="M957" i="3"/>
  <c r="L957" i="3"/>
  <c r="K957" i="3"/>
  <c r="I957" i="3"/>
  <c r="H957" i="3"/>
  <c r="G957" i="3"/>
  <c r="M956" i="3"/>
  <c r="L956" i="3"/>
  <c r="K956" i="3"/>
  <c r="I956" i="3"/>
  <c r="H956" i="3"/>
  <c r="G956" i="3"/>
  <c r="M955" i="3"/>
  <c r="L955" i="3"/>
  <c r="K955" i="3"/>
  <c r="I955" i="3"/>
  <c r="H955" i="3"/>
  <c r="G955" i="3"/>
  <c r="M954" i="3"/>
  <c r="L954" i="3"/>
  <c r="K954" i="3"/>
  <c r="I954" i="3"/>
  <c r="H954" i="3"/>
  <c r="G954" i="3"/>
  <c r="M953" i="3"/>
  <c r="L953" i="3"/>
  <c r="K953" i="3"/>
  <c r="I953" i="3"/>
  <c r="H953" i="3"/>
  <c r="G953" i="3"/>
  <c r="M952" i="3"/>
  <c r="L952" i="3"/>
  <c r="K952" i="3"/>
  <c r="I952" i="3"/>
  <c r="H952" i="3"/>
  <c r="G952" i="3"/>
  <c r="M951" i="3"/>
  <c r="L951" i="3"/>
  <c r="K951" i="3"/>
  <c r="I951" i="3"/>
  <c r="H951" i="3"/>
  <c r="G951" i="3"/>
  <c r="M950" i="3"/>
  <c r="L950" i="3"/>
  <c r="K950" i="3"/>
  <c r="I950" i="3"/>
  <c r="H950" i="3"/>
  <c r="G950" i="3"/>
  <c r="M949" i="3"/>
  <c r="L949" i="3"/>
  <c r="K949" i="3"/>
  <c r="I949" i="3"/>
  <c r="H949" i="3"/>
  <c r="G949" i="3"/>
  <c r="M948" i="3"/>
  <c r="L948" i="3"/>
  <c r="K948" i="3"/>
  <c r="I948" i="3"/>
  <c r="H948" i="3"/>
  <c r="G948" i="3"/>
  <c r="M947" i="3"/>
  <c r="L947" i="3"/>
  <c r="K947" i="3"/>
  <c r="I947" i="3"/>
  <c r="H947" i="3"/>
  <c r="G947" i="3"/>
  <c r="M946" i="3"/>
  <c r="L946" i="3"/>
  <c r="K946" i="3"/>
  <c r="I946" i="3"/>
  <c r="H946" i="3"/>
  <c r="G946" i="3"/>
  <c r="M945" i="3"/>
  <c r="L945" i="3"/>
  <c r="K945" i="3"/>
  <c r="I945" i="3"/>
  <c r="H945" i="3"/>
  <c r="G945" i="3"/>
  <c r="M944" i="3"/>
  <c r="L944" i="3"/>
  <c r="K944" i="3"/>
  <c r="I944" i="3"/>
  <c r="H944" i="3"/>
  <c r="G944" i="3"/>
  <c r="M943" i="3"/>
  <c r="L943" i="3"/>
  <c r="K943" i="3"/>
  <c r="I943" i="3"/>
  <c r="H943" i="3"/>
  <c r="G943" i="3"/>
  <c r="M942" i="3"/>
  <c r="L942" i="3"/>
  <c r="K942" i="3"/>
  <c r="I942" i="3"/>
  <c r="H942" i="3"/>
  <c r="G942" i="3"/>
  <c r="M941" i="3"/>
  <c r="L941" i="3"/>
  <c r="K941" i="3"/>
  <c r="I941" i="3"/>
  <c r="H941" i="3"/>
  <c r="G941" i="3"/>
  <c r="M940" i="3"/>
  <c r="L940" i="3"/>
  <c r="K940" i="3"/>
  <c r="I940" i="3"/>
  <c r="H940" i="3"/>
  <c r="G940" i="3"/>
  <c r="M939" i="3"/>
  <c r="L939" i="3"/>
  <c r="K939" i="3"/>
  <c r="I939" i="3"/>
  <c r="H939" i="3"/>
  <c r="G939" i="3"/>
  <c r="M938" i="3"/>
  <c r="L938" i="3"/>
  <c r="K938" i="3"/>
  <c r="I938" i="3"/>
  <c r="H938" i="3"/>
  <c r="G938" i="3"/>
  <c r="M937" i="3"/>
  <c r="L937" i="3"/>
  <c r="K937" i="3"/>
  <c r="I937" i="3"/>
  <c r="H937" i="3"/>
  <c r="G937" i="3"/>
  <c r="M936" i="3"/>
  <c r="L936" i="3"/>
  <c r="K936" i="3"/>
  <c r="I936" i="3"/>
  <c r="H936" i="3"/>
  <c r="G936" i="3"/>
  <c r="M935" i="3"/>
  <c r="L935" i="3"/>
  <c r="K935" i="3"/>
  <c r="I935" i="3"/>
  <c r="H935" i="3"/>
  <c r="G935" i="3"/>
  <c r="M934" i="3"/>
  <c r="L934" i="3"/>
  <c r="K934" i="3"/>
  <c r="I934" i="3"/>
  <c r="H934" i="3"/>
  <c r="G934" i="3"/>
  <c r="M933" i="3"/>
  <c r="L933" i="3"/>
  <c r="K933" i="3"/>
  <c r="I933" i="3"/>
  <c r="H933" i="3"/>
  <c r="G933" i="3"/>
  <c r="M932" i="3"/>
  <c r="L932" i="3"/>
  <c r="K932" i="3"/>
  <c r="I932" i="3"/>
  <c r="H932" i="3"/>
  <c r="G932" i="3"/>
  <c r="M931" i="3"/>
  <c r="L931" i="3"/>
  <c r="K931" i="3"/>
  <c r="I931" i="3"/>
  <c r="H931" i="3"/>
  <c r="G931" i="3"/>
  <c r="M930" i="3"/>
  <c r="L930" i="3"/>
  <c r="K930" i="3"/>
  <c r="I930" i="3"/>
  <c r="H930" i="3"/>
  <c r="G930" i="3"/>
  <c r="M929" i="3"/>
  <c r="L929" i="3"/>
  <c r="K929" i="3"/>
  <c r="I929" i="3"/>
  <c r="H929" i="3"/>
  <c r="G929" i="3"/>
  <c r="M928" i="3"/>
  <c r="L928" i="3"/>
  <c r="K928" i="3"/>
  <c r="I928" i="3"/>
  <c r="H928" i="3"/>
  <c r="G928" i="3"/>
  <c r="M927" i="3"/>
  <c r="L927" i="3"/>
  <c r="K927" i="3"/>
  <c r="I927" i="3"/>
  <c r="H927" i="3"/>
  <c r="G927" i="3"/>
  <c r="M926" i="3"/>
  <c r="L926" i="3"/>
  <c r="K926" i="3"/>
  <c r="I926" i="3"/>
  <c r="H926" i="3"/>
  <c r="G926" i="3"/>
  <c r="M925" i="3"/>
  <c r="L925" i="3"/>
  <c r="K925" i="3"/>
  <c r="I925" i="3"/>
  <c r="H925" i="3"/>
  <c r="G925" i="3"/>
  <c r="M924" i="3"/>
  <c r="L924" i="3"/>
  <c r="K924" i="3"/>
  <c r="I924" i="3"/>
  <c r="H924" i="3"/>
  <c r="G924" i="3"/>
  <c r="M923" i="3"/>
  <c r="L923" i="3"/>
  <c r="K923" i="3"/>
  <c r="I923" i="3"/>
  <c r="H923" i="3"/>
  <c r="G923" i="3"/>
  <c r="M922" i="3"/>
  <c r="L922" i="3"/>
  <c r="K922" i="3"/>
  <c r="I922" i="3"/>
  <c r="H922" i="3"/>
  <c r="G922" i="3"/>
  <c r="M921" i="3"/>
  <c r="L921" i="3"/>
  <c r="K921" i="3"/>
  <c r="I921" i="3"/>
  <c r="H921" i="3"/>
  <c r="G921" i="3"/>
  <c r="M920" i="3"/>
  <c r="L920" i="3"/>
  <c r="K920" i="3"/>
  <c r="I920" i="3"/>
  <c r="H920" i="3"/>
  <c r="G920" i="3"/>
  <c r="M919" i="3"/>
  <c r="L919" i="3"/>
  <c r="K919" i="3"/>
  <c r="I919" i="3"/>
  <c r="H919" i="3"/>
  <c r="G919" i="3"/>
  <c r="M918" i="3"/>
  <c r="L918" i="3"/>
  <c r="K918" i="3"/>
  <c r="I918" i="3"/>
  <c r="H918" i="3"/>
  <c r="G918" i="3"/>
  <c r="M917" i="3"/>
  <c r="L917" i="3"/>
  <c r="K917" i="3"/>
  <c r="I917" i="3"/>
  <c r="H917" i="3"/>
  <c r="G917" i="3"/>
  <c r="M916" i="3"/>
  <c r="L916" i="3"/>
  <c r="K916" i="3"/>
  <c r="I916" i="3"/>
  <c r="H916" i="3"/>
  <c r="G916" i="3"/>
  <c r="M915" i="3"/>
  <c r="L915" i="3"/>
  <c r="K915" i="3"/>
  <c r="I915" i="3"/>
  <c r="H915" i="3"/>
  <c r="G915" i="3"/>
  <c r="M914" i="3"/>
  <c r="L914" i="3"/>
  <c r="K914" i="3"/>
  <c r="I914" i="3"/>
  <c r="H914" i="3"/>
  <c r="G914" i="3"/>
  <c r="M913" i="3"/>
  <c r="L913" i="3"/>
  <c r="K913" i="3"/>
  <c r="I913" i="3"/>
  <c r="H913" i="3"/>
  <c r="G913" i="3"/>
  <c r="M912" i="3"/>
  <c r="L912" i="3"/>
  <c r="K912" i="3"/>
  <c r="I912" i="3"/>
  <c r="H912" i="3"/>
  <c r="G912" i="3"/>
  <c r="M911" i="3"/>
  <c r="L911" i="3"/>
  <c r="K911" i="3"/>
  <c r="I911" i="3"/>
  <c r="H911" i="3"/>
  <c r="G911" i="3"/>
  <c r="M910" i="3"/>
  <c r="L910" i="3"/>
  <c r="K910" i="3"/>
  <c r="I910" i="3"/>
  <c r="H910" i="3"/>
  <c r="G910" i="3"/>
  <c r="M909" i="3"/>
  <c r="L909" i="3"/>
  <c r="K909" i="3"/>
  <c r="I909" i="3"/>
  <c r="H909" i="3"/>
  <c r="G909" i="3"/>
  <c r="M908" i="3"/>
  <c r="L908" i="3"/>
  <c r="K908" i="3"/>
  <c r="I908" i="3"/>
  <c r="H908" i="3"/>
  <c r="G908" i="3"/>
  <c r="M907" i="3"/>
  <c r="L907" i="3"/>
  <c r="K907" i="3"/>
  <c r="I907" i="3"/>
  <c r="H907" i="3"/>
  <c r="G907" i="3"/>
  <c r="M906" i="3"/>
  <c r="L906" i="3"/>
  <c r="K906" i="3"/>
  <c r="I906" i="3"/>
  <c r="H906" i="3"/>
  <c r="G906" i="3"/>
  <c r="M905" i="3"/>
  <c r="L905" i="3"/>
  <c r="K905" i="3"/>
  <c r="I905" i="3"/>
  <c r="H905" i="3"/>
  <c r="G905" i="3"/>
  <c r="M904" i="3"/>
  <c r="L904" i="3"/>
  <c r="K904" i="3"/>
  <c r="I904" i="3"/>
  <c r="H904" i="3"/>
  <c r="G904" i="3"/>
  <c r="M903" i="3"/>
  <c r="L903" i="3"/>
  <c r="K903" i="3"/>
  <c r="I903" i="3"/>
  <c r="H903" i="3"/>
  <c r="G903" i="3"/>
  <c r="M902" i="3"/>
  <c r="L902" i="3"/>
  <c r="K902" i="3"/>
  <c r="I902" i="3"/>
  <c r="H902" i="3"/>
  <c r="G902" i="3"/>
  <c r="M901" i="3"/>
  <c r="L901" i="3"/>
  <c r="K901" i="3"/>
  <c r="I901" i="3"/>
  <c r="H901" i="3"/>
  <c r="G901" i="3"/>
  <c r="M900" i="3"/>
  <c r="L900" i="3"/>
  <c r="K900" i="3"/>
  <c r="I900" i="3"/>
  <c r="H900" i="3"/>
  <c r="G900" i="3"/>
  <c r="M899" i="3"/>
  <c r="L899" i="3"/>
  <c r="K899" i="3"/>
  <c r="I899" i="3"/>
  <c r="H899" i="3"/>
  <c r="G899" i="3"/>
  <c r="M898" i="3"/>
  <c r="L898" i="3"/>
  <c r="K898" i="3"/>
  <c r="I898" i="3"/>
  <c r="H898" i="3"/>
  <c r="G898" i="3"/>
  <c r="M897" i="3"/>
  <c r="L897" i="3"/>
  <c r="K897" i="3"/>
  <c r="I897" i="3"/>
  <c r="H897" i="3"/>
  <c r="G897" i="3"/>
  <c r="M896" i="3"/>
  <c r="L896" i="3"/>
  <c r="K896" i="3"/>
  <c r="I896" i="3"/>
  <c r="H896" i="3"/>
  <c r="G896" i="3"/>
  <c r="M895" i="3"/>
  <c r="L895" i="3"/>
  <c r="K895" i="3"/>
  <c r="I895" i="3"/>
  <c r="H895" i="3"/>
  <c r="G895" i="3"/>
  <c r="M894" i="3"/>
  <c r="L894" i="3"/>
  <c r="K894" i="3"/>
  <c r="I894" i="3"/>
  <c r="H894" i="3"/>
  <c r="G894" i="3"/>
  <c r="M893" i="3"/>
  <c r="L893" i="3"/>
  <c r="K893" i="3"/>
  <c r="I893" i="3"/>
  <c r="H893" i="3"/>
  <c r="G893" i="3"/>
  <c r="M892" i="3"/>
  <c r="L892" i="3"/>
  <c r="K892" i="3"/>
  <c r="I892" i="3"/>
  <c r="H892" i="3"/>
  <c r="G892" i="3"/>
  <c r="M891" i="3"/>
  <c r="L891" i="3"/>
  <c r="K891" i="3"/>
  <c r="I891" i="3"/>
  <c r="H891" i="3"/>
  <c r="G891" i="3"/>
  <c r="M890" i="3"/>
  <c r="L890" i="3"/>
  <c r="K890" i="3"/>
  <c r="I890" i="3"/>
  <c r="H890" i="3"/>
  <c r="G890" i="3"/>
  <c r="M889" i="3"/>
  <c r="L889" i="3"/>
  <c r="K889" i="3"/>
  <c r="I889" i="3"/>
  <c r="H889" i="3"/>
  <c r="G889" i="3"/>
  <c r="M888" i="3"/>
  <c r="L888" i="3"/>
  <c r="K888" i="3"/>
  <c r="I888" i="3"/>
  <c r="H888" i="3"/>
  <c r="G888" i="3"/>
  <c r="M887" i="3"/>
  <c r="L887" i="3"/>
  <c r="K887" i="3"/>
  <c r="I887" i="3"/>
  <c r="H887" i="3"/>
  <c r="G887" i="3"/>
  <c r="M886" i="3"/>
  <c r="L886" i="3"/>
  <c r="K886" i="3"/>
  <c r="I886" i="3"/>
  <c r="H886" i="3"/>
  <c r="G886" i="3"/>
  <c r="M885" i="3"/>
  <c r="L885" i="3"/>
  <c r="K885" i="3"/>
  <c r="I885" i="3"/>
  <c r="H885" i="3"/>
  <c r="G885" i="3"/>
  <c r="M884" i="3"/>
  <c r="L884" i="3"/>
  <c r="K884" i="3"/>
  <c r="I884" i="3"/>
  <c r="H884" i="3"/>
  <c r="G884" i="3"/>
  <c r="M883" i="3"/>
  <c r="L883" i="3"/>
  <c r="K883" i="3"/>
  <c r="I883" i="3"/>
  <c r="H883" i="3"/>
  <c r="G883" i="3"/>
  <c r="M882" i="3"/>
  <c r="L882" i="3"/>
  <c r="K882" i="3"/>
  <c r="I882" i="3"/>
  <c r="H882" i="3"/>
  <c r="G882" i="3"/>
  <c r="M881" i="3"/>
  <c r="L881" i="3"/>
  <c r="K881" i="3"/>
  <c r="I881" i="3"/>
  <c r="H881" i="3"/>
  <c r="G881" i="3"/>
  <c r="M880" i="3"/>
  <c r="L880" i="3"/>
  <c r="K880" i="3"/>
  <c r="I880" i="3"/>
  <c r="H880" i="3"/>
  <c r="G880" i="3"/>
  <c r="M879" i="3"/>
  <c r="L879" i="3"/>
  <c r="K879" i="3"/>
  <c r="I879" i="3"/>
  <c r="H879" i="3"/>
  <c r="G879" i="3"/>
  <c r="M878" i="3"/>
  <c r="L878" i="3"/>
  <c r="K878" i="3"/>
  <c r="I878" i="3"/>
  <c r="H878" i="3"/>
  <c r="G878" i="3"/>
  <c r="M877" i="3"/>
  <c r="L877" i="3"/>
  <c r="K877" i="3"/>
  <c r="I877" i="3"/>
  <c r="H877" i="3"/>
  <c r="G877" i="3"/>
  <c r="M876" i="3"/>
  <c r="L876" i="3"/>
  <c r="K876" i="3"/>
  <c r="I876" i="3"/>
  <c r="H876" i="3"/>
  <c r="G876" i="3"/>
  <c r="M875" i="3"/>
  <c r="L875" i="3"/>
  <c r="K875" i="3"/>
  <c r="I875" i="3"/>
  <c r="H875" i="3"/>
  <c r="G875" i="3"/>
  <c r="M874" i="3"/>
  <c r="L874" i="3"/>
  <c r="K874" i="3"/>
  <c r="I874" i="3"/>
  <c r="H874" i="3"/>
  <c r="G874" i="3"/>
  <c r="M873" i="3"/>
  <c r="L873" i="3"/>
  <c r="K873" i="3"/>
  <c r="I873" i="3"/>
  <c r="H873" i="3"/>
  <c r="G873" i="3"/>
  <c r="M872" i="3"/>
  <c r="L872" i="3"/>
  <c r="K872" i="3"/>
  <c r="I872" i="3"/>
  <c r="H872" i="3"/>
  <c r="G872" i="3"/>
  <c r="M871" i="3"/>
  <c r="L871" i="3"/>
  <c r="K871" i="3"/>
  <c r="I871" i="3"/>
  <c r="H871" i="3"/>
  <c r="G871" i="3"/>
  <c r="M870" i="3"/>
  <c r="L870" i="3"/>
  <c r="K870" i="3"/>
  <c r="I870" i="3"/>
  <c r="H870" i="3"/>
  <c r="G870" i="3"/>
  <c r="M869" i="3"/>
  <c r="L869" i="3"/>
  <c r="K869" i="3"/>
  <c r="I869" i="3"/>
  <c r="H869" i="3"/>
  <c r="G869" i="3"/>
  <c r="M868" i="3"/>
  <c r="L868" i="3"/>
  <c r="K868" i="3"/>
  <c r="I868" i="3"/>
  <c r="H868" i="3"/>
  <c r="G868" i="3"/>
  <c r="M867" i="3"/>
  <c r="L867" i="3"/>
  <c r="K867" i="3"/>
  <c r="I867" i="3"/>
  <c r="H867" i="3"/>
  <c r="G867" i="3"/>
  <c r="M866" i="3"/>
  <c r="L866" i="3"/>
  <c r="K866" i="3"/>
  <c r="I866" i="3"/>
  <c r="H866" i="3"/>
  <c r="G866" i="3"/>
  <c r="M865" i="3"/>
  <c r="L865" i="3"/>
  <c r="K865" i="3"/>
  <c r="I865" i="3"/>
  <c r="H865" i="3"/>
  <c r="G865" i="3"/>
  <c r="M864" i="3"/>
  <c r="L864" i="3"/>
  <c r="K864" i="3"/>
  <c r="I864" i="3"/>
  <c r="H864" i="3"/>
  <c r="G864" i="3"/>
  <c r="M863" i="3"/>
  <c r="L863" i="3"/>
  <c r="K863" i="3"/>
  <c r="I863" i="3"/>
  <c r="H863" i="3"/>
  <c r="G863" i="3"/>
  <c r="M862" i="3"/>
  <c r="L862" i="3"/>
  <c r="K862" i="3"/>
  <c r="I862" i="3"/>
  <c r="H862" i="3"/>
  <c r="G862" i="3"/>
  <c r="M861" i="3"/>
  <c r="L861" i="3"/>
  <c r="K861" i="3"/>
  <c r="I861" i="3"/>
  <c r="H861" i="3"/>
  <c r="G861" i="3"/>
  <c r="M860" i="3"/>
  <c r="L860" i="3"/>
  <c r="K860" i="3"/>
  <c r="I860" i="3"/>
  <c r="H860" i="3"/>
  <c r="G860" i="3"/>
  <c r="M859" i="3"/>
  <c r="L859" i="3"/>
  <c r="K859" i="3"/>
  <c r="I859" i="3"/>
  <c r="H859" i="3"/>
  <c r="G859" i="3"/>
  <c r="M858" i="3"/>
  <c r="L858" i="3"/>
  <c r="K858" i="3"/>
  <c r="I858" i="3"/>
  <c r="H858" i="3"/>
  <c r="G858" i="3"/>
  <c r="M857" i="3"/>
  <c r="L857" i="3"/>
  <c r="K857" i="3"/>
  <c r="I857" i="3"/>
  <c r="H857" i="3"/>
  <c r="G857" i="3"/>
  <c r="M856" i="3"/>
  <c r="L856" i="3"/>
  <c r="K856" i="3"/>
  <c r="I856" i="3"/>
  <c r="H856" i="3"/>
  <c r="G856" i="3"/>
  <c r="M855" i="3"/>
  <c r="L855" i="3"/>
  <c r="K855" i="3"/>
  <c r="I855" i="3"/>
  <c r="H855" i="3"/>
  <c r="G855" i="3"/>
  <c r="M854" i="3"/>
  <c r="L854" i="3"/>
  <c r="K854" i="3"/>
  <c r="I854" i="3"/>
  <c r="H854" i="3"/>
  <c r="G854" i="3"/>
  <c r="M853" i="3"/>
  <c r="L853" i="3"/>
  <c r="K853" i="3"/>
  <c r="I853" i="3"/>
  <c r="H853" i="3"/>
  <c r="G853" i="3"/>
  <c r="M852" i="3"/>
  <c r="L852" i="3"/>
  <c r="K852" i="3"/>
  <c r="I852" i="3"/>
  <c r="H852" i="3"/>
  <c r="G852" i="3"/>
  <c r="M851" i="3"/>
  <c r="L851" i="3"/>
  <c r="K851" i="3"/>
  <c r="I851" i="3"/>
  <c r="H851" i="3"/>
  <c r="G851" i="3"/>
  <c r="M850" i="3"/>
  <c r="L850" i="3"/>
  <c r="K850" i="3"/>
  <c r="I850" i="3"/>
  <c r="H850" i="3"/>
  <c r="G850" i="3"/>
  <c r="M849" i="3"/>
  <c r="L849" i="3"/>
  <c r="K849" i="3"/>
  <c r="I849" i="3"/>
  <c r="H849" i="3"/>
  <c r="G849" i="3"/>
  <c r="M848" i="3"/>
  <c r="L848" i="3"/>
  <c r="K848" i="3"/>
  <c r="I848" i="3"/>
  <c r="H848" i="3"/>
  <c r="G848" i="3"/>
  <c r="M847" i="3"/>
  <c r="L847" i="3"/>
  <c r="K847" i="3"/>
  <c r="I847" i="3"/>
  <c r="H847" i="3"/>
  <c r="G847" i="3"/>
  <c r="M846" i="3"/>
  <c r="L846" i="3"/>
  <c r="K846" i="3"/>
  <c r="I846" i="3"/>
  <c r="H846" i="3"/>
  <c r="G846" i="3"/>
  <c r="M845" i="3"/>
  <c r="L845" i="3"/>
  <c r="K845" i="3"/>
  <c r="I845" i="3"/>
  <c r="H845" i="3"/>
  <c r="G845" i="3"/>
  <c r="M844" i="3"/>
  <c r="L844" i="3"/>
  <c r="K844" i="3"/>
  <c r="I844" i="3"/>
  <c r="H844" i="3"/>
  <c r="G844" i="3"/>
  <c r="M843" i="3"/>
  <c r="L843" i="3"/>
  <c r="K843" i="3"/>
  <c r="I843" i="3"/>
  <c r="H843" i="3"/>
  <c r="G843" i="3"/>
  <c r="M842" i="3"/>
  <c r="L842" i="3"/>
  <c r="K842" i="3"/>
  <c r="I842" i="3"/>
  <c r="H842" i="3"/>
  <c r="G842" i="3"/>
  <c r="M841" i="3"/>
  <c r="L841" i="3"/>
  <c r="K841" i="3"/>
  <c r="I841" i="3"/>
  <c r="H841" i="3"/>
  <c r="G841" i="3"/>
  <c r="M840" i="3"/>
  <c r="L840" i="3"/>
  <c r="K840" i="3"/>
  <c r="I840" i="3"/>
  <c r="H840" i="3"/>
  <c r="G840" i="3"/>
  <c r="M839" i="3"/>
  <c r="L839" i="3"/>
  <c r="K839" i="3"/>
  <c r="I839" i="3"/>
  <c r="H839" i="3"/>
  <c r="G839" i="3"/>
  <c r="M838" i="3"/>
  <c r="L838" i="3"/>
  <c r="K838" i="3"/>
  <c r="I838" i="3"/>
  <c r="H838" i="3"/>
  <c r="G838" i="3"/>
  <c r="M837" i="3"/>
  <c r="L837" i="3"/>
  <c r="K837" i="3"/>
  <c r="I837" i="3"/>
  <c r="H837" i="3"/>
  <c r="G837" i="3"/>
  <c r="M836" i="3"/>
  <c r="L836" i="3"/>
  <c r="K836" i="3"/>
  <c r="I836" i="3"/>
  <c r="H836" i="3"/>
  <c r="G836" i="3"/>
  <c r="M835" i="3"/>
  <c r="L835" i="3"/>
  <c r="K835" i="3"/>
  <c r="I835" i="3"/>
  <c r="H835" i="3"/>
  <c r="G835" i="3"/>
  <c r="M834" i="3"/>
  <c r="L834" i="3"/>
  <c r="K834" i="3"/>
  <c r="I834" i="3"/>
  <c r="H834" i="3"/>
  <c r="G834" i="3"/>
  <c r="M833" i="3"/>
  <c r="L833" i="3"/>
  <c r="K833" i="3"/>
  <c r="I833" i="3"/>
  <c r="H833" i="3"/>
  <c r="G833" i="3"/>
  <c r="M832" i="3"/>
  <c r="L832" i="3"/>
  <c r="K832" i="3"/>
  <c r="I832" i="3"/>
  <c r="H832" i="3"/>
  <c r="G832" i="3"/>
  <c r="M831" i="3"/>
  <c r="L831" i="3"/>
  <c r="K831" i="3"/>
  <c r="I831" i="3"/>
  <c r="H831" i="3"/>
  <c r="G831" i="3"/>
  <c r="M830" i="3"/>
  <c r="L830" i="3"/>
  <c r="K830" i="3"/>
  <c r="I830" i="3"/>
  <c r="H830" i="3"/>
  <c r="G830" i="3"/>
  <c r="M829" i="3"/>
  <c r="L829" i="3"/>
  <c r="K829" i="3"/>
  <c r="I829" i="3"/>
  <c r="H829" i="3"/>
  <c r="G829" i="3"/>
  <c r="M828" i="3"/>
  <c r="L828" i="3"/>
  <c r="K828" i="3"/>
  <c r="I828" i="3"/>
  <c r="H828" i="3"/>
  <c r="G828" i="3"/>
  <c r="M827" i="3"/>
  <c r="L827" i="3"/>
  <c r="K827" i="3"/>
  <c r="I827" i="3"/>
  <c r="H827" i="3"/>
  <c r="G827" i="3"/>
  <c r="M826" i="3"/>
  <c r="L826" i="3"/>
  <c r="K826" i="3"/>
  <c r="I826" i="3"/>
  <c r="H826" i="3"/>
  <c r="G826" i="3"/>
  <c r="M825" i="3"/>
  <c r="L825" i="3"/>
  <c r="K825" i="3"/>
  <c r="I825" i="3"/>
  <c r="H825" i="3"/>
  <c r="G825" i="3"/>
  <c r="M824" i="3"/>
  <c r="L824" i="3"/>
  <c r="K824" i="3"/>
  <c r="I824" i="3"/>
  <c r="H824" i="3"/>
  <c r="G824" i="3"/>
  <c r="M823" i="3"/>
  <c r="L823" i="3"/>
  <c r="K823" i="3"/>
  <c r="I823" i="3"/>
  <c r="H823" i="3"/>
  <c r="G823" i="3"/>
  <c r="M822" i="3"/>
  <c r="L822" i="3"/>
  <c r="K822" i="3"/>
  <c r="I822" i="3"/>
  <c r="H822" i="3"/>
  <c r="G822" i="3"/>
  <c r="M821" i="3"/>
  <c r="L821" i="3"/>
  <c r="K821" i="3"/>
  <c r="I821" i="3"/>
  <c r="H821" i="3"/>
  <c r="G821" i="3"/>
  <c r="M820" i="3"/>
  <c r="L820" i="3"/>
  <c r="K820" i="3"/>
  <c r="I820" i="3"/>
  <c r="H820" i="3"/>
  <c r="G820" i="3"/>
  <c r="M819" i="3"/>
  <c r="L819" i="3"/>
  <c r="K819" i="3"/>
  <c r="I819" i="3"/>
  <c r="H819" i="3"/>
  <c r="G819" i="3"/>
  <c r="M818" i="3"/>
  <c r="L818" i="3"/>
  <c r="K818" i="3"/>
  <c r="I818" i="3"/>
  <c r="H818" i="3"/>
  <c r="G818" i="3"/>
  <c r="M817" i="3"/>
  <c r="L817" i="3"/>
  <c r="K817" i="3"/>
  <c r="I817" i="3"/>
  <c r="H817" i="3"/>
  <c r="G817" i="3"/>
  <c r="M816" i="3"/>
  <c r="L816" i="3"/>
  <c r="K816" i="3"/>
  <c r="I816" i="3"/>
  <c r="H816" i="3"/>
  <c r="G816" i="3"/>
  <c r="M815" i="3"/>
  <c r="L815" i="3"/>
  <c r="K815" i="3"/>
  <c r="I815" i="3"/>
  <c r="H815" i="3"/>
  <c r="G815" i="3"/>
  <c r="M814" i="3"/>
  <c r="L814" i="3"/>
  <c r="K814" i="3"/>
  <c r="I814" i="3"/>
  <c r="H814" i="3"/>
  <c r="G814" i="3"/>
  <c r="M813" i="3"/>
  <c r="L813" i="3"/>
  <c r="K813" i="3"/>
  <c r="I813" i="3"/>
  <c r="H813" i="3"/>
  <c r="G813" i="3"/>
  <c r="M812" i="3"/>
  <c r="L812" i="3"/>
  <c r="K812" i="3"/>
  <c r="I812" i="3"/>
  <c r="H812" i="3"/>
  <c r="G812" i="3"/>
  <c r="M811" i="3"/>
  <c r="L811" i="3"/>
  <c r="K811" i="3"/>
  <c r="I811" i="3"/>
  <c r="H811" i="3"/>
  <c r="G811" i="3"/>
  <c r="M810" i="3"/>
  <c r="L810" i="3"/>
  <c r="K810" i="3"/>
  <c r="I810" i="3"/>
  <c r="H810" i="3"/>
  <c r="G810" i="3"/>
  <c r="M809" i="3"/>
  <c r="L809" i="3"/>
  <c r="K809" i="3"/>
  <c r="I809" i="3"/>
  <c r="H809" i="3"/>
  <c r="G809" i="3"/>
  <c r="M808" i="3"/>
  <c r="L808" i="3"/>
  <c r="K808" i="3"/>
  <c r="I808" i="3"/>
  <c r="H808" i="3"/>
  <c r="G808" i="3"/>
  <c r="M807" i="3"/>
  <c r="L807" i="3"/>
  <c r="K807" i="3"/>
  <c r="I807" i="3"/>
  <c r="H807" i="3"/>
  <c r="G807" i="3"/>
  <c r="M806" i="3"/>
  <c r="L806" i="3"/>
  <c r="K806" i="3"/>
  <c r="I806" i="3"/>
  <c r="H806" i="3"/>
  <c r="G806" i="3"/>
  <c r="M805" i="3"/>
  <c r="L805" i="3"/>
  <c r="K805" i="3"/>
  <c r="I805" i="3"/>
  <c r="H805" i="3"/>
  <c r="G805" i="3"/>
  <c r="M804" i="3"/>
  <c r="L804" i="3"/>
  <c r="K804" i="3"/>
  <c r="I804" i="3"/>
  <c r="H804" i="3"/>
  <c r="G804" i="3"/>
  <c r="M803" i="3"/>
  <c r="L803" i="3"/>
  <c r="K803" i="3"/>
  <c r="I803" i="3"/>
  <c r="H803" i="3"/>
  <c r="G803" i="3"/>
  <c r="M802" i="3"/>
  <c r="L802" i="3"/>
  <c r="K802" i="3"/>
  <c r="I802" i="3"/>
  <c r="H802" i="3"/>
  <c r="G802" i="3"/>
  <c r="M801" i="3"/>
  <c r="L801" i="3"/>
  <c r="K801" i="3"/>
  <c r="I801" i="3"/>
  <c r="H801" i="3"/>
  <c r="G801" i="3"/>
  <c r="M800" i="3"/>
  <c r="L800" i="3"/>
  <c r="K800" i="3"/>
  <c r="I800" i="3"/>
  <c r="H800" i="3"/>
  <c r="G800" i="3"/>
  <c r="M799" i="3"/>
  <c r="L799" i="3"/>
  <c r="K799" i="3"/>
  <c r="I799" i="3"/>
  <c r="H799" i="3"/>
  <c r="G799" i="3"/>
  <c r="M798" i="3"/>
  <c r="L798" i="3"/>
  <c r="K798" i="3"/>
  <c r="I798" i="3"/>
  <c r="H798" i="3"/>
  <c r="G798" i="3"/>
  <c r="M797" i="3"/>
  <c r="L797" i="3"/>
  <c r="K797" i="3"/>
  <c r="I797" i="3"/>
  <c r="H797" i="3"/>
  <c r="G797" i="3"/>
  <c r="M796" i="3"/>
  <c r="L796" i="3"/>
  <c r="K796" i="3"/>
  <c r="I796" i="3"/>
  <c r="H796" i="3"/>
  <c r="G796" i="3"/>
  <c r="M795" i="3"/>
  <c r="L795" i="3"/>
  <c r="K795" i="3"/>
  <c r="I795" i="3"/>
  <c r="H795" i="3"/>
  <c r="G795" i="3"/>
  <c r="M794" i="3"/>
  <c r="L794" i="3"/>
  <c r="K794" i="3"/>
  <c r="I794" i="3"/>
  <c r="H794" i="3"/>
  <c r="G794" i="3"/>
  <c r="M793" i="3"/>
  <c r="L793" i="3"/>
  <c r="K793" i="3"/>
  <c r="I793" i="3"/>
  <c r="H793" i="3"/>
  <c r="G793" i="3"/>
  <c r="M792" i="3"/>
  <c r="L792" i="3"/>
  <c r="K792" i="3"/>
  <c r="I792" i="3"/>
  <c r="H792" i="3"/>
  <c r="G792" i="3"/>
  <c r="M791" i="3"/>
  <c r="L791" i="3"/>
  <c r="K791" i="3"/>
  <c r="I791" i="3"/>
  <c r="H791" i="3"/>
  <c r="G791" i="3"/>
  <c r="M790" i="3"/>
  <c r="L790" i="3"/>
  <c r="K790" i="3"/>
  <c r="I790" i="3"/>
  <c r="H790" i="3"/>
  <c r="G790" i="3"/>
  <c r="M789" i="3"/>
  <c r="L789" i="3"/>
  <c r="K789" i="3"/>
  <c r="I789" i="3"/>
  <c r="H789" i="3"/>
  <c r="G789" i="3"/>
  <c r="M788" i="3"/>
  <c r="L788" i="3"/>
  <c r="K788" i="3"/>
  <c r="I788" i="3"/>
  <c r="H788" i="3"/>
  <c r="G788" i="3"/>
  <c r="M787" i="3"/>
  <c r="L787" i="3"/>
  <c r="K787" i="3"/>
  <c r="I787" i="3"/>
  <c r="H787" i="3"/>
  <c r="G787" i="3"/>
  <c r="M786" i="3"/>
  <c r="L786" i="3"/>
  <c r="K786" i="3"/>
  <c r="I786" i="3"/>
  <c r="H786" i="3"/>
  <c r="G786" i="3"/>
  <c r="M785" i="3"/>
  <c r="L785" i="3"/>
  <c r="K785" i="3"/>
  <c r="I785" i="3"/>
  <c r="H785" i="3"/>
  <c r="G785" i="3"/>
  <c r="M784" i="3"/>
  <c r="L784" i="3"/>
  <c r="K784" i="3"/>
  <c r="I784" i="3"/>
  <c r="H784" i="3"/>
  <c r="G784" i="3"/>
  <c r="M783" i="3"/>
  <c r="L783" i="3"/>
  <c r="K783" i="3"/>
  <c r="I783" i="3"/>
  <c r="H783" i="3"/>
  <c r="G783" i="3"/>
  <c r="M782" i="3"/>
  <c r="L782" i="3"/>
  <c r="K782" i="3"/>
  <c r="I782" i="3"/>
  <c r="H782" i="3"/>
  <c r="G782" i="3"/>
  <c r="M781" i="3"/>
  <c r="L781" i="3"/>
  <c r="K781" i="3"/>
  <c r="I781" i="3"/>
  <c r="H781" i="3"/>
  <c r="G781" i="3"/>
  <c r="M780" i="3"/>
  <c r="L780" i="3"/>
  <c r="K780" i="3"/>
  <c r="I780" i="3"/>
  <c r="H780" i="3"/>
  <c r="G780" i="3"/>
  <c r="M779" i="3"/>
  <c r="L779" i="3"/>
  <c r="K779" i="3"/>
  <c r="I779" i="3"/>
  <c r="H779" i="3"/>
  <c r="G779" i="3"/>
  <c r="M778" i="3"/>
  <c r="L778" i="3"/>
  <c r="K778" i="3"/>
  <c r="I778" i="3"/>
  <c r="H778" i="3"/>
  <c r="G778" i="3"/>
  <c r="M777" i="3"/>
  <c r="L777" i="3"/>
  <c r="K777" i="3"/>
  <c r="I777" i="3"/>
  <c r="H777" i="3"/>
  <c r="G777" i="3"/>
  <c r="M776" i="3"/>
  <c r="L776" i="3"/>
  <c r="K776" i="3"/>
  <c r="I776" i="3"/>
  <c r="H776" i="3"/>
  <c r="G776" i="3"/>
  <c r="M775" i="3"/>
  <c r="L775" i="3"/>
  <c r="K775" i="3"/>
  <c r="I775" i="3"/>
  <c r="H775" i="3"/>
  <c r="G775" i="3"/>
  <c r="M774" i="3"/>
  <c r="L774" i="3"/>
  <c r="K774" i="3"/>
  <c r="I774" i="3"/>
  <c r="H774" i="3"/>
  <c r="G774" i="3"/>
  <c r="M773" i="3"/>
  <c r="L773" i="3"/>
  <c r="K773" i="3"/>
  <c r="I773" i="3"/>
  <c r="H773" i="3"/>
  <c r="G773" i="3"/>
  <c r="M772" i="3"/>
  <c r="L772" i="3"/>
  <c r="K772" i="3"/>
  <c r="I772" i="3"/>
  <c r="H772" i="3"/>
  <c r="G772" i="3"/>
  <c r="M771" i="3"/>
  <c r="L771" i="3"/>
  <c r="K771" i="3"/>
  <c r="I771" i="3"/>
  <c r="H771" i="3"/>
  <c r="G771" i="3"/>
  <c r="M770" i="3"/>
  <c r="L770" i="3"/>
  <c r="K770" i="3"/>
  <c r="I770" i="3"/>
  <c r="H770" i="3"/>
  <c r="G770" i="3"/>
  <c r="M769" i="3"/>
  <c r="L769" i="3"/>
  <c r="K769" i="3"/>
  <c r="I769" i="3"/>
  <c r="H769" i="3"/>
  <c r="G769" i="3"/>
  <c r="M768" i="3"/>
  <c r="L768" i="3"/>
  <c r="K768" i="3"/>
  <c r="I768" i="3"/>
  <c r="H768" i="3"/>
  <c r="G768" i="3"/>
  <c r="M767" i="3"/>
  <c r="L767" i="3"/>
  <c r="K767" i="3"/>
  <c r="I767" i="3"/>
  <c r="H767" i="3"/>
  <c r="G767" i="3"/>
  <c r="M766" i="3"/>
  <c r="L766" i="3"/>
  <c r="K766" i="3"/>
  <c r="I766" i="3"/>
  <c r="H766" i="3"/>
  <c r="G766" i="3"/>
  <c r="M765" i="3"/>
  <c r="L765" i="3"/>
  <c r="K765" i="3"/>
  <c r="I765" i="3"/>
  <c r="H765" i="3"/>
  <c r="G765" i="3"/>
  <c r="M764" i="3"/>
  <c r="L764" i="3"/>
  <c r="K764" i="3"/>
  <c r="I764" i="3"/>
  <c r="H764" i="3"/>
  <c r="G764" i="3"/>
  <c r="M763" i="3"/>
  <c r="L763" i="3"/>
  <c r="K763" i="3"/>
  <c r="I763" i="3"/>
  <c r="H763" i="3"/>
  <c r="G763" i="3"/>
  <c r="M762" i="3"/>
  <c r="L762" i="3"/>
  <c r="K762" i="3"/>
  <c r="I762" i="3"/>
  <c r="H762" i="3"/>
  <c r="G762" i="3"/>
  <c r="M761" i="3"/>
  <c r="L761" i="3"/>
  <c r="K761" i="3"/>
  <c r="I761" i="3"/>
  <c r="H761" i="3"/>
  <c r="G761" i="3"/>
  <c r="M760" i="3"/>
  <c r="L760" i="3"/>
  <c r="K760" i="3"/>
  <c r="I760" i="3"/>
  <c r="H760" i="3"/>
  <c r="G760" i="3"/>
  <c r="M759" i="3"/>
  <c r="L759" i="3"/>
  <c r="K759" i="3"/>
  <c r="I759" i="3"/>
  <c r="H759" i="3"/>
  <c r="G759" i="3"/>
  <c r="M758" i="3"/>
  <c r="L758" i="3"/>
  <c r="K758" i="3"/>
  <c r="I758" i="3"/>
  <c r="H758" i="3"/>
  <c r="G758" i="3"/>
  <c r="M757" i="3"/>
  <c r="L757" i="3"/>
  <c r="K757" i="3"/>
  <c r="I757" i="3"/>
  <c r="H757" i="3"/>
  <c r="G757" i="3"/>
  <c r="M756" i="3"/>
  <c r="L756" i="3"/>
  <c r="K756" i="3"/>
  <c r="I756" i="3"/>
  <c r="H756" i="3"/>
  <c r="G756" i="3"/>
  <c r="M755" i="3"/>
  <c r="L755" i="3"/>
  <c r="K755" i="3"/>
  <c r="I755" i="3"/>
  <c r="H755" i="3"/>
  <c r="G755" i="3"/>
  <c r="M754" i="3"/>
  <c r="L754" i="3"/>
  <c r="K754" i="3"/>
  <c r="I754" i="3"/>
  <c r="H754" i="3"/>
  <c r="G754" i="3"/>
  <c r="M753" i="3"/>
  <c r="L753" i="3"/>
  <c r="K753" i="3"/>
  <c r="I753" i="3"/>
  <c r="H753" i="3"/>
  <c r="G753" i="3"/>
  <c r="M752" i="3"/>
  <c r="L752" i="3"/>
  <c r="K752" i="3"/>
  <c r="I752" i="3"/>
  <c r="H752" i="3"/>
  <c r="G752" i="3"/>
  <c r="M751" i="3"/>
  <c r="L751" i="3"/>
  <c r="K751" i="3"/>
  <c r="I751" i="3"/>
  <c r="H751" i="3"/>
  <c r="G751" i="3"/>
  <c r="M750" i="3"/>
  <c r="L750" i="3"/>
  <c r="K750" i="3"/>
  <c r="I750" i="3"/>
  <c r="H750" i="3"/>
  <c r="G750" i="3"/>
  <c r="M749" i="3"/>
  <c r="L749" i="3"/>
  <c r="K749" i="3"/>
  <c r="I749" i="3"/>
  <c r="H749" i="3"/>
  <c r="G749" i="3"/>
  <c r="M748" i="3"/>
  <c r="L748" i="3"/>
  <c r="K748" i="3"/>
  <c r="I748" i="3"/>
  <c r="H748" i="3"/>
  <c r="G748" i="3"/>
  <c r="M747" i="3"/>
  <c r="L747" i="3"/>
  <c r="K747" i="3"/>
  <c r="I747" i="3"/>
  <c r="H747" i="3"/>
  <c r="G747" i="3"/>
  <c r="M746" i="3"/>
  <c r="L746" i="3"/>
  <c r="K746" i="3"/>
  <c r="I746" i="3"/>
  <c r="H746" i="3"/>
  <c r="G746" i="3"/>
  <c r="M745" i="3"/>
  <c r="L745" i="3"/>
  <c r="K745" i="3"/>
  <c r="I745" i="3"/>
  <c r="H745" i="3"/>
  <c r="G745" i="3"/>
  <c r="M744" i="3"/>
  <c r="L744" i="3"/>
  <c r="K744" i="3"/>
  <c r="I744" i="3"/>
  <c r="H744" i="3"/>
  <c r="G744" i="3"/>
  <c r="M743" i="3"/>
  <c r="L743" i="3"/>
  <c r="K743" i="3"/>
  <c r="I743" i="3"/>
  <c r="H743" i="3"/>
  <c r="G743" i="3"/>
  <c r="M742" i="3"/>
  <c r="L742" i="3"/>
  <c r="K742" i="3"/>
  <c r="I742" i="3"/>
  <c r="H742" i="3"/>
  <c r="G742" i="3"/>
  <c r="M741" i="3"/>
  <c r="L741" i="3"/>
  <c r="K741" i="3"/>
  <c r="I741" i="3"/>
  <c r="H741" i="3"/>
  <c r="G741" i="3"/>
  <c r="M740" i="3"/>
  <c r="L740" i="3"/>
  <c r="K740" i="3"/>
  <c r="I740" i="3"/>
  <c r="H740" i="3"/>
  <c r="G740" i="3"/>
  <c r="M739" i="3"/>
  <c r="L739" i="3"/>
  <c r="K739" i="3"/>
  <c r="I739" i="3"/>
  <c r="H739" i="3"/>
  <c r="G739" i="3"/>
  <c r="M738" i="3"/>
  <c r="L738" i="3"/>
  <c r="K738" i="3"/>
  <c r="I738" i="3"/>
  <c r="H738" i="3"/>
  <c r="G738" i="3"/>
  <c r="M737" i="3"/>
  <c r="L737" i="3"/>
  <c r="K737" i="3"/>
  <c r="I737" i="3"/>
  <c r="H737" i="3"/>
  <c r="G737" i="3"/>
  <c r="M736" i="3"/>
  <c r="L736" i="3"/>
  <c r="K736" i="3"/>
  <c r="I736" i="3"/>
  <c r="H736" i="3"/>
  <c r="G736" i="3"/>
  <c r="M735" i="3"/>
  <c r="L735" i="3"/>
  <c r="K735" i="3"/>
  <c r="I735" i="3"/>
  <c r="H735" i="3"/>
  <c r="G735" i="3"/>
  <c r="M734" i="3"/>
  <c r="L734" i="3"/>
  <c r="K734" i="3"/>
  <c r="I734" i="3"/>
  <c r="H734" i="3"/>
  <c r="G734" i="3"/>
  <c r="M733" i="3"/>
  <c r="L733" i="3"/>
  <c r="K733" i="3"/>
  <c r="I733" i="3"/>
  <c r="H733" i="3"/>
  <c r="G733" i="3"/>
  <c r="M732" i="3"/>
  <c r="L732" i="3"/>
  <c r="K732" i="3"/>
  <c r="I732" i="3"/>
  <c r="H732" i="3"/>
  <c r="G732" i="3"/>
  <c r="M731" i="3"/>
  <c r="L731" i="3"/>
  <c r="K731" i="3"/>
  <c r="I731" i="3"/>
  <c r="H731" i="3"/>
  <c r="G731" i="3"/>
  <c r="M730" i="3"/>
  <c r="L730" i="3"/>
  <c r="K730" i="3"/>
  <c r="I730" i="3"/>
  <c r="H730" i="3"/>
  <c r="G730" i="3"/>
  <c r="M729" i="3"/>
  <c r="L729" i="3"/>
  <c r="K729" i="3"/>
  <c r="I729" i="3"/>
  <c r="H729" i="3"/>
  <c r="G729" i="3"/>
  <c r="M728" i="3"/>
  <c r="L728" i="3"/>
  <c r="K728" i="3"/>
  <c r="I728" i="3"/>
  <c r="H728" i="3"/>
  <c r="G728" i="3"/>
  <c r="M727" i="3"/>
  <c r="L727" i="3"/>
  <c r="K727" i="3"/>
  <c r="I727" i="3"/>
  <c r="H727" i="3"/>
  <c r="G727" i="3"/>
  <c r="M726" i="3"/>
  <c r="L726" i="3"/>
  <c r="K726" i="3"/>
  <c r="I726" i="3"/>
  <c r="H726" i="3"/>
  <c r="G726" i="3"/>
  <c r="M725" i="3"/>
  <c r="L725" i="3"/>
  <c r="K725" i="3"/>
  <c r="I725" i="3"/>
  <c r="H725" i="3"/>
  <c r="G725" i="3"/>
  <c r="M724" i="3"/>
  <c r="L724" i="3"/>
  <c r="K724" i="3"/>
  <c r="I724" i="3"/>
  <c r="H724" i="3"/>
  <c r="G724" i="3"/>
  <c r="M723" i="3"/>
  <c r="L723" i="3"/>
  <c r="K723" i="3"/>
  <c r="I723" i="3"/>
  <c r="H723" i="3"/>
  <c r="G723" i="3"/>
  <c r="M722" i="3"/>
  <c r="L722" i="3"/>
  <c r="K722" i="3"/>
  <c r="I722" i="3"/>
  <c r="H722" i="3"/>
  <c r="G722" i="3"/>
  <c r="M721" i="3"/>
  <c r="L721" i="3"/>
  <c r="K721" i="3"/>
  <c r="I721" i="3"/>
  <c r="H721" i="3"/>
  <c r="G721" i="3"/>
  <c r="M720" i="3"/>
  <c r="L720" i="3"/>
  <c r="K720" i="3"/>
  <c r="I720" i="3"/>
  <c r="H720" i="3"/>
  <c r="G720" i="3"/>
  <c r="M719" i="3"/>
  <c r="L719" i="3"/>
  <c r="K719" i="3"/>
  <c r="I719" i="3"/>
  <c r="H719" i="3"/>
  <c r="G719" i="3"/>
  <c r="M718" i="3"/>
  <c r="L718" i="3"/>
  <c r="K718" i="3"/>
  <c r="I718" i="3"/>
  <c r="H718" i="3"/>
  <c r="G718" i="3"/>
  <c r="M717" i="3"/>
  <c r="L717" i="3"/>
  <c r="K717" i="3"/>
  <c r="I717" i="3"/>
  <c r="H717" i="3"/>
  <c r="G717" i="3"/>
  <c r="M716" i="3"/>
  <c r="L716" i="3"/>
  <c r="K716" i="3"/>
  <c r="I716" i="3"/>
  <c r="H716" i="3"/>
  <c r="G716" i="3"/>
  <c r="M715" i="3"/>
  <c r="L715" i="3"/>
  <c r="K715" i="3"/>
  <c r="I715" i="3"/>
  <c r="H715" i="3"/>
  <c r="G715" i="3"/>
  <c r="M714" i="3"/>
  <c r="L714" i="3"/>
  <c r="K714" i="3"/>
  <c r="I714" i="3"/>
  <c r="H714" i="3"/>
  <c r="G714" i="3"/>
  <c r="M713" i="3"/>
  <c r="L713" i="3"/>
  <c r="K713" i="3"/>
  <c r="I713" i="3"/>
  <c r="H713" i="3"/>
  <c r="G713" i="3"/>
  <c r="M712" i="3"/>
  <c r="L712" i="3"/>
  <c r="K712" i="3"/>
  <c r="I712" i="3"/>
  <c r="H712" i="3"/>
  <c r="G712" i="3"/>
  <c r="M711" i="3"/>
  <c r="L711" i="3"/>
  <c r="K711" i="3"/>
  <c r="I711" i="3"/>
  <c r="H711" i="3"/>
  <c r="G711" i="3"/>
  <c r="M710" i="3"/>
  <c r="L710" i="3"/>
  <c r="K710" i="3"/>
  <c r="I710" i="3"/>
  <c r="H710" i="3"/>
  <c r="G710" i="3"/>
  <c r="M709" i="3"/>
  <c r="L709" i="3"/>
  <c r="K709" i="3"/>
  <c r="I709" i="3"/>
  <c r="H709" i="3"/>
  <c r="G709" i="3"/>
  <c r="M708" i="3"/>
  <c r="L708" i="3"/>
  <c r="K708" i="3"/>
  <c r="I708" i="3"/>
  <c r="H708" i="3"/>
  <c r="G708" i="3"/>
  <c r="M707" i="3"/>
  <c r="L707" i="3"/>
  <c r="K707" i="3"/>
  <c r="I707" i="3"/>
  <c r="H707" i="3"/>
  <c r="G707" i="3"/>
  <c r="M706" i="3"/>
  <c r="L706" i="3"/>
  <c r="K706" i="3"/>
  <c r="I706" i="3"/>
  <c r="H706" i="3"/>
  <c r="G706" i="3"/>
  <c r="M705" i="3"/>
  <c r="L705" i="3"/>
  <c r="K705" i="3"/>
  <c r="I705" i="3"/>
  <c r="H705" i="3"/>
  <c r="G705" i="3"/>
  <c r="M704" i="3"/>
  <c r="L704" i="3"/>
  <c r="K704" i="3"/>
  <c r="I704" i="3"/>
  <c r="H704" i="3"/>
  <c r="G704" i="3"/>
  <c r="M703" i="3"/>
  <c r="L703" i="3"/>
  <c r="K703" i="3"/>
  <c r="I703" i="3"/>
  <c r="H703" i="3"/>
  <c r="G703" i="3"/>
  <c r="M702" i="3"/>
  <c r="L702" i="3"/>
  <c r="K702" i="3"/>
  <c r="I702" i="3"/>
  <c r="H702" i="3"/>
  <c r="G702" i="3"/>
  <c r="M701" i="3"/>
  <c r="L701" i="3"/>
  <c r="K701" i="3"/>
  <c r="I701" i="3"/>
  <c r="H701" i="3"/>
  <c r="G701" i="3"/>
  <c r="M700" i="3"/>
  <c r="L700" i="3"/>
  <c r="K700" i="3"/>
  <c r="I700" i="3"/>
  <c r="H700" i="3"/>
  <c r="G700" i="3"/>
  <c r="M699" i="3"/>
  <c r="L699" i="3"/>
  <c r="K699" i="3"/>
  <c r="I699" i="3"/>
  <c r="H699" i="3"/>
  <c r="G699" i="3"/>
  <c r="M698" i="3"/>
  <c r="L698" i="3"/>
  <c r="K698" i="3"/>
  <c r="I698" i="3"/>
  <c r="H698" i="3"/>
  <c r="G698" i="3"/>
  <c r="M697" i="3"/>
  <c r="L697" i="3"/>
  <c r="K697" i="3"/>
  <c r="I697" i="3"/>
  <c r="H697" i="3"/>
  <c r="G697" i="3"/>
  <c r="M696" i="3"/>
  <c r="L696" i="3"/>
  <c r="K696" i="3"/>
  <c r="I696" i="3"/>
  <c r="H696" i="3"/>
  <c r="G696" i="3"/>
  <c r="M695" i="3"/>
  <c r="L695" i="3"/>
  <c r="K695" i="3"/>
  <c r="I695" i="3"/>
  <c r="H695" i="3"/>
  <c r="G695" i="3"/>
  <c r="M694" i="3"/>
  <c r="L694" i="3"/>
  <c r="K694" i="3"/>
  <c r="I694" i="3"/>
  <c r="H694" i="3"/>
  <c r="G694" i="3"/>
  <c r="M693" i="3"/>
  <c r="L693" i="3"/>
  <c r="K693" i="3"/>
  <c r="I693" i="3"/>
  <c r="H693" i="3"/>
  <c r="G693" i="3"/>
  <c r="M692" i="3"/>
  <c r="L692" i="3"/>
  <c r="K692" i="3"/>
  <c r="I692" i="3"/>
  <c r="H692" i="3"/>
  <c r="G692" i="3"/>
  <c r="M691" i="3"/>
  <c r="L691" i="3"/>
  <c r="K691" i="3"/>
  <c r="I691" i="3"/>
  <c r="H691" i="3"/>
  <c r="G691" i="3"/>
  <c r="M690" i="3"/>
  <c r="L690" i="3"/>
  <c r="K690" i="3"/>
  <c r="I690" i="3"/>
  <c r="H690" i="3"/>
  <c r="G690" i="3"/>
  <c r="M689" i="3"/>
  <c r="L689" i="3"/>
  <c r="K689" i="3"/>
  <c r="I689" i="3"/>
  <c r="H689" i="3"/>
  <c r="G689" i="3"/>
  <c r="M688" i="3"/>
  <c r="L688" i="3"/>
  <c r="K688" i="3"/>
  <c r="I688" i="3"/>
  <c r="H688" i="3"/>
  <c r="G688" i="3"/>
  <c r="M687" i="3"/>
  <c r="L687" i="3"/>
  <c r="K687" i="3"/>
  <c r="I687" i="3"/>
  <c r="H687" i="3"/>
  <c r="G687" i="3"/>
  <c r="M686" i="3"/>
  <c r="L686" i="3"/>
  <c r="K686" i="3"/>
  <c r="I686" i="3"/>
  <c r="H686" i="3"/>
  <c r="G686" i="3"/>
  <c r="M685" i="3"/>
  <c r="L685" i="3"/>
  <c r="K685" i="3"/>
  <c r="I685" i="3"/>
  <c r="H685" i="3"/>
  <c r="G685" i="3"/>
  <c r="M684" i="3"/>
  <c r="L684" i="3"/>
  <c r="K684" i="3"/>
  <c r="I684" i="3"/>
  <c r="H684" i="3"/>
  <c r="G684" i="3"/>
  <c r="M683" i="3"/>
  <c r="L683" i="3"/>
  <c r="K683" i="3"/>
  <c r="I683" i="3"/>
  <c r="H683" i="3"/>
  <c r="G683" i="3"/>
  <c r="M682" i="3"/>
  <c r="L682" i="3"/>
  <c r="K682" i="3"/>
  <c r="I682" i="3"/>
  <c r="H682" i="3"/>
  <c r="G682" i="3"/>
  <c r="M681" i="3"/>
  <c r="L681" i="3"/>
  <c r="K681" i="3"/>
  <c r="I681" i="3"/>
  <c r="H681" i="3"/>
  <c r="G681" i="3"/>
  <c r="M680" i="3"/>
  <c r="L680" i="3"/>
  <c r="K680" i="3"/>
  <c r="I680" i="3"/>
  <c r="H680" i="3"/>
  <c r="G680" i="3"/>
  <c r="M679" i="3"/>
  <c r="L679" i="3"/>
  <c r="K679" i="3"/>
  <c r="I679" i="3"/>
  <c r="H679" i="3"/>
  <c r="G679" i="3"/>
  <c r="M678" i="3"/>
  <c r="L678" i="3"/>
  <c r="K678" i="3"/>
  <c r="I678" i="3"/>
  <c r="H678" i="3"/>
  <c r="G678" i="3"/>
  <c r="M677" i="3"/>
  <c r="L677" i="3"/>
  <c r="K677" i="3"/>
  <c r="I677" i="3"/>
  <c r="H677" i="3"/>
  <c r="G677" i="3"/>
  <c r="M676" i="3"/>
  <c r="L676" i="3"/>
  <c r="K676" i="3"/>
  <c r="I676" i="3"/>
  <c r="H676" i="3"/>
  <c r="G676" i="3"/>
  <c r="M675" i="3"/>
  <c r="L675" i="3"/>
  <c r="K675" i="3"/>
  <c r="I675" i="3"/>
  <c r="H675" i="3"/>
  <c r="G675" i="3"/>
  <c r="M674" i="3"/>
  <c r="L674" i="3"/>
  <c r="K674" i="3"/>
  <c r="I674" i="3"/>
  <c r="H674" i="3"/>
  <c r="G674" i="3"/>
  <c r="M673" i="3"/>
  <c r="L673" i="3"/>
  <c r="K673" i="3"/>
  <c r="I673" i="3"/>
  <c r="H673" i="3"/>
  <c r="G673" i="3"/>
  <c r="M672" i="3"/>
  <c r="L672" i="3"/>
  <c r="K672" i="3"/>
  <c r="I672" i="3"/>
  <c r="H672" i="3"/>
  <c r="G672" i="3"/>
  <c r="M671" i="3"/>
  <c r="L671" i="3"/>
  <c r="K671" i="3"/>
  <c r="I671" i="3"/>
  <c r="H671" i="3"/>
  <c r="G671" i="3"/>
  <c r="M670" i="3"/>
  <c r="L670" i="3"/>
  <c r="K670" i="3"/>
  <c r="I670" i="3"/>
  <c r="H670" i="3"/>
  <c r="G670" i="3"/>
  <c r="M669" i="3"/>
  <c r="L669" i="3"/>
  <c r="K669" i="3"/>
  <c r="I669" i="3"/>
  <c r="H669" i="3"/>
  <c r="G669" i="3"/>
  <c r="M668" i="3"/>
  <c r="L668" i="3"/>
  <c r="K668" i="3"/>
  <c r="I668" i="3"/>
  <c r="H668" i="3"/>
  <c r="G668" i="3"/>
  <c r="M667" i="3"/>
  <c r="L667" i="3"/>
  <c r="K667" i="3"/>
  <c r="I667" i="3"/>
  <c r="H667" i="3"/>
  <c r="G667" i="3"/>
  <c r="M666" i="3"/>
  <c r="L666" i="3"/>
  <c r="K666" i="3"/>
  <c r="I666" i="3"/>
  <c r="H666" i="3"/>
  <c r="G666" i="3"/>
  <c r="M665" i="3"/>
  <c r="L665" i="3"/>
  <c r="K665" i="3"/>
  <c r="I665" i="3"/>
  <c r="H665" i="3"/>
  <c r="G665" i="3"/>
  <c r="M664" i="3"/>
  <c r="L664" i="3"/>
  <c r="K664" i="3"/>
  <c r="I664" i="3"/>
  <c r="H664" i="3"/>
  <c r="G664" i="3"/>
  <c r="M663" i="3"/>
  <c r="L663" i="3"/>
  <c r="K663" i="3"/>
  <c r="I663" i="3"/>
  <c r="H663" i="3"/>
  <c r="G663" i="3"/>
  <c r="M662" i="3"/>
  <c r="L662" i="3"/>
  <c r="K662" i="3"/>
  <c r="I662" i="3"/>
  <c r="H662" i="3"/>
  <c r="G662" i="3"/>
  <c r="M661" i="3"/>
  <c r="L661" i="3"/>
  <c r="K661" i="3"/>
  <c r="I661" i="3"/>
  <c r="H661" i="3"/>
  <c r="G661" i="3"/>
  <c r="M660" i="3"/>
  <c r="L660" i="3"/>
  <c r="K660" i="3"/>
  <c r="I660" i="3"/>
  <c r="H660" i="3"/>
  <c r="G660" i="3"/>
  <c r="M659" i="3"/>
  <c r="L659" i="3"/>
  <c r="K659" i="3"/>
  <c r="I659" i="3"/>
  <c r="H659" i="3"/>
  <c r="G659" i="3"/>
  <c r="M658" i="3"/>
  <c r="L658" i="3"/>
  <c r="K658" i="3"/>
  <c r="I658" i="3"/>
  <c r="H658" i="3"/>
  <c r="G658" i="3"/>
  <c r="M657" i="3"/>
  <c r="L657" i="3"/>
  <c r="K657" i="3"/>
  <c r="I657" i="3"/>
  <c r="H657" i="3"/>
  <c r="G657" i="3"/>
  <c r="M656" i="3"/>
  <c r="L656" i="3"/>
  <c r="K656" i="3"/>
  <c r="I656" i="3"/>
  <c r="H656" i="3"/>
  <c r="G656" i="3"/>
  <c r="M655" i="3"/>
  <c r="L655" i="3"/>
  <c r="K655" i="3"/>
  <c r="I655" i="3"/>
  <c r="H655" i="3"/>
  <c r="G655" i="3"/>
  <c r="M654" i="3"/>
  <c r="L654" i="3"/>
  <c r="K654" i="3"/>
  <c r="I654" i="3"/>
  <c r="H654" i="3"/>
  <c r="G654" i="3"/>
  <c r="M653" i="3"/>
  <c r="L653" i="3"/>
  <c r="K653" i="3"/>
  <c r="I653" i="3"/>
  <c r="H653" i="3"/>
  <c r="G653" i="3"/>
  <c r="M652" i="3"/>
  <c r="L652" i="3"/>
  <c r="K652" i="3"/>
  <c r="I652" i="3"/>
  <c r="H652" i="3"/>
  <c r="G652" i="3"/>
  <c r="M651" i="3"/>
  <c r="L651" i="3"/>
  <c r="K651" i="3"/>
  <c r="I651" i="3"/>
  <c r="H651" i="3"/>
  <c r="G651" i="3"/>
  <c r="M650" i="3"/>
  <c r="L650" i="3"/>
  <c r="K650" i="3"/>
  <c r="I650" i="3"/>
  <c r="H650" i="3"/>
  <c r="G650" i="3"/>
  <c r="M649" i="3"/>
  <c r="L649" i="3"/>
  <c r="K649" i="3"/>
  <c r="I649" i="3"/>
  <c r="H649" i="3"/>
  <c r="G649" i="3"/>
  <c r="M648" i="3"/>
  <c r="L648" i="3"/>
  <c r="K648" i="3"/>
  <c r="I648" i="3"/>
  <c r="H648" i="3"/>
  <c r="G648" i="3"/>
  <c r="M647" i="3"/>
  <c r="L647" i="3"/>
  <c r="K647" i="3"/>
  <c r="I647" i="3"/>
  <c r="H647" i="3"/>
  <c r="G647" i="3"/>
  <c r="M646" i="3"/>
  <c r="L646" i="3"/>
  <c r="K646" i="3"/>
  <c r="I646" i="3"/>
  <c r="H646" i="3"/>
  <c r="G646" i="3"/>
  <c r="M645" i="3"/>
  <c r="L645" i="3"/>
  <c r="K645" i="3"/>
  <c r="I645" i="3"/>
  <c r="H645" i="3"/>
  <c r="G645" i="3"/>
  <c r="M644" i="3"/>
  <c r="L644" i="3"/>
  <c r="K644" i="3"/>
  <c r="I644" i="3"/>
  <c r="H644" i="3"/>
  <c r="G644" i="3"/>
  <c r="M643" i="3"/>
  <c r="L643" i="3"/>
  <c r="K643" i="3"/>
  <c r="I643" i="3"/>
  <c r="H643" i="3"/>
  <c r="G643" i="3"/>
  <c r="M642" i="3"/>
  <c r="L642" i="3"/>
  <c r="K642" i="3"/>
  <c r="I642" i="3"/>
  <c r="H642" i="3"/>
  <c r="G642" i="3"/>
  <c r="M641" i="3"/>
  <c r="L641" i="3"/>
  <c r="K641" i="3"/>
  <c r="I641" i="3"/>
  <c r="H641" i="3"/>
  <c r="G641" i="3"/>
  <c r="M640" i="3"/>
  <c r="L640" i="3"/>
  <c r="K640" i="3"/>
  <c r="I640" i="3"/>
  <c r="H640" i="3"/>
  <c r="G640" i="3"/>
  <c r="M639" i="3"/>
  <c r="L639" i="3"/>
  <c r="K639" i="3"/>
  <c r="I639" i="3"/>
  <c r="H639" i="3"/>
  <c r="G639" i="3"/>
  <c r="M638" i="3"/>
  <c r="L638" i="3"/>
  <c r="K638" i="3"/>
  <c r="I638" i="3"/>
  <c r="H638" i="3"/>
  <c r="G638" i="3"/>
  <c r="M637" i="3"/>
  <c r="L637" i="3"/>
  <c r="K637" i="3"/>
  <c r="I637" i="3"/>
  <c r="H637" i="3"/>
  <c r="G637" i="3"/>
  <c r="M636" i="3"/>
  <c r="L636" i="3"/>
  <c r="K636" i="3"/>
  <c r="I636" i="3"/>
  <c r="H636" i="3"/>
  <c r="G636" i="3"/>
  <c r="M635" i="3"/>
  <c r="L635" i="3"/>
  <c r="K635" i="3"/>
  <c r="I635" i="3"/>
  <c r="H635" i="3"/>
  <c r="G635" i="3"/>
  <c r="M634" i="3"/>
  <c r="L634" i="3"/>
  <c r="K634" i="3"/>
  <c r="I634" i="3"/>
  <c r="H634" i="3"/>
  <c r="G634" i="3"/>
  <c r="M633" i="3"/>
  <c r="L633" i="3"/>
  <c r="K633" i="3"/>
  <c r="I633" i="3"/>
  <c r="H633" i="3"/>
  <c r="G633" i="3"/>
  <c r="M632" i="3"/>
  <c r="L632" i="3"/>
  <c r="K632" i="3"/>
  <c r="I632" i="3"/>
  <c r="H632" i="3"/>
  <c r="G632" i="3"/>
  <c r="M631" i="3"/>
  <c r="L631" i="3"/>
  <c r="K631" i="3"/>
  <c r="I631" i="3"/>
  <c r="H631" i="3"/>
  <c r="G631" i="3"/>
  <c r="M630" i="3"/>
  <c r="L630" i="3"/>
  <c r="K630" i="3"/>
  <c r="I630" i="3"/>
  <c r="H630" i="3"/>
  <c r="G630" i="3"/>
  <c r="M629" i="3"/>
  <c r="L629" i="3"/>
  <c r="K629" i="3"/>
  <c r="I629" i="3"/>
  <c r="H629" i="3"/>
  <c r="G629" i="3"/>
  <c r="M628" i="3"/>
  <c r="L628" i="3"/>
  <c r="K628" i="3"/>
  <c r="I628" i="3"/>
  <c r="H628" i="3"/>
  <c r="G628" i="3"/>
  <c r="M627" i="3"/>
  <c r="L627" i="3"/>
  <c r="K627" i="3"/>
  <c r="I627" i="3"/>
  <c r="H627" i="3"/>
  <c r="G627" i="3"/>
  <c r="M626" i="3"/>
  <c r="L626" i="3"/>
  <c r="K626" i="3"/>
  <c r="I626" i="3"/>
  <c r="H626" i="3"/>
  <c r="G626" i="3"/>
  <c r="M625" i="3"/>
  <c r="L625" i="3"/>
  <c r="K625" i="3"/>
  <c r="I625" i="3"/>
  <c r="H625" i="3"/>
  <c r="G625" i="3"/>
  <c r="M624" i="3"/>
  <c r="L624" i="3"/>
  <c r="K624" i="3"/>
  <c r="I624" i="3"/>
  <c r="H624" i="3"/>
  <c r="G624" i="3"/>
  <c r="M623" i="3"/>
  <c r="L623" i="3"/>
  <c r="K623" i="3"/>
  <c r="I623" i="3"/>
  <c r="H623" i="3"/>
  <c r="G623" i="3"/>
  <c r="M622" i="3"/>
  <c r="L622" i="3"/>
  <c r="K622" i="3"/>
  <c r="I622" i="3"/>
  <c r="H622" i="3"/>
  <c r="G622" i="3"/>
  <c r="M621" i="3"/>
  <c r="L621" i="3"/>
  <c r="K621" i="3"/>
  <c r="I621" i="3"/>
  <c r="H621" i="3"/>
  <c r="G621" i="3"/>
  <c r="M620" i="3"/>
  <c r="L620" i="3"/>
  <c r="K620" i="3"/>
  <c r="I620" i="3"/>
  <c r="H620" i="3"/>
  <c r="G620" i="3"/>
  <c r="M619" i="3"/>
  <c r="L619" i="3"/>
  <c r="K619" i="3"/>
  <c r="I619" i="3"/>
  <c r="H619" i="3"/>
  <c r="G619" i="3"/>
  <c r="M618" i="3"/>
  <c r="L618" i="3"/>
  <c r="K618" i="3"/>
  <c r="I618" i="3"/>
  <c r="H618" i="3"/>
  <c r="G618" i="3"/>
  <c r="M617" i="3"/>
  <c r="L617" i="3"/>
  <c r="K617" i="3"/>
  <c r="I617" i="3"/>
  <c r="H617" i="3"/>
  <c r="G617" i="3"/>
  <c r="M616" i="3"/>
  <c r="L616" i="3"/>
  <c r="K616" i="3"/>
  <c r="I616" i="3"/>
  <c r="H616" i="3"/>
  <c r="G616" i="3"/>
  <c r="M615" i="3"/>
  <c r="L615" i="3"/>
  <c r="K615" i="3"/>
  <c r="I615" i="3"/>
  <c r="H615" i="3"/>
  <c r="G615" i="3"/>
  <c r="M614" i="3"/>
  <c r="L614" i="3"/>
  <c r="K614" i="3"/>
  <c r="I614" i="3"/>
  <c r="H614" i="3"/>
  <c r="G614" i="3"/>
  <c r="M613" i="3"/>
  <c r="L613" i="3"/>
  <c r="K613" i="3"/>
  <c r="I613" i="3"/>
  <c r="H613" i="3"/>
  <c r="G613" i="3"/>
  <c r="M612" i="3"/>
  <c r="L612" i="3"/>
  <c r="K612" i="3"/>
  <c r="I612" i="3"/>
  <c r="H612" i="3"/>
  <c r="G612" i="3"/>
  <c r="M611" i="3"/>
  <c r="L611" i="3"/>
  <c r="K611" i="3"/>
  <c r="I611" i="3"/>
  <c r="H611" i="3"/>
  <c r="G611" i="3"/>
  <c r="M610" i="3"/>
  <c r="L610" i="3"/>
  <c r="K610" i="3"/>
  <c r="I610" i="3"/>
  <c r="H610" i="3"/>
  <c r="G610" i="3"/>
  <c r="M609" i="3"/>
  <c r="L609" i="3"/>
  <c r="K609" i="3"/>
  <c r="I609" i="3"/>
  <c r="H609" i="3"/>
  <c r="G609" i="3"/>
  <c r="M608" i="3"/>
  <c r="L608" i="3"/>
  <c r="K608" i="3"/>
  <c r="I608" i="3"/>
  <c r="H608" i="3"/>
  <c r="G608" i="3"/>
  <c r="M607" i="3"/>
  <c r="L607" i="3"/>
  <c r="K607" i="3"/>
  <c r="I607" i="3"/>
  <c r="H607" i="3"/>
  <c r="G607" i="3"/>
  <c r="M606" i="3"/>
  <c r="L606" i="3"/>
  <c r="K606" i="3"/>
  <c r="I606" i="3"/>
  <c r="H606" i="3"/>
  <c r="G606" i="3"/>
  <c r="M605" i="3"/>
  <c r="L605" i="3"/>
  <c r="K605" i="3"/>
  <c r="I605" i="3"/>
  <c r="H605" i="3"/>
  <c r="G605" i="3"/>
  <c r="M604" i="3"/>
  <c r="L604" i="3"/>
  <c r="K604" i="3"/>
  <c r="I604" i="3"/>
  <c r="H604" i="3"/>
  <c r="G604" i="3"/>
  <c r="M603" i="3"/>
  <c r="L603" i="3"/>
  <c r="K603" i="3"/>
  <c r="I603" i="3"/>
  <c r="H603" i="3"/>
  <c r="G603" i="3"/>
  <c r="M602" i="3"/>
  <c r="L602" i="3"/>
  <c r="K602" i="3"/>
  <c r="I602" i="3"/>
  <c r="H602" i="3"/>
  <c r="G602" i="3"/>
  <c r="M601" i="3"/>
  <c r="L601" i="3"/>
  <c r="K601" i="3"/>
  <c r="I601" i="3"/>
  <c r="H601" i="3"/>
  <c r="G601" i="3"/>
  <c r="M600" i="3"/>
  <c r="L600" i="3"/>
  <c r="K600" i="3"/>
  <c r="I600" i="3"/>
  <c r="H600" i="3"/>
  <c r="G600" i="3"/>
  <c r="M599" i="3"/>
  <c r="L599" i="3"/>
  <c r="K599" i="3"/>
  <c r="I599" i="3"/>
  <c r="H599" i="3"/>
  <c r="G599" i="3"/>
  <c r="M598" i="3"/>
  <c r="L598" i="3"/>
  <c r="K598" i="3"/>
  <c r="I598" i="3"/>
  <c r="H598" i="3"/>
  <c r="G598" i="3"/>
  <c r="M597" i="3"/>
  <c r="L597" i="3"/>
  <c r="K597" i="3"/>
  <c r="I597" i="3"/>
  <c r="H597" i="3"/>
  <c r="G597" i="3"/>
  <c r="M596" i="3"/>
  <c r="L596" i="3"/>
  <c r="K596" i="3"/>
  <c r="I596" i="3"/>
  <c r="H596" i="3"/>
  <c r="G596" i="3"/>
  <c r="M595" i="3"/>
  <c r="L595" i="3"/>
  <c r="K595" i="3"/>
  <c r="I595" i="3"/>
  <c r="H595" i="3"/>
  <c r="G595" i="3"/>
  <c r="M594" i="3"/>
  <c r="L594" i="3"/>
  <c r="K594" i="3"/>
  <c r="I594" i="3"/>
  <c r="H594" i="3"/>
  <c r="G594" i="3"/>
  <c r="M593" i="3"/>
  <c r="L593" i="3"/>
  <c r="K593" i="3"/>
  <c r="I593" i="3"/>
  <c r="H593" i="3"/>
  <c r="G593" i="3"/>
  <c r="M592" i="3"/>
  <c r="L592" i="3"/>
  <c r="K592" i="3"/>
  <c r="I592" i="3"/>
  <c r="H592" i="3"/>
  <c r="G592" i="3"/>
  <c r="M591" i="3"/>
  <c r="L591" i="3"/>
  <c r="K591" i="3"/>
  <c r="I591" i="3"/>
  <c r="H591" i="3"/>
  <c r="G591" i="3"/>
  <c r="M590" i="3"/>
  <c r="L590" i="3"/>
  <c r="K590" i="3"/>
  <c r="I590" i="3"/>
  <c r="H590" i="3"/>
  <c r="G590" i="3"/>
  <c r="M589" i="3"/>
  <c r="L589" i="3"/>
  <c r="K589" i="3"/>
  <c r="I589" i="3"/>
  <c r="H589" i="3"/>
  <c r="G589" i="3"/>
  <c r="M588" i="3"/>
  <c r="L588" i="3"/>
  <c r="K588" i="3"/>
  <c r="I588" i="3"/>
  <c r="H588" i="3"/>
  <c r="G588" i="3"/>
  <c r="M587" i="3"/>
  <c r="L587" i="3"/>
  <c r="K587" i="3"/>
  <c r="I587" i="3"/>
  <c r="H587" i="3"/>
  <c r="G587" i="3"/>
  <c r="M586" i="3"/>
  <c r="L586" i="3"/>
  <c r="K586" i="3"/>
  <c r="I586" i="3"/>
  <c r="H586" i="3"/>
  <c r="G586" i="3"/>
  <c r="M585" i="3"/>
  <c r="L585" i="3"/>
  <c r="K585" i="3"/>
  <c r="I585" i="3"/>
  <c r="H585" i="3"/>
  <c r="G585" i="3"/>
  <c r="M584" i="3"/>
  <c r="L584" i="3"/>
  <c r="K584" i="3"/>
  <c r="I584" i="3"/>
  <c r="H584" i="3"/>
  <c r="G584" i="3"/>
  <c r="M583" i="3"/>
  <c r="L583" i="3"/>
  <c r="K583" i="3"/>
  <c r="I583" i="3"/>
  <c r="H583" i="3"/>
  <c r="G583" i="3"/>
  <c r="M582" i="3"/>
  <c r="L582" i="3"/>
  <c r="K582" i="3"/>
  <c r="I582" i="3"/>
  <c r="H582" i="3"/>
  <c r="G582" i="3"/>
  <c r="M581" i="3"/>
  <c r="L581" i="3"/>
  <c r="K581" i="3"/>
  <c r="I581" i="3"/>
  <c r="H581" i="3"/>
  <c r="G581" i="3"/>
  <c r="M580" i="3"/>
  <c r="L580" i="3"/>
  <c r="K580" i="3"/>
  <c r="I580" i="3"/>
  <c r="H580" i="3"/>
  <c r="G580" i="3"/>
  <c r="M579" i="3"/>
  <c r="L579" i="3"/>
  <c r="K579" i="3"/>
  <c r="I579" i="3"/>
  <c r="H579" i="3"/>
  <c r="G579" i="3"/>
  <c r="M578" i="3"/>
  <c r="L578" i="3"/>
  <c r="K578" i="3"/>
  <c r="I578" i="3"/>
  <c r="H578" i="3"/>
  <c r="G578" i="3"/>
  <c r="M577" i="3"/>
  <c r="L577" i="3"/>
  <c r="K577" i="3"/>
  <c r="I577" i="3"/>
  <c r="H577" i="3"/>
  <c r="G577" i="3"/>
  <c r="M576" i="3"/>
  <c r="L576" i="3"/>
  <c r="K576" i="3"/>
  <c r="I576" i="3"/>
  <c r="H576" i="3"/>
  <c r="G576" i="3"/>
  <c r="M575" i="3"/>
  <c r="L575" i="3"/>
  <c r="K575" i="3"/>
  <c r="I575" i="3"/>
  <c r="H575" i="3"/>
  <c r="G575" i="3"/>
  <c r="M574" i="3"/>
  <c r="L574" i="3"/>
  <c r="K574" i="3"/>
  <c r="I574" i="3"/>
  <c r="H574" i="3"/>
  <c r="G574" i="3"/>
  <c r="M573" i="3"/>
  <c r="L573" i="3"/>
  <c r="K573" i="3"/>
  <c r="I573" i="3"/>
  <c r="H573" i="3"/>
  <c r="G573" i="3"/>
  <c r="M572" i="3"/>
  <c r="L572" i="3"/>
  <c r="K572" i="3"/>
  <c r="I572" i="3"/>
  <c r="H572" i="3"/>
  <c r="G572" i="3"/>
  <c r="M571" i="3"/>
  <c r="L571" i="3"/>
  <c r="K571" i="3"/>
  <c r="I571" i="3"/>
  <c r="H571" i="3"/>
  <c r="G571" i="3"/>
  <c r="M570" i="3"/>
  <c r="L570" i="3"/>
  <c r="K570" i="3"/>
  <c r="I570" i="3"/>
  <c r="H570" i="3"/>
  <c r="G570" i="3"/>
  <c r="M569" i="3"/>
  <c r="L569" i="3"/>
  <c r="K569" i="3"/>
  <c r="I569" i="3"/>
  <c r="H569" i="3"/>
  <c r="G569" i="3"/>
  <c r="M568" i="3"/>
  <c r="L568" i="3"/>
  <c r="K568" i="3"/>
  <c r="I568" i="3"/>
  <c r="H568" i="3"/>
  <c r="G568" i="3"/>
  <c r="M567" i="3"/>
  <c r="L567" i="3"/>
  <c r="K567" i="3"/>
  <c r="I567" i="3"/>
  <c r="H567" i="3"/>
  <c r="G567" i="3"/>
  <c r="M566" i="3"/>
  <c r="L566" i="3"/>
  <c r="K566" i="3"/>
  <c r="I566" i="3"/>
  <c r="H566" i="3"/>
  <c r="G566" i="3"/>
  <c r="M565" i="3"/>
  <c r="L565" i="3"/>
  <c r="K565" i="3"/>
  <c r="I565" i="3"/>
  <c r="H565" i="3"/>
  <c r="G565" i="3"/>
  <c r="M564" i="3"/>
  <c r="L564" i="3"/>
  <c r="K564" i="3"/>
  <c r="I564" i="3"/>
  <c r="H564" i="3"/>
  <c r="G564" i="3"/>
  <c r="M563" i="3"/>
  <c r="L563" i="3"/>
  <c r="K563" i="3"/>
  <c r="I563" i="3"/>
  <c r="H563" i="3"/>
  <c r="G563" i="3"/>
  <c r="M562" i="3"/>
  <c r="L562" i="3"/>
  <c r="K562" i="3"/>
  <c r="I562" i="3"/>
  <c r="H562" i="3"/>
  <c r="G562" i="3"/>
  <c r="M561" i="3"/>
  <c r="L561" i="3"/>
  <c r="K561" i="3"/>
  <c r="I561" i="3"/>
  <c r="H561" i="3"/>
  <c r="G561" i="3"/>
  <c r="M560" i="3"/>
  <c r="L560" i="3"/>
  <c r="K560" i="3"/>
  <c r="I560" i="3"/>
  <c r="H560" i="3"/>
  <c r="G560" i="3"/>
  <c r="M559" i="3"/>
  <c r="L559" i="3"/>
  <c r="K559" i="3"/>
  <c r="I559" i="3"/>
  <c r="H559" i="3"/>
  <c r="G559" i="3"/>
  <c r="M558" i="3"/>
  <c r="L558" i="3"/>
  <c r="K558" i="3"/>
  <c r="I558" i="3"/>
  <c r="H558" i="3"/>
  <c r="G558" i="3"/>
  <c r="M557" i="3"/>
  <c r="L557" i="3"/>
  <c r="K557" i="3"/>
  <c r="I557" i="3"/>
  <c r="H557" i="3"/>
  <c r="G557" i="3"/>
  <c r="M556" i="3"/>
  <c r="L556" i="3"/>
  <c r="K556" i="3"/>
  <c r="I556" i="3"/>
  <c r="H556" i="3"/>
  <c r="G556" i="3"/>
  <c r="M555" i="3"/>
  <c r="L555" i="3"/>
  <c r="K555" i="3"/>
  <c r="I555" i="3"/>
  <c r="H555" i="3"/>
  <c r="G555" i="3"/>
  <c r="M554" i="3"/>
  <c r="L554" i="3"/>
  <c r="K554" i="3"/>
  <c r="I554" i="3"/>
  <c r="H554" i="3"/>
  <c r="G554" i="3"/>
  <c r="M553" i="3"/>
  <c r="L553" i="3"/>
  <c r="K553" i="3"/>
  <c r="I553" i="3"/>
  <c r="H553" i="3"/>
  <c r="G553" i="3"/>
  <c r="M552" i="3"/>
  <c r="L552" i="3"/>
  <c r="K552" i="3"/>
  <c r="I552" i="3"/>
  <c r="H552" i="3"/>
  <c r="G552" i="3"/>
  <c r="M551" i="3"/>
  <c r="L551" i="3"/>
  <c r="K551" i="3"/>
  <c r="I551" i="3"/>
  <c r="H551" i="3"/>
  <c r="G551" i="3"/>
  <c r="M550" i="3"/>
  <c r="L550" i="3"/>
  <c r="K550" i="3"/>
  <c r="I550" i="3"/>
  <c r="H550" i="3"/>
  <c r="G550" i="3"/>
  <c r="M549" i="3"/>
  <c r="L549" i="3"/>
  <c r="K549" i="3"/>
  <c r="I549" i="3"/>
  <c r="H549" i="3"/>
  <c r="G549" i="3"/>
  <c r="M548" i="3"/>
  <c r="L548" i="3"/>
  <c r="K548" i="3"/>
  <c r="I548" i="3"/>
  <c r="H548" i="3"/>
  <c r="G548" i="3"/>
  <c r="M547" i="3"/>
  <c r="L547" i="3"/>
  <c r="K547" i="3"/>
  <c r="I547" i="3"/>
  <c r="H547" i="3"/>
  <c r="G547" i="3"/>
  <c r="M546" i="3"/>
  <c r="L546" i="3"/>
  <c r="K546" i="3"/>
  <c r="I546" i="3"/>
  <c r="H546" i="3"/>
  <c r="G546" i="3"/>
  <c r="M545" i="3"/>
  <c r="L545" i="3"/>
  <c r="K545" i="3"/>
  <c r="I545" i="3"/>
  <c r="H545" i="3"/>
  <c r="G545" i="3"/>
  <c r="M544" i="3"/>
  <c r="L544" i="3"/>
  <c r="K544" i="3"/>
  <c r="I544" i="3"/>
  <c r="H544" i="3"/>
  <c r="G544" i="3"/>
  <c r="M543" i="3"/>
  <c r="L543" i="3"/>
  <c r="K543" i="3"/>
  <c r="I543" i="3"/>
  <c r="H543" i="3"/>
  <c r="G543" i="3"/>
  <c r="M542" i="3"/>
  <c r="L542" i="3"/>
  <c r="K542" i="3"/>
  <c r="I542" i="3"/>
  <c r="H542" i="3"/>
  <c r="G542" i="3"/>
  <c r="M541" i="3"/>
  <c r="L541" i="3"/>
  <c r="K541" i="3"/>
  <c r="I541" i="3"/>
  <c r="H541" i="3"/>
  <c r="G541" i="3"/>
  <c r="M540" i="3"/>
  <c r="L540" i="3"/>
  <c r="K540" i="3"/>
  <c r="I540" i="3"/>
  <c r="H540" i="3"/>
  <c r="G540" i="3"/>
  <c r="M539" i="3"/>
  <c r="L539" i="3"/>
  <c r="K539" i="3"/>
  <c r="I539" i="3"/>
  <c r="H539" i="3"/>
  <c r="G539" i="3"/>
  <c r="M538" i="3"/>
  <c r="L538" i="3"/>
  <c r="K538" i="3"/>
  <c r="I538" i="3"/>
  <c r="H538" i="3"/>
  <c r="G538" i="3"/>
  <c r="M537" i="3"/>
  <c r="L537" i="3"/>
  <c r="K537" i="3"/>
  <c r="I537" i="3"/>
  <c r="H537" i="3"/>
  <c r="G537" i="3"/>
  <c r="M536" i="3"/>
  <c r="L536" i="3"/>
  <c r="K536" i="3"/>
  <c r="I536" i="3"/>
  <c r="H536" i="3"/>
  <c r="G536" i="3"/>
  <c r="M535" i="3"/>
  <c r="L535" i="3"/>
  <c r="K535" i="3"/>
  <c r="I535" i="3"/>
  <c r="H535" i="3"/>
  <c r="G535" i="3"/>
  <c r="M534" i="3"/>
  <c r="L534" i="3"/>
  <c r="K534" i="3"/>
  <c r="I534" i="3"/>
  <c r="H534" i="3"/>
  <c r="G534" i="3"/>
  <c r="M533" i="3"/>
  <c r="L533" i="3"/>
  <c r="K533" i="3"/>
  <c r="I533" i="3"/>
  <c r="H533" i="3"/>
  <c r="G533" i="3"/>
  <c r="M532" i="3"/>
  <c r="L532" i="3"/>
  <c r="K532" i="3"/>
  <c r="I532" i="3"/>
  <c r="H532" i="3"/>
  <c r="G532" i="3"/>
  <c r="M531" i="3"/>
  <c r="L531" i="3"/>
  <c r="K531" i="3"/>
  <c r="I531" i="3"/>
  <c r="H531" i="3"/>
  <c r="G531" i="3"/>
  <c r="M530" i="3"/>
  <c r="L530" i="3"/>
  <c r="K530" i="3"/>
  <c r="I530" i="3"/>
  <c r="H530" i="3"/>
  <c r="G530" i="3"/>
  <c r="M529" i="3"/>
  <c r="L529" i="3"/>
  <c r="K529" i="3"/>
  <c r="I529" i="3"/>
  <c r="H529" i="3"/>
  <c r="G529" i="3"/>
  <c r="M528" i="3"/>
  <c r="L528" i="3"/>
  <c r="K528" i="3"/>
  <c r="I528" i="3"/>
  <c r="H528" i="3"/>
  <c r="G528" i="3"/>
  <c r="M527" i="3"/>
  <c r="L527" i="3"/>
  <c r="K527" i="3"/>
  <c r="I527" i="3"/>
  <c r="H527" i="3"/>
  <c r="G527" i="3"/>
  <c r="M526" i="3"/>
  <c r="L526" i="3"/>
  <c r="K526" i="3"/>
  <c r="I526" i="3"/>
  <c r="H526" i="3"/>
  <c r="G526" i="3"/>
  <c r="M525" i="3"/>
  <c r="L525" i="3"/>
  <c r="K525" i="3"/>
  <c r="I525" i="3"/>
  <c r="H525" i="3"/>
  <c r="G525" i="3"/>
  <c r="M524" i="3"/>
  <c r="L524" i="3"/>
  <c r="K524" i="3"/>
  <c r="I524" i="3"/>
  <c r="H524" i="3"/>
  <c r="G524" i="3"/>
  <c r="M523" i="3"/>
  <c r="L523" i="3"/>
  <c r="K523" i="3"/>
  <c r="I523" i="3"/>
  <c r="H523" i="3"/>
  <c r="G523" i="3"/>
  <c r="M522" i="3"/>
  <c r="L522" i="3"/>
  <c r="K522" i="3"/>
  <c r="I522" i="3"/>
  <c r="H522" i="3"/>
  <c r="G522" i="3"/>
  <c r="M521" i="3"/>
  <c r="L521" i="3"/>
  <c r="K521" i="3"/>
  <c r="I521" i="3"/>
  <c r="H521" i="3"/>
  <c r="G521" i="3"/>
  <c r="M520" i="3"/>
  <c r="L520" i="3"/>
  <c r="K520" i="3"/>
  <c r="I520" i="3"/>
  <c r="H520" i="3"/>
  <c r="G520" i="3"/>
  <c r="M519" i="3"/>
  <c r="L519" i="3"/>
  <c r="K519" i="3"/>
  <c r="I519" i="3"/>
  <c r="H519" i="3"/>
  <c r="G519" i="3"/>
  <c r="M518" i="3"/>
  <c r="L518" i="3"/>
  <c r="K518" i="3"/>
  <c r="I518" i="3"/>
  <c r="H518" i="3"/>
  <c r="G518" i="3"/>
  <c r="M517" i="3"/>
  <c r="L517" i="3"/>
  <c r="K517" i="3"/>
  <c r="I517" i="3"/>
  <c r="H517" i="3"/>
  <c r="G517" i="3"/>
  <c r="M516" i="3"/>
  <c r="L516" i="3"/>
  <c r="K516" i="3"/>
  <c r="I516" i="3"/>
  <c r="H516" i="3"/>
  <c r="G516" i="3"/>
  <c r="M515" i="3"/>
  <c r="L515" i="3"/>
  <c r="K515" i="3"/>
  <c r="I515" i="3"/>
  <c r="H515" i="3"/>
  <c r="G515" i="3"/>
  <c r="M514" i="3"/>
  <c r="L514" i="3"/>
  <c r="K514" i="3"/>
  <c r="I514" i="3"/>
  <c r="H514" i="3"/>
  <c r="G514" i="3"/>
  <c r="M513" i="3"/>
  <c r="L513" i="3"/>
  <c r="K513" i="3"/>
  <c r="I513" i="3"/>
  <c r="H513" i="3"/>
  <c r="G513" i="3"/>
  <c r="M512" i="3"/>
  <c r="L512" i="3"/>
  <c r="K512" i="3"/>
  <c r="I512" i="3"/>
  <c r="H512" i="3"/>
  <c r="G512" i="3"/>
  <c r="M511" i="3"/>
  <c r="L511" i="3"/>
  <c r="K511" i="3"/>
  <c r="I511" i="3"/>
  <c r="H511" i="3"/>
  <c r="G511" i="3"/>
  <c r="M510" i="3"/>
  <c r="L510" i="3"/>
  <c r="K510" i="3"/>
  <c r="I510" i="3"/>
  <c r="H510" i="3"/>
  <c r="G510" i="3"/>
  <c r="M509" i="3"/>
  <c r="L509" i="3"/>
  <c r="K509" i="3"/>
  <c r="I509" i="3"/>
  <c r="H509" i="3"/>
  <c r="G509" i="3"/>
  <c r="M508" i="3"/>
  <c r="L508" i="3"/>
  <c r="K508" i="3"/>
  <c r="I508" i="3"/>
  <c r="H508" i="3"/>
  <c r="G508" i="3"/>
  <c r="M507" i="3"/>
  <c r="L507" i="3"/>
  <c r="K507" i="3"/>
  <c r="I507" i="3"/>
  <c r="H507" i="3"/>
  <c r="G507" i="3"/>
  <c r="M506" i="3"/>
  <c r="L506" i="3"/>
  <c r="K506" i="3"/>
  <c r="I506" i="3"/>
  <c r="H506" i="3"/>
  <c r="G506" i="3"/>
  <c r="M505" i="3"/>
  <c r="L505" i="3"/>
  <c r="K505" i="3"/>
  <c r="I505" i="3"/>
  <c r="H505" i="3"/>
  <c r="G505" i="3"/>
  <c r="M504" i="3"/>
  <c r="L504" i="3"/>
  <c r="K504" i="3"/>
  <c r="I504" i="3"/>
  <c r="H504" i="3"/>
  <c r="G504" i="3"/>
  <c r="M503" i="3"/>
  <c r="L503" i="3"/>
  <c r="K503" i="3"/>
  <c r="I503" i="3"/>
  <c r="H503" i="3"/>
  <c r="G503" i="3"/>
  <c r="M502" i="3"/>
  <c r="L502" i="3"/>
  <c r="K502" i="3"/>
  <c r="I502" i="3"/>
  <c r="H502" i="3"/>
  <c r="G502" i="3"/>
  <c r="M501" i="3"/>
  <c r="L501" i="3"/>
  <c r="K501" i="3"/>
  <c r="I501" i="3"/>
  <c r="H501" i="3"/>
  <c r="G501" i="3"/>
  <c r="M500" i="3"/>
  <c r="L500" i="3"/>
  <c r="K500" i="3"/>
  <c r="I500" i="3"/>
  <c r="H500" i="3"/>
  <c r="G500" i="3"/>
  <c r="M499" i="3"/>
  <c r="L499" i="3"/>
  <c r="K499" i="3"/>
  <c r="I499" i="3"/>
  <c r="H499" i="3"/>
  <c r="G499" i="3"/>
  <c r="M498" i="3"/>
  <c r="L498" i="3"/>
  <c r="K498" i="3"/>
  <c r="I498" i="3"/>
  <c r="H498" i="3"/>
  <c r="G498" i="3"/>
  <c r="M497" i="3"/>
  <c r="L497" i="3"/>
  <c r="K497" i="3"/>
  <c r="I497" i="3"/>
  <c r="H497" i="3"/>
  <c r="G497" i="3"/>
  <c r="M496" i="3"/>
  <c r="L496" i="3"/>
  <c r="K496" i="3"/>
  <c r="I496" i="3"/>
  <c r="H496" i="3"/>
  <c r="G496" i="3"/>
  <c r="M495" i="3"/>
  <c r="L495" i="3"/>
  <c r="K495" i="3"/>
  <c r="I495" i="3"/>
  <c r="H495" i="3"/>
  <c r="G495" i="3"/>
  <c r="M494" i="3"/>
  <c r="L494" i="3"/>
  <c r="K494" i="3"/>
  <c r="I494" i="3"/>
  <c r="H494" i="3"/>
  <c r="G494" i="3"/>
  <c r="M493" i="3"/>
  <c r="L493" i="3"/>
  <c r="K493" i="3"/>
  <c r="I493" i="3"/>
  <c r="H493" i="3"/>
  <c r="G493" i="3"/>
  <c r="M492" i="3"/>
  <c r="L492" i="3"/>
  <c r="K492" i="3"/>
  <c r="I492" i="3"/>
  <c r="H492" i="3"/>
  <c r="G492" i="3"/>
  <c r="M491" i="3"/>
  <c r="L491" i="3"/>
  <c r="K491" i="3"/>
  <c r="I491" i="3"/>
  <c r="H491" i="3"/>
  <c r="G491" i="3"/>
  <c r="M490" i="3"/>
  <c r="L490" i="3"/>
  <c r="K490" i="3"/>
  <c r="I490" i="3"/>
  <c r="H490" i="3"/>
  <c r="G490" i="3"/>
  <c r="M489" i="3"/>
  <c r="L489" i="3"/>
  <c r="K489" i="3"/>
  <c r="I489" i="3"/>
  <c r="H489" i="3"/>
  <c r="G489" i="3"/>
  <c r="M488" i="3"/>
  <c r="L488" i="3"/>
  <c r="K488" i="3"/>
  <c r="I488" i="3"/>
  <c r="H488" i="3"/>
  <c r="G488" i="3"/>
  <c r="M487" i="3"/>
  <c r="L487" i="3"/>
  <c r="K487" i="3"/>
  <c r="I487" i="3"/>
  <c r="H487" i="3"/>
  <c r="G487" i="3"/>
  <c r="M486" i="3"/>
  <c r="L486" i="3"/>
  <c r="K486" i="3"/>
  <c r="I486" i="3"/>
  <c r="H486" i="3"/>
  <c r="G486" i="3"/>
  <c r="M485" i="3"/>
  <c r="L485" i="3"/>
  <c r="K485" i="3"/>
  <c r="I485" i="3"/>
  <c r="H485" i="3"/>
  <c r="G485" i="3"/>
  <c r="M484" i="3"/>
  <c r="L484" i="3"/>
  <c r="K484" i="3"/>
  <c r="I484" i="3"/>
  <c r="H484" i="3"/>
  <c r="G484" i="3"/>
  <c r="M483" i="3"/>
  <c r="L483" i="3"/>
  <c r="K483" i="3"/>
  <c r="I483" i="3"/>
  <c r="H483" i="3"/>
  <c r="G483" i="3"/>
  <c r="M482" i="3"/>
  <c r="L482" i="3"/>
  <c r="K482" i="3"/>
  <c r="I482" i="3"/>
  <c r="H482" i="3"/>
  <c r="G482" i="3"/>
  <c r="M481" i="3"/>
  <c r="L481" i="3"/>
  <c r="K481" i="3"/>
  <c r="I481" i="3"/>
  <c r="H481" i="3"/>
  <c r="G481" i="3"/>
  <c r="M480" i="3"/>
  <c r="L480" i="3"/>
  <c r="K480" i="3"/>
  <c r="I480" i="3"/>
  <c r="H480" i="3"/>
  <c r="G480" i="3"/>
  <c r="M479" i="3"/>
  <c r="L479" i="3"/>
  <c r="K479" i="3"/>
  <c r="I479" i="3"/>
  <c r="H479" i="3"/>
  <c r="G479" i="3"/>
  <c r="M478" i="3"/>
  <c r="L478" i="3"/>
  <c r="K478" i="3"/>
  <c r="I478" i="3"/>
  <c r="H478" i="3"/>
  <c r="G478" i="3"/>
  <c r="M477" i="3"/>
  <c r="L477" i="3"/>
  <c r="K477" i="3"/>
  <c r="I477" i="3"/>
  <c r="H477" i="3"/>
  <c r="G477" i="3"/>
  <c r="M476" i="3"/>
  <c r="L476" i="3"/>
  <c r="K476" i="3"/>
  <c r="I476" i="3"/>
  <c r="H476" i="3"/>
  <c r="G476" i="3"/>
  <c r="M475" i="3"/>
  <c r="L475" i="3"/>
  <c r="K475" i="3"/>
  <c r="I475" i="3"/>
  <c r="H475" i="3"/>
  <c r="G475" i="3"/>
  <c r="M474" i="3"/>
  <c r="L474" i="3"/>
  <c r="K474" i="3"/>
  <c r="I474" i="3"/>
  <c r="H474" i="3"/>
  <c r="G474" i="3"/>
  <c r="M473" i="3"/>
  <c r="L473" i="3"/>
  <c r="K473" i="3"/>
  <c r="I473" i="3"/>
  <c r="H473" i="3"/>
  <c r="G473" i="3"/>
  <c r="M472" i="3"/>
  <c r="L472" i="3"/>
  <c r="K472" i="3"/>
  <c r="I472" i="3"/>
  <c r="H472" i="3"/>
  <c r="G472" i="3"/>
  <c r="M471" i="3"/>
  <c r="L471" i="3"/>
  <c r="K471" i="3"/>
  <c r="I471" i="3"/>
  <c r="H471" i="3"/>
  <c r="G471" i="3"/>
  <c r="M470" i="3"/>
  <c r="L470" i="3"/>
  <c r="K470" i="3"/>
  <c r="I470" i="3"/>
  <c r="H470" i="3"/>
  <c r="G470" i="3"/>
  <c r="M469" i="3"/>
  <c r="L469" i="3"/>
  <c r="K469" i="3"/>
  <c r="I469" i="3"/>
  <c r="H469" i="3"/>
  <c r="G469" i="3"/>
  <c r="M468" i="3"/>
  <c r="L468" i="3"/>
  <c r="K468" i="3"/>
  <c r="I468" i="3"/>
  <c r="H468" i="3"/>
  <c r="G468" i="3"/>
  <c r="M467" i="3"/>
  <c r="L467" i="3"/>
  <c r="K467" i="3"/>
  <c r="I467" i="3"/>
  <c r="H467" i="3"/>
  <c r="G467" i="3"/>
  <c r="M466" i="3"/>
  <c r="L466" i="3"/>
  <c r="K466" i="3"/>
  <c r="I466" i="3"/>
  <c r="H466" i="3"/>
  <c r="G466" i="3"/>
  <c r="M465" i="3"/>
  <c r="L465" i="3"/>
  <c r="K465" i="3"/>
  <c r="I465" i="3"/>
  <c r="H465" i="3"/>
  <c r="G465" i="3"/>
  <c r="M464" i="3"/>
  <c r="L464" i="3"/>
  <c r="K464" i="3"/>
  <c r="I464" i="3"/>
  <c r="H464" i="3"/>
  <c r="G464" i="3"/>
  <c r="M463" i="3"/>
  <c r="L463" i="3"/>
  <c r="K463" i="3"/>
  <c r="I463" i="3"/>
  <c r="H463" i="3"/>
  <c r="G463" i="3"/>
  <c r="M462" i="3"/>
  <c r="L462" i="3"/>
  <c r="K462" i="3"/>
  <c r="I462" i="3"/>
  <c r="H462" i="3"/>
  <c r="G462" i="3"/>
  <c r="M461" i="3"/>
  <c r="L461" i="3"/>
  <c r="K461" i="3"/>
  <c r="I461" i="3"/>
  <c r="H461" i="3"/>
  <c r="G461" i="3"/>
  <c r="M460" i="3"/>
  <c r="L460" i="3"/>
  <c r="K460" i="3"/>
  <c r="I460" i="3"/>
  <c r="H460" i="3"/>
  <c r="G460" i="3"/>
  <c r="M459" i="3"/>
  <c r="L459" i="3"/>
  <c r="K459" i="3"/>
  <c r="I459" i="3"/>
  <c r="H459" i="3"/>
  <c r="G459" i="3"/>
  <c r="M458" i="3"/>
  <c r="L458" i="3"/>
  <c r="K458" i="3"/>
  <c r="I458" i="3"/>
  <c r="H458" i="3"/>
  <c r="G458" i="3"/>
  <c r="M457" i="3"/>
  <c r="L457" i="3"/>
  <c r="K457" i="3"/>
  <c r="I457" i="3"/>
  <c r="H457" i="3"/>
  <c r="G457" i="3"/>
  <c r="M456" i="3"/>
  <c r="L456" i="3"/>
  <c r="K456" i="3"/>
  <c r="I456" i="3"/>
  <c r="H456" i="3"/>
  <c r="G456" i="3"/>
  <c r="M455" i="3"/>
  <c r="L455" i="3"/>
  <c r="K455" i="3"/>
  <c r="I455" i="3"/>
  <c r="H455" i="3"/>
  <c r="G455" i="3"/>
  <c r="M454" i="3"/>
  <c r="L454" i="3"/>
  <c r="K454" i="3"/>
  <c r="I454" i="3"/>
  <c r="H454" i="3"/>
  <c r="G454" i="3"/>
  <c r="M453" i="3"/>
  <c r="L453" i="3"/>
  <c r="K453" i="3"/>
  <c r="I453" i="3"/>
  <c r="H453" i="3"/>
  <c r="G453" i="3"/>
  <c r="M452" i="3"/>
  <c r="L452" i="3"/>
  <c r="K452" i="3"/>
  <c r="I452" i="3"/>
  <c r="H452" i="3"/>
  <c r="G452" i="3"/>
  <c r="M451" i="3"/>
  <c r="L451" i="3"/>
  <c r="K451" i="3"/>
  <c r="I451" i="3"/>
  <c r="H451" i="3"/>
  <c r="G451" i="3"/>
  <c r="M450" i="3"/>
  <c r="L450" i="3"/>
  <c r="K450" i="3"/>
  <c r="I450" i="3"/>
  <c r="H450" i="3"/>
  <c r="G450" i="3"/>
  <c r="M449" i="3"/>
  <c r="L449" i="3"/>
  <c r="K449" i="3"/>
  <c r="I449" i="3"/>
  <c r="H449" i="3"/>
  <c r="G449" i="3"/>
  <c r="M448" i="3"/>
  <c r="L448" i="3"/>
  <c r="K448" i="3"/>
  <c r="I448" i="3"/>
  <c r="H448" i="3"/>
  <c r="G448" i="3"/>
  <c r="M447" i="3"/>
  <c r="L447" i="3"/>
  <c r="K447" i="3"/>
  <c r="I447" i="3"/>
  <c r="H447" i="3"/>
  <c r="G447" i="3"/>
  <c r="M446" i="3"/>
  <c r="L446" i="3"/>
  <c r="K446" i="3"/>
  <c r="I446" i="3"/>
  <c r="H446" i="3"/>
  <c r="G446" i="3"/>
  <c r="M445" i="3"/>
  <c r="L445" i="3"/>
  <c r="K445" i="3"/>
  <c r="I445" i="3"/>
  <c r="H445" i="3"/>
  <c r="G445" i="3"/>
  <c r="M444" i="3"/>
  <c r="L444" i="3"/>
  <c r="K444" i="3"/>
  <c r="I444" i="3"/>
  <c r="H444" i="3"/>
  <c r="G444" i="3"/>
  <c r="M443" i="3"/>
  <c r="L443" i="3"/>
  <c r="K443" i="3"/>
  <c r="I443" i="3"/>
  <c r="H443" i="3"/>
  <c r="G443" i="3"/>
  <c r="M442" i="3"/>
  <c r="L442" i="3"/>
  <c r="K442" i="3"/>
  <c r="I442" i="3"/>
  <c r="H442" i="3"/>
  <c r="G442" i="3"/>
  <c r="M441" i="3"/>
  <c r="L441" i="3"/>
  <c r="K441" i="3"/>
  <c r="I441" i="3"/>
  <c r="H441" i="3"/>
  <c r="G441" i="3"/>
  <c r="M440" i="3"/>
  <c r="L440" i="3"/>
  <c r="K440" i="3"/>
  <c r="I440" i="3"/>
  <c r="H440" i="3"/>
  <c r="G440" i="3"/>
  <c r="M439" i="3"/>
  <c r="L439" i="3"/>
  <c r="K439" i="3"/>
  <c r="I439" i="3"/>
  <c r="H439" i="3"/>
  <c r="G439" i="3"/>
  <c r="M438" i="3"/>
  <c r="L438" i="3"/>
  <c r="K438" i="3"/>
  <c r="I438" i="3"/>
  <c r="H438" i="3"/>
  <c r="G438" i="3"/>
  <c r="M437" i="3"/>
  <c r="L437" i="3"/>
  <c r="K437" i="3"/>
  <c r="I437" i="3"/>
  <c r="H437" i="3"/>
  <c r="G437" i="3"/>
  <c r="M436" i="3"/>
  <c r="L436" i="3"/>
  <c r="K436" i="3"/>
  <c r="I436" i="3"/>
  <c r="H436" i="3"/>
  <c r="G436" i="3"/>
  <c r="M435" i="3"/>
  <c r="L435" i="3"/>
  <c r="K435" i="3"/>
  <c r="I435" i="3"/>
  <c r="H435" i="3"/>
  <c r="G435" i="3"/>
  <c r="M434" i="3"/>
  <c r="L434" i="3"/>
  <c r="K434" i="3"/>
  <c r="I434" i="3"/>
  <c r="H434" i="3"/>
  <c r="G434" i="3"/>
  <c r="M433" i="3"/>
  <c r="L433" i="3"/>
  <c r="K433" i="3"/>
  <c r="I433" i="3"/>
  <c r="H433" i="3"/>
  <c r="G433" i="3"/>
  <c r="M432" i="3"/>
  <c r="L432" i="3"/>
  <c r="K432" i="3"/>
  <c r="I432" i="3"/>
  <c r="H432" i="3"/>
  <c r="G432" i="3"/>
  <c r="M431" i="3"/>
  <c r="L431" i="3"/>
  <c r="K431" i="3"/>
  <c r="I431" i="3"/>
  <c r="H431" i="3"/>
  <c r="G431" i="3"/>
  <c r="M430" i="3"/>
  <c r="L430" i="3"/>
  <c r="K430" i="3"/>
  <c r="I430" i="3"/>
  <c r="H430" i="3"/>
  <c r="G430" i="3"/>
  <c r="M429" i="3"/>
  <c r="L429" i="3"/>
  <c r="K429" i="3"/>
  <c r="I429" i="3"/>
  <c r="H429" i="3"/>
  <c r="G429" i="3"/>
  <c r="M428" i="3"/>
  <c r="L428" i="3"/>
  <c r="K428" i="3"/>
  <c r="I428" i="3"/>
  <c r="H428" i="3"/>
  <c r="G428" i="3"/>
  <c r="M427" i="3"/>
  <c r="L427" i="3"/>
  <c r="K427" i="3"/>
  <c r="I427" i="3"/>
  <c r="H427" i="3"/>
  <c r="G427" i="3"/>
  <c r="M426" i="3"/>
  <c r="L426" i="3"/>
  <c r="K426" i="3"/>
  <c r="I426" i="3"/>
  <c r="H426" i="3"/>
  <c r="G426" i="3"/>
  <c r="M425" i="3"/>
  <c r="L425" i="3"/>
  <c r="K425" i="3"/>
  <c r="I425" i="3"/>
  <c r="H425" i="3"/>
  <c r="G425" i="3"/>
  <c r="M424" i="3"/>
  <c r="L424" i="3"/>
  <c r="K424" i="3"/>
  <c r="I424" i="3"/>
  <c r="H424" i="3"/>
  <c r="G424" i="3"/>
  <c r="M423" i="3"/>
  <c r="L423" i="3"/>
  <c r="K423" i="3"/>
  <c r="I423" i="3"/>
  <c r="H423" i="3"/>
  <c r="G423" i="3"/>
  <c r="M422" i="3"/>
  <c r="L422" i="3"/>
  <c r="K422" i="3"/>
  <c r="I422" i="3"/>
  <c r="H422" i="3"/>
  <c r="G422" i="3"/>
  <c r="M421" i="3"/>
  <c r="L421" i="3"/>
  <c r="K421" i="3"/>
  <c r="I421" i="3"/>
  <c r="H421" i="3"/>
  <c r="G421" i="3"/>
  <c r="M420" i="3"/>
  <c r="L420" i="3"/>
  <c r="K420" i="3"/>
  <c r="I420" i="3"/>
  <c r="H420" i="3"/>
  <c r="G420" i="3"/>
  <c r="M419" i="3"/>
  <c r="L419" i="3"/>
  <c r="K419" i="3"/>
  <c r="I419" i="3"/>
  <c r="H419" i="3"/>
  <c r="G419" i="3"/>
  <c r="M418" i="3"/>
  <c r="L418" i="3"/>
  <c r="K418" i="3"/>
  <c r="I418" i="3"/>
  <c r="H418" i="3"/>
  <c r="G418" i="3"/>
  <c r="M417" i="3"/>
  <c r="L417" i="3"/>
  <c r="K417" i="3"/>
  <c r="I417" i="3"/>
  <c r="H417" i="3"/>
  <c r="G417" i="3"/>
  <c r="M416" i="3"/>
  <c r="L416" i="3"/>
  <c r="K416" i="3"/>
  <c r="I416" i="3"/>
  <c r="H416" i="3"/>
  <c r="G416" i="3"/>
  <c r="M415" i="3"/>
  <c r="L415" i="3"/>
  <c r="K415" i="3"/>
  <c r="I415" i="3"/>
  <c r="H415" i="3"/>
  <c r="G415" i="3"/>
  <c r="M414" i="3"/>
  <c r="L414" i="3"/>
  <c r="K414" i="3"/>
  <c r="I414" i="3"/>
  <c r="H414" i="3"/>
  <c r="G414" i="3"/>
  <c r="M413" i="3"/>
  <c r="L413" i="3"/>
  <c r="K413" i="3"/>
  <c r="I413" i="3"/>
  <c r="H413" i="3"/>
  <c r="G413" i="3"/>
  <c r="M412" i="3"/>
  <c r="L412" i="3"/>
  <c r="K412" i="3"/>
  <c r="I412" i="3"/>
  <c r="H412" i="3"/>
  <c r="G412" i="3"/>
  <c r="M411" i="3"/>
  <c r="L411" i="3"/>
  <c r="K411" i="3"/>
  <c r="I411" i="3"/>
  <c r="H411" i="3"/>
  <c r="G411" i="3"/>
  <c r="M410" i="3"/>
  <c r="L410" i="3"/>
  <c r="K410" i="3"/>
  <c r="I410" i="3"/>
  <c r="H410" i="3"/>
  <c r="G410" i="3"/>
  <c r="M409" i="3"/>
  <c r="L409" i="3"/>
  <c r="K409" i="3"/>
  <c r="I409" i="3"/>
  <c r="H409" i="3"/>
  <c r="G409" i="3"/>
  <c r="M408" i="3"/>
  <c r="L408" i="3"/>
  <c r="K408" i="3"/>
  <c r="I408" i="3"/>
  <c r="H408" i="3"/>
  <c r="G408" i="3"/>
  <c r="M407" i="3"/>
  <c r="L407" i="3"/>
  <c r="K407" i="3"/>
  <c r="I407" i="3"/>
  <c r="H407" i="3"/>
  <c r="G407" i="3"/>
  <c r="M406" i="3"/>
  <c r="L406" i="3"/>
  <c r="K406" i="3"/>
  <c r="I406" i="3"/>
  <c r="H406" i="3"/>
  <c r="G406" i="3"/>
  <c r="M405" i="3"/>
  <c r="L405" i="3"/>
  <c r="K405" i="3"/>
  <c r="I405" i="3"/>
  <c r="H405" i="3"/>
  <c r="G405" i="3"/>
  <c r="M404" i="3"/>
  <c r="L404" i="3"/>
  <c r="K404" i="3"/>
  <c r="I404" i="3"/>
  <c r="H404" i="3"/>
  <c r="G404" i="3"/>
  <c r="M403" i="3"/>
  <c r="L403" i="3"/>
  <c r="K403" i="3"/>
  <c r="I403" i="3"/>
  <c r="H403" i="3"/>
  <c r="G403" i="3"/>
  <c r="M402" i="3"/>
  <c r="L402" i="3"/>
  <c r="K402" i="3"/>
  <c r="I402" i="3"/>
  <c r="H402" i="3"/>
  <c r="G402" i="3"/>
  <c r="M401" i="3"/>
  <c r="L401" i="3"/>
  <c r="K401" i="3"/>
  <c r="I401" i="3"/>
  <c r="H401" i="3"/>
  <c r="G401" i="3"/>
  <c r="M400" i="3"/>
  <c r="L400" i="3"/>
  <c r="K400" i="3"/>
  <c r="I400" i="3"/>
  <c r="H400" i="3"/>
  <c r="G400" i="3"/>
  <c r="M399" i="3"/>
  <c r="L399" i="3"/>
  <c r="K399" i="3"/>
  <c r="I399" i="3"/>
  <c r="H399" i="3"/>
  <c r="G399" i="3"/>
  <c r="M398" i="3"/>
  <c r="L398" i="3"/>
  <c r="K398" i="3"/>
  <c r="I398" i="3"/>
  <c r="H398" i="3"/>
  <c r="G398" i="3"/>
  <c r="M397" i="3"/>
  <c r="L397" i="3"/>
  <c r="K397" i="3"/>
  <c r="I397" i="3"/>
  <c r="H397" i="3"/>
  <c r="G397" i="3"/>
  <c r="M396" i="3"/>
  <c r="L396" i="3"/>
  <c r="K396" i="3"/>
  <c r="I396" i="3"/>
  <c r="H396" i="3"/>
  <c r="G396" i="3"/>
  <c r="M395" i="3"/>
  <c r="L395" i="3"/>
  <c r="K395" i="3"/>
  <c r="I395" i="3"/>
  <c r="H395" i="3"/>
  <c r="G395" i="3"/>
  <c r="M394" i="3"/>
  <c r="L394" i="3"/>
  <c r="K394" i="3"/>
  <c r="I394" i="3"/>
  <c r="H394" i="3"/>
  <c r="G394" i="3"/>
  <c r="M393" i="3"/>
  <c r="L393" i="3"/>
  <c r="K393" i="3"/>
  <c r="I393" i="3"/>
  <c r="H393" i="3"/>
  <c r="G393" i="3"/>
  <c r="M392" i="3"/>
  <c r="L392" i="3"/>
  <c r="K392" i="3"/>
  <c r="I392" i="3"/>
  <c r="H392" i="3"/>
  <c r="G392" i="3"/>
  <c r="M391" i="3"/>
  <c r="L391" i="3"/>
  <c r="K391" i="3"/>
  <c r="I391" i="3"/>
  <c r="H391" i="3"/>
  <c r="G391" i="3"/>
  <c r="M390" i="3"/>
  <c r="L390" i="3"/>
  <c r="K390" i="3"/>
  <c r="I390" i="3"/>
  <c r="H390" i="3"/>
  <c r="G390" i="3"/>
  <c r="M389" i="3"/>
  <c r="L389" i="3"/>
  <c r="K389" i="3"/>
  <c r="I389" i="3"/>
  <c r="H389" i="3"/>
  <c r="G389" i="3"/>
  <c r="M388" i="3"/>
  <c r="L388" i="3"/>
  <c r="K388" i="3"/>
  <c r="I388" i="3"/>
  <c r="H388" i="3"/>
  <c r="G388" i="3"/>
  <c r="M387" i="3"/>
  <c r="L387" i="3"/>
  <c r="K387" i="3"/>
  <c r="I387" i="3"/>
  <c r="H387" i="3"/>
  <c r="G387" i="3"/>
  <c r="M386" i="3"/>
  <c r="L386" i="3"/>
  <c r="K386" i="3"/>
  <c r="I386" i="3"/>
  <c r="H386" i="3"/>
  <c r="G386" i="3"/>
  <c r="M385" i="3"/>
  <c r="L385" i="3"/>
  <c r="K385" i="3"/>
  <c r="I385" i="3"/>
  <c r="H385" i="3"/>
  <c r="G385" i="3"/>
  <c r="M384" i="3"/>
  <c r="L384" i="3"/>
  <c r="K384" i="3"/>
  <c r="I384" i="3"/>
  <c r="H384" i="3"/>
  <c r="G384" i="3"/>
  <c r="M383" i="3"/>
  <c r="L383" i="3"/>
  <c r="K383" i="3"/>
  <c r="I383" i="3"/>
  <c r="H383" i="3"/>
  <c r="G383" i="3"/>
  <c r="M382" i="3"/>
  <c r="L382" i="3"/>
  <c r="K382" i="3"/>
  <c r="I382" i="3"/>
  <c r="H382" i="3"/>
  <c r="G382" i="3"/>
  <c r="M381" i="3"/>
  <c r="L381" i="3"/>
  <c r="K381" i="3"/>
  <c r="I381" i="3"/>
  <c r="H381" i="3"/>
  <c r="G381" i="3"/>
  <c r="M380" i="3"/>
  <c r="L380" i="3"/>
  <c r="K380" i="3"/>
  <c r="I380" i="3"/>
  <c r="H380" i="3"/>
  <c r="G380" i="3"/>
  <c r="M379" i="3"/>
  <c r="L379" i="3"/>
  <c r="K379" i="3"/>
  <c r="I379" i="3"/>
  <c r="H379" i="3"/>
  <c r="G379" i="3"/>
  <c r="M378" i="3"/>
  <c r="L378" i="3"/>
  <c r="K378" i="3"/>
  <c r="I378" i="3"/>
  <c r="H378" i="3"/>
  <c r="G378" i="3"/>
  <c r="M377" i="3"/>
  <c r="L377" i="3"/>
  <c r="K377" i="3"/>
  <c r="I377" i="3"/>
  <c r="H377" i="3"/>
  <c r="G377" i="3"/>
  <c r="M376" i="3"/>
  <c r="L376" i="3"/>
  <c r="K376" i="3"/>
  <c r="I376" i="3"/>
  <c r="H376" i="3"/>
  <c r="G376" i="3"/>
  <c r="M375" i="3"/>
  <c r="L375" i="3"/>
  <c r="K375" i="3"/>
  <c r="I375" i="3"/>
  <c r="H375" i="3"/>
  <c r="G375" i="3"/>
  <c r="M374" i="3"/>
  <c r="L374" i="3"/>
  <c r="K374" i="3"/>
  <c r="I374" i="3"/>
  <c r="H374" i="3"/>
  <c r="G374" i="3"/>
  <c r="M373" i="3"/>
  <c r="L373" i="3"/>
  <c r="K373" i="3"/>
  <c r="I373" i="3"/>
  <c r="H373" i="3"/>
  <c r="G373" i="3"/>
  <c r="M372" i="3"/>
  <c r="L372" i="3"/>
  <c r="K372" i="3"/>
  <c r="I372" i="3"/>
  <c r="H372" i="3"/>
  <c r="G372" i="3"/>
  <c r="M371" i="3"/>
  <c r="L371" i="3"/>
  <c r="K371" i="3"/>
  <c r="I371" i="3"/>
  <c r="H371" i="3"/>
  <c r="G371" i="3"/>
  <c r="M370" i="3"/>
  <c r="L370" i="3"/>
  <c r="K370" i="3"/>
  <c r="I370" i="3"/>
  <c r="H370" i="3"/>
  <c r="G370" i="3"/>
  <c r="M369" i="3"/>
  <c r="L369" i="3"/>
  <c r="K369" i="3"/>
  <c r="I369" i="3"/>
  <c r="H369" i="3"/>
  <c r="G369" i="3"/>
  <c r="M368" i="3"/>
  <c r="L368" i="3"/>
  <c r="K368" i="3"/>
  <c r="I368" i="3"/>
  <c r="H368" i="3"/>
  <c r="G368" i="3"/>
  <c r="M367" i="3"/>
  <c r="L367" i="3"/>
  <c r="K367" i="3"/>
  <c r="I367" i="3"/>
  <c r="H367" i="3"/>
  <c r="G367" i="3"/>
  <c r="M366" i="3"/>
  <c r="L366" i="3"/>
  <c r="K366" i="3"/>
  <c r="I366" i="3"/>
  <c r="H366" i="3"/>
  <c r="G366" i="3"/>
  <c r="M365" i="3"/>
  <c r="L365" i="3"/>
  <c r="K365" i="3"/>
  <c r="I365" i="3"/>
  <c r="H365" i="3"/>
  <c r="G365" i="3"/>
  <c r="M364" i="3"/>
  <c r="L364" i="3"/>
  <c r="K364" i="3"/>
  <c r="I364" i="3"/>
  <c r="H364" i="3"/>
  <c r="G364" i="3"/>
  <c r="M363" i="3"/>
  <c r="L363" i="3"/>
  <c r="K363" i="3"/>
  <c r="I363" i="3"/>
  <c r="H363" i="3"/>
  <c r="G363" i="3"/>
  <c r="M362" i="3"/>
  <c r="L362" i="3"/>
  <c r="K362" i="3"/>
  <c r="I362" i="3"/>
  <c r="H362" i="3"/>
  <c r="G362" i="3"/>
  <c r="M361" i="3"/>
  <c r="L361" i="3"/>
  <c r="K361" i="3"/>
  <c r="I361" i="3"/>
  <c r="H361" i="3"/>
  <c r="G361" i="3"/>
  <c r="M360" i="3"/>
  <c r="L360" i="3"/>
  <c r="K360" i="3"/>
  <c r="I360" i="3"/>
  <c r="H360" i="3"/>
  <c r="G360" i="3"/>
  <c r="M359" i="3"/>
  <c r="L359" i="3"/>
  <c r="K359" i="3"/>
  <c r="I359" i="3"/>
  <c r="H359" i="3"/>
  <c r="G359" i="3"/>
  <c r="M358" i="3"/>
  <c r="L358" i="3"/>
  <c r="K358" i="3"/>
  <c r="I358" i="3"/>
  <c r="H358" i="3"/>
  <c r="G358" i="3"/>
  <c r="M357" i="3"/>
  <c r="L357" i="3"/>
  <c r="K357" i="3"/>
  <c r="I357" i="3"/>
  <c r="H357" i="3"/>
  <c r="G357" i="3"/>
  <c r="M356" i="3"/>
  <c r="L356" i="3"/>
  <c r="K356" i="3"/>
  <c r="I356" i="3"/>
  <c r="H356" i="3"/>
  <c r="G356" i="3"/>
  <c r="M355" i="3"/>
  <c r="L355" i="3"/>
  <c r="K355" i="3"/>
  <c r="I355" i="3"/>
  <c r="H355" i="3"/>
  <c r="G355" i="3"/>
  <c r="M354" i="3"/>
  <c r="L354" i="3"/>
  <c r="K354" i="3"/>
  <c r="I354" i="3"/>
  <c r="H354" i="3"/>
  <c r="G354" i="3"/>
  <c r="M353" i="3"/>
  <c r="L353" i="3"/>
  <c r="K353" i="3"/>
  <c r="I353" i="3"/>
  <c r="H353" i="3"/>
  <c r="G353" i="3"/>
  <c r="M352" i="3"/>
  <c r="L352" i="3"/>
  <c r="K352" i="3"/>
  <c r="I352" i="3"/>
  <c r="H352" i="3"/>
  <c r="G352" i="3"/>
  <c r="M351" i="3"/>
  <c r="L351" i="3"/>
  <c r="K351" i="3"/>
  <c r="I351" i="3"/>
  <c r="H351" i="3"/>
  <c r="G351" i="3"/>
  <c r="M350" i="3"/>
  <c r="L350" i="3"/>
  <c r="K350" i="3"/>
  <c r="I350" i="3"/>
  <c r="H350" i="3"/>
  <c r="G350" i="3"/>
  <c r="M349" i="3"/>
  <c r="L349" i="3"/>
  <c r="K349" i="3"/>
  <c r="I349" i="3"/>
  <c r="H349" i="3"/>
  <c r="G349" i="3"/>
  <c r="M348" i="3"/>
  <c r="L348" i="3"/>
  <c r="K348" i="3"/>
  <c r="I348" i="3"/>
  <c r="H348" i="3"/>
  <c r="G348" i="3"/>
  <c r="M347" i="3"/>
  <c r="L347" i="3"/>
  <c r="K347" i="3"/>
  <c r="I347" i="3"/>
  <c r="H347" i="3"/>
  <c r="G347" i="3"/>
  <c r="M346" i="3"/>
  <c r="L346" i="3"/>
  <c r="K346" i="3"/>
  <c r="I346" i="3"/>
  <c r="H346" i="3"/>
  <c r="G346" i="3"/>
  <c r="M345" i="3"/>
  <c r="L345" i="3"/>
  <c r="K345" i="3"/>
  <c r="I345" i="3"/>
  <c r="H345" i="3"/>
  <c r="G345" i="3"/>
  <c r="M344" i="3"/>
  <c r="L344" i="3"/>
  <c r="K344" i="3"/>
  <c r="I344" i="3"/>
  <c r="H344" i="3"/>
  <c r="G344" i="3"/>
  <c r="M343" i="3"/>
  <c r="L343" i="3"/>
  <c r="K343" i="3"/>
  <c r="I343" i="3"/>
  <c r="H343" i="3"/>
  <c r="G343" i="3"/>
  <c r="M342" i="3"/>
  <c r="L342" i="3"/>
  <c r="K342" i="3"/>
  <c r="I342" i="3"/>
  <c r="H342" i="3"/>
  <c r="G342" i="3"/>
  <c r="M341" i="3"/>
  <c r="L341" i="3"/>
  <c r="K341" i="3"/>
  <c r="I341" i="3"/>
  <c r="H341" i="3"/>
  <c r="G341" i="3"/>
  <c r="M340" i="3"/>
  <c r="L340" i="3"/>
  <c r="K340" i="3"/>
  <c r="I340" i="3"/>
  <c r="H340" i="3"/>
  <c r="G340" i="3"/>
  <c r="M339" i="3"/>
  <c r="L339" i="3"/>
  <c r="K339" i="3"/>
  <c r="I339" i="3"/>
  <c r="H339" i="3"/>
  <c r="G339" i="3"/>
  <c r="M338" i="3"/>
  <c r="L338" i="3"/>
  <c r="K338" i="3"/>
  <c r="I338" i="3"/>
  <c r="H338" i="3"/>
  <c r="G338" i="3"/>
  <c r="M337" i="3"/>
  <c r="L337" i="3"/>
  <c r="K337" i="3"/>
  <c r="I337" i="3"/>
  <c r="H337" i="3"/>
  <c r="G337" i="3"/>
  <c r="M336" i="3"/>
  <c r="L336" i="3"/>
  <c r="K336" i="3"/>
  <c r="I336" i="3"/>
  <c r="H336" i="3"/>
  <c r="G336" i="3"/>
  <c r="M335" i="3"/>
  <c r="L335" i="3"/>
  <c r="K335" i="3"/>
  <c r="I335" i="3"/>
  <c r="H335" i="3"/>
  <c r="G335" i="3"/>
  <c r="M334" i="3"/>
  <c r="L334" i="3"/>
  <c r="K334" i="3"/>
  <c r="I334" i="3"/>
  <c r="H334" i="3"/>
  <c r="G334" i="3"/>
  <c r="M333" i="3"/>
  <c r="L333" i="3"/>
  <c r="K333" i="3"/>
  <c r="I333" i="3"/>
  <c r="H333" i="3"/>
  <c r="G333" i="3"/>
  <c r="M332" i="3"/>
  <c r="L332" i="3"/>
  <c r="K332" i="3"/>
  <c r="I332" i="3"/>
  <c r="H332" i="3"/>
  <c r="G332" i="3"/>
  <c r="M331" i="3"/>
  <c r="L331" i="3"/>
  <c r="K331" i="3"/>
  <c r="I331" i="3"/>
  <c r="H331" i="3"/>
  <c r="G331" i="3"/>
  <c r="M330" i="3"/>
  <c r="L330" i="3"/>
  <c r="K330" i="3"/>
  <c r="I330" i="3"/>
  <c r="H330" i="3"/>
  <c r="G330" i="3"/>
  <c r="M329" i="3"/>
  <c r="L329" i="3"/>
  <c r="K329" i="3"/>
  <c r="I329" i="3"/>
  <c r="H329" i="3"/>
  <c r="G329" i="3"/>
  <c r="M328" i="3"/>
  <c r="L328" i="3"/>
  <c r="K328" i="3"/>
  <c r="I328" i="3"/>
  <c r="H328" i="3"/>
  <c r="G328" i="3"/>
  <c r="M327" i="3"/>
  <c r="L327" i="3"/>
  <c r="K327" i="3"/>
  <c r="I327" i="3"/>
  <c r="H327" i="3"/>
  <c r="G327" i="3"/>
  <c r="M326" i="3"/>
  <c r="L326" i="3"/>
  <c r="K326" i="3"/>
  <c r="I326" i="3"/>
  <c r="H326" i="3"/>
  <c r="G326" i="3"/>
  <c r="M325" i="3"/>
  <c r="L325" i="3"/>
  <c r="K325" i="3"/>
  <c r="I325" i="3"/>
  <c r="H325" i="3"/>
  <c r="G325" i="3"/>
  <c r="M324" i="3"/>
  <c r="L324" i="3"/>
  <c r="K324" i="3"/>
  <c r="I324" i="3"/>
  <c r="H324" i="3"/>
  <c r="G324" i="3"/>
  <c r="M323" i="3"/>
  <c r="L323" i="3"/>
  <c r="K323" i="3"/>
  <c r="I323" i="3"/>
  <c r="H323" i="3"/>
  <c r="G323" i="3"/>
  <c r="M322" i="3"/>
  <c r="L322" i="3"/>
  <c r="K322" i="3"/>
  <c r="I322" i="3"/>
  <c r="H322" i="3"/>
  <c r="G322" i="3"/>
  <c r="M321" i="3"/>
  <c r="L321" i="3"/>
  <c r="K321" i="3"/>
  <c r="I321" i="3"/>
  <c r="H321" i="3"/>
  <c r="G321" i="3"/>
  <c r="M320" i="3"/>
  <c r="L320" i="3"/>
  <c r="K320" i="3"/>
  <c r="I320" i="3"/>
  <c r="H320" i="3"/>
  <c r="G320" i="3"/>
  <c r="M319" i="3"/>
  <c r="L319" i="3"/>
  <c r="K319" i="3"/>
  <c r="I319" i="3"/>
  <c r="H319" i="3"/>
  <c r="G319" i="3"/>
  <c r="M318" i="3"/>
  <c r="L318" i="3"/>
  <c r="K318" i="3"/>
  <c r="I318" i="3"/>
  <c r="H318" i="3"/>
  <c r="G318" i="3"/>
  <c r="M317" i="3"/>
  <c r="L317" i="3"/>
  <c r="K317" i="3"/>
  <c r="I317" i="3"/>
  <c r="H317" i="3"/>
  <c r="G317" i="3"/>
  <c r="M316" i="3"/>
  <c r="L316" i="3"/>
  <c r="K316" i="3"/>
  <c r="I316" i="3"/>
  <c r="H316" i="3"/>
  <c r="G316" i="3"/>
  <c r="M315" i="3"/>
  <c r="L315" i="3"/>
  <c r="K315" i="3"/>
  <c r="I315" i="3"/>
  <c r="H315" i="3"/>
  <c r="G315" i="3"/>
  <c r="M314" i="3"/>
  <c r="L314" i="3"/>
  <c r="K314" i="3"/>
  <c r="I314" i="3"/>
  <c r="H314" i="3"/>
  <c r="G314" i="3"/>
  <c r="M313" i="3"/>
  <c r="L313" i="3"/>
  <c r="K313" i="3"/>
  <c r="I313" i="3"/>
  <c r="H313" i="3"/>
  <c r="G313" i="3"/>
  <c r="M312" i="3"/>
  <c r="L312" i="3"/>
  <c r="K312" i="3"/>
  <c r="I312" i="3"/>
  <c r="H312" i="3"/>
  <c r="G312" i="3"/>
  <c r="M311" i="3"/>
  <c r="L311" i="3"/>
  <c r="K311" i="3"/>
  <c r="I311" i="3"/>
  <c r="H311" i="3"/>
  <c r="G311" i="3"/>
  <c r="M310" i="3"/>
  <c r="L310" i="3"/>
  <c r="K310" i="3"/>
  <c r="I310" i="3"/>
  <c r="H310" i="3"/>
  <c r="G310" i="3"/>
  <c r="M309" i="3"/>
  <c r="L309" i="3"/>
  <c r="K309" i="3"/>
  <c r="I309" i="3"/>
  <c r="H309" i="3"/>
  <c r="G309" i="3"/>
  <c r="M308" i="3"/>
  <c r="L308" i="3"/>
  <c r="K308" i="3"/>
  <c r="I308" i="3"/>
  <c r="H308" i="3"/>
  <c r="G308" i="3"/>
  <c r="M307" i="3"/>
  <c r="L307" i="3"/>
  <c r="K307" i="3"/>
  <c r="I307" i="3"/>
  <c r="H307" i="3"/>
  <c r="G307" i="3"/>
  <c r="M306" i="3"/>
  <c r="L306" i="3"/>
  <c r="K306" i="3"/>
  <c r="I306" i="3"/>
  <c r="H306" i="3"/>
  <c r="G306" i="3"/>
  <c r="M305" i="3"/>
  <c r="L305" i="3"/>
  <c r="K305" i="3"/>
  <c r="I305" i="3"/>
  <c r="H305" i="3"/>
  <c r="G305" i="3"/>
  <c r="M304" i="3"/>
  <c r="L304" i="3"/>
  <c r="K304" i="3"/>
  <c r="I304" i="3"/>
  <c r="H304" i="3"/>
  <c r="G304" i="3"/>
  <c r="M303" i="3"/>
  <c r="L303" i="3"/>
  <c r="K303" i="3"/>
  <c r="I303" i="3"/>
  <c r="H303" i="3"/>
  <c r="G303" i="3"/>
  <c r="M302" i="3"/>
  <c r="L302" i="3"/>
  <c r="K302" i="3"/>
  <c r="I302" i="3"/>
  <c r="H302" i="3"/>
  <c r="G302" i="3"/>
  <c r="M301" i="3"/>
  <c r="L301" i="3"/>
  <c r="K301" i="3"/>
  <c r="I301" i="3"/>
  <c r="H301" i="3"/>
  <c r="G301" i="3"/>
  <c r="M300" i="3"/>
  <c r="L300" i="3"/>
  <c r="K300" i="3"/>
  <c r="I300" i="3"/>
  <c r="H300" i="3"/>
  <c r="G300" i="3"/>
  <c r="M299" i="3"/>
  <c r="L299" i="3"/>
  <c r="K299" i="3"/>
  <c r="I299" i="3"/>
  <c r="H299" i="3"/>
  <c r="G299" i="3"/>
  <c r="M298" i="3"/>
  <c r="L298" i="3"/>
  <c r="K298" i="3"/>
  <c r="I298" i="3"/>
  <c r="H298" i="3"/>
  <c r="G298" i="3"/>
  <c r="M297" i="3"/>
  <c r="L297" i="3"/>
  <c r="K297" i="3"/>
  <c r="I297" i="3"/>
  <c r="H297" i="3"/>
  <c r="G297" i="3"/>
  <c r="M296" i="3"/>
  <c r="L296" i="3"/>
  <c r="K296" i="3"/>
  <c r="I296" i="3"/>
  <c r="H296" i="3"/>
  <c r="G296" i="3"/>
  <c r="M295" i="3"/>
  <c r="L295" i="3"/>
  <c r="K295" i="3"/>
  <c r="I295" i="3"/>
  <c r="H295" i="3"/>
  <c r="G295" i="3"/>
  <c r="M294" i="3"/>
  <c r="L294" i="3"/>
  <c r="K294" i="3"/>
  <c r="I294" i="3"/>
  <c r="H294" i="3"/>
  <c r="G294" i="3"/>
  <c r="M293" i="3"/>
  <c r="L293" i="3"/>
  <c r="K293" i="3"/>
  <c r="I293" i="3"/>
  <c r="H293" i="3"/>
  <c r="G293" i="3"/>
  <c r="M292" i="3"/>
  <c r="L292" i="3"/>
  <c r="K292" i="3"/>
  <c r="I292" i="3"/>
  <c r="H292" i="3"/>
  <c r="G292" i="3"/>
  <c r="M291" i="3"/>
  <c r="L291" i="3"/>
  <c r="K291" i="3"/>
  <c r="I291" i="3"/>
  <c r="H291" i="3"/>
  <c r="G291" i="3"/>
  <c r="M290" i="3"/>
  <c r="L290" i="3"/>
  <c r="K290" i="3"/>
  <c r="I290" i="3"/>
  <c r="H290" i="3"/>
  <c r="G290" i="3"/>
  <c r="M289" i="3"/>
  <c r="L289" i="3"/>
  <c r="K289" i="3"/>
  <c r="I289" i="3"/>
  <c r="H289" i="3"/>
  <c r="G289" i="3"/>
  <c r="M288" i="3"/>
  <c r="L288" i="3"/>
  <c r="K288" i="3"/>
  <c r="I288" i="3"/>
  <c r="H288" i="3"/>
  <c r="G288" i="3"/>
  <c r="M287" i="3"/>
  <c r="L287" i="3"/>
  <c r="K287" i="3"/>
  <c r="I287" i="3"/>
  <c r="H287" i="3"/>
  <c r="G287" i="3"/>
  <c r="M286" i="3"/>
  <c r="L286" i="3"/>
  <c r="K286" i="3"/>
  <c r="I286" i="3"/>
  <c r="H286" i="3"/>
  <c r="G286" i="3"/>
  <c r="M285" i="3"/>
  <c r="L285" i="3"/>
  <c r="K285" i="3"/>
  <c r="I285" i="3"/>
  <c r="H285" i="3"/>
  <c r="G285" i="3"/>
  <c r="M284" i="3"/>
  <c r="L284" i="3"/>
  <c r="K284" i="3"/>
  <c r="I284" i="3"/>
  <c r="H284" i="3"/>
  <c r="G284" i="3"/>
  <c r="M283" i="3"/>
  <c r="L283" i="3"/>
  <c r="K283" i="3"/>
  <c r="I283" i="3"/>
  <c r="H283" i="3"/>
  <c r="G283" i="3"/>
  <c r="M282" i="3"/>
  <c r="L282" i="3"/>
  <c r="K282" i="3"/>
  <c r="I282" i="3"/>
  <c r="H282" i="3"/>
  <c r="G282" i="3"/>
  <c r="M281" i="3"/>
  <c r="L281" i="3"/>
  <c r="K281" i="3"/>
  <c r="I281" i="3"/>
  <c r="H281" i="3"/>
  <c r="G281" i="3"/>
  <c r="M280" i="3"/>
  <c r="L280" i="3"/>
  <c r="K280" i="3"/>
  <c r="I280" i="3"/>
  <c r="H280" i="3"/>
  <c r="G280" i="3"/>
  <c r="M279" i="3"/>
  <c r="L279" i="3"/>
  <c r="K279" i="3"/>
  <c r="I279" i="3"/>
  <c r="H279" i="3"/>
  <c r="G279" i="3"/>
  <c r="M278" i="3"/>
  <c r="L278" i="3"/>
  <c r="K278" i="3"/>
  <c r="I278" i="3"/>
  <c r="H278" i="3"/>
  <c r="G278" i="3"/>
  <c r="M277" i="3"/>
  <c r="L277" i="3"/>
  <c r="K277" i="3"/>
  <c r="I277" i="3"/>
  <c r="H277" i="3"/>
  <c r="G277" i="3"/>
  <c r="M276" i="3"/>
  <c r="L276" i="3"/>
  <c r="K276" i="3"/>
  <c r="I276" i="3"/>
  <c r="H276" i="3"/>
  <c r="G276" i="3"/>
  <c r="M275" i="3"/>
  <c r="L275" i="3"/>
  <c r="K275" i="3"/>
  <c r="I275" i="3"/>
  <c r="H275" i="3"/>
  <c r="G275" i="3"/>
  <c r="M274" i="3"/>
  <c r="L274" i="3"/>
  <c r="K274" i="3"/>
  <c r="I274" i="3"/>
  <c r="H274" i="3"/>
  <c r="G274" i="3"/>
  <c r="M273" i="3"/>
  <c r="L273" i="3"/>
  <c r="K273" i="3"/>
  <c r="I273" i="3"/>
  <c r="H273" i="3"/>
  <c r="G273" i="3"/>
  <c r="M272" i="3"/>
  <c r="L272" i="3"/>
  <c r="K272" i="3"/>
  <c r="I272" i="3"/>
  <c r="H272" i="3"/>
  <c r="G272" i="3"/>
  <c r="M271" i="3"/>
  <c r="L271" i="3"/>
  <c r="K271" i="3"/>
  <c r="I271" i="3"/>
  <c r="H271" i="3"/>
  <c r="G271" i="3"/>
  <c r="M270" i="3"/>
  <c r="L270" i="3"/>
  <c r="K270" i="3"/>
  <c r="I270" i="3"/>
  <c r="H270" i="3"/>
  <c r="G270" i="3"/>
  <c r="M269" i="3"/>
  <c r="L269" i="3"/>
  <c r="K269" i="3"/>
  <c r="I269" i="3"/>
  <c r="H269" i="3"/>
  <c r="G269" i="3"/>
  <c r="M268" i="3"/>
  <c r="L268" i="3"/>
  <c r="K268" i="3"/>
  <c r="I268" i="3"/>
  <c r="H268" i="3"/>
  <c r="G268" i="3"/>
  <c r="M267" i="3"/>
  <c r="L267" i="3"/>
  <c r="K267" i="3"/>
  <c r="I267" i="3"/>
  <c r="H267" i="3"/>
  <c r="G267" i="3"/>
  <c r="M266" i="3"/>
  <c r="L266" i="3"/>
  <c r="K266" i="3"/>
  <c r="I266" i="3"/>
  <c r="H266" i="3"/>
  <c r="G266" i="3"/>
  <c r="M265" i="3"/>
  <c r="L265" i="3"/>
  <c r="K265" i="3"/>
  <c r="I265" i="3"/>
  <c r="H265" i="3"/>
  <c r="G265" i="3"/>
  <c r="M264" i="3"/>
  <c r="L264" i="3"/>
  <c r="K264" i="3"/>
  <c r="I264" i="3"/>
  <c r="H264" i="3"/>
  <c r="G264" i="3"/>
  <c r="M263" i="3"/>
  <c r="L263" i="3"/>
  <c r="K263" i="3"/>
  <c r="I263" i="3"/>
  <c r="H263" i="3"/>
  <c r="G263" i="3"/>
  <c r="M262" i="3"/>
  <c r="L262" i="3"/>
  <c r="K262" i="3"/>
  <c r="I262" i="3"/>
  <c r="H262" i="3"/>
  <c r="G262" i="3"/>
  <c r="M261" i="3"/>
  <c r="L261" i="3"/>
  <c r="K261" i="3"/>
  <c r="I261" i="3"/>
  <c r="H261" i="3"/>
  <c r="G261" i="3"/>
  <c r="M260" i="3"/>
  <c r="L260" i="3"/>
  <c r="K260" i="3"/>
  <c r="I260" i="3"/>
  <c r="H260" i="3"/>
  <c r="G260" i="3"/>
  <c r="M259" i="3"/>
  <c r="L259" i="3"/>
  <c r="K259" i="3"/>
  <c r="I259" i="3"/>
  <c r="H259" i="3"/>
  <c r="G259" i="3"/>
  <c r="M258" i="3"/>
  <c r="L258" i="3"/>
  <c r="K258" i="3"/>
  <c r="I258" i="3"/>
  <c r="H258" i="3"/>
  <c r="G258" i="3"/>
  <c r="M257" i="3"/>
  <c r="L257" i="3"/>
  <c r="K257" i="3"/>
  <c r="I257" i="3"/>
  <c r="H257" i="3"/>
  <c r="G257" i="3"/>
  <c r="M256" i="3"/>
  <c r="L256" i="3"/>
  <c r="K256" i="3"/>
  <c r="I256" i="3"/>
  <c r="H256" i="3"/>
  <c r="G256" i="3"/>
  <c r="M255" i="3"/>
  <c r="L255" i="3"/>
  <c r="K255" i="3"/>
  <c r="I255" i="3"/>
  <c r="H255" i="3"/>
  <c r="G255" i="3"/>
  <c r="M254" i="3"/>
  <c r="L254" i="3"/>
  <c r="K254" i="3"/>
  <c r="I254" i="3"/>
  <c r="H254" i="3"/>
  <c r="G254" i="3"/>
  <c r="M253" i="3"/>
  <c r="L253" i="3"/>
  <c r="K253" i="3"/>
  <c r="I253" i="3"/>
  <c r="H253" i="3"/>
  <c r="G253" i="3"/>
  <c r="M252" i="3"/>
  <c r="L252" i="3"/>
  <c r="K252" i="3"/>
  <c r="I252" i="3"/>
  <c r="H252" i="3"/>
  <c r="G252" i="3"/>
  <c r="M251" i="3"/>
  <c r="L251" i="3"/>
  <c r="K251" i="3"/>
  <c r="I251" i="3"/>
  <c r="H251" i="3"/>
  <c r="G251" i="3"/>
  <c r="M250" i="3"/>
  <c r="L250" i="3"/>
  <c r="K250" i="3"/>
  <c r="I250" i="3"/>
  <c r="H250" i="3"/>
  <c r="G250" i="3"/>
  <c r="M249" i="3"/>
  <c r="L249" i="3"/>
  <c r="K249" i="3"/>
  <c r="I249" i="3"/>
  <c r="H249" i="3"/>
  <c r="G249" i="3"/>
  <c r="M248" i="3"/>
  <c r="L248" i="3"/>
  <c r="K248" i="3"/>
  <c r="I248" i="3"/>
  <c r="H248" i="3"/>
  <c r="G248" i="3"/>
  <c r="M247" i="3"/>
  <c r="L247" i="3"/>
  <c r="K247" i="3"/>
  <c r="I247" i="3"/>
  <c r="H247" i="3"/>
  <c r="G247" i="3"/>
  <c r="M246" i="3"/>
  <c r="L246" i="3"/>
  <c r="K246" i="3"/>
  <c r="I246" i="3"/>
  <c r="H246" i="3"/>
  <c r="G246" i="3"/>
  <c r="M245" i="3"/>
  <c r="L245" i="3"/>
  <c r="K245" i="3"/>
  <c r="I245" i="3"/>
  <c r="H245" i="3"/>
  <c r="G245" i="3"/>
  <c r="M244" i="3"/>
  <c r="L244" i="3"/>
  <c r="K244" i="3"/>
  <c r="I244" i="3"/>
  <c r="H244" i="3"/>
  <c r="G244" i="3"/>
  <c r="M243" i="3"/>
  <c r="L243" i="3"/>
  <c r="K243" i="3"/>
  <c r="I243" i="3"/>
  <c r="H243" i="3"/>
  <c r="G243" i="3"/>
  <c r="M242" i="3"/>
  <c r="L242" i="3"/>
  <c r="K242" i="3"/>
  <c r="I242" i="3"/>
  <c r="H242" i="3"/>
  <c r="G242" i="3"/>
  <c r="M241" i="3"/>
  <c r="L241" i="3"/>
  <c r="K241" i="3"/>
  <c r="I241" i="3"/>
  <c r="H241" i="3"/>
  <c r="G241" i="3"/>
  <c r="M240" i="3"/>
  <c r="L240" i="3"/>
  <c r="K240" i="3"/>
  <c r="I240" i="3"/>
  <c r="H240" i="3"/>
  <c r="G240" i="3"/>
  <c r="M239" i="3"/>
  <c r="L239" i="3"/>
  <c r="K239" i="3"/>
  <c r="I239" i="3"/>
  <c r="H239" i="3"/>
  <c r="G239" i="3"/>
  <c r="M238" i="3"/>
  <c r="L238" i="3"/>
  <c r="K238" i="3"/>
  <c r="I238" i="3"/>
  <c r="H238" i="3"/>
  <c r="G238" i="3"/>
  <c r="M237" i="3"/>
  <c r="L237" i="3"/>
  <c r="K237" i="3"/>
  <c r="I237" i="3"/>
  <c r="H237" i="3"/>
  <c r="G237" i="3"/>
  <c r="M236" i="3"/>
  <c r="L236" i="3"/>
  <c r="K236" i="3"/>
  <c r="I236" i="3"/>
  <c r="H236" i="3"/>
  <c r="G236" i="3"/>
  <c r="M235" i="3"/>
  <c r="L235" i="3"/>
  <c r="K235" i="3"/>
  <c r="I235" i="3"/>
  <c r="H235" i="3"/>
  <c r="G235" i="3"/>
  <c r="M234" i="3"/>
  <c r="L234" i="3"/>
  <c r="K234" i="3"/>
  <c r="I234" i="3"/>
  <c r="H234" i="3"/>
  <c r="G234" i="3"/>
  <c r="M233" i="3"/>
  <c r="L233" i="3"/>
  <c r="K233" i="3"/>
  <c r="I233" i="3"/>
  <c r="H233" i="3"/>
  <c r="G233" i="3"/>
  <c r="M232" i="3"/>
  <c r="L232" i="3"/>
  <c r="K232" i="3"/>
  <c r="I232" i="3"/>
  <c r="H232" i="3"/>
  <c r="G232" i="3"/>
  <c r="M231" i="3"/>
  <c r="L231" i="3"/>
  <c r="K231" i="3"/>
  <c r="I231" i="3"/>
  <c r="H231" i="3"/>
  <c r="G231" i="3"/>
  <c r="M230" i="3"/>
  <c r="L230" i="3"/>
  <c r="K230" i="3"/>
  <c r="I230" i="3"/>
  <c r="H230" i="3"/>
  <c r="G230" i="3"/>
  <c r="M229" i="3"/>
  <c r="L229" i="3"/>
  <c r="K229" i="3"/>
  <c r="I229" i="3"/>
  <c r="H229" i="3"/>
  <c r="G229" i="3"/>
  <c r="M228" i="3"/>
  <c r="L228" i="3"/>
  <c r="K228" i="3"/>
  <c r="I228" i="3"/>
  <c r="H228" i="3"/>
  <c r="G228" i="3"/>
  <c r="M227" i="3"/>
  <c r="L227" i="3"/>
  <c r="K227" i="3"/>
  <c r="I227" i="3"/>
  <c r="H227" i="3"/>
  <c r="G227" i="3"/>
  <c r="M226" i="3"/>
  <c r="L226" i="3"/>
  <c r="K226" i="3"/>
  <c r="I226" i="3"/>
  <c r="H226" i="3"/>
  <c r="G226" i="3"/>
  <c r="M225" i="3"/>
  <c r="L225" i="3"/>
  <c r="K225" i="3"/>
  <c r="I225" i="3"/>
  <c r="H225" i="3"/>
  <c r="G225" i="3"/>
  <c r="M224" i="3"/>
  <c r="L224" i="3"/>
  <c r="K224" i="3"/>
  <c r="I224" i="3"/>
  <c r="H224" i="3"/>
  <c r="G224" i="3"/>
  <c r="M223" i="3"/>
  <c r="L223" i="3"/>
  <c r="K223" i="3"/>
  <c r="I223" i="3"/>
  <c r="H223" i="3"/>
  <c r="G223" i="3"/>
  <c r="M222" i="3"/>
  <c r="L222" i="3"/>
  <c r="K222" i="3"/>
  <c r="I222" i="3"/>
  <c r="H222" i="3"/>
  <c r="G222" i="3"/>
  <c r="M221" i="3"/>
  <c r="L221" i="3"/>
  <c r="K221" i="3"/>
  <c r="I221" i="3"/>
  <c r="H221" i="3"/>
  <c r="G221" i="3"/>
  <c r="M220" i="3"/>
  <c r="L220" i="3"/>
  <c r="K220" i="3"/>
  <c r="I220" i="3"/>
  <c r="H220" i="3"/>
  <c r="G220" i="3"/>
  <c r="M219" i="3"/>
  <c r="L219" i="3"/>
  <c r="K219" i="3"/>
  <c r="I219" i="3"/>
  <c r="H219" i="3"/>
  <c r="G219" i="3"/>
  <c r="M218" i="3"/>
  <c r="L218" i="3"/>
  <c r="K218" i="3"/>
  <c r="I218" i="3"/>
  <c r="H218" i="3"/>
  <c r="G218" i="3"/>
  <c r="M217" i="3"/>
  <c r="L217" i="3"/>
  <c r="K217" i="3"/>
  <c r="I217" i="3"/>
  <c r="H217" i="3"/>
  <c r="G217" i="3"/>
  <c r="M216" i="3"/>
  <c r="L216" i="3"/>
  <c r="K216" i="3"/>
  <c r="I216" i="3"/>
  <c r="H216" i="3"/>
  <c r="G216" i="3"/>
  <c r="M215" i="3"/>
  <c r="L215" i="3"/>
  <c r="K215" i="3"/>
  <c r="I215" i="3"/>
  <c r="H215" i="3"/>
  <c r="G215" i="3"/>
  <c r="M214" i="3"/>
  <c r="L214" i="3"/>
  <c r="K214" i="3"/>
  <c r="I214" i="3"/>
  <c r="H214" i="3"/>
  <c r="G214" i="3"/>
  <c r="M213" i="3"/>
  <c r="L213" i="3"/>
  <c r="K213" i="3"/>
  <c r="I213" i="3"/>
  <c r="H213" i="3"/>
  <c r="G213" i="3"/>
  <c r="M212" i="3"/>
  <c r="L212" i="3"/>
  <c r="K212" i="3"/>
  <c r="I212" i="3"/>
  <c r="H212" i="3"/>
  <c r="G212" i="3"/>
  <c r="M211" i="3"/>
  <c r="L211" i="3"/>
  <c r="K211" i="3"/>
  <c r="I211" i="3"/>
  <c r="H211" i="3"/>
  <c r="G211" i="3"/>
  <c r="M210" i="3"/>
  <c r="L210" i="3"/>
  <c r="K210" i="3"/>
  <c r="I210" i="3"/>
  <c r="H210" i="3"/>
  <c r="G210" i="3"/>
  <c r="M209" i="3"/>
  <c r="L209" i="3"/>
  <c r="K209" i="3"/>
  <c r="I209" i="3"/>
  <c r="H209" i="3"/>
  <c r="G209" i="3"/>
  <c r="M208" i="3"/>
  <c r="L208" i="3"/>
  <c r="K208" i="3"/>
  <c r="I208" i="3"/>
  <c r="H208" i="3"/>
  <c r="G208" i="3"/>
  <c r="M207" i="3"/>
  <c r="L207" i="3"/>
  <c r="K207" i="3"/>
  <c r="I207" i="3"/>
  <c r="H207" i="3"/>
  <c r="G207" i="3"/>
  <c r="M206" i="3"/>
  <c r="L206" i="3"/>
  <c r="K206" i="3"/>
  <c r="I206" i="3"/>
  <c r="H206" i="3"/>
  <c r="G206" i="3"/>
  <c r="M205" i="3"/>
  <c r="L205" i="3"/>
  <c r="K205" i="3"/>
  <c r="I205" i="3"/>
  <c r="H205" i="3"/>
  <c r="G205" i="3"/>
  <c r="M204" i="3"/>
  <c r="L204" i="3"/>
  <c r="K204" i="3"/>
  <c r="I204" i="3"/>
  <c r="H204" i="3"/>
  <c r="G204" i="3"/>
  <c r="M203" i="3"/>
  <c r="L203" i="3"/>
  <c r="K203" i="3"/>
  <c r="I203" i="3"/>
  <c r="H203" i="3"/>
  <c r="G203" i="3"/>
  <c r="M202" i="3"/>
  <c r="L202" i="3"/>
  <c r="K202" i="3"/>
  <c r="I202" i="3"/>
  <c r="H202" i="3"/>
  <c r="G202" i="3"/>
  <c r="M201" i="3"/>
  <c r="L201" i="3"/>
  <c r="K201" i="3"/>
  <c r="I201" i="3"/>
  <c r="H201" i="3"/>
  <c r="G201" i="3"/>
  <c r="M200" i="3"/>
  <c r="L200" i="3"/>
  <c r="K200" i="3"/>
  <c r="I200" i="3"/>
  <c r="H200" i="3"/>
  <c r="G200" i="3"/>
  <c r="M199" i="3"/>
  <c r="L199" i="3"/>
  <c r="K199" i="3"/>
  <c r="I199" i="3"/>
  <c r="H199" i="3"/>
  <c r="G199" i="3"/>
  <c r="M198" i="3"/>
  <c r="L198" i="3"/>
  <c r="K198" i="3"/>
  <c r="I198" i="3"/>
  <c r="H198" i="3"/>
  <c r="G198" i="3"/>
  <c r="M197" i="3"/>
  <c r="L197" i="3"/>
  <c r="K197" i="3"/>
  <c r="I197" i="3"/>
  <c r="H197" i="3"/>
  <c r="G197" i="3"/>
  <c r="M196" i="3"/>
  <c r="L196" i="3"/>
  <c r="K196" i="3"/>
  <c r="I196" i="3"/>
  <c r="H196" i="3"/>
  <c r="G196" i="3"/>
  <c r="M195" i="3"/>
  <c r="L195" i="3"/>
  <c r="K195" i="3"/>
  <c r="I195" i="3"/>
  <c r="H195" i="3"/>
  <c r="G195" i="3"/>
  <c r="M194" i="3"/>
  <c r="L194" i="3"/>
  <c r="K194" i="3"/>
  <c r="I194" i="3"/>
  <c r="H194" i="3"/>
  <c r="G194" i="3"/>
  <c r="M193" i="3"/>
  <c r="L193" i="3"/>
  <c r="K193" i="3"/>
  <c r="I193" i="3"/>
  <c r="H193" i="3"/>
  <c r="G193" i="3"/>
  <c r="M192" i="3"/>
  <c r="L192" i="3"/>
  <c r="K192" i="3"/>
  <c r="I192" i="3"/>
  <c r="H192" i="3"/>
  <c r="G192" i="3"/>
  <c r="M191" i="3"/>
  <c r="L191" i="3"/>
  <c r="K191" i="3"/>
  <c r="I191" i="3"/>
  <c r="H191" i="3"/>
  <c r="G191" i="3"/>
  <c r="M190" i="3"/>
  <c r="L190" i="3"/>
  <c r="K190" i="3"/>
  <c r="I190" i="3"/>
  <c r="H190" i="3"/>
  <c r="G190" i="3"/>
  <c r="M189" i="3"/>
  <c r="L189" i="3"/>
  <c r="K189" i="3"/>
  <c r="I189" i="3"/>
  <c r="H189" i="3"/>
  <c r="G189" i="3"/>
  <c r="M188" i="3"/>
  <c r="L188" i="3"/>
  <c r="K188" i="3"/>
  <c r="I188" i="3"/>
  <c r="H188" i="3"/>
  <c r="G188" i="3"/>
  <c r="M187" i="3"/>
  <c r="L187" i="3"/>
  <c r="K187" i="3"/>
  <c r="I187" i="3"/>
  <c r="H187" i="3"/>
  <c r="G187" i="3"/>
  <c r="M186" i="3"/>
  <c r="L186" i="3"/>
  <c r="K186" i="3"/>
  <c r="I186" i="3"/>
  <c r="H186" i="3"/>
  <c r="G186" i="3"/>
  <c r="M185" i="3"/>
  <c r="L185" i="3"/>
  <c r="K185" i="3"/>
  <c r="I185" i="3"/>
  <c r="H185" i="3"/>
  <c r="G185" i="3"/>
  <c r="M184" i="3"/>
  <c r="L184" i="3"/>
  <c r="K184" i="3"/>
  <c r="I184" i="3"/>
  <c r="H184" i="3"/>
  <c r="G184" i="3"/>
  <c r="M183" i="3"/>
  <c r="L183" i="3"/>
  <c r="K183" i="3"/>
  <c r="I183" i="3"/>
  <c r="H183" i="3"/>
  <c r="G183" i="3"/>
  <c r="M182" i="3"/>
  <c r="L182" i="3"/>
  <c r="K182" i="3"/>
  <c r="I182" i="3"/>
  <c r="H182" i="3"/>
  <c r="G182" i="3"/>
  <c r="M181" i="3"/>
  <c r="L181" i="3"/>
  <c r="K181" i="3"/>
  <c r="I181" i="3"/>
  <c r="H181" i="3"/>
  <c r="G181" i="3"/>
  <c r="M180" i="3"/>
  <c r="L180" i="3"/>
  <c r="K180" i="3"/>
  <c r="I180" i="3"/>
  <c r="H180" i="3"/>
  <c r="G180" i="3"/>
  <c r="M179" i="3"/>
  <c r="L179" i="3"/>
  <c r="K179" i="3"/>
  <c r="I179" i="3"/>
  <c r="H179" i="3"/>
  <c r="G179" i="3"/>
  <c r="M178" i="3"/>
  <c r="L178" i="3"/>
  <c r="K178" i="3"/>
  <c r="I178" i="3"/>
  <c r="H178" i="3"/>
  <c r="G178" i="3"/>
  <c r="M177" i="3"/>
  <c r="L177" i="3"/>
  <c r="K177" i="3"/>
  <c r="I177" i="3"/>
  <c r="H177" i="3"/>
  <c r="G177" i="3"/>
  <c r="M176" i="3"/>
  <c r="L176" i="3"/>
  <c r="K176" i="3"/>
  <c r="I176" i="3"/>
  <c r="H176" i="3"/>
  <c r="G176" i="3"/>
  <c r="M175" i="3"/>
  <c r="L175" i="3"/>
  <c r="K175" i="3"/>
  <c r="I175" i="3"/>
  <c r="H175" i="3"/>
  <c r="G175" i="3"/>
  <c r="M174" i="3"/>
  <c r="L174" i="3"/>
  <c r="K174" i="3"/>
  <c r="I174" i="3"/>
  <c r="H174" i="3"/>
  <c r="G174" i="3"/>
  <c r="M173" i="3"/>
  <c r="L173" i="3"/>
  <c r="K173" i="3"/>
  <c r="I173" i="3"/>
  <c r="H173" i="3"/>
  <c r="G173" i="3"/>
  <c r="M172" i="3"/>
  <c r="L172" i="3"/>
  <c r="K172" i="3"/>
  <c r="I172" i="3"/>
  <c r="H172" i="3"/>
  <c r="G172" i="3"/>
  <c r="M171" i="3"/>
  <c r="L171" i="3"/>
  <c r="K171" i="3"/>
  <c r="I171" i="3"/>
  <c r="H171" i="3"/>
  <c r="G171" i="3"/>
  <c r="M170" i="3"/>
  <c r="L170" i="3"/>
  <c r="K170" i="3"/>
  <c r="I170" i="3"/>
  <c r="H170" i="3"/>
  <c r="G170" i="3"/>
  <c r="M169" i="3"/>
  <c r="L169" i="3"/>
  <c r="K169" i="3"/>
  <c r="I169" i="3"/>
  <c r="H169" i="3"/>
  <c r="G169" i="3"/>
  <c r="M168" i="3"/>
  <c r="L168" i="3"/>
  <c r="K168" i="3"/>
  <c r="I168" i="3"/>
  <c r="H168" i="3"/>
  <c r="G168" i="3"/>
  <c r="M167" i="3"/>
  <c r="L167" i="3"/>
  <c r="K167" i="3"/>
  <c r="I167" i="3"/>
  <c r="H167" i="3"/>
  <c r="G167" i="3"/>
  <c r="M166" i="3"/>
  <c r="L166" i="3"/>
  <c r="K166" i="3"/>
  <c r="I166" i="3"/>
  <c r="H166" i="3"/>
  <c r="G166" i="3"/>
  <c r="M165" i="3"/>
  <c r="L165" i="3"/>
  <c r="K165" i="3"/>
  <c r="I165" i="3"/>
  <c r="H165" i="3"/>
  <c r="G165" i="3"/>
  <c r="M164" i="3"/>
  <c r="L164" i="3"/>
  <c r="K164" i="3"/>
  <c r="I164" i="3"/>
  <c r="H164" i="3"/>
  <c r="G164" i="3"/>
  <c r="M163" i="3"/>
  <c r="L163" i="3"/>
  <c r="K163" i="3"/>
  <c r="I163" i="3"/>
  <c r="H163" i="3"/>
  <c r="G163" i="3"/>
  <c r="M162" i="3"/>
  <c r="L162" i="3"/>
  <c r="K162" i="3"/>
  <c r="I162" i="3"/>
  <c r="H162" i="3"/>
  <c r="G162" i="3"/>
  <c r="M161" i="3"/>
  <c r="L161" i="3"/>
  <c r="K161" i="3"/>
  <c r="I161" i="3"/>
  <c r="H161" i="3"/>
  <c r="G161" i="3"/>
  <c r="M160" i="3"/>
  <c r="L160" i="3"/>
  <c r="K160" i="3"/>
  <c r="I160" i="3"/>
  <c r="H160" i="3"/>
  <c r="G160" i="3"/>
  <c r="M159" i="3"/>
  <c r="L159" i="3"/>
  <c r="K159" i="3"/>
  <c r="I159" i="3"/>
  <c r="H159" i="3"/>
  <c r="G159" i="3"/>
  <c r="M158" i="3"/>
  <c r="L158" i="3"/>
  <c r="K158" i="3"/>
  <c r="I158" i="3"/>
  <c r="H158" i="3"/>
  <c r="G158" i="3"/>
  <c r="M157" i="3"/>
  <c r="L157" i="3"/>
  <c r="K157" i="3"/>
  <c r="I157" i="3"/>
  <c r="H157" i="3"/>
  <c r="G157" i="3"/>
  <c r="M156" i="3"/>
  <c r="L156" i="3"/>
  <c r="K156" i="3"/>
  <c r="I156" i="3"/>
  <c r="H156" i="3"/>
  <c r="G156" i="3"/>
  <c r="M155" i="3"/>
  <c r="L155" i="3"/>
  <c r="K155" i="3"/>
  <c r="I155" i="3"/>
  <c r="H155" i="3"/>
  <c r="G155" i="3"/>
  <c r="M154" i="3"/>
  <c r="L154" i="3"/>
  <c r="K154" i="3"/>
  <c r="I154" i="3"/>
  <c r="H154" i="3"/>
  <c r="G154" i="3"/>
  <c r="M153" i="3"/>
  <c r="L153" i="3"/>
  <c r="K153" i="3"/>
  <c r="I153" i="3"/>
  <c r="H153" i="3"/>
  <c r="G153" i="3"/>
  <c r="M152" i="3"/>
  <c r="L152" i="3"/>
  <c r="K152" i="3"/>
  <c r="I152" i="3"/>
  <c r="H152" i="3"/>
  <c r="G152" i="3"/>
  <c r="M151" i="3"/>
  <c r="L151" i="3"/>
  <c r="K151" i="3"/>
  <c r="I151" i="3"/>
  <c r="H151" i="3"/>
  <c r="G151" i="3"/>
  <c r="M150" i="3"/>
  <c r="L150" i="3"/>
  <c r="K150" i="3"/>
  <c r="I150" i="3"/>
  <c r="H150" i="3"/>
  <c r="G150" i="3"/>
  <c r="M149" i="3"/>
  <c r="L149" i="3"/>
  <c r="K149" i="3"/>
  <c r="I149" i="3"/>
  <c r="H149" i="3"/>
  <c r="G149" i="3"/>
  <c r="M148" i="3"/>
  <c r="L148" i="3"/>
  <c r="K148" i="3"/>
  <c r="I148" i="3"/>
  <c r="H148" i="3"/>
  <c r="G148" i="3"/>
  <c r="M147" i="3"/>
  <c r="L147" i="3"/>
  <c r="K147" i="3"/>
  <c r="I147" i="3"/>
  <c r="H147" i="3"/>
  <c r="G147" i="3"/>
  <c r="M146" i="3"/>
  <c r="L146" i="3"/>
  <c r="K146" i="3"/>
  <c r="I146" i="3"/>
  <c r="H146" i="3"/>
  <c r="G146" i="3"/>
  <c r="M145" i="3"/>
  <c r="L145" i="3"/>
  <c r="K145" i="3"/>
  <c r="I145" i="3"/>
  <c r="H145" i="3"/>
  <c r="G145" i="3"/>
  <c r="M144" i="3"/>
  <c r="L144" i="3"/>
  <c r="K144" i="3"/>
  <c r="I144" i="3"/>
  <c r="H144" i="3"/>
  <c r="G144" i="3"/>
  <c r="M143" i="3"/>
  <c r="L143" i="3"/>
  <c r="K143" i="3"/>
  <c r="I143" i="3"/>
  <c r="H143" i="3"/>
  <c r="G143" i="3"/>
  <c r="M142" i="3"/>
  <c r="L142" i="3"/>
  <c r="K142" i="3"/>
  <c r="I142" i="3"/>
  <c r="H142" i="3"/>
  <c r="G142" i="3"/>
  <c r="M141" i="3"/>
  <c r="L141" i="3"/>
  <c r="K141" i="3"/>
  <c r="I141" i="3"/>
  <c r="H141" i="3"/>
  <c r="G141" i="3"/>
  <c r="M140" i="3"/>
  <c r="L140" i="3"/>
  <c r="K140" i="3"/>
  <c r="I140" i="3"/>
  <c r="H140" i="3"/>
  <c r="G140" i="3"/>
  <c r="M139" i="3"/>
  <c r="L139" i="3"/>
  <c r="K139" i="3"/>
  <c r="I139" i="3"/>
  <c r="H139" i="3"/>
  <c r="G139" i="3"/>
  <c r="M138" i="3"/>
  <c r="L138" i="3"/>
  <c r="K138" i="3"/>
  <c r="I138" i="3"/>
  <c r="H138" i="3"/>
  <c r="G138" i="3"/>
  <c r="M137" i="3"/>
  <c r="L137" i="3"/>
  <c r="K137" i="3"/>
  <c r="I137" i="3"/>
  <c r="H137" i="3"/>
  <c r="G137" i="3"/>
  <c r="M136" i="3"/>
  <c r="L136" i="3"/>
  <c r="K136" i="3"/>
  <c r="I136" i="3"/>
  <c r="H136" i="3"/>
  <c r="G136" i="3"/>
  <c r="M135" i="3"/>
  <c r="L135" i="3"/>
  <c r="K135" i="3"/>
  <c r="I135" i="3"/>
  <c r="H135" i="3"/>
  <c r="G135" i="3"/>
  <c r="M134" i="3"/>
  <c r="L134" i="3"/>
  <c r="K134" i="3"/>
  <c r="I134" i="3"/>
  <c r="H134" i="3"/>
  <c r="G134" i="3"/>
  <c r="M133" i="3"/>
  <c r="L133" i="3"/>
  <c r="K133" i="3"/>
  <c r="I133" i="3"/>
  <c r="H133" i="3"/>
  <c r="G133" i="3"/>
  <c r="M132" i="3"/>
  <c r="L132" i="3"/>
  <c r="K132" i="3"/>
  <c r="I132" i="3"/>
  <c r="H132" i="3"/>
  <c r="G132" i="3"/>
  <c r="M131" i="3"/>
  <c r="L131" i="3"/>
  <c r="K131" i="3"/>
  <c r="I131" i="3"/>
  <c r="H131" i="3"/>
  <c r="G131" i="3"/>
  <c r="M130" i="3"/>
  <c r="L130" i="3"/>
  <c r="K130" i="3"/>
  <c r="I130" i="3"/>
  <c r="H130" i="3"/>
  <c r="G130" i="3"/>
  <c r="M129" i="3"/>
  <c r="L129" i="3"/>
  <c r="K129" i="3"/>
  <c r="I129" i="3"/>
  <c r="H129" i="3"/>
  <c r="G129" i="3"/>
  <c r="M128" i="3"/>
  <c r="L128" i="3"/>
  <c r="K128" i="3"/>
  <c r="I128" i="3"/>
  <c r="H128" i="3"/>
  <c r="G128" i="3"/>
  <c r="M127" i="3"/>
  <c r="L127" i="3"/>
  <c r="K127" i="3"/>
  <c r="I127" i="3"/>
  <c r="H127" i="3"/>
  <c r="G127" i="3"/>
  <c r="M126" i="3"/>
  <c r="L126" i="3"/>
  <c r="K126" i="3"/>
  <c r="I126" i="3"/>
  <c r="H126" i="3"/>
  <c r="G126" i="3"/>
  <c r="M125" i="3"/>
  <c r="L125" i="3"/>
  <c r="K125" i="3"/>
  <c r="I125" i="3"/>
  <c r="H125" i="3"/>
  <c r="G125" i="3"/>
  <c r="M124" i="3"/>
  <c r="L124" i="3"/>
  <c r="K124" i="3"/>
  <c r="I124" i="3"/>
  <c r="H124" i="3"/>
  <c r="G124" i="3"/>
  <c r="M123" i="3"/>
  <c r="L123" i="3"/>
  <c r="K123" i="3"/>
  <c r="I123" i="3"/>
  <c r="H123" i="3"/>
  <c r="G123" i="3"/>
  <c r="M122" i="3"/>
  <c r="L122" i="3"/>
  <c r="K122" i="3"/>
  <c r="I122" i="3"/>
  <c r="H122" i="3"/>
  <c r="G122" i="3"/>
  <c r="M121" i="3"/>
  <c r="L121" i="3"/>
  <c r="K121" i="3"/>
  <c r="I121" i="3"/>
  <c r="H121" i="3"/>
  <c r="G121" i="3"/>
  <c r="M120" i="3"/>
  <c r="L120" i="3"/>
  <c r="K120" i="3"/>
  <c r="I120" i="3"/>
  <c r="H120" i="3"/>
  <c r="G120" i="3"/>
  <c r="M119" i="3"/>
  <c r="L119" i="3"/>
  <c r="K119" i="3"/>
  <c r="I119" i="3"/>
  <c r="H119" i="3"/>
  <c r="G119" i="3"/>
  <c r="M118" i="3"/>
  <c r="L118" i="3"/>
  <c r="K118" i="3"/>
  <c r="I118" i="3"/>
  <c r="H118" i="3"/>
  <c r="G118" i="3"/>
  <c r="M117" i="3"/>
  <c r="L117" i="3"/>
  <c r="K117" i="3"/>
  <c r="I117" i="3"/>
  <c r="H117" i="3"/>
  <c r="G117" i="3"/>
  <c r="M116" i="3"/>
  <c r="L116" i="3"/>
  <c r="K116" i="3"/>
  <c r="I116" i="3"/>
  <c r="H116" i="3"/>
  <c r="G116" i="3"/>
  <c r="M115" i="3"/>
  <c r="L115" i="3"/>
  <c r="K115" i="3"/>
  <c r="I115" i="3"/>
  <c r="H115" i="3"/>
  <c r="G115" i="3"/>
  <c r="M114" i="3"/>
  <c r="L114" i="3"/>
  <c r="K114" i="3"/>
  <c r="I114" i="3"/>
  <c r="H114" i="3"/>
  <c r="G114" i="3"/>
  <c r="M113" i="3"/>
  <c r="L113" i="3"/>
  <c r="K113" i="3"/>
  <c r="I113" i="3"/>
  <c r="H113" i="3"/>
  <c r="G113" i="3"/>
  <c r="M112" i="3"/>
  <c r="L112" i="3"/>
  <c r="K112" i="3"/>
  <c r="I112" i="3"/>
  <c r="H112" i="3"/>
  <c r="G112" i="3"/>
  <c r="M111" i="3"/>
  <c r="L111" i="3"/>
  <c r="K111" i="3"/>
  <c r="I111" i="3"/>
  <c r="H111" i="3"/>
  <c r="G111" i="3"/>
  <c r="M110" i="3"/>
  <c r="L110" i="3"/>
  <c r="K110" i="3"/>
  <c r="I110" i="3"/>
  <c r="H110" i="3"/>
  <c r="G110" i="3"/>
  <c r="M109" i="3"/>
  <c r="L109" i="3"/>
  <c r="K109" i="3"/>
  <c r="I109" i="3"/>
  <c r="H109" i="3"/>
  <c r="G109" i="3"/>
  <c r="M108" i="3"/>
  <c r="L108" i="3"/>
  <c r="K108" i="3"/>
  <c r="I108" i="3"/>
  <c r="H108" i="3"/>
  <c r="G108" i="3"/>
  <c r="M107" i="3"/>
  <c r="L107" i="3"/>
  <c r="K107" i="3"/>
  <c r="I107" i="3"/>
  <c r="H107" i="3"/>
  <c r="G107" i="3"/>
  <c r="M106" i="3"/>
  <c r="L106" i="3"/>
  <c r="K106" i="3"/>
  <c r="I106" i="3"/>
  <c r="H106" i="3"/>
  <c r="G106" i="3"/>
  <c r="M105" i="3"/>
  <c r="L105" i="3"/>
  <c r="K105" i="3"/>
  <c r="I105" i="3"/>
  <c r="H105" i="3"/>
  <c r="G105" i="3"/>
  <c r="M104" i="3"/>
  <c r="L104" i="3"/>
  <c r="K104" i="3"/>
  <c r="I104" i="3"/>
  <c r="H104" i="3"/>
  <c r="G104" i="3"/>
  <c r="M103" i="3"/>
  <c r="L103" i="3"/>
  <c r="K103" i="3"/>
  <c r="I103" i="3"/>
  <c r="H103" i="3"/>
  <c r="G103" i="3"/>
  <c r="M102" i="3"/>
  <c r="L102" i="3"/>
  <c r="K102" i="3"/>
  <c r="I102" i="3"/>
  <c r="H102" i="3"/>
  <c r="G102" i="3"/>
  <c r="M101" i="3"/>
  <c r="L101" i="3"/>
  <c r="K101" i="3"/>
  <c r="I101" i="3"/>
  <c r="H101" i="3"/>
  <c r="G101" i="3"/>
  <c r="M100" i="3"/>
  <c r="L100" i="3"/>
  <c r="K100" i="3"/>
  <c r="I100" i="3"/>
  <c r="H100" i="3"/>
  <c r="G100" i="3"/>
  <c r="M99" i="3"/>
  <c r="L99" i="3"/>
  <c r="K99" i="3"/>
  <c r="I99" i="3"/>
  <c r="H99" i="3"/>
  <c r="G99" i="3"/>
  <c r="M98" i="3"/>
  <c r="L98" i="3"/>
  <c r="K98" i="3"/>
  <c r="I98" i="3"/>
  <c r="H98" i="3"/>
  <c r="G98" i="3"/>
  <c r="M97" i="3"/>
  <c r="L97" i="3"/>
  <c r="K97" i="3"/>
  <c r="I97" i="3"/>
  <c r="H97" i="3"/>
  <c r="G97" i="3"/>
  <c r="M96" i="3"/>
  <c r="L96" i="3"/>
  <c r="K96" i="3"/>
  <c r="I96" i="3"/>
  <c r="H96" i="3"/>
  <c r="G96" i="3"/>
  <c r="M95" i="3"/>
  <c r="L95" i="3"/>
  <c r="K95" i="3"/>
  <c r="I95" i="3"/>
  <c r="H95" i="3"/>
  <c r="G95" i="3"/>
  <c r="M94" i="3"/>
  <c r="L94" i="3"/>
  <c r="K94" i="3"/>
  <c r="I94" i="3"/>
  <c r="H94" i="3"/>
  <c r="G94" i="3"/>
  <c r="M93" i="3"/>
  <c r="L93" i="3"/>
  <c r="K93" i="3"/>
  <c r="I93" i="3"/>
  <c r="H93" i="3"/>
  <c r="G93" i="3"/>
  <c r="M92" i="3"/>
  <c r="L92" i="3"/>
  <c r="K92" i="3"/>
  <c r="I92" i="3"/>
  <c r="H92" i="3"/>
  <c r="G92" i="3"/>
  <c r="M91" i="3"/>
  <c r="L91" i="3"/>
  <c r="K91" i="3"/>
  <c r="I91" i="3"/>
  <c r="H91" i="3"/>
  <c r="G91" i="3"/>
  <c r="M90" i="3"/>
  <c r="L90" i="3"/>
  <c r="K90" i="3"/>
  <c r="I90" i="3"/>
  <c r="H90" i="3"/>
  <c r="G90" i="3"/>
  <c r="M89" i="3"/>
  <c r="L89" i="3"/>
  <c r="K89" i="3"/>
  <c r="I89" i="3"/>
  <c r="H89" i="3"/>
  <c r="G89" i="3"/>
  <c r="M88" i="3"/>
  <c r="L88" i="3"/>
  <c r="K88" i="3"/>
  <c r="I88" i="3"/>
  <c r="H88" i="3"/>
  <c r="G88" i="3"/>
  <c r="M87" i="3"/>
  <c r="L87" i="3"/>
  <c r="K87" i="3"/>
  <c r="I87" i="3"/>
  <c r="H87" i="3"/>
  <c r="G87" i="3"/>
  <c r="M86" i="3"/>
  <c r="L86" i="3"/>
  <c r="K86" i="3"/>
  <c r="I86" i="3"/>
  <c r="H86" i="3"/>
  <c r="G86" i="3"/>
  <c r="M85" i="3"/>
  <c r="L85" i="3"/>
  <c r="K85" i="3"/>
  <c r="I85" i="3"/>
  <c r="H85" i="3"/>
  <c r="G85" i="3"/>
  <c r="M84" i="3"/>
  <c r="L84" i="3"/>
  <c r="K84" i="3"/>
  <c r="I84" i="3"/>
  <c r="H84" i="3"/>
  <c r="G84" i="3"/>
  <c r="M83" i="3"/>
  <c r="L83" i="3"/>
  <c r="K83" i="3"/>
  <c r="I83" i="3"/>
  <c r="H83" i="3"/>
  <c r="G83" i="3"/>
  <c r="M82" i="3"/>
  <c r="L82" i="3"/>
  <c r="K82" i="3"/>
  <c r="I82" i="3"/>
  <c r="H82" i="3"/>
  <c r="G82" i="3"/>
  <c r="M81" i="3"/>
  <c r="L81" i="3"/>
  <c r="K81" i="3"/>
  <c r="I81" i="3"/>
  <c r="H81" i="3"/>
  <c r="G81" i="3"/>
  <c r="M80" i="3"/>
  <c r="L80" i="3"/>
  <c r="K80" i="3"/>
  <c r="I80" i="3"/>
  <c r="H80" i="3"/>
  <c r="G80" i="3"/>
  <c r="M79" i="3"/>
  <c r="L79" i="3"/>
  <c r="K79" i="3"/>
  <c r="I79" i="3"/>
  <c r="H79" i="3"/>
  <c r="G79" i="3"/>
  <c r="M78" i="3"/>
  <c r="L78" i="3"/>
  <c r="K78" i="3"/>
  <c r="I78" i="3"/>
  <c r="H78" i="3"/>
  <c r="G78" i="3"/>
  <c r="M77" i="3"/>
  <c r="L77" i="3"/>
  <c r="K77" i="3"/>
  <c r="I77" i="3"/>
  <c r="H77" i="3"/>
  <c r="G77" i="3"/>
  <c r="M76" i="3"/>
  <c r="L76" i="3"/>
  <c r="K76" i="3"/>
  <c r="I76" i="3"/>
  <c r="H76" i="3"/>
  <c r="G76" i="3"/>
  <c r="M75" i="3"/>
  <c r="L75" i="3"/>
  <c r="K75" i="3"/>
  <c r="I75" i="3"/>
  <c r="H75" i="3"/>
  <c r="G75" i="3"/>
  <c r="M74" i="3"/>
  <c r="L74" i="3"/>
  <c r="K74" i="3"/>
  <c r="I74" i="3"/>
  <c r="H74" i="3"/>
  <c r="G74" i="3"/>
  <c r="M73" i="3"/>
  <c r="L73" i="3"/>
  <c r="K73" i="3"/>
  <c r="I73" i="3"/>
  <c r="H73" i="3"/>
  <c r="G73" i="3"/>
  <c r="M72" i="3"/>
  <c r="L72" i="3"/>
  <c r="K72" i="3"/>
  <c r="I72" i="3"/>
  <c r="H72" i="3"/>
  <c r="G72" i="3"/>
  <c r="M71" i="3"/>
  <c r="L71" i="3"/>
  <c r="K71" i="3"/>
  <c r="I71" i="3"/>
  <c r="H71" i="3"/>
  <c r="G71" i="3"/>
  <c r="L70" i="3"/>
  <c r="I70" i="3"/>
  <c r="H70" i="3"/>
  <c r="G70" i="3"/>
  <c r="L69" i="3"/>
  <c r="I69" i="3"/>
  <c r="H69" i="3"/>
  <c r="G69" i="3"/>
  <c r="M68" i="3"/>
  <c r="L68" i="3"/>
  <c r="I68" i="3"/>
  <c r="H68" i="3"/>
  <c r="G68" i="3"/>
  <c r="M67" i="3"/>
  <c r="L67" i="3"/>
  <c r="K67" i="3"/>
  <c r="I67" i="3"/>
  <c r="H67" i="3"/>
  <c r="G67" i="3"/>
  <c r="M66" i="3"/>
  <c r="L66" i="3"/>
  <c r="K66" i="3"/>
  <c r="I66" i="3"/>
  <c r="H66" i="3"/>
  <c r="G66" i="3"/>
  <c r="M65" i="3"/>
  <c r="L65" i="3"/>
  <c r="I65" i="3"/>
  <c r="H65" i="3"/>
  <c r="G65" i="3"/>
  <c r="M64" i="3"/>
  <c r="L64" i="3"/>
  <c r="K64" i="3"/>
  <c r="I64" i="3"/>
  <c r="H64" i="3"/>
  <c r="G64" i="3"/>
  <c r="M63" i="3"/>
  <c r="L63" i="3"/>
  <c r="K63" i="3"/>
  <c r="I63" i="3"/>
  <c r="H63" i="3"/>
  <c r="G63" i="3"/>
  <c r="M62" i="3"/>
  <c r="L62" i="3"/>
  <c r="K62" i="3"/>
  <c r="I62" i="3"/>
  <c r="H62" i="3"/>
  <c r="G62" i="3"/>
  <c r="M61" i="3"/>
  <c r="L61" i="3"/>
  <c r="K61" i="3"/>
  <c r="I61" i="3"/>
  <c r="H61" i="3"/>
  <c r="G61" i="3"/>
  <c r="M60" i="3"/>
  <c r="L60" i="3"/>
  <c r="K60" i="3"/>
  <c r="I60" i="3"/>
  <c r="H60" i="3"/>
  <c r="G60" i="3"/>
  <c r="M59" i="3"/>
  <c r="L59" i="3"/>
  <c r="I59" i="3"/>
  <c r="H59" i="3"/>
  <c r="G59" i="3"/>
  <c r="M58" i="3"/>
  <c r="L58" i="3"/>
  <c r="I58" i="3"/>
  <c r="H58" i="3"/>
  <c r="G58" i="3"/>
  <c r="M57" i="3"/>
  <c r="L57" i="3"/>
  <c r="K57" i="3"/>
  <c r="I57" i="3"/>
  <c r="H57" i="3"/>
  <c r="G57" i="3"/>
  <c r="M56" i="3"/>
  <c r="L56" i="3"/>
  <c r="K56" i="3"/>
  <c r="I56" i="3"/>
  <c r="H56" i="3"/>
  <c r="G56" i="3"/>
  <c r="M55" i="3"/>
  <c r="L55" i="3"/>
  <c r="K55" i="3"/>
  <c r="I55" i="3"/>
  <c r="H55" i="3"/>
  <c r="G55" i="3"/>
  <c r="M54" i="3"/>
  <c r="L54" i="3"/>
  <c r="I54" i="3"/>
  <c r="H54" i="3"/>
  <c r="G54" i="3"/>
  <c r="M53" i="3"/>
  <c r="L53" i="3"/>
  <c r="K53" i="3"/>
  <c r="I53" i="3"/>
  <c r="H53" i="3"/>
  <c r="G53" i="3"/>
  <c r="M52" i="3"/>
  <c r="L52" i="3"/>
  <c r="I52" i="3"/>
  <c r="H52" i="3"/>
  <c r="G52" i="3"/>
  <c r="M51" i="3"/>
  <c r="L51" i="3"/>
  <c r="K51" i="3"/>
  <c r="I51" i="3"/>
  <c r="H51" i="3"/>
  <c r="G51" i="3"/>
  <c r="M50" i="3"/>
  <c r="L50" i="3"/>
  <c r="K50" i="3"/>
  <c r="I50" i="3"/>
  <c r="H50" i="3"/>
  <c r="G50" i="3"/>
  <c r="M49" i="3"/>
  <c r="L49" i="3"/>
  <c r="K49" i="3"/>
  <c r="I49" i="3"/>
  <c r="H49" i="3"/>
  <c r="G49" i="3"/>
  <c r="M48" i="3"/>
  <c r="L48" i="3"/>
  <c r="K48" i="3"/>
  <c r="I48" i="3"/>
  <c r="H48" i="3"/>
  <c r="G48" i="3"/>
  <c r="M47" i="3"/>
  <c r="L47" i="3"/>
  <c r="K47" i="3"/>
  <c r="I47" i="3"/>
  <c r="H47" i="3"/>
  <c r="G47" i="3"/>
  <c r="M46" i="3"/>
  <c r="L46" i="3"/>
  <c r="K46" i="3"/>
  <c r="I46" i="3"/>
  <c r="H46" i="3"/>
  <c r="G46" i="3"/>
  <c r="M45" i="3"/>
  <c r="L45" i="3"/>
  <c r="K45" i="3"/>
  <c r="I45" i="3"/>
  <c r="H45" i="3"/>
  <c r="G45" i="3"/>
  <c r="M44" i="3"/>
  <c r="L44" i="3"/>
  <c r="K44" i="3"/>
  <c r="I44" i="3"/>
  <c r="H44" i="3"/>
  <c r="G44" i="3"/>
  <c r="M43" i="3"/>
  <c r="L43" i="3"/>
  <c r="K43" i="3"/>
  <c r="I43" i="3"/>
  <c r="H43" i="3"/>
  <c r="G43" i="3"/>
  <c r="M42" i="3"/>
  <c r="L42" i="3"/>
  <c r="K42" i="3"/>
  <c r="I42" i="3"/>
  <c r="H42" i="3"/>
  <c r="G42" i="3"/>
  <c r="M41" i="3"/>
  <c r="L41" i="3"/>
  <c r="K41" i="3"/>
  <c r="I41" i="3"/>
  <c r="H41" i="3"/>
  <c r="G41" i="3"/>
  <c r="M40" i="3"/>
  <c r="L40" i="3"/>
  <c r="I40" i="3"/>
  <c r="H40" i="3"/>
  <c r="W4985" i="2"/>
  <c r="W4984" i="2"/>
  <c r="W4983" i="2"/>
  <c r="W4982" i="2"/>
  <c r="W4981" i="2"/>
  <c r="W4980" i="2"/>
  <c r="W4979" i="2"/>
  <c r="W4978" i="2"/>
  <c r="W4977" i="2"/>
  <c r="W4976" i="2"/>
  <c r="W4975" i="2"/>
  <c r="W4974" i="2"/>
  <c r="W4973" i="2"/>
  <c r="W4972" i="2"/>
  <c r="W4971" i="2"/>
  <c r="W4970" i="2"/>
  <c r="W4969" i="2"/>
  <c r="W4968" i="2"/>
  <c r="W4967" i="2"/>
  <c r="W4966" i="2"/>
  <c r="W4965" i="2"/>
  <c r="W4964" i="2"/>
  <c r="W4963" i="2"/>
  <c r="W4962" i="2"/>
  <c r="W4961" i="2"/>
  <c r="W4960" i="2"/>
  <c r="W4959" i="2"/>
  <c r="W4958" i="2"/>
  <c r="W4957" i="2"/>
  <c r="W4956" i="2"/>
  <c r="W4955" i="2"/>
  <c r="W4954" i="2"/>
  <c r="W4953" i="2"/>
  <c r="W4952" i="2"/>
  <c r="W4951" i="2"/>
  <c r="W4950" i="2"/>
  <c r="W4949" i="2"/>
  <c r="W4948" i="2"/>
  <c r="W4947" i="2"/>
  <c r="W4946" i="2"/>
  <c r="W4945" i="2"/>
  <c r="W4944" i="2"/>
  <c r="W4943" i="2"/>
  <c r="W4942" i="2"/>
  <c r="W4941" i="2"/>
  <c r="W4940" i="2"/>
  <c r="W4939" i="2"/>
  <c r="W4938" i="2"/>
  <c r="W4937" i="2"/>
  <c r="W4936" i="2"/>
  <c r="W4935" i="2"/>
  <c r="W4934" i="2"/>
  <c r="W4933" i="2"/>
  <c r="W4932" i="2"/>
  <c r="W4931" i="2"/>
  <c r="W4930" i="2"/>
  <c r="W4929" i="2"/>
  <c r="W4928" i="2"/>
  <c r="W4927" i="2"/>
  <c r="W4926" i="2"/>
  <c r="W4925" i="2"/>
  <c r="W4924" i="2"/>
  <c r="W4923" i="2"/>
  <c r="W4922" i="2"/>
  <c r="W4921" i="2"/>
  <c r="W4920" i="2"/>
  <c r="W4919" i="2"/>
  <c r="W4918" i="2"/>
  <c r="W4917" i="2"/>
  <c r="W4916" i="2"/>
  <c r="W4915" i="2"/>
  <c r="W4914" i="2"/>
  <c r="W4913" i="2"/>
  <c r="W4912" i="2"/>
  <c r="W4911" i="2"/>
  <c r="W4910" i="2"/>
  <c r="W4909" i="2"/>
  <c r="W4908" i="2"/>
  <c r="W4907" i="2"/>
  <c r="W4906" i="2"/>
  <c r="W4905" i="2"/>
  <c r="W4904" i="2"/>
  <c r="W4903" i="2"/>
  <c r="W4902" i="2"/>
  <c r="W4901" i="2"/>
  <c r="W4900" i="2"/>
  <c r="W4899" i="2"/>
  <c r="W4898" i="2"/>
  <c r="W4897" i="2"/>
  <c r="W4896" i="2"/>
  <c r="W4895" i="2"/>
  <c r="W4894" i="2"/>
  <c r="W4893" i="2"/>
  <c r="W4892" i="2"/>
  <c r="W4891" i="2"/>
  <c r="W4890" i="2"/>
  <c r="W4889" i="2"/>
  <c r="W4888" i="2"/>
  <c r="W4887" i="2"/>
  <c r="W4886" i="2"/>
  <c r="W4885" i="2"/>
  <c r="W4884" i="2"/>
  <c r="W4883" i="2"/>
  <c r="W4882" i="2"/>
  <c r="W4881" i="2"/>
  <c r="W4880" i="2"/>
  <c r="W4879" i="2"/>
  <c r="W4878" i="2"/>
  <c r="W4877" i="2"/>
  <c r="W4876" i="2"/>
  <c r="W4875" i="2"/>
  <c r="W4874" i="2"/>
  <c r="W4873" i="2"/>
  <c r="W4872" i="2"/>
  <c r="W4871" i="2"/>
  <c r="W4870" i="2"/>
  <c r="W4869" i="2"/>
  <c r="W4868" i="2"/>
  <c r="W4867" i="2"/>
  <c r="W4866" i="2"/>
  <c r="W4865" i="2"/>
  <c r="W4864" i="2"/>
  <c r="W4863" i="2"/>
  <c r="W4862" i="2"/>
  <c r="W4861" i="2"/>
  <c r="W4860" i="2"/>
  <c r="W4859" i="2"/>
  <c r="W4858" i="2"/>
  <c r="W4857" i="2"/>
  <c r="W4856" i="2"/>
  <c r="W4855" i="2"/>
  <c r="W4854" i="2"/>
  <c r="W4853" i="2"/>
  <c r="W4852" i="2"/>
  <c r="W4851" i="2"/>
  <c r="W4850" i="2"/>
  <c r="W4849" i="2"/>
  <c r="W4848" i="2"/>
  <c r="W4847" i="2"/>
  <c r="W4846" i="2"/>
  <c r="W4845" i="2"/>
  <c r="W4844" i="2"/>
  <c r="W4843" i="2"/>
  <c r="W4842" i="2"/>
  <c r="W4841" i="2"/>
  <c r="W4840" i="2"/>
  <c r="W4839" i="2"/>
  <c r="W4838" i="2"/>
  <c r="W4837" i="2"/>
  <c r="W4836" i="2"/>
  <c r="W4835" i="2"/>
  <c r="W4834" i="2"/>
  <c r="W4833" i="2"/>
  <c r="W4832" i="2"/>
  <c r="W4831" i="2"/>
  <c r="W4830" i="2"/>
  <c r="W4829" i="2"/>
  <c r="W4828" i="2"/>
  <c r="W4827" i="2"/>
  <c r="W4826" i="2"/>
  <c r="W4825" i="2"/>
  <c r="W4824" i="2"/>
  <c r="W4823" i="2"/>
  <c r="W4822" i="2"/>
  <c r="W4821" i="2"/>
  <c r="W4820" i="2"/>
  <c r="W4819" i="2"/>
  <c r="W4818" i="2"/>
  <c r="W4817" i="2"/>
  <c r="W4816" i="2"/>
  <c r="W4815" i="2"/>
  <c r="W4814" i="2"/>
  <c r="W4813" i="2"/>
  <c r="W4812" i="2"/>
  <c r="W4811" i="2"/>
  <c r="W4810" i="2"/>
  <c r="W4809" i="2"/>
  <c r="W4808" i="2"/>
  <c r="W4807" i="2"/>
  <c r="W4806" i="2"/>
  <c r="W4805" i="2"/>
  <c r="W4804" i="2"/>
  <c r="W4803" i="2"/>
  <c r="W4802" i="2"/>
  <c r="W4801" i="2"/>
  <c r="W4800" i="2"/>
  <c r="W4799" i="2"/>
  <c r="W4798" i="2"/>
  <c r="W4797" i="2"/>
  <c r="W4796" i="2"/>
  <c r="W4795" i="2"/>
  <c r="W4794" i="2"/>
  <c r="W4793" i="2"/>
  <c r="W4792" i="2"/>
  <c r="W4791" i="2"/>
  <c r="W4790" i="2"/>
  <c r="W4789" i="2"/>
  <c r="W4788" i="2"/>
  <c r="W4787" i="2"/>
  <c r="W4786" i="2"/>
  <c r="W4785" i="2"/>
  <c r="W4784" i="2"/>
  <c r="W4783" i="2"/>
  <c r="W4782" i="2"/>
  <c r="W4781" i="2"/>
  <c r="W4780" i="2"/>
  <c r="W4779" i="2"/>
  <c r="W4778" i="2"/>
  <c r="W4777" i="2"/>
  <c r="W4776" i="2"/>
  <c r="W4775" i="2"/>
  <c r="W4774" i="2"/>
  <c r="W4773" i="2"/>
  <c r="W4772" i="2"/>
  <c r="W4771" i="2"/>
  <c r="W4770" i="2"/>
  <c r="W4769" i="2"/>
  <c r="W4768" i="2"/>
  <c r="W4767" i="2"/>
  <c r="W4766" i="2"/>
  <c r="W4765" i="2"/>
  <c r="W4764" i="2"/>
  <c r="W4763" i="2"/>
  <c r="W4762" i="2"/>
  <c r="W4761" i="2"/>
  <c r="W4760" i="2"/>
  <c r="W4759" i="2"/>
  <c r="W4758" i="2"/>
  <c r="W4757" i="2"/>
  <c r="W4756" i="2"/>
  <c r="W4755" i="2"/>
  <c r="W4754" i="2"/>
  <c r="W4753" i="2"/>
  <c r="W4752" i="2"/>
  <c r="W4751" i="2"/>
  <c r="W4750" i="2"/>
  <c r="W4749" i="2"/>
  <c r="W4748" i="2"/>
  <c r="W4747" i="2"/>
  <c r="W4746" i="2"/>
  <c r="W4745" i="2"/>
  <c r="W4744" i="2"/>
  <c r="W4743" i="2"/>
  <c r="W4742" i="2"/>
  <c r="W4741" i="2"/>
  <c r="W4740" i="2"/>
  <c r="W4739" i="2"/>
  <c r="W4738" i="2"/>
  <c r="W4737" i="2"/>
  <c r="W4736" i="2"/>
  <c r="W4735" i="2"/>
  <c r="W4734" i="2"/>
  <c r="W4733" i="2"/>
  <c r="W4732" i="2"/>
  <c r="W4731" i="2"/>
  <c r="W4730" i="2"/>
  <c r="W4729" i="2"/>
  <c r="W4728" i="2"/>
  <c r="W4727" i="2"/>
  <c r="W4726" i="2"/>
  <c r="W4725" i="2"/>
  <c r="W4724" i="2"/>
  <c r="W4723" i="2"/>
  <c r="W4722" i="2"/>
  <c r="W4721" i="2"/>
  <c r="W4720" i="2"/>
  <c r="W4719" i="2"/>
  <c r="W4718" i="2"/>
  <c r="W4717" i="2"/>
  <c r="W4716" i="2"/>
  <c r="W4715" i="2"/>
  <c r="W4714" i="2"/>
  <c r="W4713" i="2"/>
  <c r="W4712" i="2"/>
  <c r="W4711" i="2"/>
  <c r="W4710" i="2"/>
  <c r="W4709" i="2"/>
  <c r="W4708" i="2"/>
  <c r="W4707" i="2"/>
  <c r="W4706" i="2"/>
  <c r="W4705" i="2"/>
  <c r="W4704" i="2"/>
  <c r="W4703" i="2"/>
  <c r="W4702" i="2"/>
  <c r="W4701" i="2"/>
  <c r="W4700" i="2"/>
  <c r="W4699" i="2"/>
  <c r="W4698" i="2"/>
  <c r="W4697" i="2"/>
  <c r="W4696" i="2"/>
  <c r="W4695" i="2"/>
  <c r="W4694" i="2"/>
  <c r="W4693" i="2"/>
  <c r="W4692" i="2"/>
  <c r="W4691" i="2"/>
  <c r="W4690" i="2"/>
  <c r="W4689" i="2"/>
  <c r="W4688" i="2"/>
  <c r="W4687" i="2"/>
  <c r="W4686" i="2"/>
  <c r="W4685" i="2"/>
  <c r="W4684" i="2"/>
  <c r="W4683" i="2"/>
  <c r="W4682" i="2"/>
  <c r="W4681" i="2"/>
  <c r="W4680" i="2"/>
  <c r="W4679" i="2"/>
  <c r="W4678" i="2"/>
  <c r="W4677" i="2"/>
  <c r="W4676" i="2"/>
  <c r="W4675" i="2"/>
  <c r="W4674" i="2"/>
  <c r="W4673" i="2"/>
  <c r="W4672" i="2"/>
  <c r="W4671" i="2"/>
  <c r="W4670" i="2"/>
  <c r="W4669" i="2"/>
  <c r="W4668" i="2"/>
  <c r="W4667" i="2"/>
  <c r="W4666" i="2"/>
  <c r="W4665" i="2"/>
  <c r="W4664" i="2"/>
  <c r="W4663" i="2"/>
  <c r="W4662" i="2"/>
  <c r="W4661" i="2"/>
  <c r="W4660" i="2"/>
  <c r="W4659" i="2"/>
  <c r="W4658" i="2"/>
  <c r="W4657" i="2"/>
  <c r="W4656" i="2"/>
  <c r="W4655" i="2"/>
  <c r="W4654" i="2"/>
  <c r="W4653" i="2"/>
  <c r="W4652" i="2"/>
  <c r="W4651" i="2"/>
  <c r="W4650" i="2"/>
  <c r="W4649" i="2"/>
  <c r="W4648" i="2"/>
  <c r="W4647" i="2"/>
  <c r="W4646" i="2"/>
  <c r="W4645" i="2"/>
  <c r="W4644" i="2"/>
  <c r="W4643" i="2"/>
  <c r="W4642" i="2"/>
  <c r="W4641" i="2"/>
  <c r="W4640" i="2"/>
  <c r="W4639" i="2"/>
  <c r="W4638" i="2"/>
  <c r="W4637" i="2"/>
  <c r="W4636" i="2"/>
  <c r="W4635" i="2"/>
  <c r="W4634" i="2"/>
  <c r="W4633" i="2"/>
  <c r="W4632" i="2"/>
  <c r="W4631" i="2"/>
  <c r="W4630" i="2"/>
  <c r="W4629" i="2"/>
  <c r="W4628" i="2"/>
  <c r="W4627" i="2"/>
  <c r="W4626" i="2"/>
  <c r="W4625" i="2"/>
  <c r="W4624" i="2"/>
  <c r="W4623" i="2"/>
  <c r="W4622" i="2"/>
  <c r="W4621" i="2"/>
  <c r="W4620" i="2"/>
  <c r="W4619" i="2"/>
  <c r="W4618" i="2"/>
  <c r="W4617" i="2"/>
  <c r="W4616" i="2"/>
  <c r="W4615" i="2"/>
  <c r="W4614" i="2"/>
  <c r="W4613" i="2"/>
  <c r="W4612" i="2"/>
  <c r="W4611" i="2"/>
  <c r="W4610" i="2"/>
  <c r="W4609" i="2"/>
  <c r="W4608" i="2"/>
  <c r="W4607" i="2"/>
  <c r="W4606" i="2"/>
  <c r="W4605" i="2"/>
  <c r="W4604" i="2"/>
  <c r="W4603" i="2"/>
  <c r="W4602" i="2"/>
  <c r="W4601" i="2"/>
  <c r="W4600" i="2"/>
  <c r="W4599" i="2"/>
  <c r="W4598" i="2"/>
  <c r="W4597" i="2"/>
  <c r="W4596" i="2"/>
  <c r="W4595" i="2"/>
  <c r="W4594" i="2"/>
  <c r="W4593" i="2"/>
  <c r="W4592" i="2"/>
  <c r="W4591" i="2"/>
  <c r="W4590" i="2"/>
  <c r="W4589" i="2"/>
  <c r="W4588" i="2"/>
  <c r="W4587" i="2"/>
  <c r="W4586" i="2"/>
  <c r="W4585" i="2"/>
  <c r="W4584" i="2"/>
  <c r="W4583" i="2"/>
  <c r="W4582" i="2"/>
  <c r="W4581" i="2"/>
  <c r="W4580" i="2"/>
  <c r="W4579" i="2"/>
  <c r="W4578" i="2"/>
  <c r="W4577" i="2"/>
  <c r="W4576" i="2"/>
  <c r="W4575" i="2"/>
  <c r="W4574" i="2"/>
  <c r="W4573" i="2"/>
  <c r="W4572" i="2"/>
  <c r="W4571" i="2"/>
  <c r="W4570" i="2"/>
  <c r="W4569" i="2"/>
  <c r="W4568" i="2"/>
  <c r="W4567" i="2"/>
  <c r="W4566" i="2"/>
  <c r="W4565" i="2"/>
  <c r="W4564" i="2"/>
  <c r="W4563" i="2"/>
  <c r="W4562" i="2"/>
  <c r="W4561" i="2"/>
  <c r="W4560" i="2"/>
  <c r="W4559" i="2"/>
  <c r="W4558" i="2"/>
  <c r="W4557" i="2"/>
  <c r="W4556" i="2"/>
  <c r="W4555" i="2"/>
  <c r="W4554" i="2"/>
  <c r="W4553" i="2"/>
  <c r="W4552" i="2"/>
  <c r="W4551" i="2"/>
  <c r="W4550" i="2"/>
  <c r="W4549" i="2"/>
  <c r="W4548" i="2"/>
  <c r="W4547" i="2"/>
  <c r="W4546" i="2"/>
  <c r="W4545" i="2"/>
  <c r="W4544" i="2"/>
  <c r="W4543" i="2"/>
  <c r="W4542" i="2"/>
  <c r="W4541" i="2"/>
  <c r="W4540" i="2"/>
  <c r="W4539" i="2"/>
  <c r="W4538" i="2"/>
  <c r="W4537" i="2"/>
  <c r="W4536" i="2"/>
  <c r="W4535" i="2"/>
  <c r="W4534" i="2"/>
  <c r="W4533" i="2"/>
  <c r="W4532" i="2"/>
  <c r="W4531" i="2"/>
  <c r="W4530" i="2"/>
  <c r="W4529" i="2"/>
  <c r="W4528" i="2"/>
  <c r="W4527" i="2"/>
  <c r="W4526" i="2"/>
  <c r="W4525" i="2"/>
  <c r="W4524" i="2"/>
  <c r="W4523" i="2"/>
  <c r="W4522" i="2"/>
  <c r="W4521" i="2"/>
  <c r="W4520" i="2"/>
  <c r="W4519" i="2"/>
  <c r="W4518" i="2"/>
  <c r="W4517" i="2"/>
  <c r="W4516" i="2"/>
  <c r="W4515" i="2"/>
  <c r="W4514" i="2"/>
  <c r="W4513" i="2"/>
  <c r="W4512" i="2"/>
  <c r="W4511" i="2"/>
  <c r="W4510" i="2"/>
  <c r="W4509" i="2"/>
  <c r="W4508" i="2"/>
  <c r="W4507" i="2"/>
  <c r="W4506" i="2"/>
  <c r="W4505" i="2"/>
  <c r="W4504" i="2"/>
  <c r="W4503" i="2"/>
  <c r="W4502" i="2"/>
  <c r="W4501" i="2"/>
  <c r="W4500" i="2"/>
  <c r="W4499" i="2"/>
  <c r="W4498" i="2"/>
  <c r="W4497" i="2"/>
  <c r="W4496" i="2"/>
  <c r="W4495" i="2"/>
  <c r="W4494" i="2"/>
  <c r="W4493" i="2"/>
  <c r="W4492" i="2"/>
  <c r="W4491" i="2"/>
  <c r="W4490" i="2"/>
  <c r="W4489" i="2"/>
  <c r="W4488" i="2"/>
  <c r="W4487" i="2"/>
  <c r="W4486" i="2"/>
  <c r="W4485" i="2"/>
  <c r="W4484" i="2"/>
  <c r="W4483" i="2"/>
  <c r="W4482" i="2"/>
  <c r="W4481" i="2"/>
  <c r="W4480" i="2"/>
  <c r="W4479" i="2"/>
  <c r="W4478" i="2"/>
  <c r="W4477" i="2"/>
  <c r="W4476" i="2"/>
  <c r="W4475" i="2"/>
  <c r="W4474" i="2"/>
  <c r="W4473" i="2"/>
  <c r="W4472" i="2"/>
  <c r="W4471" i="2"/>
  <c r="W4470" i="2"/>
  <c r="W4469" i="2"/>
  <c r="W4468" i="2"/>
  <c r="W4467" i="2"/>
  <c r="W4466" i="2"/>
  <c r="W4465" i="2"/>
  <c r="W4464" i="2"/>
  <c r="W4463" i="2"/>
  <c r="W4462" i="2"/>
  <c r="W4461" i="2"/>
  <c r="W4460" i="2"/>
  <c r="W4459" i="2"/>
  <c r="W4458" i="2"/>
  <c r="W4457" i="2"/>
  <c r="W4456" i="2"/>
  <c r="W4455" i="2"/>
  <c r="W4454" i="2"/>
  <c r="W4453" i="2"/>
  <c r="W4452" i="2"/>
  <c r="W4451" i="2"/>
  <c r="W4450" i="2"/>
  <c r="W4449" i="2"/>
  <c r="W4448" i="2"/>
  <c r="W4447" i="2"/>
  <c r="W4446" i="2"/>
  <c r="W4445" i="2"/>
  <c r="W4444" i="2"/>
  <c r="W4443" i="2"/>
  <c r="W4442" i="2"/>
  <c r="W4441" i="2"/>
  <c r="W4440" i="2"/>
  <c r="W4439" i="2"/>
  <c r="W4438" i="2"/>
  <c r="W4437" i="2"/>
  <c r="W4436" i="2"/>
  <c r="W4435" i="2"/>
  <c r="W4434" i="2"/>
  <c r="W4433" i="2"/>
  <c r="W4432" i="2"/>
  <c r="W4431" i="2"/>
  <c r="W4430" i="2"/>
  <c r="W4429" i="2"/>
  <c r="W4428" i="2"/>
  <c r="W4427" i="2"/>
  <c r="W4426" i="2"/>
  <c r="W4425" i="2"/>
  <c r="W4424" i="2"/>
  <c r="W4423" i="2"/>
  <c r="W4422" i="2"/>
  <c r="W4421" i="2"/>
  <c r="W4420" i="2"/>
  <c r="W4419" i="2"/>
  <c r="W4418" i="2"/>
  <c r="W4417" i="2"/>
  <c r="W4416" i="2"/>
  <c r="W4415" i="2"/>
  <c r="W4414" i="2"/>
  <c r="W4413" i="2"/>
  <c r="W4412" i="2"/>
  <c r="W4411" i="2"/>
  <c r="W4410" i="2"/>
  <c r="W4409" i="2"/>
  <c r="W4408" i="2"/>
  <c r="W4407" i="2"/>
  <c r="W4406" i="2"/>
  <c r="W4405" i="2"/>
  <c r="W4404" i="2"/>
  <c r="W4403" i="2"/>
  <c r="W4402" i="2"/>
  <c r="W4401" i="2"/>
  <c r="W4400" i="2"/>
  <c r="W4399" i="2"/>
  <c r="W4398" i="2"/>
  <c r="W4397" i="2"/>
  <c r="W4396" i="2"/>
  <c r="W4395" i="2"/>
  <c r="W4394" i="2"/>
  <c r="W4393" i="2"/>
  <c r="W4392" i="2"/>
  <c r="W4391" i="2"/>
  <c r="W4390" i="2"/>
  <c r="W4389" i="2"/>
  <c r="W4388" i="2"/>
  <c r="W4387" i="2"/>
  <c r="W4386" i="2"/>
  <c r="W4385" i="2"/>
  <c r="W4384" i="2"/>
  <c r="W4383" i="2"/>
  <c r="W4382" i="2"/>
  <c r="W4381" i="2"/>
  <c r="W4380" i="2"/>
  <c r="W4379" i="2"/>
  <c r="W4378" i="2"/>
  <c r="W4377" i="2"/>
  <c r="W4376" i="2"/>
  <c r="W4375" i="2"/>
  <c r="W4374" i="2"/>
  <c r="W4373" i="2"/>
  <c r="W4372" i="2"/>
  <c r="W4371" i="2"/>
  <c r="W4370" i="2"/>
  <c r="W4369" i="2"/>
  <c r="W4368" i="2"/>
  <c r="W4367" i="2"/>
  <c r="W4366" i="2"/>
  <c r="W4365" i="2"/>
  <c r="W4364" i="2"/>
  <c r="W4363" i="2"/>
  <c r="W4362" i="2"/>
  <c r="W4361" i="2"/>
  <c r="W4360" i="2"/>
  <c r="W4359" i="2"/>
  <c r="W4358" i="2"/>
  <c r="W4357" i="2"/>
  <c r="W4356" i="2"/>
  <c r="W4355" i="2"/>
  <c r="W4354" i="2"/>
  <c r="W4353" i="2"/>
  <c r="W4352" i="2"/>
  <c r="W4351" i="2"/>
  <c r="W4350" i="2"/>
  <c r="W4349" i="2"/>
  <c r="W4348" i="2"/>
  <c r="W4347" i="2"/>
  <c r="W4346" i="2"/>
  <c r="W4345" i="2"/>
  <c r="W4344" i="2"/>
  <c r="W4343" i="2"/>
  <c r="W4342" i="2"/>
  <c r="W4341" i="2"/>
  <c r="W4340" i="2"/>
  <c r="W4339" i="2"/>
  <c r="W4338" i="2"/>
  <c r="W4337" i="2"/>
  <c r="W4336" i="2"/>
  <c r="W4335" i="2"/>
  <c r="W4334" i="2"/>
  <c r="W4333" i="2"/>
  <c r="W4332" i="2"/>
  <c r="W4331" i="2"/>
  <c r="W4330" i="2"/>
  <c r="W4329" i="2"/>
  <c r="W4328" i="2"/>
  <c r="W4327" i="2"/>
  <c r="W4326" i="2"/>
  <c r="W4325" i="2"/>
  <c r="W4324" i="2"/>
  <c r="W4323" i="2"/>
  <c r="W4322" i="2"/>
  <c r="W4321" i="2"/>
  <c r="W4320" i="2"/>
  <c r="W4319" i="2"/>
  <c r="W4318" i="2"/>
  <c r="W4317" i="2"/>
  <c r="W4316" i="2"/>
  <c r="W4315" i="2"/>
  <c r="W4314" i="2"/>
  <c r="W4313" i="2"/>
  <c r="W4312" i="2"/>
  <c r="W4311" i="2"/>
  <c r="W4310" i="2"/>
  <c r="W4309" i="2"/>
  <c r="W4308" i="2"/>
  <c r="W4307" i="2"/>
  <c r="W4306" i="2"/>
  <c r="W4305" i="2"/>
  <c r="W4304" i="2"/>
  <c r="W4303" i="2"/>
  <c r="W4302" i="2"/>
  <c r="W4301" i="2"/>
  <c r="W4300" i="2"/>
  <c r="W4299" i="2"/>
  <c r="W4298" i="2"/>
  <c r="W4297" i="2"/>
  <c r="W4296" i="2"/>
  <c r="W4295" i="2"/>
  <c r="W4294" i="2"/>
  <c r="W4293" i="2"/>
  <c r="W4292" i="2"/>
  <c r="W4291" i="2"/>
  <c r="W4290" i="2"/>
  <c r="W4289" i="2"/>
  <c r="W4288" i="2"/>
  <c r="W4287" i="2"/>
  <c r="W4286" i="2"/>
  <c r="W4285" i="2"/>
  <c r="W4284" i="2"/>
  <c r="W4283" i="2"/>
  <c r="W4282" i="2"/>
  <c r="W4281" i="2"/>
  <c r="W4280" i="2"/>
  <c r="W4279" i="2"/>
  <c r="W4278" i="2"/>
  <c r="W4277" i="2"/>
  <c r="W4276" i="2"/>
  <c r="W4275" i="2"/>
  <c r="W4274" i="2"/>
  <c r="W4273" i="2"/>
  <c r="W4272" i="2"/>
  <c r="W4271" i="2"/>
  <c r="W4270" i="2"/>
  <c r="W4269" i="2"/>
  <c r="W4268" i="2"/>
  <c r="W4267" i="2"/>
  <c r="W4266" i="2"/>
  <c r="W4265" i="2"/>
  <c r="W4264" i="2"/>
  <c r="W4263" i="2"/>
  <c r="W4262" i="2"/>
  <c r="W4261" i="2"/>
  <c r="W4260" i="2"/>
  <c r="W4259" i="2"/>
  <c r="W4258" i="2"/>
  <c r="W4257" i="2"/>
  <c r="W4256" i="2"/>
  <c r="W4255" i="2"/>
  <c r="W4254" i="2"/>
  <c r="W4253" i="2"/>
  <c r="W4252" i="2"/>
  <c r="W4251" i="2"/>
  <c r="W4250" i="2"/>
  <c r="W4249" i="2"/>
  <c r="W4248" i="2"/>
  <c r="W4247" i="2"/>
  <c r="W4246" i="2"/>
  <c r="W4245" i="2"/>
  <c r="W4244" i="2"/>
  <c r="W4243" i="2"/>
  <c r="W4242" i="2"/>
  <c r="W4241" i="2"/>
  <c r="W4240" i="2"/>
  <c r="W4239" i="2"/>
  <c r="W4238" i="2"/>
  <c r="W4237" i="2"/>
  <c r="W4236" i="2"/>
  <c r="W4235" i="2"/>
  <c r="W4234" i="2"/>
  <c r="W4233" i="2"/>
  <c r="W4232" i="2"/>
  <c r="W4231" i="2"/>
  <c r="W4230" i="2"/>
  <c r="W4229" i="2"/>
  <c r="W4228" i="2"/>
  <c r="W4227" i="2"/>
  <c r="W4226" i="2"/>
  <c r="W4225" i="2"/>
  <c r="W4224" i="2"/>
  <c r="W4223" i="2"/>
  <c r="W4222" i="2"/>
  <c r="W4221" i="2"/>
  <c r="W4220" i="2"/>
  <c r="W4219" i="2"/>
  <c r="W4218" i="2"/>
  <c r="W4217" i="2"/>
  <c r="W4216" i="2"/>
  <c r="W4215" i="2"/>
  <c r="W4214" i="2"/>
  <c r="W4213" i="2"/>
  <c r="W4212" i="2"/>
  <c r="W4211" i="2"/>
  <c r="W4210" i="2"/>
  <c r="W4209" i="2"/>
  <c r="W4208" i="2"/>
  <c r="W4207" i="2"/>
  <c r="W4206" i="2"/>
  <c r="W4205" i="2"/>
  <c r="W4204" i="2"/>
  <c r="W4203" i="2"/>
  <c r="W4202" i="2"/>
  <c r="W4201" i="2"/>
  <c r="W4200" i="2"/>
  <c r="W4199" i="2"/>
  <c r="W4198" i="2"/>
  <c r="W4197" i="2"/>
  <c r="W4196" i="2"/>
  <c r="W4195" i="2"/>
  <c r="W4194" i="2"/>
  <c r="W4193" i="2"/>
  <c r="W4192" i="2"/>
  <c r="W4191" i="2"/>
  <c r="W4190" i="2"/>
  <c r="W4189" i="2"/>
  <c r="W4188" i="2"/>
  <c r="W4187" i="2"/>
  <c r="W4186" i="2"/>
  <c r="W4185" i="2"/>
  <c r="W4184" i="2"/>
  <c r="W4183" i="2"/>
  <c r="W4182" i="2"/>
  <c r="W4181" i="2"/>
  <c r="W4180" i="2"/>
  <c r="W4179" i="2"/>
  <c r="W4178" i="2"/>
  <c r="W4177" i="2"/>
  <c r="W4176" i="2"/>
  <c r="W4175" i="2"/>
  <c r="W4174" i="2"/>
  <c r="W4173" i="2"/>
  <c r="W4172" i="2"/>
  <c r="W4171" i="2"/>
  <c r="W4170" i="2"/>
  <c r="W4169" i="2"/>
  <c r="W4168" i="2"/>
  <c r="W4167" i="2"/>
  <c r="W4166" i="2"/>
  <c r="W4165" i="2"/>
  <c r="W4164" i="2"/>
  <c r="W4163" i="2"/>
  <c r="W4162" i="2"/>
  <c r="W4161" i="2"/>
  <c r="W4160" i="2"/>
  <c r="W4159" i="2"/>
  <c r="W4158" i="2"/>
  <c r="W4157" i="2"/>
  <c r="W4156" i="2"/>
  <c r="W4155" i="2"/>
  <c r="W4154" i="2"/>
  <c r="W4153" i="2"/>
  <c r="W4152" i="2"/>
  <c r="W4151" i="2"/>
  <c r="W4150" i="2"/>
  <c r="W4149" i="2"/>
  <c r="W4148" i="2"/>
  <c r="W4147" i="2"/>
  <c r="W4146" i="2"/>
  <c r="W4145" i="2"/>
  <c r="W4144" i="2"/>
  <c r="W4143" i="2"/>
  <c r="W4142" i="2"/>
  <c r="W4141" i="2"/>
  <c r="W4140" i="2"/>
  <c r="W4139" i="2"/>
  <c r="W4138" i="2"/>
  <c r="W4137" i="2"/>
  <c r="W4136" i="2"/>
  <c r="W4135" i="2"/>
  <c r="W4134" i="2"/>
  <c r="W4133" i="2"/>
  <c r="W4132" i="2"/>
  <c r="W4131" i="2"/>
  <c r="W4130" i="2"/>
  <c r="W4129" i="2"/>
  <c r="W4128" i="2"/>
  <c r="W4127" i="2"/>
  <c r="W4126" i="2"/>
  <c r="W4125" i="2"/>
  <c r="W4124" i="2"/>
  <c r="W4123" i="2"/>
  <c r="W4122" i="2"/>
  <c r="W4121" i="2"/>
  <c r="W4120" i="2"/>
  <c r="W4119" i="2"/>
  <c r="W4118" i="2"/>
  <c r="W4117" i="2"/>
  <c r="W4116" i="2"/>
  <c r="W4115" i="2"/>
  <c r="W4114" i="2"/>
  <c r="W4113" i="2"/>
  <c r="W4112" i="2"/>
  <c r="W4111" i="2"/>
  <c r="W4110" i="2"/>
  <c r="W4109" i="2"/>
  <c r="W4108" i="2"/>
  <c r="W4107" i="2"/>
  <c r="W4106" i="2"/>
  <c r="W4105" i="2"/>
  <c r="W4104" i="2"/>
  <c r="W4103" i="2"/>
  <c r="W4102" i="2"/>
  <c r="W4101" i="2"/>
  <c r="W4100" i="2"/>
  <c r="W4099" i="2"/>
  <c r="W4098" i="2"/>
  <c r="W4097" i="2"/>
  <c r="W4096" i="2"/>
  <c r="W4095" i="2"/>
  <c r="W4094" i="2"/>
  <c r="W4093" i="2"/>
  <c r="W4092" i="2"/>
  <c r="W4091" i="2"/>
  <c r="W4090" i="2"/>
  <c r="W4089" i="2"/>
  <c r="W4088" i="2"/>
  <c r="W4087" i="2"/>
  <c r="W4086" i="2"/>
  <c r="W4085" i="2"/>
  <c r="W4084" i="2"/>
  <c r="W4083" i="2"/>
  <c r="W4082" i="2"/>
  <c r="W4081" i="2"/>
  <c r="W4080" i="2"/>
  <c r="W4079" i="2"/>
  <c r="W4078" i="2"/>
  <c r="W4077" i="2"/>
  <c r="W4076" i="2"/>
  <c r="W4075" i="2"/>
  <c r="W4074" i="2"/>
  <c r="W4073" i="2"/>
  <c r="W4072" i="2"/>
  <c r="W4071" i="2"/>
  <c r="W4070" i="2"/>
  <c r="W4069" i="2"/>
  <c r="W4068" i="2"/>
  <c r="W4067" i="2"/>
  <c r="W4066" i="2"/>
  <c r="W4065" i="2"/>
  <c r="W4064" i="2"/>
  <c r="W4063" i="2"/>
  <c r="W4062" i="2"/>
  <c r="W4061" i="2"/>
  <c r="W4060" i="2"/>
  <c r="W4059" i="2"/>
  <c r="W4058" i="2"/>
  <c r="W4057" i="2"/>
  <c r="W4056" i="2"/>
  <c r="W4055" i="2"/>
  <c r="W4054" i="2"/>
  <c r="W4053" i="2"/>
  <c r="W4052" i="2"/>
  <c r="W4051" i="2"/>
  <c r="W4050" i="2"/>
  <c r="W4049" i="2"/>
  <c r="W4048" i="2"/>
  <c r="W4047" i="2"/>
  <c r="W4046" i="2"/>
  <c r="W4045" i="2"/>
  <c r="W4044" i="2"/>
  <c r="W4043" i="2"/>
  <c r="W4042" i="2"/>
  <c r="W4041" i="2"/>
  <c r="W4040" i="2"/>
  <c r="W4039" i="2"/>
  <c r="W4038" i="2"/>
  <c r="W4037" i="2"/>
  <c r="W4036" i="2"/>
  <c r="W4035" i="2"/>
  <c r="W4034" i="2"/>
  <c r="W4033" i="2"/>
  <c r="W4032" i="2"/>
  <c r="W4031" i="2"/>
  <c r="W4030" i="2"/>
  <c r="W4029" i="2"/>
  <c r="W4028" i="2"/>
  <c r="W4027" i="2"/>
  <c r="W4026" i="2"/>
  <c r="W4025" i="2"/>
  <c r="W4024" i="2"/>
  <c r="W4023" i="2"/>
  <c r="W4022" i="2"/>
  <c r="W4021" i="2"/>
  <c r="W4020" i="2"/>
  <c r="W4019" i="2"/>
  <c r="W4018" i="2"/>
  <c r="W4017" i="2"/>
  <c r="W4016" i="2"/>
  <c r="W4015" i="2"/>
  <c r="W4014" i="2"/>
  <c r="W4013" i="2"/>
  <c r="W4012" i="2"/>
  <c r="W4011" i="2"/>
  <c r="W4010" i="2"/>
  <c r="W4009" i="2"/>
  <c r="W4008" i="2"/>
  <c r="W4007" i="2"/>
  <c r="W4006" i="2"/>
  <c r="W4005" i="2"/>
  <c r="W4004" i="2"/>
  <c r="W4003" i="2"/>
  <c r="W4002" i="2"/>
  <c r="W4001" i="2"/>
  <c r="W4000" i="2"/>
  <c r="W3999" i="2"/>
  <c r="W3998" i="2"/>
  <c r="W3997" i="2"/>
  <c r="W3996" i="2"/>
  <c r="W3995" i="2"/>
  <c r="W3994" i="2"/>
  <c r="W3993" i="2"/>
  <c r="W3992" i="2"/>
  <c r="W3991" i="2"/>
  <c r="W3990" i="2"/>
  <c r="W3989" i="2"/>
  <c r="W3988" i="2"/>
  <c r="W3987" i="2"/>
  <c r="W3986" i="2"/>
  <c r="W3985" i="2"/>
  <c r="W3984" i="2"/>
  <c r="W3983" i="2"/>
  <c r="W3982" i="2"/>
  <c r="W3981" i="2"/>
  <c r="W3980" i="2"/>
  <c r="W3979" i="2"/>
  <c r="W3978" i="2"/>
  <c r="W3977" i="2"/>
  <c r="W3976" i="2"/>
  <c r="W3975" i="2"/>
  <c r="W3974" i="2"/>
  <c r="W3973" i="2"/>
  <c r="W3972" i="2"/>
  <c r="W3971" i="2"/>
  <c r="W3970" i="2"/>
  <c r="W3969" i="2"/>
  <c r="W3968" i="2"/>
  <c r="W3967" i="2"/>
  <c r="W3966" i="2"/>
  <c r="W3965" i="2"/>
  <c r="W3964" i="2"/>
  <c r="W3963" i="2"/>
  <c r="W3962" i="2"/>
  <c r="W3961" i="2"/>
  <c r="W3960" i="2"/>
  <c r="W3959" i="2"/>
  <c r="W3958" i="2"/>
  <c r="W3957" i="2"/>
  <c r="W3956" i="2"/>
  <c r="W3955" i="2"/>
  <c r="W3954" i="2"/>
  <c r="W3953" i="2"/>
  <c r="W3952" i="2"/>
  <c r="W3951" i="2"/>
  <c r="W3950" i="2"/>
  <c r="W3949" i="2"/>
  <c r="W3948" i="2"/>
  <c r="W3947" i="2"/>
  <c r="W3946" i="2"/>
  <c r="W3945" i="2"/>
  <c r="W3944" i="2"/>
  <c r="W3943" i="2"/>
  <c r="W3942" i="2"/>
  <c r="W3941" i="2"/>
  <c r="W3940" i="2"/>
  <c r="W3939" i="2"/>
  <c r="W3938" i="2"/>
  <c r="W3937" i="2"/>
  <c r="W3936" i="2"/>
  <c r="W3935" i="2"/>
  <c r="W3934" i="2"/>
  <c r="W3933" i="2"/>
  <c r="W3932" i="2"/>
  <c r="W3931" i="2"/>
  <c r="W3930" i="2"/>
  <c r="W3929" i="2"/>
  <c r="W3928" i="2"/>
  <c r="W3927" i="2"/>
  <c r="W3926" i="2"/>
  <c r="W3925" i="2"/>
  <c r="W3924" i="2"/>
  <c r="W3923" i="2"/>
  <c r="W3922" i="2"/>
  <c r="W3921" i="2"/>
  <c r="W3920" i="2"/>
  <c r="W3919" i="2"/>
  <c r="W3918" i="2"/>
  <c r="W3917" i="2"/>
  <c r="W3916" i="2"/>
  <c r="W3915" i="2"/>
  <c r="W3914" i="2"/>
  <c r="W3913" i="2"/>
  <c r="W3912" i="2"/>
  <c r="W3911" i="2"/>
  <c r="W3910" i="2"/>
  <c r="W3909" i="2"/>
  <c r="W3908" i="2"/>
  <c r="W3907" i="2"/>
  <c r="W3906" i="2"/>
  <c r="W3905" i="2"/>
  <c r="W3904" i="2"/>
  <c r="W3903" i="2"/>
  <c r="W3902" i="2"/>
  <c r="W3901" i="2"/>
  <c r="W3900" i="2"/>
  <c r="W3899" i="2"/>
  <c r="W3898" i="2"/>
  <c r="W3897" i="2"/>
  <c r="W3896" i="2"/>
  <c r="W3895" i="2"/>
  <c r="W3894" i="2"/>
  <c r="W3893" i="2"/>
  <c r="W3892" i="2"/>
  <c r="W3891" i="2"/>
  <c r="W3890" i="2"/>
  <c r="W3889" i="2"/>
  <c r="W3888" i="2"/>
  <c r="W3887" i="2"/>
  <c r="W3886" i="2"/>
  <c r="W3885" i="2"/>
  <c r="W3884" i="2"/>
  <c r="W3883" i="2"/>
  <c r="W3882" i="2"/>
  <c r="W3881" i="2"/>
  <c r="W3880" i="2"/>
  <c r="W3879" i="2"/>
  <c r="W3878" i="2"/>
  <c r="W3877" i="2"/>
  <c r="W3876" i="2"/>
  <c r="W3875" i="2"/>
  <c r="W3874" i="2"/>
  <c r="W3873" i="2"/>
  <c r="W3872" i="2"/>
  <c r="W3871" i="2"/>
  <c r="W3870" i="2"/>
  <c r="W3869" i="2"/>
  <c r="W3868" i="2"/>
  <c r="W3867" i="2"/>
  <c r="W3866" i="2"/>
  <c r="W3865" i="2"/>
  <c r="W3864" i="2"/>
  <c r="W3863" i="2"/>
  <c r="W3862" i="2"/>
  <c r="W3861" i="2"/>
  <c r="W3860" i="2"/>
  <c r="W3859" i="2"/>
  <c r="W3858" i="2"/>
  <c r="W3857" i="2"/>
  <c r="W3856" i="2"/>
  <c r="W3855" i="2"/>
  <c r="W3854" i="2"/>
  <c r="W3853" i="2"/>
  <c r="W3852" i="2"/>
  <c r="W3851" i="2"/>
  <c r="W3850" i="2"/>
  <c r="W3849" i="2"/>
  <c r="W3848" i="2"/>
  <c r="W3847" i="2"/>
  <c r="W3846" i="2"/>
  <c r="W3845" i="2"/>
  <c r="W3844" i="2"/>
  <c r="W3843" i="2"/>
  <c r="W3842" i="2"/>
  <c r="W3841" i="2"/>
  <c r="W3840" i="2"/>
  <c r="W3839" i="2"/>
  <c r="W3838" i="2"/>
  <c r="W3837" i="2"/>
  <c r="W3836" i="2"/>
  <c r="W3835" i="2"/>
  <c r="W3834" i="2"/>
  <c r="W3833" i="2"/>
  <c r="W3832" i="2"/>
  <c r="W3831" i="2"/>
  <c r="W3830" i="2"/>
  <c r="W3829" i="2"/>
  <c r="W3828" i="2"/>
  <c r="W3827" i="2"/>
  <c r="W3826" i="2"/>
  <c r="W3825" i="2"/>
  <c r="W3824" i="2"/>
  <c r="W3823" i="2"/>
  <c r="W3822" i="2"/>
  <c r="W3821" i="2"/>
  <c r="W3820" i="2"/>
  <c r="W3819" i="2"/>
  <c r="W3818" i="2"/>
  <c r="W3817" i="2"/>
  <c r="W3816" i="2"/>
  <c r="W3815" i="2"/>
  <c r="W3814" i="2"/>
  <c r="W3813" i="2"/>
  <c r="W3812" i="2"/>
  <c r="W3811" i="2"/>
  <c r="W3810" i="2"/>
  <c r="W3809" i="2"/>
  <c r="W3808" i="2"/>
  <c r="W3807" i="2"/>
  <c r="W3806" i="2"/>
  <c r="W3805" i="2"/>
  <c r="W3804" i="2"/>
  <c r="W3803" i="2"/>
  <c r="W3802" i="2"/>
  <c r="W3801" i="2"/>
  <c r="W3800" i="2"/>
  <c r="W3799" i="2"/>
  <c r="W3798" i="2"/>
  <c r="W3797" i="2"/>
  <c r="W3796" i="2"/>
  <c r="W3795" i="2"/>
  <c r="W3794" i="2"/>
  <c r="W3793" i="2"/>
  <c r="W3792" i="2"/>
  <c r="W3791" i="2"/>
  <c r="W3790" i="2"/>
  <c r="W3789" i="2"/>
  <c r="W3788" i="2"/>
  <c r="W3787" i="2"/>
  <c r="W3786" i="2"/>
  <c r="W3785" i="2"/>
  <c r="W3784" i="2"/>
  <c r="W3783" i="2"/>
  <c r="W3782" i="2"/>
  <c r="W3781" i="2"/>
  <c r="W3780" i="2"/>
  <c r="W3779" i="2"/>
  <c r="W3778" i="2"/>
  <c r="W3777" i="2"/>
  <c r="W3776" i="2"/>
  <c r="W3775" i="2"/>
  <c r="W3774" i="2"/>
  <c r="W3773" i="2"/>
  <c r="W3772" i="2"/>
  <c r="W3771" i="2"/>
  <c r="W3770" i="2"/>
  <c r="W3769" i="2"/>
  <c r="W3768" i="2"/>
  <c r="W3767" i="2"/>
  <c r="W3766" i="2"/>
  <c r="W3765" i="2"/>
  <c r="W3764" i="2"/>
  <c r="W3763" i="2"/>
  <c r="W3762" i="2"/>
  <c r="W3761" i="2"/>
  <c r="W3760" i="2"/>
  <c r="W3759" i="2"/>
  <c r="W3758" i="2"/>
  <c r="W3757" i="2"/>
  <c r="W3756" i="2"/>
  <c r="W3755" i="2"/>
  <c r="W3754" i="2"/>
  <c r="W3753" i="2"/>
  <c r="W3752" i="2"/>
  <c r="W3751" i="2"/>
  <c r="W3750" i="2"/>
  <c r="W3749" i="2"/>
  <c r="W3748" i="2"/>
  <c r="W3747" i="2"/>
  <c r="W3746" i="2"/>
  <c r="W3745" i="2"/>
  <c r="W3744" i="2"/>
  <c r="W3743" i="2"/>
  <c r="W3742" i="2"/>
  <c r="W3741" i="2"/>
  <c r="W3740" i="2"/>
  <c r="W3739" i="2"/>
  <c r="W3738" i="2"/>
  <c r="W3737" i="2"/>
  <c r="W3736" i="2"/>
  <c r="W3735" i="2"/>
  <c r="W3734" i="2"/>
  <c r="W3733" i="2"/>
  <c r="W3732" i="2"/>
  <c r="W3731" i="2"/>
  <c r="W3730" i="2"/>
  <c r="W3729" i="2"/>
  <c r="W3728" i="2"/>
  <c r="W3727" i="2"/>
  <c r="W3726" i="2"/>
  <c r="W3725" i="2"/>
  <c r="W3724" i="2"/>
  <c r="W3723" i="2"/>
  <c r="W3722" i="2"/>
  <c r="W3721" i="2"/>
  <c r="W3720" i="2"/>
  <c r="W3719" i="2"/>
  <c r="W3718" i="2"/>
  <c r="W3717" i="2"/>
  <c r="W3716" i="2"/>
  <c r="W3715" i="2"/>
  <c r="W3714" i="2"/>
  <c r="W3713" i="2"/>
  <c r="W3712" i="2"/>
  <c r="W3711" i="2"/>
  <c r="W3710" i="2"/>
  <c r="W3709" i="2"/>
  <c r="W3708" i="2"/>
  <c r="W3707" i="2"/>
  <c r="W3706" i="2"/>
  <c r="W3705" i="2"/>
  <c r="W3704" i="2"/>
  <c r="W3703" i="2"/>
  <c r="W3702" i="2"/>
  <c r="W3701" i="2"/>
  <c r="W3700" i="2"/>
  <c r="W3699" i="2"/>
  <c r="W3698" i="2"/>
  <c r="W3697" i="2"/>
  <c r="W3696" i="2"/>
  <c r="W3695" i="2"/>
  <c r="W3694" i="2"/>
  <c r="W3693" i="2"/>
  <c r="W3692" i="2"/>
  <c r="W3691" i="2"/>
  <c r="W3690" i="2"/>
  <c r="W3689" i="2"/>
  <c r="W3688" i="2"/>
  <c r="W3687" i="2"/>
  <c r="W3686" i="2"/>
  <c r="W3685" i="2"/>
  <c r="W3684" i="2"/>
  <c r="W3683" i="2"/>
  <c r="W3682" i="2"/>
  <c r="W3681" i="2"/>
  <c r="W3680" i="2"/>
  <c r="W3679" i="2"/>
  <c r="W3678" i="2"/>
  <c r="W3677" i="2"/>
  <c r="W3676" i="2"/>
  <c r="W3675" i="2"/>
  <c r="W3674" i="2"/>
  <c r="W3673" i="2"/>
  <c r="W3672" i="2"/>
  <c r="W3671" i="2"/>
  <c r="W3670" i="2"/>
  <c r="W3669" i="2"/>
  <c r="W3668" i="2"/>
  <c r="W3667" i="2"/>
  <c r="W3666" i="2"/>
  <c r="W3665" i="2"/>
  <c r="W3664" i="2"/>
  <c r="W3663" i="2"/>
  <c r="W3662" i="2"/>
  <c r="W3661" i="2"/>
  <c r="W3660" i="2"/>
  <c r="W3659" i="2"/>
  <c r="W3658" i="2"/>
  <c r="W3657" i="2"/>
  <c r="W3656" i="2"/>
  <c r="W3655" i="2"/>
  <c r="W3654" i="2"/>
  <c r="W3653" i="2"/>
  <c r="W3652" i="2"/>
  <c r="W3651" i="2"/>
  <c r="W3650" i="2"/>
  <c r="W3649" i="2"/>
  <c r="W3648" i="2"/>
  <c r="W3647" i="2"/>
  <c r="W3646" i="2"/>
  <c r="W3645" i="2"/>
  <c r="W3644" i="2"/>
  <c r="W3643" i="2"/>
  <c r="W3642" i="2"/>
  <c r="W3641" i="2"/>
  <c r="W3640" i="2"/>
  <c r="W3639" i="2"/>
  <c r="W3638" i="2"/>
  <c r="W3637" i="2"/>
  <c r="W3636" i="2"/>
  <c r="W3635" i="2"/>
  <c r="W3634" i="2"/>
  <c r="W3633" i="2"/>
  <c r="W3632" i="2"/>
  <c r="W3631" i="2"/>
  <c r="W3630" i="2"/>
  <c r="W3629" i="2"/>
  <c r="W3628" i="2"/>
  <c r="W3627" i="2"/>
  <c r="W3626" i="2"/>
  <c r="W3625" i="2"/>
  <c r="W3624" i="2"/>
  <c r="W3623" i="2"/>
  <c r="W3622" i="2"/>
  <c r="W3621" i="2"/>
  <c r="W3620" i="2"/>
  <c r="W3619" i="2"/>
  <c r="W3618" i="2"/>
  <c r="W3617" i="2"/>
  <c r="W3616" i="2"/>
  <c r="W3615" i="2"/>
  <c r="W3614" i="2"/>
  <c r="W3613" i="2"/>
  <c r="W3612" i="2"/>
  <c r="W3611" i="2"/>
  <c r="W3610" i="2"/>
  <c r="W3609" i="2"/>
  <c r="W3608" i="2"/>
  <c r="W3607" i="2"/>
  <c r="W3606" i="2"/>
  <c r="W3605" i="2"/>
  <c r="W3604" i="2"/>
  <c r="W3603" i="2"/>
  <c r="W3602" i="2"/>
  <c r="W3601" i="2"/>
  <c r="W3600" i="2"/>
  <c r="W3599" i="2"/>
  <c r="W3598" i="2"/>
  <c r="W3597" i="2"/>
  <c r="W3596" i="2"/>
  <c r="W3595" i="2"/>
  <c r="W3594" i="2"/>
  <c r="W3593" i="2"/>
  <c r="W3592" i="2"/>
  <c r="W3591" i="2"/>
  <c r="W3590" i="2"/>
  <c r="W3589" i="2"/>
  <c r="W3588" i="2"/>
  <c r="W3587" i="2"/>
  <c r="W3586" i="2"/>
  <c r="W3585" i="2"/>
  <c r="W3584" i="2"/>
  <c r="W3583" i="2"/>
  <c r="W3582" i="2"/>
  <c r="W3581" i="2"/>
  <c r="W3580" i="2"/>
  <c r="W3579" i="2"/>
  <c r="W3578" i="2"/>
  <c r="W3577" i="2"/>
  <c r="W3576" i="2"/>
  <c r="W3575" i="2"/>
  <c r="W3574" i="2"/>
  <c r="W3573" i="2"/>
  <c r="W3572" i="2"/>
  <c r="W3571" i="2"/>
  <c r="W3570" i="2"/>
  <c r="W3569" i="2"/>
  <c r="W3568" i="2"/>
  <c r="W3567" i="2"/>
  <c r="W3566" i="2"/>
  <c r="W3565" i="2"/>
  <c r="W3564" i="2"/>
  <c r="W3563" i="2"/>
  <c r="W3562" i="2"/>
  <c r="W3561" i="2"/>
  <c r="W3560" i="2"/>
  <c r="W3559" i="2"/>
  <c r="W3558" i="2"/>
  <c r="W3557" i="2"/>
  <c r="W3556" i="2"/>
  <c r="W3555" i="2"/>
  <c r="W3554" i="2"/>
  <c r="W3553" i="2"/>
  <c r="W3552" i="2"/>
  <c r="W3551" i="2"/>
  <c r="W3550" i="2"/>
  <c r="W3549" i="2"/>
  <c r="W3548" i="2"/>
  <c r="W3547" i="2"/>
  <c r="W3546" i="2"/>
  <c r="W3545" i="2"/>
  <c r="W3544" i="2"/>
  <c r="W3543" i="2"/>
  <c r="W3542" i="2"/>
  <c r="W3541" i="2"/>
  <c r="W3540" i="2"/>
  <c r="W3539" i="2"/>
  <c r="W3538" i="2"/>
  <c r="W3537" i="2"/>
  <c r="W3536" i="2"/>
  <c r="W3535" i="2"/>
  <c r="W3534" i="2"/>
  <c r="W3533" i="2"/>
  <c r="W3532" i="2"/>
  <c r="W3531" i="2"/>
  <c r="W3530" i="2"/>
  <c r="W3529" i="2"/>
  <c r="W3528" i="2"/>
  <c r="W3527" i="2"/>
  <c r="W3526" i="2"/>
  <c r="W3525" i="2"/>
  <c r="W3524" i="2"/>
  <c r="W3523" i="2"/>
  <c r="W3522" i="2"/>
  <c r="W3521" i="2"/>
  <c r="W3520" i="2"/>
  <c r="W3519" i="2"/>
  <c r="W3518" i="2"/>
  <c r="W3517" i="2"/>
  <c r="W3516" i="2"/>
  <c r="W3515" i="2"/>
  <c r="W3514" i="2"/>
  <c r="W3513" i="2"/>
  <c r="W3512" i="2"/>
  <c r="W3511" i="2"/>
  <c r="W3510" i="2"/>
  <c r="W3509" i="2"/>
  <c r="W3508" i="2"/>
  <c r="W3507" i="2"/>
  <c r="W3506" i="2"/>
  <c r="W3505" i="2"/>
  <c r="W3504" i="2"/>
  <c r="W3503" i="2"/>
  <c r="W3502" i="2"/>
  <c r="W3501" i="2"/>
  <c r="W3500" i="2"/>
  <c r="W3499" i="2"/>
  <c r="W3498" i="2"/>
  <c r="W3497" i="2"/>
  <c r="W3496" i="2"/>
  <c r="W3495" i="2"/>
  <c r="W3494" i="2"/>
  <c r="W3493" i="2"/>
  <c r="W3492" i="2"/>
  <c r="W3491" i="2"/>
  <c r="W3490" i="2"/>
  <c r="W3489" i="2"/>
  <c r="W3488" i="2"/>
  <c r="W3487" i="2"/>
  <c r="W3486" i="2"/>
  <c r="W3485" i="2"/>
  <c r="W3484" i="2"/>
  <c r="W3483" i="2"/>
  <c r="W3482" i="2"/>
  <c r="W3481" i="2"/>
  <c r="W3480" i="2"/>
  <c r="W3479" i="2"/>
  <c r="W3478" i="2"/>
  <c r="W3477" i="2"/>
  <c r="W3476" i="2"/>
  <c r="W3475" i="2"/>
  <c r="W3474" i="2"/>
  <c r="W3473" i="2"/>
  <c r="W3472" i="2"/>
  <c r="W3471" i="2"/>
  <c r="W3470" i="2"/>
  <c r="W3469" i="2"/>
  <c r="W3468" i="2"/>
  <c r="W3467" i="2"/>
  <c r="W3466" i="2"/>
  <c r="W3465" i="2"/>
  <c r="W3464" i="2"/>
  <c r="W3463" i="2"/>
  <c r="W3462" i="2"/>
  <c r="W3461" i="2"/>
  <c r="W3460" i="2"/>
  <c r="W3459" i="2"/>
  <c r="W3458" i="2"/>
  <c r="W3457" i="2"/>
  <c r="W3456" i="2"/>
  <c r="W3455" i="2"/>
  <c r="W3454" i="2"/>
  <c r="W3453" i="2"/>
  <c r="W3452" i="2"/>
  <c r="W3451" i="2"/>
  <c r="W3450" i="2"/>
  <c r="W3449" i="2"/>
  <c r="W3448" i="2"/>
  <c r="W3447" i="2"/>
  <c r="W3446" i="2"/>
  <c r="W3445" i="2"/>
  <c r="W3444" i="2"/>
  <c r="W3443" i="2"/>
  <c r="W3442" i="2"/>
  <c r="W3441" i="2"/>
  <c r="W3440" i="2"/>
  <c r="W3439" i="2"/>
  <c r="W3438" i="2"/>
  <c r="W3437" i="2"/>
  <c r="W3436" i="2"/>
  <c r="W3435" i="2"/>
  <c r="W3434" i="2"/>
  <c r="W3433" i="2"/>
  <c r="W3432" i="2"/>
  <c r="W3431" i="2"/>
  <c r="W3430" i="2"/>
  <c r="W3429" i="2"/>
  <c r="W3428" i="2"/>
  <c r="W3427" i="2"/>
  <c r="W3426" i="2"/>
  <c r="W3425" i="2"/>
  <c r="W3424" i="2"/>
  <c r="W3423" i="2"/>
  <c r="W3422" i="2"/>
  <c r="W3421" i="2"/>
  <c r="W3420" i="2"/>
  <c r="W3419" i="2"/>
  <c r="W3418" i="2"/>
  <c r="W3417" i="2"/>
  <c r="W3416" i="2"/>
  <c r="W3415" i="2"/>
  <c r="W3414" i="2"/>
  <c r="W3413" i="2"/>
  <c r="W3412" i="2"/>
  <c r="W3411" i="2"/>
  <c r="W3410" i="2"/>
  <c r="W3409" i="2"/>
  <c r="W3408" i="2"/>
  <c r="W3407" i="2"/>
  <c r="W3406" i="2"/>
  <c r="W3405" i="2"/>
  <c r="W3404" i="2"/>
  <c r="W3403" i="2"/>
  <c r="W3402" i="2"/>
  <c r="W3401" i="2"/>
  <c r="W3400" i="2"/>
  <c r="W3399" i="2"/>
  <c r="W3398" i="2"/>
  <c r="W3397" i="2"/>
  <c r="W3396" i="2"/>
  <c r="W3395" i="2"/>
  <c r="W3394" i="2"/>
  <c r="W3393" i="2"/>
  <c r="W3392" i="2"/>
  <c r="W3391" i="2"/>
  <c r="W3390" i="2"/>
  <c r="W3389" i="2"/>
  <c r="W3388" i="2"/>
  <c r="W3387" i="2"/>
  <c r="W3386" i="2"/>
  <c r="W3385" i="2"/>
  <c r="W3384" i="2"/>
  <c r="W3383" i="2"/>
  <c r="W3382" i="2"/>
  <c r="W3381" i="2"/>
  <c r="W3380" i="2"/>
  <c r="W3379" i="2"/>
  <c r="W3378" i="2"/>
  <c r="W3377" i="2"/>
  <c r="W3376" i="2"/>
  <c r="W3375" i="2"/>
  <c r="W3374" i="2"/>
  <c r="W3373" i="2"/>
  <c r="W3372" i="2"/>
  <c r="W3371" i="2"/>
  <c r="W3370" i="2"/>
  <c r="W3369" i="2"/>
  <c r="W3368" i="2"/>
  <c r="W3367" i="2"/>
  <c r="W3366" i="2"/>
  <c r="W3365" i="2"/>
  <c r="W3364" i="2"/>
  <c r="W3363" i="2"/>
  <c r="W3362" i="2"/>
  <c r="W3361" i="2"/>
  <c r="W3360" i="2"/>
  <c r="W3359" i="2"/>
  <c r="W3358" i="2"/>
  <c r="W3357" i="2"/>
  <c r="W3356" i="2"/>
  <c r="W3355" i="2"/>
  <c r="W3354" i="2"/>
  <c r="W3353" i="2"/>
  <c r="W3352" i="2"/>
  <c r="W3351" i="2"/>
  <c r="W3350" i="2"/>
  <c r="W3349" i="2"/>
  <c r="W3348" i="2"/>
  <c r="W3347" i="2"/>
  <c r="W3346" i="2"/>
  <c r="W3345" i="2"/>
  <c r="W3344" i="2"/>
  <c r="W3343" i="2"/>
  <c r="W3342" i="2"/>
  <c r="W3341" i="2"/>
  <c r="W3340" i="2"/>
  <c r="W3339" i="2"/>
  <c r="W3338" i="2"/>
  <c r="W3337" i="2"/>
  <c r="W3336" i="2"/>
  <c r="W3335" i="2"/>
  <c r="W3334" i="2"/>
  <c r="W3333" i="2"/>
  <c r="W3332" i="2"/>
  <c r="W3331" i="2"/>
  <c r="W3330" i="2"/>
  <c r="W3329" i="2"/>
  <c r="W3328" i="2"/>
  <c r="W3327" i="2"/>
  <c r="W3326" i="2"/>
  <c r="W3325" i="2"/>
  <c r="W3324" i="2"/>
  <c r="W3323" i="2"/>
  <c r="W3322" i="2"/>
  <c r="W3321" i="2"/>
  <c r="W3320" i="2"/>
  <c r="W3319" i="2"/>
  <c r="W3318" i="2"/>
  <c r="W3317" i="2"/>
  <c r="W3316" i="2"/>
  <c r="W3315" i="2"/>
  <c r="W3314" i="2"/>
  <c r="W3313" i="2"/>
  <c r="W3312" i="2"/>
  <c r="W3311" i="2"/>
  <c r="W3310" i="2"/>
  <c r="W3309" i="2"/>
  <c r="W3308" i="2"/>
  <c r="W3307" i="2"/>
  <c r="W3306" i="2"/>
  <c r="W3305" i="2"/>
  <c r="W3304" i="2"/>
  <c r="W3303" i="2"/>
  <c r="W3302" i="2"/>
  <c r="W3301" i="2"/>
  <c r="W3300" i="2"/>
  <c r="W3299" i="2"/>
  <c r="W3298" i="2"/>
  <c r="W3297" i="2"/>
  <c r="W3296" i="2"/>
  <c r="W3295" i="2"/>
  <c r="W3294" i="2"/>
  <c r="W3293" i="2"/>
  <c r="W3292" i="2"/>
  <c r="W3291" i="2"/>
  <c r="W3290" i="2"/>
  <c r="W3289" i="2"/>
  <c r="W3288" i="2"/>
  <c r="W3287" i="2"/>
  <c r="W3286" i="2"/>
  <c r="W3285" i="2"/>
  <c r="W3284" i="2"/>
  <c r="W3283" i="2"/>
  <c r="W3282" i="2"/>
  <c r="W3281" i="2"/>
  <c r="W3280" i="2"/>
  <c r="W3279" i="2"/>
  <c r="W3278" i="2"/>
  <c r="W3277" i="2"/>
  <c r="W3276" i="2"/>
  <c r="W3275" i="2"/>
  <c r="W3274" i="2"/>
  <c r="W3273" i="2"/>
  <c r="W3272" i="2"/>
  <c r="W3271" i="2"/>
  <c r="W3270" i="2"/>
  <c r="W3269" i="2"/>
  <c r="W3268" i="2"/>
  <c r="W3267" i="2"/>
  <c r="W3266" i="2"/>
  <c r="W3265" i="2"/>
  <c r="W3264" i="2"/>
  <c r="W3263" i="2"/>
  <c r="W3262" i="2"/>
  <c r="W3261" i="2"/>
  <c r="W3260" i="2"/>
  <c r="W3259" i="2"/>
  <c r="W3258" i="2"/>
  <c r="W3257" i="2"/>
  <c r="W3256" i="2"/>
  <c r="W3255" i="2"/>
  <c r="W3254" i="2"/>
  <c r="W3253" i="2"/>
  <c r="W3252" i="2"/>
  <c r="W3251" i="2"/>
  <c r="W3250" i="2"/>
  <c r="W3249" i="2"/>
  <c r="W3248" i="2"/>
  <c r="W3247" i="2"/>
  <c r="W3246" i="2"/>
  <c r="W3245" i="2"/>
  <c r="W3244" i="2"/>
  <c r="W3243" i="2"/>
  <c r="W3242" i="2"/>
  <c r="W3241" i="2"/>
  <c r="W3240" i="2"/>
  <c r="W3239" i="2"/>
  <c r="W3238" i="2"/>
  <c r="W3237" i="2"/>
  <c r="W3236" i="2"/>
  <c r="W3235" i="2"/>
  <c r="W3234" i="2"/>
  <c r="W3233" i="2"/>
  <c r="W3232" i="2"/>
  <c r="W3231" i="2"/>
  <c r="W3230" i="2"/>
  <c r="W3229" i="2"/>
  <c r="W3228" i="2"/>
  <c r="W3227" i="2"/>
  <c r="W3226" i="2"/>
  <c r="W3225" i="2"/>
  <c r="W3224" i="2"/>
  <c r="W3223" i="2"/>
  <c r="W3222" i="2"/>
  <c r="W3221" i="2"/>
  <c r="W3220" i="2"/>
  <c r="W3219" i="2"/>
  <c r="W3218" i="2"/>
  <c r="W3217" i="2"/>
  <c r="W3216" i="2"/>
  <c r="W3215" i="2"/>
  <c r="W3214" i="2"/>
  <c r="W3213" i="2"/>
  <c r="W3212" i="2"/>
  <c r="W3211" i="2"/>
  <c r="W3210" i="2"/>
  <c r="W3209" i="2"/>
  <c r="W3208" i="2"/>
  <c r="W3207" i="2"/>
  <c r="W3206" i="2"/>
  <c r="W3205" i="2"/>
  <c r="W3204" i="2"/>
  <c r="W3203" i="2"/>
  <c r="W3202" i="2"/>
  <c r="W3201" i="2"/>
  <c r="W3200" i="2"/>
  <c r="W3199" i="2"/>
  <c r="W3198" i="2"/>
  <c r="W3197" i="2"/>
  <c r="W3196" i="2"/>
  <c r="W3195" i="2"/>
  <c r="W3194" i="2"/>
  <c r="W3193" i="2"/>
  <c r="W3192" i="2"/>
  <c r="W3191" i="2"/>
  <c r="W3190" i="2"/>
  <c r="W3189" i="2"/>
  <c r="W3188" i="2"/>
  <c r="W3187" i="2"/>
  <c r="W3186" i="2"/>
  <c r="W3185" i="2"/>
  <c r="W3184" i="2"/>
  <c r="W3183" i="2"/>
  <c r="W3182" i="2"/>
  <c r="W3181" i="2"/>
  <c r="W3180" i="2"/>
  <c r="W3179" i="2"/>
  <c r="W3178" i="2"/>
  <c r="W3177" i="2"/>
  <c r="W3176" i="2"/>
  <c r="W3175" i="2"/>
  <c r="W3174" i="2"/>
  <c r="W3173" i="2"/>
  <c r="W3172" i="2"/>
  <c r="W3171" i="2"/>
  <c r="W3170" i="2"/>
  <c r="W3169" i="2"/>
  <c r="W3168" i="2"/>
  <c r="W3167" i="2"/>
  <c r="W3166" i="2"/>
  <c r="W3165" i="2"/>
  <c r="W3164" i="2"/>
  <c r="W3163" i="2"/>
  <c r="W3162" i="2"/>
  <c r="W3161" i="2"/>
  <c r="W3160" i="2"/>
  <c r="W3159" i="2"/>
  <c r="W3158" i="2"/>
  <c r="W3157" i="2"/>
  <c r="W3156" i="2"/>
  <c r="W3155" i="2"/>
  <c r="W3154" i="2"/>
  <c r="W3153" i="2"/>
  <c r="W3152" i="2"/>
  <c r="W3151" i="2"/>
  <c r="W3150" i="2"/>
  <c r="W3149" i="2"/>
  <c r="W3148" i="2"/>
  <c r="W3147" i="2"/>
  <c r="W3146" i="2"/>
  <c r="W3145" i="2"/>
  <c r="W3144" i="2"/>
  <c r="W3143" i="2"/>
  <c r="W3142" i="2"/>
  <c r="W3141" i="2"/>
  <c r="W3140" i="2"/>
  <c r="W3139" i="2"/>
  <c r="W3138" i="2"/>
  <c r="W3137" i="2"/>
  <c r="W3136" i="2"/>
  <c r="W3135" i="2"/>
  <c r="W3134" i="2"/>
  <c r="W3133" i="2"/>
  <c r="W3132" i="2"/>
  <c r="W3131" i="2"/>
  <c r="W3130" i="2"/>
  <c r="W3129" i="2"/>
  <c r="W3128" i="2"/>
  <c r="W3127" i="2"/>
  <c r="W3126" i="2"/>
  <c r="W3125" i="2"/>
  <c r="W3124" i="2"/>
  <c r="W3123" i="2"/>
  <c r="W3122" i="2"/>
  <c r="W3121" i="2"/>
  <c r="W3120" i="2"/>
  <c r="W3119" i="2"/>
  <c r="W3118" i="2"/>
  <c r="W3117" i="2"/>
  <c r="W3116" i="2"/>
  <c r="W3115" i="2"/>
  <c r="W3114" i="2"/>
  <c r="W3113" i="2"/>
  <c r="W3112" i="2"/>
  <c r="W3111" i="2"/>
  <c r="W3110" i="2"/>
  <c r="W3109" i="2"/>
  <c r="W3108" i="2"/>
  <c r="W3107" i="2"/>
  <c r="W3106" i="2"/>
  <c r="W3105" i="2"/>
  <c r="W3104" i="2"/>
  <c r="W3103" i="2"/>
  <c r="W3102" i="2"/>
  <c r="W3101" i="2"/>
  <c r="W3100" i="2"/>
  <c r="W3099" i="2"/>
  <c r="W3098" i="2"/>
  <c r="W3097" i="2"/>
  <c r="W3096" i="2"/>
  <c r="W3095" i="2"/>
  <c r="W3094" i="2"/>
  <c r="W3093" i="2"/>
  <c r="W3092" i="2"/>
  <c r="W3091" i="2"/>
  <c r="W3090" i="2"/>
  <c r="W3089" i="2"/>
  <c r="W3088" i="2"/>
  <c r="W3087" i="2"/>
  <c r="W3086" i="2"/>
  <c r="W3085" i="2"/>
  <c r="W3084" i="2"/>
  <c r="W3083" i="2"/>
  <c r="W3082" i="2"/>
  <c r="W3081" i="2"/>
  <c r="W3080" i="2"/>
  <c r="W3079" i="2"/>
  <c r="W3078" i="2"/>
  <c r="W3077" i="2"/>
  <c r="W3076" i="2"/>
  <c r="W3075" i="2"/>
  <c r="W3074" i="2"/>
  <c r="W3073" i="2"/>
  <c r="W3072" i="2"/>
  <c r="W3071" i="2"/>
  <c r="W3070" i="2"/>
  <c r="W3069" i="2"/>
  <c r="W3068" i="2"/>
  <c r="W3067" i="2"/>
  <c r="W3066" i="2"/>
  <c r="W3065" i="2"/>
  <c r="W3064" i="2"/>
  <c r="W3063" i="2"/>
  <c r="W3062" i="2"/>
  <c r="W3061" i="2"/>
  <c r="W3060" i="2"/>
  <c r="W3059" i="2"/>
  <c r="W3058" i="2"/>
  <c r="W3057" i="2"/>
  <c r="W3056" i="2"/>
  <c r="W3055" i="2"/>
  <c r="W3054" i="2"/>
  <c r="W3053" i="2"/>
  <c r="W3052" i="2"/>
  <c r="W3051" i="2"/>
  <c r="W3050" i="2"/>
  <c r="W3049" i="2"/>
  <c r="W3048" i="2"/>
  <c r="W3047" i="2"/>
  <c r="W3046" i="2"/>
  <c r="W3045" i="2"/>
  <c r="W3044" i="2"/>
  <c r="W3043" i="2"/>
  <c r="W3042" i="2"/>
  <c r="W3041" i="2"/>
  <c r="W3040" i="2"/>
  <c r="W3039" i="2"/>
  <c r="W3038" i="2"/>
  <c r="W3037" i="2"/>
  <c r="W3036" i="2"/>
  <c r="W3035" i="2"/>
  <c r="W3034" i="2"/>
  <c r="W3033" i="2"/>
  <c r="W3032" i="2"/>
  <c r="W3031" i="2"/>
  <c r="W3030" i="2"/>
  <c r="W3029" i="2"/>
  <c r="W3028" i="2"/>
  <c r="W3027" i="2"/>
  <c r="W3026" i="2"/>
  <c r="W3025" i="2"/>
  <c r="W3024" i="2"/>
  <c r="W3023" i="2"/>
  <c r="W3022" i="2"/>
  <c r="W3021" i="2"/>
  <c r="W3020" i="2"/>
  <c r="W3019" i="2"/>
  <c r="W3018" i="2"/>
  <c r="W3017" i="2"/>
  <c r="W3016" i="2"/>
  <c r="W3015" i="2"/>
  <c r="W3014" i="2"/>
  <c r="W3013" i="2"/>
  <c r="W3012" i="2"/>
  <c r="W3011" i="2"/>
  <c r="W3010" i="2"/>
  <c r="W3009" i="2"/>
  <c r="W3008" i="2"/>
  <c r="W3007" i="2"/>
  <c r="W3006" i="2"/>
  <c r="W3005" i="2"/>
  <c r="W3004" i="2"/>
  <c r="W3003" i="2"/>
  <c r="W3002" i="2"/>
  <c r="W3001" i="2"/>
  <c r="W3000" i="2"/>
  <c r="W2999" i="2"/>
  <c r="W2998" i="2"/>
  <c r="W2997" i="2"/>
  <c r="W2996" i="2"/>
  <c r="W2995" i="2"/>
  <c r="W2994" i="2"/>
  <c r="W2993" i="2"/>
  <c r="W2992" i="2"/>
  <c r="W2991" i="2"/>
  <c r="W2990" i="2"/>
  <c r="W2989" i="2"/>
  <c r="W2988" i="2"/>
  <c r="W2987" i="2"/>
  <c r="W2986" i="2"/>
  <c r="W2985" i="2"/>
  <c r="W2984" i="2"/>
  <c r="W2983" i="2"/>
  <c r="W2982" i="2"/>
  <c r="W2981" i="2"/>
  <c r="W2980" i="2"/>
  <c r="W2979" i="2"/>
  <c r="W2978" i="2"/>
  <c r="W2977" i="2"/>
  <c r="W2976" i="2"/>
  <c r="W2975" i="2"/>
  <c r="W2974" i="2"/>
  <c r="W2973" i="2"/>
  <c r="W2972" i="2"/>
  <c r="W2971" i="2"/>
  <c r="W2970" i="2"/>
  <c r="W2969" i="2"/>
  <c r="W2968" i="2"/>
  <c r="W2967" i="2"/>
  <c r="W2966" i="2"/>
  <c r="W2965" i="2"/>
  <c r="W2964" i="2"/>
  <c r="W2963" i="2"/>
  <c r="W2962" i="2"/>
  <c r="W2961" i="2"/>
  <c r="W2960" i="2"/>
  <c r="W2959" i="2"/>
  <c r="W2958" i="2"/>
  <c r="W2957" i="2"/>
  <c r="W2956" i="2"/>
  <c r="W2955" i="2"/>
  <c r="W2954" i="2"/>
  <c r="W2953" i="2"/>
  <c r="W2952" i="2"/>
  <c r="W2951" i="2"/>
  <c r="W2950" i="2"/>
  <c r="W2949" i="2"/>
  <c r="W2948" i="2"/>
  <c r="W2947" i="2"/>
  <c r="W2946" i="2"/>
  <c r="W2945" i="2"/>
  <c r="W2944" i="2"/>
  <c r="W2943" i="2"/>
  <c r="W2942" i="2"/>
  <c r="W2941" i="2"/>
  <c r="W2940" i="2"/>
  <c r="W2939" i="2"/>
  <c r="W2938" i="2"/>
  <c r="W2937" i="2"/>
  <c r="W2936" i="2"/>
  <c r="W2935" i="2"/>
  <c r="W2934" i="2"/>
  <c r="W2933" i="2"/>
  <c r="W2932" i="2"/>
  <c r="W2931" i="2"/>
  <c r="W2930" i="2"/>
  <c r="W2929" i="2"/>
  <c r="W2928" i="2"/>
  <c r="W2927" i="2"/>
  <c r="W2926" i="2"/>
  <c r="W2925" i="2"/>
  <c r="W2924" i="2"/>
  <c r="W2923" i="2"/>
  <c r="W2922" i="2"/>
  <c r="W2921" i="2"/>
  <c r="W2920" i="2"/>
  <c r="W2919" i="2"/>
  <c r="W2918" i="2"/>
  <c r="W2917" i="2"/>
  <c r="W2916" i="2"/>
  <c r="W2915" i="2"/>
  <c r="W2914" i="2"/>
  <c r="W2913" i="2"/>
  <c r="W2912" i="2"/>
  <c r="W2911" i="2"/>
  <c r="W2910" i="2"/>
  <c r="W2909" i="2"/>
  <c r="W2908" i="2"/>
  <c r="W2907" i="2"/>
  <c r="W2906" i="2"/>
  <c r="W2905" i="2"/>
  <c r="W2904" i="2"/>
  <c r="W2903" i="2"/>
  <c r="W2902" i="2"/>
  <c r="W2901" i="2"/>
  <c r="W2900" i="2"/>
  <c r="W2899" i="2"/>
  <c r="W2898" i="2"/>
  <c r="W2897" i="2"/>
  <c r="W2896" i="2"/>
  <c r="W2895" i="2"/>
  <c r="W2894" i="2"/>
  <c r="W2893" i="2"/>
  <c r="W2892" i="2"/>
  <c r="W2891" i="2"/>
  <c r="W2890" i="2"/>
  <c r="W2889" i="2"/>
  <c r="W2888" i="2"/>
  <c r="W2887" i="2"/>
  <c r="W2886" i="2"/>
  <c r="W2885" i="2"/>
  <c r="W2884" i="2"/>
  <c r="W2883" i="2"/>
  <c r="W2882" i="2"/>
  <c r="W2881" i="2"/>
  <c r="W2880" i="2"/>
  <c r="W2879" i="2"/>
  <c r="W2878" i="2"/>
  <c r="W2877" i="2"/>
  <c r="W2876" i="2"/>
  <c r="W2875" i="2"/>
  <c r="W2874" i="2"/>
  <c r="W2873" i="2"/>
  <c r="W2872" i="2"/>
  <c r="W2871" i="2"/>
  <c r="W2870" i="2"/>
  <c r="W2869" i="2"/>
  <c r="W2868" i="2"/>
  <c r="W2867" i="2"/>
  <c r="W2866" i="2"/>
  <c r="W2865" i="2"/>
  <c r="W2864" i="2"/>
  <c r="W2863" i="2"/>
  <c r="W2862" i="2"/>
  <c r="W2861" i="2"/>
  <c r="W2860" i="2"/>
  <c r="W2859" i="2"/>
  <c r="W2858" i="2"/>
  <c r="W2857" i="2"/>
  <c r="W2856" i="2"/>
  <c r="W2855" i="2"/>
  <c r="W2854" i="2"/>
  <c r="W2853" i="2"/>
  <c r="W2852" i="2"/>
  <c r="W2851" i="2"/>
  <c r="W2850" i="2"/>
  <c r="W2849" i="2"/>
  <c r="W2848" i="2"/>
  <c r="W2847" i="2"/>
  <c r="W2846" i="2"/>
  <c r="W2845" i="2"/>
  <c r="W2844" i="2"/>
  <c r="W2843" i="2"/>
  <c r="W2842" i="2"/>
  <c r="W2841" i="2"/>
  <c r="W2840" i="2"/>
  <c r="W2839" i="2"/>
  <c r="W2838" i="2"/>
  <c r="W2837" i="2"/>
  <c r="W2836" i="2"/>
  <c r="W2835" i="2"/>
  <c r="W2834" i="2"/>
  <c r="W2833" i="2"/>
  <c r="W2832" i="2"/>
  <c r="W2831" i="2"/>
  <c r="W2830" i="2"/>
  <c r="W2829" i="2"/>
  <c r="W2828" i="2"/>
  <c r="W2827" i="2"/>
  <c r="W2826" i="2"/>
  <c r="W2825" i="2"/>
  <c r="W2824" i="2"/>
  <c r="W2823" i="2"/>
  <c r="W2822" i="2"/>
  <c r="W2821" i="2"/>
  <c r="W2820" i="2"/>
  <c r="W2819" i="2"/>
  <c r="W2818" i="2"/>
  <c r="W2817" i="2"/>
  <c r="W2816" i="2"/>
  <c r="W2815" i="2"/>
  <c r="W2814" i="2"/>
  <c r="W2813" i="2"/>
  <c r="W2812" i="2"/>
  <c r="W2811" i="2"/>
  <c r="W2810" i="2"/>
  <c r="W2809" i="2"/>
  <c r="W2808" i="2"/>
  <c r="W2807" i="2"/>
  <c r="W2806" i="2"/>
  <c r="W2805" i="2"/>
  <c r="W2804" i="2"/>
  <c r="W2803" i="2"/>
  <c r="W2802" i="2"/>
  <c r="W2801" i="2"/>
  <c r="W2800" i="2"/>
  <c r="W2799" i="2"/>
  <c r="W2798" i="2"/>
  <c r="W2797" i="2"/>
  <c r="W2796" i="2"/>
  <c r="W2795" i="2"/>
  <c r="W2794" i="2"/>
  <c r="W2793" i="2"/>
  <c r="W2792" i="2"/>
  <c r="W2791" i="2"/>
  <c r="W2790" i="2"/>
  <c r="W2789" i="2"/>
  <c r="W2788" i="2"/>
  <c r="W2787" i="2"/>
  <c r="W2786" i="2"/>
  <c r="W2785" i="2"/>
  <c r="W2784" i="2"/>
  <c r="W2783" i="2"/>
  <c r="W2782" i="2"/>
  <c r="W2781" i="2"/>
  <c r="W2780" i="2"/>
  <c r="W2779" i="2"/>
  <c r="W2778" i="2"/>
  <c r="W2777" i="2"/>
  <c r="W2776" i="2"/>
  <c r="W2775" i="2"/>
  <c r="W2774" i="2"/>
  <c r="W2773" i="2"/>
  <c r="W2772" i="2"/>
  <c r="W2771" i="2"/>
  <c r="W2770" i="2"/>
  <c r="W2769" i="2"/>
  <c r="W2768" i="2"/>
  <c r="W2767" i="2"/>
  <c r="W2766" i="2"/>
  <c r="W2765" i="2"/>
  <c r="W2764" i="2"/>
  <c r="W2763" i="2"/>
  <c r="W2762" i="2"/>
  <c r="W2761" i="2"/>
  <c r="W2760" i="2"/>
  <c r="W2759" i="2"/>
  <c r="W2758" i="2"/>
  <c r="W2757" i="2"/>
  <c r="W2756" i="2"/>
  <c r="W2755" i="2"/>
  <c r="W2754" i="2"/>
  <c r="W2753" i="2"/>
  <c r="W2752" i="2"/>
  <c r="W2751" i="2"/>
  <c r="W2750" i="2"/>
  <c r="W2749" i="2"/>
  <c r="W2748" i="2"/>
  <c r="W2747" i="2"/>
  <c r="W2746" i="2"/>
  <c r="W2745" i="2"/>
  <c r="W2744" i="2"/>
  <c r="W2743" i="2"/>
  <c r="W2742" i="2"/>
  <c r="W2741" i="2"/>
  <c r="W2740" i="2"/>
  <c r="W2739" i="2"/>
  <c r="W2738" i="2"/>
  <c r="W2737" i="2"/>
  <c r="W2736" i="2"/>
  <c r="W2735" i="2"/>
  <c r="W2734" i="2"/>
  <c r="W2733" i="2"/>
  <c r="W2732" i="2"/>
  <c r="W2731" i="2"/>
  <c r="W2730" i="2"/>
  <c r="W2729" i="2"/>
  <c r="W2728" i="2"/>
  <c r="W2727" i="2"/>
  <c r="W2726" i="2"/>
  <c r="W2725" i="2"/>
  <c r="W2724" i="2"/>
  <c r="W2723" i="2"/>
  <c r="W2722" i="2"/>
  <c r="W2721" i="2"/>
  <c r="W2720" i="2"/>
  <c r="W2719" i="2"/>
  <c r="W2718" i="2"/>
  <c r="W2717" i="2"/>
  <c r="W2716" i="2"/>
  <c r="W2715" i="2"/>
  <c r="W2714" i="2"/>
  <c r="W2713" i="2"/>
  <c r="W2712" i="2"/>
  <c r="W2711" i="2"/>
  <c r="W2710" i="2"/>
  <c r="W2709" i="2"/>
  <c r="W2708" i="2"/>
  <c r="W2707" i="2"/>
  <c r="W2706" i="2"/>
  <c r="W2705" i="2"/>
  <c r="W2704" i="2"/>
  <c r="W2703" i="2"/>
  <c r="W2702" i="2"/>
  <c r="W2701" i="2"/>
  <c r="W2700" i="2"/>
  <c r="W2699" i="2"/>
  <c r="W2698" i="2"/>
  <c r="W2697" i="2"/>
  <c r="W2696" i="2"/>
  <c r="W2695" i="2"/>
  <c r="W2694" i="2"/>
  <c r="W2693" i="2"/>
  <c r="W2692" i="2"/>
  <c r="W2691" i="2"/>
  <c r="W2690" i="2"/>
  <c r="W2689" i="2"/>
  <c r="W2688" i="2"/>
  <c r="W2687" i="2"/>
  <c r="W2686" i="2"/>
  <c r="W2685" i="2"/>
  <c r="W2684" i="2"/>
  <c r="W2683" i="2"/>
  <c r="W2682" i="2"/>
  <c r="W2681" i="2"/>
  <c r="W2680" i="2"/>
  <c r="W2679" i="2"/>
  <c r="W2678" i="2"/>
  <c r="W2677" i="2"/>
  <c r="W2676" i="2"/>
  <c r="W2675" i="2"/>
  <c r="W2674" i="2"/>
  <c r="W2673" i="2"/>
  <c r="W2672" i="2"/>
  <c r="W2671" i="2"/>
  <c r="W2670" i="2"/>
  <c r="W2669" i="2"/>
  <c r="W2668" i="2"/>
  <c r="W2667" i="2"/>
  <c r="W2666" i="2"/>
  <c r="W2665" i="2"/>
  <c r="W2664" i="2"/>
  <c r="W2663" i="2"/>
  <c r="W2662" i="2"/>
  <c r="W2661" i="2"/>
  <c r="W2660" i="2"/>
  <c r="W2659" i="2"/>
  <c r="W2658" i="2"/>
  <c r="W2657" i="2"/>
  <c r="W2656" i="2"/>
  <c r="W2655" i="2"/>
  <c r="W2654" i="2"/>
  <c r="W2653" i="2"/>
  <c r="W2652" i="2"/>
  <c r="W2651" i="2"/>
  <c r="W2650" i="2"/>
  <c r="W2649" i="2"/>
  <c r="W2648" i="2"/>
  <c r="W2647" i="2"/>
  <c r="W2646" i="2"/>
  <c r="W2645" i="2"/>
  <c r="W2644" i="2"/>
  <c r="W2643" i="2"/>
  <c r="W2642" i="2"/>
  <c r="W2641" i="2"/>
  <c r="W2640" i="2"/>
  <c r="W2639" i="2"/>
  <c r="W2638" i="2"/>
  <c r="W2637" i="2"/>
  <c r="W2636" i="2"/>
  <c r="W2635" i="2"/>
  <c r="W2634" i="2"/>
  <c r="W2633" i="2"/>
  <c r="W2632" i="2"/>
  <c r="W2631" i="2"/>
  <c r="W2630" i="2"/>
  <c r="W2629" i="2"/>
  <c r="W2628" i="2"/>
  <c r="W2627" i="2"/>
  <c r="W2626" i="2"/>
  <c r="W2625" i="2"/>
  <c r="W2624" i="2"/>
  <c r="W2623" i="2"/>
  <c r="W2622" i="2"/>
  <c r="W2621" i="2"/>
  <c r="W2620" i="2"/>
  <c r="W2619" i="2"/>
  <c r="W2618" i="2"/>
  <c r="W2617" i="2"/>
  <c r="W2616" i="2"/>
  <c r="W2615" i="2"/>
  <c r="W2614" i="2"/>
  <c r="W2613" i="2"/>
  <c r="W2612" i="2"/>
  <c r="W2611" i="2"/>
  <c r="W2610" i="2"/>
  <c r="W2609" i="2"/>
  <c r="W2608" i="2"/>
  <c r="W2607" i="2"/>
  <c r="W2606" i="2"/>
  <c r="W2605" i="2"/>
  <c r="W2604" i="2"/>
  <c r="W2603" i="2"/>
  <c r="W2602" i="2"/>
  <c r="W2601" i="2"/>
  <c r="W2600" i="2"/>
  <c r="W2599" i="2"/>
  <c r="W2598" i="2"/>
  <c r="W2597" i="2"/>
  <c r="W2596" i="2"/>
  <c r="W2595" i="2"/>
  <c r="W2594" i="2"/>
  <c r="W2593" i="2"/>
  <c r="W2592" i="2"/>
  <c r="W2591" i="2"/>
  <c r="W2590" i="2"/>
  <c r="W2589" i="2"/>
  <c r="W2588" i="2"/>
  <c r="W2587" i="2"/>
  <c r="W2586" i="2"/>
  <c r="W2585" i="2"/>
  <c r="W2584" i="2"/>
  <c r="W2583" i="2"/>
  <c r="W2582" i="2"/>
  <c r="W2581" i="2"/>
  <c r="W2580" i="2"/>
  <c r="W2579" i="2"/>
  <c r="W2578" i="2"/>
  <c r="W2577" i="2"/>
  <c r="W2576" i="2"/>
  <c r="W2575" i="2"/>
  <c r="W2574" i="2"/>
  <c r="W2573" i="2"/>
  <c r="W2572" i="2"/>
  <c r="W2571" i="2"/>
  <c r="W2570" i="2"/>
  <c r="W2569" i="2"/>
  <c r="W2568" i="2"/>
  <c r="W2567" i="2"/>
  <c r="W2566" i="2"/>
  <c r="W2565" i="2"/>
  <c r="W2564" i="2"/>
  <c r="W2563" i="2"/>
  <c r="W2562" i="2"/>
  <c r="W2561" i="2"/>
  <c r="W2560" i="2"/>
  <c r="W2559" i="2"/>
  <c r="W2558" i="2"/>
  <c r="W2557" i="2"/>
  <c r="W2556" i="2"/>
  <c r="W2555" i="2"/>
  <c r="W2554" i="2"/>
  <c r="W2553" i="2"/>
  <c r="W2552" i="2"/>
  <c r="W2551" i="2"/>
  <c r="W2550" i="2"/>
  <c r="W2549" i="2"/>
  <c r="W2548" i="2"/>
  <c r="W2547" i="2"/>
  <c r="W2546" i="2"/>
  <c r="W2545" i="2"/>
  <c r="W2544" i="2"/>
  <c r="W2543" i="2"/>
  <c r="W2542" i="2"/>
  <c r="W2541" i="2"/>
  <c r="W2540" i="2"/>
  <c r="W2539" i="2"/>
  <c r="W2538" i="2"/>
  <c r="W2537" i="2"/>
  <c r="W2536" i="2"/>
  <c r="W2535" i="2"/>
  <c r="W2534" i="2"/>
  <c r="W2533" i="2"/>
  <c r="W2532" i="2"/>
  <c r="W2531" i="2"/>
  <c r="W2530" i="2"/>
  <c r="W2529" i="2"/>
  <c r="W2528" i="2"/>
  <c r="W2527" i="2"/>
  <c r="W2526" i="2"/>
  <c r="W2525" i="2"/>
  <c r="W2524" i="2"/>
  <c r="W2523" i="2"/>
  <c r="W2522" i="2"/>
  <c r="W2521" i="2"/>
  <c r="W2520" i="2"/>
  <c r="W2519" i="2"/>
  <c r="W2518" i="2"/>
  <c r="W2517" i="2"/>
  <c r="W2516" i="2"/>
  <c r="W2515" i="2"/>
  <c r="W2514" i="2"/>
  <c r="W2513" i="2"/>
  <c r="W2512" i="2"/>
  <c r="W2511" i="2"/>
  <c r="W2510" i="2"/>
  <c r="W2509" i="2"/>
  <c r="W2508" i="2"/>
  <c r="W2507" i="2"/>
  <c r="W2506" i="2"/>
  <c r="W2505" i="2"/>
  <c r="W2504" i="2"/>
  <c r="W2503" i="2"/>
  <c r="W2502" i="2"/>
  <c r="W2501" i="2"/>
  <c r="W2500" i="2"/>
  <c r="W2499" i="2"/>
  <c r="W2498" i="2"/>
  <c r="W2497" i="2"/>
  <c r="W2496" i="2"/>
  <c r="W2495" i="2"/>
  <c r="W2494" i="2"/>
  <c r="W2493" i="2"/>
  <c r="W2492" i="2"/>
  <c r="W2491" i="2"/>
  <c r="W2490" i="2"/>
  <c r="W2489" i="2"/>
  <c r="W2488" i="2"/>
  <c r="W2487" i="2"/>
  <c r="W2486" i="2"/>
  <c r="W2485" i="2"/>
  <c r="W2484" i="2"/>
  <c r="W2483" i="2"/>
  <c r="W2482" i="2"/>
  <c r="W2481" i="2"/>
  <c r="W2480" i="2"/>
  <c r="W2479" i="2"/>
  <c r="W2478" i="2"/>
  <c r="W2477" i="2"/>
  <c r="W2476" i="2"/>
  <c r="W2475" i="2"/>
  <c r="W2474" i="2"/>
  <c r="W2473" i="2"/>
  <c r="W2472" i="2"/>
  <c r="W2471" i="2"/>
  <c r="W2470" i="2"/>
  <c r="W2469" i="2"/>
  <c r="W2468" i="2"/>
  <c r="W2467" i="2"/>
  <c r="W2466" i="2"/>
  <c r="W2465" i="2"/>
  <c r="W2464" i="2"/>
  <c r="W2463" i="2"/>
  <c r="W2462" i="2"/>
  <c r="W2461" i="2"/>
  <c r="W2460" i="2"/>
  <c r="W2459" i="2"/>
  <c r="W2458" i="2"/>
  <c r="W2457" i="2"/>
  <c r="W2456" i="2"/>
  <c r="W2455" i="2"/>
  <c r="W2454" i="2"/>
  <c r="W2453" i="2"/>
  <c r="W2452" i="2"/>
  <c r="W2451" i="2"/>
  <c r="W2450" i="2"/>
  <c r="W2449" i="2"/>
  <c r="W2448" i="2"/>
  <c r="W2447" i="2"/>
  <c r="W2446" i="2"/>
  <c r="W2445" i="2"/>
  <c r="W2444" i="2"/>
  <c r="W2443" i="2"/>
  <c r="W2442" i="2"/>
  <c r="W2441" i="2"/>
  <c r="W2440" i="2"/>
  <c r="W2439" i="2"/>
  <c r="W2438" i="2"/>
  <c r="W2437" i="2"/>
  <c r="W2436" i="2"/>
  <c r="W2435" i="2"/>
  <c r="W2434" i="2"/>
  <c r="W2433" i="2"/>
  <c r="W2432" i="2"/>
  <c r="W2431" i="2"/>
  <c r="W2430" i="2"/>
  <c r="W2429" i="2"/>
  <c r="W2428" i="2"/>
  <c r="W2427" i="2"/>
  <c r="W2426" i="2"/>
  <c r="W2425" i="2"/>
  <c r="W2424" i="2"/>
  <c r="W2423" i="2"/>
  <c r="W2422" i="2"/>
  <c r="W2421" i="2"/>
  <c r="W2420" i="2"/>
  <c r="W2419" i="2"/>
  <c r="W2418" i="2"/>
  <c r="W2417" i="2"/>
  <c r="W2416" i="2"/>
  <c r="W2415" i="2"/>
  <c r="W2414" i="2"/>
  <c r="W2413" i="2"/>
  <c r="W2412" i="2"/>
  <c r="W2411" i="2"/>
  <c r="W2410" i="2"/>
  <c r="W2409" i="2"/>
  <c r="W2408" i="2"/>
  <c r="W2407" i="2"/>
  <c r="W2406" i="2"/>
  <c r="W2405" i="2"/>
  <c r="W2404" i="2"/>
  <c r="W2403" i="2"/>
  <c r="W2402" i="2"/>
  <c r="W2401" i="2"/>
  <c r="W2400" i="2"/>
  <c r="W2399" i="2"/>
  <c r="W2398" i="2"/>
  <c r="W2397" i="2"/>
  <c r="W2396" i="2"/>
  <c r="W2395" i="2"/>
  <c r="W2394" i="2"/>
  <c r="W2393" i="2"/>
  <c r="W2392" i="2"/>
  <c r="W2391" i="2"/>
  <c r="W2390" i="2"/>
  <c r="W2389" i="2"/>
  <c r="W2388" i="2"/>
  <c r="W2387" i="2"/>
  <c r="W2386" i="2"/>
  <c r="W2385" i="2"/>
  <c r="W2384" i="2"/>
  <c r="W2383" i="2"/>
  <c r="W2382" i="2"/>
  <c r="W2381" i="2"/>
  <c r="W2380" i="2"/>
  <c r="W2379" i="2"/>
  <c r="W2378" i="2"/>
  <c r="W2377" i="2"/>
  <c r="W2376" i="2"/>
  <c r="W2375" i="2"/>
  <c r="W2374" i="2"/>
  <c r="W2373" i="2"/>
  <c r="W2372" i="2"/>
  <c r="W2371" i="2"/>
  <c r="W2370" i="2"/>
  <c r="W2369" i="2"/>
  <c r="W2368" i="2"/>
  <c r="W2367" i="2"/>
  <c r="W2366" i="2"/>
  <c r="W2365" i="2"/>
  <c r="W2364" i="2"/>
  <c r="W2363" i="2"/>
  <c r="W2362" i="2"/>
  <c r="W2361" i="2"/>
  <c r="W2360" i="2"/>
  <c r="W2359" i="2"/>
  <c r="W2358" i="2"/>
  <c r="W2357" i="2"/>
  <c r="W2356" i="2"/>
  <c r="W2355" i="2"/>
  <c r="W2354" i="2"/>
  <c r="W2353" i="2"/>
  <c r="W2352" i="2"/>
  <c r="W2351" i="2"/>
  <c r="W2350" i="2"/>
  <c r="W2349" i="2"/>
  <c r="W2348" i="2"/>
  <c r="W2347" i="2"/>
  <c r="W2346" i="2"/>
  <c r="W2345" i="2"/>
  <c r="W2344" i="2"/>
  <c r="W2343" i="2"/>
  <c r="W2342" i="2"/>
  <c r="W2341" i="2"/>
  <c r="W2340" i="2"/>
  <c r="W2339" i="2"/>
  <c r="W2338" i="2"/>
  <c r="W2337" i="2"/>
  <c r="W2336" i="2"/>
  <c r="W2335" i="2"/>
  <c r="W2334" i="2"/>
  <c r="W2333" i="2"/>
  <c r="W2332" i="2"/>
  <c r="W2331" i="2"/>
  <c r="W2330" i="2"/>
  <c r="W2329" i="2"/>
  <c r="W2328" i="2"/>
  <c r="W2327" i="2"/>
  <c r="W2326" i="2"/>
  <c r="W2325" i="2"/>
  <c r="W2324" i="2"/>
  <c r="W2323" i="2"/>
  <c r="W2322" i="2"/>
  <c r="W2321" i="2"/>
  <c r="W2320" i="2"/>
  <c r="W2319" i="2"/>
  <c r="W2318" i="2"/>
  <c r="W2317" i="2"/>
  <c r="W2316" i="2"/>
  <c r="W2315" i="2"/>
  <c r="W2314" i="2"/>
  <c r="W2313" i="2"/>
  <c r="W2312" i="2"/>
  <c r="W2311" i="2"/>
  <c r="W2310" i="2"/>
  <c r="W2309" i="2"/>
  <c r="W2308" i="2"/>
  <c r="W2307" i="2"/>
  <c r="W2306" i="2"/>
  <c r="W2305" i="2"/>
  <c r="W2304" i="2"/>
  <c r="W2303" i="2"/>
  <c r="W2302" i="2"/>
  <c r="W2301" i="2"/>
  <c r="W2300" i="2"/>
  <c r="W2299" i="2"/>
  <c r="W2298" i="2"/>
  <c r="W2297" i="2"/>
  <c r="W2296" i="2"/>
  <c r="W2295" i="2"/>
  <c r="W2294" i="2"/>
  <c r="W2293" i="2"/>
  <c r="W2292" i="2"/>
  <c r="W2291" i="2"/>
  <c r="W2290" i="2"/>
  <c r="W2289" i="2"/>
  <c r="W2288" i="2"/>
  <c r="W2287" i="2"/>
  <c r="W2286" i="2"/>
  <c r="W2285" i="2"/>
  <c r="W2284" i="2"/>
  <c r="W2283" i="2"/>
  <c r="W2282" i="2"/>
  <c r="W2281" i="2"/>
  <c r="W2280" i="2"/>
  <c r="W2279" i="2"/>
  <c r="W2278" i="2"/>
  <c r="W2277" i="2"/>
  <c r="W2276" i="2"/>
  <c r="W2275" i="2"/>
  <c r="W2274" i="2"/>
  <c r="W2273" i="2"/>
  <c r="W2272" i="2"/>
  <c r="W2271" i="2"/>
  <c r="W2270" i="2"/>
  <c r="W2269" i="2"/>
  <c r="W2268" i="2"/>
  <c r="W2267" i="2"/>
  <c r="W2266" i="2"/>
  <c r="W2265" i="2"/>
  <c r="W2264" i="2"/>
  <c r="W2263" i="2"/>
  <c r="W2262" i="2"/>
  <c r="W2261" i="2"/>
  <c r="W2260" i="2"/>
  <c r="W2259" i="2"/>
  <c r="W2258" i="2"/>
  <c r="W2257" i="2"/>
  <c r="W2256" i="2"/>
  <c r="W2255" i="2"/>
  <c r="W2254" i="2"/>
  <c r="W2253" i="2"/>
  <c r="W2252" i="2"/>
  <c r="W2251" i="2"/>
  <c r="W2250" i="2"/>
  <c r="W2249" i="2"/>
  <c r="W2248" i="2"/>
  <c r="W2247" i="2"/>
  <c r="W2246" i="2"/>
  <c r="W2245" i="2"/>
  <c r="W2244" i="2"/>
  <c r="W2243" i="2"/>
  <c r="W2242" i="2"/>
  <c r="W2241" i="2"/>
  <c r="W2240" i="2"/>
  <c r="W2239" i="2"/>
  <c r="W2238" i="2"/>
  <c r="W2237" i="2"/>
  <c r="W2236" i="2"/>
  <c r="W2235" i="2"/>
  <c r="W2234" i="2"/>
  <c r="W2233" i="2"/>
  <c r="W2232" i="2"/>
  <c r="W2231" i="2"/>
  <c r="W2230" i="2"/>
  <c r="W2229" i="2"/>
  <c r="W2228" i="2"/>
  <c r="W2227" i="2"/>
  <c r="W2226" i="2"/>
  <c r="W2225" i="2"/>
  <c r="W2224" i="2"/>
  <c r="W2223" i="2"/>
  <c r="W2222" i="2"/>
  <c r="W2221" i="2"/>
  <c r="W2220" i="2"/>
  <c r="W2219" i="2"/>
  <c r="W2218" i="2"/>
  <c r="W2217" i="2"/>
  <c r="W2216" i="2"/>
  <c r="W2215" i="2"/>
  <c r="W2214" i="2"/>
  <c r="W2213" i="2"/>
  <c r="W2212" i="2"/>
  <c r="W2211" i="2"/>
  <c r="W2210" i="2"/>
  <c r="W2209" i="2"/>
  <c r="W2208" i="2"/>
  <c r="W2207" i="2"/>
  <c r="W2206" i="2"/>
  <c r="W2205" i="2"/>
  <c r="W2204" i="2"/>
  <c r="W2203" i="2"/>
  <c r="W2202" i="2"/>
  <c r="W2201" i="2"/>
  <c r="W2200" i="2"/>
  <c r="W2199" i="2"/>
  <c r="W2198" i="2"/>
  <c r="W2197" i="2"/>
  <c r="W2196" i="2"/>
  <c r="W2195" i="2"/>
  <c r="W2194" i="2"/>
  <c r="W2193" i="2"/>
  <c r="W2192" i="2"/>
  <c r="W2191" i="2"/>
  <c r="W2190" i="2"/>
  <c r="W2189" i="2"/>
  <c r="W2188" i="2"/>
  <c r="W2187" i="2"/>
  <c r="W2186" i="2"/>
  <c r="W2185" i="2"/>
  <c r="W2184" i="2"/>
  <c r="W2183" i="2"/>
  <c r="W2182" i="2"/>
  <c r="W2181" i="2"/>
  <c r="W2180" i="2"/>
  <c r="W2179" i="2"/>
  <c r="W2178" i="2"/>
  <c r="W2177" i="2"/>
  <c r="W2176" i="2"/>
  <c r="W2175" i="2"/>
  <c r="W2174" i="2"/>
  <c r="W2173" i="2"/>
  <c r="W2172" i="2"/>
  <c r="W2171" i="2"/>
  <c r="W2170" i="2"/>
  <c r="W2169" i="2"/>
  <c r="W2168" i="2"/>
  <c r="W2167" i="2"/>
  <c r="W2166" i="2"/>
  <c r="W2165" i="2"/>
  <c r="W2164" i="2"/>
  <c r="W2163" i="2"/>
  <c r="W2162" i="2"/>
  <c r="W2161" i="2"/>
  <c r="W2160" i="2"/>
  <c r="W2159" i="2"/>
  <c r="W2158" i="2"/>
  <c r="W2157" i="2"/>
  <c r="W2156" i="2"/>
  <c r="W2155" i="2"/>
  <c r="W2154" i="2"/>
  <c r="W2153" i="2"/>
  <c r="W2152" i="2"/>
  <c r="W2151" i="2"/>
  <c r="W2150" i="2"/>
  <c r="W2149" i="2"/>
  <c r="W2148" i="2"/>
  <c r="W2147" i="2"/>
  <c r="W2146" i="2"/>
  <c r="W2145" i="2"/>
  <c r="W2144" i="2"/>
  <c r="W2143" i="2"/>
  <c r="W2142" i="2"/>
  <c r="W2141" i="2"/>
  <c r="W2140" i="2"/>
  <c r="W2139" i="2"/>
  <c r="W2138" i="2"/>
  <c r="W2137" i="2"/>
  <c r="W2136" i="2"/>
  <c r="W2135" i="2"/>
  <c r="W2134" i="2"/>
  <c r="W2133" i="2"/>
  <c r="W2132" i="2"/>
  <c r="W2131" i="2"/>
  <c r="W2130" i="2"/>
  <c r="W2129" i="2"/>
  <c r="W2128" i="2"/>
  <c r="W2127" i="2"/>
  <c r="W2126" i="2"/>
  <c r="W2125" i="2"/>
  <c r="W2124" i="2"/>
  <c r="W2123" i="2"/>
  <c r="W2122" i="2"/>
  <c r="W2121" i="2"/>
  <c r="W2120" i="2"/>
  <c r="W2119" i="2"/>
  <c r="W2118" i="2"/>
  <c r="W2117" i="2"/>
  <c r="W2116" i="2"/>
  <c r="W2115" i="2"/>
  <c r="W2114" i="2"/>
  <c r="W2113" i="2"/>
  <c r="W2112" i="2"/>
  <c r="W2111" i="2"/>
  <c r="W2110" i="2"/>
  <c r="W2109" i="2"/>
  <c r="W2108" i="2"/>
  <c r="W2107" i="2"/>
  <c r="W2106" i="2"/>
  <c r="W2105" i="2"/>
  <c r="W2104" i="2"/>
  <c r="W2103" i="2"/>
  <c r="W2102" i="2"/>
  <c r="W2101" i="2"/>
  <c r="W2100" i="2"/>
  <c r="W2099" i="2"/>
  <c r="W2098" i="2"/>
  <c r="W2097" i="2"/>
  <c r="W2096" i="2"/>
  <c r="W2095" i="2"/>
  <c r="W2094" i="2"/>
  <c r="W2093" i="2"/>
  <c r="W2092" i="2"/>
  <c r="W2091" i="2"/>
  <c r="W2090" i="2"/>
  <c r="W2089" i="2"/>
  <c r="W2088" i="2"/>
  <c r="W2087" i="2"/>
  <c r="W2086" i="2"/>
  <c r="W2085" i="2"/>
  <c r="W2084" i="2"/>
  <c r="W2083" i="2"/>
  <c r="W2082" i="2"/>
  <c r="W2081" i="2"/>
  <c r="W2080" i="2"/>
  <c r="W2079" i="2"/>
  <c r="W2078" i="2"/>
  <c r="W2077" i="2"/>
  <c r="W2076" i="2"/>
  <c r="W2075" i="2"/>
  <c r="W2074" i="2"/>
  <c r="W2073" i="2"/>
  <c r="W2072" i="2"/>
  <c r="W2071" i="2"/>
  <c r="W2070" i="2"/>
  <c r="W2069" i="2"/>
  <c r="W2068" i="2"/>
  <c r="W2067" i="2"/>
  <c r="W2066" i="2"/>
  <c r="W2065" i="2"/>
  <c r="W2064" i="2"/>
  <c r="W2063" i="2"/>
  <c r="W2062" i="2"/>
  <c r="W2061" i="2"/>
  <c r="W2060" i="2"/>
  <c r="W2059" i="2"/>
  <c r="W2058" i="2"/>
  <c r="W2057" i="2"/>
  <c r="W2056" i="2"/>
  <c r="W2055" i="2"/>
  <c r="W2054" i="2"/>
  <c r="W2053" i="2"/>
  <c r="W2052" i="2"/>
  <c r="W2051" i="2"/>
  <c r="W2050" i="2"/>
  <c r="W2049" i="2"/>
  <c r="W2048" i="2"/>
  <c r="W2047" i="2"/>
  <c r="W2046" i="2"/>
  <c r="W2045" i="2"/>
  <c r="W2044" i="2"/>
  <c r="W2043" i="2"/>
  <c r="W2042" i="2"/>
  <c r="W2041" i="2"/>
  <c r="W2040" i="2"/>
  <c r="W2039" i="2"/>
  <c r="W2038" i="2"/>
  <c r="W2037" i="2"/>
  <c r="W2036" i="2"/>
  <c r="W2035" i="2"/>
  <c r="W2034" i="2"/>
  <c r="W2033" i="2"/>
  <c r="W2032" i="2"/>
  <c r="W2031" i="2"/>
  <c r="W2030" i="2"/>
  <c r="W2029" i="2"/>
  <c r="W2028" i="2"/>
  <c r="W2027" i="2"/>
  <c r="W2026" i="2"/>
  <c r="W2025" i="2"/>
  <c r="W2024" i="2"/>
  <c r="W2023" i="2"/>
  <c r="W2022" i="2"/>
  <c r="W2021" i="2"/>
  <c r="W2020" i="2"/>
  <c r="W2019" i="2"/>
  <c r="W2018" i="2"/>
  <c r="W2017" i="2"/>
  <c r="W2016" i="2"/>
  <c r="W2015" i="2"/>
  <c r="W2014" i="2"/>
  <c r="W2013" i="2"/>
  <c r="W2012" i="2"/>
  <c r="W2011" i="2"/>
  <c r="W2010" i="2"/>
  <c r="W2009" i="2"/>
  <c r="W2008" i="2"/>
  <c r="W2007" i="2"/>
  <c r="W2006" i="2"/>
  <c r="W2005" i="2"/>
  <c r="W2004" i="2"/>
  <c r="W2003" i="2"/>
  <c r="W2002" i="2"/>
  <c r="W2001" i="2"/>
  <c r="W2000" i="2"/>
  <c r="W1999" i="2"/>
  <c r="W1998" i="2"/>
  <c r="W1997" i="2"/>
  <c r="W1996" i="2"/>
  <c r="W1995" i="2"/>
  <c r="W1994" i="2"/>
  <c r="W1993" i="2"/>
  <c r="W1992" i="2"/>
  <c r="W1991" i="2"/>
  <c r="W1990" i="2"/>
  <c r="W1989" i="2"/>
  <c r="W1988" i="2"/>
  <c r="W1987" i="2"/>
  <c r="W1986" i="2"/>
  <c r="W1985" i="2"/>
  <c r="W1984" i="2"/>
  <c r="W1983" i="2"/>
  <c r="W1982" i="2"/>
  <c r="W1981" i="2"/>
  <c r="W1980" i="2"/>
  <c r="W1979" i="2"/>
  <c r="W1978" i="2"/>
  <c r="W1977" i="2"/>
  <c r="W1976" i="2"/>
  <c r="W1975" i="2"/>
  <c r="W1974" i="2"/>
  <c r="W1973" i="2"/>
  <c r="W1972" i="2"/>
  <c r="W1971" i="2"/>
  <c r="W1970" i="2"/>
  <c r="W1969" i="2"/>
  <c r="W1968" i="2"/>
  <c r="W1967" i="2"/>
  <c r="W1966" i="2"/>
  <c r="W1965" i="2"/>
  <c r="W1964" i="2"/>
  <c r="W1963" i="2"/>
  <c r="W1962" i="2"/>
  <c r="W1961" i="2"/>
  <c r="W1960" i="2"/>
  <c r="W1959" i="2"/>
  <c r="W1958" i="2"/>
  <c r="W1957" i="2"/>
  <c r="W1956" i="2"/>
  <c r="W1955" i="2"/>
  <c r="W1954" i="2"/>
  <c r="W1953" i="2"/>
  <c r="W1952" i="2"/>
  <c r="W1951" i="2"/>
  <c r="W1950" i="2"/>
  <c r="W1949" i="2"/>
  <c r="W1948" i="2"/>
  <c r="W1947" i="2"/>
  <c r="W1946" i="2"/>
  <c r="W1945" i="2"/>
  <c r="W1944" i="2"/>
  <c r="W1943" i="2"/>
  <c r="W1942" i="2"/>
  <c r="W1941" i="2"/>
  <c r="W1940" i="2"/>
  <c r="W1939" i="2"/>
  <c r="W1938" i="2"/>
  <c r="W1937" i="2"/>
  <c r="W1936" i="2"/>
  <c r="W1935" i="2"/>
  <c r="W1934" i="2"/>
  <c r="W1933" i="2"/>
  <c r="W1932" i="2"/>
  <c r="W1931" i="2"/>
  <c r="W1930" i="2"/>
  <c r="W1929" i="2"/>
  <c r="W1928" i="2"/>
  <c r="W1927" i="2"/>
  <c r="W1926" i="2"/>
  <c r="W1925" i="2"/>
  <c r="W1924" i="2"/>
  <c r="W1923" i="2"/>
  <c r="W1922" i="2"/>
  <c r="W1921" i="2"/>
  <c r="W1920" i="2"/>
  <c r="W1919" i="2"/>
  <c r="W1918" i="2"/>
  <c r="W1917" i="2"/>
  <c r="W1916" i="2"/>
  <c r="W1915" i="2"/>
  <c r="W1914" i="2"/>
  <c r="W1913" i="2"/>
  <c r="W1912" i="2"/>
  <c r="W1911" i="2"/>
  <c r="W1910" i="2"/>
  <c r="W1909" i="2"/>
  <c r="W1908" i="2"/>
  <c r="W1907" i="2"/>
  <c r="W1906" i="2"/>
  <c r="W1905" i="2"/>
  <c r="W1904" i="2"/>
  <c r="W1903" i="2"/>
  <c r="W1902" i="2"/>
  <c r="W1901" i="2"/>
  <c r="W1900" i="2"/>
  <c r="W1899" i="2"/>
  <c r="W1898" i="2"/>
  <c r="W1897" i="2"/>
  <c r="W1896" i="2"/>
  <c r="W1895" i="2"/>
  <c r="W1894" i="2"/>
  <c r="W1893" i="2"/>
  <c r="W1892" i="2"/>
  <c r="W1891" i="2"/>
  <c r="W1890" i="2"/>
  <c r="W1889" i="2"/>
  <c r="W1888" i="2"/>
  <c r="W1887" i="2"/>
  <c r="W1886" i="2"/>
  <c r="W1885" i="2"/>
  <c r="W1884" i="2"/>
  <c r="W1883" i="2"/>
  <c r="W1882" i="2"/>
  <c r="W1881" i="2"/>
  <c r="W1880" i="2"/>
  <c r="W1879" i="2"/>
  <c r="W1878" i="2"/>
  <c r="W1877" i="2"/>
  <c r="W1876" i="2"/>
  <c r="W1875" i="2"/>
  <c r="W1874" i="2"/>
  <c r="W1873" i="2"/>
  <c r="W1872" i="2"/>
  <c r="W1871" i="2"/>
  <c r="W1870" i="2"/>
  <c r="W1869" i="2"/>
  <c r="W1868" i="2"/>
  <c r="W1867" i="2"/>
  <c r="W1866" i="2"/>
  <c r="W1865" i="2"/>
  <c r="W1864" i="2"/>
  <c r="W1863" i="2"/>
  <c r="W1862" i="2"/>
  <c r="W1861" i="2"/>
  <c r="W1860" i="2"/>
  <c r="W1859" i="2"/>
  <c r="W1858" i="2"/>
  <c r="W1857" i="2"/>
  <c r="W1856" i="2"/>
  <c r="W1855" i="2"/>
  <c r="W1854" i="2"/>
  <c r="W1853" i="2"/>
  <c r="W1852" i="2"/>
  <c r="W1851" i="2"/>
  <c r="W1850" i="2"/>
  <c r="W1849" i="2"/>
  <c r="W1848" i="2"/>
  <c r="W1847" i="2"/>
  <c r="W1846" i="2"/>
  <c r="W1845" i="2"/>
  <c r="W1844" i="2"/>
  <c r="W1843" i="2"/>
  <c r="W1842" i="2"/>
  <c r="W1841" i="2"/>
  <c r="W1840" i="2"/>
  <c r="W1839" i="2"/>
  <c r="W1838" i="2"/>
  <c r="W1837" i="2"/>
  <c r="W1836" i="2"/>
  <c r="W1835" i="2"/>
  <c r="W1834" i="2"/>
  <c r="W1833" i="2"/>
  <c r="W1832" i="2"/>
  <c r="W1831" i="2"/>
  <c r="W1830" i="2"/>
  <c r="W1829" i="2"/>
  <c r="W1828" i="2"/>
  <c r="W1827" i="2"/>
  <c r="W1826" i="2"/>
  <c r="W1825" i="2"/>
  <c r="W1824" i="2"/>
  <c r="W1823" i="2"/>
  <c r="W1822" i="2"/>
  <c r="W1821" i="2"/>
  <c r="W1820" i="2"/>
  <c r="W1819" i="2"/>
  <c r="W1818" i="2"/>
  <c r="W1817" i="2"/>
  <c r="W1816" i="2"/>
  <c r="W1815" i="2"/>
  <c r="W1814" i="2"/>
  <c r="W1813" i="2"/>
  <c r="W1812" i="2"/>
  <c r="W1811" i="2"/>
  <c r="W1810" i="2"/>
  <c r="W1809" i="2"/>
  <c r="W1808" i="2"/>
  <c r="W1807" i="2"/>
  <c r="W1806" i="2"/>
  <c r="W1805" i="2"/>
  <c r="W1804" i="2"/>
  <c r="W1803" i="2"/>
  <c r="W1802" i="2"/>
  <c r="W1801" i="2"/>
  <c r="W1800" i="2"/>
  <c r="W1799" i="2"/>
  <c r="W1798" i="2"/>
  <c r="W1797" i="2"/>
  <c r="W1796" i="2"/>
  <c r="W1795" i="2"/>
  <c r="W1794" i="2"/>
  <c r="W1793" i="2"/>
  <c r="W1792" i="2"/>
  <c r="W1791" i="2"/>
  <c r="W1790" i="2"/>
  <c r="W1789" i="2"/>
  <c r="W1788" i="2"/>
  <c r="W1787" i="2"/>
  <c r="W1786" i="2"/>
  <c r="W1785" i="2"/>
  <c r="W1784" i="2"/>
  <c r="W1783" i="2"/>
  <c r="W1782" i="2"/>
  <c r="W1781" i="2"/>
  <c r="W1780" i="2"/>
  <c r="W1779" i="2"/>
  <c r="W1778" i="2"/>
  <c r="W1777" i="2"/>
  <c r="W1776" i="2"/>
  <c r="W1775" i="2"/>
  <c r="W1774" i="2"/>
  <c r="W1773" i="2"/>
  <c r="W1772" i="2"/>
  <c r="W1771" i="2"/>
  <c r="W1770" i="2"/>
  <c r="W1769" i="2"/>
  <c r="W1768" i="2"/>
  <c r="W1767" i="2"/>
  <c r="W1766" i="2"/>
  <c r="W1765" i="2"/>
  <c r="W1764" i="2"/>
  <c r="W1763" i="2"/>
  <c r="W1762" i="2"/>
  <c r="W1761" i="2"/>
  <c r="W1760" i="2"/>
  <c r="W1759" i="2"/>
  <c r="W1758" i="2"/>
  <c r="W1757" i="2"/>
  <c r="W1756" i="2"/>
  <c r="W1755" i="2"/>
  <c r="W1754" i="2"/>
  <c r="W1753" i="2"/>
  <c r="W1752" i="2"/>
  <c r="W1751" i="2"/>
  <c r="W1750" i="2"/>
  <c r="W1749" i="2"/>
  <c r="W1748" i="2"/>
  <c r="W1747" i="2"/>
  <c r="W1746" i="2"/>
  <c r="W1745" i="2"/>
  <c r="W1744" i="2"/>
  <c r="W1743" i="2"/>
  <c r="W1742" i="2"/>
  <c r="W1741" i="2"/>
  <c r="W1740" i="2"/>
  <c r="W1739" i="2"/>
  <c r="W1738" i="2"/>
  <c r="W1737" i="2"/>
  <c r="W1736" i="2"/>
  <c r="W1735" i="2"/>
  <c r="W1734" i="2"/>
  <c r="W1733" i="2"/>
  <c r="W1732" i="2"/>
  <c r="W1731" i="2"/>
  <c r="W1730" i="2"/>
  <c r="W1729" i="2"/>
  <c r="W1728" i="2"/>
  <c r="W1727" i="2"/>
  <c r="W1726" i="2"/>
  <c r="W1725" i="2"/>
  <c r="W1724" i="2"/>
  <c r="W1723" i="2"/>
  <c r="W1722" i="2"/>
  <c r="W1721" i="2"/>
  <c r="W1720" i="2"/>
  <c r="W1719" i="2"/>
  <c r="W1718" i="2"/>
  <c r="W1717" i="2"/>
  <c r="W1716" i="2"/>
  <c r="W1715" i="2"/>
  <c r="W1714" i="2"/>
  <c r="W1713" i="2"/>
  <c r="W1712" i="2"/>
  <c r="W1711" i="2"/>
  <c r="W1710" i="2"/>
  <c r="W1709" i="2"/>
  <c r="W1708" i="2"/>
  <c r="W1707" i="2"/>
  <c r="W1706" i="2"/>
  <c r="W1705" i="2"/>
  <c r="W1704" i="2"/>
  <c r="W1703" i="2"/>
  <c r="W1702" i="2"/>
  <c r="W1701" i="2"/>
  <c r="W1700" i="2"/>
  <c r="W1699" i="2"/>
  <c r="W1698" i="2"/>
  <c r="W1697" i="2"/>
  <c r="W1696" i="2"/>
  <c r="W1695" i="2"/>
  <c r="W1694" i="2"/>
  <c r="W1693" i="2"/>
  <c r="W1692" i="2"/>
  <c r="W1691" i="2"/>
  <c r="W1690" i="2"/>
  <c r="W1689" i="2"/>
  <c r="W1688" i="2"/>
  <c r="W1687" i="2"/>
  <c r="W1686" i="2"/>
  <c r="W1685" i="2"/>
  <c r="W1684" i="2"/>
  <c r="W1683" i="2"/>
  <c r="W1682" i="2"/>
  <c r="W1681" i="2"/>
  <c r="W1680" i="2"/>
  <c r="W1679" i="2"/>
  <c r="W1678" i="2"/>
  <c r="W1677" i="2"/>
  <c r="W1676" i="2"/>
  <c r="W1675" i="2"/>
  <c r="W1674" i="2"/>
  <c r="W1673" i="2"/>
  <c r="W1672" i="2"/>
  <c r="W1671" i="2"/>
  <c r="W1670" i="2"/>
  <c r="W1669" i="2"/>
  <c r="W1668" i="2"/>
  <c r="W1667" i="2"/>
  <c r="W1666" i="2"/>
  <c r="W1665" i="2"/>
  <c r="W1664" i="2"/>
  <c r="W1663" i="2"/>
  <c r="W1662" i="2"/>
  <c r="W1661" i="2"/>
  <c r="W1660" i="2"/>
  <c r="W1659" i="2"/>
  <c r="W1658" i="2"/>
  <c r="W1657" i="2"/>
  <c r="W1656" i="2"/>
  <c r="W1655" i="2"/>
  <c r="W1654" i="2"/>
  <c r="W1653" i="2"/>
  <c r="W1652" i="2"/>
  <c r="W1651" i="2"/>
  <c r="W1650" i="2"/>
  <c r="W1649" i="2"/>
  <c r="W1648" i="2"/>
  <c r="W1647" i="2"/>
  <c r="W1646" i="2"/>
  <c r="W1645" i="2"/>
  <c r="W1644" i="2"/>
  <c r="W1643" i="2"/>
  <c r="W1642" i="2"/>
  <c r="W1641" i="2"/>
  <c r="W1640" i="2"/>
  <c r="W1639" i="2"/>
  <c r="W1638" i="2"/>
  <c r="W1637" i="2"/>
  <c r="W1636" i="2"/>
  <c r="W1635" i="2"/>
  <c r="W1634" i="2"/>
  <c r="W1633" i="2"/>
  <c r="W1632" i="2"/>
  <c r="W1631" i="2"/>
  <c r="W1630" i="2"/>
  <c r="W1629" i="2"/>
  <c r="W1628" i="2"/>
  <c r="W1627" i="2"/>
  <c r="W1626" i="2"/>
  <c r="W1625" i="2"/>
  <c r="W1624" i="2"/>
  <c r="W1623" i="2"/>
  <c r="W1622" i="2"/>
  <c r="W1621" i="2"/>
  <c r="W1620" i="2"/>
  <c r="W1619" i="2"/>
  <c r="W1618" i="2"/>
  <c r="W1617" i="2"/>
  <c r="W1616" i="2"/>
  <c r="W1615" i="2"/>
  <c r="W1614" i="2"/>
  <c r="W1613" i="2"/>
  <c r="W1612" i="2"/>
  <c r="W1611" i="2"/>
  <c r="W1610" i="2"/>
  <c r="W1609" i="2"/>
  <c r="W1608" i="2"/>
  <c r="W1607" i="2"/>
  <c r="W1606" i="2"/>
  <c r="W1605" i="2"/>
  <c r="W1604" i="2"/>
  <c r="W1603" i="2"/>
  <c r="W1602" i="2"/>
  <c r="W1601" i="2"/>
  <c r="W1600" i="2"/>
  <c r="W1599" i="2"/>
  <c r="W1598" i="2"/>
  <c r="W1597" i="2"/>
  <c r="W1596" i="2"/>
  <c r="W1595" i="2"/>
  <c r="W1594" i="2"/>
  <c r="W1593" i="2"/>
  <c r="W1592" i="2"/>
  <c r="W1591" i="2"/>
  <c r="W1590" i="2"/>
  <c r="W1589" i="2"/>
  <c r="W1588" i="2"/>
  <c r="W1587" i="2"/>
  <c r="W1586" i="2"/>
  <c r="W1585" i="2"/>
  <c r="W1584" i="2"/>
  <c r="W1583" i="2"/>
  <c r="W1582" i="2"/>
  <c r="W1581" i="2"/>
  <c r="W1580" i="2"/>
  <c r="W1579" i="2"/>
  <c r="W1578" i="2"/>
  <c r="W1577" i="2"/>
  <c r="W1576" i="2"/>
  <c r="W1575" i="2"/>
  <c r="W1574" i="2"/>
  <c r="W1573" i="2"/>
  <c r="W1572" i="2"/>
  <c r="W1571" i="2"/>
  <c r="W1570" i="2"/>
  <c r="W1569" i="2"/>
  <c r="W1568" i="2"/>
  <c r="W1567" i="2"/>
  <c r="W1566" i="2"/>
  <c r="W1565" i="2"/>
  <c r="W1564" i="2"/>
  <c r="W1563" i="2"/>
  <c r="W1562" i="2"/>
  <c r="W1561" i="2"/>
  <c r="W1560" i="2"/>
  <c r="W1559" i="2"/>
  <c r="W1558" i="2"/>
  <c r="W1557" i="2"/>
  <c r="W1556" i="2"/>
  <c r="W1555" i="2"/>
  <c r="W1554" i="2"/>
  <c r="W1553" i="2"/>
  <c r="W1552" i="2"/>
  <c r="W1551" i="2"/>
  <c r="W1550" i="2"/>
  <c r="W1549" i="2"/>
  <c r="W1548" i="2"/>
  <c r="W1547" i="2"/>
  <c r="W1546" i="2"/>
  <c r="W1545" i="2"/>
  <c r="W1544" i="2"/>
  <c r="W1543" i="2"/>
  <c r="W1542" i="2"/>
  <c r="W1541" i="2"/>
  <c r="W1540" i="2"/>
  <c r="W1539" i="2"/>
  <c r="W1538" i="2"/>
  <c r="W1537" i="2"/>
  <c r="W1536" i="2"/>
  <c r="W1535" i="2"/>
  <c r="W1534" i="2"/>
  <c r="W1533" i="2"/>
  <c r="W1532" i="2"/>
  <c r="W1531" i="2"/>
  <c r="W1530" i="2"/>
  <c r="W1529" i="2"/>
  <c r="W1528" i="2"/>
  <c r="W1527" i="2"/>
  <c r="W1526" i="2"/>
  <c r="W1525" i="2"/>
  <c r="W1524" i="2"/>
  <c r="W1523" i="2"/>
  <c r="W1522" i="2"/>
  <c r="W1521" i="2"/>
  <c r="W1520" i="2"/>
  <c r="W1519" i="2"/>
  <c r="W1518" i="2"/>
  <c r="W1517" i="2"/>
  <c r="W1516" i="2"/>
  <c r="W1515" i="2"/>
  <c r="W1514" i="2"/>
  <c r="W1513" i="2"/>
  <c r="W1512" i="2"/>
  <c r="W1511" i="2"/>
  <c r="W1510" i="2"/>
  <c r="W1509" i="2"/>
  <c r="W1508" i="2"/>
  <c r="W1507" i="2"/>
  <c r="W1506" i="2"/>
  <c r="W1505" i="2"/>
  <c r="W1504" i="2"/>
  <c r="W1503" i="2"/>
  <c r="W1502" i="2"/>
  <c r="W1501" i="2"/>
  <c r="W1500" i="2"/>
  <c r="W1499" i="2"/>
  <c r="W1498" i="2"/>
  <c r="W1497" i="2"/>
  <c r="W1496" i="2"/>
  <c r="W1495" i="2"/>
  <c r="W1494" i="2"/>
  <c r="W1493" i="2"/>
  <c r="W1492" i="2"/>
  <c r="W1491" i="2"/>
  <c r="W1490" i="2"/>
  <c r="W1489" i="2"/>
  <c r="W1488" i="2"/>
  <c r="W1487" i="2"/>
  <c r="W1486" i="2"/>
  <c r="W1485" i="2"/>
  <c r="W1484" i="2"/>
  <c r="W1483" i="2"/>
  <c r="W1482" i="2"/>
  <c r="W1481" i="2"/>
  <c r="W1480" i="2"/>
  <c r="W1479" i="2"/>
  <c r="W1478" i="2"/>
  <c r="W1477" i="2"/>
  <c r="W1476" i="2"/>
  <c r="W1475" i="2"/>
  <c r="W1474" i="2"/>
  <c r="W1473" i="2"/>
  <c r="W1472" i="2"/>
  <c r="W1471" i="2"/>
  <c r="W1470" i="2"/>
  <c r="W1469" i="2"/>
  <c r="W1468" i="2"/>
  <c r="W1467" i="2"/>
  <c r="W1466" i="2"/>
  <c r="W1465" i="2"/>
  <c r="W1464" i="2"/>
  <c r="W1463" i="2"/>
  <c r="W1462" i="2"/>
  <c r="W1461" i="2"/>
  <c r="W1460" i="2"/>
  <c r="W1459" i="2"/>
  <c r="W1458" i="2"/>
  <c r="W1457" i="2"/>
  <c r="W1456" i="2"/>
  <c r="W1455" i="2"/>
  <c r="W1454" i="2"/>
  <c r="W1453" i="2"/>
  <c r="W1452" i="2"/>
  <c r="W1451" i="2"/>
  <c r="W1450" i="2"/>
  <c r="W1449" i="2"/>
  <c r="W1448" i="2"/>
  <c r="W1447" i="2"/>
  <c r="W1446" i="2"/>
  <c r="W1445" i="2"/>
  <c r="W1444" i="2"/>
  <c r="W1443" i="2"/>
  <c r="W1442" i="2"/>
  <c r="W1441" i="2"/>
  <c r="W1440" i="2"/>
  <c r="W1439" i="2"/>
  <c r="W1438" i="2"/>
  <c r="W1437" i="2"/>
  <c r="W1436" i="2"/>
  <c r="W1435" i="2"/>
  <c r="W1434" i="2"/>
  <c r="W1433" i="2"/>
  <c r="W1432" i="2"/>
  <c r="W1431" i="2"/>
  <c r="W1430" i="2"/>
  <c r="W1429" i="2"/>
  <c r="W1428" i="2"/>
  <c r="W1427" i="2"/>
  <c r="W1426" i="2"/>
  <c r="W1425" i="2"/>
  <c r="W1424" i="2"/>
  <c r="W1423" i="2"/>
  <c r="W1422" i="2"/>
  <c r="W1421" i="2"/>
  <c r="W1420" i="2"/>
  <c r="W1419" i="2"/>
  <c r="W1418" i="2"/>
  <c r="W1417" i="2"/>
  <c r="W1416" i="2"/>
  <c r="W1415" i="2"/>
  <c r="W1414" i="2"/>
  <c r="W1413" i="2"/>
  <c r="W1412" i="2"/>
  <c r="W1411" i="2"/>
  <c r="W1410" i="2"/>
  <c r="W1409" i="2"/>
  <c r="W1408" i="2"/>
  <c r="W1407" i="2"/>
  <c r="W1406" i="2"/>
  <c r="W1405" i="2"/>
  <c r="W1404" i="2"/>
  <c r="W1403" i="2"/>
  <c r="W1402" i="2"/>
  <c r="W1401" i="2"/>
  <c r="W1400" i="2"/>
  <c r="W1399" i="2"/>
  <c r="W1398" i="2"/>
  <c r="W1397" i="2"/>
  <c r="W1396" i="2"/>
  <c r="W1395" i="2"/>
  <c r="W1394" i="2"/>
  <c r="W1393" i="2"/>
  <c r="W1392" i="2"/>
  <c r="W1391" i="2"/>
  <c r="W1390" i="2"/>
  <c r="W1389" i="2"/>
  <c r="W1388" i="2"/>
  <c r="W1387" i="2"/>
  <c r="W1386" i="2"/>
  <c r="W1385" i="2"/>
  <c r="W1384" i="2"/>
  <c r="W1383" i="2"/>
  <c r="W1382" i="2"/>
  <c r="W1381" i="2"/>
  <c r="W1380" i="2"/>
  <c r="W1379" i="2"/>
  <c r="W1378" i="2"/>
  <c r="W1377" i="2"/>
  <c r="W1376" i="2"/>
  <c r="W1375" i="2"/>
  <c r="W1374" i="2"/>
  <c r="W1373" i="2"/>
  <c r="W1372" i="2"/>
  <c r="W1371" i="2"/>
  <c r="W1370" i="2"/>
  <c r="W1369" i="2"/>
  <c r="W1368" i="2"/>
  <c r="W1367" i="2"/>
  <c r="W1366" i="2"/>
  <c r="W1365" i="2"/>
  <c r="W1364" i="2"/>
  <c r="W1363" i="2"/>
  <c r="W1362" i="2"/>
  <c r="W1361" i="2"/>
  <c r="W1360" i="2"/>
  <c r="W1359" i="2"/>
  <c r="W1358" i="2"/>
  <c r="W1357" i="2"/>
  <c r="W1356" i="2"/>
  <c r="W1355" i="2"/>
  <c r="W1354" i="2"/>
  <c r="W1353" i="2"/>
  <c r="W1352" i="2"/>
  <c r="W1351" i="2"/>
  <c r="W1350" i="2"/>
  <c r="W1349" i="2"/>
  <c r="W1348" i="2"/>
  <c r="W1347" i="2"/>
  <c r="W1346" i="2"/>
  <c r="W1345" i="2"/>
  <c r="W1344" i="2"/>
  <c r="W1343" i="2"/>
  <c r="W1342" i="2"/>
  <c r="W1341" i="2"/>
  <c r="W1340" i="2"/>
  <c r="W1339" i="2"/>
  <c r="W1338" i="2"/>
  <c r="W1337" i="2"/>
  <c r="W1336" i="2"/>
  <c r="W1335" i="2"/>
  <c r="W1334" i="2"/>
  <c r="W1333" i="2"/>
  <c r="W1332" i="2"/>
  <c r="W1331" i="2"/>
  <c r="W1330" i="2"/>
  <c r="W1329" i="2"/>
  <c r="W1328" i="2"/>
  <c r="W1327" i="2"/>
  <c r="W1326" i="2"/>
  <c r="W1325" i="2"/>
  <c r="W1324" i="2"/>
  <c r="W1323" i="2"/>
  <c r="W1322" i="2"/>
  <c r="W1321" i="2"/>
  <c r="W1320" i="2"/>
  <c r="W1319" i="2"/>
  <c r="W1318" i="2"/>
  <c r="W1317" i="2"/>
  <c r="W1316" i="2"/>
  <c r="W1315" i="2"/>
  <c r="W1314" i="2"/>
  <c r="W1313" i="2"/>
  <c r="W1312" i="2"/>
  <c r="W1311" i="2"/>
  <c r="W1310" i="2"/>
  <c r="W1309" i="2"/>
  <c r="W1308" i="2"/>
  <c r="W1307" i="2"/>
  <c r="W1306" i="2"/>
  <c r="W1305" i="2"/>
  <c r="W1304" i="2"/>
  <c r="W1303" i="2"/>
  <c r="W1302" i="2"/>
  <c r="W1301" i="2"/>
  <c r="W1300" i="2"/>
  <c r="W1299" i="2"/>
  <c r="W1298" i="2"/>
  <c r="W1297" i="2"/>
  <c r="W1296" i="2"/>
  <c r="W1295" i="2"/>
  <c r="W1294" i="2"/>
  <c r="W1293" i="2"/>
  <c r="W1292" i="2"/>
  <c r="W1291" i="2"/>
  <c r="W1290" i="2"/>
  <c r="W1289" i="2"/>
  <c r="W1288" i="2"/>
  <c r="W1287" i="2"/>
  <c r="W1286" i="2"/>
  <c r="W1285" i="2"/>
  <c r="W1284" i="2"/>
  <c r="W1283" i="2"/>
  <c r="W1282" i="2"/>
  <c r="W1281" i="2"/>
  <c r="W1280" i="2"/>
  <c r="W1279" i="2"/>
  <c r="W1278" i="2"/>
  <c r="W1277" i="2"/>
  <c r="W1276" i="2"/>
  <c r="W1275" i="2"/>
  <c r="W1274" i="2"/>
  <c r="W1273" i="2"/>
  <c r="W1272" i="2"/>
  <c r="W1271" i="2"/>
  <c r="W1270" i="2"/>
  <c r="W1269" i="2"/>
  <c r="W1268" i="2"/>
  <c r="W1267" i="2"/>
  <c r="W1266" i="2"/>
  <c r="W1265" i="2"/>
  <c r="W1264" i="2"/>
  <c r="W1263" i="2"/>
  <c r="W1262" i="2"/>
  <c r="W1261" i="2"/>
  <c r="W1260" i="2"/>
  <c r="W1259" i="2"/>
  <c r="W1258" i="2"/>
  <c r="W1257" i="2"/>
  <c r="W1256" i="2"/>
  <c r="W1255" i="2"/>
  <c r="W1254" i="2"/>
  <c r="W1253" i="2"/>
  <c r="W1252" i="2"/>
  <c r="W1251" i="2"/>
  <c r="W1250" i="2"/>
  <c r="W1249" i="2"/>
  <c r="W1248" i="2"/>
  <c r="W1247" i="2"/>
  <c r="W1246" i="2"/>
  <c r="W1245" i="2"/>
  <c r="W1244" i="2"/>
  <c r="W1243" i="2"/>
  <c r="W1242" i="2"/>
  <c r="W1241" i="2"/>
  <c r="W1240" i="2"/>
  <c r="W1239" i="2"/>
  <c r="W1238" i="2"/>
  <c r="W1237" i="2"/>
  <c r="W1236" i="2"/>
  <c r="W1235" i="2"/>
  <c r="W1234" i="2"/>
  <c r="W1233" i="2"/>
  <c r="W1232" i="2"/>
  <c r="W1231" i="2"/>
  <c r="W1230" i="2"/>
  <c r="W1229" i="2"/>
  <c r="W1228" i="2"/>
  <c r="W1227" i="2"/>
  <c r="W1226" i="2"/>
  <c r="W1225" i="2"/>
  <c r="W1224" i="2"/>
  <c r="W1223" i="2"/>
  <c r="W1222" i="2"/>
  <c r="W1221" i="2"/>
  <c r="W1220" i="2"/>
  <c r="W1219" i="2"/>
  <c r="W1218" i="2"/>
  <c r="W1217" i="2"/>
  <c r="W1216" i="2"/>
  <c r="W1215" i="2"/>
  <c r="W1214" i="2"/>
  <c r="W1213" i="2"/>
  <c r="W1212" i="2"/>
  <c r="W1211" i="2"/>
  <c r="W1210" i="2"/>
  <c r="W1209" i="2"/>
  <c r="W1208" i="2"/>
  <c r="W1207" i="2"/>
  <c r="W1206" i="2"/>
  <c r="W1205" i="2"/>
  <c r="W1204" i="2"/>
  <c r="W1203" i="2"/>
  <c r="W1202" i="2"/>
  <c r="W1201" i="2"/>
  <c r="W1200" i="2"/>
  <c r="W1199" i="2"/>
  <c r="W1198" i="2"/>
  <c r="W1197" i="2"/>
  <c r="W1196" i="2"/>
  <c r="W1195" i="2"/>
  <c r="W1194" i="2"/>
  <c r="W1193" i="2"/>
  <c r="W1192" i="2"/>
  <c r="W1191" i="2"/>
  <c r="W1190" i="2"/>
  <c r="W1189" i="2"/>
  <c r="W1188" i="2"/>
  <c r="W1187" i="2"/>
  <c r="W1186" i="2"/>
  <c r="W339" i="2"/>
  <c r="W340" i="2"/>
  <c r="W341" i="2"/>
  <c r="W342" i="2"/>
  <c r="W343" i="2"/>
  <c r="W344" i="2"/>
  <c r="W345" i="2"/>
  <c r="W346" i="2"/>
  <c r="W347" i="2"/>
  <c r="W348" i="2"/>
  <c r="W349" i="2"/>
  <c r="W350" i="2"/>
  <c r="W351" i="2"/>
  <c r="W352" i="2"/>
  <c r="W353" i="2"/>
  <c r="W354" i="2"/>
  <c r="W355" i="2"/>
  <c r="W356" i="2"/>
  <c r="W357" i="2"/>
  <c r="W358" i="2"/>
  <c r="W359" i="2"/>
  <c r="W360" i="2"/>
  <c r="W361" i="2"/>
  <c r="W362" i="2"/>
  <c r="W363" i="2"/>
  <c r="W364" i="2"/>
  <c r="W365" i="2"/>
  <c r="W366" i="2"/>
  <c r="W367" i="2"/>
  <c r="W368" i="2"/>
  <c r="W369" i="2"/>
  <c r="W370" i="2"/>
  <c r="W371" i="2"/>
  <c r="W372" i="2"/>
  <c r="W373" i="2"/>
  <c r="W374" i="2"/>
  <c r="W375" i="2"/>
  <c r="W376" i="2"/>
  <c r="W377" i="2"/>
  <c r="W378" i="2"/>
  <c r="W379" i="2"/>
  <c r="W380" i="2"/>
  <c r="W381" i="2"/>
  <c r="W382" i="2"/>
  <c r="W383" i="2"/>
  <c r="W384" i="2"/>
  <c r="W385" i="2"/>
  <c r="W386" i="2"/>
  <c r="W387" i="2"/>
  <c r="W388" i="2"/>
  <c r="W389" i="2"/>
  <c r="W390" i="2"/>
  <c r="W391" i="2"/>
  <c r="W392" i="2"/>
  <c r="W393" i="2"/>
  <c r="W394" i="2"/>
  <c r="W395" i="2"/>
  <c r="W396" i="2"/>
  <c r="W397" i="2"/>
  <c r="W398" i="2"/>
  <c r="W399" i="2"/>
  <c r="W400" i="2"/>
  <c r="W401" i="2"/>
  <c r="W402" i="2"/>
  <c r="W403" i="2"/>
  <c r="W404" i="2"/>
  <c r="W405" i="2"/>
  <c r="W406" i="2"/>
  <c r="W407" i="2"/>
  <c r="W408" i="2"/>
  <c r="W409" i="2"/>
  <c r="W410" i="2"/>
  <c r="W411" i="2"/>
  <c r="W412" i="2"/>
  <c r="W413" i="2"/>
  <c r="W414" i="2"/>
  <c r="W415" i="2"/>
  <c r="W416" i="2"/>
  <c r="W417" i="2"/>
  <c r="W418" i="2"/>
  <c r="W419" i="2"/>
  <c r="W420" i="2"/>
  <c r="W421" i="2"/>
  <c r="W422" i="2"/>
  <c r="W423" i="2"/>
  <c r="W424" i="2"/>
  <c r="W425" i="2"/>
  <c r="W426" i="2"/>
  <c r="W427" i="2"/>
  <c r="W428" i="2"/>
  <c r="W429" i="2"/>
  <c r="W430" i="2"/>
  <c r="W431" i="2"/>
  <c r="W432" i="2"/>
  <c r="W433" i="2"/>
  <c r="W434" i="2"/>
  <c r="W435" i="2"/>
  <c r="W436" i="2"/>
  <c r="W437" i="2"/>
  <c r="W438" i="2"/>
  <c r="W439" i="2"/>
  <c r="W440" i="2"/>
  <c r="W441" i="2"/>
  <c r="W442" i="2"/>
  <c r="W443" i="2"/>
  <c r="W444" i="2"/>
  <c r="W445" i="2"/>
  <c r="W446" i="2"/>
  <c r="W447" i="2"/>
  <c r="W448" i="2"/>
  <c r="W449" i="2"/>
  <c r="W450" i="2"/>
  <c r="W451" i="2"/>
  <c r="W452" i="2"/>
  <c r="W453" i="2"/>
  <c r="W454" i="2"/>
  <c r="W455" i="2"/>
  <c r="W456" i="2"/>
  <c r="W457" i="2"/>
  <c r="W458" i="2"/>
  <c r="W459" i="2"/>
  <c r="W460" i="2"/>
  <c r="W461" i="2"/>
  <c r="W462" i="2"/>
  <c r="W463" i="2"/>
  <c r="W464" i="2"/>
  <c r="W465" i="2"/>
  <c r="W466" i="2"/>
  <c r="W467" i="2"/>
  <c r="W468" i="2"/>
  <c r="W469" i="2"/>
  <c r="W470" i="2"/>
  <c r="W471" i="2"/>
  <c r="W472" i="2"/>
  <c r="W473" i="2"/>
  <c r="W474" i="2"/>
  <c r="W475" i="2"/>
  <c r="W476" i="2"/>
  <c r="W477" i="2"/>
  <c r="W478" i="2"/>
  <c r="W479" i="2"/>
  <c r="W480" i="2"/>
  <c r="W481" i="2"/>
  <c r="W482" i="2"/>
  <c r="W483" i="2"/>
  <c r="W484" i="2"/>
  <c r="W485" i="2"/>
  <c r="W486" i="2"/>
  <c r="W487" i="2"/>
  <c r="W488" i="2"/>
  <c r="W489" i="2"/>
  <c r="W490" i="2"/>
  <c r="W491" i="2"/>
  <c r="W492" i="2"/>
  <c r="W493" i="2"/>
  <c r="W494" i="2"/>
  <c r="W495" i="2"/>
  <c r="W496" i="2"/>
  <c r="W497" i="2"/>
  <c r="W498" i="2"/>
  <c r="W499" i="2"/>
  <c r="W500" i="2"/>
  <c r="W501" i="2"/>
  <c r="W502" i="2"/>
  <c r="W503" i="2"/>
  <c r="W504" i="2"/>
  <c r="W505" i="2"/>
  <c r="W506" i="2"/>
  <c r="W507" i="2"/>
  <c r="W508" i="2"/>
  <c r="W509" i="2"/>
  <c r="W510" i="2"/>
  <c r="W511" i="2"/>
  <c r="W512" i="2"/>
  <c r="W513" i="2"/>
  <c r="W514" i="2"/>
  <c r="W515" i="2"/>
  <c r="W516" i="2"/>
  <c r="W517" i="2"/>
  <c r="W518" i="2"/>
  <c r="W519" i="2"/>
  <c r="W520" i="2"/>
  <c r="W521" i="2"/>
  <c r="W522" i="2"/>
  <c r="W523" i="2"/>
  <c r="W524" i="2"/>
  <c r="W525" i="2"/>
  <c r="W526" i="2"/>
  <c r="W527" i="2"/>
  <c r="W528" i="2"/>
  <c r="W529" i="2"/>
  <c r="W530" i="2"/>
  <c r="W531" i="2"/>
  <c r="W532" i="2"/>
  <c r="W533" i="2"/>
  <c r="W534" i="2"/>
  <c r="W535" i="2"/>
  <c r="W536" i="2"/>
  <c r="W537" i="2"/>
  <c r="W538" i="2"/>
  <c r="W539" i="2"/>
  <c r="W540" i="2"/>
  <c r="W541" i="2"/>
  <c r="W542" i="2"/>
  <c r="W543" i="2"/>
  <c r="W544" i="2"/>
  <c r="W545" i="2"/>
  <c r="W546" i="2"/>
  <c r="W547" i="2"/>
  <c r="W548" i="2"/>
  <c r="W549" i="2"/>
  <c r="W550" i="2"/>
  <c r="W551" i="2"/>
  <c r="W552" i="2"/>
  <c r="W553" i="2"/>
  <c r="W554" i="2"/>
  <c r="W555" i="2"/>
  <c r="W556" i="2"/>
  <c r="W557" i="2"/>
  <c r="W558" i="2"/>
  <c r="W559" i="2"/>
  <c r="W560" i="2"/>
  <c r="W561" i="2"/>
  <c r="W562" i="2"/>
  <c r="W563" i="2"/>
  <c r="W564" i="2"/>
  <c r="W565" i="2"/>
  <c r="W566" i="2"/>
  <c r="W567" i="2"/>
  <c r="W568" i="2"/>
  <c r="W569" i="2"/>
  <c r="W570" i="2"/>
  <c r="W571" i="2"/>
  <c r="W572" i="2"/>
  <c r="W573" i="2"/>
  <c r="W574" i="2"/>
  <c r="W575" i="2"/>
  <c r="W576" i="2"/>
  <c r="W577" i="2"/>
  <c r="W578" i="2"/>
  <c r="W579" i="2"/>
  <c r="W580" i="2"/>
  <c r="W581" i="2"/>
  <c r="W582" i="2"/>
  <c r="W583" i="2"/>
  <c r="W584" i="2"/>
  <c r="W585" i="2"/>
  <c r="W586" i="2"/>
  <c r="W587" i="2"/>
  <c r="W588" i="2"/>
  <c r="W589" i="2"/>
  <c r="W590" i="2"/>
  <c r="W591" i="2"/>
  <c r="W592" i="2"/>
  <c r="W593" i="2"/>
  <c r="W594" i="2"/>
  <c r="W595" i="2"/>
  <c r="W596" i="2"/>
  <c r="W597" i="2"/>
  <c r="W598" i="2"/>
  <c r="W599" i="2"/>
  <c r="W600" i="2"/>
  <c r="W601" i="2"/>
  <c r="W602" i="2"/>
  <c r="W603" i="2"/>
  <c r="W604" i="2"/>
  <c r="W605" i="2"/>
  <c r="W606" i="2"/>
  <c r="W607" i="2"/>
  <c r="W608" i="2"/>
  <c r="W609" i="2"/>
  <c r="W610" i="2"/>
  <c r="W611" i="2"/>
  <c r="W612" i="2"/>
  <c r="W613" i="2"/>
  <c r="W614" i="2"/>
  <c r="W615" i="2"/>
  <c r="W616" i="2"/>
  <c r="W617" i="2"/>
  <c r="W618" i="2"/>
  <c r="W619" i="2"/>
  <c r="W620" i="2"/>
  <c r="W621" i="2"/>
  <c r="W622" i="2"/>
  <c r="W623" i="2"/>
  <c r="W624" i="2"/>
  <c r="W625" i="2"/>
  <c r="W626" i="2"/>
  <c r="W627" i="2"/>
  <c r="W628" i="2"/>
  <c r="W629" i="2"/>
  <c r="W630" i="2"/>
  <c r="W631" i="2"/>
  <c r="W632" i="2"/>
  <c r="W633" i="2"/>
  <c r="W634" i="2"/>
  <c r="W635" i="2"/>
  <c r="W636" i="2"/>
  <c r="W637" i="2"/>
  <c r="W638" i="2"/>
  <c r="W639" i="2"/>
  <c r="W640" i="2"/>
  <c r="W641" i="2"/>
  <c r="W642" i="2"/>
  <c r="W643" i="2"/>
  <c r="W644" i="2"/>
  <c r="W645" i="2"/>
  <c r="W646" i="2"/>
  <c r="W647" i="2"/>
  <c r="W648" i="2"/>
  <c r="W649" i="2"/>
  <c r="W650" i="2"/>
  <c r="W651" i="2"/>
  <c r="W652" i="2"/>
  <c r="W653" i="2"/>
  <c r="W654" i="2"/>
  <c r="W655" i="2"/>
  <c r="W656" i="2"/>
  <c r="W657" i="2"/>
  <c r="W658" i="2"/>
  <c r="W659" i="2"/>
  <c r="W660" i="2"/>
  <c r="W661" i="2"/>
  <c r="W662" i="2"/>
  <c r="W663" i="2"/>
  <c r="W664" i="2"/>
  <c r="W665" i="2"/>
  <c r="W666" i="2"/>
  <c r="W667" i="2"/>
  <c r="W668" i="2"/>
  <c r="W669" i="2"/>
  <c r="W670" i="2"/>
  <c r="W671" i="2"/>
  <c r="W672" i="2"/>
  <c r="W673" i="2"/>
  <c r="W674" i="2"/>
  <c r="W675" i="2"/>
  <c r="W676" i="2"/>
  <c r="W677" i="2"/>
  <c r="W678" i="2"/>
  <c r="W679" i="2"/>
  <c r="W680" i="2"/>
  <c r="W681" i="2"/>
  <c r="W682" i="2"/>
  <c r="W683" i="2"/>
  <c r="W684" i="2"/>
  <c r="W685" i="2"/>
  <c r="W686" i="2"/>
  <c r="W687" i="2"/>
  <c r="W688" i="2"/>
  <c r="W689" i="2"/>
  <c r="W690" i="2"/>
  <c r="W691" i="2"/>
  <c r="W692" i="2"/>
  <c r="W693" i="2"/>
  <c r="W694" i="2"/>
  <c r="W695" i="2"/>
  <c r="W696" i="2"/>
  <c r="W697" i="2"/>
  <c r="W698" i="2"/>
  <c r="W699" i="2"/>
  <c r="W700" i="2"/>
  <c r="W701" i="2"/>
  <c r="W702" i="2"/>
  <c r="W703" i="2"/>
  <c r="W704" i="2"/>
  <c r="W705" i="2"/>
  <c r="W706" i="2"/>
  <c r="W707" i="2"/>
  <c r="W708" i="2"/>
  <c r="W709" i="2"/>
  <c r="W710" i="2"/>
  <c r="W711" i="2"/>
  <c r="W712" i="2"/>
  <c r="W713" i="2"/>
  <c r="W714" i="2"/>
  <c r="W715" i="2"/>
  <c r="W716" i="2"/>
  <c r="W717" i="2"/>
  <c r="W718" i="2"/>
  <c r="W719" i="2"/>
  <c r="W720" i="2"/>
  <c r="W721" i="2"/>
  <c r="W722" i="2"/>
  <c r="W723" i="2"/>
  <c r="W724" i="2"/>
  <c r="W725" i="2"/>
  <c r="W726" i="2"/>
  <c r="W727" i="2"/>
  <c r="W728" i="2"/>
  <c r="W729" i="2"/>
  <c r="W730" i="2"/>
  <c r="W731" i="2"/>
  <c r="W732" i="2"/>
  <c r="W733" i="2"/>
  <c r="W734" i="2"/>
  <c r="W735" i="2"/>
  <c r="W736" i="2"/>
  <c r="W737" i="2"/>
  <c r="W738" i="2"/>
  <c r="W739" i="2"/>
  <c r="W740" i="2"/>
  <c r="W741" i="2"/>
  <c r="W742" i="2"/>
  <c r="W743" i="2"/>
  <c r="W744" i="2"/>
  <c r="W745" i="2"/>
  <c r="W746" i="2"/>
  <c r="W747" i="2"/>
  <c r="W748" i="2"/>
  <c r="W749" i="2"/>
  <c r="W750" i="2"/>
  <c r="W751" i="2"/>
  <c r="W752" i="2"/>
  <c r="W753" i="2"/>
  <c r="W754" i="2"/>
  <c r="W755" i="2"/>
  <c r="W756" i="2"/>
  <c r="W757" i="2"/>
  <c r="W758" i="2"/>
  <c r="W759" i="2"/>
  <c r="W760" i="2"/>
  <c r="W761" i="2"/>
  <c r="W762" i="2"/>
  <c r="W763" i="2"/>
  <c r="W764" i="2"/>
  <c r="W765" i="2"/>
  <c r="W766" i="2"/>
  <c r="W767" i="2"/>
  <c r="W768" i="2"/>
  <c r="W769" i="2"/>
  <c r="W770" i="2"/>
  <c r="W771" i="2"/>
  <c r="W772" i="2"/>
  <c r="W773" i="2"/>
  <c r="W774" i="2"/>
  <c r="W775" i="2"/>
  <c r="W776" i="2"/>
  <c r="W777" i="2"/>
  <c r="W778" i="2"/>
  <c r="W779" i="2"/>
  <c r="W780" i="2"/>
  <c r="W781" i="2"/>
  <c r="W782" i="2"/>
  <c r="W783" i="2"/>
  <c r="W784" i="2"/>
  <c r="W785" i="2"/>
  <c r="W786" i="2"/>
  <c r="W787" i="2"/>
  <c r="W788" i="2"/>
  <c r="W789" i="2"/>
  <c r="W790" i="2"/>
  <c r="W791" i="2"/>
  <c r="W792" i="2"/>
  <c r="W793" i="2"/>
  <c r="W794" i="2"/>
  <c r="W795" i="2"/>
  <c r="W796" i="2"/>
  <c r="W797" i="2"/>
  <c r="W798" i="2"/>
  <c r="W799" i="2"/>
  <c r="W800" i="2"/>
  <c r="W801" i="2"/>
  <c r="W802" i="2"/>
  <c r="W803" i="2"/>
  <c r="W804" i="2"/>
  <c r="W805" i="2"/>
  <c r="W806" i="2"/>
  <c r="W807" i="2"/>
  <c r="W808" i="2"/>
  <c r="W809" i="2"/>
  <c r="W810" i="2"/>
  <c r="W811" i="2"/>
  <c r="W812" i="2"/>
  <c r="W813" i="2"/>
  <c r="W814" i="2"/>
  <c r="W815" i="2"/>
  <c r="W816" i="2"/>
  <c r="W817" i="2"/>
  <c r="W818" i="2"/>
  <c r="W819" i="2"/>
  <c r="W820" i="2"/>
  <c r="W821" i="2"/>
  <c r="W822" i="2"/>
  <c r="W823" i="2"/>
  <c r="W824" i="2"/>
  <c r="W825" i="2"/>
  <c r="W826" i="2"/>
  <c r="W827" i="2"/>
  <c r="W828" i="2"/>
  <c r="W829" i="2"/>
  <c r="W830" i="2"/>
  <c r="W831" i="2"/>
  <c r="W832" i="2"/>
  <c r="W833" i="2"/>
  <c r="W834" i="2"/>
  <c r="W835" i="2"/>
  <c r="W836" i="2"/>
  <c r="W837" i="2"/>
  <c r="W838" i="2"/>
  <c r="W839" i="2"/>
  <c r="W840" i="2"/>
  <c r="W841" i="2"/>
  <c r="W842" i="2"/>
  <c r="W843" i="2"/>
  <c r="W844" i="2"/>
  <c r="W845" i="2"/>
  <c r="W846" i="2"/>
  <c r="W847" i="2"/>
  <c r="W848" i="2"/>
  <c r="W849" i="2"/>
  <c r="W850" i="2"/>
  <c r="W851" i="2"/>
  <c r="W852" i="2"/>
  <c r="W853" i="2"/>
  <c r="W854" i="2"/>
  <c r="W855" i="2"/>
  <c r="W856" i="2"/>
  <c r="W857" i="2"/>
  <c r="W858" i="2"/>
  <c r="W859" i="2"/>
  <c r="W860" i="2"/>
  <c r="W861" i="2"/>
  <c r="W862" i="2"/>
  <c r="W863" i="2"/>
  <c r="W864" i="2"/>
  <c r="W865" i="2"/>
  <c r="W866" i="2"/>
  <c r="W867" i="2"/>
  <c r="W868" i="2"/>
  <c r="W869" i="2"/>
  <c r="W870" i="2"/>
  <c r="W871" i="2"/>
  <c r="W872" i="2"/>
  <c r="W873" i="2"/>
  <c r="W874" i="2"/>
  <c r="W875" i="2"/>
  <c r="W876" i="2"/>
  <c r="W877" i="2"/>
  <c r="W878" i="2"/>
  <c r="W879" i="2"/>
  <c r="W880" i="2"/>
  <c r="W881" i="2"/>
  <c r="W882" i="2"/>
  <c r="W883" i="2"/>
  <c r="W884" i="2"/>
  <c r="W885" i="2"/>
  <c r="W886" i="2"/>
  <c r="W887" i="2"/>
  <c r="W888" i="2"/>
  <c r="W889" i="2"/>
  <c r="W890" i="2"/>
  <c r="W891" i="2"/>
  <c r="W892" i="2"/>
  <c r="W893" i="2"/>
  <c r="W894" i="2"/>
  <c r="W895" i="2"/>
  <c r="W896" i="2"/>
  <c r="W897" i="2"/>
  <c r="W898" i="2"/>
  <c r="W899" i="2"/>
  <c r="W900" i="2"/>
  <c r="W901" i="2"/>
  <c r="W902" i="2"/>
  <c r="W903" i="2"/>
  <c r="W904" i="2"/>
  <c r="W905" i="2"/>
  <c r="W906" i="2"/>
  <c r="W907" i="2"/>
  <c r="W908" i="2"/>
  <c r="W909" i="2"/>
  <c r="W910" i="2"/>
  <c r="W911" i="2"/>
  <c r="W912" i="2"/>
  <c r="W913" i="2"/>
  <c r="W914" i="2"/>
  <c r="W915" i="2"/>
  <c r="W916" i="2"/>
  <c r="W917" i="2"/>
  <c r="W918" i="2"/>
  <c r="W919" i="2"/>
  <c r="W920" i="2"/>
  <c r="W921" i="2"/>
  <c r="W922" i="2"/>
  <c r="W923" i="2"/>
  <c r="W924" i="2"/>
  <c r="W925" i="2"/>
  <c r="W926" i="2"/>
  <c r="W927" i="2"/>
  <c r="W928" i="2"/>
  <c r="W929" i="2"/>
  <c r="W930" i="2"/>
  <c r="W931" i="2"/>
  <c r="W932" i="2"/>
  <c r="W933" i="2"/>
  <c r="W934" i="2"/>
  <c r="W935" i="2"/>
  <c r="W936" i="2"/>
  <c r="W937" i="2"/>
  <c r="W938" i="2"/>
  <c r="W939" i="2"/>
  <c r="W940" i="2"/>
  <c r="W941" i="2"/>
  <c r="W942" i="2"/>
  <c r="W943" i="2"/>
  <c r="W944" i="2"/>
  <c r="W945" i="2"/>
  <c r="W946" i="2"/>
  <c r="W947" i="2"/>
  <c r="W948" i="2"/>
  <c r="W949" i="2"/>
  <c r="W950" i="2"/>
  <c r="W951" i="2"/>
  <c r="W952" i="2"/>
  <c r="W953" i="2"/>
  <c r="W954" i="2"/>
  <c r="W955" i="2"/>
  <c r="W956" i="2"/>
  <c r="W957" i="2"/>
  <c r="W958" i="2"/>
  <c r="W959" i="2"/>
  <c r="W960" i="2"/>
  <c r="W961" i="2"/>
  <c r="W962" i="2"/>
  <c r="W963" i="2"/>
  <c r="W964" i="2"/>
  <c r="W965" i="2"/>
  <c r="W966" i="2"/>
  <c r="W967" i="2"/>
  <c r="W968" i="2"/>
  <c r="W969" i="2"/>
  <c r="W970" i="2"/>
  <c r="W971" i="2"/>
  <c r="W972" i="2"/>
  <c r="W973" i="2"/>
  <c r="W974" i="2"/>
  <c r="W975" i="2"/>
  <c r="W976" i="2"/>
  <c r="W977" i="2"/>
  <c r="W978" i="2"/>
  <c r="W979" i="2"/>
  <c r="W980" i="2"/>
  <c r="W981" i="2"/>
  <c r="W982" i="2"/>
  <c r="W983" i="2"/>
  <c r="W984" i="2"/>
  <c r="W985" i="2"/>
  <c r="W986" i="2"/>
  <c r="W987" i="2"/>
  <c r="W988" i="2"/>
  <c r="W989" i="2"/>
  <c r="W990" i="2"/>
  <c r="W991" i="2"/>
  <c r="W992" i="2"/>
  <c r="W993" i="2"/>
  <c r="W994" i="2"/>
  <c r="W995" i="2"/>
  <c r="W996" i="2"/>
  <c r="W997" i="2"/>
  <c r="W998" i="2"/>
  <c r="W999" i="2"/>
  <c r="W1000" i="2"/>
  <c r="W1001" i="2"/>
  <c r="W1002" i="2"/>
  <c r="W1003" i="2"/>
  <c r="W1004" i="2"/>
  <c r="W1005" i="2"/>
  <c r="W1006" i="2"/>
  <c r="W1007" i="2"/>
  <c r="W1008" i="2"/>
  <c r="W1009" i="2"/>
  <c r="W1010" i="2"/>
  <c r="W1011" i="2"/>
  <c r="W1012" i="2"/>
  <c r="W1013" i="2"/>
  <c r="W1014" i="2"/>
  <c r="W1015" i="2"/>
  <c r="W1016" i="2"/>
  <c r="W1017" i="2"/>
  <c r="W1018" i="2"/>
  <c r="W1019" i="2"/>
  <c r="W1020" i="2"/>
  <c r="W1021" i="2"/>
  <c r="W1022" i="2"/>
  <c r="W1023" i="2"/>
  <c r="W1024" i="2"/>
  <c r="W1025" i="2"/>
  <c r="W1026" i="2"/>
  <c r="W1027" i="2"/>
  <c r="W1028" i="2"/>
  <c r="W1029" i="2"/>
  <c r="W1030" i="2"/>
  <c r="W1031" i="2"/>
  <c r="W1032" i="2"/>
  <c r="W1033" i="2"/>
  <c r="W1034" i="2"/>
  <c r="W1035" i="2"/>
  <c r="W1036" i="2"/>
  <c r="W1037" i="2"/>
  <c r="W1038" i="2"/>
  <c r="W1039" i="2"/>
  <c r="W1040" i="2"/>
  <c r="W1041" i="2"/>
  <c r="W1042" i="2"/>
  <c r="W1043" i="2"/>
  <c r="W1044" i="2"/>
  <c r="W1045" i="2"/>
  <c r="W1046" i="2"/>
  <c r="W1047" i="2"/>
  <c r="W1048" i="2"/>
  <c r="W1049" i="2"/>
  <c r="W1050" i="2"/>
  <c r="W1051" i="2"/>
  <c r="W1052" i="2"/>
  <c r="W1053" i="2"/>
  <c r="W1054" i="2"/>
  <c r="W1055" i="2"/>
  <c r="W1056" i="2"/>
  <c r="W1057" i="2"/>
  <c r="W1058" i="2"/>
  <c r="W1059" i="2"/>
  <c r="W1060" i="2"/>
  <c r="W1061" i="2"/>
  <c r="W1062" i="2"/>
  <c r="W1063" i="2"/>
  <c r="W1064" i="2"/>
  <c r="W1065" i="2"/>
  <c r="W1066" i="2"/>
  <c r="W1067" i="2"/>
  <c r="W1068" i="2"/>
  <c r="W1069" i="2"/>
  <c r="W1070" i="2"/>
  <c r="W1071" i="2"/>
  <c r="W1072" i="2"/>
  <c r="W1073" i="2"/>
  <c r="W1074" i="2"/>
  <c r="W1075" i="2"/>
  <c r="W1076" i="2"/>
  <c r="W1077" i="2"/>
  <c r="W1078" i="2"/>
  <c r="W1079" i="2"/>
  <c r="W1080" i="2"/>
  <c r="W1081" i="2"/>
  <c r="W1082" i="2"/>
  <c r="W1083" i="2"/>
  <c r="W1084" i="2"/>
  <c r="W1085" i="2"/>
  <c r="W1086" i="2"/>
  <c r="W1087" i="2"/>
  <c r="W1088" i="2"/>
  <c r="W1089" i="2"/>
  <c r="W1090" i="2"/>
  <c r="W1091" i="2"/>
  <c r="W1092" i="2"/>
  <c r="W1093" i="2"/>
  <c r="W1094" i="2"/>
  <c r="W1095" i="2"/>
  <c r="W1096" i="2"/>
  <c r="W1097" i="2"/>
  <c r="W1098" i="2"/>
  <c r="W1099" i="2"/>
  <c r="W1100" i="2"/>
  <c r="W1101" i="2"/>
  <c r="W1102" i="2"/>
  <c r="W1103" i="2"/>
  <c r="W1104" i="2"/>
  <c r="W1105" i="2"/>
  <c r="W1106" i="2"/>
  <c r="W1107" i="2"/>
  <c r="W1108" i="2"/>
  <c r="W1109" i="2"/>
  <c r="W1110" i="2"/>
  <c r="W1111" i="2"/>
  <c r="W1112" i="2"/>
  <c r="W1113" i="2"/>
  <c r="W1114" i="2"/>
  <c r="W1115" i="2"/>
  <c r="W1116" i="2"/>
  <c r="W1117" i="2"/>
  <c r="W1118" i="2"/>
  <c r="W1119" i="2"/>
  <c r="W1120" i="2"/>
  <c r="W1121" i="2"/>
  <c r="W1122" i="2"/>
  <c r="W1123" i="2"/>
  <c r="W1124" i="2"/>
  <c r="W1125" i="2"/>
  <c r="W1126" i="2"/>
  <c r="W1127" i="2"/>
  <c r="W1128" i="2"/>
  <c r="W1129" i="2"/>
  <c r="W1130" i="2"/>
  <c r="W1131" i="2"/>
  <c r="W1132" i="2"/>
  <c r="W1133" i="2"/>
  <c r="W1134" i="2"/>
  <c r="W1135" i="2"/>
  <c r="W1136" i="2"/>
  <c r="W1137" i="2"/>
  <c r="W1138" i="2"/>
  <c r="W1139" i="2"/>
  <c r="W1140" i="2"/>
  <c r="W1141" i="2"/>
  <c r="W1142" i="2"/>
  <c r="W1143" i="2"/>
  <c r="W1144" i="2"/>
  <c r="W1145" i="2"/>
  <c r="W1146" i="2"/>
  <c r="W1147" i="2"/>
  <c r="W1148" i="2"/>
  <c r="W1149" i="2"/>
  <c r="W1150" i="2"/>
  <c r="W1151" i="2"/>
  <c r="W1152" i="2"/>
  <c r="W1153" i="2"/>
  <c r="W1154" i="2"/>
  <c r="W1155" i="2"/>
  <c r="W1156" i="2"/>
  <c r="W1157" i="2"/>
  <c r="W1158" i="2"/>
  <c r="W1159" i="2"/>
  <c r="W1160" i="2"/>
  <c r="W1161" i="2"/>
  <c r="W1162" i="2"/>
  <c r="W1163" i="2"/>
  <c r="W1164" i="2"/>
  <c r="W1165" i="2"/>
  <c r="W1166" i="2"/>
  <c r="W1167" i="2"/>
  <c r="W1168" i="2"/>
  <c r="W1169" i="2"/>
  <c r="W1170" i="2"/>
  <c r="W1171" i="2"/>
  <c r="W1172" i="2"/>
  <c r="W1173" i="2"/>
  <c r="W1174" i="2"/>
  <c r="W1175" i="2"/>
  <c r="W1176" i="2"/>
  <c r="W1177" i="2"/>
  <c r="W1178" i="2"/>
  <c r="W1179" i="2"/>
  <c r="W1180" i="2"/>
  <c r="W1181" i="2"/>
  <c r="W1182" i="2"/>
  <c r="W1183" i="2"/>
  <c r="W1184" i="2"/>
  <c r="W1185" i="2"/>
  <c r="W24" i="2"/>
  <c r="D61" i="3" s="1"/>
  <c r="W25" i="2"/>
  <c r="W26" i="2"/>
  <c r="W27" i="2"/>
  <c r="D64" i="3" s="1"/>
  <c r="W28" i="2"/>
  <c r="D65" i="3" s="1"/>
  <c r="W29" i="2"/>
  <c r="D66" i="3" s="1"/>
  <c r="W30" i="2"/>
  <c r="D67" i="3" s="1"/>
  <c r="W31" i="2"/>
  <c r="D68" i="3" s="1"/>
  <c r="W32" i="2"/>
  <c r="D69" i="3" s="1"/>
  <c r="W33" i="2"/>
  <c r="D70" i="3" s="1"/>
  <c r="W34" i="2"/>
  <c r="W35" i="2"/>
  <c r="W36" i="2"/>
  <c r="W37" i="2"/>
  <c r="W38" i="2"/>
  <c r="W39" i="2"/>
  <c r="W40" i="2"/>
  <c r="D77" i="3" s="1"/>
  <c r="W41" i="2"/>
  <c r="W42" i="2"/>
  <c r="W43" i="2"/>
  <c r="W44" i="2"/>
  <c r="W45" i="2"/>
  <c r="W46" i="2"/>
  <c r="W47" i="2"/>
  <c r="W48" i="2"/>
  <c r="W49" i="2"/>
  <c r="W50" i="2"/>
  <c r="W51" i="2"/>
  <c r="W52" i="2"/>
  <c r="W53" i="2"/>
  <c r="W54" i="2"/>
  <c r="W55" i="2"/>
  <c r="W56" i="2"/>
  <c r="W57" i="2"/>
  <c r="W58" i="2"/>
  <c r="W59" i="2"/>
  <c r="W60" i="2"/>
  <c r="W61" i="2"/>
  <c r="W62" i="2"/>
  <c r="W63" i="2"/>
  <c r="W64" i="2"/>
  <c r="W65" i="2"/>
  <c r="W66" i="2"/>
  <c r="W67" i="2"/>
  <c r="W68" i="2"/>
  <c r="W69" i="2"/>
  <c r="W70" i="2"/>
  <c r="W71" i="2"/>
  <c r="W72" i="2"/>
  <c r="W73" i="2"/>
  <c r="W74" i="2"/>
  <c r="W75" i="2"/>
  <c r="W76" i="2"/>
  <c r="W77" i="2"/>
  <c r="W78" i="2"/>
  <c r="D115" i="3" s="1"/>
  <c r="W79" i="2"/>
  <c r="W80" i="2"/>
  <c r="W81" i="2"/>
  <c r="W82" i="2"/>
  <c r="W83" i="2"/>
  <c r="W84" i="2"/>
  <c r="W85" i="2"/>
  <c r="W86" i="2"/>
  <c r="W87" i="2"/>
  <c r="W88" i="2"/>
  <c r="W89" i="2"/>
  <c r="W90" i="2"/>
  <c r="W91" i="2"/>
  <c r="W92" i="2"/>
  <c r="W93" i="2"/>
  <c r="W94" i="2"/>
  <c r="W95" i="2"/>
  <c r="D132" i="3" s="1"/>
  <c r="W96" i="2"/>
  <c r="D133" i="3" s="1"/>
  <c r="W97" i="2"/>
  <c r="W98" i="2"/>
  <c r="W99" i="2"/>
  <c r="W100" i="2"/>
  <c r="W101" i="2"/>
  <c r="W102" i="2"/>
  <c r="W103" i="2"/>
  <c r="W104" i="2"/>
  <c r="W105" i="2"/>
  <c r="W106" i="2"/>
  <c r="W107" i="2"/>
  <c r="W108" i="2"/>
  <c r="W109" i="2"/>
  <c r="W110" i="2"/>
  <c r="W111" i="2"/>
  <c r="W112" i="2"/>
  <c r="W113" i="2"/>
  <c r="W114" i="2"/>
  <c r="W115" i="2"/>
  <c r="W116" i="2"/>
  <c r="W117" i="2"/>
  <c r="W118" i="2"/>
  <c r="D155" i="3" s="1"/>
  <c r="W119" i="2"/>
  <c r="W120" i="2"/>
  <c r="W121" i="2"/>
  <c r="W122" i="2"/>
  <c r="W123" i="2"/>
  <c r="W124" i="2"/>
  <c r="W125" i="2"/>
  <c r="W126" i="2"/>
  <c r="W127" i="2"/>
  <c r="W128" i="2"/>
  <c r="W129" i="2"/>
  <c r="W130" i="2"/>
  <c r="W131" i="2"/>
  <c r="W132" i="2"/>
  <c r="W133" i="2"/>
  <c r="W134" i="2"/>
  <c r="W135" i="2"/>
  <c r="W136" i="2"/>
  <c r="W137" i="2"/>
  <c r="W138" i="2"/>
  <c r="W139" i="2"/>
  <c r="W140" i="2"/>
  <c r="W141" i="2"/>
  <c r="W142" i="2"/>
  <c r="W143" i="2"/>
  <c r="W144" i="2"/>
  <c r="W145" i="2"/>
  <c r="W146" i="2"/>
  <c r="W147" i="2"/>
  <c r="W148" i="2"/>
  <c r="W149" i="2"/>
  <c r="W150" i="2"/>
  <c r="W151" i="2"/>
  <c r="W152" i="2"/>
  <c r="W153" i="2"/>
  <c r="W154" i="2"/>
  <c r="W155" i="2"/>
  <c r="W156" i="2"/>
  <c r="W157" i="2"/>
  <c r="W158" i="2"/>
  <c r="W159" i="2"/>
  <c r="W160" i="2"/>
  <c r="W161" i="2"/>
  <c r="W162" i="2"/>
  <c r="W163" i="2"/>
  <c r="W164" i="2"/>
  <c r="W165" i="2"/>
  <c r="W166" i="2"/>
  <c r="W167" i="2"/>
  <c r="W168" i="2"/>
  <c r="W169" i="2"/>
  <c r="W170" i="2"/>
  <c r="W171" i="2"/>
  <c r="W172" i="2"/>
  <c r="W173" i="2"/>
  <c r="W174" i="2"/>
  <c r="W175" i="2"/>
  <c r="W176" i="2"/>
  <c r="W177" i="2"/>
  <c r="W178" i="2"/>
  <c r="W179" i="2"/>
  <c r="W180" i="2"/>
  <c r="W181" i="2"/>
  <c r="W182" i="2"/>
  <c r="W183" i="2"/>
  <c r="W184" i="2"/>
  <c r="W185" i="2"/>
  <c r="W186" i="2"/>
  <c r="W187" i="2"/>
  <c r="W188" i="2"/>
  <c r="W189" i="2"/>
  <c r="W190" i="2"/>
  <c r="W191" i="2"/>
  <c r="W192" i="2"/>
  <c r="W193" i="2"/>
  <c r="W194" i="2"/>
  <c r="W195" i="2"/>
  <c r="W196" i="2"/>
  <c r="W197" i="2"/>
  <c r="W198" i="2"/>
  <c r="W199" i="2"/>
  <c r="W200" i="2"/>
  <c r="W201" i="2"/>
  <c r="W202" i="2"/>
  <c r="W203" i="2"/>
  <c r="W204" i="2"/>
  <c r="W205" i="2"/>
  <c r="W206" i="2"/>
  <c r="W207" i="2"/>
  <c r="W208" i="2"/>
  <c r="W209" i="2"/>
  <c r="W210" i="2"/>
  <c r="W211" i="2"/>
  <c r="W212" i="2"/>
  <c r="W213" i="2"/>
  <c r="W214" i="2"/>
  <c r="W215" i="2"/>
  <c r="W216" i="2"/>
  <c r="W217" i="2"/>
  <c r="W218" i="2"/>
  <c r="W219" i="2"/>
  <c r="W220" i="2"/>
  <c r="W221" i="2"/>
  <c r="W222" i="2"/>
  <c r="W223" i="2"/>
  <c r="W224" i="2"/>
  <c r="W225" i="2"/>
  <c r="W226" i="2"/>
  <c r="W227" i="2"/>
  <c r="W228" i="2"/>
  <c r="W229" i="2"/>
  <c r="W230" i="2"/>
  <c r="W231" i="2"/>
  <c r="W232" i="2"/>
  <c r="W233" i="2"/>
  <c r="W234" i="2"/>
  <c r="W235" i="2"/>
  <c r="W236" i="2"/>
  <c r="W237" i="2"/>
  <c r="W238" i="2"/>
  <c r="W239" i="2"/>
  <c r="W240" i="2"/>
  <c r="W241" i="2"/>
  <c r="W242" i="2"/>
  <c r="W243" i="2"/>
  <c r="W244" i="2"/>
  <c r="W245" i="2"/>
  <c r="W246" i="2"/>
  <c r="W247" i="2"/>
  <c r="W248" i="2"/>
  <c r="W249" i="2"/>
  <c r="W250" i="2"/>
  <c r="W251" i="2"/>
  <c r="W252" i="2"/>
  <c r="W253" i="2"/>
  <c r="W254" i="2"/>
  <c r="W255" i="2"/>
  <c r="W256" i="2"/>
  <c r="W257" i="2"/>
  <c r="W258" i="2"/>
  <c r="W259" i="2"/>
  <c r="W260" i="2"/>
  <c r="W261" i="2"/>
  <c r="W262" i="2"/>
  <c r="W263" i="2"/>
  <c r="W264" i="2"/>
  <c r="W265" i="2"/>
  <c r="W266" i="2"/>
  <c r="W267" i="2"/>
  <c r="W268" i="2"/>
  <c r="W269" i="2"/>
  <c r="W270" i="2"/>
  <c r="W271" i="2"/>
  <c r="W272" i="2"/>
  <c r="W273" i="2"/>
  <c r="W274" i="2"/>
  <c r="W275" i="2"/>
  <c r="W276" i="2"/>
  <c r="W277" i="2"/>
  <c r="W278" i="2"/>
  <c r="W279" i="2"/>
  <c r="W280" i="2"/>
  <c r="W281" i="2"/>
  <c r="W282" i="2"/>
  <c r="W283" i="2"/>
  <c r="W284" i="2"/>
  <c r="W285" i="2"/>
  <c r="W286" i="2"/>
  <c r="W287" i="2"/>
  <c r="W288" i="2"/>
  <c r="W289" i="2"/>
  <c r="W290" i="2"/>
  <c r="W291" i="2"/>
  <c r="W292" i="2"/>
  <c r="W293" i="2"/>
  <c r="W294" i="2"/>
  <c r="W295" i="2"/>
  <c r="W296" i="2"/>
  <c r="W297" i="2"/>
  <c r="W298" i="2"/>
  <c r="W299" i="2"/>
  <c r="W300" i="2"/>
  <c r="W301" i="2"/>
  <c r="W302" i="2"/>
  <c r="W303" i="2"/>
  <c r="W304" i="2"/>
  <c r="W305" i="2"/>
  <c r="W306" i="2"/>
  <c r="W307" i="2"/>
  <c r="W308" i="2"/>
  <c r="W309" i="2"/>
  <c r="W310" i="2"/>
  <c r="W311" i="2"/>
  <c r="W312" i="2"/>
  <c r="W313" i="2"/>
  <c r="W314" i="2"/>
  <c r="W315" i="2"/>
  <c r="W316" i="2"/>
  <c r="W317" i="2"/>
  <c r="W318" i="2"/>
  <c r="W319" i="2"/>
  <c r="W320" i="2"/>
  <c r="W321" i="2"/>
  <c r="W322" i="2"/>
  <c r="W323" i="2"/>
  <c r="W324" i="2"/>
  <c r="W325" i="2"/>
  <c r="W326" i="2"/>
  <c r="W327" i="2"/>
  <c r="W328" i="2"/>
  <c r="W329" i="2"/>
  <c r="W330" i="2"/>
  <c r="W331" i="2"/>
  <c r="W332" i="2"/>
  <c r="W333" i="2"/>
  <c r="W334" i="2"/>
  <c r="W335" i="2"/>
  <c r="W336" i="2"/>
  <c r="W337" i="2"/>
  <c r="W338" i="2"/>
  <c r="W4" i="2"/>
  <c r="D41" i="3" s="1"/>
  <c r="W5" i="2"/>
  <c r="D42" i="3" s="1"/>
  <c r="W6" i="2"/>
  <c r="D43" i="3" s="1"/>
  <c r="W7" i="2"/>
  <c r="D44" i="3" s="1"/>
  <c r="W8" i="2"/>
  <c r="D45" i="3" s="1"/>
  <c r="W9" i="2"/>
  <c r="D46" i="3" s="1"/>
  <c r="W10" i="2"/>
  <c r="D47" i="3" s="1"/>
  <c r="W11" i="2"/>
  <c r="D48" i="3" s="1"/>
  <c r="W12" i="2"/>
  <c r="D49" i="3" s="1"/>
  <c r="W13" i="2"/>
  <c r="W14" i="2"/>
  <c r="W15" i="2"/>
  <c r="D52" i="3" s="1"/>
  <c r="W16" i="2"/>
  <c r="D53" i="3" s="1"/>
  <c r="W17" i="2"/>
  <c r="D54" i="3" s="1"/>
  <c r="W18" i="2"/>
  <c r="D55" i="3" s="1"/>
  <c r="W19" i="2"/>
  <c r="D56" i="3" s="1"/>
  <c r="W20" i="2"/>
  <c r="D57" i="3" s="1"/>
  <c r="W21" i="2"/>
  <c r="D58" i="3" s="1"/>
  <c r="W22" i="2"/>
  <c r="D59" i="3" s="1"/>
  <c r="W23" i="2"/>
  <c r="D60" i="3" s="1"/>
  <c r="W3" i="2"/>
  <c r="D40" i="3" s="1"/>
  <c r="F5022" i="3" l="1"/>
  <c r="E5022" i="3"/>
  <c r="C5022" i="3"/>
  <c r="F5021" i="3"/>
  <c r="E5021" i="3"/>
  <c r="C5021" i="3"/>
  <c r="F5020" i="3"/>
  <c r="E5020" i="3"/>
  <c r="C5020" i="3"/>
  <c r="F5019" i="3"/>
  <c r="E5019" i="3"/>
  <c r="C5019" i="3"/>
  <c r="F5018" i="3"/>
  <c r="E5018" i="3"/>
  <c r="C5018" i="3"/>
  <c r="F5017" i="3"/>
  <c r="E5017" i="3"/>
  <c r="C5017" i="3"/>
  <c r="F5016" i="3"/>
  <c r="E5016" i="3"/>
  <c r="C5016" i="3"/>
  <c r="F5015" i="3"/>
  <c r="E5015" i="3"/>
  <c r="C5015" i="3"/>
  <c r="F5014" i="3"/>
  <c r="E5014" i="3"/>
  <c r="C5014" i="3"/>
  <c r="F5013" i="3"/>
  <c r="E5013" i="3"/>
  <c r="C5013" i="3"/>
  <c r="F5012" i="3"/>
  <c r="E5012" i="3"/>
  <c r="C5012" i="3"/>
  <c r="F5011" i="3"/>
  <c r="E5011" i="3"/>
  <c r="C5011" i="3"/>
  <c r="F5010" i="3"/>
  <c r="E5010" i="3"/>
  <c r="C5010" i="3"/>
  <c r="F5009" i="3"/>
  <c r="E5009" i="3"/>
  <c r="C5009" i="3"/>
  <c r="F5008" i="3"/>
  <c r="E5008" i="3"/>
  <c r="C5008" i="3"/>
  <c r="F5007" i="3"/>
  <c r="E5007" i="3"/>
  <c r="C5007" i="3"/>
  <c r="F5006" i="3"/>
  <c r="E5006" i="3"/>
  <c r="C5006" i="3"/>
  <c r="F5005" i="3"/>
  <c r="E5005" i="3"/>
  <c r="C5005" i="3"/>
  <c r="F5004" i="3"/>
  <c r="E5004" i="3"/>
  <c r="C5004" i="3"/>
  <c r="F5003" i="3"/>
  <c r="E5003" i="3"/>
  <c r="C5003" i="3"/>
  <c r="F5002" i="3"/>
  <c r="E5002" i="3"/>
  <c r="C5002" i="3"/>
  <c r="F5001" i="3"/>
  <c r="E5001" i="3"/>
  <c r="C5001" i="3"/>
  <c r="F5000" i="3"/>
  <c r="E5000" i="3"/>
  <c r="C5000" i="3"/>
  <c r="F4999" i="3"/>
  <c r="E4999" i="3"/>
  <c r="C4999" i="3"/>
  <c r="F4998" i="3"/>
  <c r="E4998" i="3"/>
  <c r="C4998" i="3"/>
  <c r="F4997" i="3"/>
  <c r="E4997" i="3"/>
  <c r="C4997" i="3"/>
  <c r="F4996" i="3"/>
  <c r="E4996" i="3"/>
  <c r="C4996" i="3"/>
  <c r="F4995" i="3"/>
  <c r="E4995" i="3"/>
  <c r="C4995" i="3"/>
  <c r="F4994" i="3"/>
  <c r="E4994" i="3"/>
  <c r="C4994" i="3"/>
  <c r="F4993" i="3"/>
  <c r="E4993" i="3"/>
  <c r="C4993" i="3"/>
  <c r="F4992" i="3"/>
  <c r="E4992" i="3"/>
  <c r="C4992" i="3"/>
  <c r="F4991" i="3"/>
  <c r="E4991" i="3"/>
  <c r="C4991" i="3"/>
  <c r="F4990" i="3"/>
  <c r="E4990" i="3"/>
  <c r="C4990" i="3"/>
  <c r="F4989" i="3"/>
  <c r="E4989" i="3"/>
  <c r="C4989" i="3"/>
  <c r="F4988" i="3"/>
  <c r="E4988" i="3"/>
  <c r="C4988" i="3"/>
  <c r="F4987" i="3"/>
  <c r="E4987" i="3"/>
  <c r="C4987" i="3"/>
  <c r="F4986" i="3"/>
  <c r="E4986" i="3"/>
  <c r="C4986" i="3"/>
  <c r="F4985" i="3"/>
  <c r="E4985" i="3"/>
  <c r="C4985" i="3"/>
  <c r="F4984" i="3"/>
  <c r="E4984" i="3"/>
  <c r="C4984" i="3"/>
  <c r="F4983" i="3"/>
  <c r="E4983" i="3"/>
  <c r="C4983" i="3"/>
  <c r="F4982" i="3"/>
  <c r="E4982" i="3"/>
  <c r="C4982" i="3"/>
  <c r="F4981" i="3"/>
  <c r="E4981" i="3"/>
  <c r="C4981" i="3"/>
  <c r="F4980" i="3"/>
  <c r="E4980" i="3"/>
  <c r="C4980" i="3"/>
  <c r="F4979" i="3"/>
  <c r="E4979" i="3"/>
  <c r="C4979" i="3"/>
  <c r="F4978" i="3"/>
  <c r="E4978" i="3"/>
  <c r="C4978" i="3"/>
  <c r="F4977" i="3"/>
  <c r="E4977" i="3"/>
  <c r="C4977" i="3"/>
  <c r="F4976" i="3"/>
  <c r="E4976" i="3"/>
  <c r="C4976" i="3"/>
  <c r="F4975" i="3"/>
  <c r="E4975" i="3"/>
  <c r="C4975" i="3"/>
  <c r="F4974" i="3"/>
  <c r="E4974" i="3"/>
  <c r="C4974" i="3"/>
  <c r="F4973" i="3"/>
  <c r="E4973" i="3"/>
  <c r="C4973" i="3"/>
  <c r="F4972" i="3"/>
  <c r="E4972" i="3"/>
  <c r="C4972" i="3"/>
  <c r="F4971" i="3"/>
  <c r="E4971" i="3"/>
  <c r="C4971" i="3"/>
  <c r="F4970" i="3"/>
  <c r="E4970" i="3"/>
  <c r="C4970" i="3"/>
  <c r="F4969" i="3"/>
  <c r="E4969" i="3"/>
  <c r="C4969" i="3"/>
  <c r="F4968" i="3"/>
  <c r="E4968" i="3"/>
  <c r="C4968" i="3"/>
  <c r="F4967" i="3"/>
  <c r="E4967" i="3"/>
  <c r="C4967" i="3"/>
  <c r="F4966" i="3"/>
  <c r="E4966" i="3"/>
  <c r="C4966" i="3"/>
  <c r="F4965" i="3"/>
  <c r="E4965" i="3"/>
  <c r="C4965" i="3"/>
  <c r="F4964" i="3"/>
  <c r="E4964" i="3"/>
  <c r="C4964" i="3"/>
  <c r="F4963" i="3"/>
  <c r="E4963" i="3"/>
  <c r="C4963" i="3"/>
  <c r="F4962" i="3"/>
  <c r="E4962" i="3"/>
  <c r="C4962" i="3"/>
  <c r="F4961" i="3"/>
  <c r="E4961" i="3"/>
  <c r="C4961" i="3"/>
  <c r="F4960" i="3"/>
  <c r="E4960" i="3"/>
  <c r="C4960" i="3"/>
  <c r="F4959" i="3"/>
  <c r="E4959" i="3"/>
  <c r="C4959" i="3"/>
  <c r="F4958" i="3"/>
  <c r="E4958" i="3"/>
  <c r="C4958" i="3"/>
  <c r="F4957" i="3"/>
  <c r="E4957" i="3"/>
  <c r="C4957" i="3"/>
  <c r="F4956" i="3"/>
  <c r="E4956" i="3"/>
  <c r="C4956" i="3"/>
  <c r="F4955" i="3"/>
  <c r="E4955" i="3"/>
  <c r="C4955" i="3"/>
  <c r="F4954" i="3"/>
  <c r="E4954" i="3"/>
  <c r="C4954" i="3"/>
  <c r="F4953" i="3"/>
  <c r="E4953" i="3"/>
  <c r="C4953" i="3"/>
  <c r="F4952" i="3"/>
  <c r="E4952" i="3"/>
  <c r="C4952" i="3"/>
  <c r="F4951" i="3"/>
  <c r="E4951" i="3"/>
  <c r="C4951" i="3"/>
  <c r="F4950" i="3"/>
  <c r="E4950" i="3"/>
  <c r="C4950" i="3"/>
  <c r="F4949" i="3"/>
  <c r="E4949" i="3"/>
  <c r="C4949" i="3"/>
  <c r="F4948" i="3"/>
  <c r="E4948" i="3"/>
  <c r="C4948" i="3"/>
  <c r="F4947" i="3"/>
  <c r="E4947" i="3"/>
  <c r="C4947" i="3"/>
  <c r="F4946" i="3"/>
  <c r="E4946" i="3"/>
  <c r="C4946" i="3"/>
  <c r="F4945" i="3"/>
  <c r="E4945" i="3"/>
  <c r="C4945" i="3"/>
  <c r="F4944" i="3"/>
  <c r="E4944" i="3"/>
  <c r="C4944" i="3"/>
  <c r="F4943" i="3"/>
  <c r="E4943" i="3"/>
  <c r="C4943" i="3"/>
  <c r="F4942" i="3"/>
  <c r="E4942" i="3"/>
  <c r="C4942" i="3"/>
  <c r="F4941" i="3"/>
  <c r="E4941" i="3"/>
  <c r="C4941" i="3"/>
  <c r="F4940" i="3"/>
  <c r="E4940" i="3"/>
  <c r="C4940" i="3"/>
  <c r="F4939" i="3"/>
  <c r="E4939" i="3"/>
  <c r="C4939" i="3"/>
  <c r="F4938" i="3"/>
  <c r="E4938" i="3"/>
  <c r="C4938" i="3"/>
  <c r="F4937" i="3"/>
  <c r="E4937" i="3"/>
  <c r="C4937" i="3"/>
  <c r="F4936" i="3"/>
  <c r="E4936" i="3"/>
  <c r="C4936" i="3"/>
  <c r="F4935" i="3"/>
  <c r="E4935" i="3"/>
  <c r="C4935" i="3"/>
  <c r="F4934" i="3"/>
  <c r="E4934" i="3"/>
  <c r="C4934" i="3"/>
  <c r="F4933" i="3"/>
  <c r="E4933" i="3"/>
  <c r="C4933" i="3"/>
  <c r="F4932" i="3"/>
  <c r="E4932" i="3"/>
  <c r="C4932" i="3"/>
  <c r="F4931" i="3"/>
  <c r="E4931" i="3"/>
  <c r="C4931" i="3"/>
  <c r="F4930" i="3"/>
  <c r="E4930" i="3"/>
  <c r="C4930" i="3"/>
  <c r="F4929" i="3"/>
  <c r="E4929" i="3"/>
  <c r="C4929" i="3"/>
  <c r="F4928" i="3"/>
  <c r="E4928" i="3"/>
  <c r="C4928" i="3"/>
  <c r="F4927" i="3"/>
  <c r="E4927" i="3"/>
  <c r="C4927" i="3"/>
  <c r="F4926" i="3"/>
  <c r="E4926" i="3"/>
  <c r="C4926" i="3"/>
  <c r="F4925" i="3"/>
  <c r="E4925" i="3"/>
  <c r="C4925" i="3"/>
  <c r="F4924" i="3"/>
  <c r="E4924" i="3"/>
  <c r="C4924" i="3"/>
  <c r="F4923" i="3"/>
  <c r="E4923" i="3"/>
  <c r="C4923" i="3"/>
  <c r="F4922" i="3"/>
  <c r="E4922" i="3"/>
  <c r="C4922" i="3"/>
  <c r="F4921" i="3"/>
  <c r="E4921" i="3"/>
  <c r="C4921" i="3"/>
  <c r="F4920" i="3"/>
  <c r="E4920" i="3"/>
  <c r="C4920" i="3"/>
  <c r="F4919" i="3"/>
  <c r="E4919" i="3"/>
  <c r="C4919" i="3"/>
  <c r="F4918" i="3"/>
  <c r="E4918" i="3"/>
  <c r="C4918" i="3"/>
  <c r="F4917" i="3"/>
  <c r="E4917" i="3"/>
  <c r="C4917" i="3"/>
  <c r="F4916" i="3"/>
  <c r="E4916" i="3"/>
  <c r="C4916" i="3"/>
  <c r="F4915" i="3"/>
  <c r="E4915" i="3"/>
  <c r="C4915" i="3"/>
  <c r="F4914" i="3"/>
  <c r="E4914" i="3"/>
  <c r="C4914" i="3"/>
  <c r="F4913" i="3"/>
  <c r="E4913" i="3"/>
  <c r="C4913" i="3"/>
  <c r="F4912" i="3"/>
  <c r="E4912" i="3"/>
  <c r="C4912" i="3"/>
  <c r="F4911" i="3"/>
  <c r="E4911" i="3"/>
  <c r="C4911" i="3"/>
  <c r="F4910" i="3"/>
  <c r="E4910" i="3"/>
  <c r="C4910" i="3"/>
  <c r="F4909" i="3"/>
  <c r="E4909" i="3"/>
  <c r="C4909" i="3"/>
  <c r="F4908" i="3"/>
  <c r="E4908" i="3"/>
  <c r="C4908" i="3"/>
  <c r="F4907" i="3"/>
  <c r="E4907" i="3"/>
  <c r="C4907" i="3"/>
  <c r="F4906" i="3"/>
  <c r="E4906" i="3"/>
  <c r="C4906" i="3"/>
  <c r="F4905" i="3"/>
  <c r="E4905" i="3"/>
  <c r="C4905" i="3"/>
  <c r="F4904" i="3"/>
  <c r="E4904" i="3"/>
  <c r="C4904" i="3"/>
  <c r="F4903" i="3"/>
  <c r="E4903" i="3"/>
  <c r="C4903" i="3"/>
  <c r="F4902" i="3"/>
  <c r="E4902" i="3"/>
  <c r="C4902" i="3"/>
  <c r="F4901" i="3"/>
  <c r="E4901" i="3"/>
  <c r="C4901" i="3"/>
  <c r="F4900" i="3"/>
  <c r="E4900" i="3"/>
  <c r="C4900" i="3"/>
  <c r="F4899" i="3"/>
  <c r="E4899" i="3"/>
  <c r="C4899" i="3"/>
  <c r="F4898" i="3"/>
  <c r="E4898" i="3"/>
  <c r="C4898" i="3"/>
  <c r="F4897" i="3"/>
  <c r="E4897" i="3"/>
  <c r="C4897" i="3"/>
  <c r="F4896" i="3"/>
  <c r="E4896" i="3"/>
  <c r="C4896" i="3"/>
  <c r="F4895" i="3"/>
  <c r="E4895" i="3"/>
  <c r="C4895" i="3"/>
  <c r="F4894" i="3"/>
  <c r="E4894" i="3"/>
  <c r="C4894" i="3"/>
  <c r="F4893" i="3"/>
  <c r="E4893" i="3"/>
  <c r="C4893" i="3"/>
  <c r="F4892" i="3"/>
  <c r="E4892" i="3"/>
  <c r="C4892" i="3"/>
  <c r="F4891" i="3"/>
  <c r="E4891" i="3"/>
  <c r="C4891" i="3"/>
  <c r="F4890" i="3"/>
  <c r="E4890" i="3"/>
  <c r="C4890" i="3"/>
  <c r="F4889" i="3"/>
  <c r="E4889" i="3"/>
  <c r="C4889" i="3"/>
  <c r="F4888" i="3"/>
  <c r="E4888" i="3"/>
  <c r="C4888" i="3"/>
  <c r="F4887" i="3"/>
  <c r="E4887" i="3"/>
  <c r="C4887" i="3"/>
  <c r="F4886" i="3"/>
  <c r="E4886" i="3"/>
  <c r="C4886" i="3"/>
  <c r="F4885" i="3"/>
  <c r="E4885" i="3"/>
  <c r="C4885" i="3"/>
  <c r="F4884" i="3"/>
  <c r="E4884" i="3"/>
  <c r="C4884" i="3"/>
  <c r="F4883" i="3"/>
  <c r="E4883" i="3"/>
  <c r="C4883" i="3"/>
  <c r="F4882" i="3"/>
  <c r="E4882" i="3"/>
  <c r="C4882" i="3"/>
  <c r="F4881" i="3"/>
  <c r="E4881" i="3"/>
  <c r="C4881" i="3"/>
  <c r="F4880" i="3"/>
  <c r="E4880" i="3"/>
  <c r="C4880" i="3"/>
  <c r="F4879" i="3"/>
  <c r="E4879" i="3"/>
  <c r="C4879" i="3"/>
  <c r="F4878" i="3"/>
  <c r="E4878" i="3"/>
  <c r="C4878" i="3"/>
  <c r="F4877" i="3"/>
  <c r="E4877" i="3"/>
  <c r="C4877" i="3"/>
  <c r="F4876" i="3"/>
  <c r="E4876" i="3"/>
  <c r="C4876" i="3"/>
  <c r="F4875" i="3"/>
  <c r="E4875" i="3"/>
  <c r="C4875" i="3"/>
  <c r="F4874" i="3"/>
  <c r="E4874" i="3"/>
  <c r="C4874" i="3"/>
  <c r="F4873" i="3"/>
  <c r="E4873" i="3"/>
  <c r="C4873" i="3"/>
  <c r="F4872" i="3"/>
  <c r="E4872" i="3"/>
  <c r="C4872" i="3"/>
  <c r="F4871" i="3"/>
  <c r="E4871" i="3"/>
  <c r="C4871" i="3"/>
  <c r="F4870" i="3"/>
  <c r="E4870" i="3"/>
  <c r="C4870" i="3"/>
  <c r="F4869" i="3"/>
  <c r="E4869" i="3"/>
  <c r="C4869" i="3"/>
  <c r="F4868" i="3"/>
  <c r="E4868" i="3"/>
  <c r="C4868" i="3"/>
  <c r="F4867" i="3"/>
  <c r="E4867" i="3"/>
  <c r="C4867" i="3"/>
  <c r="F4866" i="3"/>
  <c r="E4866" i="3"/>
  <c r="C4866" i="3"/>
  <c r="F4865" i="3"/>
  <c r="E4865" i="3"/>
  <c r="C4865" i="3"/>
  <c r="F4864" i="3"/>
  <c r="E4864" i="3"/>
  <c r="C4864" i="3"/>
  <c r="F4863" i="3"/>
  <c r="E4863" i="3"/>
  <c r="C4863" i="3"/>
  <c r="F4862" i="3"/>
  <c r="E4862" i="3"/>
  <c r="C4862" i="3"/>
  <c r="F4861" i="3"/>
  <c r="E4861" i="3"/>
  <c r="C4861" i="3"/>
  <c r="F4860" i="3"/>
  <c r="E4860" i="3"/>
  <c r="C4860" i="3"/>
  <c r="F4859" i="3"/>
  <c r="E4859" i="3"/>
  <c r="C4859" i="3"/>
  <c r="F4858" i="3"/>
  <c r="E4858" i="3"/>
  <c r="C4858" i="3"/>
  <c r="F4857" i="3"/>
  <c r="E4857" i="3"/>
  <c r="C4857" i="3"/>
  <c r="F4856" i="3"/>
  <c r="E4856" i="3"/>
  <c r="C4856" i="3"/>
  <c r="F4855" i="3"/>
  <c r="E4855" i="3"/>
  <c r="C4855" i="3"/>
  <c r="F4854" i="3"/>
  <c r="E4854" i="3"/>
  <c r="C4854" i="3"/>
  <c r="F4853" i="3"/>
  <c r="E4853" i="3"/>
  <c r="C4853" i="3"/>
  <c r="F4852" i="3"/>
  <c r="E4852" i="3"/>
  <c r="C4852" i="3"/>
  <c r="F4851" i="3"/>
  <c r="E4851" i="3"/>
  <c r="C4851" i="3"/>
  <c r="F4850" i="3"/>
  <c r="E4850" i="3"/>
  <c r="C4850" i="3"/>
  <c r="F4849" i="3"/>
  <c r="E4849" i="3"/>
  <c r="C4849" i="3"/>
  <c r="F4848" i="3"/>
  <c r="E4848" i="3"/>
  <c r="C4848" i="3"/>
  <c r="F4847" i="3"/>
  <c r="E4847" i="3"/>
  <c r="C4847" i="3"/>
  <c r="F4846" i="3"/>
  <c r="E4846" i="3"/>
  <c r="C4846" i="3"/>
  <c r="F4845" i="3"/>
  <c r="E4845" i="3"/>
  <c r="C4845" i="3"/>
  <c r="F4844" i="3"/>
  <c r="E4844" i="3"/>
  <c r="C4844" i="3"/>
  <c r="F4843" i="3"/>
  <c r="E4843" i="3"/>
  <c r="C4843" i="3"/>
  <c r="F4842" i="3"/>
  <c r="E4842" i="3"/>
  <c r="C4842" i="3"/>
  <c r="F4841" i="3"/>
  <c r="E4841" i="3"/>
  <c r="C4841" i="3"/>
  <c r="F4840" i="3"/>
  <c r="E4840" i="3"/>
  <c r="C4840" i="3"/>
  <c r="F4839" i="3"/>
  <c r="E4839" i="3"/>
  <c r="C4839" i="3"/>
  <c r="F4838" i="3"/>
  <c r="E4838" i="3"/>
  <c r="C4838" i="3"/>
  <c r="F4837" i="3"/>
  <c r="E4837" i="3"/>
  <c r="C4837" i="3"/>
  <c r="F4836" i="3"/>
  <c r="E4836" i="3"/>
  <c r="C4836" i="3"/>
  <c r="F4835" i="3"/>
  <c r="E4835" i="3"/>
  <c r="C4835" i="3"/>
  <c r="F4834" i="3"/>
  <c r="E4834" i="3"/>
  <c r="C4834" i="3"/>
  <c r="F4833" i="3"/>
  <c r="E4833" i="3"/>
  <c r="C4833" i="3"/>
  <c r="F4832" i="3"/>
  <c r="E4832" i="3"/>
  <c r="C4832" i="3"/>
  <c r="F4831" i="3"/>
  <c r="E4831" i="3"/>
  <c r="C4831" i="3"/>
  <c r="F4830" i="3"/>
  <c r="E4830" i="3"/>
  <c r="C4830" i="3"/>
  <c r="F4829" i="3"/>
  <c r="E4829" i="3"/>
  <c r="C4829" i="3"/>
  <c r="F4828" i="3"/>
  <c r="E4828" i="3"/>
  <c r="C4828" i="3"/>
  <c r="F4827" i="3"/>
  <c r="E4827" i="3"/>
  <c r="C4827" i="3"/>
  <c r="F4826" i="3"/>
  <c r="E4826" i="3"/>
  <c r="C4826" i="3"/>
  <c r="F4825" i="3"/>
  <c r="E4825" i="3"/>
  <c r="C4825" i="3"/>
  <c r="F4824" i="3"/>
  <c r="E4824" i="3"/>
  <c r="C4824" i="3"/>
  <c r="F4823" i="3"/>
  <c r="E4823" i="3"/>
  <c r="C4823" i="3"/>
  <c r="F4822" i="3"/>
  <c r="E4822" i="3"/>
  <c r="C4822" i="3"/>
  <c r="F4821" i="3"/>
  <c r="E4821" i="3"/>
  <c r="C4821" i="3"/>
  <c r="F4820" i="3"/>
  <c r="E4820" i="3"/>
  <c r="C4820" i="3"/>
  <c r="F4819" i="3"/>
  <c r="E4819" i="3"/>
  <c r="C4819" i="3"/>
  <c r="F4818" i="3"/>
  <c r="E4818" i="3"/>
  <c r="C4818" i="3"/>
  <c r="F4817" i="3"/>
  <c r="E4817" i="3"/>
  <c r="C4817" i="3"/>
  <c r="F4816" i="3"/>
  <c r="E4816" i="3"/>
  <c r="C4816" i="3"/>
  <c r="F4815" i="3"/>
  <c r="E4815" i="3"/>
  <c r="C4815" i="3"/>
  <c r="F4814" i="3"/>
  <c r="E4814" i="3"/>
  <c r="C4814" i="3"/>
  <c r="F4813" i="3"/>
  <c r="E4813" i="3"/>
  <c r="C4813" i="3"/>
  <c r="F4812" i="3"/>
  <c r="E4812" i="3"/>
  <c r="C4812" i="3"/>
  <c r="F4811" i="3"/>
  <c r="E4811" i="3"/>
  <c r="C4811" i="3"/>
  <c r="F4810" i="3"/>
  <c r="E4810" i="3"/>
  <c r="C4810" i="3"/>
  <c r="F4809" i="3"/>
  <c r="E4809" i="3"/>
  <c r="C4809" i="3"/>
  <c r="F4808" i="3"/>
  <c r="E4808" i="3"/>
  <c r="C4808" i="3"/>
  <c r="F4807" i="3"/>
  <c r="E4807" i="3"/>
  <c r="C4807" i="3"/>
  <c r="F4806" i="3"/>
  <c r="E4806" i="3"/>
  <c r="C4806" i="3"/>
  <c r="F4805" i="3"/>
  <c r="E4805" i="3"/>
  <c r="C4805" i="3"/>
  <c r="F4804" i="3"/>
  <c r="E4804" i="3"/>
  <c r="C4804" i="3"/>
  <c r="F4803" i="3"/>
  <c r="E4803" i="3"/>
  <c r="C4803" i="3"/>
  <c r="F4802" i="3"/>
  <c r="E4802" i="3"/>
  <c r="C4802" i="3"/>
  <c r="F4801" i="3"/>
  <c r="E4801" i="3"/>
  <c r="C4801" i="3"/>
  <c r="F4800" i="3"/>
  <c r="E4800" i="3"/>
  <c r="C4800" i="3"/>
  <c r="F4799" i="3"/>
  <c r="E4799" i="3"/>
  <c r="C4799" i="3"/>
  <c r="F4798" i="3"/>
  <c r="E4798" i="3"/>
  <c r="C4798" i="3"/>
  <c r="F4797" i="3"/>
  <c r="E4797" i="3"/>
  <c r="C4797" i="3"/>
  <c r="F4796" i="3"/>
  <c r="E4796" i="3"/>
  <c r="C4796" i="3"/>
  <c r="F4795" i="3"/>
  <c r="E4795" i="3"/>
  <c r="C4795" i="3"/>
  <c r="F4794" i="3"/>
  <c r="E4794" i="3"/>
  <c r="C4794" i="3"/>
  <c r="F4793" i="3"/>
  <c r="E4793" i="3"/>
  <c r="C4793" i="3"/>
  <c r="F4792" i="3"/>
  <c r="E4792" i="3"/>
  <c r="C4792" i="3"/>
  <c r="F4791" i="3"/>
  <c r="E4791" i="3"/>
  <c r="C4791" i="3"/>
  <c r="F4790" i="3"/>
  <c r="E4790" i="3"/>
  <c r="C4790" i="3"/>
  <c r="F4789" i="3"/>
  <c r="E4789" i="3"/>
  <c r="C4789" i="3"/>
  <c r="F4788" i="3"/>
  <c r="E4788" i="3"/>
  <c r="C4788" i="3"/>
  <c r="F4787" i="3"/>
  <c r="E4787" i="3"/>
  <c r="C4787" i="3"/>
  <c r="F4786" i="3"/>
  <c r="E4786" i="3"/>
  <c r="C4786" i="3"/>
  <c r="F4785" i="3"/>
  <c r="E4785" i="3"/>
  <c r="C4785" i="3"/>
  <c r="F4784" i="3"/>
  <c r="E4784" i="3"/>
  <c r="C4784" i="3"/>
  <c r="F4783" i="3"/>
  <c r="E4783" i="3"/>
  <c r="C4783" i="3"/>
  <c r="F4782" i="3"/>
  <c r="E4782" i="3"/>
  <c r="C4782" i="3"/>
  <c r="F4781" i="3"/>
  <c r="E4781" i="3"/>
  <c r="C4781" i="3"/>
  <c r="F4780" i="3"/>
  <c r="E4780" i="3"/>
  <c r="C4780" i="3"/>
  <c r="F4779" i="3"/>
  <c r="E4779" i="3"/>
  <c r="C4779" i="3"/>
  <c r="F4778" i="3"/>
  <c r="E4778" i="3"/>
  <c r="C4778" i="3"/>
  <c r="F4777" i="3"/>
  <c r="E4777" i="3"/>
  <c r="C4777" i="3"/>
  <c r="F4776" i="3"/>
  <c r="E4776" i="3"/>
  <c r="C4776" i="3"/>
  <c r="F4775" i="3"/>
  <c r="E4775" i="3"/>
  <c r="C4775" i="3"/>
  <c r="F4774" i="3"/>
  <c r="E4774" i="3"/>
  <c r="C4774" i="3"/>
  <c r="F4773" i="3"/>
  <c r="E4773" i="3"/>
  <c r="C4773" i="3"/>
  <c r="F4772" i="3"/>
  <c r="E4772" i="3"/>
  <c r="C4772" i="3"/>
  <c r="F4771" i="3"/>
  <c r="E4771" i="3"/>
  <c r="C4771" i="3"/>
  <c r="F4770" i="3"/>
  <c r="E4770" i="3"/>
  <c r="C4770" i="3"/>
  <c r="F4769" i="3"/>
  <c r="E4769" i="3"/>
  <c r="C4769" i="3"/>
  <c r="F4768" i="3"/>
  <c r="E4768" i="3"/>
  <c r="C4768" i="3"/>
  <c r="F4767" i="3"/>
  <c r="E4767" i="3"/>
  <c r="C4767" i="3"/>
  <c r="F4766" i="3"/>
  <c r="E4766" i="3"/>
  <c r="C4766" i="3"/>
  <c r="F4765" i="3"/>
  <c r="E4765" i="3"/>
  <c r="C4765" i="3"/>
  <c r="F4764" i="3"/>
  <c r="E4764" i="3"/>
  <c r="C4764" i="3"/>
  <c r="F4763" i="3"/>
  <c r="E4763" i="3"/>
  <c r="C4763" i="3"/>
  <c r="F4762" i="3"/>
  <c r="E4762" i="3"/>
  <c r="C4762" i="3"/>
  <c r="F4761" i="3"/>
  <c r="E4761" i="3"/>
  <c r="C4761" i="3"/>
  <c r="F4760" i="3"/>
  <c r="E4760" i="3"/>
  <c r="C4760" i="3"/>
  <c r="F4759" i="3"/>
  <c r="E4759" i="3"/>
  <c r="C4759" i="3"/>
  <c r="F4758" i="3"/>
  <c r="E4758" i="3"/>
  <c r="C4758" i="3"/>
  <c r="F4757" i="3"/>
  <c r="E4757" i="3"/>
  <c r="C4757" i="3"/>
  <c r="F4756" i="3"/>
  <c r="E4756" i="3"/>
  <c r="C4756" i="3"/>
  <c r="F4755" i="3"/>
  <c r="E4755" i="3"/>
  <c r="C4755" i="3"/>
  <c r="F4754" i="3"/>
  <c r="E4754" i="3"/>
  <c r="C4754" i="3"/>
  <c r="F4753" i="3"/>
  <c r="E4753" i="3"/>
  <c r="C4753" i="3"/>
  <c r="F4752" i="3"/>
  <c r="E4752" i="3"/>
  <c r="C4752" i="3"/>
  <c r="F4751" i="3"/>
  <c r="E4751" i="3"/>
  <c r="C4751" i="3"/>
  <c r="F4750" i="3"/>
  <c r="E4750" i="3"/>
  <c r="C4750" i="3"/>
  <c r="F4749" i="3"/>
  <c r="E4749" i="3"/>
  <c r="C4749" i="3"/>
  <c r="F4748" i="3"/>
  <c r="E4748" i="3"/>
  <c r="C4748" i="3"/>
  <c r="F4747" i="3"/>
  <c r="E4747" i="3"/>
  <c r="C4747" i="3"/>
  <c r="F4746" i="3"/>
  <c r="E4746" i="3"/>
  <c r="C4746" i="3"/>
  <c r="F4745" i="3"/>
  <c r="E4745" i="3"/>
  <c r="C4745" i="3"/>
  <c r="F4744" i="3"/>
  <c r="E4744" i="3"/>
  <c r="C4744" i="3"/>
  <c r="F4743" i="3"/>
  <c r="E4743" i="3"/>
  <c r="C4743" i="3"/>
  <c r="F4742" i="3"/>
  <c r="E4742" i="3"/>
  <c r="C4742" i="3"/>
  <c r="F4741" i="3"/>
  <c r="E4741" i="3"/>
  <c r="C4741" i="3"/>
  <c r="F4740" i="3"/>
  <c r="E4740" i="3"/>
  <c r="C4740" i="3"/>
  <c r="F4739" i="3"/>
  <c r="E4739" i="3"/>
  <c r="C4739" i="3"/>
  <c r="F4738" i="3"/>
  <c r="E4738" i="3"/>
  <c r="C4738" i="3"/>
  <c r="F4737" i="3"/>
  <c r="E4737" i="3"/>
  <c r="C4737" i="3"/>
  <c r="F4736" i="3"/>
  <c r="E4736" i="3"/>
  <c r="C4736" i="3"/>
  <c r="F4735" i="3"/>
  <c r="E4735" i="3"/>
  <c r="C4735" i="3"/>
  <c r="F4734" i="3"/>
  <c r="E4734" i="3"/>
  <c r="C4734" i="3"/>
  <c r="F4733" i="3"/>
  <c r="E4733" i="3"/>
  <c r="C4733" i="3"/>
  <c r="F4732" i="3"/>
  <c r="E4732" i="3"/>
  <c r="C4732" i="3"/>
  <c r="F4731" i="3"/>
  <c r="E4731" i="3"/>
  <c r="C4731" i="3"/>
  <c r="F4730" i="3"/>
  <c r="E4730" i="3"/>
  <c r="C4730" i="3"/>
  <c r="F4729" i="3"/>
  <c r="E4729" i="3"/>
  <c r="C4729" i="3"/>
  <c r="F4728" i="3"/>
  <c r="E4728" i="3"/>
  <c r="C4728" i="3"/>
  <c r="F4727" i="3"/>
  <c r="E4727" i="3"/>
  <c r="C4727" i="3"/>
  <c r="F4726" i="3"/>
  <c r="E4726" i="3"/>
  <c r="C4726" i="3"/>
  <c r="F4725" i="3"/>
  <c r="E4725" i="3"/>
  <c r="C4725" i="3"/>
  <c r="F4724" i="3"/>
  <c r="E4724" i="3"/>
  <c r="C4724" i="3"/>
  <c r="F4723" i="3"/>
  <c r="E4723" i="3"/>
  <c r="C4723" i="3"/>
  <c r="F4722" i="3"/>
  <c r="E4722" i="3"/>
  <c r="C4722" i="3"/>
  <c r="F4721" i="3"/>
  <c r="E4721" i="3"/>
  <c r="C4721" i="3"/>
  <c r="F4720" i="3"/>
  <c r="E4720" i="3"/>
  <c r="C4720" i="3"/>
  <c r="F4719" i="3"/>
  <c r="E4719" i="3"/>
  <c r="C4719" i="3"/>
  <c r="F4718" i="3"/>
  <c r="E4718" i="3"/>
  <c r="C4718" i="3"/>
  <c r="F4717" i="3"/>
  <c r="E4717" i="3"/>
  <c r="C4717" i="3"/>
  <c r="F4716" i="3"/>
  <c r="E4716" i="3"/>
  <c r="C4716" i="3"/>
  <c r="F4715" i="3"/>
  <c r="E4715" i="3"/>
  <c r="C4715" i="3"/>
  <c r="F4714" i="3"/>
  <c r="E4714" i="3"/>
  <c r="C4714" i="3"/>
  <c r="F4713" i="3"/>
  <c r="E4713" i="3"/>
  <c r="C4713" i="3"/>
  <c r="F4712" i="3"/>
  <c r="E4712" i="3"/>
  <c r="C4712" i="3"/>
  <c r="F4711" i="3"/>
  <c r="E4711" i="3"/>
  <c r="C4711" i="3"/>
  <c r="F4710" i="3"/>
  <c r="E4710" i="3"/>
  <c r="C4710" i="3"/>
  <c r="F4709" i="3"/>
  <c r="E4709" i="3"/>
  <c r="C4709" i="3"/>
  <c r="F4708" i="3"/>
  <c r="E4708" i="3"/>
  <c r="C4708" i="3"/>
  <c r="F4707" i="3"/>
  <c r="E4707" i="3"/>
  <c r="C4707" i="3"/>
  <c r="F4706" i="3"/>
  <c r="E4706" i="3"/>
  <c r="C4706" i="3"/>
  <c r="F4705" i="3"/>
  <c r="E4705" i="3"/>
  <c r="C4705" i="3"/>
  <c r="F4704" i="3"/>
  <c r="E4704" i="3"/>
  <c r="C4704" i="3"/>
  <c r="F4703" i="3"/>
  <c r="E4703" i="3"/>
  <c r="C4703" i="3"/>
  <c r="F4702" i="3"/>
  <c r="E4702" i="3"/>
  <c r="C4702" i="3"/>
  <c r="F4701" i="3"/>
  <c r="E4701" i="3"/>
  <c r="C4701" i="3"/>
  <c r="F4700" i="3"/>
  <c r="E4700" i="3"/>
  <c r="C4700" i="3"/>
  <c r="F4699" i="3"/>
  <c r="E4699" i="3"/>
  <c r="C4699" i="3"/>
  <c r="F4698" i="3"/>
  <c r="E4698" i="3"/>
  <c r="C4698" i="3"/>
  <c r="F4697" i="3"/>
  <c r="E4697" i="3"/>
  <c r="C4697" i="3"/>
  <c r="F4696" i="3"/>
  <c r="E4696" i="3"/>
  <c r="C4696" i="3"/>
  <c r="F4695" i="3"/>
  <c r="E4695" i="3"/>
  <c r="C4695" i="3"/>
  <c r="F4694" i="3"/>
  <c r="E4694" i="3"/>
  <c r="C4694" i="3"/>
  <c r="F4693" i="3"/>
  <c r="E4693" i="3"/>
  <c r="C4693" i="3"/>
  <c r="F4692" i="3"/>
  <c r="E4692" i="3"/>
  <c r="C4692" i="3"/>
  <c r="F4691" i="3"/>
  <c r="E4691" i="3"/>
  <c r="C4691" i="3"/>
  <c r="F4690" i="3"/>
  <c r="E4690" i="3"/>
  <c r="C4690" i="3"/>
  <c r="F4689" i="3"/>
  <c r="E4689" i="3"/>
  <c r="C4689" i="3"/>
  <c r="F4688" i="3"/>
  <c r="E4688" i="3"/>
  <c r="C4688" i="3"/>
  <c r="F4687" i="3"/>
  <c r="E4687" i="3"/>
  <c r="C4687" i="3"/>
  <c r="F4686" i="3"/>
  <c r="E4686" i="3"/>
  <c r="C4686" i="3"/>
  <c r="F4685" i="3"/>
  <c r="E4685" i="3"/>
  <c r="C4685" i="3"/>
  <c r="F4684" i="3"/>
  <c r="E4684" i="3"/>
  <c r="C4684" i="3"/>
  <c r="F4683" i="3"/>
  <c r="E4683" i="3"/>
  <c r="C4683" i="3"/>
  <c r="F4682" i="3"/>
  <c r="E4682" i="3"/>
  <c r="C4682" i="3"/>
  <c r="F4681" i="3"/>
  <c r="E4681" i="3"/>
  <c r="C4681" i="3"/>
  <c r="F4680" i="3"/>
  <c r="E4680" i="3"/>
  <c r="C4680" i="3"/>
  <c r="F4679" i="3"/>
  <c r="E4679" i="3"/>
  <c r="C4679" i="3"/>
  <c r="F4678" i="3"/>
  <c r="E4678" i="3"/>
  <c r="C4678" i="3"/>
  <c r="F4677" i="3"/>
  <c r="E4677" i="3"/>
  <c r="C4677" i="3"/>
  <c r="F4676" i="3"/>
  <c r="E4676" i="3"/>
  <c r="C4676" i="3"/>
  <c r="F4675" i="3"/>
  <c r="E4675" i="3"/>
  <c r="C4675" i="3"/>
  <c r="F4674" i="3"/>
  <c r="E4674" i="3"/>
  <c r="C4674" i="3"/>
  <c r="F4673" i="3"/>
  <c r="E4673" i="3"/>
  <c r="C4673" i="3"/>
  <c r="F4672" i="3"/>
  <c r="E4672" i="3"/>
  <c r="C4672" i="3"/>
  <c r="F4671" i="3"/>
  <c r="E4671" i="3"/>
  <c r="C4671" i="3"/>
  <c r="F4670" i="3"/>
  <c r="E4670" i="3"/>
  <c r="C4670" i="3"/>
  <c r="F4669" i="3"/>
  <c r="E4669" i="3"/>
  <c r="C4669" i="3"/>
  <c r="F4668" i="3"/>
  <c r="E4668" i="3"/>
  <c r="C4668" i="3"/>
  <c r="F4667" i="3"/>
  <c r="E4667" i="3"/>
  <c r="C4667" i="3"/>
  <c r="F4666" i="3"/>
  <c r="E4666" i="3"/>
  <c r="C4666" i="3"/>
  <c r="F4665" i="3"/>
  <c r="E4665" i="3"/>
  <c r="C4665" i="3"/>
  <c r="F4664" i="3"/>
  <c r="E4664" i="3"/>
  <c r="C4664" i="3"/>
  <c r="F4663" i="3"/>
  <c r="E4663" i="3"/>
  <c r="C4663" i="3"/>
  <c r="F4662" i="3"/>
  <c r="E4662" i="3"/>
  <c r="C4662" i="3"/>
  <c r="F4661" i="3"/>
  <c r="E4661" i="3"/>
  <c r="C4661" i="3"/>
  <c r="F4660" i="3"/>
  <c r="E4660" i="3"/>
  <c r="C4660" i="3"/>
  <c r="F4659" i="3"/>
  <c r="E4659" i="3"/>
  <c r="C4659" i="3"/>
  <c r="F4658" i="3"/>
  <c r="E4658" i="3"/>
  <c r="C4658" i="3"/>
  <c r="F4657" i="3"/>
  <c r="E4657" i="3"/>
  <c r="C4657" i="3"/>
  <c r="F4656" i="3"/>
  <c r="E4656" i="3"/>
  <c r="C4656" i="3"/>
  <c r="F4655" i="3"/>
  <c r="E4655" i="3"/>
  <c r="C4655" i="3"/>
  <c r="F4654" i="3"/>
  <c r="E4654" i="3"/>
  <c r="C4654" i="3"/>
  <c r="F4653" i="3"/>
  <c r="E4653" i="3"/>
  <c r="C4653" i="3"/>
  <c r="F4652" i="3"/>
  <c r="E4652" i="3"/>
  <c r="C4652" i="3"/>
  <c r="F4651" i="3"/>
  <c r="E4651" i="3"/>
  <c r="C4651" i="3"/>
  <c r="F4650" i="3"/>
  <c r="E4650" i="3"/>
  <c r="C4650" i="3"/>
  <c r="F4649" i="3"/>
  <c r="E4649" i="3"/>
  <c r="C4649" i="3"/>
  <c r="F4648" i="3"/>
  <c r="E4648" i="3"/>
  <c r="C4648" i="3"/>
  <c r="F4647" i="3"/>
  <c r="E4647" i="3"/>
  <c r="C4647" i="3"/>
  <c r="F4646" i="3"/>
  <c r="E4646" i="3"/>
  <c r="C4646" i="3"/>
  <c r="F4645" i="3"/>
  <c r="E4645" i="3"/>
  <c r="C4645" i="3"/>
  <c r="F4644" i="3"/>
  <c r="E4644" i="3"/>
  <c r="C4644" i="3"/>
  <c r="F4643" i="3"/>
  <c r="E4643" i="3"/>
  <c r="C4643" i="3"/>
  <c r="F4642" i="3"/>
  <c r="E4642" i="3"/>
  <c r="C4642" i="3"/>
  <c r="F4641" i="3"/>
  <c r="E4641" i="3"/>
  <c r="C4641" i="3"/>
  <c r="F4640" i="3"/>
  <c r="E4640" i="3"/>
  <c r="C4640" i="3"/>
  <c r="F4639" i="3"/>
  <c r="E4639" i="3"/>
  <c r="C4639" i="3"/>
  <c r="F4638" i="3"/>
  <c r="E4638" i="3"/>
  <c r="C4638" i="3"/>
  <c r="F4637" i="3"/>
  <c r="E4637" i="3"/>
  <c r="C4637" i="3"/>
  <c r="F4636" i="3"/>
  <c r="E4636" i="3"/>
  <c r="C4636" i="3"/>
  <c r="F4635" i="3"/>
  <c r="E4635" i="3"/>
  <c r="C4635" i="3"/>
  <c r="F4634" i="3"/>
  <c r="E4634" i="3"/>
  <c r="C4634" i="3"/>
  <c r="F4633" i="3"/>
  <c r="E4633" i="3"/>
  <c r="C4633" i="3"/>
  <c r="F4632" i="3"/>
  <c r="E4632" i="3"/>
  <c r="C4632" i="3"/>
  <c r="F4631" i="3"/>
  <c r="E4631" i="3"/>
  <c r="C4631" i="3"/>
  <c r="F4630" i="3"/>
  <c r="E4630" i="3"/>
  <c r="C4630" i="3"/>
  <c r="F4629" i="3"/>
  <c r="E4629" i="3"/>
  <c r="C4629" i="3"/>
  <c r="F4628" i="3"/>
  <c r="E4628" i="3"/>
  <c r="C4628" i="3"/>
  <c r="F4627" i="3"/>
  <c r="E4627" i="3"/>
  <c r="C4627" i="3"/>
  <c r="F4626" i="3"/>
  <c r="E4626" i="3"/>
  <c r="C4626" i="3"/>
  <c r="F4625" i="3"/>
  <c r="E4625" i="3"/>
  <c r="C4625" i="3"/>
  <c r="F4624" i="3"/>
  <c r="E4624" i="3"/>
  <c r="C4624" i="3"/>
  <c r="F4623" i="3"/>
  <c r="E4623" i="3"/>
  <c r="C4623" i="3"/>
  <c r="F4622" i="3"/>
  <c r="E4622" i="3"/>
  <c r="C4622" i="3"/>
  <c r="F4621" i="3"/>
  <c r="E4621" i="3"/>
  <c r="C4621" i="3"/>
  <c r="F4620" i="3"/>
  <c r="E4620" i="3"/>
  <c r="C4620" i="3"/>
  <c r="F4619" i="3"/>
  <c r="E4619" i="3"/>
  <c r="C4619" i="3"/>
  <c r="F4618" i="3"/>
  <c r="E4618" i="3"/>
  <c r="C4618" i="3"/>
  <c r="F4617" i="3"/>
  <c r="E4617" i="3"/>
  <c r="C4617" i="3"/>
  <c r="F4616" i="3"/>
  <c r="E4616" i="3"/>
  <c r="C4616" i="3"/>
  <c r="F4615" i="3"/>
  <c r="E4615" i="3"/>
  <c r="C4615" i="3"/>
  <c r="F4614" i="3"/>
  <c r="E4614" i="3"/>
  <c r="C4614" i="3"/>
  <c r="F4613" i="3"/>
  <c r="E4613" i="3"/>
  <c r="C4613" i="3"/>
  <c r="F4612" i="3"/>
  <c r="E4612" i="3"/>
  <c r="C4612" i="3"/>
  <c r="F4611" i="3"/>
  <c r="E4611" i="3"/>
  <c r="C4611" i="3"/>
  <c r="F4610" i="3"/>
  <c r="E4610" i="3"/>
  <c r="C4610" i="3"/>
  <c r="F4609" i="3"/>
  <c r="E4609" i="3"/>
  <c r="C4609" i="3"/>
  <c r="F4608" i="3"/>
  <c r="E4608" i="3"/>
  <c r="C4608" i="3"/>
  <c r="F4607" i="3"/>
  <c r="E4607" i="3"/>
  <c r="C4607" i="3"/>
  <c r="F4606" i="3"/>
  <c r="E4606" i="3"/>
  <c r="C4606" i="3"/>
  <c r="F4605" i="3"/>
  <c r="E4605" i="3"/>
  <c r="C4605" i="3"/>
  <c r="F4604" i="3"/>
  <c r="E4604" i="3"/>
  <c r="C4604" i="3"/>
  <c r="F4603" i="3"/>
  <c r="E4603" i="3"/>
  <c r="C4603" i="3"/>
  <c r="F4602" i="3"/>
  <c r="E4602" i="3"/>
  <c r="C4602" i="3"/>
  <c r="F4601" i="3"/>
  <c r="E4601" i="3"/>
  <c r="C4601" i="3"/>
  <c r="F4600" i="3"/>
  <c r="E4600" i="3"/>
  <c r="C4600" i="3"/>
  <c r="F4599" i="3"/>
  <c r="E4599" i="3"/>
  <c r="C4599" i="3"/>
  <c r="F4598" i="3"/>
  <c r="E4598" i="3"/>
  <c r="C4598" i="3"/>
  <c r="F4597" i="3"/>
  <c r="E4597" i="3"/>
  <c r="C4597" i="3"/>
  <c r="F4596" i="3"/>
  <c r="E4596" i="3"/>
  <c r="C4596" i="3"/>
  <c r="F4595" i="3"/>
  <c r="E4595" i="3"/>
  <c r="C4595" i="3"/>
  <c r="F4594" i="3"/>
  <c r="E4594" i="3"/>
  <c r="C4594" i="3"/>
  <c r="F4593" i="3"/>
  <c r="E4593" i="3"/>
  <c r="C4593" i="3"/>
  <c r="F4592" i="3"/>
  <c r="E4592" i="3"/>
  <c r="C4592" i="3"/>
  <c r="F4591" i="3"/>
  <c r="E4591" i="3"/>
  <c r="C4591" i="3"/>
  <c r="F4590" i="3"/>
  <c r="E4590" i="3"/>
  <c r="C4590" i="3"/>
  <c r="F4589" i="3"/>
  <c r="E4589" i="3"/>
  <c r="C4589" i="3"/>
  <c r="F4588" i="3"/>
  <c r="E4588" i="3"/>
  <c r="C4588" i="3"/>
  <c r="F4587" i="3"/>
  <c r="E4587" i="3"/>
  <c r="C4587" i="3"/>
  <c r="F4586" i="3"/>
  <c r="E4586" i="3"/>
  <c r="C4586" i="3"/>
  <c r="F4585" i="3"/>
  <c r="E4585" i="3"/>
  <c r="C4585" i="3"/>
  <c r="F4584" i="3"/>
  <c r="E4584" i="3"/>
  <c r="C4584" i="3"/>
  <c r="F4583" i="3"/>
  <c r="E4583" i="3"/>
  <c r="C4583" i="3"/>
  <c r="F4582" i="3"/>
  <c r="E4582" i="3"/>
  <c r="C4582" i="3"/>
  <c r="F4581" i="3"/>
  <c r="E4581" i="3"/>
  <c r="C4581" i="3"/>
  <c r="F4580" i="3"/>
  <c r="E4580" i="3"/>
  <c r="C4580" i="3"/>
  <c r="F4579" i="3"/>
  <c r="E4579" i="3"/>
  <c r="C4579" i="3"/>
  <c r="F4578" i="3"/>
  <c r="E4578" i="3"/>
  <c r="C4578" i="3"/>
  <c r="F4577" i="3"/>
  <c r="E4577" i="3"/>
  <c r="C4577" i="3"/>
  <c r="F4576" i="3"/>
  <c r="E4576" i="3"/>
  <c r="C4576" i="3"/>
  <c r="F4575" i="3"/>
  <c r="E4575" i="3"/>
  <c r="C4575" i="3"/>
  <c r="F4574" i="3"/>
  <c r="E4574" i="3"/>
  <c r="C4574" i="3"/>
  <c r="F4573" i="3"/>
  <c r="E4573" i="3"/>
  <c r="C4573" i="3"/>
  <c r="F4572" i="3"/>
  <c r="E4572" i="3"/>
  <c r="C4572" i="3"/>
  <c r="F4571" i="3"/>
  <c r="E4571" i="3"/>
  <c r="C4571" i="3"/>
  <c r="F4570" i="3"/>
  <c r="E4570" i="3"/>
  <c r="C4570" i="3"/>
  <c r="F4569" i="3"/>
  <c r="E4569" i="3"/>
  <c r="C4569" i="3"/>
  <c r="F4568" i="3"/>
  <c r="E4568" i="3"/>
  <c r="C4568" i="3"/>
  <c r="F4567" i="3"/>
  <c r="E4567" i="3"/>
  <c r="C4567" i="3"/>
  <c r="F4566" i="3"/>
  <c r="E4566" i="3"/>
  <c r="C4566" i="3"/>
  <c r="F4565" i="3"/>
  <c r="E4565" i="3"/>
  <c r="C4565" i="3"/>
  <c r="F4564" i="3"/>
  <c r="E4564" i="3"/>
  <c r="C4564" i="3"/>
  <c r="F4563" i="3"/>
  <c r="E4563" i="3"/>
  <c r="C4563" i="3"/>
  <c r="F4562" i="3"/>
  <c r="E4562" i="3"/>
  <c r="C4562" i="3"/>
  <c r="F4561" i="3"/>
  <c r="E4561" i="3"/>
  <c r="C4561" i="3"/>
  <c r="F4560" i="3"/>
  <c r="E4560" i="3"/>
  <c r="C4560" i="3"/>
  <c r="F4559" i="3"/>
  <c r="E4559" i="3"/>
  <c r="C4559" i="3"/>
  <c r="F4558" i="3"/>
  <c r="E4558" i="3"/>
  <c r="C4558" i="3"/>
  <c r="F4557" i="3"/>
  <c r="E4557" i="3"/>
  <c r="C4557" i="3"/>
  <c r="F4556" i="3"/>
  <c r="E4556" i="3"/>
  <c r="C4556" i="3"/>
  <c r="F4555" i="3"/>
  <c r="E4555" i="3"/>
  <c r="C4555" i="3"/>
  <c r="F4554" i="3"/>
  <c r="E4554" i="3"/>
  <c r="C4554" i="3"/>
  <c r="F4553" i="3"/>
  <c r="E4553" i="3"/>
  <c r="C4553" i="3"/>
  <c r="F4552" i="3"/>
  <c r="E4552" i="3"/>
  <c r="C4552" i="3"/>
  <c r="F4551" i="3"/>
  <c r="E4551" i="3"/>
  <c r="C4551" i="3"/>
  <c r="F4550" i="3"/>
  <c r="E4550" i="3"/>
  <c r="C4550" i="3"/>
  <c r="F4549" i="3"/>
  <c r="E4549" i="3"/>
  <c r="C4549" i="3"/>
  <c r="F4548" i="3"/>
  <c r="E4548" i="3"/>
  <c r="C4548" i="3"/>
  <c r="F4547" i="3"/>
  <c r="E4547" i="3"/>
  <c r="C4547" i="3"/>
  <c r="F4546" i="3"/>
  <c r="E4546" i="3"/>
  <c r="C4546" i="3"/>
  <c r="F4545" i="3"/>
  <c r="E4545" i="3"/>
  <c r="C4545" i="3"/>
  <c r="F4544" i="3"/>
  <c r="E4544" i="3"/>
  <c r="C4544" i="3"/>
  <c r="F4543" i="3"/>
  <c r="E4543" i="3"/>
  <c r="C4543" i="3"/>
  <c r="F4542" i="3"/>
  <c r="E4542" i="3"/>
  <c r="C4542" i="3"/>
  <c r="F4541" i="3"/>
  <c r="E4541" i="3"/>
  <c r="C4541" i="3"/>
  <c r="F4540" i="3"/>
  <c r="E4540" i="3"/>
  <c r="C4540" i="3"/>
  <c r="F4539" i="3"/>
  <c r="E4539" i="3"/>
  <c r="C4539" i="3"/>
  <c r="F4538" i="3"/>
  <c r="E4538" i="3"/>
  <c r="C4538" i="3"/>
  <c r="F4537" i="3"/>
  <c r="E4537" i="3"/>
  <c r="C4537" i="3"/>
  <c r="F4536" i="3"/>
  <c r="E4536" i="3"/>
  <c r="C4536" i="3"/>
  <c r="F4535" i="3"/>
  <c r="E4535" i="3"/>
  <c r="C4535" i="3"/>
  <c r="F4534" i="3"/>
  <c r="E4534" i="3"/>
  <c r="C4534" i="3"/>
  <c r="F4533" i="3"/>
  <c r="E4533" i="3"/>
  <c r="C4533" i="3"/>
  <c r="F4532" i="3"/>
  <c r="E4532" i="3"/>
  <c r="C4532" i="3"/>
  <c r="F4531" i="3"/>
  <c r="E4531" i="3"/>
  <c r="C4531" i="3"/>
  <c r="F4530" i="3"/>
  <c r="E4530" i="3"/>
  <c r="C4530" i="3"/>
  <c r="F4529" i="3"/>
  <c r="E4529" i="3"/>
  <c r="C4529" i="3"/>
  <c r="F4528" i="3"/>
  <c r="E4528" i="3"/>
  <c r="C4528" i="3"/>
  <c r="F4527" i="3"/>
  <c r="E4527" i="3"/>
  <c r="C4527" i="3"/>
  <c r="F4526" i="3"/>
  <c r="E4526" i="3"/>
  <c r="C4526" i="3"/>
  <c r="F4525" i="3"/>
  <c r="E4525" i="3"/>
  <c r="C4525" i="3"/>
  <c r="F4524" i="3"/>
  <c r="E4524" i="3"/>
  <c r="C4524" i="3"/>
  <c r="F4523" i="3"/>
  <c r="E4523" i="3"/>
  <c r="C4523" i="3"/>
  <c r="F4522" i="3"/>
  <c r="E4522" i="3"/>
  <c r="C4522" i="3"/>
  <c r="F4521" i="3"/>
  <c r="E4521" i="3"/>
  <c r="C4521" i="3"/>
  <c r="F4520" i="3"/>
  <c r="E4520" i="3"/>
  <c r="C4520" i="3"/>
  <c r="F4519" i="3"/>
  <c r="E4519" i="3"/>
  <c r="C4519" i="3"/>
  <c r="F4518" i="3"/>
  <c r="E4518" i="3"/>
  <c r="C4518" i="3"/>
  <c r="F4517" i="3"/>
  <c r="E4517" i="3"/>
  <c r="C4517" i="3"/>
  <c r="F4516" i="3"/>
  <c r="E4516" i="3"/>
  <c r="C4516" i="3"/>
  <c r="F4515" i="3"/>
  <c r="E4515" i="3"/>
  <c r="C4515" i="3"/>
  <c r="F4514" i="3"/>
  <c r="E4514" i="3"/>
  <c r="C4514" i="3"/>
  <c r="F4513" i="3"/>
  <c r="E4513" i="3"/>
  <c r="C4513" i="3"/>
  <c r="F4512" i="3"/>
  <c r="E4512" i="3"/>
  <c r="C4512" i="3"/>
  <c r="F4511" i="3"/>
  <c r="E4511" i="3"/>
  <c r="C4511" i="3"/>
  <c r="F4510" i="3"/>
  <c r="E4510" i="3"/>
  <c r="C4510" i="3"/>
  <c r="F4509" i="3"/>
  <c r="E4509" i="3"/>
  <c r="C4509" i="3"/>
  <c r="F4508" i="3"/>
  <c r="E4508" i="3"/>
  <c r="C4508" i="3"/>
  <c r="F4507" i="3"/>
  <c r="E4507" i="3"/>
  <c r="C4507" i="3"/>
  <c r="F4506" i="3"/>
  <c r="E4506" i="3"/>
  <c r="C4506" i="3"/>
  <c r="F4505" i="3"/>
  <c r="E4505" i="3"/>
  <c r="C4505" i="3"/>
  <c r="F4504" i="3"/>
  <c r="E4504" i="3"/>
  <c r="C4504" i="3"/>
  <c r="F4503" i="3"/>
  <c r="E4503" i="3"/>
  <c r="C4503" i="3"/>
  <c r="F4502" i="3"/>
  <c r="E4502" i="3"/>
  <c r="C4502" i="3"/>
  <c r="F4501" i="3"/>
  <c r="E4501" i="3"/>
  <c r="C4501" i="3"/>
  <c r="F4500" i="3"/>
  <c r="E4500" i="3"/>
  <c r="C4500" i="3"/>
  <c r="F4499" i="3"/>
  <c r="E4499" i="3"/>
  <c r="C4499" i="3"/>
  <c r="F4498" i="3"/>
  <c r="E4498" i="3"/>
  <c r="C4498" i="3"/>
  <c r="F4497" i="3"/>
  <c r="E4497" i="3"/>
  <c r="C4497" i="3"/>
  <c r="F4496" i="3"/>
  <c r="E4496" i="3"/>
  <c r="C4496" i="3"/>
  <c r="F4495" i="3"/>
  <c r="E4495" i="3"/>
  <c r="C4495" i="3"/>
  <c r="F4494" i="3"/>
  <c r="E4494" i="3"/>
  <c r="C4494" i="3"/>
  <c r="F4493" i="3"/>
  <c r="E4493" i="3"/>
  <c r="C4493" i="3"/>
  <c r="F4492" i="3"/>
  <c r="E4492" i="3"/>
  <c r="C4492" i="3"/>
  <c r="F4491" i="3"/>
  <c r="E4491" i="3"/>
  <c r="C4491" i="3"/>
  <c r="F4490" i="3"/>
  <c r="E4490" i="3"/>
  <c r="C4490" i="3"/>
  <c r="F4489" i="3"/>
  <c r="E4489" i="3"/>
  <c r="C4489" i="3"/>
  <c r="F4488" i="3"/>
  <c r="E4488" i="3"/>
  <c r="C4488" i="3"/>
  <c r="F4487" i="3"/>
  <c r="E4487" i="3"/>
  <c r="C4487" i="3"/>
  <c r="F4486" i="3"/>
  <c r="E4486" i="3"/>
  <c r="C4486" i="3"/>
  <c r="F4485" i="3"/>
  <c r="E4485" i="3"/>
  <c r="C4485" i="3"/>
  <c r="F4484" i="3"/>
  <c r="E4484" i="3"/>
  <c r="C4484" i="3"/>
  <c r="F4483" i="3"/>
  <c r="E4483" i="3"/>
  <c r="C4483" i="3"/>
  <c r="F4482" i="3"/>
  <c r="E4482" i="3"/>
  <c r="C4482" i="3"/>
  <c r="F4481" i="3"/>
  <c r="E4481" i="3"/>
  <c r="C4481" i="3"/>
  <c r="F4480" i="3"/>
  <c r="E4480" i="3"/>
  <c r="C4480" i="3"/>
  <c r="F4479" i="3"/>
  <c r="E4479" i="3"/>
  <c r="C4479" i="3"/>
  <c r="F4478" i="3"/>
  <c r="E4478" i="3"/>
  <c r="C4478" i="3"/>
  <c r="F4477" i="3"/>
  <c r="E4477" i="3"/>
  <c r="C4477" i="3"/>
  <c r="F4476" i="3"/>
  <c r="E4476" i="3"/>
  <c r="C4476" i="3"/>
  <c r="F4475" i="3"/>
  <c r="E4475" i="3"/>
  <c r="C4475" i="3"/>
  <c r="F4474" i="3"/>
  <c r="E4474" i="3"/>
  <c r="C4474" i="3"/>
  <c r="F4473" i="3"/>
  <c r="E4473" i="3"/>
  <c r="C4473" i="3"/>
  <c r="F4472" i="3"/>
  <c r="E4472" i="3"/>
  <c r="C4472" i="3"/>
  <c r="F4471" i="3"/>
  <c r="E4471" i="3"/>
  <c r="C4471" i="3"/>
  <c r="F4470" i="3"/>
  <c r="E4470" i="3"/>
  <c r="C4470" i="3"/>
  <c r="F4469" i="3"/>
  <c r="E4469" i="3"/>
  <c r="C4469" i="3"/>
  <c r="F4468" i="3"/>
  <c r="E4468" i="3"/>
  <c r="C4468" i="3"/>
  <c r="F4467" i="3"/>
  <c r="E4467" i="3"/>
  <c r="C4467" i="3"/>
  <c r="F4466" i="3"/>
  <c r="E4466" i="3"/>
  <c r="C4466" i="3"/>
  <c r="F4465" i="3"/>
  <c r="E4465" i="3"/>
  <c r="C4465" i="3"/>
  <c r="F4464" i="3"/>
  <c r="E4464" i="3"/>
  <c r="C4464" i="3"/>
  <c r="F4463" i="3"/>
  <c r="E4463" i="3"/>
  <c r="C4463" i="3"/>
  <c r="F4462" i="3"/>
  <c r="E4462" i="3"/>
  <c r="C4462" i="3"/>
  <c r="F4461" i="3"/>
  <c r="E4461" i="3"/>
  <c r="C4461" i="3"/>
  <c r="F4460" i="3"/>
  <c r="E4460" i="3"/>
  <c r="C4460" i="3"/>
  <c r="F4459" i="3"/>
  <c r="E4459" i="3"/>
  <c r="C4459" i="3"/>
  <c r="F4458" i="3"/>
  <c r="E4458" i="3"/>
  <c r="C4458" i="3"/>
  <c r="F4457" i="3"/>
  <c r="E4457" i="3"/>
  <c r="C4457" i="3"/>
  <c r="F4456" i="3"/>
  <c r="E4456" i="3"/>
  <c r="C4456" i="3"/>
  <c r="F4455" i="3"/>
  <c r="E4455" i="3"/>
  <c r="C4455" i="3"/>
  <c r="F4454" i="3"/>
  <c r="E4454" i="3"/>
  <c r="C4454" i="3"/>
  <c r="F4453" i="3"/>
  <c r="E4453" i="3"/>
  <c r="C4453" i="3"/>
  <c r="F4452" i="3"/>
  <c r="E4452" i="3"/>
  <c r="C4452" i="3"/>
  <c r="F4451" i="3"/>
  <c r="E4451" i="3"/>
  <c r="C4451" i="3"/>
  <c r="F4450" i="3"/>
  <c r="E4450" i="3"/>
  <c r="C4450" i="3"/>
  <c r="F4449" i="3"/>
  <c r="E4449" i="3"/>
  <c r="C4449" i="3"/>
  <c r="F4448" i="3"/>
  <c r="E4448" i="3"/>
  <c r="C4448" i="3"/>
  <c r="F4447" i="3"/>
  <c r="E4447" i="3"/>
  <c r="C4447" i="3"/>
  <c r="F4446" i="3"/>
  <c r="E4446" i="3"/>
  <c r="C4446" i="3"/>
  <c r="F4445" i="3"/>
  <c r="E4445" i="3"/>
  <c r="C4445" i="3"/>
  <c r="F4444" i="3"/>
  <c r="E4444" i="3"/>
  <c r="C4444" i="3"/>
  <c r="F4443" i="3"/>
  <c r="E4443" i="3"/>
  <c r="C4443" i="3"/>
  <c r="F4442" i="3"/>
  <c r="E4442" i="3"/>
  <c r="C4442" i="3"/>
  <c r="F4441" i="3"/>
  <c r="E4441" i="3"/>
  <c r="C4441" i="3"/>
  <c r="F4440" i="3"/>
  <c r="E4440" i="3"/>
  <c r="C4440" i="3"/>
  <c r="F4439" i="3"/>
  <c r="E4439" i="3"/>
  <c r="C4439" i="3"/>
  <c r="F4438" i="3"/>
  <c r="E4438" i="3"/>
  <c r="C4438" i="3"/>
  <c r="F4437" i="3"/>
  <c r="E4437" i="3"/>
  <c r="C4437" i="3"/>
  <c r="F4436" i="3"/>
  <c r="E4436" i="3"/>
  <c r="C4436" i="3"/>
  <c r="F4435" i="3"/>
  <c r="E4435" i="3"/>
  <c r="C4435" i="3"/>
  <c r="F4434" i="3"/>
  <c r="E4434" i="3"/>
  <c r="C4434" i="3"/>
  <c r="F4433" i="3"/>
  <c r="E4433" i="3"/>
  <c r="C4433" i="3"/>
  <c r="F4432" i="3"/>
  <c r="E4432" i="3"/>
  <c r="C4432" i="3"/>
  <c r="F4431" i="3"/>
  <c r="E4431" i="3"/>
  <c r="C4431" i="3"/>
  <c r="F4430" i="3"/>
  <c r="E4430" i="3"/>
  <c r="C4430" i="3"/>
  <c r="F4429" i="3"/>
  <c r="E4429" i="3"/>
  <c r="C4429" i="3"/>
  <c r="F4428" i="3"/>
  <c r="E4428" i="3"/>
  <c r="C4428" i="3"/>
  <c r="F4427" i="3"/>
  <c r="E4427" i="3"/>
  <c r="C4427" i="3"/>
  <c r="F4426" i="3"/>
  <c r="E4426" i="3"/>
  <c r="C4426" i="3"/>
  <c r="F4425" i="3"/>
  <c r="E4425" i="3"/>
  <c r="C4425" i="3"/>
  <c r="F4424" i="3"/>
  <c r="E4424" i="3"/>
  <c r="C4424" i="3"/>
  <c r="F4423" i="3"/>
  <c r="E4423" i="3"/>
  <c r="C4423" i="3"/>
  <c r="F4422" i="3"/>
  <c r="E4422" i="3"/>
  <c r="C4422" i="3"/>
  <c r="F4421" i="3"/>
  <c r="E4421" i="3"/>
  <c r="C4421" i="3"/>
  <c r="F4420" i="3"/>
  <c r="E4420" i="3"/>
  <c r="C4420" i="3"/>
  <c r="F4419" i="3"/>
  <c r="E4419" i="3"/>
  <c r="C4419" i="3"/>
  <c r="F4418" i="3"/>
  <c r="E4418" i="3"/>
  <c r="C4418" i="3"/>
  <c r="F4417" i="3"/>
  <c r="E4417" i="3"/>
  <c r="C4417" i="3"/>
  <c r="F4416" i="3"/>
  <c r="E4416" i="3"/>
  <c r="C4416" i="3"/>
  <c r="F4415" i="3"/>
  <c r="E4415" i="3"/>
  <c r="C4415" i="3"/>
  <c r="F4414" i="3"/>
  <c r="E4414" i="3"/>
  <c r="C4414" i="3"/>
  <c r="F4413" i="3"/>
  <c r="E4413" i="3"/>
  <c r="C4413" i="3"/>
  <c r="F4412" i="3"/>
  <c r="E4412" i="3"/>
  <c r="C4412" i="3"/>
  <c r="F4411" i="3"/>
  <c r="E4411" i="3"/>
  <c r="C4411" i="3"/>
  <c r="F4410" i="3"/>
  <c r="E4410" i="3"/>
  <c r="C4410" i="3"/>
  <c r="F4409" i="3"/>
  <c r="E4409" i="3"/>
  <c r="C4409" i="3"/>
  <c r="F4408" i="3"/>
  <c r="E4408" i="3"/>
  <c r="C4408" i="3"/>
  <c r="F4407" i="3"/>
  <c r="E4407" i="3"/>
  <c r="C4407" i="3"/>
  <c r="F4406" i="3"/>
  <c r="E4406" i="3"/>
  <c r="C4406" i="3"/>
  <c r="F4405" i="3"/>
  <c r="E4405" i="3"/>
  <c r="C4405" i="3"/>
  <c r="F4404" i="3"/>
  <c r="E4404" i="3"/>
  <c r="C4404" i="3"/>
  <c r="F4403" i="3"/>
  <c r="E4403" i="3"/>
  <c r="C4403" i="3"/>
  <c r="F4402" i="3"/>
  <c r="E4402" i="3"/>
  <c r="C4402" i="3"/>
  <c r="F4401" i="3"/>
  <c r="E4401" i="3"/>
  <c r="C4401" i="3"/>
  <c r="F4400" i="3"/>
  <c r="E4400" i="3"/>
  <c r="C4400" i="3"/>
  <c r="F4399" i="3"/>
  <c r="E4399" i="3"/>
  <c r="C4399" i="3"/>
  <c r="F4398" i="3"/>
  <c r="E4398" i="3"/>
  <c r="C4398" i="3"/>
  <c r="F4397" i="3"/>
  <c r="E4397" i="3"/>
  <c r="C4397" i="3"/>
  <c r="F4396" i="3"/>
  <c r="E4396" i="3"/>
  <c r="C4396" i="3"/>
  <c r="F4395" i="3"/>
  <c r="E4395" i="3"/>
  <c r="C4395" i="3"/>
  <c r="F4394" i="3"/>
  <c r="E4394" i="3"/>
  <c r="C4394" i="3"/>
  <c r="F4393" i="3"/>
  <c r="E4393" i="3"/>
  <c r="C4393" i="3"/>
  <c r="F4392" i="3"/>
  <c r="E4392" i="3"/>
  <c r="C4392" i="3"/>
  <c r="F4391" i="3"/>
  <c r="E4391" i="3"/>
  <c r="C4391" i="3"/>
  <c r="F4390" i="3"/>
  <c r="E4390" i="3"/>
  <c r="C4390" i="3"/>
  <c r="F4389" i="3"/>
  <c r="E4389" i="3"/>
  <c r="C4389" i="3"/>
  <c r="F4388" i="3"/>
  <c r="E4388" i="3"/>
  <c r="C4388" i="3"/>
  <c r="F4387" i="3"/>
  <c r="E4387" i="3"/>
  <c r="C4387" i="3"/>
  <c r="F4386" i="3"/>
  <c r="E4386" i="3"/>
  <c r="C4386" i="3"/>
  <c r="F4385" i="3"/>
  <c r="E4385" i="3"/>
  <c r="C4385" i="3"/>
  <c r="F4384" i="3"/>
  <c r="E4384" i="3"/>
  <c r="C4384" i="3"/>
  <c r="F4383" i="3"/>
  <c r="E4383" i="3"/>
  <c r="C4383" i="3"/>
  <c r="F4382" i="3"/>
  <c r="E4382" i="3"/>
  <c r="C4382" i="3"/>
  <c r="F4381" i="3"/>
  <c r="E4381" i="3"/>
  <c r="C4381" i="3"/>
  <c r="F4380" i="3"/>
  <c r="E4380" i="3"/>
  <c r="C4380" i="3"/>
  <c r="F4379" i="3"/>
  <c r="E4379" i="3"/>
  <c r="C4379" i="3"/>
  <c r="F4378" i="3"/>
  <c r="E4378" i="3"/>
  <c r="C4378" i="3"/>
  <c r="F4377" i="3"/>
  <c r="E4377" i="3"/>
  <c r="C4377" i="3"/>
  <c r="F4376" i="3"/>
  <c r="E4376" i="3"/>
  <c r="C4376" i="3"/>
  <c r="F4375" i="3"/>
  <c r="E4375" i="3"/>
  <c r="C4375" i="3"/>
  <c r="F4374" i="3"/>
  <c r="E4374" i="3"/>
  <c r="C4374" i="3"/>
  <c r="F4373" i="3"/>
  <c r="E4373" i="3"/>
  <c r="C4373" i="3"/>
  <c r="F4372" i="3"/>
  <c r="E4372" i="3"/>
  <c r="C4372" i="3"/>
  <c r="F4371" i="3"/>
  <c r="E4371" i="3"/>
  <c r="C4371" i="3"/>
  <c r="F4370" i="3"/>
  <c r="E4370" i="3"/>
  <c r="C4370" i="3"/>
  <c r="F4369" i="3"/>
  <c r="E4369" i="3"/>
  <c r="C4369" i="3"/>
  <c r="F4368" i="3"/>
  <c r="E4368" i="3"/>
  <c r="C4368" i="3"/>
  <c r="F4367" i="3"/>
  <c r="E4367" i="3"/>
  <c r="C4367" i="3"/>
  <c r="F4366" i="3"/>
  <c r="E4366" i="3"/>
  <c r="C4366" i="3"/>
  <c r="F4365" i="3"/>
  <c r="E4365" i="3"/>
  <c r="C4365" i="3"/>
  <c r="F4364" i="3"/>
  <c r="E4364" i="3"/>
  <c r="C4364" i="3"/>
  <c r="F4363" i="3"/>
  <c r="E4363" i="3"/>
  <c r="C4363" i="3"/>
  <c r="F4362" i="3"/>
  <c r="E4362" i="3"/>
  <c r="C4362" i="3"/>
  <c r="F4361" i="3"/>
  <c r="E4361" i="3"/>
  <c r="C4361" i="3"/>
  <c r="F4360" i="3"/>
  <c r="E4360" i="3"/>
  <c r="C4360" i="3"/>
  <c r="F4359" i="3"/>
  <c r="E4359" i="3"/>
  <c r="C4359" i="3"/>
  <c r="F4358" i="3"/>
  <c r="E4358" i="3"/>
  <c r="C4358" i="3"/>
  <c r="F4357" i="3"/>
  <c r="E4357" i="3"/>
  <c r="C4357" i="3"/>
  <c r="F4356" i="3"/>
  <c r="E4356" i="3"/>
  <c r="C4356" i="3"/>
  <c r="F4355" i="3"/>
  <c r="E4355" i="3"/>
  <c r="C4355" i="3"/>
  <c r="F4354" i="3"/>
  <c r="E4354" i="3"/>
  <c r="C4354" i="3"/>
  <c r="F4353" i="3"/>
  <c r="E4353" i="3"/>
  <c r="C4353" i="3"/>
  <c r="F4352" i="3"/>
  <c r="E4352" i="3"/>
  <c r="C4352" i="3"/>
  <c r="F4351" i="3"/>
  <c r="E4351" i="3"/>
  <c r="C4351" i="3"/>
  <c r="F4350" i="3"/>
  <c r="E4350" i="3"/>
  <c r="C4350" i="3"/>
  <c r="F4349" i="3"/>
  <c r="E4349" i="3"/>
  <c r="C4349" i="3"/>
  <c r="F4348" i="3"/>
  <c r="E4348" i="3"/>
  <c r="C4348" i="3"/>
  <c r="F4347" i="3"/>
  <c r="E4347" i="3"/>
  <c r="C4347" i="3"/>
  <c r="F4346" i="3"/>
  <c r="E4346" i="3"/>
  <c r="C4346" i="3"/>
  <c r="F4345" i="3"/>
  <c r="E4345" i="3"/>
  <c r="C4345" i="3"/>
  <c r="F4344" i="3"/>
  <c r="E4344" i="3"/>
  <c r="C4344" i="3"/>
  <c r="F4343" i="3"/>
  <c r="E4343" i="3"/>
  <c r="C4343" i="3"/>
  <c r="F4342" i="3"/>
  <c r="E4342" i="3"/>
  <c r="C4342" i="3"/>
  <c r="F4341" i="3"/>
  <c r="E4341" i="3"/>
  <c r="C4341" i="3"/>
  <c r="F4340" i="3"/>
  <c r="E4340" i="3"/>
  <c r="C4340" i="3"/>
  <c r="F4339" i="3"/>
  <c r="E4339" i="3"/>
  <c r="C4339" i="3"/>
  <c r="F4338" i="3"/>
  <c r="E4338" i="3"/>
  <c r="C4338" i="3"/>
  <c r="F4337" i="3"/>
  <c r="E4337" i="3"/>
  <c r="C4337" i="3"/>
  <c r="F4336" i="3"/>
  <c r="E4336" i="3"/>
  <c r="C4336" i="3"/>
  <c r="F4335" i="3"/>
  <c r="E4335" i="3"/>
  <c r="C4335" i="3"/>
  <c r="F4334" i="3"/>
  <c r="E4334" i="3"/>
  <c r="C4334" i="3"/>
  <c r="F4333" i="3"/>
  <c r="E4333" i="3"/>
  <c r="C4333" i="3"/>
  <c r="F4332" i="3"/>
  <c r="E4332" i="3"/>
  <c r="C4332" i="3"/>
  <c r="F4331" i="3"/>
  <c r="E4331" i="3"/>
  <c r="C4331" i="3"/>
  <c r="F4330" i="3"/>
  <c r="E4330" i="3"/>
  <c r="C4330" i="3"/>
  <c r="F4329" i="3"/>
  <c r="E4329" i="3"/>
  <c r="C4329" i="3"/>
  <c r="F4328" i="3"/>
  <c r="E4328" i="3"/>
  <c r="C4328" i="3"/>
  <c r="F4327" i="3"/>
  <c r="E4327" i="3"/>
  <c r="C4327" i="3"/>
  <c r="F4326" i="3"/>
  <c r="E4326" i="3"/>
  <c r="C4326" i="3"/>
  <c r="F4325" i="3"/>
  <c r="E4325" i="3"/>
  <c r="C4325" i="3"/>
  <c r="F4324" i="3"/>
  <c r="E4324" i="3"/>
  <c r="C4324" i="3"/>
  <c r="F4323" i="3"/>
  <c r="E4323" i="3"/>
  <c r="C4323" i="3"/>
  <c r="F4322" i="3"/>
  <c r="E4322" i="3"/>
  <c r="C4322" i="3"/>
  <c r="F4321" i="3"/>
  <c r="E4321" i="3"/>
  <c r="C4321" i="3"/>
  <c r="F4320" i="3"/>
  <c r="E4320" i="3"/>
  <c r="C4320" i="3"/>
  <c r="F4319" i="3"/>
  <c r="E4319" i="3"/>
  <c r="C4319" i="3"/>
  <c r="F4318" i="3"/>
  <c r="E4318" i="3"/>
  <c r="C4318" i="3"/>
  <c r="F4317" i="3"/>
  <c r="E4317" i="3"/>
  <c r="C4317" i="3"/>
  <c r="F4316" i="3"/>
  <c r="E4316" i="3"/>
  <c r="C4316" i="3"/>
  <c r="F4315" i="3"/>
  <c r="E4315" i="3"/>
  <c r="C4315" i="3"/>
  <c r="F4314" i="3"/>
  <c r="E4314" i="3"/>
  <c r="C4314" i="3"/>
  <c r="F4313" i="3"/>
  <c r="E4313" i="3"/>
  <c r="C4313" i="3"/>
  <c r="F4312" i="3"/>
  <c r="E4312" i="3"/>
  <c r="C4312" i="3"/>
  <c r="F4311" i="3"/>
  <c r="E4311" i="3"/>
  <c r="C4311" i="3"/>
  <c r="F4310" i="3"/>
  <c r="E4310" i="3"/>
  <c r="C4310" i="3"/>
  <c r="F4309" i="3"/>
  <c r="E4309" i="3"/>
  <c r="C4309" i="3"/>
  <c r="F4308" i="3"/>
  <c r="E4308" i="3"/>
  <c r="C4308" i="3"/>
  <c r="F4307" i="3"/>
  <c r="E4307" i="3"/>
  <c r="C4307" i="3"/>
  <c r="F4306" i="3"/>
  <c r="E4306" i="3"/>
  <c r="C4306" i="3"/>
  <c r="F4305" i="3"/>
  <c r="E4305" i="3"/>
  <c r="C4305" i="3"/>
  <c r="F4304" i="3"/>
  <c r="E4304" i="3"/>
  <c r="C4304" i="3"/>
  <c r="F4303" i="3"/>
  <c r="E4303" i="3"/>
  <c r="C4303" i="3"/>
  <c r="F4302" i="3"/>
  <c r="E4302" i="3"/>
  <c r="C4302" i="3"/>
  <c r="F4301" i="3"/>
  <c r="E4301" i="3"/>
  <c r="C4301" i="3"/>
  <c r="F4300" i="3"/>
  <c r="E4300" i="3"/>
  <c r="C4300" i="3"/>
  <c r="F4299" i="3"/>
  <c r="E4299" i="3"/>
  <c r="C4299" i="3"/>
  <c r="F4298" i="3"/>
  <c r="E4298" i="3"/>
  <c r="C4298" i="3"/>
  <c r="F4297" i="3"/>
  <c r="E4297" i="3"/>
  <c r="C4297" i="3"/>
  <c r="F4296" i="3"/>
  <c r="E4296" i="3"/>
  <c r="C4296" i="3"/>
  <c r="F4295" i="3"/>
  <c r="E4295" i="3"/>
  <c r="C4295" i="3"/>
  <c r="F4294" i="3"/>
  <c r="E4294" i="3"/>
  <c r="C4294" i="3"/>
  <c r="F4293" i="3"/>
  <c r="E4293" i="3"/>
  <c r="C4293" i="3"/>
  <c r="F4292" i="3"/>
  <c r="E4292" i="3"/>
  <c r="C4292" i="3"/>
  <c r="F4291" i="3"/>
  <c r="E4291" i="3"/>
  <c r="C4291" i="3"/>
  <c r="F4290" i="3"/>
  <c r="E4290" i="3"/>
  <c r="C4290" i="3"/>
  <c r="F4289" i="3"/>
  <c r="E4289" i="3"/>
  <c r="C4289" i="3"/>
  <c r="F4288" i="3"/>
  <c r="E4288" i="3"/>
  <c r="C4288" i="3"/>
  <c r="F4287" i="3"/>
  <c r="E4287" i="3"/>
  <c r="C4287" i="3"/>
  <c r="F4286" i="3"/>
  <c r="E4286" i="3"/>
  <c r="C4286" i="3"/>
  <c r="F4285" i="3"/>
  <c r="E4285" i="3"/>
  <c r="C4285" i="3"/>
  <c r="F4284" i="3"/>
  <c r="E4284" i="3"/>
  <c r="C4284" i="3"/>
  <c r="F4283" i="3"/>
  <c r="E4283" i="3"/>
  <c r="C4283" i="3"/>
  <c r="F4282" i="3"/>
  <c r="E4282" i="3"/>
  <c r="C4282" i="3"/>
  <c r="F4281" i="3"/>
  <c r="E4281" i="3"/>
  <c r="C4281" i="3"/>
  <c r="F4280" i="3"/>
  <c r="E4280" i="3"/>
  <c r="C4280" i="3"/>
  <c r="F4279" i="3"/>
  <c r="E4279" i="3"/>
  <c r="C4279" i="3"/>
  <c r="F4278" i="3"/>
  <c r="E4278" i="3"/>
  <c r="C4278" i="3"/>
  <c r="F4277" i="3"/>
  <c r="E4277" i="3"/>
  <c r="C4277" i="3"/>
  <c r="F4276" i="3"/>
  <c r="E4276" i="3"/>
  <c r="C4276" i="3"/>
  <c r="F4275" i="3"/>
  <c r="E4275" i="3"/>
  <c r="C4275" i="3"/>
  <c r="F4274" i="3"/>
  <c r="E4274" i="3"/>
  <c r="C4274" i="3"/>
  <c r="F4273" i="3"/>
  <c r="E4273" i="3"/>
  <c r="C4273" i="3"/>
  <c r="F4272" i="3"/>
  <c r="E4272" i="3"/>
  <c r="C4272" i="3"/>
  <c r="F4271" i="3"/>
  <c r="E4271" i="3"/>
  <c r="C4271" i="3"/>
  <c r="F4270" i="3"/>
  <c r="E4270" i="3"/>
  <c r="C4270" i="3"/>
  <c r="F4269" i="3"/>
  <c r="E4269" i="3"/>
  <c r="C4269" i="3"/>
  <c r="F4268" i="3"/>
  <c r="E4268" i="3"/>
  <c r="C4268" i="3"/>
  <c r="F4267" i="3"/>
  <c r="E4267" i="3"/>
  <c r="C4267" i="3"/>
  <c r="F4266" i="3"/>
  <c r="E4266" i="3"/>
  <c r="C4266" i="3"/>
  <c r="F4265" i="3"/>
  <c r="E4265" i="3"/>
  <c r="C4265" i="3"/>
  <c r="F4264" i="3"/>
  <c r="E4264" i="3"/>
  <c r="C4264" i="3"/>
  <c r="F4263" i="3"/>
  <c r="E4263" i="3"/>
  <c r="C4263" i="3"/>
  <c r="F4262" i="3"/>
  <c r="E4262" i="3"/>
  <c r="C4262" i="3"/>
  <c r="F4261" i="3"/>
  <c r="E4261" i="3"/>
  <c r="C4261" i="3"/>
  <c r="F4260" i="3"/>
  <c r="E4260" i="3"/>
  <c r="C4260" i="3"/>
  <c r="F4259" i="3"/>
  <c r="E4259" i="3"/>
  <c r="C4259" i="3"/>
  <c r="F4258" i="3"/>
  <c r="E4258" i="3"/>
  <c r="C4258" i="3"/>
  <c r="F4257" i="3"/>
  <c r="E4257" i="3"/>
  <c r="C4257" i="3"/>
  <c r="F4256" i="3"/>
  <c r="E4256" i="3"/>
  <c r="C4256" i="3"/>
  <c r="F4255" i="3"/>
  <c r="E4255" i="3"/>
  <c r="C4255" i="3"/>
  <c r="F4254" i="3"/>
  <c r="E4254" i="3"/>
  <c r="C4254" i="3"/>
  <c r="F4253" i="3"/>
  <c r="E4253" i="3"/>
  <c r="C4253" i="3"/>
  <c r="F4252" i="3"/>
  <c r="E4252" i="3"/>
  <c r="C4252" i="3"/>
  <c r="F4251" i="3"/>
  <c r="E4251" i="3"/>
  <c r="C4251" i="3"/>
  <c r="F4250" i="3"/>
  <c r="E4250" i="3"/>
  <c r="C4250" i="3"/>
  <c r="F4249" i="3"/>
  <c r="E4249" i="3"/>
  <c r="C4249" i="3"/>
  <c r="F4248" i="3"/>
  <c r="E4248" i="3"/>
  <c r="C4248" i="3"/>
  <c r="F4247" i="3"/>
  <c r="E4247" i="3"/>
  <c r="C4247" i="3"/>
  <c r="F4246" i="3"/>
  <c r="E4246" i="3"/>
  <c r="C4246" i="3"/>
  <c r="F4245" i="3"/>
  <c r="E4245" i="3"/>
  <c r="C4245" i="3"/>
  <c r="F4244" i="3"/>
  <c r="E4244" i="3"/>
  <c r="C4244" i="3"/>
  <c r="F4243" i="3"/>
  <c r="E4243" i="3"/>
  <c r="C4243" i="3"/>
  <c r="F4242" i="3"/>
  <c r="E4242" i="3"/>
  <c r="C4242" i="3"/>
  <c r="F4241" i="3"/>
  <c r="E4241" i="3"/>
  <c r="C4241" i="3"/>
  <c r="F4240" i="3"/>
  <c r="E4240" i="3"/>
  <c r="C4240" i="3"/>
  <c r="F4239" i="3"/>
  <c r="E4239" i="3"/>
  <c r="C4239" i="3"/>
  <c r="F4238" i="3"/>
  <c r="E4238" i="3"/>
  <c r="C4238" i="3"/>
  <c r="F4237" i="3"/>
  <c r="E4237" i="3"/>
  <c r="C4237" i="3"/>
  <c r="F4236" i="3"/>
  <c r="E4236" i="3"/>
  <c r="C4236" i="3"/>
  <c r="F4235" i="3"/>
  <c r="E4235" i="3"/>
  <c r="C4235" i="3"/>
  <c r="F4234" i="3"/>
  <c r="E4234" i="3"/>
  <c r="C4234" i="3"/>
  <c r="F4233" i="3"/>
  <c r="E4233" i="3"/>
  <c r="C4233" i="3"/>
  <c r="F4232" i="3"/>
  <c r="E4232" i="3"/>
  <c r="C4232" i="3"/>
  <c r="F4231" i="3"/>
  <c r="E4231" i="3"/>
  <c r="C4231" i="3"/>
  <c r="F4230" i="3"/>
  <c r="E4230" i="3"/>
  <c r="C4230" i="3"/>
  <c r="F4229" i="3"/>
  <c r="E4229" i="3"/>
  <c r="C4229" i="3"/>
  <c r="F4228" i="3"/>
  <c r="E4228" i="3"/>
  <c r="C4228" i="3"/>
  <c r="F4227" i="3"/>
  <c r="E4227" i="3"/>
  <c r="C4227" i="3"/>
  <c r="F4226" i="3"/>
  <c r="E4226" i="3"/>
  <c r="C4226" i="3"/>
  <c r="F4225" i="3"/>
  <c r="E4225" i="3"/>
  <c r="C4225" i="3"/>
  <c r="F4224" i="3"/>
  <c r="E4224" i="3"/>
  <c r="C4224" i="3"/>
  <c r="F4223" i="3"/>
  <c r="E4223" i="3"/>
  <c r="C4223" i="3"/>
  <c r="F4222" i="3"/>
  <c r="E4222" i="3"/>
  <c r="C4222" i="3"/>
  <c r="F4221" i="3"/>
  <c r="E4221" i="3"/>
  <c r="C4221" i="3"/>
  <c r="F4220" i="3"/>
  <c r="E4220" i="3"/>
  <c r="C4220" i="3"/>
  <c r="F4219" i="3"/>
  <c r="E4219" i="3"/>
  <c r="C4219" i="3"/>
  <c r="F4218" i="3"/>
  <c r="E4218" i="3"/>
  <c r="C4218" i="3"/>
  <c r="F4217" i="3"/>
  <c r="E4217" i="3"/>
  <c r="C4217" i="3"/>
  <c r="F4216" i="3"/>
  <c r="E4216" i="3"/>
  <c r="C4216" i="3"/>
  <c r="F4215" i="3"/>
  <c r="E4215" i="3"/>
  <c r="C4215" i="3"/>
  <c r="F4214" i="3"/>
  <c r="E4214" i="3"/>
  <c r="C4214" i="3"/>
  <c r="F4213" i="3"/>
  <c r="E4213" i="3"/>
  <c r="C4213" i="3"/>
  <c r="F4212" i="3"/>
  <c r="E4212" i="3"/>
  <c r="C4212" i="3"/>
  <c r="F4211" i="3"/>
  <c r="E4211" i="3"/>
  <c r="C4211" i="3"/>
  <c r="F4210" i="3"/>
  <c r="E4210" i="3"/>
  <c r="C4210" i="3"/>
  <c r="F4209" i="3"/>
  <c r="E4209" i="3"/>
  <c r="C4209" i="3"/>
  <c r="F4208" i="3"/>
  <c r="E4208" i="3"/>
  <c r="C4208" i="3"/>
  <c r="F4207" i="3"/>
  <c r="E4207" i="3"/>
  <c r="C4207" i="3"/>
  <c r="F4206" i="3"/>
  <c r="E4206" i="3"/>
  <c r="C4206" i="3"/>
  <c r="F4205" i="3"/>
  <c r="E4205" i="3"/>
  <c r="C4205" i="3"/>
  <c r="F4204" i="3"/>
  <c r="E4204" i="3"/>
  <c r="C4204" i="3"/>
  <c r="F4203" i="3"/>
  <c r="E4203" i="3"/>
  <c r="C4203" i="3"/>
  <c r="F4202" i="3"/>
  <c r="E4202" i="3"/>
  <c r="C4202" i="3"/>
  <c r="F4201" i="3"/>
  <c r="E4201" i="3"/>
  <c r="C4201" i="3"/>
  <c r="F4200" i="3"/>
  <c r="E4200" i="3"/>
  <c r="C4200" i="3"/>
  <c r="F4199" i="3"/>
  <c r="E4199" i="3"/>
  <c r="C4199" i="3"/>
  <c r="F4198" i="3"/>
  <c r="E4198" i="3"/>
  <c r="C4198" i="3"/>
  <c r="F4197" i="3"/>
  <c r="E4197" i="3"/>
  <c r="C4197" i="3"/>
  <c r="F4196" i="3"/>
  <c r="E4196" i="3"/>
  <c r="C4196" i="3"/>
  <c r="F4195" i="3"/>
  <c r="E4195" i="3"/>
  <c r="C4195" i="3"/>
  <c r="F4194" i="3"/>
  <c r="E4194" i="3"/>
  <c r="C4194" i="3"/>
  <c r="F4193" i="3"/>
  <c r="E4193" i="3"/>
  <c r="C4193" i="3"/>
  <c r="F4192" i="3"/>
  <c r="E4192" i="3"/>
  <c r="C4192" i="3"/>
  <c r="F4191" i="3"/>
  <c r="E4191" i="3"/>
  <c r="C4191" i="3"/>
  <c r="F4190" i="3"/>
  <c r="E4190" i="3"/>
  <c r="C4190" i="3"/>
  <c r="F4189" i="3"/>
  <c r="E4189" i="3"/>
  <c r="C4189" i="3"/>
  <c r="F4188" i="3"/>
  <c r="E4188" i="3"/>
  <c r="C4188" i="3"/>
  <c r="F4187" i="3"/>
  <c r="E4187" i="3"/>
  <c r="C4187" i="3"/>
  <c r="F4186" i="3"/>
  <c r="E4186" i="3"/>
  <c r="C4186" i="3"/>
  <c r="F4185" i="3"/>
  <c r="E4185" i="3"/>
  <c r="C4185" i="3"/>
  <c r="F4184" i="3"/>
  <c r="E4184" i="3"/>
  <c r="C4184" i="3"/>
  <c r="F4183" i="3"/>
  <c r="E4183" i="3"/>
  <c r="C4183" i="3"/>
  <c r="F4182" i="3"/>
  <c r="E4182" i="3"/>
  <c r="C4182" i="3"/>
  <c r="F4181" i="3"/>
  <c r="E4181" i="3"/>
  <c r="C4181" i="3"/>
  <c r="F4180" i="3"/>
  <c r="E4180" i="3"/>
  <c r="C4180" i="3"/>
  <c r="F4179" i="3"/>
  <c r="E4179" i="3"/>
  <c r="C4179" i="3"/>
  <c r="F4178" i="3"/>
  <c r="E4178" i="3"/>
  <c r="C4178" i="3"/>
  <c r="F4177" i="3"/>
  <c r="E4177" i="3"/>
  <c r="C4177" i="3"/>
  <c r="F4176" i="3"/>
  <c r="E4176" i="3"/>
  <c r="C4176" i="3"/>
  <c r="F4175" i="3"/>
  <c r="E4175" i="3"/>
  <c r="C4175" i="3"/>
  <c r="F4174" i="3"/>
  <c r="E4174" i="3"/>
  <c r="C4174" i="3"/>
  <c r="F4173" i="3"/>
  <c r="E4173" i="3"/>
  <c r="C4173" i="3"/>
  <c r="F4172" i="3"/>
  <c r="E4172" i="3"/>
  <c r="C4172" i="3"/>
  <c r="F4171" i="3"/>
  <c r="E4171" i="3"/>
  <c r="C4171" i="3"/>
  <c r="F4170" i="3"/>
  <c r="E4170" i="3"/>
  <c r="C4170" i="3"/>
  <c r="F4169" i="3"/>
  <c r="E4169" i="3"/>
  <c r="C4169" i="3"/>
  <c r="F4168" i="3"/>
  <c r="E4168" i="3"/>
  <c r="C4168" i="3"/>
  <c r="F4167" i="3"/>
  <c r="E4167" i="3"/>
  <c r="C4167" i="3"/>
  <c r="F4166" i="3"/>
  <c r="E4166" i="3"/>
  <c r="C4166" i="3"/>
  <c r="F4165" i="3"/>
  <c r="E4165" i="3"/>
  <c r="C4165" i="3"/>
  <c r="F4164" i="3"/>
  <c r="E4164" i="3"/>
  <c r="C4164" i="3"/>
  <c r="F4163" i="3"/>
  <c r="E4163" i="3"/>
  <c r="C4163" i="3"/>
  <c r="F4162" i="3"/>
  <c r="E4162" i="3"/>
  <c r="C4162" i="3"/>
  <c r="F4161" i="3"/>
  <c r="E4161" i="3"/>
  <c r="C4161" i="3"/>
  <c r="F4160" i="3"/>
  <c r="E4160" i="3"/>
  <c r="C4160" i="3"/>
  <c r="F4159" i="3"/>
  <c r="E4159" i="3"/>
  <c r="C4159" i="3"/>
  <c r="F4158" i="3"/>
  <c r="E4158" i="3"/>
  <c r="C4158" i="3"/>
  <c r="F4157" i="3"/>
  <c r="E4157" i="3"/>
  <c r="C4157" i="3"/>
  <c r="F4156" i="3"/>
  <c r="E4156" i="3"/>
  <c r="C4156" i="3"/>
  <c r="F4155" i="3"/>
  <c r="E4155" i="3"/>
  <c r="C4155" i="3"/>
  <c r="F4154" i="3"/>
  <c r="E4154" i="3"/>
  <c r="C4154" i="3"/>
  <c r="F4153" i="3"/>
  <c r="E4153" i="3"/>
  <c r="C4153" i="3"/>
  <c r="F4152" i="3"/>
  <c r="E4152" i="3"/>
  <c r="C4152" i="3"/>
  <c r="F4151" i="3"/>
  <c r="E4151" i="3"/>
  <c r="C4151" i="3"/>
  <c r="F4150" i="3"/>
  <c r="E4150" i="3"/>
  <c r="C4150" i="3"/>
  <c r="F4149" i="3"/>
  <c r="E4149" i="3"/>
  <c r="C4149" i="3"/>
  <c r="F4148" i="3"/>
  <c r="E4148" i="3"/>
  <c r="C4148" i="3"/>
  <c r="F4147" i="3"/>
  <c r="E4147" i="3"/>
  <c r="C4147" i="3"/>
  <c r="F4146" i="3"/>
  <c r="E4146" i="3"/>
  <c r="C4146" i="3"/>
  <c r="F4145" i="3"/>
  <c r="E4145" i="3"/>
  <c r="C4145" i="3"/>
  <c r="F4144" i="3"/>
  <c r="E4144" i="3"/>
  <c r="C4144" i="3"/>
  <c r="F4143" i="3"/>
  <c r="E4143" i="3"/>
  <c r="C4143" i="3"/>
  <c r="F4142" i="3"/>
  <c r="E4142" i="3"/>
  <c r="C4142" i="3"/>
  <c r="F4141" i="3"/>
  <c r="E4141" i="3"/>
  <c r="C4141" i="3"/>
  <c r="F4140" i="3"/>
  <c r="E4140" i="3"/>
  <c r="C4140" i="3"/>
  <c r="F4139" i="3"/>
  <c r="E4139" i="3"/>
  <c r="C4139" i="3"/>
  <c r="F4138" i="3"/>
  <c r="E4138" i="3"/>
  <c r="C4138" i="3"/>
  <c r="F4137" i="3"/>
  <c r="E4137" i="3"/>
  <c r="C4137" i="3"/>
  <c r="F4136" i="3"/>
  <c r="E4136" i="3"/>
  <c r="C4136" i="3"/>
  <c r="F4135" i="3"/>
  <c r="E4135" i="3"/>
  <c r="C4135" i="3"/>
  <c r="F4134" i="3"/>
  <c r="E4134" i="3"/>
  <c r="C4134" i="3"/>
  <c r="F4133" i="3"/>
  <c r="E4133" i="3"/>
  <c r="C4133" i="3"/>
  <c r="F4132" i="3"/>
  <c r="E4132" i="3"/>
  <c r="C4132" i="3"/>
  <c r="F4131" i="3"/>
  <c r="E4131" i="3"/>
  <c r="C4131" i="3"/>
  <c r="F4130" i="3"/>
  <c r="E4130" i="3"/>
  <c r="C4130" i="3"/>
  <c r="F4129" i="3"/>
  <c r="E4129" i="3"/>
  <c r="C4129" i="3"/>
  <c r="F4128" i="3"/>
  <c r="E4128" i="3"/>
  <c r="C4128" i="3"/>
  <c r="F4127" i="3"/>
  <c r="E4127" i="3"/>
  <c r="C4127" i="3"/>
  <c r="F4126" i="3"/>
  <c r="E4126" i="3"/>
  <c r="C4126" i="3"/>
  <c r="F4125" i="3"/>
  <c r="E4125" i="3"/>
  <c r="C4125" i="3"/>
  <c r="F4124" i="3"/>
  <c r="E4124" i="3"/>
  <c r="C4124" i="3"/>
  <c r="F4123" i="3"/>
  <c r="E4123" i="3"/>
  <c r="C4123" i="3"/>
  <c r="F4122" i="3"/>
  <c r="E4122" i="3"/>
  <c r="C4122" i="3"/>
  <c r="F4121" i="3"/>
  <c r="E4121" i="3"/>
  <c r="C4121" i="3"/>
  <c r="F4120" i="3"/>
  <c r="E4120" i="3"/>
  <c r="C4120" i="3"/>
  <c r="F4119" i="3"/>
  <c r="E4119" i="3"/>
  <c r="C4119" i="3"/>
  <c r="F4118" i="3"/>
  <c r="E4118" i="3"/>
  <c r="C4118" i="3"/>
  <c r="F4117" i="3"/>
  <c r="E4117" i="3"/>
  <c r="C4117" i="3"/>
  <c r="F4116" i="3"/>
  <c r="E4116" i="3"/>
  <c r="C4116" i="3"/>
  <c r="F4115" i="3"/>
  <c r="E4115" i="3"/>
  <c r="C4115" i="3"/>
  <c r="F4114" i="3"/>
  <c r="E4114" i="3"/>
  <c r="C4114" i="3"/>
  <c r="F4113" i="3"/>
  <c r="E4113" i="3"/>
  <c r="C4113" i="3"/>
  <c r="F4112" i="3"/>
  <c r="E4112" i="3"/>
  <c r="C4112" i="3"/>
  <c r="F4111" i="3"/>
  <c r="E4111" i="3"/>
  <c r="C4111" i="3"/>
  <c r="F4110" i="3"/>
  <c r="E4110" i="3"/>
  <c r="C4110" i="3"/>
  <c r="F4109" i="3"/>
  <c r="E4109" i="3"/>
  <c r="C4109" i="3"/>
  <c r="F4108" i="3"/>
  <c r="E4108" i="3"/>
  <c r="C4108" i="3"/>
  <c r="F4107" i="3"/>
  <c r="E4107" i="3"/>
  <c r="C4107" i="3"/>
  <c r="F4106" i="3"/>
  <c r="E4106" i="3"/>
  <c r="C4106" i="3"/>
  <c r="F4105" i="3"/>
  <c r="E4105" i="3"/>
  <c r="C4105" i="3"/>
  <c r="F4104" i="3"/>
  <c r="E4104" i="3"/>
  <c r="C4104" i="3"/>
  <c r="F4103" i="3"/>
  <c r="E4103" i="3"/>
  <c r="C4103" i="3"/>
  <c r="F4102" i="3"/>
  <c r="E4102" i="3"/>
  <c r="C4102" i="3"/>
  <c r="F4101" i="3"/>
  <c r="E4101" i="3"/>
  <c r="C4101" i="3"/>
  <c r="F4100" i="3"/>
  <c r="E4100" i="3"/>
  <c r="C4100" i="3"/>
  <c r="F4099" i="3"/>
  <c r="E4099" i="3"/>
  <c r="C4099" i="3"/>
  <c r="F4098" i="3"/>
  <c r="E4098" i="3"/>
  <c r="C4098" i="3"/>
  <c r="F4097" i="3"/>
  <c r="E4097" i="3"/>
  <c r="C4097" i="3"/>
  <c r="F4096" i="3"/>
  <c r="E4096" i="3"/>
  <c r="C4096" i="3"/>
  <c r="F4095" i="3"/>
  <c r="E4095" i="3"/>
  <c r="C4095" i="3"/>
  <c r="F4094" i="3"/>
  <c r="E4094" i="3"/>
  <c r="C4094" i="3"/>
  <c r="F4093" i="3"/>
  <c r="E4093" i="3"/>
  <c r="C4093" i="3"/>
  <c r="F4092" i="3"/>
  <c r="E4092" i="3"/>
  <c r="C4092" i="3"/>
  <c r="F4091" i="3"/>
  <c r="E4091" i="3"/>
  <c r="C4091" i="3"/>
  <c r="F4090" i="3"/>
  <c r="E4090" i="3"/>
  <c r="C4090" i="3"/>
  <c r="F4089" i="3"/>
  <c r="E4089" i="3"/>
  <c r="C4089" i="3"/>
  <c r="F4088" i="3"/>
  <c r="E4088" i="3"/>
  <c r="C4088" i="3"/>
  <c r="F4087" i="3"/>
  <c r="E4087" i="3"/>
  <c r="C4087" i="3"/>
  <c r="F4086" i="3"/>
  <c r="E4086" i="3"/>
  <c r="C4086" i="3"/>
  <c r="F4085" i="3"/>
  <c r="E4085" i="3"/>
  <c r="C4085" i="3"/>
  <c r="F4084" i="3"/>
  <c r="E4084" i="3"/>
  <c r="C4084" i="3"/>
  <c r="F4083" i="3"/>
  <c r="E4083" i="3"/>
  <c r="C4083" i="3"/>
  <c r="F4082" i="3"/>
  <c r="E4082" i="3"/>
  <c r="C4082" i="3"/>
  <c r="F4081" i="3"/>
  <c r="E4081" i="3"/>
  <c r="C4081" i="3"/>
  <c r="F4080" i="3"/>
  <c r="E4080" i="3"/>
  <c r="C4080" i="3"/>
  <c r="F4079" i="3"/>
  <c r="E4079" i="3"/>
  <c r="C4079" i="3"/>
  <c r="F4078" i="3"/>
  <c r="E4078" i="3"/>
  <c r="C4078" i="3"/>
  <c r="F4077" i="3"/>
  <c r="E4077" i="3"/>
  <c r="C4077" i="3"/>
  <c r="F4076" i="3"/>
  <c r="E4076" i="3"/>
  <c r="C4076" i="3"/>
  <c r="F4075" i="3"/>
  <c r="E4075" i="3"/>
  <c r="C4075" i="3"/>
  <c r="F4074" i="3"/>
  <c r="E4074" i="3"/>
  <c r="C4074" i="3"/>
  <c r="F4073" i="3"/>
  <c r="E4073" i="3"/>
  <c r="C4073" i="3"/>
  <c r="F4072" i="3"/>
  <c r="E4072" i="3"/>
  <c r="C4072" i="3"/>
  <c r="F4071" i="3"/>
  <c r="E4071" i="3"/>
  <c r="C4071" i="3"/>
  <c r="F4070" i="3"/>
  <c r="E4070" i="3"/>
  <c r="C4070" i="3"/>
  <c r="F4069" i="3"/>
  <c r="E4069" i="3"/>
  <c r="C4069" i="3"/>
  <c r="F4068" i="3"/>
  <c r="E4068" i="3"/>
  <c r="C4068" i="3"/>
  <c r="F4067" i="3"/>
  <c r="E4067" i="3"/>
  <c r="C4067" i="3"/>
  <c r="F4066" i="3"/>
  <c r="E4066" i="3"/>
  <c r="C4066" i="3"/>
  <c r="F4065" i="3"/>
  <c r="E4065" i="3"/>
  <c r="C4065" i="3"/>
  <c r="F4064" i="3"/>
  <c r="E4064" i="3"/>
  <c r="C4064" i="3"/>
  <c r="F4063" i="3"/>
  <c r="E4063" i="3"/>
  <c r="C4063" i="3"/>
  <c r="F4062" i="3"/>
  <c r="E4062" i="3"/>
  <c r="C4062" i="3"/>
  <c r="F4061" i="3"/>
  <c r="E4061" i="3"/>
  <c r="C4061" i="3"/>
  <c r="F4060" i="3"/>
  <c r="E4060" i="3"/>
  <c r="C4060" i="3"/>
  <c r="F4059" i="3"/>
  <c r="E4059" i="3"/>
  <c r="C4059" i="3"/>
  <c r="F4058" i="3"/>
  <c r="E4058" i="3"/>
  <c r="C4058" i="3"/>
  <c r="F4057" i="3"/>
  <c r="E4057" i="3"/>
  <c r="C4057" i="3"/>
  <c r="F4056" i="3"/>
  <c r="E4056" i="3"/>
  <c r="C4056" i="3"/>
  <c r="F4055" i="3"/>
  <c r="E4055" i="3"/>
  <c r="C4055" i="3"/>
  <c r="F4054" i="3"/>
  <c r="E4054" i="3"/>
  <c r="C4054" i="3"/>
  <c r="F4053" i="3"/>
  <c r="E4053" i="3"/>
  <c r="C4053" i="3"/>
  <c r="F4052" i="3"/>
  <c r="E4052" i="3"/>
  <c r="C4052" i="3"/>
  <c r="F4051" i="3"/>
  <c r="E4051" i="3"/>
  <c r="C4051" i="3"/>
  <c r="F4050" i="3"/>
  <c r="E4050" i="3"/>
  <c r="C4050" i="3"/>
  <c r="F4049" i="3"/>
  <c r="E4049" i="3"/>
  <c r="C4049" i="3"/>
  <c r="F4048" i="3"/>
  <c r="E4048" i="3"/>
  <c r="C4048" i="3"/>
  <c r="F4047" i="3"/>
  <c r="E4047" i="3"/>
  <c r="C4047" i="3"/>
  <c r="F4046" i="3"/>
  <c r="E4046" i="3"/>
  <c r="C4046" i="3"/>
  <c r="F4045" i="3"/>
  <c r="E4045" i="3"/>
  <c r="C4045" i="3"/>
  <c r="F4044" i="3"/>
  <c r="E4044" i="3"/>
  <c r="C4044" i="3"/>
  <c r="F4043" i="3"/>
  <c r="E4043" i="3"/>
  <c r="C4043" i="3"/>
  <c r="F4042" i="3"/>
  <c r="E4042" i="3"/>
  <c r="C4042" i="3"/>
  <c r="F4041" i="3"/>
  <c r="E4041" i="3"/>
  <c r="C4041" i="3"/>
  <c r="F4040" i="3"/>
  <c r="E4040" i="3"/>
  <c r="C4040" i="3"/>
  <c r="F4039" i="3"/>
  <c r="E4039" i="3"/>
  <c r="C4039" i="3"/>
  <c r="F4038" i="3"/>
  <c r="E4038" i="3"/>
  <c r="C4038" i="3"/>
  <c r="F4037" i="3"/>
  <c r="E4037" i="3"/>
  <c r="C4037" i="3"/>
  <c r="F4036" i="3"/>
  <c r="E4036" i="3"/>
  <c r="C4036" i="3"/>
  <c r="F4035" i="3"/>
  <c r="E4035" i="3"/>
  <c r="C4035" i="3"/>
  <c r="F4034" i="3"/>
  <c r="E4034" i="3"/>
  <c r="C4034" i="3"/>
  <c r="F4033" i="3"/>
  <c r="E4033" i="3"/>
  <c r="C4033" i="3"/>
  <c r="F4032" i="3"/>
  <c r="E4032" i="3"/>
  <c r="C4032" i="3"/>
  <c r="F4031" i="3"/>
  <c r="E4031" i="3"/>
  <c r="C4031" i="3"/>
  <c r="F4030" i="3"/>
  <c r="E4030" i="3"/>
  <c r="C4030" i="3"/>
  <c r="F4029" i="3"/>
  <c r="E4029" i="3"/>
  <c r="C4029" i="3"/>
  <c r="F4028" i="3"/>
  <c r="E4028" i="3"/>
  <c r="C4028" i="3"/>
  <c r="F4027" i="3"/>
  <c r="E4027" i="3"/>
  <c r="C4027" i="3"/>
  <c r="F4026" i="3"/>
  <c r="E4026" i="3"/>
  <c r="C4026" i="3"/>
  <c r="F4025" i="3"/>
  <c r="E4025" i="3"/>
  <c r="C4025" i="3"/>
  <c r="F4024" i="3"/>
  <c r="E4024" i="3"/>
  <c r="C4024" i="3"/>
  <c r="F4023" i="3"/>
  <c r="E4023" i="3"/>
  <c r="C4023" i="3"/>
  <c r="F4022" i="3"/>
  <c r="E4022" i="3"/>
  <c r="C4022" i="3"/>
  <c r="F4021" i="3"/>
  <c r="E4021" i="3"/>
  <c r="C4021" i="3"/>
  <c r="F4020" i="3"/>
  <c r="E4020" i="3"/>
  <c r="C4020" i="3"/>
  <c r="F4019" i="3"/>
  <c r="E4019" i="3"/>
  <c r="C4019" i="3"/>
  <c r="F4018" i="3"/>
  <c r="E4018" i="3"/>
  <c r="C4018" i="3"/>
  <c r="F4017" i="3"/>
  <c r="E4017" i="3"/>
  <c r="C4017" i="3"/>
  <c r="F4016" i="3"/>
  <c r="E4016" i="3"/>
  <c r="C4016" i="3"/>
  <c r="F4015" i="3"/>
  <c r="E4015" i="3"/>
  <c r="C4015" i="3"/>
  <c r="F4014" i="3"/>
  <c r="E4014" i="3"/>
  <c r="C4014" i="3"/>
  <c r="F4013" i="3"/>
  <c r="E4013" i="3"/>
  <c r="C4013" i="3"/>
  <c r="F4012" i="3"/>
  <c r="E4012" i="3"/>
  <c r="C4012" i="3"/>
  <c r="F4011" i="3"/>
  <c r="E4011" i="3"/>
  <c r="C4011" i="3"/>
  <c r="F4010" i="3"/>
  <c r="E4010" i="3"/>
  <c r="C4010" i="3"/>
  <c r="F4009" i="3"/>
  <c r="E4009" i="3"/>
  <c r="C4009" i="3"/>
  <c r="F4008" i="3"/>
  <c r="E4008" i="3"/>
  <c r="C4008" i="3"/>
  <c r="F4007" i="3"/>
  <c r="E4007" i="3"/>
  <c r="C4007" i="3"/>
  <c r="F4006" i="3"/>
  <c r="E4006" i="3"/>
  <c r="C4006" i="3"/>
  <c r="F4005" i="3"/>
  <c r="E4005" i="3"/>
  <c r="C4005" i="3"/>
  <c r="F4004" i="3"/>
  <c r="E4004" i="3"/>
  <c r="C4004" i="3"/>
  <c r="F4003" i="3"/>
  <c r="E4003" i="3"/>
  <c r="C4003" i="3"/>
  <c r="F4002" i="3"/>
  <c r="E4002" i="3"/>
  <c r="C4002" i="3"/>
  <c r="F4001" i="3"/>
  <c r="E4001" i="3"/>
  <c r="C4001" i="3"/>
  <c r="F4000" i="3"/>
  <c r="E4000" i="3"/>
  <c r="C4000" i="3"/>
  <c r="F3999" i="3"/>
  <c r="E3999" i="3"/>
  <c r="C3999" i="3"/>
  <c r="F3998" i="3"/>
  <c r="E3998" i="3"/>
  <c r="C3998" i="3"/>
  <c r="F3997" i="3"/>
  <c r="E3997" i="3"/>
  <c r="C3997" i="3"/>
  <c r="F3996" i="3"/>
  <c r="E3996" i="3"/>
  <c r="C3996" i="3"/>
  <c r="F3995" i="3"/>
  <c r="E3995" i="3"/>
  <c r="C3995" i="3"/>
  <c r="F3994" i="3"/>
  <c r="E3994" i="3"/>
  <c r="C3994" i="3"/>
  <c r="F3993" i="3"/>
  <c r="E3993" i="3"/>
  <c r="C3993" i="3"/>
  <c r="F3992" i="3"/>
  <c r="E3992" i="3"/>
  <c r="C3992" i="3"/>
  <c r="F3991" i="3"/>
  <c r="E3991" i="3"/>
  <c r="C3991" i="3"/>
  <c r="F3990" i="3"/>
  <c r="E3990" i="3"/>
  <c r="C3990" i="3"/>
  <c r="F3989" i="3"/>
  <c r="E3989" i="3"/>
  <c r="C3989" i="3"/>
  <c r="F3988" i="3"/>
  <c r="E3988" i="3"/>
  <c r="C3988" i="3"/>
  <c r="F3987" i="3"/>
  <c r="E3987" i="3"/>
  <c r="C3987" i="3"/>
  <c r="F3986" i="3"/>
  <c r="E3986" i="3"/>
  <c r="C3986" i="3"/>
  <c r="F3985" i="3"/>
  <c r="E3985" i="3"/>
  <c r="C3985" i="3"/>
  <c r="F3984" i="3"/>
  <c r="E3984" i="3"/>
  <c r="C3984" i="3"/>
  <c r="F3983" i="3"/>
  <c r="E3983" i="3"/>
  <c r="C3983" i="3"/>
  <c r="F3982" i="3"/>
  <c r="E3982" i="3"/>
  <c r="C3982" i="3"/>
  <c r="F3981" i="3"/>
  <c r="E3981" i="3"/>
  <c r="C3981" i="3"/>
  <c r="F3980" i="3"/>
  <c r="E3980" i="3"/>
  <c r="C3980" i="3"/>
  <c r="F3979" i="3"/>
  <c r="E3979" i="3"/>
  <c r="C3979" i="3"/>
  <c r="F3978" i="3"/>
  <c r="E3978" i="3"/>
  <c r="C3978" i="3"/>
  <c r="F3977" i="3"/>
  <c r="E3977" i="3"/>
  <c r="C3977" i="3"/>
  <c r="F3976" i="3"/>
  <c r="E3976" i="3"/>
  <c r="C3976" i="3"/>
  <c r="F3975" i="3"/>
  <c r="E3975" i="3"/>
  <c r="C3975" i="3"/>
  <c r="F3974" i="3"/>
  <c r="E3974" i="3"/>
  <c r="C3974" i="3"/>
  <c r="F3973" i="3"/>
  <c r="E3973" i="3"/>
  <c r="C3973" i="3"/>
  <c r="F3972" i="3"/>
  <c r="E3972" i="3"/>
  <c r="C3972" i="3"/>
  <c r="F3971" i="3"/>
  <c r="E3971" i="3"/>
  <c r="C3971" i="3"/>
  <c r="F3970" i="3"/>
  <c r="E3970" i="3"/>
  <c r="C3970" i="3"/>
  <c r="F3969" i="3"/>
  <c r="E3969" i="3"/>
  <c r="C3969" i="3"/>
  <c r="F3968" i="3"/>
  <c r="E3968" i="3"/>
  <c r="C3968" i="3"/>
  <c r="F3967" i="3"/>
  <c r="E3967" i="3"/>
  <c r="C3967" i="3"/>
  <c r="F3966" i="3"/>
  <c r="E3966" i="3"/>
  <c r="C3966" i="3"/>
  <c r="F3965" i="3"/>
  <c r="E3965" i="3"/>
  <c r="C3965" i="3"/>
  <c r="F3964" i="3"/>
  <c r="E3964" i="3"/>
  <c r="C3964" i="3"/>
  <c r="F3963" i="3"/>
  <c r="E3963" i="3"/>
  <c r="C3963" i="3"/>
  <c r="F3962" i="3"/>
  <c r="E3962" i="3"/>
  <c r="C3962" i="3"/>
  <c r="F3961" i="3"/>
  <c r="E3961" i="3"/>
  <c r="C3961" i="3"/>
  <c r="F3960" i="3"/>
  <c r="E3960" i="3"/>
  <c r="C3960" i="3"/>
  <c r="F3959" i="3"/>
  <c r="E3959" i="3"/>
  <c r="C3959" i="3"/>
  <c r="F3958" i="3"/>
  <c r="E3958" i="3"/>
  <c r="C3958" i="3"/>
  <c r="F3957" i="3"/>
  <c r="E3957" i="3"/>
  <c r="C3957" i="3"/>
  <c r="F3956" i="3"/>
  <c r="E3956" i="3"/>
  <c r="C3956" i="3"/>
  <c r="F3955" i="3"/>
  <c r="E3955" i="3"/>
  <c r="C3955" i="3"/>
  <c r="F3954" i="3"/>
  <c r="E3954" i="3"/>
  <c r="C3954" i="3"/>
  <c r="F3953" i="3"/>
  <c r="E3953" i="3"/>
  <c r="C3953" i="3"/>
  <c r="F3952" i="3"/>
  <c r="E3952" i="3"/>
  <c r="C3952" i="3"/>
  <c r="F3951" i="3"/>
  <c r="E3951" i="3"/>
  <c r="C3951" i="3"/>
  <c r="F3950" i="3"/>
  <c r="E3950" i="3"/>
  <c r="C3950" i="3"/>
  <c r="F3949" i="3"/>
  <c r="E3949" i="3"/>
  <c r="C3949" i="3"/>
  <c r="F3948" i="3"/>
  <c r="E3948" i="3"/>
  <c r="C3948" i="3"/>
  <c r="F3947" i="3"/>
  <c r="E3947" i="3"/>
  <c r="C3947" i="3"/>
  <c r="F3946" i="3"/>
  <c r="E3946" i="3"/>
  <c r="C3946" i="3"/>
  <c r="F3945" i="3"/>
  <c r="E3945" i="3"/>
  <c r="C3945" i="3"/>
  <c r="F3944" i="3"/>
  <c r="E3944" i="3"/>
  <c r="C3944" i="3"/>
  <c r="F3943" i="3"/>
  <c r="E3943" i="3"/>
  <c r="C3943" i="3"/>
  <c r="F3942" i="3"/>
  <c r="E3942" i="3"/>
  <c r="C3942" i="3"/>
  <c r="F3941" i="3"/>
  <c r="E3941" i="3"/>
  <c r="C3941" i="3"/>
  <c r="F3940" i="3"/>
  <c r="E3940" i="3"/>
  <c r="C3940" i="3"/>
  <c r="F3939" i="3"/>
  <c r="E3939" i="3"/>
  <c r="C3939" i="3"/>
  <c r="F3938" i="3"/>
  <c r="E3938" i="3"/>
  <c r="C3938" i="3"/>
  <c r="F3937" i="3"/>
  <c r="E3937" i="3"/>
  <c r="C3937" i="3"/>
  <c r="F3936" i="3"/>
  <c r="E3936" i="3"/>
  <c r="C3936" i="3"/>
  <c r="F3935" i="3"/>
  <c r="E3935" i="3"/>
  <c r="C3935" i="3"/>
  <c r="F3934" i="3"/>
  <c r="E3934" i="3"/>
  <c r="C3934" i="3"/>
  <c r="F3933" i="3"/>
  <c r="E3933" i="3"/>
  <c r="C3933" i="3"/>
  <c r="F3932" i="3"/>
  <c r="E3932" i="3"/>
  <c r="C3932" i="3"/>
  <c r="F3931" i="3"/>
  <c r="E3931" i="3"/>
  <c r="C3931" i="3"/>
  <c r="F3930" i="3"/>
  <c r="E3930" i="3"/>
  <c r="C3930" i="3"/>
  <c r="F3929" i="3"/>
  <c r="E3929" i="3"/>
  <c r="C3929" i="3"/>
  <c r="F3928" i="3"/>
  <c r="E3928" i="3"/>
  <c r="C3928" i="3"/>
  <c r="F3927" i="3"/>
  <c r="E3927" i="3"/>
  <c r="C3927" i="3"/>
  <c r="F3926" i="3"/>
  <c r="E3926" i="3"/>
  <c r="C3926" i="3"/>
  <c r="F3925" i="3"/>
  <c r="E3925" i="3"/>
  <c r="C3925" i="3"/>
  <c r="F3924" i="3"/>
  <c r="E3924" i="3"/>
  <c r="C3924" i="3"/>
  <c r="F3923" i="3"/>
  <c r="E3923" i="3"/>
  <c r="C3923" i="3"/>
  <c r="F3922" i="3"/>
  <c r="E3922" i="3"/>
  <c r="C3922" i="3"/>
  <c r="F3921" i="3"/>
  <c r="E3921" i="3"/>
  <c r="C3921" i="3"/>
  <c r="F3920" i="3"/>
  <c r="E3920" i="3"/>
  <c r="C3920" i="3"/>
  <c r="F3919" i="3"/>
  <c r="E3919" i="3"/>
  <c r="C3919" i="3"/>
  <c r="F3918" i="3"/>
  <c r="E3918" i="3"/>
  <c r="C3918" i="3"/>
  <c r="F3917" i="3"/>
  <c r="E3917" i="3"/>
  <c r="C3917" i="3"/>
  <c r="F3916" i="3"/>
  <c r="E3916" i="3"/>
  <c r="C3916" i="3"/>
  <c r="F3915" i="3"/>
  <c r="E3915" i="3"/>
  <c r="C3915" i="3"/>
  <c r="F3914" i="3"/>
  <c r="E3914" i="3"/>
  <c r="C3914" i="3"/>
  <c r="F3913" i="3"/>
  <c r="E3913" i="3"/>
  <c r="C3913" i="3"/>
  <c r="F3912" i="3"/>
  <c r="E3912" i="3"/>
  <c r="C3912" i="3"/>
  <c r="F3911" i="3"/>
  <c r="E3911" i="3"/>
  <c r="C3911" i="3"/>
  <c r="F3910" i="3"/>
  <c r="E3910" i="3"/>
  <c r="C3910" i="3"/>
  <c r="F3909" i="3"/>
  <c r="E3909" i="3"/>
  <c r="C3909" i="3"/>
  <c r="F3908" i="3"/>
  <c r="E3908" i="3"/>
  <c r="C3908" i="3"/>
  <c r="F3907" i="3"/>
  <c r="E3907" i="3"/>
  <c r="C3907" i="3"/>
  <c r="F3906" i="3"/>
  <c r="E3906" i="3"/>
  <c r="C3906" i="3"/>
  <c r="F3905" i="3"/>
  <c r="E3905" i="3"/>
  <c r="C3905" i="3"/>
  <c r="F3904" i="3"/>
  <c r="E3904" i="3"/>
  <c r="C3904" i="3"/>
  <c r="F3903" i="3"/>
  <c r="E3903" i="3"/>
  <c r="C3903" i="3"/>
  <c r="F3902" i="3"/>
  <c r="E3902" i="3"/>
  <c r="C3902" i="3"/>
  <c r="F3901" i="3"/>
  <c r="E3901" i="3"/>
  <c r="C3901" i="3"/>
  <c r="F3900" i="3"/>
  <c r="E3900" i="3"/>
  <c r="C3900" i="3"/>
  <c r="F3899" i="3"/>
  <c r="E3899" i="3"/>
  <c r="C3899" i="3"/>
  <c r="F3898" i="3"/>
  <c r="E3898" i="3"/>
  <c r="C3898" i="3"/>
  <c r="F3897" i="3"/>
  <c r="E3897" i="3"/>
  <c r="C3897" i="3"/>
  <c r="F3896" i="3"/>
  <c r="E3896" i="3"/>
  <c r="C3896" i="3"/>
  <c r="F3895" i="3"/>
  <c r="E3895" i="3"/>
  <c r="C3895" i="3"/>
  <c r="F3894" i="3"/>
  <c r="E3894" i="3"/>
  <c r="C3894" i="3"/>
  <c r="F3893" i="3"/>
  <c r="E3893" i="3"/>
  <c r="C3893" i="3"/>
  <c r="F3892" i="3"/>
  <c r="E3892" i="3"/>
  <c r="C3892" i="3"/>
  <c r="F3891" i="3"/>
  <c r="E3891" i="3"/>
  <c r="C3891" i="3"/>
  <c r="F3890" i="3"/>
  <c r="E3890" i="3"/>
  <c r="C3890" i="3"/>
  <c r="F3889" i="3"/>
  <c r="E3889" i="3"/>
  <c r="C3889" i="3"/>
  <c r="F3888" i="3"/>
  <c r="E3888" i="3"/>
  <c r="C3888" i="3"/>
  <c r="F3887" i="3"/>
  <c r="E3887" i="3"/>
  <c r="C3887" i="3"/>
  <c r="F3886" i="3"/>
  <c r="E3886" i="3"/>
  <c r="C3886" i="3"/>
  <c r="F3885" i="3"/>
  <c r="E3885" i="3"/>
  <c r="C3885" i="3"/>
  <c r="F3884" i="3"/>
  <c r="E3884" i="3"/>
  <c r="C3884" i="3"/>
  <c r="F3883" i="3"/>
  <c r="E3883" i="3"/>
  <c r="C3883" i="3"/>
  <c r="F3882" i="3"/>
  <c r="E3882" i="3"/>
  <c r="C3882" i="3"/>
  <c r="F3881" i="3"/>
  <c r="E3881" i="3"/>
  <c r="C3881" i="3"/>
  <c r="F3880" i="3"/>
  <c r="E3880" i="3"/>
  <c r="C3880" i="3"/>
  <c r="F3879" i="3"/>
  <c r="E3879" i="3"/>
  <c r="C3879" i="3"/>
  <c r="F3878" i="3"/>
  <c r="E3878" i="3"/>
  <c r="C3878" i="3"/>
  <c r="F3877" i="3"/>
  <c r="E3877" i="3"/>
  <c r="C3877" i="3"/>
  <c r="F3876" i="3"/>
  <c r="E3876" i="3"/>
  <c r="C3876" i="3"/>
  <c r="F3875" i="3"/>
  <c r="E3875" i="3"/>
  <c r="C3875" i="3"/>
  <c r="F3874" i="3"/>
  <c r="E3874" i="3"/>
  <c r="C3874" i="3"/>
  <c r="F3873" i="3"/>
  <c r="E3873" i="3"/>
  <c r="C3873" i="3"/>
  <c r="F3872" i="3"/>
  <c r="E3872" i="3"/>
  <c r="C3872" i="3"/>
  <c r="F3871" i="3"/>
  <c r="E3871" i="3"/>
  <c r="C3871" i="3"/>
  <c r="F3870" i="3"/>
  <c r="E3870" i="3"/>
  <c r="C3870" i="3"/>
  <c r="F3869" i="3"/>
  <c r="E3869" i="3"/>
  <c r="C3869" i="3"/>
  <c r="F3868" i="3"/>
  <c r="E3868" i="3"/>
  <c r="C3868" i="3"/>
  <c r="F3867" i="3"/>
  <c r="E3867" i="3"/>
  <c r="C3867" i="3"/>
  <c r="F3866" i="3"/>
  <c r="E3866" i="3"/>
  <c r="C3866" i="3"/>
  <c r="F3865" i="3"/>
  <c r="E3865" i="3"/>
  <c r="C3865" i="3"/>
  <c r="F3864" i="3"/>
  <c r="E3864" i="3"/>
  <c r="C3864" i="3"/>
  <c r="F3863" i="3"/>
  <c r="E3863" i="3"/>
  <c r="C3863" i="3"/>
  <c r="F3862" i="3"/>
  <c r="E3862" i="3"/>
  <c r="C3862" i="3"/>
  <c r="F3861" i="3"/>
  <c r="E3861" i="3"/>
  <c r="C3861" i="3"/>
  <c r="F3860" i="3"/>
  <c r="E3860" i="3"/>
  <c r="C3860" i="3"/>
  <c r="F3859" i="3"/>
  <c r="E3859" i="3"/>
  <c r="C3859" i="3"/>
  <c r="F3858" i="3"/>
  <c r="E3858" i="3"/>
  <c r="C3858" i="3"/>
  <c r="F3857" i="3"/>
  <c r="E3857" i="3"/>
  <c r="C3857" i="3"/>
  <c r="F3856" i="3"/>
  <c r="E3856" i="3"/>
  <c r="C3856" i="3"/>
  <c r="F3855" i="3"/>
  <c r="E3855" i="3"/>
  <c r="C3855" i="3"/>
  <c r="F3854" i="3"/>
  <c r="E3854" i="3"/>
  <c r="C3854" i="3"/>
  <c r="F3853" i="3"/>
  <c r="E3853" i="3"/>
  <c r="C3853" i="3"/>
  <c r="F3852" i="3"/>
  <c r="E3852" i="3"/>
  <c r="C3852" i="3"/>
  <c r="F3851" i="3"/>
  <c r="E3851" i="3"/>
  <c r="C3851" i="3"/>
  <c r="F3850" i="3"/>
  <c r="E3850" i="3"/>
  <c r="C3850" i="3"/>
  <c r="F3849" i="3"/>
  <c r="E3849" i="3"/>
  <c r="C3849" i="3"/>
  <c r="F3848" i="3"/>
  <c r="E3848" i="3"/>
  <c r="C3848" i="3"/>
  <c r="F3847" i="3"/>
  <c r="E3847" i="3"/>
  <c r="C3847" i="3"/>
  <c r="F3846" i="3"/>
  <c r="E3846" i="3"/>
  <c r="C3846" i="3"/>
  <c r="F3845" i="3"/>
  <c r="E3845" i="3"/>
  <c r="C3845" i="3"/>
  <c r="F3844" i="3"/>
  <c r="E3844" i="3"/>
  <c r="C3844" i="3"/>
  <c r="F3843" i="3"/>
  <c r="E3843" i="3"/>
  <c r="C3843" i="3"/>
  <c r="F3842" i="3"/>
  <c r="E3842" i="3"/>
  <c r="C3842" i="3"/>
  <c r="F3841" i="3"/>
  <c r="E3841" i="3"/>
  <c r="C3841" i="3"/>
  <c r="F3840" i="3"/>
  <c r="E3840" i="3"/>
  <c r="C3840" i="3"/>
  <c r="F3839" i="3"/>
  <c r="E3839" i="3"/>
  <c r="C3839" i="3"/>
  <c r="F3838" i="3"/>
  <c r="E3838" i="3"/>
  <c r="C3838" i="3"/>
  <c r="F3837" i="3"/>
  <c r="E3837" i="3"/>
  <c r="C3837" i="3"/>
  <c r="F3836" i="3"/>
  <c r="E3836" i="3"/>
  <c r="C3836" i="3"/>
  <c r="F3835" i="3"/>
  <c r="E3835" i="3"/>
  <c r="C3835" i="3"/>
  <c r="F3834" i="3"/>
  <c r="E3834" i="3"/>
  <c r="C3834" i="3"/>
  <c r="F3833" i="3"/>
  <c r="E3833" i="3"/>
  <c r="C3833" i="3"/>
  <c r="F3832" i="3"/>
  <c r="E3832" i="3"/>
  <c r="C3832" i="3"/>
  <c r="F3831" i="3"/>
  <c r="E3831" i="3"/>
  <c r="C3831" i="3"/>
  <c r="F3830" i="3"/>
  <c r="E3830" i="3"/>
  <c r="C3830" i="3"/>
  <c r="F3829" i="3"/>
  <c r="E3829" i="3"/>
  <c r="C3829" i="3"/>
  <c r="F3828" i="3"/>
  <c r="E3828" i="3"/>
  <c r="C3828" i="3"/>
  <c r="F3827" i="3"/>
  <c r="E3827" i="3"/>
  <c r="C3827" i="3"/>
  <c r="F3826" i="3"/>
  <c r="E3826" i="3"/>
  <c r="C3826" i="3"/>
  <c r="F3825" i="3"/>
  <c r="E3825" i="3"/>
  <c r="C3825" i="3"/>
  <c r="F3824" i="3"/>
  <c r="E3824" i="3"/>
  <c r="C3824" i="3"/>
  <c r="F3823" i="3"/>
  <c r="E3823" i="3"/>
  <c r="C3823" i="3"/>
  <c r="F3822" i="3"/>
  <c r="E3822" i="3"/>
  <c r="C3822" i="3"/>
  <c r="F3821" i="3"/>
  <c r="E3821" i="3"/>
  <c r="C3821" i="3"/>
  <c r="F3820" i="3"/>
  <c r="E3820" i="3"/>
  <c r="C3820" i="3"/>
  <c r="F3819" i="3"/>
  <c r="E3819" i="3"/>
  <c r="C3819" i="3"/>
  <c r="F3818" i="3"/>
  <c r="E3818" i="3"/>
  <c r="C3818" i="3"/>
  <c r="F3817" i="3"/>
  <c r="E3817" i="3"/>
  <c r="C3817" i="3"/>
  <c r="F3816" i="3"/>
  <c r="E3816" i="3"/>
  <c r="C3816" i="3"/>
  <c r="F3815" i="3"/>
  <c r="E3815" i="3"/>
  <c r="C3815" i="3"/>
  <c r="F3814" i="3"/>
  <c r="E3814" i="3"/>
  <c r="C3814" i="3"/>
  <c r="F3813" i="3"/>
  <c r="E3813" i="3"/>
  <c r="C3813" i="3"/>
  <c r="F3812" i="3"/>
  <c r="E3812" i="3"/>
  <c r="C3812" i="3"/>
  <c r="F3811" i="3"/>
  <c r="E3811" i="3"/>
  <c r="C3811" i="3"/>
  <c r="F3810" i="3"/>
  <c r="E3810" i="3"/>
  <c r="C3810" i="3"/>
  <c r="F3809" i="3"/>
  <c r="E3809" i="3"/>
  <c r="C3809" i="3"/>
  <c r="F3808" i="3"/>
  <c r="E3808" i="3"/>
  <c r="C3808" i="3"/>
  <c r="F3807" i="3"/>
  <c r="E3807" i="3"/>
  <c r="C3807" i="3"/>
  <c r="F3806" i="3"/>
  <c r="E3806" i="3"/>
  <c r="C3806" i="3"/>
  <c r="F3805" i="3"/>
  <c r="E3805" i="3"/>
  <c r="C3805" i="3"/>
  <c r="F3804" i="3"/>
  <c r="E3804" i="3"/>
  <c r="C3804" i="3"/>
  <c r="F3803" i="3"/>
  <c r="E3803" i="3"/>
  <c r="C3803" i="3"/>
  <c r="F3802" i="3"/>
  <c r="E3802" i="3"/>
  <c r="C3802" i="3"/>
  <c r="F3801" i="3"/>
  <c r="E3801" i="3"/>
  <c r="C3801" i="3"/>
  <c r="F3800" i="3"/>
  <c r="E3800" i="3"/>
  <c r="C3800" i="3"/>
  <c r="F3799" i="3"/>
  <c r="E3799" i="3"/>
  <c r="C3799" i="3"/>
  <c r="F3798" i="3"/>
  <c r="E3798" i="3"/>
  <c r="C3798" i="3"/>
  <c r="F3797" i="3"/>
  <c r="E3797" i="3"/>
  <c r="C3797" i="3"/>
  <c r="F3796" i="3"/>
  <c r="E3796" i="3"/>
  <c r="C3796" i="3"/>
  <c r="F3795" i="3"/>
  <c r="E3795" i="3"/>
  <c r="C3795" i="3"/>
  <c r="F3794" i="3"/>
  <c r="E3794" i="3"/>
  <c r="C3794" i="3"/>
  <c r="F3793" i="3"/>
  <c r="E3793" i="3"/>
  <c r="C3793" i="3"/>
  <c r="F3792" i="3"/>
  <c r="E3792" i="3"/>
  <c r="C3792" i="3"/>
  <c r="F3791" i="3"/>
  <c r="E3791" i="3"/>
  <c r="C3791" i="3"/>
  <c r="F3790" i="3"/>
  <c r="E3790" i="3"/>
  <c r="C3790" i="3"/>
  <c r="F3789" i="3"/>
  <c r="E3789" i="3"/>
  <c r="C3789" i="3"/>
  <c r="F3788" i="3"/>
  <c r="E3788" i="3"/>
  <c r="C3788" i="3"/>
  <c r="F3787" i="3"/>
  <c r="E3787" i="3"/>
  <c r="C3787" i="3"/>
  <c r="F3786" i="3"/>
  <c r="E3786" i="3"/>
  <c r="C3786" i="3"/>
  <c r="F3785" i="3"/>
  <c r="E3785" i="3"/>
  <c r="C3785" i="3"/>
  <c r="F3784" i="3"/>
  <c r="E3784" i="3"/>
  <c r="C3784" i="3"/>
  <c r="F3783" i="3"/>
  <c r="E3783" i="3"/>
  <c r="C3783" i="3"/>
  <c r="F3782" i="3"/>
  <c r="E3782" i="3"/>
  <c r="C3782" i="3"/>
  <c r="F3781" i="3"/>
  <c r="E3781" i="3"/>
  <c r="C3781" i="3"/>
  <c r="F3780" i="3"/>
  <c r="E3780" i="3"/>
  <c r="C3780" i="3"/>
  <c r="F3779" i="3"/>
  <c r="E3779" i="3"/>
  <c r="C3779" i="3"/>
  <c r="F3778" i="3"/>
  <c r="E3778" i="3"/>
  <c r="C3778" i="3"/>
  <c r="F3777" i="3"/>
  <c r="E3777" i="3"/>
  <c r="C3777" i="3"/>
  <c r="F3776" i="3"/>
  <c r="E3776" i="3"/>
  <c r="C3776" i="3"/>
  <c r="F3775" i="3"/>
  <c r="E3775" i="3"/>
  <c r="C3775" i="3"/>
  <c r="F3774" i="3"/>
  <c r="E3774" i="3"/>
  <c r="C3774" i="3"/>
  <c r="F3773" i="3"/>
  <c r="E3773" i="3"/>
  <c r="C3773" i="3"/>
  <c r="F3772" i="3"/>
  <c r="E3772" i="3"/>
  <c r="C3772" i="3"/>
  <c r="F3771" i="3"/>
  <c r="E3771" i="3"/>
  <c r="C3771" i="3"/>
  <c r="F3770" i="3"/>
  <c r="E3770" i="3"/>
  <c r="C3770" i="3"/>
  <c r="F3769" i="3"/>
  <c r="E3769" i="3"/>
  <c r="C3769" i="3"/>
  <c r="F3768" i="3"/>
  <c r="E3768" i="3"/>
  <c r="C3768" i="3"/>
  <c r="F3767" i="3"/>
  <c r="E3767" i="3"/>
  <c r="C3767" i="3"/>
  <c r="F3766" i="3"/>
  <c r="E3766" i="3"/>
  <c r="C3766" i="3"/>
  <c r="F3765" i="3"/>
  <c r="E3765" i="3"/>
  <c r="C3765" i="3"/>
  <c r="F3764" i="3"/>
  <c r="E3764" i="3"/>
  <c r="C3764" i="3"/>
  <c r="F3763" i="3"/>
  <c r="E3763" i="3"/>
  <c r="C3763" i="3"/>
  <c r="F3762" i="3"/>
  <c r="E3762" i="3"/>
  <c r="C3762" i="3"/>
  <c r="F3761" i="3"/>
  <c r="E3761" i="3"/>
  <c r="C3761" i="3"/>
  <c r="F3760" i="3"/>
  <c r="E3760" i="3"/>
  <c r="C3760" i="3"/>
  <c r="F3759" i="3"/>
  <c r="E3759" i="3"/>
  <c r="C3759" i="3"/>
  <c r="F3758" i="3"/>
  <c r="E3758" i="3"/>
  <c r="C3758" i="3"/>
  <c r="F3757" i="3"/>
  <c r="E3757" i="3"/>
  <c r="C3757" i="3"/>
  <c r="F3756" i="3"/>
  <c r="E3756" i="3"/>
  <c r="C3756" i="3"/>
  <c r="F3755" i="3"/>
  <c r="E3755" i="3"/>
  <c r="C3755" i="3"/>
  <c r="F3754" i="3"/>
  <c r="E3754" i="3"/>
  <c r="C3754" i="3"/>
  <c r="F3753" i="3"/>
  <c r="E3753" i="3"/>
  <c r="C3753" i="3"/>
  <c r="F3752" i="3"/>
  <c r="E3752" i="3"/>
  <c r="C3752" i="3"/>
  <c r="F3751" i="3"/>
  <c r="E3751" i="3"/>
  <c r="C3751" i="3"/>
  <c r="F3750" i="3"/>
  <c r="E3750" i="3"/>
  <c r="C3750" i="3"/>
  <c r="F3749" i="3"/>
  <c r="E3749" i="3"/>
  <c r="C3749" i="3"/>
  <c r="F3748" i="3"/>
  <c r="E3748" i="3"/>
  <c r="C3748" i="3"/>
  <c r="F3747" i="3"/>
  <c r="E3747" i="3"/>
  <c r="C3747" i="3"/>
  <c r="F3746" i="3"/>
  <c r="E3746" i="3"/>
  <c r="C3746" i="3"/>
  <c r="F3745" i="3"/>
  <c r="E3745" i="3"/>
  <c r="C3745" i="3"/>
  <c r="F3744" i="3"/>
  <c r="E3744" i="3"/>
  <c r="C3744" i="3"/>
  <c r="F3743" i="3"/>
  <c r="E3743" i="3"/>
  <c r="C3743" i="3"/>
  <c r="F3742" i="3"/>
  <c r="E3742" i="3"/>
  <c r="C3742" i="3"/>
  <c r="F3741" i="3"/>
  <c r="E3741" i="3"/>
  <c r="C3741" i="3"/>
  <c r="F3740" i="3"/>
  <c r="E3740" i="3"/>
  <c r="C3740" i="3"/>
  <c r="F3739" i="3"/>
  <c r="E3739" i="3"/>
  <c r="C3739" i="3"/>
  <c r="F3738" i="3"/>
  <c r="E3738" i="3"/>
  <c r="C3738" i="3"/>
  <c r="F3737" i="3"/>
  <c r="E3737" i="3"/>
  <c r="C3737" i="3"/>
  <c r="F3736" i="3"/>
  <c r="E3736" i="3"/>
  <c r="C3736" i="3"/>
  <c r="F3735" i="3"/>
  <c r="E3735" i="3"/>
  <c r="C3735" i="3"/>
  <c r="F3734" i="3"/>
  <c r="E3734" i="3"/>
  <c r="C3734" i="3"/>
  <c r="F3733" i="3"/>
  <c r="E3733" i="3"/>
  <c r="C3733" i="3"/>
  <c r="F3732" i="3"/>
  <c r="E3732" i="3"/>
  <c r="C3732" i="3"/>
  <c r="F3731" i="3"/>
  <c r="E3731" i="3"/>
  <c r="C3731" i="3"/>
  <c r="F3730" i="3"/>
  <c r="E3730" i="3"/>
  <c r="C3730" i="3"/>
  <c r="F3729" i="3"/>
  <c r="E3729" i="3"/>
  <c r="C3729" i="3"/>
  <c r="F3728" i="3"/>
  <c r="E3728" i="3"/>
  <c r="C3728" i="3"/>
  <c r="F3727" i="3"/>
  <c r="E3727" i="3"/>
  <c r="C3727" i="3"/>
  <c r="F3726" i="3"/>
  <c r="E3726" i="3"/>
  <c r="C3726" i="3"/>
  <c r="F3725" i="3"/>
  <c r="E3725" i="3"/>
  <c r="C3725" i="3"/>
  <c r="F3724" i="3"/>
  <c r="E3724" i="3"/>
  <c r="C3724" i="3"/>
  <c r="F3723" i="3"/>
  <c r="E3723" i="3"/>
  <c r="C3723" i="3"/>
  <c r="F3722" i="3"/>
  <c r="E3722" i="3"/>
  <c r="C3722" i="3"/>
  <c r="F3721" i="3"/>
  <c r="E3721" i="3"/>
  <c r="C3721" i="3"/>
  <c r="F3720" i="3"/>
  <c r="E3720" i="3"/>
  <c r="C3720" i="3"/>
  <c r="F3719" i="3"/>
  <c r="E3719" i="3"/>
  <c r="C3719" i="3"/>
  <c r="F3718" i="3"/>
  <c r="E3718" i="3"/>
  <c r="C3718" i="3"/>
  <c r="F3717" i="3"/>
  <c r="E3717" i="3"/>
  <c r="C3717" i="3"/>
  <c r="F3716" i="3"/>
  <c r="E3716" i="3"/>
  <c r="C3716" i="3"/>
  <c r="F3715" i="3"/>
  <c r="E3715" i="3"/>
  <c r="C3715" i="3"/>
  <c r="F3714" i="3"/>
  <c r="E3714" i="3"/>
  <c r="C3714" i="3"/>
  <c r="F3713" i="3"/>
  <c r="E3713" i="3"/>
  <c r="C3713" i="3"/>
  <c r="F3712" i="3"/>
  <c r="E3712" i="3"/>
  <c r="C3712" i="3"/>
  <c r="F3711" i="3"/>
  <c r="E3711" i="3"/>
  <c r="C3711" i="3"/>
  <c r="F3710" i="3"/>
  <c r="E3710" i="3"/>
  <c r="C3710" i="3"/>
  <c r="F3709" i="3"/>
  <c r="E3709" i="3"/>
  <c r="C3709" i="3"/>
  <c r="F3708" i="3"/>
  <c r="E3708" i="3"/>
  <c r="C3708" i="3"/>
  <c r="F3707" i="3"/>
  <c r="E3707" i="3"/>
  <c r="C3707" i="3"/>
  <c r="F3706" i="3"/>
  <c r="E3706" i="3"/>
  <c r="C3706" i="3"/>
  <c r="F3705" i="3"/>
  <c r="E3705" i="3"/>
  <c r="C3705" i="3"/>
  <c r="F3704" i="3"/>
  <c r="E3704" i="3"/>
  <c r="C3704" i="3"/>
  <c r="F3703" i="3"/>
  <c r="E3703" i="3"/>
  <c r="C3703" i="3"/>
  <c r="F3702" i="3"/>
  <c r="E3702" i="3"/>
  <c r="C3702" i="3"/>
  <c r="F3701" i="3"/>
  <c r="E3701" i="3"/>
  <c r="C3701" i="3"/>
  <c r="F3700" i="3"/>
  <c r="E3700" i="3"/>
  <c r="C3700" i="3"/>
  <c r="F3699" i="3"/>
  <c r="E3699" i="3"/>
  <c r="C3699" i="3"/>
  <c r="F3698" i="3"/>
  <c r="E3698" i="3"/>
  <c r="C3698" i="3"/>
  <c r="F3697" i="3"/>
  <c r="E3697" i="3"/>
  <c r="C3697" i="3"/>
  <c r="F3696" i="3"/>
  <c r="E3696" i="3"/>
  <c r="C3696" i="3"/>
  <c r="F3695" i="3"/>
  <c r="E3695" i="3"/>
  <c r="C3695" i="3"/>
  <c r="F3694" i="3"/>
  <c r="E3694" i="3"/>
  <c r="C3694" i="3"/>
  <c r="F3693" i="3"/>
  <c r="E3693" i="3"/>
  <c r="C3693" i="3"/>
  <c r="F3692" i="3"/>
  <c r="E3692" i="3"/>
  <c r="C3692" i="3"/>
  <c r="F3691" i="3"/>
  <c r="E3691" i="3"/>
  <c r="C3691" i="3"/>
  <c r="F3690" i="3"/>
  <c r="E3690" i="3"/>
  <c r="C3690" i="3"/>
  <c r="F3689" i="3"/>
  <c r="E3689" i="3"/>
  <c r="C3689" i="3"/>
  <c r="F3688" i="3"/>
  <c r="E3688" i="3"/>
  <c r="C3688" i="3"/>
  <c r="F3687" i="3"/>
  <c r="E3687" i="3"/>
  <c r="C3687" i="3"/>
  <c r="F3686" i="3"/>
  <c r="E3686" i="3"/>
  <c r="C3686" i="3"/>
  <c r="F3685" i="3"/>
  <c r="E3685" i="3"/>
  <c r="C3685" i="3"/>
  <c r="F3684" i="3"/>
  <c r="E3684" i="3"/>
  <c r="C3684" i="3"/>
  <c r="F3683" i="3"/>
  <c r="E3683" i="3"/>
  <c r="C3683" i="3"/>
  <c r="F3682" i="3"/>
  <c r="E3682" i="3"/>
  <c r="C3682" i="3"/>
  <c r="F3681" i="3"/>
  <c r="E3681" i="3"/>
  <c r="C3681" i="3"/>
  <c r="F3680" i="3"/>
  <c r="E3680" i="3"/>
  <c r="C3680" i="3"/>
  <c r="F3679" i="3"/>
  <c r="E3679" i="3"/>
  <c r="C3679" i="3"/>
  <c r="F3678" i="3"/>
  <c r="E3678" i="3"/>
  <c r="C3678" i="3"/>
  <c r="F3677" i="3"/>
  <c r="E3677" i="3"/>
  <c r="C3677" i="3"/>
  <c r="F3676" i="3"/>
  <c r="E3676" i="3"/>
  <c r="C3676" i="3"/>
  <c r="F3675" i="3"/>
  <c r="E3675" i="3"/>
  <c r="C3675" i="3"/>
  <c r="F3674" i="3"/>
  <c r="E3674" i="3"/>
  <c r="C3674" i="3"/>
  <c r="F3673" i="3"/>
  <c r="E3673" i="3"/>
  <c r="C3673" i="3"/>
  <c r="F3672" i="3"/>
  <c r="E3672" i="3"/>
  <c r="C3672" i="3"/>
  <c r="F3671" i="3"/>
  <c r="E3671" i="3"/>
  <c r="C3671" i="3"/>
  <c r="F3670" i="3"/>
  <c r="E3670" i="3"/>
  <c r="C3670" i="3"/>
  <c r="F3669" i="3"/>
  <c r="E3669" i="3"/>
  <c r="C3669" i="3"/>
  <c r="F3668" i="3"/>
  <c r="E3668" i="3"/>
  <c r="C3668" i="3"/>
  <c r="F3667" i="3"/>
  <c r="E3667" i="3"/>
  <c r="C3667" i="3"/>
  <c r="F3666" i="3"/>
  <c r="E3666" i="3"/>
  <c r="C3666" i="3"/>
  <c r="F3665" i="3"/>
  <c r="E3665" i="3"/>
  <c r="C3665" i="3"/>
  <c r="F3664" i="3"/>
  <c r="E3664" i="3"/>
  <c r="C3664" i="3"/>
  <c r="F3663" i="3"/>
  <c r="E3663" i="3"/>
  <c r="C3663" i="3"/>
  <c r="F3662" i="3"/>
  <c r="E3662" i="3"/>
  <c r="C3662" i="3"/>
  <c r="F3661" i="3"/>
  <c r="E3661" i="3"/>
  <c r="C3661" i="3"/>
  <c r="F3660" i="3"/>
  <c r="E3660" i="3"/>
  <c r="C3660" i="3"/>
  <c r="F3659" i="3"/>
  <c r="E3659" i="3"/>
  <c r="C3659" i="3"/>
  <c r="F3658" i="3"/>
  <c r="E3658" i="3"/>
  <c r="C3658" i="3"/>
  <c r="F3657" i="3"/>
  <c r="E3657" i="3"/>
  <c r="C3657" i="3"/>
  <c r="F3656" i="3"/>
  <c r="E3656" i="3"/>
  <c r="C3656" i="3"/>
  <c r="F3655" i="3"/>
  <c r="E3655" i="3"/>
  <c r="C3655" i="3"/>
  <c r="F3654" i="3"/>
  <c r="E3654" i="3"/>
  <c r="C3654" i="3"/>
  <c r="F3653" i="3"/>
  <c r="E3653" i="3"/>
  <c r="C3653" i="3"/>
  <c r="F3652" i="3"/>
  <c r="E3652" i="3"/>
  <c r="C3652" i="3"/>
  <c r="F3651" i="3"/>
  <c r="E3651" i="3"/>
  <c r="C3651" i="3"/>
  <c r="F3650" i="3"/>
  <c r="E3650" i="3"/>
  <c r="C3650" i="3"/>
  <c r="F3649" i="3"/>
  <c r="E3649" i="3"/>
  <c r="C3649" i="3"/>
  <c r="F3648" i="3"/>
  <c r="E3648" i="3"/>
  <c r="C3648" i="3"/>
  <c r="F3647" i="3"/>
  <c r="E3647" i="3"/>
  <c r="C3647" i="3"/>
  <c r="F3646" i="3"/>
  <c r="E3646" i="3"/>
  <c r="C3646" i="3"/>
  <c r="F3645" i="3"/>
  <c r="E3645" i="3"/>
  <c r="C3645" i="3"/>
  <c r="F3644" i="3"/>
  <c r="E3644" i="3"/>
  <c r="C3644" i="3"/>
  <c r="F3643" i="3"/>
  <c r="E3643" i="3"/>
  <c r="C3643" i="3"/>
  <c r="F3642" i="3"/>
  <c r="E3642" i="3"/>
  <c r="C3642" i="3"/>
  <c r="F3641" i="3"/>
  <c r="E3641" i="3"/>
  <c r="C3641" i="3"/>
  <c r="F3640" i="3"/>
  <c r="E3640" i="3"/>
  <c r="C3640" i="3"/>
  <c r="F3639" i="3"/>
  <c r="E3639" i="3"/>
  <c r="C3639" i="3"/>
  <c r="F3638" i="3"/>
  <c r="E3638" i="3"/>
  <c r="C3638" i="3"/>
  <c r="F3637" i="3"/>
  <c r="E3637" i="3"/>
  <c r="C3637" i="3"/>
  <c r="F3636" i="3"/>
  <c r="E3636" i="3"/>
  <c r="C3636" i="3"/>
  <c r="F3635" i="3"/>
  <c r="E3635" i="3"/>
  <c r="C3635" i="3"/>
  <c r="F3634" i="3"/>
  <c r="E3634" i="3"/>
  <c r="C3634" i="3"/>
  <c r="F3633" i="3"/>
  <c r="E3633" i="3"/>
  <c r="C3633" i="3"/>
  <c r="F3632" i="3"/>
  <c r="E3632" i="3"/>
  <c r="C3632" i="3"/>
  <c r="F3631" i="3"/>
  <c r="E3631" i="3"/>
  <c r="C3631" i="3"/>
  <c r="F3630" i="3"/>
  <c r="E3630" i="3"/>
  <c r="C3630" i="3"/>
  <c r="F3629" i="3"/>
  <c r="E3629" i="3"/>
  <c r="C3629" i="3"/>
  <c r="F3628" i="3"/>
  <c r="E3628" i="3"/>
  <c r="C3628" i="3"/>
  <c r="F3627" i="3"/>
  <c r="E3627" i="3"/>
  <c r="C3627" i="3"/>
  <c r="F3626" i="3"/>
  <c r="E3626" i="3"/>
  <c r="C3626" i="3"/>
  <c r="F3625" i="3"/>
  <c r="E3625" i="3"/>
  <c r="C3625" i="3"/>
  <c r="F3624" i="3"/>
  <c r="E3624" i="3"/>
  <c r="C3624" i="3"/>
  <c r="F3623" i="3"/>
  <c r="E3623" i="3"/>
  <c r="C3623" i="3"/>
  <c r="F3622" i="3"/>
  <c r="E3622" i="3"/>
  <c r="C3622" i="3"/>
  <c r="F3621" i="3"/>
  <c r="E3621" i="3"/>
  <c r="C3621" i="3"/>
  <c r="F3620" i="3"/>
  <c r="E3620" i="3"/>
  <c r="C3620" i="3"/>
  <c r="F3619" i="3"/>
  <c r="E3619" i="3"/>
  <c r="C3619" i="3"/>
  <c r="F3618" i="3"/>
  <c r="E3618" i="3"/>
  <c r="C3618" i="3"/>
  <c r="F3617" i="3"/>
  <c r="E3617" i="3"/>
  <c r="C3617" i="3"/>
  <c r="F3616" i="3"/>
  <c r="E3616" i="3"/>
  <c r="C3616" i="3"/>
  <c r="F3615" i="3"/>
  <c r="E3615" i="3"/>
  <c r="C3615" i="3"/>
  <c r="F3614" i="3"/>
  <c r="E3614" i="3"/>
  <c r="C3614" i="3"/>
  <c r="F3613" i="3"/>
  <c r="E3613" i="3"/>
  <c r="C3613" i="3"/>
  <c r="F3612" i="3"/>
  <c r="E3612" i="3"/>
  <c r="C3612" i="3"/>
  <c r="F3611" i="3"/>
  <c r="E3611" i="3"/>
  <c r="C3611" i="3"/>
  <c r="F3610" i="3"/>
  <c r="E3610" i="3"/>
  <c r="C3610" i="3"/>
  <c r="F3609" i="3"/>
  <c r="E3609" i="3"/>
  <c r="C3609" i="3"/>
  <c r="F3608" i="3"/>
  <c r="E3608" i="3"/>
  <c r="C3608" i="3"/>
  <c r="F3607" i="3"/>
  <c r="E3607" i="3"/>
  <c r="C3607" i="3"/>
  <c r="F3606" i="3"/>
  <c r="E3606" i="3"/>
  <c r="C3606" i="3"/>
  <c r="F3605" i="3"/>
  <c r="E3605" i="3"/>
  <c r="C3605" i="3"/>
  <c r="F3604" i="3"/>
  <c r="E3604" i="3"/>
  <c r="C3604" i="3"/>
  <c r="F3603" i="3"/>
  <c r="E3603" i="3"/>
  <c r="C3603" i="3"/>
  <c r="F3602" i="3"/>
  <c r="E3602" i="3"/>
  <c r="C3602" i="3"/>
  <c r="F3601" i="3"/>
  <c r="E3601" i="3"/>
  <c r="C3601" i="3"/>
  <c r="F3600" i="3"/>
  <c r="E3600" i="3"/>
  <c r="C3600" i="3"/>
  <c r="F3599" i="3"/>
  <c r="E3599" i="3"/>
  <c r="C3599" i="3"/>
  <c r="F3598" i="3"/>
  <c r="E3598" i="3"/>
  <c r="C3598" i="3"/>
  <c r="F3597" i="3"/>
  <c r="E3597" i="3"/>
  <c r="C3597" i="3"/>
  <c r="F3596" i="3"/>
  <c r="E3596" i="3"/>
  <c r="C3596" i="3"/>
  <c r="F3595" i="3"/>
  <c r="E3595" i="3"/>
  <c r="C3595" i="3"/>
  <c r="F3594" i="3"/>
  <c r="E3594" i="3"/>
  <c r="C3594" i="3"/>
  <c r="F3593" i="3"/>
  <c r="E3593" i="3"/>
  <c r="C3593" i="3"/>
  <c r="F3592" i="3"/>
  <c r="E3592" i="3"/>
  <c r="C3592" i="3"/>
  <c r="F3591" i="3"/>
  <c r="E3591" i="3"/>
  <c r="C3591" i="3"/>
  <c r="F3590" i="3"/>
  <c r="E3590" i="3"/>
  <c r="C3590" i="3"/>
  <c r="F3589" i="3"/>
  <c r="E3589" i="3"/>
  <c r="C3589" i="3"/>
  <c r="F3588" i="3"/>
  <c r="E3588" i="3"/>
  <c r="C3588" i="3"/>
  <c r="F3587" i="3"/>
  <c r="E3587" i="3"/>
  <c r="C3587" i="3"/>
  <c r="F3586" i="3"/>
  <c r="E3586" i="3"/>
  <c r="C3586" i="3"/>
  <c r="F3585" i="3"/>
  <c r="E3585" i="3"/>
  <c r="C3585" i="3"/>
  <c r="F3584" i="3"/>
  <c r="E3584" i="3"/>
  <c r="C3584" i="3"/>
  <c r="F3583" i="3"/>
  <c r="E3583" i="3"/>
  <c r="C3583" i="3"/>
  <c r="F3582" i="3"/>
  <c r="E3582" i="3"/>
  <c r="C3582" i="3"/>
  <c r="F3581" i="3"/>
  <c r="E3581" i="3"/>
  <c r="C3581" i="3"/>
  <c r="F3580" i="3"/>
  <c r="E3580" i="3"/>
  <c r="C3580" i="3"/>
  <c r="F3579" i="3"/>
  <c r="E3579" i="3"/>
  <c r="C3579" i="3"/>
  <c r="F3578" i="3"/>
  <c r="E3578" i="3"/>
  <c r="C3578" i="3"/>
  <c r="F3577" i="3"/>
  <c r="E3577" i="3"/>
  <c r="C3577" i="3"/>
  <c r="F3576" i="3"/>
  <c r="E3576" i="3"/>
  <c r="C3576" i="3"/>
  <c r="F3575" i="3"/>
  <c r="E3575" i="3"/>
  <c r="C3575" i="3"/>
  <c r="F3574" i="3"/>
  <c r="E3574" i="3"/>
  <c r="C3574" i="3"/>
  <c r="F3573" i="3"/>
  <c r="E3573" i="3"/>
  <c r="C3573" i="3"/>
  <c r="F3572" i="3"/>
  <c r="E3572" i="3"/>
  <c r="C3572" i="3"/>
  <c r="F3571" i="3"/>
  <c r="E3571" i="3"/>
  <c r="C3571" i="3"/>
  <c r="F3570" i="3"/>
  <c r="E3570" i="3"/>
  <c r="C3570" i="3"/>
  <c r="F3569" i="3"/>
  <c r="E3569" i="3"/>
  <c r="C3569" i="3"/>
  <c r="F3568" i="3"/>
  <c r="E3568" i="3"/>
  <c r="C3568" i="3"/>
  <c r="F3567" i="3"/>
  <c r="E3567" i="3"/>
  <c r="C3567" i="3"/>
  <c r="F3566" i="3"/>
  <c r="E3566" i="3"/>
  <c r="C3566" i="3"/>
  <c r="F3565" i="3"/>
  <c r="E3565" i="3"/>
  <c r="C3565" i="3"/>
  <c r="F3564" i="3"/>
  <c r="E3564" i="3"/>
  <c r="C3564" i="3"/>
  <c r="F3563" i="3"/>
  <c r="E3563" i="3"/>
  <c r="C3563" i="3"/>
  <c r="F3562" i="3"/>
  <c r="E3562" i="3"/>
  <c r="C3562" i="3"/>
  <c r="F3561" i="3"/>
  <c r="E3561" i="3"/>
  <c r="C3561" i="3"/>
  <c r="F3560" i="3"/>
  <c r="E3560" i="3"/>
  <c r="C3560" i="3"/>
  <c r="F3559" i="3"/>
  <c r="E3559" i="3"/>
  <c r="C3559" i="3"/>
  <c r="F3558" i="3"/>
  <c r="E3558" i="3"/>
  <c r="C3558" i="3"/>
  <c r="F3557" i="3"/>
  <c r="E3557" i="3"/>
  <c r="C3557" i="3"/>
  <c r="F3556" i="3"/>
  <c r="E3556" i="3"/>
  <c r="C3556" i="3"/>
  <c r="F3555" i="3"/>
  <c r="E3555" i="3"/>
  <c r="C3555" i="3"/>
  <c r="F3554" i="3"/>
  <c r="E3554" i="3"/>
  <c r="C3554" i="3"/>
  <c r="F3553" i="3"/>
  <c r="E3553" i="3"/>
  <c r="C3553" i="3"/>
  <c r="F3552" i="3"/>
  <c r="E3552" i="3"/>
  <c r="C3552" i="3"/>
  <c r="F3551" i="3"/>
  <c r="E3551" i="3"/>
  <c r="C3551" i="3"/>
  <c r="F3550" i="3"/>
  <c r="E3550" i="3"/>
  <c r="C3550" i="3"/>
  <c r="F3549" i="3"/>
  <c r="E3549" i="3"/>
  <c r="C3549" i="3"/>
  <c r="F3548" i="3"/>
  <c r="E3548" i="3"/>
  <c r="C3548" i="3"/>
  <c r="F3547" i="3"/>
  <c r="E3547" i="3"/>
  <c r="C3547" i="3"/>
  <c r="F3546" i="3"/>
  <c r="E3546" i="3"/>
  <c r="C3546" i="3"/>
  <c r="F3545" i="3"/>
  <c r="E3545" i="3"/>
  <c r="C3545" i="3"/>
  <c r="F3544" i="3"/>
  <c r="E3544" i="3"/>
  <c r="C3544" i="3"/>
  <c r="F3543" i="3"/>
  <c r="E3543" i="3"/>
  <c r="C3543" i="3"/>
  <c r="F3542" i="3"/>
  <c r="E3542" i="3"/>
  <c r="C3542" i="3"/>
  <c r="F3541" i="3"/>
  <c r="E3541" i="3"/>
  <c r="C3541" i="3"/>
  <c r="F3540" i="3"/>
  <c r="E3540" i="3"/>
  <c r="C3540" i="3"/>
  <c r="F3539" i="3"/>
  <c r="E3539" i="3"/>
  <c r="C3539" i="3"/>
  <c r="F3538" i="3"/>
  <c r="E3538" i="3"/>
  <c r="C3538" i="3"/>
  <c r="F3537" i="3"/>
  <c r="E3537" i="3"/>
  <c r="C3537" i="3"/>
  <c r="F3536" i="3"/>
  <c r="E3536" i="3"/>
  <c r="C3536" i="3"/>
  <c r="F3535" i="3"/>
  <c r="E3535" i="3"/>
  <c r="C3535" i="3"/>
  <c r="F3534" i="3"/>
  <c r="E3534" i="3"/>
  <c r="C3534" i="3"/>
  <c r="F3533" i="3"/>
  <c r="E3533" i="3"/>
  <c r="C3533" i="3"/>
  <c r="F3532" i="3"/>
  <c r="E3532" i="3"/>
  <c r="C3532" i="3"/>
  <c r="F3531" i="3"/>
  <c r="E3531" i="3"/>
  <c r="C3531" i="3"/>
  <c r="F3530" i="3"/>
  <c r="E3530" i="3"/>
  <c r="C3530" i="3"/>
  <c r="F3529" i="3"/>
  <c r="E3529" i="3"/>
  <c r="C3529" i="3"/>
  <c r="F3528" i="3"/>
  <c r="E3528" i="3"/>
  <c r="C3528" i="3"/>
  <c r="F3527" i="3"/>
  <c r="E3527" i="3"/>
  <c r="C3527" i="3"/>
  <c r="F3526" i="3"/>
  <c r="E3526" i="3"/>
  <c r="C3526" i="3"/>
  <c r="F3525" i="3"/>
  <c r="E3525" i="3"/>
  <c r="C3525" i="3"/>
  <c r="F3524" i="3"/>
  <c r="E3524" i="3"/>
  <c r="C3524" i="3"/>
  <c r="F3523" i="3"/>
  <c r="E3523" i="3"/>
  <c r="C3523" i="3"/>
  <c r="F3522" i="3"/>
  <c r="E3522" i="3"/>
  <c r="C3522" i="3"/>
  <c r="F3521" i="3"/>
  <c r="E3521" i="3"/>
  <c r="C3521" i="3"/>
  <c r="F3520" i="3"/>
  <c r="E3520" i="3"/>
  <c r="C3520" i="3"/>
  <c r="F3519" i="3"/>
  <c r="E3519" i="3"/>
  <c r="C3519" i="3"/>
  <c r="F3518" i="3"/>
  <c r="E3518" i="3"/>
  <c r="C3518" i="3"/>
  <c r="F3517" i="3"/>
  <c r="E3517" i="3"/>
  <c r="C3517" i="3"/>
  <c r="F3516" i="3"/>
  <c r="E3516" i="3"/>
  <c r="C3516" i="3"/>
  <c r="F3515" i="3"/>
  <c r="E3515" i="3"/>
  <c r="C3515" i="3"/>
  <c r="F3514" i="3"/>
  <c r="E3514" i="3"/>
  <c r="C3514" i="3"/>
  <c r="F3513" i="3"/>
  <c r="E3513" i="3"/>
  <c r="C3513" i="3"/>
  <c r="F3512" i="3"/>
  <c r="E3512" i="3"/>
  <c r="C3512" i="3"/>
  <c r="F3511" i="3"/>
  <c r="E3511" i="3"/>
  <c r="C3511" i="3"/>
  <c r="F3510" i="3"/>
  <c r="E3510" i="3"/>
  <c r="C3510" i="3"/>
  <c r="F3509" i="3"/>
  <c r="E3509" i="3"/>
  <c r="C3509" i="3"/>
  <c r="F3508" i="3"/>
  <c r="E3508" i="3"/>
  <c r="C3508" i="3"/>
  <c r="F3507" i="3"/>
  <c r="E3507" i="3"/>
  <c r="C3507" i="3"/>
  <c r="F3506" i="3"/>
  <c r="E3506" i="3"/>
  <c r="C3506" i="3"/>
  <c r="F3505" i="3"/>
  <c r="E3505" i="3"/>
  <c r="C3505" i="3"/>
  <c r="F3504" i="3"/>
  <c r="E3504" i="3"/>
  <c r="C3504" i="3"/>
  <c r="F3503" i="3"/>
  <c r="E3503" i="3"/>
  <c r="C3503" i="3"/>
  <c r="F3502" i="3"/>
  <c r="E3502" i="3"/>
  <c r="C3502" i="3"/>
  <c r="F3501" i="3"/>
  <c r="E3501" i="3"/>
  <c r="C3501" i="3"/>
  <c r="F3500" i="3"/>
  <c r="E3500" i="3"/>
  <c r="C3500" i="3"/>
  <c r="F3499" i="3"/>
  <c r="E3499" i="3"/>
  <c r="C3499" i="3"/>
  <c r="F3498" i="3"/>
  <c r="E3498" i="3"/>
  <c r="C3498" i="3"/>
  <c r="F3497" i="3"/>
  <c r="E3497" i="3"/>
  <c r="C3497" i="3"/>
  <c r="F3496" i="3"/>
  <c r="E3496" i="3"/>
  <c r="C3496" i="3"/>
  <c r="F3495" i="3"/>
  <c r="E3495" i="3"/>
  <c r="C3495" i="3"/>
  <c r="F3494" i="3"/>
  <c r="E3494" i="3"/>
  <c r="C3494" i="3"/>
  <c r="F3493" i="3"/>
  <c r="E3493" i="3"/>
  <c r="C3493" i="3"/>
  <c r="F3492" i="3"/>
  <c r="E3492" i="3"/>
  <c r="C3492" i="3"/>
  <c r="F3491" i="3"/>
  <c r="E3491" i="3"/>
  <c r="C3491" i="3"/>
  <c r="F3490" i="3"/>
  <c r="E3490" i="3"/>
  <c r="C3490" i="3"/>
  <c r="F3489" i="3"/>
  <c r="E3489" i="3"/>
  <c r="C3489" i="3"/>
  <c r="F3488" i="3"/>
  <c r="E3488" i="3"/>
  <c r="C3488" i="3"/>
  <c r="F3487" i="3"/>
  <c r="E3487" i="3"/>
  <c r="C3487" i="3"/>
  <c r="F3486" i="3"/>
  <c r="E3486" i="3"/>
  <c r="C3486" i="3"/>
  <c r="F3485" i="3"/>
  <c r="E3485" i="3"/>
  <c r="C3485" i="3"/>
  <c r="F3484" i="3"/>
  <c r="E3484" i="3"/>
  <c r="C3484" i="3"/>
  <c r="F3483" i="3"/>
  <c r="E3483" i="3"/>
  <c r="C3483" i="3"/>
  <c r="F3482" i="3"/>
  <c r="E3482" i="3"/>
  <c r="C3482" i="3"/>
  <c r="F3481" i="3"/>
  <c r="E3481" i="3"/>
  <c r="C3481" i="3"/>
  <c r="F3480" i="3"/>
  <c r="E3480" i="3"/>
  <c r="C3480" i="3"/>
  <c r="F3479" i="3"/>
  <c r="E3479" i="3"/>
  <c r="C3479" i="3"/>
  <c r="F3478" i="3"/>
  <c r="E3478" i="3"/>
  <c r="C3478" i="3"/>
  <c r="F3477" i="3"/>
  <c r="E3477" i="3"/>
  <c r="C3477" i="3"/>
  <c r="F3476" i="3"/>
  <c r="E3476" i="3"/>
  <c r="C3476" i="3"/>
  <c r="F3475" i="3"/>
  <c r="E3475" i="3"/>
  <c r="C3475" i="3"/>
  <c r="F3474" i="3"/>
  <c r="E3474" i="3"/>
  <c r="C3474" i="3"/>
  <c r="F3473" i="3"/>
  <c r="E3473" i="3"/>
  <c r="C3473" i="3"/>
  <c r="F3472" i="3"/>
  <c r="E3472" i="3"/>
  <c r="C3472" i="3"/>
  <c r="F3471" i="3"/>
  <c r="E3471" i="3"/>
  <c r="C3471" i="3"/>
  <c r="F3470" i="3"/>
  <c r="E3470" i="3"/>
  <c r="C3470" i="3"/>
  <c r="F3469" i="3"/>
  <c r="E3469" i="3"/>
  <c r="C3469" i="3"/>
  <c r="F3468" i="3"/>
  <c r="E3468" i="3"/>
  <c r="C3468" i="3"/>
  <c r="F3467" i="3"/>
  <c r="E3467" i="3"/>
  <c r="C3467" i="3"/>
  <c r="F3466" i="3"/>
  <c r="E3466" i="3"/>
  <c r="C3466" i="3"/>
  <c r="F3465" i="3"/>
  <c r="E3465" i="3"/>
  <c r="C3465" i="3"/>
  <c r="F3464" i="3"/>
  <c r="E3464" i="3"/>
  <c r="C3464" i="3"/>
  <c r="F3463" i="3"/>
  <c r="E3463" i="3"/>
  <c r="C3463" i="3"/>
  <c r="F3462" i="3"/>
  <c r="E3462" i="3"/>
  <c r="C3462" i="3"/>
  <c r="F3461" i="3"/>
  <c r="E3461" i="3"/>
  <c r="C3461" i="3"/>
  <c r="F3460" i="3"/>
  <c r="E3460" i="3"/>
  <c r="C3460" i="3"/>
  <c r="F3459" i="3"/>
  <c r="E3459" i="3"/>
  <c r="C3459" i="3"/>
  <c r="F3458" i="3"/>
  <c r="E3458" i="3"/>
  <c r="C3458" i="3"/>
  <c r="F3457" i="3"/>
  <c r="E3457" i="3"/>
  <c r="C3457" i="3"/>
  <c r="F3456" i="3"/>
  <c r="E3456" i="3"/>
  <c r="C3456" i="3"/>
  <c r="F3455" i="3"/>
  <c r="E3455" i="3"/>
  <c r="C3455" i="3"/>
  <c r="F3454" i="3"/>
  <c r="E3454" i="3"/>
  <c r="C3454" i="3"/>
  <c r="F3453" i="3"/>
  <c r="E3453" i="3"/>
  <c r="C3453" i="3"/>
  <c r="F3452" i="3"/>
  <c r="E3452" i="3"/>
  <c r="C3452" i="3"/>
  <c r="F3451" i="3"/>
  <c r="E3451" i="3"/>
  <c r="C3451" i="3"/>
  <c r="F3450" i="3"/>
  <c r="E3450" i="3"/>
  <c r="C3450" i="3"/>
  <c r="F3449" i="3"/>
  <c r="E3449" i="3"/>
  <c r="C3449" i="3"/>
  <c r="F3448" i="3"/>
  <c r="E3448" i="3"/>
  <c r="C3448" i="3"/>
  <c r="F3447" i="3"/>
  <c r="E3447" i="3"/>
  <c r="C3447" i="3"/>
  <c r="F3446" i="3"/>
  <c r="E3446" i="3"/>
  <c r="C3446" i="3"/>
  <c r="F3445" i="3"/>
  <c r="E3445" i="3"/>
  <c r="C3445" i="3"/>
  <c r="F3444" i="3"/>
  <c r="E3444" i="3"/>
  <c r="C3444" i="3"/>
  <c r="F3443" i="3"/>
  <c r="E3443" i="3"/>
  <c r="C3443" i="3"/>
  <c r="F3442" i="3"/>
  <c r="E3442" i="3"/>
  <c r="C3442" i="3"/>
  <c r="F3441" i="3"/>
  <c r="E3441" i="3"/>
  <c r="C3441" i="3"/>
  <c r="F3440" i="3"/>
  <c r="E3440" i="3"/>
  <c r="C3440" i="3"/>
  <c r="F3439" i="3"/>
  <c r="E3439" i="3"/>
  <c r="C3439" i="3"/>
  <c r="F3438" i="3"/>
  <c r="E3438" i="3"/>
  <c r="C3438" i="3"/>
  <c r="F3437" i="3"/>
  <c r="E3437" i="3"/>
  <c r="C3437" i="3"/>
  <c r="F3436" i="3"/>
  <c r="E3436" i="3"/>
  <c r="C3436" i="3"/>
  <c r="F3435" i="3"/>
  <c r="E3435" i="3"/>
  <c r="C3435" i="3"/>
  <c r="F3434" i="3"/>
  <c r="E3434" i="3"/>
  <c r="C3434" i="3"/>
  <c r="F3433" i="3"/>
  <c r="E3433" i="3"/>
  <c r="C3433" i="3"/>
  <c r="F3432" i="3"/>
  <c r="E3432" i="3"/>
  <c r="C3432" i="3"/>
  <c r="F3431" i="3"/>
  <c r="E3431" i="3"/>
  <c r="C3431" i="3"/>
  <c r="F3430" i="3"/>
  <c r="E3430" i="3"/>
  <c r="C3430" i="3"/>
  <c r="F3429" i="3"/>
  <c r="E3429" i="3"/>
  <c r="C3429" i="3"/>
  <c r="F3428" i="3"/>
  <c r="E3428" i="3"/>
  <c r="C3428" i="3"/>
  <c r="F3427" i="3"/>
  <c r="E3427" i="3"/>
  <c r="C3427" i="3"/>
  <c r="F3426" i="3"/>
  <c r="E3426" i="3"/>
  <c r="C3426" i="3"/>
  <c r="F3425" i="3"/>
  <c r="E3425" i="3"/>
  <c r="C3425" i="3"/>
  <c r="F3424" i="3"/>
  <c r="E3424" i="3"/>
  <c r="C3424" i="3"/>
  <c r="F3423" i="3"/>
  <c r="E3423" i="3"/>
  <c r="C3423" i="3"/>
  <c r="F3422" i="3"/>
  <c r="E3422" i="3"/>
  <c r="C3422" i="3"/>
  <c r="F3421" i="3"/>
  <c r="E3421" i="3"/>
  <c r="C3421" i="3"/>
  <c r="F3420" i="3"/>
  <c r="E3420" i="3"/>
  <c r="C3420" i="3"/>
  <c r="F3419" i="3"/>
  <c r="E3419" i="3"/>
  <c r="C3419" i="3"/>
  <c r="F3418" i="3"/>
  <c r="E3418" i="3"/>
  <c r="C3418" i="3"/>
  <c r="F3417" i="3"/>
  <c r="E3417" i="3"/>
  <c r="C3417" i="3"/>
  <c r="F3416" i="3"/>
  <c r="E3416" i="3"/>
  <c r="C3416" i="3"/>
  <c r="F3415" i="3"/>
  <c r="E3415" i="3"/>
  <c r="C3415" i="3"/>
  <c r="F3414" i="3"/>
  <c r="E3414" i="3"/>
  <c r="C3414" i="3"/>
  <c r="F3413" i="3"/>
  <c r="E3413" i="3"/>
  <c r="C3413" i="3"/>
  <c r="F3412" i="3"/>
  <c r="E3412" i="3"/>
  <c r="C3412" i="3"/>
  <c r="F3411" i="3"/>
  <c r="E3411" i="3"/>
  <c r="C3411" i="3"/>
  <c r="F3410" i="3"/>
  <c r="E3410" i="3"/>
  <c r="C3410" i="3"/>
  <c r="F3409" i="3"/>
  <c r="E3409" i="3"/>
  <c r="C3409" i="3"/>
  <c r="F3408" i="3"/>
  <c r="E3408" i="3"/>
  <c r="C3408" i="3"/>
  <c r="F3407" i="3"/>
  <c r="E3407" i="3"/>
  <c r="C3407" i="3"/>
  <c r="F3406" i="3"/>
  <c r="E3406" i="3"/>
  <c r="C3406" i="3"/>
  <c r="F3405" i="3"/>
  <c r="E3405" i="3"/>
  <c r="C3405" i="3"/>
  <c r="F3404" i="3"/>
  <c r="E3404" i="3"/>
  <c r="C3404" i="3"/>
  <c r="F3403" i="3"/>
  <c r="E3403" i="3"/>
  <c r="C3403" i="3"/>
  <c r="F3402" i="3"/>
  <c r="E3402" i="3"/>
  <c r="C3402" i="3"/>
  <c r="F3401" i="3"/>
  <c r="E3401" i="3"/>
  <c r="C3401" i="3"/>
  <c r="F3400" i="3"/>
  <c r="E3400" i="3"/>
  <c r="C3400" i="3"/>
  <c r="F3399" i="3"/>
  <c r="E3399" i="3"/>
  <c r="C3399" i="3"/>
  <c r="F3398" i="3"/>
  <c r="E3398" i="3"/>
  <c r="C3398" i="3"/>
  <c r="F3397" i="3"/>
  <c r="E3397" i="3"/>
  <c r="C3397" i="3"/>
  <c r="F3396" i="3"/>
  <c r="E3396" i="3"/>
  <c r="C3396" i="3"/>
  <c r="F3395" i="3"/>
  <c r="E3395" i="3"/>
  <c r="C3395" i="3"/>
  <c r="F3394" i="3"/>
  <c r="E3394" i="3"/>
  <c r="C3394" i="3"/>
  <c r="F3393" i="3"/>
  <c r="E3393" i="3"/>
  <c r="C3393" i="3"/>
  <c r="F3392" i="3"/>
  <c r="E3392" i="3"/>
  <c r="C3392" i="3"/>
  <c r="F3391" i="3"/>
  <c r="E3391" i="3"/>
  <c r="C3391" i="3"/>
  <c r="F3390" i="3"/>
  <c r="E3390" i="3"/>
  <c r="C3390" i="3"/>
  <c r="F3389" i="3"/>
  <c r="E3389" i="3"/>
  <c r="C3389" i="3"/>
  <c r="F3388" i="3"/>
  <c r="E3388" i="3"/>
  <c r="C3388" i="3"/>
  <c r="F3387" i="3"/>
  <c r="E3387" i="3"/>
  <c r="C3387" i="3"/>
  <c r="F3386" i="3"/>
  <c r="E3386" i="3"/>
  <c r="C3386" i="3"/>
  <c r="F3385" i="3"/>
  <c r="E3385" i="3"/>
  <c r="C3385" i="3"/>
  <c r="F3384" i="3"/>
  <c r="E3384" i="3"/>
  <c r="C3384" i="3"/>
  <c r="F3383" i="3"/>
  <c r="E3383" i="3"/>
  <c r="C3383" i="3"/>
  <c r="F3382" i="3"/>
  <c r="E3382" i="3"/>
  <c r="C3382" i="3"/>
  <c r="F3381" i="3"/>
  <c r="E3381" i="3"/>
  <c r="C3381" i="3"/>
  <c r="F3380" i="3"/>
  <c r="E3380" i="3"/>
  <c r="C3380" i="3"/>
  <c r="F3379" i="3"/>
  <c r="E3379" i="3"/>
  <c r="C3379" i="3"/>
  <c r="F3378" i="3"/>
  <c r="E3378" i="3"/>
  <c r="C3378" i="3"/>
  <c r="F3377" i="3"/>
  <c r="E3377" i="3"/>
  <c r="C3377" i="3"/>
  <c r="F3376" i="3"/>
  <c r="E3376" i="3"/>
  <c r="C3376" i="3"/>
  <c r="F3375" i="3"/>
  <c r="E3375" i="3"/>
  <c r="C3375" i="3"/>
  <c r="F3374" i="3"/>
  <c r="E3374" i="3"/>
  <c r="C3374" i="3"/>
  <c r="F3373" i="3"/>
  <c r="E3373" i="3"/>
  <c r="C3373" i="3"/>
  <c r="F3372" i="3"/>
  <c r="E3372" i="3"/>
  <c r="C3372" i="3"/>
  <c r="F3371" i="3"/>
  <c r="E3371" i="3"/>
  <c r="C3371" i="3"/>
  <c r="F3370" i="3"/>
  <c r="E3370" i="3"/>
  <c r="C3370" i="3"/>
  <c r="F3369" i="3"/>
  <c r="E3369" i="3"/>
  <c r="C3369" i="3"/>
  <c r="F3368" i="3"/>
  <c r="E3368" i="3"/>
  <c r="C3368" i="3"/>
  <c r="F3367" i="3"/>
  <c r="E3367" i="3"/>
  <c r="C3367" i="3"/>
  <c r="F3366" i="3"/>
  <c r="E3366" i="3"/>
  <c r="C3366" i="3"/>
  <c r="F3365" i="3"/>
  <c r="E3365" i="3"/>
  <c r="C3365" i="3"/>
  <c r="F3364" i="3"/>
  <c r="E3364" i="3"/>
  <c r="C3364" i="3"/>
  <c r="F3363" i="3"/>
  <c r="E3363" i="3"/>
  <c r="C3363" i="3"/>
  <c r="F3362" i="3"/>
  <c r="E3362" i="3"/>
  <c r="C3362" i="3"/>
  <c r="F3361" i="3"/>
  <c r="E3361" i="3"/>
  <c r="C3361" i="3"/>
  <c r="F3360" i="3"/>
  <c r="E3360" i="3"/>
  <c r="C3360" i="3"/>
  <c r="F3359" i="3"/>
  <c r="E3359" i="3"/>
  <c r="C3359" i="3"/>
  <c r="F3358" i="3"/>
  <c r="E3358" i="3"/>
  <c r="C3358" i="3"/>
  <c r="F3357" i="3"/>
  <c r="E3357" i="3"/>
  <c r="C3357" i="3"/>
  <c r="F3356" i="3"/>
  <c r="E3356" i="3"/>
  <c r="C3356" i="3"/>
  <c r="F3355" i="3"/>
  <c r="E3355" i="3"/>
  <c r="C3355" i="3"/>
  <c r="F3354" i="3"/>
  <c r="E3354" i="3"/>
  <c r="C3354" i="3"/>
  <c r="F3353" i="3"/>
  <c r="E3353" i="3"/>
  <c r="C3353" i="3"/>
  <c r="F3352" i="3"/>
  <c r="E3352" i="3"/>
  <c r="C3352" i="3"/>
  <c r="F3351" i="3"/>
  <c r="E3351" i="3"/>
  <c r="C3351" i="3"/>
  <c r="F3350" i="3"/>
  <c r="E3350" i="3"/>
  <c r="C3350" i="3"/>
  <c r="F3349" i="3"/>
  <c r="E3349" i="3"/>
  <c r="C3349" i="3"/>
  <c r="F3348" i="3"/>
  <c r="E3348" i="3"/>
  <c r="C3348" i="3"/>
  <c r="F3347" i="3"/>
  <c r="E3347" i="3"/>
  <c r="C3347" i="3"/>
  <c r="F3346" i="3"/>
  <c r="E3346" i="3"/>
  <c r="C3346" i="3"/>
  <c r="F3345" i="3"/>
  <c r="E3345" i="3"/>
  <c r="C3345" i="3"/>
  <c r="F3344" i="3"/>
  <c r="E3344" i="3"/>
  <c r="C3344" i="3"/>
  <c r="F3343" i="3"/>
  <c r="E3343" i="3"/>
  <c r="C3343" i="3"/>
  <c r="F3342" i="3"/>
  <c r="E3342" i="3"/>
  <c r="C3342" i="3"/>
  <c r="F3341" i="3"/>
  <c r="E3341" i="3"/>
  <c r="C3341" i="3"/>
  <c r="F3340" i="3"/>
  <c r="E3340" i="3"/>
  <c r="C3340" i="3"/>
  <c r="F3339" i="3"/>
  <c r="E3339" i="3"/>
  <c r="C3339" i="3"/>
  <c r="F3338" i="3"/>
  <c r="E3338" i="3"/>
  <c r="C3338" i="3"/>
  <c r="F3337" i="3"/>
  <c r="E3337" i="3"/>
  <c r="C3337" i="3"/>
  <c r="F3336" i="3"/>
  <c r="E3336" i="3"/>
  <c r="C3336" i="3"/>
  <c r="F3335" i="3"/>
  <c r="E3335" i="3"/>
  <c r="C3335" i="3"/>
  <c r="F3334" i="3"/>
  <c r="E3334" i="3"/>
  <c r="C3334" i="3"/>
  <c r="F3333" i="3"/>
  <c r="E3333" i="3"/>
  <c r="C3333" i="3"/>
  <c r="F3332" i="3"/>
  <c r="E3332" i="3"/>
  <c r="C3332" i="3"/>
  <c r="F3331" i="3"/>
  <c r="E3331" i="3"/>
  <c r="C3331" i="3"/>
  <c r="F3330" i="3"/>
  <c r="E3330" i="3"/>
  <c r="C3330" i="3"/>
  <c r="F3329" i="3"/>
  <c r="E3329" i="3"/>
  <c r="C3329" i="3"/>
  <c r="F3328" i="3"/>
  <c r="E3328" i="3"/>
  <c r="C3328" i="3"/>
  <c r="F3327" i="3"/>
  <c r="E3327" i="3"/>
  <c r="C3327" i="3"/>
  <c r="F3326" i="3"/>
  <c r="E3326" i="3"/>
  <c r="C3326" i="3"/>
  <c r="F3325" i="3"/>
  <c r="E3325" i="3"/>
  <c r="C3325" i="3"/>
  <c r="F3324" i="3"/>
  <c r="E3324" i="3"/>
  <c r="C3324" i="3"/>
  <c r="F3323" i="3"/>
  <c r="E3323" i="3"/>
  <c r="C3323" i="3"/>
  <c r="F3322" i="3"/>
  <c r="E3322" i="3"/>
  <c r="C3322" i="3"/>
  <c r="F3321" i="3"/>
  <c r="E3321" i="3"/>
  <c r="C3321" i="3"/>
  <c r="F3320" i="3"/>
  <c r="E3320" i="3"/>
  <c r="C3320" i="3"/>
  <c r="F3319" i="3"/>
  <c r="E3319" i="3"/>
  <c r="C3319" i="3"/>
  <c r="F3318" i="3"/>
  <c r="E3318" i="3"/>
  <c r="C3318" i="3"/>
  <c r="F3317" i="3"/>
  <c r="E3317" i="3"/>
  <c r="C3317" i="3"/>
  <c r="F3316" i="3"/>
  <c r="E3316" i="3"/>
  <c r="C3316" i="3"/>
  <c r="F3315" i="3"/>
  <c r="E3315" i="3"/>
  <c r="C3315" i="3"/>
  <c r="F3314" i="3"/>
  <c r="E3314" i="3"/>
  <c r="C3314" i="3"/>
  <c r="F3313" i="3"/>
  <c r="E3313" i="3"/>
  <c r="C3313" i="3"/>
  <c r="F3312" i="3"/>
  <c r="E3312" i="3"/>
  <c r="C3312" i="3"/>
  <c r="F3311" i="3"/>
  <c r="E3311" i="3"/>
  <c r="C3311" i="3"/>
  <c r="F3310" i="3"/>
  <c r="E3310" i="3"/>
  <c r="C3310" i="3"/>
  <c r="F3309" i="3"/>
  <c r="E3309" i="3"/>
  <c r="C3309" i="3"/>
  <c r="F3308" i="3"/>
  <c r="E3308" i="3"/>
  <c r="C3308" i="3"/>
  <c r="F3307" i="3"/>
  <c r="E3307" i="3"/>
  <c r="C3307" i="3"/>
  <c r="F3306" i="3"/>
  <c r="E3306" i="3"/>
  <c r="C3306" i="3"/>
  <c r="F3305" i="3"/>
  <c r="E3305" i="3"/>
  <c r="C3305" i="3"/>
  <c r="F3304" i="3"/>
  <c r="E3304" i="3"/>
  <c r="C3304" i="3"/>
  <c r="F3303" i="3"/>
  <c r="E3303" i="3"/>
  <c r="C3303" i="3"/>
  <c r="F3302" i="3"/>
  <c r="E3302" i="3"/>
  <c r="C3302" i="3"/>
  <c r="F3301" i="3"/>
  <c r="E3301" i="3"/>
  <c r="C3301" i="3"/>
  <c r="F3300" i="3"/>
  <c r="E3300" i="3"/>
  <c r="C3300" i="3"/>
  <c r="F3299" i="3"/>
  <c r="E3299" i="3"/>
  <c r="C3299" i="3"/>
  <c r="F3298" i="3"/>
  <c r="E3298" i="3"/>
  <c r="C3298" i="3"/>
  <c r="F3297" i="3"/>
  <c r="E3297" i="3"/>
  <c r="C3297" i="3"/>
  <c r="F3296" i="3"/>
  <c r="E3296" i="3"/>
  <c r="C3296" i="3"/>
  <c r="F3295" i="3"/>
  <c r="E3295" i="3"/>
  <c r="C3295" i="3"/>
  <c r="F3294" i="3"/>
  <c r="E3294" i="3"/>
  <c r="C3294" i="3"/>
  <c r="F3293" i="3"/>
  <c r="E3293" i="3"/>
  <c r="C3293" i="3"/>
  <c r="F3292" i="3"/>
  <c r="E3292" i="3"/>
  <c r="C3292" i="3"/>
  <c r="F3291" i="3"/>
  <c r="E3291" i="3"/>
  <c r="C3291" i="3"/>
  <c r="F3290" i="3"/>
  <c r="E3290" i="3"/>
  <c r="C3290" i="3"/>
  <c r="F3289" i="3"/>
  <c r="E3289" i="3"/>
  <c r="C3289" i="3"/>
  <c r="F3288" i="3"/>
  <c r="E3288" i="3"/>
  <c r="C3288" i="3"/>
  <c r="F3287" i="3"/>
  <c r="E3287" i="3"/>
  <c r="C3287" i="3"/>
  <c r="F3286" i="3"/>
  <c r="E3286" i="3"/>
  <c r="C3286" i="3"/>
  <c r="F3285" i="3"/>
  <c r="E3285" i="3"/>
  <c r="C3285" i="3"/>
  <c r="F3284" i="3"/>
  <c r="E3284" i="3"/>
  <c r="C3284" i="3"/>
  <c r="F3283" i="3"/>
  <c r="E3283" i="3"/>
  <c r="C3283" i="3"/>
  <c r="F3282" i="3"/>
  <c r="E3282" i="3"/>
  <c r="C3282" i="3"/>
  <c r="F3281" i="3"/>
  <c r="E3281" i="3"/>
  <c r="C3281" i="3"/>
  <c r="F3280" i="3"/>
  <c r="E3280" i="3"/>
  <c r="C3280" i="3"/>
  <c r="F3279" i="3"/>
  <c r="E3279" i="3"/>
  <c r="C3279" i="3"/>
  <c r="F3278" i="3"/>
  <c r="E3278" i="3"/>
  <c r="C3278" i="3"/>
  <c r="F3277" i="3"/>
  <c r="E3277" i="3"/>
  <c r="C3277" i="3"/>
  <c r="F3276" i="3"/>
  <c r="E3276" i="3"/>
  <c r="C3276" i="3"/>
  <c r="F3275" i="3"/>
  <c r="E3275" i="3"/>
  <c r="C3275" i="3"/>
  <c r="F3274" i="3"/>
  <c r="E3274" i="3"/>
  <c r="C3274" i="3"/>
  <c r="F3273" i="3"/>
  <c r="E3273" i="3"/>
  <c r="C3273" i="3"/>
  <c r="F3272" i="3"/>
  <c r="E3272" i="3"/>
  <c r="C3272" i="3"/>
  <c r="F3271" i="3"/>
  <c r="E3271" i="3"/>
  <c r="C3271" i="3"/>
  <c r="F3270" i="3"/>
  <c r="E3270" i="3"/>
  <c r="C3270" i="3"/>
  <c r="F3269" i="3"/>
  <c r="E3269" i="3"/>
  <c r="C3269" i="3"/>
  <c r="F3268" i="3"/>
  <c r="E3268" i="3"/>
  <c r="C3268" i="3"/>
  <c r="F3267" i="3"/>
  <c r="E3267" i="3"/>
  <c r="C3267" i="3"/>
  <c r="F3266" i="3"/>
  <c r="E3266" i="3"/>
  <c r="C3266" i="3"/>
  <c r="F3265" i="3"/>
  <c r="E3265" i="3"/>
  <c r="C3265" i="3"/>
  <c r="F3264" i="3"/>
  <c r="E3264" i="3"/>
  <c r="C3264" i="3"/>
  <c r="F3263" i="3"/>
  <c r="E3263" i="3"/>
  <c r="C3263" i="3"/>
  <c r="F3262" i="3"/>
  <c r="E3262" i="3"/>
  <c r="C3262" i="3"/>
  <c r="F3261" i="3"/>
  <c r="E3261" i="3"/>
  <c r="C3261" i="3"/>
  <c r="F3260" i="3"/>
  <c r="E3260" i="3"/>
  <c r="C3260" i="3"/>
  <c r="F3259" i="3"/>
  <c r="E3259" i="3"/>
  <c r="C3259" i="3"/>
  <c r="F3258" i="3"/>
  <c r="E3258" i="3"/>
  <c r="C3258" i="3"/>
  <c r="F3257" i="3"/>
  <c r="E3257" i="3"/>
  <c r="C3257" i="3"/>
  <c r="F3256" i="3"/>
  <c r="E3256" i="3"/>
  <c r="C3256" i="3"/>
  <c r="F3255" i="3"/>
  <c r="E3255" i="3"/>
  <c r="C3255" i="3"/>
  <c r="F3254" i="3"/>
  <c r="E3254" i="3"/>
  <c r="C3254" i="3"/>
  <c r="F3253" i="3"/>
  <c r="E3253" i="3"/>
  <c r="C3253" i="3"/>
  <c r="F3252" i="3"/>
  <c r="E3252" i="3"/>
  <c r="C3252" i="3"/>
  <c r="F3251" i="3"/>
  <c r="E3251" i="3"/>
  <c r="C3251" i="3"/>
  <c r="F3250" i="3"/>
  <c r="E3250" i="3"/>
  <c r="C3250" i="3"/>
  <c r="F3249" i="3"/>
  <c r="E3249" i="3"/>
  <c r="C3249" i="3"/>
  <c r="F3248" i="3"/>
  <c r="E3248" i="3"/>
  <c r="C3248" i="3"/>
  <c r="F3247" i="3"/>
  <c r="E3247" i="3"/>
  <c r="C3247" i="3"/>
  <c r="F3246" i="3"/>
  <c r="E3246" i="3"/>
  <c r="C3246" i="3"/>
  <c r="F3245" i="3"/>
  <c r="E3245" i="3"/>
  <c r="C3245" i="3"/>
  <c r="F3244" i="3"/>
  <c r="E3244" i="3"/>
  <c r="C3244" i="3"/>
  <c r="F3243" i="3"/>
  <c r="E3243" i="3"/>
  <c r="C3243" i="3"/>
  <c r="F3242" i="3"/>
  <c r="E3242" i="3"/>
  <c r="C3242" i="3"/>
  <c r="F3241" i="3"/>
  <c r="E3241" i="3"/>
  <c r="C3241" i="3"/>
  <c r="F3240" i="3"/>
  <c r="E3240" i="3"/>
  <c r="C3240" i="3"/>
  <c r="F3239" i="3"/>
  <c r="E3239" i="3"/>
  <c r="C3239" i="3"/>
  <c r="F3238" i="3"/>
  <c r="E3238" i="3"/>
  <c r="C3238" i="3"/>
  <c r="F3237" i="3"/>
  <c r="E3237" i="3"/>
  <c r="C3237" i="3"/>
  <c r="F3236" i="3"/>
  <c r="E3236" i="3"/>
  <c r="C3236" i="3"/>
  <c r="F3235" i="3"/>
  <c r="E3235" i="3"/>
  <c r="C3235" i="3"/>
  <c r="F3234" i="3"/>
  <c r="E3234" i="3"/>
  <c r="C3234" i="3"/>
  <c r="F3233" i="3"/>
  <c r="E3233" i="3"/>
  <c r="C3233" i="3"/>
  <c r="F3232" i="3"/>
  <c r="E3232" i="3"/>
  <c r="C3232" i="3"/>
  <c r="F3231" i="3"/>
  <c r="E3231" i="3"/>
  <c r="C3231" i="3"/>
  <c r="F3230" i="3"/>
  <c r="E3230" i="3"/>
  <c r="C3230" i="3"/>
  <c r="F3229" i="3"/>
  <c r="E3229" i="3"/>
  <c r="C3229" i="3"/>
  <c r="F3228" i="3"/>
  <c r="E3228" i="3"/>
  <c r="C3228" i="3"/>
  <c r="F3227" i="3"/>
  <c r="E3227" i="3"/>
  <c r="C3227" i="3"/>
  <c r="F3226" i="3"/>
  <c r="E3226" i="3"/>
  <c r="C3226" i="3"/>
  <c r="F3225" i="3"/>
  <c r="E3225" i="3"/>
  <c r="C3225" i="3"/>
  <c r="F3224" i="3"/>
  <c r="E3224" i="3"/>
  <c r="C3224" i="3"/>
  <c r="F3223" i="3"/>
  <c r="E3223" i="3"/>
  <c r="C3223" i="3"/>
  <c r="F3222" i="3"/>
  <c r="E3222" i="3"/>
  <c r="C3222" i="3"/>
  <c r="F3221" i="3"/>
  <c r="E3221" i="3"/>
  <c r="C3221" i="3"/>
  <c r="F3220" i="3"/>
  <c r="E3220" i="3"/>
  <c r="C3220" i="3"/>
  <c r="F3219" i="3"/>
  <c r="E3219" i="3"/>
  <c r="C3219" i="3"/>
  <c r="F3218" i="3"/>
  <c r="E3218" i="3"/>
  <c r="C3218" i="3"/>
  <c r="F3217" i="3"/>
  <c r="E3217" i="3"/>
  <c r="C3217" i="3"/>
  <c r="F3216" i="3"/>
  <c r="E3216" i="3"/>
  <c r="C3216" i="3"/>
  <c r="F3215" i="3"/>
  <c r="E3215" i="3"/>
  <c r="C3215" i="3"/>
  <c r="F3214" i="3"/>
  <c r="E3214" i="3"/>
  <c r="C3214" i="3"/>
  <c r="F3213" i="3"/>
  <c r="E3213" i="3"/>
  <c r="C3213" i="3"/>
  <c r="F3212" i="3"/>
  <c r="E3212" i="3"/>
  <c r="C3212" i="3"/>
  <c r="F3211" i="3"/>
  <c r="E3211" i="3"/>
  <c r="C3211" i="3"/>
  <c r="F3210" i="3"/>
  <c r="E3210" i="3"/>
  <c r="C3210" i="3"/>
  <c r="F3209" i="3"/>
  <c r="E3209" i="3"/>
  <c r="C3209" i="3"/>
  <c r="F3208" i="3"/>
  <c r="E3208" i="3"/>
  <c r="C3208" i="3"/>
  <c r="F3207" i="3"/>
  <c r="E3207" i="3"/>
  <c r="C3207" i="3"/>
  <c r="F3206" i="3"/>
  <c r="E3206" i="3"/>
  <c r="C3206" i="3"/>
  <c r="F3205" i="3"/>
  <c r="E3205" i="3"/>
  <c r="C3205" i="3"/>
  <c r="F3204" i="3"/>
  <c r="E3204" i="3"/>
  <c r="C3204" i="3"/>
  <c r="F3203" i="3"/>
  <c r="E3203" i="3"/>
  <c r="C3203" i="3"/>
  <c r="F3202" i="3"/>
  <c r="E3202" i="3"/>
  <c r="C3202" i="3"/>
  <c r="F3201" i="3"/>
  <c r="E3201" i="3"/>
  <c r="C3201" i="3"/>
  <c r="F3200" i="3"/>
  <c r="E3200" i="3"/>
  <c r="C3200" i="3"/>
  <c r="F3199" i="3"/>
  <c r="E3199" i="3"/>
  <c r="C3199" i="3"/>
  <c r="F3198" i="3"/>
  <c r="E3198" i="3"/>
  <c r="C3198" i="3"/>
  <c r="F3197" i="3"/>
  <c r="E3197" i="3"/>
  <c r="C3197" i="3"/>
  <c r="F3196" i="3"/>
  <c r="E3196" i="3"/>
  <c r="C3196" i="3"/>
  <c r="F3195" i="3"/>
  <c r="E3195" i="3"/>
  <c r="C3195" i="3"/>
  <c r="F3194" i="3"/>
  <c r="E3194" i="3"/>
  <c r="C3194" i="3"/>
  <c r="F3193" i="3"/>
  <c r="E3193" i="3"/>
  <c r="C3193" i="3"/>
  <c r="F3192" i="3"/>
  <c r="E3192" i="3"/>
  <c r="C3192" i="3"/>
  <c r="F3191" i="3"/>
  <c r="E3191" i="3"/>
  <c r="C3191" i="3"/>
  <c r="F3190" i="3"/>
  <c r="E3190" i="3"/>
  <c r="C3190" i="3"/>
  <c r="F3189" i="3"/>
  <c r="E3189" i="3"/>
  <c r="C3189" i="3"/>
  <c r="F3188" i="3"/>
  <c r="E3188" i="3"/>
  <c r="C3188" i="3"/>
  <c r="F3187" i="3"/>
  <c r="E3187" i="3"/>
  <c r="C3187" i="3"/>
  <c r="F3186" i="3"/>
  <c r="E3186" i="3"/>
  <c r="C3186" i="3"/>
  <c r="F3185" i="3"/>
  <c r="E3185" i="3"/>
  <c r="C3185" i="3"/>
  <c r="F3184" i="3"/>
  <c r="E3184" i="3"/>
  <c r="C3184" i="3"/>
  <c r="F3183" i="3"/>
  <c r="E3183" i="3"/>
  <c r="C3183" i="3"/>
  <c r="F3182" i="3"/>
  <c r="E3182" i="3"/>
  <c r="C3182" i="3"/>
  <c r="F3181" i="3"/>
  <c r="E3181" i="3"/>
  <c r="C3181" i="3"/>
  <c r="F3180" i="3"/>
  <c r="E3180" i="3"/>
  <c r="C3180" i="3"/>
  <c r="F3179" i="3"/>
  <c r="E3179" i="3"/>
  <c r="C3179" i="3"/>
  <c r="F3178" i="3"/>
  <c r="E3178" i="3"/>
  <c r="C3178" i="3"/>
  <c r="F3177" i="3"/>
  <c r="E3177" i="3"/>
  <c r="C3177" i="3"/>
  <c r="F3176" i="3"/>
  <c r="E3176" i="3"/>
  <c r="C3176" i="3"/>
  <c r="F3175" i="3"/>
  <c r="E3175" i="3"/>
  <c r="C3175" i="3"/>
  <c r="F3174" i="3"/>
  <c r="E3174" i="3"/>
  <c r="C3174" i="3"/>
  <c r="F3173" i="3"/>
  <c r="E3173" i="3"/>
  <c r="C3173" i="3"/>
  <c r="F3172" i="3"/>
  <c r="E3172" i="3"/>
  <c r="C3172" i="3"/>
  <c r="F3171" i="3"/>
  <c r="E3171" i="3"/>
  <c r="C3171" i="3"/>
  <c r="F3170" i="3"/>
  <c r="E3170" i="3"/>
  <c r="C3170" i="3"/>
  <c r="F3169" i="3"/>
  <c r="E3169" i="3"/>
  <c r="C3169" i="3"/>
  <c r="F3168" i="3"/>
  <c r="E3168" i="3"/>
  <c r="C3168" i="3"/>
  <c r="F3167" i="3"/>
  <c r="E3167" i="3"/>
  <c r="C3167" i="3"/>
  <c r="F3166" i="3"/>
  <c r="E3166" i="3"/>
  <c r="C3166" i="3"/>
  <c r="F3165" i="3"/>
  <c r="E3165" i="3"/>
  <c r="C3165" i="3"/>
  <c r="F3164" i="3"/>
  <c r="E3164" i="3"/>
  <c r="C3164" i="3"/>
  <c r="F3163" i="3"/>
  <c r="E3163" i="3"/>
  <c r="C3163" i="3"/>
  <c r="F3162" i="3"/>
  <c r="E3162" i="3"/>
  <c r="C3162" i="3"/>
  <c r="F3161" i="3"/>
  <c r="E3161" i="3"/>
  <c r="C3161" i="3"/>
  <c r="F3160" i="3"/>
  <c r="E3160" i="3"/>
  <c r="C3160" i="3"/>
  <c r="F3159" i="3"/>
  <c r="E3159" i="3"/>
  <c r="C3159" i="3"/>
  <c r="F3158" i="3"/>
  <c r="E3158" i="3"/>
  <c r="C3158" i="3"/>
  <c r="F3157" i="3"/>
  <c r="E3157" i="3"/>
  <c r="C3157" i="3"/>
  <c r="F3156" i="3"/>
  <c r="E3156" i="3"/>
  <c r="C3156" i="3"/>
  <c r="F3155" i="3"/>
  <c r="E3155" i="3"/>
  <c r="C3155" i="3"/>
  <c r="F3154" i="3"/>
  <c r="E3154" i="3"/>
  <c r="C3154" i="3"/>
  <c r="F3153" i="3"/>
  <c r="E3153" i="3"/>
  <c r="C3153" i="3"/>
  <c r="F3152" i="3"/>
  <c r="E3152" i="3"/>
  <c r="C3152" i="3"/>
  <c r="F3151" i="3"/>
  <c r="E3151" i="3"/>
  <c r="C3151" i="3"/>
  <c r="F3150" i="3"/>
  <c r="E3150" i="3"/>
  <c r="C3150" i="3"/>
  <c r="F3149" i="3"/>
  <c r="E3149" i="3"/>
  <c r="C3149" i="3"/>
  <c r="F3148" i="3"/>
  <c r="E3148" i="3"/>
  <c r="C3148" i="3"/>
  <c r="F3147" i="3"/>
  <c r="E3147" i="3"/>
  <c r="C3147" i="3"/>
  <c r="F3146" i="3"/>
  <c r="E3146" i="3"/>
  <c r="C3146" i="3"/>
  <c r="F3145" i="3"/>
  <c r="E3145" i="3"/>
  <c r="C3145" i="3"/>
  <c r="F3144" i="3"/>
  <c r="E3144" i="3"/>
  <c r="C3144" i="3"/>
  <c r="F3143" i="3"/>
  <c r="E3143" i="3"/>
  <c r="C3143" i="3"/>
  <c r="F3142" i="3"/>
  <c r="E3142" i="3"/>
  <c r="C3142" i="3"/>
  <c r="F3141" i="3"/>
  <c r="E3141" i="3"/>
  <c r="C3141" i="3"/>
  <c r="F3140" i="3"/>
  <c r="E3140" i="3"/>
  <c r="C3140" i="3"/>
  <c r="F3139" i="3"/>
  <c r="E3139" i="3"/>
  <c r="C3139" i="3"/>
  <c r="F3138" i="3"/>
  <c r="E3138" i="3"/>
  <c r="C3138" i="3"/>
  <c r="F3137" i="3"/>
  <c r="E3137" i="3"/>
  <c r="C3137" i="3"/>
  <c r="F3136" i="3"/>
  <c r="E3136" i="3"/>
  <c r="C3136" i="3"/>
  <c r="F3135" i="3"/>
  <c r="E3135" i="3"/>
  <c r="C3135" i="3"/>
  <c r="F3134" i="3"/>
  <c r="E3134" i="3"/>
  <c r="C3134" i="3"/>
  <c r="F3133" i="3"/>
  <c r="E3133" i="3"/>
  <c r="C3133" i="3"/>
  <c r="F3132" i="3"/>
  <c r="E3132" i="3"/>
  <c r="C3132" i="3"/>
  <c r="F3131" i="3"/>
  <c r="E3131" i="3"/>
  <c r="C3131" i="3"/>
  <c r="F3130" i="3"/>
  <c r="E3130" i="3"/>
  <c r="C3130" i="3"/>
  <c r="F3129" i="3"/>
  <c r="E3129" i="3"/>
  <c r="C3129" i="3"/>
  <c r="F3128" i="3"/>
  <c r="E3128" i="3"/>
  <c r="C3128" i="3"/>
  <c r="F3127" i="3"/>
  <c r="E3127" i="3"/>
  <c r="C3127" i="3"/>
  <c r="F3126" i="3"/>
  <c r="E3126" i="3"/>
  <c r="C3126" i="3"/>
  <c r="F3125" i="3"/>
  <c r="E3125" i="3"/>
  <c r="C3125" i="3"/>
  <c r="F3124" i="3"/>
  <c r="E3124" i="3"/>
  <c r="C3124" i="3"/>
  <c r="F3123" i="3"/>
  <c r="E3123" i="3"/>
  <c r="C3123" i="3"/>
  <c r="F3122" i="3"/>
  <c r="E3122" i="3"/>
  <c r="C3122" i="3"/>
  <c r="F3121" i="3"/>
  <c r="E3121" i="3"/>
  <c r="C3121" i="3"/>
  <c r="F3120" i="3"/>
  <c r="E3120" i="3"/>
  <c r="C3120" i="3"/>
  <c r="F3119" i="3"/>
  <c r="E3119" i="3"/>
  <c r="C3119" i="3"/>
  <c r="F3118" i="3"/>
  <c r="E3118" i="3"/>
  <c r="C3118" i="3"/>
  <c r="F3117" i="3"/>
  <c r="E3117" i="3"/>
  <c r="C3117" i="3"/>
  <c r="F3116" i="3"/>
  <c r="E3116" i="3"/>
  <c r="C3116" i="3"/>
  <c r="F3115" i="3"/>
  <c r="E3115" i="3"/>
  <c r="C3115" i="3"/>
  <c r="F3114" i="3"/>
  <c r="E3114" i="3"/>
  <c r="C3114" i="3"/>
  <c r="F3113" i="3"/>
  <c r="E3113" i="3"/>
  <c r="C3113" i="3"/>
  <c r="F3112" i="3"/>
  <c r="E3112" i="3"/>
  <c r="C3112" i="3"/>
  <c r="F3111" i="3"/>
  <c r="E3111" i="3"/>
  <c r="C3111" i="3"/>
  <c r="F3110" i="3"/>
  <c r="E3110" i="3"/>
  <c r="C3110" i="3"/>
  <c r="F3109" i="3"/>
  <c r="E3109" i="3"/>
  <c r="C3109" i="3"/>
  <c r="F3108" i="3"/>
  <c r="E3108" i="3"/>
  <c r="C3108" i="3"/>
  <c r="F3107" i="3"/>
  <c r="E3107" i="3"/>
  <c r="C3107" i="3"/>
  <c r="F3106" i="3"/>
  <c r="E3106" i="3"/>
  <c r="C3106" i="3"/>
  <c r="F3105" i="3"/>
  <c r="E3105" i="3"/>
  <c r="C3105" i="3"/>
  <c r="F3104" i="3"/>
  <c r="E3104" i="3"/>
  <c r="C3104" i="3"/>
  <c r="F3103" i="3"/>
  <c r="E3103" i="3"/>
  <c r="C3103" i="3"/>
  <c r="F3102" i="3"/>
  <c r="E3102" i="3"/>
  <c r="C3102" i="3"/>
  <c r="F3101" i="3"/>
  <c r="E3101" i="3"/>
  <c r="C3101" i="3"/>
  <c r="F3100" i="3"/>
  <c r="E3100" i="3"/>
  <c r="C3100" i="3"/>
  <c r="F3099" i="3"/>
  <c r="E3099" i="3"/>
  <c r="C3099" i="3"/>
  <c r="F3098" i="3"/>
  <c r="E3098" i="3"/>
  <c r="C3098" i="3"/>
  <c r="F3097" i="3"/>
  <c r="E3097" i="3"/>
  <c r="C3097" i="3"/>
  <c r="F3096" i="3"/>
  <c r="E3096" i="3"/>
  <c r="C3096" i="3"/>
  <c r="F3095" i="3"/>
  <c r="E3095" i="3"/>
  <c r="C3095" i="3"/>
  <c r="F3094" i="3"/>
  <c r="E3094" i="3"/>
  <c r="C3094" i="3"/>
  <c r="F3093" i="3"/>
  <c r="E3093" i="3"/>
  <c r="C3093" i="3"/>
  <c r="F3092" i="3"/>
  <c r="E3092" i="3"/>
  <c r="C3092" i="3"/>
  <c r="F3091" i="3"/>
  <c r="E3091" i="3"/>
  <c r="C3091" i="3"/>
  <c r="F3090" i="3"/>
  <c r="E3090" i="3"/>
  <c r="C3090" i="3"/>
  <c r="F3089" i="3"/>
  <c r="E3089" i="3"/>
  <c r="C3089" i="3"/>
  <c r="F3088" i="3"/>
  <c r="E3088" i="3"/>
  <c r="C3088" i="3"/>
  <c r="F3087" i="3"/>
  <c r="E3087" i="3"/>
  <c r="C3087" i="3"/>
  <c r="F3086" i="3"/>
  <c r="E3086" i="3"/>
  <c r="C3086" i="3"/>
  <c r="F3085" i="3"/>
  <c r="E3085" i="3"/>
  <c r="C3085" i="3"/>
  <c r="F3084" i="3"/>
  <c r="E3084" i="3"/>
  <c r="C3084" i="3"/>
  <c r="F3083" i="3"/>
  <c r="E3083" i="3"/>
  <c r="C3083" i="3"/>
  <c r="F3082" i="3"/>
  <c r="E3082" i="3"/>
  <c r="C3082" i="3"/>
  <c r="F3081" i="3"/>
  <c r="E3081" i="3"/>
  <c r="C3081" i="3"/>
  <c r="F3080" i="3"/>
  <c r="E3080" i="3"/>
  <c r="C3080" i="3"/>
  <c r="F3079" i="3"/>
  <c r="E3079" i="3"/>
  <c r="C3079" i="3"/>
  <c r="F3078" i="3"/>
  <c r="E3078" i="3"/>
  <c r="C3078" i="3"/>
  <c r="F3077" i="3"/>
  <c r="E3077" i="3"/>
  <c r="C3077" i="3"/>
  <c r="F3076" i="3"/>
  <c r="E3076" i="3"/>
  <c r="C3076" i="3"/>
  <c r="F3075" i="3"/>
  <c r="E3075" i="3"/>
  <c r="C3075" i="3"/>
  <c r="F3074" i="3"/>
  <c r="E3074" i="3"/>
  <c r="C3074" i="3"/>
  <c r="F3073" i="3"/>
  <c r="E3073" i="3"/>
  <c r="C3073" i="3"/>
  <c r="F3072" i="3"/>
  <c r="E3072" i="3"/>
  <c r="C3072" i="3"/>
  <c r="F3071" i="3"/>
  <c r="E3071" i="3"/>
  <c r="C3071" i="3"/>
  <c r="F3070" i="3"/>
  <c r="E3070" i="3"/>
  <c r="C3070" i="3"/>
  <c r="F3069" i="3"/>
  <c r="E3069" i="3"/>
  <c r="C3069" i="3"/>
  <c r="F3068" i="3"/>
  <c r="E3068" i="3"/>
  <c r="C3068" i="3"/>
  <c r="F3067" i="3"/>
  <c r="E3067" i="3"/>
  <c r="C3067" i="3"/>
  <c r="F3066" i="3"/>
  <c r="E3066" i="3"/>
  <c r="C3066" i="3"/>
  <c r="F3065" i="3"/>
  <c r="E3065" i="3"/>
  <c r="C3065" i="3"/>
  <c r="F3064" i="3"/>
  <c r="E3064" i="3"/>
  <c r="C3064" i="3"/>
  <c r="F3063" i="3"/>
  <c r="E3063" i="3"/>
  <c r="C3063" i="3"/>
  <c r="F3062" i="3"/>
  <c r="E3062" i="3"/>
  <c r="C3062" i="3"/>
  <c r="F3061" i="3"/>
  <c r="E3061" i="3"/>
  <c r="C3061" i="3"/>
  <c r="F3060" i="3"/>
  <c r="E3060" i="3"/>
  <c r="C3060" i="3"/>
  <c r="F3059" i="3"/>
  <c r="E3059" i="3"/>
  <c r="C3059" i="3"/>
  <c r="F3058" i="3"/>
  <c r="E3058" i="3"/>
  <c r="C3058" i="3"/>
  <c r="F3057" i="3"/>
  <c r="E3057" i="3"/>
  <c r="C3057" i="3"/>
  <c r="F3056" i="3"/>
  <c r="E3056" i="3"/>
  <c r="C3056" i="3"/>
  <c r="F3055" i="3"/>
  <c r="E3055" i="3"/>
  <c r="C3055" i="3"/>
  <c r="F3054" i="3"/>
  <c r="E3054" i="3"/>
  <c r="C3054" i="3"/>
  <c r="F3053" i="3"/>
  <c r="E3053" i="3"/>
  <c r="C3053" i="3"/>
  <c r="F3052" i="3"/>
  <c r="E3052" i="3"/>
  <c r="C3052" i="3"/>
  <c r="F3051" i="3"/>
  <c r="E3051" i="3"/>
  <c r="C3051" i="3"/>
  <c r="F3050" i="3"/>
  <c r="E3050" i="3"/>
  <c r="C3050" i="3"/>
  <c r="F3049" i="3"/>
  <c r="E3049" i="3"/>
  <c r="C3049" i="3"/>
  <c r="F3048" i="3"/>
  <c r="E3048" i="3"/>
  <c r="C3048" i="3"/>
  <c r="F3047" i="3"/>
  <c r="E3047" i="3"/>
  <c r="C3047" i="3"/>
  <c r="F3046" i="3"/>
  <c r="E3046" i="3"/>
  <c r="C3046" i="3"/>
  <c r="F3045" i="3"/>
  <c r="E3045" i="3"/>
  <c r="C3045" i="3"/>
  <c r="F3044" i="3"/>
  <c r="E3044" i="3"/>
  <c r="C3044" i="3"/>
  <c r="F3043" i="3"/>
  <c r="E3043" i="3"/>
  <c r="C3043" i="3"/>
  <c r="F3042" i="3"/>
  <c r="E3042" i="3"/>
  <c r="C3042" i="3"/>
  <c r="F3041" i="3"/>
  <c r="E3041" i="3"/>
  <c r="C3041" i="3"/>
  <c r="F3040" i="3"/>
  <c r="E3040" i="3"/>
  <c r="C3040" i="3"/>
  <c r="F3039" i="3"/>
  <c r="E3039" i="3"/>
  <c r="C3039" i="3"/>
  <c r="F3038" i="3"/>
  <c r="E3038" i="3"/>
  <c r="C3038" i="3"/>
  <c r="F3037" i="3"/>
  <c r="E3037" i="3"/>
  <c r="C3037" i="3"/>
  <c r="F3036" i="3"/>
  <c r="E3036" i="3"/>
  <c r="C3036" i="3"/>
  <c r="F3035" i="3"/>
  <c r="E3035" i="3"/>
  <c r="C3035" i="3"/>
  <c r="F3034" i="3"/>
  <c r="E3034" i="3"/>
  <c r="C3034" i="3"/>
  <c r="F3033" i="3"/>
  <c r="E3033" i="3"/>
  <c r="C3033" i="3"/>
  <c r="F3032" i="3"/>
  <c r="E3032" i="3"/>
  <c r="C3032" i="3"/>
  <c r="F3031" i="3"/>
  <c r="E3031" i="3"/>
  <c r="C3031" i="3"/>
  <c r="F3030" i="3"/>
  <c r="E3030" i="3"/>
  <c r="C3030" i="3"/>
  <c r="F3029" i="3"/>
  <c r="E3029" i="3"/>
  <c r="C3029" i="3"/>
  <c r="F3028" i="3"/>
  <c r="E3028" i="3"/>
  <c r="C3028" i="3"/>
  <c r="F3027" i="3"/>
  <c r="E3027" i="3"/>
  <c r="C3027" i="3"/>
  <c r="F3026" i="3"/>
  <c r="E3026" i="3"/>
  <c r="C3026" i="3"/>
  <c r="F3025" i="3"/>
  <c r="E3025" i="3"/>
  <c r="C3025" i="3"/>
  <c r="F3024" i="3"/>
  <c r="E3024" i="3"/>
  <c r="C3024" i="3"/>
  <c r="F3023" i="3"/>
  <c r="E3023" i="3"/>
  <c r="C3023" i="3"/>
  <c r="F3022" i="3"/>
  <c r="E3022" i="3"/>
  <c r="C3022" i="3"/>
  <c r="F3021" i="3"/>
  <c r="E3021" i="3"/>
  <c r="C3021" i="3"/>
  <c r="F3020" i="3"/>
  <c r="E3020" i="3"/>
  <c r="C3020" i="3"/>
  <c r="F3019" i="3"/>
  <c r="E3019" i="3"/>
  <c r="C3019" i="3"/>
  <c r="F3018" i="3"/>
  <c r="E3018" i="3"/>
  <c r="C3018" i="3"/>
  <c r="F3017" i="3"/>
  <c r="E3017" i="3"/>
  <c r="C3017" i="3"/>
  <c r="F3016" i="3"/>
  <c r="E3016" i="3"/>
  <c r="C3016" i="3"/>
  <c r="F3015" i="3"/>
  <c r="E3015" i="3"/>
  <c r="C3015" i="3"/>
  <c r="F3014" i="3"/>
  <c r="E3014" i="3"/>
  <c r="C3014" i="3"/>
  <c r="F3013" i="3"/>
  <c r="E3013" i="3"/>
  <c r="C3013" i="3"/>
  <c r="F3012" i="3"/>
  <c r="E3012" i="3"/>
  <c r="C3012" i="3"/>
  <c r="F3011" i="3"/>
  <c r="E3011" i="3"/>
  <c r="C3011" i="3"/>
  <c r="F3010" i="3"/>
  <c r="E3010" i="3"/>
  <c r="C3010" i="3"/>
  <c r="F3009" i="3"/>
  <c r="E3009" i="3"/>
  <c r="C3009" i="3"/>
  <c r="F3008" i="3"/>
  <c r="E3008" i="3"/>
  <c r="C3008" i="3"/>
  <c r="F3007" i="3"/>
  <c r="E3007" i="3"/>
  <c r="C3007" i="3"/>
  <c r="F3006" i="3"/>
  <c r="E3006" i="3"/>
  <c r="C3006" i="3"/>
  <c r="F3005" i="3"/>
  <c r="E3005" i="3"/>
  <c r="C3005" i="3"/>
  <c r="F3004" i="3"/>
  <c r="E3004" i="3"/>
  <c r="C3004" i="3"/>
  <c r="F3003" i="3"/>
  <c r="E3003" i="3"/>
  <c r="C3003" i="3"/>
  <c r="F3002" i="3"/>
  <c r="E3002" i="3"/>
  <c r="C3002" i="3"/>
  <c r="F3001" i="3"/>
  <c r="E3001" i="3"/>
  <c r="C3001" i="3"/>
  <c r="F3000" i="3"/>
  <c r="E3000" i="3"/>
  <c r="C3000" i="3"/>
  <c r="F2999" i="3"/>
  <c r="E2999" i="3"/>
  <c r="C2999" i="3"/>
  <c r="F2998" i="3"/>
  <c r="E2998" i="3"/>
  <c r="C2998" i="3"/>
  <c r="F2997" i="3"/>
  <c r="E2997" i="3"/>
  <c r="C2997" i="3"/>
  <c r="F2996" i="3"/>
  <c r="E2996" i="3"/>
  <c r="C2996" i="3"/>
  <c r="F2995" i="3"/>
  <c r="E2995" i="3"/>
  <c r="C2995" i="3"/>
  <c r="F2994" i="3"/>
  <c r="E2994" i="3"/>
  <c r="C2994" i="3"/>
  <c r="F2993" i="3"/>
  <c r="E2993" i="3"/>
  <c r="C2993" i="3"/>
  <c r="F2992" i="3"/>
  <c r="E2992" i="3"/>
  <c r="C2992" i="3"/>
  <c r="F2991" i="3"/>
  <c r="E2991" i="3"/>
  <c r="C2991" i="3"/>
  <c r="F2990" i="3"/>
  <c r="E2990" i="3"/>
  <c r="C2990" i="3"/>
  <c r="F2989" i="3"/>
  <c r="E2989" i="3"/>
  <c r="C2989" i="3"/>
  <c r="F2988" i="3"/>
  <c r="E2988" i="3"/>
  <c r="C2988" i="3"/>
  <c r="F2987" i="3"/>
  <c r="E2987" i="3"/>
  <c r="C2987" i="3"/>
  <c r="F2986" i="3"/>
  <c r="E2986" i="3"/>
  <c r="C2986" i="3"/>
  <c r="F2985" i="3"/>
  <c r="E2985" i="3"/>
  <c r="C2985" i="3"/>
  <c r="F2984" i="3"/>
  <c r="E2984" i="3"/>
  <c r="C2984" i="3"/>
  <c r="F2983" i="3"/>
  <c r="E2983" i="3"/>
  <c r="C2983" i="3"/>
  <c r="F2982" i="3"/>
  <c r="E2982" i="3"/>
  <c r="C2982" i="3"/>
  <c r="F2981" i="3"/>
  <c r="E2981" i="3"/>
  <c r="C2981" i="3"/>
  <c r="F2980" i="3"/>
  <c r="E2980" i="3"/>
  <c r="C2980" i="3"/>
  <c r="F2979" i="3"/>
  <c r="E2979" i="3"/>
  <c r="C2979" i="3"/>
  <c r="F2978" i="3"/>
  <c r="E2978" i="3"/>
  <c r="C2978" i="3"/>
  <c r="F2977" i="3"/>
  <c r="E2977" i="3"/>
  <c r="C2977" i="3"/>
  <c r="F2976" i="3"/>
  <c r="E2976" i="3"/>
  <c r="C2976" i="3"/>
  <c r="F2975" i="3"/>
  <c r="E2975" i="3"/>
  <c r="C2975" i="3"/>
  <c r="F2974" i="3"/>
  <c r="E2974" i="3"/>
  <c r="C2974" i="3"/>
  <c r="F2973" i="3"/>
  <c r="E2973" i="3"/>
  <c r="C2973" i="3"/>
  <c r="F2972" i="3"/>
  <c r="E2972" i="3"/>
  <c r="C2972" i="3"/>
  <c r="F2971" i="3"/>
  <c r="E2971" i="3"/>
  <c r="C2971" i="3"/>
  <c r="F2970" i="3"/>
  <c r="E2970" i="3"/>
  <c r="C2970" i="3"/>
  <c r="F2969" i="3"/>
  <c r="E2969" i="3"/>
  <c r="C2969" i="3"/>
  <c r="F2968" i="3"/>
  <c r="E2968" i="3"/>
  <c r="C2968" i="3"/>
  <c r="F2967" i="3"/>
  <c r="E2967" i="3"/>
  <c r="C2967" i="3"/>
  <c r="F2966" i="3"/>
  <c r="E2966" i="3"/>
  <c r="C2966" i="3"/>
  <c r="F2965" i="3"/>
  <c r="E2965" i="3"/>
  <c r="C2965" i="3"/>
  <c r="F2964" i="3"/>
  <c r="E2964" i="3"/>
  <c r="C2964" i="3"/>
  <c r="F2963" i="3"/>
  <c r="E2963" i="3"/>
  <c r="C2963" i="3"/>
  <c r="F2962" i="3"/>
  <c r="E2962" i="3"/>
  <c r="C2962" i="3"/>
  <c r="F2961" i="3"/>
  <c r="E2961" i="3"/>
  <c r="C2961" i="3"/>
  <c r="F2960" i="3"/>
  <c r="E2960" i="3"/>
  <c r="C2960" i="3"/>
  <c r="F2959" i="3"/>
  <c r="E2959" i="3"/>
  <c r="C2959" i="3"/>
  <c r="F2958" i="3"/>
  <c r="E2958" i="3"/>
  <c r="C2958" i="3"/>
  <c r="F2957" i="3"/>
  <c r="E2957" i="3"/>
  <c r="C2957" i="3"/>
  <c r="F2956" i="3"/>
  <c r="E2956" i="3"/>
  <c r="C2956" i="3"/>
  <c r="F2955" i="3"/>
  <c r="E2955" i="3"/>
  <c r="C2955" i="3"/>
  <c r="F2954" i="3"/>
  <c r="E2954" i="3"/>
  <c r="C2954" i="3"/>
  <c r="F2953" i="3"/>
  <c r="E2953" i="3"/>
  <c r="C2953" i="3"/>
  <c r="F2952" i="3"/>
  <c r="E2952" i="3"/>
  <c r="C2952" i="3"/>
  <c r="F2951" i="3"/>
  <c r="E2951" i="3"/>
  <c r="C2951" i="3"/>
  <c r="F2950" i="3"/>
  <c r="E2950" i="3"/>
  <c r="C2950" i="3"/>
  <c r="F2949" i="3"/>
  <c r="E2949" i="3"/>
  <c r="C2949" i="3"/>
  <c r="F2948" i="3"/>
  <c r="E2948" i="3"/>
  <c r="C2948" i="3"/>
  <c r="F2947" i="3"/>
  <c r="E2947" i="3"/>
  <c r="C2947" i="3"/>
  <c r="F2946" i="3"/>
  <c r="E2946" i="3"/>
  <c r="C2946" i="3"/>
  <c r="F2945" i="3"/>
  <c r="E2945" i="3"/>
  <c r="C2945" i="3"/>
  <c r="F2944" i="3"/>
  <c r="E2944" i="3"/>
  <c r="C2944" i="3"/>
  <c r="F2943" i="3"/>
  <c r="E2943" i="3"/>
  <c r="C2943" i="3"/>
  <c r="F2942" i="3"/>
  <c r="E2942" i="3"/>
  <c r="C2942" i="3"/>
  <c r="F2941" i="3"/>
  <c r="E2941" i="3"/>
  <c r="C2941" i="3"/>
  <c r="F2940" i="3"/>
  <c r="E2940" i="3"/>
  <c r="C2940" i="3"/>
  <c r="F2939" i="3"/>
  <c r="E2939" i="3"/>
  <c r="C2939" i="3"/>
  <c r="F2938" i="3"/>
  <c r="E2938" i="3"/>
  <c r="C2938" i="3"/>
  <c r="F2937" i="3"/>
  <c r="E2937" i="3"/>
  <c r="C2937" i="3"/>
  <c r="F2936" i="3"/>
  <c r="E2936" i="3"/>
  <c r="C2936" i="3"/>
  <c r="F2935" i="3"/>
  <c r="E2935" i="3"/>
  <c r="C2935" i="3"/>
  <c r="F2934" i="3"/>
  <c r="E2934" i="3"/>
  <c r="C2934" i="3"/>
  <c r="F2933" i="3"/>
  <c r="E2933" i="3"/>
  <c r="C2933" i="3"/>
  <c r="F2932" i="3"/>
  <c r="E2932" i="3"/>
  <c r="C2932" i="3"/>
  <c r="F2931" i="3"/>
  <c r="E2931" i="3"/>
  <c r="C2931" i="3"/>
  <c r="F2930" i="3"/>
  <c r="E2930" i="3"/>
  <c r="C2930" i="3"/>
  <c r="F2929" i="3"/>
  <c r="E2929" i="3"/>
  <c r="C2929" i="3"/>
  <c r="F2928" i="3"/>
  <c r="E2928" i="3"/>
  <c r="C2928" i="3"/>
  <c r="F2927" i="3"/>
  <c r="E2927" i="3"/>
  <c r="C2927" i="3"/>
  <c r="F2926" i="3"/>
  <c r="E2926" i="3"/>
  <c r="C2926" i="3"/>
  <c r="F2925" i="3"/>
  <c r="E2925" i="3"/>
  <c r="C2925" i="3"/>
  <c r="F2924" i="3"/>
  <c r="E2924" i="3"/>
  <c r="C2924" i="3"/>
  <c r="F2923" i="3"/>
  <c r="E2923" i="3"/>
  <c r="C2923" i="3"/>
  <c r="F2922" i="3"/>
  <c r="E2922" i="3"/>
  <c r="C2922" i="3"/>
  <c r="F2921" i="3"/>
  <c r="E2921" i="3"/>
  <c r="C2921" i="3"/>
  <c r="F2920" i="3"/>
  <c r="E2920" i="3"/>
  <c r="C2920" i="3"/>
  <c r="F2919" i="3"/>
  <c r="E2919" i="3"/>
  <c r="C2919" i="3"/>
  <c r="F2918" i="3"/>
  <c r="E2918" i="3"/>
  <c r="C2918" i="3"/>
  <c r="F2917" i="3"/>
  <c r="E2917" i="3"/>
  <c r="C2917" i="3"/>
  <c r="F2916" i="3"/>
  <c r="E2916" i="3"/>
  <c r="C2916" i="3"/>
  <c r="F2915" i="3"/>
  <c r="E2915" i="3"/>
  <c r="C2915" i="3"/>
  <c r="F2914" i="3"/>
  <c r="E2914" i="3"/>
  <c r="C2914" i="3"/>
  <c r="F2913" i="3"/>
  <c r="E2913" i="3"/>
  <c r="C2913" i="3"/>
  <c r="F2912" i="3"/>
  <c r="E2912" i="3"/>
  <c r="C2912" i="3"/>
  <c r="F2911" i="3"/>
  <c r="E2911" i="3"/>
  <c r="C2911" i="3"/>
  <c r="F2910" i="3"/>
  <c r="E2910" i="3"/>
  <c r="C2910" i="3"/>
  <c r="F2909" i="3"/>
  <c r="E2909" i="3"/>
  <c r="C2909" i="3"/>
  <c r="F2908" i="3"/>
  <c r="E2908" i="3"/>
  <c r="C2908" i="3"/>
  <c r="F2907" i="3"/>
  <c r="E2907" i="3"/>
  <c r="C2907" i="3"/>
  <c r="F2906" i="3"/>
  <c r="E2906" i="3"/>
  <c r="C2906" i="3"/>
  <c r="F2905" i="3"/>
  <c r="E2905" i="3"/>
  <c r="C2905" i="3"/>
  <c r="F2904" i="3"/>
  <c r="E2904" i="3"/>
  <c r="C2904" i="3"/>
  <c r="F2903" i="3"/>
  <c r="E2903" i="3"/>
  <c r="C2903" i="3"/>
  <c r="F2902" i="3"/>
  <c r="E2902" i="3"/>
  <c r="C2902" i="3"/>
  <c r="F2901" i="3"/>
  <c r="E2901" i="3"/>
  <c r="C2901" i="3"/>
  <c r="F2900" i="3"/>
  <c r="E2900" i="3"/>
  <c r="C2900" i="3"/>
  <c r="F2899" i="3"/>
  <c r="E2899" i="3"/>
  <c r="C2899" i="3"/>
  <c r="F2898" i="3"/>
  <c r="E2898" i="3"/>
  <c r="C2898" i="3"/>
  <c r="F2897" i="3"/>
  <c r="E2897" i="3"/>
  <c r="C2897" i="3"/>
  <c r="F2896" i="3"/>
  <c r="E2896" i="3"/>
  <c r="C2896" i="3"/>
  <c r="F2895" i="3"/>
  <c r="E2895" i="3"/>
  <c r="C2895" i="3"/>
  <c r="F2894" i="3"/>
  <c r="E2894" i="3"/>
  <c r="C2894" i="3"/>
  <c r="F2893" i="3"/>
  <c r="E2893" i="3"/>
  <c r="C2893" i="3"/>
  <c r="F2892" i="3"/>
  <c r="E2892" i="3"/>
  <c r="C2892" i="3"/>
  <c r="F2891" i="3"/>
  <c r="E2891" i="3"/>
  <c r="C2891" i="3"/>
  <c r="F2890" i="3"/>
  <c r="E2890" i="3"/>
  <c r="C2890" i="3"/>
  <c r="F2889" i="3"/>
  <c r="E2889" i="3"/>
  <c r="C2889" i="3"/>
  <c r="F2888" i="3"/>
  <c r="E2888" i="3"/>
  <c r="C2888" i="3"/>
  <c r="F2887" i="3"/>
  <c r="E2887" i="3"/>
  <c r="C2887" i="3"/>
  <c r="F2886" i="3"/>
  <c r="E2886" i="3"/>
  <c r="C2886" i="3"/>
  <c r="F2885" i="3"/>
  <c r="E2885" i="3"/>
  <c r="C2885" i="3"/>
  <c r="F2884" i="3"/>
  <c r="E2884" i="3"/>
  <c r="C2884" i="3"/>
  <c r="F2883" i="3"/>
  <c r="E2883" i="3"/>
  <c r="C2883" i="3"/>
  <c r="F2882" i="3"/>
  <c r="E2882" i="3"/>
  <c r="C2882" i="3"/>
  <c r="F2881" i="3"/>
  <c r="E2881" i="3"/>
  <c r="C2881" i="3"/>
  <c r="F2880" i="3"/>
  <c r="E2880" i="3"/>
  <c r="C2880" i="3"/>
  <c r="F2879" i="3"/>
  <c r="E2879" i="3"/>
  <c r="C2879" i="3"/>
  <c r="F2878" i="3"/>
  <c r="E2878" i="3"/>
  <c r="C2878" i="3"/>
  <c r="F2877" i="3"/>
  <c r="E2877" i="3"/>
  <c r="C2877" i="3"/>
  <c r="F2876" i="3"/>
  <c r="E2876" i="3"/>
  <c r="C2876" i="3"/>
  <c r="F2875" i="3"/>
  <c r="E2875" i="3"/>
  <c r="C2875" i="3"/>
  <c r="F2874" i="3"/>
  <c r="E2874" i="3"/>
  <c r="C2874" i="3"/>
  <c r="F2873" i="3"/>
  <c r="E2873" i="3"/>
  <c r="C2873" i="3"/>
  <c r="F2872" i="3"/>
  <c r="E2872" i="3"/>
  <c r="C2872" i="3"/>
  <c r="F2871" i="3"/>
  <c r="E2871" i="3"/>
  <c r="C2871" i="3"/>
  <c r="F2870" i="3"/>
  <c r="E2870" i="3"/>
  <c r="C2870" i="3"/>
  <c r="F2869" i="3"/>
  <c r="E2869" i="3"/>
  <c r="C2869" i="3"/>
  <c r="F2868" i="3"/>
  <c r="E2868" i="3"/>
  <c r="C2868" i="3"/>
  <c r="F2867" i="3"/>
  <c r="E2867" i="3"/>
  <c r="C2867" i="3"/>
  <c r="F2866" i="3"/>
  <c r="E2866" i="3"/>
  <c r="C2866" i="3"/>
  <c r="F2865" i="3"/>
  <c r="E2865" i="3"/>
  <c r="C2865" i="3"/>
  <c r="F2864" i="3"/>
  <c r="E2864" i="3"/>
  <c r="C2864" i="3"/>
  <c r="F2863" i="3"/>
  <c r="E2863" i="3"/>
  <c r="C2863" i="3"/>
  <c r="F2862" i="3"/>
  <c r="E2862" i="3"/>
  <c r="C2862" i="3"/>
  <c r="F2861" i="3"/>
  <c r="E2861" i="3"/>
  <c r="C2861" i="3"/>
  <c r="F2860" i="3"/>
  <c r="E2860" i="3"/>
  <c r="C2860" i="3"/>
  <c r="F2859" i="3"/>
  <c r="E2859" i="3"/>
  <c r="C2859" i="3"/>
  <c r="F2858" i="3"/>
  <c r="E2858" i="3"/>
  <c r="C2858" i="3"/>
  <c r="F2857" i="3"/>
  <c r="E2857" i="3"/>
  <c r="C2857" i="3"/>
  <c r="F2856" i="3"/>
  <c r="E2856" i="3"/>
  <c r="C2856" i="3"/>
  <c r="F2855" i="3"/>
  <c r="E2855" i="3"/>
  <c r="C2855" i="3"/>
  <c r="F2854" i="3"/>
  <c r="E2854" i="3"/>
  <c r="C2854" i="3"/>
  <c r="F2853" i="3"/>
  <c r="E2853" i="3"/>
  <c r="C2853" i="3"/>
  <c r="F2852" i="3"/>
  <c r="E2852" i="3"/>
  <c r="C2852" i="3"/>
  <c r="F2851" i="3"/>
  <c r="E2851" i="3"/>
  <c r="C2851" i="3"/>
  <c r="F2850" i="3"/>
  <c r="E2850" i="3"/>
  <c r="C2850" i="3"/>
  <c r="F2849" i="3"/>
  <c r="E2849" i="3"/>
  <c r="C2849" i="3"/>
  <c r="F2848" i="3"/>
  <c r="E2848" i="3"/>
  <c r="C2848" i="3"/>
  <c r="F2847" i="3"/>
  <c r="E2847" i="3"/>
  <c r="C2847" i="3"/>
  <c r="F2846" i="3"/>
  <c r="E2846" i="3"/>
  <c r="C2846" i="3"/>
  <c r="F2845" i="3"/>
  <c r="E2845" i="3"/>
  <c r="C2845" i="3"/>
  <c r="F2844" i="3"/>
  <c r="E2844" i="3"/>
  <c r="C2844" i="3"/>
  <c r="F2843" i="3"/>
  <c r="E2843" i="3"/>
  <c r="C2843" i="3"/>
  <c r="F2842" i="3"/>
  <c r="E2842" i="3"/>
  <c r="C2842" i="3"/>
  <c r="F2841" i="3"/>
  <c r="E2841" i="3"/>
  <c r="C2841" i="3"/>
  <c r="F2840" i="3"/>
  <c r="E2840" i="3"/>
  <c r="C2840" i="3"/>
  <c r="F2839" i="3"/>
  <c r="E2839" i="3"/>
  <c r="C2839" i="3"/>
  <c r="F2838" i="3"/>
  <c r="E2838" i="3"/>
  <c r="C2838" i="3"/>
  <c r="F2837" i="3"/>
  <c r="E2837" i="3"/>
  <c r="C2837" i="3"/>
  <c r="F2836" i="3"/>
  <c r="E2836" i="3"/>
  <c r="C2836" i="3"/>
  <c r="F2835" i="3"/>
  <c r="E2835" i="3"/>
  <c r="C2835" i="3"/>
  <c r="F2834" i="3"/>
  <c r="E2834" i="3"/>
  <c r="C2834" i="3"/>
  <c r="F2833" i="3"/>
  <c r="E2833" i="3"/>
  <c r="C2833" i="3"/>
  <c r="F2832" i="3"/>
  <c r="E2832" i="3"/>
  <c r="C2832" i="3"/>
  <c r="F2831" i="3"/>
  <c r="E2831" i="3"/>
  <c r="C2831" i="3"/>
  <c r="F2830" i="3"/>
  <c r="E2830" i="3"/>
  <c r="C2830" i="3"/>
  <c r="F2829" i="3"/>
  <c r="E2829" i="3"/>
  <c r="C2829" i="3"/>
  <c r="F2828" i="3"/>
  <c r="E2828" i="3"/>
  <c r="C2828" i="3"/>
  <c r="F2827" i="3"/>
  <c r="E2827" i="3"/>
  <c r="C2827" i="3"/>
  <c r="F2826" i="3"/>
  <c r="E2826" i="3"/>
  <c r="C2826" i="3"/>
  <c r="F2825" i="3"/>
  <c r="E2825" i="3"/>
  <c r="C2825" i="3"/>
  <c r="F2824" i="3"/>
  <c r="E2824" i="3"/>
  <c r="C2824" i="3"/>
  <c r="F2823" i="3"/>
  <c r="E2823" i="3"/>
  <c r="C2823" i="3"/>
  <c r="F2822" i="3"/>
  <c r="E2822" i="3"/>
  <c r="C2822" i="3"/>
  <c r="F2821" i="3"/>
  <c r="E2821" i="3"/>
  <c r="C2821" i="3"/>
  <c r="F2820" i="3"/>
  <c r="E2820" i="3"/>
  <c r="C2820" i="3"/>
  <c r="F2819" i="3"/>
  <c r="E2819" i="3"/>
  <c r="C2819" i="3"/>
  <c r="F2818" i="3"/>
  <c r="E2818" i="3"/>
  <c r="C2818" i="3"/>
  <c r="F2817" i="3"/>
  <c r="E2817" i="3"/>
  <c r="C2817" i="3"/>
  <c r="F2816" i="3"/>
  <c r="E2816" i="3"/>
  <c r="C2816" i="3"/>
  <c r="F2815" i="3"/>
  <c r="E2815" i="3"/>
  <c r="C2815" i="3"/>
  <c r="F2814" i="3"/>
  <c r="E2814" i="3"/>
  <c r="C2814" i="3"/>
  <c r="F2813" i="3"/>
  <c r="E2813" i="3"/>
  <c r="C2813" i="3"/>
  <c r="F2812" i="3"/>
  <c r="E2812" i="3"/>
  <c r="C2812" i="3"/>
  <c r="F2811" i="3"/>
  <c r="E2811" i="3"/>
  <c r="C2811" i="3"/>
  <c r="F2810" i="3"/>
  <c r="E2810" i="3"/>
  <c r="C2810" i="3"/>
  <c r="F2809" i="3"/>
  <c r="E2809" i="3"/>
  <c r="C2809" i="3"/>
  <c r="F2808" i="3"/>
  <c r="E2808" i="3"/>
  <c r="C2808" i="3"/>
  <c r="F2807" i="3"/>
  <c r="E2807" i="3"/>
  <c r="C2807" i="3"/>
  <c r="F2806" i="3"/>
  <c r="E2806" i="3"/>
  <c r="C2806" i="3"/>
  <c r="F2805" i="3"/>
  <c r="E2805" i="3"/>
  <c r="C2805" i="3"/>
  <c r="F2804" i="3"/>
  <c r="E2804" i="3"/>
  <c r="C2804" i="3"/>
  <c r="F2803" i="3"/>
  <c r="E2803" i="3"/>
  <c r="C2803" i="3"/>
  <c r="F2802" i="3"/>
  <c r="E2802" i="3"/>
  <c r="C2802" i="3"/>
  <c r="F2801" i="3"/>
  <c r="E2801" i="3"/>
  <c r="C2801" i="3"/>
  <c r="F2800" i="3"/>
  <c r="E2800" i="3"/>
  <c r="C2800" i="3"/>
  <c r="F2799" i="3"/>
  <c r="E2799" i="3"/>
  <c r="C2799" i="3"/>
  <c r="F2798" i="3"/>
  <c r="E2798" i="3"/>
  <c r="C2798" i="3"/>
  <c r="F2797" i="3"/>
  <c r="E2797" i="3"/>
  <c r="C2797" i="3"/>
  <c r="F2796" i="3"/>
  <c r="E2796" i="3"/>
  <c r="C2796" i="3"/>
  <c r="F2795" i="3"/>
  <c r="E2795" i="3"/>
  <c r="C2795" i="3"/>
  <c r="F2794" i="3"/>
  <c r="E2794" i="3"/>
  <c r="C2794" i="3"/>
  <c r="F2793" i="3"/>
  <c r="E2793" i="3"/>
  <c r="C2793" i="3"/>
  <c r="F2792" i="3"/>
  <c r="E2792" i="3"/>
  <c r="C2792" i="3"/>
  <c r="F2791" i="3"/>
  <c r="E2791" i="3"/>
  <c r="C2791" i="3"/>
  <c r="F2790" i="3"/>
  <c r="E2790" i="3"/>
  <c r="C2790" i="3"/>
  <c r="F2789" i="3"/>
  <c r="E2789" i="3"/>
  <c r="C2789" i="3"/>
  <c r="F2788" i="3"/>
  <c r="E2788" i="3"/>
  <c r="C2788" i="3"/>
  <c r="F2787" i="3"/>
  <c r="E2787" i="3"/>
  <c r="C2787" i="3"/>
  <c r="F2786" i="3"/>
  <c r="E2786" i="3"/>
  <c r="C2786" i="3"/>
  <c r="F2785" i="3"/>
  <c r="E2785" i="3"/>
  <c r="C2785" i="3"/>
  <c r="F2784" i="3"/>
  <c r="E2784" i="3"/>
  <c r="C2784" i="3"/>
  <c r="F2783" i="3"/>
  <c r="E2783" i="3"/>
  <c r="C2783" i="3"/>
  <c r="F2782" i="3"/>
  <c r="E2782" i="3"/>
  <c r="C2782" i="3"/>
  <c r="F2781" i="3"/>
  <c r="E2781" i="3"/>
  <c r="C2781" i="3"/>
  <c r="F2780" i="3"/>
  <c r="E2780" i="3"/>
  <c r="C2780" i="3"/>
  <c r="F2779" i="3"/>
  <c r="E2779" i="3"/>
  <c r="C2779" i="3"/>
  <c r="F2778" i="3"/>
  <c r="E2778" i="3"/>
  <c r="C2778" i="3"/>
  <c r="F2777" i="3"/>
  <c r="E2777" i="3"/>
  <c r="C2777" i="3"/>
  <c r="F2776" i="3"/>
  <c r="E2776" i="3"/>
  <c r="C2776" i="3"/>
  <c r="F2775" i="3"/>
  <c r="E2775" i="3"/>
  <c r="C2775" i="3"/>
  <c r="F2774" i="3"/>
  <c r="E2774" i="3"/>
  <c r="C2774" i="3"/>
  <c r="F2773" i="3"/>
  <c r="E2773" i="3"/>
  <c r="C2773" i="3"/>
  <c r="F2772" i="3"/>
  <c r="E2772" i="3"/>
  <c r="C2772" i="3"/>
  <c r="F2771" i="3"/>
  <c r="E2771" i="3"/>
  <c r="C2771" i="3"/>
  <c r="F2770" i="3"/>
  <c r="E2770" i="3"/>
  <c r="C2770" i="3"/>
  <c r="F2769" i="3"/>
  <c r="E2769" i="3"/>
  <c r="C2769" i="3"/>
  <c r="F2768" i="3"/>
  <c r="E2768" i="3"/>
  <c r="C2768" i="3"/>
  <c r="F2767" i="3"/>
  <c r="E2767" i="3"/>
  <c r="C2767" i="3"/>
  <c r="F2766" i="3"/>
  <c r="E2766" i="3"/>
  <c r="C2766" i="3"/>
  <c r="F2765" i="3"/>
  <c r="E2765" i="3"/>
  <c r="C2765" i="3"/>
  <c r="F2764" i="3"/>
  <c r="E2764" i="3"/>
  <c r="C2764" i="3"/>
  <c r="F2763" i="3"/>
  <c r="E2763" i="3"/>
  <c r="C2763" i="3"/>
  <c r="F2762" i="3"/>
  <c r="E2762" i="3"/>
  <c r="C2762" i="3"/>
  <c r="F2761" i="3"/>
  <c r="E2761" i="3"/>
  <c r="C2761" i="3"/>
  <c r="F2760" i="3"/>
  <c r="E2760" i="3"/>
  <c r="C2760" i="3"/>
  <c r="F2759" i="3"/>
  <c r="E2759" i="3"/>
  <c r="C2759" i="3"/>
  <c r="F2758" i="3"/>
  <c r="E2758" i="3"/>
  <c r="C2758" i="3"/>
  <c r="F2757" i="3"/>
  <c r="E2757" i="3"/>
  <c r="C2757" i="3"/>
  <c r="F2756" i="3"/>
  <c r="E2756" i="3"/>
  <c r="C2756" i="3"/>
  <c r="F2755" i="3"/>
  <c r="E2755" i="3"/>
  <c r="C2755" i="3"/>
  <c r="F2754" i="3"/>
  <c r="E2754" i="3"/>
  <c r="C2754" i="3"/>
  <c r="F2753" i="3"/>
  <c r="E2753" i="3"/>
  <c r="C2753" i="3"/>
  <c r="F2752" i="3"/>
  <c r="E2752" i="3"/>
  <c r="C2752" i="3"/>
  <c r="F2751" i="3"/>
  <c r="E2751" i="3"/>
  <c r="C2751" i="3"/>
  <c r="F2750" i="3"/>
  <c r="E2750" i="3"/>
  <c r="C2750" i="3"/>
  <c r="F2749" i="3"/>
  <c r="E2749" i="3"/>
  <c r="C2749" i="3"/>
  <c r="F2748" i="3"/>
  <c r="E2748" i="3"/>
  <c r="C2748" i="3"/>
  <c r="F2747" i="3"/>
  <c r="E2747" i="3"/>
  <c r="C2747" i="3"/>
  <c r="F2746" i="3"/>
  <c r="E2746" i="3"/>
  <c r="C2746" i="3"/>
  <c r="F2745" i="3"/>
  <c r="E2745" i="3"/>
  <c r="C2745" i="3"/>
  <c r="F2744" i="3"/>
  <c r="E2744" i="3"/>
  <c r="C2744" i="3"/>
  <c r="F2743" i="3"/>
  <c r="E2743" i="3"/>
  <c r="C2743" i="3"/>
  <c r="F2742" i="3"/>
  <c r="E2742" i="3"/>
  <c r="C2742" i="3"/>
  <c r="F2741" i="3"/>
  <c r="E2741" i="3"/>
  <c r="C2741" i="3"/>
  <c r="F2740" i="3"/>
  <c r="E2740" i="3"/>
  <c r="C2740" i="3"/>
  <c r="F2739" i="3"/>
  <c r="E2739" i="3"/>
  <c r="C2739" i="3"/>
  <c r="F2738" i="3"/>
  <c r="E2738" i="3"/>
  <c r="C2738" i="3"/>
  <c r="F2737" i="3"/>
  <c r="E2737" i="3"/>
  <c r="C2737" i="3"/>
  <c r="F2736" i="3"/>
  <c r="E2736" i="3"/>
  <c r="C2736" i="3"/>
  <c r="F2735" i="3"/>
  <c r="E2735" i="3"/>
  <c r="C2735" i="3"/>
  <c r="F2734" i="3"/>
  <c r="E2734" i="3"/>
  <c r="C2734" i="3"/>
  <c r="F2733" i="3"/>
  <c r="E2733" i="3"/>
  <c r="C2733" i="3"/>
  <c r="F2732" i="3"/>
  <c r="E2732" i="3"/>
  <c r="C2732" i="3"/>
  <c r="F2731" i="3"/>
  <c r="E2731" i="3"/>
  <c r="C2731" i="3"/>
  <c r="F2730" i="3"/>
  <c r="E2730" i="3"/>
  <c r="C2730" i="3"/>
  <c r="F2729" i="3"/>
  <c r="E2729" i="3"/>
  <c r="C2729" i="3"/>
  <c r="F2728" i="3"/>
  <c r="E2728" i="3"/>
  <c r="C2728" i="3"/>
  <c r="F2727" i="3"/>
  <c r="E2727" i="3"/>
  <c r="C2727" i="3"/>
  <c r="F2726" i="3"/>
  <c r="E2726" i="3"/>
  <c r="C2726" i="3"/>
  <c r="F2725" i="3"/>
  <c r="E2725" i="3"/>
  <c r="C2725" i="3"/>
  <c r="F2724" i="3"/>
  <c r="E2724" i="3"/>
  <c r="C2724" i="3"/>
  <c r="F2723" i="3"/>
  <c r="E2723" i="3"/>
  <c r="C2723" i="3"/>
  <c r="F2722" i="3"/>
  <c r="E2722" i="3"/>
  <c r="C2722" i="3"/>
  <c r="F2721" i="3"/>
  <c r="E2721" i="3"/>
  <c r="C2721" i="3"/>
  <c r="F2720" i="3"/>
  <c r="E2720" i="3"/>
  <c r="C2720" i="3"/>
  <c r="F2719" i="3"/>
  <c r="E2719" i="3"/>
  <c r="C2719" i="3"/>
  <c r="F2718" i="3"/>
  <c r="E2718" i="3"/>
  <c r="C2718" i="3"/>
  <c r="F2717" i="3"/>
  <c r="E2717" i="3"/>
  <c r="C2717" i="3"/>
  <c r="F2716" i="3"/>
  <c r="E2716" i="3"/>
  <c r="C2716" i="3"/>
  <c r="F2715" i="3"/>
  <c r="E2715" i="3"/>
  <c r="C2715" i="3"/>
  <c r="F2714" i="3"/>
  <c r="E2714" i="3"/>
  <c r="C2714" i="3"/>
  <c r="F2713" i="3"/>
  <c r="E2713" i="3"/>
  <c r="C2713" i="3"/>
  <c r="F2712" i="3"/>
  <c r="E2712" i="3"/>
  <c r="C2712" i="3"/>
  <c r="F2711" i="3"/>
  <c r="E2711" i="3"/>
  <c r="C2711" i="3"/>
  <c r="F2710" i="3"/>
  <c r="E2710" i="3"/>
  <c r="C2710" i="3"/>
  <c r="F2709" i="3"/>
  <c r="E2709" i="3"/>
  <c r="C2709" i="3"/>
  <c r="F2708" i="3"/>
  <c r="E2708" i="3"/>
  <c r="C2708" i="3"/>
  <c r="F2707" i="3"/>
  <c r="E2707" i="3"/>
  <c r="C2707" i="3"/>
  <c r="F2706" i="3"/>
  <c r="E2706" i="3"/>
  <c r="C2706" i="3"/>
  <c r="F2705" i="3"/>
  <c r="E2705" i="3"/>
  <c r="C2705" i="3"/>
  <c r="F2704" i="3"/>
  <c r="E2704" i="3"/>
  <c r="C2704" i="3"/>
  <c r="F2703" i="3"/>
  <c r="E2703" i="3"/>
  <c r="C2703" i="3"/>
  <c r="F2702" i="3"/>
  <c r="E2702" i="3"/>
  <c r="C2702" i="3"/>
  <c r="F2701" i="3"/>
  <c r="E2701" i="3"/>
  <c r="C2701" i="3"/>
  <c r="F2700" i="3"/>
  <c r="E2700" i="3"/>
  <c r="C2700" i="3"/>
  <c r="F2699" i="3"/>
  <c r="E2699" i="3"/>
  <c r="C2699" i="3"/>
  <c r="F2698" i="3"/>
  <c r="E2698" i="3"/>
  <c r="C2698" i="3"/>
  <c r="F2697" i="3"/>
  <c r="E2697" i="3"/>
  <c r="C2697" i="3"/>
  <c r="F2696" i="3"/>
  <c r="E2696" i="3"/>
  <c r="C2696" i="3"/>
  <c r="F2695" i="3"/>
  <c r="E2695" i="3"/>
  <c r="C2695" i="3"/>
  <c r="F2694" i="3"/>
  <c r="E2694" i="3"/>
  <c r="C2694" i="3"/>
  <c r="F2693" i="3"/>
  <c r="E2693" i="3"/>
  <c r="C2693" i="3"/>
  <c r="F2692" i="3"/>
  <c r="E2692" i="3"/>
  <c r="C2692" i="3"/>
  <c r="F2691" i="3"/>
  <c r="E2691" i="3"/>
  <c r="C2691" i="3"/>
  <c r="F2690" i="3"/>
  <c r="E2690" i="3"/>
  <c r="C2690" i="3"/>
  <c r="F2689" i="3"/>
  <c r="E2689" i="3"/>
  <c r="C2689" i="3"/>
  <c r="F2688" i="3"/>
  <c r="E2688" i="3"/>
  <c r="C2688" i="3"/>
  <c r="F2687" i="3"/>
  <c r="E2687" i="3"/>
  <c r="C2687" i="3"/>
  <c r="F2686" i="3"/>
  <c r="E2686" i="3"/>
  <c r="C2686" i="3"/>
  <c r="F2685" i="3"/>
  <c r="E2685" i="3"/>
  <c r="C2685" i="3"/>
  <c r="F2684" i="3"/>
  <c r="E2684" i="3"/>
  <c r="C2684" i="3"/>
  <c r="F2683" i="3"/>
  <c r="E2683" i="3"/>
  <c r="C2683" i="3"/>
  <c r="F2682" i="3"/>
  <c r="E2682" i="3"/>
  <c r="C2682" i="3"/>
  <c r="F2681" i="3"/>
  <c r="E2681" i="3"/>
  <c r="C2681" i="3"/>
  <c r="F2680" i="3"/>
  <c r="E2680" i="3"/>
  <c r="C2680" i="3"/>
  <c r="F2679" i="3"/>
  <c r="E2679" i="3"/>
  <c r="C2679" i="3"/>
  <c r="F2678" i="3"/>
  <c r="E2678" i="3"/>
  <c r="C2678" i="3"/>
  <c r="F2677" i="3"/>
  <c r="E2677" i="3"/>
  <c r="C2677" i="3"/>
  <c r="F2676" i="3"/>
  <c r="E2676" i="3"/>
  <c r="C2676" i="3"/>
  <c r="F2675" i="3"/>
  <c r="E2675" i="3"/>
  <c r="C2675" i="3"/>
  <c r="F2674" i="3"/>
  <c r="E2674" i="3"/>
  <c r="C2674" i="3"/>
  <c r="F2673" i="3"/>
  <c r="E2673" i="3"/>
  <c r="C2673" i="3"/>
  <c r="F2672" i="3"/>
  <c r="E2672" i="3"/>
  <c r="C2672" i="3"/>
  <c r="F2671" i="3"/>
  <c r="E2671" i="3"/>
  <c r="C2671" i="3"/>
  <c r="F2670" i="3"/>
  <c r="E2670" i="3"/>
  <c r="C2670" i="3"/>
  <c r="F2669" i="3"/>
  <c r="E2669" i="3"/>
  <c r="C2669" i="3"/>
  <c r="F2668" i="3"/>
  <c r="E2668" i="3"/>
  <c r="C2668" i="3"/>
  <c r="F2667" i="3"/>
  <c r="E2667" i="3"/>
  <c r="C2667" i="3"/>
  <c r="F2666" i="3"/>
  <c r="E2666" i="3"/>
  <c r="C2666" i="3"/>
  <c r="F2665" i="3"/>
  <c r="E2665" i="3"/>
  <c r="C2665" i="3"/>
  <c r="F2664" i="3"/>
  <c r="E2664" i="3"/>
  <c r="C2664" i="3"/>
  <c r="F2663" i="3"/>
  <c r="E2663" i="3"/>
  <c r="C2663" i="3"/>
  <c r="F2662" i="3"/>
  <c r="E2662" i="3"/>
  <c r="C2662" i="3"/>
  <c r="F2661" i="3"/>
  <c r="E2661" i="3"/>
  <c r="C2661" i="3"/>
  <c r="F2660" i="3"/>
  <c r="E2660" i="3"/>
  <c r="C2660" i="3"/>
  <c r="F2659" i="3"/>
  <c r="E2659" i="3"/>
  <c r="C2659" i="3"/>
  <c r="F2658" i="3"/>
  <c r="E2658" i="3"/>
  <c r="C2658" i="3"/>
  <c r="F2657" i="3"/>
  <c r="E2657" i="3"/>
  <c r="C2657" i="3"/>
  <c r="F2656" i="3"/>
  <c r="E2656" i="3"/>
  <c r="C2656" i="3"/>
  <c r="F2655" i="3"/>
  <c r="E2655" i="3"/>
  <c r="C2655" i="3"/>
  <c r="F2654" i="3"/>
  <c r="E2654" i="3"/>
  <c r="C2654" i="3"/>
  <c r="F2653" i="3"/>
  <c r="E2653" i="3"/>
  <c r="C2653" i="3"/>
  <c r="F2652" i="3"/>
  <c r="E2652" i="3"/>
  <c r="C2652" i="3"/>
  <c r="F2651" i="3"/>
  <c r="E2651" i="3"/>
  <c r="C2651" i="3"/>
  <c r="F2650" i="3"/>
  <c r="E2650" i="3"/>
  <c r="C2650" i="3"/>
  <c r="F2649" i="3"/>
  <c r="E2649" i="3"/>
  <c r="C2649" i="3"/>
  <c r="F2648" i="3"/>
  <c r="E2648" i="3"/>
  <c r="C2648" i="3"/>
  <c r="F2647" i="3"/>
  <c r="E2647" i="3"/>
  <c r="C2647" i="3"/>
  <c r="F2646" i="3"/>
  <c r="E2646" i="3"/>
  <c r="C2646" i="3"/>
  <c r="F2645" i="3"/>
  <c r="E2645" i="3"/>
  <c r="C2645" i="3"/>
  <c r="F2644" i="3"/>
  <c r="E2644" i="3"/>
  <c r="C2644" i="3"/>
  <c r="F2643" i="3"/>
  <c r="E2643" i="3"/>
  <c r="C2643" i="3"/>
  <c r="F2642" i="3"/>
  <c r="E2642" i="3"/>
  <c r="C2642" i="3"/>
  <c r="F2641" i="3"/>
  <c r="E2641" i="3"/>
  <c r="C2641" i="3"/>
  <c r="F2640" i="3"/>
  <c r="E2640" i="3"/>
  <c r="C2640" i="3"/>
  <c r="F2639" i="3"/>
  <c r="E2639" i="3"/>
  <c r="C2639" i="3"/>
  <c r="F2638" i="3"/>
  <c r="E2638" i="3"/>
  <c r="C2638" i="3"/>
  <c r="F2637" i="3"/>
  <c r="E2637" i="3"/>
  <c r="C2637" i="3"/>
  <c r="F2636" i="3"/>
  <c r="E2636" i="3"/>
  <c r="C2636" i="3"/>
  <c r="F2635" i="3"/>
  <c r="E2635" i="3"/>
  <c r="C2635" i="3"/>
  <c r="F2634" i="3"/>
  <c r="E2634" i="3"/>
  <c r="C2634" i="3"/>
  <c r="F2633" i="3"/>
  <c r="E2633" i="3"/>
  <c r="C2633" i="3"/>
  <c r="F2632" i="3"/>
  <c r="E2632" i="3"/>
  <c r="C2632" i="3"/>
  <c r="F2631" i="3"/>
  <c r="E2631" i="3"/>
  <c r="C2631" i="3"/>
  <c r="F2630" i="3"/>
  <c r="E2630" i="3"/>
  <c r="C2630" i="3"/>
  <c r="F2629" i="3"/>
  <c r="E2629" i="3"/>
  <c r="C2629" i="3"/>
  <c r="F2628" i="3"/>
  <c r="E2628" i="3"/>
  <c r="C2628" i="3"/>
  <c r="F2627" i="3"/>
  <c r="E2627" i="3"/>
  <c r="C2627" i="3"/>
  <c r="F2626" i="3"/>
  <c r="E2626" i="3"/>
  <c r="C2626" i="3"/>
  <c r="F2625" i="3"/>
  <c r="E2625" i="3"/>
  <c r="C2625" i="3"/>
  <c r="F2624" i="3"/>
  <c r="E2624" i="3"/>
  <c r="C2624" i="3"/>
  <c r="F2623" i="3"/>
  <c r="E2623" i="3"/>
  <c r="C2623" i="3"/>
  <c r="F2622" i="3"/>
  <c r="E2622" i="3"/>
  <c r="C2622" i="3"/>
  <c r="F2621" i="3"/>
  <c r="E2621" i="3"/>
  <c r="C2621" i="3"/>
  <c r="F2620" i="3"/>
  <c r="E2620" i="3"/>
  <c r="C2620" i="3"/>
  <c r="F2619" i="3"/>
  <c r="E2619" i="3"/>
  <c r="C2619" i="3"/>
  <c r="F2618" i="3"/>
  <c r="E2618" i="3"/>
  <c r="C2618" i="3"/>
  <c r="F2617" i="3"/>
  <c r="E2617" i="3"/>
  <c r="C2617" i="3"/>
  <c r="F2616" i="3"/>
  <c r="E2616" i="3"/>
  <c r="C2616" i="3"/>
  <c r="F2615" i="3"/>
  <c r="E2615" i="3"/>
  <c r="C2615" i="3"/>
  <c r="F2614" i="3"/>
  <c r="E2614" i="3"/>
  <c r="C2614" i="3"/>
  <c r="F2613" i="3"/>
  <c r="E2613" i="3"/>
  <c r="C2613" i="3"/>
  <c r="F2612" i="3"/>
  <c r="E2612" i="3"/>
  <c r="C2612" i="3"/>
  <c r="F2611" i="3"/>
  <c r="E2611" i="3"/>
  <c r="C2611" i="3"/>
  <c r="F2610" i="3"/>
  <c r="E2610" i="3"/>
  <c r="C2610" i="3"/>
  <c r="F2609" i="3"/>
  <c r="E2609" i="3"/>
  <c r="C2609" i="3"/>
  <c r="F2608" i="3"/>
  <c r="E2608" i="3"/>
  <c r="C2608" i="3"/>
  <c r="F2607" i="3"/>
  <c r="E2607" i="3"/>
  <c r="C2607" i="3"/>
  <c r="F2606" i="3"/>
  <c r="E2606" i="3"/>
  <c r="C2606" i="3"/>
  <c r="F2605" i="3"/>
  <c r="E2605" i="3"/>
  <c r="C2605" i="3"/>
  <c r="F2604" i="3"/>
  <c r="E2604" i="3"/>
  <c r="C2604" i="3"/>
  <c r="F2603" i="3"/>
  <c r="E2603" i="3"/>
  <c r="C2603" i="3"/>
  <c r="F2602" i="3"/>
  <c r="E2602" i="3"/>
  <c r="C2602" i="3"/>
  <c r="F2601" i="3"/>
  <c r="E2601" i="3"/>
  <c r="C2601" i="3"/>
  <c r="F2600" i="3"/>
  <c r="E2600" i="3"/>
  <c r="C2600" i="3"/>
  <c r="F2599" i="3"/>
  <c r="E2599" i="3"/>
  <c r="C2599" i="3"/>
  <c r="F2598" i="3"/>
  <c r="E2598" i="3"/>
  <c r="C2598" i="3"/>
  <c r="F2597" i="3"/>
  <c r="E2597" i="3"/>
  <c r="C2597" i="3"/>
  <c r="F2596" i="3"/>
  <c r="E2596" i="3"/>
  <c r="C2596" i="3"/>
  <c r="F2595" i="3"/>
  <c r="E2595" i="3"/>
  <c r="C2595" i="3"/>
  <c r="F2594" i="3"/>
  <c r="E2594" i="3"/>
  <c r="C2594" i="3"/>
  <c r="F2593" i="3"/>
  <c r="E2593" i="3"/>
  <c r="C2593" i="3"/>
  <c r="F2592" i="3"/>
  <c r="E2592" i="3"/>
  <c r="C2592" i="3"/>
  <c r="F2591" i="3"/>
  <c r="E2591" i="3"/>
  <c r="C2591" i="3"/>
  <c r="F2590" i="3"/>
  <c r="E2590" i="3"/>
  <c r="C2590" i="3"/>
  <c r="F2589" i="3"/>
  <c r="E2589" i="3"/>
  <c r="C2589" i="3"/>
  <c r="F2588" i="3"/>
  <c r="E2588" i="3"/>
  <c r="C2588" i="3"/>
  <c r="F2587" i="3"/>
  <c r="E2587" i="3"/>
  <c r="C2587" i="3"/>
  <c r="F2586" i="3"/>
  <c r="E2586" i="3"/>
  <c r="C2586" i="3"/>
  <c r="F2585" i="3"/>
  <c r="E2585" i="3"/>
  <c r="C2585" i="3"/>
  <c r="F2584" i="3"/>
  <c r="E2584" i="3"/>
  <c r="C2584" i="3"/>
  <c r="F2583" i="3"/>
  <c r="E2583" i="3"/>
  <c r="C2583" i="3"/>
  <c r="F2582" i="3"/>
  <c r="E2582" i="3"/>
  <c r="C2582" i="3"/>
  <c r="F2581" i="3"/>
  <c r="E2581" i="3"/>
  <c r="C2581" i="3"/>
  <c r="F2580" i="3"/>
  <c r="E2580" i="3"/>
  <c r="C2580" i="3"/>
  <c r="F2579" i="3"/>
  <c r="E2579" i="3"/>
  <c r="C2579" i="3"/>
  <c r="F2578" i="3"/>
  <c r="E2578" i="3"/>
  <c r="C2578" i="3"/>
  <c r="F2577" i="3"/>
  <c r="E2577" i="3"/>
  <c r="C2577" i="3"/>
  <c r="F2576" i="3"/>
  <c r="E2576" i="3"/>
  <c r="C2576" i="3"/>
  <c r="F2575" i="3"/>
  <c r="E2575" i="3"/>
  <c r="C2575" i="3"/>
  <c r="F2574" i="3"/>
  <c r="E2574" i="3"/>
  <c r="C2574" i="3"/>
  <c r="F2573" i="3"/>
  <c r="E2573" i="3"/>
  <c r="C2573" i="3"/>
  <c r="F2572" i="3"/>
  <c r="E2572" i="3"/>
  <c r="C2572" i="3"/>
  <c r="F2571" i="3"/>
  <c r="E2571" i="3"/>
  <c r="C2571" i="3"/>
  <c r="F2570" i="3"/>
  <c r="E2570" i="3"/>
  <c r="C2570" i="3"/>
  <c r="F2569" i="3"/>
  <c r="E2569" i="3"/>
  <c r="C2569" i="3"/>
  <c r="F2568" i="3"/>
  <c r="E2568" i="3"/>
  <c r="C2568" i="3"/>
  <c r="F2567" i="3"/>
  <c r="E2567" i="3"/>
  <c r="C2567" i="3"/>
  <c r="F2566" i="3"/>
  <c r="E2566" i="3"/>
  <c r="C2566" i="3"/>
  <c r="F2565" i="3"/>
  <c r="E2565" i="3"/>
  <c r="C2565" i="3"/>
  <c r="F2564" i="3"/>
  <c r="E2564" i="3"/>
  <c r="C2564" i="3"/>
  <c r="F2563" i="3"/>
  <c r="E2563" i="3"/>
  <c r="C2563" i="3"/>
  <c r="F2562" i="3"/>
  <c r="E2562" i="3"/>
  <c r="C2562" i="3"/>
  <c r="F2561" i="3"/>
  <c r="E2561" i="3"/>
  <c r="C2561" i="3"/>
  <c r="F2560" i="3"/>
  <c r="E2560" i="3"/>
  <c r="C2560" i="3"/>
  <c r="F2559" i="3"/>
  <c r="E2559" i="3"/>
  <c r="C2559" i="3"/>
  <c r="F2558" i="3"/>
  <c r="E2558" i="3"/>
  <c r="C2558" i="3"/>
  <c r="F2557" i="3"/>
  <c r="E2557" i="3"/>
  <c r="C2557" i="3"/>
  <c r="F2556" i="3"/>
  <c r="E2556" i="3"/>
  <c r="C2556" i="3"/>
  <c r="F2555" i="3"/>
  <c r="E2555" i="3"/>
  <c r="C2555" i="3"/>
  <c r="F2554" i="3"/>
  <c r="E2554" i="3"/>
  <c r="C2554" i="3"/>
  <c r="F2553" i="3"/>
  <c r="E2553" i="3"/>
  <c r="C2553" i="3"/>
  <c r="F2552" i="3"/>
  <c r="E2552" i="3"/>
  <c r="C2552" i="3"/>
  <c r="F2551" i="3"/>
  <c r="E2551" i="3"/>
  <c r="C2551" i="3"/>
  <c r="F2550" i="3"/>
  <c r="E2550" i="3"/>
  <c r="C2550" i="3"/>
  <c r="F2549" i="3"/>
  <c r="E2549" i="3"/>
  <c r="C2549" i="3"/>
  <c r="F2548" i="3"/>
  <c r="E2548" i="3"/>
  <c r="C2548" i="3"/>
  <c r="F2547" i="3"/>
  <c r="E2547" i="3"/>
  <c r="C2547" i="3"/>
  <c r="F2546" i="3"/>
  <c r="E2546" i="3"/>
  <c r="C2546" i="3"/>
  <c r="F2545" i="3"/>
  <c r="E2545" i="3"/>
  <c r="C2545" i="3"/>
  <c r="F2544" i="3"/>
  <c r="E2544" i="3"/>
  <c r="C2544" i="3"/>
  <c r="F2543" i="3"/>
  <c r="E2543" i="3"/>
  <c r="C2543" i="3"/>
  <c r="F2542" i="3"/>
  <c r="E2542" i="3"/>
  <c r="C2542" i="3"/>
  <c r="F2541" i="3"/>
  <c r="E2541" i="3"/>
  <c r="C2541" i="3"/>
  <c r="F2540" i="3"/>
  <c r="E2540" i="3"/>
  <c r="C2540" i="3"/>
  <c r="F2539" i="3"/>
  <c r="E2539" i="3"/>
  <c r="C2539" i="3"/>
  <c r="F2538" i="3"/>
  <c r="E2538" i="3"/>
  <c r="C2538" i="3"/>
  <c r="F2537" i="3"/>
  <c r="E2537" i="3"/>
  <c r="C2537" i="3"/>
  <c r="F2536" i="3"/>
  <c r="E2536" i="3"/>
  <c r="C2536" i="3"/>
  <c r="F2535" i="3"/>
  <c r="E2535" i="3"/>
  <c r="C2535" i="3"/>
  <c r="F2534" i="3"/>
  <c r="E2534" i="3"/>
  <c r="C2534" i="3"/>
  <c r="F2533" i="3"/>
  <c r="E2533" i="3"/>
  <c r="C2533" i="3"/>
  <c r="F2532" i="3"/>
  <c r="E2532" i="3"/>
  <c r="C2532" i="3"/>
  <c r="F2531" i="3"/>
  <c r="E2531" i="3"/>
  <c r="C2531" i="3"/>
  <c r="F2530" i="3"/>
  <c r="E2530" i="3"/>
  <c r="C2530" i="3"/>
  <c r="F2529" i="3"/>
  <c r="E2529" i="3"/>
  <c r="C2529" i="3"/>
  <c r="F2528" i="3"/>
  <c r="E2528" i="3"/>
  <c r="C2528" i="3"/>
  <c r="F2527" i="3"/>
  <c r="E2527" i="3"/>
  <c r="C2527" i="3"/>
  <c r="F2526" i="3"/>
  <c r="E2526" i="3"/>
  <c r="C2526" i="3"/>
  <c r="F2525" i="3"/>
  <c r="E2525" i="3"/>
  <c r="C2525" i="3"/>
  <c r="F2524" i="3"/>
  <c r="E2524" i="3"/>
  <c r="C2524" i="3"/>
  <c r="F2523" i="3"/>
  <c r="E2523" i="3"/>
  <c r="C2523" i="3"/>
  <c r="F2522" i="3"/>
  <c r="E2522" i="3"/>
  <c r="C2522" i="3"/>
  <c r="F2521" i="3"/>
  <c r="E2521" i="3"/>
  <c r="C2521" i="3"/>
  <c r="F2520" i="3"/>
  <c r="E2520" i="3"/>
  <c r="C2520" i="3"/>
  <c r="F2519" i="3"/>
  <c r="E2519" i="3"/>
  <c r="C2519" i="3"/>
  <c r="F2518" i="3"/>
  <c r="E2518" i="3"/>
  <c r="C2518" i="3"/>
  <c r="F2517" i="3"/>
  <c r="E2517" i="3"/>
  <c r="C2517" i="3"/>
  <c r="F2516" i="3"/>
  <c r="E2516" i="3"/>
  <c r="C2516" i="3"/>
  <c r="F2515" i="3"/>
  <c r="E2515" i="3"/>
  <c r="C2515" i="3"/>
  <c r="F2514" i="3"/>
  <c r="E2514" i="3"/>
  <c r="C2514" i="3"/>
  <c r="F2513" i="3"/>
  <c r="E2513" i="3"/>
  <c r="C2513" i="3"/>
  <c r="F2512" i="3"/>
  <c r="E2512" i="3"/>
  <c r="C2512" i="3"/>
  <c r="F2511" i="3"/>
  <c r="E2511" i="3"/>
  <c r="C2511" i="3"/>
  <c r="F2510" i="3"/>
  <c r="E2510" i="3"/>
  <c r="C2510" i="3"/>
  <c r="F2509" i="3"/>
  <c r="E2509" i="3"/>
  <c r="C2509" i="3"/>
  <c r="F2508" i="3"/>
  <c r="E2508" i="3"/>
  <c r="C2508" i="3"/>
  <c r="F2507" i="3"/>
  <c r="E2507" i="3"/>
  <c r="C2507" i="3"/>
  <c r="F2506" i="3"/>
  <c r="E2506" i="3"/>
  <c r="C2506" i="3"/>
  <c r="F2505" i="3"/>
  <c r="E2505" i="3"/>
  <c r="C2505" i="3"/>
  <c r="F2504" i="3"/>
  <c r="E2504" i="3"/>
  <c r="C2504" i="3"/>
  <c r="F2503" i="3"/>
  <c r="E2503" i="3"/>
  <c r="C2503" i="3"/>
  <c r="F2502" i="3"/>
  <c r="E2502" i="3"/>
  <c r="C2502" i="3"/>
  <c r="F2501" i="3"/>
  <c r="E2501" i="3"/>
  <c r="C2501" i="3"/>
  <c r="F2500" i="3"/>
  <c r="E2500" i="3"/>
  <c r="C2500" i="3"/>
  <c r="F2499" i="3"/>
  <c r="E2499" i="3"/>
  <c r="C2499" i="3"/>
  <c r="F2498" i="3"/>
  <c r="E2498" i="3"/>
  <c r="C2498" i="3"/>
  <c r="F2497" i="3"/>
  <c r="E2497" i="3"/>
  <c r="C2497" i="3"/>
  <c r="F2496" i="3"/>
  <c r="E2496" i="3"/>
  <c r="C2496" i="3"/>
  <c r="F2495" i="3"/>
  <c r="E2495" i="3"/>
  <c r="C2495" i="3"/>
  <c r="F2494" i="3"/>
  <c r="E2494" i="3"/>
  <c r="C2494" i="3"/>
  <c r="F2493" i="3"/>
  <c r="E2493" i="3"/>
  <c r="C2493" i="3"/>
  <c r="F2492" i="3"/>
  <c r="E2492" i="3"/>
  <c r="C2492" i="3"/>
  <c r="F2491" i="3"/>
  <c r="E2491" i="3"/>
  <c r="C2491" i="3"/>
  <c r="F2490" i="3"/>
  <c r="E2490" i="3"/>
  <c r="C2490" i="3"/>
  <c r="F2489" i="3"/>
  <c r="E2489" i="3"/>
  <c r="C2489" i="3"/>
  <c r="F2488" i="3"/>
  <c r="E2488" i="3"/>
  <c r="C2488" i="3"/>
  <c r="F2487" i="3"/>
  <c r="E2487" i="3"/>
  <c r="C2487" i="3"/>
  <c r="F2486" i="3"/>
  <c r="E2486" i="3"/>
  <c r="C2486" i="3"/>
  <c r="F2485" i="3"/>
  <c r="E2485" i="3"/>
  <c r="C2485" i="3"/>
  <c r="F2484" i="3"/>
  <c r="E2484" i="3"/>
  <c r="C2484" i="3"/>
  <c r="F2483" i="3"/>
  <c r="E2483" i="3"/>
  <c r="C2483" i="3"/>
  <c r="F2482" i="3"/>
  <c r="E2482" i="3"/>
  <c r="C2482" i="3"/>
  <c r="F2481" i="3"/>
  <c r="E2481" i="3"/>
  <c r="C2481" i="3"/>
  <c r="F2480" i="3"/>
  <c r="E2480" i="3"/>
  <c r="C2480" i="3"/>
  <c r="F2479" i="3"/>
  <c r="E2479" i="3"/>
  <c r="C2479" i="3"/>
  <c r="F2478" i="3"/>
  <c r="E2478" i="3"/>
  <c r="C2478" i="3"/>
  <c r="F2477" i="3"/>
  <c r="E2477" i="3"/>
  <c r="C2477" i="3"/>
  <c r="F2476" i="3"/>
  <c r="E2476" i="3"/>
  <c r="C2476" i="3"/>
  <c r="F2475" i="3"/>
  <c r="E2475" i="3"/>
  <c r="C2475" i="3"/>
  <c r="F2474" i="3"/>
  <c r="E2474" i="3"/>
  <c r="C2474" i="3"/>
  <c r="F2473" i="3"/>
  <c r="E2473" i="3"/>
  <c r="C2473" i="3"/>
  <c r="F2472" i="3"/>
  <c r="E2472" i="3"/>
  <c r="C2472" i="3"/>
  <c r="F2471" i="3"/>
  <c r="E2471" i="3"/>
  <c r="C2471" i="3"/>
  <c r="F2470" i="3"/>
  <c r="E2470" i="3"/>
  <c r="C2470" i="3"/>
  <c r="F2469" i="3"/>
  <c r="E2469" i="3"/>
  <c r="C2469" i="3"/>
  <c r="F2468" i="3"/>
  <c r="E2468" i="3"/>
  <c r="C2468" i="3"/>
  <c r="F2467" i="3"/>
  <c r="E2467" i="3"/>
  <c r="C2467" i="3"/>
  <c r="F2466" i="3"/>
  <c r="E2466" i="3"/>
  <c r="C2466" i="3"/>
  <c r="F2465" i="3"/>
  <c r="E2465" i="3"/>
  <c r="C2465" i="3"/>
  <c r="F2464" i="3"/>
  <c r="E2464" i="3"/>
  <c r="C2464" i="3"/>
  <c r="F2463" i="3"/>
  <c r="E2463" i="3"/>
  <c r="C2463" i="3"/>
  <c r="F2462" i="3"/>
  <c r="E2462" i="3"/>
  <c r="C2462" i="3"/>
  <c r="F2461" i="3"/>
  <c r="E2461" i="3"/>
  <c r="C2461" i="3"/>
  <c r="F2460" i="3"/>
  <c r="E2460" i="3"/>
  <c r="C2460" i="3"/>
  <c r="F2459" i="3"/>
  <c r="E2459" i="3"/>
  <c r="C2459" i="3"/>
  <c r="F2458" i="3"/>
  <c r="E2458" i="3"/>
  <c r="C2458" i="3"/>
  <c r="F2457" i="3"/>
  <c r="E2457" i="3"/>
  <c r="C2457" i="3"/>
  <c r="F2456" i="3"/>
  <c r="E2456" i="3"/>
  <c r="C2456" i="3"/>
  <c r="F2455" i="3"/>
  <c r="E2455" i="3"/>
  <c r="C2455" i="3"/>
  <c r="F2454" i="3"/>
  <c r="E2454" i="3"/>
  <c r="C2454" i="3"/>
  <c r="F2453" i="3"/>
  <c r="E2453" i="3"/>
  <c r="C2453" i="3"/>
  <c r="F2452" i="3"/>
  <c r="E2452" i="3"/>
  <c r="C2452" i="3"/>
  <c r="F2451" i="3"/>
  <c r="E2451" i="3"/>
  <c r="C2451" i="3"/>
  <c r="F2450" i="3"/>
  <c r="E2450" i="3"/>
  <c r="C2450" i="3"/>
  <c r="F2449" i="3"/>
  <c r="E2449" i="3"/>
  <c r="C2449" i="3"/>
  <c r="F2448" i="3"/>
  <c r="E2448" i="3"/>
  <c r="C2448" i="3"/>
  <c r="F2447" i="3"/>
  <c r="E2447" i="3"/>
  <c r="C2447" i="3"/>
  <c r="F2446" i="3"/>
  <c r="E2446" i="3"/>
  <c r="C2446" i="3"/>
  <c r="F2445" i="3"/>
  <c r="E2445" i="3"/>
  <c r="C2445" i="3"/>
  <c r="F2444" i="3"/>
  <c r="E2444" i="3"/>
  <c r="C2444" i="3"/>
  <c r="F2443" i="3"/>
  <c r="E2443" i="3"/>
  <c r="C2443" i="3"/>
  <c r="F2442" i="3"/>
  <c r="E2442" i="3"/>
  <c r="C2442" i="3"/>
  <c r="F2441" i="3"/>
  <c r="E2441" i="3"/>
  <c r="C2441" i="3"/>
  <c r="F2440" i="3"/>
  <c r="E2440" i="3"/>
  <c r="C2440" i="3"/>
  <c r="F2439" i="3"/>
  <c r="E2439" i="3"/>
  <c r="C2439" i="3"/>
  <c r="F2438" i="3"/>
  <c r="E2438" i="3"/>
  <c r="C2438" i="3"/>
  <c r="F2437" i="3"/>
  <c r="E2437" i="3"/>
  <c r="C2437" i="3"/>
  <c r="F2436" i="3"/>
  <c r="E2436" i="3"/>
  <c r="C2436" i="3"/>
  <c r="F2435" i="3"/>
  <c r="E2435" i="3"/>
  <c r="C2435" i="3"/>
  <c r="F2434" i="3"/>
  <c r="E2434" i="3"/>
  <c r="C2434" i="3"/>
  <c r="F2433" i="3"/>
  <c r="E2433" i="3"/>
  <c r="C2433" i="3"/>
  <c r="F2432" i="3"/>
  <c r="E2432" i="3"/>
  <c r="C2432" i="3"/>
  <c r="F2431" i="3"/>
  <c r="E2431" i="3"/>
  <c r="C2431" i="3"/>
  <c r="F2430" i="3"/>
  <c r="E2430" i="3"/>
  <c r="C2430" i="3"/>
  <c r="F2429" i="3"/>
  <c r="E2429" i="3"/>
  <c r="C2429" i="3"/>
  <c r="F2428" i="3"/>
  <c r="E2428" i="3"/>
  <c r="C2428" i="3"/>
  <c r="F2427" i="3"/>
  <c r="E2427" i="3"/>
  <c r="C2427" i="3"/>
  <c r="F2426" i="3"/>
  <c r="E2426" i="3"/>
  <c r="C2426" i="3"/>
  <c r="F2425" i="3"/>
  <c r="E2425" i="3"/>
  <c r="C2425" i="3"/>
  <c r="F2424" i="3"/>
  <c r="E2424" i="3"/>
  <c r="C2424" i="3"/>
  <c r="F2423" i="3"/>
  <c r="E2423" i="3"/>
  <c r="C2423" i="3"/>
  <c r="F2422" i="3"/>
  <c r="E2422" i="3"/>
  <c r="C2422" i="3"/>
  <c r="F2421" i="3"/>
  <c r="E2421" i="3"/>
  <c r="C2421" i="3"/>
  <c r="F2420" i="3"/>
  <c r="E2420" i="3"/>
  <c r="C2420" i="3"/>
  <c r="F2419" i="3"/>
  <c r="E2419" i="3"/>
  <c r="C2419" i="3"/>
  <c r="F2418" i="3"/>
  <c r="E2418" i="3"/>
  <c r="C2418" i="3"/>
  <c r="F2417" i="3"/>
  <c r="E2417" i="3"/>
  <c r="C2417" i="3"/>
  <c r="F2416" i="3"/>
  <c r="E2416" i="3"/>
  <c r="C2416" i="3"/>
  <c r="F2415" i="3"/>
  <c r="E2415" i="3"/>
  <c r="C2415" i="3"/>
  <c r="F2414" i="3"/>
  <c r="E2414" i="3"/>
  <c r="C2414" i="3"/>
  <c r="F2413" i="3"/>
  <c r="E2413" i="3"/>
  <c r="C2413" i="3"/>
  <c r="F2412" i="3"/>
  <c r="E2412" i="3"/>
  <c r="C2412" i="3"/>
  <c r="F2411" i="3"/>
  <c r="E2411" i="3"/>
  <c r="C2411" i="3"/>
  <c r="F2410" i="3"/>
  <c r="E2410" i="3"/>
  <c r="C2410" i="3"/>
  <c r="F2409" i="3"/>
  <c r="E2409" i="3"/>
  <c r="C2409" i="3"/>
  <c r="F2408" i="3"/>
  <c r="E2408" i="3"/>
  <c r="C2408" i="3"/>
  <c r="F2407" i="3"/>
  <c r="E2407" i="3"/>
  <c r="C2407" i="3"/>
  <c r="F2406" i="3"/>
  <c r="E2406" i="3"/>
  <c r="C2406" i="3"/>
  <c r="F2405" i="3"/>
  <c r="E2405" i="3"/>
  <c r="C2405" i="3"/>
  <c r="F2404" i="3"/>
  <c r="E2404" i="3"/>
  <c r="C2404" i="3"/>
  <c r="F2403" i="3"/>
  <c r="E2403" i="3"/>
  <c r="C2403" i="3"/>
  <c r="F2402" i="3"/>
  <c r="E2402" i="3"/>
  <c r="C2402" i="3"/>
  <c r="F2401" i="3"/>
  <c r="E2401" i="3"/>
  <c r="C2401" i="3"/>
  <c r="F2400" i="3"/>
  <c r="E2400" i="3"/>
  <c r="C2400" i="3"/>
  <c r="F2399" i="3"/>
  <c r="E2399" i="3"/>
  <c r="C2399" i="3"/>
  <c r="F2398" i="3"/>
  <c r="E2398" i="3"/>
  <c r="C2398" i="3"/>
  <c r="F2397" i="3"/>
  <c r="E2397" i="3"/>
  <c r="C2397" i="3"/>
  <c r="F2396" i="3"/>
  <c r="E2396" i="3"/>
  <c r="C2396" i="3"/>
  <c r="F2395" i="3"/>
  <c r="E2395" i="3"/>
  <c r="C2395" i="3"/>
  <c r="F2394" i="3"/>
  <c r="E2394" i="3"/>
  <c r="C2394" i="3"/>
  <c r="F2393" i="3"/>
  <c r="E2393" i="3"/>
  <c r="C2393" i="3"/>
  <c r="F2392" i="3"/>
  <c r="E2392" i="3"/>
  <c r="C2392" i="3"/>
  <c r="F2391" i="3"/>
  <c r="E2391" i="3"/>
  <c r="C2391" i="3"/>
  <c r="F2390" i="3"/>
  <c r="E2390" i="3"/>
  <c r="C2390" i="3"/>
  <c r="F2389" i="3"/>
  <c r="E2389" i="3"/>
  <c r="C2389" i="3"/>
  <c r="F2388" i="3"/>
  <c r="E2388" i="3"/>
  <c r="C2388" i="3"/>
  <c r="F2387" i="3"/>
  <c r="E2387" i="3"/>
  <c r="C2387" i="3"/>
  <c r="F2386" i="3"/>
  <c r="E2386" i="3"/>
  <c r="C2386" i="3"/>
  <c r="F2385" i="3"/>
  <c r="E2385" i="3"/>
  <c r="C2385" i="3"/>
  <c r="F2384" i="3"/>
  <c r="E2384" i="3"/>
  <c r="C2384" i="3"/>
  <c r="F2383" i="3"/>
  <c r="E2383" i="3"/>
  <c r="C2383" i="3"/>
  <c r="F2382" i="3"/>
  <c r="E2382" i="3"/>
  <c r="C2382" i="3"/>
  <c r="F2381" i="3"/>
  <c r="E2381" i="3"/>
  <c r="C2381" i="3"/>
  <c r="F2380" i="3"/>
  <c r="E2380" i="3"/>
  <c r="C2380" i="3"/>
  <c r="F2379" i="3"/>
  <c r="E2379" i="3"/>
  <c r="C2379" i="3"/>
  <c r="F2378" i="3"/>
  <c r="E2378" i="3"/>
  <c r="C2378" i="3"/>
  <c r="F2377" i="3"/>
  <c r="E2377" i="3"/>
  <c r="C2377" i="3"/>
  <c r="F2376" i="3"/>
  <c r="E2376" i="3"/>
  <c r="C2376" i="3"/>
  <c r="F2375" i="3"/>
  <c r="E2375" i="3"/>
  <c r="C2375" i="3"/>
  <c r="F2374" i="3"/>
  <c r="E2374" i="3"/>
  <c r="C2374" i="3"/>
  <c r="F2373" i="3"/>
  <c r="E2373" i="3"/>
  <c r="C2373" i="3"/>
  <c r="F2372" i="3"/>
  <c r="E2372" i="3"/>
  <c r="C2372" i="3"/>
  <c r="F2371" i="3"/>
  <c r="E2371" i="3"/>
  <c r="C2371" i="3"/>
  <c r="F2370" i="3"/>
  <c r="E2370" i="3"/>
  <c r="C2370" i="3"/>
  <c r="F2369" i="3"/>
  <c r="E2369" i="3"/>
  <c r="C2369" i="3"/>
  <c r="F2368" i="3"/>
  <c r="E2368" i="3"/>
  <c r="C2368" i="3"/>
  <c r="F2367" i="3"/>
  <c r="E2367" i="3"/>
  <c r="C2367" i="3"/>
  <c r="F2366" i="3"/>
  <c r="E2366" i="3"/>
  <c r="C2366" i="3"/>
  <c r="F2365" i="3"/>
  <c r="E2365" i="3"/>
  <c r="C2365" i="3"/>
  <c r="F2364" i="3"/>
  <c r="E2364" i="3"/>
  <c r="C2364" i="3"/>
  <c r="F2363" i="3"/>
  <c r="E2363" i="3"/>
  <c r="C2363" i="3"/>
  <c r="F2362" i="3"/>
  <c r="E2362" i="3"/>
  <c r="C2362" i="3"/>
  <c r="F2361" i="3"/>
  <c r="E2361" i="3"/>
  <c r="C2361" i="3"/>
  <c r="F2360" i="3"/>
  <c r="E2360" i="3"/>
  <c r="C2360" i="3"/>
  <c r="F2359" i="3"/>
  <c r="E2359" i="3"/>
  <c r="C2359" i="3"/>
  <c r="F2358" i="3"/>
  <c r="E2358" i="3"/>
  <c r="C2358" i="3"/>
  <c r="F2357" i="3"/>
  <c r="E2357" i="3"/>
  <c r="C2357" i="3"/>
  <c r="F2356" i="3"/>
  <c r="E2356" i="3"/>
  <c r="C2356" i="3"/>
  <c r="F2355" i="3"/>
  <c r="E2355" i="3"/>
  <c r="C2355" i="3"/>
  <c r="F2354" i="3"/>
  <c r="E2354" i="3"/>
  <c r="C2354" i="3"/>
  <c r="F2353" i="3"/>
  <c r="E2353" i="3"/>
  <c r="C2353" i="3"/>
  <c r="F2352" i="3"/>
  <c r="E2352" i="3"/>
  <c r="C2352" i="3"/>
  <c r="F2351" i="3"/>
  <c r="E2351" i="3"/>
  <c r="C2351" i="3"/>
  <c r="F2350" i="3"/>
  <c r="E2350" i="3"/>
  <c r="C2350" i="3"/>
  <c r="F2349" i="3"/>
  <c r="E2349" i="3"/>
  <c r="C2349" i="3"/>
  <c r="F2348" i="3"/>
  <c r="E2348" i="3"/>
  <c r="C2348" i="3"/>
  <c r="F2347" i="3"/>
  <c r="E2347" i="3"/>
  <c r="C2347" i="3"/>
  <c r="F2346" i="3"/>
  <c r="E2346" i="3"/>
  <c r="C2346" i="3"/>
  <c r="F2345" i="3"/>
  <c r="E2345" i="3"/>
  <c r="C2345" i="3"/>
  <c r="F2344" i="3"/>
  <c r="E2344" i="3"/>
  <c r="C2344" i="3"/>
  <c r="F2343" i="3"/>
  <c r="E2343" i="3"/>
  <c r="C2343" i="3"/>
  <c r="F2342" i="3"/>
  <c r="E2342" i="3"/>
  <c r="C2342" i="3"/>
  <c r="F2341" i="3"/>
  <c r="E2341" i="3"/>
  <c r="C2341" i="3"/>
  <c r="F2340" i="3"/>
  <c r="E2340" i="3"/>
  <c r="C2340" i="3"/>
  <c r="F2339" i="3"/>
  <c r="E2339" i="3"/>
  <c r="C2339" i="3"/>
  <c r="F2338" i="3"/>
  <c r="E2338" i="3"/>
  <c r="C2338" i="3"/>
  <c r="F2337" i="3"/>
  <c r="E2337" i="3"/>
  <c r="C2337" i="3"/>
  <c r="F2336" i="3"/>
  <c r="E2336" i="3"/>
  <c r="C2336" i="3"/>
  <c r="F2335" i="3"/>
  <c r="E2335" i="3"/>
  <c r="C2335" i="3"/>
  <c r="F2334" i="3"/>
  <c r="E2334" i="3"/>
  <c r="C2334" i="3"/>
  <c r="F2333" i="3"/>
  <c r="E2333" i="3"/>
  <c r="C2333" i="3"/>
  <c r="F2332" i="3"/>
  <c r="E2332" i="3"/>
  <c r="C2332" i="3"/>
  <c r="F2331" i="3"/>
  <c r="E2331" i="3"/>
  <c r="C2331" i="3"/>
  <c r="F2330" i="3"/>
  <c r="E2330" i="3"/>
  <c r="C2330" i="3"/>
  <c r="F2329" i="3"/>
  <c r="E2329" i="3"/>
  <c r="C2329" i="3"/>
  <c r="F2328" i="3"/>
  <c r="E2328" i="3"/>
  <c r="C2328" i="3"/>
  <c r="F2327" i="3"/>
  <c r="E2327" i="3"/>
  <c r="C2327" i="3"/>
  <c r="F2326" i="3"/>
  <c r="E2326" i="3"/>
  <c r="C2326" i="3"/>
  <c r="F2325" i="3"/>
  <c r="E2325" i="3"/>
  <c r="C2325" i="3"/>
  <c r="F2324" i="3"/>
  <c r="E2324" i="3"/>
  <c r="C2324" i="3"/>
  <c r="F2323" i="3"/>
  <c r="E2323" i="3"/>
  <c r="C2323" i="3"/>
  <c r="F2322" i="3"/>
  <c r="E2322" i="3"/>
  <c r="C2322" i="3"/>
  <c r="F2321" i="3"/>
  <c r="E2321" i="3"/>
  <c r="C2321" i="3"/>
  <c r="F2320" i="3"/>
  <c r="E2320" i="3"/>
  <c r="C2320" i="3"/>
  <c r="F2319" i="3"/>
  <c r="E2319" i="3"/>
  <c r="C2319" i="3"/>
  <c r="F2318" i="3"/>
  <c r="E2318" i="3"/>
  <c r="C2318" i="3"/>
  <c r="F2317" i="3"/>
  <c r="E2317" i="3"/>
  <c r="C2317" i="3"/>
  <c r="F2316" i="3"/>
  <c r="E2316" i="3"/>
  <c r="C2316" i="3"/>
  <c r="F2315" i="3"/>
  <c r="E2315" i="3"/>
  <c r="C2315" i="3"/>
  <c r="F2314" i="3"/>
  <c r="E2314" i="3"/>
  <c r="C2314" i="3"/>
  <c r="F2313" i="3"/>
  <c r="E2313" i="3"/>
  <c r="C2313" i="3"/>
  <c r="F2312" i="3"/>
  <c r="E2312" i="3"/>
  <c r="C2312" i="3"/>
  <c r="F2311" i="3"/>
  <c r="E2311" i="3"/>
  <c r="C2311" i="3"/>
  <c r="F2310" i="3"/>
  <c r="E2310" i="3"/>
  <c r="C2310" i="3"/>
  <c r="F2309" i="3"/>
  <c r="E2309" i="3"/>
  <c r="C2309" i="3"/>
  <c r="F2308" i="3"/>
  <c r="E2308" i="3"/>
  <c r="C2308" i="3"/>
  <c r="F2307" i="3"/>
  <c r="E2307" i="3"/>
  <c r="C2307" i="3"/>
  <c r="F2306" i="3"/>
  <c r="E2306" i="3"/>
  <c r="C2306" i="3"/>
  <c r="F2305" i="3"/>
  <c r="E2305" i="3"/>
  <c r="C2305" i="3"/>
  <c r="F2304" i="3"/>
  <c r="E2304" i="3"/>
  <c r="C2304" i="3"/>
  <c r="F2303" i="3"/>
  <c r="E2303" i="3"/>
  <c r="C2303" i="3"/>
  <c r="F2302" i="3"/>
  <c r="E2302" i="3"/>
  <c r="C2302" i="3"/>
  <c r="F2301" i="3"/>
  <c r="E2301" i="3"/>
  <c r="C2301" i="3"/>
  <c r="F2300" i="3"/>
  <c r="E2300" i="3"/>
  <c r="C2300" i="3"/>
  <c r="F2299" i="3"/>
  <c r="E2299" i="3"/>
  <c r="C2299" i="3"/>
  <c r="F2298" i="3"/>
  <c r="E2298" i="3"/>
  <c r="C2298" i="3"/>
  <c r="F2297" i="3"/>
  <c r="E2297" i="3"/>
  <c r="C2297" i="3"/>
  <c r="F2296" i="3"/>
  <c r="E2296" i="3"/>
  <c r="C2296" i="3"/>
  <c r="F2295" i="3"/>
  <c r="E2295" i="3"/>
  <c r="C2295" i="3"/>
  <c r="F2294" i="3"/>
  <c r="E2294" i="3"/>
  <c r="C2294" i="3"/>
  <c r="F2293" i="3"/>
  <c r="E2293" i="3"/>
  <c r="C2293" i="3"/>
  <c r="F2292" i="3"/>
  <c r="E2292" i="3"/>
  <c r="C2292" i="3"/>
  <c r="F2291" i="3"/>
  <c r="E2291" i="3"/>
  <c r="C2291" i="3"/>
  <c r="F2290" i="3"/>
  <c r="E2290" i="3"/>
  <c r="C2290" i="3"/>
  <c r="F2289" i="3"/>
  <c r="E2289" i="3"/>
  <c r="C2289" i="3"/>
  <c r="F2288" i="3"/>
  <c r="E2288" i="3"/>
  <c r="C2288" i="3"/>
  <c r="F2287" i="3"/>
  <c r="E2287" i="3"/>
  <c r="C2287" i="3"/>
  <c r="F2286" i="3"/>
  <c r="E2286" i="3"/>
  <c r="C2286" i="3"/>
  <c r="F2285" i="3"/>
  <c r="E2285" i="3"/>
  <c r="C2285" i="3"/>
  <c r="F2284" i="3"/>
  <c r="E2284" i="3"/>
  <c r="C2284" i="3"/>
  <c r="F2283" i="3"/>
  <c r="E2283" i="3"/>
  <c r="C2283" i="3"/>
  <c r="F2282" i="3"/>
  <c r="E2282" i="3"/>
  <c r="C2282" i="3"/>
  <c r="F2281" i="3"/>
  <c r="E2281" i="3"/>
  <c r="C2281" i="3"/>
  <c r="F2280" i="3"/>
  <c r="E2280" i="3"/>
  <c r="C2280" i="3"/>
  <c r="F2279" i="3"/>
  <c r="E2279" i="3"/>
  <c r="C2279" i="3"/>
  <c r="F2278" i="3"/>
  <c r="E2278" i="3"/>
  <c r="C2278" i="3"/>
  <c r="F2277" i="3"/>
  <c r="E2277" i="3"/>
  <c r="C2277" i="3"/>
  <c r="F2276" i="3"/>
  <c r="E2276" i="3"/>
  <c r="C2276" i="3"/>
  <c r="F2275" i="3"/>
  <c r="E2275" i="3"/>
  <c r="C2275" i="3"/>
  <c r="F2274" i="3"/>
  <c r="E2274" i="3"/>
  <c r="C2274" i="3"/>
  <c r="F2273" i="3"/>
  <c r="E2273" i="3"/>
  <c r="C2273" i="3"/>
  <c r="F2272" i="3"/>
  <c r="E2272" i="3"/>
  <c r="C2272" i="3"/>
  <c r="F2271" i="3"/>
  <c r="E2271" i="3"/>
  <c r="C2271" i="3"/>
  <c r="F2270" i="3"/>
  <c r="E2270" i="3"/>
  <c r="C2270" i="3"/>
  <c r="F2269" i="3"/>
  <c r="E2269" i="3"/>
  <c r="C2269" i="3"/>
  <c r="F2268" i="3"/>
  <c r="E2268" i="3"/>
  <c r="C2268" i="3"/>
  <c r="F2267" i="3"/>
  <c r="E2267" i="3"/>
  <c r="C2267" i="3"/>
  <c r="F2266" i="3"/>
  <c r="E2266" i="3"/>
  <c r="C2266" i="3"/>
  <c r="F2265" i="3"/>
  <c r="E2265" i="3"/>
  <c r="C2265" i="3"/>
  <c r="F2264" i="3"/>
  <c r="E2264" i="3"/>
  <c r="C2264" i="3"/>
  <c r="F2263" i="3"/>
  <c r="E2263" i="3"/>
  <c r="C2263" i="3"/>
  <c r="F2262" i="3"/>
  <c r="E2262" i="3"/>
  <c r="C2262" i="3"/>
  <c r="F2261" i="3"/>
  <c r="E2261" i="3"/>
  <c r="C2261" i="3"/>
  <c r="F2260" i="3"/>
  <c r="E2260" i="3"/>
  <c r="C2260" i="3"/>
  <c r="F2259" i="3"/>
  <c r="E2259" i="3"/>
  <c r="C2259" i="3"/>
  <c r="F2258" i="3"/>
  <c r="E2258" i="3"/>
  <c r="C2258" i="3"/>
  <c r="F2257" i="3"/>
  <c r="E2257" i="3"/>
  <c r="C2257" i="3"/>
  <c r="F2256" i="3"/>
  <c r="E2256" i="3"/>
  <c r="C2256" i="3"/>
  <c r="F2255" i="3"/>
  <c r="E2255" i="3"/>
  <c r="C2255" i="3"/>
  <c r="F2254" i="3"/>
  <c r="E2254" i="3"/>
  <c r="C2254" i="3"/>
  <c r="F2253" i="3"/>
  <c r="E2253" i="3"/>
  <c r="C2253" i="3"/>
  <c r="F2252" i="3"/>
  <c r="E2252" i="3"/>
  <c r="C2252" i="3"/>
  <c r="F2251" i="3"/>
  <c r="E2251" i="3"/>
  <c r="C2251" i="3"/>
  <c r="F2250" i="3"/>
  <c r="E2250" i="3"/>
  <c r="C2250" i="3"/>
  <c r="F2249" i="3"/>
  <c r="E2249" i="3"/>
  <c r="C2249" i="3"/>
  <c r="F2248" i="3"/>
  <c r="E2248" i="3"/>
  <c r="C2248" i="3"/>
  <c r="F2247" i="3"/>
  <c r="E2247" i="3"/>
  <c r="C2247" i="3"/>
  <c r="F2246" i="3"/>
  <c r="E2246" i="3"/>
  <c r="C2246" i="3"/>
  <c r="F2245" i="3"/>
  <c r="E2245" i="3"/>
  <c r="C2245" i="3"/>
  <c r="F2244" i="3"/>
  <c r="E2244" i="3"/>
  <c r="C2244" i="3"/>
  <c r="F2243" i="3"/>
  <c r="E2243" i="3"/>
  <c r="C2243" i="3"/>
  <c r="F2242" i="3"/>
  <c r="E2242" i="3"/>
  <c r="C2242" i="3"/>
  <c r="F2241" i="3"/>
  <c r="E2241" i="3"/>
  <c r="C2241" i="3"/>
  <c r="F2240" i="3"/>
  <c r="E2240" i="3"/>
  <c r="C2240" i="3"/>
  <c r="F2239" i="3"/>
  <c r="E2239" i="3"/>
  <c r="C2239" i="3"/>
  <c r="F2238" i="3"/>
  <c r="E2238" i="3"/>
  <c r="C2238" i="3"/>
  <c r="F2237" i="3"/>
  <c r="E2237" i="3"/>
  <c r="C2237" i="3"/>
  <c r="F2236" i="3"/>
  <c r="E2236" i="3"/>
  <c r="C2236" i="3"/>
  <c r="F2235" i="3"/>
  <c r="E2235" i="3"/>
  <c r="C2235" i="3"/>
  <c r="F2234" i="3"/>
  <c r="E2234" i="3"/>
  <c r="C2234" i="3"/>
  <c r="F2233" i="3"/>
  <c r="E2233" i="3"/>
  <c r="C2233" i="3"/>
  <c r="F2232" i="3"/>
  <c r="E2232" i="3"/>
  <c r="C2232" i="3"/>
  <c r="F2231" i="3"/>
  <c r="E2231" i="3"/>
  <c r="C2231" i="3"/>
  <c r="F2230" i="3"/>
  <c r="E2230" i="3"/>
  <c r="C2230" i="3"/>
  <c r="F2229" i="3"/>
  <c r="E2229" i="3"/>
  <c r="C2229" i="3"/>
  <c r="F2228" i="3"/>
  <c r="E2228" i="3"/>
  <c r="C2228" i="3"/>
  <c r="F2227" i="3"/>
  <c r="E2227" i="3"/>
  <c r="C2227" i="3"/>
  <c r="F2226" i="3"/>
  <c r="E2226" i="3"/>
  <c r="C2226" i="3"/>
  <c r="F2225" i="3"/>
  <c r="E2225" i="3"/>
  <c r="C2225" i="3"/>
  <c r="F2224" i="3"/>
  <c r="E2224" i="3"/>
  <c r="C2224" i="3"/>
  <c r="F2223" i="3"/>
  <c r="E2223" i="3"/>
  <c r="C2223" i="3"/>
  <c r="F2222" i="3"/>
  <c r="E2222" i="3"/>
  <c r="C2222" i="3"/>
  <c r="F2221" i="3"/>
  <c r="E2221" i="3"/>
  <c r="C2221" i="3"/>
  <c r="F2220" i="3"/>
  <c r="E2220" i="3"/>
  <c r="C2220" i="3"/>
  <c r="F2219" i="3"/>
  <c r="E2219" i="3"/>
  <c r="C2219" i="3"/>
  <c r="F2218" i="3"/>
  <c r="E2218" i="3"/>
  <c r="C2218" i="3"/>
  <c r="F2217" i="3"/>
  <c r="E2217" i="3"/>
  <c r="C2217" i="3"/>
  <c r="F2216" i="3"/>
  <c r="E2216" i="3"/>
  <c r="C2216" i="3"/>
  <c r="F2215" i="3"/>
  <c r="E2215" i="3"/>
  <c r="C2215" i="3"/>
  <c r="F2214" i="3"/>
  <c r="E2214" i="3"/>
  <c r="C2214" i="3"/>
  <c r="F2213" i="3"/>
  <c r="E2213" i="3"/>
  <c r="C2213" i="3"/>
  <c r="F2212" i="3"/>
  <c r="E2212" i="3"/>
  <c r="C2212" i="3"/>
  <c r="F2211" i="3"/>
  <c r="E2211" i="3"/>
  <c r="C2211" i="3"/>
  <c r="F2210" i="3"/>
  <c r="E2210" i="3"/>
  <c r="C2210" i="3"/>
  <c r="F2209" i="3"/>
  <c r="E2209" i="3"/>
  <c r="C2209" i="3"/>
  <c r="F2208" i="3"/>
  <c r="E2208" i="3"/>
  <c r="C2208" i="3"/>
  <c r="F2207" i="3"/>
  <c r="E2207" i="3"/>
  <c r="C2207" i="3"/>
  <c r="F2206" i="3"/>
  <c r="E2206" i="3"/>
  <c r="C2206" i="3"/>
  <c r="F2205" i="3"/>
  <c r="E2205" i="3"/>
  <c r="C2205" i="3"/>
  <c r="F2204" i="3"/>
  <c r="E2204" i="3"/>
  <c r="C2204" i="3"/>
  <c r="F2203" i="3"/>
  <c r="E2203" i="3"/>
  <c r="C2203" i="3"/>
  <c r="F2202" i="3"/>
  <c r="E2202" i="3"/>
  <c r="C2202" i="3"/>
  <c r="F2201" i="3"/>
  <c r="E2201" i="3"/>
  <c r="C2201" i="3"/>
  <c r="F2200" i="3"/>
  <c r="E2200" i="3"/>
  <c r="C2200" i="3"/>
  <c r="F2199" i="3"/>
  <c r="E2199" i="3"/>
  <c r="C2199" i="3"/>
  <c r="F2198" i="3"/>
  <c r="E2198" i="3"/>
  <c r="C2198" i="3"/>
  <c r="F2197" i="3"/>
  <c r="E2197" i="3"/>
  <c r="C2197" i="3"/>
  <c r="F2196" i="3"/>
  <c r="E2196" i="3"/>
  <c r="C2196" i="3"/>
  <c r="F2195" i="3"/>
  <c r="E2195" i="3"/>
  <c r="C2195" i="3"/>
  <c r="F2194" i="3"/>
  <c r="E2194" i="3"/>
  <c r="C2194" i="3"/>
  <c r="F2193" i="3"/>
  <c r="E2193" i="3"/>
  <c r="C2193" i="3"/>
  <c r="F2192" i="3"/>
  <c r="E2192" i="3"/>
  <c r="C2192" i="3"/>
  <c r="F2191" i="3"/>
  <c r="E2191" i="3"/>
  <c r="C2191" i="3"/>
  <c r="F2190" i="3"/>
  <c r="E2190" i="3"/>
  <c r="C2190" i="3"/>
  <c r="F2189" i="3"/>
  <c r="E2189" i="3"/>
  <c r="C2189" i="3"/>
  <c r="F2188" i="3"/>
  <c r="E2188" i="3"/>
  <c r="C2188" i="3"/>
  <c r="F2187" i="3"/>
  <c r="E2187" i="3"/>
  <c r="C2187" i="3"/>
  <c r="F2186" i="3"/>
  <c r="E2186" i="3"/>
  <c r="C2186" i="3"/>
  <c r="F2185" i="3"/>
  <c r="E2185" i="3"/>
  <c r="C2185" i="3"/>
  <c r="F2184" i="3"/>
  <c r="E2184" i="3"/>
  <c r="C2184" i="3"/>
  <c r="F2183" i="3"/>
  <c r="E2183" i="3"/>
  <c r="C2183" i="3"/>
  <c r="F2182" i="3"/>
  <c r="E2182" i="3"/>
  <c r="C2182" i="3"/>
  <c r="F2181" i="3"/>
  <c r="E2181" i="3"/>
  <c r="C2181" i="3"/>
  <c r="F2180" i="3"/>
  <c r="E2180" i="3"/>
  <c r="C2180" i="3"/>
  <c r="F2179" i="3"/>
  <c r="E2179" i="3"/>
  <c r="C2179" i="3"/>
  <c r="F2178" i="3"/>
  <c r="E2178" i="3"/>
  <c r="C2178" i="3"/>
  <c r="F2177" i="3"/>
  <c r="E2177" i="3"/>
  <c r="C2177" i="3"/>
  <c r="F2176" i="3"/>
  <c r="E2176" i="3"/>
  <c r="C2176" i="3"/>
  <c r="F2175" i="3"/>
  <c r="E2175" i="3"/>
  <c r="C2175" i="3"/>
  <c r="F2174" i="3"/>
  <c r="E2174" i="3"/>
  <c r="C2174" i="3"/>
  <c r="F2173" i="3"/>
  <c r="E2173" i="3"/>
  <c r="C2173" i="3"/>
  <c r="F2172" i="3"/>
  <c r="E2172" i="3"/>
  <c r="C2172" i="3"/>
  <c r="F2171" i="3"/>
  <c r="E2171" i="3"/>
  <c r="C2171" i="3"/>
  <c r="F2170" i="3"/>
  <c r="E2170" i="3"/>
  <c r="C2170" i="3"/>
  <c r="F2169" i="3"/>
  <c r="E2169" i="3"/>
  <c r="C2169" i="3"/>
  <c r="F2168" i="3"/>
  <c r="E2168" i="3"/>
  <c r="C2168" i="3"/>
  <c r="F2167" i="3"/>
  <c r="E2167" i="3"/>
  <c r="C2167" i="3"/>
  <c r="F2166" i="3"/>
  <c r="E2166" i="3"/>
  <c r="C2166" i="3"/>
  <c r="F2165" i="3"/>
  <c r="E2165" i="3"/>
  <c r="C2165" i="3"/>
  <c r="F2164" i="3"/>
  <c r="E2164" i="3"/>
  <c r="C2164" i="3"/>
  <c r="F2163" i="3"/>
  <c r="E2163" i="3"/>
  <c r="C2163" i="3"/>
  <c r="F2162" i="3"/>
  <c r="E2162" i="3"/>
  <c r="C2162" i="3"/>
  <c r="F2161" i="3"/>
  <c r="E2161" i="3"/>
  <c r="C2161" i="3"/>
  <c r="F2160" i="3"/>
  <c r="E2160" i="3"/>
  <c r="C2160" i="3"/>
  <c r="F2159" i="3"/>
  <c r="E2159" i="3"/>
  <c r="C2159" i="3"/>
  <c r="F2158" i="3"/>
  <c r="E2158" i="3"/>
  <c r="C2158" i="3"/>
  <c r="F2157" i="3"/>
  <c r="E2157" i="3"/>
  <c r="C2157" i="3"/>
  <c r="F2156" i="3"/>
  <c r="E2156" i="3"/>
  <c r="C2156" i="3"/>
  <c r="F2155" i="3"/>
  <c r="E2155" i="3"/>
  <c r="C2155" i="3"/>
  <c r="F2154" i="3"/>
  <c r="E2154" i="3"/>
  <c r="C2154" i="3"/>
  <c r="F2153" i="3"/>
  <c r="E2153" i="3"/>
  <c r="C2153" i="3"/>
  <c r="F2152" i="3"/>
  <c r="E2152" i="3"/>
  <c r="C2152" i="3"/>
  <c r="F2151" i="3"/>
  <c r="E2151" i="3"/>
  <c r="C2151" i="3"/>
  <c r="F2150" i="3"/>
  <c r="E2150" i="3"/>
  <c r="C2150" i="3"/>
  <c r="F2149" i="3"/>
  <c r="E2149" i="3"/>
  <c r="C2149" i="3"/>
  <c r="F2148" i="3"/>
  <c r="E2148" i="3"/>
  <c r="C2148" i="3"/>
  <c r="F2147" i="3"/>
  <c r="E2147" i="3"/>
  <c r="C2147" i="3"/>
  <c r="F2146" i="3"/>
  <c r="E2146" i="3"/>
  <c r="C2146" i="3"/>
  <c r="F2145" i="3"/>
  <c r="E2145" i="3"/>
  <c r="C2145" i="3"/>
  <c r="F2144" i="3"/>
  <c r="E2144" i="3"/>
  <c r="C2144" i="3"/>
  <c r="F2143" i="3"/>
  <c r="E2143" i="3"/>
  <c r="C2143" i="3"/>
  <c r="F2142" i="3"/>
  <c r="E2142" i="3"/>
  <c r="C2142" i="3"/>
  <c r="F2141" i="3"/>
  <c r="E2141" i="3"/>
  <c r="C2141" i="3"/>
  <c r="F2140" i="3"/>
  <c r="E2140" i="3"/>
  <c r="C2140" i="3"/>
  <c r="F2139" i="3"/>
  <c r="E2139" i="3"/>
  <c r="C2139" i="3"/>
  <c r="F2138" i="3"/>
  <c r="E2138" i="3"/>
  <c r="C2138" i="3"/>
  <c r="F2137" i="3"/>
  <c r="E2137" i="3"/>
  <c r="C2137" i="3"/>
  <c r="F2136" i="3"/>
  <c r="E2136" i="3"/>
  <c r="C2136" i="3"/>
  <c r="F2135" i="3"/>
  <c r="E2135" i="3"/>
  <c r="C2135" i="3"/>
  <c r="F2134" i="3"/>
  <c r="E2134" i="3"/>
  <c r="C2134" i="3"/>
  <c r="F2133" i="3"/>
  <c r="E2133" i="3"/>
  <c r="C2133" i="3"/>
  <c r="F2132" i="3"/>
  <c r="E2132" i="3"/>
  <c r="C2132" i="3"/>
  <c r="F2131" i="3"/>
  <c r="E2131" i="3"/>
  <c r="C2131" i="3"/>
  <c r="F2130" i="3"/>
  <c r="E2130" i="3"/>
  <c r="C2130" i="3"/>
  <c r="F2129" i="3"/>
  <c r="E2129" i="3"/>
  <c r="C2129" i="3"/>
  <c r="F2128" i="3"/>
  <c r="E2128" i="3"/>
  <c r="C2128" i="3"/>
  <c r="F2127" i="3"/>
  <c r="E2127" i="3"/>
  <c r="C2127" i="3"/>
  <c r="F2126" i="3"/>
  <c r="E2126" i="3"/>
  <c r="C2126" i="3"/>
  <c r="F2125" i="3"/>
  <c r="E2125" i="3"/>
  <c r="C2125" i="3"/>
  <c r="F2124" i="3"/>
  <c r="E2124" i="3"/>
  <c r="C2124" i="3"/>
  <c r="F2123" i="3"/>
  <c r="E2123" i="3"/>
  <c r="C2123" i="3"/>
  <c r="F2122" i="3"/>
  <c r="E2122" i="3"/>
  <c r="C2122" i="3"/>
  <c r="F2121" i="3"/>
  <c r="E2121" i="3"/>
  <c r="C2121" i="3"/>
  <c r="F2120" i="3"/>
  <c r="E2120" i="3"/>
  <c r="C2120" i="3"/>
  <c r="F2119" i="3"/>
  <c r="E2119" i="3"/>
  <c r="C2119" i="3"/>
  <c r="F2118" i="3"/>
  <c r="E2118" i="3"/>
  <c r="C2118" i="3"/>
  <c r="F2117" i="3"/>
  <c r="E2117" i="3"/>
  <c r="C2117" i="3"/>
  <c r="F2116" i="3"/>
  <c r="E2116" i="3"/>
  <c r="C2116" i="3"/>
  <c r="F2115" i="3"/>
  <c r="E2115" i="3"/>
  <c r="C2115" i="3"/>
  <c r="F2114" i="3"/>
  <c r="E2114" i="3"/>
  <c r="C2114" i="3"/>
  <c r="F2113" i="3"/>
  <c r="E2113" i="3"/>
  <c r="C2113" i="3"/>
  <c r="F2112" i="3"/>
  <c r="E2112" i="3"/>
  <c r="C2112" i="3"/>
  <c r="F2111" i="3"/>
  <c r="E2111" i="3"/>
  <c r="C2111" i="3"/>
  <c r="F2110" i="3"/>
  <c r="E2110" i="3"/>
  <c r="C2110" i="3"/>
  <c r="F2109" i="3"/>
  <c r="E2109" i="3"/>
  <c r="C2109" i="3"/>
  <c r="F2108" i="3"/>
  <c r="E2108" i="3"/>
  <c r="C2108" i="3"/>
  <c r="F2107" i="3"/>
  <c r="E2107" i="3"/>
  <c r="C2107" i="3"/>
  <c r="F2106" i="3"/>
  <c r="E2106" i="3"/>
  <c r="C2106" i="3"/>
  <c r="F2105" i="3"/>
  <c r="E2105" i="3"/>
  <c r="C2105" i="3"/>
  <c r="F2104" i="3"/>
  <c r="E2104" i="3"/>
  <c r="C2104" i="3"/>
  <c r="F2103" i="3"/>
  <c r="E2103" i="3"/>
  <c r="C2103" i="3"/>
  <c r="F2102" i="3"/>
  <c r="E2102" i="3"/>
  <c r="C2102" i="3"/>
  <c r="F2101" i="3"/>
  <c r="E2101" i="3"/>
  <c r="C2101" i="3"/>
  <c r="F2100" i="3"/>
  <c r="E2100" i="3"/>
  <c r="C2100" i="3"/>
  <c r="F2099" i="3"/>
  <c r="E2099" i="3"/>
  <c r="C2099" i="3"/>
  <c r="F2098" i="3"/>
  <c r="E2098" i="3"/>
  <c r="C2098" i="3"/>
  <c r="F2097" i="3"/>
  <c r="E2097" i="3"/>
  <c r="C2097" i="3"/>
  <c r="F2096" i="3"/>
  <c r="E2096" i="3"/>
  <c r="C2096" i="3"/>
  <c r="F2095" i="3"/>
  <c r="E2095" i="3"/>
  <c r="C2095" i="3"/>
  <c r="F2094" i="3"/>
  <c r="E2094" i="3"/>
  <c r="C2094" i="3"/>
  <c r="F2093" i="3"/>
  <c r="E2093" i="3"/>
  <c r="C2093" i="3"/>
  <c r="F2092" i="3"/>
  <c r="E2092" i="3"/>
  <c r="C2092" i="3"/>
  <c r="F2091" i="3"/>
  <c r="E2091" i="3"/>
  <c r="C2091" i="3"/>
  <c r="F2090" i="3"/>
  <c r="E2090" i="3"/>
  <c r="C2090" i="3"/>
  <c r="F2089" i="3"/>
  <c r="E2089" i="3"/>
  <c r="C2089" i="3"/>
  <c r="F2088" i="3"/>
  <c r="E2088" i="3"/>
  <c r="C2088" i="3"/>
  <c r="F2087" i="3"/>
  <c r="E2087" i="3"/>
  <c r="C2087" i="3"/>
  <c r="F2086" i="3"/>
  <c r="E2086" i="3"/>
  <c r="C2086" i="3"/>
  <c r="F2085" i="3"/>
  <c r="E2085" i="3"/>
  <c r="C2085" i="3"/>
  <c r="F2084" i="3"/>
  <c r="E2084" i="3"/>
  <c r="C2084" i="3"/>
  <c r="F2083" i="3"/>
  <c r="E2083" i="3"/>
  <c r="C2083" i="3"/>
  <c r="F2082" i="3"/>
  <c r="E2082" i="3"/>
  <c r="C2082" i="3"/>
  <c r="F2081" i="3"/>
  <c r="E2081" i="3"/>
  <c r="C2081" i="3"/>
  <c r="F2080" i="3"/>
  <c r="E2080" i="3"/>
  <c r="C2080" i="3"/>
  <c r="F2079" i="3"/>
  <c r="E2079" i="3"/>
  <c r="C2079" i="3"/>
  <c r="F2078" i="3"/>
  <c r="E2078" i="3"/>
  <c r="C2078" i="3"/>
  <c r="F2077" i="3"/>
  <c r="E2077" i="3"/>
  <c r="C2077" i="3"/>
  <c r="F2076" i="3"/>
  <c r="E2076" i="3"/>
  <c r="C2076" i="3"/>
  <c r="F2075" i="3"/>
  <c r="E2075" i="3"/>
  <c r="C2075" i="3"/>
  <c r="F2074" i="3"/>
  <c r="E2074" i="3"/>
  <c r="C2074" i="3"/>
  <c r="F2073" i="3"/>
  <c r="E2073" i="3"/>
  <c r="C2073" i="3"/>
  <c r="F2072" i="3"/>
  <c r="E2072" i="3"/>
  <c r="C2072" i="3"/>
  <c r="F2071" i="3"/>
  <c r="E2071" i="3"/>
  <c r="C2071" i="3"/>
  <c r="F2070" i="3"/>
  <c r="E2070" i="3"/>
  <c r="C2070" i="3"/>
  <c r="F2069" i="3"/>
  <c r="E2069" i="3"/>
  <c r="C2069" i="3"/>
  <c r="F2068" i="3"/>
  <c r="E2068" i="3"/>
  <c r="C2068" i="3"/>
  <c r="F2067" i="3"/>
  <c r="E2067" i="3"/>
  <c r="C2067" i="3"/>
  <c r="F2066" i="3"/>
  <c r="E2066" i="3"/>
  <c r="C2066" i="3"/>
  <c r="F2065" i="3"/>
  <c r="E2065" i="3"/>
  <c r="C2065" i="3"/>
  <c r="F2064" i="3"/>
  <c r="E2064" i="3"/>
  <c r="C2064" i="3"/>
  <c r="F2063" i="3"/>
  <c r="E2063" i="3"/>
  <c r="C2063" i="3"/>
  <c r="F2062" i="3"/>
  <c r="E2062" i="3"/>
  <c r="C2062" i="3"/>
  <c r="F2061" i="3"/>
  <c r="E2061" i="3"/>
  <c r="C2061" i="3"/>
  <c r="F2060" i="3"/>
  <c r="E2060" i="3"/>
  <c r="C2060" i="3"/>
  <c r="F2059" i="3"/>
  <c r="E2059" i="3"/>
  <c r="C2059" i="3"/>
  <c r="F2058" i="3"/>
  <c r="E2058" i="3"/>
  <c r="C2058" i="3"/>
  <c r="F2057" i="3"/>
  <c r="E2057" i="3"/>
  <c r="C2057" i="3"/>
  <c r="F2056" i="3"/>
  <c r="E2056" i="3"/>
  <c r="C2056" i="3"/>
  <c r="F2055" i="3"/>
  <c r="E2055" i="3"/>
  <c r="C2055" i="3"/>
  <c r="F2054" i="3"/>
  <c r="E2054" i="3"/>
  <c r="C2054" i="3"/>
  <c r="F2053" i="3"/>
  <c r="E2053" i="3"/>
  <c r="C2053" i="3"/>
  <c r="F2052" i="3"/>
  <c r="E2052" i="3"/>
  <c r="C2052" i="3"/>
  <c r="F2051" i="3"/>
  <c r="E2051" i="3"/>
  <c r="C2051" i="3"/>
  <c r="F2050" i="3"/>
  <c r="E2050" i="3"/>
  <c r="C2050" i="3"/>
  <c r="F2049" i="3"/>
  <c r="E2049" i="3"/>
  <c r="C2049" i="3"/>
  <c r="F2048" i="3"/>
  <c r="E2048" i="3"/>
  <c r="C2048" i="3"/>
  <c r="F2047" i="3"/>
  <c r="E2047" i="3"/>
  <c r="C2047" i="3"/>
  <c r="F2046" i="3"/>
  <c r="E2046" i="3"/>
  <c r="C2046" i="3"/>
  <c r="F2045" i="3"/>
  <c r="E2045" i="3"/>
  <c r="C2045" i="3"/>
  <c r="F2044" i="3"/>
  <c r="E2044" i="3"/>
  <c r="C2044" i="3"/>
  <c r="F2043" i="3"/>
  <c r="E2043" i="3"/>
  <c r="C2043" i="3"/>
  <c r="F2042" i="3"/>
  <c r="E2042" i="3"/>
  <c r="C2042" i="3"/>
  <c r="F2041" i="3"/>
  <c r="E2041" i="3"/>
  <c r="C2041" i="3"/>
  <c r="F2040" i="3"/>
  <c r="E2040" i="3"/>
  <c r="C2040" i="3"/>
  <c r="F2039" i="3"/>
  <c r="E2039" i="3"/>
  <c r="C2039" i="3"/>
  <c r="F2038" i="3"/>
  <c r="E2038" i="3"/>
  <c r="C2038" i="3"/>
  <c r="F2037" i="3"/>
  <c r="E2037" i="3"/>
  <c r="C2037" i="3"/>
  <c r="F2036" i="3"/>
  <c r="E2036" i="3"/>
  <c r="C2036" i="3"/>
  <c r="F2035" i="3"/>
  <c r="E2035" i="3"/>
  <c r="C2035" i="3"/>
  <c r="F2034" i="3"/>
  <c r="E2034" i="3"/>
  <c r="C2034" i="3"/>
  <c r="F2033" i="3"/>
  <c r="E2033" i="3"/>
  <c r="C2033" i="3"/>
  <c r="F2032" i="3"/>
  <c r="E2032" i="3"/>
  <c r="C2032" i="3"/>
  <c r="F2031" i="3"/>
  <c r="E2031" i="3"/>
  <c r="C2031" i="3"/>
  <c r="F2030" i="3"/>
  <c r="E2030" i="3"/>
  <c r="C2030" i="3"/>
  <c r="F2029" i="3"/>
  <c r="E2029" i="3"/>
  <c r="C2029" i="3"/>
  <c r="F2028" i="3"/>
  <c r="E2028" i="3"/>
  <c r="C2028" i="3"/>
  <c r="F2027" i="3"/>
  <c r="E2027" i="3"/>
  <c r="C2027" i="3"/>
  <c r="F2026" i="3"/>
  <c r="E2026" i="3"/>
  <c r="C2026" i="3"/>
  <c r="F2025" i="3"/>
  <c r="E2025" i="3"/>
  <c r="C2025" i="3"/>
  <c r="F2024" i="3"/>
  <c r="E2024" i="3"/>
  <c r="C2024" i="3"/>
  <c r="F2023" i="3"/>
  <c r="E2023" i="3"/>
  <c r="C2023" i="3"/>
  <c r="F2022" i="3"/>
  <c r="E2022" i="3"/>
  <c r="C2022" i="3"/>
  <c r="F2021" i="3"/>
  <c r="E2021" i="3"/>
  <c r="C2021" i="3"/>
  <c r="F2020" i="3"/>
  <c r="E2020" i="3"/>
  <c r="C2020" i="3"/>
  <c r="F2019" i="3"/>
  <c r="E2019" i="3"/>
  <c r="C2019" i="3"/>
  <c r="F2018" i="3"/>
  <c r="E2018" i="3"/>
  <c r="C2018" i="3"/>
  <c r="F2017" i="3"/>
  <c r="E2017" i="3"/>
  <c r="C2017" i="3"/>
  <c r="F2016" i="3"/>
  <c r="E2016" i="3"/>
  <c r="C2016" i="3"/>
  <c r="F2015" i="3"/>
  <c r="E2015" i="3"/>
  <c r="C2015" i="3"/>
  <c r="F2014" i="3"/>
  <c r="E2014" i="3"/>
  <c r="C2014" i="3"/>
  <c r="F2013" i="3"/>
  <c r="E2013" i="3"/>
  <c r="C2013" i="3"/>
  <c r="F2012" i="3"/>
  <c r="E2012" i="3"/>
  <c r="C2012" i="3"/>
  <c r="F2011" i="3"/>
  <c r="E2011" i="3"/>
  <c r="C2011" i="3"/>
  <c r="F2010" i="3"/>
  <c r="E2010" i="3"/>
  <c r="C2010" i="3"/>
  <c r="F2009" i="3"/>
  <c r="E2009" i="3"/>
  <c r="C2009" i="3"/>
  <c r="F2008" i="3"/>
  <c r="E2008" i="3"/>
  <c r="C2008" i="3"/>
  <c r="F2007" i="3"/>
  <c r="E2007" i="3"/>
  <c r="C2007" i="3"/>
  <c r="F2006" i="3"/>
  <c r="E2006" i="3"/>
  <c r="C2006" i="3"/>
  <c r="F2005" i="3"/>
  <c r="E2005" i="3"/>
  <c r="C2005" i="3"/>
  <c r="F2004" i="3"/>
  <c r="E2004" i="3"/>
  <c r="C2004" i="3"/>
  <c r="F2003" i="3"/>
  <c r="E2003" i="3"/>
  <c r="C2003" i="3"/>
  <c r="F2002" i="3"/>
  <c r="E2002" i="3"/>
  <c r="C2002" i="3"/>
  <c r="F2001" i="3"/>
  <c r="E2001" i="3"/>
  <c r="C2001" i="3"/>
  <c r="F2000" i="3"/>
  <c r="E2000" i="3"/>
  <c r="C2000" i="3"/>
  <c r="F1999" i="3"/>
  <c r="E1999" i="3"/>
  <c r="C1999" i="3"/>
  <c r="F1998" i="3"/>
  <c r="E1998" i="3"/>
  <c r="C1998" i="3"/>
  <c r="F1997" i="3"/>
  <c r="E1997" i="3"/>
  <c r="C1997" i="3"/>
  <c r="F1996" i="3"/>
  <c r="E1996" i="3"/>
  <c r="C1996" i="3"/>
  <c r="F1995" i="3"/>
  <c r="E1995" i="3"/>
  <c r="C1995" i="3"/>
  <c r="F1994" i="3"/>
  <c r="E1994" i="3"/>
  <c r="C1994" i="3"/>
  <c r="F1993" i="3"/>
  <c r="E1993" i="3"/>
  <c r="C1993" i="3"/>
  <c r="F1992" i="3"/>
  <c r="E1992" i="3"/>
  <c r="C1992" i="3"/>
  <c r="F1991" i="3"/>
  <c r="E1991" i="3"/>
  <c r="C1991" i="3"/>
  <c r="F1990" i="3"/>
  <c r="E1990" i="3"/>
  <c r="C1990" i="3"/>
  <c r="F1989" i="3"/>
  <c r="E1989" i="3"/>
  <c r="C1989" i="3"/>
  <c r="F1988" i="3"/>
  <c r="E1988" i="3"/>
  <c r="C1988" i="3"/>
  <c r="F1987" i="3"/>
  <c r="E1987" i="3"/>
  <c r="C1987" i="3"/>
  <c r="F1986" i="3"/>
  <c r="E1986" i="3"/>
  <c r="C1986" i="3"/>
  <c r="F1985" i="3"/>
  <c r="E1985" i="3"/>
  <c r="C1985" i="3"/>
  <c r="F1984" i="3"/>
  <c r="E1984" i="3"/>
  <c r="C1984" i="3"/>
  <c r="F1983" i="3"/>
  <c r="E1983" i="3"/>
  <c r="C1983" i="3"/>
  <c r="F1982" i="3"/>
  <c r="E1982" i="3"/>
  <c r="C1982" i="3"/>
  <c r="F1981" i="3"/>
  <c r="E1981" i="3"/>
  <c r="C1981" i="3"/>
  <c r="F1980" i="3"/>
  <c r="E1980" i="3"/>
  <c r="C1980" i="3"/>
  <c r="F1979" i="3"/>
  <c r="E1979" i="3"/>
  <c r="C1979" i="3"/>
  <c r="F1978" i="3"/>
  <c r="E1978" i="3"/>
  <c r="C1978" i="3"/>
  <c r="F1977" i="3"/>
  <c r="E1977" i="3"/>
  <c r="C1977" i="3"/>
  <c r="F1976" i="3"/>
  <c r="E1976" i="3"/>
  <c r="C1976" i="3"/>
  <c r="F1975" i="3"/>
  <c r="E1975" i="3"/>
  <c r="C1975" i="3"/>
  <c r="F1974" i="3"/>
  <c r="E1974" i="3"/>
  <c r="C1974" i="3"/>
  <c r="F1973" i="3"/>
  <c r="E1973" i="3"/>
  <c r="C1973" i="3"/>
  <c r="F1972" i="3"/>
  <c r="E1972" i="3"/>
  <c r="C1972" i="3"/>
  <c r="F1971" i="3"/>
  <c r="E1971" i="3"/>
  <c r="C1971" i="3"/>
  <c r="F1970" i="3"/>
  <c r="E1970" i="3"/>
  <c r="C1970" i="3"/>
  <c r="F1969" i="3"/>
  <c r="E1969" i="3"/>
  <c r="C1969" i="3"/>
  <c r="F1968" i="3"/>
  <c r="E1968" i="3"/>
  <c r="C1968" i="3"/>
  <c r="F1967" i="3"/>
  <c r="E1967" i="3"/>
  <c r="C1967" i="3"/>
  <c r="F1966" i="3"/>
  <c r="E1966" i="3"/>
  <c r="C1966" i="3"/>
  <c r="F1965" i="3"/>
  <c r="E1965" i="3"/>
  <c r="C1965" i="3"/>
  <c r="F1964" i="3"/>
  <c r="E1964" i="3"/>
  <c r="C1964" i="3"/>
  <c r="F1963" i="3"/>
  <c r="E1963" i="3"/>
  <c r="C1963" i="3"/>
  <c r="F1962" i="3"/>
  <c r="E1962" i="3"/>
  <c r="C1962" i="3"/>
  <c r="F1961" i="3"/>
  <c r="E1961" i="3"/>
  <c r="C1961" i="3"/>
  <c r="F1960" i="3"/>
  <c r="E1960" i="3"/>
  <c r="C1960" i="3"/>
  <c r="F1959" i="3"/>
  <c r="E1959" i="3"/>
  <c r="C1959" i="3"/>
  <c r="F1958" i="3"/>
  <c r="E1958" i="3"/>
  <c r="C1958" i="3"/>
  <c r="F1957" i="3"/>
  <c r="E1957" i="3"/>
  <c r="C1957" i="3"/>
  <c r="F1956" i="3"/>
  <c r="E1956" i="3"/>
  <c r="C1956" i="3"/>
  <c r="F1955" i="3"/>
  <c r="E1955" i="3"/>
  <c r="C1955" i="3"/>
  <c r="F1954" i="3"/>
  <c r="E1954" i="3"/>
  <c r="C1954" i="3"/>
  <c r="F1953" i="3"/>
  <c r="E1953" i="3"/>
  <c r="C1953" i="3"/>
  <c r="F1952" i="3"/>
  <c r="E1952" i="3"/>
  <c r="C1952" i="3"/>
  <c r="F1951" i="3"/>
  <c r="E1951" i="3"/>
  <c r="C1951" i="3"/>
  <c r="F1950" i="3"/>
  <c r="E1950" i="3"/>
  <c r="C1950" i="3"/>
  <c r="F1949" i="3"/>
  <c r="E1949" i="3"/>
  <c r="C1949" i="3"/>
  <c r="F1948" i="3"/>
  <c r="E1948" i="3"/>
  <c r="C1948" i="3"/>
  <c r="F1947" i="3"/>
  <c r="E1947" i="3"/>
  <c r="C1947" i="3"/>
  <c r="F1946" i="3"/>
  <c r="E1946" i="3"/>
  <c r="C1946" i="3"/>
  <c r="F1945" i="3"/>
  <c r="E1945" i="3"/>
  <c r="C1945" i="3"/>
  <c r="F1944" i="3"/>
  <c r="E1944" i="3"/>
  <c r="C1944" i="3"/>
  <c r="F1943" i="3"/>
  <c r="E1943" i="3"/>
  <c r="C1943" i="3"/>
  <c r="F1942" i="3"/>
  <c r="E1942" i="3"/>
  <c r="C1942" i="3"/>
  <c r="F1941" i="3"/>
  <c r="E1941" i="3"/>
  <c r="C1941" i="3"/>
  <c r="F1940" i="3"/>
  <c r="E1940" i="3"/>
  <c r="C1940" i="3"/>
  <c r="F1939" i="3"/>
  <c r="E1939" i="3"/>
  <c r="C1939" i="3"/>
  <c r="F1938" i="3"/>
  <c r="E1938" i="3"/>
  <c r="C1938" i="3"/>
  <c r="F1937" i="3"/>
  <c r="E1937" i="3"/>
  <c r="C1937" i="3"/>
  <c r="F1936" i="3"/>
  <c r="E1936" i="3"/>
  <c r="C1936" i="3"/>
  <c r="F1935" i="3"/>
  <c r="E1935" i="3"/>
  <c r="C1935" i="3"/>
  <c r="F1934" i="3"/>
  <c r="E1934" i="3"/>
  <c r="C1934" i="3"/>
  <c r="F1933" i="3"/>
  <c r="E1933" i="3"/>
  <c r="C1933" i="3"/>
  <c r="F1932" i="3"/>
  <c r="E1932" i="3"/>
  <c r="C1932" i="3"/>
  <c r="F1931" i="3"/>
  <c r="E1931" i="3"/>
  <c r="C1931" i="3"/>
  <c r="F1930" i="3"/>
  <c r="E1930" i="3"/>
  <c r="C1930" i="3"/>
  <c r="F1929" i="3"/>
  <c r="E1929" i="3"/>
  <c r="C1929" i="3"/>
  <c r="F1928" i="3"/>
  <c r="E1928" i="3"/>
  <c r="C1928" i="3"/>
  <c r="F1927" i="3"/>
  <c r="E1927" i="3"/>
  <c r="C1927" i="3"/>
  <c r="F1926" i="3"/>
  <c r="E1926" i="3"/>
  <c r="C1926" i="3"/>
  <c r="F1925" i="3"/>
  <c r="E1925" i="3"/>
  <c r="C1925" i="3"/>
  <c r="F1924" i="3"/>
  <c r="E1924" i="3"/>
  <c r="C1924" i="3"/>
  <c r="F1923" i="3"/>
  <c r="E1923" i="3"/>
  <c r="C1923" i="3"/>
  <c r="F1922" i="3"/>
  <c r="E1922" i="3"/>
  <c r="C1922" i="3"/>
  <c r="F1921" i="3"/>
  <c r="E1921" i="3"/>
  <c r="C1921" i="3"/>
  <c r="F1920" i="3"/>
  <c r="E1920" i="3"/>
  <c r="C1920" i="3"/>
  <c r="F1919" i="3"/>
  <c r="E1919" i="3"/>
  <c r="C1919" i="3"/>
  <c r="F1918" i="3"/>
  <c r="E1918" i="3"/>
  <c r="C1918" i="3"/>
  <c r="F1917" i="3"/>
  <c r="E1917" i="3"/>
  <c r="C1917" i="3"/>
  <c r="F1916" i="3"/>
  <c r="E1916" i="3"/>
  <c r="C1916" i="3"/>
  <c r="F1915" i="3"/>
  <c r="E1915" i="3"/>
  <c r="C1915" i="3"/>
  <c r="F1914" i="3"/>
  <c r="E1914" i="3"/>
  <c r="C1914" i="3"/>
  <c r="F1913" i="3"/>
  <c r="E1913" i="3"/>
  <c r="C1913" i="3"/>
  <c r="F1912" i="3"/>
  <c r="E1912" i="3"/>
  <c r="C1912" i="3"/>
  <c r="F1911" i="3"/>
  <c r="E1911" i="3"/>
  <c r="C1911" i="3"/>
  <c r="F1910" i="3"/>
  <c r="E1910" i="3"/>
  <c r="C1910" i="3"/>
  <c r="F1909" i="3"/>
  <c r="E1909" i="3"/>
  <c r="C1909" i="3"/>
  <c r="F1908" i="3"/>
  <c r="E1908" i="3"/>
  <c r="C1908" i="3"/>
  <c r="F1907" i="3"/>
  <c r="E1907" i="3"/>
  <c r="C1907" i="3"/>
  <c r="F1906" i="3"/>
  <c r="E1906" i="3"/>
  <c r="C1906" i="3"/>
  <c r="F1905" i="3"/>
  <c r="E1905" i="3"/>
  <c r="C1905" i="3"/>
  <c r="F1904" i="3"/>
  <c r="E1904" i="3"/>
  <c r="C1904" i="3"/>
  <c r="F1903" i="3"/>
  <c r="E1903" i="3"/>
  <c r="C1903" i="3"/>
  <c r="F1902" i="3"/>
  <c r="E1902" i="3"/>
  <c r="C1902" i="3"/>
  <c r="F1901" i="3"/>
  <c r="E1901" i="3"/>
  <c r="C1901" i="3"/>
  <c r="F1900" i="3"/>
  <c r="E1900" i="3"/>
  <c r="C1900" i="3"/>
  <c r="F1899" i="3"/>
  <c r="E1899" i="3"/>
  <c r="C1899" i="3"/>
  <c r="F1898" i="3"/>
  <c r="E1898" i="3"/>
  <c r="C1898" i="3"/>
  <c r="F1897" i="3"/>
  <c r="E1897" i="3"/>
  <c r="C1897" i="3"/>
  <c r="F1896" i="3"/>
  <c r="E1896" i="3"/>
  <c r="C1896" i="3"/>
  <c r="F1895" i="3"/>
  <c r="E1895" i="3"/>
  <c r="C1895" i="3"/>
  <c r="F1894" i="3"/>
  <c r="E1894" i="3"/>
  <c r="C1894" i="3"/>
  <c r="F1893" i="3"/>
  <c r="E1893" i="3"/>
  <c r="C1893" i="3"/>
  <c r="F1892" i="3"/>
  <c r="E1892" i="3"/>
  <c r="C1892" i="3"/>
  <c r="F1891" i="3"/>
  <c r="E1891" i="3"/>
  <c r="C1891" i="3"/>
  <c r="F1890" i="3"/>
  <c r="E1890" i="3"/>
  <c r="C1890" i="3"/>
  <c r="F1889" i="3"/>
  <c r="E1889" i="3"/>
  <c r="C1889" i="3"/>
  <c r="F1888" i="3"/>
  <c r="E1888" i="3"/>
  <c r="C1888" i="3"/>
  <c r="F1887" i="3"/>
  <c r="E1887" i="3"/>
  <c r="C1887" i="3"/>
  <c r="F1886" i="3"/>
  <c r="E1886" i="3"/>
  <c r="C1886" i="3"/>
  <c r="F1885" i="3"/>
  <c r="E1885" i="3"/>
  <c r="C1885" i="3"/>
  <c r="F1884" i="3"/>
  <c r="E1884" i="3"/>
  <c r="C1884" i="3"/>
  <c r="F1883" i="3"/>
  <c r="E1883" i="3"/>
  <c r="C1883" i="3"/>
  <c r="F1882" i="3"/>
  <c r="E1882" i="3"/>
  <c r="C1882" i="3"/>
  <c r="F1881" i="3"/>
  <c r="E1881" i="3"/>
  <c r="C1881" i="3"/>
  <c r="F1880" i="3"/>
  <c r="E1880" i="3"/>
  <c r="C1880" i="3"/>
  <c r="F1879" i="3"/>
  <c r="E1879" i="3"/>
  <c r="C1879" i="3"/>
  <c r="F1878" i="3"/>
  <c r="E1878" i="3"/>
  <c r="C1878" i="3"/>
  <c r="F1877" i="3"/>
  <c r="E1877" i="3"/>
  <c r="C1877" i="3"/>
  <c r="F1876" i="3"/>
  <c r="E1876" i="3"/>
  <c r="C1876" i="3"/>
  <c r="F1875" i="3"/>
  <c r="E1875" i="3"/>
  <c r="C1875" i="3"/>
  <c r="F1874" i="3"/>
  <c r="E1874" i="3"/>
  <c r="C1874" i="3"/>
  <c r="F1873" i="3"/>
  <c r="E1873" i="3"/>
  <c r="C1873" i="3"/>
  <c r="F1872" i="3"/>
  <c r="E1872" i="3"/>
  <c r="C1872" i="3"/>
  <c r="F1871" i="3"/>
  <c r="E1871" i="3"/>
  <c r="C1871" i="3"/>
  <c r="F1870" i="3"/>
  <c r="E1870" i="3"/>
  <c r="C1870" i="3"/>
  <c r="F1869" i="3"/>
  <c r="E1869" i="3"/>
  <c r="C1869" i="3"/>
  <c r="F1868" i="3"/>
  <c r="E1868" i="3"/>
  <c r="C1868" i="3"/>
  <c r="F1867" i="3"/>
  <c r="E1867" i="3"/>
  <c r="C1867" i="3"/>
  <c r="F1866" i="3"/>
  <c r="E1866" i="3"/>
  <c r="C1866" i="3"/>
  <c r="F1865" i="3"/>
  <c r="E1865" i="3"/>
  <c r="C1865" i="3"/>
  <c r="F1864" i="3"/>
  <c r="E1864" i="3"/>
  <c r="C1864" i="3"/>
  <c r="F1863" i="3"/>
  <c r="E1863" i="3"/>
  <c r="C1863" i="3"/>
  <c r="F1862" i="3"/>
  <c r="E1862" i="3"/>
  <c r="C1862" i="3"/>
  <c r="F1861" i="3"/>
  <c r="E1861" i="3"/>
  <c r="C1861" i="3"/>
  <c r="F1860" i="3"/>
  <c r="E1860" i="3"/>
  <c r="C1860" i="3"/>
  <c r="F1859" i="3"/>
  <c r="E1859" i="3"/>
  <c r="C1859" i="3"/>
  <c r="F1858" i="3"/>
  <c r="E1858" i="3"/>
  <c r="C1858" i="3"/>
  <c r="F1857" i="3"/>
  <c r="E1857" i="3"/>
  <c r="C1857" i="3"/>
  <c r="F1856" i="3"/>
  <c r="E1856" i="3"/>
  <c r="C1856" i="3"/>
  <c r="F1855" i="3"/>
  <c r="E1855" i="3"/>
  <c r="C1855" i="3"/>
  <c r="F1854" i="3"/>
  <c r="E1854" i="3"/>
  <c r="C1854" i="3"/>
  <c r="F1853" i="3"/>
  <c r="E1853" i="3"/>
  <c r="C1853" i="3"/>
  <c r="F1852" i="3"/>
  <c r="E1852" i="3"/>
  <c r="C1852" i="3"/>
  <c r="F1851" i="3"/>
  <c r="E1851" i="3"/>
  <c r="C1851" i="3"/>
  <c r="F1850" i="3"/>
  <c r="E1850" i="3"/>
  <c r="C1850" i="3"/>
  <c r="F1849" i="3"/>
  <c r="E1849" i="3"/>
  <c r="C1849" i="3"/>
  <c r="F1848" i="3"/>
  <c r="E1848" i="3"/>
  <c r="C1848" i="3"/>
  <c r="F1847" i="3"/>
  <c r="E1847" i="3"/>
  <c r="C1847" i="3"/>
  <c r="F1846" i="3"/>
  <c r="E1846" i="3"/>
  <c r="C1846" i="3"/>
  <c r="F1845" i="3"/>
  <c r="E1845" i="3"/>
  <c r="C1845" i="3"/>
  <c r="F1844" i="3"/>
  <c r="E1844" i="3"/>
  <c r="C1844" i="3"/>
  <c r="F1843" i="3"/>
  <c r="E1843" i="3"/>
  <c r="C1843" i="3"/>
  <c r="F1842" i="3"/>
  <c r="E1842" i="3"/>
  <c r="C1842" i="3"/>
  <c r="F1841" i="3"/>
  <c r="E1841" i="3"/>
  <c r="C1841" i="3"/>
  <c r="F1840" i="3"/>
  <c r="E1840" i="3"/>
  <c r="C1840" i="3"/>
  <c r="F1839" i="3"/>
  <c r="E1839" i="3"/>
  <c r="C1839" i="3"/>
  <c r="F1838" i="3"/>
  <c r="E1838" i="3"/>
  <c r="C1838" i="3"/>
  <c r="F1837" i="3"/>
  <c r="E1837" i="3"/>
  <c r="C1837" i="3"/>
  <c r="F1836" i="3"/>
  <c r="E1836" i="3"/>
  <c r="C1836" i="3"/>
  <c r="F1835" i="3"/>
  <c r="E1835" i="3"/>
  <c r="C1835" i="3"/>
  <c r="F1834" i="3"/>
  <c r="E1834" i="3"/>
  <c r="C1834" i="3"/>
  <c r="F1833" i="3"/>
  <c r="E1833" i="3"/>
  <c r="C1833" i="3"/>
  <c r="F1832" i="3"/>
  <c r="E1832" i="3"/>
  <c r="C1832" i="3"/>
  <c r="F1831" i="3"/>
  <c r="E1831" i="3"/>
  <c r="C1831" i="3"/>
  <c r="F1830" i="3"/>
  <c r="E1830" i="3"/>
  <c r="C1830" i="3"/>
  <c r="F1829" i="3"/>
  <c r="E1829" i="3"/>
  <c r="C1829" i="3"/>
  <c r="F1828" i="3"/>
  <c r="E1828" i="3"/>
  <c r="C1828" i="3"/>
  <c r="F1827" i="3"/>
  <c r="E1827" i="3"/>
  <c r="C1827" i="3"/>
  <c r="F1826" i="3"/>
  <c r="E1826" i="3"/>
  <c r="C1826" i="3"/>
  <c r="F1825" i="3"/>
  <c r="E1825" i="3"/>
  <c r="C1825" i="3"/>
  <c r="F1824" i="3"/>
  <c r="E1824" i="3"/>
  <c r="C1824" i="3"/>
  <c r="F1823" i="3"/>
  <c r="E1823" i="3"/>
  <c r="C1823" i="3"/>
  <c r="F1822" i="3"/>
  <c r="E1822" i="3"/>
  <c r="C1822" i="3"/>
  <c r="F1821" i="3"/>
  <c r="E1821" i="3"/>
  <c r="C1821" i="3"/>
  <c r="F1820" i="3"/>
  <c r="E1820" i="3"/>
  <c r="C1820" i="3"/>
  <c r="F1819" i="3"/>
  <c r="E1819" i="3"/>
  <c r="C1819" i="3"/>
  <c r="F1818" i="3"/>
  <c r="E1818" i="3"/>
  <c r="C1818" i="3"/>
  <c r="F1817" i="3"/>
  <c r="E1817" i="3"/>
  <c r="C1817" i="3"/>
  <c r="F1816" i="3"/>
  <c r="E1816" i="3"/>
  <c r="C1816" i="3"/>
  <c r="F1815" i="3"/>
  <c r="E1815" i="3"/>
  <c r="C1815" i="3"/>
  <c r="F1814" i="3"/>
  <c r="E1814" i="3"/>
  <c r="C1814" i="3"/>
  <c r="F1813" i="3"/>
  <c r="E1813" i="3"/>
  <c r="C1813" i="3"/>
  <c r="F1812" i="3"/>
  <c r="E1812" i="3"/>
  <c r="C1812" i="3"/>
  <c r="F1811" i="3"/>
  <c r="E1811" i="3"/>
  <c r="C1811" i="3"/>
  <c r="F1810" i="3"/>
  <c r="E1810" i="3"/>
  <c r="C1810" i="3"/>
  <c r="F1809" i="3"/>
  <c r="E1809" i="3"/>
  <c r="C1809" i="3"/>
  <c r="F1808" i="3"/>
  <c r="E1808" i="3"/>
  <c r="C1808" i="3"/>
  <c r="F1807" i="3"/>
  <c r="E1807" i="3"/>
  <c r="C1807" i="3"/>
  <c r="F1806" i="3"/>
  <c r="E1806" i="3"/>
  <c r="C1806" i="3"/>
  <c r="F1805" i="3"/>
  <c r="E1805" i="3"/>
  <c r="C1805" i="3"/>
  <c r="F1804" i="3"/>
  <c r="E1804" i="3"/>
  <c r="C1804" i="3"/>
  <c r="F1803" i="3"/>
  <c r="E1803" i="3"/>
  <c r="C1803" i="3"/>
  <c r="F1802" i="3"/>
  <c r="E1802" i="3"/>
  <c r="C1802" i="3"/>
  <c r="F1801" i="3"/>
  <c r="E1801" i="3"/>
  <c r="C1801" i="3"/>
  <c r="F1800" i="3"/>
  <c r="E1800" i="3"/>
  <c r="C1800" i="3"/>
  <c r="F1799" i="3"/>
  <c r="E1799" i="3"/>
  <c r="C1799" i="3"/>
  <c r="F1798" i="3"/>
  <c r="E1798" i="3"/>
  <c r="C1798" i="3"/>
  <c r="F1797" i="3"/>
  <c r="E1797" i="3"/>
  <c r="C1797" i="3"/>
  <c r="F1796" i="3"/>
  <c r="E1796" i="3"/>
  <c r="C1796" i="3"/>
  <c r="F1795" i="3"/>
  <c r="E1795" i="3"/>
  <c r="C1795" i="3"/>
  <c r="F1794" i="3"/>
  <c r="E1794" i="3"/>
  <c r="C1794" i="3"/>
  <c r="F1793" i="3"/>
  <c r="E1793" i="3"/>
  <c r="C1793" i="3"/>
  <c r="F1792" i="3"/>
  <c r="E1792" i="3"/>
  <c r="C1792" i="3"/>
  <c r="F1791" i="3"/>
  <c r="E1791" i="3"/>
  <c r="C1791" i="3"/>
  <c r="F1790" i="3"/>
  <c r="E1790" i="3"/>
  <c r="C1790" i="3"/>
  <c r="F1789" i="3"/>
  <c r="E1789" i="3"/>
  <c r="C1789" i="3"/>
  <c r="F1788" i="3"/>
  <c r="E1788" i="3"/>
  <c r="C1788" i="3"/>
  <c r="F1787" i="3"/>
  <c r="E1787" i="3"/>
  <c r="C1787" i="3"/>
  <c r="F1786" i="3"/>
  <c r="E1786" i="3"/>
  <c r="C1786" i="3"/>
  <c r="F1785" i="3"/>
  <c r="E1785" i="3"/>
  <c r="C1785" i="3"/>
  <c r="F1784" i="3"/>
  <c r="E1784" i="3"/>
  <c r="C1784" i="3"/>
  <c r="F1783" i="3"/>
  <c r="E1783" i="3"/>
  <c r="C1783" i="3"/>
  <c r="F1782" i="3"/>
  <c r="E1782" i="3"/>
  <c r="C1782" i="3"/>
  <c r="F1781" i="3"/>
  <c r="E1781" i="3"/>
  <c r="C1781" i="3"/>
  <c r="F1780" i="3"/>
  <c r="E1780" i="3"/>
  <c r="C1780" i="3"/>
  <c r="F1779" i="3"/>
  <c r="E1779" i="3"/>
  <c r="C1779" i="3"/>
  <c r="F1778" i="3"/>
  <c r="E1778" i="3"/>
  <c r="C1778" i="3"/>
  <c r="F1777" i="3"/>
  <c r="E1777" i="3"/>
  <c r="C1777" i="3"/>
  <c r="F1776" i="3"/>
  <c r="E1776" i="3"/>
  <c r="C1776" i="3"/>
  <c r="F1775" i="3"/>
  <c r="E1775" i="3"/>
  <c r="C1775" i="3"/>
  <c r="F1774" i="3"/>
  <c r="E1774" i="3"/>
  <c r="C1774" i="3"/>
  <c r="F1773" i="3"/>
  <c r="E1773" i="3"/>
  <c r="C1773" i="3"/>
  <c r="F1772" i="3"/>
  <c r="E1772" i="3"/>
  <c r="C1772" i="3"/>
  <c r="F1771" i="3"/>
  <c r="E1771" i="3"/>
  <c r="C1771" i="3"/>
  <c r="F1770" i="3"/>
  <c r="E1770" i="3"/>
  <c r="C1770" i="3"/>
  <c r="F1769" i="3"/>
  <c r="E1769" i="3"/>
  <c r="C1769" i="3"/>
  <c r="F1768" i="3"/>
  <c r="E1768" i="3"/>
  <c r="C1768" i="3"/>
  <c r="F1767" i="3"/>
  <c r="E1767" i="3"/>
  <c r="C1767" i="3"/>
  <c r="F1766" i="3"/>
  <c r="E1766" i="3"/>
  <c r="C1766" i="3"/>
  <c r="F1765" i="3"/>
  <c r="E1765" i="3"/>
  <c r="C1765" i="3"/>
  <c r="F1764" i="3"/>
  <c r="E1764" i="3"/>
  <c r="C1764" i="3"/>
  <c r="F1763" i="3"/>
  <c r="E1763" i="3"/>
  <c r="C1763" i="3"/>
  <c r="F1762" i="3"/>
  <c r="E1762" i="3"/>
  <c r="C1762" i="3"/>
  <c r="F1761" i="3"/>
  <c r="E1761" i="3"/>
  <c r="C1761" i="3"/>
  <c r="F1760" i="3"/>
  <c r="E1760" i="3"/>
  <c r="C1760" i="3"/>
  <c r="F1759" i="3"/>
  <c r="E1759" i="3"/>
  <c r="C1759" i="3"/>
  <c r="F1758" i="3"/>
  <c r="E1758" i="3"/>
  <c r="C1758" i="3"/>
  <c r="F1757" i="3"/>
  <c r="E1757" i="3"/>
  <c r="C1757" i="3"/>
  <c r="F1756" i="3"/>
  <c r="E1756" i="3"/>
  <c r="C1756" i="3"/>
  <c r="F1755" i="3"/>
  <c r="E1755" i="3"/>
  <c r="C1755" i="3"/>
  <c r="F1754" i="3"/>
  <c r="E1754" i="3"/>
  <c r="C1754" i="3"/>
  <c r="F1753" i="3"/>
  <c r="E1753" i="3"/>
  <c r="C1753" i="3"/>
  <c r="F1752" i="3"/>
  <c r="E1752" i="3"/>
  <c r="C1752" i="3"/>
  <c r="F1751" i="3"/>
  <c r="E1751" i="3"/>
  <c r="C1751" i="3"/>
  <c r="F1750" i="3"/>
  <c r="E1750" i="3"/>
  <c r="C1750" i="3"/>
  <c r="F1749" i="3"/>
  <c r="E1749" i="3"/>
  <c r="C1749" i="3"/>
  <c r="F1748" i="3"/>
  <c r="E1748" i="3"/>
  <c r="C1748" i="3"/>
  <c r="F1747" i="3"/>
  <c r="E1747" i="3"/>
  <c r="C1747" i="3"/>
  <c r="F1746" i="3"/>
  <c r="E1746" i="3"/>
  <c r="C1746" i="3"/>
  <c r="F1745" i="3"/>
  <c r="E1745" i="3"/>
  <c r="C1745" i="3"/>
  <c r="F1744" i="3"/>
  <c r="E1744" i="3"/>
  <c r="C1744" i="3"/>
  <c r="F1743" i="3"/>
  <c r="E1743" i="3"/>
  <c r="C1743" i="3"/>
  <c r="F1742" i="3"/>
  <c r="E1742" i="3"/>
  <c r="C1742" i="3"/>
  <c r="F1741" i="3"/>
  <c r="E1741" i="3"/>
  <c r="C1741" i="3"/>
  <c r="F1740" i="3"/>
  <c r="E1740" i="3"/>
  <c r="C1740" i="3"/>
  <c r="F1739" i="3"/>
  <c r="E1739" i="3"/>
  <c r="C1739" i="3"/>
  <c r="F1738" i="3"/>
  <c r="E1738" i="3"/>
  <c r="C1738" i="3"/>
  <c r="F1737" i="3"/>
  <c r="E1737" i="3"/>
  <c r="C1737" i="3"/>
  <c r="F1736" i="3"/>
  <c r="E1736" i="3"/>
  <c r="C1736" i="3"/>
  <c r="F1735" i="3"/>
  <c r="E1735" i="3"/>
  <c r="C1735" i="3"/>
  <c r="F1734" i="3"/>
  <c r="E1734" i="3"/>
  <c r="C1734" i="3"/>
  <c r="F1733" i="3"/>
  <c r="E1733" i="3"/>
  <c r="C1733" i="3"/>
  <c r="F1732" i="3"/>
  <c r="E1732" i="3"/>
  <c r="C1732" i="3"/>
  <c r="F1731" i="3"/>
  <c r="E1731" i="3"/>
  <c r="C1731" i="3"/>
  <c r="F1730" i="3"/>
  <c r="E1730" i="3"/>
  <c r="C1730" i="3"/>
  <c r="F1729" i="3"/>
  <c r="E1729" i="3"/>
  <c r="C1729" i="3"/>
  <c r="F1728" i="3"/>
  <c r="E1728" i="3"/>
  <c r="C1728" i="3"/>
  <c r="F1727" i="3"/>
  <c r="E1727" i="3"/>
  <c r="C1727" i="3"/>
  <c r="F1726" i="3"/>
  <c r="E1726" i="3"/>
  <c r="C1726" i="3"/>
  <c r="F1725" i="3"/>
  <c r="E1725" i="3"/>
  <c r="C1725" i="3"/>
  <c r="F1724" i="3"/>
  <c r="E1724" i="3"/>
  <c r="C1724" i="3"/>
  <c r="F1723" i="3"/>
  <c r="E1723" i="3"/>
  <c r="C1723" i="3"/>
  <c r="F1722" i="3"/>
  <c r="E1722" i="3"/>
  <c r="C1722" i="3"/>
  <c r="F1721" i="3"/>
  <c r="E1721" i="3"/>
  <c r="C1721" i="3"/>
  <c r="F1720" i="3"/>
  <c r="E1720" i="3"/>
  <c r="C1720" i="3"/>
  <c r="F1719" i="3"/>
  <c r="E1719" i="3"/>
  <c r="C1719" i="3"/>
  <c r="F1718" i="3"/>
  <c r="E1718" i="3"/>
  <c r="C1718" i="3"/>
  <c r="F1717" i="3"/>
  <c r="E1717" i="3"/>
  <c r="C1717" i="3"/>
  <c r="F1716" i="3"/>
  <c r="E1716" i="3"/>
  <c r="C1716" i="3"/>
  <c r="F1715" i="3"/>
  <c r="E1715" i="3"/>
  <c r="C1715" i="3"/>
  <c r="F1714" i="3"/>
  <c r="E1714" i="3"/>
  <c r="C1714" i="3"/>
  <c r="F1713" i="3"/>
  <c r="E1713" i="3"/>
  <c r="C1713" i="3"/>
  <c r="F1712" i="3"/>
  <c r="E1712" i="3"/>
  <c r="C1712" i="3"/>
  <c r="F1711" i="3"/>
  <c r="E1711" i="3"/>
  <c r="C1711" i="3"/>
  <c r="F1710" i="3"/>
  <c r="E1710" i="3"/>
  <c r="C1710" i="3"/>
  <c r="F1709" i="3"/>
  <c r="E1709" i="3"/>
  <c r="C1709" i="3"/>
  <c r="F1708" i="3"/>
  <c r="E1708" i="3"/>
  <c r="C1708" i="3"/>
  <c r="F1707" i="3"/>
  <c r="E1707" i="3"/>
  <c r="C1707" i="3"/>
  <c r="F1706" i="3"/>
  <c r="E1706" i="3"/>
  <c r="C1706" i="3"/>
  <c r="F1705" i="3"/>
  <c r="E1705" i="3"/>
  <c r="C1705" i="3"/>
  <c r="F1704" i="3"/>
  <c r="E1704" i="3"/>
  <c r="C1704" i="3"/>
  <c r="F1703" i="3"/>
  <c r="E1703" i="3"/>
  <c r="C1703" i="3"/>
  <c r="F1702" i="3"/>
  <c r="E1702" i="3"/>
  <c r="C1702" i="3"/>
  <c r="F1701" i="3"/>
  <c r="E1701" i="3"/>
  <c r="C1701" i="3"/>
  <c r="F1700" i="3"/>
  <c r="E1700" i="3"/>
  <c r="C1700" i="3"/>
  <c r="F1699" i="3"/>
  <c r="E1699" i="3"/>
  <c r="C1699" i="3"/>
  <c r="F1698" i="3"/>
  <c r="E1698" i="3"/>
  <c r="C1698" i="3"/>
  <c r="F1697" i="3"/>
  <c r="E1697" i="3"/>
  <c r="C1697" i="3"/>
  <c r="F1696" i="3"/>
  <c r="E1696" i="3"/>
  <c r="C1696" i="3"/>
  <c r="F1695" i="3"/>
  <c r="E1695" i="3"/>
  <c r="C1695" i="3"/>
  <c r="F1694" i="3"/>
  <c r="E1694" i="3"/>
  <c r="C1694" i="3"/>
  <c r="F1693" i="3"/>
  <c r="E1693" i="3"/>
  <c r="C1693" i="3"/>
  <c r="F1692" i="3"/>
  <c r="E1692" i="3"/>
  <c r="C1692" i="3"/>
  <c r="F1691" i="3"/>
  <c r="E1691" i="3"/>
  <c r="C1691" i="3"/>
  <c r="F1690" i="3"/>
  <c r="E1690" i="3"/>
  <c r="C1690" i="3"/>
  <c r="F1689" i="3"/>
  <c r="E1689" i="3"/>
  <c r="C1689" i="3"/>
  <c r="F1688" i="3"/>
  <c r="E1688" i="3"/>
  <c r="C1688" i="3"/>
  <c r="F1687" i="3"/>
  <c r="E1687" i="3"/>
  <c r="C1687" i="3"/>
  <c r="F1686" i="3"/>
  <c r="E1686" i="3"/>
  <c r="C1686" i="3"/>
  <c r="F1685" i="3"/>
  <c r="E1685" i="3"/>
  <c r="C1685" i="3"/>
  <c r="F1684" i="3"/>
  <c r="E1684" i="3"/>
  <c r="C1684" i="3"/>
  <c r="F1683" i="3"/>
  <c r="E1683" i="3"/>
  <c r="C1683" i="3"/>
  <c r="F1682" i="3"/>
  <c r="E1682" i="3"/>
  <c r="C1682" i="3"/>
  <c r="F1681" i="3"/>
  <c r="E1681" i="3"/>
  <c r="C1681" i="3"/>
  <c r="F1680" i="3"/>
  <c r="E1680" i="3"/>
  <c r="C1680" i="3"/>
  <c r="F1679" i="3"/>
  <c r="E1679" i="3"/>
  <c r="C1679" i="3"/>
  <c r="F1678" i="3"/>
  <c r="E1678" i="3"/>
  <c r="C1678" i="3"/>
  <c r="F1677" i="3"/>
  <c r="E1677" i="3"/>
  <c r="C1677" i="3"/>
  <c r="F1676" i="3"/>
  <c r="E1676" i="3"/>
  <c r="C1676" i="3"/>
  <c r="F1675" i="3"/>
  <c r="E1675" i="3"/>
  <c r="C1675" i="3"/>
  <c r="F1674" i="3"/>
  <c r="E1674" i="3"/>
  <c r="C1674" i="3"/>
  <c r="F1673" i="3"/>
  <c r="E1673" i="3"/>
  <c r="C1673" i="3"/>
  <c r="F1672" i="3"/>
  <c r="E1672" i="3"/>
  <c r="C1672" i="3"/>
  <c r="F1671" i="3"/>
  <c r="E1671" i="3"/>
  <c r="C1671" i="3"/>
  <c r="F1670" i="3"/>
  <c r="E1670" i="3"/>
  <c r="C1670" i="3"/>
  <c r="F1669" i="3"/>
  <c r="E1669" i="3"/>
  <c r="C1669" i="3"/>
  <c r="F1668" i="3"/>
  <c r="E1668" i="3"/>
  <c r="C1668" i="3"/>
  <c r="F1667" i="3"/>
  <c r="E1667" i="3"/>
  <c r="C1667" i="3"/>
  <c r="F1666" i="3"/>
  <c r="E1666" i="3"/>
  <c r="C1666" i="3"/>
  <c r="F1665" i="3"/>
  <c r="E1665" i="3"/>
  <c r="C1665" i="3"/>
  <c r="F1664" i="3"/>
  <c r="E1664" i="3"/>
  <c r="C1664" i="3"/>
  <c r="F1663" i="3"/>
  <c r="E1663" i="3"/>
  <c r="C1663" i="3"/>
  <c r="F1662" i="3"/>
  <c r="E1662" i="3"/>
  <c r="C1662" i="3"/>
  <c r="F1661" i="3"/>
  <c r="E1661" i="3"/>
  <c r="C1661" i="3"/>
  <c r="F1660" i="3"/>
  <c r="E1660" i="3"/>
  <c r="C1660" i="3"/>
  <c r="F1659" i="3"/>
  <c r="E1659" i="3"/>
  <c r="C1659" i="3"/>
  <c r="F1658" i="3"/>
  <c r="E1658" i="3"/>
  <c r="C1658" i="3"/>
  <c r="F1657" i="3"/>
  <c r="E1657" i="3"/>
  <c r="C1657" i="3"/>
  <c r="F1656" i="3"/>
  <c r="E1656" i="3"/>
  <c r="C1656" i="3"/>
  <c r="F1655" i="3"/>
  <c r="E1655" i="3"/>
  <c r="C1655" i="3"/>
  <c r="F1654" i="3"/>
  <c r="E1654" i="3"/>
  <c r="C1654" i="3"/>
  <c r="F1653" i="3"/>
  <c r="E1653" i="3"/>
  <c r="C1653" i="3"/>
  <c r="F1652" i="3"/>
  <c r="E1652" i="3"/>
  <c r="C1652" i="3"/>
  <c r="F1651" i="3"/>
  <c r="E1651" i="3"/>
  <c r="C1651" i="3"/>
  <c r="F1650" i="3"/>
  <c r="E1650" i="3"/>
  <c r="C1650" i="3"/>
  <c r="F1649" i="3"/>
  <c r="E1649" i="3"/>
  <c r="C1649" i="3"/>
  <c r="F1648" i="3"/>
  <c r="E1648" i="3"/>
  <c r="C1648" i="3"/>
  <c r="F1647" i="3"/>
  <c r="E1647" i="3"/>
  <c r="C1647" i="3"/>
  <c r="F1646" i="3"/>
  <c r="E1646" i="3"/>
  <c r="C1646" i="3"/>
  <c r="F1645" i="3"/>
  <c r="E1645" i="3"/>
  <c r="C1645" i="3"/>
  <c r="F1644" i="3"/>
  <c r="E1644" i="3"/>
  <c r="C1644" i="3"/>
  <c r="F1643" i="3"/>
  <c r="E1643" i="3"/>
  <c r="C1643" i="3"/>
  <c r="F1642" i="3"/>
  <c r="E1642" i="3"/>
  <c r="C1642" i="3"/>
  <c r="F1641" i="3"/>
  <c r="E1641" i="3"/>
  <c r="C1641" i="3"/>
  <c r="F1640" i="3"/>
  <c r="E1640" i="3"/>
  <c r="C1640" i="3"/>
  <c r="F1639" i="3"/>
  <c r="E1639" i="3"/>
  <c r="C1639" i="3"/>
  <c r="F1638" i="3"/>
  <c r="E1638" i="3"/>
  <c r="C1638" i="3"/>
  <c r="F1637" i="3"/>
  <c r="E1637" i="3"/>
  <c r="C1637" i="3"/>
  <c r="F1636" i="3"/>
  <c r="E1636" i="3"/>
  <c r="C1636" i="3"/>
  <c r="F1635" i="3"/>
  <c r="E1635" i="3"/>
  <c r="C1635" i="3"/>
  <c r="F1634" i="3"/>
  <c r="E1634" i="3"/>
  <c r="C1634" i="3"/>
  <c r="F1633" i="3"/>
  <c r="E1633" i="3"/>
  <c r="C1633" i="3"/>
  <c r="F1632" i="3"/>
  <c r="E1632" i="3"/>
  <c r="C1632" i="3"/>
  <c r="F1631" i="3"/>
  <c r="E1631" i="3"/>
  <c r="C1631" i="3"/>
  <c r="F1630" i="3"/>
  <c r="E1630" i="3"/>
  <c r="C1630" i="3"/>
  <c r="F1629" i="3"/>
  <c r="E1629" i="3"/>
  <c r="C1629" i="3"/>
  <c r="F1628" i="3"/>
  <c r="E1628" i="3"/>
  <c r="C1628" i="3"/>
  <c r="F1627" i="3"/>
  <c r="E1627" i="3"/>
  <c r="C1627" i="3"/>
  <c r="F1626" i="3"/>
  <c r="E1626" i="3"/>
  <c r="C1626" i="3"/>
  <c r="F1625" i="3"/>
  <c r="E1625" i="3"/>
  <c r="C1625" i="3"/>
  <c r="F1624" i="3"/>
  <c r="E1624" i="3"/>
  <c r="C1624" i="3"/>
  <c r="F1623" i="3"/>
  <c r="E1623" i="3"/>
  <c r="C1623" i="3"/>
  <c r="F1622" i="3"/>
  <c r="E1622" i="3"/>
  <c r="C1622" i="3"/>
  <c r="F1621" i="3"/>
  <c r="E1621" i="3"/>
  <c r="C1621" i="3"/>
  <c r="F1620" i="3"/>
  <c r="E1620" i="3"/>
  <c r="C1620" i="3"/>
  <c r="F1619" i="3"/>
  <c r="E1619" i="3"/>
  <c r="C1619" i="3"/>
  <c r="F1618" i="3"/>
  <c r="E1618" i="3"/>
  <c r="C1618" i="3"/>
  <c r="F1617" i="3"/>
  <c r="E1617" i="3"/>
  <c r="C1617" i="3"/>
  <c r="F1616" i="3"/>
  <c r="E1616" i="3"/>
  <c r="C1616" i="3"/>
  <c r="F1615" i="3"/>
  <c r="E1615" i="3"/>
  <c r="C1615" i="3"/>
  <c r="F1614" i="3"/>
  <c r="E1614" i="3"/>
  <c r="C1614" i="3"/>
  <c r="F1613" i="3"/>
  <c r="E1613" i="3"/>
  <c r="C1613" i="3"/>
  <c r="F1612" i="3"/>
  <c r="E1612" i="3"/>
  <c r="C1612" i="3"/>
  <c r="F1611" i="3"/>
  <c r="E1611" i="3"/>
  <c r="C1611" i="3"/>
  <c r="F1610" i="3"/>
  <c r="E1610" i="3"/>
  <c r="C1610" i="3"/>
  <c r="F1609" i="3"/>
  <c r="E1609" i="3"/>
  <c r="C1609" i="3"/>
  <c r="F1608" i="3"/>
  <c r="E1608" i="3"/>
  <c r="C1608" i="3"/>
  <c r="F1607" i="3"/>
  <c r="E1607" i="3"/>
  <c r="C1607" i="3"/>
  <c r="F1606" i="3"/>
  <c r="E1606" i="3"/>
  <c r="C1606" i="3"/>
  <c r="F1605" i="3"/>
  <c r="E1605" i="3"/>
  <c r="C1605" i="3"/>
  <c r="F1604" i="3"/>
  <c r="E1604" i="3"/>
  <c r="C1604" i="3"/>
  <c r="F1603" i="3"/>
  <c r="E1603" i="3"/>
  <c r="C1603" i="3"/>
  <c r="F1602" i="3"/>
  <c r="E1602" i="3"/>
  <c r="C1602" i="3"/>
  <c r="F1601" i="3"/>
  <c r="E1601" i="3"/>
  <c r="C1601" i="3"/>
  <c r="F1600" i="3"/>
  <c r="E1600" i="3"/>
  <c r="C1600" i="3"/>
  <c r="F1599" i="3"/>
  <c r="E1599" i="3"/>
  <c r="C1599" i="3"/>
  <c r="F1598" i="3"/>
  <c r="E1598" i="3"/>
  <c r="C1598" i="3"/>
  <c r="F1597" i="3"/>
  <c r="E1597" i="3"/>
  <c r="C1597" i="3"/>
  <c r="F1596" i="3"/>
  <c r="E1596" i="3"/>
  <c r="C1596" i="3"/>
  <c r="F1595" i="3"/>
  <c r="E1595" i="3"/>
  <c r="C1595" i="3"/>
  <c r="F1594" i="3"/>
  <c r="E1594" i="3"/>
  <c r="C1594" i="3"/>
  <c r="F1593" i="3"/>
  <c r="E1593" i="3"/>
  <c r="C1593" i="3"/>
  <c r="F1592" i="3"/>
  <c r="E1592" i="3"/>
  <c r="C1592" i="3"/>
  <c r="F1591" i="3"/>
  <c r="E1591" i="3"/>
  <c r="C1591" i="3"/>
  <c r="F1590" i="3"/>
  <c r="E1590" i="3"/>
  <c r="C1590" i="3"/>
  <c r="F1589" i="3"/>
  <c r="E1589" i="3"/>
  <c r="C1589" i="3"/>
  <c r="F1588" i="3"/>
  <c r="E1588" i="3"/>
  <c r="C1588" i="3"/>
  <c r="F1587" i="3"/>
  <c r="E1587" i="3"/>
  <c r="C1587" i="3"/>
  <c r="F1586" i="3"/>
  <c r="E1586" i="3"/>
  <c r="C1586" i="3"/>
  <c r="F1585" i="3"/>
  <c r="E1585" i="3"/>
  <c r="C1585" i="3"/>
  <c r="F1584" i="3"/>
  <c r="E1584" i="3"/>
  <c r="C1584" i="3"/>
  <c r="F1583" i="3"/>
  <c r="E1583" i="3"/>
  <c r="C1583" i="3"/>
  <c r="F1582" i="3"/>
  <c r="E1582" i="3"/>
  <c r="C1582" i="3"/>
  <c r="F1581" i="3"/>
  <c r="E1581" i="3"/>
  <c r="C1581" i="3"/>
  <c r="F1580" i="3"/>
  <c r="E1580" i="3"/>
  <c r="C1580" i="3"/>
  <c r="F1579" i="3"/>
  <c r="E1579" i="3"/>
  <c r="C1579" i="3"/>
  <c r="F1578" i="3"/>
  <c r="E1578" i="3"/>
  <c r="C1578" i="3"/>
  <c r="F1577" i="3"/>
  <c r="E1577" i="3"/>
  <c r="C1577" i="3"/>
  <c r="F1576" i="3"/>
  <c r="E1576" i="3"/>
  <c r="C1576" i="3"/>
  <c r="F1575" i="3"/>
  <c r="E1575" i="3"/>
  <c r="C1575" i="3"/>
  <c r="F1574" i="3"/>
  <c r="E1574" i="3"/>
  <c r="C1574" i="3"/>
  <c r="F1573" i="3"/>
  <c r="E1573" i="3"/>
  <c r="C1573" i="3"/>
  <c r="F1572" i="3"/>
  <c r="E1572" i="3"/>
  <c r="C1572" i="3"/>
  <c r="F1571" i="3"/>
  <c r="E1571" i="3"/>
  <c r="C1571" i="3"/>
  <c r="F1570" i="3"/>
  <c r="E1570" i="3"/>
  <c r="C1570" i="3"/>
  <c r="F1569" i="3"/>
  <c r="E1569" i="3"/>
  <c r="C1569" i="3"/>
  <c r="F1568" i="3"/>
  <c r="E1568" i="3"/>
  <c r="C1568" i="3"/>
  <c r="F1567" i="3"/>
  <c r="E1567" i="3"/>
  <c r="C1567" i="3"/>
  <c r="F1566" i="3"/>
  <c r="E1566" i="3"/>
  <c r="C1566" i="3"/>
  <c r="F1565" i="3"/>
  <c r="E1565" i="3"/>
  <c r="C1565" i="3"/>
  <c r="F1564" i="3"/>
  <c r="E1564" i="3"/>
  <c r="C1564" i="3"/>
  <c r="F1563" i="3"/>
  <c r="E1563" i="3"/>
  <c r="C1563" i="3"/>
  <c r="F1562" i="3"/>
  <c r="E1562" i="3"/>
  <c r="C1562" i="3"/>
  <c r="F1561" i="3"/>
  <c r="E1561" i="3"/>
  <c r="C1561" i="3"/>
  <c r="F1560" i="3"/>
  <c r="E1560" i="3"/>
  <c r="C1560" i="3"/>
  <c r="F1559" i="3"/>
  <c r="E1559" i="3"/>
  <c r="C1559" i="3"/>
  <c r="F1558" i="3"/>
  <c r="E1558" i="3"/>
  <c r="C1558" i="3"/>
  <c r="F1557" i="3"/>
  <c r="E1557" i="3"/>
  <c r="C1557" i="3"/>
  <c r="F1556" i="3"/>
  <c r="E1556" i="3"/>
  <c r="C1556" i="3"/>
  <c r="F1555" i="3"/>
  <c r="E1555" i="3"/>
  <c r="C1555" i="3"/>
  <c r="F1554" i="3"/>
  <c r="E1554" i="3"/>
  <c r="C1554" i="3"/>
  <c r="F1553" i="3"/>
  <c r="E1553" i="3"/>
  <c r="C1553" i="3"/>
  <c r="F1552" i="3"/>
  <c r="E1552" i="3"/>
  <c r="C1552" i="3"/>
  <c r="F1551" i="3"/>
  <c r="E1551" i="3"/>
  <c r="C1551" i="3"/>
  <c r="F1550" i="3"/>
  <c r="E1550" i="3"/>
  <c r="C1550" i="3"/>
  <c r="F1549" i="3"/>
  <c r="E1549" i="3"/>
  <c r="C1549" i="3"/>
  <c r="F1548" i="3"/>
  <c r="E1548" i="3"/>
  <c r="C1548" i="3"/>
  <c r="F1547" i="3"/>
  <c r="E1547" i="3"/>
  <c r="C1547" i="3"/>
  <c r="F1546" i="3"/>
  <c r="E1546" i="3"/>
  <c r="C1546" i="3"/>
  <c r="F1545" i="3"/>
  <c r="E1545" i="3"/>
  <c r="C1545" i="3"/>
  <c r="F1544" i="3"/>
  <c r="E1544" i="3"/>
  <c r="C1544" i="3"/>
  <c r="F1543" i="3"/>
  <c r="E1543" i="3"/>
  <c r="C1543" i="3"/>
  <c r="F1542" i="3"/>
  <c r="E1542" i="3"/>
  <c r="C1542" i="3"/>
  <c r="F1541" i="3"/>
  <c r="E1541" i="3"/>
  <c r="C1541" i="3"/>
  <c r="F1540" i="3"/>
  <c r="E1540" i="3"/>
  <c r="C1540" i="3"/>
  <c r="F1539" i="3"/>
  <c r="E1539" i="3"/>
  <c r="C1539" i="3"/>
  <c r="F1538" i="3"/>
  <c r="E1538" i="3"/>
  <c r="C1538" i="3"/>
  <c r="F1537" i="3"/>
  <c r="E1537" i="3"/>
  <c r="C1537" i="3"/>
  <c r="F1536" i="3"/>
  <c r="E1536" i="3"/>
  <c r="C1536" i="3"/>
  <c r="F1535" i="3"/>
  <c r="E1535" i="3"/>
  <c r="C1535" i="3"/>
  <c r="F1534" i="3"/>
  <c r="E1534" i="3"/>
  <c r="C1534" i="3"/>
  <c r="F1533" i="3"/>
  <c r="E1533" i="3"/>
  <c r="C1533" i="3"/>
  <c r="F1532" i="3"/>
  <c r="E1532" i="3"/>
  <c r="C1532" i="3"/>
  <c r="F1531" i="3"/>
  <c r="E1531" i="3"/>
  <c r="C1531" i="3"/>
  <c r="F1530" i="3"/>
  <c r="E1530" i="3"/>
  <c r="C1530" i="3"/>
  <c r="F1529" i="3"/>
  <c r="E1529" i="3"/>
  <c r="C1529" i="3"/>
  <c r="F1528" i="3"/>
  <c r="E1528" i="3"/>
  <c r="C1528" i="3"/>
  <c r="F1527" i="3"/>
  <c r="E1527" i="3"/>
  <c r="C1527" i="3"/>
  <c r="F1526" i="3"/>
  <c r="E1526" i="3"/>
  <c r="C1526" i="3"/>
  <c r="F1525" i="3"/>
  <c r="E1525" i="3"/>
  <c r="C1525" i="3"/>
  <c r="F1524" i="3"/>
  <c r="E1524" i="3"/>
  <c r="C1524" i="3"/>
  <c r="F1523" i="3"/>
  <c r="E1523" i="3"/>
  <c r="C1523" i="3"/>
  <c r="F1522" i="3"/>
  <c r="E1522" i="3"/>
  <c r="C1522" i="3"/>
  <c r="F1521" i="3"/>
  <c r="E1521" i="3"/>
  <c r="C1521" i="3"/>
  <c r="F1520" i="3"/>
  <c r="E1520" i="3"/>
  <c r="C1520" i="3"/>
  <c r="F1519" i="3"/>
  <c r="E1519" i="3"/>
  <c r="C1519" i="3"/>
  <c r="F1518" i="3"/>
  <c r="E1518" i="3"/>
  <c r="C1518" i="3"/>
  <c r="F1517" i="3"/>
  <c r="E1517" i="3"/>
  <c r="C1517" i="3"/>
  <c r="F1516" i="3"/>
  <c r="E1516" i="3"/>
  <c r="C1516" i="3"/>
  <c r="F1515" i="3"/>
  <c r="E1515" i="3"/>
  <c r="C1515" i="3"/>
  <c r="F1514" i="3"/>
  <c r="E1514" i="3"/>
  <c r="C1514" i="3"/>
  <c r="F1513" i="3"/>
  <c r="E1513" i="3"/>
  <c r="C1513" i="3"/>
  <c r="F1512" i="3"/>
  <c r="E1512" i="3"/>
  <c r="C1512" i="3"/>
  <c r="F1511" i="3"/>
  <c r="E1511" i="3"/>
  <c r="C1511" i="3"/>
  <c r="F1510" i="3"/>
  <c r="E1510" i="3"/>
  <c r="C1510" i="3"/>
  <c r="F1509" i="3"/>
  <c r="E1509" i="3"/>
  <c r="C1509" i="3"/>
  <c r="F1508" i="3"/>
  <c r="E1508" i="3"/>
  <c r="C1508" i="3"/>
  <c r="F1507" i="3"/>
  <c r="E1507" i="3"/>
  <c r="C1507" i="3"/>
  <c r="F1506" i="3"/>
  <c r="E1506" i="3"/>
  <c r="C1506" i="3"/>
  <c r="F1505" i="3"/>
  <c r="E1505" i="3"/>
  <c r="C1505" i="3"/>
  <c r="F1504" i="3"/>
  <c r="E1504" i="3"/>
  <c r="C1504" i="3"/>
  <c r="F1503" i="3"/>
  <c r="E1503" i="3"/>
  <c r="C1503" i="3"/>
  <c r="F1502" i="3"/>
  <c r="E1502" i="3"/>
  <c r="C1502" i="3"/>
  <c r="F1501" i="3"/>
  <c r="E1501" i="3"/>
  <c r="C1501" i="3"/>
  <c r="F1500" i="3"/>
  <c r="E1500" i="3"/>
  <c r="C1500" i="3"/>
  <c r="F1499" i="3"/>
  <c r="E1499" i="3"/>
  <c r="C1499" i="3"/>
  <c r="F1498" i="3"/>
  <c r="E1498" i="3"/>
  <c r="C1498" i="3"/>
  <c r="F1497" i="3"/>
  <c r="E1497" i="3"/>
  <c r="C1497" i="3"/>
  <c r="F1496" i="3"/>
  <c r="E1496" i="3"/>
  <c r="C1496" i="3"/>
  <c r="F1495" i="3"/>
  <c r="E1495" i="3"/>
  <c r="C1495" i="3"/>
  <c r="F1494" i="3"/>
  <c r="E1494" i="3"/>
  <c r="C1494" i="3"/>
  <c r="F1493" i="3"/>
  <c r="E1493" i="3"/>
  <c r="C1493" i="3"/>
  <c r="F1492" i="3"/>
  <c r="E1492" i="3"/>
  <c r="C1492" i="3"/>
  <c r="F1491" i="3"/>
  <c r="E1491" i="3"/>
  <c r="C1491" i="3"/>
  <c r="F1490" i="3"/>
  <c r="E1490" i="3"/>
  <c r="C1490" i="3"/>
  <c r="F1489" i="3"/>
  <c r="E1489" i="3"/>
  <c r="C1489" i="3"/>
  <c r="F1488" i="3"/>
  <c r="E1488" i="3"/>
  <c r="C1488" i="3"/>
  <c r="F1487" i="3"/>
  <c r="E1487" i="3"/>
  <c r="C1487" i="3"/>
  <c r="F1486" i="3"/>
  <c r="E1486" i="3"/>
  <c r="C1486" i="3"/>
  <c r="F1485" i="3"/>
  <c r="E1485" i="3"/>
  <c r="C1485" i="3"/>
  <c r="F1484" i="3"/>
  <c r="E1484" i="3"/>
  <c r="C1484" i="3"/>
  <c r="F1483" i="3"/>
  <c r="E1483" i="3"/>
  <c r="C1483" i="3"/>
  <c r="F1482" i="3"/>
  <c r="E1482" i="3"/>
  <c r="C1482" i="3"/>
  <c r="F1481" i="3"/>
  <c r="E1481" i="3"/>
  <c r="C1481" i="3"/>
  <c r="F1480" i="3"/>
  <c r="E1480" i="3"/>
  <c r="C1480" i="3"/>
  <c r="F1479" i="3"/>
  <c r="E1479" i="3"/>
  <c r="C1479" i="3"/>
  <c r="F1478" i="3"/>
  <c r="E1478" i="3"/>
  <c r="C1478" i="3"/>
  <c r="F1477" i="3"/>
  <c r="E1477" i="3"/>
  <c r="C1477" i="3"/>
  <c r="F1476" i="3"/>
  <c r="E1476" i="3"/>
  <c r="C1476" i="3"/>
  <c r="F1475" i="3"/>
  <c r="E1475" i="3"/>
  <c r="C1475" i="3"/>
  <c r="F1474" i="3"/>
  <c r="E1474" i="3"/>
  <c r="C1474" i="3"/>
  <c r="F1473" i="3"/>
  <c r="E1473" i="3"/>
  <c r="C1473" i="3"/>
  <c r="F1472" i="3"/>
  <c r="E1472" i="3"/>
  <c r="C1472" i="3"/>
  <c r="F1471" i="3"/>
  <c r="E1471" i="3"/>
  <c r="C1471" i="3"/>
  <c r="F1470" i="3"/>
  <c r="E1470" i="3"/>
  <c r="C1470" i="3"/>
  <c r="F1469" i="3"/>
  <c r="E1469" i="3"/>
  <c r="C1469" i="3"/>
  <c r="F1468" i="3"/>
  <c r="E1468" i="3"/>
  <c r="C1468" i="3"/>
  <c r="F1467" i="3"/>
  <c r="E1467" i="3"/>
  <c r="C1467" i="3"/>
  <c r="F1466" i="3"/>
  <c r="E1466" i="3"/>
  <c r="C1466" i="3"/>
  <c r="F1465" i="3"/>
  <c r="E1465" i="3"/>
  <c r="C1465" i="3"/>
  <c r="F1464" i="3"/>
  <c r="E1464" i="3"/>
  <c r="C1464" i="3"/>
  <c r="F1463" i="3"/>
  <c r="E1463" i="3"/>
  <c r="C1463" i="3"/>
  <c r="F1462" i="3"/>
  <c r="E1462" i="3"/>
  <c r="C1462" i="3"/>
  <c r="F1461" i="3"/>
  <c r="E1461" i="3"/>
  <c r="C1461" i="3"/>
  <c r="F1460" i="3"/>
  <c r="E1460" i="3"/>
  <c r="C1460" i="3"/>
  <c r="F1459" i="3"/>
  <c r="E1459" i="3"/>
  <c r="C1459" i="3"/>
  <c r="F1458" i="3"/>
  <c r="E1458" i="3"/>
  <c r="C1458" i="3"/>
  <c r="F1457" i="3"/>
  <c r="E1457" i="3"/>
  <c r="C1457" i="3"/>
  <c r="F1456" i="3"/>
  <c r="E1456" i="3"/>
  <c r="C1456" i="3"/>
  <c r="F1455" i="3"/>
  <c r="E1455" i="3"/>
  <c r="C1455" i="3"/>
  <c r="F1454" i="3"/>
  <c r="E1454" i="3"/>
  <c r="C1454" i="3"/>
  <c r="F1453" i="3"/>
  <c r="E1453" i="3"/>
  <c r="C1453" i="3"/>
  <c r="F1452" i="3"/>
  <c r="E1452" i="3"/>
  <c r="C1452" i="3"/>
  <c r="F1451" i="3"/>
  <c r="E1451" i="3"/>
  <c r="C1451" i="3"/>
  <c r="F1450" i="3"/>
  <c r="E1450" i="3"/>
  <c r="C1450" i="3"/>
  <c r="F1449" i="3"/>
  <c r="E1449" i="3"/>
  <c r="C1449" i="3"/>
  <c r="F1448" i="3"/>
  <c r="E1448" i="3"/>
  <c r="C1448" i="3"/>
  <c r="F1447" i="3"/>
  <c r="E1447" i="3"/>
  <c r="C1447" i="3"/>
  <c r="F1446" i="3"/>
  <c r="E1446" i="3"/>
  <c r="C1446" i="3"/>
  <c r="F1445" i="3"/>
  <c r="E1445" i="3"/>
  <c r="C1445" i="3"/>
  <c r="F1444" i="3"/>
  <c r="E1444" i="3"/>
  <c r="C1444" i="3"/>
  <c r="F1443" i="3"/>
  <c r="E1443" i="3"/>
  <c r="C1443" i="3"/>
  <c r="F1442" i="3"/>
  <c r="E1442" i="3"/>
  <c r="C1442" i="3"/>
  <c r="F1441" i="3"/>
  <c r="E1441" i="3"/>
  <c r="C1441" i="3"/>
  <c r="F1440" i="3"/>
  <c r="E1440" i="3"/>
  <c r="C1440" i="3"/>
  <c r="F1439" i="3"/>
  <c r="E1439" i="3"/>
  <c r="C1439" i="3"/>
  <c r="F1438" i="3"/>
  <c r="E1438" i="3"/>
  <c r="C1438" i="3"/>
  <c r="F1437" i="3"/>
  <c r="E1437" i="3"/>
  <c r="C1437" i="3"/>
  <c r="F1436" i="3"/>
  <c r="E1436" i="3"/>
  <c r="C1436" i="3"/>
  <c r="F1435" i="3"/>
  <c r="E1435" i="3"/>
  <c r="C1435" i="3"/>
  <c r="F1434" i="3"/>
  <c r="E1434" i="3"/>
  <c r="C1434" i="3"/>
  <c r="F1433" i="3"/>
  <c r="E1433" i="3"/>
  <c r="C1433" i="3"/>
  <c r="F1432" i="3"/>
  <c r="E1432" i="3"/>
  <c r="C1432" i="3"/>
  <c r="F1431" i="3"/>
  <c r="E1431" i="3"/>
  <c r="C1431" i="3"/>
  <c r="F1430" i="3"/>
  <c r="E1430" i="3"/>
  <c r="C1430" i="3"/>
  <c r="F1429" i="3"/>
  <c r="E1429" i="3"/>
  <c r="C1429" i="3"/>
  <c r="F1428" i="3"/>
  <c r="E1428" i="3"/>
  <c r="C1428" i="3"/>
  <c r="F1427" i="3"/>
  <c r="E1427" i="3"/>
  <c r="C1427" i="3"/>
  <c r="F1426" i="3"/>
  <c r="E1426" i="3"/>
  <c r="C1426" i="3"/>
  <c r="F1425" i="3"/>
  <c r="E1425" i="3"/>
  <c r="C1425" i="3"/>
  <c r="F1424" i="3"/>
  <c r="E1424" i="3"/>
  <c r="C1424" i="3"/>
  <c r="F1423" i="3"/>
  <c r="E1423" i="3"/>
  <c r="C1423" i="3"/>
  <c r="F1422" i="3"/>
  <c r="E1422" i="3"/>
  <c r="C1422" i="3"/>
  <c r="F1421" i="3"/>
  <c r="E1421" i="3"/>
  <c r="C1421" i="3"/>
  <c r="F1420" i="3"/>
  <c r="E1420" i="3"/>
  <c r="C1420" i="3"/>
  <c r="F1419" i="3"/>
  <c r="E1419" i="3"/>
  <c r="C1419" i="3"/>
  <c r="F1418" i="3"/>
  <c r="E1418" i="3"/>
  <c r="C1418" i="3"/>
  <c r="F1417" i="3"/>
  <c r="E1417" i="3"/>
  <c r="C1417" i="3"/>
  <c r="F1416" i="3"/>
  <c r="E1416" i="3"/>
  <c r="C1416" i="3"/>
  <c r="F1415" i="3"/>
  <c r="E1415" i="3"/>
  <c r="C1415" i="3"/>
  <c r="F1414" i="3"/>
  <c r="E1414" i="3"/>
  <c r="C1414" i="3"/>
  <c r="F1413" i="3"/>
  <c r="E1413" i="3"/>
  <c r="C1413" i="3"/>
  <c r="F1412" i="3"/>
  <c r="E1412" i="3"/>
  <c r="C1412" i="3"/>
  <c r="F1411" i="3"/>
  <c r="E1411" i="3"/>
  <c r="C1411" i="3"/>
  <c r="F1410" i="3"/>
  <c r="E1410" i="3"/>
  <c r="C1410" i="3"/>
  <c r="F1409" i="3"/>
  <c r="E1409" i="3"/>
  <c r="C1409" i="3"/>
  <c r="F1408" i="3"/>
  <c r="E1408" i="3"/>
  <c r="C1408" i="3"/>
  <c r="F1407" i="3"/>
  <c r="E1407" i="3"/>
  <c r="C1407" i="3"/>
  <c r="F1406" i="3"/>
  <c r="E1406" i="3"/>
  <c r="C1406" i="3"/>
  <c r="F1405" i="3"/>
  <c r="E1405" i="3"/>
  <c r="C1405" i="3"/>
  <c r="F1404" i="3"/>
  <c r="E1404" i="3"/>
  <c r="C1404" i="3"/>
  <c r="F1403" i="3"/>
  <c r="E1403" i="3"/>
  <c r="C1403" i="3"/>
  <c r="F1402" i="3"/>
  <c r="E1402" i="3"/>
  <c r="C1402" i="3"/>
  <c r="F1401" i="3"/>
  <c r="E1401" i="3"/>
  <c r="C1401" i="3"/>
  <c r="F1400" i="3"/>
  <c r="E1400" i="3"/>
  <c r="C1400" i="3"/>
  <c r="F1399" i="3"/>
  <c r="E1399" i="3"/>
  <c r="C1399" i="3"/>
  <c r="F1398" i="3"/>
  <c r="E1398" i="3"/>
  <c r="C1398" i="3"/>
  <c r="F1397" i="3"/>
  <c r="E1397" i="3"/>
  <c r="C1397" i="3"/>
  <c r="F1396" i="3"/>
  <c r="E1396" i="3"/>
  <c r="C1396" i="3"/>
  <c r="F1395" i="3"/>
  <c r="E1395" i="3"/>
  <c r="C1395" i="3"/>
  <c r="F1394" i="3"/>
  <c r="E1394" i="3"/>
  <c r="C1394" i="3"/>
  <c r="F1393" i="3"/>
  <c r="E1393" i="3"/>
  <c r="C1393" i="3"/>
  <c r="F1392" i="3"/>
  <c r="E1392" i="3"/>
  <c r="C1392" i="3"/>
  <c r="F1391" i="3"/>
  <c r="E1391" i="3"/>
  <c r="C1391" i="3"/>
  <c r="F1390" i="3"/>
  <c r="E1390" i="3"/>
  <c r="C1390" i="3"/>
  <c r="F1389" i="3"/>
  <c r="E1389" i="3"/>
  <c r="C1389" i="3"/>
  <c r="F1388" i="3"/>
  <c r="E1388" i="3"/>
  <c r="C1388" i="3"/>
  <c r="F1387" i="3"/>
  <c r="E1387" i="3"/>
  <c r="C1387" i="3"/>
  <c r="F1386" i="3"/>
  <c r="E1386" i="3"/>
  <c r="C1386" i="3"/>
  <c r="F1385" i="3"/>
  <c r="E1385" i="3"/>
  <c r="C1385" i="3"/>
  <c r="F1384" i="3"/>
  <c r="E1384" i="3"/>
  <c r="C1384" i="3"/>
  <c r="F1383" i="3"/>
  <c r="E1383" i="3"/>
  <c r="C1383" i="3"/>
  <c r="F1382" i="3"/>
  <c r="E1382" i="3"/>
  <c r="C1382" i="3"/>
  <c r="F1381" i="3"/>
  <c r="E1381" i="3"/>
  <c r="C1381" i="3"/>
  <c r="F1380" i="3"/>
  <c r="E1380" i="3"/>
  <c r="C1380" i="3"/>
  <c r="F1379" i="3"/>
  <c r="E1379" i="3"/>
  <c r="C1379" i="3"/>
  <c r="F1378" i="3"/>
  <c r="E1378" i="3"/>
  <c r="C1378" i="3"/>
  <c r="F1377" i="3"/>
  <c r="E1377" i="3"/>
  <c r="C1377" i="3"/>
  <c r="F1376" i="3"/>
  <c r="E1376" i="3"/>
  <c r="C1376" i="3"/>
  <c r="F1375" i="3"/>
  <c r="E1375" i="3"/>
  <c r="C1375" i="3"/>
  <c r="F1374" i="3"/>
  <c r="E1374" i="3"/>
  <c r="C1374" i="3"/>
  <c r="F1373" i="3"/>
  <c r="E1373" i="3"/>
  <c r="C1373" i="3"/>
  <c r="F1372" i="3"/>
  <c r="E1372" i="3"/>
  <c r="C1372" i="3"/>
  <c r="F1371" i="3"/>
  <c r="E1371" i="3"/>
  <c r="C1371" i="3"/>
  <c r="F1370" i="3"/>
  <c r="E1370" i="3"/>
  <c r="C1370" i="3"/>
  <c r="F1369" i="3"/>
  <c r="E1369" i="3"/>
  <c r="C1369" i="3"/>
  <c r="F1368" i="3"/>
  <c r="E1368" i="3"/>
  <c r="C1368" i="3"/>
  <c r="F1367" i="3"/>
  <c r="E1367" i="3"/>
  <c r="C1367" i="3"/>
  <c r="F1366" i="3"/>
  <c r="E1366" i="3"/>
  <c r="C1366" i="3"/>
  <c r="F1365" i="3"/>
  <c r="E1365" i="3"/>
  <c r="C1365" i="3"/>
  <c r="F1364" i="3"/>
  <c r="E1364" i="3"/>
  <c r="C1364" i="3"/>
  <c r="F1363" i="3"/>
  <c r="E1363" i="3"/>
  <c r="C1363" i="3"/>
  <c r="F1362" i="3"/>
  <c r="E1362" i="3"/>
  <c r="C1362" i="3"/>
  <c r="F1361" i="3"/>
  <c r="E1361" i="3"/>
  <c r="C1361" i="3"/>
  <c r="F1360" i="3"/>
  <c r="E1360" i="3"/>
  <c r="C1360" i="3"/>
  <c r="F1359" i="3"/>
  <c r="E1359" i="3"/>
  <c r="C1359" i="3"/>
  <c r="F1358" i="3"/>
  <c r="E1358" i="3"/>
  <c r="C1358" i="3"/>
  <c r="F1357" i="3"/>
  <c r="E1357" i="3"/>
  <c r="C1357" i="3"/>
  <c r="F1356" i="3"/>
  <c r="E1356" i="3"/>
  <c r="C1356" i="3"/>
  <c r="F1355" i="3"/>
  <c r="E1355" i="3"/>
  <c r="C1355" i="3"/>
  <c r="F1354" i="3"/>
  <c r="E1354" i="3"/>
  <c r="C1354" i="3"/>
  <c r="F1353" i="3"/>
  <c r="E1353" i="3"/>
  <c r="C1353" i="3"/>
  <c r="F1352" i="3"/>
  <c r="E1352" i="3"/>
  <c r="C1352" i="3"/>
  <c r="F1351" i="3"/>
  <c r="E1351" i="3"/>
  <c r="C1351" i="3"/>
  <c r="F1350" i="3"/>
  <c r="E1350" i="3"/>
  <c r="C1350" i="3"/>
  <c r="F1349" i="3"/>
  <c r="E1349" i="3"/>
  <c r="C1349" i="3"/>
  <c r="F1348" i="3"/>
  <c r="E1348" i="3"/>
  <c r="C1348" i="3"/>
  <c r="F1347" i="3"/>
  <c r="E1347" i="3"/>
  <c r="C1347" i="3"/>
  <c r="F1346" i="3"/>
  <c r="E1346" i="3"/>
  <c r="C1346" i="3"/>
  <c r="F1345" i="3"/>
  <c r="E1345" i="3"/>
  <c r="C1345" i="3"/>
  <c r="F1344" i="3"/>
  <c r="E1344" i="3"/>
  <c r="C1344" i="3"/>
  <c r="F1343" i="3"/>
  <c r="E1343" i="3"/>
  <c r="C1343" i="3"/>
  <c r="F1342" i="3"/>
  <c r="E1342" i="3"/>
  <c r="C1342" i="3"/>
  <c r="F1341" i="3"/>
  <c r="E1341" i="3"/>
  <c r="C1341" i="3"/>
  <c r="F1340" i="3"/>
  <c r="E1340" i="3"/>
  <c r="C1340" i="3"/>
  <c r="F1339" i="3"/>
  <c r="E1339" i="3"/>
  <c r="C1339" i="3"/>
  <c r="F1338" i="3"/>
  <c r="E1338" i="3"/>
  <c r="C1338" i="3"/>
  <c r="F1337" i="3"/>
  <c r="E1337" i="3"/>
  <c r="C1337" i="3"/>
  <c r="F1336" i="3"/>
  <c r="E1336" i="3"/>
  <c r="C1336" i="3"/>
  <c r="F1335" i="3"/>
  <c r="E1335" i="3"/>
  <c r="C1335" i="3"/>
  <c r="F1334" i="3"/>
  <c r="E1334" i="3"/>
  <c r="C1334" i="3"/>
  <c r="F1333" i="3"/>
  <c r="E1333" i="3"/>
  <c r="C1333" i="3"/>
  <c r="F1332" i="3"/>
  <c r="E1332" i="3"/>
  <c r="C1332" i="3"/>
  <c r="F1331" i="3"/>
  <c r="E1331" i="3"/>
  <c r="C1331" i="3"/>
  <c r="F1330" i="3"/>
  <c r="E1330" i="3"/>
  <c r="C1330" i="3"/>
  <c r="F1329" i="3"/>
  <c r="E1329" i="3"/>
  <c r="C1329" i="3"/>
  <c r="F1328" i="3"/>
  <c r="E1328" i="3"/>
  <c r="C1328" i="3"/>
  <c r="F1327" i="3"/>
  <c r="E1327" i="3"/>
  <c r="C1327" i="3"/>
  <c r="F1326" i="3"/>
  <c r="E1326" i="3"/>
  <c r="C1326" i="3"/>
  <c r="F1325" i="3"/>
  <c r="E1325" i="3"/>
  <c r="C1325" i="3"/>
  <c r="F1324" i="3"/>
  <c r="E1324" i="3"/>
  <c r="C1324" i="3"/>
  <c r="F1323" i="3"/>
  <c r="E1323" i="3"/>
  <c r="C1323" i="3"/>
  <c r="F1322" i="3"/>
  <c r="E1322" i="3"/>
  <c r="C1322" i="3"/>
  <c r="F1321" i="3"/>
  <c r="E1321" i="3"/>
  <c r="C1321" i="3"/>
  <c r="F1320" i="3"/>
  <c r="E1320" i="3"/>
  <c r="C1320" i="3"/>
  <c r="F1319" i="3"/>
  <c r="E1319" i="3"/>
  <c r="C1319" i="3"/>
  <c r="F1318" i="3"/>
  <c r="E1318" i="3"/>
  <c r="C1318" i="3"/>
  <c r="F1317" i="3"/>
  <c r="E1317" i="3"/>
  <c r="C1317" i="3"/>
  <c r="F1316" i="3"/>
  <c r="E1316" i="3"/>
  <c r="C1316" i="3"/>
  <c r="F1315" i="3"/>
  <c r="E1315" i="3"/>
  <c r="C1315" i="3"/>
  <c r="F1314" i="3"/>
  <c r="E1314" i="3"/>
  <c r="C1314" i="3"/>
  <c r="F1313" i="3"/>
  <c r="E1313" i="3"/>
  <c r="C1313" i="3"/>
  <c r="F1312" i="3"/>
  <c r="E1312" i="3"/>
  <c r="C1312" i="3"/>
  <c r="F1311" i="3"/>
  <c r="E1311" i="3"/>
  <c r="C1311" i="3"/>
  <c r="F1310" i="3"/>
  <c r="E1310" i="3"/>
  <c r="C1310" i="3"/>
  <c r="F1309" i="3"/>
  <c r="E1309" i="3"/>
  <c r="C1309" i="3"/>
  <c r="F1308" i="3"/>
  <c r="E1308" i="3"/>
  <c r="C1308" i="3"/>
  <c r="F1307" i="3"/>
  <c r="E1307" i="3"/>
  <c r="C1307" i="3"/>
  <c r="F1306" i="3"/>
  <c r="E1306" i="3"/>
  <c r="C1306" i="3"/>
  <c r="F1305" i="3"/>
  <c r="E1305" i="3"/>
  <c r="C1305" i="3"/>
  <c r="F1304" i="3"/>
  <c r="E1304" i="3"/>
  <c r="C1304" i="3"/>
  <c r="F1303" i="3"/>
  <c r="E1303" i="3"/>
  <c r="C1303" i="3"/>
  <c r="F1302" i="3"/>
  <c r="E1302" i="3"/>
  <c r="C1302" i="3"/>
  <c r="F1301" i="3"/>
  <c r="E1301" i="3"/>
  <c r="C1301" i="3"/>
  <c r="F1300" i="3"/>
  <c r="E1300" i="3"/>
  <c r="C1300" i="3"/>
  <c r="F1299" i="3"/>
  <c r="E1299" i="3"/>
  <c r="C1299" i="3"/>
  <c r="F1298" i="3"/>
  <c r="E1298" i="3"/>
  <c r="C1298" i="3"/>
  <c r="F1297" i="3"/>
  <c r="E1297" i="3"/>
  <c r="C1297" i="3"/>
  <c r="F1296" i="3"/>
  <c r="E1296" i="3"/>
  <c r="C1296" i="3"/>
  <c r="F1295" i="3"/>
  <c r="E1295" i="3"/>
  <c r="C1295" i="3"/>
  <c r="F1294" i="3"/>
  <c r="E1294" i="3"/>
  <c r="C1294" i="3"/>
  <c r="F1293" i="3"/>
  <c r="E1293" i="3"/>
  <c r="C1293" i="3"/>
  <c r="F1292" i="3"/>
  <c r="E1292" i="3"/>
  <c r="C1292" i="3"/>
  <c r="F1291" i="3"/>
  <c r="E1291" i="3"/>
  <c r="C1291" i="3"/>
  <c r="F1290" i="3"/>
  <c r="E1290" i="3"/>
  <c r="C1290" i="3"/>
  <c r="F1289" i="3"/>
  <c r="E1289" i="3"/>
  <c r="C1289" i="3"/>
  <c r="F1288" i="3"/>
  <c r="E1288" i="3"/>
  <c r="C1288" i="3"/>
  <c r="F1287" i="3"/>
  <c r="E1287" i="3"/>
  <c r="C1287" i="3"/>
  <c r="F1286" i="3"/>
  <c r="E1286" i="3"/>
  <c r="C1286" i="3"/>
  <c r="F1285" i="3"/>
  <c r="E1285" i="3"/>
  <c r="C1285" i="3"/>
  <c r="F1284" i="3"/>
  <c r="E1284" i="3"/>
  <c r="C1284" i="3"/>
  <c r="F1283" i="3"/>
  <c r="E1283" i="3"/>
  <c r="C1283" i="3"/>
  <c r="F1282" i="3"/>
  <c r="E1282" i="3"/>
  <c r="C1282" i="3"/>
  <c r="F1281" i="3"/>
  <c r="E1281" i="3"/>
  <c r="C1281" i="3"/>
  <c r="F1280" i="3"/>
  <c r="E1280" i="3"/>
  <c r="C1280" i="3"/>
  <c r="F1279" i="3"/>
  <c r="E1279" i="3"/>
  <c r="C1279" i="3"/>
  <c r="F1278" i="3"/>
  <c r="E1278" i="3"/>
  <c r="C1278" i="3"/>
  <c r="F1277" i="3"/>
  <c r="E1277" i="3"/>
  <c r="C1277" i="3"/>
  <c r="F1276" i="3"/>
  <c r="E1276" i="3"/>
  <c r="C1276" i="3"/>
  <c r="F1275" i="3"/>
  <c r="E1275" i="3"/>
  <c r="C1275" i="3"/>
  <c r="F1274" i="3"/>
  <c r="E1274" i="3"/>
  <c r="C1274" i="3"/>
  <c r="F1273" i="3"/>
  <c r="E1273" i="3"/>
  <c r="C1273" i="3"/>
  <c r="F1272" i="3"/>
  <c r="E1272" i="3"/>
  <c r="C1272" i="3"/>
  <c r="F1271" i="3"/>
  <c r="E1271" i="3"/>
  <c r="C1271" i="3"/>
  <c r="F1270" i="3"/>
  <c r="E1270" i="3"/>
  <c r="C1270" i="3"/>
  <c r="F1269" i="3"/>
  <c r="E1269" i="3"/>
  <c r="C1269" i="3"/>
  <c r="F1268" i="3"/>
  <c r="E1268" i="3"/>
  <c r="C1268" i="3"/>
  <c r="F1267" i="3"/>
  <c r="E1267" i="3"/>
  <c r="C1267" i="3"/>
  <c r="F1266" i="3"/>
  <c r="E1266" i="3"/>
  <c r="C1266" i="3"/>
  <c r="F1265" i="3"/>
  <c r="E1265" i="3"/>
  <c r="C1265" i="3"/>
  <c r="F1264" i="3"/>
  <c r="E1264" i="3"/>
  <c r="C1264" i="3"/>
  <c r="F1263" i="3"/>
  <c r="E1263" i="3"/>
  <c r="C1263" i="3"/>
  <c r="F1262" i="3"/>
  <c r="E1262" i="3"/>
  <c r="C1262" i="3"/>
  <c r="F1261" i="3"/>
  <c r="E1261" i="3"/>
  <c r="C1261" i="3"/>
  <c r="F1260" i="3"/>
  <c r="E1260" i="3"/>
  <c r="C1260" i="3"/>
  <c r="F1259" i="3"/>
  <c r="E1259" i="3"/>
  <c r="C1259" i="3"/>
  <c r="F1258" i="3"/>
  <c r="E1258" i="3"/>
  <c r="C1258" i="3"/>
  <c r="F1257" i="3"/>
  <c r="E1257" i="3"/>
  <c r="C1257" i="3"/>
  <c r="F1256" i="3"/>
  <c r="E1256" i="3"/>
  <c r="C1256" i="3"/>
  <c r="F1255" i="3"/>
  <c r="E1255" i="3"/>
  <c r="C1255" i="3"/>
  <c r="F1254" i="3"/>
  <c r="E1254" i="3"/>
  <c r="C1254" i="3"/>
  <c r="F1253" i="3"/>
  <c r="E1253" i="3"/>
  <c r="C1253" i="3"/>
  <c r="F1252" i="3"/>
  <c r="E1252" i="3"/>
  <c r="C1252" i="3"/>
  <c r="F1251" i="3"/>
  <c r="E1251" i="3"/>
  <c r="C1251" i="3"/>
  <c r="F1250" i="3"/>
  <c r="E1250" i="3"/>
  <c r="C1250" i="3"/>
  <c r="F1249" i="3"/>
  <c r="E1249" i="3"/>
  <c r="C1249" i="3"/>
  <c r="F1248" i="3"/>
  <c r="E1248" i="3"/>
  <c r="C1248" i="3"/>
  <c r="F1247" i="3"/>
  <c r="E1247" i="3"/>
  <c r="C1247" i="3"/>
  <c r="F1246" i="3"/>
  <c r="E1246" i="3"/>
  <c r="C1246" i="3"/>
  <c r="F1245" i="3"/>
  <c r="E1245" i="3"/>
  <c r="C1245" i="3"/>
  <c r="F1244" i="3"/>
  <c r="E1244" i="3"/>
  <c r="C1244" i="3"/>
  <c r="F1243" i="3"/>
  <c r="E1243" i="3"/>
  <c r="C1243" i="3"/>
  <c r="F1242" i="3"/>
  <c r="E1242" i="3"/>
  <c r="C1242" i="3"/>
  <c r="F1241" i="3"/>
  <c r="E1241" i="3"/>
  <c r="C1241" i="3"/>
  <c r="F1240" i="3"/>
  <c r="E1240" i="3"/>
  <c r="C1240" i="3"/>
  <c r="F1239" i="3"/>
  <c r="E1239" i="3"/>
  <c r="C1239" i="3"/>
  <c r="F1238" i="3"/>
  <c r="E1238" i="3"/>
  <c r="C1238" i="3"/>
  <c r="F1237" i="3"/>
  <c r="E1237" i="3"/>
  <c r="C1237" i="3"/>
  <c r="F1236" i="3"/>
  <c r="E1236" i="3"/>
  <c r="C1236" i="3"/>
  <c r="F1235" i="3"/>
  <c r="E1235" i="3"/>
  <c r="C1235" i="3"/>
  <c r="F1234" i="3"/>
  <c r="E1234" i="3"/>
  <c r="C1234" i="3"/>
  <c r="F1233" i="3"/>
  <c r="E1233" i="3"/>
  <c r="C1233" i="3"/>
  <c r="F1232" i="3"/>
  <c r="E1232" i="3"/>
  <c r="C1232" i="3"/>
  <c r="F1231" i="3"/>
  <c r="E1231" i="3"/>
  <c r="C1231" i="3"/>
  <c r="F1230" i="3"/>
  <c r="E1230" i="3"/>
  <c r="C1230" i="3"/>
  <c r="F1229" i="3"/>
  <c r="E1229" i="3"/>
  <c r="C1229" i="3"/>
  <c r="F1228" i="3"/>
  <c r="E1228" i="3"/>
  <c r="C1228" i="3"/>
  <c r="F1227" i="3"/>
  <c r="E1227" i="3"/>
  <c r="C1227" i="3"/>
  <c r="F1226" i="3"/>
  <c r="E1226" i="3"/>
  <c r="C1226" i="3"/>
  <c r="F1225" i="3"/>
  <c r="E1225" i="3"/>
  <c r="C1225" i="3"/>
  <c r="F1224" i="3"/>
  <c r="E1224" i="3"/>
  <c r="C1224" i="3"/>
  <c r="F1223" i="3"/>
  <c r="E1223" i="3"/>
  <c r="C1223" i="3"/>
  <c r="F1222" i="3"/>
  <c r="E1222" i="3"/>
  <c r="C1222" i="3"/>
  <c r="F1221" i="3"/>
  <c r="E1221" i="3"/>
  <c r="C1221" i="3"/>
  <c r="F1220" i="3"/>
  <c r="E1220" i="3"/>
  <c r="C1220" i="3"/>
  <c r="F1219" i="3"/>
  <c r="E1219" i="3"/>
  <c r="C1219" i="3"/>
  <c r="F1218" i="3"/>
  <c r="E1218" i="3"/>
  <c r="C1218" i="3"/>
  <c r="F1217" i="3"/>
  <c r="E1217" i="3"/>
  <c r="C1217" i="3"/>
  <c r="F1216" i="3"/>
  <c r="E1216" i="3"/>
  <c r="C1216" i="3"/>
  <c r="F1215" i="3"/>
  <c r="E1215" i="3"/>
  <c r="C1215" i="3"/>
  <c r="F1214" i="3"/>
  <c r="E1214" i="3"/>
  <c r="C1214" i="3"/>
  <c r="F1213" i="3"/>
  <c r="E1213" i="3"/>
  <c r="C1213" i="3"/>
  <c r="F1212" i="3"/>
  <c r="E1212" i="3"/>
  <c r="C1212" i="3"/>
  <c r="F1211" i="3"/>
  <c r="E1211" i="3"/>
  <c r="C1211" i="3"/>
  <c r="F1210" i="3"/>
  <c r="E1210" i="3"/>
  <c r="C1210" i="3"/>
  <c r="F1209" i="3"/>
  <c r="E1209" i="3"/>
  <c r="C1209" i="3"/>
  <c r="F1208" i="3"/>
  <c r="E1208" i="3"/>
  <c r="C1208" i="3"/>
  <c r="F1207" i="3"/>
  <c r="E1207" i="3"/>
  <c r="C1207" i="3"/>
  <c r="F1206" i="3"/>
  <c r="E1206" i="3"/>
  <c r="C1206" i="3"/>
  <c r="F1205" i="3"/>
  <c r="E1205" i="3"/>
  <c r="C1205" i="3"/>
  <c r="F1204" i="3"/>
  <c r="E1204" i="3"/>
  <c r="C1204" i="3"/>
  <c r="F1203" i="3"/>
  <c r="E1203" i="3"/>
  <c r="C1203" i="3"/>
  <c r="F1202" i="3"/>
  <c r="E1202" i="3"/>
  <c r="C1202" i="3"/>
  <c r="F1201" i="3"/>
  <c r="E1201" i="3"/>
  <c r="C1201" i="3"/>
  <c r="F1200" i="3"/>
  <c r="E1200" i="3"/>
  <c r="C1200" i="3"/>
  <c r="F1199" i="3"/>
  <c r="E1199" i="3"/>
  <c r="C1199" i="3"/>
  <c r="F1198" i="3"/>
  <c r="E1198" i="3"/>
  <c r="C1198" i="3"/>
  <c r="F1197" i="3"/>
  <c r="E1197" i="3"/>
  <c r="C1197" i="3"/>
  <c r="F1196" i="3"/>
  <c r="E1196" i="3"/>
  <c r="C1196" i="3"/>
  <c r="F1195" i="3"/>
  <c r="E1195" i="3"/>
  <c r="C1195" i="3"/>
  <c r="F1194" i="3"/>
  <c r="E1194" i="3"/>
  <c r="C1194" i="3"/>
  <c r="F1193" i="3"/>
  <c r="E1193" i="3"/>
  <c r="C1193" i="3"/>
  <c r="F1192" i="3"/>
  <c r="E1192" i="3"/>
  <c r="C1192" i="3"/>
  <c r="F1191" i="3"/>
  <c r="E1191" i="3"/>
  <c r="C1191" i="3"/>
  <c r="F1190" i="3"/>
  <c r="E1190" i="3"/>
  <c r="C1190" i="3"/>
  <c r="F1189" i="3"/>
  <c r="E1189" i="3"/>
  <c r="C1189" i="3"/>
  <c r="F1188" i="3"/>
  <c r="E1188" i="3"/>
  <c r="C1188" i="3"/>
  <c r="F1187" i="3"/>
  <c r="E1187" i="3"/>
  <c r="C1187" i="3"/>
  <c r="F1186" i="3"/>
  <c r="E1186" i="3"/>
  <c r="C1186" i="3"/>
  <c r="F1185" i="3"/>
  <c r="E1185" i="3"/>
  <c r="C1185" i="3"/>
  <c r="F1184" i="3"/>
  <c r="E1184" i="3"/>
  <c r="C1184" i="3"/>
  <c r="F1183" i="3"/>
  <c r="E1183" i="3"/>
  <c r="C1183" i="3"/>
  <c r="F1182" i="3"/>
  <c r="E1182" i="3"/>
  <c r="C1182" i="3"/>
  <c r="F1181" i="3"/>
  <c r="E1181" i="3"/>
  <c r="C1181" i="3"/>
  <c r="F1180" i="3"/>
  <c r="E1180" i="3"/>
  <c r="C1180" i="3"/>
  <c r="F1179" i="3"/>
  <c r="E1179" i="3"/>
  <c r="C1179" i="3"/>
  <c r="F1178" i="3"/>
  <c r="E1178" i="3"/>
  <c r="C1178" i="3"/>
  <c r="F1177" i="3"/>
  <c r="E1177" i="3"/>
  <c r="C1177" i="3"/>
  <c r="F1176" i="3"/>
  <c r="E1176" i="3"/>
  <c r="C1176" i="3"/>
  <c r="F1175" i="3"/>
  <c r="E1175" i="3"/>
  <c r="C1175" i="3"/>
  <c r="F1174" i="3"/>
  <c r="E1174" i="3"/>
  <c r="C1174" i="3"/>
  <c r="F1173" i="3"/>
  <c r="E1173" i="3"/>
  <c r="C1173" i="3"/>
  <c r="F1172" i="3"/>
  <c r="E1172" i="3"/>
  <c r="C1172" i="3"/>
  <c r="F1171" i="3"/>
  <c r="E1171" i="3"/>
  <c r="C1171" i="3"/>
  <c r="F1170" i="3"/>
  <c r="E1170" i="3"/>
  <c r="C1170" i="3"/>
  <c r="F1169" i="3"/>
  <c r="E1169" i="3"/>
  <c r="C1169" i="3"/>
  <c r="F1168" i="3"/>
  <c r="E1168" i="3"/>
  <c r="C1168" i="3"/>
  <c r="F1167" i="3"/>
  <c r="E1167" i="3"/>
  <c r="C1167" i="3"/>
  <c r="F1166" i="3"/>
  <c r="E1166" i="3"/>
  <c r="C1166" i="3"/>
  <c r="F1165" i="3"/>
  <c r="E1165" i="3"/>
  <c r="C1165" i="3"/>
  <c r="F1164" i="3"/>
  <c r="E1164" i="3"/>
  <c r="C1164" i="3"/>
  <c r="F1163" i="3"/>
  <c r="E1163" i="3"/>
  <c r="C1163" i="3"/>
  <c r="F1162" i="3"/>
  <c r="E1162" i="3"/>
  <c r="C1162" i="3"/>
  <c r="F1161" i="3"/>
  <c r="E1161" i="3"/>
  <c r="C1161" i="3"/>
  <c r="F1160" i="3"/>
  <c r="E1160" i="3"/>
  <c r="C1160" i="3"/>
  <c r="F1159" i="3"/>
  <c r="E1159" i="3"/>
  <c r="C1159" i="3"/>
  <c r="F1158" i="3"/>
  <c r="E1158" i="3"/>
  <c r="C1158" i="3"/>
  <c r="F1157" i="3"/>
  <c r="E1157" i="3"/>
  <c r="C1157" i="3"/>
  <c r="F1156" i="3"/>
  <c r="E1156" i="3"/>
  <c r="C1156" i="3"/>
  <c r="F1155" i="3"/>
  <c r="E1155" i="3"/>
  <c r="C1155" i="3"/>
  <c r="F1154" i="3"/>
  <c r="E1154" i="3"/>
  <c r="C1154" i="3"/>
  <c r="F1153" i="3"/>
  <c r="E1153" i="3"/>
  <c r="C1153" i="3"/>
  <c r="F1152" i="3"/>
  <c r="E1152" i="3"/>
  <c r="C1152" i="3"/>
  <c r="F1151" i="3"/>
  <c r="E1151" i="3"/>
  <c r="C1151" i="3"/>
  <c r="F1150" i="3"/>
  <c r="E1150" i="3"/>
  <c r="C1150" i="3"/>
  <c r="F1149" i="3"/>
  <c r="E1149" i="3"/>
  <c r="C1149" i="3"/>
  <c r="F1148" i="3"/>
  <c r="E1148" i="3"/>
  <c r="C1148" i="3"/>
  <c r="F1147" i="3"/>
  <c r="E1147" i="3"/>
  <c r="C1147" i="3"/>
  <c r="F1146" i="3"/>
  <c r="E1146" i="3"/>
  <c r="C1146" i="3"/>
  <c r="F1145" i="3"/>
  <c r="E1145" i="3"/>
  <c r="C1145" i="3"/>
  <c r="F1144" i="3"/>
  <c r="E1144" i="3"/>
  <c r="C1144" i="3"/>
  <c r="F1143" i="3"/>
  <c r="E1143" i="3"/>
  <c r="C1143" i="3"/>
  <c r="F1142" i="3"/>
  <c r="E1142" i="3"/>
  <c r="C1142" i="3"/>
  <c r="F1141" i="3"/>
  <c r="E1141" i="3"/>
  <c r="C1141" i="3"/>
  <c r="F1140" i="3"/>
  <c r="E1140" i="3"/>
  <c r="C1140" i="3"/>
  <c r="F1139" i="3"/>
  <c r="E1139" i="3"/>
  <c r="C1139" i="3"/>
  <c r="F1138" i="3"/>
  <c r="E1138" i="3"/>
  <c r="C1138" i="3"/>
  <c r="F1137" i="3"/>
  <c r="E1137" i="3"/>
  <c r="C1137" i="3"/>
  <c r="F1136" i="3"/>
  <c r="E1136" i="3"/>
  <c r="C1136" i="3"/>
  <c r="F1135" i="3"/>
  <c r="E1135" i="3"/>
  <c r="C1135" i="3"/>
  <c r="F1134" i="3"/>
  <c r="E1134" i="3"/>
  <c r="C1134" i="3"/>
  <c r="F1133" i="3"/>
  <c r="E1133" i="3"/>
  <c r="C1133" i="3"/>
  <c r="F1132" i="3"/>
  <c r="E1132" i="3"/>
  <c r="C1132" i="3"/>
  <c r="F1131" i="3"/>
  <c r="E1131" i="3"/>
  <c r="C1131" i="3"/>
  <c r="F1130" i="3"/>
  <c r="E1130" i="3"/>
  <c r="C1130" i="3"/>
  <c r="F1129" i="3"/>
  <c r="E1129" i="3"/>
  <c r="C1129" i="3"/>
  <c r="F1128" i="3"/>
  <c r="E1128" i="3"/>
  <c r="C1128" i="3"/>
  <c r="F1127" i="3"/>
  <c r="E1127" i="3"/>
  <c r="C1127" i="3"/>
  <c r="F1126" i="3"/>
  <c r="E1126" i="3"/>
  <c r="C1126" i="3"/>
  <c r="F1125" i="3"/>
  <c r="E1125" i="3"/>
  <c r="C1125" i="3"/>
  <c r="F1124" i="3"/>
  <c r="E1124" i="3"/>
  <c r="C1124" i="3"/>
  <c r="F1123" i="3"/>
  <c r="E1123" i="3"/>
  <c r="C1123" i="3"/>
  <c r="F1122" i="3"/>
  <c r="E1122" i="3"/>
  <c r="C1122" i="3"/>
  <c r="F1121" i="3"/>
  <c r="E1121" i="3"/>
  <c r="C1121" i="3"/>
  <c r="F1120" i="3"/>
  <c r="E1120" i="3"/>
  <c r="C1120" i="3"/>
  <c r="F1119" i="3"/>
  <c r="E1119" i="3"/>
  <c r="C1119" i="3"/>
  <c r="F1118" i="3"/>
  <c r="E1118" i="3"/>
  <c r="C1118" i="3"/>
  <c r="F1117" i="3"/>
  <c r="E1117" i="3"/>
  <c r="C1117" i="3"/>
  <c r="F1116" i="3"/>
  <c r="E1116" i="3"/>
  <c r="C1116" i="3"/>
  <c r="F1115" i="3"/>
  <c r="E1115" i="3"/>
  <c r="C1115" i="3"/>
  <c r="F1114" i="3"/>
  <c r="E1114" i="3"/>
  <c r="C1114" i="3"/>
  <c r="F1113" i="3"/>
  <c r="E1113" i="3"/>
  <c r="C1113" i="3"/>
  <c r="F1112" i="3"/>
  <c r="E1112" i="3"/>
  <c r="C1112" i="3"/>
  <c r="F1111" i="3"/>
  <c r="E1111" i="3"/>
  <c r="C1111" i="3"/>
  <c r="F1110" i="3"/>
  <c r="E1110" i="3"/>
  <c r="C1110" i="3"/>
  <c r="F1109" i="3"/>
  <c r="E1109" i="3"/>
  <c r="C1109" i="3"/>
  <c r="F1108" i="3"/>
  <c r="E1108" i="3"/>
  <c r="C1108" i="3"/>
  <c r="F1107" i="3"/>
  <c r="E1107" i="3"/>
  <c r="C1107" i="3"/>
  <c r="F1106" i="3"/>
  <c r="E1106" i="3"/>
  <c r="C1106" i="3"/>
  <c r="F1105" i="3"/>
  <c r="E1105" i="3"/>
  <c r="C1105" i="3"/>
  <c r="F1104" i="3"/>
  <c r="E1104" i="3"/>
  <c r="C1104" i="3"/>
  <c r="F1103" i="3"/>
  <c r="E1103" i="3"/>
  <c r="C1103" i="3"/>
  <c r="F1102" i="3"/>
  <c r="E1102" i="3"/>
  <c r="C1102" i="3"/>
  <c r="F1101" i="3"/>
  <c r="E1101" i="3"/>
  <c r="C1101" i="3"/>
  <c r="F1100" i="3"/>
  <c r="E1100" i="3"/>
  <c r="C1100" i="3"/>
  <c r="F1099" i="3"/>
  <c r="E1099" i="3"/>
  <c r="C1099" i="3"/>
  <c r="F1098" i="3"/>
  <c r="E1098" i="3"/>
  <c r="C1098" i="3"/>
  <c r="F1097" i="3"/>
  <c r="E1097" i="3"/>
  <c r="C1097" i="3"/>
  <c r="F1096" i="3"/>
  <c r="E1096" i="3"/>
  <c r="C1096" i="3"/>
  <c r="F1095" i="3"/>
  <c r="E1095" i="3"/>
  <c r="C1095" i="3"/>
  <c r="F1094" i="3"/>
  <c r="E1094" i="3"/>
  <c r="C1094" i="3"/>
  <c r="F1093" i="3"/>
  <c r="E1093" i="3"/>
  <c r="C1093" i="3"/>
  <c r="F1092" i="3"/>
  <c r="E1092" i="3"/>
  <c r="C1092" i="3"/>
  <c r="F1091" i="3"/>
  <c r="E1091" i="3"/>
  <c r="C1091" i="3"/>
  <c r="F1090" i="3"/>
  <c r="E1090" i="3"/>
  <c r="C1090" i="3"/>
  <c r="F1089" i="3"/>
  <c r="E1089" i="3"/>
  <c r="C1089" i="3"/>
  <c r="F1088" i="3"/>
  <c r="E1088" i="3"/>
  <c r="C1088" i="3"/>
  <c r="F1087" i="3"/>
  <c r="E1087" i="3"/>
  <c r="C1087" i="3"/>
  <c r="F1086" i="3"/>
  <c r="E1086" i="3"/>
  <c r="C1086" i="3"/>
  <c r="F1085" i="3"/>
  <c r="E1085" i="3"/>
  <c r="C1085" i="3"/>
  <c r="F1084" i="3"/>
  <c r="E1084" i="3"/>
  <c r="C1084" i="3"/>
  <c r="F1083" i="3"/>
  <c r="E1083" i="3"/>
  <c r="C1083" i="3"/>
  <c r="F1082" i="3"/>
  <c r="E1082" i="3"/>
  <c r="C1082" i="3"/>
  <c r="F1081" i="3"/>
  <c r="E1081" i="3"/>
  <c r="C1081" i="3"/>
  <c r="F1080" i="3"/>
  <c r="E1080" i="3"/>
  <c r="C1080" i="3"/>
  <c r="F1079" i="3"/>
  <c r="E1079" i="3"/>
  <c r="C1079" i="3"/>
  <c r="F1078" i="3"/>
  <c r="E1078" i="3"/>
  <c r="C1078" i="3"/>
  <c r="F1077" i="3"/>
  <c r="E1077" i="3"/>
  <c r="C1077" i="3"/>
  <c r="F1076" i="3"/>
  <c r="E1076" i="3"/>
  <c r="C1076" i="3"/>
  <c r="F1075" i="3"/>
  <c r="E1075" i="3"/>
  <c r="C1075" i="3"/>
  <c r="F1074" i="3"/>
  <c r="E1074" i="3"/>
  <c r="C1074" i="3"/>
  <c r="F1073" i="3"/>
  <c r="E1073" i="3"/>
  <c r="C1073" i="3"/>
  <c r="F1072" i="3"/>
  <c r="E1072" i="3"/>
  <c r="C1072" i="3"/>
  <c r="F1071" i="3"/>
  <c r="E1071" i="3"/>
  <c r="C1071" i="3"/>
  <c r="F1070" i="3"/>
  <c r="E1070" i="3"/>
  <c r="C1070" i="3"/>
  <c r="F1069" i="3"/>
  <c r="E1069" i="3"/>
  <c r="C1069" i="3"/>
  <c r="F1068" i="3"/>
  <c r="E1068" i="3"/>
  <c r="C1068" i="3"/>
  <c r="F1067" i="3"/>
  <c r="E1067" i="3"/>
  <c r="C1067" i="3"/>
  <c r="F1066" i="3"/>
  <c r="E1066" i="3"/>
  <c r="C1066" i="3"/>
  <c r="F1065" i="3"/>
  <c r="E1065" i="3"/>
  <c r="C1065" i="3"/>
  <c r="F1064" i="3"/>
  <c r="E1064" i="3"/>
  <c r="C1064" i="3"/>
  <c r="F1063" i="3"/>
  <c r="E1063" i="3"/>
  <c r="C1063" i="3"/>
  <c r="F1062" i="3"/>
  <c r="E1062" i="3"/>
  <c r="C1062" i="3"/>
  <c r="F1061" i="3"/>
  <c r="E1061" i="3"/>
  <c r="C1061" i="3"/>
  <c r="F1060" i="3"/>
  <c r="E1060" i="3"/>
  <c r="C1060" i="3"/>
  <c r="F1059" i="3"/>
  <c r="E1059" i="3"/>
  <c r="C1059" i="3"/>
  <c r="F1058" i="3"/>
  <c r="E1058" i="3"/>
  <c r="C1058" i="3"/>
  <c r="F1057" i="3"/>
  <c r="E1057" i="3"/>
  <c r="C1057" i="3"/>
  <c r="F1056" i="3"/>
  <c r="E1056" i="3"/>
  <c r="C1056" i="3"/>
  <c r="F1055" i="3"/>
  <c r="E1055" i="3"/>
  <c r="C1055" i="3"/>
  <c r="F1054" i="3"/>
  <c r="E1054" i="3"/>
  <c r="C1054" i="3"/>
  <c r="F1053" i="3"/>
  <c r="E1053" i="3"/>
  <c r="C1053" i="3"/>
  <c r="F1052" i="3"/>
  <c r="E1052" i="3"/>
  <c r="C1052" i="3"/>
  <c r="F1051" i="3"/>
  <c r="E1051" i="3"/>
  <c r="C1051" i="3"/>
  <c r="F1050" i="3"/>
  <c r="E1050" i="3"/>
  <c r="C1050" i="3"/>
  <c r="F1049" i="3"/>
  <c r="E1049" i="3"/>
  <c r="C1049" i="3"/>
  <c r="F1048" i="3"/>
  <c r="E1048" i="3"/>
  <c r="C1048" i="3"/>
  <c r="F1047" i="3"/>
  <c r="E1047" i="3"/>
  <c r="C1047" i="3"/>
  <c r="F1046" i="3"/>
  <c r="E1046" i="3"/>
  <c r="C1046" i="3"/>
  <c r="F1045" i="3"/>
  <c r="E1045" i="3"/>
  <c r="C1045" i="3"/>
  <c r="F1044" i="3"/>
  <c r="E1044" i="3"/>
  <c r="C1044" i="3"/>
  <c r="F1043" i="3"/>
  <c r="E1043" i="3"/>
  <c r="C1043" i="3"/>
  <c r="F1042" i="3"/>
  <c r="E1042" i="3"/>
  <c r="C1042" i="3"/>
  <c r="F1041" i="3"/>
  <c r="E1041" i="3"/>
  <c r="C1041" i="3"/>
  <c r="F1040" i="3"/>
  <c r="E1040" i="3"/>
  <c r="C1040" i="3"/>
  <c r="F1039" i="3"/>
  <c r="E1039" i="3"/>
  <c r="C1039" i="3"/>
  <c r="F1038" i="3"/>
  <c r="E1038" i="3"/>
  <c r="C1038" i="3"/>
  <c r="F1037" i="3"/>
  <c r="E1037" i="3"/>
  <c r="C1037" i="3"/>
  <c r="F1036" i="3"/>
  <c r="E1036" i="3"/>
  <c r="C1036" i="3"/>
  <c r="F1035" i="3"/>
  <c r="E1035" i="3"/>
  <c r="C1035" i="3"/>
  <c r="F1034" i="3"/>
  <c r="E1034" i="3"/>
  <c r="C1034" i="3"/>
  <c r="F1033" i="3"/>
  <c r="E1033" i="3"/>
  <c r="C1033" i="3"/>
  <c r="F1032" i="3"/>
  <c r="E1032" i="3"/>
  <c r="C1032" i="3"/>
  <c r="F1031" i="3"/>
  <c r="E1031" i="3"/>
  <c r="C1031" i="3"/>
  <c r="F1030" i="3"/>
  <c r="E1030" i="3"/>
  <c r="C1030" i="3"/>
  <c r="F1029" i="3"/>
  <c r="E1029" i="3"/>
  <c r="C1029" i="3"/>
  <c r="F1028" i="3"/>
  <c r="E1028" i="3"/>
  <c r="C1028" i="3"/>
  <c r="F1027" i="3"/>
  <c r="E1027" i="3"/>
  <c r="C1027" i="3"/>
  <c r="F1026" i="3"/>
  <c r="E1026" i="3"/>
  <c r="C1026" i="3"/>
  <c r="F1025" i="3"/>
  <c r="E1025" i="3"/>
  <c r="C1025" i="3"/>
  <c r="F1024" i="3"/>
  <c r="E1024" i="3"/>
  <c r="C1024" i="3"/>
  <c r="F1023" i="3"/>
  <c r="E1023" i="3"/>
  <c r="C1023" i="3"/>
  <c r="F1022" i="3"/>
  <c r="E1022" i="3"/>
  <c r="C1022" i="3"/>
  <c r="F1021" i="3"/>
  <c r="E1021" i="3"/>
  <c r="C1021" i="3"/>
  <c r="F1020" i="3"/>
  <c r="E1020" i="3"/>
  <c r="C1020" i="3"/>
  <c r="F1019" i="3"/>
  <c r="E1019" i="3"/>
  <c r="C1019" i="3"/>
  <c r="F1018" i="3"/>
  <c r="E1018" i="3"/>
  <c r="C1018" i="3"/>
  <c r="F1017" i="3"/>
  <c r="E1017" i="3"/>
  <c r="C1017" i="3"/>
  <c r="F1016" i="3"/>
  <c r="E1016" i="3"/>
  <c r="C1016" i="3"/>
  <c r="F1015" i="3"/>
  <c r="E1015" i="3"/>
  <c r="C1015" i="3"/>
  <c r="F1014" i="3"/>
  <c r="E1014" i="3"/>
  <c r="C1014" i="3"/>
  <c r="F1013" i="3"/>
  <c r="E1013" i="3"/>
  <c r="C1013" i="3"/>
  <c r="F1012" i="3"/>
  <c r="E1012" i="3"/>
  <c r="C1012" i="3"/>
  <c r="F1011" i="3"/>
  <c r="E1011" i="3"/>
  <c r="C1011" i="3"/>
  <c r="F1010" i="3"/>
  <c r="E1010" i="3"/>
  <c r="C1010" i="3"/>
  <c r="F1009" i="3"/>
  <c r="E1009" i="3"/>
  <c r="C1009" i="3"/>
  <c r="F1008" i="3"/>
  <c r="E1008" i="3"/>
  <c r="C1008" i="3"/>
  <c r="F1007" i="3"/>
  <c r="E1007" i="3"/>
  <c r="C1007" i="3"/>
  <c r="F1006" i="3"/>
  <c r="E1006" i="3"/>
  <c r="C1006" i="3"/>
  <c r="F1005" i="3"/>
  <c r="E1005" i="3"/>
  <c r="C1005" i="3"/>
  <c r="F1004" i="3"/>
  <c r="E1004" i="3"/>
  <c r="C1004" i="3"/>
  <c r="F1003" i="3"/>
  <c r="E1003" i="3"/>
  <c r="C1003" i="3"/>
  <c r="F1002" i="3"/>
  <c r="E1002" i="3"/>
  <c r="C1002" i="3"/>
  <c r="F1001" i="3"/>
  <c r="E1001" i="3"/>
  <c r="C1001" i="3"/>
  <c r="F1000" i="3"/>
  <c r="E1000" i="3"/>
  <c r="C1000" i="3"/>
  <c r="F999" i="3"/>
  <c r="E999" i="3"/>
  <c r="C999" i="3"/>
  <c r="F998" i="3"/>
  <c r="E998" i="3"/>
  <c r="C998" i="3"/>
  <c r="F997" i="3"/>
  <c r="E997" i="3"/>
  <c r="C997" i="3"/>
  <c r="F996" i="3"/>
  <c r="E996" i="3"/>
  <c r="C996" i="3"/>
  <c r="F995" i="3"/>
  <c r="E995" i="3"/>
  <c r="C995" i="3"/>
  <c r="F994" i="3"/>
  <c r="E994" i="3"/>
  <c r="C994" i="3"/>
  <c r="F993" i="3"/>
  <c r="E993" i="3"/>
  <c r="C993" i="3"/>
  <c r="F992" i="3"/>
  <c r="E992" i="3"/>
  <c r="C992" i="3"/>
  <c r="F991" i="3"/>
  <c r="E991" i="3"/>
  <c r="C991" i="3"/>
  <c r="F990" i="3"/>
  <c r="E990" i="3"/>
  <c r="C990" i="3"/>
  <c r="F989" i="3"/>
  <c r="E989" i="3"/>
  <c r="C989" i="3"/>
  <c r="F988" i="3"/>
  <c r="E988" i="3"/>
  <c r="C988" i="3"/>
  <c r="F987" i="3"/>
  <c r="E987" i="3"/>
  <c r="C987" i="3"/>
  <c r="F986" i="3"/>
  <c r="E986" i="3"/>
  <c r="C986" i="3"/>
  <c r="F985" i="3"/>
  <c r="E985" i="3"/>
  <c r="C985" i="3"/>
  <c r="F984" i="3"/>
  <c r="E984" i="3"/>
  <c r="C984" i="3"/>
  <c r="F983" i="3"/>
  <c r="E983" i="3"/>
  <c r="C983" i="3"/>
  <c r="F982" i="3"/>
  <c r="E982" i="3"/>
  <c r="C982" i="3"/>
  <c r="F981" i="3"/>
  <c r="E981" i="3"/>
  <c r="C981" i="3"/>
  <c r="F980" i="3"/>
  <c r="E980" i="3"/>
  <c r="C980" i="3"/>
  <c r="F979" i="3"/>
  <c r="E979" i="3"/>
  <c r="C979" i="3"/>
  <c r="F978" i="3"/>
  <c r="E978" i="3"/>
  <c r="C978" i="3"/>
  <c r="F977" i="3"/>
  <c r="E977" i="3"/>
  <c r="C977" i="3"/>
  <c r="F976" i="3"/>
  <c r="E976" i="3"/>
  <c r="C976" i="3"/>
  <c r="F975" i="3"/>
  <c r="E975" i="3"/>
  <c r="C975" i="3"/>
  <c r="F974" i="3"/>
  <c r="E974" i="3"/>
  <c r="C974" i="3"/>
  <c r="F973" i="3"/>
  <c r="E973" i="3"/>
  <c r="C973" i="3"/>
  <c r="F972" i="3"/>
  <c r="E972" i="3"/>
  <c r="C972" i="3"/>
  <c r="F971" i="3"/>
  <c r="E971" i="3"/>
  <c r="C971" i="3"/>
  <c r="F970" i="3"/>
  <c r="E970" i="3"/>
  <c r="C970" i="3"/>
  <c r="F969" i="3"/>
  <c r="E969" i="3"/>
  <c r="C969" i="3"/>
  <c r="F968" i="3"/>
  <c r="E968" i="3"/>
  <c r="C968" i="3"/>
  <c r="F967" i="3"/>
  <c r="E967" i="3"/>
  <c r="C967" i="3"/>
  <c r="F966" i="3"/>
  <c r="E966" i="3"/>
  <c r="C966" i="3"/>
  <c r="F965" i="3"/>
  <c r="E965" i="3"/>
  <c r="C965" i="3"/>
  <c r="F964" i="3"/>
  <c r="E964" i="3"/>
  <c r="C964" i="3"/>
  <c r="F963" i="3"/>
  <c r="E963" i="3"/>
  <c r="C963" i="3"/>
  <c r="F962" i="3"/>
  <c r="E962" i="3"/>
  <c r="C962" i="3"/>
  <c r="F961" i="3"/>
  <c r="E961" i="3"/>
  <c r="C961" i="3"/>
  <c r="F960" i="3"/>
  <c r="E960" i="3"/>
  <c r="C960" i="3"/>
  <c r="F959" i="3"/>
  <c r="E959" i="3"/>
  <c r="C959" i="3"/>
  <c r="F958" i="3"/>
  <c r="E958" i="3"/>
  <c r="C958" i="3"/>
  <c r="F957" i="3"/>
  <c r="E957" i="3"/>
  <c r="C957" i="3"/>
  <c r="F956" i="3"/>
  <c r="E956" i="3"/>
  <c r="C956" i="3"/>
  <c r="F955" i="3"/>
  <c r="E955" i="3"/>
  <c r="C955" i="3"/>
  <c r="F954" i="3"/>
  <c r="E954" i="3"/>
  <c r="C954" i="3"/>
  <c r="F953" i="3"/>
  <c r="E953" i="3"/>
  <c r="C953" i="3"/>
  <c r="F952" i="3"/>
  <c r="E952" i="3"/>
  <c r="C952" i="3"/>
  <c r="F951" i="3"/>
  <c r="E951" i="3"/>
  <c r="C951" i="3"/>
  <c r="F950" i="3"/>
  <c r="E950" i="3"/>
  <c r="C950" i="3"/>
  <c r="F949" i="3"/>
  <c r="E949" i="3"/>
  <c r="C949" i="3"/>
  <c r="F948" i="3"/>
  <c r="E948" i="3"/>
  <c r="C948" i="3"/>
  <c r="F947" i="3"/>
  <c r="E947" i="3"/>
  <c r="C947" i="3"/>
  <c r="F946" i="3"/>
  <c r="E946" i="3"/>
  <c r="C946" i="3"/>
  <c r="F945" i="3"/>
  <c r="E945" i="3"/>
  <c r="C945" i="3"/>
  <c r="F944" i="3"/>
  <c r="E944" i="3"/>
  <c r="C944" i="3"/>
  <c r="F943" i="3"/>
  <c r="E943" i="3"/>
  <c r="C943" i="3"/>
  <c r="F942" i="3"/>
  <c r="E942" i="3"/>
  <c r="C942" i="3"/>
  <c r="F941" i="3"/>
  <c r="E941" i="3"/>
  <c r="C941" i="3"/>
  <c r="F940" i="3"/>
  <c r="E940" i="3"/>
  <c r="C940" i="3"/>
  <c r="F939" i="3"/>
  <c r="E939" i="3"/>
  <c r="C939" i="3"/>
  <c r="F938" i="3"/>
  <c r="E938" i="3"/>
  <c r="C938" i="3"/>
  <c r="F937" i="3"/>
  <c r="E937" i="3"/>
  <c r="C937" i="3"/>
  <c r="F936" i="3"/>
  <c r="E936" i="3"/>
  <c r="C936" i="3"/>
  <c r="F935" i="3"/>
  <c r="E935" i="3"/>
  <c r="C935" i="3"/>
  <c r="F934" i="3"/>
  <c r="E934" i="3"/>
  <c r="C934" i="3"/>
  <c r="F933" i="3"/>
  <c r="E933" i="3"/>
  <c r="C933" i="3"/>
  <c r="F932" i="3"/>
  <c r="E932" i="3"/>
  <c r="C932" i="3"/>
  <c r="F931" i="3"/>
  <c r="E931" i="3"/>
  <c r="C931" i="3"/>
  <c r="F930" i="3"/>
  <c r="E930" i="3"/>
  <c r="C930" i="3"/>
  <c r="F929" i="3"/>
  <c r="E929" i="3"/>
  <c r="C929" i="3"/>
  <c r="F928" i="3"/>
  <c r="E928" i="3"/>
  <c r="C928" i="3"/>
  <c r="F927" i="3"/>
  <c r="E927" i="3"/>
  <c r="C927" i="3"/>
  <c r="F926" i="3"/>
  <c r="E926" i="3"/>
  <c r="C926" i="3"/>
  <c r="F925" i="3"/>
  <c r="E925" i="3"/>
  <c r="C925" i="3"/>
  <c r="F924" i="3"/>
  <c r="E924" i="3"/>
  <c r="C924" i="3"/>
  <c r="F923" i="3"/>
  <c r="E923" i="3"/>
  <c r="C923" i="3"/>
  <c r="F922" i="3"/>
  <c r="E922" i="3"/>
  <c r="C922" i="3"/>
  <c r="F921" i="3"/>
  <c r="E921" i="3"/>
  <c r="C921" i="3"/>
  <c r="F920" i="3"/>
  <c r="E920" i="3"/>
  <c r="C920" i="3"/>
  <c r="F919" i="3"/>
  <c r="E919" i="3"/>
  <c r="C919" i="3"/>
  <c r="F918" i="3"/>
  <c r="E918" i="3"/>
  <c r="C918" i="3"/>
  <c r="F917" i="3"/>
  <c r="E917" i="3"/>
  <c r="C917" i="3"/>
  <c r="F916" i="3"/>
  <c r="E916" i="3"/>
  <c r="C916" i="3"/>
  <c r="F915" i="3"/>
  <c r="E915" i="3"/>
  <c r="C915" i="3"/>
  <c r="F914" i="3"/>
  <c r="E914" i="3"/>
  <c r="C914" i="3"/>
  <c r="F913" i="3"/>
  <c r="E913" i="3"/>
  <c r="C913" i="3"/>
  <c r="F912" i="3"/>
  <c r="E912" i="3"/>
  <c r="C912" i="3"/>
  <c r="F911" i="3"/>
  <c r="E911" i="3"/>
  <c r="C911" i="3"/>
  <c r="F910" i="3"/>
  <c r="E910" i="3"/>
  <c r="C910" i="3"/>
  <c r="F909" i="3"/>
  <c r="E909" i="3"/>
  <c r="C909" i="3"/>
  <c r="F908" i="3"/>
  <c r="E908" i="3"/>
  <c r="C908" i="3"/>
  <c r="F907" i="3"/>
  <c r="E907" i="3"/>
  <c r="C907" i="3"/>
  <c r="F906" i="3"/>
  <c r="E906" i="3"/>
  <c r="C906" i="3"/>
  <c r="F905" i="3"/>
  <c r="E905" i="3"/>
  <c r="C905" i="3"/>
  <c r="F904" i="3"/>
  <c r="E904" i="3"/>
  <c r="C904" i="3"/>
  <c r="F903" i="3"/>
  <c r="E903" i="3"/>
  <c r="C903" i="3"/>
  <c r="F902" i="3"/>
  <c r="E902" i="3"/>
  <c r="C902" i="3"/>
  <c r="F901" i="3"/>
  <c r="E901" i="3"/>
  <c r="C901" i="3"/>
  <c r="F900" i="3"/>
  <c r="E900" i="3"/>
  <c r="C900" i="3"/>
  <c r="F899" i="3"/>
  <c r="E899" i="3"/>
  <c r="C899" i="3"/>
  <c r="F898" i="3"/>
  <c r="E898" i="3"/>
  <c r="C898" i="3"/>
  <c r="F897" i="3"/>
  <c r="E897" i="3"/>
  <c r="C897" i="3"/>
  <c r="F896" i="3"/>
  <c r="E896" i="3"/>
  <c r="C896" i="3"/>
  <c r="F895" i="3"/>
  <c r="E895" i="3"/>
  <c r="C895" i="3"/>
  <c r="F894" i="3"/>
  <c r="E894" i="3"/>
  <c r="C894" i="3"/>
  <c r="F893" i="3"/>
  <c r="E893" i="3"/>
  <c r="C893" i="3"/>
  <c r="F892" i="3"/>
  <c r="E892" i="3"/>
  <c r="C892" i="3"/>
  <c r="F891" i="3"/>
  <c r="E891" i="3"/>
  <c r="C891" i="3"/>
  <c r="F890" i="3"/>
  <c r="E890" i="3"/>
  <c r="C890" i="3"/>
  <c r="F889" i="3"/>
  <c r="E889" i="3"/>
  <c r="C889" i="3"/>
  <c r="F888" i="3"/>
  <c r="E888" i="3"/>
  <c r="C888" i="3"/>
  <c r="F887" i="3"/>
  <c r="E887" i="3"/>
  <c r="C887" i="3"/>
  <c r="F886" i="3"/>
  <c r="E886" i="3"/>
  <c r="C886" i="3"/>
  <c r="F885" i="3"/>
  <c r="E885" i="3"/>
  <c r="C885" i="3"/>
  <c r="F884" i="3"/>
  <c r="E884" i="3"/>
  <c r="C884" i="3"/>
  <c r="F883" i="3"/>
  <c r="E883" i="3"/>
  <c r="C883" i="3"/>
  <c r="F882" i="3"/>
  <c r="E882" i="3"/>
  <c r="C882" i="3"/>
  <c r="F881" i="3"/>
  <c r="E881" i="3"/>
  <c r="C881" i="3"/>
  <c r="F880" i="3"/>
  <c r="E880" i="3"/>
  <c r="C880" i="3"/>
  <c r="F879" i="3"/>
  <c r="E879" i="3"/>
  <c r="C879" i="3"/>
  <c r="F878" i="3"/>
  <c r="E878" i="3"/>
  <c r="C878" i="3"/>
  <c r="F877" i="3"/>
  <c r="E877" i="3"/>
  <c r="C877" i="3"/>
  <c r="F876" i="3"/>
  <c r="E876" i="3"/>
  <c r="C876" i="3"/>
  <c r="F875" i="3"/>
  <c r="E875" i="3"/>
  <c r="C875" i="3"/>
  <c r="F874" i="3"/>
  <c r="E874" i="3"/>
  <c r="C874" i="3"/>
  <c r="F873" i="3"/>
  <c r="E873" i="3"/>
  <c r="C873" i="3"/>
  <c r="F872" i="3"/>
  <c r="E872" i="3"/>
  <c r="C872" i="3"/>
  <c r="F871" i="3"/>
  <c r="E871" i="3"/>
  <c r="C871" i="3"/>
  <c r="F870" i="3"/>
  <c r="E870" i="3"/>
  <c r="C870" i="3"/>
  <c r="F869" i="3"/>
  <c r="E869" i="3"/>
  <c r="C869" i="3"/>
  <c r="F868" i="3"/>
  <c r="E868" i="3"/>
  <c r="C868" i="3"/>
  <c r="F867" i="3"/>
  <c r="E867" i="3"/>
  <c r="C867" i="3"/>
  <c r="F866" i="3"/>
  <c r="E866" i="3"/>
  <c r="C866" i="3"/>
  <c r="F865" i="3"/>
  <c r="E865" i="3"/>
  <c r="C865" i="3"/>
  <c r="F864" i="3"/>
  <c r="E864" i="3"/>
  <c r="C864" i="3"/>
  <c r="F863" i="3"/>
  <c r="E863" i="3"/>
  <c r="C863" i="3"/>
  <c r="F862" i="3"/>
  <c r="E862" i="3"/>
  <c r="C862" i="3"/>
  <c r="F861" i="3"/>
  <c r="E861" i="3"/>
  <c r="C861" i="3"/>
  <c r="F860" i="3"/>
  <c r="E860" i="3"/>
  <c r="C860" i="3"/>
  <c r="F859" i="3"/>
  <c r="E859" i="3"/>
  <c r="C859" i="3"/>
  <c r="F858" i="3"/>
  <c r="E858" i="3"/>
  <c r="C858" i="3"/>
  <c r="F857" i="3"/>
  <c r="E857" i="3"/>
  <c r="C857" i="3"/>
  <c r="F856" i="3"/>
  <c r="E856" i="3"/>
  <c r="C856" i="3"/>
  <c r="F855" i="3"/>
  <c r="E855" i="3"/>
  <c r="C855" i="3"/>
  <c r="F854" i="3"/>
  <c r="E854" i="3"/>
  <c r="C854" i="3"/>
  <c r="F853" i="3"/>
  <c r="E853" i="3"/>
  <c r="C853" i="3"/>
  <c r="F852" i="3"/>
  <c r="E852" i="3"/>
  <c r="C852" i="3"/>
  <c r="F851" i="3"/>
  <c r="E851" i="3"/>
  <c r="C851" i="3"/>
  <c r="F850" i="3"/>
  <c r="E850" i="3"/>
  <c r="C850" i="3"/>
  <c r="F849" i="3"/>
  <c r="E849" i="3"/>
  <c r="C849" i="3"/>
  <c r="F848" i="3"/>
  <c r="E848" i="3"/>
  <c r="C848" i="3"/>
  <c r="F847" i="3"/>
  <c r="E847" i="3"/>
  <c r="C847" i="3"/>
  <c r="F846" i="3"/>
  <c r="E846" i="3"/>
  <c r="C846" i="3"/>
  <c r="F845" i="3"/>
  <c r="E845" i="3"/>
  <c r="C845" i="3"/>
  <c r="F844" i="3"/>
  <c r="E844" i="3"/>
  <c r="C844" i="3"/>
  <c r="F843" i="3"/>
  <c r="E843" i="3"/>
  <c r="C843" i="3"/>
  <c r="F842" i="3"/>
  <c r="E842" i="3"/>
  <c r="C842" i="3"/>
  <c r="F841" i="3"/>
  <c r="E841" i="3"/>
  <c r="C841" i="3"/>
  <c r="F840" i="3"/>
  <c r="E840" i="3"/>
  <c r="C840" i="3"/>
  <c r="F839" i="3"/>
  <c r="E839" i="3"/>
  <c r="C839" i="3"/>
  <c r="F838" i="3"/>
  <c r="E838" i="3"/>
  <c r="C838" i="3"/>
  <c r="F837" i="3"/>
  <c r="E837" i="3"/>
  <c r="C837" i="3"/>
  <c r="F836" i="3"/>
  <c r="E836" i="3"/>
  <c r="C836" i="3"/>
  <c r="F835" i="3"/>
  <c r="E835" i="3"/>
  <c r="C835" i="3"/>
  <c r="F834" i="3"/>
  <c r="E834" i="3"/>
  <c r="C834" i="3"/>
  <c r="F833" i="3"/>
  <c r="E833" i="3"/>
  <c r="C833" i="3"/>
  <c r="F832" i="3"/>
  <c r="E832" i="3"/>
  <c r="C832" i="3"/>
  <c r="F831" i="3"/>
  <c r="E831" i="3"/>
  <c r="C831" i="3"/>
  <c r="F830" i="3"/>
  <c r="E830" i="3"/>
  <c r="C830" i="3"/>
  <c r="F829" i="3"/>
  <c r="E829" i="3"/>
  <c r="C829" i="3"/>
  <c r="F828" i="3"/>
  <c r="E828" i="3"/>
  <c r="C828" i="3"/>
  <c r="F827" i="3"/>
  <c r="E827" i="3"/>
  <c r="C827" i="3"/>
  <c r="F826" i="3"/>
  <c r="E826" i="3"/>
  <c r="C826" i="3"/>
  <c r="F825" i="3"/>
  <c r="E825" i="3"/>
  <c r="C825" i="3"/>
  <c r="F824" i="3"/>
  <c r="E824" i="3"/>
  <c r="C824" i="3"/>
  <c r="F823" i="3"/>
  <c r="E823" i="3"/>
  <c r="C823" i="3"/>
  <c r="F822" i="3"/>
  <c r="E822" i="3"/>
  <c r="C822" i="3"/>
  <c r="F821" i="3"/>
  <c r="E821" i="3"/>
  <c r="C821" i="3"/>
  <c r="F820" i="3"/>
  <c r="E820" i="3"/>
  <c r="C820" i="3"/>
  <c r="F819" i="3"/>
  <c r="E819" i="3"/>
  <c r="C819" i="3"/>
  <c r="F818" i="3"/>
  <c r="E818" i="3"/>
  <c r="C818" i="3"/>
  <c r="F817" i="3"/>
  <c r="E817" i="3"/>
  <c r="C817" i="3"/>
  <c r="F816" i="3"/>
  <c r="E816" i="3"/>
  <c r="C816" i="3"/>
  <c r="F815" i="3"/>
  <c r="E815" i="3"/>
  <c r="C815" i="3"/>
  <c r="F814" i="3"/>
  <c r="E814" i="3"/>
  <c r="C814" i="3"/>
  <c r="F813" i="3"/>
  <c r="E813" i="3"/>
  <c r="C813" i="3"/>
  <c r="F812" i="3"/>
  <c r="E812" i="3"/>
  <c r="C812" i="3"/>
  <c r="F811" i="3"/>
  <c r="E811" i="3"/>
  <c r="C811" i="3"/>
  <c r="F810" i="3"/>
  <c r="E810" i="3"/>
  <c r="C810" i="3"/>
  <c r="F809" i="3"/>
  <c r="E809" i="3"/>
  <c r="C809" i="3"/>
  <c r="F808" i="3"/>
  <c r="E808" i="3"/>
  <c r="C808" i="3"/>
  <c r="F807" i="3"/>
  <c r="E807" i="3"/>
  <c r="C807" i="3"/>
  <c r="F806" i="3"/>
  <c r="E806" i="3"/>
  <c r="C806" i="3"/>
  <c r="F805" i="3"/>
  <c r="E805" i="3"/>
  <c r="C805" i="3"/>
  <c r="F804" i="3"/>
  <c r="E804" i="3"/>
  <c r="C804" i="3"/>
  <c r="F803" i="3"/>
  <c r="E803" i="3"/>
  <c r="C803" i="3"/>
  <c r="F802" i="3"/>
  <c r="E802" i="3"/>
  <c r="C802" i="3"/>
  <c r="F801" i="3"/>
  <c r="E801" i="3"/>
  <c r="C801" i="3"/>
  <c r="F800" i="3"/>
  <c r="E800" i="3"/>
  <c r="C800" i="3"/>
  <c r="F799" i="3"/>
  <c r="E799" i="3"/>
  <c r="C799" i="3"/>
  <c r="F798" i="3"/>
  <c r="E798" i="3"/>
  <c r="C798" i="3"/>
  <c r="F797" i="3"/>
  <c r="E797" i="3"/>
  <c r="C797" i="3"/>
  <c r="F796" i="3"/>
  <c r="E796" i="3"/>
  <c r="C796" i="3"/>
  <c r="F795" i="3"/>
  <c r="E795" i="3"/>
  <c r="C795" i="3"/>
  <c r="F794" i="3"/>
  <c r="E794" i="3"/>
  <c r="C794" i="3"/>
  <c r="F793" i="3"/>
  <c r="E793" i="3"/>
  <c r="C793" i="3"/>
  <c r="F792" i="3"/>
  <c r="E792" i="3"/>
  <c r="C792" i="3"/>
  <c r="F791" i="3"/>
  <c r="E791" i="3"/>
  <c r="C791" i="3"/>
  <c r="F790" i="3"/>
  <c r="E790" i="3"/>
  <c r="C790" i="3"/>
  <c r="F789" i="3"/>
  <c r="E789" i="3"/>
  <c r="C789" i="3"/>
  <c r="F788" i="3"/>
  <c r="E788" i="3"/>
  <c r="C788" i="3"/>
  <c r="F787" i="3"/>
  <c r="E787" i="3"/>
  <c r="C787" i="3"/>
  <c r="F786" i="3"/>
  <c r="E786" i="3"/>
  <c r="C786" i="3"/>
  <c r="F785" i="3"/>
  <c r="E785" i="3"/>
  <c r="C785" i="3"/>
  <c r="F784" i="3"/>
  <c r="E784" i="3"/>
  <c r="C784" i="3"/>
  <c r="F783" i="3"/>
  <c r="E783" i="3"/>
  <c r="C783" i="3"/>
  <c r="F782" i="3"/>
  <c r="E782" i="3"/>
  <c r="C782" i="3"/>
  <c r="F781" i="3"/>
  <c r="E781" i="3"/>
  <c r="C781" i="3"/>
  <c r="F780" i="3"/>
  <c r="E780" i="3"/>
  <c r="C780" i="3"/>
  <c r="F779" i="3"/>
  <c r="E779" i="3"/>
  <c r="C779" i="3"/>
  <c r="F778" i="3"/>
  <c r="E778" i="3"/>
  <c r="C778" i="3"/>
  <c r="F777" i="3"/>
  <c r="E777" i="3"/>
  <c r="C777" i="3"/>
  <c r="F776" i="3"/>
  <c r="E776" i="3"/>
  <c r="C776" i="3"/>
  <c r="F775" i="3"/>
  <c r="E775" i="3"/>
  <c r="C775" i="3"/>
  <c r="F774" i="3"/>
  <c r="E774" i="3"/>
  <c r="C774" i="3"/>
  <c r="F773" i="3"/>
  <c r="E773" i="3"/>
  <c r="C773" i="3"/>
  <c r="F772" i="3"/>
  <c r="E772" i="3"/>
  <c r="C772" i="3"/>
  <c r="F771" i="3"/>
  <c r="E771" i="3"/>
  <c r="C771" i="3"/>
  <c r="F770" i="3"/>
  <c r="E770" i="3"/>
  <c r="C770" i="3"/>
  <c r="F769" i="3"/>
  <c r="E769" i="3"/>
  <c r="C769" i="3"/>
  <c r="F768" i="3"/>
  <c r="E768" i="3"/>
  <c r="C768" i="3"/>
  <c r="F767" i="3"/>
  <c r="E767" i="3"/>
  <c r="C767" i="3"/>
  <c r="F766" i="3"/>
  <c r="E766" i="3"/>
  <c r="C766" i="3"/>
  <c r="F765" i="3"/>
  <c r="E765" i="3"/>
  <c r="C765" i="3"/>
  <c r="F764" i="3"/>
  <c r="E764" i="3"/>
  <c r="C764" i="3"/>
  <c r="F763" i="3"/>
  <c r="E763" i="3"/>
  <c r="C763" i="3"/>
  <c r="F762" i="3"/>
  <c r="E762" i="3"/>
  <c r="C762" i="3"/>
  <c r="F761" i="3"/>
  <c r="E761" i="3"/>
  <c r="C761" i="3"/>
  <c r="F760" i="3"/>
  <c r="E760" i="3"/>
  <c r="C760" i="3"/>
  <c r="F759" i="3"/>
  <c r="E759" i="3"/>
  <c r="C759" i="3"/>
  <c r="F758" i="3"/>
  <c r="E758" i="3"/>
  <c r="C758" i="3"/>
  <c r="F757" i="3"/>
  <c r="E757" i="3"/>
  <c r="C757" i="3"/>
  <c r="F756" i="3"/>
  <c r="E756" i="3"/>
  <c r="C756" i="3"/>
  <c r="F755" i="3"/>
  <c r="E755" i="3"/>
  <c r="C755" i="3"/>
  <c r="F754" i="3"/>
  <c r="E754" i="3"/>
  <c r="C754" i="3"/>
  <c r="F753" i="3"/>
  <c r="E753" i="3"/>
  <c r="C753" i="3"/>
  <c r="F752" i="3"/>
  <c r="E752" i="3"/>
  <c r="C752" i="3"/>
  <c r="F751" i="3"/>
  <c r="E751" i="3"/>
  <c r="C751" i="3"/>
  <c r="F750" i="3"/>
  <c r="E750" i="3"/>
  <c r="C750" i="3"/>
  <c r="F749" i="3"/>
  <c r="E749" i="3"/>
  <c r="C749" i="3"/>
  <c r="F748" i="3"/>
  <c r="E748" i="3"/>
  <c r="C748" i="3"/>
  <c r="F747" i="3"/>
  <c r="E747" i="3"/>
  <c r="C747" i="3"/>
  <c r="F746" i="3"/>
  <c r="E746" i="3"/>
  <c r="C746" i="3"/>
  <c r="F745" i="3"/>
  <c r="E745" i="3"/>
  <c r="C745" i="3"/>
  <c r="F744" i="3"/>
  <c r="E744" i="3"/>
  <c r="C744" i="3"/>
  <c r="F743" i="3"/>
  <c r="E743" i="3"/>
  <c r="C743" i="3"/>
  <c r="F742" i="3"/>
  <c r="E742" i="3"/>
  <c r="C742" i="3"/>
  <c r="F741" i="3"/>
  <c r="E741" i="3"/>
  <c r="C741" i="3"/>
  <c r="F740" i="3"/>
  <c r="E740" i="3"/>
  <c r="C740" i="3"/>
  <c r="F739" i="3"/>
  <c r="E739" i="3"/>
  <c r="C739" i="3"/>
  <c r="F738" i="3"/>
  <c r="E738" i="3"/>
  <c r="C738" i="3"/>
  <c r="F737" i="3"/>
  <c r="E737" i="3"/>
  <c r="C737" i="3"/>
  <c r="F736" i="3"/>
  <c r="E736" i="3"/>
  <c r="C736" i="3"/>
  <c r="F735" i="3"/>
  <c r="E735" i="3"/>
  <c r="C735" i="3"/>
  <c r="F734" i="3"/>
  <c r="E734" i="3"/>
  <c r="C734" i="3"/>
  <c r="F733" i="3"/>
  <c r="E733" i="3"/>
  <c r="C733" i="3"/>
  <c r="F732" i="3"/>
  <c r="E732" i="3"/>
  <c r="C732" i="3"/>
  <c r="F731" i="3"/>
  <c r="E731" i="3"/>
  <c r="C731" i="3"/>
  <c r="F730" i="3"/>
  <c r="E730" i="3"/>
  <c r="C730" i="3"/>
  <c r="F729" i="3"/>
  <c r="E729" i="3"/>
  <c r="C729" i="3"/>
  <c r="F728" i="3"/>
  <c r="E728" i="3"/>
  <c r="C728" i="3"/>
  <c r="F727" i="3"/>
  <c r="E727" i="3"/>
  <c r="C727" i="3"/>
  <c r="F726" i="3"/>
  <c r="E726" i="3"/>
  <c r="C726" i="3"/>
  <c r="F725" i="3"/>
  <c r="E725" i="3"/>
  <c r="C725" i="3"/>
  <c r="F724" i="3"/>
  <c r="E724" i="3"/>
  <c r="C724" i="3"/>
  <c r="F723" i="3"/>
  <c r="E723" i="3"/>
  <c r="C723" i="3"/>
  <c r="F722" i="3"/>
  <c r="E722" i="3"/>
  <c r="C722" i="3"/>
  <c r="F721" i="3"/>
  <c r="E721" i="3"/>
  <c r="C721" i="3"/>
  <c r="F720" i="3"/>
  <c r="E720" i="3"/>
  <c r="C720" i="3"/>
  <c r="F719" i="3"/>
  <c r="E719" i="3"/>
  <c r="C719" i="3"/>
  <c r="F718" i="3"/>
  <c r="E718" i="3"/>
  <c r="C718" i="3"/>
  <c r="F717" i="3"/>
  <c r="E717" i="3"/>
  <c r="C717" i="3"/>
  <c r="F716" i="3"/>
  <c r="E716" i="3"/>
  <c r="C716" i="3"/>
  <c r="F715" i="3"/>
  <c r="E715" i="3"/>
  <c r="C715" i="3"/>
  <c r="F714" i="3"/>
  <c r="E714" i="3"/>
  <c r="C714" i="3"/>
  <c r="F713" i="3"/>
  <c r="E713" i="3"/>
  <c r="C713" i="3"/>
  <c r="F712" i="3"/>
  <c r="E712" i="3"/>
  <c r="C712" i="3"/>
  <c r="F711" i="3"/>
  <c r="E711" i="3"/>
  <c r="C711" i="3"/>
  <c r="F710" i="3"/>
  <c r="E710" i="3"/>
  <c r="C710" i="3"/>
  <c r="F709" i="3"/>
  <c r="E709" i="3"/>
  <c r="C709" i="3"/>
  <c r="F708" i="3"/>
  <c r="E708" i="3"/>
  <c r="C708" i="3"/>
  <c r="F707" i="3"/>
  <c r="E707" i="3"/>
  <c r="C707" i="3"/>
  <c r="F706" i="3"/>
  <c r="E706" i="3"/>
  <c r="C706" i="3"/>
  <c r="F705" i="3"/>
  <c r="E705" i="3"/>
  <c r="C705" i="3"/>
  <c r="F704" i="3"/>
  <c r="E704" i="3"/>
  <c r="C704" i="3"/>
  <c r="F703" i="3"/>
  <c r="E703" i="3"/>
  <c r="C703" i="3"/>
  <c r="F702" i="3"/>
  <c r="E702" i="3"/>
  <c r="C702" i="3"/>
  <c r="F701" i="3"/>
  <c r="E701" i="3"/>
  <c r="C701" i="3"/>
  <c r="F700" i="3"/>
  <c r="E700" i="3"/>
  <c r="C700" i="3"/>
  <c r="F699" i="3"/>
  <c r="E699" i="3"/>
  <c r="C699" i="3"/>
  <c r="F698" i="3"/>
  <c r="E698" i="3"/>
  <c r="C698" i="3"/>
  <c r="F697" i="3"/>
  <c r="E697" i="3"/>
  <c r="C697" i="3"/>
  <c r="F696" i="3"/>
  <c r="E696" i="3"/>
  <c r="C696" i="3"/>
  <c r="F695" i="3"/>
  <c r="E695" i="3"/>
  <c r="C695" i="3"/>
  <c r="F694" i="3"/>
  <c r="E694" i="3"/>
  <c r="C694" i="3"/>
  <c r="F693" i="3"/>
  <c r="E693" i="3"/>
  <c r="C693" i="3"/>
  <c r="F692" i="3"/>
  <c r="E692" i="3"/>
  <c r="C692" i="3"/>
  <c r="F691" i="3"/>
  <c r="E691" i="3"/>
  <c r="C691" i="3"/>
  <c r="F690" i="3"/>
  <c r="E690" i="3"/>
  <c r="C690" i="3"/>
  <c r="F689" i="3"/>
  <c r="E689" i="3"/>
  <c r="C689" i="3"/>
  <c r="F688" i="3"/>
  <c r="E688" i="3"/>
  <c r="C688" i="3"/>
  <c r="F687" i="3"/>
  <c r="E687" i="3"/>
  <c r="C687" i="3"/>
  <c r="F686" i="3"/>
  <c r="E686" i="3"/>
  <c r="C686" i="3"/>
  <c r="F685" i="3"/>
  <c r="E685" i="3"/>
  <c r="C685" i="3"/>
  <c r="F684" i="3"/>
  <c r="E684" i="3"/>
  <c r="C684" i="3"/>
  <c r="F683" i="3"/>
  <c r="E683" i="3"/>
  <c r="C683" i="3"/>
  <c r="F682" i="3"/>
  <c r="E682" i="3"/>
  <c r="C682" i="3"/>
  <c r="F681" i="3"/>
  <c r="E681" i="3"/>
  <c r="C681" i="3"/>
  <c r="F680" i="3"/>
  <c r="E680" i="3"/>
  <c r="C680" i="3"/>
  <c r="F679" i="3"/>
  <c r="E679" i="3"/>
  <c r="C679" i="3"/>
  <c r="F678" i="3"/>
  <c r="E678" i="3"/>
  <c r="C678" i="3"/>
  <c r="F677" i="3"/>
  <c r="E677" i="3"/>
  <c r="C677" i="3"/>
  <c r="F676" i="3"/>
  <c r="E676" i="3"/>
  <c r="C676" i="3"/>
  <c r="F675" i="3"/>
  <c r="E675" i="3"/>
  <c r="C675" i="3"/>
  <c r="F674" i="3"/>
  <c r="E674" i="3"/>
  <c r="C674" i="3"/>
  <c r="F673" i="3"/>
  <c r="E673" i="3"/>
  <c r="C673" i="3"/>
  <c r="F672" i="3"/>
  <c r="E672" i="3"/>
  <c r="C672" i="3"/>
  <c r="F671" i="3"/>
  <c r="E671" i="3"/>
  <c r="C671" i="3"/>
  <c r="F670" i="3"/>
  <c r="E670" i="3"/>
  <c r="C670" i="3"/>
  <c r="F669" i="3"/>
  <c r="E669" i="3"/>
  <c r="C669" i="3"/>
  <c r="F668" i="3"/>
  <c r="E668" i="3"/>
  <c r="C668" i="3"/>
  <c r="F667" i="3"/>
  <c r="E667" i="3"/>
  <c r="C667" i="3"/>
  <c r="F666" i="3"/>
  <c r="E666" i="3"/>
  <c r="C666" i="3"/>
  <c r="F665" i="3"/>
  <c r="E665" i="3"/>
  <c r="C665" i="3"/>
  <c r="F664" i="3"/>
  <c r="E664" i="3"/>
  <c r="C664" i="3"/>
  <c r="F663" i="3"/>
  <c r="E663" i="3"/>
  <c r="C663" i="3"/>
  <c r="F662" i="3"/>
  <c r="E662" i="3"/>
  <c r="C662" i="3"/>
  <c r="F661" i="3"/>
  <c r="E661" i="3"/>
  <c r="C661" i="3"/>
  <c r="F660" i="3"/>
  <c r="E660" i="3"/>
  <c r="C660" i="3"/>
  <c r="F659" i="3"/>
  <c r="E659" i="3"/>
  <c r="C659" i="3"/>
  <c r="F658" i="3"/>
  <c r="E658" i="3"/>
  <c r="C658" i="3"/>
  <c r="F657" i="3"/>
  <c r="E657" i="3"/>
  <c r="C657" i="3"/>
  <c r="F656" i="3"/>
  <c r="E656" i="3"/>
  <c r="C656" i="3"/>
  <c r="F655" i="3"/>
  <c r="E655" i="3"/>
  <c r="C655" i="3"/>
  <c r="F654" i="3"/>
  <c r="E654" i="3"/>
  <c r="C654" i="3"/>
  <c r="F653" i="3"/>
  <c r="E653" i="3"/>
  <c r="C653" i="3"/>
  <c r="F652" i="3"/>
  <c r="E652" i="3"/>
  <c r="C652" i="3"/>
  <c r="F651" i="3"/>
  <c r="E651" i="3"/>
  <c r="C651" i="3"/>
  <c r="F650" i="3"/>
  <c r="E650" i="3"/>
  <c r="C650" i="3"/>
  <c r="F649" i="3"/>
  <c r="E649" i="3"/>
  <c r="C649" i="3"/>
  <c r="F648" i="3"/>
  <c r="E648" i="3"/>
  <c r="C648" i="3"/>
  <c r="F647" i="3"/>
  <c r="E647" i="3"/>
  <c r="C647" i="3"/>
  <c r="F646" i="3"/>
  <c r="E646" i="3"/>
  <c r="C646" i="3"/>
  <c r="F645" i="3"/>
  <c r="E645" i="3"/>
  <c r="C645" i="3"/>
  <c r="F644" i="3"/>
  <c r="E644" i="3"/>
  <c r="C644" i="3"/>
  <c r="F643" i="3"/>
  <c r="E643" i="3"/>
  <c r="C643" i="3"/>
  <c r="F642" i="3"/>
  <c r="E642" i="3"/>
  <c r="C642" i="3"/>
  <c r="F641" i="3"/>
  <c r="E641" i="3"/>
  <c r="C641" i="3"/>
  <c r="F640" i="3"/>
  <c r="E640" i="3"/>
  <c r="C640" i="3"/>
  <c r="F639" i="3"/>
  <c r="E639" i="3"/>
  <c r="C639" i="3"/>
  <c r="F638" i="3"/>
  <c r="E638" i="3"/>
  <c r="C638" i="3"/>
  <c r="F637" i="3"/>
  <c r="E637" i="3"/>
  <c r="C637" i="3"/>
  <c r="F636" i="3"/>
  <c r="E636" i="3"/>
  <c r="C636" i="3"/>
  <c r="F635" i="3"/>
  <c r="E635" i="3"/>
  <c r="C635" i="3"/>
  <c r="F634" i="3"/>
  <c r="E634" i="3"/>
  <c r="C634" i="3"/>
  <c r="F633" i="3"/>
  <c r="E633" i="3"/>
  <c r="C633" i="3"/>
  <c r="F632" i="3"/>
  <c r="E632" i="3"/>
  <c r="C632" i="3"/>
  <c r="F631" i="3"/>
  <c r="E631" i="3"/>
  <c r="C631" i="3"/>
  <c r="F630" i="3"/>
  <c r="E630" i="3"/>
  <c r="C630" i="3"/>
  <c r="F629" i="3"/>
  <c r="E629" i="3"/>
  <c r="C629" i="3"/>
  <c r="F628" i="3"/>
  <c r="E628" i="3"/>
  <c r="C628" i="3"/>
  <c r="F627" i="3"/>
  <c r="E627" i="3"/>
  <c r="C627" i="3"/>
  <c r="F626" i="3"/>
  <c r="E626" i="3"/>
  <c r="C626" i="3"/>
  <c r="F625" i="3"/>
  <c r="E625" i="3"/>
  <c r="C625" i="3"/>
  <c r="F624" i="3"/>
  <c r="E624" i="3"/>
  <c r="C624" i="3"/>
  <c r="F623" i="3"/>
  <c r="E623" i="3"/>
  <c r="C623" i="3"/>
  <c r="F622" i="3"/>
  <c r="E622" i="3"/>
  <c r="C622" i="3"/>
  <c r="F621" i="3"/>
  <c r="E621" i="3"/>
  <c r="C621" i="3"/>
  <c r="F620" i="3"/>
  <c r="E620" i="3"/>
  <c r="C620" i="3"/>
  <c r="F619" i="3"/>
  <c r="E619" i="3"/>
  <c r="C619" i="3"/>
  <c r="F618" i="3"/>
  <c r="E618" i="3"/>
  <c r="C618" i="3"/>
  <c r="F617" i="3"/>
  <c r="E617" i="3"/>
  <c r="C617" i="3"/>
  <c r="F616" i="3"/>
  <c r="E616" i="3"/>
  <c r="C616" i="3"/>
  <c r="F615" i="3"/>
  <c r="E615" i="3"/>
  <c r="C615" i="3"/>
  <c r="F614" i="3"/>
  <c r="E614" i="3"/>
  <c r="C614" i="3"/>
  <c r="F613" i="3"/>
  <c r="E613" i="3"/>
  <c r="C613" i="3"/>
  <c r="F612" i="3"/>
  <c r="E612" i="3"/>
  <c r="C612" i="3"/>
  <c r="F611" i="3"/>
  <c r="E611" i="3"/>
  <c r="C611" i="3"/>
  <c r="F610" i="3"/>
  <c r="E610" i="3"/>
  <c r="C610" i="3"/>
  <c r="F609" i="3"/>
  <c r="E609" i="3"/>
  <c r="C609" i="3"/>
  <c r="F608" i="3"/>
  <c r="E608" i="3"/>
  <c r="C608" i="3"/>
  <c r="F607" i="3"/>
  <c r="E607" i="3"/>
  <c r="C607" i="3"/>
  <c r="F606" i="3"/>
  <c r="E606" i="3"/>
  <c r="C606" i="3"/>
  <c r="F605" i="3"/>
  <c r="E605" i="3"/>
  <c r="C605" i="3"/>
  <c r="F604" i="3"/>
  <c r="E604" i="3"/>
  <c r="C604" i="3"/>
  <c r="F603" i="3"/>
  <c r="E603" i="3"/>
  <c r="C603" i="3"/>
  <c r="F602" i="3"/>
  <c r="E602" i="3"/>
  <c r="C602" i="3"/>
  <c r="F601" i="3"/>
  <c r="E601" i="3"/>
  <c r="C601" i="3"/>
  <c r="F600" i="3"/>
  <c r="E600" i="3"/>
  <c r="C600" i="3"/>
  <c r="F599" i="3"/>
  <c r="E599" i="3"/>
  <c r="C599" i="3"/>
  <c r="F598" i="3"/>
  <c r="E598" i="3"/>
  <c r="C598" i="3"/>
  <c r="F597" i="3"/>
  <c r="E597" i="3"/>
  <c r="C597" i="3"/>
  <c r="F596" i="3"/>
  <c r="E596" i="3"/>
  <c r="C596" i="3"/>
  <c r="F595" i="3"/>
  <c r="E595" i="3"/>
  <c r="C595" i="3"/>
  <c r="F594" i="3"/>
  <c r="E594" i="3"/>
  <c r="C594" i="3"/>
  <c r="F593" i="3"/>
  <c r="E593" i="3"/>
  <c r="C593" i="3"/>
  <c r="F592" i="3"/>
  <c r="E592" i="3"/>
  <c r="C592" i="3"/>
  <c r="F591" i="3"/>
  <c r="E591" i="3"/>
  <c r="C591" i="3"/>
  <c r="F590" i="3"/>
  <c r="E590" i="3"/>
  <c r="C590" i="3"/>
  <c r="F589" i="3"/>
  <c r="E589" i="3"/>
  <c r="C589" i="3"/>
  <c r="F588" i="3"/>
  <c r="E588" i="3"/>
  <c r="C588" i="3"/>
  <c r="F587" i="3"/>
  <c r="E587" i="3"/>
  <c r="C587" i="3"/>
  <c r="F586" i="3"/>
  <c r="E586" i="3"/>
  <c r="C586" i="3"/>
  <c r="F585" i="3"/>
  <c r="E585" i="3"/>
  <c r="C585" i="3"/>
  <c r="F584" i="3"/>
  <c r="E584" i="3"/>
  <c r="C584" i="3"/>
  <c r="F583" i="3"/>
  <c r="E583" i="3"/>
  <c r="C583" i="3"/>
  <c r="F582" i="3"/>
  <c r="E582" i="3"/>
  <c r="C582" i="3"/>
  <c r="F581" i="3"/>
  <c r="E581" i="3"/>
  <c r="C581" i="3"/>
  <c r="F580" i="3"/>
  <c r="E580" i="3"/>
  <c r="C580" i="3"/>
  <c r="F579" i="3"/>
  <c r="E579" i="3"/>
  <c r="C579" i="3"/>
  <c r="F578" i="3"/>
  <c r="E578" i="3"/>
  <c r="C578" i="3"/>
  <c r="F577" i="3"/>
  <c r="E577" i="3"/>
  <c r="C577" i="3"/>
  <c r="F576" i="3"/>
  <c r="E576" i="3"/>
  <c r="C576" i="3"/>
  <c r="F575" i="3"/>
  <c r="E575" i="3"/>
  <c r="C575" i="3"/>
  <c r="F574" i="3"/>
  <c r="E574" i="3"/>
  <c r="C574" i="3"/>
  <c r="F573" i="3"/>
  <c r="E573" i="3"/>
  <c r="C573" i="3"/>
  <c r="F572" i="3"/>
  <c r="E572" i="3"/>
  <c r="C572" i="3"/>
  <c r="F571" i="3"/>
  <c r="E571" i="3"/>
  <c r="C571" i="3"/>
  <c r="F570" i="3"/>
  <c r="E570" i="3"/>
  <c r="C570" i="3"/>
  <c r="F569" i="3"/>
  <c r="E569" i="3"/>
  <c r="C569" i="3"/>
  <c r="F568" i="3"/>
  <c r="E568" i="3"/>
  <c r="C568" i="3"/>
  <c r="F567" i="3"/>
  <c r="E567" i="3"/>
  <c r="C567" i="3"/>
  <c r="F566" i="3"/>
  <c r="E566" i="3"/>
  <c r="C566" i="3"/>
  <c r="F565" i="3"/>
  <c r="E565" i="3"/>
  <c r="C565" i="3"/>
  <c r="F564" i="3"/>
  <c r="E564" i="3"/>
  <c r="C564" i="3"/>
  <c r="F563" i="3"/>
  <c r="E563" i="3"/>
  <c r="C563" i="3"/>
  <c r="F562" i="3"/>
  <c r="E562" i="3"/>
  <c r="C562" i="3"/>
  <c r="F561" i="3"/>
  <c r="E561" i="3"/>
  <c r="C561" i="3"/>
  <c r="F560" i="3"/>
  <c r="E560" i="3"/>
  <c r="C560" i="3"/>
  <c r="F559" i="3"/>
  <c r="E559" i="3"/>
  <c r="C559" i="3"/>
  <c r="F558" i="3"/>
  <c r="E558" i="3"/>
  <c r="C558" i="3"/>
  <c r="F557" i="3"/>
  <c r="E557" i="3"/>
  <c r="C557" i="3"/>
  <c r="F556" i="3"/>
  <c r="E556" i="3"/>
  <c r="C556" i="3"/>
  <c r="F555" i="3"/>
  <c r="E555" i="3"/>
  <c r="C555" i="3"/>
  <c r="F554" i="3"/>
  <c r="E554" i="3"/>
  <c r="C554" i="3"/>
  <c r="F553" i="3"/>
  <c r="E553" i="3"/>
  <c r="C553" i="3"/>
  <c r="F552" i="3"/>
  <c r="E552" i="3"/>
  <c r="C552" i="3"/>
  <c r="F551" i="3"/>
  <c r="E551" i="3"/>
  <c r="C551" i="3"/>
  <c r="F550" i="3"/>
  <c r="E550" i="3"/>
  <c r="C550" i="3"/>
  <c r="F549" i="3"/>
  <c r="E549" i="3"/>
  <c r="C549" i="3"/>
  <c r="F548" i="3"/>
  <c r="E548" i="3"/>
  <c r="C548" i="3"/>
  <c r="F547" i="3"/>
  <c r="E547" i="3"/>
  <c r="C547" i="3"/>
  <c r="F546" i="3"/>
  <c r="E546" i="3"/>
  <c r="C546" i="3"/>
  <c r="F545" i="3"/>
  <c r="E545" i="3"/>
  <c r="C545" i="3"/>
  <c r="F544" i="3"/>
  <c r="E544" i="3"/>
  <c r="C544" i="3"/>
  <c r="F543" i="3"/>
  <c r="E543" i="3"/>
  <c r="C543" i="3"/>
  <c r="F542" i="3"/>
  <c r="E542" i="3"/>
  <c r="C542" i="3"/>
  <c r="F541" i="3"/>
  <c r="E541" i="3"/>
  <c r="C541" i="3"/>
  <c r="F540" i="3"/>
  <c r="E540" i="3"/>
  <c r="C540" i="3"/>
  <c r="F539" i="3"/>
  <c r="E539" i="3"/>
  <c r="C539" i="3"/>
  <c r="F538" i="3"/>
  <c r="E538" i="3"/>
  <c r="C538" i="3"/>
  <c r="F537" i="3"/>
  <c r="E537" i="3"/>
  <c r="C537" i="3"/>
  <c r="F536" i="3"/>
  <c r="E536" i="3"/>
  <c r="C536" i="3"/>
  <c r="F535" i="3"/>
  <c r="E535" i="3"/>
  <c r="C535" i="3"/>
  <c r="F534" i="3"/>
  <c r="E534" i="3"/>
  <c r="C534" i="3"/>
  <c r="F533" i="3"/>
  <c r="E533" i="3"/>
  <c r="C533" i="3"/>
  <c r="F532" i="3"/>
  <c r="E532" i="3"/>
  <c r="C532" i="3"/>
  <c r="F531" i="3"/>
  <c r="E531" i="3"/>
  <c r="C531" i="3"/>
  <c r="F530" i="3"/>
  <c r="E530" i="3"/>
  <c r="C530" i="3"/>
  <c r="F529" i="3"/>
  <c r="E529" i="3"/>
  <c r="C529" i="3"/>
  <c r="F528" i="3"/>
  <c r="E528" i="3"/>
  <c r="C528" i="3"/>
  <c r="F527" i="3"/>
  <c r="E527" i="3"/>
  <c r="C527" i="3"/>
  <c r="F526" i="3"/>
  <c r="E526" i="3"/>
  <c r="C526" i="3"/>
  <c r="F525" i="3"/>
  <c r="E525" i="3"/>
  <c r="C525" i="3"/>
  <c r="F524" i="3"/>
  <c r="E524" i="3"/>
  <c r="C524" i="3"/>
  <c r="F523" i="3"/>
  <c r="E523" i="3"/>
  <c r="C523" i="3"/>
  <c r="F522" i="3"/>
  <c r="E522" i="3"/>
  <c r="C522" i="3"/>
  <c r="F521" i="3"/>
  <c r="E521" i="3"/>
  <c r="C521" i="3"/>
  <c r="F520" i="3"/>
  <c r="E520" i="3"/>
  <c r="C520" i="3"/>
  <c r="F519" i="3"/>
  <c r="E519" i="3"/>
  <c r="C519" i="3"/>
  <c r="F518" i="3"/>
  <c r="E518" i="3"/>
  <c r="C518" i="3"/>
  <c r="F517" i="3"/>
  <c r="E517" i="3"/>
  <c r="C517" i="3"/>
  <c r="F516" i="3"/>
  <c r="E516" i="3"/>
  <c r="C516" i="3"/>
  <c r="F515" i="3"/>
  <c r="E515" i="3"/>
  <c r="C515" i="3"/>
  <c r="F514" i="3"/>
  <c r="E514" i="3"/>
  <c r="C514" i="3"/>
  <c r="F513" i="3"/>
  <c r="E513" i="3"/>
  <c r="C513" i="3"/>
  <c r="F512" i="3"/>
  <c r="E512" i="3"/>
  <c r="C512" i="3"/>
  <c r="F511" i="3"/>
  <c r="E511" i="3"/>
  <c r="C511" i="3"/>
  <c r="F510" i="3"/>
  <c r="E510" i="3"/>
  <c r="C510" i="3"/>
  <c r="F509" i="3"/>
  <c r="E509" i="3"/>
  <c r="C509" i="3"/>
  <c r="F508" i="3"/>
  <c r="E508" i="3"/>
  <c r="C508" i="3"/>
  <c r="F507" i="3"/>
  <c r="E507" i="3"/>
  <c r="C507" i="3"/>
  <c r="F506" i="3"/>
  <c r="E506" i="3"/>
  <c r="C506" i="3"/>
  <c r="F505" i="3"/>
  <c r="E505" i="3"/>
  <c r="C505" i="3"/>
  <c r="F504" i="3"/>
  <c r="E504" i="3"/>
  <c r="C504" i="3"/>
  <c r="F503" i="3"/>
  <c r="E503" i="3"/>
  <c r="C503" i="3"/>
  <c r="F502" i="3"/>
  <c r="E502" i="3"/>
  <c r="C502" i="3"/>
  <c r="F501" i="3"/>
  <c r="E501" i="3"/>
  <c r="C501" i="3"/>
  <c r="F500" i="3"/>
  <c r="E500" i="3"/>
  <c r="C500" i="3"/>
  <c r="F499" i="3"/>
  <c r="E499" i="3"/>
  <c r="C499" i="3"/>
  <c r="F498" i="3"/>
  <c r="E498" i="3"/>
  <c r="C498" i="3"/>
  <c r="F497" i="3"/>
  <c r="E497" i="3"/>
  <c r="C497" i="3"/>
  <c r="F496" i="3"/>
  <c r="E496" i="3"/>
  <c r="C496" i="3"/>
  <c r="F495" i="3"/>
  <c r="E495" i="3"/>
  <c r="C495" i="3"/>
  <c r="F494" i="3"/>
  <c r="E494" i="3"/>
  <c r="C494" i="3"/>
  <c r="F493" i="3"/>
  <c r="E493" i="3"/>
  <c r="C493" i="3"/>
  <c r="F492" i="3"/>
  <c r="E492" i="3"/>
  <c r="C492" i="3"/>
  <c r="F491" i="3"/>
  <c r="E491" i="3"/>
  <c r="C491" i="3"/>
  <c r="F490" i="3"/>
  <c r="E490" i="3"/>
  <c r="C490" i="3"/>
  <c r="F489" i="3"/>
  <c r="E489" i="3"/>
  <c r="C489" i="3"/>
  <c r="F488" i="3"/>
  <c r="E488" i="3"/>
  <c r="C488" i="3"/>
  <c r="F487" i="3"/>
  <c r="E487" i="3"/>
  <c r="C487" i="3"/>
  <c r="F486" i="3"/>
  <c r="E486" i="3"/>
  <c r="C486" i="3"/>
  <c r="F485" i="3"/>
  <c r="E485" i="3"/>
  <c r="C485" i="3"/>
  <c r="F484" i="3"/>
  <c r="E484" i="3"/>
  <c r="C484" i="3"/>
  <c r="F483" i="3"/>
  <c r="E483" i="3"/>
  <c r="C483" i="3"/>
  <c r="F482" i="3"/>
  <c r="E482" i="3"/>
  <c r="C482" i="3"/>
  <c r="F481" i="3"/>
  <c r="E481" i="3"/>
  <c r="C481" i="3"/>
  <c r="F480" i="3"/>
  <c r="E480" i="3"/>
  <c r="C480" i="3"/>
  <c r="F479" i="3"/>
  <c r="E479" i="3"/>
  <c r="C479" i="3"/>
  <c r="F478" i="3"/>
  <c r="E478" i="3"/>
  <c r="C478" i="3"/>
  <c r="F477" i="3"/>
  <c r="E477" i="3"/>
  <c r="C477" i="3"/>
  <c r="F476" i="3"/>
  <c r="E476" i="3"/>
  <c r="C476" i="3"/>
  <c r="F475" i="3"/>
  <c r="E475" i="3"/>
  <c r="C475" i="3"/>
  <c r="F474" i="3"/>
  <c r="E474" i="3"/>
  <c r="C474" i="3"/>
  <c r="F473" i="3"/>
  <c r="E473" i="3"/>
  <c r="C473" i="3"/>
  <c r="F472" i="3"/>
  <c r="E472" i="3"/>
  <c r="C472" i="3"/>
  <c r="F471" i="3"/>
  <c r="E471" i="3"/>
  <c r="C471" i="3"/>
  <c r="F470" i="3"/>
  <c r="E470" i="3"/>
  <c r="C470" i="3"/>
  <c r="F469" i="3"/>
  <c r="E469" i="3"/>
  <c r="C469" i="3"/>
  <c r="F468" i="3"/>
  <c r="E468" i="3"/>
  <c r="C468" i="3"/>
  <c r="F467" i="3"/>
  <c r="E467" i="3"/>
  <c r="C467" i="3"/>
  <c r="F466" i="3"/>
  <c r="E466" i="3"/>
  <c r="C466" i="3"/>
  <c r="F465" i="3"/>
  <c r="E465" i="3"/>
  <c r="C465" i="3"/>
  <c r="F464" i="3"/>
  <c r="E464" i="3"/>
  <c r="C464" i="3"/>
  <c r="F463" i="3"/>
  <c r="E463" i="3"/>
  <c r="C463" i="3"/>
  <c r="F462" i="3"/>
  <c r="E462" i="3"/>
  <c r="C462" i="3"/>
  <c r="F461" i="3"/>
  <c r="E461" i="3"/>
  <c r="C461" i="3"/>
  <c r="F460" i="3"/>
  <c r="E460" i="3"/>
  <c r="C460" i="3"/>
  <c r="F459" i="3"/>
  <c r="E459" i="3"/>
  <c r="C459" i="3"/>
  <c r="F458" i="3"/>
  <c r="E458" i="3"/>
  <c r="C458" i="3"/>
  <c r="F457" i="3"/>
  <c r="E457" i="3"/>
  <c r="C457" i="3"/>
  <c r="F456" i="3"/>
  <c r="E456" i="3"/>
  <c r="C456" i="3"/>
  <c r="F455" i="3"/>
  <c r="E455" i="3"/>
  <c r="C455" i="3"/>
  <c r="F454" i="3"/>
  <c r="E454" i="3"/>
  <c r="C454" i="3"/>
  <c r="F453" i="3"/>
  <c r="E453" i="3"/>
  <c r="C453" i="3"/>
  <c r="F452" i="3"/>
  <c r="E452" i="3"/>
  <c r="C452" i="3"/>
  <c r="F451" i="3"/>
  <c r="E451" i="3"/>
  <c r="C451" i="3"/>
  <c r="F450" i="3"/>
  <c r="E450" i="3"/>
  <c r="C450" i="3"/>
  <c r="F449" i="3"/>
  <c r="E449" i="3"/>
  <c r="C449" i="3"/>
  <c r="F448" i="3"/>
  <c r="E448" i="3"/>
  <c r="C448" i="3"/>
  <c r="F447" i="3"/>
  <c r="E447" i="3"/>
  <c r="C447" i="3"/>
  <c r="F446" i="3"/>
  <c r="E446" i="3"/>
  <c r="C446" i="3"/>
  <c r="F445" i="3"/>
  <c r="E445" i="3"/>
  <c r="C445" i="3"/>
  <c r="F444" i="3"/>
  <c r="E444" i="3"/>
  <c r="C444" i="3"/>
  <c r="F443" i="3"/>
  <c r="E443" i="3"/>
  <c r="C443" i="3"/>
  <c r="F442" i="3"/>
  <c r="E442" i="3"/>
  <c r="C442" i="3"/>
  <c r="F441" i="3"/>
  <c r="E441" i="3"/>
  <c r="C441" i="3"/>
  <c r="F440" i="3"/>
  <c r="E440" i="3"/>
  <c r="C440" i="3"/>
  <c r="F439" i="3"/>
  <c r="E439" i="3"/>
  <c r="C439" i="3"/>
  <c r="F438" i="3"/>
  <c r="E438" i="3"/>
  <c r="C438" i="3"/>
  <c r="F437" i="3"/>
  <c r="E437" i="3"/>
  <c r="C437" i="3"/>
  <c r="F436" i="3"/>
  <c r="E436" i="3"/>
  <c r="C436" i="3"/>
  <c r="F435" i="3"/>
  <c r="E435" i="3"/>
  <c r="C435" i="3"/>
  <c r="F434" i="3"/>
  <c r="E434" i="3"/>
  <c r="C434" i="3"/>
  <c r="F433" i="3"/>
  <c r="E433" i="3"/>
  <c r="C433" i="3"/>
  <c r="F432" i="3"/>
  <c r="E432" i="3"/>
  <c r="C432" i="3"/>
  <c r="F431" i="3"/>
  <c r="E431" i="3"/>
  <c r="C431" i="3"/>
  <c r="F430" i="3"/>
  <c r="E430" i="3"/>
  <c r="C430" i="3"/>
  <c r="F429" i="3"/>
  <c r="E429" i="3"/>
  <c r="C429" i="3"/>
  <c r="F428" i="3"/>
  <c r="E428" i="3"/>
  <c r="C428" i="3"/>
  <c r="F427" i="3"/>
  <c r="E427" i="3"/>
  <c r="C427" i="3"/>
  <c r="F426" i="3"/>
  <c r="E426" i="3"/>
  <c r="C426" i="3"/>
  <c r="F425" i="3"/>
  <c r="E425" i="3"/>
  <c r="C425" i="3"/>
  <c r="F424" i="3"/>
  <c r="E424" i="3"/>
  <c r="C424" i="3"/>
  <c r="F423" i="3"/>
  <c r="E423" i="3"/>
  <c r="C423" i="3"/>
  <c r="F422" i="3"/>
  <c r="E422" i="3"/>
  <c r="C422" i="3"/>
  <c r="F421" i="3"/>
  <c r="E421" i="3"/>
  <c r="C421" i="3"/>
  <c r="F420" i="3"/>
  <c r="E420" i="3"/>
  <c r="C420" i="3"/>
  <c r="F419" i="3"/>
  <c r="E419" i="3"/>
  <c r="C419" i="3"/>
  <c r="F418" i="3"/>
  <c r="E418" i="3"/>
  <c r="C418" i="3"/>
  <c r="F417" i="3"/>
  <c r="E417" i="3"/>
  <c r="C417" i="3"/>
  <c r="F416" i="3"/>
  <c r="E416" i="3"/>
  <c r="C416" i="3"/>
  <c r="F415" i="3"/>
  <c r="E415" i="3"/>
  <c r="C415" i="3"/>
  <c r="F414" i="3"/>
  <c r="E414" i="3"/>
  <c r="C414" i="3"/>
  <c r="F413" i="3"/>
  <c r="E413" i="3"/>
  <c r="C413" i="3"/>
  <c r="F412" i="3"/>
  <c r="E412" i="3"/>
  <c r="C412" i="3"/>
  <c r="F411" i="3"/>
  <c r="E411" i="3"/>
  <c r="C411" i="3"/>
  <c r="F410" i="3"/>
  <c r="E410" i="3"/>
  <c r="C410" i="3"/>
  <c r="F409" i="3"/>
  <c r="E409" i="3"/>
  <c r="C409" i="3"/>
  <c r="F408" i="3"/>
  <c r="E408" i="3"/>
  <c r="C408" i="3"/>
  <c r="F407" i="3"/>
  <c r="E407" i="3"/>
  <c r="C407" i="3"/>
  <c r="F406" i="3"/>
  <c r="E406" i="3"/>
  <c r="C406" i="3"/>
  <c r="F405" i="3"/>
  <c r="E405" i="3"/>
  <c r="C405" i="3"/>
  <c r="F404" i="3"/>
  <c r="E404" i="3"/>
  <c r="C404" i="3"/>
  <c r="F403" i="3"/>
  <c r="E403" i="3"/>
  <c r="C403" i="3"/>
  <c r="F402" i="3"/>
  <c r="E402" i="3"/>
  <c r="C402" i="3"/>
  <c r="F401" i="3"/>
  <c r="E401" i="3"/>
  <c r="C401" i="3"/>
  <c r="F400" i="3"/>
  <c r="E400" i="3"/>
  <c r="C400" i="3"/>
  <c r="F399" i="3"/>
  <c r="E399" i="3"/>
  <c r="C399" i="3"/>
  <c r="F398" i="3"/>
  <c r="E398" i="3"/>
  <c r="C398" i="3"/>
  <c r="F397" i="3"/>
  <c r="E397" i="3"/>
  <c r="C397" i="3"/>
  <c r="F396" i="3"/>
  <c r="E396" i="3"/>
  <c r="C396" i="3"/>
  <c r="F395" i="3"/>
  <c r="E395" i="3"/>
  <c r="C395" i="3"/>
  <c r="F394" i="3"/>
  <c r="E394" i="3"/>
  <c r="C394" i="3"/>
  <c r="F393" i="3"/>
  <c r="E393" i="3"/>
  <c r="C393" i="3"/>
  <c r="F392" i="3"/>
  <c r="E392" i="3"/>
  <c r="C392" i="3"/>
  <c r="F391" i="3"/>
  <c r="E391" i="3"/>
  <c r="C391" i="3"/>
  <c r="F390" i="3"/>
  <c r="E390" i="3"/>
  <c r="C390" i="3"/>
  <c r="F389" i="3"/>
  <c r="E389" i="3"/>
  <c r="C389" i="3"/>
  <c r="F388" i="3"/>
  <c r="E388" i="3"/>
  <c r="C388" i="3"/>
  <c r="F387" i="3"/>
  <c r="E387" i="3"/>
  <c r="C387" i="3"/>
  <c r="F386" i="3"/>
  <c r="E386" i="3"/>
  <c r="C386" i="3"/>
  <c r="F385" i="3"/>
  <c r="E385" i="3"/>
  <c r="C385" i="3"/>
  <c r="F384" i="3"/>
  <c r="E384" i="3"/>
  <c r="C384" i="3"/>
  <c r="F383" i="3"/>
  <c r="E383" i="3"/>
  <c r="C383" i="3"/>
  <c r="F382" i="3"/>
  <c r="E382" i="3"/>
  <c r="C382" i="3"/>
  <c r="F381" i="3"/>
  <c r="E381" i="3"/>
  <c r="C381" i="3"/>
  <c r="F380" i="3"/>
  <c r="E380" i="3"/>
  <c r="C380" i="3"/>
  <c r="F379" i="3"/>
  <c r="E379" i="3"/>
  <c r="C379" i="3"/>
  <c r="F378" i="3"/>
  <c r="E378" i="3"/>
  <c r="C378" i="3"/>
  <c r="F377" i="3"/>
  <c r="E377" i="3"/>
  <c r="C377" i="3"/>
  <c r="F376" i="3"/>
  <c r="E376" i="3"/>
  <c r="C376" i="3"/>
  <c r="F375" i="3"/>
  <c r="E375" i="3"/>
  <c r="C375" i="3"/>
  <c r="F374" i="3"/>
  <c r="E374" i="3"/>
  <c r="C374" i="3"/>
  <c r="F373" i="3"/>
  <c r="E373" i="3"/>
  <c r="C373" i="3"/>
  <c r="F372" i="3"/>
  <c r="E372" i="3"/>
  <c r="C372" i="3"/>
  <c r="F371" i="3"/>
  <c r="E371" i="3"/>
  <c r="C371" i="3"/>
  <c r="F370" i="3"/>
  <c r="E370" i="3"/>
  <c r="C370" i="3"/>
  <c r="F369" i="3"/>
  <c r="E369" i="3"/>
  <c r="C369" i="3"/>
  <c r="F368" i="3"/>
  <c r="E368" i="3"/>
  <c r="C368" i="3"/>
  <c r="F367" i="3"/>
  <c r="E367" i="3"/>
  <c r="C367" i="3"/>
  <c r="F366" i="3"/>
  <c r="E366" i="3"/>
  <c r="C366" i="3"/>
  <c r="F365" i="3"/>
  <c r="E365" i="3"/>
  <c r="C365" i="3"/>
  <c r="F364" i="3"/>
  <c r="E364" i="3"/>
  <c r="C364" i="3"/>
  <c r="F363" i="3"/>
  <c r="E363" i="3"/>
  <c r="C363" i="3"/>
  <c r="F362" i="3"/>
  <c r="E362" i="3"/>
  <c r="C362" i="3"/>
  <c r="F361" i="3"/>
  <c r="E361" i="3"/>
  <c r="C361" i="3"/>
  <c r="F360" i="3"/>
  <c r="E360" i="3"/>
  <c r="C360" i="3"/>
  <c r="F359" i="3"/>
  <c r="E359" i="3"/>
  <c r="C359" i="3"/>
  <c r="F358" i="3"/>
  <c r="E358" i="3"/>
  <c r="C358" i="3"/>
  <c r="F357" i="3"/>
  <c r="E357" i="3"/>
  <c r="C357" i="3"/>
  <c r="F356" i="3"/>
  <c r="E356" i="3"/>
  <c r="C356" i="3"/>
  <c r="F355" i="3"/>
  <c r="E355" i="3"/>
  <c r="C355" i="3"/>
  <c r="F354" i="3"/>
  <c r="E354" i="3"/>
  <c r="C354" i="3"/>
  <c r="F353" i="3"/>
  <c r="E353" i="3"/>
  <c r="C353" i="3"/>
  <c r="F352" i="3"/>
  <c r="E352" i="3"/>
  <c r="C352" i="3"/>
  <c r="F351" i="3"/>
  <c r="E351" i="3"/>
  <c r="C351" i="3"/>
  <c r="F350" i="3"/>
  <c r="E350" i="3"/>
  <c r="C350" i="3"/>
  <c r="F349" i="3"/>
  <c r="E349" i="3"/>
  <c r="C349" i="3"/>
  <c r="F348" i="3"/>
  <c r="E348" i="3"/>
  <c r="C348" i="3"/>
  <c r="F347" i="3"/>
  <c r="E347" i="3"/>
  <c r="C347" i="3"/>
  <c r="F346" i="3"/>
  <c r="E346" i="3"/>
  <c r="C346" i="3"/>
  <c r="F345" i="3"/>
  <c r="E345" i="3"/>
  <c r="C345" i="3"/>
  <c r="F344" i="3"/>
  <c r="E344" i="3"/>
  <c r="C344" i="3"/>
  <c r="F343" i="3"/>
  <c r="E343" i="3"/>
  <c r="C343" i="3"/>
  <c r="F342" i="3"/>
  <c r="E342" i="3"/>
  <c r="C342" i="3"/>
  <c r="F341" i="3"/>
  <c r="E341" i="3"/>
  <c r="C341" i="3"/>
  <c r="F340" i="3"/>
  <c r="E340" i="3"/>
  <c r="C340" i="3"/>
  <c r="F339" i="3"/>
  <c r="E339" i="3"/>
  <c r="C339" i="3"/>
  <c r="F338" i="3"/>
  <c r="E338" i="3"/>
  <c r="C338" i="3"/>
  <c r="F337" i="3"/>
  <c r="E337" i="3"/>
  <c r="C337" i="3"/>
  <c r="F336" i="3"/>
  <c r="E336" i="3"/>
  <c r="C336" i="3"/>
  <c r="F335" i="3"/>
  <c r="E335" i="3"/>
  <c r="C335" i="3"/>
  <c r="F334" i="3"/>
  <c r="E334" i="3"/>
  <c r="C334" i="3"/>
  <c r="F333" i="3"/>
  <c r="E333" i="3"/>
  <c r="C333" i="3"/>
  <c r="F332" i="3"/>
  <c r="E332" i="3"/>
  <c r="C332" i="3"/>
  <c r="F331" i="3"/>
  <c r="E331" i="3"/>
  <c r="C331" i="3"/>
  <c r="F330" i="3"/>
  <c r="E330" i="3"/>
  <c r="C330" i="3"/>
  <c r="F329" i="3"/>
  <c r="E329" i="3"/>
  <c r="C329" i="3"/>
  <c r="F328" i="3"/>
  <c r="E328" i="3"/>
  <c r="C328" i="3"/>
  <c r="F327" i="3"/>
  <c r="E327" i="3"/>
  <c r="C327" i="3"/>
  <c r="F326" i="3"/>
  <c r="E326" i="3"/>
  <c r="C326" i="3"/>
  <c r="F325" i="3"/>
  <c r="E325" i="3"/>
  <c r="C325" i="3"/>
  <c r="F324" i="3"/>
  <c r="E324" i="3"/>
  <c r="C324" i="3"/>
  <c r="F323" i="3"/>
  <c r="E323" i="3"/>
  <c r="C323" i="3"/>
  <c r="F322" i="3"/>
  <c r="E322" i="3"/>
  <c r="C322" i="3"/>
  <c r="F321" i="3"/>
  <c r="E321" i="3"/>
  <c r="C321" i="3"/>
  <c r="F320" i="3"/>
  <c r="E320" i="3"/>
  <c r="C320" i="3"/>
  <c r="F319" i="3"/>
  <c r="E319" i="3"/>
  <c r="C319" i="3"/>
  <c r="F318" i="3"/>
  <c r="E318" i="3"/>
  <c r="C318" i="3"/>
  <c r="F317" i="3"/>
  <c r="E317" i="3"/>
  <c r="C317" i="3"/>
  <c r="F316" i="3"/>
  <c r="E316" i="3"/>
  <c r="C316" i="3"/>
  <c r="F315" i="3"/>
  <c r="E315" i="3"/>
  <c r="C315" i="3"/>
  <c r="F314" i="3"/>
  <c r="E314" i="3"/>
  <c r="C314" i="3"/>
  <c r="F313" i="3"/>
  <c r="E313" i="3"/>
  <c r="C313" i="3"/>
  <c r="F312" i="3"/>
  <c r="E312" i="3"/>
  <c r="C312" i="3"/>
  <c r="F311" i="3"/>
  <c r="E311" i="3"/>
  <c r="C311" i="3"/>
  <c r="F310" i="3"/>
  <c r="E310" i="3"/>
  <c r="C310" i="3"/>
  <c r="F309" i="3"/>
  <c r="E309" i="3"/>
  <c r="C309" i="3"/>
  <c r="F308" i="3"/>
  <c r="E308" i="3"/>
  <c r="C308" i="3"/>
  <c r="F307" i="3"/>
  <c r="E307" i="3"/>
  <c r="C307" i="3"/>
  <c r="F306" i="3"/>
  <c r="E306" i="3"/>
  <c r="C306" i="3"/>
  <c r="F305" i="3"/>
  <c r="E305" i="3"/>
  <c r="C305" i="3"/>
  <c r="F304" i="3"/>
  <c r="E304" i="3"/>
  <c r="C304" i="3"/>
  <c r="F303" i="3"/>
  <c r="E303" i="3"/>
  <c r="C303" i="3"/>
  <c r="F302" i="3"/>
  <c r="E302" i="3"/>
  <c r="C302" i="3"/>
  <c r="F301" i="3"/>
  <c r="E301" i="3"/>
  <c r="C301" i="3"/>
  <c r="F300" i="3"/>
  <c r="E300" i="3"/>
  <c r="C300" i="3"/>
  <c r="F299" i="3"/>
  <c r="E299" i="3"/>
  <c r="C299" i="3"/>
  <c r="F298" i="3"/>
  <c r="E298" i="3"/>
  <c r="C298" i="3"/>
  <c r="F297" i="3"/>
  <c r="E297" i="3"/>
  <c r="C297" i="3"/>
  <c r="F296" i="3"/>
  <c r="E296" i="3"/>
  <c r="C296" i="3"/>
  <c r="F295" i="3"/>
  <c r="E295" i="3"/>
  <c r="C295" i="3"/>
  <c r="F294" i="3"/>
  <c r="E294" i="3"/>
  <c r="C294" i="3"/>
  <c r="F293" i="3"/>
  <c r="E293" i="3"/>
  <c r="C293" i="3"/>
  <c r="F292" i="3"/>
  <c r="E292" i="3"/>
  <c r="C292" i="3"/>
  <c r="F291" i="3"/>
  <c r="E291" i="3"/>
  <c r="C291" i="3"/>
  <c r="F290" i="3"/>
  <c r="E290" i="3"/>
  <c r="C290" i="3"/>
  <c r="F289" i="3"/>
  <c r="E289" i="3"/>
  <c r="C289" i="3"/>
  <c r="F288" i="3"/>
  <c r="E288" i="3"/>
  <c r="C288" i="3"/>
  <c r="F287" i="3"/>
  <c r="E287" i="3"/>
  <c r="C287" i="3"/>
  <c r="F286" i="3"/>
  <c r="E286" i="3"/>
  <c r="C286" i="3"/>
  <c r="F285" i="3"/>
  <c r="E285" i="3"/>
  <c r="C285" i="3"/>
  <c r="F284" i="3"/>
  <c r="E284" i="3"/>
  <c r="C284" i="3"/>
  <c r="F283" i="3"/>
  <c r="E283" i="3"/>
  <c r="C283" i="3"/>
  <c r="F282" i="3"/>
  <c r="E282" i="3"/>
  <c r="C282" i="3"/>
  <c r="F281" i="3"/>
  <c r="E281" i="3"/>
  <c r="C281" i="3"/>
  <c r="F280" i="3"/>
  <c r="E280" i="3"/>
  <c r="C280" i="3"/>
  <c r="F279" i="3"/>
  <c r="E279" i="3"/>
  <c r="C279" i="3"/>
  <c r="F278" i="3"/>
  <c r="E278" i="3"/>
  <c r="C278" i="3"/>
  <c r="F277" i="3"/>
  <c r="E277" i="3"/>
  <c r="C277" i="3"/>
  <c r="F276" i="3"/>
  <c r="E276" i="3"/>
  <c r="C276" i="3"/>
  <c r="F275" i="3"/>
  <c r="E275" i="3"/>
  <c r="C275" i="3"/>
  <c r="F274" i="3"/>
  <c r="E274" i="3"/>
  <c r="C274" i="3"/>
  <c r="F273" i="3"/>
  <c r="E273" i="3"/>
  <c r="C273" i="3"/>
  <c r="F272" i="3"/>
  <c r="E272" i="3"/>
  <c r="C272" i="3"/>
  <c r="F271" i="3"/>
  <c r="E271" i="3"/>
  <c r="C271" i="3"/>
  <c r="F270" i="3"/>
  <c r="E270" i="3"/>
  <c r="C270" i="3"/>
  <c r="F269" i="3"/>
  <c r="E269" i="3"/>
  <c r="C269" i="3"/>
  <c r="F268" i="3"/>
  <c r="E268" i="3"/>
  <c r="C268" i="3"/>
  <c r="F267" i="3"/>
  <c r="E267" i="3"/>
  <c r="C267" i="3"/>
  <c r="F266" i="3"/>
  <c r="E266" i="3"/>
  <c r="C266" i="3"/>
  <c r="F265" i="3"/>
  <c r="E265" i="3"/>
  <c r="C265" i="3"/>
  <c r="F264" i="3"/>
  <c r="E264" i="3"/>
  <c r="C264" i="3"/>
  <c r="F263" i="3"/>
  <c r="E263" i="3"/>
  <c r="C263" i="3"/>
  <c r="F262" i="3"/>
  <c r="E262" i="3"/>
  <c r="C262" i="3"/>
  <c r="F261" i="3"/>
  <c r="E261" i="3"/>
  <c r="C261" i="3"/>
  <c r="F260" i="3"/>
  <c r="E260" i="3"/>
  <c r="C260" i="3"/>
  <c r="F259" i="3"/>
  <c r="E259" i="3"/>
  <c r="C259" i="3"/>
  <c r="F258" i="3"/>
  <c r="E258" i="3"/>
  <c r="C258" i="3"/>
  <c r="F257" i="3"/>
  <c r="E257" i="3"/>
  <c r="C257" i="3"/>
  <c r="F256" i="3"/>
  <c r="E256" i="3"/>
  <c r="C256" i="3"/>
  <c r="F255" i="3"/>
  <c r="E255" i="3"/>
  <c r="C255" i="3"/>
  <c r="F254" i="3"/>
  <c r="E254" i="3"/>
  <c r="C254" i="3"/>
  <c r="F253" i="3"/>
  <c r="E253" i="3"/>
  <c r="C253" i="3"/>
  <c r="F252" i="3"/>
  <c r="E252" i="3"/>
  <c r="C252" i="3"/>
  <c r="F251" i="3"/>
  <c r="E251" i="3"/>
  <c r="C251" i="3"/>
  <c r="F250" i="3"/>
  <c r="E250" i="3"/>
  <c r="C250" i="3"/>
  <c r="F249" i="3"/>
  <c r="E249" i="3"/>
  <c r="C249" i="3"/>
  <c r="F248" i="3"/>
  <c r="E248" i="3"/>
  <c r="C248" i="3"/>
  <c r="F247" i="3"/>
  <c r="E247" i="3"/>
  <c r="C247" i="3"/>
  <c r="F246" i="3"/>
  <c r="E246" i="3"/>
  <c r="C246" i="3"/>
  <c r="F245" i="3"/>
  <c r="E245" i="3"/>
  <c r="C245" i="3"/>
  <c r="F244" i="3"/>
  <c r="E244" i="3"/>
  <c r="C244" i="3"/>
  <c r="F243" i="3"/>
  <c r="E243" i="3"/>
  <c r="C243" i="3"/>
  <c r="F242" i="3"/>
  <c r="E242" i="3"/>
  <c r="C242" i="3"/>
  <c r="F241" i="3"/>
  <c r="E241" i="3"/>
  <c r="C241" i="3"/>
  <c r="F240" i="3"/>
  <c r="E240" i="3"/>
  <c r="C240" i="3"/>
  <c r="F239" i="3"/>
  <c r="E239" i="3"/>
  <c r="C239" i="3"/>
  <c r="F238" i="3"/>
  <c r="E238" i="3"/>
  <c r="C238" i="3"/>
  <c r="F237" i="3"/>
  <c r="E237" i="3"/>
  <c r="C237" i="3"/>
  <c r="F236" i="3"/>
  <c r="E236" i="3"/>
  <c r="C236" i="3"/>
  <c r="F235" i="3"/>
  <c r="E235" i="3"/>
  <c r="C235" i="3"/>
  <c r="F234" i="3"/>
  <c r="E234" i="3"/>
  <c r="C234" i="3"/>
  <c r="F233" i="3"/>
  <c r="E233" i="3"/>
  <c r="C233" i="3"/>
  <c r="F232" i="3"/>
  <c r="E232" i="3"/>
  <c r="C232" i="3"/>
  <c r="F231" i="3"/>
  <c r="E231" i="3"/>
  <c r="C231" i="3"/>
  <c r="F230" i="3"/>
  <c r="E230" i="3"/>
  <c r="C230" i="3"/>
  <c r="F229" i="3"/>
  <c r="E229" i="3"/>
  <c r="C229" i="3"/>
  <c r="F228" i="3"/>
  <c r="E228" i="3"/>
  <c r="C228" i="3"/>
  <c r="F227" i="3"/>
  <c r="E227" i="3"/>
  <c r="C227" i="3"/>
  <c r="F226" i="3"/>
  <c r="E226" i="3"/>
  <c r="C226" i="3"/>
  <c r="F225" i="3"/>
  <c r="E225" i="3"/>
  <c r="C225" i="3"/>
  <c r="F224" i="3"/>
  <c r="E224" i="3"/>
  <c r="C224" i="3"/>
  <c r="F223" i="3"/>
  <c r="E223" i="3"/>
  <c r="C223" i="3"/>
  <c r="F222" i="3"/>
  <c r="E222" i="3"/>
  <c r="C222" i="3"/>
  <c r="F221" i="3"/>
  <c r="E221" i="3"/>
  <c r="C221" i="3"/>
  <c r="F220" i="3"/>
  <c r="E220" i="3"/>
  <c r="C220" i="3"/>
  <c r="F219" i="3"/>
  <c r="E219" i="3"/>
  <c r="C219" i="3"/>
  <c r="F218" i="3"/>
  <c r="E218" i="3"/>
  <c r="C218" i="3"/>
  <c r="F217" i="3"/>
  <c r="E217" i="3"/>
  <c r="C217" i="3"/>
  <c r="F216" i="3"/>
  <c r="E216" i="3"/>
  <c r="C216" i="3"/>
  <c r="F215" i="3"/>
  <c r="E215" i="3"/>
  <c r="C215" i="3"/>
  <c r="F214" i="3"/>
  <c r="E214" i="3"/>
  <c r="C214" i="3"/>
  <c r="F213" i="3"/>
  <c r="E213" i="3"/>
  <c r="C213" i="3"/>
  <c r="F212" i="3"/>
  <c r="E212" i="3"/>
  <c r="C212" i="3"/>
  <c r="F211" i="3"/>
  <c r="E211" i="3"/>
  <c r="C211" i="3"/>
  <c r="F210" i="3"/>
  <c r="E210" i="3"/>
  <c r="C210" i="3"/>
  <c r="F209" i="3"/>
  <c r="E209" i="3"/>
  <c r="C209" i="3"/>
  <c r="F208" i="3"/>
  <c r="E208" i="3"/>
  <c r="C208" i="3"/>
  <c r="F207" i="3"/>
  <c r="E207" i="3"/>
  <c r="C207" i="3"/>
  <c r="F206" i="3"/>
  <c r="E206" i="3"/>
  <c r="C206" i="3"/>
  <c r="F205" i="3"/>
  <c r="E205" i="3"/>
  <c r="C205" i="3"/>
  <c r="F204" i="3"/>
  <c r="E204" i="3"/>
  <c r="C204" i="3"/>
  <c r="F203" i="3"/>
  <c r="E203" i="3"/>
  <c r="C203" i="3"/>
  <c r="F202" i="3"/>
  <c r="E202" i="3"/>
  <c r="C202" i="3"/>
  <c r="F201" i="3"/>
  <c r="E201" i="3"/>
  <c r="C201" i="3"/>
  <c r="F200" i="3"/>
  <c r="E200" i="3"/>
  <c r="C200" i="3"/>
  <c r="F199" i="3"/>
  <c r="E199" i="3"/>
  <c r="C199" i="3"/>
  <c r="F198" i="3"/>
  <c r="E198" i="3"/>
  <c r="C198" i="3"/>
  <c r="F197" i="3"/>
  <c r="E197" i="3"/>
  <c r="C197" i="3"/>
  <c r="F196" i="3"/>
  <c r="E196" i="3"/>
  <c r="C196" i="3"/>
  <c r="F195" i="3"/>
  <c r="E195" i="3"/>
  <c r="C195" i="3"/>
  <c r="F194" i="3"/>
  <c r="E194" i="3"/>
  <c r="C194" i="3"/>
  <c r="F193" i="3"/>
  <c r="E193" i="3"/>
  <c r="C193" i="3"/>
  <c r="F192" i="3"/>
  <c r="E192" i="3"/>
  <c r="C192" i="3"/>
  <c r="F191" i="3"/>
  <c r="E191" i="3"/>
  <c r="C191" i="3"/>
  <c r="F190" i="3"/>
  <c r="E190" i="3"/>
  <c r="C190" i="3"/>
  <c r="F189" i="3"/>
  <c r="E189" i="3"/>
  <c r="C189" i="3"/>
  <c r="F188" i="3"/>
  <c r="E188" i="3"/>
  <c r="C188" i="3"/>
  <c r="F187" i="3"/>
  <c r="E187" i="3"/>
  <c r="C187" i="3"/>
  <c r="F186" i="3"/>
  <c r="E186" i="3"/>
  <c r="C186" i="3"/>
  <c r="F185" i="3"/>
  <c r="E185" i="3"/>
  <c r="C185" i="3"/>
  <c r="F184" i="3"/>
  <c r="E184" i="3"/>
  <c r="C184" i="3"/>
  <c r="F183" i="3"/>
  <c r="E183" i="3"/>
  <c r="C183" i="3"/>
  <c r="F182" i="3"/>
  <c r="E182" i="3"/>
  <c r="C182" i="3"/>
  <c r="F181" i="3"/>
  <c r="E181" i="3"/>
  <c r="C181" i="3"/>
  <c r="F180" i="3"/>
  <c r="E180" i="3"/>
  <c r="C180" i="3"/>
  <c r="F179" i="3"/>
  <c r="E179" i="3"/>
  <c r="C179" i="3"/>
  <c r="F178" i="3"/>
  <c r="E178" i="3"/>
  <c r="C178" i="3"/>
  <c r="F177" i="3"/>
  <c r="E177" i="3"/>
  <c r="C177" i="3"/>
  <c r="F176" i="3"/>
  <c r="E176" i="3"/>
  <c r="C176" i="3"/>
  <c r="F175" i="3"/>
  <c r="E175" i="3"/>
  <c r="C175" i="3"/>
  <c r="F174" i="3"/>
  <c r="E174" i="3"/>
  <c r="C174" i="3"/>
  <c r="F173" i="3"/>
  <c r="E173" i="3"/>
  <c r="C173" i="3"/>
  <c r="F172" i="3"/>
  <c r="E172" i="3"/>
  <c r="C172" i="3"/>
  <c r="F171" i="3"/>
  <c r="E171" i="3"/>
  <c r="C171" i="3"/>
  <c r="F170" i="3"/>
  <c r="E170" i="3"/>
  <c r="C170" i="3"/>
  <c r="F169" i="3"/>
  <c r="E169" i="3"/>
  <c r="C169" i="3"/>
  <c r="F168" i="3"/>
  <c r="E168" i="3"/>
  <c r="C168" i="3"/>
  <c r="F167" i="3"/>
  <c r="E167" i="3"/>
  <c r="C167" i="3"/>
  <c r="F166" i="3"/>
  <c r="E166" i="3"/>
  <c r="C166" i="3"/>
  <c r="F165" i="3"/>
  <c r="E165" i="3"/>
  <c r="C165" i="3"/>
  <c r="F164" i="3"/>
  <c r="E164" i="3"/>
  <c r="C164" i="3"/>
  <c r="F163" i="3"/>
  <c r="E163" i="3"/>
  <c r="C163" i="3"/>
  <c r="F162" i="3"/>
  <c r="E162" i="3"/>
  <c r="C162" i="3"/>
  <c r="F161" i="3"/>
  <c r="E161" i="3"/>
  <c r="C161" i="3"/>
  <c r="F160" i="3"/>
  <c r="E160" i="3"/>
  <c r="C160" i="3"/>
  <c r="F159" i="3"/>
  <c r="E159" i="3"/>
  <c r="C159" i="3"/>
  <c r="F158" i="3"/>
  <c r="E158" i="3"/>
  <c r="C158" i="3"/>
  <c r="F157" i="3"/>
  <c r="E157" i="3"/>
  <c r="C157" i="3"/>
  <c r="F156" i="3"/>
  <c r="E156" i="3"/>
  <c r="C156" i="3"/>
  <c r="F155" i="3"/>
  <c r="E155" i="3"/>
  <c r="C155" i="3"/>
  <c r="F154" i="3"/>
  <c r="E154" i="3"/>
  <c r="C154" i="3"/>
  <c r="F153" i="3"/>
  <c r="E153" i="3"/>
  <c r="C153" i="3"/>
  <c r="F152" i="3"/>
  <c r="E152" i="3"/>
  <c r="C152" i="3"/>
  <c r="F151" i="3"/>
  <c r="E151" i="3"/>
  <c r="C151" i="3"/>
  <c r="F150" i="3"/>
  <c r="E150" i="3"/>
  <c r="C150" i="3"/>
  <c r="F149" i="3"/>
  <c r="E149" i="3"/>
  <c r="C149" i="3"/>
  <c r="F148" i="3"/>
  <c r="E148" i="3"/>
  <c r="C148" i="3"/>
  <c r="F147" i="3"/>
  <c r="E147" i="3"/>
  <c r="C147" i="3"/>
  <c r="F146" i="3"/>
  <c r="E146" i="3"/>
  <c r="C146" i="3"/>
  <c r="F145" i="3"/>
  <c r="E145" i="3"/>
  <c r="C145" i="3"/>
  <c r="F144" i="3"/>
  <c r="E144" i="3"/>
  <c r="C144" i="3"/>
  <c r="F143" i="3"/>
  <c r="E143" i="3"/>
  <c r="C143" i="3"/>
  <c r="F142" i="3"/>
  <c r="E142" i="3"/>
  <c r="C142" i="3"/>
  <c r="F141" i="3"/>
  <c r="E141" i="3"/>
  <c r="C141" i="3"/>
  <c r="F140" i="3"/>
  <c r="E140" i="3"/>
  <c r="C140" i="3"/>
  <c r="F139" i="3"/>
  <c r="E139" i="3"/>
  <c r="C139" i="3"/>
  <c r="F138" i="3"/>
  <c r="E138" i="3"/>
  <c r="C138" i="3"/>
  <c r="F137" i="3"/>
  <c r="E137" i="3"/>
  <c r="C137" i="3"/>
  <c r="F136" i="3"/>
  <c r="E136" i="3"/>
  <c r="C136" i="3"/>
  <c r="F135" i="3"/>
  <c r="E135" i="3"/>
  <c r="C135" i="3"/>
  <c r="F134" i="3"/>
  <c r="E134" i="3"/>
  <c r="C134" i="3"/>
  <c r="F133" i="3"/>
  <c r="E133" i="3"/>
  <c r="C133" i="3"/>
  <c r="F132" i="3"/>
  <c r="E132" i="3"/>
  <c r="C132" i="3"/>
  <c r="F131" i="3"/>
  <c r="E131" i="3"/>
  <c r="C131" i="3"/>
  <c r="F130" i="3"/>
  <c r="E130" i="3"/>
  <c r="C130" i="3"/>
  <c r="F129" i="3"/>
  <c r="E129" i="3"/>
  <c r="C129" i="3"/>
  <c r="F128" i="3"/>
  <c r="E128" i="3"/>
  <c r="C128" i="3"/>
  <c r="F127" i="3"/>
  <c r="E127" i="3"/>
  <c r="C127" i="3"/>
  <c r="F126" i="3"/>
  <c r="E126" i="3"/>
  <c r="C126" i="3"/>
  <c r="F125" i="3"/>
  <c r="E125" i="3"/>
  <c r="C125" i="3"/>
  <c r="F124" i="3"/>
  <c r="E124" i="3"/>
  <c r="C124" i="3"/>
  <c r="F123" i="3"/>
  <c r="E123" i="3"/>
  <c r="C123" i="3"/>
  <c r="F122" i="3"/>
  <c r="E122" i="3"/>
  <c r="C122" i="3"/>
  <c r="F121" i="3"/>
  <c r="E121" i="3"/>
  <c r="C121" i="3"/>
  <c r="F120" i="3"/>
  <c r="E120" i="3"/>
  <c r="C120" i="3"/>
  <c r="F119" i="3"/>
  <c r="E119" i="3"/>
  <c r="C119" i="3"/>
  <c r="F118" i="3"/>
  <c r="E118" i="3"/>
  <c r="C118" i="3"/>
  <c r="F117" i="3"/>
  <c r="E117" i="3"/>
  <c r="C117" i="3"/>
  <c r="F116" i="3"/>
  <c r="E116" i="3"/>
  <c r="C116" i="3"/>
  <c r="F115" i="3"/>
  <c r="E115" i="3"/>
  <c r="C115" i="3"/>
  <c r="F114" i="3"/>
  <c r="E114" i="3"/>
  <c r="C114" i="3"/>
  <c r="F113" i="3"/>
  <c r="E113" i="3"/>
  <c r="C113" i="3"/>
  <c r="F112" i="3"/>
  <c r="E112" i="3"/>
  <c r="C112" i="3"/>
  <c r="F111" i="3"/>
  <c r="E111" i="3"/>
  <c r="C111" i="3"/>
  <c r="F110" i="3"/>
  <c r="E110" i="3"/>
  <c r="C110" i="3"/>
  <c r="F109" i="3"/>
  <c r="E109" i="3"/>
  <c r="C109" i="3"/>
  <c r="F108" i="3"/>
  <c r="E108" i="3"/>
  <c r="C108" i="3"/>
  <c r="F107" i="3"/>
  <c r="E107" i="3"/>
  <c r="C107" i="3"/>
  <c r="F106" i="3"/>
  <c r="E106" i="3"/>
  <c r="C106" i="3"/>
  <c r="F105" i="3"/>
  <c r="E105" i="3"/>
  <c r="C105" i="3"/>
  <c r="F104" i="3"/>
  <c r="E104" i="3"/>
  <c r="C104" i="3"/>
  <c r="F103" i="3"/>
  <c r="E103" i="3"/>
  <c r="C103" i="3"/>
  <c r="F102" i="3"/>
  <c r="E102" i="3"/>
  <c r="C102" i="3"/>
  <c r="F101" i="3"/>
  <c r="E101" i="3"/>
  <c r="C101" i="3"/>
  <c r="F100" i="3"/>
  <c r="E100" i="3"/>
  <c r="C100" i="3"/>
  <c r="F99" i="3"/>
  <c r="E99" i="3"/>
  <c r="C99" i="3"/>
  <c r="F98" i="3"/>
  <c r="E98" i="3"/>
  <c r="C98" i="3"/>
  <c r="F97" i="3"/>
  <c r="E97" i="3"/>
  <c r="C97" i="3"/>
  <c r="F96" i="3"/>
  <c r="E96" i="3"/>
  <c r="C96" i="3"/>
  <c r="F95" i="3"/>
  <c r="E95" i="3"/>
  <c r="C95" i="3"/>
  <c r="F94" i="3"/>
  <c r="E94" i="3"/>
  <c r="C94" i="3"/>
  <c r="F93" i="3"/>
  <c r="E93" i="3"/>
  <c r="C93" i="3"/>
  <c r="F92" i="3"/>
  <c r="E92" i="3"/>
  <c r="C92" i="3"/>
  <c r="F91" i="3"/>
  <c r="E91" i="3"/>
  <c r="C91" i="3"/>
  <c r="F90" i="3"/>
  <c r="E90" i="3"/>
  <c r="C90" i="3"/>
  <c r="F89" i="3"/>
  <c r="E89" i="3"/>
  <c r="C89" i="3"/>
  <c r="F88" i="3"/>
  <c r="E88" i="3"/>
  <c r="C88" i="3"/>
  <c r="F87" i="3"/>
  <c r="E87" i="3"/>
  <c r="C87" i="3"/>
  <c r="F86" i="3"/>
  <c r="E86" i="3"/>
  <c r="C86" i="3"/>
  <c r="F85" i="3"/>
  <c r="E85" i="3"/>
  <c r="C85" i="3"/>
  <c r="F84" i="3"/>
  <c r="E84" i="3"/>
  <c r="C84" i="3"/>
  <c r="F83" i="3"/>
  <c r="E83" i="3"/>
  <c r="C83" i="3"/>
  <c r="F82" i="3"/>
  <c r="E82" i="3"/>
  <c r="C82" i="3"/>
  <c r="F81" i="3"/>
  <c r="E81" i="3"/>
  <c r="C81" i="3"/>
  <c r="F80" i="3"/>
  <c r="E80" i="3"/>
  <c r="C80" i="3"/>
  <c r="F79" i="3"/>
  <c r="E79" i="3"/>
  <c r="C79" i="3"/>
  <c r="F78" i="3"/>
  <c r="E78" i="3"/>
  <c r="C78" i="3"/>
  <c r="F77" i="3"/>
  <c r="E77" i="3"/>
  <c r="C77" i="3"/>
  <c r="F76" i="3"/>
  <c r="E76" i="3"/>
  <c r="C76" i="3"/>
  <c r="F75" i="3"/>
  <c r="E75" i="3"/>
  <c r="C75" i="3"/>
  <c r="F74" i="3"/>
  <c r="E74" i="3"/>
  <c r="C74" i="3"/>
  <c r="F73" i="3"/>
  <c r="E73" i="3"/>
  <c r="C73" i="3"/>
  <c r="F72" i="3"/>
  <c r="E72" i="3"/>
  <c r="C72" i="3"/>
  <c r="F71" i="3"/>
  <c r="E71" i="3"/>
  <c r="C71" i="3"/>
  <c r="F70" i="3"/>
  <c r="E70" i="3"/>
  <c r="C70" i="3"/>
  <c r="F69" i="3"/>
  <c r="E69" i="3"/>
  <c r="C69" i="3"/>
  <c r="F68" i="3"/>
  <c r="E68" i="3"/>
  <c r="C68" i="3"/>
  <c r="F67" i="3"/>
  <c r="E67" i="3"/>
  <c r="C67" i="3"/>
  <c r="F66" i="3"/>
  <c r="E66" i="3"/>
  <c r="C66" i="3"/>
  <c r="F65" i="3"/>
  <c r="E65" i="3"/>
  <c r="C65" i="3"/>
  <c r="F64" i="3"/>
  <c r="E64" i="3"/>
  <c r="C64" i="3"/>
  <c r="F63" i="3"/>
  <c r="E63" i="3"/>
  <c r="C63" i="3"/>
  <c r="F62" i="3"/>
  <c r="E62" i="3"/>
  <c r="C62" i="3"/>
  <c r="F61" i="3"/>
  <c r="E61" i="3"/>
  <c r="C61" i="3"/>
  <c r="F60" i="3"/>
  <c r="E60" i="3"/>
  <c r="C60" i="3"/>
  <c r="F59" i="3"/>
  <c r="E59" i="3"/>
  <c r="C59" i="3"/>
  <c r="F58" i="3"/>
  <c r="E58" i="3"/>
  <c r="C58" i="3"/>
  <c r="F57" i="3"/>
  <c r="E57" i="3"/>
  <c r="C57" i="3"/>
  <c r="F56" i="3"/>
  <c r="E56" i="3"/>
  <c r="C56" i="3"/>
  <c r="F55" i="3"/>
  <c r="E55" i="3"/>
  <c r="C55" i="3"/>
  <c r="F54" i="3"/>
  <c r="E54" i="3"/>
  <c r="C54" i="3"/>
  <c r="F53" i="3"/>
  <c r="E53" i="3"/>
  <c r="C53" i="3"/>
  <c r="F52" i="3"/>
  <c r="E52" i="3"/>
  <c r="C52" i="3"/>
  <c r="F51" i="3"/>
  <c r="E51" i="3"/>
  <c r="C51" i="3"/>
  <c r="F50" i="3"/>
  <c r="E50" i="3"/>
  <c r="C50" i="3"/>
  <c r="F49" i="3"/>
  <c r="E49" i="3"/>
  <c r="C49" i="3"/>
  <c r="F48" i="3"/>
  <c r="E48" i="3"/>
  <c r="C48" i="3"/>
  <c r="F47" i="3"/>
  <c r="E47" i="3"/>
  <c r="C47" i="3"/>
  <c r="F46" i="3"/>
  <c r="E46" i="3"/>
  <c r="C46" i="3"/>
  <c r="F45" i="3"/>
  <c r="E45" i="3"/>
  <c r="C45" i="3"/>
  <c r="F44" i="3"/>
  <c r="E44" i="3"/>
  <c r="C44" i="3"/>
  <c r="F43" i="3"/>
  <c r="E43" i="3"/>
  <c r="C43" i="3"/>
  <c r="F42" i="3"/>
  <c r="E42" i="3"/>
  <c r="C42" i="3"/>
  <c r="F41" i="3"/>
  <c r="E41" i="3"/>
  <c r="C41" i="3"/>
  <c r="G40" i="3"/>
  <c r="F40" i="3"/>
  <c r="E40" i="3"/>
  <c r="C40" i="3"/>
  <c r="N43" i="3" l="1"/>
  <c r="J43" i="3"/>
  <c r="N47" i="3"/>
  <c r="J47" i="3"/>
  <c r="N51" i="3"/>
  <c r="J51" i="3"/>
  <c r="N55" i="3"/>
  <c r="J55" i="3"/>
  <c r="N59" i="3"/>
  <c r="J59" i="3"/>
  <c r="N63" i="3"/>
  <c r="J63" i="3"/>
  <c r="N67" i="3"/>
  <c r="J67" i="3"/>
  <c r="N71" i="3"/>
  <c r="J71" i="3"/>
  <c r="N75" i="3"/>
  <c r="J75" i="3"/>
  <c r="N79" i="3"/>
  <c r="J79" i="3"/>
  <c r="N83" i="3"/>
  <c r="J83" i="3"/>
  <c r="N87" i="3"/>
  <c r="J87" i="3"/>
  <c r="N91" i="3"/>
  <c r="J91" i="3"/>
  <c r="N95" i="3"/>
  <c r="J95" i="3"/>
  <c r="N99" i="3"/>
  <c r="J99" i="3"/>
  <c r="N103" i="3"/>
  <c r="J103" i="3"/>
  <c r="N107" i="3"/>
  <c r="J107" i="3"/>
  <c r="N111" i="3"/>
  <c r="J111" i="3"/>
  <c r="N115" i="3"/>
  <c r="J115" i="3"/>
  <c r="N119" i="3"/>
  <c r="J119" i="3"/>
  <c r="N123" i="3"/>
  <c r="J123" i="3"/>
  <c r="N127" i="3"/>
  <c r="J127" i="3"/>
  <c r="N131" i="3"/>
  <c r="J131" i="3"/>
  <c r="N135" i="3"/>
  <c r="J135" i="3"/>
  <c r="N139" i="3"/>
  <c r="J139" i="3"/>
  <c r="N143" i="3"/>
  <c r="J143" i="3"/>
  <c r="N147" i="3"/>
  <c r="J147" i="3"/>
  <c r="N151" i="3"/>
  <c r="J151" i="3"/>
  <c r="N155" i="3"/>
  <c r="J155" i="3"/>
  <c r="N159" i="3"/>
  <c r="J159" i="3"/>
  <c r="N163" i="3"/>
  <c r="J163" i="3"/>
  <c r="N167" i="3"/>
  <c r="J167" i="3"/>
  <c r="N171" i="3"/>
  <c r="J171" i="3"/>
  <c r="N175" i="3"/>
  <c r="J175" i="3"/>
  <c r="N179" i="3"/>
  <c r="J179" i="3"/>
  <c r="N183" i="3"/>
  <c r="J183" i="3"/>
  <c r="N187" i="3"/>
  <c r="J187" i="3"/>
  <c r="N191" i="3"/>
  <c r="J191" i="3"/>
  <c r="N195" i="3"/>
  <c r="J195" i="3"/>
  <c r="N199" i="3"/>
  <c r="J199" i="3"/>
  <c r="N203" i="3"/>
  <c r="J203" i="3"/>
  <c r="N207" i="3"/>
  <c r="J207" i="3"/>
  <c r="N211" i="3"/>
  <c r="J211" i="3"/>
  <c r="N215" i="3"/>
  <c r="J215" i="3"/>
  <c r="N219" i="3"/>
  <c r="J219" i="3"/>
  <c r="N223" i="3"/>
  <c r="J223" i="3"/>
  <c r="N227" i="3"/>
  <c r="J227" i="3"/>
  <c r="N231" i="3"/>
  <c r="J231" i="3"/>
  <c r="N235" i="3"/>
  <c r="J235" i="3"/>
  <c r="N239" i="3"/>
  <c r="J239" i="3"/>
  <c r="N243" i="3"/>
  <c r="J243" i="3"/>
  <c r="N247" i="3"/>
  <c r="J247" i="3"/>
  <c r="N251" i="3"/>
  <c r="J251" i="3"/>
  <c r="N255" i="3"/>
  <c r="J255" i="3"/>
  <c r="N259" i="3"/>
  <c r="J259" i="3"/>
  <c r="N263" i="3"/>
  <c r="J263" i="3"/>
  <c r="N267" i="3"/>
  <c r="J267" i="3"/>
  <c r="N271" i="3"/>
  <c r="J271" i="3"/>
  <c r="N275" i="3"/>
  <c r="J275" i="3"/>
  <c r="N279" i="3"/>
  <c r="J279" i="3"/>
  <c r="N283" i="3"/>
  <c r="J283" i="3"/>
  <c r="J287" i="3"/>
  <c r="N287" i="3"/>
  <c r="N291" i="3"/>
  <c r="J291" i="3"/>
  <c r="J295" i="3"/>
  <c r="N295" i="3"/>
  <c r="N299" i="3"/>
  <c r="J299" i="3"/>
  <c r="N303" i="3"/>
  <c r="J303" i="3"/>
  <c r="N307" i="3"/>
  <c r="J307" i="3"/>
  <c r="N311" i="3"/>
  <c r="J311" i="3"/>
  <c r="N315" i="3"/>
  <c r="J315" i="3"/>
  <c r="N319" i="3"/>
  <c r="J319" i="3"/>
  <c r="N323" i="3"/>
  <c r="J323" i="3"/>
  <c r="N327" i="3"/>
  <c r="J327" i="3"/>
  <c r="N331" i="3"/>
  <c r="J331" i="3"/>
  <c r="N335" i="3"/>
  <c r="J335" i="3"/>
  <c r="J339" i="3"/>
  <c r="N339" i="3"/>
  <c r="N343" i="3"/>
  <c r="J343" i="3"/>
  <c r="J347" i="3"/>
  <c r="N347" i="3"/>
  <c r="N351" i="3"/>
  <c r="J351" i="3"/>
  <c r="J355" i="3"/>
  <c r="N355" i="3"/>
  <c r="N359" i="3"/>
  <c r="J359" i="3"/>
  <c r="J363" i="3"/>
  <c r="N363" i="3"/>
  <c r="N367" i="3"/>
  <c r="J367" i="3"/>
  <c r="J371" i="3"/>
  <c r="N371" i="3"/>
  <c r="N375" i="3"/>
  <c r="J375" i="3"/>
  <c r="N379" i="3"/>
  <c r="J379" i="3"/>
  <c r="N383" i="3"/>
  <c r="J383" i="3"/>
  <c r="N387" i="3"/>
  <c r="J387" i="3"/>
  <c r="N391" i="3"/>
  <c r="J391" i="3"/>
  <c r="N395" i="3"/>
  <c r="J395" i="3"/>
  <c r="N399" i="3"/>
  <c r="J399" i="3"/>
  <c r="N403" i="3"/>
  <c r="J403" i="3"/>
  <c r="N407" i="3"/>
  <c r="J407" i="3"/>
  <c r="N411" i="3"/>
  <c r="J411" i="3"/>
  <c r="N415" i="3"/>
  <c r="J415" i="3"/>
  <c r="N419" i="3"/>
  <c r="J419" i="3"/>
  <c r="N423" i="3"/>
  <c r="J423" i="3"/>
  <c r="N427" i="3"/>
  <c r="J427" i="3"/>
  <c r="N431" i="3"/>
  <c r="J431" i="3"/>
  <c r="N435" i="3"/>
  <c r="J435" i="3"/>
  <c r="N439" i="3"/>
  <c r="J439" i="3"/>
  <c r="N443" i="3"/>
  <c r="J443" i="3"/>
  <c r="N447" i="3"/>
  <c r="J447" i="3"/>
  <c r="N451" i="3"/>
  <c r="J451" i="3"/>
  <c r="N455" i="3"/>
  <c r="J455" i="3"/>
  <c r="N459" i="3"/>
  <c r="J459" i="3"/>
  <c r="N463" i="3"/>
  <c r="J463" i="3"/>
  <c r="N467" i="3"/>
  <c r="J467" i="3"/>
  <c r="N471" i="3"/>
  <c r="J471" i="3"/>
  <c r="N475" i="3"/>
  <c r="J475" i="3"/>
  <c r="N479" i="3"/>
  <c r="J479" i="3"/>
  <c r="N483" i="3"/>
  <c r="J483" i="3"/>
  <c r="N487" i="3"/>
  <c r="J487" i="3"/>
  <c r="N491" i="3"/>
  <c r="J491" i="3"/>
  <c r="N495" i="3"/>
  <c r="J495" i="3"/>
  <c r="N499" i="3"/>
  <c r="J499" i="3"/>
  <c r="N503" i="3"/>
  <c r="J503" i="3"/>
  <c r="N507" i="3"/>
  <c r="J507" i="3"/>
  <c r="N511" i="3"/>
  <c r="J511" i="3"/>
  <c r="N515" i="3"/>
  <c r="J515" i="3"/>
  <c r="N519" i="3"/>
  <c r="J519" i="3"/>
  <c r="N523" i="3"/>
  <c r="J523" i="3"/>
  <c r="N527" i="3"/>
  <c r="J527" i="3"/>
  <c r="N531" i="3"/>
  <c r="J531" i="3"/>
  <c r="N535" i="3"/>
  <c r="J535" i="3"/>
  <c r="N539" i="3"/>
  <c r="J539" i="3"/>
  <c r="N543" i="3"/>
  <c r="J543" i="3"/>
  <c r="N547" i="3"/>
  <c r="J547" i="3"/>
  <c r="N551" i="3"/>
  <c r="J551" i="3"/>
  <c r="N555" i="3"/>
  <c r="J555" i="3"/>
  <c r="N559" i="3"/>
  <c r="J559" i="3"/>
  <c r="N563" i="3"/>
  <c r="J563" i="3"/>
  <c r="N567" i="3"/>
  <c r="J567" i="3"/>
  <c r="N571" i="3"/>
  <c r="J571" i="3"/>
  <c r="N575" i="3"/>
  <c r="J575" i="3"/>
  <c r="N579" i="3"/>
  <c r="J579" i="3"/>
  <c r="N583" i="3"/>
  <c r="J583" i="3"/>
  <c r="N587" i="3"/>
  <c r="J587" i="3"/>
  <c r="N591" i="3"/>
  <c r="J591" i="3"/>
  <c r="N595" i="3"/>
  <c r="J595" i="3"/>
  <c r="N599" i="3"/>
  <c r="J599" i="3"/>
  <c r="N603" i="3"/>
  <c r="J603" i="3"/>
  <c r="N607" i="3"/>
  <c r="J607" i="3"/>
  <c r="N611" i="3"/>
  <c r="J611" i="3"/>
  <c r="N615" i="3"/>
  <c r="J615" i="3"/>
  <c r="N619" i="3"/>
  <c r="J619" i="3"/>
  <c r="N623" i="3"/>
  <c r="J623" i="3"/>
  <c r="N627" i="3"/>
  <c r="J627" i="3"/>
  <c r="N631" i="3"/>
  <c r="J631" i="3"/>
  <c r="N635" i="3"/>
  <c r="J635" i="3"/>
  <c r="N639" i="3"/>
  <c r="J639" i="3"/>
  <c r="N643" i="3"/>
  <c r="J643" i="3"/>
  <c r="N647" i="3"/>
  <c r="J647" i="3"/>
  <c r="N651" i="3"/>
  <c r="J651" i="3"/>
  <c r="N655" i="3"/>
  <c r="J655" i="3"/>
  <c r="N659" i="3"/>
  <c r="J659" i="3"/>
  <c r="N663" i="3"/>
  <c r="J663" i="3"/>
  <c r="N667" i="3"/>
  <c r="J667" i="3"/>
  <c r="N671" i="3"/>
  <c r="J671" i="3"/>
  <c r="N675" i="3"/>
  <c r="J675" i="3"/>
  <c r="N679" i="3"/>
  <c r="J679" i="3"/>
  <c r="N683" i="3"/>
  <c r="J683" i="3"/>
  <c r="N687" i="3"/>
  <c r="J687" i="3"/>
  <c r="N691" i="3"/>
  <c r="J691" i="3"/>
  <c r="N695" i="3"/>
  <c r="J695" i="3"/>
  <c r="N699" i="3"/>
  <c r="J699" i="3"/>
  <c r="N703" i="3"/>
  <c r="J703" i="3"/>
  <c r="N707" i="3"/>
  <c r="J707" i="3"/>
  <c r="N711" i="3"/>
  <c r="J711" i="3"/>
  <c r="N715" i="3"/>
  <c r="J715" i="3"/>
  <c r="N719" i="3"/>
  <c r="J719" i="3"/>
  <c r="N723" i="3"/>
  <c r="J723" i="3"/>
  <c r="N727" i="3"/>
  <c r="J727" i="3"/>
  <c r="N731" i="3"/>
  <c r="J731" i="3"/>
  <c r="N735" i="3"/>
  <c r="J735" i="3"/>
  <c r="N739" i="3"/>
  <c r="J739" i="3"/>
  <c r="N743" i="3"/>
  <c r="J743" i="3"/>
  <c r="N747" i="3"/>
  <c r="J747" i="3"/>
  <c r="J751" i="3"/>
  <c r="N751" i="3"/>
  <c r="N755" i="3"/>
  <c r="J755" i="3"/>
  <c r="J759" i="3"/>
  <c r="N759" i="3"/>
  <c r="N763" i="3"/>
  <c r="J763" i="3"/>
  <c r="N767" i="3"/>
  <c r="J767" i="3"/>
  <c r="N771" i="3"/>
  <c r="J771" i="3"/>
  <c r="J775" i="3"/>
  <c r="N775" i="3"/>
  <c r="J779" i="3"/>
  <c r="N779" i="3"/>
  <c r="J783" i="3"/>
  <c r="N783" i="3"/>
  <c r="N787" i="3"/>
  <c r="J787" i="3"/>
  <c r="J791" i="3"/>
  <c r="N791" i="3"/>
  <c r="J795" i="3"/>
  <c r="N795" i="3"/>
  <c r="J799" i="3"/>
  <c r="N799" i="3"/>
  <c r="J803" i="3"/>
  <c r="N803" i="3"/>
  <c r="J807" i="3"/>
  <c r="N807" i="3"/>
  <c r="J811" i="3"/>
  <c r="N811" i="3"/>
  <c r="N815" i="3"/>
  <c r="J815" i="3"/>
  <c r="J819" i="3"/>
  <c r="N819" i="3"/>
  <c r="J823" i="3"/>
  <c r="N823" i="3"/>
  <c r="J827" i="3"/>
  <c r="N827" i="3"/>
  <c r="N831" i="3"/>
  <c r="J831" i="3"/>
  <c r="J835" i="3"/>
  <c r="N835" i="3"/>
  <c r="N839" i="3"/>
  <c r="J839" i="3"/>
  <c r="N843" i="3"/>
  <c r="J843" i="3"/>
  <c r="J847" i="3"/>
  <c r="N847" i="3"/>
  <c r="N851" i="3"/>
  <c r="J851" i="3"/>
  <c r="J855" i="3"/>
  <c r="N855" i="3"/>
  <c r="J859" i="3"/>
  <c r="N859" i="3"/>
  <c r="J863" i="3"/>
  <c r="N863" i="3"/>
  <c r="J867" i="3"/>
  <c r="N867" i="3"/>
  <c r="J871" i="3"/>
  <c r="N871" i="3"/>
  <c r="N875" i="3"/>
  <c r="J875" i="3"/>
  <c r="J879" i="3"/>
  <c r="N879" i="3"/>
  <c r="J883" i="3"/>
  <c r="N883" i="3"/>
  <c r="J887" i="3"/>
  <c r="N887" i="3"/>
  <c r="J891" i="3"/>
  <c r="N891" i="3"/>
  <c r="J895" i="3"/>
  <c r="N895" i="3"/>
  <c r="N899" i="3"/>
  <c r="J899" i="3"/>
  <c r="N903" i="3"/>
  <c r="J903" i="3"/>
  <c r="N907" i="3"/>
  <c r="J907" i="3"/>
  <c r="J911" i="3"/>
  <c r="N911" i="3"/>
  <c r="J915" i="3"/>
  <c r="N915" i="3"/>
  <c r="J919" i="3"/>
  <c r="N919" i="3"/>
  <c r="N923" i="3"/>
  <c r="J923" i="3"/>
  <c r="N927" i="3"/>
  <c r="J927" i="3"/>
  <c r="J931" i="3"/>
  <c r="N931" i="3"/>
  <c r="J935" i="3"/>
  <c r="N935" i="3"/>
  <c r="J939" i="3"/>
  <c r="N939" i="3"/>
  <c r="N943" i="3"/>
  <c r="J943" i="3"/>
  <c r="J947" i="3"/>
  <c r="N947" i="3"/>
  <c r="N951" i="3"/>
  <c r="J951" i="3"/>
  <c r="N955" i="3"/>
  <c r="J955" i="3"/>
  <c r="N959" i="3"/>
  <c r="J959" i="3"/>
  <c r="N963" i="3"/>
  <c r="J963" i="3"/>
  <c r="J967" i="3"/>
  <c r="N967" i="3"/>
  <c r="J971" i="3"/>
  <c r="N971" i="3"/>
  <c r="N975" i="3"/>
  <c r="J975" i="3"/>
  <c r="J979" i="3"/>
  <c r="N979" i="3"/>
  <c r="J983" i="3"/>
  <c r="N983" i="3"/>
  <c r="J987" i="3"/>
  <c r="N987" i="3"/>
  <c r="J991" i="3"/>
  <c r="N991" i="3"/>
  <c r="N995" i="3"/>
  <c r="J995" i="3"/>
  <c r="N999" i="3"/>
  <c r="J999" i="3"/>
  <c r="J1003" i="3"/>
  <c r="N1003" i="3"/>
  <c r="N1007" i="3"/>
  <c r="J1007" i="3"/>
  <c r="N1011" i="3"/>
  <c r="J1011" i="3"/>
  <c r="N1015" i="3"/>
  <c r="J1015" i="3"/>
  <c r="J1019" i="3"/>
  <c r="N1019" i="3"/>
  <c r="J1023" i="3"/>
  <c r="N1023" i="3"/>
  <c r="N1027" i="3"/>
  <c r="J1027" i="3"/>
  <c r="N1031" i="3"/>
  <c r="J1031" i="3"/>
  <c r="N1035" i="3"/>
  <c r="J1035" i="3"/>
  <c r="J1039" i="3"/>
  <c r="N1039" i="3"/>
  <c r="J1043" i="3"/>
  <c r="N1043" i="3"/>
  <c r="J1047" i="3"/>
  <c r="N1047" i="3"/>
  <c r="N1051" i="3"/>
  <c r="J1051" i="3"/>
  <c r="J1055" i="3"/>
  <c r="N1055" i="3"/>
  <c r="J1059" i="3"/>
  <c r="N1059" i="3"/>
  <c r="N1063" i="3"/>
  <c r="J1063" i="3"/>
  <c r="N1067" i="3"/>
  <c r="J1067" i="3"/>
  <c r="N1071" i="3"/>
  <c r="J1071" i="3"/>
  <c r="J1075" i="3"/>
  <c r="N1075" i="3"/>
  <c r="J1079" i="3"/>
  <c r="N1079" i="3"/>
  <c r="N1083" i="3"/>
  <c r="J1083" i="3"/>
  <c r="N1087" i="3"/>
  <c r="J1087" i="3"/>
  <c r="N1091" i="3"/>
  <c r="J1091" i="3"/>
  <c r="N1095" i="3"/>
  <c r="J1095" i="3"/>
  <c r="J1099" i="3"/>
  <c r="N1099" i="3"/>
  <c r="N1103" i="3"/>
  <c r="J1103" i="3"/>
  <c r="N1107" i="3"/>
  <c r="J1107" i="3"/>
  <c r="J1111" i="3"/>
  <c r="N1111" i="3"/>
  <c r="N1115" i="3"/>
  <c r="J1115" i="3"/>
  <c r="J1119" i="3"/>
  <c r="N1119" i="3"/>
  <c r="J1123" i="3"/>
  <c r="N1123" i="3"/>
  <c r="J1127" i="3"/>
  <c r="N1127" i="3"/>
  <c r="J1131" i="3"/>
  <c r="N1131" i="3"/>
  <c r="J1135" i="3"/>
  <c r="N1135" i="3"/>
  <c r="J1139" i="3"/>
  <c r="N1139" i="3"/>
  <c r="J1143" i="3"/>
  <c r="N1143" i="3"/>
  <c r="N1147" i="3"/>
  <c r="J1147" i="3"/>
  <c r="N1151" i="3"/>
  <c r="J1151" i="3"/>
  <c r="J1155" i="3"/>
  <c r="N1155" i="3"/>
  <c r="J1159" i="3"/>
  <c r="N1159" i="3"/>
  <c r="N1163" i="3"/>
  <c r="J1163" i="3"/>
  <c r="J1167" i="3"/>
  <c r="N1167" i="3"/>
  <c r="N1171" i="3"/>
  <c r="J1171" i="3"/>
  <c r="N1175" i="3"/>
  <c r="J1175" i="3"/>
  <c r="N1179" i="3"/>
  <c r="J1179" i="3"/>
  <c r="J1183" i="3"/>
  <c r="N1183" i="3"/>
  <c r="N1187" i="3"/>
  <c r="J1187" i="3"/>
  <c r="N1191" i="3"/>
  <c r="J1191" i="3"/>
  <c r="J1195" i="3"/>
  <c r="N1195" i="3"/>
  <c r="J1199" i="3"/>
  <c r="N1199" i="3"/>
  <c r="N1203" i="3"/>
  <c r="J1203" i="3"/>
  <c r="N1207" i="3"/>
  <c r="J1207" i="3"/>
  <c r="J1211" i="3"/>
  <c r="N1211" i="3"/>
  <c r="J1215" i="3"/>
  <c r="N1215" i="3"/>
  <c r="N1219" i="3"/>
  <c r="J1219" i="3"/>
  <c r="J1223" i="3"/>
  <c r="N1223" i="3"/>
  <c r="J1227" i="3"/>
  <c r="N1227" i="3"/>
  <c r="J1231" i="3"/>
  <c r="N1231" i="3"/>
  <c r="J1235" i="3"/>
  <c r="N1235" i="3"/>
  <c r="N1239" i="3"/>
  <c r="J1239" i="3"/>
  <c r="J1243" i="3"/>
  <c r="N1243" i="3"/>
  <c r="J1247" i="3"/>
  <c r="N1247" i="3"/>
  <c r="N1251" i="3"/>
  <c r="J1251" i="3"/>
  <c r="N1255" i="3"/>
  <c r="J1255" i="3"/>
  <c r="N1259" i="3"/>
  <c r="J1259" i="3"/>
  <c r="N1263" i="3"/>
  <c r="J1263" i="3"/>
  <c r="N1267" i="3"/>
  <c r="J1267" i="3"/>
  <c r="N1271" i="3"/>
  <c r="J1271" i="3"/>
  <c r="J1275" i="3"/>
  <c r="N1275" i="3"/>
  <c r="J1279" i="3"/>
  <c r="N1279" i="3"/>
  <c r="N1283" i="3"/>
  <c r="J1283" i="3"/>
  <c r="J1287" i="3"/>
  <c r="N1287" i="3"/>
  <c r="J1291" i="3"/>
  <c r="N1291" i="3"/>
  <c r="J1295" i="3"/>
  <c r="N1295" i="3"/>
  <c r="J1299" i="3"/>
  <c r="N1299" i="3"/>
  <c r="J1303" i="3"/>
  <c r="N1303" i="3"/>
  <c r="N1307" i="3"/>
  <c r="J1307" i="3"/>
  <c r="N1311" i="3"/>
  <c r="J1311" i="3"/>
  <c r="J1315" i="3"/>
  <c r="N1315" i="3"/>
  <c r="J1319" i="3"/>
  <c r="N1319" i="3"/>
  <c r="J1323" i="3"/>
  <c r="N1323" i="3"/>
  <c r="J1327" i="3"/>
  <c r="N1327" i="3"/>
  <c r="N1331" i="3"/>
  <c r="J1331" i="3"/>
  <c r="J1335" i="3"/>
  <c r="N1335" i="3"/>
  <c r="J1339" i="3"/>
  <c r="N1339" i="3"/>
  <c r="J1343" i="3"/>
  <c r="N1343" i="3"/>
  <c r="N1347" i="3"/>
  <c r="J1347" i="3"/>
  <c r="J1351" i="3"/>
  <c r="N1351" i="3"/>
  <c r="N1355" i="3"/>
  <c r="J1355" i="3"/>
  <c r="N1359" i="3"/>
  <c r="J1359" i="3"/>
  <c r="N1363" i="3"/>
  <c r="J1363" i="3"/>
  <c r="N1367" i="3"/>
  <c r="J1367" i="3"/>
  <c r="N1371" i="3"/>
  <c r="J1371" i="3"/>
  <c r="J1375" i="3"/>
  <c r="N1375" i="3"/>
  <c r="J1379" i="3"/>
  <c r="N1379" i="3"/>
  <c r="J1383" i="3"/>
  <c r="N1383" i="3"/>
  <c r="N1387" i="3"/>
  <c r="J1387" i="3"/>
  <c r="N1391" i="3"/>
  <c r="J1391" i="3"/>
  <c r="N1395" i="3"/>
  <c r="J1395" i="3"/>
  <c r="N1399" i="3"/>
  <c r="J1399" i="3"/>
  <c r="N1403" i="3"/>
  <c r="J1403" i="3"/>
  <c r="N1407" i="3"/>
  <c r="J1407" i="3"/>
  <c r="N1411" i="3"/>
  <c r="J1411" i="3"/>
  <c r="N1415" i="3"/>
  <c r="J1415" i="3"/>
  <c r="N1419" i="3"/>
  <c r="J1419" i="3"/>
  <c r="N1423" i="3"/>
  <c r="J1423" i="3"/>
  <c r="N1427" i="3"/>
  <c r="J1427" i="3"/>
  <c r="N1431" i="3"/>
  <c r="J1431" i="3"/>
  <c r="N1435" i="3"/>
  <c r="J1435" i="3"/>
  <c r="N1439" i="3"/>
  <c r="J1439" i="3"/>
  <c r="N1443" i="3"/>
  <c r="J1443" i="3"/>
  <c r="N1447" i="3"/>
  <c r="J1447" i="3"/>
  <c r="N1451" i="3"/>
  <c r="J1451" i="3"/>
  <c r="N1455" i="3"/>
  <c r="J1455" i="3"/>
  <c r="N1459" i="3"/>
  <c r="J1459" i="3"/>
  <c r="N1463" i="3"/>
  <c r="J1463" i="3"/>
  <c r="N1467" i="3"/>
  <c r="J1467" i="3"/>
  <c r="N1471" i="3"/>
  <c r="J1471" i="3"/>
  <c r="N1475" i="3"/>
  <c r="J1475" i="3"/>
  <c r="N1479" i="3"/>
  <c r="J1479" i="3"/>
  <c r="N1483" i="3"/>
  <c r="J1483" i="3"/>
  <c r="N1487" i="3"/>
  <c r="J1487" i="3"/>
  <c r="N1491" i="3"/>
  <c r="J1491" i="3"/>
  <c r="N1495" i="3"/>
  <c r="J1495" i="3"/>
  <c r="N1499" i="3"/>
  <c r="J1499" i="3"/>
  <c r="N1503" i="3"/>
  <c r="J1503" i="3"/>
  <c r="N1507" i="3"/>
  <c r="J1507" i="3"/>
  <c r="N1511" i="3"/>
  <c r="J1511" i="3"/>
  <c r="N1515" i="3"/>
  <c r="J1515" i="3"/>
  <c r="N1519" i="3"/>
  <c r="J1519" i="3"/>
  <c r="N1523" i="3"/>
  <c r="J1523" i="3"/>
  <c r="N1527" i="3"/>
  <c r="J1527" i="3"/>
  <c r="N1531" i="3"/>
  <c r="J1531" i="3"/>
  <c r="N1535" i="3"/>
  <c r="J1535" i="3"/>
  <c r="N1539" i="3"/>
  <c r="J1539" i="3"/>
  <c r="J1543" i="3"/>
  <c r="N1543" i="3"/>
  <c r="N1547" i="3"/>
  <c r="J1547" i="3"/>
  <c r="N1551" i="3"/>
  <c r="J1551" i="3"/>
  <c r="N1555" i="3"/>
  <c r="J1555" i="3"/>
  <c r="N1559" i="3"/>
  <c r="J1559" i="3"/>
  <c r="N1563" i="3"/>
  <c r="J1563" i="3"/>
  <c r="N1567" i="3"/>
  <c r="J1567" i="3"/>
  <c r="N1571" i="3"/>
  <c r="J1571" i="3"/>
  <c r="N1575" i="3"/>
  <c r="J1575" i="3"/>
  <c r="N1579" i="3"/>
  <c r="J1579" i="3"/>
  <c r="N1583" i="3"/>
  <c r="J1583" i="3"/>
  <c r="N1587" i="3"/>
  <c r="J1587" i="3"/>
  <c r="N1591" i="3"/>
  <c r="J1591" i="3"/>
  <c r="N1595" i="3"/>
  <c r="J1595" i="3"/>
  <c r="N1599" i="3"/>
  <c r="J1599" i="3"/>
  <c r="N1603" i="3"/>
  <c r="J1603" i="3"/>
  <c r="N1607" i="3"/>
  <c r="J1607" i="3"/>
  <c r="N1611" i="3"/>
  <c r="J1611" i="3"/>
  <c r="N1615" i="3"/>
  <c r="J1615" i="3"/>
  <c r="N1619" i="3"/>
  <c r="J1619" i="3"/>
  <c r="N1623" i="3"/>
  <c r="J1623" i="3"/>
  <c r="N1627" i="3"/>
  <c r="J1627" i="3"/>
  <c r="N1631" i="3"/>
  <c r="J1631" i="3"/>
  <c r="N1635" i="3"/>
  <c r="J1635" i="3"/>
  <c r="N1639" i="3"/>
  <c r="J1639" i="3"/>
  <c r="N1643" i="3"/>
  <c r="J1643" i="3"/>
  <c r="N1647" i="3"/>
  <c r="J1647" i="3"/>
  <c r="N1651" i="3"/>
  <c r="J1651" i="3"/>
  <c r="N1655" i="3"/>
  <c r="J1655" i="3"/>
  <c r="N1659" i="3"/>
  <c r="J1659" i="3"/>
  <c r="N1663" i="3"/>
  <c r="J1663" i="3"/>
  <c r="N1667" i="3"/>
  <c r="J1667" i="3"/>
  <c r="N1671" i="3"/>
  <c r="J1671" i="3"/>
  <c r="N1675" i="3"/>
  <c r="J1675" i="3"/>
  <c r="N1679" i="3"/>
  <c r="J1679" i="3"/>
  <c r="N1683" i="3"/>
  <c r="J1683" i="3"/>
  <c r="N1687" i="3"/>
  <c r="J1687" i="3"/>
  <c r="N1691" i="3"/>
  <c r="J1691" i="3"/>
  <c r="N1695" i="3"/>
  <c r="J1695" i="3"/>
  <c r="N1699" i="3"/>
  <c r="J1699" i="3"/>
  <c r="N1703" i="3"/>
  <c r="J1703" i="3"/>
  <c r="N1707" i="3"/>
  <c r="J1707" i="3"/>
  <c r="N1711" i="3"/>
  <c r="J1711" i="3"/>
  <c r="N1715" i="3"/>
  <c r="J1715" i="3"/>
  <c r="N1719" i="3"/>
  <c r="J1719" i="3"/>
  <c r="N1723" i="3"/>
  <c r="J1723" i="3"/>
  <c r="N1727" i="3"/>
  <c r="J1727" i="3"/>
  <c r="N1731" i="3"/>
  <c r="J1731" i="3"/>
  <c r="N1735" i="3"/>
  <c r="J1735" i="3"/>
  <c r="N1739" i="3"/>
  <c r="J1739" i="3"/>
  <c r="N1743" i="3"/>
  <c r="J1743" i="3"/>
  <c r="N1747" i="3"/>
  <c r="J1747" i="3"/>
  <c r="N1751" i="3"/>
  <c r="J1751" i="3"/>
  <c r="N1755" i="3"/>
  <c r="J1755" i="3"/>
  <c r="N1759" i="3"/>
  <c r="J1759" i="3"/>
  <c r="N1763" i="3"/>
  <c r="J1763" i="3"/>
  <c r="N1767" i="3"/>
  <c r="J1767" i="3"/>
  <c r="N1771" i="3"/>
  <c r="J1771" i="3"/>
  <c r="N1775" i="3"/>
  <c r="J1775" i="3"/>
  <c r="N1779" i="3"/>
  <c r="J1779" i="3"/>
  <c r="N1783" i="3"/>
  <c r="J1783" i="3"/>
  <c r="N1787" i="3"/>
  <c r="J1787" i="3"/>
  <c r="N1791" i="3"/>
  <c r="J1791" i="3"/>
  <c r="N1795" i="3"/>
  <c r="J1795" i="3"/>
  <c r="N1799" i="3"/>
  <c r="J1799" i="3"/>
  <c r="N1803" i="3"/>
  <c r="J1803" i="3"/>
  <c r="N1807" i="3"/>
  <c r="J1807" i="3"/>
  <c r="N1811" i="3"/>
  <c r="J1811" i="3"/>
  <c r="N1815" i="3"/>
  <c r="J1815" i="3"/>
  <c r="N1819" i="3"/>
  <c r="J1819" i="3"/>
  <c r="N1823" i="3"/>
  <c r="J1823" i="3"/>
  <c r="N1827" i="3"/>
  <c r="J1827" i="3"/>
  <c r="N1831" i="3"/>
  <c r="J1831" i="3"/>
  <c r="N1835" i="3"/>
  <c r="J1835" i="3"/>
  <c r="N1839" i="3"/>
  <c r="J1839" i="3"/>
  <c r="N1843" i="3"/>
  <c r="J1843" i="3"/>
  <c r="N1847" i="3"/>
  <c r="J1847" i="3"/>
  <c r="N1851" i="3"/>
  <c r="J1851" i="3"/>
  <c r="N1855" i="3"/>
  <c r="J1855" i="3"/>
  <c r="N1859" i="3"/>
  <c r="J1859" i="3"/>
  <c r="N1863" i="3"/>
  <c r="J1863" i="3"/>
  <c r="N1867" i="3"/>
  <c r="J1867" i="3"/>
  <c r="N1871" i="3"/>
  <c r="J1871" i="3"/>
  <c r="N1875" i="3"/>
  <c r="J1875" i="3"/>
  <c r="N1879" i="3"/>
  <c r="J1879" i="3"/>
  <c r="N1883" i="3"/>
  <c r="J1883" i="3"/>
  <c r="N1887" i="3"/>
  <c r="J1887" i="3"/>
  <c r="N1891" i="3"/>
  <c r="J1891" i="3"/>
  <c r="N1895" i="3"/>
  <c r="J1895" i="3"/>
  <c r="N1899" i="3"/>
  <c r="J1899" i="3"/>
  <c r="N1903" i="3"/>
  <c r="J1903" i="3"/>
  <c r="N1907" i="3"/>
  <c r="J1907" i="3"/>
  <c r="N1911" i="3"/>
  <c r="J1911" i="3"/>
  <c r="N1915" i="3"/>
  <c r="J1915" i="3"/>
  <c r="N1919" i="3"/>
  <c r="J1919" i="3"/>
  <c r="N1923" i="3"/>
  <c r="J1923" i="3"/>
  <c r="N1927" i="3"/>
  <c r="J1927" i="3"/>
  <c r="N1931" i="3"/>
  <c r="J1931" i="3"/>
  <c r="N1935" i="3"/>
  <c r="J1935" i="3"/>
  <c r="N1939" i="3"/>
  <c r="J1939" i="3"/>
  <c r="N1943" i="3"/>
  <c r="J1943" i="3"/>
  <c r="N1947" i="3"/>
  <c r="J1947" i="3"/>
  <c r="N1951" i="3"/>
  <c r="J1951" i="3"/>
  <c r="N1955" i="3"/>
  <c r="J1955" i="3"/>
  <c r="N1959" i="3"/>
  <c r="J1959" i="3"/>
  <c r="N1963" i="3"/>
  <c r="J1963" i="3"/>
  <c r="N1967" i="3"/>
  <c r="J1967" i="3"/>
  <c r="N1971" i="3"/>
  <c r="J1971" i="3"/>
  <c r="N1975" i="3"/>
  <c r="J1975" i="3"/>
  <c r="N1979" i="3"/>
  <c r="J1979" i="3"/>
  <c r="N1983" i="3"/>
  <c r="J1983" i="3"/>
  <c r="N1987" i="3"/>
  <c r="J1987" i="3"/>
  <c r="N1991" i="3"/>
  <c r="J1991" i="3"/>
  <c r="N1995" i="3"/>
  <c r="J1995" i="3"/>
  <c r="N1999" i="3"/>
  <c r="J1999" i="3"/>
  <c r="N2003" i="3"/>
  <c r="J2003" i="3"/>
  <c r="N2007" i="3"/>
  <c r="J2007" i="3"/>
  <c r="N2011" i="3"/>
  <c r="J2011" i="3"/>
  <c r="N2015" i="3"/>
  <c r="J2015" i="3"/>
  <c r="N2019" i="3"/>
  <c r="J2019" i="3"/>
  <c r="N2023" i="3"/>
  <c r="J2023" i="3"/>
  <c r="N2027" i="3"/>
  <c r="J2027" i="3"/>
  <c r="N2031" i="3"/>
  <c r="J2031" i="3"/>
  <c r="N2035" i="3"/>
  <c r="J2035" i="3"/>
  <c r="N2039" i="3"/>
  <c r="J2039" i="3"/>
  <c r="N2043" i="3"/>
  <c r="J2043" i="3"/>
  <c r="N2047" i="3"/>
  <c r="J2047" i="3"/>
  <c r="N2051" i="3"/>
  <c r="J2051" i="3"/>
  <c r="N2055" i="3"/>
  <c r="J2055" i="3"/>
  <c r="N2059" i="3"/>
  <c r="J2059" i="3"/>
  <c r="N2063" i="3"/>
  <c r="J2063" i="3"/>
  <c r="N2067" i="3"/>
  <c r="J2067" i="3"/>
  <c r="N2071" i="3"/>
  <c r="J2071" i="3"/>
  <c r="N2075" i="3"/>
  <c r="J2075" i="3"/>
  <c r="N2079" i="3"/>
  <c r="J2079" i="3"/>
  <c r="N2083" i="3"/>
  <c r="J2083" i="3"/>
  <c r="N2087" i="3"/>
  <c r="J2087" i="3"/>
  <c r="N2091" i="3"/>
  <c r="J2091" i="3"/>
  <c r="N2095" i="3"/>
  <c r="J2095" i="3"/>
  <c r="N2099" i="3"/>
  <c r="J2099" i="3"/>
  <c r="N2103" i="3"/>
  <c r="J2103" i="3"/>
  <c r="N2107" i="3"/>
  <c r="J2107" i="3"/>
  <c r="N2111" i="3"/>
  <c r="J2111" i="3"/>
  <c r="N2115" i="3"/>
  <c r="J2115" i="3"/>
  <c r="N2119" i="3"/>
  <c r="J2119" i="3"/>
  <c r="N2123" i="3"/>
  <c r="J2123" i="3"/>
  <c r="N2127" i="3"/>
  <c r="J2127" i="3"/>
  <c r="N2131" i="3"/>
  <c r="J2131" i="3"/>
  <c r="N2135" i="3"/>
  <c r="J2135" i="3"/>
  <c r="N2139" i="3"/>
  <c r="J2139" i="3"/>
  <c r="N2143" i="3"/>
  <c r="J2143" i="3"/>
  <c r="N2147" i="3"/>
  <c r="J2147" i="3"/>
  <c r="N2151" i="3"/>
  <c r="J2151" i="3"/>
  <c r="N2155" i="3"/>
  <c r="J2155" i="3"/>
  <c r="N2159" i="3"/>
  <c r="J2159" i="3"/>
  <c r="N2163" i="3"/>
  <c r="J2163" i="3"/>
  <c r="N2167" i="3"/>
  <c r="J2167" i="3"/>
  <c r="N2171" i="3"/>
  <c r="J2171" i="3"/>
  <c r="N2175" i="3"/>
  <c r="J2175" i="3"/>
  <c r="N2179" i="3"/>
  <c r="J2179" i="3"/>
  <c r="N2183" i="3"/>
  <c r="J2183" i="3"/>
  <c r="N2187" i="3"/>
  <c r="J2187" i="3"/>
  <c r="N2191" i="3"/>
  <c r="J2191" i="3"/>
  <c r="N2195" i="3"/>
  <c r="J2195" i="3"/>
  <c r="N2199" i="3"/>
  <c r="J2199" i="3"/>
  <c r="N2203" i="3"/>
  <c r="J2203" i="3"/>
  <c r="N2207" i="3"/>
  <c r="J2207" i="3"/>
  <c r="N2211" i="3"/>
  <c r="J2211" i="3"/>
  <c r="N2215" i="3"/>
  <c r="J2215" i="3"/>
  <c r="N2219" i="3"/>
  <c r="J2219" i="3"/>
  <c r="N2223" i="3"/>
  <c r="J2223" i="3"/>
  <c r="N2227" i="3"/>
  <c r="J2227" i="3"/>
  <c r="N2231" i="3"/>
  <c r="J2231" i="3"/>
  <c r="N2235" i="3"/>
  <c r="J2235" i="3"/>
  <c r="N2239" i="3"/>
  <c r="J2239" i="3"/>
  <c r="N2243" i="3"/>
  <c r="J2243" i="3"/>
  <c r="N2247" i="3"/>
  <c r="J2247" i="3"/>
  <c r="N2251" i="3"/>
  <c r="J2251" i="3"/>
  <c r="N2255" i="3"/>
  <c r="J2255" i="3"/>
  <c r="N2259" i="3"/>
  <c r="J2259" i="3"/>
  <c r="N2263" i="3"/>
  <c r="J2263" i="3"/>
  <c r="N2267" i="3"/>
  <c r="J2267" i="3"/>
  <c r="N2271" i="3"/>
  <c r="J2271" i="3"/>
  <c r="N2275" i="3"/>
  <c r="J2275" i="3"/>
  <c r="N2279" i="3"/>
  <c r="J2279" i="3"/>
  <c r="N2283" i="3"/>
  <c r="J2283" i="3"/>
  <c r="N2287" i="3"/>
  <c r="J2287" i="3"/>
  <c r="N2291" i="3"/>
  <c r="J2291" i="3"/>
  <c r="N2295" i="3"/>
  <c r="J2295" i="3"/>
  <c r="N2299" i="3"/>
  <c r="J2299" i="3"/>
  <c r="N2303" i="3"/>
  <c r="J2303" i="3"/>
  <c r="N2307" i="3"/>
  <c r="J2307" i="3"/>
  <c r="N2311" i="3"/>
  <c r="J2311" i="3"/>
  <c r="N2315" i="3"/>
  <c r="J2315" i="3"/>
  <c r="N2319" i="3"/>
  <c r="J2319" i="3"/>
  <c r="N2323" i="3"/>
  <c r="J2323" i="3"/>
  <c r="N2327" i="3"/>
  <c r="J2327" i="3"/>
  <c r="N2331" i="3"/>
  <c r="J2331" i="3"/>
  <c r="N2335" i="3"/>
  <c r="J2335" i="3"/>
  <c r="N2339" i="3"/>
  <c r="J2339" i="3"/>
  <c r="N2343" i="3"/>
  <c r="J2343" i="3"/>
  <c r="N2347" i="3"/>
  <c r="J2347" i="3"/>
  <c r="N2351" i="3"/>
  <c r="J2351" i="3"/>
  <c r="N2355" i="3"/>
  <c r="J2355" i="3"/>
  <c r="N2359" i="3"/>
  <c r="J2359" i="3"/>
  <c r="N2363" i="3"/>
  <c r="J2363" i="3"/>
  <c r="N2367" i="3"/>
  <c r="J2367" i="3"/>
  <c r="N2371" i="3"/>
  <c r="J2371" i="3"/>
  <c r="N2375" i="3"/>
  <c r="J2375" i="3"/>
  <c r="N2379" i="3"/>
  <c r="J2379" i="3"/>
  <c r="N2383" i="3"/>
  <c r="J2383" i="3"/>
  <c r="N2387" i="3"/>
  <c r="J2387" i="3"/>
  <c r="N2391" i="3"/>
  <c r="J2391" i="3"/>
  <c r="N2395" i="3"/>
  <c r="J2395" i="3"/>
  <c r="N2399" i="3"/>
  <c r="J2399" i="3"/>
  <c r="N2403" i="3"/>
  <c r="J2403" i="3"/>
  <c r="N2407" i="3"/>
  <c r="J2407" i="3"/>
  <c r="N2411" i="3"/>
  <c r="J2411" i="3"/>
  <c r="N2415" i="3"/>
  <c r="J2415" i="3"/>
  <c r="N2419" i="3"/>
  <c r="J2419" i="3"/>
  <c r="N2423" i="3"/>
  <c r="J2423" i="3"/>
  <c r="N2427" i="3"/>
  <c r="J2427" i="3"/>
  <c r="N2431" i="3"/>
  <c r="J2431" i="3"/>
  <c r="N2435" i="3"/>
  <c r="J2435" i="3"/>
  <c r="N2439" i="3"/>
  <c r="J2439" i="3"/>
  <c r="N2443" i="3"/>
  <c r="J2443" i="3"/>
  <c r="N2447" i="3"/>
  <c r="J2447" i="3"/>
  <c r="N2451" i="3"/>
  <c r="J2451" i="3"/>
  <c r="N2455" i="3"/>
  <c r="J2455" i="3"/>
  <c r="N2459" i="3"/>
  <c r="J2459" i="3"/>
  <c r="N2463" i="3"/>
  <c r="J2463" i="3"/>
  <c r="N2467" i="3"/>
  <c r="J2467" i="3"/>
  <c r="N2471" i="3"/>
  <c r="J2471" i="3"/>
  <c r="N2475" i="3"/>
  <c r="J2475" i="3"/>
  <c r="N2479" i="3"/>
  <c r="J2479" i="3"/>
  <c r="N2483" i="3"/>
  <c r="J2483" i="3"/>
  <c r="N2487" i="3"/>
  <c r="J2487" i="3"/>
  <c r="N2491" i="3"/>
  <c r="J2491" i="3"/>
  <c r="N2495" i="3"/>
  <c r="J2495" i="3"/>
  <c r="N2499" i="3"/>
  <c r="J2499" i="3"/>
  <c r="N2503" i="3"/>
  <c r="J2503" i="3"/>
  <c r="N2507" i="3"/>
  <c r="J2507" i="3"/>
  <c r="N2511" i="3"/>
  <c r="J2511" i="3"/>
  <c r="N2515" i="3"/>
  <c r="J2515" i="3"/>
  <c r="N2519" i="3"/>
  <c r="J2519" i="3"/>
  <c r="N2523" i="3"/>
  <c r="J2523" i="3"/>
  <c r="N2527" i="3"/>
  <c r="J2527" i="3"/>
  <c r="N2531" i="3"/>
  <c r="J2531" i="3"/>
  <c r="N2535" i="3"/>
  <c r="J2535" i="3"/>
  <c r="N2539" i="3"/>
  <c r="J2539" i="3"/>
  <c r="N2543" i="3"/>
  <c r="J2543" i="3"/>
  <c r="N2547" i="3"/>
  <c r="J2547" i="3"/>
  <c r="N2551" i="3"/>
  <c r="J2551" i="3"/>
  <c r="N2555" i="3"/>
  <c r="J2555" i="3"/>
  <c r="N2559" i="3"/>
  <c r="J2559" i="3"/>
  <c r="N2563" i="3"/>
  <c r="J2563" i="3"/>
  <c r="N2567" i="3"/>
  <c r="J2567" i="3"/>
  <c r="N2571" i="3"/>
  <c r="J2571" i="3"/>
  <c r="N2575" i="3"/>
  <c r="J2575" i="3"/>
  <c r="N2579" i="3"/>
  <c r="J2579" i="3"/>
  <c r="N2583" i="3"/>
  <c r="J2583" i="3"/>
  <c r="N2587" i="3"/>
  <c r="J2587" i="3"/>
  <c r="N2591" i="3"/>
  <c r="J2591" i="3"/>
  <c r="N2595" i="3"/>
  <c r="J2595" i="3"/>
  <c r="N2599" i="3"/>
  <c r="J2599" i="3"/>
  <c r="N2603" i="3"/>
  <c r="J2603" i="3"/>
  <c r="N2607" i="3"/>
  <c r="J2607" i="3"/>
  <c r="N2611" i="3"/>
  <c r="J2611" i="3"/>
  <c r="N2615" i="3"/>
  <c r="J2615" i="3"/>
  <c r="N2619" i="3"/>
  <c r="J2619" i="3"/>
  <c r="N2623" i="3"/>
  <c r="J2623" i="3"/>
  <c r="N2627" i="3"/>
  <c r="J2627" i="3"/>
  <c r="N2631" i="3"/>
  <c r="J2631" i="3"/>
  <c r="N2635" i="3"/>
  <c r="J2635" i="3"/>
  <c r="N2639" i="3"/>
  <c r="J2639" i="3"/>
  <c r="N2643" i="3"/>
  <c r="J2643" i="3"/>
  <c r="N2647" i="3"/>
  <c r="J2647" i="3"/>
  <c r="N2651" i="3"/>
  <c r="J2651" i="3"/>
  <c r="N2655" i="3"/>
  <c r="J2655" i="3"/>
  <c r="N2659" i="3"/>
  <c r="J2659" i="3"/>
  <c r="N2663" i="3"/>
  <c r="J2663" i="3"/>
  <c r="N2667" i="3"/>
  <c r="J2667" i="3"/>
  <c r="N2671" i="3"/>
  <c r="J2671" i="3"/>
  <c r="N2675" i="3"/>
  <c r="J2675" i="3"/>
  <c r="N2679" i="3"/>
  <c r="J2679" i="3"/>
  <c r="N2683" i="3"/>
  <c r="J2683" i="3"/>
  <c r="N2687" i="3"/>
  <c r="J2687" i="3"/>
  <c r="N2691" i="3"/>
  <c r="J2691" i="3"/>
  <c r="N2695" i="3"/>
  <c r="J2695" i="3"/>
  <c r="N2699" i="3"/>
  <c r="J2699" i="3"/>
  <c r="N2703" i="3"/>
  <c r="J2703" i="3"/>
  <c r="N2707" i="3"/>
  <c r="J2707" i="3"/>
  <c r="N2711" i="3"/>
  <c r="J2711" i="3"/>
  <c r="N2715" i="3"/>
  <c r="J2715" i="3"/>
  <c r="N2719" i="3"/>
  <c r="J2719" i="3"/>
  <c r="N2723" i="3"/>
  <c r="J2723" i="3"/>
  <c r="N2727" i="3"/>
  <c r="J2727" i="3"/>
  <c r="N2731" i="3"/>
  <c r="J2731" i="3"/>
  <c r="N2735" i="3"/>
  <c r="J2735" i="3"/>
  <c r="N2739" i="3"/>
  <c r="J2739" i="3"/>
  <c r="N2743" i="3"/>
  <c r="J2743" i="3"/>
  <c r="N2747" i="3"/>
  <c r="J2747" i="3"/>
  <c r="N2751" i="3"/>
  <c r="J2751" i="3"/>
  <c r="N2755" i="3"/>
  <c r="J2755" i="3"/>
  <c r="N2759" i="3"/>
  <c r="J2759" i="3"/>
  <c r="N2763" i="3"/>
  <c r="J2763" i="3"/>
  <c r="N2767" i="3"/>
  <c r="J2767" i="3"/>
  <c r="N2771" i="3"/>
  <c r="J2771" i="3"/>
  <c r="N2775" i="3"/>
  <c r="J2775" i="3"/>
  <c r="N2779" i="3"/>
  <c r="J2779" i="3"/>
  <c r="N2783" i="3"/>
  <c r="J2783" i="3"/>
  <c r="N2787" i="3"/>
  <c r="J2787" i="3"/>
  <c r="N2791" i="3"/>
  <c r="J2791" i="3"/>
  <c r="N2795" i="3"/>
  <c r="J2795" i="3"/>
  <c r="N2799" i="3"/>
  <c r="J2799" i="3"/>
  <c r="N2803" i="3"/>
  <c r="J2803" i="3"/>
  <c r="N2807" i="3"/>
  <c r="J2807" i="3"/>
  <c r="N2811" i="3"/>
  <c r="J2811" i="3"/>
  <c r="N2815" i="3"/>
  <c r="J2815" i="3"/>
  <c r="N2819" i="3"/>
  <c r="J2819" i="3"/>
  <c r="N2823" i="3"/>
  <c r="J2823" i="3"/>
  <c r="N2827" i="3"/>
  <c r="J2827" i="3"/>
  <c r="N2831" i="3"/>
  <c r="J2831" i="3"/>
  <c r="N2835" i="3"/>
  <c r="J2835" i="3"/>
  <c r="N2839" i="3"/>
  <c r="J2839" i="3"/>
  <c r="N2843" i="3"/>
  <c r="J2843" i="3"/>
  <c r="N2847" i="3"/>
  <c r="J2847" i="3"/>
  <c r="N2851" i="3"/>
  <c r="J2851" i="3"/>
  <c r="N2855" i="3"/>
  <c r="J2855" i="3"/>
  <c r="N2859" i="3"/>
  <c r="J2859" i="3"/>
  <c r="N2863" i="3"/>
  <c r="J2863" i="3"/>
  <c r="N2867" i="3"/>
  <c r="J2867" i="3"/>
  <c r="N2871" i="3"/>
  <c r="J2871" i="3"/>
  <c r="N2875" i="3"/>
  <c r="J2875" i="3"/>
  <c r="N2879" i="3"/>
  <c r="J2879" i="3"/>
  <c r="N2883" i="3"/>
  <c r="J2883" i="3"/>
  <c r="N2887" i="3"/>
  <c r="J2887" i="3"/>
  <c r="N2891" i="3"/>
  <c r="J2891" i="3"/>
  <c r="N2895" i="3"/>
  <c r="J2895" i="3"/>
  <c r="N2899" i="3"/>
  <c r="J2899" i="3"/>
  <c r="N2903" i="3"/>
  <c r="J2903" i="3"/>
  <c r="N2907" i="3"/>
  <c r="J2907" i="3"/>
  <c r="N2911" i="3"/>
  <c r="J2911" i="3"/>
  <c r="N2915" i="3"/>
  <c r="J2915" i="3"/>
  <c r="N2919" i="3"/>
  <c r="J2919" i="3"/>
  <c r="N2923" i="3"/>
  <c r="J2923" i="3"/>
  <c r="N2927" i="3"/>
  <c r="J2927" i="3"/>
  <c r="N2931" i="3"/>
  <c r="J2931" i="3"/>
  <c r="N2935" i="3"/>
  <c r="J2935" i="3"/>
  <c r="N2939" i="3"/>
  <c r="J2939" i="3"/>
  <c r="N2943" i="3"/>
  <c r="J2943" i="3"/>
  <c r="N2947" i="3"/>
  <c r="J2947" i="3"/>
  <c r="N2951" i="3"/>
  <c r="J2951" i="3"/>
  <c r="N2955" i="3"/>
  <c r="J2955" i="3"/>
  <c r="N2959" i="3"/>
  <c r="J2959" i="3"/>
  <c r="N2963" i="3"/>
  <c r="J2963" i="3"/>
  <c r="N2967" i="3"/>
  <c r="J2967" i="3"/>
  <c r="N2971" i="3"/>
  <c r="J2971" i="3"/>
  <c r="N2975" i="3"/>
  <c r="J2975" i="3"/>
  <c r="N2979" i="3"/>
  <c r="J2979" i="3"/>
  <c r="N2983" i="3"/>
  <c r="J2983" i="3"/>
  <c r="N2987" i="3"/>
  <c r="J2987" i="3"/>
  <c r="N2991" i="3"/>
  <c r="J2991" i="3"/>
  <c r="N2995" i="3"/>
  <c r="J2995" i="3"/>
  <c r="N2999" i="3"/>
  <c r="J2999" i="3"/>
  <c r="N3003" i="3"/>
  <c r="J3003" i="3"/>
  <c r="N3007" i="3"/>
  <c r="J3007" i="3"/>
  <c r="N3011" i="3"/>
  <c r="J3011" i="3"/>
  <c r="N3015" i="3"/>
  <c r="J3015" i="3"/>
  <c r="N3019" i="3"/>
  <c r="J3019" i="3"/>
  <c r="N3023" i="3"/>
  <c r="J3023" i="3"/>
  <c r="N3027" i="3"/>
  <c r="J3027" i="3"/>
  <c r="N3031" i="3"/>
  <c r="J3031" i="3"/>
  <c r="N3035" i="3"/>
  <c r="J3035" i="3"/>
  <c r="N3039" i="3"/>
  <c r="J3039" i="3"/>
  <c r="N3043" i="3"/>
  <c r="J3043" i="3"/>
  <c r="N3047" i="3"/>
  <c r="J3047" i="3"/>
  <c r="N3051" i="3"/>
  <c r="J3051" i="3"/>
  <c r="N3055" i="3"/>
  <c r="J3055" i="3"/>
  <c r="N3059" i="3"/>
  <c r="J3059" i="3"/>
  <c r="N3063" i="3"/>
  <c r="J3063" i="3"/>
  <c r="N3067" i="3"/>
  <c r="J3067" i="3"/>
  <c r="N3071" i="3"/>
  <c r="J3071" i="3"/>
  <c r="N3075" i="3"/>
  <c r="J3075" i="3"/>
  <c r="N3079" i="3"/>
  <c r="J3079" i="3"/>
  <c r="N3083" i="3"/>
  <c r="J3083" i="3"/>
  <c r="N3087" i="3"/>
  <c r="J3087" i="3"/>
  <c r="N3091" i="3"/>
  <c r="J3091" i="3"/>
  <c r="N3095" i="3"/>
  <c r="J3095" i="3"/>
  <c r="N3099" i="3"/>
  <c r="J3099" i="3"/>
  <c r="N3103" i="3"/>
  <c r="J3103" i="3"/>
  <c r="N3107" i="3"/>
  <c r="J3107" i="3"/>
  <c r="N3111" i="3"/>
  <c r="J3111" i="3"/>
  <c r="N3115" i="3"/>
  <c r="J3115" i="3"/>
  <c r="N3119" i="3"/>
  <c r="J3119" i="3"/>
  <c r="N3123" i="3"/>
  <c r="J3123" i="3"/>
  <c r="N3127" i="3"/>
  <c r="J3127" i="3"/>
  <c r="N3131" i="3"/>
  <c r="J3131" i="3"/>
  <c r="N3135" i="3"/>
  <c r="J3135" i="3"/>
  <c r="N3139" i="3"/>
  <c r="J3139" i="3"/>
  <c r="N3143" i="3"/>
  <c r="J3143" i="3"/>
  <c r="N3147" i="3"/>
  <c r="J3147" i="3"/>
  <c r="N3151" i="3"/>
  <c r="J3151" i="3"/>
  <c r="N3155" i="3"/>
  <c r="J3155" i="3"/>
  <c r="N3159" i="3"/>
  <c r="J3159" i="3"/>
  <c r="N3163" i="3"/>
  <c r="J3163" i="3"/>
  <c r="N3167" i="3"/>
  <c r="J3167" i="3"/>
  <c r="N3171" i="3"/>
  <c r="J3171" i="3"/>
  <c r="N3175" i="3"/>
  <c r="J3175" i="3"/>
  <c r="N3179" i="3"/>
  <c r="J3179" i="3"/>
  <c r="N3183" i="3"/>
  <c r="J3183" i="3"/>
  <c r="N3187" i="3"/>
  <c r="J3187" i="3"/>
  <c r="N3191" i="3"/>
  <c r="J3191" i="3"/>
  <c r="N3195" i="3"/>
  <c r="J3195" i="3"/>
  <c r="N3199" i="3"/>
  <c r="J3199" i="3"/>
  <c r="N3203" i="3"/>
  <c r="J3203" i="3"/>
  <c r="N3207" i="3"/>
  <c r="J3207" i="3"/>
  <c r="N3211" i="3"/>
  <c r="J3211" i="3"/>
  <c r="N3215" i="3"/>
  <c r="J3215" i="3"/>
  <c r="N3219" i="3"/>
  <c r="J3219" i="3"/>
  <c r="N3223" i="3"/>
  <c r="J3223" i="3"/>
  <c r="N3227" i="3"/>
  <c r="J3227" i="3"/>
  <c r="N3231" i="3"/>
  <c r="J3231" i="3"/>
  <c r="N3235" i="3"/>
  <c r="J3235" i="3"/>
  <c r="N41" i="3"/>
  <c r="J41" i="3"/>
  <c r="N42" i="3"/>
  <c r="J42" i="3"/>
  <c r="N46" i="3"/>
  <c r="J46" i="3"/>
  <c r="N50" i="3"/>
  <c r="J50" i="3"/>
  <c r="N54" i="3"/>
  <c r="J54" i="3"/>
  <c r="N58" i="3"/>
  <c r="J58" i="3"/>
  <c r="N62" i="3"/>
  <c r="J62" i="3"/>
  <c r="N66" i="3"/>
  <c r="J66" i="3"/>
  <c r="N70" i="3"/>
  <c r="J70" i="3"/>
  <c r="N74" i="3"/>
  <c r="J74" i="3"/>
  <c r="N78" i="3"/>
  <c r="J78" i="3"/>
  <c r="N82" i="3"/>
  <c r="J82" i="3"/>
  <c r="N86" i="3"/>
  <c r="J86" i="3"/>
  <c r="N90" i="3"/>
  <c r="J90" i="3"/>
  <c r="N94" i="3"/>
  <c r="J94" i="3"/>
  <c r="N98" i="3"/>
  <c r="J98" i="3"/>
  <c r="N102" i="3"/>
  <c r="J102" i="3"/>
  <c r="N106" i="3"/>
  <c r="J106" i="3"/>
  <c r="N110" i="3"/>
  <c r="J110" i="3"/>
  <c r="N114" i="3"/>
  <c r="J114" i="3"/>
  <c r="N118" i="3"/>
  <c r="J118" i="3"/>
  <c r="N122" i="3"/>
  <c r="J122" i="3"/>
  <c r="N126" i="3"/>
  <c r="J126" i="3"/>
  <c r="N130" i="3"/>
  <c r="J130" i="3"/>
  <c r="N134" i="3"/>
  <c r="J134" i="3"/>
  <c r="N138" i="3"/>
  <c r="J138" i="3"/>
  <c r="N142" i="3"/>
  <c r="J142" i="3"/>
  <c r="N146" i="3"/>
  <c r="J146" i="3"/>
  <c r="N150" i="3"/>
  <c r="J150" i="3"/>
  <c r="N154" i="3"/>
  <c r="J154" i="3"/>
  <c r="N158" i="3"/>
  <c r="J158" i="3"/>
  <c r="N162" i="3"/>
  <c r="J162" i="3"/>
  <c r="N166" i="3"/>
  <c r="J166" i="3"/>
  <c r="N170" i="3"/>
  <c r="J170" i="3"/>
  <c r="N174" i="3"/>
  <c r="J174" i="3"/>
  <c r="N178" i="3"/>
  <c r="J178" i="3"/>
  <c r="N182" i="3"/>
  <c r="J182" i="3"/>
  <c r="N186" i="3"/>
  <c r="J186" i="3"/>
  <c r="N190" i="3"/>
  <c r="J190" i="3"/>
  <c r="N194" i="3"/>
  <c r="J194" i="3"/>
  <c r="N198" i="3"/>
  <c r="J198" i="3"/>
  <c r="N202" i="3"/>
  <c r="J202" i="3"/>
  <c r="N206" i="3"/>
  <c r="J206" i="3"/>
  <c r="N210" i="3"/>
  <c r="J210" i="3"/>
  <c r="N214" i="3"/>
  <c r="J214" i="3"/>
  <c r="N218" i="3"/>
  <c r="J218" i="3"/>
  <c r="N222" i="3"/>
  <c r="J222" i="3"/>
  <c r="N226" i="3"/>
  <c r="J226" i="3"/>
  <c r="N230" i="3"/>
  <c r="J230" i="3"/>
  <c r="N234" i="3"/>
  <c r="J234" i="3"/>
  <c r="N238" i="3"/>
  <c r="J238" i="3"/>
  <c r="N242" i="3"/>
  <c r="J242" i="3"/>
  <c r="N246" i="3"/>
  <c r="J246" i="3"/>
  <c r="N250" i="3"/>
  <c r="J250" i="3"/>
  <c r="N254" i="3"/>
  <c r="J254" i="3"/>
  <c r="N258" i="3"/>
  <c r="J258" i="3"/>
  <c r="N262" i="3"/>
  <c r="J262" i="3"/>
  <c r="N266" i="3"/>
  <c r="J266" i="3"/>
  <c r="N270" i="3"/>
  <c r="J270" i="3"/>
  <c r="N274" i="3"/>
  <c r="J274" i="3"/>
  <c r="N278" i="3"/>
  <c r="J278" i="3"/>
  <c r="N282" i="3"/>
  <c r="J282" i="3"/>
  <c r="J286" i="3"/>
  <c r="N286" i="3"/>
  <c r="N290" i="3"/>
  <c r="J290" i="3"/>
  <c r="J294" i="3"/>
  <c r="N294" i="3"/>
  <c r="J298" i="3"/>
  <c r="N298" i="3"/>
  <c r="N302" i="3"/>
  <c r="J302" i="3"/>
  <c r="N306" i="3"/>
  <c r="J306" i="3"/>
  <c r="N310" i="3"/>
  <c r="J310" i="3"/>
  <c r="N314" i="3"/>
  <c r="J314" i="3"/>
  <c r="N318" i="3"/>
  <c r="J318" i="3"/>
  <c r="N322" i="3"/>
  <c r="J322" i="3"/>
  <c r="N326" i="3"/>
  <c r="J326" i="3"/>
  <c r="N330" i="3"/>
  <c r="J330" i="3"/>
  <c r="N334" i="3"/>
  <c r="J334" i="3"/>
  <c r="J338" i="3"/>
  <c r="N338" i="3"/>
  <c r="N342" i="3"/>
  <c r="J342" i="3"/>
  <c r="J346" i="3"/>
  <c r="N346" i="3"/>
  <c r="N350" i="3"/>
  <c r="J350" i="3"/>
  <c r="J354" i="3"/>
  <c r="N354" i="3"/>
  <c r="N358" i="3"/>
  <c r="J358" i="3"/>
  <c r="J362" i="3"/>
  <c r="N362" i="3"/>
  <c r="N366" i="3"/>
  <c r="J366" i="3"/>
  <c r="J370" i="3"/>
  <c r="N370" i="3"/>
  <c r="N374" i="3"/>
  <c r="J374" i="3"/>
  <c r="N378" i="3"/>
  <c r="J378" i="3"/>
  <c r="N382" i="3"/>
  <c r="J382" i="3"/>
  <c r="N386" i="3"/>
  <c r="J386" i="3"/>
  <c r="N390" i="3"/>
  <c r="J390" i="3"/>
  <c r="N394" i="3"/>
  <c r="J394" i="3"/>
  <c r="N398" i="3"/>
  <c r="J398" i="3"/>
  <c r="N402" i="3"/>
  <c r="J402" i="3"/>
  <c r="N406" i="3"/>
  <c r="J406" i="3"/>
  <c r="N410" i="3"/>
  <c r="J410" i="3"/>
  <c r="N414" i="3"/>
  <c r="J414" i="3"/>
  <c r="N418" i="3"/>
  <c r="J418" i="3"/>
  <c r="N422" i="3"/>
  <c r="J422" i="3"/>
  <c r="N426" i="3"/>
  <c r="J426" i="3"/>
  <c r="N430" i="3"/>
  <c r="J430" i="3"/>
  <c r="N434" i="3"/>
  <c r="J434" i="3"/>
  <c r="N438" i="3"/>
  <c r="J438" i="3"/>
  <c r="N442" i="3"/>
  <c r="J442" i="3"/>
  <c r="N446" i="3"/>
  <c r="J446" i="3"/>
  <c r="N450" i="3"/>
  <c r="J450" i="3"/>
  <c r="N454" i="3"/>
  <c r="J454" i="3"/>
  <c r="N458" i="3"/>
  <c r="J458" i="3"/>
  <c r="N462" i="3"/>
  <c r="J462" i="3"/>
  <c r="N466" i="3"/>
  <c r="J466" i="3"/>
  <c r="N470" i="3"/>
  <c r="J470" i="3"/>
  <c r="N474" i="3"/>
  <c r="J474" i="3"/>
  <c r="N478" i="3"/>
  <c r="J478" i="3"/>
  <c r="N482" i="3"/>
  <c r="J482" i="3"/>
  <c r="N486" i="3"/>
  <c r="J486" i="3"/>
  <c r="N490" i="3"/>
  <c r="J490" i="3"/>
  <c r="N494" i="3"/>
  <c r="J494" i="3"/>
  <c r="N498" i="3"/>
  <c r="J498" i="3"/>
  <c r="N502" i="3"/>
  <c r="J502" i="3"/>
  <c r="N506" i="3"/>
  <c r="J506" i="3"/>
  <c r="N510" i="3"/>
  <c r="J510" i="3"/>
  <c r="N514" i="3"/>
  <c r="J514" i="3"/>
  <c r="N518" i="3"/>
  <c r="J518" i="3"/>
  <c r="N522" i="3"/>
  <c r="J522" i="3"/>
  <c r="N526" i="3"/>
  <c r="J526" i="3"/>
  <c r="N530" i="3"/>
  <c r="J530" i="3"/>
  <c r="N534" i="3"/>
  <c r="J534" i="3"/>
  <c r="N538" i="3"/>
  <c r="J538" i="3"/>
  <c r="N542" i="3"/>
  <c r="J542" i="3"/>
  <c r="N546" i="3"/>
  <c r="J546" i="3"/>
  <c r="N550" i="3"/>
  <c r="J550" i="3"/>
  <c r="N554" i="3"/>
  <c r="J554" i="3"/>
  <c r="N558" i="3"/>
  <c r="J558" i="3"/>
  <c r="N562" i="3"/>
  <c r="J562" i="3"/>
  <c r="N566" i="3"/>
  <c r="J566" i="3"/>
  <c r="N570" i="3"/>
  <c r="J570" i="3"/>
  <c r="N574" i="3"/>
  <c r="J574" i="3"/>
  <c r="N578" i="3"/>
  <c r="J578" i="3"/>
  <c r="N582" i="3"/>
  <c r="J582" i="3"/>
  <c r="N586" i="3"/>
  <c r="J586" i="3"/>
  <c r="N590" i="3"/>
  <c r="J590" i="3"/>
  <c r="N594" i="3"/>
  <c r="J594" i="3"/>
  <c r="N598" i="3"/>
  <c r="J598" i="3"/>
  <c r="N602" i="3"/>
  <c r="J602" i="3"/>
  <c r="N606" i="3"/>
  <c r="J606" i="3"/>
  <c r="N610" i="3"/>
  <c r="J610" i="3"/>
  <c r="N614" i="3"/>
  <c r="J614" i="3"/>
  <c r="N618" i="3"/>
  <c r="J618" i="3"/>
  <c r="N622" i="3"/>
  <c r="J622" i="3"/>
  <c r="N626" i="3"/>
  <c r="J626" i="3"/>
  <c r="N630" i="3"/>
  <c r="J630" i="3"/>
  <c r="N634" i="3"/>
  <c r="J634" i="3"/>
  <c r="N638" i="3"/>
  <c r="J638" i="3"/>
  <c r="N642" i="3"/>
  <c r="J642" i="3"/>
  <c r="N646" i="3"/>
  <c r="J646" i="3"/>
  <c r="N650" i="3"/>
  <c r="J650" i="3"/>
  <c r="N654" i="3"/>
  <c r="J654" i="3"/>
  <c r="N658" i="3"/>
  <c r="J658" i="3"/>
  <c r="N662" i="3"/>
  <c r="J662" i="3"/>
  <c r="N666" i="3"/>
  <c r="J666" i="3"/>
  <c r="N670" i="3"/>
  <c r="J670" i="3"/>
  <c r="N674" i="3"/>
  <c r="J674" i="3"/>
  <c r="N678" i="3"/>
  <c r="J678" i="3"/>
  <c r="N682" i="3"/>
  <c r="J682" i="3"/>
  <c r="N686" i="3"/>
  <c r="J686" i="3"/>
  <c r="N690" i="3"/>
  <c r="J690" i="3"/>
  <c r="N694" i="3"/>
  <c r="J694" i="3"/>
  <c r="N698" i="3"/>
  <c r="J698" i="3"/>
  <c r="N702" i="3"/>
  <c r="J702" i="3"/>
  <c r="N706" i="3"/>
  <c r="J706" i="3"/>
  <c r="N710" i="3"/>
  <c r="J710" i="3"/>
  <c r="N714" i="3"/>
  <c r="J714" i="3"/>
  <c r="N718" i="3"/>
  <c r="J718" i="3"/>
  <c r="N722" i="3"/>
  <c r="J722" i="3"/>
  <c r="N726" i="3"/>
  <c r="J726" i="3"/>
  <c r="N730" i="3"/>
  <c r="J730" i="3"/>
  <c r="N734" i="3"/>
  <c r="J734" i="3"/>
  <c r="N738" i="3"/>
  <c r="J738" i="3"/>
  <c r="N742" i="3"/>
  <c r="J742" i="3"/>
  <c r="N746" i="3"/>
  <c r="J746" i="3"/>
  <c r="N750" i="3"/>
  <c r="J750" i="3"/>
  <c r="N754" i="3"/>
  <c r="J754" i="3"/>
  <c r="J758" i="3"/>
  <c r="N758" i="3"/>
  <c r="J762" i="3"/>
  <c r="N762" i="3"/>
  <c r="J766" i="3"/>
  <c r="N766" i="3"/>
  <c r="N770" i="3"/>
  <c r="J770" i="3"/>
  <c r="N774" i="3"/>
  <c r="J774" i="3"/>
  <c r="J778" i="3"/>
  <c r="N778" i="3"/>
  <c r="J782" i="3"/>
  <c r="N782" i="3"/>
  <c r="N786" i="3"/>
  <c r="J786" i="3"/>
  <c r="N790" i="3"/>
  <c r="J790" i="3"/>
  <c r="J794" i="3"/>
  <c r="N794" i="3"/>
  <c r="N798" i="3"/>
  <c r="J798" i="3"/>
  <c r="J802" i="3"/>
  <c r="N802" i="3"/>
  <c r="J806" i="3"/>
  <c r="N806" i="3"/>
  <c r="J810" i="3"/>
  <c r="N810" i="3"/>
  <c r="N814" i="3"/>
  <c r="J814" i="3"/>
  <c r="N818" i="3"/>
  <c r="J818" i="3"/>
  <c r="J822" i="3"/>
  <c r="N822" i="3"/>
  <c r="J826" i="3"/>
  <c r="N826" i="3"/>
  <c r="J830" i="3"/>
  <c r="N830" i="3"/>
  <c r="J834" i="3"/>
  <c r="N834" i="3"/>
  <c r="J838" i="3"/>
  <c r="N838" i="3"/>
  <c r="J842" i="3"/>
  <c r="N842" i="3"/>
  <c r="N846" i="3"/>
  <c r="J846" i="3"/>
  <c r="J850" i="3"/>
  <c r="N850" i="3"/>
  <c r="J854" i="3"/>
  <c r="N854" i="3"/>
  <c r="J858" i="3"/>
  <c r="N858" i="3"/>
  <c r="N862" i="3"/>
  <c r="J862" i="3"/>
  <c r="N866" i="3"/>
  <c r="J866" i="3"/>
  <c r="J870" i="3"/>
  <c r="N870" i="3"/>
  <c r="J874" i="3"/>
  <c r="N874" i="3"/>
  <c r="J878" i="3"/>
  <c r="N878" i="3"/>
  <c r="J882" i="3"/>
  <c r="N882" i="3"/>
  <c r="J886" i="3"/>
  <c r="N886" i="3"/>
  <c r="N890" i="3"/>
  <c r="J890" i="3"/>
  <c r="N894" i="3"/>
  <c r="J894" i="3"/>
  <c r="N898" i="3"/>
  <c r="J898" i="3"/>
  <c r="N902" i="3"/>
  <c r="J902" i="3"/>
  <c r="N906" i="3"/>
  <c r="J906" i="3"/>
  <c r="J910" i="3"/>
  <c r="N910" i="3"/>
  <c r="J914" i="3"/>
  <c r="N914" i="3"/>
  <c r="N918" i="3"/>
  <c r="J918" i="3"/>
  <c r="J922" i="3"/>
  <c r="N922" i="3"/>
  <c r="J926" i="3"/>
  <c r="N926" i="3"/>
  <c r="J930" i="3"/>
  <c r="N930" i="3"/>
  <c r="J934" i="3"/>
  <c r="N934" i="3"/>
  <c r="J938" i="3"/>
  <c r="N938" i="3"/>
  <c r="J942" i="3"/>
  <c r="N942" i="3"/>
  <c r="N946" i="3"/>
  <c r="J946" i="3"/>
  <c r="J950" i="3"/>
  <c r="N950" i="3"/>
  <c r="J954" i="3"/>
  <c r="N954" i="3"/>
  <c r="J958" i="3"/>
  <c r="N958" i="3"/>
  <c r="J962" i="3"/>
  <c r="N962" i="3"/>
  <c r="N966" i="3"/>
  <c r="J966" i="3"/>
  <c r="N970" i="3"/>
  <c r="J970" i="3"/>
  <c r="N974" i="3"/>
  <c r="J974" i="3"/>
  <c r="J978" i="3"/>
  <c r="N978" i="3"/>
  <c r="J982" i="3"/>
  <c r="N982" i="3"/>
  <c r="J986" i="3"/>
  <c r="N986" i="3"/>
  <c r="J990" i="3"/>
  <c r="N990" i="3"/>
  <c r="J994" i="3"/>
  <c r="N994" i="3"/>
  <c r="N998" i="3"/>
  <c r="J998" i="3"/>
  <c r="J1002" i="3"/>
  <c r="N1002" i="3"/>
  <c r="J1006" i="3"/>
  <c r="N1006" i="3"/>
  <c r="N1010" i="3"/>
  <c r="J1010" i="3"/>
  <c r="J1014" i="3"/>
  <c r="N1014" i="3"/>
  <c r="N1018" i="3"/>
  <c r="J1018" i="3"/>
  <c r="N1022" i="3"/>
  <c r="J1022" i="3"/>
  <c r="J1026" i="3"/>
  <c r="N1026" i="3"/>
  <c r="J1030" i="3"/>
  <c r="N1030" i="3"/>
  <c r="J1034" i="3"/>
  <c r="N1034" i="3"/>
  <c r="J1038" i="3"/>
  <c r="N1038" i="3"/>
  <c r="J1042" i="3"/>
  <c r="N1042" i="3"/>
  <c r="J1046" i="3"/>
  <c r="N1046" i="3"/>
  <c r="J1050" i="3"/>
  <c r="N1050" i="3"/>
  <c r="N1054" i="3"/>
  <c r="J1054" i="3"/>
  <c r="N1058" i="3"/>
  <c r="J1058" i="3"/>
  <c r="N1062" i="3"/>
  <c r="J1062" i="3"/>
  <c r="J1066" i="3"/>
  <c r="N1066" i="3"/>
  <c r="N1070" i="3"/>
  <c r="J1070" i="3"/>
  <c r="J1074" i="3"/>
  <c r="N1074" i="3"/>
  <c r="N1078" i="3"/>
  <c r="J1078" i="3"/>
  <c r="N1082" i="3"/>
  <c r="J1082" i="3"/>
  <c r="N1086" i="3"/>
  <c r="J1086" i="3"/>
  <c r="J1090" i="3"/>
  <c r="N1090" i="3"/>
  <c r="J1094" i="3"/>
  <c r="N1094" i="3"/>
  <c r="J1098" i="3"/>
  <c r="N1098" i="3"/>
  <c r="J1102" i="3"/>
  <c r="N1102" i="3"/>
  <c r="J1106" i="3"/>
  <c r="N1106" i="3"/>
  <c r="N1110" i="3"/>
  <c r="J1110" i="3"/>
  <c r="N1114" i="3"/>
  <c r="J1114" i="3"/>
  <c r="N1118" i="3"/>
  <c r="J1118" i="3"/>
  <c r="J1122" i="3"/>
  <c r="N1122" i="3"/>
  <c r="J1126" i="3"/>
  <c r="N1126" i="3"/>
  <c r="J1130" i="3"/>
  <c r="N1130" i="3"/>
  <c r="N1134" i="3"/>
  <c r="J1134" i="3"/>
  <c r="J1138" i="3"/>
  <c r="N1138" i="3"/>
  <c r="J1142" i="3"/>
  <c r="N1142" i="3"/>
  <c r="J1146" i="3"/>
  <c r="N1146" i="3"/>
  <c r="N1150" i="3"/>
  <c r="J1150" i="3"/>
  <c r="N1154" i="3"/>
  <c r="J1154" i="3"/>
  <c r="J1158" i="3"/>
  <c r="N1158" i="3"/>
  <c r="J1162" i="3"/>
  <c r="N1162" i="3"/>
  <c r="N1166" i="3"/>
  <c r="J1166" i="3"/>
  <c r="J1170" i="3"/>
  <c r="N1170" i="3"/>
  <c r="J1174" i="3"/>
  <c r="N1174" i="3"/>
  <c r="J1178" i="3"/>
  <c r="N1178" i="3"/>
  <c r="N1182" i="3"/>
  <c r="J1182" i="3"/>
  <c r="J1186" i="3"/>
  <c r="N1186" i="3"/>
  <c r="N1190" i="3"/>
  <c r="J1190" i="3"/>
  <c r="N1194" i="3"/>
  <c r="J1194" i="3"/>
  <c r="N1198" i="3"/>
  <c r="J1198" i="3"/>
  <c r="J1202" i="3"/>
  <c r="N1202" i="3"/>
  <c r="N1206" i="3"/>
  <c r="J1206" i="3"/>
  <c r="J1210" i="3"/>
  <c r="N1210" i="3"/>
  <c r="J1214" i="3"/>
  <c r="N1214" i="3"/>
  <c r="N1218" i="3"/>
  <c r="J1218" i="3"/>
  <c r="J1222" i="3"/>
  <c r="N1222" i="3"/>
  <c r="J1226" i="3"/>
  <c r="N1226" i="3"/>
  <c r="J1230" i="3"/>
  <c r="N1230" i="3"/>
  <c r="J1234" i="3"/>
  <c r="N1234" i="3"/>
  <c r="J1238" i="3"/>
  <c r="N1238" i="3"/>
  <c r="J1242" i="3"/>
  <c r="N1242" i="3"/>
  <c r="N1246" i="3"/>
  <c r="J1246" i="3"/>
  <c r="N1250" i="3"/>
  <c r="J1250" i="3"/>
  <c r="N1254" i="3"/>
  <c r="J1254" i="3"/>
  <c r="J1258" i="3"/>
  <c r="N1258" i="3"/>
  <c r="N1262" i="3"/>
  <c r="J1262" i="3"/>
  <c r="J1266" i="3"/>
  <c r="N1266" i="3"/>
  <c r="J1270" i="3"/>
  <c r="N1270" i="3"/>
  <c r="N1274" i="3"/>
  <c r="J1274" i="3"/>
  <c r="J1278" i="3"/>
  <c r="N1278" i="3"/>
  <c r="J1282" i="3"/>
  <c r="N1282" i="3"/>
  <c r="N1286" i="3"/>
  <c r="J1286" i="3"/>
  <c r="N1290" i="3"/>
  <c r="J1290" i="3"/>
  <c r="N1294" i="3"/>
  <c r="J1294" i="3"/>
  <c r="J1298" i="3"/>
  <c r="N1298" i="3"/>
  <c r="J1302" i="3"/>
  <c r="N1302" i="3"/>
  <c r="J1306" i="3"/>
  <c r="N1306" i="3"/>
  <c r="J1310" i="3"/>
  <c r="N1310" i="3"/>
  <c r="J1314" i="3"/>
  <c r="N1314" i="3"/>
  <c r="J1318" i="3"/>
  <c r="N1318" i="3"/>
  <c r="J1322" i="3"/>
  <c r="N1322" i="3"/>
  <c r="N1326" i="3"/>
  <c r="J1326" i="3"/>
  <c r="J1330" i="3"/>
  <c r="N1330" i="3"/>
  <c r="J1334" i="3"/>
  <c r="N1334" i="3"/>
  <c r="J1338" i="3"/>
  <c r="N1338" i="3"/>
  <c r="N1342" i="3"/>
  <c r="J1342" i="3"/>
  <c r="J1346" i="3"/>
  <c r="N1346" i="3"/>
  <c r="N1350" i="3"/>
  <c r="J1350" i="3"/>
  <c r="J1354" i="3"/>
  <c r="N1354" i="3"/>
  <c r="J1358" i="3"/>
  <c r="N1358" i="3"/>
  <c r="J1362" i="3"/>
  <c r="N1362" i="3"/>
  <c r="J1366" i="3"/>
  <c r="N1366" i="3"/>
  <c r="J1370" i="3"/>
  <c r="N1370" i="3"/>
  <c r="J1374" i="3"/>
  <c r="N1374" i="3"/>
  <c r="J1378" i="3"/>
  <c r="N1378" i="3"/>
  <c r="J1382" i="3"/>
  <c r="N1382" i="3"/>
  <c r="N1386" i="3"/>
  <c r="J1386" i="3"/>
  <c r="N1390" i="3"/>
  <c r="J1390" i="3"/>
  <c r="N1394" i="3"/>
  <c r="J1394" i="3"/>
  <c r="N1398" i="3"/>
  <c r="J1398" i="3"/>
  <c r="N1402" i="3"/>
  <c r="J1402" i="3"/>
  <c r="N1406" i="3"/>
  <c r="J1406" i="3"/>
  <c r="N1410" i="3"/>
  <c r="J1410" i="3"/>
  <c r="N1414" i="3"/>
  <c r="J1414" i="3"/>
  <c r="N1418" i="3"/>
  <c r="J1418" i="3"/>
  <c r="N1422" i="3"/>
  <c r="J1422" i="3"/>
  <c r="N1426" i="3"/>
  <c r="J1426" i="3"/>
  <c r="N1430" i="3"/>
  <c r="J1430" i="3"/>
  <c r="N1434" i="3"/>
  <c r="J1434" i="3"/>
  <c r="N1438" i="3"/>
  <c r="J1438" i="3"/>
  <c r="N1442" i="3"/>
  <c r="J1442" i="3"/>
  <c r="N1446" i="3"/>
  <c r="J1446" i="3"/>
  <c r="N1450" i="3"/>
  <c r="J1450" i="3"/>
  <c r="N1454" i="3"/>
  <c r="J1454" i="3"/>
  <c r="N1458" i="3"/>
  <c r="J1458" i="3"/>
  <c r="N1462" i="3"/>
  <c r="J1462" i="3"/>
  <c r="N1466" i="3"/>
  <c r="J1466" i="3"/>
  <c r="N1470" i="3"/>
  <c r="J1470" i="3"/>
  <c r="N1474" i="3"/>
  <c r="J1474" i="3"/>
  <c r="N1478" i="3"/>
  <c r="J1478" i="3"/>
  <c r="N1482" i="3"/>
  <c r="J1482" i="3"/>
  <c r="N1486" i="3"/>
  <c r="J1486" i="3"/>
  <c r="N1490" i="3"/>
  <c r="J1490" i="3"/>
  <c r="N1494" i="3"/>
  <c r="J1494" i="3"/>
  <c r="N1498" i="3"/>
  <c r="J1498" i="3"/>
  <c r="N1502" i="3"/>
  <c r="J1502" i="3"/>
  <c r="N1506" i="3"/>
  <c r="J1506" i="3"/>
  <c r="N1510" i="3"/>
  <c r="J1510" i="3"/>
  <c r="N1514" i="3"/>
  <c r="J1514" i="3"/>
  <c r="N1518" i="3"/>
  <c r="J1518" i="3"/>
  <c r="N1522" i="3"/>
  <c r="J1522" i="3"/>
  <c r="N1526" i="3"/>
  <c r="J1526" i="3"/>
  <c r="N1530" i="3"/>
  <c r="J1530" i="3"/>
  <c r="N1534" i="3"/>
  <c r="J1534" i="3"/>
  <c r="N1538" i="3"/>
  <c r="J1538" i="3"/>
  <c r="N1542" i="3"/>
  <c r="J1542" i="3"/>
  <c r="N1546" i="3"/>
  <c r="J1546" i="3"/>
  <c r="N1550" i="3"/>
  <c r="J1550" i="3"/>
  <c r="N1554" i="3"/>
  <c r="J1554" i="3"/>
  <c r="N1558" i="3"/>
  <c r="J1558" i="3"/>
  <c r="N1562" i="3"/>
  <c r="J1562" i="3"/>
  <c r="N1566" i="3"/>
  <c r="J1566" i="3"/>
  <c r="N1570" i="3"/>
  <c r="J1570" i="3"/>
  <c r="N1574" i="3"/>
  <c r="J1574" i="3"/>
  <c r="N1578" i="3"/>
  <c r="J1578" i="3"/>
  <c r="N1582" i="3"/>
  <c r="J1582" i="3"/>
  <c r="N1586" i="3"/>
  <c r="J1586" i="3"/>
  <c r="N1590" i="3"/>
  <c r="J1590" i="3"/>
  <c r="N1594" i="3"/>
  <c r="J1594" i="3"/>
  <c r="N1598" i="3"/>
  <c r="J1598" i="3"/>
  <c r="N1602" i="3"/>
  <c r="J1602" i="3"/>
  <c r="N1606" i="3"/>
  <c r="J1606" i="3"/>
  <c r="N1610" i="3"/>
  <c r="J1610" i="3"/>
  <c r="N1614" i="3"/>
  <c r="J1614" i="3"/>
  <c r="N1618" i="3"/>
  <c r="J1618" i="3"/>
  <c r="N1622" i="3"/>
  <c r="J1622" i="3"/>
  <c r="N1626" i="3"/>
  <c r="J1626" i="3"/>
  <c r="N1630" i="3"/>
  <c r="J1630" i="3"/>
  <c r="N1634" i="3"/>
  <c r="J1634" i="3"/>
  <c r="N1638" i="3"/>
  <c r="J1638" i="3"/>
  <c r="N1642" i="3"/>
  <c r="J1642" i="3"/>
  <c r="N1646" i="3"/>
  <c r="J1646" i="3"/>
  <c r="N1650" i="3"/>
  <c r="J1650" i="3"/>
  <c r="N1654" i="3"/>
  <c r="J1654" i="3"/>
  <c r="N1658" i="3"/>
  <c r="J1658" i="3"/>
  <c r="N1662" i="3"/>
  <c r="J1662" i="3"/>
  <c r="N1666" i="3"/>
  <c r="J1666" i="3"/>
  <c r="N1670" i="3"/>
  <c r="J1670" i="3"/>
  <c r="N1674" i="3"/>
  <c r="J1674" i="3"/>
  <c r="N1678" i="3"/>
  <c r="J1678" i="3"/>
  <c r="N1682" i="3"/>
  <c r="J1682" i="3"/>
  <c r="N1686" i="3"/>
  <c r="J1686" i="3"/>
  <c r="N1690" i="3"/>
  <c r="J1690" i="3"/>
  <c r="N1694" i="3"/>
  <c r="J1694" i="3"/>
  <c r="N1698" i="3"/>
  <c r="J1698" i="3"/>
  <c r="N1702" i="3"/>
  <c r="J1702" i="3"/>
  <c r="N1706" i="3"/>
  <c r="J1706" i="3"/>
  <c r="N1710" i="3"/>
  <c r="J1710" i="3"/>
  <c r="N1714" i="3"/>
  <c r="J1714" i="3"/>
  <c r="N1718" i="3"/>
  <c r="J1718" i="3"/>
  <c r="N1722" i="3"/>
  <c r="J1722" i="3"/>
  <c r="N1726" i="3"/>
  <c r="J1726" i="3"/>
  <c r="N1730" i="3"/>
  <c r="J1730" i="3"/>
  <c r="N1734" i="3"/>
  <c r="J1734" i="3"/>
  <c r="N1738" i="3"/>
  <c r="J1738" i="3"/>
  <c r="N1742" i="3"/>
  <c r="J1742" i="3"/>
  <c r="N1746" i="3"/>
  <c r="J1746" i="3"/>
  <c r="N1750" i="3"/>
  <c r="J1750" i="3"/>
  <c r="N1754" i="3"/>
  <c r="J1754" i="3"/>
  <c r="N1758" i="3"/>
  <c r="J1758" i="3"/>
  <c r="N1762" i="3"/>
  <c r="J1762" i="3"/>
  <c r="N1766" i="3"/>
  <c r="J1766" i="3"/>
  <c r="N1770" i="3"/>
  <c r="J1770" i="3"/>
  <c r="N1774" i="3"/>
  <c r="J1774" i="3"/>
  <c r="N1778" i="3"/>
  <c r="J1778" i="3"/>
  <c r="N1782" i="3"/>
  <c r="J1782" i="3"/>
  <c r="N1786" i="3"/>
  <c r="J1786" i="3"/>
  <c r="N1790" i="3"/>
  <c r="J1790" i="3"/>
  <c r="N1794" i="3"/>
  <c r="J1794" i="3"/>
  <c r="N1798" i="3"/>
  <c r="J1798" i="3"/>
  <c r="N1802" i="3"/>
  <c r="J1802" i="3"/>
  <c r="N1806" i="3"/>
  <c r="J1806" i="3"/>
  <c r="N1810" i="3"/>
  <c r="J1810" i="3"/>
  <c r="N1814" i="3"/>
  <c r="J1814" i="3"/>
  <c r="N1818" i="3"/>
  <c r="J1818" i="3"/>
  <c r="N1822" i="3"/>
  <c r="J1822" i="3"/>
  <c r="N1826" i="3"/>
  <c r="J1826" i="3"/>
  <c r="N1830" i="3"/>
  <c r="J1830" i="3"/>
  <c r="N1834" i="3"/>
  <c r="J1834" i="3"/>
  <c r="N1838" i="3"/>
  <c r="J1838" i="3"/>
  <c r="N1842" i="3"/>
  <c r="J1842" i="3"/>
  <c r="N1846" i="3"/>
  <c r="J1846" i="3"/>
  <c r="N1850" i="3"/>
  <c r="J1850" i="3"/>
  <c r="N1854" i="3"/>
  <c r="J1854" i="3"/>
  <c r="N1858" i="3"/>
  <c r="J1858" i="3"/>
  <c r="N1862" i="3"/>
  <c r="J1862" i="3"/>
  <c r="N1866" i="3"/>
  <c r="J1866" i="3"/>
  <c r="N1870" i="3"/>
  <c r="J1870" i="3"/>
  <c r="N1874" i="3"/>
  <c r="J1874" i="3"/>
  <c r="N1878" i="3"/>
  <c r="J1878" i="3"/>
  <c r="N1882" i="3"/>
  <c r="J1882" i="3"/>
  <c r="N1886" i="3"/>
  <c r="J1886" i="3"/>
  <c r="N1890" i="3"/>
  <c r="J1890" i="3"/>
  <c r="N1894" i="3"/>
  <c r="J1894" i="3"/>
  <c r="N1898" i="3"/>
  <c r="J1898" i="3"/>
  <c r="N1902" i="3"/>
  <c r="J1902" i="3"/>
  <c r="N1906" i="3"/>
  <c r="J1906" i="3"/>
  <c r="N1910" i="3"/>
  <c r="J1910" i="3"/>
  <c r="N1914" i="3"/>
  <c r="J1914" i="3"/>
  <c r="N1918" i="3"/>
  <c r="J1918" i="3"/>
  <c r="N1922" i="3"/>
  <c r="J1922" i="3"/>
  <c r="N1926" i="3"/>
  <c r="J1926" i="3"/>
  <c r="N1930" i="3"/>
  <c r="J1930" i="3"/>
  <c r="N1934" i="3"/>
  <c r="J1934" i="3"/>
  <c r="N1938" i="3"/>
  <c r="J1938" i="3"/>
  <c r="N1942" i="3"/>
  <c r="J1942" i="3"/>
  <c r="N1946" i="3"/>
  <c r="J1946" i="3"/>
  <c r="N1950" i="3"/>
  <c r="J1950" i="3"/>
  <c r="N1954" i="3"/>
  <c r="J1954" i="3"/>
  <c r="N1958" i="3"/>
  <c r="J1958" i="3"/>
  <c r="N1962" i="3"/>
  <c r="J1962" i="3"/>
  <c r="N1966" i="3"/>
  <c r="J1966" i="3"/>
  <c r="N1970" i="3"/>
  <c r="J1970" i="3"/>
  <c r="N1974" i="3"/>
  <c r="J1974" i="3"/>
  <c r="N1978" i="3"/>
  <c r="J1978" i="3"/>
  <c r="N1982" i="3"/>
  <c r="J1982" i="3"/>
  <c r="N1986" i="3"/>
  <c r="J1986" i="3"/>
  <c r="N1990" i="3"/>
  <c r="J1990" i="3"/>
  <c r="N1994" i="3"/>
  <c r="J1994" i="3"/>
  <c r="N1998" i="3"/>
  <c r="J1998" i="3"/>
  <c r="N2002" i="3"/>
  <c r="J2002" i="3"/>
  <c r="N2006" i="3"/>
  <c r="J2006" i="3"/>
  <c r="N2010" i="3"/>
  <c r="J2010" i="3"/>
  <c r="N2014" i="3"/>
  <c r="J2014" i="3"/>
  <c r="N2018" i="3"/>
  <c r="J2018" i="3"/>
  <c r="N2022" i="3"/>
  <c r="J2022" i="3"/>
  <c r="N2026" i="3"/>
  <c r="J2026" i="3"/>
  <c r="N2030" i="3"/>
  <c r="J2030" i="3"/>
  <c r="N2034" i="3"/>
  <c r="J2034" i="3"/>
  <c r="N2038" i="3"/>
  <c r="J2038" i="3"/>
  <c r="N2042" i="3"/>
  <c r="J2042" i="3"/>
  <c r="N2046" i="3"/>
  <c r="J2046" i="3"/>
  <c r="N2050" i="3"/>
  <c r="J2050" i="3"/>
  <c r="N2054" i="3"/>
  <c r="J2054" i="3"/>
  <c r="N2058" i="3"/>
  <c r="J2058" i="3"/>
  <c r="N2062" i="3"/>
  <c r="J2062" i="3"/>
  <c r="N2066" i="3"/>
  <c r="J2066" i="3"/>
  <c r="N2070" i="3"/>
  <c r="J2070" i="3"/>
  <c r="N2074" i="3"/>
  <c r="J2074" i="3"/>
  <c r="N2078" i="3"/>
  <c r="J2078" i="3"/>
  <c r="N2082" i="3"/>
  <c r="J2082" i="3"/>
  <c r="N2086" i="3"/>
  <c r="J2086" i="3"/>
  <c r="N2090" i="3"/>
  <c r="J2090" i="3"/>
  <c r="N2094" i="3"/>
  <c r="J2094" i="3"/>
  <c r="N2098" i="3"/>
  <c r="J2098" i="3"/>
  <c r="N2102" i="3"/>
  <c r="J2102" i="3"/>
  <c r="N2106" i="3"/>
  <c r="J2106" i="3"/>
  <c r="N2110" i="3"/>
  <c r="J2110" i="3"/>
  <c r="N2114" i="3"/>
  <c r="J2114" i="3"/>
  <c r="N2118" i="3"/>
  <c r="J2118" i="3"/>
  <c r="N2122" i="3"/>
  <c r="J2122" i="3"/>
  <c r="N2126" i="3"/>
  <c r="J2126" i="3"/>
  <c r="N2130" i="3"/>
  <c r="J2130" i="3"/>
  <c r="N2134" i="3"/>
  <c r="J2134" i="3"/>
  <c r="N2138" i="3"/>
  <c r="J2138" i="3"/>
  <c r="N2142" i="3"/>
  <c r="J2142" i="3"/>
  <c r="N2146" i="3"/>
  <c r="J2146" i="3"/>
  <c r="N2150" i="3"/>
  <c r="J2150" i="3"/>
  <c r="N2154" i="3"/>
  <c r="J2154" i="3"/>
  <c r="N2158" i="3"/>
  <c r="J2158" i="3"/>
  <c r="N2162" i="3"/>
  <c r="J2162" i="3"/>
  <c r="N2166" i="3"/>
  <c r="J2166" i="3"/>
  <c r="N2170" i="3"/>
  <c r="J2170" i="3"/>
  <c r="N2174" i="3"/>
  <c r="J2174" i="3"/>
  <c r="N2178" i="3"/>
  <c r="J2178" i="3"/>
  <c r="N2182" i="3"/>
  <c r="J2182" i="3"/>
  <c r="N2186" i="3"/>
  <c r="J2186" i="3"/>
  <c r="N2190" i="3"/>
  <c r="J2190" i="3"/>
  <c r="N2194" i="3"/>
  <c r="J2194" i="3"/>
  <c r="N2198" i="3"/>
  <c r="J2198" i="3"/>
  <c r="N2202" i="3"/>
  <c r="J2202" i="3"/>
  <c r="N2206" i="3"/>
  <c r="J2206" i="3"/>
  <c r="N2210" i="3"/>
  <c r="J2210" i="3"/>
  <c r="N2214" i="3"/>
  <c r="J2214" i="3"/>
  <c r="N2218" i="3"/>
  <c r="J2218" i="3"/>
  <c r="N2222" i="3"/>
  <c r="J2222" i="3"/>
  <c r="N2226" i="3"/>
  <c r="J2226" i="3"/>
  <c r="N2230" i="3"/>
  <c r="J2230" i="3"/>
  <c r="N2234" i="3"/>
  <c r="J2234" i="3"/>
  <c r="N2238" i="3"/>
  <c r="J2238" i="3"/>
  <c r="N2242" i="3"/>
  <c r="J2242" i="3"/>
  <c r="N2246" i="3"/>
  <c r="J2246" i="3"/>
  <c r="N2250" i="3"/>
  <c r="J2250" i="3"/>
  <c r="N2254" i="3"/>
  <c r="J2254" i="3"/>
  <c r="N2258" i="3"/>
  <c r="J2258" i="3"/>
  <c r="N2262" i="3"/>
  <c r="J2262" i="3"/>
  <c r="N2266" i="3"/>
  <c r="J2266" i="3"/>
  <c r="N2270" i="3"/>
  <c r="J2270" i="3"/>
  <c r="N2274" i="3"/>
  <c r="J2274" i="3"/>
  <c r="N2278" i="3"/>
  <c r="J2278" i="3"/>
  <c r="N2282" i="3"/>
  <c r="J2282" i="3"/>
  <c r="N2286" i="3"/>
  <c r="J2286" i="3"/>
  <c r="N2290" i="3"/>
  <c r="J2290" i="3"/>
  <c r="N2294" i="3"/>
  <c r="J2294" i="3"/>
  <c r="N2298" i="3"/>
  <c r="J2298" i="3"/>
  <c r="N2302" i="3"/>
  <c r="J2302" i="3"/>
  <c r="N2306" i="3"/>
  <c r="J2306" i="3"/>
  <c r="N2310" i="3"/>
  <c r="J2310" i="3"/>
  <c r="N2314" i="3"/>
  <c r="J2314" i="3"/>
  <c r="N2318" i="3"/>
  <c r="J2318" i="3"/>
  <c r="N2322" i="3"/>
  <c r="J2322" i="3"/>
  <c r="N2326" i="3"/>
  <c r="J2326" i="3"/>
  <c r="N2330" i="3"/>
  <c r="J2330" i="3"/>
  <c r="N2334" i="3"/>
  <c r="J2334" i="3"/>
  <c r="N2338" i="3"/>
  <c r="J2338" i="3"/>
  <c r="N2342" i="3"/>
  <c r="J2342" i="3"/>
  <c r="N2346" i="3"/>
  <c r="J2346" i="3"/>
  <c r="N2350" i="3"/>
  <c r="J2350" i="3"/>
  <c r="N2354" i="3"/>
  <c r="J2354" i="3"/>
  <c r="N2358" i="3"/>
  <c r="J2358" i="3"/>
  <c r="N2362" i="3"/>
  <c r="J2362" i="3"/>
  <c r="N2366" i="3"/>
  <c r="J2366" i="3"/>
  <c r="N2370" i="3"/>
  <c r="J2370" i="3"/>
  <c r="N2374" i="3"/>
  <c r="J2374" i="3"/>
  <c r="N2378" i="3"/>
  <c r="J2378" i="3"/>
  <c r="N2382" i="3"/>
  <c r="J2382" i="3"/>
  <c r="N2386" i="3"/>
  <c r="J2386" i="3"/>
  <c r="N2390" i="3"/>
  <c r="J2390" i="3"/>
  <c r="N2394" i="3"/>
  <c r="J2394" i="3"/>
  <c r="N2398" i="3"/>
  <c r="J2398" i="3"/>
  <c r="N2402" i="3"/>
  <c r="J2402" i="3"/>
  <c r="N2406" i="3"/>
  <c r="J2406" i="3"/>
  <c r="N2410" i="3"/>
  <c r="J2410" i="3"/>
  <c r="N2414" i="3"/>
  <c r="J2414" i="3"/>
  <c r="N2418" i="3"/>
  <c r="J2418" i="3"/>
  <c r="N2422" i="3"/>
  <c r="J2422" i="3"/>
  <c r="N2426" i="3"/>
  <c r="J2426" i="3"/>
  <c r="N2430" i="3"/>
  <c r="J2430" i="3"/>
  <c r="N2434" i="3"/>
  <c r="J2434" i="3"/>
  <c r="N2438" i="3"/>
  <c r="J2438" i="3"/>
  <c r="N2442" i="3"/>
  <c r="J2442" i="3"/>
  <c r="N2446" i="3"/>
  <c r="J2446" i="3"/>
  <c r="N2450" i="3"/>
  <c r="J2450" i="3"/>
  <c r="N2454" i="3"/>
  <c r="J2454" i="3"/>
  <c r="N2458" i="3"/>
  <c r="J2458" i="3"/>
  <c r="N2462" i="3"/>
  <c r="J2462" i="3"/>
  <c r="N2466" i="3"/>
  <c r="J2466" i="3"/>
  <c r="N2470" i="3"/>
  <c r="J2470" i="3"/>
  <c r="N2474" i="3"/>
  <c r="J2474" i="3"/>
  <c r="N2478" i="3"/>
  <c r="J2478" i="3"/>
  <c r="N2482" i="3"/>
  <c r="J2482" i="3"/>
  <c r="N2486" i="3"/>
  <c r="J2486" i="3"/>
  <c r="N2490" i="3"/>
  <c r="J2490" i="3"/>
  <c r="N2494" i="3"/>
  <c r="J2494" i="3"/>
  <c r="N2498" i="3"/>
  <c r="J2498" i="3"/>
  <c r="N2502" i="3"/>
  <c r="J2502" i="3"/>
  <c r="N2506" i="3"/>
  <c r="J2506" i="3"/>
  <c r="N2510" i="3"/>
  <c r="J2510" i="3"/>
  <c r="N2514" i="3"/>
  <c r="J2514" i="3"/>
  <c r="N2518" i="3"/>
  <c r="J2518" i="3"/>
  <c r="N2522" i="3"/>
  <c r="J2522" i="3"/>
  <c r="N2526" i="3"/>
  <c r="J2526" i="3"/>
  <c r="N2530" i="3"/>
  <c r="J2530" i="3"/>
  <c r="N2534" i="3"/>
  <c r="J2534" i="3"/>
  <c r="N2538" i="3"/>
  <c r="J2538" i="3"/>
  <c r="N2542" i="3"/>
  <c r="J2542" i="3"/>
  <c r="N2546" i="3"/>
  <c r="J2546" i="3"/>
  <c r="N2550" i="3"/>
  <c r="J2550" i="3"/>
  <c r="N2554" i="3"/>
  <c r="J2554" i="3"/>
  <c r="N2558" i="3"/>
  <c r="J2558" i="3"/>
  <c r="N2562" i="3"/>
  <c r="J2562" i="3"/>
  <c r="N2566" i="3"/>
  <c r="J2566" i="3"/>
  <c r="N2570" i="3"/>
  <c r="J2570" i="3"/>
  <c r="N2574" i="3"/>
  <c r="J2574" i="3"/>
  <c r="N2578" i="3"/>
  <c r="J2578" i="3"/>
  <c r="N2582" i="3"/>
  <c r="J2582" i="3"/>
  <c r="N2586" i="3"/>
  <c r="J2586" i="3"/>
  <c r="N2590" i="3"/>
  <c r="J2590" i="3"/>
  <c r="N2594" i="3"/>
  <c r="J2594" i="3"/>
  <c r="N2598" i="3"/>
  <c r="J2598" i="3"/>
  <c r="N2602" i="3"/>
  <c r="J2602" i="3"/>
  <c r="N2606" i="3"/>
  <c r="J2606" i="3"/>
  <c r="N2610" i="3"/>
  <c r="J2610" i="3"/>
  <c r="N2614" i="3"/>
  <c r="J2614" i="3"/>
  <c r="N2618" i="3"/>
  <c r="J2618" i="3"/>
  <c r="N2622" i="3"/>
  <c r="J2622" i="3"/>
  <c r="N2626" i="3"/>
  <c r="J2626" i="3"/>
  <c r="N2630" i="3"/>
  <c r="J2630" i="3"/>
  <c r="N2634" i="3"/>
  <c r="J2634" i="3"/>
  <c r="N2638" i="3"/>
  <c r="J2638" i="3"/>
  <c r="N2642" i="3"/>
  <c r="J2642" i="3"/>
  <c r="N2646" i="3"/>
  <c r="J2646" i="3"/>
  <c r="N2650" i="3"/>
  <c r="J2650" i="3"/>
  <c r="N2654" i="3"/>
  <c r="J2654" i="3"/>
  <c r="N2658" i="3"/>
  <c r="J2658" i="3"/>
  <c r="N2662" i="3"/>
  <c r="J2662" i="3"/>
  <c r="N2666" i="3"/>
  <c r="J2666" i="3"/>
  <c r="N2670" i="3"/>
  <c r="J2670" i="3"/>
  <c r="N2674" i="3"/>
  <c r="J2674" i="3"/>
  <c r="N2678" i="3"/>
  <c r="J2678" i="3"/>
  <c r="N2682" i="3"/>
  <c r="J2682" i="3"/>
  <c r="N2686" i="3"/>
  <c r="J2686" i="3"/>
  <c r="N2690" i="3"/>
  <c r="J2690" i="3"/>
  <c r="N2694" i="3"/>
  <c r="J2694" i="3"/>
  <c r="N2698" i="3"/>
  <c r="J2698" i="3"/>
  <c r="N2702" i="3"/>
  <c r="J2702" i="3"/>
  <c r="N2706" i="3"/>
  <c r="J2706" i="3"/>
  <c r="N2710" i="3"/>
  <c r="J2710" i="3"/>
  <c r="N2714" i="3"/>
  <c r="J2714" i="3"/>
  <c r="N2718" i="3"/>
  <c r="J2718" i="3"/>
  <c r="N2722" i="3"/>
  <c r="J2722" i="3"/>
  <c r="N2726" i="3"/>
  <c r="J2726" i="3"/>
  <c r="N2730" i="3"/>
  <c r="J2730" i="3"/>
  <c r="N2734" i="3"/>
  <c r="J2734" i="3"/>
  <c r="N2738" i="3"/>
  <c r="J2738" i="3"/>
  <c r="N2742" i="3"/>
  <c r="J2742" i="3"/>
  <c r="N2746" i="3"/>
  <c r="J2746" i="3"/>
  <c r="N2750" i="3"/>
  <c r="J2750" i="3"/>
  <c r="N2754" i="3"/>
  <c r="J2754" i="3"/>
  <c r="N2758" i="3"/>
  <c r="J2758" i="3"/>
  <c r="N2762" i="3"/>
  <c r="J2762" i="3"/>
  <c r="N2766" i="3"/>
  <c r="J2766" i="3"/>
  <c r="N2770" i="3"/>
  <c r="J2770" i="3"/>
  <c r="N2774" i="3"/>
  <c r="J2774" i="3"/>
  <c r="N2778" i="3"/>
  <c r="J2778" i="3"/>
  <c r="N2782" i="3"/>
  <c r="J2782" i="3"/>
  <c r="N2786" i="3"/>
  <c r="J2786" i="3"/>
  <c r="N2790" i="3"/>
  <c r="J2790" i="3"/>
  <c r="N2794" i="3"/>
  <c r="J2794" i="3"/>
  <c r="N2798" i="3"/>
  <c r="J2798" i="3"/>
  <c r="N2802" i="3"/>
  <c r="J2802" i="3"/>
  <c r="N2806" i="3"/>
  <c r="J2806" i="3"/>
  <c r="N2810" i="3"/>
  <c r="J2810" i="3"/>
  <c r="N2814" i="3"/>
  <c r="J2814" i="3"/>
  <c r="N2818" i="3"/>
  <c r="J2818" i="3"/>
  <c r="N2822" i="3"/>
  <c r="J2822" i="3"/>
  <c r="N2826" i="3"/>
  <c r="J2826" i="3"/>
  <c r="N2830" i="3"/>
  <c r="J2830" i="3"/>
  <c r="N2834" i="3"/>
  <c r="J2834" i="3"/>
  <c r="N2838" i="3"/>
  <c r="J2838" i="3"/>
  <c r="N2842" i="3"/>
  <c r="J2842" i="3"/>
  <c r="N2846" i="3"/>
  <c r="J2846" i="3"/>
  <c r="N2850" i="3"/>
  <c r="J2850" i="3"/>
  <c r="N2854" i="3"/>
  <c r="J2854" i="3"/>
  <c r="N2858" i="3"/>
  <c r="J2858" i="3"/>
  <c r="N2862" i="3"/>
  <c r="J2862" i="3"/>
  <c r="N2866" i="3"/>
  <c r="J2866" i="3"/>
  <c r="N2870" i="3"/>
  <c r="J2870" i="3"/>
  <c r="N2874" i="3"/>
  <c r="J2874" i="3"/>
  <c r="N2878" i="3"/>
  <c r="J2878" i="3"/>
  <c r="N2882" i="3"/>
  <c r="J2882" i="3"/>
  <c r="N2886" i="3"/>
  <c r="J2886" i="3"/>
  <c r="N2890" i="3"/>
  <c r="J2890" i="3"/>
  <c r="N2894" i="3"/>
  <c r="J2894" i="3"/>
  <c r="N2898" i="3"/>
  <c r="J2898" i="3"/>
  <c r="N2902" i="3"/>
  <c r="J2902" i="3"/>
  <c r="N2906" i="3"/>
  <c r="J2906" i="3"/>
  <c r="N2910" i="3"/>
  <c r="J2910" i="3"/>
  <c r="N2914" i="3"/>
  <c r="J2914" i="3"/>
  <c r="N2918" i="3"/>
  <c r="J2918" i="3"/>
  <c r="N2922" i="3"/>
  <c r="J2922" i="3"/>
  <c r="N2926" i="3"/>
  <c r="J2926" i="3"/>
  <c r="N2930" i="3"/>
  <c r="J2930" i="3"/>
  <c r="N2934" i="3"/>
  <c r="J2934" i="3"/>
  <c r="N2938" i="3"/>
  <c r="J2938" i="3"/>
  <c r="N2942" i="3"/>
  <c r="J2942" i="3"/>
  <c r="N2946" i="3"/>
  <c r="J2946" i="3"/>
  <c r="N2950" i="3"/>
  <c r="J2950" i="3"/>
  <c r="N2954" i="3"/>
  <c r="J2954" i="3"/>
  <c r="N2958" i="3"/>
  <c r="J2958" i="3"/>
  <c r="N2962" i="3"/>
  <c r="J2962" i="3"/>
  <c r="N2966" i="3"/>
  <c r="J2966" i="3"/>
  <c r="N2970" i="3"/>
  <c r="J2970" i="3"/>
  <c r="N2974" i="3"/>
  <c r="J2974" i="3"/>
  <c r="N2978" i="3"/>
  <c r="J2978" i="3"/>
  <c r="N2982" i="3"/>
  <c r="J2982" i="3"/>
  <c r="N2986" i="3"/>
  <c r="J2986" i="3"/>
  <c r="N2990" i="3"/>
  <c r="J2990" i="3"/>
  <c r="N2994" i="3"/>
  <c r="J2994" i="3"/>
  <c r="N2998" i="3"/>
  <c r="J2998" i="3"/>
  <c r="N3002" i="3"/>
  <c r="J3002" i="3"/>
  <c r="N3006" i="3"/>
  <c r="J3006" i="3"/>
  <c r="N3010" i="3"/>
  <c r="J3010" i="3"/>
  <c r="N3014" i="3"/>
  <c r="J3014" i="3"/>
  <c r="N3018" i="3"/>
  <c r="J3018" i="3"/>
  <c r="N3022" i="3"/>
  <c r="J3022" i="3"/>
  <c r="N3026" i="3"/>
  <c r="J3026" i="3"/>
  <c r="N3030" i="3"/>
  <c r="J3030" i="3"/>
  <c r="N3034" i="3"/>
  <c r="J3034" i="3"/>
  <c r="N3038" i="3"/>
  <c r="J3038" i="3"/>
  <c r="N3042" i="3"/>
  <c r="J3042" i="3"/>
  <c r="N3046" i="3"/>
  <c r="J3046" i="3"/>
  <c r="N3050" i="3"/>
  <c r="J3050" i="3"/>
  <c r="N3054" i="3"/>
  <c r="J3054" i="3"/>
  <c r="N3058" i="3"/>
  <c r="J3058" i="3"/>
  <c r="N3062" i="3"/>
  <c r="J3062" i="3"/>
  <c r="N3066" i="3"/>
  <c r="J3066" i="3"/>
  <c r="N3070" i="3"/>
  <c r="J3070" i="3"/>
  <c r="N3074" i="3"/>
  <c r="J3074" i="3"/>
  <c r="N3078" i="3"/>
  <c r="J3078" i="3"/>
  <c r="N3082" i="3"/>
  <c r="J3082" i="3"/>
  <c r="N3086" i="3"/>
  <c r="J3086" i="3"/>
  <c r="N3090" i="3"/>
  <c r="J3090" i="3"/>
  <c r="N3094" i="3"/>
  <c r="J3094" i="3"/>
  <c r="N3098" i="3"/>
  <c r="J3098" i="3"/>
  <c r="N3102" i="3"/>
  <c r="J3102" i="3"/>
  <c r="N3106" i="3"/>
  <c r="J3106" i="3"/>
  <c r="N3110" i="3"/>
  <c r="J3110" i="3"/>
  <c r="N3114" i="3"/>
  <c r="J3114" i="3"/>
  <c r="N3118" i="3"/>
  <c r="J3118" i="3"/>
  <c r="N3122" i="3"/>
  <c r="J3122" i="3"/>
  <c r="N3126" i="3"/>
  <c r="J3126" i="3"/>
  <c r="N3130" i="3"/>
  <c r="J3130" i="3"/>
  <c r="N3134" i="3"/>
  <c r="J3134" i="3"/>
  <c r="N3138" i="3"/>
  <c r="J3138" i="3"/>
  <c r="N3142" i="3"/>
  <c r="J3142" i="3"/>
  <c r="N3146" i="3"/>
  <c r="J3146" i="3"/>
  <c r="N3150" i="3"/>
  <c r="J3150" i="3"/>
  <c r="N3154" i="3"/>
  <c r="J3154" i="3"/>
  <c r="N3158" i="3"/>
  <c r="J3158" i="3"/>
  <c r="N3162" i="3"/>
  <c r="J3162" i="3"/>
  <c r="N3166" i="3"/>
  <c r="J3166" i="3"/>
  <c r="N3170" i="3"/>
  <c r="J3170" i="3"/>
  <c r="N3174" i="3"/>
  <c r="J3174" i="3"/>
  <c r="N3178" i="3"/>
  <c r="J3178" i="3"/>
  <c r="N3182" i="3"/>
  <c r="J3182" i="3"/>
  <c r="N3186" i="3"/>
  <c r="J3186" i="3"/>
  <c r="N3190" i="3"/>
  <c r="J3190" i="3"/>
  <c r="N3194" i="3"/>
  <c r="J3194" i="3"/>
  <c r="N3198" i="3"/>
  <c r="J3198" i="3"/>
  <c r="N3202" i="3"/>
  <c r="J3202" i="3"/>
  <c r="N3206" i="3"/>
  <c r="J3206" i="3"/>
  <c r="N3210" i="3"/>
  <c r="J3210" i="3"/>
  <c r="N3214" i="3"/>
  <c r="J3214" i="3"/>
  <c r="N3218" i="3"/>
  <c r="J3218" i="3"/>
  <c r="N3222" i="3"/>
  <c r="J3222" i="3"/>
  <c r="N3226" i="3"/>
  <c r="J3226" i="3"/>
  <c r="N3230" i="3"/>
  <c r="J3230" i="3"/>
  <c r="N3234" i="3"/>
  <c r="J3234" i="3"/>
  <c r="N45" i="3"/>
  <c r="J45" i="3"/>
  <c r="N49" i="3"/>
  <c r="J49" i="3"/>
  <c r="N53" i="3"/>
  <c r="J53" i="3"/>
  <c r="N57" i="3"/>
  <c r="J57" i="3"/>
  <c r="N61" i="3"/>
  <c r="J61" i="3"/>
  <c r="N65" i="3"/>
  <c r="J65" i="3"/>
  <c r="N69" i="3"/>
  <c r="J69" i="3"/>
  <c r="N73" i="3"/>
  <c r="J73" i="3"/>
  <c r="N77" i="3"/>
  <c r="J77" i="3"/>
  <c r="N81" i="3"/>
  <c r="J81" i="3"/>
  <c r="N85" i="3"/>
  <c r="J85" i="3"/>
  <c r="N89" i="3"/>
  <c r="J89" i="3"/>
  <c r="N93" i="3"/>
  <c r="J93" i="3"/>
  <c r="N97" i="3"/>
  <c r="J97" i="3"/>
  <c r="N101" i="3"/>
  <c r="J101" i="3"/>
  <c r="N105" i="3"/>
  <c r="J105" i="3"/>
  <c r="N109" i="3"/>
  <c r="J109" i="3"/>
  <c r="N113" i="3"/>
  <c r="J113" i="3"/>
  <c r="N117" i="3"/>
  <c r="J117" i="3"/>
  <c r="N121" i="3"/>
  <c r="J121" i="3"/>
  <c r="N125" i="3"/>
  <c r="J125" i="3"/>
  <c r="N129" i="3"/>
  <c r="J129" i="3"/>
  <c r="N133" i="3"/>
  <c r="J133" i="3"/>
  <c r="N137" i="3"/>
  <c r="J137" i="3"/>
  <c r="N141" i="3"/>
  <c r="J141" i="3"/>
  <c r="N145" i="3"/>
  <c r="J145" i="3"/>
  <c r="N149" i="3"/>
  <c r="J149" i="3"/>
  <c r="N153" i="3"/>
  <c r="J153" i="3"/>
  <c r="N157" i="3"/>
  <c r="J157" i="3"/>
  <c r="N161" i="3"/>
  <c r="J161" i="3"/>
  <c r="N165" i="3"/>
  <c r="J165" i="3"/>
  <c r="N169" i="3"/>
  <c r="J169" i="3"/>
  <c r="N173" i="3"/>
  <c r="J173" i="3"/>
  <c r="N177" i="3"/>
  <c r="J177" i="3"/>
  <c r="N181" i="3"/>
  <c r="J181" i="3"/>
  <c r="N185" i="3"/>
  <c r="J185" i="3"/>
  <c r="N189" i="3"/>
  <c r="J189" i="3"/>
  <c r="N193" i="3"/>
  <c r="J193" i="3"/>
  <c r="N197" i="3"/>
  <c r="J197" i="3"/>
  <c r="N201" i="3"/>
  <c r="J201" i="3"/>
  <c r="N205" i="3"/>
  <c r="J205" i="3"/>
  <c r="N209" i="3"/>
  <c r="J209" i="3"/>
  <c r="N213" i="3"/>
  <c r="J213" i="3"/>
  <c r="N217" i="3"/>
  <c r="J217" i="3"/>
  <c r="N221" i="3"/>
  <c r="J221" i="3"/>
  <c r="N225" i="3"/>
  <c r="J225" i="3"/>
  <c r="N229" i="3"/>
  <c r="J229" i="3"/>
  <c r="N233" i="3"/>
  <c r="J233" i="3"/>
  <c r="N237" i="3"/>
  <c r="J237" i="3"/>
  <c r="N241" i="3"/>
  <c r="J241" i="3"/>
  <c r="N245" i="3"/>
  <c r="J245" i="3"/>
  <c r="N249" i="3"/>
  <c r="J249" i="3"/>
  <c r="N253" i="3"/>
  <c r="J253" i="3"/>
  <c r="N257" i="3"/>
  <c r="J257" i="3"/>
  <c r="N261" i="3"/>
  <c r="J261" i="3"/>
  <c r="N265" i="3"/>
  <c r="J265" i="3"/>
  <c r="N269" i="3"/>
  <c r="J269" i="3"/>
  <c r="N273" i="3"/>
  <c r="J273" i="3"/>
  <c r="N277" i="3"/>
  <c r="J277" i="3"/>
  <c r="N281" i="3"/>
  <c r="J281" i="3"/>
  <c r="J285" i="3"/>
  <c r="N285" i="3"/>
  <c r="J289" i="3"/>
  <c r="N289" i="3"/>
  <c r="J293" i="3"/>
  <c r="N293" i="3"/>
  <c r="J297" i="3"/>
  <c r="N297" i="3"/>
  <c r="N301" i="3"/>
  <c r="J301" i="3"/>
  <c r="N305" i="3"/>
  <c r="J305" i="3"/>
  <c r="N309" i="3"/>
  <c r="J309" i="3"/>
  <c r="N313" i="3"/>
  <c r="J313" i="3"/>
  <c r="N317" i="3"/>
  <c r="J317" i="3"/>
  <c r="N321" i="3"/>
  <c r="J321" i="3"/>
  <c r="N325" i="3"/>
  <c r="J325" i="3"/>
  <c r="N329" i="3"/>
  <c r="J329" i="3"/>
  <c r="J333" i="3"/>
  <c r="N333" i="3"/>
  <c r="J337" i="3"/>
  <c r="N337" i="3"/>
  <c r="N341" i="3"/>
  <c r="J341" i="3"/>
  <c r="J345" i="3"/>
  <c r="N345" i="3"/>
  <c r="N349" i="3"/>
  <c r="J349" i="3"/>
  <c r="J353" i="3"/>
  <c r="N353" i="3"/>
  <c r="N357" i="3"/>
  <c r="J357" i="3"/>
  <c r="J361" i="3"/>
  <c r="N361" i="3"/>
  <c r="N365" i="3"/>
  <c r="J365" i="3"/>
  <c r="J369" i="3"/>
  <c r="N369" i="3"/>
  <c r="N373" i="3"/>
  <c r="J373" i="3"/>
  <c r="N377" i="3"/>
  <c r="J377" i="3"/>
  <c r="N381" i="3"/>
  <c r="J381" i="3"/>
  <c r="N385" i="3"/>
  <c r="J385" i="3"/>
  <c r="N389" i="3"/>
  <c r="J389" i="3"/>
  <c r="N393" i="3"/>
  <c r="J393" i="3"/>
  <c r="N397" i="3"/>
  <c r="J397" i="3"/>
  <c r="N401" i="3"/>
  <c r="J401" i="3"/>
  <c r="N405" i="3"/>
  <c r="J405" i="3"/>
  <c r="N409" i="3"/>
  <c r="J409" i="3"/>
  <c r="N413" i="3"/>
  <c r="J413" i="3"/>
  <c r="N417" i="3"/>
  <c r="J417" i="3"/>
  <c r="N421" i="3"/>
  <c r="J421" i="3"/>
  <c r="N425" i="3"/>
  <c r="J425" i="3"/>
  <c r="N429" i="3"/>
  <c r="J429" i="3"/>
  <c r="N433" i="3"/>
  <c r="J433" i="3"/>
  <c r="N437" i="3"/>
  <c r="J437" i="3"/>
  <c r="N441" i="3"/>
  <c r="J441" i="3"/>
  <c r="N445" i="3"/>
  <c r="J445" i="3"/>
  <c r="N449" i="3"/>
  <c r="J449" i="3"/>
  <c r="N453" i="3"/>
  <c r="J453" i="3"/>
  <c r="N457" i="3"/>
  <c r="J457" i="3"/>
  <c r="N461" i="3"/>
  <c r="J461" i="3"/>
  <c r="N465" i="3"/>
  <c r="J465" i="3"/>
  <c r="N469" i="3"/>
  <c r="J469" i="3"/>
  <c r="N473" i="3"/>
  <c r="J473" i="3"/>
  <c r="N477" i="3"/>
  <c r="J477" i="3"/>
  <c r="N481" i="3"/>
  <c r="J481" i="3"/>
  <c r="N485" i="3"/>
  <c r="J485" i="3"/>
  <c r="N489" i="3"/>
  <c r="J489" i="3"/>
  <c r="N493" i="3"/>
  <c r="J493" i="3"/>
  <c r="N497" i="3"/>
  <c r="J497" i="3"/>
  <c r="N501" i="3"/>
  <c r="J501" i="3"/>
  <c r="N505" i="3"/>
  <c r="J505" i="3"/>
  <c r="N509" i="3"/>
  <c r="J509" i="3"/>
  <c r="N513" i="3"/>
  <c r="J513" i="3"/>
  <c r="N517" i="3"/>
  <c r="J517" i="3"/>
  <c r="N521" i="3"/>
  <c r="J521" i="3"/>
  <c r="N525" i="3"/>
  <c r="J525" i="3"/>
  <c r="N529" i="3"/>
  <c r="J529" i="3"/>
  <c r="N533" i="3"/>
  <c r="J533" i="3"/>
  <c r="N537" i="3"/>
  <c r="J537" i="3"/>
  <c r="N541" i="3"/>
  <c r="J541" i="3"/>
  <c r="N545" i="3"/>
  <c r="J545" i="3"/>
  <c r="N549" i="3"/>
  <c r="J549" i="3"/>
  <c r="N553" i="3"/>
  <c r="J553" i="3"/>
  <c r="N557" i="3"/>
  <c r="J557" i="3"/>
  <c r="N561" i="3"/>
  <c r="J561" i="3"/>
  <c r="N565" i="3"/>
  <c r="J565" i="3"/>
  <c r="N569" i="3"/>
  <c r="J569" i="3"/>
  <c r="N573" i="3"/>
  <c r="J573" i="3"/>
  <c r="N577" i="3"/>
  <c r="J577" i="3"/>
  <c r="N581" i="3"/>
  <c r="J581" i="3"/>
  <c r="N585" i="3"/>
  <c r="J585" i="3"/>
  <c r="N589" i="3"/>
  <c r="J589" i="3"/>
  <c r="N593" i="3"/>
  <c r="J593" i="3"/>
  <c r="N597" i="3"/>
  <c r="J597" i="3"/>
  <c r="N601" i="3"/>
  <c r="J601" i="3"/>
  <c r="N605" i="3"/>
  <c r="J605" i="3"/>
  <c r="N609" i="3"/>
  <c r="J609" i="3"/>
  <c r="N613" i="3"/>
  <c r="J613" i="3"/>
  <c r="N617" i="3"/>
  <c r="J617" i="3"/>
  <c r="N621" i="3"/>
  <c r="J621" i="3"/>
  <c r="N625" i="3"/>
  <c r="J625" i="3"/>
  <c r="N629" i="3"/>
  <c r="J629" i="3"/>
  <c r="N633" i="3"/>
  <c r="J633" i="3"/>
  <c r="N637" i="3"/>
  <c r="J637" i="3"/>
  <c r="N641" i="3"/>
  <c r="J641" i="3"/>
  <c r="N645" i="3"/>
  <c r="J645" i="3"/>
  <c r="N649" i="3"/>
  <c r="J649" i="3"/>
  <c r="N653" i="3"/>
  <c r="J653" i="3"/>
  <c r="N657" i="3"/>
  <c r="J657" i="3"/>
  <c r="N661" i="3"/>
  <c r="J661" i="3"/>
  <c r="N665" i="3"/>
  <c r="J665" i="3"/>
  <c r="N669" i="3"/>
  <c r="J669" i="3"/>
  <c r="N673" i="3"/>
  <c r="J673" i="3"/>
  <c r="N677" i="3"/>
  <c r="J677" i="3"/>
  <c r="N681" i="3"/>
  <c r="J681" i="3"/>
  <c r="N685" i="3"/>
  <c r="J685" i="3"/>
  <c r="N689" i="3"/>
  <c r="J689" i="3"/>
  <c r="N693" i="3"/>
  <c r="J693" i="3"/>
  <c r="N697" i="3"/>
  <c r="J697" i="3"/>
  <c r="N701" i="3"/>
  <c r="J701" i="3"/>
  <c r="N705" i="3"/>
  <c r="J705" i="3"/>
  <c r="N709" i="3"/>
  <c r="J709" i="3"/>
  <c r="N713" i="3"/>
  <c r="J713" i="3"/>
  <c r="N717" i="3"/>
  <c r="J717" i="3"/>
  <c r="N721" i="3"/>
  <c r="J721" i="3"/>
  <c r="N725" i="3"/>
  <c r="J725" i="3"/>
  <c r="N729" i="3"/>
  <c r="J729" i="3"/>
  <c r="N733" i="3"/>
  <c r="J733" i="3"/>
  <c r="N737" i="3"/>
  <c r="J737" i="3"/>
  <c r="N741" i="3"/>
  <c r="J741" i="3"/>
  <c r="N745" i="3"/>
  <c r="J745" i="3"/>
  <c r="J749" i="3"/>
  <c r="N749" i="3"/>
  <c r="J753" i="3"/>
  <c r="N753" i="3"/>
  <c r="N757" i="3"/>
  <c r="J757" i="3"/>
  <c r="N761" i="3"/>
  <c r="J761" i="3"/>
  <c r="J765" i="3"/>
  <c r="N765" i="3"/>
  <c r="J769" i="3"/>
  <c r="N769" i="3"/>
  <c r="N773" i="3"/>
  <c r="J773" i="3"/>
  <c r="N777" i="3"/>
  <c r="J777" i="3"/>
  <c r="N781" i="3"/>
  <c r="J781" i="3"/>
  <c r="J785" i="3"/>
  <c r="N785" i="3"/>
  <c r="J789" i="3"/>
  <c r="N789" i="3"/>
  <c r="N793" i="3"/>
  <c r="J793" i="3"/>
  <c r="N797" i="3"/>
  <c r="J797" i="3"/>
  <c r="N801" i="3"/>
  <c r="J801" i="3"/>
  <c r="N805" i="3"/>
  <c r="J805" i="3"/>
  <c r="N809" i="3"/>
  <c r="J809" i="3"/>
  <c r="N813" i="3"/>
  <c r="J813" i="3"/>
  <c r="J817" i="3"/>
  <c r="N817" i="3"/>
  <c r="N821" i="3"/>
  <c r="J821" i="3"/>
  <c r="J825" i="3"/>
  <c r="N825" i="3"/>
  <c r="N829" i="3"/>
  <c r="J829" i="3"/>
  <c r="J833" i="3"/>
  <c r="N833" i="3"/>
  <c r="J837" i="3"/>
  <c r="N837" i="3"/>
  <c r="J841" i="3"/>
  <c r="N841" i="3"/>
  <c r="N845" i="3"/>
  <c r="J845" i="3"/>
  <c r="N849" i="3"/>
  <c r="J849" i="3"/>
  <c r="J853" i="3"/>
  <c r="N853" i="3"/>
  <c r="N857" i="3"/>
  <c r="J857" i="3"/>
  <c r="J861" i="3"/>
  <c r="N861" i="3"/>
  <c r="J865" i="3"/>
  <c r="N865" i="3"/>
  <c r="N869" i="3"/>
  <c r="J869" i="3"/>
  <c r="N873" i="3"/>
  <c r="J873" i="3"/>
  <c r="J877" i="3"/>
  <c r="N877" i="3"/>
  <c r="N881" i="3"/>
  <c r="J881" i="3"/>
  <c r="J885" i="3"/>
  <c r="N885" i="3"/>
  <c r="J889" i="3"/>
  <c r="N889" i="3"/>
  <c r="J893" i="3"/>
  <c r="N893" i="3"/>
  <c r="J897" i="3"/>
  <c r="N897" i="3"/>
  <c r="J901" i="3"/>
  <c r="N901" i="3"/>
  <c r="J905" i="3"/>
  <c r="N905" i="3"/>
  <c r="J909" i="3"/>
  <c r="N909" i="3"/>
  <c r="J913" i="3"/>
  <c r="N913" i="3"/>
  <c r="N917" i="3"/>
  <c r="J917" i="3"/>
  <c r="N921" i="3"/>
  <c r="J921" i="3"/>
  <c r="J925" i="3"/>
  <c r="N925" i="3"/>
  <c r="J929" i="3"/>
  <c r="N929" i="3"/>
  <c r="J933" i="3"/>
  <c r="N933" i="3"/>
  <c r="J937" i="3"/>
  <c r="N937" i="3"/>
  <c r="N941" i="3"/>
  <c r="J941" i="3"/>
  <c r="J945" i="3"/>
  <c r="N945" i="3"/>
  <c r="J949" i="3"/>
  <c r="N949" i="3"/>
  <c r="J953" i="3"/>
  <c r="N953" i="3"/>
  <c r="J957" i="3"/>
  <c r="N957" i="3"/>
  <c r="J961" i="3"/>
  <c r="N961" i="3"/>
  <c r="J965" i="3"/>
  <c r="N965" i="3"/>
  <c r="J969" i="3"/>
  <c r="N969" i="3"/>
  <c r="J973" i="3"/>
  <c r="N973" i="3"/>
  <c r="N977" i="3"/>
  <c r="J977" i="3"/>
  <c r="N981" i="3"/>
  <c r="J981" i="3"/>
  <c r="J985" i="3"/>
  <c r="N985" i="3"/>
  <c r="J989" i="3"/>
  <c r="N989" i="3"/>
  <c r="J993" i="3"/>
  <c r="N993" i="3"/>
  <c r="J997" i="3"/>
  <c r="N997" i="3"/>
  <c r="N1001" i="3"/>
  <c r="J1001" i="3"/>
  <c r="J1005" i="3"/>
  <c r="N1005" i="3"/>
  <c r="J1009" i="3"/>
  <c r="N1009" i="3"/>
  <c r="J1013" i="3"/>
  <c r="N1013" i="3"/>
  <c r="J1017" i="3"/>
  <c r="N1017" i="3"/>
  <c r="N1021" i="3"/>
  <c r="J1021" i="3"/>
  <c r="N1025" i="3"/>
  <c r="J1025" i="3"/>
  <c r="J1029" i="3"/>
  <c r="N1029" i="3"/>
  <c r="J1033" i="3"/>
  <c r="N1033" i="3"/>
  <c r="J1037" i="3"/>
  <c r="N1037" i="3"/>
  <c r="J1041" i="3"/>
  <c r="N1041" i="3"/>
  <c r="N1045" i="3"/>
  <c r="J1045" i="3"/>
  <c r="J1049" i="3"/>
  <c r="N1049" i="3"/>
  <c r="N1053" i="3"/>
  <c r="J1053" i="3"/>
  <c r="N1057" i="3"/>
  <c r="J1057" i="3"/>
  <c r="N1061" i="3"/>
  <c r="J1061" i="3"/>
  <c r="J1065" i="3"/>
  <c r="N1065" i="3"/>
  <c r="J1069" i="3"/>
  <c r="N1069" i="3"/>
  <c r="N1073" i="3"/>
  <c r="J1073" i="3"/>
  <c r="J1077" i="3"/>
  <c r="N1077" i="3"/>
  <c r="N1081" i="3"/>
  <c r="J1081" i="3"/>
  <c r="J1085" i="3"/>
  <c r="N1085" i="3"/>
  <c r="J1089" i="3"/>
  <c r="N1089" i="3"/>
  <c r="N1093" i="3"/>
  <c r="J1093" i="3"/>
  <c r="N1097" i="3"/>
  <c r="J1097" i="3"/>
  <c r="J1101" i="3"/>
  <c r="N1101" i="3"/>
  <c r="N1105" i="3"/>
  <c r="J1105" i="3"/>
  <c r="J1109" i="3"/>
  <c r="N1109" i="3"/>
  <c r="J1113" i="3"/>
  <c r="N1113" i="3"/>
  <c r="N1117" i="3"/>
  <c r="J1117" i="3"/>
  <c r="J1121" i="3"/>
  <c r="N1121" i="3"/>
  <c r="J1125" i="3"/>
  <c r="N1125" i="3"/>
  <c r="J1129" i="3"/>
  <c r="N1129" i="3"/>
  <c r="J1133" i="3"/>
  <c r="N1133" i="3"/>
  <c r="J1137" i="3"/>
  <c r="N1137" i="3"/>
  <c r="J1141" i="3"/>
  <c r="N1141" i="3"/>
  <c r="J1145" i="3"/>
  <c r="N1145" i="3"/>
  <c r="J1149" i="3"/>
  <c r="N1149" i="3"/>
  <c r="J1153" i="3"/>
  <c r="N1153" i="3"/>
  <c r="N1157" i="3"/>
  <c r="J1157" i="3"/>
  <c r="J1161" i="3"/>
  <c r="N1161" i="3"/>
  <c r="J1165" i="3"/>
  <c r="N1165" i="3"/>
  <c r="J1169" i="3"/>
  <c r="N1169" i="3"/>
  <c r="J1173" i="3"/>
  <c r="N1173" i="3"/>
  <c r="J1177" i="3"/>
  <c r="N1177" i="3"/>
  <c r="N1181" i="3"/>
  <c r="J1181" i="3"/>
  <c r="J1185" i="3"/>
  <c r="N1185" i="3"/>
  <c r="J1189" i="3"/>
  <c r="N1189" i="3"/>
  <c r="J1193" i="3"/>
  <c r="N1193" i="3"/>
  <c r="N1197" i="3"/>
  <c r="J1197" i="3"/>
  <c r="N1201" i="3"/>
  <c r="J1201" i="3"/>
  <c r="J1205" i="3"/>
  <c r="N1205" i="3"/>
  <c r="J1209" i="3"/>
  <c r="N1209" i="3"/>
  <c r="J1213" i="3"/>
  <c r="N1213" i="3"/>
  <c r="J1217" i="3"/>
  <c r="N1217" i="3"/>
  <c r="N1221" i="3"/>
  <c r="J1221" i="3"/>
  <c r="J1225" i="3"/>
  <c r="N1225" i="3"/>
  <c r="J1229" i="3"/>
  <c r="N1229" i="3"/>
  <c r="N1233" i="3"/>
  <c r="J1233" i="3"/>
  <c r="N1237" i="3"/>
  <c r="J1237" i="3"/>
  <c r="N1241" i="3"/>
  <c r="J1241" i="3"/>
  <c r="J1245" i="3"/>
  <c r="N1245" i="3"/>
  <c r="N1249" i="3"/>
  <c r="J1249" i="3"/>
  <c r="N1253" i="3"/>
  <c r="J1253" i="3"/>
  <c r="N1257" i="3"/>
  <c r="J1257" i="3"/>
  <c r="N1261" i="3"/>
  <c r="J1261" i="3"/>
  <c r="J1265" i="3"/>
  <c r="N1265" i="3"/>
  <c r="J1269" i="3"/>
  <c r="N1269" i="3"/>
  <c r="N1273" i="3"/>
  <c r="J1273" i="3"/>
  <c r="J1277" i="3"/>
  <c r="N1277" i="3"/>
  <c r="J1281" i="3"/>
  <c r="N1281" i="3"/>
  <c r="N1285" i="3"/>
  <c r="J1285" i="3"/>
  <c r="N1289" i="3"/>
  <c r="J1289" i="3"/>
  <c r="J1293" i="3"/>
  <c r="N1293" i="3"/>
  <c r="N1297" i="3"/>
  <c r="J1297" i="3"/>
  <c r="N1301" i="3"/>
  <c r="J1301" i="3"/>
  <c r="J1305" i="3"/>
  <c r="N1305" i="3"/>
  <c r="N1309" i="3"/>
  <c r="J1309" i="3"/>
  <c r="J1313" i="3"/>
  <c r="N1313" i="3"/>
  <c r="N1317" i="3"/>
  <c r="J1317" i="3"/>
  <c r="N1321" i="3"/>
  <c r="J1321" i="3"/>
  <c r="N1325" i="3"/>
  <c r="J1325" i="3"/>
  <c r="J1329" i="3"/>
  <c r="N1329" i="3"/>
  <c r="J1333" i="3"/>
  <c r="N1333" i="3"/>
  <c r="J1337" i="3"/>
  <c r="N1337" i="3"/>
  <c r="J1341" i="3"/>
  <c r="N1341" i="3"/>
  <c r="N1345" i="3"/>
  <c r="J1345" i="3"/>
  <c r="J1349" i="3"/>
  <c r="N1349" i="3"/>
  <c r="N1353" i="3"/>
  <c r="J1353" i="3"/>
  <c r="J1357" i="3"/>
  <c r="N1357" i="3"/>
  <c r="J1361" i="3"/>
  <c r="N1361" i="3"/>
  <c r="J1365" i="3"/>
  <c r="N1365" i="3"/>
  <c r="J1369" i="3"/>
  <c r="N1369" i="3"/>
  <c r="J1373" i="3"/>
  <c r="N1373" i="3"/>
  <c r="J1377" i="3"/>
  <c r="N1377" i="3"/>
  <c r="J1381" i="3"/>
  <c r="N1381" i="3"/>
  <c r="N1385" i="3"/>
  <c r="J1385" i="3"/>
  <c r="N1389" i="3"/>
  <c r="J1389" i="3"/>
  <c r="N1393" i="3"/>
  <c r="J1393" i="3"/>
  <c r="N1397" i="3"/>
  <c r="J1397" i="3"/>
  <c r="N1401" i="3"/>
  <c r="J1401" i="3"/>
  <c r="N1405" i="3"/>
  <c r="J1405" i="3"/>
  <c r="N1409" i="3"/>
  <c r="J1409" i="3"/>
  <c r="N1413" i="3"/>
  <c r="J1413" i="3"/>
  <c r="N1417" i="3"/>
  <c r="J1417" i="3"/>
  <c r="N1421" i="3"/>
  <c r="J1421" i="3"/>
  <c r="N1425" i="3"/>
  <c r="J1425" i="3"/>
  <c r="N1429" i="3"/>
  <c r="J1429" i="3"/>
  <c r="N1433" i="3"/>
  <c r="J1433" i="3"/>
  <c r="N1437" i="3"/>
  <c r="J1437" i="3"/>
  <c r="N1441" i="3"/>
  <c r="J1441" i="3"/>
  <c r="N1445" i="3"/>
  <c r="J1445" i="3"/>
  <c r="N1449" i="3"/>
  <c r="J1449" i="3"/>
  <c r="N1453" i="3"/>
  <c r="J1453" i="3"/>
  <c r="N1457" i="3"/>
  <c r="J1457" i="3"/>
  <c r="N1461" i="3"/>
  <c r="J1461" i="3"/>
  <c r="N1465" i="3"/>
  <c r="J1465" i="3"/>
  <c r="N1469" i="3"/>
  <c r="J1469" i="3"/>
  <c r="N1473" i="3"/>
  <c r="J1473" i="3"/>
  <c r="N1477" i="3"/>
  <c r="J1477" i="3"/>
  <c r="N1481" i="3"/>
  <c r="J1481" i="3"/>
  <c r="N1485" i="3"/>
  <c r="J1485" i="3"/>
  <c r="N1489" i="3"/>
  <c r="J1489" i="3"/>
  <c r="N1493" i="3"/>
  <c r="J1493" i="3"/>
  <c r="N1497" i="3"/>
  <c r="J1497" i="3"/>
  <c r="N1501" i="3"/>
  <c r="J1501" i="3"/>
  <c r="N1505" i="3"/>
  <c r="J1505" i="3"/>
  <c r="N1509" i="3"/>
  <c r="J1509" i="3"/>
  <c r="N1513" i="3"/>
  <c r="J1513" i="3"/>
  <c r="N1517" i="3"/>
  <c r="J1517" i="3"/>
  <c r="N1521" i="3"/>
  <c r="J1521" i="3"/>
  <c r="N1525" i="3"/>
  <c r="J1525" i="3"/>
  <c r="N1529" i="3"/>
  <c r="J1529" i="3"/>
  <c r="N1533" i="3"/>
  <c r="J1533" i="3"/>
  <c r="N1537" i="3"/>
  <c r="J1537" i="3"/>
  <c r="N1541" i="3"/>
  <c r="J1541" i="3"/>
  <c r="N1545" i="3"/>
  <c r="J1545" i="3"/>
  <c r="N1549" i="3"/>
  <c r="J1549" i="3"/>
  <c r="N1553" i="3"/>
  <c r="J1553" i="3"/>
  <c r="N1557" i="3"/>
  <c r="J1557" i="3"/>
  <c r="N1561" i="3"/>
  <c r="J1561" i="3"/>
  <c r="N1565" i="3"/>
  <c r="J1565" i="3"/>
  <c r="N1569" i="3"/>
  <c r="J1569" i="3"/>
  <c r="N1573" i="3"/>
  <c r="J1573" i="3"/>
  <c r="N1577" i="3"/>
  <c r="J1577" i="3"/>
  <c r="N1581" i="3"/>
  <c r="J1581" i="3"/>
  <c r="N1585" i="3"/>
  <c r="J1585" i="3"/>
  <c r="N1589" i="3"/>
  <c r="J1589" i="3"/>
  <c r="N1593" i="3"/>
  <c r="J1593" i="3"/>
  <c r="N1597" i="3"/>
  <c r="J1597" i="3"/>
  <c r="N1601" i="3"/>
  <c r="J1601" i="3"/>
  <c r="N1605" i="3"/>
  <c r="J1605" i="3"/>
  <c r="N1609" i="3"/>
  <c r="J1609" i="3"/>
  <c r="N1613" i="3"/>
  <c r="J1613" i="3"/>
  <c r="N1617" i="3"/>
  <c r="J1617" i="3"/>
  <c r="N1621" i="3"/>
  <c r="J1621" i="3"/>
  <c r="N1625" i="3"/>
  <c r="J1625" i="3"/>
  <c r="N1629" i="3"/>
  <c r="J1629" i="3"/>
  <c r="N1633" i="3"/>
  <c r="J1633" i="3"/>
  <c r="N1637" i="3"/>
  <c r="J1637" i="3"/>
  <c r="N1641" i="3"/>
  <c r="J1641" i="3"/>
  <c r="N1645" i="3"/>
  <c r="J1645" i="3"/>
  <c r="N1649" i="3"/>
  <c r="J1649" i="3"/>
  <c r="N1653" i="3"/>
  <c r="J1653" i="3"/>
  <c r="N1657" i="3"/>
  <c r="J1657" i="3"/>
  <c r="N1661" i="3"/>
  <c r="J1661" i="3"/>
  <c r="N1665" i="3"/>
  <c r="J1665" i="3"/>
  <c r="N1669" i="3"/>
  <c r="J1669" i="3"/>
  <c r="N1673" i="3"/>
  <c r="J1673" i="3"/>
  <c r="N1677" i="3"/>
  <c r="J1677" i="3"/>
  <c r="N1681" i="3"/>
  <c r="J1681" i="3"/>
  <c r="N1685" i="3"/>
  <c r="J1685" i="3"/>
  <c r="N1689" i="3"/>
  <c r="J1689" i="3"/>
  <c r="N1693" i="3"/>
  <c r="J1693" i="3"/>
  <c r="N1697" i="3"/>
  <c r="J1697" i="3"/>
  <c r="N1701" i="3"/>
  <c r="J1701" i="3"/>
  <c r="N1705" i="3"/>
  <c r="J1705" i="3"/>
  <c r="N1709" i="3"/>
  <c r="J1709" i="3"/>
  <c r="N1713" i="3"/>
  <c r="J1713" i="3"/>
  <c r="N1717" i="3"/>
  <c r="J1717" i="3"/>
  <c r="N1721" i="3"/>
  <c r="J1721" i="3"/>
  <c r="N1725" i="3"/>
  <c r="J1725" i="3"/>
  <c r="N1729" i="3"/>
  <c r="J1729" i="3"/>
  <c r="N1733" i="3"/>
  <c r="J1733" i="3"/>
  <c r="N1737" i="3"/>
  <c r="J1737" i="3"/>
  <c r="N1741" i="3"/>
  <c r="J1741" i="3"/>
  <c r="N1745" i="3"/>
  <c r="J1745" i="3"/>
  <c r="N1749" i="3"/>
  <c r="J1749" i="3"/>
  <c r="N1753" i="3"/>
  <c r="J1753" i="3"/>
  <c r="N1757" i="3"/>
  <c r="J1757" i="3"/>
  <c r="N1761" i="3"/>
  <c r="J1761" i="3"/>
  <c r="N1765" i="3"/>
  <c r="J1765" i="3"/>
  <c r="N1769" i="3"/>
  <c r="J1769" i="3"/>
  <c r="N1773" i="3"/>
  <c r="J1773" i="3"/>
  <c r="N1777" i="3"/>
  <c r="J1777" i="3"/>
  <c r="N1781" i="3"/>
  <c r="J1781" i="3"/>
  <c r="N1785" i="3"/>
  <c r="J1785" i="3"/>
  <c r="N1789" i="3"/>
  <c r="J1789" i="3"/>
  <c r="N1793" i="3"/>
  <c r="J1793" i="3"/>
  <c r="N1797" i="3"/>
  <c r="J1797" i="3"/>
  <c r="N1801" i="3"/>
  <c r="J1801" i="3"/>
  <c r="N1805" i="3"/>
  <c r="J1805" i="3"/>
  <c r="N1809" i="3"/>
  <c r="J1809" i="3"/>
  <c r="N1813" i="3"/>
  <c r="J1813" i="3"/>
  <c r="N1817" i="3"/>
  <c r="J1817" i="3"/>
  <c r="N1821" i="3"/>
  <c r="J1821" i="3"/>
  <c r="N1825" i="3"/>
  <c r="J1825" i="3"/>
  <c r="N1829" i="3"/>
  <c r="J1829" i="3"/>
  <c r="N1833" i="3"/>
  <c r="J1833" i="3"/>
  <c r="N1837" i="3"/>
  <c r="J1837" i="3"/>
  <c r="N1841" i="3"/>
  <c r="J1841" i="3"/>
  <c r="N1845" i="3"/>
  <c r="J1845" i="3"/>
  <c r="N1849" i="3"/>
  <c r="J1849" i="3"/>
  <c r="N1853" i="3"/>
  <c r="J1853" i="3"/>
  <c r="N1857" i="3"/>
  <c r="J1857" i="3"/>
  <c r="N1861" i="3"/>
  <c r="J1861" i="3"/>
  <c r="N1865" i="3"/>
  <c r="J1865" i="3"/>
  <c r="N1869" i="3"/>
  <c r="J1869" i="3"/>
  <c r="N1873" i="3"/>
  <c r="J1873" i="3"/>
  <c r="N1877" i="3"/>
  <c r="J1877" i="3"/>
  <c r="N1881" i="3"/>
  <c r="J1881" i="3"/>
  <c r="N1885" i="3"/>
  <c r="J1885" i="3"/>
  <c r="N1889" i="3"/>
  <c r="J1889" i="3"/>
  <c r="N1893" i="3"/>
  <c r="J1893" i="3"/>
  <c r="N1897" i="3"/>
  <c r="J1897" i="3"/>
  <c r="N1901" i="3"/>
  <c r="J1901" i="3"/>
  <c r="N1905" i="3"/>
  <c r="J1905" i="3"/>
  <c r="N1909" i="3"/>
  <c r="J1909" i="3"/>
  <c r="N1913" i="3"/>
  <c r="J1913" i="3"/>
  <c r="N1917" i="3"/>
  <c r="J1917" i="3"/>
  <c r="N1921" i="3"/>
  <c r="J1921" i="3"/>
  <c r="N1925" i="3"/>
  <c r="J1925" i="3"/>
  <c r="N1929" i="3"/>
  <c r="J1929" i="3"/>
  <c r="N1933" i="3"/>
  <c r="J1933" i="3"/>
  <c r="N1937" i="3"/>
  <c r="J1937" i="3"/>
  <c r="N1941" i="3"/>
  <c r="J1941" i="3"/>
  <c r="N1945" i="3"/>
  <c r="J1945" i="3"/>
  <c r="N1949" i="3"/>
  <c r="J1949" i="3"/>
  <c r="N1953" i="3"/>
  <c r="J1953" i="3"/>
  <c r="N1957" i="3"/>
  <c r="J1957" i="3"/>
  <c r="N1961" i="3"/>
  <c r="J1961" i="3"/>
  <c r="N1965" i="3"/>
  <c r="J1965" i="3"/>
  <c r="N1969" i="3"/>
  <c r="J1969" i="3"/>
  <c r="N1973" i="3"/>
  <c r="J1973" i="3"/>
  <c r="N1977" i="3"/>
  <c r="J1977" i="3"/>
  <c r="N1981" i="3"/>
  <c r="J1981" i="3"/>
  <c r="N1985" i="3"/>
  <c r="J1985" i="3"/>
  <c r="N1989" i="3"/>
  <c r="J1989" i="3"/>
  <c r="N1993" i="3"/>
  <c r="J1993" i="3"/>
  <c r="N1997" i="3"/>
  <c r="J1997" i="3"/>
  <c r="N2001" i="3"/>
  <c r="J2001" i="3"/>
  <c r="N2005" i="3"/>
  <c r="J2005" i="3"/>
  <c r="N2009" i="3"/>
  <c r="J2009" i="3"/>
  <c r="N2013" i="3"/>
  <c r="J2013" i="3"/>
  <c r="N2017" i="3"/>
  <c r="J2017" i="3"/>
  <c r="N2021" i="3"/>
  <c r="J2021" i="3"/>
  <c r="N2025" i="3"/>
  <c r="J2025" i="3"/>
  <c r="N2029" i="3"/>
  <c r="J2029" i="3"/>
  <c r="N2033" i="3"/>
  <c r="J2033" i="3"/>
  <c r="N2037" i="3"/>
  <c r="J2037" i="3"/>
  <c r="N2041" i="3"/>
  <c r="J2041" i="3"/>
  <c r="N2045" i="3"/>
  <c r="J2045" i="3"/>
  <c r="N2049" i="3"/>
  <c r="J2049" i="3"/>
  <c r="N2053" i="3"/>
  <c r="J2053" i="3"/>
  <c r="N2057" i="3"/>
  <c r="J2057" i="3"/>
  <c r="N2061" i="3"/>
  <c r="J2061" i="3"/>
  <c r="N2065" i="3"/>
  <c r="J2065" i="3"/>
  <c r="N2069" i="3"/>
  <c r="J2069" i="3"/>
  <c r="N2073" i="3"/>
  <c r="J2073" i="3"/>
  <c r="N2077" i="3"/>
  <c r="J2077" i="3"/>
  <c r="N2081" i="3"/>
  <c r="J2081" i="3"/>
  <c r="N2085" i="3"/>
  <c r="J2085" i="3"/>
  <c r="N2089" i="3"/>
  <c r="J2089" i="3"/>
  <c r="N2093" i="3"/>
  <c r="J2093" i="3"/>
  <c r="N2097" i="3"/>
  <c r="J2097" i="3"/>
  <c r="N2101" i="3"/>
  <c r="J2101" i="3"/>
  <c r="N2105" i="3"/>
  <c r="J2105" i="3"/>
  <c r="N2109" i="3"/>
  <c r="J2109" i="3"/>
  <c r="N2113" i="3"/>
  <c r="J2113" i="3"/>
  <c r="N2117" i="3"/>
  <c r="J2117" i="3"/>
  <c r="N2121" i="3"/>
  <c r="J2121" i="3"/>
  <c r="N2125" i="3"/>
  <c r="J2125" i="3"/>
  <c r="N2129" i="3"/>
  <c r="J2129" i="3"/>
  <c r="N2133" i="3"/>
  <c r="J2133" i="3"/>
  <c r="N2137" i="3"/>
  <c r="J2137" i="3"/>
  <c r="N2141" i="3"/>
  <c r="J2141" i="3"/>
  <c r="N2145" i="3"/>
  <c r="J2145" i="3"/>
  <c r="N2149" i="3"/>
  <c r="J2149" i="3"/>
  <c r="N2153" i="3"/>
  <c r="J2153" i="3"/>
  <c r="N2157" i="3"/>
  <c r="J2157" i="3"/>
  <c r="N2161" i="3"/>
  <c r="J2161" i="3"/>
  <c r="N2165" i="3"/>
  <c r="J2165" i="3"/>
  <c r="N2169" i="3"/>
  <c r="J2169" i="3"/>
  <c r="N2173" i="3"/>
  <c r="J2173" i="3"/>
  <c r="N2177" i="3"/>
  <c r="J2177" i="3"/>
  <c r="N2181" i="3"/>
  <c r="J2181" i="3"/>
  <c r="N2185" i="3"/>
  <c r="J2185" i="3"/>
  <c r="N2189" i="3"/>
  <c r="J2189" i="3"/>
  <c r="N2193" i="3"/>
  <c r="J2193" i="3"/>
  <c r="N2197" i="3"/>
  <c r="J2197" i="3"/>
  <c r="N2201" i="3"/>
  <c r="J2201" i="3"/>
  <c r="N2205" i="3"/>
  <c r="J2205" i="3"/>
  <c r="N2209" i="3"/>
  <c r="J2209" i="3"/>
  <c r="N2213" i="3"/>
  <c r="J2213" i="3"/>
  <c r="N2217" i="3"/>
  <c r="J2217" i="3"/>
  <c r="N2221" i="3"/>
  <c r="J2221" i="3"/>
  <c r="N2225" i="3"/>
  <c r="J2225" i="3"/>
  <c r="N2229" i="3"/>
  <c r="J2229" i="3"/>
  <c r="N2233" i="3"/>
  <c r="J2233" i="3"/>
  <c r="N2237" i="3"/>
  <c r="J2237" i="3"/>
  <c r="N2241" i="3"/>
  <c r="J2241" i="3"/>
  <c r="N2245" i="3"/>
  <c r="J2245" i="3"/>
  <c r="N2249" i="3"/>
  <c r="J2249" i="3"/>
  <c r="N2253" i="3"/>
  <c r="J2253" i="3"/>
  <c r="N2257" i="3"/>
  <c r="J2257" i="3"/>
  <c r="N2261" i="3"/>
  <c r="J2261" i="3"/>
  <c r="N2265" i="3"/>
  <c r="J2265" i="3"/>
  <c r="N2269" i="3"/>
  <c r="J2269" i="3"/>
  <c r="N2273" i="3"/>
  <c r="J2273" i="3"/>
  <c r="N2277" i="3"/>
  <c r="J2277" i="3"/>
  <c r="N2281" i="3"/>
  <c r="J2281" i="3"/>
  <c r="N2285" i="3"/>
  <c r="J2285" i="3"/>
  <c r="N2289" i="3"/>
  <c r="J2289" i="3"/>
  <c r="N2293" i="3"/>
  <c r="J2293" i="3"/>
  <c r="N2297" i="3"/>
  <c r="J2297" i="3"/>
  <c r="N2301" i="3"/>
  <c r="J2301" i="3"/>
  <c r="N2305" i="3"/>
  <c r="J2305" i="3"/>
  <c r="N2309" i="3"/>
  <c r="J2309" i="3"/>
  <c r="N2313" i="3"/>
  <c r="J2313" i="3"/>
  <c r="N2317" i="3"/>
  <c r="J2317" i="3"/>
  <c r="N2321" i="3"/>
  <c r="J2321" i="3"/>
  <c r="N2325" i="3"/>
  <c r="J2325" i="3"/>
  <c r="N2329" i="3"/>
  <c r="J2329" i="3"/>
  <c r="N2333" i="3"/>
  <c r="J2333" i="3"/>
  <c r="N2337" i="3"/>
  <c r="J2337" i="3"/>
  <c r="N2341" i="3"/>
  <c r="J2341" i="3"/>
  <c r="N2345" i="3"/>
  <c r="J2345" i="3"/>
  <c r="N2349" i="3"/>
  <c r="J2349" i="3"/>
  <c r="N2353" i="3"/>
  <c r="J2353" i="3"/>
  <c r="N2357" i="3"/>
  <c r="J2357" i="3"/>
  <c r="N2361" i="3"/>
  <c r="J2361" i="3"/>
  <c r="N2365" i="3"/>
  <c r="J2365" i="3"/>
  <c r="N2369" i="3"/>
  <c r="J2369" i="3"/>
  <c r="N2373" i="3"/>
  <c r="J2373" i="3"/>
  <c r="N2377" i="3"/>
  <c r="J2377" i="3"/>
  <c r="N2381" i="3"/>
  <c r="J2381" i="3"/>
  <c r="N2385" i="3"/>
  <c r="J2385" i="3"/>
  <c r="N2389" i="3"/>
  <c r="J2389" i="3"/>
  <c r="N2393" i="3"/>
  <c r="J2393" i="3"/>
  <c r="N2397" i="3"/>
  <c r="J2397" i="3"/>
  <c r="N2401" i="3"/>
  <c r="J2401" i="3"/>
  <c r="N2405" i="3"/>
  <c r="J2405" i="3"/>
  <c r="N2409" i="3"/>
  <c r="J2409" i="3"/>
  <c r="N2413" i="3"/>
  <c r="J2413" i="3"/>
  <c r="N2417" i="3"/>
  <c r="J2417" i="3"/>
  <c r="N2421" i="3"/>
  <c r="J2421" i="3"/>
  <c r="N2425" i="3"/>
  <c r="J2425" i="3"/>
  <c r="N2429" i="3"/>
  <c r="J2429" i="3"/>
  <c r="N2433" i="3"/>
  <c r="J2433" i="3"/>
  <c r="N2437" i="3"/>
  <c r="J2437" i="3"/>
  <c r="N2441" i="3"/>
  <c r="J2441" i="3"/>
  <c r="N2445" i="3"/>
  <c r="J2445" i="3"/>
  <c r="N2449" i="3"/>
  <c r="J2449" i="3"/>
  <c r="N2453" i="3"/>
  <c r="J2453" i="3"/>
  <c r="N2457" i="3"/>
  <c r="J2457" i="3"/>
  <c r="N2461" i="3"/>
  <c r="J2461" i="3"/>
  <c r="N2465" i="3"/>
  <c r="J2465" i="3"/>
  <c r="N2469" i="3"/>
  <c r="J2469" i="3"/>
  <c r="N2473" i="3"/>
  <c r="J2473" i="3"/>
  <c r="N2477" i="3"/>
  <c r="J2477" i="3"/>
  <c r="N2481" i="3"/>
  <c r="J2481" i="3"/>
  <c r="N2485" i="3"/>
  <c r="J2485" i="3"/>
  <c r="N2489" i="3"/>
  <c r="J2489" i="3"/>
  <c r="N2493" i="3"/>
  <c r="J2493" i="3"/>
  <c r="N2497" i="3"/>
  <c r="J2497" i="3"/>
  <c r="N2501" i="3"/>
  <c r="J2501" i="3"/>
  <c r="N2505" i="3"/>
  <c r="J2505" i="3"/>
  <c r="N2509" i="3"/>
  <c r="J2509" i="3"/>
  <c r="N2513" i="3"/>
  <c r="J2513" i="3"/>
  <c r="N2517" i="3"/>
  <c r="J2517" i="3"/>
  <c r="N2521" i="3"/>
  <c r="J2521" i="3"/>
  <c r="N2525" i="3"/>
  <c r="J2525" i="3"/>
  <c r="N2529" i="3"/>
  <c r="J2529" i="3"/>
  <c r="N2533" i="3"/>
  <c r="J2533" i="3"/>
  <c r="N2537" i="3"/>
  <c r="J2537" i="3"/>
  <c r="N2541" i="3"/>
  <c r="J2541" i="3"/>
  <c r="N2545" i="3"/>
  <c r="J2545" i="3"/>
  <c r="N2549" i="3"/>
  <c r="J2549" i="3"/>
  <c r="N2553" i="3"/>
  <c r="J2553" i="3"/>
  <c r="N2557" i="3"/>
  <c r="J2557" i="3"/>
  <c r="N2561" i="3"/>
  <c r="J2561" i="3"/>
  <c r="N2565" i="3"/>
  <c r="J2565" i="3"/>
  <c r="N2569" i="3"/>
  <c r="J2569" i="3"/>
  <c r="N2573" i="3"/>
  <c r="J2573" i="3"/>
  <c r="N2577" i="3"/>
  <c r="J2577" i="3"/>
  <c r="N2581" i="3"/>
  <c r="J2581" i="3"/>
  <c r="N2585" i="3"/>
  <c r="J2585" i="3"/>
  <c r="N2589" i="3"/>
  <c r="J2589" i="3"/>
  <c r="N2593" i="3"/>
  <c r="J2593" i="3"/>
  <c r="N2597" i="3"/>
  <c r="J2597" i="3"/>
  <c r="N2601" i="3"/>
  <c r="J2601" i="3"/>
  <c r="N2605" i="3"/>
  <c r="J2605" i="3"/>
  <c r="N2609" i="3"/>
  <c r="J2609" i="3"/>
  <c r="N2613" i="3"/>
  <c r="J2613" i="3"/>
  <c r="N2617" i="3"/>
  <c r="J2617" i="3"/>
  <c r="N2621" i="3"/>
  <c r="J2621" i="3"/>
  <c r="N2625" i="3"/>
  <c r="J2625" i="3"/>
  <c r="N2629" i="3"/>
  <c r="J2629" i="3"/>
  <c r="N2633" i="3"/>
  <c r="J2633" i="3"/>
  <c r="N2637" i="3"/>
  <c r="J2637" i="3"/>
  <c r="N2641" i="3"/>
  <c r="J2641" i="3"/>
  <c r="N2645" i="3"/>
  <c r="J2645" i="3"/>
  <c r="N2649" i="3"/>
  <c r="J2649" i="3"/>
  <c r="N2653" i="3"/>
  <c r="J2653" i="3"/>
  <c r="N2657" i="3"/>
  <c r="J2657" i="3"/>
  <c r="N2661" i="3"/>
  <c r="J2661" i="3"/>
  <c r="N2665" i="3"/>
  <c r="J2665" i="3"/>
  <c r="N2669" i="3"/>
  <c r="J2669" i="3"/>
  <c r="N2673" i="3"/>
  <c r="J2673" i="3"/>
  <c r="N2677" i="3"/>
  <c r="J2677" i="3"/>
  <c r="N2681" i="3"/>
  <c r="J2681" i="3"/>
  <c r="N2685" i="3"/>
  <c r="J2685" i="3"/>
  <c r="N2689" i="3"/>
  <c r="J2689" i="3"/>
  <c r="N2693" i="3"/>
  <c r="J2693" i="3"/>
  <c r="N2697" i="3"/>
  <c r="J2697" i="3"/>
  <c r="N2701" i="3"/>
  <c r="J2701" i="3"/>
  <c r="N2705" i="3"/>
  <c r="J2705" i="3"/>
  <c r="N2709" i="3"/>
  <c r="J2709" i="3"/>
  <c r="N2713" i="3"/>
  <c r="J2713" i="3"/>
  <c r="N2717" i="3"/>
  <c r="J2717" i="3"/>
  <c r="N2721" i="3"/>
  <c r="J2721" i="3"/>
  <c r="N2725" i="3"/>
  <c r="J2725" i="3"/>
  <c r="N2729" i="3"/>
  <c r="J2729" i="3"/>
  <c r="N2733" i="3"/>
  <c r="J2733" i="3"/>
  <c r="N2737" i="3"/>
  <c r="J2737" i="3"/>
  <c r="N2741" i="3"/>
  <c r="J2741" i="3"/>
  <c r="N2745" i="3"/>
  <c r="J2745" i="3"/>
  <c r="N2749" i="3"/>
  <c r="J2749" i="3"/>
  <c r="N2753" i="3"/>
  <c r="J2753" i="3"/>
  <c r="N2757" i="3"/>
  <c r="J2757" i="3"/>
  <c r="N2761" i="3"/>
  <c r="J2761" i="3"/>
  <c r="N2765" i="3"/>
  <c r="J2765" i="3"/>
  <c r="N2769" i="3"/>
  <c r="J2769" i="3"/>
  <c r="N2773" i="3"/>
  <c r="J2773" i="3"/>
  <c r="N2777" i="3"/>
  <c r="J2777" i="3"/>
  <c r="N2781" i="3"/>
  <c r="J2781" i="3"/>
  <c r="N2785" i="3"/>
  <c r="J2785" i="3"/>
  <c r="N2789" i="3"/>
  <c r="J2789" i="3"/>
  <c r="N2793" i="3"/>
  <c r="J2793" i="3"/>
  <c r="N2797" i="3"/>
  <c r="J2797" i="3"/>
  <c r="N2801" i="3"/>
  <c r="J2801" i="3"/>
  <c r="N2805" i="3"/>
  <c r="J2805" i="3"/>
  <c r="N2809" i="3"/>
  <c r="J2809" i="3"/>
  <c r="N2813" i="3"/>
  <c r="J2813" i="3"/>
  <c r="N2817" i="3"/>
  <c r="J2817" i="3"/>
  <c r="N2821" i="3"/>
  <c r="J2821" i="3"/>
  <c r="N2825" i="3"/>
  <c r="J2825" i="3"/>
  <c r="N2829" i="3"/>
  <c r="J2829" i="3"/>
  <c r="N2833" i="3"/>
  <c r="J2833" i="3"/>
  <c r="N2837" i="3"/>
  <c r="J2837" i="3"/>
  <c r="N2841" i="3"/>
  <c r="J2841" i="3"/>
  <c r="N2845" i="3"/>
  <c r="J2845" i="3"/>
  <c r="N2849" i="3"/>
  <c r="J2849" i="3"/>
  <c r="N2853" i="3"/>
  <c r="J2853" i="3"/>
  <c r="N2857" i="3"/>
  <c r="J2857" i="3"/>
  <c r="N2861" i="3"/>
  <c r="J2861" i="3"/>
  <c r="N2865" i="3"/>
  <c r="J2865" i="3"/>
  <c r="N2869" i="3"/>
  <c r="J2869" i="3"/>
  <c r="N2873" i="3"/>
  <c r="J2873" i="3"/>
  <c r="N2877" i="3"/>
  <c r="J2877" i="3"/>
  <c r="N2881" i="3"/>
  <c r="J2881" i="3"/>
  <c r="N2885" i="3"/>
  <c r="J2885" i="3"/>
  <c r="N2889" i="3"/>
  <c r="J2889" i="3"/>
  <c r="N2893" i="3"/>
  <c r="J2893" i="3"/>
  <c r="N2897" i="3"/>
  <c r="J2897" i="3"/>
  <c r="N2901" i="3"/>
  <c r="J2901" i="3"/>
  <c r="N2905" i="3"/>
  <c r="J2905" i="3"/>
  <c r="N2909" i="3"/>
  <c r="J2909" i="3"/>
  <c r="N2913" i="3"/>
  <c r="J2913" i="3"/>
  <c r="N2917" i="3"/>
  <c r="J2917" i="3"/>
  <c r="N2921" i="3"/>
  <c r="J2921" i="3"/>
  <c r="N2925" i="3"/>
  <c r="J2925" i="3"/>
  <c r="N2929" i="3"/>
  <c r="J2929" i="3"/>
  <c r="N2933" i="3"/>
  <c r="J2933" i="3"/>
  <c r="N2937" i="3"/>
  <c r="J2937" i="3"/>
  <c r="N2941" i="3"/>
  <c r="J2941" i="3"/>
  <c r="N2945" i="3"/>
  <c r="J2945" i="3"/>
  <c r="N2949" i="3"/>
  <c r="J2949" i="3"/>
  <c r="N2953" i="3"/>
  <c r="J2953" i="3"/>
  <c r="N2957" i="3"/>
  <c r="J2957" i="3"/>
  <c r="N2961" i="3"/>
  <c r="J2961" i="3"/>
  <c r="N2965" i="3"/>
  <c r="J2965" i="3"/>
  <c r="N2969" i="3"/>
  <c r="J2969" i="3"/>
  <c r="N2973" i="3"/>
  <c r="J2973" i="3"/>
  <c r="N2977" i="3"/>
  <c r="J2977" i="3"/>
  <c r="N2981" i="3"/>
  <c r="J2981" i="3"/>
  <c r="N2985" i="3"/>
  <c r="J2985" i="3"/>
  <c r="N2989" i="3"/>
  <c r="J2989" i="3"/>
  <c r="N2993" i="3"/>
  <c r="J2993" i="3"/>
  <c r="N2997" i="3"/>
  <c r="J2997" i="3"/>
  <c r="N3001" i="3"/>
  <c r="J3001" i="3"/>
  <c r="N3005" i="3"/>
  <c r="J3005" i="3"/>
  <c r="N3009" i="3"/>
  <c r="J3009" i="3"/>
  <c r="N3013" i="3"/>
  <c r="J3013" i="3"/>
  <c r="N3017" i="3"/>
  <c r="J3017" i="3"/>
  <c r="N3021" i="3"/>
  <c r="J3021" i="3"/>
  <c r="N3025" i="3"/>
  <c r="J3025" i="3"/>
  <c r="N3029" i="3"/>
  <c r="J3029" i="3"/>
  <c r="N3033" i="3"/>
  <c r="J3033" i="3"/>
  <c r="N3037" i="3"/>
  <c r="J3037" i="3"/>
  <c r="N3041" i="3"/>
  <c r="J3041" i="3"/>
  <c r="N3045" i="3"/>
  <c r="J3045" i="3"/>
  <c r="N3049" i="3"/>
  <c r="J3049" i="3"/>
  <c r="N3053" i="3"/>
  <c r="J3053" i="3"/>
  <c r="N3057" i="3"/>
  <c r="J3057" i="3"/>
  <c r="N3061" i="3"/>
  <c r="J3061" i="3"/>
  <c r="N3065" i="3"/>
  <c r="J3065" i="3"/>
  <c r="N3069" i="3"/>
  <c r="J3069" i="3"/>
  <c r="N3073" i="3"/>
  <c r="J3073" i="3"/>
  <c r="N3077" i="3"/>
  <c r="J3077" i="3"/>
  <c r="N3081" i="3"/>
  <c r="J3081" i="3"/>
  <c r="N3085" i="3"/>
  <c r="J3085" i="3"/>
  <c r="N3089" i="3"/>
  <c r="J3089" i="3"/>
  <c r="N3093" i="3"/>
  <c r="J3093" i="3"/>
  <c r="N3097" i="3"/>
  <c r="J3097" i="3"/>
  <c r="N3101" i="3"/>
  <c r="J3101" i="3"/>
  <c r="N3105" i="3"/>
  <c r="J3105" i="3"/>
  <c r="N3109" i="3"/>
  <c r="J3109" i="3"/>
  <c r="N3113" i="3"/>
  <c r="J3113" i="3"/>
  <c r="N3117" i="3"/>
  <c r="J3117" i="3"/>
  <c r="N3121" i="3"/>
  <c r="J3121" i="3"/>
  <c r="N3125" i="3"/>
  <c r="J3125" i="3"/>
  <c r="N3129" i="3"/>
  <c r="J3129" i="3"/>
  <c r="N3133" i="3"/>
  <c r="J3133" i="3"/>
  <c r="N3137" i="3"/>
  <c r="J3137" i="3"/>
  <c r="N3141" i="3"/>
  <c r="J3141" i="3"/>
  <c r="N3145" i="3"/>
  <c r="J3145" i="3"/>
  <c r="N3149" i="3"/>
  <c r="J3149" i="3"/>
  <c r="N3153" i="3"/>
  <c r="J3153" i="3"/>
  <c r="N3157" i="3"/>
  <c r="J3157" i="3"/>
  <c r="N3161" i="3"/>
  <c r="J3161" i="3"/>
  <c r="N3165" i="3"/>
  <c r="J3165" i="3"/>
  <c r="N3169" i="3"/>
  <c r="J3169" i="3"/>
  <c r="N3173" i="3"/>
  <c r="J3173" i="3"/>
  <c r="N3177" i="3"/>
  <c r="J3177" i="3"/>
  <c r="N3181" i="3"/>
  <c r="J3181" i="3"/>
  <c r="N3185" i="3"/>
  <c r="J3185" i="3"/>
  <c r="N3189" i="3"/>
  <c r="J3189" i="3"/>
  <c r="N3193" i="3"/>
  <c r="J3193" i="3"/>
  <c r="N3197" i="3"/>
  <c r="J3197" i="3"/>
  <c r="N3201" i="3"/>
  <c r="J3201" i="3"/>
  <c r="N3205" i="3"/>
  <c r="J3205" i="3"/>
  <c r="N3209" i="3"/>
  <c r="J3209" i="3"/>
  <c r="N3213" i="3"/>
  <c r="J3213" i="3"/>
  <c r="N3217" i="3"/>
  <c r="J3217" i="3"/>
  <c r="N3221" i="3"/>
  <c r="J3221" i="3"/>
  <c r="N3225" i="3"/>
  <c r="J3225" i="3"/>
  <c r="N3229" i="3"/>
  <c r="J3229" i="3"/>
  <c r="N3233" i="3"/>
  <c r="J3233" i="3"/>
  <c r="N44" i="3"/>
  <c r="J44" i="3"/>
  <c r="N48" i="3"/>
  <c r="J48" i="3"/>
  <c r="N52" i="3"/>
  <c r="J52" i="3"/>
  <c r="N56" i="3"/>
  <c r="J56" i="3"/>
  <c r="N60" i="3"/>
  <c r="J60" i="3"/>
  <c r="N64" i="3"/>
  <c r="J64" i="3"/>
  <c r="N68" i="3"/>
  <c r="J68" i="3"/>
  <c r="N72" i="3"/>
  <c r="J72" i="3"/>
  <c r="N76" i="3"/>
  <c r="J76" i="3"/>
  <c r="N80" i="3"/>
  <c r="J80" i="3"/>
  <c r="N84" i="3"/>
  <c r="J84" i="3"/>
  <c r="N88" i="3"/>
  <c r="J88" i="3"/>
  <c r="N92" i="3"/>
  <c r="J92" i="3"/>
  <c r="N96" i="3"/>
  <c r="J96" i="3"/>
  <c r="N100" i="3"/>
  <c r="J100" i="3"/>
  <c r="N104" i="3"/>
  <c r="J104" i="3"/>
  <c r="N108" i="3"/>
  <c r="J108" i="3"/>
  <c r="N112" i="3"/>
  <c r="J112" i="3"/>
  <c r="N116" i="3"/>
  <c r="J116" i="3"/>
  <c r="N120" i="3"/>
  <c r="J120" i="3"/>
  <c r="N124" i="3"/>
  <c r="J124" i="3"/>
  <c r="N128" i="3"/>
  <c r="J128" i="3"/>
  <c r="N132" i="3"/>
  <c r="J132" i="3"/>
  <c r="N136" i="3"/>
  <c r="J136" i="3"/>
  <c r="N140" i="3"/>
  <c r="J140" i="3"/>
  <c r="N144" i="3"/>
  <c r="J144" i="3"/>
  <c r="N148" i="3"/>
  <c r="J148" i="3"/>
  <c r="N152" i="3"/>
  <c r="J152" i="3"/>
  <c r="N156" i="3"/>
  <c r="J156" i="3"/>
  <c r="N160" i="3"/>
  <c r="J160" i="3"/>
  <c r="N164" i="3"/>
  <c r="J164" i="3"/>
  <c r="N168" i="3"/>
  <c r="J168" i="3"/>
  <c r="N172" i="3"/>
  <c r="J172" i="3"/>
  <c r="N176" i="3"/>
  <c r="J176" i="3"/>
  <c r="N180" i="3"/>
  <c r="J180" i="3"/>
  <c r="N184" i="3"/>
  <c r="J184" i="3"/>
  <c r="N188" i="3"/>
  <c r="J188" i="3"/>
  <c r="N192" i="3"/>
  <c r="J192" i="3"/>
  <c r="N196" i="3"/>
  <c r="J196" i="3"/>
  <c r="N200" i="3"/>
  <c r="J200" i="3"/>
  <c r="N204" i="3"/>
  <c r="J204" i="3"/>
  <c r="N208" i="3"/>
  <c r="J208" i="3"/>
  <c r="N212" i="3"/>
  <c r="J212" i="3"/>
  <c r="N216" i="3"/>
  <c r="J216" i="3"/>
  <c r="N220" i="3"/>
  <c r="J220" i="3"/>
  <c r="N224" i="3"/>
  <c r="J224" i="3"/>
  <c r="N228" i="3"/>
  <c r="J228" i="3"/>
  <c r="N232" i="3"/>
  <c r="J232" i="3"/>
  <c r="N236" i="3"/>
  <c r="J236" i="3"/>
  <c r="N240" i="3"/>
  <c r="J240" i="3"/>
  <c r="N244" i="3"/>
  <c r="J244" i="3"/>
  <c r="N248" i="3"/>
  <c r="J248" i="3"/>
  <c r="N252" i="3"/>
  <c r="J252" i="3"/>
  <c r="N256" i="3"/>
  <c r="J256" i="3"/>
  <c r="N260" i="3"/>
  <c r="J260" i="3"/>
  <c r="N264" i="3"/>
  <c r="J264" i="3"/>
  <c r="N268" i="3"/>
  <c r="J268" i="3"/>
  <c r="N272" i="3"/>
  <c r="J272" i="3"/>
  <c r="N276" i="3"/>
  <c r="J276" i="3"/>
  <c r="N280" i="3"/>
  <c r="J280" i="3"/>
  <c r="N284" i="3"/>
  <c r="J284" i="3"/>
  <c r="J288" i="3"/>
  <c r="N288" i="3"/>
  <c r="J292" i="3"/>
  <c r="N292" i="3"/>
  <c r="J296" i="3"/>
  <c r="N296" i="3"/>
  <c r="N300" i="3"/>
  <c r="J300" i="3"/>
  <c r="N304" i="3"/>
  <c r="J304" i="3"/>
  <c r="N308" i="3"/>
  <c r="J308" i="3"/>
  <c r="N312" i="3"/>
  <c r="J312" i="3"/>
  <c r="N316" i="3"/>
  <c r="J316" i="3"/>
  <c r="N320" i="3"/>
  <c r="J320" i="3"/>
  <c r="N324" i="3"/>
  <c r="J324" i="3"/>
  <c r="N328" i="3"/>
  <c r="J328" i="3"/>
  <c r="N332" i="3"/>
  <c r="J332" i="3"/>
  <c r="N336" i="3"/>
  <c r="J336" i="3"/>
  <c r="J340" i="3"/>
  <c r="N340" i="3"/>
  <c r="N344" i="3"/>
  <c r="J344" i="3"/>
  <c r="J348" i="3"/>
  <c r="N348" i="3"/>
  <c r="N352" i="3"/>
  <c r="J352" i="3"/>
  <c r="J356" i="3"/>
  <c r="N356" i="3"/>
  <c r="N360" i="3"/>
  <c r="J360" i="3"/>
  <c r="J364" i="3"/>
  <c r="N364" i="3"/>
  <c r="N368" i="3"/>
  <c r="J368" i="3"/>
  <c r="J372" i="3"/>
  <c r="N372" i="3"/>
  <c r="N376" i="3"/>
  <c r="J376" i="3"/>
  <c r="N380" i="3"/>
  <c r="J380" i="3"/>
  <c r="N384" i="3"/>
  <c r="J384" i="3"/>
  <c r="N388" i="3"/>
  <c r="J388" i="3"/>
  <c r="N392" i="3"/>
  <c r="J392" i="3"/>
  <c r="N396" i="3"/>
  <c r="J396" i="3"/>
  <c r="N400" i="3"/>
  <c r="J400" i="3"/>
  <c r="N404" i="3"/>
  <c r="J404" i="3"/>
  <c r="N408" i="3"/>
  <c r="J408" i="3"/>
  <c r="N412" i="3"/>
  <c r="J412" i="3"/>
  <c r="N416" i="3"/>
  <c r="J416" i="3"/>
  <c r="N420" i="3"/>
  <c r="J420" i="3"/>
  <c r="N424" i="3"/>
  <c r="J424" i="3"/>
  <c r="N428" i="3"/>
  <c r="J428" i="3"/>
  <c r="N432" i="3"/>
  <c r="J432" i="3"/>
  <c r="N436" i="3"/>
  <c r="J436" i="3"/>
  <c r="N440" i="3"/>
  <c r="J440" i="3"/>
  <c r="N444" i="3"/>
  <c r="J444" i="3"/>
  <c r="N448" i="3"/>
  <c r="J448" i="3"/>
  <c r="N452" i="3"/>
  <c r="J452" i="3"/>
  <c r="N456" i="3"/>
  <c r="J456" i="3"/>
  <c r="N460" i="3"/>
  <c r="J460" i="3"/>
  <c r="N464" i="3"/>
  <c r="J464" i="3"/>
  <c r="N468" i="3"/>
  <c r="J468" i="3"/>
  <c r="N472" i="3"/>
  <c r="J472" i="3"/>
  <c r="N476" i="3"/>
  <c r="J476" i="3"/>
  <c r="N480" i="3"/>
  <c r="J480" i="3"/>
  <c r="N484" i="3"/>
  <c r="J484" i="3"/>
  <c r="N488" i="3"/>
  <c r="J488" i="3"/>
  <c r="N492" i="3"/>
  <c r="J492" i="3"/>
  <c r="N496" i="3"/>
  <c r="J496" i="3"/>
  <c r="N500" i="3"/>
  <c r="J500" i="3"/>
  <c r="N504" i="3"/>
  <c r="J504" i="3"/>
  <c r="N508" i="3"/>
  <c r="J508" i="3"/>
  <c r="N512" i="3"/>
  <c r="J512" i="3"/>
  <c r="N516" i="3"/>
  <c r="J516" i="3"/>
  <c r="N520" i="3"/>
  <c r="J520" i="3"/>
  <c r="N524" i="3"/>
  <c r="J524" i="3"/>
  <c r="N528" i="3"/>
  <c r="J528" i="3"/>
  <c r="N532" i="3"/>
  <c r="J532" i="3"/>
  <c r="N536" i="3"/>
  <c r="J536" i="3"/>
  <c r="N540" i="3"/>
  <c r="J540" i="3"/>
  <c r="N544" i="3"/>
  <c r="J544" i="3"/>
  <c r="N548" i="3"/>
  <c r="J548" i="3"/>
  <c r="N552" i="3"/>
  <c r="J552" i="3"/>
  <c r="N556" i="3"/>
  <c r="J556" i="3"/>
  <c r="N560" i="3"/>
  <c r="J560" i="3"/>
  <c r="N564" i="3"/>
  <c r="J564" i="3"/>
  <c r="N568" i="3"/>
  <c r="J568" i="3"/>
  <c r="N572" i="3"/>
  <c r="J572" i="3"/>
  <c r="N576" i="3"/>
  <c r="J576" i="3"/>
  <c r="N580" i="3"/>
  <c r="J580" i="3"/>
  <c r="N584" i="3"/>
  <c r="J584" i="3"/>
  <c r="N588" i="3"/>
  <c r="J588" i="3"/>
  <c r="N592" i="3"/>
  <c r="J592" i="3"/>
  <c r="N596" i="3"/>
  <c r="J596" i="3"/>
  <c r="N600" i="3"/>
  <c r="J600" i="3"/>
  <c r="N604" i="3"/>
  <c r="J604" i="3"/>
  <c r="N608" i="3"/>
  <c r="J608" i="3"/>
  <c r="N612" i="3"/>
  <c r="J612" i="3"/>
  <c r="N616" i="3"/>
  <c r="J616" i="3"/>
  <c r="N620" i="3"/>
  <c r="J620" i="3"/>
  <c r="N624" i="3"/>
  <c r="J624" i="3"/>
  <c r="N628" i="3"/>
  <c r="J628" i="3"/>
  <c r="N632" i="3"/>
  <c r="J632" i="3"/>
  <c r="N636" i="3"/>
  <c r="J636" i="3"/>
  <c r="N640" i="3"/>
  <c r="J640" i="3"/>
  <c r="N644" i="3"/>
  <c r="J644" i="3"/>
  <c r="N648" i="3"/>
  <c r="J648" i="3"/>
  <c r="N652" i="3"/>
  <c r="J652" i="3"/>
  <c r="N656" i="3"/>
  <c r="J656" i="3"/>
  <c r="N660" i="3"/>
  <c r="J660" i="3"/>
  <c r="N664" i="3"/>
  <c r="J664" i="3"/>
  <c r="N668" i="3"/>
  <c r="J668" i="3"/>
  <c r="N672" i="3"/>
  <c r="J672" i="3"/>
  <c r="N676" i="3"/>
  <c r="J676" i="3"/>
  <c r="N680" i="3"/>
  <c r="J680" i="3"/>
  <c r="N684" i="3"/>
  <c r="J684" i="3"/>
  <c r="N688" i="3"/>
  <c r="J688" i="3"/>
  <c r="N692" i="3"/>
  <c r="J692" i="3"/>
  <c r="N696" i="3"/>
  <c r="J696" i="3"/>
  <c r="N700" i="3"/>
  <c r="J700" i="3"/>
  <c r="N704" i="3"/>
  <c r="J704" i="3"/>
  <c r="N708" i="3"/>
  <c r="J708" i="3"/>
  <c r="N712" i="3"/>
  <c r="J712" i="3"/>
  <c r="N716" i="3"/>
  <c r="J716" i="3"/>
  <c r="N720" i="3"/>
  <c r="J720" i="3"/>
  <c r="N724" i="3"/>
  <c r="J724" i="3"/>
  <c r="N728" i="3"/>
  <c r="J728" i="3"/>
  <c r="N732" i="3"/>
  <c r="J732" i="3"/>
  <c r="N736" i="3"/>
  <c r="J736" i="3"/>
  <c r="N740" i="3"/>
  <c r="J740" i="3"/>
  <c r="N744" i="3"/>
  <c r="J744" i="3"/>
  <c r="J748" i="3"/>
  <c r="N748" i="3"/>
  <c r="J752" i="3"/>
  <c r="N752" i="3"/>
  <c r="J756" i="3"/>
  <c r="N756" i="3"/>
  <c r="N760" i="3"/>
  <c r="J760" i="3"/>
  <c r="J764" i="3"/>
  <c r="N764" i="3"/>
  <c r="J768" i="3"/>
  <c r="N768" i="3"/>
  <c r="J772" i="3"/>
  <c r="N772" i="3"/>
  <c r="N776" i="3"/>
  <c r="J776" i="3"/>
  <c r="N780" i="3"/>
  <c r="J780" i="3"/>
  <c r="N784" i="3"/>
  <c r="J784" i="3"/>
  <c r="J788" i="3"/>
  <c r="N788" i="3"/>
  <c r="J792" i="3"/>
  <c r="N792" i="3"/>
  <c r="J796" i="3"/>
  <c r="N796" i="3"/>
  <c r="J800" i="3"/>
  <c r="N800" i="3"/>
  <c r="J804" i="3"/>
  <c r="N804" i="3"/>
  <c r="J808" i="3"/>
  <c r="N808" i="3"/>
  <c r="J812" i="3"/>
  <c r="N812" i="3"/>
  <c r="N816" i="3"/>
  <c r="J816" i="3"/>
  <c r="J820" i="3"/>
  <c r="N820" i="3"/>
  <c r="N824" i="3"/>
  <c r="J824" i="3"/>
  <c r="N828" i="3"/>
  <c r="J828" i="3"/>
  <c r="J832" i="3"/>
  <c r="N832" i="3"/>
  <c r="N836" i="3"/>
  <c r="J836" i="3"/>
  <c r="N840" i="3"/>
  <c r="J840" i="3"/>
  <c r="J844" i="3"/>
  <c r="N844" i="3"/>
  <c r="N848" i="3"/>
  <c r="J848" i="3"/>
  <c r="J852" i="3"/>
  <c r="N852" i="3"/>
  <c r="J856" i="3"/>
  <c r="N856" i="3"/>
  <c r="J860" i="3"/>
  <c r="N860" i="3"/>
  <c r="J864" i="3"/>
  <c r="N864" i="3"/>
  <c r="J868" i="3"/>
  <c r="N868" i="3"/>
  <c r="J872" i="3"/>
  <c r="N872" i="3"/>
  <c r="J876" i="3"/>
  <c r="N876" i="3"/>
  <c r="N880" i="3"/>
  <c r="J880" i="3"/>
  <c r="N884" i="3"/>
  <c r="J884" i="3"/>
  <c r="N888" i="3"/>
  <c r="J888" i="3"/>
  <c r="J892" i="3"/>
  <c r="N892" i="3"/>
  <c r="J896" i="3"/>
  <c r="N896" i="3"/>
  <c r="J900" i="3"/>
  <c r="N900" i="3"/>
  <c r="J904" i="3"/>
  <c r="N904" i="3"/>
  <c r="J908" i="3"/>
  <c r="N908" i="3"/>
  <c r="J912" i="3"/>
  <c r="N912" i="3"/>
  <c r="N916" i="3"/>
  <c r="J916" i="3"/>
  <c r="J920" i="3"/>
  <c r="N920" i="3"/>
  <c r="J924" i="3"/>
  <c r="N924" i="3"/>
  <c r="N928" i="3"/>
  <c r="J928" i="3"/>
  <c r="N932" i="3"/>
  <c r="J932" i="3"/>
  <c r="N936" i="3"/>
  <c r="J936" i="3"/>
  <c r="N940" i="3"/>
  <c r="J940" i="3"/>
  <c r="N944" i="3"/>
  <c r="J944" i="3"/>
  <c r="J948" i="3"/>
  <c r="N948" i="3"/>
  <c r="J952" i="3"/>
  <c r="N952" i="3"/>
  <c r="J956" i="3"/>
  <c r="N956" i="3"/>
  <c r="J960" i="3"/>
  <c r="N960" i="3"/>
  <c r="J964" i="3"/>
  <c r="N964" i="3"/>
  <c r="J968" i="3"/>
  <c r="N968" i="3"/>
  <c r="J972" i="3"/>
  <c r="N972" i="3"/>
  <c r="J976" i="3"/>
  <c r="N976" i="3"/>
  <c r="J980" i="3"/>
  <c r="N980" i="3"/>
  <c r="N984" i="3"/>
  <c r="J984" i="3"/>
  <c r="N988" i="3"/>
  <c r="J988" i="3"/>
  <c r="N992" i="3"/>
  <c r="J992" i="3"/>
  <c r="N996" i="3"/>
  <c r="J996" i="3"/>
  <c r="J1000" i="3"/>
  <c r="N1000" i="3"/>
  <c r="J1004" i="3"/>
  <c r="N1004" i="3"/>
  <c r="J1008" i="3"/>
  <c r="N1008" i="3"/>
  <c r="J1012" i="3"/>
  <c r="N1012" i="3"/>
  <c r="J1016" i="3"/>
  <c r="N1016" i="3"/>
  <c r="J1020" i="3"/>
  <c r="N1020" i="3"/>
  <c r="N1024" i="3"/>
  <c r="J1024" i="3"/>
  <c r="J1028" i="3"/>
  <c r="N1028" i="3"/>
  <c r="J1032" i="3"/>
  <c r="N1032" i="3"/>
  <c r="J1036" i="3"/>
  <c r="N1036" i="3"/>
  <c r="N1040" i="3"/>
  <c r="J1040" i="3"/>
  <c r="N1044" i="3"/>
  <c r="J1044" i="3"/>
  <c r="N1048" i="3"/>
  <c r="J1048" i="3"/>
  <c r="J1052" i="3"/>
  <c r="N1052" i="3"/>
  <c r="J1056" i="3"/>
  <c r="N1056" i="3"/>
  <c r="J1060" i="3"/>
  <c r="N1060" i="3"/>
  <c r="J1064" i="3"/>
  <c r="N1064" i="3"/>
  <c r="J1068" i="3"/>
  <c r="N1068" i="3"/>
  <c r="J1072" i="3"/>
  <c r="N1072" i="3"/>
  <c r="J1076" i="3"/>
  <c r="N1076" i="3"/>
  <c r="J1080" i="3"/>
  <c r="N1080" i="3"/>
  <c r="J1084" i="3"/>
  <c r="N1084" i="3"/>
  <c r="N1088" i="3"/>
  <c r="J1088" i="3"/>
  <c r="J1092" i="3"/>
  <c r="N1092" i="3"/>
  <c r="J1096" i="3"/>
  <c r="N1096" i="3"/>
  <c r="N1100" i="3"/>
  <c r="J1100" i="3"/>
  <c r="N1104" i="3"/>
  <c r="J1104" i="3"/>
  <c r="N1108" i="3"/>
  <c r="J1108" i="3"/>
  <c r="J1112" i="3"/>
  <c r="N1112" i="3"/>
  <c r="J1116" i="3"/>
  <c r="N1116" i="3"/>
  <c r="N1120" i="3"/>
  <c r="J1120" i="3"/>
  <c r="N1124" i="3"/>
  <c r="J1124" i="3"/>
  <c r="N1128" i="3"/>
  <c r="J1128" i="3"/>
  <c r="N1132" i="3"/>
  <c r="J1132" i="3"/>
  <c r="J1136" i="3"/>
  <c r="N1136" i="3"/>
  <c r="N1140" i="3"/>
  <c r="J1140" i="3"/>
  <c r="N1144" i="3"/>
  <c r="J1144" i="3"/>
  <c r="J1148" i="3"/>
  <c r="N1148" i="3"/>
  <c r="N1152" i="3"/>
  <c r="J1152" i="3"/>
  <c r="N1156" i="3"/>
  <c r="J1156" i="3"/>
  <c r="N1160" i="3"/>
  <c r="J1160" i="3"/>
  <c r="N1164" i="3"/>
  <c r="J1164" i="3"/>
  <c r="N1168" i="3"/>
  <c r="J1168" i="3"/>
  <c r="N1172" i="3"/>
  <c r="J1172" i="3"/>
  <c r="J1176" i="3"/>
  <c r="N1176" i="3"/>
  <c r="J1180" i="3"/>
  <c r="N1180" i="3"/>
  <c r="N1184" i="3"/>
  <c r="J1184" i="3"/>
  <c r="J1188" i="3"/>
  <c r="N1188" i="3"/>
  <c r="J1192" i="3"/>
  <c r="N1192" i="3"/>
  <c r="J1196" i="3"/>
  <c r="N1196" i="3"/>
  <c r="J1200" i="3"/>
  <c r="N1200" i="3"/>
  <c r="N1204" i="3"/>
  <c r="J1204" i="3"/>
  <c r="J1208" i="3"/>
  <c r="N1208" i="3"/>
  <c r="J1212" i="3"/>
  <c r="N1212" i="3"/>
  <c r="J1216" i="3"/>
  <c r="N1216" i="3"/>
  <c r="N1220" i="3"/>
  <c r="J1220" i="3"/>
  <c r="N1224" i="3"/>
  <c r="J1224" i="3"/>
  <c r="N1228" i="3"/>
  <c r="J1228" i="3"/>
  <c r="J1232" i="3"/>
  <c r="N1232" i="3"/>
  <c r="N1236" i="3"/>
  <c r="J1236" i="3"/>
  <c r="J1240" i="3"/>
  <c r="N1240" i="3"/>
  <c r="J1244" i="3"/>
  <c r="N1244" i="3"/>
  <c r="J1248" i="3"/>
  <c r="N1248" i="3"/>
  <c r="J1252" i="3"/>
  <c r="N1252" i="3"/>
  <c r="N1256" i="3"/>
  <c r="J1256" i="3"/>
  <c r="J1260" i="3"/>
  <c r="N1260" i="3"/>
  <c r="J1264" i="3"/>
  <c r="N1264" i="3"/>
  <c r="N1268" i="3"/>
  <c r="J1268" i="3"/>
  <c r="J1272" i="3"/>
  <c r="N1272" i="3"/>
  <c r="N1276" i="3"/>
  <c r="J1276" i="3"/>
  <c r="J1280" i="3"/>
  <c r="N1280" i="3"/>
  <c r="J1284" i="3"/>
  <c r="N1284" i="3"/>
  <c r="J1288" i="3"/>
  <c r="N1288" i="3"/>
  <c r="J1292" i="3"/>
  <c r="N1292" i="3"/>
  <c r="J1296" i="3"/>
  <c r="N1296" i="3"/>
  <c r="J1300" i="3"/>
  <c r="N1300" i="3"/>
  <c r="N1304" i="3"/>
  <c r="J1304" i="3"/>
  <c r="J1308" i="3"/>
  <c r="N1308" i="3"/>
  <c r="N1312" i="3"/>
  <c r="J1312" i="3"/>
  <c r="J1316" i="3"/>
  <c r="N1316" i="3"/>
  <c r="J1320" i="3"/>
  <c r="N1320" i="3"/>
  <c r="J1324" i="3"/>
  <c r="N1324" i="3"/>
  <c r="N1328" i="3"/>
  <c r="J1328" i="3"/>
  <c r="N1332" i="3"/>
  <c r="J1332" i="3"/>
  <c r="N1336" i="3"/>
  <c r="J1336" i="3"/>
  <c r="N1340" i="3"/>
  <c r="J1340" i="3"/>
  <c r="N1344" i="3"/>
  <c r="J1344" i="3"/>
  <c r="J1348" i="3"/>
  <c r="N1348" i="3"/>
  <c r="N1352" i="3"/>
  <c r="J1352" i="3"/>
  <c r="N1356" i="3"/>
  <c r="J1356" i="3"/>
  <c r="N1360" i="3"/>
  <c r="J1360" i="3"/>
  <c r="N1364" i="3"/>
  <c r="J1364" i="3"/>
  <c r="J1368" i="3"/>
  <c r="N1368" i="3"/>
  <c r="J1372" i="3"/>
  <c r="N1372" i="3"/>
  <c r="J1376" i="3"/>
  <c r="N1376" i="3"/>
  <c r="N1380" i="3"/>
  <c r="J1380" i="3"/>
  <c r="N1384" i="3"/>
  <c r="J1384" i="3"/>
  <c r="N1388" i="3"/>
  <c r="J1388" i="3"/>
  <c r="N1392" i="3"/>
  <c r="J1392" i="3"/>
  <c r="N1396" i="3"/>
  <c r="J1396" i="3"/>
  <c r="N1400" i="3"/>
  <c r="J1400" i="3"/>
  <c r="N1404" i="3"/>
  <c r="J1404" i="3"/>
  <c r="N1408" i="3"/>
  <c r="J1408" i="3"/>
  <c r="N1412" i="3"/>
  <c r="J1412" i="3"/>
  <c r="N1416" i="3"/>
  <c r="J1416" i="3"/>
  <c r="N1420" i="3"/>
  <c r="J1420" i="3"/>
  <c r="N1424" i="3"/>
  <c r="J1424" i="3"/>
  <c r="N1428" i="3"/>
  <c r="J1428" i="3"/>
  <c r="N1432" i="3"/>
  <c r="J1432" i="3"/>
  <c r="N1436" i="3"/>
  <c r="J1436" i="3"/>
  <c r="N1440" i="3"/>
  <c r="J1440" i="3"/>
  <c r="N1444" i="3"/>
  <c r="J1444" i="3"/>
  <c r="N1448" i="3"/>
  <c r="J1448" i="3"/>
  <c r="N1452" i="3"/>
  <c r="J1452" i="3"/>
  <c r="N1456" i="3"/>
  <c r="J1456" i="3"/>
  <c r="N1460" i="3"/>
  <c r="J1460" i="3"/>
  <c r="N1464" i="3"/>
  <c r="J1464" i="3"/>
  <c r="N1468" i="3"/>
  <c r="J1468" i="3"/>
  <c r="N1472" i="3"/>
  <c r="J1472" i="3"/>
  <c r="N1476" i="3"/>
  <c r="J1476" i="3"/>
  <c r="N1480" i="3"/>
  <c r="J1480" i="3"/>
  <c r="N1484" i="3"/>
  <c r="J1484" i="3"/>
  <c r="N1488" i="3"/>
  <c r="J1488" i="3"/>
  <c r="N1492" i="3"/>
  <c r="J1492" i="3"/>
  <c r="N1496" i="3"/>
  <c r="J1496" i="3"/>
  <c r="N1500" i="3"/>
  <c r="J1500" i="3"/>
  <c r="N1504" i="3"/>
  <c r="J1504" i="3"/>
  <c r="N1508" i="3"/>
  <c r="J1508" i="3"/>
  <c r="N1512" i="3"/>
  <c r="J1512" i="3"/>
  <c r="N1516" i="3"/>
  <c r="J1516" i="3"/>
  <c r="N1520" i="3"/>
  <c r="J1520" i="3"/>
  <c r="N1524" i="3"/>
  <c r="J1524" i="3"/>
  <c r="N1528" i="3"/>
  <c r="J1528" i="3"/>
  <c r="N1532" i="3"/>
  <c r="J1532" i="3"/>
  <c r="N1536" i="3"/>
  <c r="J1536" i="3"/>
  <c r="N1540" i="3"/>
  <c r="J1540" i="3"/>
  <c r="N1544" i="3"/>
  <c r="J1544" i="3"/>
  <c r="N1548" i="3"/>
  <c r="J1548" i="3"/>
  <c r="N1552" i="3"/>
  <c r="J1552" i="3"/>
  <c r="N1556" i="3"/>
  <c r="J1556" i="3"/>
  <c r="N1560" i="3"/>
  <c r="J1560" i="3"/>
  <c r="N1564" i="3"/>
  <c r="J1564" i="3"/>
  <c r="N1568" i="3"/>
  <c r="J1568" i="3"/>
  <c r="N1572" i="3"/>
  <c r="J1572" i="3"/>
  <c r="N1576" i="3"/>
  <c r="J1576" i="3"/>
  <c r="N1580" i="3"/>
  <c r="J1580" i="3"/>
  <c r="N1584" i="3"/>
  <c r="J1584" i="3"/>
  <c r="N1588" i="3"/>
  <c r="J1588" i="3"/>
  <c r="N1592" i="3"/>
  <c r="J1592" i="3"/>
  <c r="N1596" i="3"/>
  <c r="J1596" i="3"/>
  <c r="N1600" i="3"/>
  <c r="J1600" i="3"/>
  <c r="N1604" i="3"/>
  <c r="J1604" i="3"/>
  <c r="N1608" i="3"/>
  <c r="J1608" i="3"/>
  <c r="N1612" i="3"/>
  <c r="J1612" i="3"/>
  <c r="N1616" i="3"/>
  <c r="J1616" i="3"/>
  <c r="N1620" i="3"/>
  <c r="J1620" i="3"/>
  <c r="N1624" i="3"/>
  <c r="J1624" i="3"/>
  <c r="N1628" i="3"/>
  <c r="J1628" i="3"/>
  <c r="N1632" i="3"/>
  <c r="J1632" i="3"/>
  <c r="N1636" i="3"/>
  <c r="J1636" i="3"/>
  <c r="N1640" i="3"/>
  <c r="J1640" i="3"/>
  <c r="N1644" i="3"/>
  <c r="J1644" i="3"/>
  <c r="N1648" i="3"/>
  <c r="J1648" i="3"/>
  <c r="N1652" i="3"/>
  <c r="J1652" i="3"/>
  <c r="N1656" i="3"/>
  <c r="J1656" i="3"/>
  <c r="N1660" i="3"/>
  <c r="J1660" i="3"/>
  <c r="N1664" i="3"/>
  <c r="J1664" i="3"/>
  <c r="N1668" i="3"/>
  <c r="J1668" i="3"/>
  <c r="N1672" i="3"/>
  <c r="J1672" i="3"/>
  <c r="N1676" i="3"/>
  <c r="J1676" i="3"/>
  <c r="N1680" i="3"/>
  <c r="J1680" i="3"/>
  <c r="N1684" i="3"/>
  <c r="J1684" i="3"/>
  <c r="N1688" i="3"/>
  <c r="J1688" i="3"/>
  <c r="N1692" i="3"/>
  <c r="J1692" i="3"/>
  <c r="N1696" i="3"/>
  <c r="J1696" i="3"/>
  <c r="N1700" i="3"/>
  <c r="J1700" i="3"/>
  <c r="N1704" i="3"/>
  <c r="J1704" i="3"/>
  <c r="N1708" i="3"/>
  <c r="J1708" i="3"/>
  <c r="N1712" i="3"/>
  <c r="J1712" i="3"/>
  <c r="N1716" i="3"/>
  <c r="J1716" i="3"/>
  <c r="N1720" i="3"/>
  <c r="J1720" i="3"/>
  <c r="N1724" i="3"/>
  <c r="J1724" i="3"/>
  <c r="N1728" i="3"/>
  <c r="J1728" i="3"/>
  <c r="N1732" i="3"/>
  <c r="J1732" i="3"/>
  <c r="N1736" i="3"/>
  <c r="J1736" i="3"/>
  <c r="N1740" i="3"/>
  <c r="J1740" i="3"/>
  <c r="N1744" i="3"/>
  <c r="J1744" i="3"/>
  <c r="N1748" i="3"/>
  <c r="J1748" i="3"/>
  <c r="N1752" i="3"/>
  <c r="J1752" i="3"/>
  <c r="N1756" i="3"/>
  <c r="J1756" i="3"/>
  <c r="N1760" i="3"/>
  <c r="J1760" i="3"/>
  <c r="N1764" i="3"/>
  <c r="J1764" i="3"/>
  <c r="N1768" i="3"/>
  <c r="J1768" i="3"/>
  <c r="N1772" i="3"/>
  <c r="J1772" i="3"/>
  <c r="N1776" i="3"/>
  <c r="J1776" i="3"/>
  <c r="N1780" i="3"/>
  <c r="J1780" i="3"/>
  <c r="N1784" i="3"/>
  <c r="J1784" i="3"/>
  <c r="N1788" i="3"/>
  <c r="J1788" i="3"/>
  <c r="N1792" i="3"/>
  <c r="J1792" i="3"/>
  <c r="N1796" i="3"/>
  <c r="J1796" i="3"/>
  <c r="N1800" i="3"/>
  <c r="J1800" i="3"/>
  <c r="N1804" i="3"/>
  <c r="J1804" i="3"/>
  <c r="N1808" i="3"/>
  <c r="J1808" i="3"/>
  <c r="N1812" i="3"/>
  <c r="J1812" i="3"/>
  <c r="N1816" i="3"/>
  <c r="J1816" i="3"/>
  <c r="N1820" i="3"/>
  <c r="J1820" i="3"/>
  <c r="N1824" i="3"/>
  <c r="J1824" i="3"/>
  <c r="N1828" i="3"/>
  <c r="J1828" i="3"/>
  <c r="N1832" i="3"/>
  <c r="J1832" i="3"/>
  <c r="N1836" i="3"/>
  <c r="J1836" i="3"/>
  <c r="N1840" i="3"/>
  <c r="J1840" i="3"/>
  <c r="N1844" i="3"/>
  <c r="J1844" i="3"/>
  <c r="N1848" i="3"/>
  <c r="J1848" i="3"/>
  <c r="N1852" i="3"/>
  <c r="J1852" i="3"/>
  <c r="N1856" i="3"/>
  <c r="J1856" i="3"/>
  <c r="N1860" i="3"/>
  <c r="J1860" i="3"/>
  <c r="N1864" i="3"/>
  <c r="J1864" i="3"/>
  <c r="N1868" i="3"/>
  <c r="J1868" i="3"/>
  <c r="N1872" i="3"/>
  <c r="J1872" i="3"/>
  <c r="N1876" i="3"/>
  <c r="J1876" i="3"/>
  <c r="N1880" i="3"/>
  <c r="J1880" i="3"/>
  <c r="N1884" i="3"/>
  <c r="J1884" i="3"/>
  <c r="N1888" i="3"/>
  <c r="J1888" i="3"/>
  <c r="N1892" i="3"/>
  <c r="J1892" i="3"/>
  <c r="N1896" i="3"/>
  <c r="J1896" i="3"/>
  <c r="N1900" i="3"/>
  <c r="J1900" i="3"/>
  <c r="N1904" i="3"/>
  <c r="J1904" i="3"/>
  <c r="N1908" i="3"/>
  <c r="J1908" i="3"/>
  <c r="N1912" i="3"/>
  <c r="J1912" i="3"/>
  <c r="N1916" i="3"/>
  <c r="J1916" i="3"/>
  <c r="N1920" i="3"/>
  <c r="J1920" i="3"/>
  <c r="N1924" i="3"/>
  <c r="J1924" i="3"/>
  <c r="N1928" i="3"/>
  <c r="J1928" i="3"/>
  <c r="N1932" i="3"/>
  <c r="J1932" i="3"/>
  <c r="N1936" i="3"/>
  <c r="J1936" i="3"/>
  <c r="N1940" i="3"/>
  <c r="J1940" i="3"/>
  <c r="N1944" i="3"/>
  <c r="J1944" i="3"/>
  <c r="N1948" i="3"/>
  <c r="J1948" i="3"/>
  <c r="N1952" i="3"/>
  <c r="J1952" i="3"/>
  <c r="N1956" i="3"/>
  <c r="J1956" i="3"/>
  <c r="N1960" i="3"/>
  <c r="J1960" i="3"/>
  <c r="N1964" i="3"/>
  <c r="J1964" i="3"/>
  <c r="N1968" i="3"/>
  <c r="J1968" i="3"/>
  <c r="N1972" i="3"/>
  <c r="J1972" i="3"/>
  <c r="N1976" i="3"/>
  <c r="J1976" i="3"/>
  <c r="N1980" i="3"/>
  <c r="J1980" i="3"/>
  <c r="N1984" i="3"/>
  <c r="J1984" i="3"/>
  <c r="N1988" i="3"/>
  <c r="J1988" i="3"/>
  <c r="N1992" i="3"/>
  <c r="J1992" i="3"/>
  <c r="N1996" i="3"/>
  <c r="J1996" i="3"/>
  <c r="N2000" i="3"/>
  <c r="J2000" i="3"/>
  <c r="N2004" i="3"/>
  <c r="J2004" i="3"/>
  <c r="N2008" i="3"/>
  <c r="J2008" i="3"/>
  <c r="N2012" i="3"/>
  <c r="J2012" i="3"/>
  <c r="N2016" i="3"/>
  <c r="J2016" i="3"/>
  <c r="N2020" i="3"/>
  <c r="J2020" i="3"/>
  <c r="N2024" i="3"/>
  <c r="J2024" i="3"/>
  <c r="N2028" i="3"/>
  <c r="J2028" i="3"/>
  <c r="N2032" i="3"/>
  <c r="J2032" i="3"/>
  <c r="N2036" i="3"/>
  <c r="J2036" i="3"/>
  <c r="N2040" i="3"/>
  <c r="J2040" i="3"/>
  <c r="N2044" i="3"/>
  <c r="J2044" i="3"/>
  <c r="N2048" i="3"/>
  <c r="J2048" i="3"/>
  <c r="N2052" i="3"/>
  <c r="J2052" i="3"/>
  <c r="N2056" i="3"/>
  <c r="J2056" i="3"/>
  <c r="N2060" i="3"/>
  <c r="J2060" i="3"/>
  <c r="N2064" i="3"/>
  <c r="J2064" i="3"/>
  <c r="N2068" i="3"/>
  <c r="J2068" i="3"/>
  <c r="N2072" i="3"/>
  <c r="J2072" i="3"/>
  <c r="N2076" i="3"/>
  <c r="J2076" i="3"/>
  <c r="N2080" i="3"/>
  <c r="J2080" i="3"/>
  <c r="N2084" i="3"/>
  <c r="J2084" i="3"/>
  <c r="N2088" i="3"/>
  <c r="J2088" i="3"/>
  <c r="N2092" i="3"/>
  <c r="J2092" i="3"/>
  <c r="N2096" i="3"/>
  <c r="J2096" i="3"/>
  <c r="N2100" i="3"/>
  <c r="J2100" i="3"/>
  <c r="N2104" i="3"/>
  <c r="J2104" i="3"/>
  <c r="N2108" i="3"/>
  <c r="J2108" i="3"/>
  <c r="N2112" i="3"/>
  <c r="J2112" i="3"/>
  <c r="N2116" i="3"/>
  <c r="J2116" i="3"/>
  <c r="N2120" i="3"/>
  <c r="J2120" i="3"/>
  <c r="N2124" i="3"/>
  <c r="J2124" i="3"/>
  <c r="N2128" i="3"/>
  <c r="J2128" i="3"/>
  <c r="N2132" i="3"/>
  <c r="J2132" i="3"/>
  <c r="N2136" i="3"/>
  <c r="J2136" i="3"/>
  <c r="N2140" i="3"/>
  <c r="J2140" i="3"/>
  <c r="N2144" i="3"/>
  <c r="J2144" i="3"/>
  <c r="N2148" i="3"/>
  <c r="J2148" i="3"/>
  <c r="N2152" i="3"/>
  <c r="J2152" i="3"/>
  <c r="N2156" i="3"/>
  <c r="J2156" i="3"/>
  <c r="N2160" i="3"/>
  <c r="J2160" i="3"/>
  <c r="N2164" i="3"/>
  <c r="J2164" i="3"/>
  <c r="N2168" i="3"/>
  <c r="J2168" i="3"/>
  <c r="N2172" i="3"/>
  <c r="J2172" i="3"/>
  <c r="N2176" i="3"/>
  <c r="J2176" i="3"/>
  <c r="N2180" i="3"/>
  <c r="J2180" i="3"/>
  <c r="N2184" i="3"/>
  <c r="J2184" i="3"/>
  <c r="N2188" i="3"/>
  <c r="J2188" i="3"/>
  <c r="N2192" i="3"/>
  <c r="J2192" i="3"/>
  <c r="N2196" i="3"/>
  <c r="J2196" i="3"/>
  <c r="N2200" i="3"/>
  <c r="J2200" i="3"/>
  <c r="N2204" i="3"/>
  <c r="J2204" i="3"/>
  <c r="N2208" i="3"/>
  <c r="J2208" i="3"/>
  <c r="N2212" i="3"/>
  <c r="J2212" i="3"/>
  <c r="N2216" i="3"/>
  <c r="J2216" i="3"/>
  <c r="N2220" i="3"/>
  <c r="J2220" i="3"/>
  <c r="N2224" i="3"/>
  <c r="J2224" i="3"/>
  <c r="N2228" i="3"/>
  <c r="J2228" i="3"/>
  <c r="N2232" i="3"/>
  <c r="J2232" i="3"/>
  <c r="N2236" i="3"/>
  <c r="J2236" i="3"/>
  <c r="N2240" i="3"/>
  <c r="J2240" i="3"/>
  <c r="N2244" i="3"/>
  <c r="J2244" i="3"/>
  <c r="N2248" i="3"/>
  <c r="J2248" i="3"/>
  <c r="N2252" i="3"/>
  <c r="J2252" i="3"/>
  <c r="N2256" i="3"/>
  <c r="J2256" i="3"/>
  <c r="N2260" i="3"/>
  <c r="J2260" i="3"/>
  <c r="N2264" i="3"/>
  <c r="J2264" i="3"/>
  <c r="N2268" i="3"/>
  <c r="J2268" i="3"/>
  <c r="N2272" i="3"/>
  <c r="J2272" i="3"/>
  <c r="N2276" i="3"/>
  <c r="J2276" i="3"/>
  <c r="N2280" i="3"/>
  <c r="J2280" i="3"/>
  <c r="N2284" i="3"/>
  <c r="J2284" i="3"/>
  <c r="N2288" i="3"/>
  <c r="J2288" i="3"/>
  <c r="N2292" i="3"/>
  <c r="J2292" i="3"/>
  <c r="N2296" i="3"/>
  <c r="J2296" i="3"/>
  <c r="N2300" i="3"/>
  <c r="J2300" i="3"/>
  <c r="N2304" i="3"/>
  <c r="J2304" i="3"/>
  <c r="N2308" i="3"/>
  <c r="J2308" i="3"/>
  <c r="N2312" i="3"/>
  <c r="J2312" i="3"/>
  <c r="N2316" i="3"/>
  <c r="J2316" i="3"/>
  <c r="N2320" i="3"/>
  <c r="J2320" i="3"/>
  <c r="N2324" i="3"/>
  <c r="J2324" i="3"/>
  <c r="N2328" i="3"/>
  <c r="J2328" i="3"/>
  <c r="N2332" i="3"/>
  <c r="J2332" i="3"/>
  <c r="N2336" i="3"/>
  <c r="J2336" i="3"/>
  <c r="N2340" i="3"/>
  <c r="J2340" i="3"/>
  <c r="N2344" i="3"/>
  <c r="J2344" i="3"/>
  <c r="N2348" i="3"/>
  <c r="J2348" i="3"/>
  <c r="N2352" i="3"/>
  <c r="J2352" i="3"/>
  <c r="N2356" i="3"/>
  <c r="J2356" i="3"/>
  <c r="N2360" i="3"/>
  <c r="J2360" i="3"/>
  <c r="N2364" i="3"/>
  <c r="J2364" i="3"/>
  <c r="N2368" i="3"/>
  <c r="J2368" i="3"/>
  <c r="N2372" i="3"/>
  <c r="J2372" i="3"/>
  <c r="N2376" i="3"/>
  <c r="J2376" i="3"/>
  <c r="N2380" i="3"/>
  <c r="J2380" i="3"/>
  <c r="N2384" i="3"/>
  <c r="J2384" i="3"/>
  <c r="N2388" i="3"/>
  <c r="J2388" i="3"/>
  <c r="N2392" i="3"/>
  <c r="J2392" i="3"/>
  <c r="N2396" i="3"/>
  <c r="J2396" i="3"/>
  <c r="N2400" i="3"/>
  <c r="J2400" i="3"/>
  <c r="N2404" i="3"/>
  <c r="J2404" i="3"/>
  <c r="N2408" i="3"/>
  <c r="J2408" i="3"/>
  <c r="N2412" i="3"/>
  <c r="J2412" i="3"/>
  <c r="N2416" i="3"/>
  <c r="J2416" i="3"/>
  <c r="N2420" i="3"/>
  <c r="J2420" i="3"/>
  <c r="N2424" i="3"/>
  <c r="J2424" i="3"/>
  <c r="N2428" i="3"/>
  <c r="J2428" i="3"/>
  <c r="N2432" i="3"/>
  <c r="J2432" i="3"/>
  <c r="N2436" i="3"/>
  <c r="J2436" i="3"/>
  <c r="N2440" i="3"/>
  <c r="J2440" i="3"/>
  <c r="N2444" i="3"/>
  <c r="J2444" i="3"/>
  <c r="N2448" i="3"/>
  <c r="J2448" i="3"/>
  <c r="N2452" i="3"/>
  <c r="J2452" i="3"/>
  <c r="N2456" i="3"/>
  <c r="J2456" i="3"/>
  <c r="N2460" i="3"/>
  <c r="J2460" i="3"/>
  <c r="N2464" i="3"/>
  <c r="J2464" i="3"/>
  <c r="N2468" i="3"/>
  <c r="J2468" i="3"/>
  <c r="N2472" i="3"/>
  <c r="J2472" i="3"/>
  <c r="N2476" i="3"/>
  <c r="J2476" i="3"/>
  <c r="N2480" i="3"/>
  <c r="J2480" i="3"/>
  <c r="N2484" i="3"/>
  <c r="J2484" i="3"/>
  <c r="N2488" i="3"/>
  <c r="J2488" i="3"/>
  <c r="N2492" i="3"/>
  <c r="J2492" i="3"/>
  <c r="N2496" i="3"/>
  <c r="J2496" i="3"/>
  <c r="N2500" i="3"/>
  <c r="J2500" i="3"/>
  <c r="N2504" i="3"/>
  <c r="J2504" i="3"/>
  <c r="N2508" i="3"/>
  <c r="J2508" i="3"/>
  <c r="N2512" i="3"/>
  <c r="J2512" i="3"/>
  <c r="N2516" i="3"/>
  <c r="J2516" i="3"/>
  <c r="N2520" i="3"/>
  <c r="J2520" i="3"/>
  <c r="N2524" i="3"/>
  <c r="J2524" i="3"/>
  <c r="N2528" i="3"/>
  <c r="J2528" i="3"/>
  <c r="N2532" i="3"/>
  <c r="J2532" i="3"/>
  <c r="N2536" i="3"/>
  <c r="J2536" i="3"/>
  <c r="N2540" i="3"/>
  <c r="J2540" i="3"/>
  <c r="N2544" i="3"/>
  <c r="J2544" i="3"/>
  <c r="N2548" i="3"/>
  <c r="J2548" i="3"/>
  <c r="N2552" i="3"/>
  <c r="J2552" i="3"/>
  <c r="N2556" i="3"/>
  <c r="J2556" i="3"/>
  <c r="N2560" i="3"/>
  <c r="J2560" i="3"/>
  <c r="N2564" i="3"/>
  <c r="J2564" i="3"/>
  <c r="N2568" i="3"/>
  <c r="J2568" i="3"/>
  <c r="N2572" i="3"/>
  <c r="J2572" i="3"/>
  <c r="N2576" i="3"/>
  <c r="J2576" i="3"/>
  <c r="N2580" i="3"/>
  <c r="J2580" i="3"/>
  <c r="N2584" i="3"/>
  <c r="J2584" i="3"/>
  <c r="N2588" i="3"/>
  <c r="J2588" i="3"/>
  <c r="N2592" i="3"/>
  <c r="J2592" i="3"/>
  <c r="N2596" i="3"/>
  <c r="J2596" i="3"/>
  <c r="N2600" i="3"/>
  <c r="J2600" i="3"/>
  <c r="N2604" i="3"/>
  <c r="J2604" i="3"/>
  <c r="N2608" i="3"/>
  <c r="J2608" i="3"/>
  <c r="N2612" i="3"/>
  <c r="J2612" i="3"/>
  <c r="N2616" i="3"/>
  <c r="J2616" i="3"/>
  <c r="N2620" i="3"/>
  <c r="J2620" i="3"/>
  <c r="N2624" i="3"/>
  <c r="J2624" i="3"/>
  <c r="N2628" i="3"/>
  <c r="J2628" i="3"/>
  <c r="N2632" i="3"/>
  <c r="J2632" i="3"/>
  <c r="N2636" i="3"/>
  <c r="J2636" i="3"/>
  <c r="N2640" i="3"/>
  <c r="J2640" i="3"/>
  <c r="N2644" i="3"/>
  <c r="J2644" i="3"/>
  <c r="N2648" i="3"/>
  <c r="J2648" i="3"/>
  <c r="N2652" i="3"/>
  <c r="J2652" i="3"/>
  <c r="N2656" i="3"/>
  <c r="J2656" i="3"/>
  <c r="N2660" i="3"/>
  <c r="J2660" i="3"/>
  <c r="N2664" i="3"/>
  <c r="J2664" i="3"/>
  <c r="N2668" i="3"/>
  <c r="J2668" i="3"/>
  <c r="N2672" i="3"/>
  <c r="J2672" i="3"/>
  <c r="N2676" i="3"/>
  <c r="J2676" i="3"/>
  <c r="N2680" i="3"/>
  <c r="J2680" i="3"/>
  <c r="N2684" i="3"/>
  <c r="J2684" i="3"/>
  <c r="N2688" i="3"/>
  <c r="J2688" i="3"/>
  <c r="N2692" i="3"/>
  <c r="J2692" i="3"/>
  <c r="N2696" i="3"/>
  <c r="J2696" i="3"/>
  <c r="N2700" i="3"/>
  <c r="J2700" i="3"/>
  <c r="N2704" i="3"/>
  <c r="J2704" i="3"/>
  <c r="N2708" i="3"/>
  <c r="J2708" i="3"/>
  <c r="N2712" i="3"/>
  <c r="J2712" i="3"/>
  <c r="N2716" i="3"/>
  <c r="J2716" i="3"/>
  <c r="N2720" i="3"/>
  <c r="J2720" i="3"/>
  <c r="N2724" i="3"/>
  <c r="J2724" i="3"/>
  <c r="N2728" i="3"/>
  <c r="J2728" i="3"/>
  <c r="N2732" i="3"/>
  <c r="J2732" i="3"/>
  <c r="N2736" i="3"/>
  <c r="J2736" i="3"/>
  <c r="N2740" i="3"/>
  <c r="J2740" i="3"/>
  <c r="N2744" i="3"/>
  <c r="J2744" i="3"/>
  <c r="N2748" i="3"/>
  <c r="J2748" i="3"/>
  <c r="N2752" i="3"/>
  <c r="J2752" i="3"/>
  <c r="N2756" i="3"/>
  <c r="J2756" i="3"/>
  <c r="N2760" i="3"/>
  <c r="J2760" i="3"/>
  <c r="N2764" i="3"/>
  <c r="J2764" i="3"/>
  <c r="N2768" i="3"/>
  <c r="J2768" i="3"/>
  <c r="N2772" i="3"/>
  <c r="J2772" i="3"/>
  <c r="N2776" i="3"/>
  <c r="J2776" i="3"/>
  <c r="N2780" i="3"/>
  <c r="J2780" i="3"/>
  <c r="N2784" i="3"/>
  <c r="J2784" i="3"/>
  <c r="N2788" i="3"/>
  <c r="J2788" i="3"/>
  <c r="N2792" i="3"/>
  <c r="J2792" i="3"/>
  <c r="N2796" i="3"/>
  <c r="J2796" i="3"/>
  <c r="N2800" i="3"/>
  <c r="J2800" i="3"/>
  <c r="N2804" i="3"/>
  <c r="J2804" i="3"/>
  <c r="N2808" i="3"/>
  <c r="J2808" i="3"/>
  <c r="N2812" i="3"/>
  <c r="J2812" i="3"/>
  <c r="N2816" i="3"/>
  <c r="J2816" i="3"/>
  <c r="N2820" i="3"/>
  <c r="J2820" i="3"/>
  <c r="N2824" i="3"/>
  <c r="J2824" i="3"/>
  <c r="N2828" i="3"/>
  <c r="J2828" i="3"/>
  <c r="N2832" i="3"/>
  <c r="J2832" i="3"/>
  <c r="N2836" i="3"/>
  <c r="J2836" i="3"/>
  <c r="N2840" i="3"/>
  <c r="J2840" i="3"/>
  <c r="N2844" i="3"/>
  <c r="J2844" i="3"/>
  <c r="N2848" i="3"/>
  <c r="J2848" i="3"/>
  <c r="N2852" i="3"/>
  <c r="J2852" i="3"/>
  <c r="N2856" i="3"/>
  <c r="J2856" i="3"/>
  <c r="N2860" i="3"/>
  <c r="J2860" i="3"/>
  <c r="N2864" i="3"/>
  <c r="J2864" i="3"/>
  <c r="N2868" i="3"/>
  <c r="J2868" i="3"/>
  <c r="N2872" i="3"/>
  <c r="J2872" i="3"/>
  <c r="N2876" i="3"/>
  <c r="J2876" i="3"/>
  <c r="N2880" i="3"/>
  <c r="J2880" i="3"/>
  <c r="N2884" i="3"/>
  <c r="J2884" i="3"/>
  <c r="N2888" i="3"/>
  <c r="J2888" i="3"/>
  <c r="N2892" i="3"/>
  <c r="J2892" i="3"/>
  <c r="N2896" i="3"/>
  <c r="J2896" i="3"/>
  <c r="N2900" i="3"/>
  <c r="J2900" i="3"/>
  <c r="N2904" i="3"/>
  <c r="J2904" i="3"/>
  <c r="N2908" i="3"/>
  <c r="J2908" i="3"/>
  <c r="N2912" i="3"/>
  <c r="J2912" i="3"/>
  <c r="N2916" i="3"/>
  <c r="J2916" i="3"/>
  <c r="N2920" i="3"/>
  <c r="J2920" i="3"/>
  <c r="N2924" i="3"/>
  <c r="J2924" i="3"/>
  <c r="N2928" i="3"/>
  <c r="J2928" i="3"/>
  <c r="N2932" i="3"/>
  <c r="J2932" i="3"/>
  <c r="N2936" i="3"/>
  <c r="J2936" i="3"/>
  <c r="N2940" i="3"/>
  <c r="J2940" i="3"/>
  <c r="N2944" i="3"/>
  <c r="J2944" i="3"/>
  <c r="N2948" i="3"/>
  <c r="J2948" i="3"/>
  <c r="N2952" i="3"/>
  <c r="J2952" i="3"/>
  <c r="N2956" i="3"/>
  <c r="J2956" i="3"/>
  <c r="N2960" i="3"/>
  <c r="J2960" i="3"/>
  <c r="N2964" i="3"/>
  <c r="J2964" i="3"/>
  <c r="N2968" i="3"/>
  <c r="J2968" i="3"/>
  <c r="N2972" i="3"/>
  <c r="J2972" i="3"/>
  <c r="N2976" i="3"/>
  <c r="J2976" i="3"/>
  <c r="N2980" i="3"/>
  <c r="J2980" i="3"/>
  <c r="N2984" i="3"/>
  <c r="J2984" i="3"/>
  <c r="N2988" i="3"/>
  <c r="J2988" i="3"/>
  <c r="N2992" i="3"/>
  <c r="J2992" i="3"/>
  <c r="N2996" i="3"/>
  <c r="J2996" i="3"/>
  <c r="N3000" i="3"/>
  <c r="J3000" i="3"/>
  <c r="N3004" i="3"/>
  <c r="J3004" i="3"/>
  <c r="N3008" i="3"/>
  <c r="J3008" i="3"/>
  <c r="N3012" i="3"/>
  <c r="J3012" i="3"/>
  <c r="N3016" i="3"/>
  <c r="J3016" i="3"/>
  <c r="N3020" i="3"/>
  <c r="J3020" i="3"/>
  <c r="N3024" i="3"/>
  <c r="J3024" i="3"/>
  <c r="N3028" i="3"/>
  <c r="J3028" i="3"/>
  <c r="N3032" i="3"/>
  <c r="J3032" i="3"/>
  <c r="N3036" i="3"/>
  <c r="J3036" i="3"/>
  <c r="N3040" i="3"/>
  <c r="J3040" i="3"/>
  <c r="N3044" i="3"/>
  <c r="J3044" i="3"/>
  <c r="N3048" i="3"/>
  <c r="J3048" i="3"/>
  <c r="N3052" i="3"/>
  <c r="J3052" i="3"/>
  <c r="N3056" i="3"/>
  <c r="J3056" i="3"/>
  <c r="N3060" i="3"/>
  <c r="J3060" i="3"/>
  <c r="N3064" i="3"/>
  <c r="J3064" i="3"/>
  <c r="N3068" i="3"/>
  <c r="J3068" i="3"/>
  <c r="N3072" i="3"/>
  <c r="J3072" i="3"/>
  <c r="N3076" i="3"/>
  <c r="J3076" i="3"/>
  <c r="N3080" i="3"/>
  <c r="J3080" i="3"/>
  <c r="N3084" i="3"/>
  <c r="J3084" i="3"/>
  <c r="N3088" i="3"/>
  <c r="J3088" i="3"/>
  <c r="N3092" i="3"/>
  <c r="J3092" i="3"/>
  <c r="N3096" i="3"/>
  <c r="J3096" i="3"/>
  <c r="N3100" i="3"/>
  <c r="J3100" i="3"/>
  <c r="N3104" i="3"/>
  <c r="J3104" i="3"/>
  <c r="N3108" i="3"/>
  <c r="J3108" i="3"/>
  <c r="N3112" i="3"/>
  <c r="J3112" i="3"/>
  <c r="N3116" i="3"/>
  <c r="J3116" i="3"/>
  <c r="N3120" i="3"/>
  <c r="J3120" i="3"/>
  <c r="N3124" i="3"/>
  <c r="J3124" i="3"/>
  <c r="N3128" i="3"/>
  <c r="J3128" i="3"/>
  <c r="N3132" i="3"/>
  <c r="J3132" i="3"/>
  <c r="N3136" i="3"/>
  <c r="J3136" i="3"/>
  <c r="N3140" i="3"/>
  <c r="J3140" i="3"/>
  <c r="N3144" i="3"/>
  <c r="J3144" i="3"/>
  <c r="N3148" i="3"/>
  <c r="J3148" i="3"/>
  <c r="N3152" i="3"/>
  <c r="J3152" i="3"/>
  <c r="N3156" i="3"/>
  <c r="J3156" i="3"/>
  <c r="N3160" i="3"/>
  <c r="J3160" i="3"/>
  <c r="N3164" i="3"/>
  <c r="J3164" i="3"/>
  <c r="N3168" i="3"/>
  <c r="J3168" i="3"/>
  <c r="N3172" i="3"/>
  <c r="J3172" i="3"/>
  <c r="N3176" i="3"/>
  <c r="J3176" i="3"/>
  <c r="N3180" i="3"/>
  <c r="J3180" i="3"/>
  <c r="N3184" i="3"/>
  <c r="J3184" i="3"/>
  <c r="N3188" i="3"/>
  <c r="J3188" i="3"/>
  <c r="N3192" i="3"/>
  <c r="J3192" i="3"/>
  <c r="N3196" i="3"/>
  <c r="J3196" i="3"/>
  <c r="N3200" i="3"/>
  <c r="J3200" i="3"/>
  <c r="N3204" i="3"/>
  <c r="J3204" i="3"/>
  <c r="N3208" i="3"/>
  <c r="J3208" i="3"/>
  <c r="N3212" i="3"/>
  <c r="J3212" i="3"/>
  <c r="N3216" i="3"/>
  <c r="J3216" i="3"/>
  <c r="N3220" i="3"/>
  <c r="J3220" i="3"/>
  <c r="N3224" i="3"/>
  <c r="J3224" i="3"/>
  <c r="N3228" i="3"/>
  <c r="J3228" i="3"/>
  <c r="N3232" i="3"/>
  <c r="J3232" i="3"/>
  <c r="N3236" i="3"/>
  <c r="J3236" i="3"/>
  <c r="N3238" i="3"/>
  <c r="J3238" i="3"/>
  <c r="N3242" i="3"/>
  <c r="J3242" i="3"/>
  <c r="N3246" i="3"/>
  <c r="J3246" i="3"/>
  <c r="N3250" i="3"/>
  <c r="J3250" i="3"/>
  <c r="N3254" i="3"/>
  <c r="J3254" i="3"/>
  <c r="N3258" i="3"/>
  <c r="J3258" i="3"/>
  <c r="N3262" i="3"/>
  <c r="J3262" i="3"/>
  <c r="N3266" i="3"/>
  <c r="J3266" i="3"/>
  <c r="N3270" i="3"/>
  <c r="J3270" i="3"/>
  <c r="N3274" i="3"/>
  <c r="J3274" i="3"/>
  <c r="N3278" i="3"/>
  <c r="J3278" i="3"/>
  <c r="N3282" i="3"/>
  <c r="J3282" i="3"/>
  <c r="N3286" i="3"/>
  <c r="J3286" i="3"/>
  <c r="N3290" i="3"/>
  <c r="J3290" i="3"/>
  <c r="N3294" i="3"/>
  <c r="J3294" i="3"/>
  <c r="N3298" i="3"/>
  <c r="J3298" i="3"/>
  <c r="N3302" i="3"/>
  <c r="J3302" i="3"/>
  <c r="N3306" i="3"/>
  <c r="J3306" i="3"/>
  <c r="N3310" i="3"/>
  <c r="J3310" i="3"/>
  <c r="N3314" i="3"/>
  <c r="J3314" i="3"/>
  <c r="N3318" i="3"/>
  <c r="J3318" i="3"/>
  <c r="N3322" i="3"/>
  <c r="J3322" i="3"/>
  <c r="N3326" i="3"/>
  <c r="J3326" i="3"/>
  <c r="N3330" i="3"/>
  <c r="J3330" i="3"/>
  <c r="N3334" i="3"/>
  <c r="J3334" i="3"/>
  <c r="N3338" i="3"/>
  <c r="J3338" i="3"/>
  <c r="N3342" i="3"/>
  <c r="J3342" i="3"/>
  <c r="N3346" i="3"/>
  <c r="J3346" i="3"/>
  <c r="N3350" i="3"/>
  <c r="J3350" i="3"/>
  <c r="N3354" i="3"/>
  <c r="J3354" i="3"/>
  <c r="N3358" i="3"/>
  <c r="J3358" i="3"/>
  <c r="N3362" i="3"/>
  <c r="J3362" i="3"/>
  <c r="N3366" i="3"/>
  <c r="J3366" i="3"/>
  <c r="N3370" i="3"/>
  <c r="J3370" i="3"/>
  <c r="N3374" i="3"/>
  <c r="J3374" i="3"/>
  <c r="N3378" i="3"/>
  <c r="J3378" i="3"/>
  <c r="N3382" i="3"/>
  <c r="J3382" i="3"/>
  <c r="N3386" i="3"/>
  <c r="J3386" i="3"/>
  <c r="N3390" i="3"/>
  <c r="J3390" i="3"/>
  <c r="N3394" i="3"/>
  <c r="J3394" i="3"/>
  <c r="N3398" i="3"/>
  <c r="J3398" i="3"/>
  <c r="N3402" i="3"/>
  <c r="J3402" i="3"/>
  <c r="N3406" i="3"/>
  <c r="J3406" i="3"/>
  <c r="N3410" i="3"/>
  <c r="J3410" i="3"/>
  <c r="N3414" i="3"/>
  <c r="J3414" i="3"/>
  <c r="N3418" i="3"/>
  <c r="J3418" i="3"/>
  <c r="N3422" i="3"/>
  <c r="J3422" i="3"/>
  <c r="N3426" i="3"/>
  <c r="J3426" i="3"/>
  <c r="N3430" i="3"/>
  <c r="J3430" i="3"/>
  <c r="N3434" i="3"/>
  <c r="J3434" i="3"/>
  <c r="N3438" i="3"/>
  <c r="J3438" i="3"/>
  <c r="N3442" i="3"/>
  <c r="J3442" i="3"/>
  <c r="N3446" i="3"/>
  <c r="J3446" i="3"/>
  <c r="N3450" i="3"/>
  <c r="J3450" i="3"/>
  <c r="N3454" i="3"/>
  <c r="J3454" i="3"/>
  <c r="N3458" i="3"/>
  <c r="J3458" i="3"/>
  <c r="N3462" i="3"/>
  <c r="J3462" i="3"/>
  <c r="N3466" i="3"/>
  <c r="J3466" i="3"/>
  <c r="N3470" i="3"/>
  <c r="J3470" i="3"/>
  <c r="N3474" i="3"/>
  <c r="J3474" i="3"/>
  <c r="N3478" i="3"/>
  <c r="J3478" i="3"/>
  <c r="N3482" i="3"/>
  <c r="J3482" i="3"/>
  <c r="N3486" i="3"/>
  <c r="J3486" i="3"/>
  <c r="N3490" i="3"/>
  <c r="J3490" i="3"/>
  <c r="N3494" i="3"/>
  <c r="J3494" i="3"/>
  <c r="N3498" i="3"/>
  <c r="J3498" i="3"/>
  <c r="N3502" i="3"/>
  <c r="J3502" i="3"/>
  <c r="N3506" i="3"/>
  <c r="J3506" i="3"/>
  <c r="N3510" i="3"/>
  <c r="J3510" i="3"/>
  <c r="N3514" i="3"/>
  <c r="J3514" i="3"/>
  <c r="N3518" i="3"/>
  <c r="J3518" i="3"/>
  <c r="N3522" i="3"/>
  <c r="J3522" i="3"/>
  <c r="N3526" i="3"/>
  <c r="J3526" i="3"/>
  <c r="N3530" i="3"/>
  <c r="J3530" i="3"/>
  <c r="N3534" i="3"/>
  <c r="J3534" i="3"/>
  <c r="N3538" i="3"/>
  <c r="J3538" i="3"/>
  <c r="N3542" i="3"/>
  <c r="J3542" i="3"/>
  <c r="N3546" i="3"/>
  <c r="J3546" i="3"/>
  <c r="N3550" i="3"/>
  <c r="J3550" i="3"/>
  <c r="N3554" i="3"/>
  <c r="J3554" i="3"/>
  <c r="N3558" i="3"/>
  <c r="J3558" i="3"/>
  <c r="N3562" i="3"/>
  <c r="J3562" i="3"/>
  <c r="N3566" i="3"/>
  <c r="J3566" i="3"/>
  <c r="N3570" i="3"/>
  <c r="J3570" i="3"/>
  <c r="N3574" i="3"/>
  <c r="J3574" i="3"/>
  <c r="N3578" i="3"/>
  <c r="J3578" i="3"/>
  <c r="N3582" i="3"/>
  <c r="J3582" i="3"/>
  <c r="N3586" i="3"/>
  <c r="J3586" i="3"/>
  <c r="N3590" i="3"/>
  <c r="J3590" i="3"/>
  <c r="N3594" i="3"/>
  <c r="J3594" i="3"/>
  <c r="N3598" i="3"/>
  <c r="J3598" i="3"/>
  <c r="N3602" i="3"/>
  <c r="J3602" i="3"/>
  <c r="N3606" i="3"/>
  <c r="J3606" i="3"/>
  <c r="N3610" i="3"/>
  <c r="J3610" i="3"/>
  <c r="N3614" i="3"/>
  <c r="J3614" i="3"/>
  <c r="N3618" i="3"/>
  <c r="J3618" i="3"/>
  <c r="N3622" i="3"/>
  <c r="J3622" i="3"/>
  <c r="N3626" i="3"/>
  <c r="J3626" i="3"/>
  <c r="N3630" i="3"/>
  <c r="J3630" i="3"/>
  <c r="N3634" i="3"/>
  <c r="J3634" i="3"/>
  <c r="N3638" i="3"/>
  <c r="J3638" i="3"/>
  <c r="N3642" i="3"/>
  <c r="J3642" i="3"/>
  <c r="N3646" i="3"/>
  <c r="J3646" i="3"/>
  <c r="N3650" i="3"/>
  <c r="J3650" i="3"/>
  <c r="N3654" i="3"/>
  <c r="J3654" i="3"/>
  <c r="N3658" i="3"/>
  <c r="J3658" i="3"/>
  <c r="N3662" i="3"/>
  <c r="J3662" i="3"/>
  <c r="N3666" i="3"/>
  <c r="J3666" i="3"/>
  <c r="N3670" i="3"/>
  <c r="J3670" i="3"/>
  <c r="N3674" i="3"/>
  <c r="J3674" i="3"/>
  <c r="N3678" i="3"/>
  <c r="J3678" i="3"/>
  <c r="N3682" i="3"/>
  <c r="J3682" i="3"/>
  <c r="N3686" i="3"/>
  <c r="J3686" i="3"/>
  <c r="N3690" i="3"/>
  <c r="J3690" i="3"/>
  <c r="N3694" i="3"/>
  <c r="J3694" i="3"/>
  <c r="N3698" i="3"/>
  <c r="J3698" i="3"/>
  <c r="N3702" i="3"/>
  <c r="J3702" i="3"/>
  <c r="N3706" i="3"/>
  <c r="J3706" i="3"/>
  <c r="N3710" i="3"/>
  <c r="J3710" i="3"/>
  <c r="N3714" i="3"/>
  <c r="J3714" i="3"/>
  <c r="N3718" i="3"/>
  <c r="J3718" i="3"/>
  <c r="N3722" i="3"/>
  <c r="J3722" i="3"/>
  <c r="N3726" i="3"/>
  <c r="J3726" i="3"/>
  <c r="N3730" i="3"/>
  <c r="J3730" i="3"/>
  <c r="N3734" i="3"/>
  <c r="J3734" i="3"/>
  <c r="N3738" i="3"/>
  <c r="J3738" i="3"/>
  <c r="N3742" i="3"/>
  <c r="J3742" i="3"/>
  <c r="N3746" i="3"/>
  <c r="J3746" i="3"/>
  <c r="N3750" i="3"/>
  <c r="J3750" i="3"/>
  <c r="N3754" i="3"/>
  <c r="J3754" i="3"/>
  <c r="N3758" i="3"/>
  <c r="J3758" i="3"/>
  <c r="N3762" i="3"/>
  <c r="J3762" i="3"/>
  <c r="N3766" i="3"/>
  <c r="J3766" i="3"/>
  <c r="N3770" i="3"/>
  <c r="J3770" i="3"/>
  <c r="N3774" i="3"/>
  <c r="J3774" i="3"/>
  <c r="N3778" i="3"/>
  <c r="J3778" i="3"/>
  <c r="N3782" i="3"/>
  <c r="J3782" i="3"/>
  <c r="N3786" i="3"/>
  <c r="J3786" i="3"/>
  <c r="N3790" i="3"/>
  <c r="J3790" i="3"/>
  <c r="N3794" i="3"/>
  <c r="J3794" i="3"/>
  <c r="N3798" i="3"/>
  <c r="J3798" i="3"/>
  <c r="N3802" i="3"/>
  <c r="J3802" i="3"/>
  <c r="N3806" i="3"/>
  <c r="J3806" i="3"/>
  <c r="N3810" i="3"/>
  <c r="J3810" i="3"/>
  <c r="N3814" i="3"/>
  <c r="J3814" i="3"/>
  <c r="N3818" i="3"/>
  <c r="J3818" i="3"/>
  <c r="N3822" i="3"/>
  <c r="J3822" i="3"/>
  <c r="N3826" i="3"/>
  <c r="J3826" i="3"/>
  <c r="N3830" i="3"/>
  <c r="J3830" i="3"/>
  <c r="N3834" i="3"/>
  <c r="J3834" i="3"/>
  <c r="N3838" i="3"/>
  <c r="J3838" i="3"/>
  <c r="N3842" i="3"/>
  <c r="J3842" i="3"/>
  <c r="N3846" i="3"/>
  <c r="J3846" i="3"/>
  <c r="N3850" i="3"/>
  <c r="J3850" i="3"/>
  <c r="N3854" i="3"/>
  <c r="J3854" i="3"/>
  <c r="N3858" i="3"/>
  <c r="J3858" i="3"/>
  <c r="N3862" i="3"/>
  <c r="J3862" i="3"/>
  <c r="N3866" i="3"/>
  <c r="J3866" i="3"/>
  <c r="N3870" i="3"/>
  <c r="J3870" i="3"/>
  <c r="N3874" i="3"/>
  <c r="J3874" i="3"/>
  <c r="N3878" i="3"/>
  <c r="J3878" i="3"/>
  <c r="N3882" i="3"/>
  <c r="J3882" i="3"/>
  <c r="N3886" i="3"/>
  <c r="J3886" i="3"/>
  <c r="N3890" i="3"/>
  <c r="J3890" i="3"/>
  <c r="N3894" i="3"/>
  <c r="J3894" i="3"/>
  <c r="N3898" i="3"/>
  <c r="J3898" i="3"/>
  <c r="N3902" i="3"/>
  <c r="J3902" i="3"/>
  <c r="N3906" i="3"/>
  <c r="J3906" i="3"/>
  <c r="N3910" i="3"/>
  <c r="J3910" i="3"/>
  <c r="N3914" i="3"/>
  <c r="J3914" i="3"/>
  <c r="N3918" i="3"/>
  <c r="J3918" i="3"/>
  <c r="N3922" i="3"/>
  <c r="J3922" i="3"/>
  <c r="N3926" i="3"/>
  <c r="J3926" i="3"/>
  <c r="N3930" i="3"/>
  <c r="J3930" i="3"/>
  <c r="N3934" i="3"/>
  <c r="J3934" i="3"/>
  <c r="N3938" i="3"/>
  <c r="J3938" i="3"/>
  <c r="N3942" i="3"/>
  <c r="J3942" i="3"/>
  <c r="N3946" i="3"/>
  <c r="J3946" i="3"/>
  <c r="N3950" i="3"/>
  <c r="J3950" i="3"/>
  <c r="N3954" i="3"/>
  <c r="J3954" i="3"/>
  <c r="N3958" i="3"/>
  <c r="J3958" i="3"/>
  <c r="N3962" i="3"/>
  <c r="J3962" i="3"/>
  <c r="N3966" i="3"/>
  <c r="J3966" i="3"/>
  <c r="N3970" i="3"/>
  <c r="J3970" i="3"/>
  <c r="N3974" i="3"/>
  <c r="J3974" i="3"/>
  <c r="N3978" i="3"/>
  <c r="J3978" i="3"/>
  <c r="N3982" i="3"/>
  <c r="J3982" i="3"/>
  <c r="N3986" i="3"/>
  <c r="J3986" i="3"/>
  <c r="N3990" i="3"/>
  <c r="J3990" i="3"/>
  <c r="N3994" i="3"/>
  <c r="J3994" i="3"/>
  <c r="N3998" i="3"/>
  <c r="J3998" i="3"/>
  <c r="N4002" i="3"/>
  <c r="J4002" i="3"/>
  <c r="N4006" i="3"/>
  <c r="J4006" i="3"/>
  <c r="N4010" i="3"/>
  <c r="J4010" i="3"/>
  <c r="N4014" i="3"/>
  <c r="J4014" i="3"/>
  <c r="N4018" i="3"/>
  <c r="J4018" i="3"/>
  <c r="N4022" i="3"/>
  <c r="J4022" i="3"/>
  <c r="N4026" i="3"/>
  <c r="J4026" i="3"/>
  <c r="N4030" i="3"/>
  <c r="J4030" i="3"/>
  <c r="N4034" i="3"/>
  <c r="J4034" i="3"/>
  <c r="N4038" i="3"/>
  <c r="J4038" i="3"/>
  <c r="N4042" i="3"/>
  <c r="J4042" i="3"/>
  <c r="N4046" i="3"/>
  <c r="J4046" i="3"/>
  <c r="N4050" i="3"/>
  <c r="J4050" i="3"/>
  <c r="N4054" i="3"/>
  <c r="J4054" i="3"/>
  <c r="N4058" i="3"/>
  <c r="J4058" i="3"/>
  <c r="N4062" i="3"/>
  <c r="J4062" i="3"/>
  <c r="N4066" i="3"/>
  <c r="J4066" i="3"/>
  <c r="N4070" i="3"/>
  <c r="J4070" i="3"/>
  <c r="N4074" i="3"/>
  <c r="J4074" i="3"/>
  <c r="N4078" i="3"/>
  <c r="J4078" i="3"/>
  <c r="N4082" i="3"/>
  <c r="J4082" i="3"/>
  <c r="N4086" i="3"/>
  <c r="J4086" i="3"/>
  <c r="N4090" i="3"/>
  <c r="J4090" i="3"/>
  <c r="N4094" i="3"/>
  <c r="J4094" i="3"/>
  <c r="N4098" i="3"/>
  <c r="J4098" i="3"/>
  <c r="N4102" i="3"/>
  <c r="J4102" i="3"/>
  <c r="N4106" i="3"/>
  <c r="J4106" i="3"/>
  <c r="N4110" i="3"/>
  <c r="J4110" i="3"/>
  <c r="N4114" i="3"/>
  <c r="J4114" i="3"/>
  <c r="N4118" i="3"/>
  <c r="J4118" i="3"/>
  <c r="N4122" i="3"/>
  <c r="J4122" i="3"/>
  <c r="N4126" i="3"/>
  <c r="J4126" i="3"/>
  <c r="N4130" i="3"/>
  <c r="J4130" i="3"/>
  <c r="N4134" i="3"/>
  <c r="J4134" i="3"/>
  <c r="N4138" i="3"/>
  <c r="J4138" i="3"/>
  <c r="N4142" i="3"/>
  <c r="J4142" i="3"/>
  <c r="N4146" i="3"/>
  <c r="J4146" i="3"/>
  <c r="N4150" i="3"/>
  <c r="J4150" i="3"/>
  <c r="N4154" i="3"/>
  <c r="J4154" i="3"/>
  <c r="N4158" i="3"/>
  <c r="J4158" i="3"/>
  <c r="N4162" i="3"/>
  <c r="J4162" i="3"/>
  <c r="N4166" i="3"/>
  <c r="J4166" i="3"/>
  <c r="N4170" i="3"/>
  <c r="J4170" i="3"/>
  <c r="N4174" i="3"/>
  <c r="J4174" i="3"/>
  <c r="N4178" i="3"/>
  <c r="J4178" i="3"/>
  <c r="N4182" i="3"/>
  <c r="J4182" i="3"/>
  <c r="N4186" i="3"/>
  <c r="J4186" i="3"/>
  <c r="N4190" i="3"/>
  <c r="J4190" i="3"/>
  <c r="N4194" i="3"/>
  <c r="J4194" i="3"/>
  <c r="N4198" i="3"/>
  <c r="J4198" i="3"/>
  <c r="N4202" i="3"/>
  <c r="J4202" i="3"/>
  <c r="N4206" i="3"/>
  <c r="J4206" i="3"/>
  <c r="N4210" i="3"/>
  <c r="J4210" i="3"/>
  <c r="N4214" i="3"/>
  <c r="J4214" i="3"/>
  <c r="N4218" i="3"/>
  <c r="J4218" i="3"/>
  <c r="N4222" i="3"/>
  <c r="J4222" i="3"/>
  <c r="N4226" i="3"/>
  <c r="J4226" i="3"/>
  <c r="N4230" i="3"/>
  <c r="J4230" i="3"/>
  <c r="N4234" i="3"/>
  <c r="J4234" i="3"/>
  <c r="N4238" i="3"/>
  <c r="J4238" i="3"/>
  <c r="N4242" i="3"/>
  <c r="J4242" i="3"/>
  <c r="N4246" i="3"/>
  <c r="J4246" i="3"/>
  <c r="N4250" i="3"/>
  <c r="J4250" i="3"/>
  <c r="N4254" i="3"/>
  <c r="J4254" i="3"/>
  <c r="N4258" i="3"/>
  <c r="J4258" i="3"/>
  <c r="N4262" i="3"/>
  <c r="J4262" i="3"/>
  <c r="N4266" i="3"/>
  <c r="J4266" i="3"/>
  <c r="N4270" i="3"/>
  <c r="J4270" i="3"/>
  <c r="N4274" i="3"/>
  <c r="J4274" i="3"/>
  <c r="N4278" i="3"/>
  <c r="J4278" i="3"/>
  <c r="N4282" i="3"/>
  <c r="J4282" i="3"/>
  <c r="N4286" i="3"/>
  <c r="J4286" i="3"/>
  <c r="N4290" i="3"/>
  <c r="J4290" i="3"/>
  <c r="N4294" i="3"/>
  <c r="J4294" i="3"/>
  <c r="N4298" i="3"/>
  <c r="J4298" i="3"/>
  <c r="N4302" i="3"/>
  <c r="J4302" i="3"/>
  <c r="N4306" i="3"/>
  <c r="J4306" i="3"/>
  <c r="N4310" i="3"/>
  <c r="J4310" i="3"/>
  <c r="N4314" i="3"/>
  <c r="J4314" i="3"/>
  <c r="N4318" i="3"/>
  <c r="J4318" i="3"/>
  <c r="N4322" i="3"/>
  <c r="J4322" i="3"/>
  <c r="N4326" i="3"/>
  <c r="J4326" i="3"/>
  <c r="N4330" i="3"/>
  <c r="J4330" i="3"/>
  <c r="N4334" i="3"/>
  <c r="J4334" i="3"/>
  <c r="N4338" i="3"/>
  <c r="J4338" i="3"/>
  <c r="N4342" i="3"/>
  <c r="J4342" i="3"/>
  <c r="N4346" i="3"/>
  <c r="J4346" i="3"/>
  <c r="N4350" i="3"/>
  <c r="J4350" i="3"/>
  <c r="N4354" i="3"/>
  <c r="J4354" i="3"/>
  <c r="N4358" i="3"/>
  <c r="J4358" i="3"/>
  <c r="N4362" i="3"/>
  <c r="J4362" i="3"/>
  <c r="N4366" i="3"/>
  <c r="J4366" i="3"/>
  <c r="N4370" i="3"/>
  <c r="J4370" i="3"/>
  <c r="N4374" i="3"/>
  <c r="J4374" i="3"/>
  <c r="N4378" i="3"/>
  <c r="J4378" i="3"/>
  <c r="N4382" i="3"/>
  <c r="J4382" i="3"/>
  <c r="N4386" i="3"/>
  <c r="J4386" i="3"/>
  <c r="N4390" i="3"/>
  <c r="J4390" i="3"/>
  <c r="N4394" i="3"/>
  <c r="J4394" i="3"/>
  <c r="N4398" i="3"/>
  <c r="J4398" i="3"/>
  <c r="N4402" i="3"/>
  <c r="J4402" i="3"/>
  <c r="N4406" i="3"/>
  <c r="J4406" i="3"/>
  <c r="N4410" i="3"/>
  <c r="J4410" i="3"/>
  <c r="N4414" i="3"/>
  <c r="J4414" i="3"/>
  <c r="N4418" i="3"/>
  <c r="J4418" i="3"/>
  <c r="N4422" i="3"/>
  <c r="J4422" i="3"/>
  <c r="N4426" i="3"/>
  <c r="J4426" i="3"/>
  <c r="N4430" i="3"/>
  <c r="J4430" i="3"/>
  <c r="N4434" i="3"/>
  <c r="J4434" i="3"/>
  <c r="N4438" i="3"/>
  <c r="J4438" i="3"/>
  <c r="N4442" i="3"/>
  <c r="J4442" i="3"/>
  <c r="N4446" i="3"/>
  <c r="J4446" i="3"/>
  <c r="N4450" i="3"/>
  <c r="J4450" i="3"/>
  <c r="N4454" i="3"/>
  <c r="J4454" i="3"/>
  <c r="N4458" i="3"/>
  <c r="J4458" i="3"/>
  <c r="N4462" i="3"/>
  <c r="J4462" i="3"/>
  <c r="N4466" i="3"/>
  <c r="J4466" i="3"/>
  <c r="N4470" i="3"/>
  <c r="J4470" i="3"/>
  <c r="N4474" i="3"/>
  <c r="J4474" i="3"/>
  <c r="N4478" i="3"/>
  <c r="J4478" i="3"/>
  <c r="N4482" i="3"/>
  <c r="J4482" i="3"/>
  <c r="N4486" i="3"/>
  <c r="J4486" i="3"/>
  <c r="N4490" i="3"/>
  <c r="J4490" i="3"/>
  <c r="N4494" i="3"/>
  <c r="J4494" i="3"/>
  <c r="N4498" i="3"/>
  <c r="J4498" i="3"/>
  <c r="N4502" i="3"/>
  <c r="J4502" i="3"/>
  <c r="N4506" i="3"/>
  <c r="J4506" i="3"/>
  <c r="N4510" i="3"/>
  <c r="J4510" i="3"/>
  <c r="N4514" i="3"/>
  <c r="J4514" i="3"/>
  <c r="N4518" i="3"/>
  <c r="J4518" i="3"/>
  <c r="N4522" i="3"/>
  <c r="J4522" i="3"/>
  <c r="N4526" i="3"/>
  <c r="J4526" i="3"/>
  <c r="N4530" i="3"/>
  <c r="J4530" i="3"/>
  <c r="N4534" i="3"/>
  <c r="J4534" i="3"/>
  <c r="N4538" i="3"/>
  <c r="J4538" i="3"/>
  <c r="N4542" i="3"/>
  <c r="J4542" i="3"/>
  <c r="N4546" i="3"/>
  <c r="J4546" i="3"/>
  <c r="N4550" i="3"/>
  <c r="J4550" i="3"/>
  <c r="N4554" i="3"/>
  <c r="J4554" i="3"/>
  <c r="N4558" i="3"/>
  <c r="J4558" i="3"/>
  <c r="N4562" i="3"/>
  <c r="J4562" i="3"/>
  <c r="N4566" i="3"/>
  <c r="J4566" i="3"/>
  <c r="N4570" i="3"/>
  <c r="J4570" i="3"/>
  <c r="N4574" i="3"/>
  <c r="J4574" i="3"/>
  <c r="N4578" i="3"/>
  <c r="J4578" i="3"/>
  <c r="N4582" i="3"/>
  <c r="J4582" i="3"/>
  <c r="N4586" i="3"/>
  <c r="J4586" i="3"/>
  <c r="N4590" i="3"/>
  <c r="J4590" i="3"/>
  <c r="N4594" i="3"/>
  <c r="J4594" i="3"/>
  <c r="N4598" i="3"/>
  <c r="J4598" i="3"/>
  <c r="N4602" i="3"/>
  <c r="J4602" i="3"/>
  <c r="N4606" i="3"/>
  <c r="J4606" i="3"/>
  <c r="N4610" i="3"/>
  <c r="J4610" i="3"/>
  <c r="N4614" i="3"/>
  <c r="J4614" i="3"/>
  <c r="N4618" i="3"/>
  <c r="J4618" i="3"/>
  <c r="N4622" i="3"/>
  <c r="J4622" i="3"/>
  <c r="N4626" i="3"/>
  <c r="J4626" i="3"/>
  <c r="N4630" i="3"/>
  <c r="J4630" i="3"/>
  <c r="N4634" i="3"/>
  <c r="J4634" i="3"/>
  <c r="N4638" i="3"/>
  <c r="J4638" i="3"/>
  <c r="N4642" i="3"/>
  <c r="J4642" i="3"/>
  <c r="N4646" i="3"/>
  <c r="J4646" i="3"/>
  <c r="N4650" i="3"/>
  <c r="J4650" i="3"/>
  <c r="N4654" i="3"/>
  <c r="J4654" i="3"/>
  <c r="N4658" i="3"/>
  <c r="J4658" i="3"/>
  <c r="N4662" i="3"/>
  <c r="J4662" i="3"/>
  <c r="N4666" i="3"/>
  <c r="J4666" i="3"/>
  <c r="N4670" i="3"/>
  <c r="J4670" i="3"/>
  <c r="N4674" i="3"/>
  <c r="J4674" i="3"/>
  <c r="N4678" i="3"/>
  <c r="J4678" i="3"/>
  <c r="N4682" i="3"/>
  <c r="J4682" i="3"/>
  <c r="N4686" i="3"/>
  <c r="J4686" i="3"/>
  <c r="N4690" i="3"/>
  <c r="J4690" i="3"/>
  <c r="N4694" i="3"/>
  <c r="J4694" i="3"/>
  <c r="N4698" i="3"/>
  <c r="J4698" i="3"/>
  <c r="N4702" i="3"/>
  <c r="J4702" i="3"/>
  <c r="N4706" i="3"/>
  <c r="J4706" i="3"/>
  <c r="N4710" i="3"/>
  <c r="J4710" i="3"/>
  <c r="N4714" i="3"/>
  <c r="J4714" i="3"/>
  <c r="N4718" i="3"/>
  <c r="J4718" i="3"/>
  <c r="N4722" i="3"/>
  <c r="J4722" i="3"/>
  <c r="N4726" i="3"/>
  <c r="J4726" i="3"/>
  <c r="N4730" i="3"/>
  <c r="J4730" i="3"/>
  <c r="N4734" i="3"/>
  <c r="J4734" i="3"/>
  <c r="N4738" i="3"/>
  <c r="J4738" i="3"/>
  <c r="N4742" i="3"/>
  <c r="J4742" i="3"/>
  <c r="N4746" i="3"/>
  <c r="J4746" i="3"/>
  <c r="N4750" i="3"/>
  <c r="J4750" i="3"/>
  <c r="N4754" i="3"/>
  <c r="J4754" i="3"/>
  <c r="N4758" i="3"/>
  <c r="J4758" i="3"/>
  <c r="N4762" i="3"/>
  <c r="J4762" i="3"/>
  <c r="N4766" i="3"/>
  <c r="J4766" i="3"/>
  <c r="N4770" i="3"/>
  <c r="J4770" i="3"/>
  <c r="N4774" i="3"/>
  <c r="J4774" i="3"/>
  <c r="N4778" i="3"/>
  <c r="J4778" i="3"/>
  <c r="N4782" i="3"/>
  <c r="J4782" i="3"/>
  <c r="N4786" i="3"/>
  <c r="J4786" i="3"/>
  <c r="N4790" i="3"/>
  <c r="J4790" i="3"/>
  <c r="N4794" i="3"/>
  <c r="J4794" i="3"/>
  <c r="N4798" i="3"/>
  <c r="J4798" i="3"/>
  <c r="N4802" i="3"/>
  <c r="J4802" i="3"/>
  <c r="N4806" i="3"/>
  <c r="J4806" i="3"/>
  <c r="N4810" i="3"/>
  <c r="J4810" i="3"/>
  <c r="N4814" i="3"/>
  <c r="J4814" i="3"/>
  <c r="N4818" i="3"/>
  <c r="J4818" i="3"/>
  <c r="N4822" i="3"/>
  <c r="J4822" i="3"/>
  <c r="N4826" i="3"/>
  <c r="J4826" i="3"/>
  <c r="N4830" i="3"/>
  <c r="J4830" i="3"/>
  <c r="N4834" i="3"/>
  <c r="J4834" i="3"/>
  <c r="N4838" i="3"/>
  <c r="J4838" i="3"/>
  <c r="N4842" i="3"/>
  <c r="J4842" i="3"/>
  <c r="N4846" i="3"/>
  <c r="J4846" i="3"/>
  <c r="N4850" i="3"/>
  <c r="J4850" i="3"/>
  <c r="N4854" i="3"/>
  <c r="J4854" i="3"/>
  <c r="N4858" i="3"/>
  <c r="J4858" i="3"/>
  <c r="N4862" i="3"/>
  <c r="J4862" i="3"/>
  <c r="N4866" i="3"/>
  <c r="J4866" i="3"/>
  <c r="N4870" i="3"/>
  <c r="J4870" i="3"/>
  <c r="N4874" i="3"/>
  <c r="J4874" i="3"/>
  <c r="N4878" i="3"/>
  <c r="J4878" i="3"/>
  <c r="N4882" i="3"/>
  <c r="J4882" i="3"/>
  <c r="N4886" i="3"/>
  <c r="J4886" i="3"/>
  <c r="N4890" i="3"/>
  <c r="J4890" i="3"/>
  <c r="N4894" i="3"/>
  <c r="J4894" i="3"/>
  <c r="N4898" i="3"/>
  <c r="J4898" i="3"/>
  <c r="N4902" i="3"/>
  <c r="J4902" i="3"/>
  <c r="N4906" i="3"/>
  <c r="J4906" i="3"/>
  <c r="N4910" i="3"/>
  <c r="J4910" i="3"/>
  <c r="N4914" i="3"/>
  <c r="J4914" i="3"/>
  <c r="N4918" i="3"/>
  <c r="J4918" i="3"/>
  <c r="N4922" i="3"/>
  <c r="J4922" i="3"/>
  <c r="N4926" i="3"/>
  <c r="J4926" i="3"/>
  <c r="N4930" i="3"/>
  <c r="J4930" i="3"/>
  <c r="N4934" i="3"/>
  <c r="J4934" i="3"/>
  <c r="N4938" i="3"/>
  <c r="J4938" i="3"/>
  <c r="N4942" i="3"/>
  <c r="J4942" i="3"/>
  <c r="N4946" i="3"/>
  <c r="J4946" i="3"/>
  <c r="N4950" i="3"/>
  <c r="J4950" i="3"/>
  <c r="N4954" i="3"/>
  <c r="J4954" i="3"/>
  <c r="N4958" i="3"/>
  <c r="J4958" i="3"/>
  <c r="N4962" i="3"/>
  <c r="J4962" i="3"/>
  <c r="N4966" i="3"/>
  <c r="J4966" i="3"/>
  <c r="N4970" i="3"/>
  <c r="J4970" i="3"/>
  <c r="N4974" i="3"/>
  <c r="J4974" i="3"/>
  <c r="N4978" i="3"/>
  <c r="J4978" i="3"/>
  <c r="N4982" i="3"/>
  <c r="J4982" i="3"/>
  <c r="N4986" i="3"/>
  <c r="J4986" i="3"/>
  <c r="N4990" i="3"/>
  <c r="J4990" i="3"/>
  <c r="N4994" i="3"/>
  <c r="J4994" i="3"/>
  <c r="N4998" i="3"/>
  <c r="J4998" i="3"/>
  <c r="N5002" i="3"/>
  <c r="J5002" i="3"/>
  <c r="N5006" i="3"/>
  <c r="J5006" i="3"/>
  <c r="N5010" i="3"/>
  <c r="J5010" i="3"/>
  <c r="N5014" i="3"/>
  <c r="J5014" i="3"/>
  <c r="N5018" i="3"/>
  <c r="J5018" i="3"/>
  <c r="N5022" i="3"/>
  <c r="J5022" i="3"/>
  <c r="N3237" i="3"/>
  <c r="J3237" i="3"/>
  <c r="N3241" i="3"/>
  <c r="J3241" i="3"/>
  <c r="N3245" i="3"/>
  <c r="J3245" i="3"/>
  <c r="N3249" i="3"/>
  <c r="J3249" i="3"/>
  <c r="N3253" i="3"/>
  <c r="J3253" i="3"/>
  <c r="N3257" i="3"/>
  <c r="J3257" i="3"/>
  <c r="N3261" i="3"/>
  <c r="J3261" i="3"/>
  <c r="N3265" i="3"/>
  <c r="J3265" i="3"/>
  <c r="N3269" i="3"/>
  <c r="J3269" i="3"/>
  <c r="N3273" i="3"/>
  <c r="J3273" i="3"/>
  <c r="N3277" i="3"/>
  <c r="J3277" i="3"/>
  <c r="N3281" i="3"/>
  <c r="J3281" i="3"/>
  <c r="N3285" i="3"/>
  <c r="J3285" i="3"/>
  <c r="N3289" i="3"/>
  <c r="J3289" i="3"/>
  <c r="N3293" i="3"/>
  <c r="J3293" i="3"/>
  <c r="N3297" i="3"/>
  <c r="J3297" i="3"/>
  <c r="N3301" i="3"/>
  <c r="J3301" i="3"/>
  <c r="N3305" i="3"/>
  <c r="J3305" i="3"/>
  <c r="N3309" i="3"/>
  <c r="J3309" i="3"/>
  <c r="N3313" i="3"/>
  <c r="J3313" i="3"/>
  <c r="N3317" i="3"/>
  <c r="J3317" i="3"/>
  <c r="N3321" i="3"/>
  <c r="J3321" i="3"/>
  <c r="N3325" i="3"/>
  <c r="J3325" i="3"/>
  <c r="N3329" i="3"/>
  <c r="J3329" i="3"/>
  <c r="N3333" i="3"/>
  <c r="J3333" i="3"/>
  <c r="N3337" i="3"/>
  <c r="J3337" i="3"/>
  <c r="N3341" i="3"/>
  <c r="J3341" i="3"/>
  <c r="N3345" i="3"/>
  <c r="J3345" i="3"/>
  <c r="N3349" i="3"/>
  <c r="J3349" i="3"/>
  <c r="N3353" i="3"/>
  <c r="J3353" i="3"/>
  <c r="N3357" i="3"/>
  <c r="J3357" i="3"/>
  <c r="N3361" i="3"/>
  <c r="J3361" i="3"/>
  <c r="N3365" i="3"/>
  <c r="J3365" i="3"/>
  <c r="N3369" i="3"/>
  <c r="J3369" i="3"/>
  <c r="N3373" i="3"/>
  <c r="J3373" i="3"/>
  <c r="N3377" i="3"/>
  <c r="J3377" i="3"/>
  <c r="N3381" i="3"/>
  <c r="J3381" i="3"/>
  <c r="N3385" i="3"/>
  <c r="J3385" i="3"/>
  <c r="N3389" i="3"/>
  <c r="J3389" i="3"/>
  <c r="N3393" i="3"/>
  <c r="J3393" i="3"/>
  <c r="N3397" i="3"/>
  <c r="J3397" i="3"/>
  <c r="N3401" i="3"/>
  <c r="J3401" i="3"/>
  <c r="N3405" i="3"/>
  <c r="J3405" i="3"/>
  <c r="N3409" i="3"/>
  <c r="J3409" i="3"/>
  <c r="N3413" i="3"/>
  <c r="J3413" i="3"/>
  <c r="N3417" i="3"/>
  <c r="J3417" i="3"/>
  <c r="N3421" i="3"/>
  <c r="J3421" i="3"/>
  <c r="N3425" i="3"/>
  <c r="J3425" i="3"/>
  <c r="N3429" i="3"/>
  <c r="J3429" i="3"/>
  <c r="N3433" i="3"/>
  <c r="J3433" i="3"/>
  <c r="N3437" i="3"/>
  <c r="J3437" i="3"/>
  <c r="N3441" i="3"/>
  <c r="J3441" i="3"/>
  <c r="N3445" i="3"/>
  <c r="J3445" i="3"/>
  <c r="N3449" i="3"/>
  <c r="J3449" i="3"/>
  <c r="N3453" i="3"/>
  <c r="J3453" i="3"/>
  <c r="N3457" i="3"/>
  <c r="J3457" i="3"/>
  <c r="N3461" i="3"/>
  <c r="J3461" i="3"/>
  <c r="N3465" i="3"/>
  <c r="J3465" i="3"/>
  <c r="N3469" i="3"/>
  <c r="J3469" i="3"/>
  <c r="N3473" i="3"/>
  <c r="J3473" i="3"/>
  <c r="N3477" i="3"/>
  <c r="J3477" i="3"/>
  <c r="N3481" i="3"/>
  <c r="J3481" i="3"/>
  <c r="N3485" i="3"/>
  <c r="J3485" i="3"/>
  <c r="N3489" i="3"/>
  <c r="J3489" i="3"/>
  <c r="N3493" i="3"/>
  <c r="J3493" i="3"/>
  <c r="N3497" i="3"/>
  <c r="J3497" i="3"/>
  <c r="N3501" i="3"/>
  <c r="J3501" i="3"/>
  <c r="N3505" i="3"/>
  <c r="J3505" i="3"/>
  <c r="N3509" i="3"/>
  <c r="J3509" i="3"/>
  <c r="N3513" i="3"/>
  <c r="J3513" i="3"/>
  <c r="N3517" i="3"/>
  <c r="J3517" i="3"/>
  <c r="N3521" i="3"/>
  <c r="J3521" i="3"/>
  <c r="N3525" i="3"/>
  <c r="J3525" i="3"/>
  <c r="N3529" i="3"/>
  <c r="J3529" i="3"/>
  <c r="N3533" i="3"/>
  <c r="J3533" i="3"/>
  <c r="N3537" i="3"/>
  <c r="J3537" i="3"/>
  <c r="N3541" i="3"/>
  <c r="J3541" i="3"/>
  <c r="N3545" i="3"/>
  <c r="J3545" i="3"/>
  <c r="N3549" i="3"/>
  <c r="J3549" i="3"/>
  <c r="N3553" i="3"/>
  <c r="J3553" i="3"/>
  <c r="N3557" i="3"/>
  <c r="J3557" i="3"/>
  <c r="N3561" i="3"/>
  <c r="J3561" i="3"/>
  <c r="N3565" i="3"/>
  <c r="J3565" i="3"/>
  <c r="N3569" i="3"/>
  <c r="J3569" i="3"/>
  <c r="N3573" i="3"/>
  <c r="J3573" i="3"/>
  <c r="N3577" i="3"/>
  <c r="J3577" i="3"/>
  <c r="N3581" i="3"/>
  <c r="J3581" i="3"/>
  <c r="N3585" i="3"/>
  <c r="J3585" i="3"/>
  <c r="N3589" i="3"/>
  <c r="J3589" i="3"/>
  <c r="N3593" i="3"/>
  <c r="J3593" i="3"/>
  <c r="N3597" i="3"/>
  <c r="J3597" i="3"/>
  <c r="N3601" i="3"/>
  <c r="J3601" i="3"/>
  <c r="N3605" i="3"/>
  <c r="J3605" i="3"/>
  <c r="N3609" i="3"/>
  <c r="J3609" i="3"/>
  <c r="N3613" i="3"/>
  <c r="J3613" i="3"/>
  <c r="N3617" i="3"/>
  <c r="J3617" i="3"/>
  <c r="N3621" i="3"/>
  <c r="J3621" i="3"/>
  <c r="N3625" i="3"/>
  <c r="J3625" i="3"/>
  <c r="N3629" i="3"/>
  <c r="J3629" i="3"/>
  <c r="N3633" i="3"/>
  <c r="J3633" i="3"/>
  <c r="N3637" i="3"/>
  <c r="J3637" i="3"/>
  <c r="N3641" i="3"/>
  <c r="J3641" i="3"/>
  <c r="N3645" i="3"/>
  <c r="J3645" i="3"/>
  <c r="N3649" i="3"/>
  <c r="J3649" i="3"/>
  <c r="N3653" i="3"/>
  <c r="J3653" i="3"/>
  <c r="N3657" i="3"/>
  <c r="J3657" i="3"/>
  <c r="N3661" i="3"/>
  <c r="J3661" i="3"/>
  <c r="N3665" i="3"/>
  <c r="J3665" i="3"/>
  <c r="N3669" i="3"/>
  <c r="J3669" i="3"/>
  <c r="N3673" i="3"/>
  <c r="J3673" i="3"/>
  <c r="N3677" i="3"/>
  <c r="J3677" i="3"/>
  <c r="N3681" i="3"/>
  <c r="J3681" i="3"/>
  <c r="N3685" i="3"/>
  <c r="J3685" i="3"/>
  <c r="N3689" i="3"/>
  <c r="J3689" i="3"/>
  <c r="N3693" i="3"/>
  <c r="J3693" i="3"/>
  <c r="N3697" i="3"/>
  <c r="J3697" i="3"/>
  <c r="N3701" i="3"/>
  <c r="J3701" i="3"/>
  <c r="N3705" i="3"/>
  <c r="J3705" i="3"/>
  <c r="N3709" i="3"/>
  <c r="J3709" i="3"/>
  <c r="N3713" i="3"/>
  <c r="J3713" i="3"/>
  <c r="N3717" i="3"/>
  <c r="J3717" i="3"/>
  <c r="N3721" i="3"/>
  <c r="J3721" i="3"/>
  <c r="N3725" i="3"/>
  <c r="J3725" i="3"/>
  <c r="N3729" i="3"/>
  <c r="J3729" i="3"/>
  <c r="N3733" i="3"/>
  <c r="J3733" i="3"/>
  <c r="N3737" i="3"/>
  <c r="J3737" i="3"/>
  <c r="N3741" i="3"/>
  <c r="J3741" i="3"/>
  <c r="N3745" i="3"/>
  <c r="J3745" i="3"/>
  <c r="N3749" i="3"/>
  <c r="J3749" i="3"/>
  <c r="N3753" i="3"/>
  <c r="J3753" i="3"/>
  <c r="N3757" i="3"/>
  <c r="J3757" i="3"/>
  <c r="N3761" i="3"/>
  <c r="J3761" i="3"/>
  <c r="N3765" i="3"/>
  <c r="J3765" i="3"/>
  <c r="N3769" i="3"/>
  <c r="J3769" i="3"/>
  <c r="N3773" i="3"/>
  <c r="J3773" i="3"/>
  <c r="N3777" i="3"/>
  <c r="J3777" i="3"/>
  <c r="N3781" i="3"/>
  <c r="J3781" i="3"/>
  <c r="N3785" i="3"/>
  <c r="J3785" i="3"/>
  <c r="N3789" i="3"/>
  <c r="J3789" i="3"/>
  <c r="N3793" i="3"/>
  <c r="J3793" i="3"/>
  <c r="N3797" i="3"/>
  <c r="J3797" i="3"/>
  <c r="N3801" i="3"/>
  <c r="J3801" i="3"/>
  <c r="N3805" i="3"/>
  <c r="J3805" i="3"/>
  <c r="N3809" i="3"/>
  <c r="J3809" i="3"/>
  <c r="N3813" i="3"/>
  <c r="J3813" i="3"/>
  <c r="N3817" i="3"/>
  <c r="J3817" i="3"/>
  <c r="N3821" i="3"/>
  <c r="J3821" i="3"/>
  <c r="N3825" i="3"/>
  <c r="J3825" i="3"/>
  <c r="N3829" i="3"/>
  <c r="J3829" i="3"/>
  <c r="N3833" i="3"/>
  <c r="J3833" i="3"/>
  <c r="N3837" i="3"/>
  <c r="J3837" i="3"/>
  <c r="N3841" i="3"/>
  <c r="J3841" i="3"/>
  <c r="N3845" i="3"/>
  <c r="J3845" i="3"/>
  <c r="N3849" i="3"/>
  <c r="J3849" i="3"/>
  <c r="N3853" i="3"/>
  <c r="J3853" i="3"/>
  <c r="N3857" i="3"/>
  <c r="J3857" i="3"/>
  <c r="N3861" i="3"/>
  <c r="J3861" i="3"/>
  <c r="N3865" i="3"/>
  <c r="J3865" i="3"/>
  <c r="N3869" i="3"/>
  <c r="J3869" i="3"/>
  <c r="N3873" i="3"/>
  <c r="J3873" i="3"/>
  <c r="N3877" i="3"/>
  <c r="J3877" i="3"/>
  <c r="N3881" i="3"/>
  <c r="J3881" i="3"/>
  <c r="N3885" i="3"/>
  <c r="J3885" i="3"/>
  <c r="N3889" i="3"/>
  <c r="J3889" i="3"/>
  <c r="N3893" i="3"/>
  <c r="J3893" i="3"/>
  <c r="N3897" i="3"/>
  <c r="J3897" i="3"/>
  <c r="N3901" i="3"/>
  <c r="J3901" i="3"/>
  <c r="N3905" i="3"/>
  <c r="J3905" i="3"/>
  <c r="N3909" i="3"/>
  <c r="J3909" i="3"/>
  <c r="N3913" i="3"/>
  <c r="J3913" i="3"/>
  <c r="N3917" i="3"/>
  <c r="J3917" i="3"/>
  <c r="N3921" i="3"/>
  <c r="J3921" i="3"/>
  <c r="N3925" i="3"/>
  <c r="J3925" i="3"/>
  <c r="N3929" i="3"/>
  <c r="J3929" i="3"/>
  <c r="N3933" i="3"/>
  <c r="J3933" i="3"/>
  <c r="N3937" i="3"/>
  <c r="J3937" i="3"/>
  <c r="N3941" i="3"/>
  <c r="J3941" i="3"/>
  <c r="N3945" i="3"/>
  <c r="J3945" i="3"/>
  <c r="N3949" i="3"/>
  <c r="J3949" i="3"/>
  <c r="N3953" i="3"/>
  <c r="J3953" i="3"/>
  <c r="N3957" i="3"/>
  <c r="J3957" i="3"/>
  <c r="N3961" i="3"/>
  <c r="J3961" i="3"/>
  <c r="N3965" i="3"/>
  <c r="J3965" i="3"/>
  <c r="N3969" i="3"/>
  <c r="J3969" i="3"/>
  <c r="N3973" i="3"/>
  <c r="J3973" i="3"/>
  <c r="N3977" i="3"/>
  <c r="J3977" i="3"/>
  <c r="N3981" i="3"/>
  <c r="J3981" i="3"/>
  <c r="N3985" i="3"/>
  <c r="J3985" i="3"/>
  <c r="N3989" i="3"/>
  <c r="J3989" i="3"/>
  <c r="N3993" i="3"/>
  <c r="J3993" i="3"/>
  <c r="N3997" i="3"/>
  <c r="J3997" i="3"/>
  <c r="N4001" i="3"/>
  <c r="J4001" i="3"/>
  <c r="N4005" i="3"/>
  <c r="J4005" i="3"/>
  <c r="N4009" i="3"/>
  <c r="J4009" i="3"/>
  <c r="N4013" i="3"/>
  <c r="J4013" i="3"/>
  <c r="N4017" i="3"/>
  <c r="J4017" i="3"/>
  <c r="N4021" i="3"/>
  <c r="J4021" i="3"/>
  <c r="N4025" i="3"/>
  <c r="J4025" i="3"/>
  <c r="N4029" i="3"/>
  <c r="J4029" i="3"/>
  <c r="N4033" i="3"/>
  <c r="J4033" i="3"/>
  <c r="N4037" i="3"/>
  <c r="J4037" i="3"/>
  <c r="N4041" i="3"/>
  <c r="J4041" i="3"/>
  <c r="N4045" i="3"/>
  <c r="J4045" i="3"/>
  <c r="N4049" i="3"/>
  <c r="J4049" i="3"/>
  <c r="N4053" i="3"/>
  <c r="J4053" i="3"/>
  <c r="N4057" i="3"/>
  <c r="J4057" i="3"/>
  <c r="N4061" i="3"/>
  <c r="J4061" i="3"/>
  <c r="N4065" i="3"/>
  <c r="J4065" i="3"/>
  <c r="N4069" i="3"/>
  <c r="J4069" i="3"/>
  <c r="N4073" i="3"/>
  <c r="J4073" i="3"/>
  <c r="N4077" i="3"/>
  <c r="J4077" i="3"/>
  <c r="N4081" i="3"/>
  <c r="J4081" i="3"/>
  <c r="N4085" i="3"/>
  <c r="J4085" i="3"/>
  <c r="N4089" i="3"/>
  <c r="J4089" i="3"/>
  <c r="N4093" i="3"/>
  <c r="J4093" i="3"/>
  <c r="N4097" i="3"/>
  <c r="J4097" i="3"/>
  <c r="N4101" i="3"/>
  <c r="J4101" i="3"/>
  <c r="N4105" i="3"/>
  <c r="J4105" i="3"/>
  <c r="N4109" i="3"/>
  <c r="J4109" i="3"/>
  <c r="N4113" i="3"/>
  <c r="J4113" i="3"/>
  <c r="N4117" i="3"/>
  <c r="J4117" i="3"/>
  <c r="N4121" i="3"/>
  <c r="J4121" i="3"/>
  <c r="N4125" i="3"/>
  <c r="J4125" i="3"/>
  <c r="N4129" i="3"/>
  <c r="J4129" i="3"/>
  <c r="N4133" i="3"/>
  <c r="J4133" i="3"/>
  <c r="N4137" i="3"/>
  <c r="J4137" i="3"/>
  <c r="N4141" i="3"/>
  <c r="J4141" i="3"/>
  <c r="N4145" i="3"/>
  <c r="J4145" i="3"/>
  <c r="N4149" i="3"/>
  <c r="J4149" i="3"/>
  <c r="N4153" i="3"/>
  <c r="J4153" i="3"/>
  <c r="N4157" i="3"/>
  <c r="J4157" i="3"/>
  <c r="N4161" i="3"/>
  <c r="J4161" i="3"/>
  <c r="N4165" i="3"/>
  <c r="J4165" i="3"/>
  <c r="N4169" i="3"/>
  <c r="J4169" i="3"/>
  <c r="N4173" i="3"/>
  <c r="J4173" i="3"/>
  <c r="N4177" i="3"/>
  <c r="J4177" i="3"/>
  <c r="N4181" i="3"/>
  <c r="J4181" i="3"/>
  <c r="N4185" i="3"/>
  <c r="J4185" i="3"/>
  <c r="N4189" i="3"/>
  <c r="J4189" i="3"/>
  <c r="N4193" i="3"/>
  <c r="J4193" i="3"/>
  <c r="N4197" i="3"/>
  <c r="J4197" i="3"/>
  <c r="N4201" i="3"/>
  <c r="J4201" i="3"/>
  <c r="N4205" i="3"/>
  <c r="J4205" i="3"/>
  <c r="N4209" i="3"/>
  <c r="J4209" i="3"/>
  <c r="N4213" i="3"/>
  <c r="J4213" i="3"/>
  <c r="N4217" i="3"/>
  <c r="J4217" i="3"/>
  <c r="N4221" i="3"/>
  <c r="J4221" i="3"/>
  <c r="N4225" i="3"/>
  <c r="J4225" i="3"/>
  <c r="N4229" i="3"/>
  <c r="J4229" i="3"/>
  <c r="N4233" i="3"/>
  <c r="J4233" i="3"/>
  <c r="N4237" i="3"/>
  <c r="J4237" i="3"/>
  <c r="N4241" i="3"/>
  <c r="J4241" i="3"/>
  <c r="N4245" i="3"/>
  <c r="J4245" i="3"/>
  <c r="N4249" i="3"/>
  <c r="J4249" i="3"/>
  <c r="N4253" i="3"/>
  <c r="J4253" i="3"/>
  <c r="N4257" i="3"/>
  <c r="J4257" i="3"/>
  <c r="N4261" i="3"/>
  <c r="J4261" i="3"/>
  <c r="N4265" i="3"/>
  <c r="J4265" i="3"/>
  <c r="N4269" i="3"/>
  <c r="J4269" i="3"/>
  <c r="N4273" i="3"/>
  <c r="J4273" i="3"/>
  <c r="N4277" i="3"/>
  <c r="J4277" i="3"/>
  <c r="N4281" i="3"/>
  <c r="J4281" i="3"/>
  <c r="N4285" i="3"/>
  <c r="J4285" i="3"/>
  <c r="N4289" i="3"/>
  <c r="J4289" i="3"/>
  <c r="N4293" i="3"/>
  <c r="J4293" i="3"/>
  <c r="N4297" i="3"/>
  <c r="J4297" i="3"/>
  <c r="N4301" i="3"/>
  <c r="J4301" i="3"/>
  <c r="N4305" i="3"/>
  <c r="J4305" i="3"/>
  <c r="N4309" i="3"/>
  <c r="J4309" i="3"/>
  <c r="N4313" i="3"/>
  <c r="J4313" i="3"/>
  <c r="N4317" i="3"/>
  <c r="J4317" i="3"/>
  <c r="N4321" i="3"/>
  <c r="J4321" i="3"/>
  <c r="N4325" i="3"/>
  <c r="J4325" i="3"/>
  <c r="N4329" i="3"/>
  <c r="J4329" i="3"/>
  <c r="N4333" i="3"/>
  <c r="J4333" i="3"/>
  <c r="N4337" i="3"/>
  <c r="J4337" i="3"/>
  <c r="N4341" i="3"/>
  <c r="J4341" i="3"/>
  <c r="N4345" i="3"/>
  <c r="J4345" i="3"/>
  <c r="N4349" i="3"/>
  <c r="J4349" i="3"/>
  <c r="N4353" i="3"/>
  <c r="J4353" i="3"/>
  <c r="N4357" i="3"/>
  <c r="J4357" i="3"/>
  <c r="N4361" i="3"/>
  <c r="J4361" i="3"/>
  <c r="N4365" i="3"/>
  <c r="J4365" i="3"/>
  <c r="N4369" i="3"/>
  <c r="J4369" i="3"/>
  <c r="N4373" i="3"/>
  <c r="J4373" i="3"/>
  <c r="N4377" i="3"/>
  <c r="J4377" i="3"/>
  <c r="N4381" i="3"/>
  <c r="J4381" i="3"/>
  <c r="N4385" i="3"/>
  <c r="J4385" i="3"/>
  <c r="N4389" i="3"/>
  <c r="J4389" i="3"/>
  <c r="N4393" i="3"/>
  <c r="J4393" i="3"/>
  <c r="N4397" i="3"/>
  <c r="J4397" i="3"/>
  <c r="N4401" i="3"/>
  <c r="J4401" i="3"/>
  <c r="N4405" i="3"/>
  <c r="J4405" i="3"/>
  <c r="N4409" i="3"/>
  <c r="J4409" i="3"/>
  <c r="N4413" i="3"/>
  <c r="J4413" i="3"/>
  <c r="N4417" i="3"/>
  <c r="J4417" i="3"/>
  <c r="N4421" i="3"/>
  <c r="J4421" i="3"/>
  <c r="N4425" i="3"/>
  <c r="J4425" i="3"/>
  <c r="N4429" i="3"/>
  <c r="J4429" i="3"/>
  <c r="N4433" i="3"/>
  <c r="J4433" i="3"/>
  <c r="N4437" i="3"/>
  <c r="J4437" i="3"/>
  <c r="N4441" i="3"/>
  <c r="J4441" i="3"/>
  <c r="N4445" i="3"/>
  <c r="J4445" i="3"/>
  <c r="N4449" i="3"/>
  <c r="J4449" i="3"/>
  <c r="N4453" i="3"/>
  <c r="J4453" i="3"/>
  <c r="N4457" i="3"/>
  <c r="J4457" i="3"/>
  <c r="N4461" i="3"/>
  <c r="J4461" i="3"/>
  <c r="N4465" i="3"/>
  <c r="J4465" i="3"/>
  <c r="N4469" i="3"/>
  <c r="J4469" i="3"/>
  <c r="N4473" i="3"/>
  <c r="J4473" i="3"/>
  <c r="N4477" i="3"/>
  <c r="J4477" i="3"/>
  <c r="N4481" i="3"/>
  <c r="J4481" i="3"/>
  <c r="N4485" i="3"/>
  <c r="J4485" i="3"/>
  <c r="N4489" i="3"/>
  <c r="J4489" i="3"/>
  <c r="N4493" i="3"/>
  <c r="J4493" i="3"/>
  <c r="N4497" i="3"/>
  <c r="J4497" i="3"/>
  <c r="N4501" i="3"/>
  <c r="J4501" i="3"/>
  <c r="N4505" i="3"/>
  <c r="J4505" i="3"/>
  <c r="N4509" i="3"/>
  <c r="J4509" i="3"/>
  <c r="N4513" i="3"/>
  <c r="J4513" i="3"/>
  <c r="N4517" i="3"/>
  <c r="J4517" i="3"/>
  <c r="N4521" i="3"/>
  <c r="J4521" i="3"/>
  <c r="N4525" i="3"/>
  <c r="J4525" i="3"/>
  <c r="N4529" i="3"/>
  <c r="J4529" i="3"/>
  <c r="N4533" i="3"/>
  <c r="J4533" i="3"/>
  <c r="N4537" i="3"/>
  <c r="J4537" i="3"/>
  <c r="N4541" i="3"/>
  <c r="J4541" i="3"/>
  <c r="N4545" i="3"/>
  <c r="J4545" i="3"/>
  <c r="N4549" i="3"/>
  <c r="J4549" i="3"/>
  <c r="N4553" i="3"/>
  <c r="J4553" i="3"/>
  <c r="N4557" i="3"/>
  <c r="J4557" i="3"/>
  <c r="N4561" i="3"/>
  <c r="J4561" i="3"/>
  <c r="N4565" i="3"/>
  <c r="J4565" i="3"/>
  <c r="N4569" i="3"/>
  <c r="J4569" i="3"/>
  <c r="N4573" i="3"/>
  <c r="J4573" i="3"/>
  <c r="N4577" i="3"/>
  <c r="J4577" i="3"/>
  <c r="N4581" i="3"/>
  <c r="J4581" i="3"/>
  <c r="N4585" i="3"/>
  <c r="J4585" i="3"/>
  <c r="N4589" i="3"/>
  <c r="J4589" i="3"/>
  <c r="N4593" i="3"/>
  <c r="J4593" i="3"/>
  <c r="N4597" i="3"/>
  <c r="J4597" i="3"/>
  <c r="N4601" i="3"/>
  <c r="J4601" i="3"/>
  <c r="N4605" i="3"/>
  <c r="J4605" i="3"/>
  <c r="N4609" i="3"/>
  <c r="J4609" i="3"/>
  <c r="N4613" i="3"/>
  <c r="J4613" i="3"/>
  <c r="N4617" i="3"/>
  <c r="J4617" i="3"/>
  <c r="N4621" i="3"/>
  <c r="J4621" i="3"/>
  <c r="N4625" i="3"/>
  <c r="J4625" i="3"/>
  <c r="N4629" i="3"/>
  <c r="J4629" i="3"/>
  <c r="N4633" i="3"/>
  <c r="J4633" i="3"/>
  <c r="N4637" i="3"/>
  <c r="J4637" i="3"/>
  <c r="N4641" i="3"/>
  <c r="J4641" i="3"/>
  <c r="N4645" i="3"/>
  <c r="J4645" i="3"/>
  <c r="N4649" i="3"/>
  <c r="J4649" i="3"/>
  <c r="N4653" i="3"/>
  <c r="J4653" i="3"/>
  <c r="N4657" i="3"/>
  <c r="J4657" i="3"/>
  <c r="N4661" i="3"/>
  <c r="J4661" i="3"/>
  <c r="N4665" i="3"/>
  <c r="J4665" i="3"/>
  <c r="N4669" i="3"/>
  <c r="J4669" i="3"/>
  <c r="N4673" i="3"/>
  <c r="J4673" i="3"/>
  <c r="N4677" i="3"/>
  <c r="J4677" i="3"/>
  <c r="N4681" i="3"/>
  <c r="J4681" i="3"/>
  <c r="N4685" i="3"/>
  <c r="J4685" i="3"/>
  <c r="N4689" i="3"/>
  <c r="J4689" i="3"/>
  <c r="N4693" i="3"/>
  <c r="J4693" i="3"/>
  <c r="N4697" i="3"/>
  <c r="J4697" i="3"/>
  <c r="N4701" i="3"/>
  <c r="J4701" i="3"/>
  <c r="N4705" i="3"/>
  <c r="J4705" i="3"/>
  <c r="N4709" i="3"/>
  <c r="J4709" i="3"/>
  <c r="N4713" i="3"/>
  <c r="J4713" i="3"/>
  <c r="N4717" i="3"/>
  <c r="J4717" i="3"/>
  <c r="N4721" i="3"/>
  <c r="J4721" i="3"/>
  <c r="N4725" i="3"/>
  <c r="J4725" i="3"/>
  <c r="N4729" i="3"/>
  <c r="J4729" i="3"/>
  <c r="N4733" i="3"/>
  <c r="J4733" i="3"/>
  <c r="N4737" i="3"/>
  <c r="J4737" i="3"/>
  <c r="N4741" i="3"/>
  <c r="J4741" i="3"/>
  <c r="N4745" i="3"/>
  <c r="J4745" i="3"/>
  <c r="N4749" i="3"/>
  <c r="J4749" i="3"/>
  <c r="N4753" i="3"/>
  <c r="J4753" i="3"/>
  <c r="N4757" i="3"/>
  <c r="J4757" i="3"/>
  <c r="N4761" i="3"/>
  <c r="J4761" i="3"/>
  <c r="N4765" i="3"/>
  <c r="J4765" i="3"/>
  <c r="N4769" i="3"/>
  <c r="J4769" i="3"/>
  <c r="N4773" i="3"/>
  <c r="J4773" i="3"/>
  <c r="N4777" i="3"/>
  <c r="J4777" i="3"/>
  <c r="N4781" i="3"/>
  <c r="J4781" i="3"/>
  <c r="N4785" i="3"/>
  <c r="J4785" i="3"/>
  <c r="N4789" i="3"/>
  <c r="J4789" i="3"/>
  <c r="N4793" i="3"/>
  <c r="J4793" i="3"/>
  <c r="N4797" i="3"/>
  <c r="J4797" i="3"/>
  <c r="N4801" i="3"/>
  <c r="J4801" i="3"/>
  <c r="N4805" i="3"/>
  <c r="J4805" i="3"/>
  <c r="N4809" i="3"/>
  <c r="J4809" i="3"/>
  <c r="N4813" i="3"/>
  <c r="J4813" i="3"/>
  <c r="N4817" i="3"/>
  <c r="J4817" i="3"/>
  <c r="N4821" i="3"/>
  <c r="J4821" i="3"/>
  <c r="N4825" i="3"/>
  <c r="J4825" i="3"/>
  <c r="N4829" i="3"/>
  <c r="J4829" i="3"/>
  <c r="N4833" i="3"/>
  <c r="J4833" i="3"/>
  <c r="N4837" i="3"/>
  <c r="J4837" i="3"/>
  <c r="N4841" i="3"/>
  <c r="J4841" i="3"/>
  <c r="N4845" i="3"/>
  <c r="J4845" i="3"/>
  <c r="N4849" i="3"/>
  <c r="J4849" i="3"/>
  <c r="N4853" i="3"/>
  <c r="J4853" i="3"/>
  <c r="N4857" i="3"/>
  <c r="J4857" i="3"/>
  <c r="N4861" i="3"/>
  <c r="J4861" i="3"/>
  <c r="N4865" i="3"/>
  <c r="J4865" i="3"/>
  <c r="N4869" i="3"/>
  <c r="J4869" i="3"/>
  <c r="N4873" i="3"/>
  <c r="J4873" i="3"/>
  <c r="N4877" i="3"/>
  <c r="J4877" i="3"/>
  <c r="N4881" i="3"/>
  <c r="J4881" i="3"/>
  <c r="N4885" i="3"/>
  <c r="J4885" i="3"/>
  <c r="N4889" i="3"/>
  <c r="J4889" i="3"/>
  <c r="N4893" i="3"/>
  <c r="J4893" i="3"/>
  <c r="N4897" i="3"/>
  <c r="J4897" i="3"/>
  <c r="N4901" i="3"/>
  <c r="J4901" i="3"/>
  <c r="N4905" i="3"/>
  <c r="J4905" i="3"/>
  <c r="N4909" i="3"/>
  <c r="J4909" i="3"/>
  <c r="N4913" i="3"/>
  <c r="J4913" i="3"/>
  <c r="N4917" i="3"/>
  <c r="J4917" i="3"/>
  <c r="N4921" i="3"/>
  <c r="J4921" i="3"/>
  <c r="N4925" i="3"/>
  <c r="J4925" i="3"/>
  <c r="N4929" i="3"/>
  <c r="J4929" i="3"/>
  <c r="N4933" i="3"/>
  <c r="J4933" i="3"/>
  <c r="N4937" i="3"/>
  <c r="J4937" i="3"/>
  <c r="N4941" i="3"/>
  <c r="J4941" i="3"/>
  <c r="N4945" i="3"/>
  <c r="J4945" i="3"/>
  <c r="N4949" i="3"/>
  <c r="J4949" i="3"/>
  <c r="N4953" i="3"/>
  <c r="J4953" i="3"/>
  <c r="N4957" i="3"/>
  <c r="J4957" i="3"/>
  <c r="N4961" i="3"/>
  <c r="J4961" i="3"/>
  <c r="N4965" i="3"/>
  <c r="J4965" i="3"/>
  <c r="N4969" i="3"/>
  <c r="J4969" i="3"/>
  <c r="N4973" i="3"/>
  <c r="J4973" i="3"/>
  <c r="N4977" i="3"/>
  <c r="J4977" i="3"/>
  <c r="N4981" i="3"/>
  <c r="J4981" i="3"/>
  <c r="N4985" i="3"/>
  <c r="J4985" i="3"/>
  <c r="N4989" i="3"/>
  <c r="J4989" i="3"/>
  <c r="N4993" i="3"/>
  <c r="J4993" i="3"/>
  <c r="N4997" i="3"/>
  <c r="J4997" i="3"/>
  <c r="N5001" i="3"/>
  <c r="J5001" i="3"/>
  <c r="N5005" i="3"/>
  <c r="J5005" i="3"/>
  <c r="N5009" i="3"/>
  <c r="J5009" i="3"/>
  <c r="N5013" i="3"/>
  <c r="J5013" i="3"/>
  <c r="N5017" i="3"/>
  <c r="J5017" i="3"/>
  <c r="N5021" i="3"/>
  <c r="J5021" i="3"/>
  <c r="N3240" i="3"/>
  <c r="J3240" i="3"/>
  <c r="N3244" i="3"/>
  <c r="J3244" i="3"/>
  <c r="N3248" i="3"/>
  <c r="J3248" i="3"/>
  <c r="N3252" i="3"/>
  <c r="J3252" i="3"/>
  <c r="N3256" i="3"/>
  <c r="J3256" i="3"/>
  <c r="J3260" i="3"/>
  <c r="N3260" i="3"/>
  <c r="N3264" i="3"/>
  <c r="J3264" i="3"/>
  <c r="N3268" i="3"/>
  <c r="J3268" i="3"/>
  <c r="N3272" i="3"/>
  <c r="J3272" i="3"/>
  <c r="N3276" i="3"/>
  <c r="J3276" i="3"/>
  <c r="N3280" i="3"/>
  <c r="J3280" i="3"/>
  <c r="N3284" i="3"/>
  <c r="J3284" i="3"/>
  <c r="N3288" i="3"/>
  <c r="J3288" i="3"/>
  <c r="N3292" i="3"/>
  <c r="J3292" i="3"/>
  <c r="N3296" i="3"/>
  <c r="J3296" i="3"/>
  <c r="N3300" i="3"/>
  <c r="J3300" i="3"/>
  <c r="N3304" i="3"/>
  <c r="J3304" i="3"/>
  <c r="N3308" i="3"/>
  <c r="J3308" i="3"/>
  <c r="N3312" i="3"/>
  <c r="J3312" i="3"/>
  <c r="N3316" i="3"/>
  <c r="J3316" i="3"/>
  <c r="N3320" i="3"/>
  <c r="J3320" i="3"/>
  <c r="N3324" i="3"/>
  <c r="J3324" i="3"/>
  <c r="N3328" i="3"/>
  <c r="J3328" i="3"/>
  <c r="N3332" i="3"/>
  <c r="J3332" i="3"/>
  <c r="N3336" i="3"/>
  <c r="J3336" i="3"/>
  <c r="N3340" i="3"/>
  <c r="J3340" i="3"/>
  <c r="N3344" i="3"/>
  <c r="J3344" i="3"/>
  <c r="N3348" i="3"/>
  <c r="J3348" i="3"/>
  <c r="N3352" i="3"/>
  <c r="J3352" i="3"/>
  <c r="N3356" i="3"/>
  <c r="J3356" i="3"/>
  <c r="N3360" i="3"/>
  <c r="J3360" i="3"/>
  <c r="N3364" i="3"/>
  <c r="J3364" i="3"/>
  <c r="N3368" i="3"/>
  <c r="J3368" i="3"/>
  <c r="N3372" i="3"/>
  <c r="J3372" i="3"/>
  <c r="N3376" i="3"/>
  <c r="J3376" i="3"/>
  <c r="N3380" i="3"/>
  <c r="J3380" i="3"/>
  <c r="N3384" i="3"/>
  <c r="J3384" i="3"/>
  <c r="N3388" i="3"/>
  <c r="J3388" i="3"/>
  <c r="N3392" i="3"/>
  <c r="J3392" i="3"/>
  <c r="N3396" i="3"/>
  <c r="J3396" i="3"/>
  <c r="N3400" i="3"/>
  <c r="J3400" i="3"/>
  <c r="N3404" i="3"/>
  <c r="J3404" i="3"/>
  <c r="N3408" i="3"/>
  <c r="J3408" i="3"/>
  <c r="N3412" i="3"/>
  <c r="J3412" i="3"/>
  <c r="N3416" i="3"/>
  <c r="J3416" i="3"/>
  <c r="N3420" i="3"/>
  <c r="J3420" i="3"/>
  <c r="N3424" i="3"/>
  <c r="J3424" i="3"/>
  <c r="N3428" i="3"/>
  <c r="J3428" i="3"/>
  <c r="N3432" i="3"/>
  <c r="J3432" i="3"/>
  <c r="N3436" i="3"/>
  <c r="J3436" i="3"/>
  <c r="N3440" i="3"/>
  <c r="J3440" i="3"/>
  <c r="N3444" i="3"/>
  <c r="J3444" i="3"/>
  <c r="N3448" i="3"/>
  <c r="J3448" i="3"/>
  <c r="N3452" i="3"/>
  <c r="J3452" i="3"/>
  <c r="N3456" i="3"/>
  <c r="J3456" i="3"/>
  <c r="N3460" i="3"/>
  <c r="J3460" i="3"/>
  <c r="N3464" i="3"/>
  <c r="J3464" i="3"/>
  <c r="N3468" i="3"/>
  <c r="J3468" i="3"/>
  <c r="N3472" i="3"/>
  <c r="J3472" i="3"/>
  <c r="N3476" i="3"/>
  <c r="J3476" i="3"/>
  <c r="N3480" i="3"/>
  <c r="J3480" i="3"/>
  <c r="N3484" i="3"/>
  <c r="J3484" i="3"/>
  <c r="N3488" i="3"/>
  <c r="J3488" i="3"/>
  <c r="N3492" i="3"/>
  <c r="J3492" i="3"/>
  <c r="N3496" i="3"/>
  <c r="J3496" i="3"/>
  <c r="N3500" i="3"/>
  <c r="J3500" i="3"/>
  <c r="N3504" i="3"/>
  <c r="J3504" i="3"/>
  <c r="N3508" i="3"/>
  <c r="J3508" i="3"/>
  <c r="N3512" i="3"/>
  <c r="J3512" i="3"/>
  <c r="N3516" i="3"/>
  <c r="J3516" i="3"/>
  <c r="N3520" i="3"/>
  <c r="J3520" i="3"/>
  <c r="N3524" i="3"/>
  <c r="J3524" i="3"/>
  <c r="N3528" i="3"/>
  <c r="J3528" i="3"/>
  <c r="N3532" i="3"/>
  <c r="J3532" i="3"/>
  <c r="N3536" i="3"/>
  <c r="J3536" i="3"/>
  <c r="N3540" i="3"/>
  <c r="J3540" i="3"/>
  <c r="N3544" i="3"/>
  <c r="J3544" i="3"/>
  <c r="N3548" i="3"/>
  <c r="J3548" i="3"/>
  <c r="N3552" i="3"/>
  <c r="J3552" i="3"/>
  <c r="N3556" i="3"/>
  <c r="J3556" i="3"/>
  <c r="N3560" i="3"/>
  <c r="J3560" i="3"/>
  <c r="N3564" i="3"/>
  <c r="J3564" i="3"/>
  <c r="N3568" i="3"/>
  <c r="J3568" i="3"/>
  <c r="N3572" i="3"/>
  <c r="J3572" i="3"/>
  <c r="N3576" i="3"/>
  <c r="J3576" i="3"/>
  <c r="N3580" i="3"/>
  <c r="J3580" i="3"/>
  <c r="N3584" i="3"/>
  <c r="J3584" i="3"/>
  <c r="N3588" i="3"/>
  <c r="J3588" i="3"/>
  <c r="N3592" i="3"/>
  <c r="J3592" i="3"/>
  <c r="N3596" i="3"/>
  <c r="J3596" i="3"/>
  <c r="N3600" i="3"/>
  <c r="J3600" i="3"/>
  <c r="N3604" i="3"/>
  <c r="J3604" i="3"/>
  <c r="N3608" i="3"/>
  <c r="J3608" i="3"/>
  <c r="N3612" i="3"/>
  <c r="J3612" i="3"/>
  <c r="N3616" i="3"/>
  <c r="J3616" i="3"/>
  <c r="N3620" i="3"/>
  <c r="J3620" i="3"/>
  <c r="N3624" i="3"/>
  <c r="J3624" i="3"/>
  <c r="N3628" i="3"/>
  <c r="J3628" i="3"/>
  <c r="N3632" i="3"/>
  <c r="J3632" i="3"/>
  <c r="N3636" i="3"/>
  <c r="J3636" i="3"/>
  <c r="N3640" i="3"/>
  <c r="J3640" i="3"/>
  <c r="N3644" i="3"/>
  <c r="J3644" i="3"/>
  <c r="N3648" i="3"/>
  <c r="J3648" i="3"/>
  <c r="N3652" i="3"/>
  <c r="J3652" i="3"/>
  <c r="N3656" i="3"/>
  <c r="J3656" i="3"/>
  <c r="N3660" i="3"/>
  <c r="J3660" i="3"/>
  <c r="N3664" i="3"/>
  <c r="J3664" i="3"/>
  <c r="N3668" i="3"/>
  <c r="J3668" i="3"/>
  <c r="N3672" i="3"/>
  <c r="J3672" i="3"/>
  <c r="N3676" i="3"/>
  <c r="J3676" i="3"/>
  <c r="N3680" i="3"/>
  <c r="J3680" i="3"/>
  <c r="N3684" i="3"/>
  <c r="J3684" i="3"/>
  <c r="N3688" i="3"/>
  <c r="J3688" i="3"/>
  <c r="N3692" i="3"/>
  <c r="J3692" i="3"/>
  <c r="N3696" i="3"/>
  <c r="J3696" i="3"/>
  <c r="N3700" i="3"/>
  <c r="J3700" i="3"/>
  <c r="N3704" i="3"/>
  <c r="J3704" i="3"/>
  <c r="N3708" i="3"/>
  <c r="J3708" i="3"/>
  <c r="N3712" i="3"/>
  <c r="J3712" i="3"/>
  <c r="N3716" i="3"/>
  <c r="J3716" i="3"/>
  <c r="N3720" i="3"/>
  <c r="J3720" i="3"/>
  <c r="N3724" i="3"/>
  <c r="J3724" i="3"/>
  <c r="N3728" i="3"/>
  <c r="J3728" i="3"/>
  <c r="N3732" i="3"/>
  <c r="J3732" i="3"/>
  <c r="N3736" i="3"/>
  <c r="J3736" i="3"/>
  <c r="N3740" i="3"/>
  <c r="J3740" i="3"/>
  <c r="N3744" i="3"/>
  <c r="J3744" i="3"/>
  <c r="N3748" i="3"/>
  <c r="J3748" i="3"/>
  <c r="N3752" i="3"/>
  <c r="J3752" i="3"/>
  <c r="N3756" i="3"/>
  <c r="J3756" i="3"/>
  <c r="N3760" i="3"/>
  <c r="J3760" i="3"/>
  <c r="N3764" i="3"/>
  <c r="J3764" i="3"/>
  <c r="N3768" i="3"/>
  <c r="J3768" i="3"/>
  <c r="N3772" i="3"/>
  <c r="J3772" i="3"/>
  <c r="N3776" i="3"/>
  <c r="J3776" i="3"/>
  <c r="N3780" i="3"/>
  <c r="J3780" i="3"/>
  <c r="N3784" i="3"/>
  <c r="J3784" i="3"/>
  <c r="N3788" i="3"/>
  <c r="J3788" i="3"/>
  <c r="N3792" i="3"/>
  <c r="J3792" i="3"/>
  <c r="N3796" i="3"/>
  <c r="J3796" i="3"/>
  <c r="N3800" i="3"/>
  <c r="J3800" i="3"/>
  <c r="N3804" i="3"/>
  <c r="J3804" i="3"/>
  <c r="N3808" i="3"/>
  <c r="J3808" i="3"/>
  <c r="N3812" i="3"/>
  <c r="J3812" i="3"/>
  <c r="N3816" i="3"/>
  <c r="J3816" i="3"/>
  <c r="N3820" i="3"/>
  <c r="J3820" i="3"/>
  <c r="N3824" i="3"/>
  <c r="J3824" i="3"/>
  <c r="N3828" i="3"/>
  <c r="J3828" i="3"/>
  <c r="N3832" i="3"/>
  <c r="J3832" i="3"/>
  <c r="N3836" i="3"/>
  <c r="J3836" i="3"/>
  <c r="N3840" i="3"/>
  <c r="J3840" i="3"/>
  <c r="N3844" i="3"/>
  <c r="J3844" i="3"/>
  <c r="N3848" i="3"/>
  <c r="J3848" i="3"/>
  <c r="N3852" i="3"/>
  <c r="J3852" i="3"/>
  <c r="N3856" i="3"/>
  <c r="J3856" i="3"/>
  <c r="N3860" i="3"/>
  <c r="J3860" i="3"/>
  <c r="N3864" i="3"/>
  <c r="J3864" i="3"/>
  <c r="N3868" i="3"/>
  <c r="J3868" i="3"/>
  <c r="N3872" i="3"/>
  <c r="J3872" i="3"/>
  <c r="N3876" i="3"/>
  <c r="J3876" i="3"/>
  <c r="N3880" i="3"/>
  <c r="J3880" i="3"/>
  <c r="N3884" i="3"/>
  <c r="J3884" i="3"/>
  <c r="N3888" i="3"/>
  <c r="J3888" i="3"/>
  <c r="N3892" i="3"/>
  <c r="J3892" i="3"/>
  <c r="N3896" i="3"/>
  <c r="J3896" i="3"/>
  <c r="N3900" i="3"/>
  <c r="J3900" i="3"/>
  <c r="N3904" i="3"/>
  <c r="J3904" i="3"/>
  <c r="N3908" i="3"/>
  <c r="J3908" i="3"/>
  <c r="N3912" i="3"/>
  <c r="J3912" i="3"/>
  <c r="N3916" i="3"/>
  <c r="J3916" i="3"/>
  <c r="N3920" i="3"/>
  <c r="J3920" i="3"/>
  <c r="N3924" i="3"/>
  <c r="J3924" i="3"/>
  <c r="N3928" i="3"/>
  <c r="J3928" i="3"/>
  <c r="N3932" i="3"/>
  <c r="J3932" i="3"/>
  <c r="N3936" i="3"/>
  <c r="J3936" i="3"/>
  <c r="N3940" i="3"/>
  <c r="J3940" i="3"/>
  <c r="N3944" i="3"/>
  <c r="J3944" i="3"/>
  <c r="N3948" i="3"/>
  <c r="J3948" i="3"/>
  <c r="N3952" i="3"/>
  <c r="J3952" i="3"/>
  <c r="N3956" i="3"/>
  <c r="J3956" i="3"/>
  <c r="N3960" i="3"/>
  <c r="J3960" i="3"/>
  <c r="N3964" i="3"/>
  <c r="J3964" i="3"/>
  <c r="N3968" i="3"/>
  <c r="J3968" i="3"/>
  <c r="N3972" i="3"/>
  <c r="J3972" i="3"/>
  <c r="N3976" i="3"/>
  <c r="J3976" i="3"/>
  <c r="N3980" i="3"/>
  <c r="J3980" i="3"/>
  <c r="N3984" i="3"/>
  <c r="J3984" i="3"/>
  <c r="N3988" i="3"/>
  <c r="J3988" i="3"/>
  <c r="N3992" i="3"/>
  <c r="J3992" i="3"/>
  <c r="N3996" i="3"/>
  <c r="J3996" i="3"/>
  <c r="N4000" i="3"/>
  <c r="J4000" i="3"/>
  <c r="N4004" i="3"/>
  <c r="J4004" i="3"/>
  <c r="N4008" i="3"/>
  <c r="J4008" i="3"/>
  <c r="N4012" i="3"/>
  <c r="J4012" i="3"/>
  <c r="N4016" i="3"/>
  <c r="J4016" i="3"/>
  <c r="N4020" i="3"/>
  <c r="J4020" i="3"/>
  <c r="N4024" i="3"/>
  <c r="J4024" i="3"/>
  <c r="N4028" i="3"/>
  <c r="J4028" i="3"/>
  <c r="N4032" i="3"/>
  <c r="J4032" i="3"/>
  <c r="N4036" i="3"/>
  <c r="J4036" i="3"/>
  <c r="N4040" i="3"/>
  <c r="J4040" i="3"/>
  <c r="N4044" i="3"/>
  <c r="J4044" i="3"/>
  <c r="N4048" i="3"/>
  <c r="J4048" i="3"/>
  <c r="N4052" i="3"/>
  <c r="J4052" i="3"/>
  <c r="N4056" i="3"/>
  <c r="J4056" i="3"/>
  <c r="N4060" i="3"/>
  <c r="J4060" i="3"/>
  <c r="N4064" i="3"/>
  <c r="J4064" i="3"/>
  <c r="N4068" i="3"/>
  <c r="J4068" i="3"/>
  <c r="N4072" i="3"/>
  <c r="J4072" i="3"/>
  <c r="N4076" i="3"/>
  <c r="J4076" i="3"/>
  <c r="N4080" i="3"/>
  <c r="J4080" i="3"/>
  <c r="N4084" i="3"/>
  <c r="J4084" i="3"/>
  <c r="N4088" i="3"/>
  <c r="J4088" i="3"/>
  <c r="N4092" i="3"/>
  <c r="J4092" i="3"/>
  <c r="N4096" i="3"/>
  <c r="J4096" i="3"/>
  <c r="N4100" i="3"/>
  <c r="J4100" i="3"/>
  <c r="N4104" i="3"/>
  <c r="J4104" i="3"/>
  <c r="N4108" i="3"/>
  <c r="J4108" i="3"/>
  <c r="N4112" i="3"/>
  <c r="J4112" i="3"/>
  <c r="N4116" i="3"/>
  <c r="J4116" i="3"/>
  <c r="N4120" i="3"/>
  <c r="J4120" i="3"/>
  <c r="N4124" i="3"/>
  <c r="J4124" i="3"/>
  <c r="N4128" i="3"/>
  <c r="J4128" i="3"/>
  <c r="N4132" i="3"/>
  <c r="J4132" i="3"/>
  <c r="N4136" i="3"/>
  <c r="J4136" i="3"/>
  <c r="N4140" i="3"/>
  <c r="J4140" i="3"/>
  <c r="N4144" i="3"/>
  <c r="J4144" i="3"/>
  <c r="N4148" i="3"/>
  <c r="J4148" i="3"/>
  <c r="N4152" i="3"/>
  <c r="J4152" i="3"/>
  <c r="N4156" i="3"/>
  <c r="J4156" i="3"/>
  <c r="N4160" i="3"/>
  <c r="J4160" i="3"/>
  <c r="N4164" i="3"/>
  <c r="J4164" i="3"/>
  <c r="N4168" i="3"/>
  <c r="J4168" i="3"/>
  <c r="N4172" i="3"/>
  <c r="J4172" i="3"/>
  <c r="N4176" i="3"/>
  <c r="J4176" i="3"/>
  <c r="N4180" i="3"/>
  <c r="J4180" i="3"/>
  <c r="N4184" i="3"/>
  <c r="J4184" i="3"/>
  <c r="N4188" i="3"/>
  <c r="J4188" i="3"/>
  <c r="N4192" i="3"/>
  <c r="J4192" i="3"/>
  <c r="N4196" i="3"/>
  <c r="J4196" i="3"/>
  <c r="N4200" i="3"/>
  <c r="J4200" i="3"/>
  <c r="N4204" i="3"/>
  <c r="J4204" i="3"/>
  <c r="N4208" i="3"/>
  <c r="J4208" i="3"/>
  <c r="N4212" i="3"/>
  <c r="J4212" i="3"/>
  <c r="N4216" i="3"/>
  <c r="J4216" i="3"/>
  <c r="N4220" i="3"/>
  <c r="J4220" i="3"/>
  <c r="N4224" i="3"/>
  <c r="J4224" i="3"/>
  <c r="N4228" i="3"/>
  <c r="J4228" i="3"/>
  <c r="N4232" i="3"/>
  <c r="J4232" i="3"/>
  <c r="N4236" i="3"/>
  <c r="J4236" i="3"/>
  <c r="N4240" i="3"/>
  <c r="J4240" i="3"/>
  <c r="N4244" i="3"/>
  <c r="J4244" i="3"/>
  <c r="N4248" i="3"/>
  <c r="J4248" i="3"/>
  <c r="N4252" i="3"/>
  <c r="J4252" i="3"/>
  <c r="N4256" i="3"/>
  <c r="J4256" i="3"/>
  <c r="N4260" i="3"/>
  <c r="J4260" i="3"/>
  <c r="N4264" i="3"/>
  <c r="J4264" i="3"/>
  <c r="N4268" i="3"/>
  <c r="J4268" i="3"/>
  <c r="N4272" i="3"/>
  <c r="J4272" i="3"/>
  <c r="N4276" i="3"/>
  <c r="J4276" i="3"/>
  <c r="N4280" i="3"/>
  <c r="J4280" i="3"/>
  <c r="N4284" i="3"/>
  <c r="J4284" i="3"/>
  <c r="N4288" i="3"/>
  <c r="J4288" i="3"/>
  <c r="N4292" i="3"/>
  <c r="J4292" i="3"/>
  <c r="N4296" i="3"/>
  <c r="J4296" i="3"/>
  <c r="N4300" i="3"/>
  <c r="J4300" i="3"/>
  <c r="N4304" i="3"/>
  <c r="J4304" i="3"/>
  <c r="N4308" i="3"/>
  <c r="J4308" i="3"/>
  <c r="N4312" i="3"/>
  <c r="J4312" i="3"/>
  <c r="N4316" i="3"/>
  <c r="J4316" i="3"/>
  <c r="N4320" i="3"/>
  <c r="J4320" i="3"/>
  <c r="N4324" i="3"/>
  <c r="J4324" i="3"/>
  <c r="N4328" i="3"/>
  <c r="J4328" i="3"/>
  <c r="N4332" i="3"/>
  <c r="J4332" i="3"/>
  <c r="N4336" i="3"/>
  <c r="J4336" i="3"/>
  <c r="N4340" i="3"/>
  <c r="J4340" i="3"/>
  <c r="N4344" i="3"/>
  <c r="J4344" i="3"/>
  <c r="N4348" i="3"/>
  <c r="J4348" i="3"/>
  <c r="N4352" i="3"/>
  <c r="J4352" i="3"/>
  <c r="N4356" i="3"/>
  <c r="J4356" i="3"/>
  <c r="N4360" i="3"/>
  <c r="J4360" i="3"/>
  <c r="N4364" i="3"/>
  <c r="J4364" i="3"/>
  <c r="N4368" i="3"/>
  <c r="J4368" i="3"/>
  <c r="N4372" i="3"/>
  <c r="J4372" i="3"/>
  <c r="N4376" i="3"/>
  <c r="J4376" i="3"/>
  <c r="N4380" i="3"/>
  <c r="J4380" i="3"/>
  <c r="N4384" i="3"/>
  <c r="J4384" i="3"/>
  <c r="N4388" i="3"/>
  <c r="J4388" i="3"/>
  <c r="N4392" i="3"/>
  <c r="J4392" i="3"/>
  <c r="N4396" i="3"/>
  <c r="J4396" i="3"/>
  <c r="N4400" i="3"/>
  <c r="J4400" i="3"/>
  <c r="N4404" i="3"/>
  <c r="J4404" i="3"/>
  <c r="N4408" i="3"/>
  <c r="J4408" i="3"/>
  <c r="N4412" i="3"/>
  <c r="J4412" i="3"/>
  <c r="N4416" i="3"/>
  <c r="J4416" i="3"/>
  <c r="N4420" i="3"/>
  <c r="J4420" i="3"/>
  <c r="N4424" i="3"/>
  <c r="J4424" i="3"/>
  <c r="N4428" i="3"/>
  <c r="J4428" i="3"/>
  <c r="N4432" i="3"/>
  <c r="J4432" i="3"/>
  <c r="N4436" i="3"/>
  <c r="J4436" i="3"/>
  <c r="N4440" i="3"/>
  <c r="J4440" i="3"/>
  <c r="N4444" i="3"/>
  <c r="J4444" i="3"/>
  <c r="N4448" i="3"/>
  <c r="J4448" i="3"/>
  <c r="N4452" i="3"/>
  <c r="J4452" i="3"/>
  <c r="N4456" i="3"/>
  <c r="J4456" i="3"/>
  <c r="N4460" i="3"/>
  <c r="J4460" i="3"/>
  <c r="N4464" i="3"/>
  <c r="J4464" i="3"/>
  <c r="N4468" i="3"/>
  <c r="J4468" i="3"/>
  <c r="N4472" i="3"/>
  <c r="J4472" i="3"/>
  <c r="N4476" i="3"/>
  <c r="J4476" i="3"/>
  <c r="N4480" i="3"/>
  <c r="J4480" i="3"/>
  <c r="N4484" i="3"/>
  <c r="J4484" i="3"/>
  <c r="N4488" i="3"/>
  <c r="J4488" i="3"/>
  <c r="N4492" i="3"/>
  <c r="J4492" i="3"/>
  <c r="N4496" i="3"/>
  <c r="J4496" i="3"/>
  <c r="N4500" i="3"/>
  <c r="J4500" i="3"/>
  <c r="N4504" i="3"/>
  <c r="J4504" i="3"/>
  <c r="N4508" i="3"/>
  <c r="J4508" i="3"/>
  <c r="N4512" i="3"/>
  <c r="J4512" i="3"/>
  <c r="N4516" i="3"/>
  <c r="J4516" i="3"/>
  <c r="N4520" i="3"/>
  <c r="J4520" i="3"/>
  <c r="N4524" i="3"/>
  <c r="J4524" i="3"/>
  <c r="N4528" i="3"/>
  <c r="J4528" i="3"/>
  <c r="N4532" i="3"/>
  <c r="J4532" i="3"/>
  <c r="N4536" i="3"/>
  <c r="J4536" i="3"/>
  <c r="N4540" i="3"/>
  <c r="J4540" i="3"/>
  <c r="N4544" i="3"/>
  <c r="J4544" i="3"/>
  <c r="N4548" i="3"/>
  <c r="J4548" i="3"/>
  <c r="N4552" i="3"/>
  <c r="J4552" i="3"/>
  <c r="N4556" i="3"/>
  <c r="J4556" i="3"/>
  <c r="N4560" i="3"/>
  <c r="J4560" i="3"/>
  <c r="N4564" i="3"/>
  <c r="J4564" i="3"/>
  <c r="N4568" i="3"/>
  <c r="J4568" i="3"/>
  <c r="N4572" i="3"/>
  <c r="J4572" i="3"/>
  <c r="N4576" i="3"/>
  <c r="J4576" i="3"/>
  <c r="N4580" i="3"/>
  <c r="J4580" i="3"/>
  <c r="N4584" i="3"/>
  <c r="J4584" i="3"/>
  <c r="N4588" i="3"/>
  <c r="J4588" i="3"/>
  <c r="N4592" i="3"/>
  <c r="J4592" i="3"/>
  <c r="N4596" i="3"/>
  <c r="J4596" i="3"/>
  <c r="N4600" i="3"/>
  <c r="J4600" i="3"/>
  <c r="N4604" i="3"/>
  <c r="J4604" i="3"/>
  <c r="N4608" i="3"/>
  <c r="J4608" i="3"/>
  <c r="N4612" i="3"/>
  <c r="J4612" i="3"/>
  <c r="N4616" i="3"/>
  <c r="J4616" i="3"/>
  <c r="N4620" i="3"/>
  <c r="J4620" i="3"/>
  <c r="N4624" i="3"/>
  <c r="J4624" i="3"/>
  <c r="N4628" i="3"/>
  <c r="J4628" i="3"/>
  <c r="N4632" i="3"/>
  <c r="J4632" i="3"/>
  <c r="N4636" i="3"/>
  <c r="J4636" i="3"/>
  <c r="N4640" i="3"/>
  <c r="J4640" i="3"/>
  <c r="N4644" i="3"/>
  <c r="J4644" i="3"/>
  <c r="N4648" i="3"/>
  <c r="J4648" i="3"/>
  <c r="N4652" i="3"/>
  <c r="J4652" i="3"/>
  <c r="N4656" i="3"/>
  <c r="J4656" i="3"/>
  <c r="N4660" i="3"/>
  <c r="J4660" i="3"/>
  <c r="N4664" i="3"/>
  <c r="J4664" i="3"/>
  <c r="N4668" i="3"/>
  <c r="J4668" i="3"/>
  <c r="N4672" i="3"/>
  <c r="J4672" i="3"/>
  <c r="N4676" i="3"/>
  <c r="J4676" i="3"/>
  <c r="N4680" i="3"/>
  <c r="J4680" i="3"/>
  <c r="N4684" i="3"/>
  <c r="J4684" i="3"/>
  <c r="N4688" i="3"/>
  <c r="J4688" i="3"/>
  <c r="N4692" i="3"/>
  <c r="J4692" i="3"/>
  <c r="N4696" i="3"/>
  <c r="J4696" i="3"/>
  <c r="N4700" i="3"/>
  <c r="J4700" i="3"/>
  <c r="N4704" i="3"/>
  <c r="J4704" i="3"/>
  <c r="N4708" i="3"/>
  <c r="J4708" i="3"/>
  <c r="N4712" i="3"/>
  <c r="J4712" i="3"/>
  <c r="N4716" i="3"/>
  <c r="J4716" i="3"/>
  <c r="N4720" i="3"/>
  <c r="J4720" i="3"/>
  <c r="N4724" i="3"/>
  <c r="J4724" i="3"/>
  <c r="N4728" i="3"/>
  <c r="J4728" i="3"/>
  <c r="N4732" i="3"/>
  <c r="J4732" i="3"/>
  <c r="N4736" i="3"/>
  <c r="J4736" i="3"/>
  <c r="N4740" i="3"/>
  <c r="J4740" i="3"/>
  <c r="N4744" i="3"/>
  <c r="J4744" i="3"/>
  <c r="N4748" i="3"/>
  <c r="J4748" i="3"/>
  <c r="N4752" i="3"/>
  <c r="J4752" i="3"/>
  <c r="N4756" i="3"/>
  <c r="J4756" i="3"/>
  <c r="N4760" i="3"/>
  <c r="J4760" i="3"/>
  <c r="N4764" i="3"/>
  <c r="J4764" i="3"/>
  <c r="N4768" i="3"/>
  <c r="J4768" i="3"/>
  <c r="N4772" i="3"/>
  <c r="J4772" i="3"/>
  <c r="N4776" i="3"/>
  <c r="J4776" i="3"/>
  <c r="N4780" i="3"/>
  <c r="J4780" i="3"/>
  <c r="N4784" i="3"/>
  <c r="J4784" i="3"/>
  <c r="N4788" i="3"/>
  <c r="J4788" i="3"/>
  <c r="N4792" i="3"/>
  <c r="J4792" i="3"/>
  <c r="N4796" i="3"/>
  <c r="J4796" i="3"/>
  <c r="N4800" i="3"/>
  <c r="J4800" i="3"/>
  <c r="N4804" i="3"/>
  <c r="J4804" i="3"/>
  <c r="N4808" i="3"/>
  <c r="J4808" i="3"/>
  <c r="N4812" i="3"/>
  <c r="J4812" i="3"/>
  <c r="N4816" i="3"/>
  <c r="J4816" i="3"/>
  <c r="N4820" i="3"/>
  <c r="J4820" i="3"/>
  <c r="N4824" i="3"/>
  <c r="J4824" i="3"/>
  <c r="N4828" i="3"/>
  <c r="J4828" i="3"/>
  <c r="N4832" i="3"/>
  <c r="J4832" i="3"/>
  <c r="N4836" i="3"/>
  <c r="J4836" i="3"/>
  <c r="N4840" i="3"/>
  <c r="J4840" i="3"/>
  <c r="N4844" i="3"/>
  <c r="J4844" i="3"/>
  <c r="N4848" i="3"/>
  <c r="J4848" i="3"/>
  <c r="N4852" i="3"/>
  <c r="J4852" i="3"/>
  <c r="N4856" i="3"/>
  <c r="J4856" i="3"/>
  <c r="N4860" i="3"/>
  <c r="J4860" i="3"/>
  <c r="N4864" i="3"/>
  <c r="J4864" i="3"/>
  <c r="N4868" i="3"/>
  <c r="J4868" i="3"/>
  <c r="N4872" i="3"/>
  <c r="J4872" i="3"/>
  <c r="N4876" i="3"/>
  <c r="J4876" i="3"/>
  <c r="N4880" i="3"/>
  <c r="J4880" i="3"/>
  <c r="N4884" i="3"/>
  <c r="J4884" i="3"/>
  <c r="N4888" i="3"/>
  <c r="J4888" i="3"/>
  <c r="N4892" i="3"/>
  <c r="J4892" i="3"/>
  <c r="N4896" i="3"/>
  <c r="J4896" i="3"/>
  <c r="N4900" i="3"/>
  <c r="J4900" i="3"/>
  <c r="N4904" i="3"/>
  <c r="J4904" i="3"/>
  <c r="N4908" i="3"/>
  <c r="J4908" i="3"/>
  <c r="N4912" i="3"/>
  <c r="J4912" i="3"/>
  <c r="N4916" i="3"/>
  <c r="J4916" i="3"/>
  <c r="N4920" i="3"/>
  <c r="J4920" i="3"/>
  <c r="N4924" i="3"/>
  <c r="J4924" i="3"/>
  <c r="N4928" i="3"/>
  <c r="J4928" i="3"/>
  <c r="N4932" i="3"/>
  <c r="J4932" i="3"/>
  <c r="N4936" i="3"/>
  <c r="J4936" i="3"/>
  <c r="N4940" i="3"/>
  <c r="J4940" i="3"/>
  <c r="N4944" i="3"/>
  <c r="J4944" i="3"/>
  <c r="N4948" i="3"/>
  <c r="J4948" i="3"/>
  <c r="N4952" i="3"/>
  <c r="J4952" i="3"/>
  <c r="N4956" i="3"/>
  <c r="J4956" i="3"/>
  <c r="N4960" i="3"/>
  <c r="J4960" i="3"/>
  <c r="N4964" i="3"/>
  <c r="J4964" i="3"/>
  <c r="N4968" i="3"/>
  <c r="J4968" i="3"/>
  <c r="N4972" i="3"/>
  <c r="J4972" i="3"/>
  <c r="N4976" i="3"/>
  <c r="J4976" i="3"/>
  <c r="N4980" i="3"/>
  <c r="J4980" i="3"/>
  <c r="N4984" i="3"/>
  <c r="J4984" i="3"/>
  <c r="N4988" i="3"/>
  <c r="J4988" i="3"/>
  <c r="N4992" i="3"/>
  <c r="J4992" i="3"/>
  <c r="N4996" i="3"/>
  <c r="J4996" i="3"/>
  <c r="N5000" i="3"/>
  <c r="J5000" i="3"/>
  <c r="N5004" i="3"/>
  <c r="J5004" i="3"/>
  <c r="N5008" i="3"/>
  <c r="J5008" i="3"/>
  <c r="N5012" i="3"/>
  <c r="J5012" i="3"/>
  <c r="N5016" i="3"/>
  <c r="J5016" i="3"/>
  <c r="N5020" i="3"/>
  <c r="J5020" i="3"/>
  <c r="N3239" i="3"/>
  <c r="J3239" i="3"/>
  <c r="N3243" i="3"/>
  <c r="J3243" i="3"/>
  <c r="N3247" i="3"/>
  <c r="J3247" i="3"/>
  <c r="N3251" i="3"/>
  <c r="J3251" i="3"/>
  <c r="N3255" i="3"/>
  <c r="J3255" i="3"/>
  <c r="N3259" i="3"/>
  <c r="J3259" i="3"/>
  <c r="N3263" i="3"/>
  <c r="J3263" i="3"/>
  <c r="N3267" i="3"/>
  <c r="J3267" i="3"/>
  <c r="N3271" i="3"/>
  <c r="J3271" i="3"/>
  <c r="N3275" i="3"/>
  <c r="J3275" i="3"/>
  <c r="N3279" i="3"/>
  <c r="J3279" i="3"/>
  <c r="N3283" i="3"/>
  <c r="J3283" i="3"/>
  <c r="N3287" i="3"/>
  <c r="J3287" i="3"/>
  <c r="N3291" i="3"/>
  <c r="J3291" i="3"/>
  <c r="N3295" i="3"/>
  <c r="J3295" i="3"/>
  <c r="N3299" i="3"/>
  <c r="J3299" i="3"/>
  <c r="N3303" i="3"/>
  <c r="J3303" i="3"/>
  <c r="N3307" i="3"/>
  <c r="J3307" i="3"/>
  <c r="N3311" i="3"/>
  <c r="J3311" i="3"/>
  <c r="N3315" i="3"/>
  <c r="J3315" i="3"/>
  <c r="N3319" i="3"/>
  <c r="J3319" i="3"/>
  <c r="N3323" i="3"/>
  <c r="J3323" i="3"/>
  <c r="N3327" i="3"/>
  <c r="J3327" i="3"/>
  <c r="N3331" i="3"/>
  <c r="J3331" i="3"/>
  <c r="N3335" i="3"/>
  <c r="J3335" i="3"/>
  <c r="N3339" i="3"/>
  <c r="J3339" i="3"/>
  <c r="N3343" i="3"/>
  <c r="J3343" i="3"/>
  <c r="N3347" i="3"/>
  <c r="J3347" i="3"/>
  <c r="N3351" i="3"/>
  <c r="J3351" i="3"/>
  <c r="N3355" i="3"/>
  <c r="J3355" i="3"/>
  <c r="N3359" i="3"/>
  <c r="J3359" i="3"/>
  <c r="N3363" i="3"/>
  <c r="J3363" i="3"/>
  <c r="N3367" i="3"/>
  <c r="J3367" i="3"/>
  <c r="N3371" i="3"/>
  <c r="J3371" i="3"/>
  <c r="N3375" i="3"/>
  <c r="J3375" i="3"/>
  <c r="N3379" i="3"/>
  <c r="J3379" i="3"/>
  <c r="N3383" i="3"/>
  <c r="J3383" i="3"/>
  <c r="N3387" i="3"/>
  <c r="J3387" i="3"/>
  <c r="N3391" i="3"/>
  <c r="J3391" i="3"/>
  <c r="N3395" i="3"/>
  <c r="J3395" i="3"/>
  <c r="N3399" i="3"/>
  <c r="J3399" i="3"/>
  <c r="N3403" i="3"/>
  <c r="J3403" i="3"/>
  <c r="N3407" i="3"/>
  <c r="J3407" i="3"/>
  <c r="N3411" i="3"/>
  <c r="J3411" i="3"/>
  <c r="N3415" i="3"/>
  <c r="J3415" i="3"/>
  <c r="N3419" i="3"/>
  <c r="J3419" i="3"/>
  <c r="N3423" i="3"/>
  <c r="J3423" i="3"/>
  <c r="N3427" i="3"/>
  <c r="J3427" i="3"/>
  <c r="N3431" i="3"/>
  <c r="J3431" i="3"/>
  <c r="N3435" i="3"/>
  <c r="J3435" i="3"/>
  <c r="N3439" i="3"/>
  <c r="J3439" i="3"/>
  <c r="N3443" i="3"/>
  <c r="J3443" i="3"/>
  <c r="N3447" i="3"/>
  <c r="J3447" i="3"/>
  <c r="N3451" i="3"/>
  <c r="J3451" i="3"/>
  <c r="N3455" i="3"/>
  <c r="J3455" i="3"/>
  <c r="N3459" i="3"/>
  <c r="J3459" i="3"/>
  <c r="N3463" i="3"/>
  <c r="J3463" i="3"/>
  <c r="N3467" i="3"/>
  <c r="J3467" i="3"/>
  <c r="N3471" i="3"/>
  <c r="J3471" i="3"/>
  <c r="N3475" i="3"/>
  <c r="J3475" i="3"/>
  <c r="N3479" i="3"/>
  <c r="J3479" i="3"/>
  <c r="N3483" i="3"/>
  <c r="J3483" i="3"/>
  <c r="N3487" i="3"/>
  <c r="J3487" i="3"/>
  <c r="N3491" i="3"/>
  <c r="J3491" i="3"/>
  <c r="N3495" i="3"/>
  <c r="J3495" i="3"/>
  <c r="N3499" i="3"/>
  <c r="J3499" i="3"/>
  <c r="N3503" i="3"/>
  <c r="J3503" i="3"/>
  <c r="N3507" i="3"/>
  <c r="J3507" i="3"/>
  <c r="N3511" i="3"/>
  <c r="J3511" i="3"/>
  <c r="N3515" i="3"/>
  <c r="J3515" i="3"/>
  <c r="N3519" i="3"/>
  <c r="J3519" i="3"/>
  <c r="N3523" i="3"/>
  <c r="J3523" i="3"/>
  <c r="N3527" i="3"/>
  <c r="J3527" i="3"/>
  <c r="N3531" i="3"/>
  <c r="J3531" i="3"/>
  <c r="N3535" i="3"/>
  <c r="J3535" i="3"/>
  <c r="N3539" i="3"/>
  <c r="J3539" i="3"/>
  <c r="N3543" i="3"/>
  <c r="J3543" i="3"/>
  <c r="N3547" i="3"/>
  <c r="J3547" i="3"/>
  <c r="N3551" i="3"/>
  <c r="J3551" i="3"/>
  <c r="N3555" i="3"/>
  <c r="J3555" i="3"/>
  <c r="N3559" i="3"/>
  <c r="J3559" i="3"/>
  <c r="N3563" i="3"/>
  <c r="J3563" i="3"/>
  <c r="N3567" i="3"/>
  <c r="J3567" i="3"/>
  <c r="N3571" i="3"/>
  <c r="J3571" i="3"/>
  <c r="N3575" i="3"/>
  <c r="J3575" i="3"/>
  <c r="N3579" i="3"/>
  <c r="J3579" i="3"/>
  <c r="N3583" i="3"/>
  <c r="J3583" i="3"/>
  <c r="N3587" i="3"/>
  <c r="J3587" i="3"/>
  <c r="N3591" i="3"/>
  <c r="J3591" i="3"/>
  <c r="N3595" i="3"/>
  <c r="J3595" i="3"/>
  <c r="N3599" i="3"/>
  <c r="J3599" i="3"/>
  <c r="N3603" i="3"/>
  <c r="J3603" i="3"/>
  <c r="N3607" i="3"/>
  <c r="J3607" i="3"/>
  <c r="N3611" i="3"/>
  <c r="J3611" i="3"/>
  <c r="N3615" i="3"/>
  <c r="J3615" i="3"/>
  <c r="N3619" i="3"/>
  <c r="J3619" i="3"/>
  <c r="N3623" i="3"/>
  <c r="J3623" i="3"/>
  <c r="N3627" i="3"/>
  <c r="J3627" i="3"/>
  <c r="N3631" i="3"/>
  <c r="J3631" i="3"/>
  <c r="N3635" i="3"/>
  <c r="J3635" i="3"/>
  <c r="N3639" i="3"/>
  <c r="J3639" i="3"/>
  <c r="N3643" i="3"/>
  <c r="J3643" i="3"/>
  <c r="N3647" i="3"/>
  <c r="J3647" i="3"/>
  <c r="N3651" i="3"/>
  <c r="J3651" i="3"/>
  <c r="N3655" i="3"/>
  <c r="J3655" i="3"/>
  <c r="N3659" i="3"/>
  <c r="J3659" i="3"/>
  <c r="N3663" i="3"/>
  <c r="J3663" i="3"/>
  <c r="N3667" i="3"/>
  <c r="J3667" i="3"/>
  <c r="N3671" i="3"/>
  <c r="J3671" i="3"/>
  <c r="N3675" i="3"/>
  <c r="J3675" i="3"/>
  <c r="N3679" i="3"/>
  <c r="J3679" i="3"/>
  <c r="N3683" i="3"/>
  <c r="J3683" i="3"/>
  <c r="N3687" i="3"/>
  <c r="J3687" i="3"/>
  <c r="N3691" i="3"/>
  <c r="J3691" i="3"/>
  <c r="N3695" i="3"/>
  <c r="J3695" i="3"/>
  <c r="N3699" i="3"/>
  <c r="J3699" i="3"/>
  <c r="N3703" i="3"/>
  <c r="J3703" i="3"/>
  <c r="N3707" i="3"/>
  <c r="J3707" i="3"/>
  <c r="N3711" i="3"/>
  <c r="J3711" i="3"/>
  <c r="N3715" i="3"/>
  <c r="J3715" i="3"/>
  <c r="N3719" i="3"/>
  <c r="J3719" i="3"/>
  <c r="N3723" i="3"/>
  <c r="J3723" i="3"/>
  <c r="N3727" i="3"/>
  <c r="J3727" i="3"/>
  <c r="N3731" i="3"/>
  <c r="J3731" i="3"/>
  <c r="N3735" i="3"/>
  <c r="J3735" i="3"/>
  <c r="N3739" i="3"/>
  <c r="J3739" i="3"/>
  <c r="N3743" i="3"/>
  <c r="J3743" i="3"/>
  <c r="N3747" i="3"/>
  <c r="J3747" i="3"/>
  <c r="N3751" i="3"/>
  <c r="J3751" i="3"/>
  <c r="N3755" i="3"/>
  <c r="J3755" i="3"/>
  <c r="N3759" i="3"/>
  <c r="J3759" i="3"/>
  <c r="N3763" i="3"/>
  <c r="J3763" i="3"/>
  <c r="N3767" i="3"/>
  <c r="J3767" i="3"/>
  <c r="N3771" i="3"/>
  <c r="J3771" i="3"/>
  <c r="N3775" i="3"/>
  <c r="J3775" i="3"/>
  <c r="N3779" i="3"/>
  <c r="J3779" i="3"/>
  <c r="N3783" i="3"/>
  <c r="J3783" i="3"/>
  <c r="N3787" i="3"/>
  <c r="J3787" i="3"/>
  <c r="N3791" i="3"/>
  <c r="J3791" i="3"/>
  <c r="N3795" i="3"/>
  <c r="J3795" i="3"/>
  <c r="N3799" i="3"/>
  <c r="J3799" i="3"/>
  <c r="N3803" i="3"/>
  <c r="J3803" i="3"/>
  <c r="N3807" i="3"/>
  <c r="J3807" i="3"/>
  <c r="N3811" i="3"/>
  <c r="J3811" i="3"/>
  <c r="N3815" i="3"/>
  <c r="J3815" i="3"/>
  <c r="N3819" i="3"/>
  <c r="J3819" i="3"/>
  <c r="N3823" i="3"/>
  <c r="J3823" i="3"/>
  <c r="N3827" i="3"/>
  <c r="J3827" i="3"/>
  <c r="N3831" i="3"/>
  <c r="J3831" i="3"/>
  <c r="N3835" i="3"/>
  <c r="J3835" i="3"/>
  <c r="N3839" i="3"/>
  <c r="J3839" i="3"/>
  <c r="N3843" i="3"/>
  <c r="J3843" i="3"/>
  <c r="N3847" i="3"/>
  <c r="J3847" i="3"/>
  <c r="N3851" i="3"/>
  <c r="J3851" i="3"/>
  <c r="N3855" i="3"/>
  <c r="J3855" i="3"/>
  <c r="N3859" i="3"/>
  <c r="J3859" i="3"/>
  <c r="N3863" i="3"/>
  <c r="J3863" i="3"/>
  <c r="N3867" i="3"/>
  <c r="J3867" i="3"/>
  <c r="N3871" i="3"/>
  <c r="J3871" i="3"/>
  <c r="N3875" i="3"/>
  <c r="J3875" i="3"/>
  <c r="N3879" i="3"/>
  <c r="J3879" i="3"/>
  <c r="N3883" i="3"/>
  <c r="J3883" i="3"/>
  <c r="N3887" i="3"/>
  <c r="J3887" i="3"/>
  <c r="N3891" i="3"/>
  <c r="J3891" i="3"/>
  <c r="N3895" i="3"/>
  <c r="J3895" i="3"/>
  <c r="N3899" i="3"/>
  <c r="J3899" i="3"/>
  <c r="N3903" i="3"/>
  <c r="J3903" i="3"/>
  <c r="N3907" i="3"/>
  <c r="J3907" i="3"/>
  <c r="N3911" i="3"/>
  <c r="J3911" i="3"/>
  <c r="N3915" i="3"/>
  <c r="J3915" i="3"/>
  <c r="N3919" i="3"/>
  <c r="J3919" i="3"/>
  <c r="N3923" i="3"/>
  <c r="J3923" i="3"/>
  <c r="N3927" i="3"/>
  <c r="J3927" i="3"/>
  <c r="N3931" i="3"/>
  <c r="J3931" i="3"/>
  <c r="N3935" i="3"/>
  <c r="J3935" i="3"/>
  <c r="N3939" i="3"/>
  <c r="J3939" i="3"/>
  <c r="N3943" i="3"/>
  <c r="J3943" i="3"/>
  <c r="N3947" i="3"/>
  <c r="J3947" i="3"/>
  <c r="N3951" i="3"/>
  <c r="J3951" i="3"/>
  <c r="N3955" i="3"/>
  <c r="J3955" i="3"/>
  <c r="N3959" i="3"/>
  <c r="J3959" i="3"/>
  <c r="N3963" i="3"/>
  <c r="J3963" i="3"/>
  <c r="N3967" i="3"/>
  <c r="J3967" i="3"/>
  <c r="N3971" i="3"/>
  <c r="J3971" i="3"/>
  <c r="N3975" i="3"/>
  <c r="J3975" i="3"/>
  <c r="N3979" i="3"/>
  <c r="J3979" i="3"/>
  <c r="N3983" i="3"/>
  <c r="J3983" i="3"/>
  <c r="N3987" i="3"/>
  <c r="J3987" i="3"/>
  <c r="N3991" i="3"/>
  <c r="J3991" i="3"/>
  <c r="N3995" i="3"/>
  <c r="J3995" i="3"/>
  <c r="N3999" i="3"/>
  <c r="J3999" i="3"/>
  <c r="N4003" i="3"/>
  <c r="J4003" i="3"/>
  <c r="N4007" i="3"/>
  <c r="J4007" i="3"/>
  <c r="N4011" i="3"/>
  <c r="J4011" i="3"/>
  <c r="N4015" i="3"/>
  <c r="J4015" i="3"/>
  <c r="N4019" i="3"/>
  <c r="J4019" i="3"/>
  <c r="N4023" i="3"/>
  <c r="J4023" i="3"/>
  <c r="N4027" i="3"/>
  <c r="J4027" i="3"/>
  <c r="N4031" i="3"/>
  <c r="J4031" i="3"/>
  <c r="N4035" i="3"/>
  <c r="J4035" i="3"/>
  <c r="N4039" i="3"/>
  <c r="J4039" i="3"/>
  <c r="N4043" i="3"/>
  <c r="J4043" i="3"/>
  <c r="N4047" i="3"/>
  <c r="J4047" i="3"/>
  <c r="N4051" i="3"/>
  <c r="J4051" i="3"/>
  <c r="N4055" i="3"/>
  <c r="J4055" i="3"/>
  <c r="N4059" i="3"/>
  <c r="J4059" i="3"/>
  <c r="N4063" i="3"/>
  <c r="J4063" i="3"/>
  <c r="N4067" i="3"/>
  <c r="J4067" i="3"/>
  <c r="N4071" i="3"/>
  <c r="J4071" i="3"/>
  <c r="N4075" i="3"/>
  <c r="J4075" i="3"/>
  <c r="N4079" i="3"/>
  <c r="J4079" i="3"/>
  <c r="N4083" i="3"/>
  <c r="J4083" i="3"/>
  <c r="N4087" i="3"/>
  <c r="J4087" i="3"/>
  <c r="N4091" i="3"/>
  <c r="J4091" i="3"/>
  <c r="N4095" i="3"/>
  <c r="J4095" i="3"/>
  <c r="N4099" i="3"/>
  <c r="J4099" i="3"/>
  <c r="N4103" i="3"/>
  <c r="J4103" i="3"/>
  <c r="N4107" i="3"/>
  <c r="J4107" i="3"/>
  <c r="N4111" i="3"/>
  <c r="J4111" i="3"/>
  <c r="N4115" i="3"/>
  <c r="J4115" i="3"/>
  <c r="N4119" i="3"/>
  <c r="J4119" i="3"/>
  <c r="N4123" i="3"/>
  <c r="J4123" i="3"/>
  <c r="N4127" i="3"/>
  <c r="J4127" i="3"/>
  <c r="N4131" i="3"/>
  <c r="J4131" i="3"/>
  <c r="N4135" i="3"/>
  <c r="J4135" i="3"/>
  <c r="N4139" i="3"/>
  <c r="J4139" i="3"/>
  <c r="N4143" i="3"/>
  <c r="J4143" i="3"/>
  <c r="N4147" i="3"/>
  <c r="J4147" i="3"/>
  <c r="N4151" i="3"/>
  <c r="J4151" i="3"/>
  <c r="N4155" i="3"/>
  <c r="J4155" i="3"/>
  <c r="N4159" i="3"/>
  <c r="J4159" i="3"/>
  <c r="N4163" i="3"/>
  <c r="J4163" i="3"/>
  <c r="N4167" i="3"/>
  <c r="J4167" i="3"/>
  <c r="N4171" i="3"/>
  <c r="J4171" i="3"/>
  <c r="N4175" i="3"/>
  <c r="J4175" i="3"/>
  <c r="N4179" i="3"/>
  <c r="J4179" i="3"/>
  <c r="N4183" i="3"/>
  <c r="J4183" i="3"/>
  <c r="N4187" i="3"/>
  <c r="J4187" i="3"/>
  <c r="N4191" i="3"/>
  <c r="J4191" i="3"/>
  <c r="N4195" i="3"/>
  <c r="J4195" i="3"/>
  <c r="N4199" i="3"/>
  <c r="J4199" i="3"/>
  <c r="N4203" i="3"/>
  <c r="J4203" i="3"/>
  <c r="N4207" i="3"/>
  <c r="J4207" i="3"/>
  <c r="N4211" i="3"/>
  <c r="J4211" i="3"/>
  <c r="N4215" i="3"/>
  <c r="J4215" i="3"/>
  <c r="N4219" i="3"/>
  <c r="J4219" i="3"/>
  <c r="N4223" i="3"/>
  <c r="J4223" i="3"/>
  <c r="N4227" i="3"/>
  <c r="J4227" i="3"/>
  <c r="N4231" i="3"/>
  <c r="J4231" i="3"/>
  <c r="N4235" i="3"/>
  <c r="J4235" i="3"/>
  <c r="N4239" i="3"/>
  <c r="J4239" i="3"/>
  <c r="N4243" i="3"/>
  <c r="J4243" i="3"/>
  <c r="N4247" i="3"/>
  <c r="J4247" i="3"/>
  <c r="N4251" i="3"/>
  <c r="J4251" i="3"/>
  <c r="N4255" i="3"/>
  <c r="J4255" i="3"/>
  <c r="N4259" i="3"/>
  <c r="J4259" i="3"/>
  <c r="N4263" i="3"/>
  <c r="J4263" i="3"/>
  <c r="N4267" i="3"/>
  <c r="J4267" i="3"/>
  <c r="N4271" i="3"/>
  <c r="J4271" i="3"/>
  <c r="N4275" i="3"/>
  <c r="J4275" i="3"/>
  <c r="N4279" i="3"/>
  <c r="J4279" i="3"/>
  <c r="N4283" i="3"/>
  <c r="J4283" i="3"/>
  <c r="N4287" i="3"/>
  <c r="J4287" i="3"/>
  <c r="N4291" i="3"/>
  <c r="J4291" i="3"/>
  <c r="N4295" i="3"/>
  <c r="J4295" i="3"/>
  <c r="N4299" i="3"/>
  <c r="J4299" i="3"/>
  <c r="N4303" i="3"/>
  <c r="J4303" i="3"/>
  <c r="N4307" i="3"/>
  <c r="J4307" i="3"/>
  <c r="N4311" i="3"/>
  <c r="J4311" i="3"/>
  <c r="N4315" i="3"/>
  <c r="J4315" i="3"/>
  <c r="N4319" i="3"/>
  <c r="J4319" i="3"/>
  <c r="N4323" i="3"/>
  <c r="J4323" i="3"/>
  <c r="N4327" i="3"/>
  <c r="J4327" i="3"/>
  <c r="N4331" i="3"/>
  <c r="J4331" i="3"/>
  <c r="N4335" i="3"/>
  <c r="J4335" i="3"/>
  <c r="N4339" i="3"/>
  <c r="J4339" i="3"/>
  <c r="N4343" i="3"/>
  <c r="J4343" i="3"/>
  <c r="N4347" i="3"/>
  <c r="J4347" i="3"/>
  <c r="N4351" i="3"/>
  <c r="J4351" i="3"/>
  <c r="N4355" i="3"/>
  <c r="J4355" i="3"/>
  <c r="N4359" i="3"/>
  <c r="J4359" i="3"/>
  <c r="N4363" i="3"/>
  <c r="J4363" i="3"/>
  <c r="N4367" i="3"/>
  <c r="J4367" i="3"/>
  <c r="N4371" i="3"/>
  <c r="J4371" i="3"/>
  <c r="N4375" i="3"/>
  <c r="J4375" i="3"/>
  <c r="N4379" i="3"/>
  <c r="J4379" i="3"/>
  <c r="N4383" i="3"/>
  <c r="J4383" i="3"/>
  <c r="N4387" i="3"/>
  <c r="J4387" i="3"/>
  <c r="N4391" i="3"/>
  <c r="J4391" i="3"/>
  <c r="N4395" i="3"/>
  <c r="J4395" i="3"/>
  <c r="N4399" i="3"/>
  <c r="J4399" i="3"/>
  <c r="N4403" i="3"/>
  <c r="J4403" i="3"/>
  <c r="N4407" i="3"/>
  <c r="J4407" i="3"/>
  <c r="N4411" i="3"/>
  <c r="J4411" i="3"/>
  <c r="N4415" i="3"/>
  <c r="J4415" i="3"/>
  <c r="N4419" i="3"/>
  <c r="J4419" i="3"/>
  <c r="N4423" i="3"/>
  <c r="J4423" i="3"/>
  <c r="N4427" i="3"/>
  <c r="J4427" i="3"/>
  <c r="N4431" i="3"/>
  <c r="J4431" i="3"/>
  <c r="N4435" i="3"/>
  <c r="J4435" i="3"/>
  <c r="N4439" i="3"/>
  <c r="J4439" i="3"/>
  <c r="N4443" i="3"/>
  <c r="J4443" i="3"/>
  <c r="N4447" i="3"/>
  <c r="J4447" i="3"/>
  <c r="N4451" i="3"/>
  <c r="J4451" i="3"/>
  <c r="N4455" i="3"/>
  <c r="J4455" i="3"/>
  <c r="N4459" i="3"/>
  <c r="J4459" i="3"/>
  <c r="N4463" i="3"/>
  <c r="J4463" i="3"/>
  <c r="N4467" i="3"/>
  <c r="J4467" i="3"/>
  <c r="N4471" i="3"/>
  <c r="J4471" i="3"/>
  <c r="N4475" i="3"/>
  <c r="J4475" i="3"/>
  <c r="N4479" i="3"/>
  <c r="J4479" i="3"/>
  <c r="N4483" i="3"/>
  <c r="J4483" i="3"/>
  <c r="N4487" i="3"/>
  <c r="J4487" i="3"/>
  <c r="N4491" i="3"/>
  <c r="J4491" i="3"/>
  <c r="N4495" i="3"/>
  <c r="J4495" i="3"/>
  <c r="N4499" i="3"/>
  <c r="J4499" i="3"/>
  <c r="N4503" i="3"/>
  <c r="J4503" i="3"/>
  <c r="N4507" i="3"/>
  <c r="J4507" i="3"/>
  <c r="N4511" i="3"/>
  <c r="J4511" i="3"/>
  <c r="N4515" i="3"/>
  <c r="J4515" i="3"/>
  <c r="N4519" i="3"/>
  <c r="J4519" i="3"/>
  <c r="N4523" i="3"/>
  <c r="J4523" i="3"/>
  <c r="N4527" i="3"/>
  <c r="J4527" i="3"/>
  <c r="N4531" i="3"/>
  <c r="J4531" i="3"/>
  <c r="N4535" i="3"/>
  <c r="J4535" i="3"/>
  <c r="N4539" i="3"/>
  <c r="J4539" i="3"/>
  <c r="N4543" i="3"/>
  <c r="J4543" i="3"/>
  <c r="N4547" i="3"/>
  <c r="J4547" i="3"/>
  <c r="N4551" i="3"/>
  <c r="J4551" i="3"/>
  <c r="N4555" i="3"/>
  <c r="J4555" i="3"/>
  <c r="N4559" i="3"/>
  <c r="J4559" i="3"/>
  <c r="N4563" i="3"/>
  <c r="J4563" i="3"/>
  <c r="N4567" i="3"/>
  <c r="J4567" i="3"/>
  <c r="N4571" i="3"/>
  <c r="J4571" i="3"/>
  <c r="N4575" i="3"/>
  <c r="J4575" i="3"/>
  <c r="N4579" i="3"/>
  <c r="J4579" i="3"/>
  <c r="N4583" i="3"/>
  <c r="J4583" i="3"/>
  <c r="N4587" i="3"/>
  <c r="J4587" i="3"/>
  <c r="N4591" i="3"/>
  <c r="J4591" i="3"/>
  <c r="N4595" i="3"/>
  <c r="J4595" i="3"/>
  <c r="N4599" i="3"/>
  <c r="J4599" i="3"/>
  <c r="N4603" i="3"/>
  <c r="J4603" i="3"/>
  <c r="N4607" i="3"/>
  <c r="J4607" i="3"/>
  <c r="N4611" i="3"/>
  <c r="J4611" i="3"/>
  <c r="N4615" i="3"/>
  <c r="J4615" i="3"/>
  <c r="N4619" i="3"/>
  <c r="J4619" i="3"/>
  <c r="N4623" i="3"/>
  <c r="J4623" i="3"/>
  <c r="N4627" i="3"/>
  <c r="J4627" i="3"/>
  <c r="N4631" i="3"/>
  <c r="J4631" i="3"/>
  <c r="N4635" i="3"/>
  <c r="J4635" i="3"/>
  <c r="N4639" i="3"/>
  <c r="J4639" i="3"/>
  <c r="N4643" i="3"/>
  <c r="J4643" i="3"/>
  <c r="N4647" i="3"/>
  <c r="J4647" i="3"/>
  <c r="N4651" i="3"/>
  <c r="J4651" i="3"/>
  <c r="N4655" i="3"/>
  <c r="J4655" i="3"/>
  <c r="N4659" i="3"/>
  <c r="J4659" i="3"/>
  <c r="N4663" i="3"/>
  <c r="J4663" i="3"/>
  <c r="N4667" i="3"/>
  <c r="J4667" i="3"/>
  <c r="N4671" i="3"/>
  <c r="J4671" i="3"/>
  <c r="N4675" i="3"/>
  <c r="J4675" i="3"/>
  <c r="N4679" i="3"/>
  <c r="J4679" i="3"/>
  <c r="N4683" i="3"/>
  <c r="J4683" i="3"/>
  <c r="N4687" i="3"/>
  <c r="J4687" i="3"/>
  <c r="N4691" i="3"/>
  <c r="J4691" i="3"/>
  <c r="N4695" i="3"/>
  <c r="J4695" i="3"/>
  <c r="N4699" i="3"/>
  <c r="J4699" i="3"/>
  <c r="N4703" i="3"/>
  <c r="J4703" i="3"/>
  <c r="N4707" i="3"/>
  <c r="J4707" i="3"/>
  <c r="N4711" i="3"/>
  <c r="J4711" i="3"/>
  <c r="N4715" i="3"/>
  <c r="J4715" i="3"/>
  <c r="N4719" i="3"/>
  <c r="J4719" i="3"/>
  <c r="N4723" i="3"/>
  <c r="J4723" i="3"/>
  <c r="N4727" i="3"/>
  <c r="J4727" i="3"/>
  <c r="N4731" i="3"/>
  <c r="J4731" i="3"/>
  <c r="N4735" i="3"/>
  <c r="J4735" i="3"/>
  <c r="N4739" i="3"/>
  <c r="J4739" i="3"/>
  <c r="N4743" i="3"/>
  <c r="J4743" i="3"/>
  <c r="N4747" i="3"/>
  <c r="J4747" i="3"/>
  <c r="N4751" i="3"/>
  <c r="J4751" i="3"/>
  <c r="N4755" i="3"/>
  <c r="J4755" i="3"/>
  <c r="N4759" i="3"/>
  <c r="J4759" i="3"/>
  <c r="N4763" i="3"/>
  <c r="J4763" i="3"/>
  <c r="N4767" i="3"/>
  <c r="J4767" i="3"/>
  <c r="N4771" i="3"/>
  <c r="J4771" i="3"/>
  <c r="N4775" i="3"/>
  <c r="J4775" i="3"/>
  <c r="N4779" i="3"/>
  <c r="J4779" i="3"/>
  <c r="N4783" i="3"/>
  <c r="J4783" i="3"/>
  <c r="N4787" i="3"/>
  <c r="J4787" i="3"/>
  <c r="N4791" i="3"/>
  <c r="J4791" i="3"/>
  <c r="N4795" i="3"/>
  <c r="J4795" i="3"/>
  <c r="N4799" i="3"/>
  <c r="J4799" i="3"/>
  <c r="N4803" i="3"/>
  <c r="J4803" i="3"/>
  <c r="N4807" i="3"/>
  <c r="J4807" i="3"/>
  <c r="N4811" i="3"/>
  <c r="J4811" i="3"/>
  <c r="N4815" i="3"/>
  <c r="J4815" i="3"/>
  <c r="N4819" i="3"/>
  <c r="J4819" i="3"/>
  <c r="N4823" i="3"/>
  <c r="J4823" i="3"/>
  <c r="N4827" i="3"/>
  <c r="J4827" i="3"/>
  <c r="N4831" i="3"/>
  <c r="J4831" i="3"/>
  <c r="N4835" i="3"/>
  <c r="J4835" i="3"/>
  <c r="N4839" i="3"/>
  <c r="J4839" i="3"/>
  <c r="N4843" i="3"/>
  <c r="J4843" i="3"/>
  <c r="N4847" i="3"/>
  <c r="J4847" i="3"/>
  <c r="N4851" i="3"/>
  <c r="J4851" i="3"/>
  <c r="N4855" i="3"/>
  <c r="J4855" i="3"/>
  <c r="N4859" i="3"/>
  <c r="J4859" i="3"/>
  <c r="N4863" i="3"/>
  <c r="J4863" i="3"/>
  <c r="N4867" i="3"/>
  <c r="J4867" i="3"/>
  <c r="N4871" i="3"/>
  <c r="J4871" i="3"/>
  <c r="N4875" i="3"/>
  <c r="J4875" i="3"/>
  <c r="N4879" i="3"/>
  <c r="J4879" i="3"/>
  <c r="N4883" i="3"/>
  <c r="J4883" i="3"/>
  <c r="N4887" i="3"/>
  <c r="J4887" i="3"/>
  <c r="N4891" i="3"/>
  <c r="J4891" i="3"/>
  <c r="N4895" i="3"/>
  <c r="J4895" i="3"/>
  <c r="N4899" i="3"/>
  <c r="J4899" i="3"/>
  <c r="N4903" i="3"/>
  <c r="J4903" i="3"/>
  <c r="N4907" i="3"/>
  <c r="J4907" i="3"/>
  <c r="N4911" i="3"/>
  <c r="J4911" i="3"/>
  <c r="N4915" i="3"/>
  <c r="J4915" i="3"/>
  <c r="N4919" i="3"/>
  <c r="J4919" i="3"/>
  <c r="N4923" i="3"/>
  <c r="J4923" i="3"/>
  <c r="N4927" i="3"/>
  <c r="J4927" i="3"/>
  <c r="N4931" i="3"/>
  <c r="J4931" i="3"/>
  <c r="N4935" i="3"/>
  <c r="J4935" i="3"/>
  <c r="N4939" i="3"/>
  <c r="J4939" i="3"/>
  <c r="N4943" i="3"/>
  <c r="J4943" i="3"/>
  <c r="N4947" i="3"/>
  <c r="J4947" i="3"/>
  <c r="N4951" i="3"/>
  <c r="J4951" i="3"/>
  <c r="N4955" i="3"/>
  <c r="J4955" i="3"/>
  <c r="N4959" i="3"/>
  <c r="J4959" i="3"/>
  <c r="N4963" i="3"/>
  <c r="J4963" i="3"/>
  <c r="N4967" i="3"/>
  <c r="J4967" i="3"/>
  <c r="N4971" i="3"/>
  <c r="J4971" i="3"/>
  <c r="N4975" i="3"/>
  <c r="J4975" i="3"/>
  <c r="N4979" i="3"/>
  <c r="J4979" i="3"/>
  <c r="N4983" i="3"/>
  <c r="J4983" i="3"/>
  <c r="N4987" i="3"/>
  <c r="J4987" i="3"/>
  <c r="N4991" i="3"/>
  <c r="J4991" i="3"/>
  <c r="N4995" i="3"/>
  <c r="J4995" i="3"/>
  <c r="N4999" i="3"/>
  <c r="J4999" i="3"/>
  <c r="N5003" i="3"/>
  <c r="J5003" i="3"/>
  <c r="N5007" i="3"/>
  <c r="J5007" i="3"/>
  <c r="N5011" i="3"/>
  <c r="J5011" i="3"/>
  <c r="N5015" i="3"/>
  <c r="J5015" i="3"/>
  <c r="N5019" i="3"/>
  <c r="J5019" i="3"/>
  <c r="N40" i="3"/>
  <c r="J40" i="3"/>
  <c r="J59" i="1"/>
  <c r="N39" i="3" l="1"/>
  <c r="J68" i="1"/>
  <c r="J67" i="1"/>
  <c r="J56" i="1"/>
  <c r="B29" i="7" l="1"/>
  <c r="B25" i="7"/>
  <c r="I28" i="5"/>
  <c r="K28" i="5"/>
  <c r="J64" i="1"/>
  <c r="J63" i="1"/>
  <c r="A25" i="4"/>
  <c r="J58" i="1" l="1"/>
  <c r="J57" i="1"/>
  <c r="J65" i="1" l="1"/>
  <c r="A90" i="4" l="1"/>
  <c r="A70" i="4"/>
  <c r="A48" i="4"/>
  <c r="A44" i="4"/>
  <c r="A92" i="4" l="1"/>
  <c r="L50" i="7" l="1"/>
  <c r="J50" i="7"/>
  <c r="A60" i="7" l="1"/>
  <c r="A39" i="5"/>
  <c r="B5032" i="3"/>
  <c r="I13" i="9" l="1"/>
  <c r="Q8" i="9"/>
  <c r="P8" i="9"/>
  <c r="J8" i="9"/>
  <c r="G30" i="5"/>
  <c r="A41" i="3"/>
  <c r="A42" i="3"/>
  <c r="A46" i="3"/>
  <c r="A50" i="3"/>
  <c r="A54" i="3"/>
  <c r="A58" i="3"/>
  <c r="A62" i="3"/>
  <c r="A66" i="3"/>
  <c r="A70" i="3"/>
  <c r="A74" i="3"/>
  <c r="A78" i="3"/>
  <c r="A82" i="3"/>
  <c r="A86" i="3"/>
  <c r="A90" i="3"/>
  <c r="A94" i="3"/>
  <c r="A98" i="3"/>
  <c r="A102" i="3"/>
  <c r="A106" i="3"/>
  <c r="A110" i="3"/>
  <c r="A114" i="3"/>
  <c r="A118" i="3"/>
  <c r="A122" i="3"/>
  <c r="A126" i="3"/>
  <c r="A130" i="3"/>
  <c r="A134" i="3"/>
  <c r="A138" i="3"/>
  <c r="A142" i="3"/>
  <c r="A146" i="3"/>
  <c r="A150" i="3"/>
  <c r="A154" i="3"/>
  <c r="A158" i="3"/>
  <c r="A162" i="3"/>
  <c r="A166" i="3"/>
  <c r="A170" i="3"/>
  <c r="A174" i="3"/>
  <c r="A178" i="3"/>
  <c r="A182" i="3"/>
  <c r="A186" i="3"/>
  <c r="A190" i="3"/>
  <c r="A194" i="3"/>
  <c r="A198" i="3"/>
  <c r="A202" i="3"/>
  <c r="A206" i="3"/>
  <c r="A210" i="3"/>
  <c r="A214" i="3"/>
  <c r="A218" i="3"/>
  <c r="A222" i="3"/>
  <c r="A226" i="3"/>
  <c r="A230" i="3"/>
  <c r="A234" i="3"/>
  <c r="A238" i="3"/>
  <c r="A242" i="3"/>
  <c r="A246" i="3"/>
  <c r="A250" i="3"/>
  <c r="A254" i="3"/>
  <c r="A258" i="3"/>
  <c r="A262" i="3"/>
  <c r="A266" i="3"/>
  <c r="A270" i="3"/>
  <c r="A274" i="3"/>
  <c r="A278" i="3"/>
  <c r="A282" i="3"/>
  <c r="A286" i="3"/>
  <c r="A290" i="3"/>
  <c r="A294" i="3"/>
  <c r="A298" i="3"/>
  <c r="A302" i="3"/>
  <c r="A306" i="3"/>
  <c r="A310" i="3"/>
  <c r="A314" i="3"/>
  <c r="A318" i="3"/>
  <c r="A322" i="3"/>
  <c r="A326" i="3"/>
  <c r="A330" i="3"/>
  <c r="A334" i="3"/>
  <c r="A338" i="3"/>
  <c r="A342" i="3"/>
  <c r="A346" i="3"/>
  <c r="A350" i="3"/>
  <c r="A354" i="3"/>
  <c r="A358" i="3"/>
  <c r="A362" i="3"/>
  <c r="A366" i="3"/>
  <c r="A370" i="3"/>
  <c r="A374" i="3"/>
  <c r="A378" i="3"/>
  <c r="A382" i="3"/>
  <c r="A386" i="3"/>
  <c r="A390" i="3"/>
  <c r="A394" i="3"/>
  <c r="A398" i="3"/>
  <c r="A402" i="3"/>
  <c r="A406" i="3"/>
  <c r="A410" i="3"/>
  <c r="A414" i="3"/>
  <c r="A418" i="3"/>
  <c r="A422" i="3"/>
  <c r="A426" i="3"/>
  <c r="A430" i="3"/>
  <c r="A434" i="3"/>
  <c r="A438" i="3"/>
  <c r="A442" i="3"/>
  <c r="A446" i="3"/>
  <c r="A450" i="3"/>
  <c r="A454" i="3"/>
  <c r="A458" i="3"/>
  <c r="A462" i="3"/>
  <c r="A466" i="3"/>
  <c r="A470" i="3"/>
  <c r="A474" i="3"/>
  <c r="A478" i="3"/>
  <c r="A482" i="3"/>
  <c r="A486" i="3"/>
  <c r="A490" i="3"/>
  <c r="A494" i="3"/>
  <c r="A498" i="3"/>
  <c r="A502" i="3"/>
  <c r="A506" i="3"/>
  <c r="A510" i="3"/>
  <c r="A514" i="3"/>
  <c r="A518" i="3"/>
  <c r="A522" i="3"/>
  <c r="A526" i="3"/>
  <c r="A530" i="3"/>
  <c r="A534" i="3"/>
  <c r="A538" i="3"/>
  <c r="A542" i="3"/>
  <c r="A546" i="3"/>
  <c r="A550" i="3"/>
  <c r="A554" i="3"/>
  <c r="A562" i="3"/>
  <c r="A566" i="3"/>
  <c r="A570" i="3"/>
  <c r="A574" i="3"/>
  <c r="A578" i="3"/>
  <c r="A582" i="3"/>
  <c r="A586" i="3"/>
  <c r="A590" i="3"/>
  <c r="A594" i="3"/>
  <c r="A598" i="3"/>
  <c r="A602" i="3"/>
  <c r="A606" i="3"/>
  <c r="A610" i="3"/>
  <c r="A614" i="3"/>
  <c r="A618" i="3"/>
  <c r="A622" i="3"/>
  <c r="A626" i="3"/>
  <c r="A630" i="3"/>
  <c r="A634" i="3"/>
  <c r="A638" i="3"/>
  <c r="A642" i="3"/>
  <c r="A646" i="3"/>
  <c r="A650" i="3"/>
  <c r="A654" i="3"/>
  <c r="A658" i="3"/>
  <c r="A662" i="3"/>
  <c r="A666" i="3"/>
  <c r="A670" i="3"/>
  <c r="A674" i="3"/>
  <c r="A678" i="3"/>
  <c r="A682" i="3"/>
  <c r="A686" i="3"/>
  <c r="A690" i="3"/>
  <c r="A694" i="3"/>
  <c r="A698" i="3"/>
  <c r="A702" i="3"/>
  <c r="A706" i="3"/>
  <c r="A710" i="3"/>
  <c r="A714" i="3"/>
  <c r="A718" i="3"/>
  <c r="A722" i="3"/>
  <c r="A726" i="3"/>
  <c r="A730" i="3"/>
  <c r="A734" i="3"/>
  <c r="A738" i="3"/>
  <c r="A742" i="3"/>
  <c r="A746" i="3"/>
  <c r="A750" i="3"/>
  <c r="A754" i="3"/>
  <c r="A758" i="3"/>
  <c r="A762" i="3"/>
  <c r="A766" i="3"/>
  <c r="A770" i="3"/>
  <c r="A774" i="3"/>
  <c r="A778" i="3"/>
  <c r="A782" i="3"/>
  <c r="A786" i="3"/>
  <c r="A790" i="3"/>
  <c r="A794" i="3"/>
  <c r="A798" i="3"/>
  <c r="A802" i="3"/>
  <c r="A806" i="3"/>
  <c r="A810" i="3"/>
  <c r="A814" i="3"/>
  <c r="A818" i="3"/>
  <c r="A822" i="3"/>
  <c r="A826" i="3"/>
  <c r="A830" i="3"/>
  <c r="A834" i="3"/>
  <c r="A838" i="3"/>
  <c r="A842" i="3"/>
  <c r="A846" i="3"/>
  <c r="A850" i="3"/>
  <c r="A854" i="3"/>
  <c r="A858" i="3"/>
  <c r="A862" i="3"/>
  <c r="A866" i="3"/>
  <c r="A870" i="3"/>
  <c r="A874" i="3"/>
  <c r="A878" i="3"/>
  <c r="A882" i="3"/>
  <c r="A886" i="3"/>
  <c r="A890" i="3"/>
  <c r="A894" i="3"/>
  <c r="A898" i="3"/>
  <c r="A902" i="3"/>
  <c r="A906" i="3"/>
  <c r="A910" i="3"/>
  <c r="A914" i="3"/>
  <c r="A918" i="3"/>
  <c r="A922" i="3"/>
  <c r="A926" i="3"/>
  <c r="A930" i="3"/>
  <c r="A934" i="3"/>
  <c r="A938" i="3"/>
  <c r="A942" i="3"/>
  <c r="A946" i="3"/>
  <c r="A950" i="3"/>
  <c r="A954" i="3"/>
  <c r="A958" i="3"/>
  <c r="A962" i="3"/>
  <c r="A966" i="3"/>
  <c r="A970" i="3"/>
  <c r="A974" i="3"/>
  <c r="A978" i="3"/>
  <c r="A982" i="3"/>
  <c r="A986" i="3"/>
  <c r="A990" i="3"/>
  <c r="A994" i="3"/>
  <c r="A998" i="3"/>
  <c r="A1002" i="3"/>
  <c r="A1006" i="3"/>
  <c r="A1010" i="3"/>
  <c r="A1014" i="3"/>
  <c r="A1018" i="3"/>
  <c r="A1022" i="3"/>
  <c r="A1026" i="3"/>
  <c r="A1030" i="3"/>
  <c r="A1034" i="3"/>
  <c r="A1038" i="3"/>
  <c r="A1042" i="3"/>
  <c r="A1046" i="3"/>
  <c r="A1050" i="3"/>
  <c r="A1054" i="3"/>
  <c r="A1058" i="3"/>
  <c r="A1062" i="3"/>
  <c r="A1066" i="3"/>
  <c r="A1070" i="3"/>
  <c r="A1074" i="3"/>
  <c r="A1078" i="3"/>
  <c r="A1082" i="3"/>
  <c r="A1086" i="3"/>
  <c r="A1090" i="3"/>
  <c r="A1094" i="3"/>
  <c r="A1098" i="3"/>
  <c r="A1102" i="3"/>
  <c r="A1106" i="3"/>
  <c r="A1110" i="3"/>
  <c r="A1114" i="3"/>
  <c r="A1118" i="3"/>
  <c r="A1122" i="3"/>
  <c r="A1126" i="3"/>
  <c r="A1130" i="3"/>
  <c r="A1134" i="3"/>
  <c r="A1138" i="3"/>
  <c r="A1142" i="3"/>
  <c r="A1146" i="3"/>
  <c r="A1150" i="3"/>
  <c r="A1154" i="3"/>
  <c r="A1158" i="3"/>
  <c r="A1162" i="3"/>
  <c r="A1166" i="3"/>
  <c r="A1170" i="3"/>
  <c r="A1174" i="3"/>
  <c r="A1178" i="3"/>
  <c r="A1182" i="3"/>
  <c r="A1186" i="3"/>
  <c r="A1190" i="3"/>
  <c r="A1194" i="3"/>
  <c r="A1198" i="3"/>
  <c r="A1202" i="3"/>
  <c r="A1206" i="3"/>
  <c r="A1210" i="3"/>
  <c r="A1214" i="3"/>
  <c r="A1218" i="3"/>
  <c r="A1222" i="3"/>
  <c r="A1226" i="3"/>
  <c r="A1230" i="3"/>
  <c r="A1234" i="3"/>
  <c r="A1238" i="3"/>
  <c r="A1242" i="3"/>
  <c r="A1246" i="3"/>
  <c r="A1250" i="3"/>
  <c r="A1254" i="3"/>
  <c r="A1258" i="3"/>
  <c r="A1262" i="3"/>
  <c r="A1266" i="3"/>
  <c r="A1270" i="3"/>
  <c r="A1274" i="3"/>
  <c r="A1278" i="3"/>
  <c r="A1282" i="3"/>
  <c r="A1286" i="3"/>
  <c r="A1290" i="3"/>
  <c r="A1294" i="3"/>
  <c r="A1298" i="3"/>
  <c r="A1302" i="3"/>
  <c r="A1306" i="3"/>
  <c r="A1310" i="3"/>
  <c r="A1314" i="3"/>
  <c r="A1318" i="3"/>
  <c r="A1322" i="3"/>
  <c r="A1326" i="3"/>
  <c r="A1330" i="3"/>
  <c r="A1334" i="3"/>
  <c r="A1338" i="3"/>
  <c r="A1342" i="3"/>
  <c r="A1346" i="3"/>
  <c r="A1350" i="3"/>
  <c r="A1354" i="3"/>
  <c r="A1358" i="3"/>
  <c r="A1362" i="3"/>
  <c r="A1366" i="3"/>
  <c r="A1370" i="3"/>
  <c r="A1374" i="3"/>
  <c r="A1378" i="3"/>
  <c r="A1382" i="3"/>
  <c r="A1386" i="3"/>
  <c r="A1390" i="3"/>
  <c r="A1394" i="3"/>
  <c r="A1398" i="3"/>
  <c r="A1402" i="3"/>
  <c r="A1406" i="3"/>
  <c r="A1410" i="3"/>
  <c r="A1414" i="3"/>
  <c r="A1418" i="3"/>
  <c r="A1422" i="3"/>
  <c r="A1426" i="3"/>
  <c r="A1430" i="3"/>
  <c r="A1434" i="3"/>
  <c r="A1438" i="3"/>
  <c r="A1442" i="3"/>
  <c r="A1446" i="3"/>
  <c r="A1450" i="3"/>
  <c r="A1454" i="3"/>
  <c r="A1458" i="3"/>
  <c r="A1462" i="3"/>
  <c r="A1466" i="3"/>
  <c r="A1470" i="3"/>
  <c r="A1474" i="3"/>
  <c r="A1478" i="3"/>
  <c r="A1482" i="3"/>
  <c r="A1486" i="3"/>
  <c r="A1490" i="3"/>
  <c r="A1494" i="3"/>
  <c r="A1498" i="3"/>
  <c r="A1502" i="3"/>
  <c r="A1506" i="3"/>
  <c r="A1510" i="3"/>
  <c r="A1514" i="3"/>
  <c r="A1518" i="3"/>
  <c r="A1522" i="3"/>
  <c r="A1526" i="3"/>
  <c r="A1530" i="3"/>
  <c r="A1534" i="3"/>
  <c r="A1538" i="3"/>
  <c r="A1542" i="3"/>
  <c r="A1546" i="3"/>
  <c r="A1550" i="3"/>
  <c r="A1554" i="3"/>
  <c r="A1558" i="3"/>
  <c r="A1562" i="3"/>
  <c r="A1566" i="3"/>
  <c r="A1570" i="3"/>
  <c r="A1574" i="3"/>
  <c r="A1578" i="3"/>
  <c r="A1582" i="3"/>
  <c r="A1586" i="3"/>
  <c r="A1590" i="3"/>
  <c r="A1594" i="3"/>
  <c r="A1598" i="3"/>
  <c r="A1602" i="3"/>
  <c r="A1606" i="3"/>
  <c r="A1610" i="3"/>
  <c r="A1614" i="3"/>
  <c r="A1618" i="3"/>
  <c r="A1622" i="3"/>
  <c r="A1626" i="3"/>
  <c r="A1630" i="3"/>
  <c r="A1634" i="3"/>
  <c r="A1638" i="3"/>
  <c r="A1642" i="3"/>
  <c r="A1646" i="3"/>
  <c r="A1650" i="3"/>
  <c r="A1654" i="3"/>
  <c r="A1658" i="3"/>
  <c r="A1662" i="3"/>
  <c r="A1666" i="3"/>
  <c r="A1670" i="3"/>
  <c r="A1674" i="3"/>
  <c r="A1678" i="3"/>
  <c r="A1682" i="3"/>
  <c r="A1686" i="3"/>
  <c r="A1690" i="3"/>
  <c r="A1694" i="3"/>
  <c r="A1698" i="3"/>
  <c r="A1702" i="3"/>
  <c r="A1706" i="3"/>
  <c r="A1710" i="3"/>
  <c r="A1714" i="3"/>
  <c r="A1718" i="3"/>
  <c r="A1722" i="3"/>
  <c r="A1726" i="3"/>
  <c r="A1730" i="3"/>
  <c r="A1734" i="3"/>
  <c r="A1738" i="3"/>
  <c r="A1742" i="3"/>
  <c r="A1746" i="3"/>
  <c r="A1750" i="3"/>
  <c r="A1754" i="3"/>
  <c r="A1758" i="3"/>
  <c r="A1762" i="3"/>
  <c r="A1766" i="3"/>
  <c r="A1770" i="3"/>
  <c r="A1774" i="3"/>
  <c r="A1778" i="3"/>
  <c r="A1782" i="3"/>
  <c r="A1786" i="3"/>
  <c r="A1790" i="3"/>
  <c r="A1794" i="3"/>
  <c r="A1798" i="3"/>
  <c r="A1802" i="3"/>
  <c r="A1806" i="3"/>
  <c r="A1810" i="3"/>
  <c r="A1814" i="3"/>
  <c r="A1818" i="3"/>
  <c r="A1822" i="3"/>
  <c r="A1826" i="3"/>
  <c r="A1830" i="3"/>
  <c r="A1834" i="3"/>
  <c r="A1838" i="3"/>
  <c r="A1842" i="3"/>
  <c r="A1846" i="3"/>
  <c r="A1850" i="3"/>
  <c r="A1854" i="3"/>
  <c r="A1858" i="3"/>
  <c r="A1862" i="3"/>
  <c r="A1866" i="3"/>
  <c r="A1870" i="3"/>
  <c r="A1874" i="3"/>
  <c r="A1878" i="3"/>
  <c r="A1882" i="3"/>
  <c r="A1886" i="3"/>
  <c r="A1890" i="3"/>
  <c r="A1894" i="3"/>
  <c r="A1898" i="3"/>
  <c r="A1902" i="3"/>
  <c r="A1906" i="3"/>
  <c r="A1910" i="3"/>
  <c r="A1914" i="3"/>
  <c r="A1918" i="3"/>
  <c r="A1922" i="3"/>
  <c r="A1926" i="3"/>
  <c r="A1930" i="3"/>
  <c r="A1934" i="3"/>
  <c r="A1938" i="3"/>
  <c r="A1942" i="3"/>
  <c r="A1946" i="3"/>
  <c r="A1950" i="3"/>
  <c r="A1954" i="3"/>
  <c r="A1958" i="3"/>
  <c r="A1962" i="3"/>
  <c r="A1966" i="3"/>
  <c r="A1970" i="3"/>
  <c r="A1974" i="3"/>
  <c r="A1978" i="3"/>
  <c r="A1982" i="3"/>
  <c r="A1986" i="3"/>
  <c r="A1990" i="3"/>
  <c r="A1994" i="3"/>
  <c r="A1998" i="3"/>
  <c r="A2002" i="3"/>
  <c r="A2006" i="3"/>
  <c r="A2010" i="3"/>
  <c r="A2014" i="3"/>
  <c r="A2018" i="3"/>
  <c r="A2022" i="3"/>
  <c r="A2026" i="3"/>
  <c r="A2030" i="3"/>
  <c r="A2034" i="3"/>
  <c r="A2038" i="3"/>
  <c r="A2042" i="3"/>
  <c r="A2046" i="3"/>
  <c r="A2050" i="3"/>
  <c r="A2054" i="3"/>
  <c r="A2058" i="3"/>
  <c r="A2062" i="3"/>
  <c r="A2066" i="3"/>
  <c r="A2070" i="3"/>
  <c r="A2074" i="3"/>
  <c r="A2078" i="3"/>
  <c r="A2082" i="3"/>
  <c r="A2086" i="3"/>
  <c r="A2090" i="3"/>
  <c r="A2094" i="3"/>
  <c r="A2098" i="3"/>
  <c r="A2102" i="3"/>
  <c r="A2106" i="3"/>
  <c r="A2110" i="3"/>
  <c r="A2114" i="3"/>
  <c r="A2118" i="3"/>
  <c r="A2122" i="3"/>
  <c r="A2126" i="3"/>
  <c r="A2130" i="3"/>
  <c r="A2134" i="3"/>
  <c r="A2138" i="3"/>
  <c r="A2142" i="3"/>
  <c r="A2146" i="3"/>
  <c r="A2150" i="3"/>
  <c r="A2154" i="3"/>
  <c r="A2158" i="3"/>
  <c r="A2162" i="3"/>
  <c r="A2166" i="3"/>
  <c r="A2170" i="3"/>
  <c r="A2174" i="3"/>
  <c r="A2178" i="3"/>
  <c r="A2182" i="3"/>
  <c r="A2186" i="3"/>
  <c r="A2190" i="3"/>
  <c r="A2194" i="3"/>
  <c r="A2198" i="3"/>
  <c r="A2202" i="3"/>
  <c r="A2206" i="3"/>
  <c r="A2210" i="3"/>
  <c r="A2214" i="3"/>
  <c r="A2218" i="3"/>
  <c r="A2222" i="3"/>
  <c r="A2226" i="3"/>
  <c r="A2230" i="3"/>
  <c r="A2234" i="3"/>
  <c r="A2238" i="3"/>
  <c r="A2242" i="3"/>
  <c r="A2246" i="3"/>
  <c r="A2250" i="3"/>
  <c r="A2254" i="3"/>
  <c r="A2258" i="3"/>
  <c r="A2262" i="3"/>
  <c r="A2266" i="3"/>
  <c r="A2270" i="3"/>
  <c r="A2274" i="3"/>
  <c r="A2278" i="3"/>
  <c r="A2282" i="3"/>
  <c r="A2286" i="3"/>
  <c r="A2290" i="3"/>
  <c r="A2294" i="3"/>
  <c r="A2298" i="3"/>
  <c r="A2302" i="3"/>
  <c r="A2306" i="3"/>
  <c r="A2310" i="3"/>
  <c r="A2314" i="3"/>
  <c r="A2318" i="3"/>
  <c r="A2322" i="3"/>
  <c r="A2326" i="3"/>
  <c r="A2330" i="3"/>
  <c r="A2334" i="3"/>
  <c r="A2338" i="3"/>
  <c r="A2342" i="3"/>
  <c r="A2346" i="3"/>
  <c r="A2350" i="3"/>
  <c r="A2354" i="3"/>
  <c r="A2358" i="3"/>
  <c r="A2362" i="3"/>
  <c r="A2366" i="3"/>
  <c r="A2370" i="3"/>
  <c r="A2374" i="3"/>
  <c r="A2378" i="3"/>
  <c r="A2382" i="3"/>
  <c r="A2386" i="3"/>
  <c r="A2390" i="3"/>
  <c r="A2394" i="3"/>
  <c r="A2398" i="3"/>
  <c r="A2402" i="3"/>
  <c r="A2406" i="3"/>
  <c r="A2410" i="3"/>
  <c r="A2414" i="3"/>
  <c r="A2418" i="3"/>
  <c r="A2422" i="3"/>
  <c r="A2426" i="3"/>
  <c r="A2430" i="3"/>
  <c r="A2434" i="3"/>
  <c r="A2438" i="3"/>
  <c r="A2442" i="3"/>
  <c r="A2446" i="3"/>
  <c r="A2450" i="3"/>
  <c r="A2454" i="3"/>
  <c r="A2458" i="3"/>
  <c r="A2462" i="3"/>
  <c r="A2466" i="3"/>
  <c r="A2470" i="3"/>
  <c r="A2474" i="3"/>
  <c r="A2478" i="3"/>
  <c r="A2482" i="3"/>
  <c r="A2486" i="3"/>
  <c r="A2490" i="3"/>
  <c r="A2494" i="3"/>
  <c r="A2498" i="3"/>
  <c r="A2502" i="3"/>
  <c r="A2506" i="3"/>
  <c r="A2510" i="3"/>
  <c r="A2514" i="3"/>
  <c r="A2518" i="3"/>
  <c r="A2522" i="3"/>
  <c r="A2526" i="3"/>
  <c r="A2530" i="3"/>
  <c r="A2534" i="3"/>
  <c r="A2538" i="3"/>
  <c r="A2542" i="3"/>
  <c r="A2546" i="3"/>
  <c r="A2550" i="3"/>
  <c r="A2554" i="3"/>
  <c r="A2558" i="3"/>
  <c r="A2562" i="3"/>
  <c r="A2566" i="3"/>
  <c r="A2570" i="3"/>
  <c r="A2574" i="3"/>
  <c r="A2578" i="3"/>
  <c r="A2582" i="3"/>
  <c r="A2586" i="3"/>
  <c r="A2590" i="3"/>
  <c r="A2594" i="3"/>
  <c r="A2598" i="3"/>
  <c r="A2602" i="3"/>
  <c r="A2606" i="3"/>
  <c r="A2610" i="3"/>
  <c r="A2614" i="3"/>
  <c r="A2618" i="3"/>
  <c r="A2622" i="3"/>
  <c r="A2626" i="3"/>
  <c r="A2630" i="3"/>
  <c r="A2634" i="3"/>
  <c r="A2638" i="3"/>
  <c r="A2642" i="3"/>
  <c r="A2646" i="3"/>
  <c r="A2650" i="3"/>
  <c r="A2654" i="3"/>
  <c r="A2658" i="3"/>
  <c r="A2662" i="3"/>
  <c r="A2666" i="3"/>
  <c r="A2670" i="3"/>
  <c r="A2674" i="3"/>
  <c r="A2678" i="3"/>
  <c r="A2682" i="3"/>
  <c r="A2686" i="3"/>
  <c r="A2690" i="3"/>
  <c r="A2694" i="3"/>
  <c r="A2698" i="3"/>
  <c r="A2702" i="3"/>
  <c r="A2706" i="3"/>
  <c r="A2710" i="3"/>
  <c r="A2714" i="3"/>
  <c r="A2718" i="3"/>
  <c r="A2722" i="3"/>
  <c r="A2726" i="3"/>
  <c r="A2730" i="3"/>
  <c r="A2734" i="3"/>
  <c r="A2738" i="3"/>
  <c r="A2742" i="3"/>
  <c r="A2746" i="3"/>
  <c r="A2750" i="3"/>
  <c r="A2754" i="3"/>
  <c r="A2758" i="3"/>
  <c r="A2762" i="3"/>
  <c r="A2766" i="3"/>
  <c r="A2770" i="3"/>
  <c r="A2774" i="3"/>
  <c r="A2778" i="3"/>
  <c r="A2782" i="3"/>
  <c r="A2786" i="3"/>
  <c r="A2790" i="3"/>
  <c r="A2794" i="3"/>
  <c r="A2798" i="3"/>
  <c r="A2802" i="3"/>
  <c r="A2806" i="3"/>
  <c r="A2810" i="3"/>
  <c r="A2814" i="3"/>
  <c r="A2818" i="3"/>
  <c r="A2822" i="3"/>
  <c r="A2826" i="3"/>
  <c r="A2830" i="3"/>
  <c r="A2834" i="3"/>
  <c r="A2838" i="3"/>
  <c r="A2842" i="3"/>
  <c r="A2846" i="3"/>
  <c r="A2850" i="3"/>
  <c r="A2854" i="3"/>
  <c r="A2858" i="3"/>
  <c r="A2862" i="3"/>
  <c r="A2866" i="3"/>
  <c r="A2870" i="3"/>
  <c r="A2874" i="3"/>
  <c r="A2878" i="3"/>
  <c r="A2882" i="3"/>
  <c r="A2886" i="3"/>
  <c r="A2890" i="3"/>
  <c r="A2894" i="3"/>
  <c r="A2898" i="3"/>
  <c r="A2902" i="3"/>
  <c r="A2906" i="3"/>
  <c r="A2910" i="3"/>
  <c r="A2914" i="3"/>
  <c r="A2918" i="3"/>
  <c r="A2922" i="3"/>
  <c r="A2926" i="3"/>
  <c r="A2930" i="3"/>
  <c r="A2934" i="3"/>
  <c r="A2938" i="3"/>
  <c r="A2942" i="3"/>
  <c r="A2946" i="3"/>
  <c r="A2950" i="3"/>
  <c r="A2954" i="3"/>
  <c r="A2958" i="3"/>
  <c r="A2962" i="3"/>
  <c r="A2966" i="3"/>
  <c r="A2970" i="3"/>
  <c r="A2974" i="3"/>
  <c r="A2978" i="3"/>
  <c r="A2982" i="3"/>
  <c r="A2986" i="3"/>
  <c r="A2990" i="3"/>
  <c r="A2994" i="3"/>
  <c r="A2998" i="3"/>
  <c r="A3002" i="3"/>
  <c r="A3006" i="3"/>
  <c r="A3010" i="3"/>
  <c r="A3014" i="3"/>
  <c r="A3018" i="3"/>
  <c r="A3022" i="3"/>
  <c r="A3026" i="3"/>
  <c r="A3030" i="3"/>
  <c r="A3034" i="3"/>
  <c r="A3038" i="3"/>
  <c r="A3042" i="3"/>
  <c r="A3046" i="3"/>
  <c r="A3050" i="3"/>
  <c r="A3054" i="3"/>
  <c r="A3058" i="3"/>
  <c r="A3062" i="3"/>
  <c r="A3066" i="3"/>
  <c r="A3070" i="3"/>
  <c r="A3074" i="3"/>
  <c r="A3078" i="3"/>
  <c r="A3082" i="3"/>
  <c r="A3086" i="3"/>
  <c r="A3090" i="3"/>
  <c r="A3094" i="3"/>
  <c r="A3098" i="3"/>
  <c r="A3102" i="3"/>
  <c r="A3106" i="3"/>
  <c r="A3110" i="3"/>
  <c r="A3114" i="3"/>
  <c r="A3118" i="3"/>
  <c r="A3122" i="3"/>
  <c r="A3126" i="3"/>
  <c r="A3130" i="3"/>
  <c r="A3134" i="3"/>
  <c r="A3138" i="3"/>
  <c r="A3142" i="3"/>
  <c r="A3146" i="3"/>
  <c r="A3150" i="3"/>
  <c r="A3154" i="3"/>
  <c r="A3158" i="3"/>
  <c r="A3162" i="3"/>
  <c r="A3166" i="3"/>
  <c r="A3170" i="3"/>
  <c r="A3174" i="3"/>
  <c r="A3178" i="3"/>
  <c r="A3182" i="3"/>
  <c r="A3186" i="3"/>
  <c r="A3190" i="3"/>
  <c r="A3194" i="3"/>
  <c r="A3198" i="3"/>
  <c r="A3202" i="3"/>
  <c r="A3206" i="3"/>
  <c r="A3210" i="3"/>
  <c r="A3214" i="3"/>
  <c r="A3218" i="3"/>
  <c r="A3222" i="3"/>
  <c r="A3226" i="3"/>
  <c r="A3230" i="3"/>
  <c r="A3234" i="3"/>
  <c r="A3238" i="3"/>
  <c r="A3242" i="3"/>
  <c r="A3246" i="3"/>
  <c r="A3250" i="3"/>
  <c r="A3254" i="3"/>
  <c r="A3258" i="3"/>
  <c r="A3262" i="3"/>
  <c r="A3266" i="3"/>
  <c r="A3270" i="3"/>
  <c r="A3274" i="3"/>
  <c r="A3278" i="3"/>
  <c r="A3282" i="3"/>
  <c r="A3286" i="3"/>
  <c r="A3290" i="3"/>
  <c r="A3294" i="3"/>
  <c r="A3298" i="3"/>
  <c r="A3302" i="3"/>
  <c r="A3306" i="3"/>
  <c r="A3310" i="3"/>
  <c r="A3314" i="3"/>
  <c r="A3318" i="3"/>
  <c r="A3322" i="3"/>
  <c r="A3326" i="3"/>
  <c r="A3330" i="3"/>
  <c r="A3334" i="3"/>
  <c r="A3338" i="3"/>
  <c r="A3342" i="3"/>
  <c r="A3346" i="3"/>
  <c r="A3350" i="3"/>
  <c r="A3354" i="3"/>
  <c r="A3358" i="3"/>
  <c r="A3362" i="3"/>
  <c r="A3366" i="3"/>
  <c r="A3370" i="3"/>
  <c r="A3373" i="3"/>
  <c r="A3374" i="3"/>
  <c r="A3377" i="3"/>
  <c r="A3378" i="3"/>
  <c r="A3381" i="3"/>
  <c r="A3382" i="3"/>
  <c r="A3385" i="3"/>
  <c r="A3386" i="3"/>
  <c r="A3389" i="3"/>
  <c r="A3390" i="3"/>
  <c r="A3393" i="3"/>
  <c r="A3394" i="3"/>
  <c r="A3397" i="3"/>
  <c r="A3398" i="3"/>
  <c r="A3401" i="3"/>
  <c r="A3402" i="3"/>
  <c r="A3405" i="3"/>
  <c r="A3406" i="3"/>
  <c r="A3409" i="3"/>
  <c r="A3410" i="3"/>
  <c r="A3413" i="3"/>
  <c r="A3414" i="3"/>
  <c r="A3417" i="3"/>
  <c r="A3418" i="3"/>
  <c r="A3421" i="3"/>
  <c r="A3422" i="3"/>
  <c r="A3425" i="3"/>
  <c r="A3426" i="3"/>
  <c r="A3429" i="3"/>
  <c r="A3430" i="3"/>
  <c r="A3433" i="3"/>
  <c r="A3434" i="3"/>
  <c r="A3437" i="3"/>
  <c r="A3438" i="3"/>
  <c r="A3441" i="3"/>
  <c r="A3442" i="3"/>
  <c r="A3445" i="3"/>
  <c r="A3446" i="3"/>
  <c r="A3449" i="3"/>
  <c r="A3450" i="3"/>
  <c r="A3453" i="3"/>
  <c r="A3454" i="3"/>
  <c r="A3457" i="3"/>
  <c r="A3458" i="3"/>
  <c r="A3461" i="3"/>
  <c r="A3462" i="3"/>
  <c r="A3465" i="3"/>
  <c r="A3466" i="3"/>
  <c r="A3469" i="3"/>
  <c r="A3470" i="3"/>
  <c r="A3473" i="3"/>
  <c r="A3474" i="3"/>
  <c r="A3477" i="3"/>
  <c r="A3478" i="3"/>
  <c r="A3481" i="3"/>
  <c r="A3482" i="3"/>
  <c r="A3485" i="3"/>
  <c r="A3486" i="3"/>
  <c r="A3490" i="3"/>
  <c r="A3493" i="3"/>
  <c r="A3494" i="3"/>
  <c r="A3497" i="3"/>
  <c r="A3498" i="3"/>
  <c r="A3501" i="3"/>
  <c r="A3502" i="3"/>
  <c r="A3505" i="3"/>
  <c r="A3506" i="3"/>
  <c r="A3510" i="3"/>
  <c r="A3514" i="3"/>
  <c r="A3518" i="3"/>
  <c r="A3522" i="3"/>
  <c r="A3526" i="3"/>
  <c r="A3530" i="3"/>
  <c r="A3534" i="3"/>
  <c r="A3538" i="3"/>
  <c r="A3541" i="3"/>
  <c r="A3542" i="3"/>
  <c r="A3545" i="3"/>
  <c r="A3546" i="3"/>
  <c r="A3549" i="3"/>
  <c r="A3554" i="3"/>
  <c r="A3558" i="3"/>
  <c r="A3562" i="3"/>
  <c r="A3566" i="3"/>
  <c r="A3570" i="3"/>
  <c r="A3574" i="3"/>
  <c r="A3577" i="3"/>
  <c r="A3578" i="3"/>
  <c r="A3581" i="3"/>
  <c r="A3586" i="3"/>
  <c r="A3589" i="3"/>
  <c r="A3590" i="3"/>
  <c r="A3593" i="3"/>
  <c r="A3594" i="3"/>
  <c r="A3597" i="3"/>
  <c r="A3598" i="3"/>
  <c r="A3601" i="3"/>
  <c r="A3602" i="3"/>
  <c r="A3606" i="3"/>
  <c r="A3609" i="3"/>
  <c r="A3610" i="3"/>
  <c r="A3613" i="3"/>
  <c r="A3618" i="3"/>
  <c r="A3622" i="3"/>
  <c r="A3626" i="3"/>
  <c r="A3630" i="3"/>
  <c r="A3634" i="3"/>
  <c r="A3637" i="3"/>
  <c r="A3638" i="3"/>
  <c r="A3641" i="3"/>
  <c r="A3642" i="3"/>
  <c r="A3645" i="3"/>
  <c r="A3649" i="3"/>
  <c r="A3650" i="3"/>
  <c r="A3653" i="3"/>
  <c r="A3654" i="3"/>
  <c r="A3657" i="3"/>
  <c r="A3658" i="3"/>
  <c r="A3661" i="3"/>
  <c r="A3662" i="3"/>
  <c r="A3665" i="3"/>
  <c r="A3666" i="3"/>
  <c r="A3669" i="3"/>
  <c r="A3670" i="3"/>
  <c r="A3673" i="3"/>
  <c r="A3674" i="3"/>
  <c r="A3677" i="3"/>
  <c r="A3678" i="3"/>
  <c r="A3681" i="3"/>
  <c r="A3682" i="3"/>
  <c r="A3685" i="3"/>
  <c r="A3686" i="3"/>
  <c r="A3689" i="3"/>
  <c r="A3690" i="3"/>
  <c r="A3693" i="3"/>
  <c r="A3694" i="3"/>
  <c r="A3697" i="3"/>
  <c r="A3698" i="3"/>
  <c r="A3701" i="3"/>
  <c r="A3702" i="3"/>
  <c r="A3705" i="3"/>
  <c r="A3706" i="3"/>
  <c r="A3709" i="3"/>
  <c r="A3710" i="3"/>
  <c r="A3713" i="3"/>
  <c r="A3714" i="3"/>
  <c r="A3717" i="3"/>
  <c r="A3718" i="3"/>
  <c r="A3721" i="3"/>
  <c r="A3722" i="3"/>
  <c r="A3725" i="3"/>
  <c r="A3726" i="3"/>
  <c r="A3729" i="3"/>
  <c r="A3730" i="3"/>
  <c r="A3733" i="3"/>
  <c r="A3734" i="3"/>
  <c r="A3737" i="3"/>
  <c r="A3738" i="3"/>
  <c r="A3741" i="3"/>
  <c r="A3742" i="3"/>
  <c r="A3745" i="3"/>
  <c r="A3746" i="3"/>
  <c r="A3749" i="3"/>
  <c r="A3750" i="3"/>
  <c r="A3753" i="3"/>
  <c r="A3754" i="3"/>
  <c r="A3757" i="3"/>
  <c r="A3758" i="3"/>
  <c r="A3761" i="3"/>
  <c r="A3762" i="3"/>
  <c r="A3765" i="3"/>
  <c r="A3766" i="3"/>
  <c r="A3769" i="3"/>
  <c r="A3770" i="3"/>
  <c r="A3773" i="3"/>
  <c r="A3774" i="3"/>
  <c r="A3777" i="3"/>
  <c r="A3778" i="3"/>
  <c r="A3781" i="3"/>
  <c r="A3782" i="3"/>
  <c r="A3785" i="3"/>
  <c r="A3786" i="3"/>
  <c r="A3789" i="3"/>
  <c r="A3790" i="3"/>
  <c r="A3793" i="3"/>
  <c r="A3794" i="3"/>
  <c r="A3797" i="3"/>
  <c r="A3798" i="3"/>
  <c r="A3801" i="3"/>
  <c r="A3802" i="3"/>
  <c r="A3805" i="3"/>
  <c r="A3806" i="3"/>
  <c r="A3809" i="3"/>
  <c r="A3810" i="3"/>
  <c r="A3813" i="3"/>
  <c r="A3814" i="3"/>
  <c r="A3817" i="3"/>
  <c r="A3818" i="3"/>
  <c r="A3821" i="3"/>
  <c r="A3822" i="3"/>
  <c r="A3825" i="3"/>
  <c r="A3826" i="3"/>
  <c r="A3829" i="3"/>
  <c r="A3830" i="3"/>
  <c r="A3833" i="3"/>
  <c r="A3834" i="3"/>
  <c r="A3837" i="3"/>
  <c r="A3838" i="3"/>
  <c r="A3841" i="3"/>
  <c r="A3842" i="3"/>
  <c r="A3845" i="3"/>
  <c r="A3846" i="3"/>
  <c r="A3849" i="3"/>
  <c r="A3850" i="3"/>
  <c r="A3853" i="3"/>
  <c r="A3854" i="3"/>
  <c r="A3857" i="3"/>
  <c r="A3858" i="3"/>
  <c r="A3861" i="3"/>
  <c r="A3862" i="3"/>
  <c r="A3865" i="3"/>
  <c r="A3866" i="3"/>
  <c r="A3869" i="3"/>
  <c r="A3870" i="3"/>
  <c r="A3873" i="3"/>
  <c r="A3874" i="3"/>
  <c r="A3877" i="3"/>
  <c r="A3878" i="3"/>
  <c r="A3881" i="3"/>
  <c r="A3882" i="3"/>
  <c r="A3885" i="3"/>
  <c r="A3886" i="3"/>
  <c r="A3889" i="3"/>
  <c r="A3890" i="3"/>
  <c r="A3893" i="3"/>
  <c r="A3894" i="3"/>
  <c r="A3897" i="3"/>
  <c r="A3898" i="3"/>
  <c r="A3901" i="3"/>
  <c r="A3902" i="3"/>
  <c r="A3905" i="3"/>
  <c r="A3906" i="3"/>
  <c r="A3909" i="3"/>
  <c r="A3910" i="3"/>
  <c r="A3913" i="3"/>
  <c r="A3914" i="3"/>
  <c r="A3917" i="3"/>
  <c r="A3918" i="3"/>
  <c r="A3921" i="3"/>
  <c r="A3922" i="3"/>
  <c r="A3925" i="3"/>
  <c r="A3926" i="3"/>
  <c r="A3929" i="3"/>
  <c r="A3930" i="3"/>
  <c r="A3933" i="3"/>
  <c r="A3934" i="3"/>
  <c r="A3937" i="3"/>
  <c r="A3938" i="3"/>
  <c r="A3941" i="3"/>
  <c r="A3942" i="3"/>
  <c r="A3945" i="3"/>
  <c r="A3946" i="3"/>
  <c r="A3949" i="3"/>
  <c r="A3950" i="3"/>
  <c r="A3953" i="3"/>
  <c r="A3954" i="3"/>
  <c r="A3957" i="3"/>
  <c r="A3958" i="3"/>
  <c r="A3961" i="3"/>
  <c r="A3962" i="3"/>
  <c r="A3965" i="3"/>
  <c r="A3966" i="3"/>
  <c r="A3969" i="3"/>
  <c r="A3970" i="3"/>
  <c r="A3973" i="3"/>
  <c r="A3974" i="3"/>
  <c r="A3977" i="3"/>
  <c r="A3978" i="3"/>
  <c r="A3981" i="3"/>
  <c r="A3982" i="3"/>
  <c r="A3985" i="3"/>
  <c r="A3986" i="3"/>
  <c r="A3989" i="3"/>
  <c r="A3990" i="3"/>
  <c r="A3993" i="3"/>
  <c r="A3994" i="3"/>
  <c r="A3997" i="3"/>
  <c r="A3998" i="3"/>
  <c r="A4001" i="3"/>
  <c r="A4002" i="3"/>
  <c r="A4005" i="3"/>
  <c r="A4006" i="3"/>
  <c r="A4009" i="3"/>
  <c r="A4010" i="3"/>
  <c r="A4013" i="3"/>
  <c r="A4014" i="3"/>
  <c r="A4017" i="3"/>
  <c r="A4018" i="3"/>
  <c r="A4021" i="3"/>
  <c r="A4022" i="3"/>
  <c r="A4025" i="3"/>
  <c r="A4026" i="3"/>
  <c r="A4029" i="3"/>
  <c r="A4030" i="3"/>
  <c r="A4033" i="3"/>
  <c r="A4034" i="3"/>
  <c r="A4037" i="3"/>
  <c r="A4038" i="3"/>
  <c r="A4041" i="3"/>
  <c r="A4042" i="3"/>
  <c r="A4045" i="3"/>
  <c r="A4046" i="3"/>
  <c r="A4049" i="3"/>
  <c r="A4050" i="3"/>
  <c r="A4053" i="3"/>
  <c r="A4054" i="3"/>
  <c r="A4057" i="3"/>
  <c r="A4058" i="3"/>
  <c r="A4061" i="3"/>
  <c r="A4062" i="3"/>
  <c r="A4065" i="3"/>
  <c r="A4066" i="3"/>
  <c r="A4069" i="3"/>
  <c r="A4070" i="3"/>
  <c r="A4073" i="3"/>
  <c r="A4074" i="3"/>
  <c r="A4077" i="3"/>
  <c r="A4078" i="3"/>
  <c r="A4081" i="3"/>
  <c r="A4082" i="3"/>
  <c r="A4085" i="3"/>
  <c r="A4086" i="3"/>
  <c r="A4089" i="3"/>
  <c r="A4090" i="3"/>
  <c r="A4093" i="3"/>
  <c r="A4094" i="3"/>
  <c r="A4097" i="3"/>
  <c r="A4098" i="3"/>
  <c r="A4101" i="3"/>
  <c r="A4102" i="3"/>
  <c r="A4105" i="3"/>
  <c r="A4106" i="3"/>
  <c r="A4109" i="3"/>
  <c r="A4110" i="3"/>
  <c r="A4113" i="3"/>
  <c r="A4114" i="3"/>
  <c r="A4117" i="3"/>
  <c r="A4118" i="3"/>
  <c r="A4121" i="3"/>
  <c r="A4122" i="3"/>
  <c r="A4125" i="3"/>
  <c r="A4126" i="3"/>
  <c r="A4129" i="3"/>
  <c r="A4130" i="3"/>
  <c r="A4133" i="3"/>
  <c r="A4134" i="3"/>
  <c r="A4137" i="3"/>
  <c r="A4138" i="3"/>
  <c r="A4141" i="3"/>
  <c r="A4142" i="3"/>
  <c r="A4145" i="3"/>
  <c r="A4146" i="3"/>
  <c r="A4149" i="3"/>
  <c r="A4150" i="3"/>
  <c r="A4153" i="3"/>
  <c r="A4154" i="3"/>
  <c r="A4157" i="3"/>
  <c r="A4158" i="3"/>
  <c r="A4161" i="3"/>
  <c r="A4162" i="3"/>
  <c r="A4165" i="3"/>
  <c r="A4166" i="3"/>
  <c r="A4169" i="3"/>
  <c r="A4170" i="3"/>
  <c r="A4173" i="3"/>
  <c r="A4174" i="3"/>
  <c r="A4177" i="3"/>
  <c r="A4178" i="3"/>
  <c r="A4181" i="3"/>
  <c r="A4182" i="3"/>
  <c r="A4185" i="3"/>
  <c r="A4186" i="3"/>
  <c r="A4189" i="3"/>
  <c r="A4190" i="3"/>
  <c r="A4193" i="3"/>
  <c r="A4194" i="3"/>
  <c r="A4197" i="3"/>
  <c r="A4198" i="3"/>
  <c r="A4201" i="3"/>
  <c r="A4202" i="3"/>
  <c r="A4205" i="3"/>
  <c r="A4206" i="3"/>
  <c r="A4209" i="3"/>
  <c r="A4210" i="3"/>
  <c r="A4213" i="3"/>
  <c r="A4214" i="3"/>
  <c r="A4217" i="3"/>
  <c r="A4218" i="3"/>
  <c r="A4221" i="3"/>
  <c r="A4222" i="3"/>
  <c r="A4225" i="3"/>
  <c r="A4226" i="3"/>
  <c r="A4229" i="3"/>
  <c r="A4230" i="3"/>
  <c r="A4233" i="3"/>
  <c r="A4234" i="3"/>
  <c r="A4238" i="3"/>
  <c r="A4241" i="3"/>
  <c r="A4242" i="3"/>
  <c r="A4245" i="3"/>
  <c r="A4246" i="3"/>
  <c r="A4249" i="3"/>
  <c r="A4250" i="3"/>
  <c r="A4254" i="3"/>
  <c r="A4257" i="3"/>
  <c r="A4258" i="3"/>
  <c r="A4261" i="3"/>
  <c r="A4262" i="3"/>
  <c r="A4265" i="3"/>
  <c r="A4266" i="3"/>
  <c r="A4270" i="3"/>
  <c r="A4273" i="3"/>
  <c r="A4274" i="3"/>
  <c r="A4277" i="3"/>
  <c r="A4278" i="3"/>
  <c r="A4281" i="3"/>
  <c r="A4282" i="3"/>
  <c r="A4286" i="3"/>
  <c r="A4289" i="3"/>
  <c r="A4290" i="3"/>
  <c r="A4293" i="3"/>
  <c r="A4294" i="3"/>
  <c r="A4297" i="3"/>
  <c r="A4301" i="3"/>
  <c r="A4305" i="3"/>
  <c r="A4306" i="3"/>
  <c r="A4309" i="3"/>
  <c r="A4310" i="3"/>
  <c r="A4313" i="3"/>
  <c r="A4314" i="3"/>
  <c r="A4317" i="3"/>
  <c r="A4318" i="3"/>
  <c r="A4321" i="3"/>
  <c r="A4322" i="3"/>
  <c r="A4325" i="3"/>
  <c r="A4326" i="3"/>
  <c r="A4329" i="3"/>
  <c r="A4330" i="3"/>
  <c r="A4333" i="3"/>
  <c r="A4334" i="3"/>
  <c r="A4337" i="3"/>
  <c r="A4338" i="3"/>
  <c r="A4341" i="3"/>
  <c r="A4342" i="3"/>
  <c r="A4345" i="3"/>
  <c r="A4346" i="3"/>
  <c r="A4349" i="3"/>
  <c r="A4350" i="3"/>
  <c r="A4353" i="3"/>
  <c r="A4354" i="3"/>
  <c r="A4357" i="3"/>
  <c r="A4358" i="3"/>
  <c r="A4361" i="3"/>
  <c r="A4362" i="3"/>
  <c r="A4365" i="3"/>
  <c r="A4366" i="3"/>
  <c r="A4369" i="3"/>
  <c r="A4370" i="3"/>
  <c r="A4373" i="3"/>
  <c r="A4374" i="3"/>
  <c r="A4377" i="3"/>
  <c r="A4378" i="3"/>
  <c r="A4381" i="3"/>
  <c r="A4382" i="3"/>
  <c r="A4385" i="3"/>
  <c r="A4386" i="3"/>
  <c r="A4389" i="3"/>
  <c r="A4390" i="3"/>
  <c r="A4393" i="3"/>
  <c r="A4394" i="3"/>
  <c r="A4397" i="3"/>
  <c r="A4398" i="3"/>
  <c r="A4401" i="3"/>
  <c r="A4402" i="3"/>
  <c r="A4405" i="3"/>
  <c r="A4406" i="3"/>
  <c r="A4409" i="3"/>
  <c r="A4410" i="3"/>
  <c r="A4413" i="3"/>
  <c r="A4414" i="3"/>
  <c r="A4417" i="3"/>
  <c r="A4418" i="3"/>
  <c r="A4421" i="3"/>
  <c r="A4422" i="3"/>
  <c r="A4425" i="3"/>
  <c r="A4426" i="3"/>
  <c r="A4429" i="3"/>
  <c r="A4430" i="3"/>
  <c r="A4433" i="3"/>
  <c r="A4434" i="3"/>
  <c r="A4437" i="3"/>
  <c r="A4438" i="3"/>
  <c r="A4441" i="3"/>
  <c r="A4442" i="3"/>
  <c r="A4445" i="3"/>
  <c r="A4446" i="3"/>
  <c r="A4449" i="3"/>
  <c r="A4450" i="3"/>
  <c r="A4453" i="3"/>
  <c r="A4454" i="3"/>
  <c r="A4457" i="3"/>
  <c r="A4458" i="3"/>
  <c r="A4461" i="3"/>
  <c r="A4462" i="3"/>
  <c r="A4465" i="3"/>
  <c r="A4466" i="3"/>
  <c r="A4469" i="3"/>
  <c r="A4470" i="3"/>
  <c r="A4473" i="3"/>
  <c r="A4474" i="3"/>
  <c r="A4476" i="3"/>
  <c r="A4477" i="3"/>
  <c r="A4478" i="3"/>
  <c r="A4480" i="3"/>
  <c r="A4481" i="3"/>
  <c r="A4482" i="3"/>
  <c r="A4484" i="3"/>
  <c r="A4485" i="3"/>
  <c r="A4486" i="3"/>
  <c r="A4488" i="3"/>
  <c r="A4489" i="3"/>
  <c r="A4490" i="3"/>
  <c r="A4492" i="3"/>
  <c r="A4493" i="3"/>
  <c r="A4494" i="3"/>
  <c r="A4496" i="3"/>
  <c r="A4497" i="3"/>
  <c r="A4498" i="3"/>
  <c r="A4500" i="3"/>
  <c r="A4501" i="3"/>
  <c r="A4502" i="3"/>
  <c r="A4504" i="3"/>
  <c r="A4505" i="3"/>
  <c r="A4506" i="3"/>
  <c r="A4508" i="3"/>
  <c r="A4509" i="3"/>
  <c r="A4510" i="3"/>
  <c r="A4512" i="3"/>
  <c r="A4513" i="3"/>
  <c r="A4514" i="3"/>
  <c r="A4516" i="3"/>
  <c r="A4517" i="3"/>
  <c r="A4518" i="3"/>
  <c r="A4520" i="3"/>
  <c r="A4521" i="3"/>
  <c r="A4522" i="3"/>
  <c r="A4524" i="3"/>
  <c r="A4525" i="3"/>
  <c r="A4526" i="3"/>
  <c r="A4528" i="3"/>
  <c r="A4529" i="3"/>
  <c r="A4530" i="3"/>
  <c r="A4532" i="3"/>
  <c r="A4533" i="3"/>
  <c r="A4534" i="3"/>
  <c r="A4536" i="3"/>
  <c r="A4537" i="3"/>
  <c r="A4538" i="3"/>
  <c r="A4540" i="3"/>
  <c r="A4541" i="3"/>
  <c r="A4542" i="3"/>
  <c r="A4544" i="3"/>
  <c r="A4545" i="3"/>
  <c r="A4546" i="3"/>
  <c r="A4548" i="3"/>
  <c r="A4549" i="3"/>
  <c r="A4550" i="3"/>
  <c r="A4552" i="3"/>
  <c r="A4553" i="3"/>
  <c r="A4554" i="3"/>
  <c r="A4556" i="3"/>
  <c r="A4557" i="3"/>
  <c r="A4558" i="3"/>
  <c r="A4560" i="3"/>
  <c r="A4561" i="3"/>
  <c r="A4562" i="3"/>
  <c r="A4564" i="3"/>
  <c r="A4565" i="3"/>
  <c r="A4566" i="3"/>
  <c r="A4568" i="3"/>
  <c r="A4569" i="3"/>
  <c r="A4570" i="3"/>
  <c r="A4572" i="3"/>
  <c r="A4573" i="3"/>
  <c r="A4574" i="3"/>
  <c r="A4576" i="3"/>
  <c r="A4577" i="3"/>
  <c r="A4578" i="3"/>
  <c r="A4580" i="3"/>
  <c r="A4581" i="3"/>
  <c r="A4582" i="3"/>
  <c r="A4584" i="3"/>
  <c r="A4585" i="3"/>
  <c r="A4586" i="3"/>
  <c r="A4588" i="3"/>
  <c r="A4589" i="3"/>
  <c r="A4590" i="3"/>
  <c r="A4592" i="3"/>
  <c r="A4593" i="3"/>
  <c r="A4594" i="3"/>
  <c r="A4596" i="3"/>
  <c r="A4597" i="3"/>
  <c r="A4598" i="3"/>
  <c r="A4600" i="3"/>
  <c r="A4601" i="3"/>
  <c r="A4602" i="3"/>
  <c r="A4604" i="3"/>
  <c r="A4605" i="3"/>
  <c r="A4606" i="3"/>
  <c r="A4608" i="3"/>
  <c r="A4609" i="3"/>
  <c r="A4610" i="3"/>
  <c r="A4612" i="3"/>
  <c r="A4613" i="3"/>
  <c r="A4614" i="3"/>
  <c r="A4616" i="3"/>
  <c r="A4617" i="3"/>
  <c r="A4618" i="3"/>
  <c r="A4620" i="3"/>
  <c r="A4621" i="3"/>
  <c r="A4622" i="3"/>
  <c r="A4624" i="3"/>
  <c r="A4625" i="3"/>
  <c r="A4626" i="3"/>
  <c r="A4628" i="3"/>
  <c r="A4629" i="3"/>
  <c r="A4630" i="3"/>
  <c r="A4632" i="3"/>
  <c r="A4633" i="3"/>
  <c r="A4634" i="3"/>
  <c r="A4636" i="3"/>
  <c r="A4637" i="3"/>
  <c r="A4638" i="3"/>
  <c r="A4640" i="3"/>
  <c r="A4641" i="3"/>
  <c r="A4642" i="3"/>
  <c r="A4644" i="3"/>
  <c r="A4645" i="3"/>
  <c r="A4646" i="3"/>
  <c r="A4648" i="3"/>
  <c r="A4649" i="3"/>
  <c r="A4650" i="3"/>
  <c r="A4652" i="3"/>
  <c r="A4653" i="3"/>
  <c r="A4654" i="3"/>
  <c r="A4656" i="3"/>
  <c r="A4657" i="3"/>
  <c r="A4658" i="3"/>
  <c r="A4660" i="3"/>
  <c r="A4661" i="3"/>
  <c r="A4662" i="3"/>
  <c r="A4664" i="3"/>
  <c r="A4665" i="3"/>
  <c r="A4666" i="3"/>
  <c r="A4668" i="3"/>
  <c r="A4669" i="3"/>
  <c r="A4670" i="3"/>
  <c r="A4672" i="3"/>
  <c r="A4673" i="3"/>
  <c r="A4674" i="3"/>
  <c r="A4676" i="3"/>
  <c r="A4677" i="3"/>
  <c r="A4678" i="3"/>
  <c r="A4680" i="3"/>
  <c r="A4681" i="3"/>
  <c r="A4682" i="3"/>
  <c r="A4684" i="3"/>
  <c r="A4685" i="3"/>
  <c r="A4686" i="3"/>
  <c r="A4688" i="3"/>
  <c r="A4689" i="3"/>
  <c r="A4690" i="3"/>
  <c r="A4692" i="3"/>
  <c r="A4693" i="3"/>
  <c r="A4694" i="3"/>
  <c r="A4696" i="3"/>
  <c r="A4697" i="3"/>
  <c r="A4698" i="3"/>
  <c r="A4700" i="3"/>
  <c r="A4701" i="3"/>
  <c r="A4702" i="3"/>
  <c r="A4704" i="3"/>
  <c r="A4705" i="3"/>
  <c r="A4706" i="3"/>
  <c r="A4708" i="3"/>
  <c r="A4709" i="3"/>
  <c r="A4710" i="3"/>
  <c r="A4712" i="3"/>
  <c r="A4713" i="3"/>
  <c r="A4714" i="3"/>
  <c r="A4716" i="3"/>
  <c r="A4717" i="3"/>
  <c r="A4718" i="3"/>
  <c r="A4720" i="3"/>
  <c r="A4721" i="3"/>
  <c r="A4722" i="3"/>
  <c r="A4724" i="3"/>
  <c r="A4725" i="3"/>
  <c r="A4726" i="3"/>
  <c r="A4728" i="3"/>
  <c r="A4729" i="3"/>
  <c r="A4730" i="3"/>
  <c r="A4732" i="3"/>
  <c r="A4733" i="3"/>
  <c r="A4734" i="3"/>
  <c r="A4736" i="3"/>
  <c r="A4737" i="3"/>
  <c r="A4738" i="3"/>
  <c r="A4740" i="3"/>
  <c r="A4741" i="3"/>
  <c r="A4742" i="3"/>
  <c r="A4744" i="3"/>
  <c r="A4745" i="3"/>
  <c r="A4746" i="3"/>
  <c r="A4748" i="3"/>
  <c r="A4749" i="3"/>
  <c r="A4750" i="3"/>
  <c r="A4752" i="3"/>
  <c r="A4753" i="3"/>
  <c r="A4754" i="3"/>
  <c r="A4756" i="3"/>
  <c r="A4757" i="3"/>
  <c r="A4758" i="3"/>
  <c r="A4760" i="3"/>
  <c r="A4761" i="3"/>
  <c r="A4762" i="3"/>
  <c r="A4764" i="3"/>
  <c r="A4765" i="3"/>
  <c r="A4766" i="3"/>
  <c r="A4768" i="3"/>
  <c r="A4769" i="3"/>
  <c r="A4770" i="3"/>
  <c r="A4772" i="3"/>
  <c r="A4773" i="3"/>
  <c r="A4774" i="3"/>
  <c r="A4776" i="3"/>
  <c r="A4777" i="3"/>
  <c r="A4778" i="3"/>
  <c r="A4780" i="3"/>
  <c r="A4781" i="3"/>
  <c r="A4782" i="3"/>
  <c r="A4784" i="3"/>
  <c r="A4785" i="3"/>
  <c r="A4786" i="3"/>
  <c r="A4788" i="3"/>
  <c r="A4789" i="3"/>
  <c r="A4790" i="3"/>
  <c r="A4792" i="3"/>
  <c r="A4793" i="3"/>
  <c r="A4794" i="3"/>
  <c r="A4796" i="3"/>
  <c r="A4797" i="3"/>
  <c r="A4798" i="3"/>
  <c r="A4800" i="3"/>
  <c r="A4801" i="3"/>
  <c r="A4802" i="3"/>
  <c r="A4804" i="3"/>
  <c r="A4805" i="3"/>
  <c r="A4806" i="3"/>
  <c r="A4808" i="3"/>
  <c r="A4809" i="3"/>
  <c r="A4810" i="3"/>
  <c r="A4812" i="3"/>
  <c r="A4813" i="3"/>
  <c r="A4814" i="3"/>
  <c r="A4816" i="3"/>
  <c r="A4817" i="3"/>
  <c r="A4818" i="3"/>
  <c r="A4820" i="3"/>
  <c r="A4821" i="3"/>
  <c r="A4822" i="3"/>
  <c r="A4824" i="3"/>
  <c r="A4825" i="3"/>
  <c r="A4826" i="3"/>
  <c r="A4828" i="3"/>
  <c r="A4829" i="3"/>
  <c r="A4830" i="3"/>
  <c r="A4832" i="3"/>
  <c r="A4833" i="3"/>
  <c r="A4834" i="3"/>
  <c r="A4836" i="3"/>
  <c r="A4837" i="3"/>
  <c r="A4838" i="3"/>
  <c r="A4840" i="3"/>
  <c r="A4841" i="3"/>
  <c r="A4842" i="3"/>
  <c r="A4844" i="3"/>
  <c r="A4845" i="3"/>
  <c r="A4846" i="3"/>
  <c r="A4848" i="3"/>
  <c r="A4849" i="3"/>
  <c r="A4850" i="3"/>
  <c r="A4852" i="3"/>
  <c r="A4853" i="3"/>
  <c r="A4854" i="3"/>
  <c r="A4856" i="3"/>
  <c r="A4857" i="3"/>
  <c r="A4858" i="3"/>
  <c r="A4860" i="3"/>
  <c r="A4861" i="3"/>
  <c r="A4862" i="3"/>
  <c r="A4864" i="3"/>
  <c r="A4865" i="3"/>
  <c r="A4866" i="3"/>
  <c r="A4868" i="3"/>
  <c r="A4869" i="3"/>
  <c r="A4870" i="3"/>
  <c r="A4872" i="3"/>
  <c r="A4873" i="3"/>
  <c r="A4874" i="3"/>
  <c r="A4876" i="3"/>
  <c r="A4877" i="3"/>
  <c r="A4878" i="3"/>
  <c r="A4880" i="3"/>
  <c r="A4881" i="3"/>
  <c r="A4882" i="3"/>
  <c r="A4884" i="3"/>
  <c r="A4885" i="3"/>
  <c r="A4886" i="3"/>
  <c r="A4888" i="3"/>
  <c r="A4889" i="3"/>
  <c r="A4890" i="3"/>
  <c r="A4892" i="3"/>
  <c r="A4893" i="3"/>
  <c r="A4894" i="3"/>
  <c r="A4896" i="3"/>
  <c r="A4897" i="3"/>
  <c r="A4898" i="3"/>
  <c r="A4900" i="3"/>
  <c r="A4901" i="3"/>
  <c r="A4902" i="3"/>
  <c r="A4904" i="3"/>
  <c r="A4905" i="3"/>
  <c r="A4906" i="3"/>
  <c r="A4908" i="3"/>
  <c r="A4909" i="3"/>
  <c r="A4910" i="3"/>
  <c r="A4912" i="3"/>
  <c r="A4913" i="3"/>
  <c r="A4914" i="3"/>
  <c r="A4916" i="3"/>
  <c r="A4917" i="3"/>
  <c r="A4918" i="3"/>
  <c r="A4920" i="3"/>
  <c r="A4921" i="3"/>
  <c r="A4922" i="3"/>
  <c r="A4924" i="3"/>
  <c r="A4925" i="3"/>
  <c r="A4926" i="3"/>
  <c r="A4928" i="3"/>
  <c r="A4929" i="3"/>
  <c r="A4930" i="3"/>
  <c r="A4932" i="3"/>
  <c r="A4933" i="3"/>
  <c r="A4934" i="3"/>
  <c r="A4936" i="3"/>
  <c r="A4937" i="3"/>
  <c r="A4938" i="3"/>
  <c r="A4940" i="3"/>
  <c r="A4941" i="3"/>
  <c r="A4942" i="3"/>
  <c r="A4944" i="3"/>
  <c r="A4945" i="3"/>
  <c r="A4946" i="3"/>
  <c r="A4948" i="3"/>
  <c r="A4949" i="3"/>
  <c r="A4950" i="3"/>
  <c r="A4952" i="3"/>
  <c r="A4953" i="3"/>
  <c r="A4954" i="3"/>
  <c r="A4956" i="3"/>
  <c r="A4957" i="3"/>
  <c r="A4958" i="3"/>
  <c r="A4960" i="3"/>
  <c r="A4961" i="3"/>
  <c r="A4962" i="3"/>
  <c r="A4964" i="3"/>
  <c r="A4965" i="3"/>
  <c r="A4966" i="3"/>
  <c r="A4968" i="3"/>
  <c r="A4969" i="3"/>
  <c r="A4970" i="3"/>
  <c r="A4972" i="3"/>
  <c r="A4973" i="3"/>
  <c r="A4974" i="3"/>
  <c r="A4976" i="3"/>
  <c r="A4977" i="3"/>
  <c r="A4978" i="3"/>
  <c r="A4980" i="3"/>
  <c r="A4981" i="3"/>
  <c r="A4982" i="3"/>
  <c r="A4984" i="3"/>
  <c r="A4985" i="3"/>
  <c r="A4986" i="3"/>
  <c r="A4988" i="3"/>
  <c r="A4989" i="3"/>
  <c r="A4990" i="3"/>
  <c r="A4992" i="3"/>
  <c r="A4993" i="3"/>
  <c r="A4994" i="3"/>
  <c r="A4996" i="3"/>
  <c r="A4997" i="3"/>
  <c r="A4998" i="3"/>
  <c r="A5000" i="3"/>
  <c r="A5001" i="3"/>
  <c r="A5002" i="3"/>
  <c r="A5004" i="3"/>
  <c r="A5005" i="3"/>
  <c r="A5006" i="3"/>
  <c r="A5008" i="3"/>
  <c r="A5009" i="3"/>
  <c r="A5010" i="3"/>
  <c r="A5012" i="3"/>
  <c r="A5013" i="3"/>
  <c r="A5014" i="3"/>
  <c r="A5016" i="3"/>
  <c r="A5017" i="3"/>
  <c r="A5018" i="3"/>
  <c r="A5020" i="3"/>
  <c r="A5021" i="3"/>
  <c r="A5022" i="3"/>
  <c r="B8" i="9"/>
  <c r="A8" i="9"/>
  <c r="K29" i="8"/>
  <c r="K30" i="8"/>
  <c r="K31" i="8"/>
  <c r="K32" i="8"/>
  <c r="K33" i="8"/>
  <c r="K34" i="8"/>
  <c r="K35" i="8"/>
  <c r="K36" i="8"/>
  <c r="K37" i="8"/>
  <c r="K38" i="8"/>
  <c r="K39" i="8"/>
  <c r="K40" i="8"/>
  <c r="K41" i="8"/>
  <c r="K42" i="8"/>
  <c r="J43" i="8"/>
  <c r="I29" i="8"/>
  <c r="I30" i="8"/>
  <c r="I31" i="8"/>
  <c r="I32" i="8"/>
  <c r="I33" i="8"/>
  <c r="I34" i="8"/>
  <c r="I35" i="8"/>
  <c r="I36" i="8"/>
  <c r="I37" i="8"/>
  <c r="I38" i="8"/>
  <c r="I39" i="8"/>
  <c r="I40" i="8"/>
  <c r="I41" i="8"/>
  <c r="I42" i="8"/>
  <c r="G43" i="8"/>
  <c r="F43" i="8"/>
  <c r="B21" i="8"/>
  <c r="B17" i="8"/>
  <c r="L8" i="8"/>
  <c r="A8" i="8"/>
  <c r="L37" i="7"/>
  <c r="L38" i="7"/>
  <c r="L39" i="7"/>
  <c r="L40" i="7"/>
  <c r="L41" i="7"/>
  <c r="L42" i="7"/>
  <c r="L43" i="7"/>
  <c r="L44" i="7"/>
  <c r="L45" i="7"/>
  <c r="L46" i="7"/>
  <c r="L47" i="7"/>
  <c r="L48" i="7"/>
  <c r="L49" i="7"/>
  <c r="L51" i="7"/>
  <c r="K52" i="7"/>
  <c r="J37" i="7"/>
  <c r="J38" i="7"/>
  <c r="J39" i="7"/>
  <c r="J40" i="7"/>
  <c r="J41" i="7"/>
  <c r="J42" i="7"/>
  <c r="J43" i="7"/>
  <c r="J44" i="7"/>
  <c r="J45" i="7"/>
  <c r="J46" i="7"/>
  <c r="J47" i="7"/>
  <c r="J48" i="7"/>
  <c r="J49" i="7"/>
  <c r="J51" i="7"/>
  <c r="G52" i="7"/>
  <c r="B21" i="7"/>
  <c r="B17" i="7"/>
  <c r="M8" i="7"/>
  <c r="A8" i="7"/>
  <c r="J15" i="6"/>
  <c r="J16" i="6"/>
  <c r="J17" i="6"/>
  <c r="J18" i="6"/>
  <c r="J19" i="6"/>
  <c r="J20" i="6"/>
  <c r="J21" i="6"/>
  <c r="J22" i="6"/>
  <c r="J23" i="6"/>
  <c r="J24" i="6"/>
  <c r="J25" i="6"/>
  <c r="J26" i="6"/>
  <c r="J27" i="6"/>
  <c r="J28" i="6"/>
  <c r="I29" i="6"/>
  <c r="H15" i="6"/>
  <c r="H16" i="6"/>
  <c r="H17" i="6"/>
  <c r="H18" i="6"/>
  <c r="H19" i="6"/>
  <c r="H20" i="6"/>
  <c r="H21" i="6"/>
  <c r="H22" i="6"/>
  <c r="H23" i="6"/>
  <c r="H24" i="6"/>
  <c r="H25" i="6"/>
  <c r="H26" i="6"/>
  <c r="H27" i="6"/>
  <c r="H28" i="6"/>
  <c r="F29" i="6"/>
  <c r="K8" i="6"/>
  <c r="A8" i="6"/>
  <c r="K15" i="5"/>
  <c r="K16" i="5"/>
  <c r="K17" i="5"/>
  <c r="K18" i="5"/>
  <c r="K19" i="5"/>
  <c r="K20" i="5"/>
  <c r="K21" i="5"/>
  <c r="K22" i="5"/>
  <c r="K23" i="5"/>
  <c r="K24" i="5"/>
  <c r="K25" i="5"/>
  <c r="K26" i="5"/>
  <c r="K27" i="5"/>
  <c r="K29" i="5"/>
  <c r="J30" i="5"/>
  <c r="I15" i="5"/>
  <c r="I16" i="5"/>
  <c r="I17" i="5"/>
  <c r="I18" i="5"/>
  <c r="I19" i="5"/>
  <c r="I20" i="5"/>
  <c r="I21" i="5"/>
  <c r="I22" i="5"/>
  <c r="I23" i="5"/>
  <c r="I24" i="5"/>
  <c r="I25" i="5"/>
  <c r="I26" i="5"/>
  <c r="I27" i="5"/>
  <c r="I29" i="5"/>
  <c r="L8" i="5"/>
  <c r="A8" i="5"/>
  <c r="A86" i="4"/>
  <c r="A82" i="4"/>
  <c r="A74" i="4"/>
  <c r="S8" i="4"/>
  <c r="A8" i="4"/>
  <c r="A5019" i="3"/>
  <c r="A5015" i="3"/>
  <c r="A5011" i="3"/>
  <c r="A5007" i="3"/>
  <c r="A5003" i="3"/>
  <c r="A4999" i="3"/>
  <c r="A4995" i="3"/>
  <c r="A4991" i="3"/>
  <c r="A4987" i="3"/>
  <c r="A4983" i="3"/>
  <c r="A4979" i="3"/>
  <c r="A4975" i="3"/>
  <c r="A4971" i="3"/>
  <c r="A4967" i="3"/>
  <c r="A4963" i="3"/>
  <c r="A4959" i="3"/>
  <c r="A4955" i="3"/>
  <c r="A4951" i="3"/>
  <c r="A4947" i="3"/>
  <c r="A4943" i="3"/>
  <c r="A4939" i="3"/>
  <c r="A4935" i="3"/>
  <c r="A4931" i="3"/>
  <c r="A4927" i="3"/>
  <c r="A4923" i="3"/>
  <c r="A4919" i="3"/>
  <c r="A4915" i="3"/>
  <c r="A4911" i="3"/>
  <c r="A4907" i="3"/>
  <c r="A4903" i="3"/>
  <c r="A4899" i="3"/>
  <c r="A4895" i="3"/>
  <c r="A4891" i="3"/>
  <c r="A4887" i="3"/>
  <c r="A4883" i="3"/>
  <c r="A4879" i="3"/>
  <c r="A4875" i="3"/>
  <c r="A4871" i="3"/>
  <c r="A4867" i="3"/>
  <c r="A4863" i="3"/>
  <c r="A4859" i="3"/>
  <c r="A4855" i="3"/>
  <c r="A4851" i="3"/>
  <c r="A4847" i="3"/>
  <c r="A4843" i="3"/>
  <c r="A4839" i="3"/>
  <c r="A4835" i="3"/>
  <c r="A4831" i="3"/>
  <c r="A4827" i="3"/>
  <c r="A4823" i="3"/>
  <c r="A4819" i="3"/>
  <c r="A4815" i="3"/>
  <c r="A4811" i="3"/>
  <c r="A4807" i="3"/>
  <c r="A4803" i="3"/>
  <c r="A4799" i="3"/>
  <c r="A4795" i="3"/>
  <c r="A4791" i="3"/>
  <c r="A4787" i="3"/>
  <c r="A4783" i="3"/>
  <c r="A4779" i="3"/>
  <c r="A4775" i="3"/>
  <c r="A4771" i="3"/>
  <c r="A4767" i="3"/>
  <c r="A4763" i="3"/>
  <c r="A4759" i="3"/>
  <c r="A4755" i="3"/>
  <c r="A4751" i="3"/>
  <c r="A4747" i="3"/>
  <c r="A4743" i="3"/>
  <c r="A4739" i="3"/>
  <c r="A4735" i="3"/>
  <c r="A4731" i="3"/>
  <c r="A4727" i="3"/>
  <c r="A4723" i="3"/>
  <c r="A4719" i="3"/>
  <c r="A4715" i="3"/>
  <c r="A4711" i="3"/>
  <c r="A4707" i="3"/>
  <c r="A4703" i="3"/>
  <c r="A4699" i="3"/>
  <c r="A4695" i="3"/>
  <c r="A4691" i="3"/>
  <c r="A4687" i="3"/>
  <c r="A4683" i="3"/>
  <c r="A4679" i="3"/>
  <c r="A4675" i="3"/>
  <c r="A4671" i="3"/>
  <c r="A4667" i="3"/>
  <c r="A4663" i="3"/>
  <c r="A4659" i="3"/>
  <c r="A4655" i="3"/>
  <c r="A4651" i="3"/>
  <c r="A4647" i="3"/>
  <c r="A4643" i="3"/>
  <c r="A4639" i="3"/>
  <c r="A4635" i="3"/>
  <c r="A4631" i="3"/>
  <c r="A4627" i="3"/>
  <c r="A4623" i="3"/>
  <c r="A4619" i="3"/>
  <c r="A4615" i="3"/>
  <c r="A4611" i="3"/>
  <c r="A4607" i="3"/>
  <c r="A4603" i="3"/>
  <c r="A4599" i="3"/>
  <c r="A4595" i="3"/>
  <c r="A4591" i="3"/>
  <c r="A4587" i="3"/>
  <c r="A4583" i="3"/>
  <c r="A4579" i="3"/>
  <c r="A4575" i="3"/>
  <c r="A4571" i="3"/>
  <c r="A4567" i="3"/>
  <c r="A4563" i="3"/>
  <c r="A4559" i="3"/>
  <c r="A4555" i="3"/>
  <c r="A4551" i="3"/>
  <c r="A4547" i="3"/>
  <c r="A4543" i="3"/>
  <c r="A4539" i="3"/>
  <c r="A4535" i="3"/>
  <c r="A4531" i="3"/>
  <c r="A4527" i="3"/>
  <c r="A4523" i="3"/>
  <c r="A4519" i="3"/>
  <c r="A4515" i="3"/>
  <c r="A4511" i="3"/>
  <c r="A4507" i="3"/>
  <c r="A4503" i="3"/>
  <c r="A4499" i="3"/>
  <c r="A4495" i="3"/>
  <c r="A4491" i="3"/>
  <c r="A4487" i="3"/>
  <c r="A4483" i="3"/>
  <c r="A4479" i="3"/>
  <c r="A4475" i="3"/>
  <c r="A4472" i="3"/>
  <c r="A4471" i="3"/>
  <c r="A4468" i="3"/>
  <c r="A4467" i="3"/>
  <c r="A4464" i="3"/>
  <c r="A4463" i="3"/>
  <c r="A4460" i="3"/>
  <c r="A4459" i="3"/>
  <c r="A4456" i="3"/>
  <c r="A4455" i="3"/>
  <c r="A4452" i="3"/>
  <c r="A4451" i="3"/>
  <c r="A4448" i="3"/>
  <c r="A4447" i="3"/>
  <c r="A4444" i="3"/>
  <c r="A4443" i="3"/>
  <c r="A4440" i="3"/>
  <c r="A4439" i="3"/>
  <c r="A4436" i="3"/>
  <c r="A4435" i="3"/>
  <c r="A4432" i="3"/>
  <c r="A4431" i="3"/>
  <c r="A4428" i="3"/>
  <c r="A4427" i="3"/>
  <c r="A4424" i="3"/>
  <c r="A4423" i="3"/>
  <c r="A4420" i="3"/>
  <c r="A4419" i="3"/>
  <c r="A4416" i="3"/>
  <c r="A4415" i="3"/>
  <c r="A4412" i="3"/>
  <c r="A4411" i="3"/>
  <c r="A4408" i="3"/>
  <c r="A4407" i="3"/>
  <c r="A4404" i="3"/>
  <c r="A4403" i="3"/>
  <c r="A4400" i="3"/>
  <c r="A4399" i="3"/>
  <c r="A4396" i="3"/>
  <c r="A4395" i="3"/>
  <c r="A4392" i="3"/>
  <c r="A4391" i="3"/>
  <c r="A4388" i="3"/>
  <c r="A4387" i="3"/>
  <c r="A4384" i="3"/>
  <c r="A4383" i="3"/>
  <c r="A4380" i="3"/>
  <c r="A4379" i="3"/>
  <c r="A4376" i="3"/>
  <c r="A4375" i="3"/>
  <c r="A4372" i="3"/>
  <c r="A4371" i="3"/>
  <c r="A4368" i="3"/>
  <c r="A4367" i="3"/>
  <c r="A4364" i="3"/>
  <c r="A4363" i="3"/>
  <c r="A4360" i="3"/>
  <c r="A4359" i="3"/>
  <c r="A4356" i="3"/>
  <c r="A4355" i="3"/>
  <c r="A4352" i="3"/>
  <c r="A4351" i="3"/>
  <c r="A4348" i="3"/>
  <c r="A4347" i="3"/>
  <c r="A4344" i="3"/>
  <c r="A4343" i="3"/>
  <c r="A4340" i="3"/>
  <c r="A4339" i="3"/>
  <c r="A4336" i="3"/>
  <c r="A4335" i="3"/>
  <c r="A4332" i="3"/>
  <c r="A4331" i="3"/>
  <c r="A4328" i="3"/>
  <c r="A4327" i="3"/>
  <c r="A4324" i="3"/>
  <c r="A4323" i="3"/>
  <c r="A4320" i="3"/>
  <c r="A4319" i="3"/>
  <c r="A4316" i="3"/>
  <c r="A4315" i="3"/>
  <c r="A4312" i="3"/>
  <c r="A4311" i="3"/>
  <c r="A4308" i="3"/>
  <c r="A4307" i="3"/>
  <c r="A4304" i="3"/>
  <c r="A4303" i="3"/>
  <c r="A4302" i="3"/>
  <c r="A4300" i="3"/>
  <c r="A4299" i="3"/>
  <c r="A4298" i="3"/>
  <c r="A4296" i="3"/>
  <c r="A4295" i="3"/>
  <c r="A4292" i="3"/>
  <c r="A4291" i="3"/>
  <c r="A4288" i="3"/>
  <c r="A4287" i="3"/>
  <c r="A4284" i="3"/>
  <c r="A4283" i="3"/>
  <c r="A4280" i="3"/>
  <c r="A4279" i="3"/>
  <c r="A4276" i="3"/>
  <c r="A4275" i="3"/>
  <c r="A4272" i="3"/>
  <c r="A4271" i="3"/>
  <c r="A4268" i="3"/>
  <c r="A4267" i="3"/>
  <c r="A4264" i="3"/>
  <c r="A4263" i="3"/>
  <c r="A4260" i="3"/>
  <c r="A4259" i="3"/>
  <c r="A4256" i="3"/>
  <c r="A4255" i="3"/>
  <c r="A4252" i="3"/>
  <c r="A4251" i="3"/>
  <c r="A4248" i="3"/>
  <c r="A4247" i="3"/>
  <c r="A4244" i="3"/>
  <c r="A4243" i="3"/>
  <c r="A4240" i="3"/>
  <c r="A4239" i="3"/>
  <c r="A4236" i="3"/>
  <c r="A4235" i="3"/>
  <c r="A4232" i="3"/>
  <c r="A4231" i="3"/>
  <c r="A4228" i="3"/>
  <c r="A4227" i="3"/>
  <c r="A4224" i="3"/>
  <c r="A4223" i="3"/>
  <c r="A4220" i="3"/>
  <c r="A4219" i="3"/>
  <c r="A4216" i="3"/>
  <c r="A4215" i="3"/>
  <c r="A4212" i="3"/>
  <c r="A4211" i="3"/>
  <c r="A4208" i="3"/>
  <c r="A4207" i="3"/>
  <c r="A4204" i="3"/>
  <c r="A4203" i="3"/>
  <c r="A4200" i="3"/>
  <c r="A4199" i="3"/>
  <c r="A4196" i="3"/>
  <c r="A4195" i="3"/>
  <c r="A4192" i="3"/>
  <c r="A4191" i="3"/>
  <c r="A4188" i="3"/>
  <c r="A4187" i="3"/>
  <c r="A4184" i="3"/>
  <c r="A4183" i="3"/>
  <c r="A4180" i="3"/>
  <c r="A4179" i="3"/>
  <c r="A4176" i="3"/>
  <c r="A4175" i="3"/>
  <c r="A4172" i="3"/>
  <c r="A4171" i="3"/>
  <c r="A4168" i="3"/>
  <c r="A4167" i="3"/>
  <c r="A4164" i="3"/>
  <c r="A4163" i="3"/>
  <c r="A4160" i="3"/>
  <c r="A4159" i="3"/>
  <c r="A4156" i="3"/>
  <c r="A4155" i="3"/>
  <c r="A4152" i="3"/>
  <c r="A4151" i="3"/>
  <c r="A4148" i="3"/>
  <c r="A4147" i="3"/>
  <c r="A4144" i="3"/>
  <c r="A4143" i="3"/>
  <c r="A4140" i="3"/>
  <c r="A4139" i="3"/>
  <c r="A4136" i="3"/>
  <c r="A4135" i="3"/>
  <c r="A4132" i="3"/>
  <c r="A4131" i="3"/>
  <c r="A4128" i="3"/>
  <c r="A4127" i="3"/>
  <c r="A4124" i="3"/>
  <c r="A4123" i="3"/>
  <c r="A4120" i="3"/>
  <c r="A4119" i="3"/>
  <c r="A4116" i="3"/>
  <c r="A4115" i="3"/>
  <c r="A4112" i="3"/>
  <c r="A4111" i="3"/>
  <c r="A4108" i="3"/>
  <c r="A4107" i="3"/>
  <c r="A4104" i="3"/>
  <c r="A4103" i="3"/>
  <c r="A4100" i="3"/>
  <c r="A4099" i="3"/>
  <c r="A4096" i="3"/>
  <c r="A4095" i="3"/>
  <c r="A4092" i="3"/>
  <c r="A4091" i="3"/>
  <c r="A4088" i="3"/>
  <c r="A4087" i="3"/>
  <c r="A4084" i="3"/>
  <c r="A4083" i="3"/>
  <c r="A4080" i="3"/>
  <c r="A4079" i="3"/>
  <c r="A4076" i="3"/>
  <c r="A4075" i="3"/>
  <c r="A4072" i="3"/>
  <c r="A4071" i="3"/>
  <c r="A4068" i="3"/>
  <c r="A4067" i="3"/>
  <c r="A4064" i="3"/>
  <c r="A4063" i="3"/>
  <c r="A4060" i="3"/>
  <c r="A4059" i="3"/>
  <c r="A4056" i="3"/>
  <c r="A4055" i="3"/>
  <c r="A4052" i="3"/>
  <c r="A4051" i="3"/>
  <c r="A4048" i="3"/>
  <c r="A4047" i="3"/>
  <c r="A4044" i="3"/>
  <c r="A4043" i="3"/>
  <c r="A4040" i="3"/>
  <c r="A4039" i="3"/>
  <c r="A4036" i="3"/>
  <c r="A4035" i="3"/>
  <c r="A4032" i="3"/>
  <c r="A4031" i="3"/>
  <c r="A4028" i="3"/>
  <c r="A4027" i="3"/>
  <c r="A4024" i="3"/>
  <c r="A4023" i="3"/>
  <c r="A4020" i="3"/>
  <c r="A4019" i="3"/>
  <c r="A4016" i="3"/>
  <c r="A4015" i="3"/>
  <c r="A4012" i="3"/>
  <c r="A4011" i="3"/>
  <c r="A4008" i="3"/>
  <c r="A4007" i="3"/>
  <c r="A4004" i="3"/>
  <c r="A4003" i="3"/>
  <c r="A4000" i="3"/>
  <c r="A3999" i="3"/>
  <c r="A3996" i="3"/>
  <c r="A3995" i="3"/>
  <c r="A3992" i="3"/>
  <c r="A3991" i="3"/>
  <c r="A3988" i="3"/>
  <c r="A3987" i="3"/>
  <c r="A3984" i="3"/>
  <c r="A3983" i="3"/>
  <c r="A3980" i="3"/>
  <c r="A3979" i="3"/>
  <c r="A3976" i="3"/>
  <c r="A3975" i="3"/>
  <c r="A3972" i="3"/>
  <c r="A3971" i="3"/>
  <c r="A3968" i="3"/>
  <c r="A3967" i="3"/>
  <c r="A3964" i="3"/>
  <c r="A3963" i="3"/>
  <c r="A3960" i="3"/>
  <c r="A3959" i="3"/>
  <c r="A3956" i="3"/>
  <c r="A3955" i="3"/>
  <c r="A3952" i="3"/>
  <c r="A3951" i="3"/>
  <c r="A3948" i="3"/>
  <c r="A3947" i="3"/>
  <c r="A3944" i="3"/>
  <c r="A3943" i="3"/>
  <c r="A3940" i="3"/>
  <c r="A3939" i="3"/>
  <c r="A3936" i="3"/>
  <c r="A3935" i="3"/>
  <c r="A3932" i="3"/>
  <c r="A3931" i="3"/>
  <c r="A3928" i="3"/>
  <c r="A3927" i="3"/>
  <c r="A3924" i="3"/>
  <c r="A3923" i="3"/>
  <c r="A3920" i="3"/>
  <c r="A3919" i="3"/>
  <c r="A3916" i="3"/>
  <c r="A3915" i="3"/>
  <c r="A3912" i="3"/>
  <c r="A3911" i="3"/>
  <c r="A3908" i="3"/>
  <c r="A3907" i="3"/>
  <c r="A3904" i="3"/>
  <c r="A3903" i="3"/>
  <c r="A3900" i="3"/>
  <c r="A3899" i="3"/>
  <c r="A3896" i="3"/>
  <c r="A3895" i="3"/>
  <c r="A3892" i="3"/>
  <c r="A3891" i="3"/>
  <c r="A3888" i="3"/>
  <c r="A3887" i="3"/>
  <c r="A3884" i="3"/>
  <c r="A3883" i="3"/>
  <c r="A3880" i="3"/>
  <c r="A3879" i="3"/>
  <c r="A3876" i="3"/>
  <c r="A3875" i="3"/>
  <c r="A3872" i="3"/>
  <c r="A3871" i="3"/>
  <c r="A3868" i="3"/>
  <c r="A3867" i="3"/>
  <c r="A3864" i="3"/>
  <c r="A3863" i="3"/>
  <c r="A3860" i="3"/>
  <c r="A3859" i="3"/>
  <c r="A3856" i="3"/>
  <c r="A3855" i="3"/>
  <c r="A3852" i="3"/>
  <c r="A3851" i="3"/>
  <c r="A3848" i="3"/>
  <c r="A3847" i="3"/>
  <c r="A3844" i="3"/>
  <c r="A3843" i="3"/>
  <c r="A3840" i="3"/>
  <c r="A3839" i="3"/>
  <c r="A3836" i="3"/>
  <c r="A3835" i="3"/>
  <c r="A3832" i="3"/>
  <c r="A3831" i="3"/>
  <c r="A3828" i="3"/>
  <c r="A3827" i="3"/>
  <c r="A3824" i="3"/>
  <c r="A3823" i="3"/>
  <c r="A3820" i="3"/>
  <c r="A3819" i="3"/>
  <c r="A3816" i="3"/>
  <c r="A3815" i="3"/>
  <c r="A3812" i="3"/>
  <c r="A3811" i="3"/>
  <c r="A3808" i="3"/>
  <c r="A3807" i="3"/>
  <c r="A3804" i="3"/>
  <c r="A3803" i="3"/>
  <c r="A3800" i="3"/>
  <c r="A3799" i="3"/>
  <c r="A3796" i="3"/>
  <c r="A3795" i="3"/>
  <c r="A3792" i="3"/>
  <c r="A3791" i="3"/>
  <c r="A3788" i="3"/>
  <c r="A3787" i="3"/>
  <c r="A3784" i="3"/>
  <c r="A3783" i="3"/>
  <c r="A3780" i="3"/>
  <c r="A3779" i="3"/>
  <c r="A3776" i="3"/>
  <c r="A3775" i="3"/>
  <c r="A3772" i="3"/>
  <c r="A3771" i="3"/>
  <c r="A3768" i="3"/>
  <c r="A3767" i="3"/>
  <c r="A3764" i="3"/>
  <c r="A3763" i="3"/>
  <c r="A3760" i="3"/>
  <c r="A3759" i="3"/>
  <c r="A3756" i="3"/>
  <c r="A3755" i="3"/>
  <c r="A3752" i="3"/>
  <c r="A3751" i="3"/>
  <c r="A3748" i="3"/>
  <c r="A3747" i="3"/>
  <c r="A3744" i="3"/>
  <c r="A3743" i="3"/>
  <c r="A3740" i="3"/>
  <c r="A3739" i="3"/>
  <c r="A3736" i="3"/>
  <c r="A3735" i="3"/>
  <c r="A3732" i="3"/>
  <c r="A3731" i="3"/>
  <c r="A3728" i="3"/>
  <c r="A3727" i="3"/>
  <c r="A3724" i="3"/>
  <c r="A3723" i="3"/>
  <c r="A3720" i="3"/>
  <c r="A3719" i="3"/>
  <c r="A3716" i="3"/>
  <c r="A3715" i="3"/>
  <c r="A3712" i="3"/>
  <c r="A3711" i="3"/>
  <c r="A3708" i="3"/>
  <c r="A3707" i="3"/>
  <c r="A3704" i="3"/>
  <c r="A3703" i="3"/>
  <c r="A3700" i="3"/>
  <c r="A3699" i="3"/>
  <c r="A3696" i="3"/>
  <c r="A3695" i="3"/>
  <c r="A3692" i="3"/>
  <c r="A3691" i="3"/>
  <c r="A3688" i="3"/>
  <c r="A3687" i="3"/>
  <c r="A3684" i="3"/>
  <c r="A3683" i="3"/>
  <c r="A3680" i="3"/>
  <c r="A3679" i="3"/>
  <c r="A3676" i="3"/>
  <c r="A3675" i="3"/>
  <c r="A3672" i="3"/>
  <c r="A3671" i="3"/>
  <c r="A3668" i="3"/>
  <c r="A3667" i="3"/>
  <c r="A3664" i="3"/>
  <c r="A3663" i="3"/>
  <c r="A3660" i="3"/>
  <c r="A3659" i="3"/>
  <c r="A3656" i="3"/>
  <c r="A3655" i="3"/>
  <c r="A3652" i="3"/>
  <c r="A3651" i="3"/>
  <c r="A3648" i="3"/>
  <c r="A3647" i="3"/>
  <c r="A3644" i="3"/>
  <c r="A3643" i="3"/>
  <c r="A3639" i="3"/>
  <c r="A3636" i="3"/>
  <c r="A3633" i="3"/>
  <c r="A3632" i="3"/>
  <c r="A3631" i="3"/>
  <c r="A3629" i="3"/>
  <c r="A3628" i="3"/>
  <c r="A3627" i="3"/>
  <c r="A3625" i="3"/>
  <c r="A3624" i="3"/>
  <c r="A3623" i="3"/>
  <c r="A3621" i="3"/>
  <c r="A3620" i="3"/>
  <c r="A3619" i="3"/>
  <c r="A3616" i="3"/>
  <c r="A3615" i="3"/>
  <c r="A3612" i="3"/>
  <c r="A3611" i="3"/>
  <c r="A3607" i="3"/>
  <c r="A3605" i="3"/>
  <c r="A3604" i="3"/>
  <c r="A3600" i="3"/>
  <c r="A3599" i="3"/>
  <c r="A3596" i="3"/>
  <c r="A3595" i="3"/>
  <c r="A3592" i="3"/>
  <c r="A3591" i="3"/>
  <c r="A3588" i="3"/>
  <c r="A3587" i="3"/>
  <c r="A3584" i="3"/>
  <c r="A3583" i="3"/>
  <c r="A3580" i="3"/>
  <c r="A3579" i="3"/>
  <c r="A3575" i="3"/>
  <c r="A3573" i="3"/>
  <c r="A3572" i="3"/>
  <c r="A3569" i="3"/>
  <c r="A3568" i="3"/>
  <c r="A3567" i="3"/>
  <c r="A3565" i="3"/>
  <c r="A3564" i="3"/>
  <c r="A3563" i="3"/>
  <c r="A3561" i="3"/>
  <c r="A3560" i="3"/>
  <c r="A3559" i="3"/>
  <c r="A3557" i="3"/>
  <c r="A3556" i="3"/>
  <c r="A3555" i="3"/>
  <c r="A3552" i="3"/>
  <c r="A3551" i="3"/>
  <c r="A3548" i="3"/>
  <c r="A3547" i="3"/>
  <c r="A3543" i="3"/>
  <c r="A3540" i="3"/>
  <c r="A3537" i="3"/>
  <c r="A3536" i="3"/>
  <c r="A3535" i="3"/>
  <c r="A3533" i="3"/>
  <c r="A3532" i="3"/>
  <c r="A3531" i="3"/>
  <c r="A3529" i="3"/>
  <c r="A3528" i="3"/>
  <c r="A3527" i="3"/>
  <c r="A3525" i="3"/>
  <c r="A3524" i="3"/>
  <c r="A3523" i="3"/>
  <c r="A3520" i="3"/>
  <c r="A3519" i="3"/>
  <c r="A3517" i="3"/>
  <c r="A3516" i="3"/>
  <c r="A3515" i="3"/>
  <c r="A3513" i="3"/>
  <c r="A3512" i="3"/>
  <c r="A3511" i="3"/>
  <c r="A3509" i="3"/>
  <c r="A3508" i="3"/>
  <c r="A3504" i="3"/>
  <c r="A3503" i="3"/>
  <c r="A3500" i="3"/>
  <c r="A3499" i="3"/>
  <c r="A3496" i="3"/>
  <c r="A3495" i="3"/>
  <c r="A3492" i="3"/>
  <c r="A3491" i="3"/>
  <c r="A3488" i="3"/>
  <c r="A3487" i="3"/>
  <c r="A3484" i="3"/>
  <c r="A3483" i="3"/>
  <c r="A3480" i="3"/>
  <c r="A3479" i="3"/>
  <c r="A3476" i="3"/>
  <c r="A3475" i="3"/>
  <c r="A3472" i="3"/>
  <c r="A3471" i="3"/>
  <c r="A3468" i="3"/>
  <c r="A3467" i="3"/>
  <c r="A3464" i="3"/>
  <c r="A3463" i="3"/>
  <c r="A3460" i="3"/>
  <c r="A3459" i="3"/>
  <c r="A3456" i="3"/>
  <c r="A3455" i="3"/>
  <c r="A3452" i="3"/>
  <c r="A3451" i="3"/>
  <c r="A3448" i="3"/>
  <c r="A3447" i="3"/>
  <c r="A3444" i="3"/>
  <c r="A3443" i="3"/>
  <c r="A3440" i="3"/>
  <c r="A3439" i="3"/>
  <c r="A3436" i="3"/>
  <c r="A3435" i="3"/>
  <c r="A3432" i="3"/>
  <c r="A3431" i="3"/>
  <c r="A3428" i="3"/>
  <c r="A3427" i="3"/>
  <c r="A3424" i="3"/>
  <c r="A3423" i="3"/>
  <c r="A3420" i="3"/>
  <c r="A3419" i="3"/>
  <c r="A3416" i="3"/>
  <c r="A3415" i="3"/>
  <c r="A3412" i="3"/>
  <c r="A3411" i="3"/>
  <c r="A3408" i="3"/>
  <c r="A3407" i="3"/>
  <c r="A3404" i="3"/>
  <c r="A3403" i="3"/>
  <c r="A3400" i="3"/>
  <c r="A3399" i="3"/>
  <c r="A3396" i="3"/>
  <c r="A3395" i="3"/>
  <c r="A3392" i="3"/>
  <c r="A3391" i="3"/>
  <c r="A3388" i="3"/>
  <c r="A3387" i="3"/>
  <c r="A3384" i="3"/>
  <c r="A3383" i="3"/>
  <c r="A3380" i="3"/>
  <c r="A3379" i="3"/>
  <c r="A3376" i="3"/>
  <c r="A3375" i="3"/>
  <c r="A3372" i="3"/>
  <c r="A3371" i="3"/>
  <c r="A3369" i="3"/>
  <c r="A3368" i="3"/>
  <c r="A3367" i="3"/>
  <c r="A3365" i="3"/>
  <c r="A3364" i="3"/>
  <c r="A3363" i="3"/>
  <c r="A3361" i="3"/>
  <c r="A3360" i="3"/>
  <c r="A3359" i="3"/>
  <c r="A3357" i="3"/>
  <c r="A3356" i="3"/>
  <c r="A3355" i="3"/>
  <c r="A3353" i="3"/>
  <c r="A3352" i="3"/>
  <c r="A3351" i="3"/>
  <c r="A3349" i="3"/>
  <c r="A3348" i="3"/>
  <c r="A3347" i="3"/>
  <c r="A3345" i="3"/>
  <c r="A3344" i="3"/>
  <c r="A3343" i="3"/>
  <c r="A3341" i="3"/>
  <c r="A3340" i="3"/>
  <c r="A3339" i="3"/>
  <c r="A3337" i="3"/>
  <c r="A3336" i="3"/>
  <c r="A3335" i="3"/>
  <c r="A3333" i="3"/>
  <c r="A3332" i="3"/>
  <c r="A3331" i="3"/>
  <c r="A3329" i="3"/>
  <c r="A3328" i="3"/>
  <c r="A3327" i="3"/>
  <c r="A3325" i="3"/>
  <c r="A3324" i="3"/>
  <c r="A3323" i="3"/>
  <c r="A3321" i="3"/>
  <c r="A3320" i="3"/>
  <c r="A3319" i="3"/>
  <c r="A3317" i="3"/>
  <c r="A3316" i="3"/>
  <c r="A3315" i="3"/>
  <c r="A3313" i="3"/>
  <c r="A3312" i="3"/>
  <c r="A3311" i="3"/>
  <c r="A3309" i="3"/>
  <c r="A3308" i="3"/>
  <c r="A3307" i="3"/>
  <c r="A3305" i="3"/>
  <c r="A3304" i="3"/>
  <c r="A3303" i="3"/>
  <c r="A3301" i="3"/>
  <c r="A3300" i="3"/>
  <c r="A3299" i="3"/>
  <c r="A3297" i="3"/>
  <c r="A3296" i="3"/>
  <c r="A3295" i="3"/>
  <c r="A3293" i="3"/>
  <c r="A3292" i="3"/>
  <c r="A3291" i="3"/>
  <c r="A3289" i="3"/>
  <c r="A3288" i="3"/>
  <c r="A3287" i="3"/>
  <c r="A3285" i="3"/>
  <c r="A3284" i="3"/>
  <c r="A3283" i="3"/>
  <c r="A3281" i="3"/>
  <c r="A3280" i="3"/>
  <c r="A3279" i="3"/>
  <c r="A3277" i="3"/>
  <c r="A3276" i="3"/>
  <c r="A3275" i="3"/>
  <c r="A3273" i="3"/>
  <c r="A3272" i="3"/>
  <c r="A3271" i="3"/>
  <c r="A3269" i="3"/>
  <c r="A3268" i="3"/>
  <c r="A3267" i="3"/>
  <c r="A3265" i="3"/>
  <c r="A3264" i="3"/>
  <c r="A3263" i="3"/>
  <c r="A3261" i="3"/>
  <c r="A3260" i="3"/>
  <c r="A3259" i="3"/>
  <c r="A3257" i="3"/>
  <c r="A3256" i="3"/>
  <c r="A3255" i="3"/>
  <c r="A3253" i="3"/>
  <c r="A3252" i="3"/>
  <c r="A3251" i="3"/>
  <c r="A3249" i="3"/>
  <c r="A3248" i="3"/>
  <c r="A3247" i="3"/>
  <c r="A3245" i="3"/>
  <c r="A3244" i="3"/>
  <c r="A3243" i="3"/>
  <c r="A3241" i="3"/>
  <c r="A3240" i="3"/>
  <c r="A3239" i="3"/>
  <c r="A3237" i="3"/>
  <c r="A3236" i="3"/>
  <c r="A3235" i="3"/>
  <c r="A3233" i="3"/>
  <c r="A3232" i="3"/>
  <c r="A3231" i="3"/>
  <c r="A3229" i="3"/>
  <c r="A3228" i="3"/>
  <c r="A3227" i="3"/>
  <c r="A3225" i="3"/>
  <c r="A3224" i="3"/>
  <c r="A3223" i="3"/>
  <c r="A3221" i="3"/>
  <c r="A3220" i="3"/>
  <c r="A3219" i="3"/>
  <c r="A3217" i="3"/>
  <c r="A3216" i="3"/>
  <c r="A3215" i="3"/>
  <c r="A3213" i="3"/>
  <c r="A3212" i="3"/>
  <c r="A3211" i="3"/>
  <c r="A3209" i="3"/>
  <c r="A3208" i="3"/>
  <c r="A3207" i="3"/>
  <c r="A3205" i="3"/>
  <c r="A3204" i="3"/>
  <c r="A3203" i="3"/>
  <c r="A3201" i="3"/>
  <c r="A3200" i="3"/>
  <c r="A3199" i="3"/>
  <c r="A3197" i="3"/>
  <c r="A3196" i="3"/>
  <c r="A3195" i="3"/>
  <c r="A3193" i="3"/>
  <c r="A3192" i="3"/>
  <c r="A3191" i="3"/>
  <c r="A3189" i="3"/>
  <c r="A3188" i="3"/>
  <c r="A3187" i="3"/>
  <c r="A3185" i="3"/>
  <c r="A3184" i="3"/>
  <c r="A3183" i="3"/>
  <c r="A3181" i="3"/>
  <c r="A3180" i="3"/>
  <c r="A3179" i="3"/>
  <c r="A3177" i="3"/>
  <c r="A3176" i="3"/>
  <c r="A3175" i="3"/>
  <c r="A3173" i="3"/>
  <c r="A3172" i="3"/>
  <c r="A3171" i="3"/>
  <c r="A3169" i="3"/>
  <c r="A3168" i="3"/>
  <c r="A3167" i="3"/>
  <c r="A3165" i="3"/>
  <c r="A3164" i="3"/>
  <c r="A3163" i="3"/>
  <c r="A3161" i="3"/>
  <c r="A3160" i="3"/>
  <c r="A3159" i="3"/>
  <c r="A3157" i="3"/>
  <c r="A3156" i="3"/>
  <c r="A3155" i="3"/>
  <c r="A3153" i="3"/>
  <c r="A3152" i="3"/>
  <c r="A3151" i="3"/>
  <c r="A3149" i="3"/>
  <c r="A3148" i="3"/>
  <c r="A3147" i="3"/>
  <c r="A3145" i="3"/>
  <c r="A3144" i="3"/>
  <c r="A3143" i="3"/>
  <c r="A3141" i="3"/>
  <c r="A3140" i="3"/>
  <c r="A3139" i="3"/>
  <c r="A3137" i="3"/>
  <c r="A3136" i="3"/>
  <c r="A3135" i="3"/>
  <c r="A3133" i="3"/>
  <c r="A3132" i="3"/>
  <c r="A3131" i="3"/>
  <c r="A3129" i="3"/>
  <c r="A3128" i="3"/>
  <c r="A3127" i="3"/>
  <c r="A3125" i="3"/>
  <c r="A3124" i="3"/>
  <c r="A3123" i="3"/>
  <c r="A3121" i="3"/>
  <c r="A3120" i="3"/>
  <c r="A3119" i="3"/>
  <c r="A3117" i="3"/>
  <c r="A3116" i="3"/>
  <c r="A3115" i="3"/>
  <c r="A3113" i="3"/>
  <c r="A3112" i="3"/>
  <c r="A3111" i="3"/>
  <c r="A3109" i="3"/>
  <c r="A3108" i="3"/>
  <c r="A3107" i="3"/>
  <c r="A3105" i="3"/>
  <c r="A3104" i="3"/>
  <c r="A3103" i="3"/>
  <c r="A3101" i="3"/>
  <c r="A3100" i="3"/>
  <c r="A3099" i="3"/>
  <c r="A3097" i="3"/>
  <c r="A3096" i="3"/>
  <c r="A3095" i="3"/>
  <c r="A3093" i="3"/>
  <c r="A3092" i="3"/>
  <c r="A3091" i="3"/>
  <c r="A3089" i="3"/>
  <c r="A3088" i="3"/>
  <c r="A3087" i="3"/>
  <c r="A3085" i="3"/>
  <c r="A3084" i="3"/>
  <c r="A3083" i="3"/>
  <c r="A3081" i="3"/>
  <c r="A3080" i="3"/>
  <c r="A3079" i="3"/>
  <c r="A3077" i="3"/>
  <c r="A3076" i="3"/>
  <c r="A3075" i="3"/>
  <c r="A3073" i="3"/>
  <c r="A3072" i="3"/>
  <c r="A3071" i="3"/>
  <c r="A3069" i="3"/>
  <c r="A3068" i="3"/>
  <c r="A3067" i="3"/>
  <c r="A3065" i="3"/>
  <c r="A3064" i="3"/>
  <c r="A3063" i="3"/>
  <c r="A3061" i="3"/>
  <c r="A3060" i="3"/>
  <c r="A3059" i="3"/>
  <c r="A3057" i="3"/>
  <c r="A3056" i="3"/>
  <c r="A3055" i="3"/>
  <c r="A3053" i="3"/>
  <c r="A3052" i="3"/>
  <c r="A3051" i="3"/>
  <c r="A3049" i="3"/>
  <c r="A3048" i="3"/>
  <c r="A3047" i="3"/>
  <c r="A3045" i="3"/>
  <c r="A3044" i="3"/>
  <c r="A3043" i="3"/>
  <c r="A3041" i="3"/>
  <c r="A3040" i="3"/>
  <c r="A3039" i="3"/>
  <c r="A3037" i="3"/>
  <c r="A3036" i="3"/>
  <c r="A3035" i="3"/>
  <c r="A3033" i="3"/>
  <c r="A3032" i="3"/>
  <c r="A3031" i="3"/>
  <c r="A3029" i="3"/>
  <c r="A3028" i="3"/>
  <c r="A3027" i="3"/>
  <c r="A3025" i="3"/>
  <c r="A3024" i="3"/>
  <c r="A3023" i="3"/>
  <c r="A3021" i="3"/>
  <c r="A3020" i="3"/>
  <c r="A3019" i="3"/>
  <c r="A3017" i="3"/>
  <c r="A3016" i="3"/>
  <c r="A3015" i="3"/>
  <c r="A3013" i="3"/>
  <c r="A3012" i="3"/>
  <c r="A3011" i="3"/>
  <c r="A3009" i="3"/>
  <c r="A3008" i="3"/>
  <c r="A3007" i="3"/>
  <c r="A3005" i="3"/>
  <c r="A3004" i="3"/>
  <c r="A3003" i="3"/>
  <c r="A3001" i="3"/>
  <c r="A3000" i="3"/>
  <c r="A2999" i="3"/>
  <c r="A2997" i="3"/>
  <c r="A2996" i="3"/>
  <c r="A2995" i="3"/>
  <c r="A2993" i="3"/>
  <c r="A2992" i="3"/>
  <c r="A2991" i="3"/>
  <c r="A2989" i="3"/>
  <c r="A2988" i="3"/>
  <c r="A2987" i="3"/>
  <c r="A2985" i="3"/>
  <c r="A2984" i="3"/>
  <c r="A2983" i="3"/>
  <c r="A2981" i="3"/>
  <c r="A2980" i="3"/>
  <c r="A2979" i="3"/>
  <c r="A2977" i="3"/>
  <c r="A2976" i="3"/>
  <c r="A2975" i="3"/>
  <c r="A2973" i="3"/>
  <c r="A2972" i="3"/>
  <c r="A2971" i="3"/>
  <c r="A2969" i="3"/>
  <c r="A2968" i="3"/>
  <c r="A2967" i="3"/>
  <c r="A2965" i="3"/>
  <c r="A2964" i="3"/>
  <c r="A2963" i="3"/>
  <c r="A2961" i="3"/>
  <c r="A2960" i="3"/>
  <c r="A2959" i="3"/>
  <c r="A2957" i="3"/>
  <c r="A2956" i="3"/>
  <c r="A2955" i="3"/>
  <c r="A2953" i="3"/>
  <c r="A2952" i="3"/>
  <c r="A2951" i="3"/>
  <c r="A2949" i="3"/>
  <c r="A2948" i="3"/>
  <c r="A2947" i="3"/>
  <c r="A2945" i="3"/>
  <c r="A2944" i="3"/>
  <c r="A2943" i="3"/>
  <c r="A2941" i="3"/>
  <c r="A2940" i="3"/>
  <c r="A2939" i="3"/>
  <c r="A2937" i="3"/>
  <c r="A2936" i="3"/>
  <c r="A2935" i="3"/>
  <c r="A2933" i="3"/>
  <c r="A2932" i="3"/>
  <c r="A2931" i="3"/>
  <c r="A2929" i="3"/>
  <c r="A2928" i="3"/>
  <c r="A2927" i="3"/>
  <c r="A2925" i="3"/>
  <c r="A2924" i="3"/>
  <c r="A2923" i="3"/>
  <c r="A2921" i="3"/>
  <c r="A2920" i="3"/>
  <c r="A2919" i="3"/>
  <c r="A2917" i="3"/>
  <c r="A2916" i="3"/>
  <c r="A2915" i="3"/>
  <c r="A2913" i="3"/>
  <c r="A2912" i="3"/>
  <c r="A2911" i="3"/>
  <c r="A2909" i="3"/>
  <c r="A2908" i="3"/>
  <c r="A2907" i="3"/>
  <c r="A2905" i="3"/>
  <c r="A2904" i="3"/>
  <c r="A2903" i="3"/>
  <c r="A2901" i="3"/>
  <c r="A2900" i="3"/>
  <c r="A2899" i="3"/>
  <c r="A2897" i="3"/>
  <c r="A2896" i="3"/>
  <c r="A2895" i="3"/>
  <c r="A2893" i="3"/>
  <c r="A2892" i="3"/>
  <c r="A2891" i="3"/>
  <c r="A2889" i="3"/>
  <c r="A2888" i="3"/>
  <c r="A2887" i="3"/>
  <c r="A2885" i="3"/>
  <c r="A2884" i="3"/>
  <c r="A2883" i="3"/>
  <c r="A2881" i="3"/>
  <c r="A2880" i="3"/>
  <c r="A2879" i="3"/>
  <c r="A2877" i="3"/>
  <c r="A2876" i="3"/>
  <c r="A2875" i="3"/>
  <c r="A2873" i="3"/>
  <c r="A2872" i="3"/>
  <c r="A2871" i="3"/>
  <c r="A2869" i="3"/>
  <c r="A2868" i="3"/>
  <c r="A2867" i="3"/>
  <c r="A2865" i="3"/>
  <c r="A2864" i="3"/>
  <c r="A2863" i="3"/>
  <c r="A2861" i="3"/>
  <c r="A2860" i="3"/>
  <c r="A2859" i="3"/>
  <c r="A2857" i="3"/>
  <c r="A2856" i="3"/>
  <c r="A2855" i="3"/>
  <c r="A2853" i="3"/>
  <c r="A2852" i="3"/>
  <c r="A2851" i="3"/>
  <c r="A2849" i="3"/>
  <c r="A2848" i="3"/>
  <c r="A2847" i="3"/>
  <c r="A2845" i="3"/>
  <c r="A2844" i="3"/>
  <c r="A2843" i="3"/>
  <c r="A2841" i="3"/>
  <c r="A2840" i="3"/>
  <c r="A2839" i="3"/>
  <c r="A2837" i="3"/>
  <c r="A2836" i="3"/>
  <c r="A2835" i="3"/>
  <c r="A2833" i="3"/>
  <c r="A2832" i="3"/>
  <c r="A2831" i="3"/>
  <c r="A2829" i="3"/>
  <c r="A2828" i="3"/>
  <c r="A2827" i="3"/>
  <c r="A2825" i="3"/>
  <c r="A2824" i="3"/>
  <c r="A2823" i="3"/>
  <c r="A2821" i="3"/>
  <c r="A2820" i="3"/>
  <c r="A2819" i="3"/>
  <c r="A2817" i="3"/>
  <c r="A2816" i="3"/>
  <c r="A2815" i="3"/>
  <c r="A2813" i="3"/>
  <c r="A2812" i="3"/>
  <c r="A2811" i="3"/>
  <c r="A2809" i="3"/>
  <c r="A2808" i="3"/>
  <c r="A2807" i="3"/>
  <c r="A2805" i="3"/>
  <c r="A2804" i="3"/>
  <c r="A2803" i="3"/>
  <c r="A2801" i="3"/>
  <c r="A2800" i="3"/>
  <c r="A2799" i="3"/>
  <c r="A2797" i="3"/>
  <c r="A2796" i="3"/>
  <c r="A2795" i="3"/>
  <c r="A2793" i="3"/>
  <c r="A2792" i="3"/>
  <c r="A2791" i="3"/>
  <c r="A2789" i="3"/>
  <c r="A2788" i="3"/>
  <c r="A2787" i="3"/>
  <c r="A2785" i="3"/>
  <c r="A2784" i="3"/>
  <c r="A2783" i="3"/>
  <c r="A2781" i="3"/>
  <c r="A2780" i="3"/>
  <c r="A2779" i="3"/>
  <c r="A2777" i="3"/>
  <c r="A2776" i="3"/>
  <c r="A2775" i="3"/>
  <c r="A2773" i="3"/>
  <c r="A2772" i="3"/>
  <c r="A2771" i="3"/>
  <c r="A2769" i="3"/>
  <c r="A2768" i="3"/>
  <c r="A2767" i="3"/>
  <c r="A2765" i="3"/>
  <c r="A2764" i="3"/>
  <c r="A2763" i="3"/>
  <c r="A2761" i="3"/>
  <c r="A2760" i="3"/>
  <c r="A2759" i="3"/>
  <c r="A2757" i="3"/>
  <c r="A2756" i="3"/>
  <c r="A2755" i="3"/>
  <c r="A2753" i="3"/>
  <c r="A2752" i="3"/>
  <c r="A2751" i="3"/>
  <c r="A2749" i="3"/>
  <c r="A2748" i="3"/>
  <c r="A2747" i="3"/>
  <c r="A2745" i="3"/>
  <c r="A2744" i="3"/>
  <c r="A2743" i="3"/>
  <c r="A2741" i="3"/>
  <c r="A2740" i="3"/>
  <c r="A2739" i="3"/>
  <c r="A2737" i="3"/>
  <c r="A2736" i="3"/>
  <c r="A2735" i="3"/>
  <c r="A2733" i="3"/>
  <c r="A2732" i="3"/>
  <c r="A2731" i="3"/>
  <c r="A2729" i="3"/>
  <c r="A2728" i="3"/>
  <c r="A2727" i="3"/>
  <c r="A2725" i="3"/>
  <c r="A2724" i="3"/>
  <c r="A2723" i="3"/>
  <c r="A2721" i="3"/>
  <c r="A2720" i="3"/>
  <c r="A2719" i="3"/>
  <c r="A2717" i="3"/>
  <c r="A2716" i="3"/>
  <c r="A2715" i="3"/>
  <c r="A2713" i="3"/>
  <c r="A2712" i="3"/>
  <c r="A2711" i="3"/>
  <c r="A2709" i="3"/>
  <c r="A2708" i="3"/>
  <c r="A2707" i="3"/>
  <c r="A2705" i="3"/>
  <c r="A2704" i="3"/>
  <c r="A2703" i="3"/>
  <c r="A2701" i="3"/>
  <c r="A2700" i="3"/>
  <c r="A2699" i="3"/>
  <c r="A2697" i="3"/>
  <c r="A2696" i="3"/>
  <c r="A2695" i="3"/>
  <c r="A2693" i="3"/>
  <c r="A2692" i="3"/>
  <c r="A2691" i="3"/>
  <c r="A2689" i="3"/>
  <c r="A2688" i="3"/>
  <c r="A2687" i="3"/>
  <c r="A2685" i="3"/>
  <c r="A2684" i="3"/>
  <c r="A2683" i="3"/>
  <c r="A2681" i="3"/>
  <c r="A2680" i="3"/>
  <c r="A2679" i="3"/>
  <c r="A2677" i="3"/>
  <c r="A2676" i="3"/>
  <c r="A2675" i="3"/>
  <c r="A2673" i="3"/>
  <c r="A2672" i="3"/>
  <c r="A2671" i="3"/>
  <c r="A2669" i="3"/>
  <c r="A2668" i="3"/>
  <c r="A2667" i="3"/>
  <c r="A2665" i="3"/>
  <c r="A2664" i="3"/>
  <c r="A2663" i="3"/>
  <c r="A2661" i="3"/>
  <c r="A2660" i="3"/>
  <c r="A2659" i="3"/>
  <c r="A2657" i="3"/>
  <c r="A2656" i="3"/>
  <c r="A2655" i="3"/>
  <c r="A2653" i="3"/>
  <c r="A2652" i="3"/>
  <c r="A2651" i="3"/>
  <c r="A2649" i="3"/>
  <c r="A2648" i="3"/>
  <c r="A2647" i="3"/>
  <c r="A2645" i="3"/>
  <c r="A2644" i="3"/>
  <c r="A2643" i="3"/>
  <c r="A2641" i="3"/>
  <c r="A2640" i="3"/>
  <c r="A2639" i="3"/>
  <c r="A2637" i="3"/>
  <c r="A2636" i="3"/>
  <c r="A2635" i="3"/>
  <c r="A2633" i="3"/>
  <c r="A2632" i="3"/>
  <c r="A2631" i="3"/>
  <c r="A2629" i="3"/>
  <c r="A2628" i="3"/>
  <c r="A2627" i="3"/>
  <c r="A2625" i="3"/>
  <c r="A2624" i="3"/>
  <c r="A2623" i="3"/>
  <c r="A2621" i="3"/>
  <c r="A2620" i="3"/>
  <c r="A2619" i="3"/>
  <c r="A2617" i="3"/>
  <c r="A2616" i="3"/>
  <c r="A2615" i="3"/>
  <c r="A2613" i="3"/>
  <c r="A2612" i="3"/>
  <c r="A2611" i="3"/>
  <c r="A2609" i="3"/>
  <c r="A2608" i="3"/>
  <c r="A2607" i="3"/>
  <c r="A2605" i="3"/>
  <c r="A2604" i="3"/>
  <c r="A2603" i="3"/>
  <c r="A2601" i="3"/>
  <c r="A2600" i="3"/>
  <c r="A2599" i="3"/>
  <c r="A2597" i="3"/>
  <c r="A2596" i="3"/>
  <c r="A2595" i="3"/>
  <c r="A2593" i="3"/>
  <c r="A2592" i="3"/>
  <c r="A2591" i="3"/>
  <c r="A2589" i="3"/>
  <c r="A2588" i="3"/>
  <c r="A2587" i="3"/>
  <c r="A2585" i="3"/>
  <c r="A2584" i="3"/>
  <c r="A2583" i="3"/>
  <c r="A2581" i="3"/>
  <c r="A2580" i="3"/>
  <c r="A2579" i="3"/>
  <c r="A2577" i="3"/>
  <c r="A2576" i="3"/>
  <c r="A2575" i="3"/>
  <c r="A2573" i="3"/>
  <c r="A2572" i="3"/>
  <c r="A2571" i="3"/>
  <c r="A2569" i="3"/>
  <c r="A2568" i="3"/>
  <c r="A2567" i="3"/>
  <c r="A2565" i="3"/>
  <c r="A2564" i="3"/>
  <c r="A2563" i="3"/>
  <c r="A2561" i="3"/>
  <c r="A2560" i="3"/>
  <c r="A2559" i="3"/>
  <c r="A2557" i="3"/>
  <c r="A2556" i="3"/>
  <c r="A2555" i="3"/>
  <c r="A2553" i="3"/>
  <c r="A2552" i="3"/>
  <c r="A2551" i="3"/>
  <c r="A2549" i="3"/>
  <c r="A2548" i="3"/>
  <c r="A2547" i="3"/>
  <c r="A2545" i="3"/>
  <c r="A2544" i="3"/>
  <c r="A2543" i="3"/>
  <c r="A2541" i="3"/>
  <c r="A2540" i="3"/>
  <c r="A2539" i="3"/>
  <c r="A2537" i="3"/>
  <c r="A2536" i="3"/>
  <c r="A2535" i="3"/>
  <c r="A2533" i="3"/>
  <c r="A2532" i="3"/>
  <c r="A2531" i="3"/>
  <c r="A2529" i="3"/>
  <c r="A2528" i="3"/>
  <c r="A2527" i="3"/>
  <c r="A2525" i="3"/>
  <c r="A2524" i="3"/>
  <c r="A2523" i="3"/>
  <c r="A2521" i="3"/>
  <c r="A2520" i="3"/>
  <c r="A2519" i="3"/>
  <c r="A2517" i="3"/>
  <c r="A2516" i="3"/>
  <c r="A2515" i="3"/>
  <c r="A2513" i="3"/>
  <c r="A2512" i="3"/>
  <c r="A2511" i="3"/>
  <c r="A2509" i="3"/>
  <c r="A2508" i="3"/>
  <c r="A2507" i="3"/>
  <c r="A2505" i="3"/>
  <c r="A2504" i="3"/>
  <c r="A2503" i="3"/>
  <c r="A2501" i="3"/>
  <c r="A2500" i="3"/>
  <c r="A2499" i="3"/>
  <c r="A2497" i="3"/>
  <c r="A2496" i="3"/>
  <c r="A2495" i="3"/>
  <c r="A2493" i="3"/>
  <c r="A2492" i="3"/>
  <c r="A2491" i="3"/>
  <c r="A2489" i="3"/>
  <c r="A2488" i="3"/>
  <c r="A2487" i="3"/>
  <c r="A2485" i="3"/>
  <c r="A2484" i="3"/>
  <c r="A2483" i="3"/>
  <c r="A2481" i="3"/>
  <c r="A2480" i="3"/>
  <c r="A2479" i="3"/>
  <c r="A2477" i="3"/>
  <c r="A2476" i="3"/>
  <c r="A2475" i="3"/>
  <c r="A2473" i="3"/>
  <c r="A2472" i="3"/>
  <c r="A2471" i="3"/>
  <c r="A2469" i="3"/>
  <c r="A2468" i="3"/>
  <c r="A2467" i="3"/>
  <c r="A2465" i="3"/>
  <c r="A2464" i="3"/>
  <c r="A2463" i="3"/>
  <c r="A2461" i="3"/>
  <c r="A2460" i="3"/>
  <c r="A2459" i="3"/>
  <c r="A2457" i="3"/>
  <c r="A2456" i="3"/>
  <c r="A2455" i="3"/>
  <c r="A2453" i="3"/>
  <c r="A2452" i="3"/>
  <c r="A2451" i="3"/>
  <c r="A2449" i="3"/>
  <c r="A2448" i="3"/>
  <c r="A2447" i="3"/>
  <c r="A2445" i="3"/>
  <c r="A2444" i="3"/>
  <c r="A2443" i="3"/>
  <c r="A2441" i="3"/>
  <c r="A2440" i="3"/>
  <c r="A2439" i="3"/>
  <c r="A2437" i="3"/>
  <c r="A2436" i="3"/>
  <c r="A2435" i="3"/>
  <c r="A2433" i="3"/>
  <c r="A2432" i="3"/>
  <c r="A2431" i="3"/>
  <c r="A2429" i="3"/>
  <c r="A2428" i="3"/>
  <c r="A2427" i="3"/>
  <c r="A2425" i="3"/>
  <c r="A2424" i="3"/>
  <c r="A2423" i="3"/>
  <c r="A2421" i="3"/>
  <c r="A2420" i="3"/>
  <c r="A2419" i="3"/>
  <c r="A2417" i="3"/>
  <c r="A2416" i="3"/>
  <c r="A2415" i="3"/>
  <c r="A2413" i="3"/>
  <c r="A2412" i="3"/>
  <c r="A2411" i="3"/>
  <c r="A2409" i="3"/>
  <c r="A2408" i="3"/>
  <c r="A2407" i="3"/>
  <c r="A2405" i="3"/>
  <c r="A2404" i="3"/>
  <c r="A2403" i="3"/>
  <c r="A2401" i="3"/>
  <c r="A2400" i="3"/>
  <c r="A2399" i="3"/>
  <c r="A2397" i="3"/>
  <c r="A2396" i="3"/>
  <c r="A2395" i="3"/>
  <c r="A2393" i="3"/>
  <c r="A2392" i="3"/>
  <c r="A2391" i="3"/>
  <c r="A2389" i="3"/>
  <c r="A2388" i="3"/>
  <c r="A2387" i="3"/>
  <c r="A2385" i="3"/>
  <c r="A2384" i="3"/>
  <c r="A2383" i="3"/>
  <c r="A2381" i="3"/>
  <c r="A2380" i="3"/>
  <c r="A2379" i="3"/>
  <c r="A2377" i="3"/>
  <c r="A2376" i="3"/>
  <c r="A2375" i="3"/>
  <c r="A2373" i="3"/>
  <c r="A2372" i="3"/>
  <c r="A2371" i="3"/>
  <c r="A2369" i="3"/>
  <c r="A2368" i="3"/>
  <c r="A2367" i="3"/>
  <c r="A2365" i="3"/>
  <c r="A2364" i="3"/>
  <c r="A2363" i="3"/>
  <c r="A2361" i="3"/>
  <c r="A2360" i="3"/>
  <c r="A2359" i="3"/>
  <c r="A2357" i="3"/>
  <c r="A2356" i="3"/>
  <c r="A2355" i="3"/>
  <c r="A2353" i="3"/>
  <c r="A2352" i="3"/>
  <c r="A2351" i="3"/>
  <c r="A2349" i="3"/>
  <c r="A2348" i="3"/>
  <c r="A2347" i="3"/>
  <c r="A2345" i="3"/>
  <c r="A2344" i="3"/>
  <c r="A2343" i="3"/>
  <c r="A2341" i="3"/>
  <c r="A2340" i="3"/>
  <c r="A2339" i="3"/>
  <c r="A2337" i="3"/>
  <c r="A2336" i="3"/>
  <c r="A2335" i="3"/>
  <c r="A2333" i="3"/>
  <c r="A2332" i="3"/>
  <c r="A2331" i="3"/>
  <c r="A2329" i="3"/>
  <c r="A2328" i="3"/>
  <c r="A2327" i="3"/>
  <c r="A2325" i="3"/>
  <c r="A2324" i="3"/>
  <c r="A2323" i="3"/>
  <c r="A2321" i="3"/>
  <c r="A2320" i="3"/>
  <c r="A2319" i="3"/>
  <c r="A2317" i="3"/>
  <c r="A2316" i="3"/>
  <c r="A2315" i="3"/>
  <c r="A2313" i="3"/>
  <c r="A2312" i="3"/>
  <c r="A2311" i="3"/>
  <c r="A2309" i="3"/>
  <c r="A2308" i="3"/>
  <c r="A2307" i="3"/>
  <c r="A2305" i="3"/>
  <c r="A2304" i="3"/>
  <c r="A2303" i="3"/>
  <c r="A2301" i="3"/>
  <c r="A2300" i="3"/>
  <c r="A2299" i="3"/>
  <c r="A2297" i="3"/>
  <c r="A2296" i="3"/>
  <c r="A2295" i="3"/>
  <c r="A2293" i="3"/>
  <c r="A2292" i="3"/>
  <c r="A2291" i="3"/>
  <c r="A2289" i="3"/>
  <c r="A2288" i="3"/>
  <c r="A2287" i="3"/>
  <c r="A2285" i="3"/>
  <c r="A2284" i="3"/>
  <c r="A2283" i="3"/>
  <c r="A2281" i="3"/>
  <c r="A2280" i="3"/>
  <c r="A2279" i="3"/>
  <c r="A2277" i="3"/>
  <c r="A2276" i="3"/>
  <c r="A2275" i="3"/>
  <c r="A2273" i="3"/>
  <c r="A2272" i="3"/>
  <c r="A2271" i="3"/>
  <c r="A2269" i="3"/>
  <c r="A2268" i="3"/>
  <c r="A2267" i="3"/>
  <c r="A2265" i="3"/>
  <c r="A2264" i="3"/>
  <c r="A2263" i="3"/>
  <c r="A2261" i="3"/>
  <c r="A2260" i="3"/>
  <c r="A2259" i="3"/>
  <c r="A2257" i="3"/>
  <c r="A2256" i="3"/>
  <c r="A2255" i="3"/>
  <c r="A2253" i="3"/>
  <c r="A2252" i="3"/>
  <c r="A2251" i="3"/>
  <c r="A2249" i="3"/>
  <c r="A2248" i="3"/>
  <c r="A2247" i="3"/>
  <c r="A2245" i="3"/>
  <c r="A2244" i="3"/>
  <c r="A2243" i="3"/>
  <c r="A2241" i="3"/>
  <c r="A2240" i="3"/>
  <c r="A2239" i="3"/>
  <c r="A2237" i="3"/>
  <c r="A2236" i="3"/>
  <c r="A2235" i="3"/>
  <c r="A2233" i="3"/>
  <c r="A2232" i="3"/>
  <c r="A2231" i="3"/>
  <c r="A2229" i="3"/>
  <c r="A2228" i="3"/>
  <c r="A2227" i="3"/>
  <c r="A2225" i="3"/>
  <c r="A2224" i="3"/>
  <c r="A2223" i="3"/>
  <c r="A2221" i="3"/>
  <c r="A2220" i="3"/>
  <c r="A2219" i="3"/>
  <c r="A2217" i="3"/>
  <c r="A2216" i="3"/>
  <c r="A2215" i="3"/>
  <c r="A2213" i="3"/>
  <c r="A2212" i="3"/>
  <c r="A2211" i="3"/>
  <c r="A2209" i="3"/>
  <c r="A2208" i="3"/>
  <c r="A2207" i="3"/>
  <c r="A2205" i="3"/>
  <c r="A2204" i="3"/>
  <c r="A2203" i="3"/>
  <c r="A2201" i="3"/>
  <c r="A2200" i="3"/>
  <c r="A2199" i="3"/>
  <c r="A2197" i="3"/>
  <c r="A2196" i="3"/>
  <c r="A2195" i="3"/>
  <c r="A2193" i="3"/>
  <c r="A2192" i="3"/>
  <c r="A2191" i="3"/>
  <c r="A2189" i="3"/>
  <c r="A2188" i="3"/>
  <c r="A2187" i="3"/>
  <c r="A2185" i="3"/>
  <c r="A2184" i="3"/>
  <c r="A2183" i="3"/>
  <c r="A2181" i="3"/>
  <c r="A2180" i="3"/>
  <c r="A2179" i="3"/>
  <c r="A2177" i="3"/>
  <c r="A2176" i="3"/>
  <c r="A2175" i="3"/>
  <c r="A2173" i="3"/>
  <c r="A2172" i="3"/>
  <c r="A2171" i="3"/>
  <c r="A2169" i="3"/>
  <c r="A2168" i="3"/>
  <c r="A2167" i="3"/>
  <c r="A2165" i="3"/>
  <c r="A2164" i="3"/>
  <c r="A2163" i="3"/>
  <c r="A2161" i="3"/>
  <c r="A2160" i="3"/>
  <c r="A2159" i="3"/>
  <c r="A2157" i="3"/>
  <c r="A2156" i="3"/>
  <c r="A2155" i="3"/>
  <c r="A2153" i="3"/>
  <c r="A2152" i="3"/>
  <c r="A2151" i="3"/>
  <c r="A2149" i="3"/>
  <c r="A2148" i="3"/>
  <c r="A2147" i="3"/>
  <c r="A2145" i="3"/>
  <c r="A2144" i="3"/>
  <c r="A2143" i="3"/>
  <c r="A2141" i="3"/>
  <c r="A2140" i="3"/>
  <c r="A2139" i="3"/>
  <c r="A2137" i="3"/>
  <c r="A2136" i="3"/>
  <c r="A2135" i="3"/>
  <c r="A2133" i="3"/>
  <c r="A2132" i="3"/>
  <c r="A2131" i="3"/>
  <c r="A2129" i="3"/>
  <c r="A2128" i="3"/>
  <c r="A2127" i="3"/>
  <c r="A2125" i="3"/>
  <c r="A2124" i="3"/>
  <c r="A2123" i="3"/>
  <c r="A2121" i="3"/>
  <c r="A2120" i="3"/>
  <c r="A2119" i="3"/>
  <c r="A2117" i="3"/>
  <c r="A2116" i="3"/>
  <c r="A2115" i="3"/>
  <c r="A2113" i="3"/>
  <c r="A2112" i="3"/>
  <c r="A2111" i="3"/>
  <c r="A2109" i="3"/>
  <c r="A2108" i="3"/>
  <c r="A2107" i="3"/>
  <c r="A2105" i="3"/>
  <c r="A2104" i="3"/>
  <c r="A2103" i="3"/>
  <c r="A2101" i="3"/>
  <c r="A2100" i="3"/>
  <c r="A2099" i="3"/>
  <c r="A2097" i="3"/>
  <c r="A2096" i="3"/>
  <c r="A2095" i="3"/>
  <c r="A2093" i="3"/>
  <c r="A2092" i="3"/>
  <c r="A2091" i="3"/>
  <c r="A2089" i="3"/>
  <c r="A2088" i="3"/>
  <c r="A2087" i="3"/>
  <c r="A2085" i="3"/>
  <c r="A2084" i="3"/>
  <c r="A2083" i="3"/>
  <c r="A2081" i="3"/>
  <c r="A2080" i="3"/>
  <c r="A2079" i="3"/>
  <c r="A2077" i="3"/>
  <c r="A2076" i="3"/>
  <c r="A2075" i="3"/>
  <c r="A2073" i="3"/>
  <c r="A2072" i="3"/>
  <c r="A2071" i="3"/>
  <c r="A2069" i="3"/>
  <c r="A2068" i="3"/>
  <c r="A2067" i="3"/>
  <c r="A2065" i="3"/>
  <c r="A2064" i="3"/>
  <c r="A2063" i="3"/>
  <c r="A2061" i="3"/>
  <c r="A2060" i="3"/>
  <c r="A2059" i="3"/>
  <c r="A2057" i="3"/>
  <c r="A2056" i="3"/>
  <c r="A2055" i="3"/>
  <c r="A2053" i="3"/>
  <c r="A2052" i="3"/>
  <c r="A2051" i="3"/>
  <c r="A2049" i="3"/>
  <c r="A2048" i="3"/>
  <c r="A2047" i="3"/>
  <c r="A2045" i="3"/>
  <c r="A2044" i="3"/>
  <c r="A2043" i="3"/>
  <c r="A2041" i="3"/>
  <c r="A2040" i="3"/>
  <c r="A2039" i="3"/>
  <c r="A2037" i="3"/>
  <c r="A2036" i="3"/>
  <c r="A2035" i="3"/>
  <c r="A2033" i="3"/>
  <c r="A2032" i="3"/>
  <c r="A2031" i="3"/>
  <c r="A2029" i="3"/>
  <c r="A2028" i="3"/>
  <c r="A2027" i="3"/>
  <c r="A2025" i="3"/>
  <c r="A2024" i="3"/>
  <c r="A2023" i="3"/>
  <c r="A2021" i="3"/>
  <c r="A2020" i="3"/>
  <c r="A2019" i="3"/>
  <c r="A2017" i="3"/>
  <c r="A2016" i="3"/>
  <c r="A2015" i="3"/>
  <c r="A2013" i="3"/>
  <c r="A2012" i="3"/>
  <c r="A2011" i="3"/>
  <c r="A2009" i="3"/>
  <c r="A2008" i="3"/>
  <c r="A2007" i="3"/>
  <c r="A2005" i="3"/>
  <c r="A2004" i="3"/>
  <c r="A2003" i="3"/>
  <c r="A2001" i="3"/>
  <c r="A2000" i="3"/>
  <c r="A1999" i="3"/>
  <c r="A1997" i="3"/>
  <c r="A1996" i="3"/>
  <c r="A1995" i="3"/>
  <c r="A1993" i="3"/>
  <c r="A1992" i="3"/>
  <c r="A1991" i="3"/>
  <c r="A1989" i="3"/>
  <c r="A1988" i="3"/>
  <c r="A1987" i="3"/>
  <c r="A1985" i="3"/>
  <c r="A1984" i="3"/>
  <c r="A1983" i="3"/>
  <c r="A1981" i="3"/>
  <c r="A1980" i="3"/>
  <c r="A1979" i="3"/>
  <c r="A1977" i="3"/>
  <c r="A1976" i="3"/>
  <c r="A1975" i="3"/>
  <c r="A1973" i="3"/>
  <c r="A1972" i="3"/>
  <c r="A1971" i="3"/>
  <c r="A1969" i="3"/>
  <c r="A1968" i="3"/>
  <c r="A1967" i="3"/>
  <c r="A1965" i="3"/>
  <c r="A1964" i="3"/>
  <c r="A1963" i="3"/>
  <c r="A1961" i="3"/>
  <c r="A1960" i="3"/>
  <c r="A1959" i="3"/>
  <c r="A1957" i="3"/>
  <c r="A1956" i="3"/>
  <c r="A1955" i="3"/>
  <c r="A1953" i="3"/>
  <c r="A1952" i="3"/>
  <c r="A1951" i="3"/>
  <c r="A1949" i="3"/>
  <c r="A1948" i="3"/>
  <c r="A1947" i="3"/>
  <c r="A1945" i="3"/>
  <c r="A1944" i="3"/>
  <c r="A1943" i="3"/>
  <c r="A1941" i="3"/>
  <c r="A1940" i="3"/>
  <c r="A1939" i="3"/>
  <c r="A1937" i="3"/>
  <c r="A1936" i="3"/>
  <c r="A1935" i="3"/>
  <c r="A1933" i="3"/>
  <c r="A1932" i="3"/>
  <c r="A1931" i="3"/>
  <c r="A1929" i="3"/>
  <c r="A1928" i="3"/>
  <c r="A1927" i="3"/>
  <c r="A1925" i="3"/>
  <c r="A1924" i="3"/>
  <c r="A1923" i="3"/>
  <c r="A1921" i="3"/>
  <c r="A1920" i="3"/>
  <c r="A1919" i="3"/>
  <c r="A1917" i="3"/>
  <c r="A1916" i="3"/>
  <c r="A1915" i="3"/>
  <c r="A1913" i="3"/>
  <c r="A1912" i="3"/>
  <c r="A1911" i="3"/>
  <c r="A1909" i="3"/>
  <c r="A1908" i="3"/>
  <c r="A1907" i="3"/>
  <c r="A1905" i="3"/>
  <c r="A1904" i="3"/>
  <c r="A1903" i="3"/>
  <c r="A1901" i="3"/>
  <c r="A1900" i="3"/>
  <c r="A1899" i="3"/>
  <c r="A1897" i="3"/>
  <c r="A1896" i="3"/>
  <c r="A1895" i="3"/>
  <c r="A1893" i="3"/>
  <c r="A1892" i="3"/>
  <c r="A1891" i="3"/>
  <c r="A1889" i="3"/>
  <c r="A1888" i="3"/>
  <c r="A1887" i="3"/>
  <c r="A1885" i="3"/>
  <c r="A1884" i="3"/>
  <c r="A1883" i="3"/>
  <c r="A1881" i="3"/>
  <c r="A1880" i="3"/>
  <c r="A1879" i="3"/>
  <c r="A1877" i="3"/>
  <c r="A1876" i="3"/>
  <c r="A1875" i="3"/>
  <c r="A1873" i="3"/>
  <c r="A1872" i="3"/>
  <c r="A1871" i="3"/>
  <c r="A1869" i="3"/>
  <c r="A1868" i="3"/>
  <c r="A1867" i="3"/>
  <c r="A1865" i="3"/>
  <c r="A1864" i="3"/>
  <c r="A1863" i="3"/>
  <c r="A1861" i="3"/>
  <c r="A1860" i="3"/>
  <c r="A1859" i="3"/>
  <c r="A1857" i="3"/>
  <c r="A1856" i="3"/>
  <c r="A1855" i="3"/>
  <c r="A1853" i="3"/>
  <c r="A1852" i="3"/>
  <c r="A1851" i="3"/>
  <c r="A1849" i="3"/>
  <c r="A1848" i="3"/>
  <c r="A1847" i="3"/>
  <c r="A1845" i="3"/>
  <c r="A1844" i="3"/>
  <c r="A1843" i="3"/>
  <c r="A1841" i="3"/>
  <c r="A1840" i="3"/>
  <c r="A1839" i="3"/>
  <c r="A1837" i="3"/>
  <c r="A1836" i="3"/>
  <c r="A1835" i="3"/>
  <c r="A1833" i="3"/>
  <c r="A1832" i="3"/>
  <c r="A1831" i="3"/>
  <c r="A1829" i="3"/>
  <c r="A1828" i="3"/>
  <c r="A1827" i="3"/>
  <c r="A1825" i="3"/>
  <c r="A1824" i="3"/>
  <c r="A1823" i="3"/>
  <c r="A1821" i="3"/>
  <c r="A1820" i="3"/>
  <c r="A1819" i="3"/>
  <c r="A1817" i="3"/>
  <c r="A1816" i="3"/>
  <c r="A1815" i="3"/>
  <c r="A1813" i="3"/>
  <c r="A1812" i="3"/>
  <c r="A1811" i="3"/>
  <c r="A1809" i="3"/>
  <c r="A1808" i="3"/>
  <c r="A1807" i="3"/>
  <c r="A1805" i="3"/>
  <c r="A1804" i="3"/>
  <c r="A1803" i="3"/>
  <c r="A1801" i="3"/>
  <c r="A1800" i="3"/>
  <c r="A1799" i="3"/>
  <c r="A1797" i="3"/>
  <c r="A1796" i="3"/>
  <c r="A1795" i="3"/>
  <c r="A1793" i="3"/>
  <c r="A1792" i="3"/>
  <c r="A1791" i="3"/>
  <c r="A1789" i="3"/>
  <c r="A1788" i="3"/>
  <c r="A1787" i="3"/>
  <c r="A1785" i="3"/>
  <c r="A1784" i="3"/>
  <c r="A1783" i="3"/>
  <c r="A1781" i="3"/>
  <c r="A1780" i="3"/>
  <c r="A1779" i="3"/>
  <c r="A1777" i="3"/>
  <c r="A1776" i="3"/>
  <c r="A1775" i="3"/>
  <c r="A1773" i="3"/>
  <c r="A1772" i="3"/>
  <c r="A1771" i="3"/>
  <c r="A1769" i="3"/>
  <c r="A1768" i="3"/>
  <c r="A1767" i="3"/>
  <c r="A1765" i="3"/>
  <c r="A1764" i="3"/>
  <c r="A1763" i="3"/>
  <c r="A1761" i="3"/>
  <c r="A1760" i="3"/>
  <c r="A1759" i="3"/>
  <c r="A1757" i="3"/>
  <c r="A1756" i="3"/>
  <c r="A1755" i="3"/>
  <c r="A1753" i="3"/>
  <c r="A1752" i="3"/>
  <c r="A1751" i="3"/>
  <c r="A1749" i="3"/>
  <c r="A1748" i="3"/>
  <c r="A1747" i="3"/>
  <c r="A1745" i="3"/>
  <c r="A1744" i="3"/>
  <c r="A1743" i="3"/>
  <c r="A1741" i="3"/>
  <c r="A1740" i="3"/>
  <c r="A1739" i="3"/>
  <c r="A1737" i="3"/>
  <c r="A1736" i="3"/>
  <c r="A1735" i="3"/>
  <c r="A1733" i="3"/>
  <c r="A1732" i="3"/>
  <c r="A1731" i="3"/>
  <c r="A1729" i="3"/>
  <c r="A1728" i="3"/>
  <c r="A1727" i="3"/>
  <c r="A1725" i="3"/>
  <c r="A1724" i="3"/>
  <c r="A1723" i="3"/>
  <c r="A1721" i="3"/>
  <c r="A1720" i="3"/>
  <c r="A1719" i="3"/>
  <c r="A1717" i="3"/>
  <c r="A1716" i="3"/>
  <c r="A1715" i="3"/>
  <c r="A1713" i="3"/>
  <c r="A1712" i="3"/>
  <c r="A1711" i="3"/>
  <c r="A1709" i="3"/>
  <c r="A1708" i="3"/>
  <c r="A1707" i="3"/>
  <c r="A1705" i="3"/>
  <c r="A1704" i="3"/>
  <c r="A1703" i="3"/>
  <c r="A1701" i="3"/>
  <c r="A1700" i="3"/>
  <c r="A1699" i="3"/>
  <c r="A1697" i="3"/>
  <c r="A1696" i="3"/>
  <c r="A1695" i="3"/>
  <c r="A1693" i="3"/>
  <c r="A1692" i="3"/>
  <c r="A1691" i="3"/>
  <c r="A1689" i="3"/>
  <c r="A1688" i="3"/>
  <c r="A1687" i="3"/>
  <c r="A1685" i="3"/>
  <c r="A1684" i="3"/>
  <c r="A1683" i="3"/>
  <c r="A1681" i="3"/>
  <c r="A1680" i="3"/>
  <c r="A1679" i="3"/>
  <c r="A1677" i="3"/>
  <c r="A1676" i="3"/>
  <c r="A1675" i="3"/>
  <c r="A1673" i="3"/>
  <c r="A1672" i="3"/>
  <c r="A1671" i="3"/>
  <c r="A1669" i="3"/>
  <c r="A1668" i="3"/>
  <c r="A1667" i="3"/>
  <c r="A1665" i="3"/>
  <c r="A1664" i="3"/>
  <c r="A1663" i="3"/>
  <c r="A1661" i="3"/>
  <c r="A1660" i="3"/>
  <c r="A1659" i="3"/>
  <c r="A1657" i="3"/>
  <c r="A1656" i="3"/>
  <c r="A1655" i="3"/>
  <c r="A1653" i="3"/>
  <c r="A1652" i="3"/>
  <c r="A1651" i="3"/>
  <c r="A1649" i="3"/>
  <c r="A1648" i="3"/>
  <c r="A1647" i="3"/>
  <c r="A1645" i="3"/>
  <c r="A1644" i="3"/>
  <c r="A1643" i="3"/>
  <c r="A1641" i="3"/>
  <c r="A1640" i="3"/>
  <c r="A1639" i="3"/>
  <c r="A1637" i="3"/>
  <c r="A1636" i="3"/>
  <c r="A1635" i="3"/>
  <c r="A1633" i="3"/>
  <c r="A1632" i="3"/>
  <c r="A1631" i="3"/>
  <c r="A1629" i="3"/>
  <c r="A1628" i="3"/>
  <c r="A1627" i="3"/>
  <c r="A1625" i="3"/>
  <c r="A1624" i="3"/>
  <c r="A1623" i="3"/>
  <c r="A1621" i="3"/>
  <c r="A1620" i="3"/>
  <c r="A1619" i="3"/>
  <c r="A1617" i="3"/>
  <c r="A1616" i="3"/>
  <c r="A1615" i="3"/>
  <c r="A1613" i="3"/>
  <c r="A1612" i="3"/>
  <c r="A1611" i="3"/>
  <c r="A1609" i="3"/>
  <c r="A1608" i="3"/>
  <c r="A1607" i="3"/>
  <c r="A1605" i="3"/>
  <c r="A1604" i="3"/>
  <c r="A1603" i="3"/>
  <c r="A1601" i="3"/>
  <c r="A1600" i="3"/>
  <c r="A1599" i="3"/>
  <c r="A1597" i="3"/>
  <c r="A1596" i="3"/>
  <c r="A1595" i="3"/>
  <c r="A1593" i="3"/>
  <c r="A1592" i="3"/>
  <c r="A1591" i="3"/>
  <c r="A1589" i="3"/>
  <c r="A1588" i="3"/>
  <c r="A1587" i="3"/>
  <c r="A1585" i="3"/>
  <c r="A1584" i="3"/>
  <c r="A1583" i="3"/>
  <c r="A1581" i="3"/>
  <c r="A1580" i="3"/>
  <c r="A1579" i="3"/>
  <c r="A1577" i="3"/>
  <c r="A1576" i="3"/>
  <c r="A1575" i="3"/>
  <c r="A1573" i="3"/>
  <c r="A1572" i="3"/>
  <c r="A1571" i="3"/>
  <c r="A1569" i="3"/>
  <c r="A1568" i="3"/>
  <c r="A1567" i="3"/>
  <c r="A1565" i="3"/>
  <c r="A1564" i="3"/>
  <c r="A1563" i="3"/>
  <c r="A1561" i="3"/>
  <c r="A1560" i="3"/>
  <c r="A1559" i="3"/>
  <c r="A1557" i="3"/>
  <c r="A1556" i="3"/>
  <c r="A1555" i="3"/>
  <c r="A1553" i="3"/>
  <c r="A1552" i="3"/>
  <c r="A1551" i="3"/>
  <c r="A1549" i="3"/>
  <c r="A1548" i="3"/>
  <c r="A1547" i="3"/>
  <c r="A1545" i="3"/>
  <c r="A1544" i="3"/>
  <c r="A1543" i="3"/>
  <c r="A1541" i="3"/>
  <c r="A1540" i="3"/>
  <c r="A1539" i="3"/>
  <c r="A1537" i="3"/>
  <c r="A1536" i="3"/>
  <c r="A1535" i="3"/>
  <c r="A1533" i="3"/>
  <c r="A1532" i="3"/>
  <c r="A1531" i="3"/>
  <c r="A1529" i="3"/>
  <c r="A1528" i="3"/>
  <c r="A1527" i="3"/>
  <c r="A1525" i="3"/>
  <c r="A1524" i="3"/>
  <c r="A1523" i="3"/>
  <c r="A1521" i="3"/>
  <c r="A1520" i="3"/>
  <c r="A1519" i="3"/>
  <c r="A1517" i="3"/>
  <c r="A1516" i="3"/>
  <c r="A1515" i="3"/>
  <c r="A1513" i="3"/>
  <c r="A1512" i="3"/>
  <c r="A1511" i="3"/>
  <c r="A1509" i="3"/>
  <c r="A1508" i="3"/>
  <c r="A1507" i="3"/>
  <c r="A1505" i="3"/>
  <c r="A1504" i="3"/>
  <c r="A1503" i="3"/>
  <c r="A1501" i="3"/>
  <c r="A1500" i="3"/>
  <c r="A1499" i="3"/>
  <c r="A1497" i="3"/>
  <c r="A1496" i="3"/>
  <c r="A1495" i="3"/>
  <c r="A1493" i="3"/>
  <c r="A1492" i="3"/>
  <c r="A1491" i="3"/>
  <c r="A1489" i="3"/>
  <c r="A1488" i="3"/>
  <c r="A1487" i="3"/>
  <c r="A1485" i="3"/>
  <c r="A1484" i="3"/>
  <c r="A1483" i="3"/>
  <c r="A1481" i="3"/>
  <c r="A1480" i="3"/>
  <c r="A1479" i="3"/>
  <c r="A1477" i="3"/>
  <c r="A1476" i="3"/>
  <c r="A1475" i="3"/>
  <c r="A1473" i="3"/>
  <c r="A1472" i="3"/>
  <c r="A1471" i="3"/>
  <c r="A1469" i="3"/>
  <c r="A1468" i="3"/>
  <c r="A1467" i="3"/>
  <c r="A1465" i="3"/>
  <c r="A1464" i="3"/>
  <c r="A1463" i="3"/>
  <c r="A1461" i="3"/>
  <c r="A1460" i="3"/>
  <c r="A1459" i="3"/>
  <c r="A1457" i="3"/>
  <c r="A1456" i="3"/>
  <c r="A1455" i="3"/>
  <c r="A1453" i="3"/>
  <c r="A1452" i="3"/>
  <c r="A1451" i="3"/>
  <c r="A1449" i="3"/>
  <c r="A1448" i="3"/>
  <c r="A1447" i="3"/>
  <c r="A1445" i="3"/>
  <c r="A1444" i="3"/>
  <c r="A1443" i="3"/>
  <c r="A1441" i="3"/>
  <c r="A1440" i="3"/>
  <c r="A1439" i="3"/>
  <c r="A1437" i="3"/>
  <c r="A1436" i="3"/>
  <c r="A1435" i="3"/>
  <c r="A1433" i="3"/>
  <c r="A1432" i="3"/>
  <c r="A1431" i="3"/>
  <c r="A1429" i="3"/>
  <c r="A1428" i="3"/>
  <c r="A1427" i="3"/>
  <c r="A1425" i="3"/>
  <c r="A1424" i="3"/>
  <c r="A1423" i="3"/>
  <c r="A1421" i="3"/>
  <c r="A1420" i="3"/>
  <c r="A1419" i="3"/>
  <c r="A1417" i="3"/>
  <c r="A1416" i="3"/>
  <c r="A1415" i="3"/>
  <c r="A1413" i="3"/>
  <c r="A1412" i="3"/>
  <c r="A1411" i="3"/>
  <c r="A1409" i="3"/>
  <c r="A1408" i="3"/>
  <c r="A1407" i="3"/>
  <c r="A1405" i="3"/>
  <c r="A1404" i="3"/>
  <c r="A1403" i="3"/>
  <c r="A1401" i="3"/>
  <c r="A1400" i="3"/>
  <c r="A1399" i="3"/>
  <c r="A1397" i="3"/>
  <c r="A1396" i="3"/>
  <c r="A1395" i="3"/>
  <c r="A1393" i="3"/>
  <c r="A1392" i="3"/>
  <c r="A1391" i="3"/>
  <c r="A1389" i="3"/>
  <c r="A1388" i="3"/>
  <c r="A1387" i="3"/>
  <c r="A1385" i="3"/>
  <c r="A1384" i="3"/>
  <c r="A1383" i="3"/>
  <c r="A1381" i="3"/>
  <c r="A1380" i="3"/>
  <c r="A1379" i="3"/>
  <c r="A1377" i="3"/>
  <c r="A1376" i="3"/>
  <c r="A1375" i="3"/>
  <c r="A1373" i="3"/>
  <c r="A1372" i="3"/>
  <c r="A1371" i="3"/>
  <c r="A1369" i="3"/>
  <c r="A1368" i="3"/>
  <c r="A1367" i="3"/>
  <c r="A1365" i="3"/>
  <c r="A1364" i="3"/>
  <c r="A1363" i="3"/>
  <c r="A1361" i="3"/>
  <c r="A1360" i="3"/>
  <c r="A1359" i="3"/>
  <c r="A1357" i="3"/>
  <c r="A1356" i="3"/>
  <c r="A1355" i="3"/>
  <c r="A1353" i="3"/>
  <c r="A1352" i="3"/>
  <c r="A1351" i="3"/>
  <c r="A1349" i="3"/>
  <c r="A1348" i="3"/>
  <c r="A1347" i="3"/>
  <c r="A1345" i="3"/>
  <c r="A1344" i="3"/>
  <c r="A1343" i="3"/>
  <c r="A1341" i="3"/>
  <c r="A1340" i="3"/>
  <c r="A1339" i="3"/>
  <c r="A1337" i="3"/>
  <c r="A1336" i="3"/>
  <c r="A1335" i="3"/>
  <c r="A1333" i="3"/>
  <c r="A1332" i="3"/>
  <c r="A1331" i="3"/>
  <c r="A1329" i="3"/>
  <c r="A1328" i="3"/>
  <c r="A1327" i="3"/>
  <c r="A1325" i="3"/>
  <c r="A1324" i="3"/>
  <c r="A1323" i="3"/>
  <c r="A1321" i="3"/>
  <c r="A1320" i="3"/>
  <c r="A1319" i="3"/>
  <c r="A1317" i="3"/>
  <c r="A1316" i="3"/>
  <c r="A1315" i="3"/>
  <c r="A1313" i="3"/>
  <c r="A1312" i="3"/>
  <c r="A1311" i="3"/>
  <c r="A1309" i="3"/>
  <c r="A1308" i="3"/>
  <c r="A1307" i="3"/>
  <c r="A1305" i="3"/>
  <c r="A1304" i="3"/>
  <c r="A1303" i="3"/>
  <c r="A1301" i="3"/>
  <c r="A1300" i="3"/>
  <c r="A1299" i="3"/>
  <c r="A1297" i="3"/>
  <c r="A1296" i="3"/>
  <c r="A1295" i="3"/>
  <c r="A1293" i="3"/>
  <c r="A1292" i="3"/>
  <c r="A1291" i="3"/>
  <c r="A1289" i="3"/>
  <c r="A1288" i="3"/>
  <c r="A1287" i="3"/>
  <c r="A1285" i="3"/>
  <c r="A1284" i="3"/>
  <c r="A1283" i="3"/>
  <c r="A1281" i="3"/>
  <c r="A1280" i="3"/>
  <c r="A1279" i="3"/>
  <c r="A1277" i="3"/>
  <c r="A1276" i="3"/>
  <c r="A1275" i="3"/>
  <c r="A1273" i="3"/>
  <c r="A1272" i="3"/>
  <c r="A1271" i="3"/>
  <c r="A1269" i="3"/>
  <c r="A1268" i="3"/>
  <c r="A1267" i="3"/>
  <c r="A1265" i="3"/>
  <c r="A1264" i="3"/>
  <c r="A1263" i="3"/>
  <c r="A1261" i="3"/>
  <c r="A1260" i="3"/>
  <c r="A1259" i="3"/>
  <c r="A1257" i="3"/>
  <c r="A1256" i="3"/>
  <c r="A1255" i="3"/>
  <c r="A1253" i="3"/>
  <c r="A1252" i="3"/>
  <c r="A1251" i="3"/>
  <c r="A1249" i="3"/>
  <c r="A1248" i="3"/>
  <c r="A1247" i="3"/>
  <c r="A1245" i="3"/>
  <c r="A1244" i="3"/>
  <c r="A1243" i="3"/>
  <c r="A1241" i="3"/>
  <c r="A1240" i="3"/>
  <c r="A1239" i="3"/>
  <c r="A1237" i="3"/>
  <c r="A1236" i="3"/>
  <c r="A1235" i="3"/>
  <c r="A1233" i="3"/>
  <c r="A1232" i="3"/>
  <c r="A1231" i="3"/>
  <c r="A1229" i="3"/>
  <c r="A1228" i="3"/>
  <c r="A1227" i="3"/>
  <c r="A1225" i="3"/>
  <c r="A1224" i="3"/>
  <c r="A1223" i="3"/>
  <c r="A1221" i="3"/>
  <c r="A1220" i="3"/>
  <c r="A1219" i="3"/>
  <c r="A1217" i="3"/>
  <c r="A1216" i="3"/>
  <c r="A1215" i="3"/>
  <c r="A1213" i="3"/>
  <c r="A1212" i="3"/>
  <c r="A1211" i="3"/>
  <c r="A1209" i="3"/>
  <c r="A1208" i="3"/>
  <c r="A1207" i="3"/>
  <c r="A1205" i="3"/>
  <c r="A1204" i="3"/>
  <c r="A1203" i="3"/>
  <c r="A1201" i="3"/>
  <c r="A1200" i="3"/>
  <c r="A1199" i="3"/>
  <c r="A1197" i="3"/>
  <c r="A1196" i="3"/>
  <c r="A1195" i="3"/>
  <c r="A1193" i="3"/>
  <c r="A1192" i="3"/>
  <c r="A1191" i="3"/>
  <c r="A1189" i="3"/>
  <c r="A1188" i="3"/>
  <c r="A1187" i="3"/>
  <c r="A1185" i="3"/>
  <c r="A1184" i="3"/>
  <c r="A1183" i="3"/>
  <c r="A1181" i="3"/>
  <c r="A1180" i="3"/>
  <c r="A1179" i="3"/>
  <c r="A1177" i="3"/>
  <c r="A1176" i="3"/>
  <c r="A1175" i="3"/>
  <c r="A1173" i="3"/>
  <c r="A1172" i="3"/>
  <c r="A1171" i="3"/>
  <c r="A1169" i="3"/>
  <c r="A1168" i="3"/>
  <c r="A1167" i="3"/>
  <c r="A1165" i="3"/>
  <c r="A1164" i="3"/>
  <c r="A1163" i="3"/>
  <c r="A1161" i="3"/>
  <c r="A1160" i="3"/>
  <c r="A1159" i="3"/>
  <c r="A1157" i="3"/>
  <c r="A1156" i="3"/>
  <c r="A1155" i="3"/>
  <c r="A1153" i="3"/>
  <c r="A1152" i="3"/>
  <c r="A1151" i="3"/>
  <c r="A1149" i="3"/>
  <c r="A1148" i="3"/>
  <c r="A1147" i="3"/>
  <c r="A1145" i="3"/>
  <c r="A1144" i="3"/>
  <c r="A1143" i="3"/>
  <c r="A1141" i="3"/>
  <c r="A1140" i="3"/>
  <c r="A1139" i="3"/>
  <c r="A1137" i="3"/>
  <c r="A1136" i="3"/>
  <c r="A1135" i="3"/>
  <c r="A1133" i="3"/>
  <c r="A1132" i="3"/>
  <c r="A1131" i="3"/>
  <c r="A1129" i="3"/>
  <c r="A1128" i="3"/>
  <c r="A1127" i="3"/>
  <c r="A1125" i="3"/>
  <c r="A1124" i="3"/>
  <c r="A1123" i="3"/>
  <c r="A1121" i="3"/>
  <c r="A1120" i="3"/>
  <c r="A1119" i="3"/>
  <c r="A1117" i="3"/>
  <c r="A1116" i="3"/>
  <c r="A1115" i="3"/>
  <c r="A1113" i="3"/>
  <c r="A1112" i="3"/>
  <c r="A1111" i="3"/>
  <c r="A1109" i="3"/>
  <c r="A1108" i="3"/>
  <c r="A1107" i="3"/>
  <c r="A1105" i="3"/>
  <c r="A1104" i="3"/>
  <c r="A1103" i="3"/>
  <c r="A1101" i="3"/>
  <c r="A1100" i="3"/>
  <c r="A1099" i="3"/>
  <c r="A1097" i="3"/>
  <c r="A1096" i="3"/>
  <c r="A1095" i="3"/>
  <c r="A1093" i="3"/>
  <c r="A1092" i="3"/>
  <c r="A1091" i="3"/>
  <c r="A1089" i="3"/>
  <c r="A1088" i="3"/>
  <c r="A1087" i="3"/>
  <c r="A1085" i="3"/>
  <c r="A1084" i="3"/>
  <c r="A1083" i="3"/>
  <c r="A1081" i="3"/>
  <c r="A1080" i="3"/>
  <c r="A1079" i="3"/>
  <c r="A1077" i="3"/>
  <c r="A1076" i="3"/>
  <c r="A1075" i="3"/>
  <c r="A1073" i="3"/>
  <c r="A1072" i="3"/>
  <c r="A1071" i="3"/>
  <c r="A1069" i="3"/>
  <c r="A1068" i="3"/>
  <c r="A1067" i="3"/>
  <c r="A1065" i="3"/>
  <c r="A1064" i="3"/>
  <c r="A1063" i="3"/>
  <c r="A1061" i="3"/>
  <c r="A1060" i="3"/>
  <c r="A1059" i="3"/>
  <c r="A1057" i="3"/>
  <c r="A1056" i="3"/>
  <c r="A1055" i="3"/>
  <c r="A1053" i="3"/>
  <c r="A1052" i="3"/>
  <c r="A1051" i="3"/>
  <c r="A1049" i="3"/>
  <c r="A1048" i="3"/>
  <c r="A1047" i="3"/>
  <c r="A1045" i="3"/>
  <c r="A1044" i="3"/>
  <c r="A1043" i="3"/>
  <c r="A1041" i="3"/>
  <c r="A1040" i="3"/>
  <c r="A1039" i="3"/>
  <c r="A1037" i="3"/>
  <c r="A1036" i="3"/>
  <c r="A1035" i="3"/>
  <c r="A1033" i="3"/>
  <c r="A1032" i="3"/>
  <c r="A1031" i="3"/>
  <c r="A1029" i="3"/>
  <c r="A1028" i="3"/>
  <c r="A1027" i="3"/>
  <c r="A1025" i="3"/>
  <c r="A1024" i="3"/>
  <c r="A1023" i="3"/>
  <c r="A1021" i="3"/>
  <c r="A1020" i="3"/>
  <c r="A1019" i="3"/>
  <c r="A1017" i="3"/>
  <c r="A1016" i="3"/>
  <c r="A1015" i="3"/>
  <c r="A1013" i="3"/>
  <c r="A1012" i="3"/>
  <c r="A1011" i="3"/>
  <c r="A1009" i="3"/>
  <c r="A1008" i="3"/>
  <c r="A1007" i="3"/>
  <c r="A1005" i="3"/>
  <c r="A1004" i="3"/>
  <c r="A1003" i="3"/>
  <c r="A1001" i="3"/>
  <c r="A1000" i="3"/>
  <c r="A999" i="3"/>
  <c r="A997" i="3"/>
  <c r="A996" i="3"/>
  <c r="A995" i="3"/>
  <c r="A993" i="3"/>
  <c r="A992" i="3"/>
  <c r="A991" i="3"/>
  <c r="A989" i="3"/>
  <c r="A988" i="3"/>
  <c r="A987" i="3"/>
  <c r="A985" i="3"/>
  <c r="A984" i="3"/>
  <c r="A983" i="3"/>
  <c r="A981" i="3"/>
  <c r="A980" i="3"/>
  <c r="A979" i="3"/>
  <c r="A977" i="3"/>
  <c r="A976" i="3"/>
  <c r="A975" i="3"/>
  <c r="A973" i="3"/>
  <c r="A972" i="3"/>
  <c r="A971" i="3"/>
  <c r="A969" i="3"/>
  <c r="A968" i="3"/>
  <c r="A967" i="3"/>
  <c r="A965" i="3"/>
  <c r="A964" i="3"/>
  <c r="A963" i="3"/>
  <c r="A961" i="3"/>
  <c r="A960" i="3"/>
  <c r="A959" i="3"/>
  <c r="A957" i="3"/>
  <c r="A956" i="3"/>
  <c r="A955" i="3"/>
  <c r="A953" i="3"/>
  <c r="A952" i="3"/>
  <c r="A951" i="3"/>
  <c r="A949" i="3"/>
  <c r="A948" i="3"/>
  <c r="A947" i="3"/>
  <c r="A945" i="3"/>
  <c r="A944" i="3"/>
  <c r="A943" i="3"/>
  <c r="A941" i="3"/>
  <c r="A940" i="3"/>
  <c r="A939" i="3"/>
  <c r="A937" i="3"/>
  <c r="A936" i="3"/>
  <c r="A935" i="3"/>
  <c r="A933" i="3"/>
  <c r="A932" i="3"/>
  <c r="A931" i="3"/>
  <c r="A929" i="3"/>
  <c r="A928" i="3"/>
  <c r="A927" i="3"/>
  <c r="A925" i="3"/>
  <c r="A924" i="3"/>
  <c r="A923" i="3"/>
  <c r="A921" i="3"/>
  <c r="A920" i="3"/>
  <c r="A919" i="3"/>
  <c r="A917" i="3"/>
  <c r="A916" i="3"/>
  <c r="A915" i="3"/>
  <c r="A913" i="3"/>
  <c r="A912" i="3"/>
  <c r="A911" i="3"/>
  <c r="A909" i="3"/>
  <c r="A908" i="3"/>
  <c r="A907" i="3"/>
  <c r="A905" i="3"/>
  <c r="A904" i="3"/>
  <c r="A903" i="3"/>
  <c r="A901" i="3"/>
  <c r="A900" i="3"/>
  <c r="A899" i="3"/>
  <c r="A897" i="3"/>
  <c r="A896" i="3"/>
  <c r="A895" i="3"/>
  <c r="A893" i="3"/>
  <c r="A892" i="3"/>
  <c r="A891" i="3"/>
  <c r="A889" i="3"/>
  <c r="A888" i="3"/>
  <c r="A887" i="3"/>
  <c r="A885" i="3"/>
  <c r="A884" i="3"/>
  <c r="A883" i="3"/>
  <c r="A881" i="3"/>
  <c r="A880" i="3"/>
  <c r="A879" i="3"/>
  <c r="A877" i="3"/>
  <c r="A876" i="3"/>
  <c r="A875" i="3"/>
  <c r="A873" i="3"/>
  <c r="A872" i="3"/>
  <c r="A871" i="3"/>
  <c r="A869" i="3"/>
  <c r="A868" i="3"/>
  <c r="A867" i="3"/>
  <c r="A865" i="3"/>
  <c r="A864" i="3"/>
  <c r="A863" i="3"/>
  <c r="A861" i="3"/>
  <c r="A860" i="3"/>
  <c r="A859" i="3"/>
  <c r="A857" i="3"/>
  <c r="A856" i="3"/>
  <c r="A855" i="3"/>
  <c r="A853" i="3"/>
  <c r="A852" i="3"/>
  <c r="A851" i="3"/>
  <c r="A849" i="3"/>
  <c r="A848" i="3"/>
  <c r="A847" i="3"/>
  <c r="A845" i="3"/>
  <c r="A844" i="3"/>
  <c r="A843" i="3"/>
  <c r="A841" i="3"/>
  <c r="A840" i="3"/>
  <c r="A839" i="3"/>
  <c r="A837" i="3"/>
  <c r="A836" i="3"/>
  <c r="A835" i="3"/>
  <c r="A833" i="3"/>
  <c r="A832" i="3"/>
  <c r="A831" i="3"/>
  <c r="A829" i="3"/>
  <c r="A828" i="3"/>
  <c r="A827" i="3"/>
  <c r="A825" i="3"/>
  <c r="A824" i="3"/>
  <c r="A823" i="3"/>
  <c r="A821" i="3"/>
  <c r="A820" i="3"/>
  <c r="A819" i="3"/>
  <c r="A817" i="3"/>
  <c r="A816" i="3"/>
  <c r="A815" i="3"/>
  <c r="A813" i="3"/>
  <c r="A812" i="3"/>
  <c r="A811" i="3"/>
  <c r="A809" i="3"/>
  <c r="A808" i="3"/>
  <c r="A807" i="3"/>
  <c r="A805" i="3"/>
  <c r="A804" i="3"/>
  <c r="A803" i="3"/>
  <c r="A801" i="3"/>
  <c r="A800" i="3"/>
  <c r="A799" i="3"/>
  <c r="A797" i="3"/>
  <c r="A796" i="3"/>
  <c r="A795" i="3"/>
  <c r="A793" i="3"/>
  <c r="A792" i="3"/>
  <c r="A791" i="3"/>
  <c r="A789" i="3"/>
  <c r="A788" i="3"/>
  <c r="A787" i="3"/>
  <c r="A785" i="3"/>
  <c r="A784" i="3"/>
  <c r="A783" i="3"/>
  <c r="A781" i="3"/>
  <c r="A780" i="3"/>
  <c r="A779" i="3"/>
  <c r="A777" i="3"/>
  <c r="A776" i="3"/>
  <c r="A775" i="3"/>
  <c r="A773" i="3"/>
  <c r="A772" i="3"/>
  <c r="A771" i="3"/>
  <c r="A769" i="3"/>
  <c r="A768" i="3"/>
  <c r="A767" i="3"/>
  <c r="A765" i="3"/>
  <c r="A764" i="3"/>
  <c r="A763" i="3"/>
  <c r="A761" i="3"/>
  <c r="A760" i="3"/>
  <c r="A759" i="3"/>
  <c r="A757" i="3"/>
  <c r="A756" i="3"/>
  <c r="A755" i="3"/>
  <c r="A753" i="3"/>
  <c r="A752" i="3"/>
  <c r="A751" i="3"/>
  <c r="A749" i="3"/>
  <c r="A748" i="3"/>
  <c r="A747" i="3"/>
  <c r="A745" i="3"/>
  <c r="A744" i="3"/>
  <c r="A743" i="3"/>
  <c r="A741" i="3"/>
  <c r="A740" i="3"/>
  <c r="A739" i="3"/>
  <c r="A737" i="3"/>
  <c r="A736" i="3"/>
  <c r="A735" i="3"/>
  <c r="A733" i="3"/>
  <c r="A732" i="3"/>
  <c r="A731" i="3"/>
  <c r="A729" i="3"/>
  <c r="A728" i="3"/>
  <c r="A727" i="3"/>
  <c r="A725" i="3"/>
  <c r="A724" i="3"/>
  <c r="A723" i="3"/>
  <c r="A721" i="3"/>
  <c r="A720" i="3"/>
  <c r="A719" i="3"/>
  <c r="A717" i="3"/>
  <c r="A716" i="3"/>
  <c r="A715" i="3"/>
  <c r="A713" i="3"/>
  <c r="A712" i="3"/>
  <c r="A711" i="3"/>
  <c r="A709" i="3"/>
  <c r="A708" i="3"/>
  <c r="A707" i="3"/>
  <c r="A705" i="3"/>
  <c r="A704" i="3"/>
  <c r="A703" i="3"/>
  <c r="A701" i="3"/>
  <c r="A700" i="3"/>
  <c r="A699" i="3"/>
  <c r="A697" i="3"/>
  <c r="A696" i="3"/>
  <c r="A695" i="3"/>
  <c r="A693" i="3"/>
  <c r="A692" i="3"/>
  <c r="A691" i="3"/>
  <c r="A689" i="3"/>
  <c r="A688" i="3"/>
  <c r="A687" i="3"/>
  <c r="A685" i="3"/>
  <c r="A684" i="3"/>
  <c r="A683" i="3"/>
  <c r="A681" i="3"/>
  <c r="A680" i="3"/>
  <c r="A679" i="3"/>
  <c r="A677" i="3"/>
  <c r="A676" i="3"/>
  <c r="A675" i="3"/>
  <c r="A673" i="3"/>
  <c r="A672" i="3"/>
  <c r="A671" i="3"/>
  <c r="A669" i="3"/>
  <c r="A668" i="3"/>
  <c r="A667" i="3"/>
  <c r="A665" i="3"/>
  <c r="A664" i="3"/>
  <c r="A663" i="3"/>
  <c r="A661" i="3"/>
  <c r="A660" i="3"/>
  <c r="A659" i="3"/>
  <c r="A657" i="3"/>
  <c r="A656" i="3"/>
  <c r="A655" i="3"/>
  <c r="A653" i="3"/>
  <c r="A652" i="3"/>
  <c r="A651" i="3"/>
  <c r="A649" i="3"/>
  <c r="A648" i="3"/>
  <c r="A647" i="3"/>
  <c r="A645" i="3"/>
  <c r="A644" i="3"/>
  <c r="A643" i="3"/>
  <c r="A641" i="3"/>
  <c r="A640" i="3"/>
  <c r="A639" i="3"/>
  <c r="A637" i="3"/>
  <c r="A636" i="3"/>
  <c r="A635" i="3"/>
  <c r="A633" i="3"/>
  <c r="A632" i="3"/>
  <c r="A631" i="3"/>
  <c r="A629" i="3"/>
  <c r="A628" i="3"/>
  <c r="A627" i="3"/>
  <c r="A625" i="3"/>
  <c r="A624" i="3"/>
  <c r="A623" i="3"/>
  <c r="A621" i="3"/>
  <c r="A620" i="3"/>
  <c r="A619" i="3"/>
  <c r="A617" i="3"/>
  <c r="A616" i="3"/>
  <c r="A615" i="3"/>
  <c r="A613" i="3"/>
  <c r="A612" i="3"/>
  <c r="A611" i="3"/>
  <c r="A609" i="3"/>
  <c r="A608" i="3"/>
  <c r="A607" i="3"/>
  <c r="A605" i="3"/>
  <c r="A604" i="3"/>
  <c r="A603" i="3"/>
  <c r="A601" i="3"/>
  <c r="A600" i="3"/>
  <c r="A599" i="3"/>
  <c r="A597" i="3"/>
  <c r="A596" i="3"/>
  <c r="A595" i="3"/>
  <c r="A593" i="3"/>
  <c r="A592" i="3"/>
  <c r="A591" i="3"/>
  <c r="A589" i="3"/>
  <c r="A588" i="3"/>
  <c r="A587" i="3"/>
  <c r="A585" i="3"/>
  <c r="A584" i="3"/>
  <c r="A583" i="3"/>
  <c r="A581" i="3"/>
  <c r="A580" i="3"/>
  <c r="A579" i="3"/>
  <c r="A577" i="3"/>
  <c r="A575" i="3"/>
  <c r="A573" i="3"/>
  <c r="A572" i="3"/>
  <c r="A571" i="3"/>
  <c r="A569" i="3"/>
  <c r="A568" i="3"/>
  <c r="A567" i="3"/>
  <c r="A565" i="3"/>
  <c r="A564" i="3"/>
  <c r="A563" i="3"/>
  <c r="A561" i="3"/>
  <c r="A560" i="3"/>
  <c r="A559" i="3"/>
  <c r="A557" i="3"/>
  <c r="A556" i="3"/>
  <c r="A553" i="3"/>
  <c r="A552" i="3"/>
  <c r="A551" i="3"/>
  <c r="A548" i="3"/>
  <c r="A547" i="3"/>
  <c r="A545" i="3"/>
  <c r="A544" i="3"/>
  <c r="A543" i="3"/>
  <c r="A541" i="3"/>
  <c r="A540" i="3"/>
  <c r="A539" i="3"/>
  <c r="A537" i="3"/>
  <c r="A536" i="3"/>
  <c r="A535" i="3"/>
  <c r="A533" i="3"/>
  <c r="A532" i="3"/>
  <c r="A531" i="3"/>
  <c r="A529" i="3"/>
  <c r="A528" i="3"/>
  <c r="A527" i="3"/>
  <c r="A525" i="3"/>
  <c r="A524" i="3"/>
  <c r="A523" i="3"/>
  <c r="A521" i="3"/>
  <c r="A520" i="3"/>
  <c r="A519" i="3"/>
  <c r="A517" i="3"/>
  <c r="A516" i="3"/>
  <c r="A515" i="3"/>
  <c r="A513" i="3"/>
  <c r="A512" i="3"/>
  <c r="A511" i="3"/>
  <c r="A509" i="3"/>
  <c r="A508" i="3"/>
  <c r="A507" i="3"/>
  <c r="A505" i="3"/>
  <c r="A504" i="3"/>
  <c r="A503" i="3"/>
  <c r="A501" i="3"/>
  <c r="A500" i="3"/>
  <c r="A499" i="3"/>
  <c r="A497" i="3"/>
  <c r="A496" i="3"/>
  <c r="A495" i="3"/>
  <c r="A493" i="3"/>
  <c r="A492" i="3"/>
  <c r="A491" i="3"/>
  <c r="A489" i="3"/>
  <c r="A488" i="3"/>
  <c r="A487" i="3"/>
  <c r="A485" i="3"/>
  <c r="A484" i="3"/>
  <c r="A483" i="3"/>
  <c r="A481" i="3"/>
  <c r="A480" i="3"/>
  <c r="A479" i="3"/>
  <c r="A477" i="3"/>
  <c r="A476" i="3"/>
  <c r="A475" i="3"/>
  <c r="A473" i="3"/>
  <c r="A472" i="3"/>
  <c r="A471" i="3"/>
  <c r="A469" i="3"/>
  <c r="A468" i="3"/>
  <c r="A467" i="3"/>
  <c r="A465" i="3"/>
  <c r="A464" i="3"/>
  <c r="A463" i="3"/>
  <c r="A461" i="3"/>
  <c r="A460" i="3"/>
  <c r="A459" i="3"/>
  <c r="A457" i="3"/>
  <c r="A456" i="3"/>
  <c r="A455" i="3"/>
  <c r="A453" i="3"/>
  <c r="A452" i="3"/>
  <c r="A451" i="3"/>
  <c r="A449" i="3"/>
  <c r="A448" i="3"/>
  <c r="A447" i="3"/>
  <c r="A445" i="3"/>
  <c r="A444" i="3"/>
  <c r="A443" i="3"/>
  <c r="A441" i="3"/>
  <c r="A440" i="3"/>
  <c r="A439" i="3"/>
  <c r="A437" i="3"/>
  <c r="A436" i="3"/>
  <c r="A435" i="3"/>
  <c r="A433" i="3"/>
  <c r="A432" i="3"/>
  <c r="A431" i="3"/>
  <c r="A429" i="3"/>
  <c r="A428" i="3"/>
  <c r="A427" i="3"/>
  <c r="A425" i="3"/>
  <c r="A424" i="3"/>
  <c r="A423" i="3"/>
  <c r="A421" i="3"/>
  <c r="A420" i="3"/>
  <c r="A419" i="3"/>
  <c r="A417" i="3"/>
  <c r="A416" i="3"/>
  <c r="A415" i="3"/>
  <c r="A413" i="3"/>
  <c r="A412" i="3"/>
  <c r="A411" i="3"/>
  <c r="A409" i="3"/>
  <c r="A408" i="3"/>
  <c r="A407" i="3"/>
  <c r="A405" i="3"/>
  <c r="A404" i="3"/>
  <c r="A403" i="3"/>
  <c r="A401" i="3"/>
  <c r="A400" i="3"/>
  <c r="A399" i="3"/>
  <c r="A397" i="3"/>
  <c r="A396" i="3"/>
  <c r="A395" i="3"/>
  <c r="A393" i="3"/>
  <c r="A392" i="3"/>
  <c r="A391" i="3"/>
  <c r="A389" i="3"/>
  <c r="A388" i="3"/>
  <c r="A387" i="3"/>
  <c r="A385" i="3"/>
  <c r="A384" i="3"/>
  <c r="A383" i="3"/>
  <c r="A381" i="3"/>
  <c r="A380" i="3"/>
  <c r="A379" i="3"/>
  <c r="A377" i="3"/>
  <c r="A376" i="3"/>
  <c r="A375" i="3"/>
  <c r="A373" i="3"/>
  <c r="A372" i="3"/>
  <c r="A371" i="3"/>
  <c r="A369" i="3"/>
  <c r="A368" i="3"/>
  <c r="A367" i="3"/>
  <c r="A365" i="3"/>
  <c r="A364" i="3"/>
  <c r="A363" i="3"/>
  <c r="A361" i="3"/>
  <c r="A360" i="3"/>
  <c r="A359" i="3"/>
  <c r="A357" i="3"/>
  <c r="A356" i="3"/>
  <c r="A355" i="3"/>
  <c r="A353" i="3"/>
  <c r="A352" i="3"/>
  <c r="A351" i="3"/>
  <c r="A349" i="3"/>
  <c r="A348" i="3"/>
  <c r="A347" i="3"/>
  <c r="A345" i="3"/>
  <c r="A344" i="3"/>
  <c r="A343" i="3"/>
  <c r="A341" i="3"/>
  <c r="A340" i="3"/>
  <c r="A339" i="3"/>
  <c r="A337" i="3"/>
  <c r="A336" i="3"/>
  <c r="A335" i="3"/>
  <c r="A333" i="3"/>
  <c r="A332" i="3"/>
  <c r="A331" i="3"/>
  <c r="A329" i="3"/>
  <c r="A328" i="3"/>
  <c r="A327" i="3"/>
  <c r="A325" i="3"/>
  <c r="A324" i="3"/>
  <c r="A323" i="3"/>
  <c r="A321" i="3"/>
  <c r="A320" i="3"/>
  <c r="A319" i="3"/>
  <c r="A317" i="3"/>
  <c r="A316" i="3"/>
  <c r="A315" i="3"/>
  <c r="A313" i="3"/>
  <c r="A312" i="3"/>
  <c r="A311" i="3"/>
  <c r="A309" i="3"/>
  <c r="A308" i="3"/>
  <c r="A307" i="3"/>
  <c r="A305" i="3"/>
  <c r="A304" i="3"/>
  <c r="A303" i="3"/>
  <c r="A301" i="3"/>
  <c r="A300" i="3"/>
  <c r="A299" i="3"/>
  <c r="A297" i="3"/>
  <c r="A296" i="3"/>
  <c r="A295" i="3"/>
  <c r="A293" i="3"/>
  <c r="A292" i="3"/>
  <c r="A291" i="3"/>
  <c r="A289" i="3"/>
  <c r="A288" i="3"/>
  <c r="A287" i="3"/>
  <c r="A285" i="3"/>
  <c r="A284" i="3"/>
  <c r="A283" i="3"/>
  <c r="A281" i="3"/>
  <c r="A280" i="3"/>
  <c r="A279" i="3"/>
  <c r="A277" i="3"/>
  <c r="A276" i="3"/>
  <c r="A275" i="3"/>
  <c r="A273" i="3"/>
  <c r="A272" i="3"/>
  <c r="A271" i="3"/>
  <c r="A269" i="3"/>
  <c r="A268" i="3"/>
  <c r="A267" i="3"/>
  <c r="A265" i="3"/>
  <c r="A264" i="3"/>
  <c r="A263" i="3"/>
  <c r="A261" i="3"/>
  <c r="A260" i="3"/>
  <c r="A259" i="3"/>
  <c r="A257" i="3"/>
  <c r="A256" i="3"/>
  <c r="A255" i="3"/>
  <c r="A253" i="3"/>
  <c r="A252" i="3"/>
  <c r="A251" i="3"/>
  <c r="A249" i="3"/>
  <c r="A248" i="3"/>
  <c r="A247" i="3"/>
  <c r="A245" i="3"/>
  <c r="A244" i="3"/>
  <c r="A243" i="3"/>
  <c r="A241" i="3"/>
  <c r="A240" i="3"/>
  <c r="A239" i="3"/>
  <c r="A237" i="3"/>
  <c r="A236" i="3"/>
  <c r="A235" i="3"/>
  <c r="A233" i="3"/>
  <c r="A232" i="3"/>
  <c r="A231" i="3"/>
  <c r="A229" i="3"/>
  <c r="A228" i="3"/>
  <c r="A227" i="3"/>
  <c r="A225" i="3"/>
  <c r="A224" i="3"/>
  <c r="A223" i="3"/>
  <c r="A221" i="3"/>
  <c r="A220" i="3"/>
  <c r="A219" i="3"/>
  <c r="A217" i="3"/>
  <c r="A216" i="3"/>
  <c r="A215" i="3"/>
  <c r="A213" i="3"/>
  <c r="A212" i="3"/>
  <c r="A211" i="3"/>
  <c r="A209" i="3"/>
  <c r="A208" i="3"/>
  <c r="A207" i="3"/>
  <c r="A205" i="3"/>
  <c r="A204" i="3"/>
  <c r="A203" i="3"/>
  <c r="A201" i="3"/>
  <c r="A200" i="3"/>
  <c r="A199" i="3"/>
  <c r="A197" i="3"/>
  <c r="A196" i="3"/>
  <c r="A195" i="3"/>
  <c r="A193" i="3"/>
  <c r="A192" i="3"/>
  <c r="A191" i="3"/>
  <c r="A189" i="3"/>
  <c r="A188" i="3"/>
  <c r="A187" i="3"/>
  <c r="A185" i="3"/>
  <c r="A184" i="3"/>
  <c r="A183" i="3"/>
  <c r="A181" i="3"/>
  <c r="A180" i="3"/>
  <c r="A179" i="3"/>
  <c r="A177" i="3"/>
  <c r="A176" i="3"/>
  <c r="A175" i="3"/>
  <c r="A173" i="3"/>
  <c r="A172" i="3"/>
  <c r="A171" i="3"/>
  <c r="A169" i="3"/>
  <c r="A168" i="3"/>
  <c r="A167" i="3"/>
  <c r="A165" i="3"/>
  <c r="A164" i="3"/>
  <c r="A163" i="3"/>
  <c r="A161" i="3"/>
  <c r="A160" i="3"/>
  <c r="A159" i="3"/>
  <c r="A157" i="3"/>
  <c r="A156" i="3"/>
  <c r="A155" i="3"/>
  <c r="A153" i="3"/>
  <c r="A152" i="3"/>
  <c r="A151" i="3"/>
  <c r="A149" i="3"/>
  <c r="A148" i="3"/>
  <c r="A147" i="3"/>
  <c r="A145" i="3"/>
  <c r="A144" i="3"/>
  <c r="A143" i="3"/>
  <c r="A141" i="3"/>
  <c r="A140" i="3"/>
  <c r="A139" i="3"/>
  <c r="A137" i="3"/>
  <c r="A136" i="3"/>
  <c r="A135" i="3"/>
  <c r="A133" i="3"/>
  <c r="A132" i="3"/>
  <c r="A131" i="3"/>
  <c r="A129" i="3"/>
  <c r="A128" i="3"/>
  <c r="A127" i="3"/>
  <c r="A125" i="3"/>
  <c r="A124" i="3"/>
  <c r="A123" i="3"/>
  <c r="A121" i="3"/>
  <c r="A120" i="3"/>
  <c r="A119" i="3"/>
  <c r="A117" i="3"/>
  <c r="A116" i="3"/>
  <c r="A115" i="3"/>
  <c r="A113" i="3"/>
  <c r="A112" i="3"/>
  <c r="A111" i="3"/>
  <c r="A109" i="3"/>
  <c r="A108" i="3"/>
  <c r="A107" i="3"/>
  <c r="A105" i="3"/>
  <c r="A104" i="3"/>
  <c r="A103" i="3"/>
  <c r="A101" i="3"/>
  <c r="A100" i="3"/>
  <c r="A99" i="3"/>
  <c r="A97" i="3"/>
  <c r="A96" i="3"/>
  <c r="A95" i="3"/>
  <c r="A93" i="3"/>
  <c r="A92" i="3"/>
  <c r="A91" i="3"/>
  <c r="A89" i="3"/>
  <c r="A88" i="3"/>
  <c r="A87" i="3"/>
  <c r="A85" i="3"/>
  <c r="A84" i="3"/>
  <c r="A83" i="3"/>
  <c r="A81" i="3"/>
  <c r="A80" i="3"/>
  <c r="A79" i="3"/>
  <c r="A77" i="3"/>
  <c r="A76" i="3"/>
  <c r="A75" i="3"/>
  <c r="A73" i="3"/>
  <c r="A72" i="3"/>
  <c r="A71" i="3"/>
  <c r="A69" i="3"/>
  <c r="A68" i="3"/>
  <c r="A67" i="3"/>
  <c r="A65" i="3"/>
  <c r="A64" i="3"/>
  <c r="A63" i="3"/>
  <c r="A61" i="3"/>
  <c r="A60" i="3"/>
  <c r="A59" i="3"/>
  <c r="A57" i="3"/>
  <c r="A56" i="3"/>
  <c r="A55" i="3"/>
  <c r="A53" i="3"/>
  <c r="A52" i="3"/>
  <c r="A51" i="3"/>
  <c r="A49" i="3"/>
  <c r="A48" i="3"/>
  <c r="A47" i="3"/>
  <c r="A45" i="3"/>
  <c r="A44" i="3"/>
  <c r="A43" i="3"/>
  <c r="A40" i="3"/>
  <c r="C13" i="3"/>
  <c r="C12" i="3"/>
  <c r="C11" i="3"/>
  <c r="Q8" i="3"/>
  <c r="B8" i="3"/>
  <c r="H8" i="9" l="1"/>
  <c r="A4285" i="3"/>
  <c r="A4269" i="3"/>
  <c r="A4253" i="3"/>
  <c r="A4237" i="3"/>
  <c r="J29" i="6"/>
  <c r="H29" i="6"/>
  <c r="K43" i="8"/>
  <c r="I43" i="8"/>
  <c r="I39" i="3"/>
  <c r="G39" i="3"/>
  <c r="H39" i="3"/>
  <c r="M39" i="3"/>
  <c r="E39" i="3"/>
  <c r="K39" i="3"/>
  <c r="L39" i="3"/>
  <c r="I8" i="9"/>
  <c r="L52" i="7"/>
  <c r="J52" i="7"/>
  <c r="K30" i="5"/>
  <c r="I30" i="5"/>
  <c r="A549" i="3"/>
  <c r="A555" i="3"/>
  <c r="A558" i="3"/>
  <c r="A576" i="3"/>
  <c r="A3489" i="3"/>
  <c r="A3507" i="3"/>
  <c r="A3521" i="3"/>
  <c r="A3539" i="3"/>
  <c r="A3544" i="3"/>
  <c r="A3550" i="3"/>
  <c r="A3553" i="3"/>
  <c r="A3571" i="3"/>
  <c r="A3576" i="3"/>
  <c r="A3582" i="3"/>
  <c r="A3585" i="3"/>
  <c r="A3603" i="3"/>
  <c r="A3608" i="3"/>
  <c r="A3614" i="3"/>
  <c r="A3617" i="3"/>
  <c r="A3635" i="3"/>
  <c r="A3640" i="3"/>
  <c r="A3646" i="3"/>
  <c r="F39" i="3"/>
  <c r="F8" i="9" s="1"/>
  <c r="J69" i="1" l="1"/>
  <c r="C31" i="4"/>
  <c r="J62" i="1" s="1"/>
  <c r="J66" i="1"/>
  <c r="C35" i="4"/>
  <c r="J61" i="1"/>
  <c r="J39" i="3"/>
  <c r="C8" i="9" s="1"/>
  <c r="C39" i="3"/>
  <c r="J60" i="1" s="1"/>
  <c r="P32" i="3"/>
  <c r="D8" i="9" l="1"/>
  <c r="E8" i="9"/>
  <c r="P33" i="3" s="1"/>
  <c r="G8" i="9"/>
  <c r="P34" i="3" s="1"/>
</calcChain>
</file>

<file path=xl/sharedStrings.xml><?xml version="1.0" encoding="utf-8"?>
<sst xmlns="http://schemas.openxmlformats.org/spreadsheetml/2006/main" count="10708" uniqueCount="401">
  <si>
    <t>Paste Your TSA Data Below in Row 3</t>
  </si>
  <si>
    <t>S T A T E   O F   I O W A</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</si>
  <si>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</si>
  <si>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Robert von Wolffradt</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</si>
  <si>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</si>
  <si>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Chief Information Officer</t>
  </si>
  <si>
    <t>Press Ctrl+Shift+H To Return To This Page</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</si>
  <si>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</si>
  <si>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General Application Information</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</si>
  <si>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</si>
  <si>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Applicant Name:</t>
  </si>
  <si>
    <t>Required</t>
  </si>
  <si>
    <t>Application #:</t>
  </si>
  <si>
    <t>Created By OCIO</t>
  </si>
  <si>
    <t>Project Overview</t>
  </si>
  <si>
    <t>Delivery Platfrom:  (Yes and/or Populate Other)</t>
  </si>
  <si>
    <t xml:space="preserve">   - FTTH</t>
  </si>
  <si>
    <t>Yes</t>
  </si>
  <si>
    <t xml:space="preserve">   - DSL</t>
  </si>
  <si>
    <t xml:space="preserve">   - Cable Modem</t>
  </si>
  <si>
    <t xml:space="preserve">   - Wireless Spectrum</t>
  </si>
  <si>
    <t xml:space="preserve">   - Fixed Wireless</t>
  </si>
  <si>
    <t xml:space="preserve">   - Other</t>
  </si>
  <si>
    <t>Infrastructure Type</t>
  </si>
  <si>
    <t>Will you be seeking or have you previously obtained in relation to this Project, in whole or in part, a Property Tax Exemption pursuant to Iowa Code section 427.1(40)?:</t>
  </si>
  <si>
    <t>% of Baseline to be Served:</t>
  </si>
  <si>
    <t>Follow The Steps Below</t>
  </si>
  <si>
    <t>Instructions</t>
  </si>
  <si>
    <t>Hot Buttons</t>
  </si>
  <si>
    <t>Total Units To Be Served</t>
  </si>
  <si>
    <r>
      <rPr>
        <b/>
        <sz val="11"/>
        <color rgb="FF000000"/>
        <rFont val="Calibri"/>
        <family val="2"/>
      </rPr>
      <t>3a)</t>
    </r>
    <r>
      <rPr>
        <sz val="11"/>
        <color rgb="FF000000"/>
        <rFont val="Calibri"/>
        <family val="2"/>
      </rPr>
      <t xml:space="preserve"> Check the Delivery Platforms that apply.</t>
    </r>
  </si>
  <si>
    <t>% of Baseline To Be Served</t>
  </si>
  <si>
    <t>Units Served Per Square Mile</t>
  </si>
  <si>
    <r>
      <rPr>
        <b/>
        <sz val="11"/>
        <color rgb="FF000000"/>
        <rFont val="Calibri"/>
        <family val="2"/>
      </rPr>
      <t>5a)</t>
    </r>
    <r>
      <rPr>
        <sz val="11"/>
        <color rgb="FF000000"/>
        <rFont val="Calibri"/>
        <family val="2"/>
      </rPr>
      <t xml:space="preserve">  Update/Populate Description, Unit, Quantity, Est Cost and Grant Request %.</t>
    </r>
  </si>
  <si>
    <r>
      <rPr>
        <b/>
        <sz val="11"/>
        <color rgb="FF000000"/>
        <rFont val="Calibri"/>
        <family val="2"/>
      </rPr>
      <t xml:space="preserve">5b) </t>
    </r>
    <r>
      <rPr>
        <sz val="11"/>
        <color rgb="FF000000"/>
        <rFont val="Calibri"/>
        <family val="2"/>
      </rPr>
      <t xml:space="preserve"> Review the form to ensure it is complete and accurate.</t>
    </r>
  </si>
  <si>
    <t>Target Service Area</t>
  </si>
  <si>
    <t>Total Number of HSB's (i.e., Broadband Units) in Project Area</t>
  </si>
  <si>
    <t>Total Number of HSB's (i.e., Broadband Units) New Service Will Be Available To</t>
  </si>
  <si>
    <r>
      <rPr>
        <b/>
        <sz val="11"/>
        <color rgb="FF000000"/>
        <rFont val="Calibri"/>
        <family val="2"/>
      </rPr>
      <t xml:space="preserve">6c) </t>
    </r>
    <r>
      <rPr>
        <sz val="11"/>
        <color rgb="FF000000"/>
        <rFont val="Calibri"/>
        <family val="2"/>
      </rPr>
      <t xml:space="preserve"> Review the form to ensure it is complete and accurate.</t>
    </r>
  </si>
  <si>
    <t>Census Block #</t>
  </si>
  <si>
    <t>County</t>
  </si>
  <si>
    <t>Sq. Miles</t>
  </si>
  <si>
    <t>H</t>
  </si>
  <si>
    <t>S</t>
  </si>
  <si>
    <t>B</t>
  </si>
  <si>
    <t>Total Units</t>
  </si>
  <si>
    <t>Down (Mbps)</t>
  </si>
  <si>
    <t>Up (Mbps)</t>
  </si>
  <si>
    <t>Include</t>
  </si>
  <si>
    <t>?</t>
  </si>
  <si>
    <t>1</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</si>
  <si>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</si>
  <si>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</si>
  <si>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</si>
  <si>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1.</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</si>
  <si>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</si>
  <si>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D—Budget Plan</t>
  </si>
  <si>
    <t>Please answer or supply the Office with the following to assist it in scoring this factor:</t>
  </si>
  <si>
    <t>1.1.</t>
  </si>
  <si>
    <t>Estimated: Provide Upon Grant Application</t>
  </si>
  <si>
    <t>1.2.</t>
  </si>
  <si>
    <t>1.3.</t>
  </si>
  <si>
    <t>1.4.</t>
  </si>
  <si>
    <r>
      <t xml:space="preserve">Please describe any </t>
    </r>
    <r>
      <rPr>
        <i/>
        <u/>
        <sz val="11"/>
        <color rgb="FF000000"/>
        <rFont val="Calibri"/>
        <family val="2"/>
      </rPr>
      <t>current</t>
    </r>
    <r>
      <rPr>
        <sz val="11"/>
        <color rgb="FF000000"/>
        <rFont val="Calibri"/>
        <family val="2"/>
      </rPr>
      <t xml:space="preserve"> Broadband adoption initiatives sponsored by you within the Project area or surrounding community(ies):</t>
    </r>
  </si>
  <si>
    <r>
      <t xml:space="preserve">Actuals: </t>
    </r>
    <r>
      <rPr>
        <b/>
        <sz val="11"/>
        <color rgb="FFFF0000"/>
        <rFont val="Calibri"/>
        <family val="2"/>
      </rPr>
      <t>Provide Upon Project Completion</t>
    </r>
  </si>
  <si>
    <t>(Do NOT fill out as part of Application process)</t>
  </si>
  <si>
    <t>Category</t>
  </si>
  <si>
    <t>Description</t>
  </si>
  <si>
    <t>Unit</t>
  </si>
  <si>
    <t>Quantity</t>
  </si>
  <si>
    <t>Est. Cost $**</t>
  </si>
  <si>
    <t>Requested Grant Support % (up to 15%)</t>
  </si>
  <si>
    <t>Grant Request (Est Cost * Request %)</t>
  </si>
  <si>
    <t>Actual Cost $</t>
  </si>
  <si>
    <t>Grant Award (Min of Estimated or Actual Cost * Request %)</t>
  </si>
  <si>
    <r>
      <t xml:space="preserve">Please describe any </t>
    </r>
    <r>
      <rPr>
        <i/>
        <u/>
        <sz val="11"/>
        <color rgb="FF000000"/>
        <rFont val="Calibri"/>
        <family val="2"/>
      </rPr>
      <t>future</t>
    </r>
    <r>
      <rPr>
        <sz val="11"/>
        <color rgb="FF000000"/>
        <rFont val="Calibri"/>
        <family val="2"/>
      </rPr>
      <t xml:space="preserve"> Broadband adoption initiatives to be sponsored by you within the Project area or surrounding community(ies):</t>
    </r>
  </si>
  <si>
    <t xml:space="preserve">Conduit    </t>
  </si>
  <si>
    <t>(Type)</t>
  </si>
  <si>
    <t>$/foot for material</t>
  </si>
  <si>
    <t>2.</t>
  </si>
  <si>
    <t>2.1.</t>
  </si>
  <si>
    <t>Fiber/Copper</t>
  </si>
  <si>
    <t>OSP Engineering</t>
  </si>
  <si>
    <t>$/foot</t>
  </si>
  <si>
    <t>Design Engineering</t>
  </si>
  <si>
    <t>Hours or fixed fee</t>
  </si>
  <si>
    <t>Construction Mgmt.</t>
  </si>
  <si>
    <t>Tower</t>
  </si>
  <si>
    <t>Installed cost per tower</t>
  </si>
  <si>
    <t>Antenna</t>
  </si>
  <si>
    <t>(Specs.)</t>
  </si>
  <si>
    <t>Installed cost per antenna</t>
  </si>
  <si>
    <t>Boring</t>
  </si>
  <si>
    <t>(Contractor)</t>
  </si>
  <si>
    <t>Trenching</t>
  </si>
  <si>
    <t>Knifing</t>
  </si>
  <si>
    <t>Switching Equipment</t>
  </si>
  <si>
    <t>(Mfg./model /s#)</t>
  </si>
  <si>
    <t>per unit</t>
  </si>
  <si>
    <t>Routing Equipment</t>
  </si>
  <si>
    <t>Optical Equipment</t>
  </si>
  <si>
    <t>Customer Premise Equipment</t>
  </si>
  <si>
    <t>2.2.</t>
  </si>
  <si>
    <t>Totals</t>
  </si>
  <si>
    <t>N/A</t>
  </si>
  <si>
    <t>3.</t>
  </si>
  <si>
    <t>3.1.</t>
  </si>
  <si>
    <t>END OF DATA</t>
  </si>
  <si>
    <t>Hoover State Office Building, Level B, 1305 E. Walnut, Des Moines, Iowa 50319</t>
  </si>
  <si>
    <t>515.281.5503</t>
  </si>
  <si>
    <t>CIO@IOWA.GOV</t>
  </si>
  <si>
    <t>*An Applicant must estimate its total Project costs in the form of Allowable Expenditures within the categories set forth in the table above. An Applicant may not include in its estimate of total Project costs or subsequently seek reimbursement for expenditures other than those within the categories above.</t>
  </si>
  <si>
    <t>**An Applicant may only subsequently seek reimbursement for its total estimated Project costs or total actual Project costs, whichever is less.</t>
  </si>
  <si>
    <t>***Except as otherwise and solely to the extent permitted by Iowa Administrative Code rule 129—22.4(5) and further described in NOFA Section 1.5, Allowable Expenditures may not include expenditures incurred for or related to Broadband Infrastructure to be installed outside of Targeted Service Areas. See the Exception Request Form, Exhibit D.1,  for information on how to apply, in limited circumstances, for permission to include such expenditures in your Project costs.</t>
  </si>
  <si>
    <t>****In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</si>
  <si>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3.2.</t>
  </si>
  <si>
    <t>3.3.</t>
  </si>
  <si>
    <t>Describe how your Project will generate new jobs in the Project area and the surrounding community(ies). Specific job-creation estimates and the specific methodology deployed to determine numbers may be provided, but are not required.</t>
  </si>
  <si>
    <t>Describe how your Project will impact the retention of existing jobs in the Project area and the surrounding community(ies). Specific job-retention numbers and the specific methodology deployed to determine numbers may be provided, but are not required.</t>
  </si>
  <si>
    <t>Describe how your Project will positively impact businesses (including agricultural operations) in the Project area and the surrounding community(ies).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</si>
  <si>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</si>
  <si>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</si>
  <si>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Actuals: Provide Upon Project Completion</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</si>
  <si>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</si>
  <si>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</si>
  <si>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</si>
  <si>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</si>
  <si>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</si>
  <si>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</si>
  <si>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Exhibit D.1 — Limited exception for Broadband Infrastructure Installed Outside of Targeted Service Areas</t>
  </si>
  <si>
    <r>
      <t>K</t>
    </r>
    <r>
      <rPr>
        <sz val="8"/>
        <color rgb="FF000000"/>
        <rFont val="Calibri"/>
        <family val="2"/>
      </rPr>
      <t>IM</t>
    </r>
    <r>
      <rPr>
        <sz val="9"/>
        <color rgb="FF000000"/>
        <rFont val="Calibri"/>
        <family val="2"/>
      </rPr>
      <t xml:space="preserve"> R</t>
    </r>
    <r>
      <rPr>
        <sz val="8"/>
        <color rgb="FF000000"/>
        <rFont val="Calibri"/>
        <family val="2"/>
      </rPr>
      <t>EYNOLDS</t>
    </r>
    <r>
      <rPr>
        <sz val="9"/>
        <color rgb="FF000000"/>
        <rFont val="Calibri"/>
        <family val="2"/>
      </rPr>
      <t>, GOVERNOR</t>
    </r>
  </si>
  <si>
    <t>Iowa Administrative Code rule 129—22.4(5) generally limits the use of grant funds to and for Broadband Infrastructure installed within Targeted Service Areas. Notwithstanding, the Office may, on a limited basis and in the office’s sole discretion, grant permission to Applicants for the utilization of grant funds for Broadband Infrastructure installed outside of Targeted Service Areas that facilitates or is essential to and inextricably intertwined with facilitating Broadband Infrastructure within Targeted Service Areas forming the basis of a Project. Accordingly, unless an Applicant has applied for and received permission from the Office, an Applicant should not include within their estimated Project cost(s)/Allowable Expenditures on the Budget Plan Exhibit D expenditures incurred for or related to Broadband Infrastructure to be installed out outside of Targeted Service Areas. Applicants may use this form Exhibit D.1 to apply for such exception. The Office is not responsible if delays in processing applications for this exception that result in an Applicant’s failure to meet the Application deadline; thus, Applicants should generally assume applications for this exception will be denied. No requests for the this exception will be considered unless received at least fourteen (14) days prior to Application deadline.</t>
  </si>
  <si>
    <r>
      <t>A</t>
    </r>
    <r>
      <rPr>
        <sz val="8"/>
        <color rgb="FF000000"/>
        <rFont val="Calibri"/>
        <family val="2"/>
      </rPr>
      <t>DAM</t>
    </r>
    <r>
      <rPr>
        <sz val="9"/>
        <color rgb="FF000000"/>
        <rFont val="Calibri"/>
        <family val="2"/>
      </rPr>
      <t xml:space="preserve"> G</t>
    </r>
    <r>
      <rPr>
        <sz val="8"/>
        <color rgb="FF000000"/>
        <rFont val="Calibri"/>
        <family val="2"/>
      </rPr>
      <t>REGG</t>
    </r>
    <r>
      <rPr>
        <sz val="9"/>
        <color rgb="FF000000"/>
        <rFont val="Calibri"/>
        <family val="2"/>
      </rPr>
      <t>, LT. GOVERNOR</t>
    </r>
  </si>
  <si>
    <t xml:space="preserve">1.    Are you requesting permission to include expenditures incurred outside of Targeted Service Areas forming the basis of your Project within your total estimated Project Cost/allowable Expenditures? </t>
  </si>
  <si>
    <t>2.    Why is reimbursement for such Broadband Infrastructure facilitates and/or is essential to or  inextricably intertwined with facilitating 25/3 Broadband in Targeted Service Area(s) forming the basis of your Project such that the related costs/expenditures cannot otherwise be excluded from your Application?</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</si>
  <si>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111111111111111111111111111111111111111122222222222222222222222233333</t>
  </si>
  <si>
    <t>3.    Please identify and describe the specific methods/formulas you will utilize in proportionally allocating the costs of and for such Broadband Infrastructure installed outside of Targeted Service areas to Targeted Service Area(s) forming the basis of your Project to which Broadband service is facilitated by such Infrastructure.</t>
  </si>
  <si>
    <t>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x</t>
  </si>
  <si>
    <t>4.    Please identify all Allowable Expenditures within the categories set forth in the table above for the Broadband Infrastructure which you seek an exception:</t>
  </si>
  <si>
    <r>
      <t xml:space="preserve">Actuals: </t>
    </r>
    <r>
      <rPr>
        <b/>
        <sz val="11"/>
        <color rgb="FFFF0000"/>
        <rFont val="Calibri"/>
        <family val="2"/>
      </rPr>
      <t>Provide Upon Project Completion</t>
    </r>
  </si>
  <si>
    <t>Est. $ Cost Located Outside TSA</t>
  </si>
  <si>
    <t>Proportional Allocation $ Cost Located Outside TSA Requested For Support</t>
  </si>
  <si>
    <t>Grant Request (Proportional Allocation $ Cost * Request %)</t>
  </si>
  <si>
    <t>Actual Proportional Allocation $ Cost Located Outside TSA  Requested For Support</t>
  </si>
  <si>
    <t>Grant Award (Minimum Estimated and Actual Proportional Allocation $ Request * Request %)</t>
  </si>
  <si>
    <r>
      <t>(</t>
    </r>
    <r>
      <rPr>
        <i/>
        <sz val="9"/>
        <color rgb="FF000000"/>
        <rFont val="&amp;quot"/>
      </rPr>
      <t>E.g.</t>
    </r>
    <r>
      <rPr>
        <sz val="9"/>
        <color rgb="FF000000"/>
        <rFont val="&amp;quot"/>
      </rPr>
      <t>, permits/plans)</t>
    </r>
  </si>
  <si>
    <r>
      <t>(</t>
    </r>
    <r>
      <rPr>
        <i/>
        <sz val="9"/>
        <color rgb="FF000000"/>
        <rFont val="&amp;quot"/>
      </rPr>
      <t>E.g.</t>
    </r>
    <r>
      <rPr>
        <sz val="9"/>
        <color rgb="FF000000"/>
        <rFont val="&amp;quot"/>
      </rPr>
      <t>, design plans)</t>
    </r>
  </si>
  <si>
    <r>
      <t>(</t>
    </r>
    <r>
      <rPr>
        <i/>
        <sz val="9"/>
        <color rgb="FF000000"/>
        <rFont val="&amp;quot"/>
      </rPr>
      <t>E.g.</t>
    </r>
    <r>
      <rPr>
        <sz val="9"/>
        <color rgb="FF000000"/>
        <rFont val="&amp;quot"/>
      </rPr>
      <t>, field resources)</t>
    </r>
  </si>
  <si>
    <r>
      <t>(</t>
    </r>
    <r>
      <rPr>
        <i/>
        <sz val="9"/>
        <color rgb="FF000000"/>
        <rFont val="&amp;quot"/>
      </rPr>
      <t>E.g.</t>
    </r>
    <r>
      <rPr>
        <sz val="9"/>
        <color rgb="FF000000"/>
        <rFont val="&amp;quot"/>
      </rPr>
      <t>, Permit/specs.)</t>
    </r>
  </si>
  <si>
    <t>*If this request for Exception is approved by the Office, then any proportionally allocated expenditures for Broadband Infrastructure located outside of a Targeted Service Area(s) forming the basis of an Application will be included in total project cost calculations for purposes of scoring the Application (e.g., the amounts included in Exhibit D + the amounts included in this Exhibit D.1). If this request for Exception is NOT approved, then any proportionally allocated expenditures for Broadband Infrastructure located outside of a Targeted Service Area(s) forming the basis of an Application will NOT be included in any total project cost calculations for purposes of scoring the Application (e.g., the amounts included in Exhibit D only).</t>
  </si>
  <si>
    <t>PlanDown</t>
  </si>
  <si>
    <t>PlanUp</t>
  </si>
  <si>
    <t>Application Scorecard Summary</t>
  </si>
  <si>
    <t>Delivery Platform</t>
  </si>
  <si>
    <t>Total Units To Be Served:</t>
  </si>
  <si>
    <t>Total Square Miles</t>
  </si>
  <si>
    <t>Units Served Per Square Mile:</t>
  </si>
  <si>
    <t>Total Estimated Costs</t>
  </si>
  <si>
    <t>Total Estimated Costs / Total Units Served</t>
  </si>
  <si>
    <t>Proportional Allocated Cost Outside TSA (D.1)</t>
  </si>
  <si>
    <t>FTTH</t>
  </si>
  <si>
    <t>DSL</t>
  </si>
  <si>
    <t>Cable Modem</t>
  </si>
  <si>
    <t>Wireless Spectrum</t>
  </si>
  <si>
    <t>Fixed Wireless</t>
  </si>
  <si>
    <t>Other</t>
  </si>
  <si>
    <t>No</t>
  </si>
  <si>
    <t>End</t>
  </si>
  <si>
    <t>Broadband Grants Core Application Menu</t>
  </si>
  <si>
    <r>
      <rPr>
        <b/>
        <sz val="11"/>
        <color rgb="FF000000"/>
        <rFont val="Calibri"/>
        <family val="2"/>
      </rPr>
      <t>2a)</t>
    </r>
    <r>
      <rPr>
        <sz val="11"/>
        <color rgb="FF000000"/>
        <rFont val="Calibri"/>
        <family val="2"/>
      </rPr>
      <t xml:space="preserve"> The "Hot Button" to the right will transfer your TSA data to Exhibit B.</t>
    </r>
  </si>
  <si>
    <r>
      <rPr>
        <b/>
        <sz val="11"/>
        <color rgb="FF000000"/>
        <rFont val="Calibri"/>
        <family val="2"/>
      </rPr>
      <t>1a)</t>
    </r>
    <r>
      <rPr>
        <sz val="11"/>
        <color rgb="FF000000"/>
        <rFont val="Calibri"/>
        <family val="2"/>
      </rPr>
      <t xml:space="preserve"> Populate your exported TSA data on the TSA Input tab.</t>
    </r>
  </si>
  <si>
    <t>Did you populate an Applicant Name?</t>
  </si>
  <si>
    <t>Did you choose at least one Delivery Platform in Exhibit B?</t>
  </si>
  <si>
    <t>Did you define the Infrastructure Type in Exhibit B?</t>
  </si>
  <si>
    <t>Have you included at least one eligible TSA?</t>
  </si>
  <si>
    <t>1.5.</t>
  </si>
  <si>
    <t>Category
(A)</t>
  </si>
  <si>
    <t>Check</t>
  </si>
  <si>
    <t>Status
(Expect all Checks to be Yes or Not Applicable)</t>
  </si>
  <si>
    <t>Delivery Platform:  (Check and/or Populate Other)</t>
  </si>
  <si>
    <t>Enter data for all columns with a light gray heading and associated white cells.  The dark shaded fields are calculated fields based on associated entry.</t>
  </si>
  <si>
    <t>Facilitated Speeds in Project Area Upon Project Completion</t>
  </si>
  <si>
    <t xml:space="preserve">   - Availability</t>
  </si>
  <si>
    <t xml:space="preserve">   - Latency</t>
  </si>
  <si>
    <t xml:space="preserve">   - Hop Count</t>
  </si>
  <si>
    <r>
      <rPr>
        <b/>
        <sz val="11"/>
        <color rgb="FF000000"/>
        <rFont val="Calibri"/>
        <family val="2"/>
      </rPr>
      <t>3f)</t>
    </r>
    <r>
      <rPr>
        <sz val="11"/>
        <color rgb="FF000000"/>
        <rFont val="Calibri"/>
        <family val="2"/>
      </rPr>
      <t xml:space="preserve"> Review to confirm worksheet is correct.</t>
    </r>
  </si>
  <si>
    <t>Exhibit D.1 — Outside Targeted Service Areas Infrastructure Worksheet</t>
  </si>
  <si>
    <t>2) Refresh Exhibit B - Project Worksheet with the Targeted Service Area data.</t>
  </si>
  <si>
    <t>1) Populate the Targeted Service Area data.  Detailed directions in Exhibit L.</t>
  </si>
  <si>
    <r>
      <rPr>
        <b/>
        <sz val="11"/>
        <color rgb="FF000000"/>
        <rFont val="Calibri"/>
        <family val="2"/>
      </rPr>
      <t>3b)</t>
    </r>
    <r>
      <rPr>
        <sz val="11"/>
        <color rgb="FF000000"/>
        <rFont val="Calibri"/>
        <family val="2"/>
      </rPr>
      <t xml:space="preserve"> Select the appropriate Infrastructure Type</t>
    </r>
    <r>
      <rPr>
        <sz val="11"/>
        <color rgb="FF000000"/>
        <rFont val="Calibri"/>
        <family val="2"/>
      </rPr>
      <t>.</t>
    </r>
  </si>
  <si>
    <t>5) Populate costs in Exhibit D - Broadband Grants Program Budget Plan.</t>
  </si>
  <si>
    <t>6) IF APPLICABLE, Populate costs in Exhibit D.1 -  Outside Targeted Service Areas Infrastructure Worksheet.</t>
  </si>
  <si>
    <r>
      <rPr>
        <b/>
        <sz val="11"/>
        <color rgb="FF000000"/>
        <rFont val="Calibri"/>
        <family val="2"/>
      </rPr>
      <t>6b)</t>
    </r>
    <r>
      <rPr>
        <sz val="11"/>
        <color rgb="FF000000"/>
        <rFont val="Calibri"/>
        <family val="2"/>
      </rPr>
      <t xml:space="preserve">  Update/Populate Description, Unit, Quantity, Est Cost, Proportional Allocation Cost and Grant Request %.</t>
    </r>
  </si>
  <si>
    <t>Have you defined all of your Facilitated Speeds in Exhibit B?</t>
  </si>
  <si>
    <t>Have you submitted grant request dollars in Exhibit D (Column E)?</t>
  </si>
  <si>
    <t>Data Caps (Yes)</t>
  </si>
  <si>
    <t>Data Caps (No)</t>
  </si>
  <si>
    <t>Exhibit D — Broadband Grants Program Budget Plan</t>
  </si>
  <si>
    <t>Exhibit B — Broadband Grants Program Project Worksheet</t>
  </si>
  <si>
    <t>Exhibit C — Qualitative Attributes Form</t>
  </si>
  <si>
    <t>As part of evaluating this factor, the Office will review the geographic proximity of your Project to other infrastructure that is currently known to provide access to 25/3 Broadband based on the Broadband Availability Map. To aid the Office in contextualizing the import of this analysis, please describe any known barriers (e.g., geographic, market-driven, regulatory) that may inhibit the expansion or extension of pre-existing Broadband networks to your proposed Project area in a cost-effective manner.</t>
  </si>
  <si>
    <t>How will the Project positively affect any anchor institutions in the area, if at all?</t>
  </si>
  <si>
    <t>2.3.</t>
  </si>
  <si>
    <t>Federal Support
(C-1.2)</t>
  </si>
  <si>
    <t>Local Support
(C-1.1)</t>
  </si>
  <si>
    <t>Yes
(C-2.3)</t>
  </si>
  <si>
    <t>No
(C-2.3)</t>
  </si>
  <si>
    <t>Yes
(C-2.4)</t>
  </si>
  <si>
    <t>No
(C-2.4)</t>
  </si>
  <si>
    <t>Yes
(C-2.5)</t>
  </si>
  <si>
    <t>No
(C-2.5)</t>
  </si>
  <si>
    <t>2.4.</t>
  </si>
  <si>
    <t>Have you previously been Awarded grant funds pursuant to Iowa Code section 8B.11 for any proposed Broadband Infrastructure to be or already installed in Targeted Service Areas forming the basis of your Project?</t>
  </si>
  <si>
    <t>2.5.</t>
  </si>
  <si>
    <t>If “Yes,” please identify the total number of Targeted Service Areas forming the basis of your Project in which you have installed Broadband Infrastructure that would facilitate 25/3 Broadband since the As of Date.</t>
  </si>
  <si>
    <t>Targeted Service Areas</t>
  </si>
  <si>
    <t>2.6.</t>
  </si>
  <si>
    <t>Please supply evidence of local community support for the Project. Examples of such evidence include, but are not limited to:</t>
  </si>
  <si>
    <t>2.6.1.</t>
  </si>
  <si>
    <t>2.6.2.</t>
  </si>
  <si>
    <t>2.6.3.</t>
  </si>
  <si>
    <t>2.6.4.</t>
  </si>
  <si>
    <t>2.7.</t>
  </si>
  <si>
    <t>2.8.</t>
  </si>
  <si>
    <t>4) Populate all defined fields in Exhibit C - Qualitative Attributes Form.</t>
  </si>
  <si>
    <r>
      <rPr>
        <b/>
        <sz val="11"/>
        <color rgb="FF000000"/>
        <rFont val="Calibri"/>
        <family val="2"/>
      </rPr>
      <t>4a)</t>
    </r>
    <r>
      <rPr>
        <sz val="11"/>
        <color rgb="FF000000"/>
        <rFont val="Calibri"/>
        <family val="2"/>
      </rPr>
      <t xml:space="preserve"> For Budget questions, please check the box if the dollar amount is zero for that area.</t>
    </r>
  </si>
  <si>
    <t>Did you answer all Budget questions in Exhibit C?</t>
  </si>
  <si>
    <t>Did you answer all Yes / No questions in Exhibit C?</t>
  </si>
  <si>
    <t>Have you responded to all questions related to Relative Need in Exhibit C?</t>
  </si>
  <si>
    <t>Have you responded to all questions related to Economic Impact in Exhibit C?</t>
  </si>
  <si>
    <t xml:space="preserve"> percent</t>
  </si>
  <si>
    <t xml:space="preserve"> milliseconds</t>
  </si>
  <si>
    <t xml:space="preserve"> hops</t>
  </si>
  <si>
    <t>Survey results taken among members of the community supporting the Project.</t>
  </si>
  <si>
    <t>Testimonials or letters from members of the community supporting the Project.</t>
  </si>
  <si>
    <t>Minutes of meetings of city or county board, commissions, or councils supporting the Project.</t>
  </si>
  <si>
    <t>Newspaper articles supporting the Project.</t>
  </si>
  <si>
    <t xml:space="preserve">This factor takes into consideration the economic impact the Project will have on the surrounding community(ies), including but not limited to jobs impact. Applications with a greater impact on jobs or that will reach the agricultural community will receive higher scores. </t>
  </si>
  <si>
    <t xml:space="preserve">   - Symmetry</t>
  </si>
  <si>
    <t xml:space="preserve">   - Data Cap</t>
  </si>
  <si>
    <t>Symmetry (Yes)</t>
  </si>
  <si>
    <t>Symmetry (No)</t>
  </si>
  <si>
    <t>Iowa Grants Website</t>
  </si>
  <si>
    <t>1.2.1.</t>
  </si>
  <si>
    <t>Generally, Applicants must identify their Projects in terms of the Targeted Service Areas in which their Projects will Facilitate 25/3 Broadband service. Relatedly, as a default rule, the Office considers Broadband Infrastructure physically installed within a Targeted Service Area(s) to Facilitate 25/3 Broadband therein by virtue of the geographic proximity of such Broadband Infrastructure to the Targeted Service Area(s) itself. Thus, Applicants may generally only include costs/expenditures incurred within a Targeted Service Area forming the basis of a Project within the Project’s Total Project Costs and corresponding Allowable Expenditures. However, Applicants may include costs/expenditures that are incurred outside of  Targeted Service Area(s) within their Total Project Costs and corresponding Allowable Expenditures, provided that Applicant provides the information and demonstrates the prerequisites identified in Section 1.5.2.3 (Outside TSA Infrastructure Process) of the NOFA. This Outside TSA Infrastructure process is not limited to census blocks that are directly adjacent to Targeted Service Areas forming the basis of an Application. Applicants should use the following fields/inputs to supply the required information/justification:</t>
  </si>
  <si>
    <t>Yes
(D.1-1)</t>
  </si>
  <si>
    <t>No
(D.1-1)</t>
  </si>
  <si>
    <t>2.    Explain how such outside-Targeted-Service-Area Broadband Infrastructure Facilitates 25/3 Broadband within the Targeted Service Area(s) forming the basis of the Project.</t>
  </si>
  <si>
    <t xml:space="preserve">3.    How are any claimed costs/expenditures for such outside-Targeted-Service-Area Broadband Infrastructure necessary to effectively complete the Project? </t>
  </si>
  <si>
    <t>4.    Why is it that any claimed costs/expenditures for such outside-Targeted-Service-Area Broadband Infrastructure cannot be excluded from the Application?</t>
  </si>
  <si>
    <t>5.    What specific methods/formulas will you utilize in allocating the costs of and for such outside Targeted-Service-Areas Broadband Infrastructure in proportion to such Broadband Infrastructure’s actual facilitation of 25/3 Broadband to the Targeted Service Area(s) forming the basis of the Project?</t>
  </si>
  <si>
    <t>6.    Please identify all Allowable Expenditures within the categories set forth in the table below for such outside-Targeted-Service-Area Broadband Infrastructure you wish to include within your Total Project Costs:</t>
  </si>
  <si>
    <t>Prospective Product Attributes:  (Populate Responses)</t>
  </si>
  <si>
    <t xml:space="preserve">   - Performance Credits</t>
  </si>
  <si>
    <t>Performance Credits
(Yes)</t>
  </si>
  <si>
    <t>Performance Credits
(No)</t>
  </si>
  <si>
    <t>Note: If you need additional space to answer any of the above questions, please upload supplemental materials to the appropriate section of the Iowa Grants System.</t>
  </si>
  <si>
    <t>Description
(B)</t>
  </si>
  <si>
    <t>Quantity
(D)</t>
  </si>
  <si>
    <t>Grant Request (Est Cost * Request %)
(G)</t>
  </si>
  <si>
    <t>Grant Award (Min of Estimated or Actual Cost * Request %)
(I)</t>
  </si>
  <si>
    <t>Actual Cost $
(H)</t>
  </si>
  <si>
    <t>Est. $ Cost Located Outside TSA
(E)</t>
  </si>
  <si>
    <t>Grant Request (Allocation $ Cost * Request %)
(H)</t>
  </si>
  <si>
    <t>Grant Award (Minimum Estimated and Actual Allocation $ Request * Request %)
(J)</t>
  </si>
  <si>
    <t>Per Unit
(C)</t>
  </si>
  <si>
    <t xml:space="preserve">  per hour / fixed</t>
  </si>
  <si>
    <t xml:space="preserve">  per foot</t>
  </si>
  <si>
    <t xml:space="preserve">  per tower</t>
  </si>
  <si>
    <t xml:space="preserve">  per antenna</t>
  </si>
  <si>
    <t xml:space="preserve">  per unit</t>
  </si>
  <si>
    <t>Cost Per Unit
(C)</t>
  </si>
  <si>
    <t>Proportional Allocation $ Cost Located Outside TSA
(F)</t>
  </si>
  <si>
    <t>Actual Proportional Allocation $ Cost Located Outside TSA
(I)</t>
  </si>
  <si>
    <r>
      <rPr>
        <b/>
        <sz val="11"/>
        <color rgb="FF000000"/>
        <rFont val="Calibri"/>
        <family val="2"/>
      </rPr>
      <t>3c)</t>
    </r>
    <r>
      <rPr>
        <sz val="11"/>
        <color rgb="FF000000"/>
        <rFont val="Calibri"/>
        <family val="2"/>
      </rPr>
      <t xml:space="preserve"> Respond to all Prospective Product Attributes subcategories. See Section 3.1.6. of the NOFA for detailed instructions/questions related to this aspect of the Application.</t>
    </r>
  </si>
  <si>
    <r>
      <rPr>
        <b/>
        <sz val="11"/>
        <color rgb="FF000000"/>
        <rFont val="Calibri"/>
        <family val="2"/>
      </rPr>
      <t>3d)</t>
    </r>
    <r>
      <rPr>
        <sz val="11"/>
        <color rgb="FF000000"/>
        <rFont val="Calibri"/>
        <family val="2"/>
      </rPr>
      <t xml:space="preserve"> Review the Homes, Schools, and Businesses in the "Total Number of HSB's (i.e., Broadband Units) New Service Will Be Available To" section.  If you are not planning on fully serving a TSA, update those figures to the correct counts.</t>
    </r>
  </si>
  <si>
    <r>
      <rPr>
        <b/>
        <sz val="11"/>
        <color rgb="FF000000"/>
        <rFont val="Calibri"/>
        <family val="2"/>
      </rPr>
      <t>3e)</t>
    </r>
    <r>
      <rPr>
        <sz val="11"/>
        <color rgb="FF000000"/>
        <rFont val="Calibri"/>
        <family val="2"/>
      </rPr>
      <t xml:space="preserve"> Define the Download and Upload Speeds in the "Facilitated Speeds in Project Area upon Project Completion" section for each TSA.</t>
    </r>
  </si>
  <si>
    <r>
      <rPr>
        <b/>
        <sz val="11"/>
        <color rgb="FF000000"/>
        <rFont val="Calibri"/>
        <family val="2"/>
      </rPr>
      <t>4b)</t>
    </r>
    <r>
      <rPr>
        <sz val="11"/>
        <color rgb="FF000000"/>
        <rFont val="Calibri"/>
        <family val="2"/>
      </rPr>
      <t xml:space="preserve"> For answers to questions in this Exhibit, please limit to 1200 characters for each question. Please upload supplemental materials to the appropriate section of the Iowa Grants System.</t>
    </r>
  </si>
  <si>
    <r>
      <rPr>
        <b/>
        <sz val="11"/>
        <color rgb="FF000000"/>
        <rFont val="Calibri"/>
        <family val="2"/>
      </rPr>
      <t>5c)</t>
    </r>
    <r>
      <rPr>
        <sz val="11"/>
        <color rgb="FF000000"/>
        <rFont val="Calibri"/>
        <family val="2"/>
      </rPr>
      <t xml:space="preserve">  If grant funds are Awarded, the Grantee will be required to submit a revised Exhibit D with actual costs.</t>
    </r>
  </si>
  <si>
    <r>
      <rPr>
        <b/>
        <sz val="11"/>
        <color rgb="FF000000"/>
        <rFont val="Calibri"/>
        <family val="2"/>
      </rPr>
      <t>4c)</t>
    </r>
    <r>
      <rPr>
        <sz val="11"/>
        <color rgb="FF000000"/>
        <rFont val="Calibri"/>
        <family val="2"/>
      </rPr>
      <t xml:space="preserve"> Review the form to ensure it is complete and accurate.</t>
    </r>
  </si>
  <si>
    <r>
      <rPr>
        <b/>
        <sz val="11"/>
        <color rgb="FF000000"/>
        <rFont val="Calibri"/>
        <family val="2"/>
      </rPr>
      <t>6a)</t>
    </r>
    <r>
      <rPr>
        <sz val="11"/>
        <color rgb="FF000000"/>
        <rFont val="Calibri"/>
        <family val="2"/>
      </rPr>
      <t xml:space="preserve">  Answer questions as necessary.  Please limit to 1200 characters for each question.</t>
    </r>
  </si>
  <si>
    <t>7) Core Application Checklist Below.</t>
  </si>
  <si>
    <r>
      <rPr>
        <b/>
        <sz val="11"/>
        <color rgb="FF000000"/>
        <rFont val="Calibri"/>
        <family val="2"/>
      </rPr>
      <t>6d)</t>
    </r>
    <r>
      <rPr>
        <sz val="11"/>
        <color rgb="FF000000"/>
        <rFont val="Calibri"/>
        <family val="2"/>
      </rPr>
      <t xml:space="preserve">  If grant funds are Awarded, the Grantee will be required to submit a revised Exhibit D.1 with actual costs.</t>
    </r>
  </si>
  <si>
    <t>Core Application Checklist</t>
  </si>
  <si>
    <t>Have you responded to all Prospective Product Attributes subcategories in Exhibit B?</t>
  </si>
  <si>
    <t>Did you answer the Yes / No question in Exhibit D.1?</t>
  </si>
  <si>
    <t>If you are requesting reimbursment for costs/expenses incurred outside of TSAs forming the basis of your Project, have you fully completed Exhibit D.1?</t>
  </si>
  <si>
    <t>If you are requesting reimbursment for costs/expenses incurred outside of TSAs forming the basis of your Project, have you answered all questions Exhibit D.1?</t>
  </si>
  <si>
    <t>Total Estimated Cost $
(E)</t>
  </si>
  <si>
    <t>areasqmiles</t>
  </si>
  <si>
    <t>households</t>
  </si>
  <si>
    <t>population</t>
  </si>
  <si>
    <t>businesses</t>
  </si>
  <si>
    <t>schools</t>
  </si>
  <si>
    <t>county</t>
  </si>
  <si>
    <r>
      <t>A</t>
    </r>
    <r>
      <rPr>
        <sz val="8"/>
        <color rgb="FF000000"/>
        <rFont val="Calibri"/>
        <family val="2"/>
      </rPr>
      <t>NNETTE</t>
    </r>
    <r>
      <rPr>
        <sz val="9"/>
        <color rgb="FF000000"/>
        <rFont val="Calibri"/>
        <family val="2"/>
      </rPr>
      <t xml:space="preserve"> D</t>
    </r>
    <r>
      <rPr>
        <sz val="8"/>
        <color rgb="FF000000"/>
        <rFont val="Calibri"/>
        <family val="2"/>
      </rPr>
      <t>UNN</t>
    </r>
  </si>
  <si>
    <r>
      <t>C</t>
    </r>
    <r>
      <rPr>
        <sz val="8"/>
        <color rgb="FF000000"/>
        <rFont val="Calibri"/>
        <family val="2"/>
      </rPr>
      <t>HIEF</t>
    </r>
    <r>
      <rPr>
        <sz val="9"/>
        <color rgb="FF000000"/>
        <rFont val="Calibri"/>
        <family val="2"/>
      </rPr>
      <t xml:space="preserve"> I</t>
    </r>
    <r>
      <rPr>
        <sz val="8"/>
        <color rgb="FF000000"/>
        <rFont val="Calibri"/>
        <family val="2"/>
      </rPr>
      <t>NFORMATION</t>
    </r>
    <r>
      <rPr>
        <sz val="9"/>
        <color rgb="FF000000"/>
        <rFont val="Calibri"/>
        <family val="2"/>
      </rPr>
      <t xml:space="preserve"> O</t>
    </r>
    <r>
      <rPr>
        <sz val="8"/>
        <color rgb="FF000000"/>
        <rFont val="Calibri"/>
        <family val="2"/>
      </rPr>
      <t>FFICER</t>
    </r>
  </si>
  <si>
    <t>blockid</t>
  </si>
  <si>
    <t>tsa</t>
  </si>
  <si>
    <r>
      <rPr>
        <b/>
        <sz val="11"/>
        <color rgb="FF000000"/>
        <rFont val="Calibri"/>
        <family val="2"/>
      </rPr>
      <t xml:space="preserve">Local Support. </t>
    </r>
    <r>
      <rPr>
        <sz val="11"/>
        <color rgb="FF000000"/>
        <rFont val="Calibri"/>
        <family val="2"/>
      </rPr>
      <t xml:space="preserve">Please state the total dollar ($) amount of your Total Project Costs as defined in NOFA Section 1.5.2 that will be supplied by local government (e.g., city, county). Do not include State or Federal funds in this dollar ($) amount.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local government.</t>
    </r>
  </si>
  <si>
    <r>
      <rPr>
        <b/>
        <sz val="11"/>
        <color rgb="FF000000"/>
        <rFont val="Calibri"/>
        <family val="2"/>
      </rPr>
      <t xml:space="preserve">Other External Support. </t>
    </r>
    <r>
      <rPr>
        <sz val="11"/>
        <color rgb="FF000000"/>
        <rFont val="Calibri"/>
        <family val="2"/>
      </rPr>
      <t xml:space="preserve">Please state the total dollar ($) amount of your Total Project Costs as defined in NOFA Section 1.5.2 that will be supplied by sources other than local government, state grant funds, if awarded, federal funds, or you (the Applicant) directly, such as donations from a private third party or non-profit organization. </t>
    </r>
    <r>
      <rPr>
        <u/>
        <sz val="11"/>
        <color rgb="FF000000"/>
        <rFont val="Calibri"/>
        <family val="2"/>
      </rPr>
      <t>A loan, equity stake, or other similar financing arrangement does not qualify as an external funding source. 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other external sources.</t>
    </r>
  </si>
  <si>
    <t>This field is calculated and auto populated based on Exhibit C Sections 1.1 - 1.4 and Applicant’s entry in Exhibits D and D.1 (the Broadband Grants Budget Plan and Outside TSA Infrastructure process, respectively).</t>
  </si>
  <si>
    <t>Max number of rows allowed for this form ends on Row 4985.  If additional information is necessary, please submit a second form.</t>
  </si>
  <si>
    <t>OBJECTID</t>
  </si>
  <si>
    <t>effectivedate</t>
  </si>
  <si>
    <t>aland</t>
  </si>
  <si>
    <t>awater</t>
  </si>
  <si>
    <t>Shape__Area</t>
  </si>
  <si>
    <t>Shape__Length</t>
  </si>
  <si>
    <t>Applicants should identify all Delivery Platforms forming the basis of their Project by selecting all Delivery Platform types that are projected to be deployed as part of the Project. Consistent with the definition of Facilitates, Applicants must identify the upload/download speeds on an individual census block basis that their Project will Facilitate in the “Facilitated Speeds” column below; this may be based on the most favorable product offering that will be made available within each of the census blocks forming the basis of a Project and that will be made available within a commercially reasonable time and at a commercially reasonable price. In identifying Prospective Product Attributes, Applicants may use the most favorable product offering that will be made available within a majority of the census blocks forming the basis of their Project and that will be made available within a commercially reasonable time and at a commercially reasonable price within the Project area upon request by a consumer as a result of the Project. Refer to NOFA #004 Section 3.1.6 for more information on Prospective Product Attributes.</t>
  </si>
  <si>
    <t>Applicant must fill out and submit this form in order to comply with/supply the information/inputs requested by the Office pursuant to Section 3.2 (Qualitative Factors) of NOFA #004.</t>
  </si>
  <si>
    <t>Budget Composition. (see NOFA #004 Section 3.2.1)</t>
  </si>
  <si>
    <r>
      <t>This factor takes into consideration whether any local or federal funds will support the Project, the Applicant’s overall commitment to the Project, and whether any other external funding sources will support the Project. Generally speaking, Projects that are supported by local, federal, or other external funding sources, or Applicants that, themselves, are making an investment greater than sixty-five percent (65%) as it relates to the Project and thereby the community (</t>
    </r>
    <r>
      <rPr>
        <i/>
        <sz val="11"/>
        <color rgb="FF000000"/>
        <rFont val="Calibri"/>
        <family val="2"/>
      </rPr>
      <t>i.e.</t>
    </r>
    <r>
      <rPr>
        <sz val="11"/>
        <color rgb="FF000000"/>
        <rFont val="Calibri"/>
        <family val="2"/>
      </rPr>
      <t xml:space="preserve"> Applicants requesting less than the maximum amount the Office can Award under thgis NOFA and applicable law) will receive higher scores.</t>
    </r>
  </si>
  <si>
    <r>
      <rPr>
        <b/>
        <sz val="11"/>
        <color rgb="FF000000"/>
        <rFont val="Calibri"/>
        <family val="2"/>
      </rPr>
      <t xml:space="preserve">Federal Support. </t>
    </r>
    <r>
      <rPr>
        <sz val="11"/>
        <color rgb="FF000000"/>
        <rFont val="Calibri"/>
        <family val="2"/>
      </rPr>
      <t xml:space="preserve">Please state the total dollar ($) amount of your Total Project Costs as defined in NOFA Section 1.5.2 that will be supplied by federal funds (e.g., a USDA grant funds). </t>
    </r>
    <r>
      <rPr>
        <u/>
        <sz val="11"/>
        <color rgb="FF000000"/>
        <rFont val="Calibri"/>
        <family val="2"/>
      </rPr>
      <t>Please make sure 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by the federal government.</t>
    </r>
  </si>
  <si>
    <t>Please further describe the specific funding sources/programs forming the basis of any federal support claimed above, such as USDA grant funds.</t>
  </si>
  <si>
    <t>Relative Need for New Broadband and Existing Broadband Service Speeds. (See NOFA #004 Section 3.2.2)</t>
  </si>
  <si>
    <t>In addition to other factors described herein which take similar considerations into account, this factor takes into consideration the relative need for Broadband Infrastructure in the Project area and existing Broadband service speeds by considering, by way of example only: 1) how geographically proximate the Project area is to other infrastructure that provides access to 25/3 Broadband; 2) any buildout that has occurred since the As of Date (the effective date of the data underlying the Broadband Availability Map); 3) any related barriers to expansion/extension; 4) how the Project will positively affect any anchor institutions in the area (e.g., key businesses, schools, universities, libraries, hospitals); and 5) any community support for the Project, including but not limited to as evidenced by testimonials or letters of support. In assessing this factor, the Office may take into consideration: factual information received through the Validation Process pursuant to and in accordance with Iowa Code section 8B.11(3), Iowa Administrative Code rule 129—22.5(1)(b), and Section 1.7.6.1.2 (Validation Process) of this NOFA, or the issuance or Award of prior incentives administered by the Office. Generally speaking, Applications proposing the installation of Broadband Infrastructure in Targeted Service Areas further away from other geographic areas that already have access to 25/3 Broadband, that positively affect more anchor institutions, and receive more community support will receive higher scores.</t>
  </si>
  <si>
    <r>
      <t xml:space="preserve">Have you previously claimed a property tax exemption pursuant to Iowa Code section </t>
    </r>
    <r>
      <rPr>
        <b/>
        <sz val="11"/>
        <color rgb="FF00B0F0"/>
        <rFont val="Calibri"/>
        <family val="2"/>
      </rPr>
      <t>427.1(40)</t>
    </r>
    <r>
      <rPr>
        <sz val="11"/>
        <color rgb="FF000000"/>
        <rFont val="Calibri"/>
        <family val="2"/>
      </rPr>
      <t xml:space="preserve"> for any Broadband Infrastructure to be or already installed in Targeted Service Areas forming the basis of your Project?</t>
    </r>
  </si>
  <si>
    <t>Requested Grant Support % (up to 35%)
(F)</t>
  </si>
  <si>
    <t>(Up to) 35% of Proportional Allocation $ Cost Located Outside TSA
(G)</t>
  </si>
  <si>
    <t>Previously Funded</t>
  </si>
  <si>
    <t>These materials should be supplied through the Community Support upload fields in the Central Forms NOFA #004 form in Iowa Grants.</t>
  </si>
  <si>
    <t xml:space="preserve">3) Populate data in Exhibit B - Broadband Grants Program Project Worksheet. </t>
  </si>
  <si>
    <t>partial_service</t>
  </si>
  <si>
    <t>previous_incentive</t>
  </si>
  <si>
    <t>PTE</t>
  </si>
  <si>
    <t>NOFA001</t>
  </si>
  <si>
    <t>NOFA002</t>
  </si>
  <si>
    <t>NOFA003</t>
  </si>
  <si>
    <t>x</t>
  </si>
  <si>
    <t>y</t>
  </si>
  <si>
    <t>●</t>
  </si>
  <si>
    <t>Applicants must fill out and submit this form in order to comply with/supply the information/inputs requested by the Office pursuant to Section 3.1 (Quantitative Factors) of NOFA #004.  Please contact the Office’s designated representative providing administrative support for the Application process, which can assist you in populating this form. See Section 1.8.2 of the NOFA regarding administrative support related to this Application.</t>
  </si>
  <si>
    <t>200 East Grand Ave, Des Moines, Iowa 50309</t>
  </si>
  <si>
    <t>The Office reserves the right, in its sole discretion, to exclude claimed costs/expenditures for outside-Targeted-Service-Area Broadband Infrastructure, including in scoring a Project or in determining in what amount to Award grant funds, where an Applicant fails, in the Office’s determination, to satisfy the above-outlined tests. In the event the Office excludes any claimed outside-Targeted-Service-Areas costs/expenditures, the Office may, in its sole discretion, notify the Applicant in advance and permit the Applicant to withdraw or amend its Application.</t>
  </si>
  <si>
    <t xml:space="preserve">Applicants may not include Allowable Expenditures incurred within Targeted Service Area(s) in this Outside Targeted Service Area Infastructure Worksheet. Applicants should include those costs/expenditures in the Budget Plan, labeled as Exhibit D. </t>
  </si>
  <si>
    <t xml:space="preserve">An Applicant may only subsequently seek reimbursement for thirty-five percent (35%) of its estimated Total Project Costs or actual Total Project Costs, whichever is less. </t>
  </si>
  <si>
    <t xml:space="preserve">Applicants may not include Allowable Expenditures incurred outside Targeted Service Area(s) in this Budget Plan. Applicants wanting to include Allowable Expenditures that are incurred outside of  Targeted Service Area(s) within their Total Project Costs must do so on and complete the Outside Targeted Service Area Infrastructure Worksheet, labeled as Exhibit D.1. </t>
  </si>
  <si>
    <t xml:space="preserve">As part of the claims process, Grantees may only seek and obtain reimbursement for Allowable Expenditures. The Office may deny a request for reimbursement for any expenditures that do not constitute Allowable Expenditures, and Grantee shall not otherwise be entitled to reimbursement for any such expenditures. See Section 1.2.3 of the NOFA for a comprehensive definition of Allowable Expenditures. </t>
  </si>
  <si>
    <t>Have you installed any Broadband Infrastructure since the As of Date (i.e., July 31, 2020, the effective date of the data underlying the Broadband Availability Map) that would facilitate 25/3 Broadband in any of the Targeted Service Areas forming the Basis of your Project?</t>
  </si>
  <si>
    <t>Other External Support
(C-1.3)</t>
  </si>
  <si>
    <t>Economic Impact. (See NOFA #004 Section 3.2.3)</t>
  </si>
  <si>
    <r>
      <rPr>
        <b/>
        <sz val="11"/>
        <color rgb="FF000000"/>
        <rFont val="Calibri"/>
        <family val="2"/>
      </rPr>
      <t>Percentage of State Support Requested</t>
    </r>
    <r>
      <rPr>
        <sz val="11"/>
        <color rgb="FF000000"/>
        <rFont val="Calibri"/>
        <family val="2"/>
      </rPr>
      <t xml:space="preserve">. Generally speaking, Applicants that request less than thirty-five (35%) percent of their estimated Total Project Cost (the maximum reimbursable amount under the Program, </t>
    </r>
    <r>
      <rPr>
        <b/>
        <sz val="11"/>
        <color rgb="FF00B0F0"/>
        <rFont val="Calibri"/>
        <family val="2"/>
      </rPr>
      <t>Iowa Code § 8B.11(5)</t>
    </r>
    <r>
      <rPr>
        <sz val="11"/>
        <color rgb="FF000000"/>
        <rFont val="Calibri"/>
        <family val="2"/>
      </rPr>
      <t>) will receive higher scores.</t>
    </r>
  </si>
  <si>
    <t>This field is calculated and auto populated based on Exhibit C Sections 1.1 - 1.3 and Applicant’s entry in Exhibits D and D.1 (the Broadband Grants Budget Plan and Outside TSA Infrastructure process, respectively).</t>
  </si>
  <si>
    <r>
      <rPr>
        <b/>
        <sz val="11"/>
        <color rgb="FF000000"/>
        <rFont val="Calibri"/>
        <family val="2"/>
      </rPr>
      <t xml:space="preserve">Applicant Support. </t>
    </r>
    <r>
      <rPr>
        <sz val="11"/>
        <color rgb="FF000000"/>
        <rFont val="Calibri"/>
        <family val="2"/>
      </rPr>
      <t xml:space="preserve">Total Project Costs as defined in NOFA Section 1.5.2 that will be supplied by you, the Applicant (i.e., your direct contribution excluding any Local Support, State funds, if awarded, Federal Support, or Other External Support). This factor takes into consideration the Applicant’s overall commitment to the Project. </t>
    </r>
    <r>
      <rPr>
        <u/>
        <sz val="11"/>
        <color rgb="FF000000"/>
        <rFont val="Calibri"/>
        <family val="2"/>
      </rPr>
      <t>These figures align with the figures you have supplied on Exhibits D and D.1 (the Broadband Grants Budget Plan and Outside TSA Infrastructure process, respectively)</t>
    </r>
    <r>
      <rPr>
        <sz val="11"/>
        <color rgb="FF000000"/>
        <rFont val="Calibri"/>
        <family val="2"/>
      </rPr>
      <t xml:space="preserve">. </t>
    </r>
    <r>
      <rPr>
        <b/>
        <sz val="11"/>
        <color rgb="FFFF0000"/>
        <rFont val="Calibri"/>
        <family val="2"/>
      </rPr>
      <t>OCIO will calculate your score, in part, by considering the percentage of your Total Project Cost comprised of funds supplied directly by you, the Applicant.</t>
    </r>
  </si>
  <si>
    <t>Version 10.20.02</t>
  </si>
  <si>
    <t>As part of the claims process, in addition to supplying the Office with a revised Exhibit D,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</si>
  <si>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As part of the claims process, in addition to supplying the Office with a revised Exhibit D.1, the Office may request additional records as deemed necessary by the Office to verify such claimed expenditures. Such records may include original invoices, original itemized receipts, copies of checks, check registers, or bank statements indicating credit card invoices were paid, or similar documentation. Grantees must keep proof of the incurrence and payment of any and all claimed expenditures.</t>
  </si>
  <si>
    <t>Alpine Communications</t>
  </si>
  <si>
    <t>190430703002011</t>
  </si>
  <si>
    <t>20200731</t>
  </si>
  <si>
    <t>Clayton</t>
  </si>
  <si>
    <t>no</t>
  </si>
  <si>
    <t>190430703002051</t>
  </si>
  <si>
    <t>190430703002039</t>
  </si>
  <si>
    <t>190430703003004</t>
  </si>
  <si>
    <t>190430703002005</t>
  </si>
  <si>
    <t>190430703002024</t>
  </si>
  <si>
    <t>190430703003005</t>
  </si>
  <si>
    <t>190430703002049</t>
  </si>
  <si>
    <t>190430703002041</t>
  </si>
  <si>
    <t>190430703002000</t>
  </si>
  <si>
    <t>yes</t>
  </si>
  <si>
    <t>190430701002088</t>
  </si>
  <si>
    <t>190430702001091</t>
  </si>
  <si>
    <t>190430703002015</t>
  </si>
  <si>
    <t>190430703002002</t>
  </si>
  <si>
    <t>190430703002001</t>
  </si>
  <si>
    <t>190430703002004</t>
  </si>
  <si>
    <t>190430703002044</t>
  </si>
  <si>
    <t>190430702001079</t>
  </si>
  <si>
    <t>190430703002025</t>
  </si>
  <si>
    <t>190430703002020</t>
  </si>
  <si>
    <t>190430703002022</t>
  </si>
  <si>
    <t>190430703002021</t>
  </si>
  <si>
    <t>190430703002003</t>
  </si>
  <si>
    <t>190430703002045</t>
  </si>
  <si>
    <t>190430703002147</t>
  </si>
  <si>
    <t>190430703002023</t>
  </si>
  <si>
    <t>190430703002019</t>
  </si>
  <si>
    <t>190430703002042</t>
  </si>
  <si>
    <t>190430703002017</t>
  </si>
  <si>
    <t>190430703002018</t>
  </si>
  <si>
    <t>190430703002038</t>
  </si>
  <si>
    <t>Both OSP and ISP</t>
  </si>
  <si>
    <t>Not Applicable</t>
  </si>
  <si>
    <t>Staking, General Coordination, and Mapping for project</t>
  </si>
  <si>
    <t>Coordination, Schmatics, Cutsheets, Permitting, Inspection, Construction Management, As-Builts, and Mapping</t>
  </si>
  <si>
    <t>Fiber Frames and terminations, fiber jumpers, Calix e7-2 optics, cards, and Chassis.</t>
  </si>
  <si>
    <t>Calix ONT's and powercords</t>
  </si>
  <si>
    <t>Fiber Drop, NID Shell, Grounding</t>
  </si>
  <si>
    <t>No funds are applied for outside TSA Areas. For areas where a TSA is on one side of the road and a non-TSA is on the other side of the road, only drops to TSA eligible locations are counted towards the grant fund amount. Non-TSA costs will be born entirely by the applicant. Mainline cable is counted 100% towards the grant eligible portion as it is vital to serve the TSA locations.</t>
  </si>
  <si>
    <t>Although no anchor institutions are directly in the project area, many anchors in the area stand to benefit in multiple ways. Residents in the project area may be able to work remotely for the anchor institutions, this is especially important during the recent COVID-19 pandemic. Additionally, residences and businesses in the area are unable to use broadband to interact with local anchors such as healthcare, schools, government, emergency services, and libraries.</t>
  </si>
  <si>
    <t xml:space="preserve">This project will serve a very rural area, most businesses in the project are farms, ranches, or other agriculture related businesses. Broadband has become increasingly important as things like precision planting, software updates on machinery, livestock monitoring and more are simply not feasible without quality broadband. Farmers also rely on broadband to check commodity prices, weather, and do research. This project is vital to the long-term viability of these businesses. </t>
  </si>
  <si>
    <t>This project will serve a very rural area, most businesses in the project are farms, ranches, or other agriculture related businesses. Bringing broadband to the area will allow people to work from their home or start in-home businesses that would greatly expand the employment opportunities. People are increasingly working from home across the nation, either part time or on a more full time basis especially during the recent COVID-19 pandemic.</t>
  </si>
  <si>
    <t>Labor</t>
  </si>
  <si>
    <t>Material</t>
  </si>
  <si>
    <t>Plow Labor + ancillary equipment and Labor</t>
  </si>
  <si>
    <t xml:space="preserve">This project would be part of a long range plan by Alpine Communications to serve all customers in their ILEC exchanges with fiber optic broadband capable of symmetrical 1Gbps speeds. Alpine has been gradually building out areas including the urban centers of our exchange area. We have been gradualing eding our into the rural areas of our service area. We were successful in being awarded grant monies through NOFA #003. Our service area is especially hard to serve due to sparse population and unique geography (rock, streams and rivers as part of the Mississippi and Turkey River Valleys). </t>
  </si>
  <si>
    <t xml:space="preserve">We hosted the area’s first Connected Communities Summit, a ½ day event that provided our area economic leaders an opporunity to learn and share the incredible opportunities our region has for growth powered by broadband. We were able to showcase how eaders in our region are leveraging a valuable resource, fiber-optic broadband, for businesses, healthcare, education, telecommuting, and quality-of-life. Attendees left the Connected Communities Summit empowered with the connections, relationships, knowledge, and enthusiasm to help our communities thrive in the future through the power of broadband. </t>
  </si>
  <si>
    <t>We are currently working with economic development leaders to host another summit to showcase Northeast Iowa and the incredible opportunities that exist - following the four pillars defined by the Iowa Economic Development Authority - Affordability, Economic Vitality, Natural Beauty, and Culture and Lifestyle. The premise behind this summit is that Broadband (fiber optic connectivity) enables all of those things to happen. We are not blessed with large urban centers, interstate highways, etc, but we are blessed with people that love this area and want it to thrive. The economic development groups in Northeast are coalescing behind broadband (we would like to believe that our Connected Communities Summit  was the driving force behind this effort). The goal is to showcase Northeast Iowa as wonderful place to live and raise a family. Broadband makes that possible.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</si>
</sst>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43" formatCode="_(* #,##0.00_);_(* \(#,##0.00\);_(* &quot;-&quot;??_);_(@_)"/>
    <numFmt numFmtId="164" formatCode="&quot;$&quot;#,##0.00"/>
  </numFmts>
  <fonts count="48">
    <font>
      <sz val="11"/>
      <color rgb="FF000000"/>
      <name val="Calibri"/>
    </font>
    <font>
      <b/>
      <sz val="11"/>
      <color rgb="FF1F3864"/>
      <name val="Calibri"/>
      <family val="2"/>
    </font>
    <font>
      <sz val="11"/>
      <name val="Calibri"/>
      <family val="2"/>
    </font>
    <font>
      <sz val="10"/>
      <color rgb="FF00325F"/>
      <name val="Balthazar"/>
    </font>
    <font>
      <b/>
      <sz val="16"/>
      <color rgb="FF1F3864"/>
      <name val="Calibri"/>
      <family val="2"/>
    </font>
    <font>
      <sz val="9"/>
      <color rgb="FF000000"/>
      <name val="Calibri"/>
      <family val="2"/>
    </font>
    <font>
      <b/>
      <sz val="14"/>
      <color rgb="FF002060"/>
      <name val="Calibri"/>
      <family val="2"/>
    </font>
    <font>
      <b/>
      <sz val="14"/>
      <color rgb="FF1E4E79"/>
      <name val="Calibri"/>
      <family val="2"/>
    </font>
    <font>
      <i/>
      <sz val="11"/>
      <color rgb="FF000000"/>
      <name val="Calibri"/>
      <family val="2"/>
    </font>
    <font>
      <b/>
      <sz val="12"/>
      <color rgb="FF000000"/>
      <name val="Calibri"/>
      <family val="2"/>
    </font>
    <font>
      <sz val="11"/>
      <color rgb="FFFFFFFF"/>
      <name val="Calibri"/>
      <family val="2"/>
    </font>
    <font>
      <b/>
      <sz val="12"/>
      <color rgb="FFFFFFFF"/>
      <name val="Calibri"/>
      <family val="2"/>
    </font>
    <font>
      <b/>
      <sz val="11"/>
      <color rgb="FF000000"/>
      <name val="Calibri"/>
      <family val="2"/>
    </font>
    <font>
      <b/>
      <sz val="11"/>
      <color rgb="FF1E4E79"/>
      <name val="Calibri"/>
      <family val="2"/>
    </font>
    <font>
      <sz val="11"/>
      <color rgb="FF333333"/>
      <name val="Calibri"/>
      <family val="2"/>
    </font>
    <font>
      <b/>
      <sz val="11"/>
      <color rgb="FFFF0000"/>
      <name val="Calibri"/>
      <family val="2"/>
    </font>
    <font>
      <b/>
      <u/>
      <sz val="11"/>
      <color rgb="FF000000"/>
      <name val="Calibri"/>
      <family val="2"/>
    </font>
    <font>
      <b/>
      <sz val="10"/>
      <color rgb="FFFF0000"/>
      <name val="Calibri"/>
      <family val="2"/>
    </font>
    <font>
      <b/>
      <sz val="10"/>
      <color rgb="FF000000"/>
      <name val="Calibri"/>
      <family val="2"/>
    </font>
    <font>
      <sz val="9"/>
      <color rgb="FF000000"/>
      <name val="&amp;quot"/>
    </font>
    <font>
      <b/>
      <sz val="11"/>
      <color rgb="FF333333"/>
      <name val="Calibri"/>
      <family val="2"/>
    </font>
    <font>
      <sz val="9"/>
      <color rgb="FF00325F"/>
      <name val="Arial"/>
      <family val="2"/>
    </font>
    <font>
      <u/>
      <sz val="11"/>
      <color rgb="FF0563C1"/>
      <name val="Calibri"/>
      <family val="2"/>
    </font>
    <font>
      <b/>
      <sz val="9"/>
      <color rgb="FFFF0000"/>
      <name val="Calibri"/>
      <family val="2"/>
    </font>
    <font>
      <b/>
      <sz val="11"/>
      <name val="Calibri"/>
      <family val="2"/>
    </font>
    <font>
      <sz val="11"/>
      <color rgb="FFFF0000"/>
      <name val="Calibri"/>
      <family val="2"/>
    </font>
    <font>
      <sz val="10"/>
      <color rgb="FF000000"/>
      <name val="Calibri"/>
      <family val="2"/>
    </font>
    <font>
      <sz val="11"/>
      <color rgb="FF1F3864"/>
      <name val="Calibri"/>
      <family val="2"/>
    </font>
    <font>
      <sz val="8"/>
      <color rgb="FF000000"/>
      <name val="Calibri"/>
      <family val="2"/>
    </font>
    <font>
      <i/>
      <u/>
      <sz val="11"/>
      <color rgb="FF000000"/>
      <name val="Calibri"/>
      <family val="2"/>
    </font>
    <font>
      <i/>
      <sz val="9"/>
      <color rgb="FF000000"/>
      <name val="&amp;quot"/>
    </font>
    <font>
      <sz val="11"/>
      <color rgb="FF000000"/>
      <name val="Calibri"/>
      <family val="2"/>
    </font>
    <font>
      <u/>
      <sz val="9"/>
      <color rgb="FF0563C1"/>
      <name val="Calibri"/>
      <family val="2"/>
    </font>
    <font>
      <sz val="9"/>
      <color rgb="FF00325F"/>
      <name val="Calibri"/>
      <family val="2"/>
      <scheme val="minor"/>
    </font>
    <font>
      <b/>
      <sz val="9"/>
      <color rgb="FF000000"/>
      <name val="Calibri"/>
      <family val="2"/>
    </font>
    <font>
      <sz val="11"/>
      <color rgb="FF000000"/>
      <name val="Calibri"/>
      <family val="2"/>
    </font>
    <font>
      <i/>
      <sz val="11"/>
      <name val="Calibri"/>
      <family val="2"/>
    </font>
    <font>
      <u/>
      <sz val="11"/>
      <color theme="10"/>
      <name val="Calibri"/>
      <family val="2"/>
    </font>
    <font>
      <u/>
      <sz val="11"/>
      <color rgb="FF000000"/>
      <name val="Calibri"/>
      <family val="2"/>
    </font>
    <font>
      <sz val="11"/>
      <color rgb="FF000000"/>
      <name val="Calibri"/>
      <family val="2"/>
    </font>
    <font>
      <i/>
      <sz val="8"/>
      <color rgb="FF000000"/>
      <name val="&amp;quot"/>
    </font>
    <font>
      <sz val="9"/>
      <color rgb="FF000000"/>
      <name val="Calibri"/>
      <family val="2"/>
      <scheme val="minor"/>
    </font>
    <font>
      <sz val="8"/>
      <color rgb="FF000000"/>
      <name val="&amp;quot"/>
    </font>
    <font>
      <b/>
      <sz val="11"/>
      <color rgb="FF00B0F0"/>
      <name val="Calibri"/>
      <family val="2"/>
    </font>
    <font>
      <sz val="8"/>
      <color rgb="FFFF0000"/>
      <name val="Calibri"/>
      <family val="2"/>
    </font>
    <font>
      <b/>
      <sz val="8"/>
      <color rgb="FFFF0000"/>
      <name val="Calibri"/>
      <family val="2"/>
    </font>
    <font>
      <b/>
      <vertAlign val="subscript"/>
      <sz val="11"/>
      <color rgb="FFFF0000"/>
      <name val="Calibri"/>
      <family val="2"/>
    </font>
    <font>
      <sz val="8"/>
      <color rgb="FF000000"/>
      <name val="Segoe UI"/>
      <family val="2"/>
    </font>
  </fonts>
  <fills count="7">
    <fill>
      <patternFill patternType="none"/>
    </fill>
    <fill>
      <patternFill patternType="gray125"/>
    </fill>
    <fill>
      <patternFill patternType="solid">
        <fgColor rgb="FFA8D08D"/>
        <bgColor rgb="FFA8D08D"/>
      </patternFill>
    </fill>
    <fill>
      <patternFill patternType="solid">
        <fgColor rgb="FFFFC000"/>
        <bgColor rgb="FFFFC000"/>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indexed="64"/>
      </patternFill>
    </fill>
  </fills>
  <borders count="97">
    <border>
      <left/>
      <right/>
      <top/>
      <bottom/>
      <diagonal/>
    </border>
    <border>
      <left/>
      <right/>
      <top/>
      <bottom/>
      <diagonal/>
    </border>
    <border>
      <left/>
      <right/>
      <top/>
      <bottom/>
      <diagonal/>
    </border>
    <border>
      <left/>
      <right/>
      <top/>
      <bottom/>
      <diagonal/>
    </border>
    <border>
      <left/>
      <right/>
      <top style="double">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medium">
        <color rgb="FF000000"/>
      </top>
      <bottom/>
      <diagonal/>
    </border>
    <border>
      <left style="thin">
        <color rgb="FF000000"/>
      </left>
      <right/>
      <top style="medium">
        <color rgb="FF000000"/>
      </top>
      <bottom style="thin">
        <color rgb="FF000000"/>
      </bottom>
      <diagonal/>
    </border>
    <border>
      <left/>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style="medium">
        <color rgb="FF000000"/>
      </bottom>
      <diagonal/>
    </border>
    <border>
      <left/>
      <right style="thin">
        <color rgb="FF000000"/>
      </right>
      <top style="thin">
        <color rgb="FF000000"/>
      </top>
      <bottom style="thin">
        <color rgb="FF000000"/>
      </bottom>
      <diagonal/>
    </border>
    <border>
      <left/>
      <right/>
      <top/>
      <bottom style="medium">
        <color rgb="FF000000"/>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right/>
      <top/>
      <bottom style="thin">
        <color indexed="64"/>
      </bottom>
      <diagonal/>
    </border>
    <border>
      <left/>
      <right/>
      <top style="double">
        <color auto="1"/>
      </top>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rgb="FF000000"/>
      </top>
      <bottom style="thin">
        <color rgb="FF000000"/>
      </bottom>
      <diagonal/>
    </border>
    <border>
      <left style="thin">
        <color indexed="64"/>
      </left>
      <right style="thin">
        <color indexed="64"/>
      </right>
      <top style="thin">
        <color rgb="FF000000"/>
      </top>
      <bottom style="thin">
        <color rgb="FF000000"/>
      </bottom>
      <diagonal/>
    </border>
    <border>
      <left/>
      <right/>
      <top style="thin">
        <color rgb="FF000000"/>
      </top>
      <bottom style="medium">
        <color indexed="64"/>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medium">
        <color indexed="64"/>
      </bottom>
      <diagonal/>
    </border>
    <border>
      <left style="medium">
        <color rgb="FF000000"/>
      </left>
      <right style="medium">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rgb="FF000000"/>
      </right>
      <top style="thin">
        <color rgb="FF000000"/>
      </top>
      <bottom style="thin">
        <color indexed="64"/>
      </bottom>
      <diagonal/>
    </border>
    <border>
      <left style="medium">
        <color rgb="FF000000"/>
      </left>
      <right style="medium">
        <color rgb="FF000000"/>
      </right>
      <top style="thin">
        <color rgb="FF000000"/>
      </top>
      <bottom style="medium">
        <color rgb="FF000000"/>
      </bottom>
      <diagonal/>
    </border>
  </borders>
  <cellStyleXfs count="5">
    <xf numFmtId="0" fontId="0" fillId="0" borderId="0"/>
    <xf numFmtId="43" fontId="35" fillId="0" borderId="0" applyFont="0" applyFill="0" applyBorder="0" applyAlignment="0" applyProtection="0"/>
    <xf numFmtId="9" fontId="35" fillId="0" borderId="0" applyFont="0" applyFill="0" applyBorder="0" applyAlignment="0" applyProtection="0"/>
    <xf numFmtId="0" fontId="37" fillId="0" borderId="0" applyNumberFormat="0" applyFill="0" applyBorder="0" applyAlignment="0" applyProtection="0"/>
    <xf numFmtId="44" fontId="39" fillId="0" borderId="0" applyFont="0" applyFill="0" applyBorder="0" applyAlignment="0" applyProtection="0"/>
  </cellStyleXfs>
  <cellXfs count="450">
    <xf numFmtId="0" fontId="0" fillId="0" borderId="0" xfId="0" applyFont="1" applyAlignment="1"/>
    <xf numFmtId="0" fontId="0" fillId="0" borderId="0" xfId="0" applyFont="1"/>
    <xf numFmtId="0" fontId="3" fillId="0" borderId="0" xfId="0" applyFont="1"/>
    <xf numFmtId="0" fontId="4" fillId="0" borderId="0" xfId="0" applyFont="1" applyAlignment="1">
      <alignment horizontal="right"/>
    </xf>
    <xf numFmtId="0" fontId="0" fillId="0" borderId="4" xfId="0" applyFont="1" applyBorder="1"/>
    <xf numFmtId="0" fontId="5" fillId="0" borderId="0" xfId="0" applyFont="1"/>
    <xf numFmtId="0" fontId="5" fillId="0" borderId="0" xfId="0" applyFont="1" applyAlignment="1">
      <alignment horizontal="right"/>
    </xf>
    <xf numFmtId="0" fontId="1" fillId="2" borderId="8" xfId="0" applyFont="1" applyFill="1" applyBorder="1"/>
    <xf numFmtId="0" fontId="8" fillId="0" borderId="0" xfId="0" applyFont="1"/>
    <xf numFmtId="0" fontId="9" fillId="0" borderId="0" xfId="0" applyFont="1" applyAlignment="1">
      <alignment horizontal="left"/>
    </xf>
    <xf numFmtId="0" fontId="10" fillId="0" borderId="0" xfId="0" applyFont="1"/>
    <xf numFmtId="0" fontId="9" fillId="0" borderId="0" xfId="0" applyFont="1" applyAlignment="1">
      <alignment horizontal="center"/>
    </xf>
    <xf numFmtId="0" fontId="11" fillId="0" borderId="0" xfId="0" applyFont="1" applyAlignment="1">
      <alignment horizontal="right"/>
    </xf>
    <xf numFmtId="0" fontId="0" fillId="0" borderId="0" xfId="0" applyFont="1" applyAlignment="1">
      <alignment wrapText="1"/>
    </xf>
    <xf numFmtId="0" fontId="1" fillId="2" borderId="8" xfId="0" applyFont="1" applyFill="1" applyBorder="1" applyAlignment="1">
      <alignment wrapText="1"/>
    </xf>
    <xf numFmtId="1" fontId="0" fillId="0" borderId="29" xfId="0" applyNumberFormat="1" applyFont="1" applyBorder="1" applyAlignment="1">
      <alignment wrapText="1"/>
    </xf>
    <xf numFmtId="9" fontId="0" fillId="0" borderId="35" xfId="0" applyNumberFormat="1" applyFont="1" applyBorder="1" applyAlignment="1">
      <alignment wrapText="1"/>
    </xf>
    <xf numFmtId="0" fontId="0" fillId="0" borderId="41" xfId="0" applyFont="1" applyBorder="1" applyAlignment="1">
      <alignment wrapText="1"/>
    </xf>
    <xf numFmtId="0" fontId="0" fillId="0" borderId="27" xfId="0" applyFont="1" applyBorder="1"/>
    <xf numFmtId="0" fontId="12" fillId="4" borderId="44" xfId="0" applyFont="1" applyFill="1" applyBorder="1" applyAlignment="1">
      <alignment horizontal="center"/>
    </xf>
    <xf numFmtId="0" fontId="12" fillId="4" borderId="44" xfId="0" applyFont="1" applyFill="1" applyBorder="1" applyAlignment="1">
      <alignment horizontal="center" wrapText="1"/>
    </xf>
    <xf numFmtId="0" fontId="12" fillId="5" borderId="44" xfId="0" applyFont="1" applyFill="1" applyBorder="1" applyAlignment="1">
      <alignment horizontal="center"/>
    </xf>
    <xf numFmtId="0" fontId="12" fillId="5" borderId="44" xfId="0" applyFont="1" applyFill="1" applyBorder="1"/>
    <xf numFmtId="0" fontId="12" fillId="5" borderId="45" xfId="0" applyFont="1" applyFill="1" applyBorder="1" applyAlignment="1">
      <alignment horizontal="center"/>
    </xf>
    <xf numFmtId="0" fontId="12" fillId="5" borderId="46" xfId="0" applyFont="1" applyFill="1" applyBorder="1" applyAlignment="1">
      <alignment horizontal="center"/>
    </xf>
    <xf numFmtId="0" fontId="12" fillId="5" borderId="47" xfId="0" applyFont="1" applyFill="1" applyBorder="1" applyAlignment="1">
      <alignment horizontal="center"/>
    </xf>
    <xf numFmtId="0" fontId="12" fillId="5" borderId="47" xfId="0" applyFont="1" applyFill="1" applyBorder="1" applyAlignment="1">
      <alignment horizontal="center" wrapText="1"/>
    </xf>
    <xf numFmtId="0" fontId="12" fillId="5" borderId="45" xfId="0" applyFont="1" applyFill="1" applyBorder="1"/>
    <xf numFmtId="1" fontId="14" fillId="4" borderId="48" xfId="0" applyNumberFormat="1" applyFont="1" applyFill="1" applyBorder="1" applyAlignment="1">
      <alignment horizontal="center"/>
    </xf>
    <xf numFmtId="0" fontId="14" fillId="4" borderId="49" xfId="0" applyFont="1" applyFill="1" applyBorder="1" applyAlignment="1">
      <alignment horizontal="center"/>
    </xf>
    <xf numFmtId="0" fontId="14" fillId="4" borderId="29" xfId="0" applyFont="1" applyFill="1" applyBorder="1" applyAlignment="1">
      <alignment horizontal="center"/>
    </xf>
    <xf numFmtId="1" fontId="0" fillId="4" borderId="48" xfId="0" applyNumberFormat="1" applyFont="1" applyFill="1" applyBorder="1" applyAlignment="1">
      <alignment horizontal="center"/>
    </xf>
    <xf numFmtId="1" fontId="0" fillId="4" borderId="49" xfId="0" applyNumberFormat="1" applyFont="1" applyFill="1" applyBorder="1" applyAlignment="1">
      <alignment horizontal="center"/>
    </xf>
    <xf numFmtId="1" fontId="0" fillId="4" borderId="29" xfId="0" applyNumberFormat="1" applyFont="1" applyFill="1" applyBorder="1" applyAlignment="1">
      <alignment horizontal="center"/>
    </xf>
    <xf numFmtId="1" fontId="14" fillId="0" borderId="50" xfId="0" applyNumberFormat="1" applyFont="1" applyBorder="1" applyAlignment="1">
      <alignment horizontal="center"/>
    </xf>
    <xf numFmtId="0" fontId="12" fillId="0" borderId="0" xfId="0" applyFont="1" applyAlignment="1">
      <alignment horizontal="left"/>
    </xf>
    <xf numFmtId="1" fontId="0" fillId="0" borderId="50" xfId="0" applyNumberFormat="1" applyFont="1" applyBorder="1" applyAlignment="1">
      <alignment horizontal="center"/>
    </xf>
    <xf numFmtId="1" fontId="0" fillId="0" borderId="51" xfId="0" applyNumberFormat="1" applyFont="1" applyBorder="1" applyAlignment="1">
      <alignment horizontal="center"/>
    </xf>
    <xf numFmtId="0" fontId="12" fillId="0" borderId="0" xfId="0" applyFont="1" applyAlignment="1">
      <alignment horizontal="right"/>
    </xf>
    <xf numFmtId="1" fontId="0" fillId="4" borderId="35" xfId="0" applyNumberFormat="1" applyFont="1" applyFill="1" applyBorder="1" applyAlignment="1">
      <alignment horizontal="center"/>
    </xf>
    <xf numFmtId="0" fontId="0" fillId="0" borderId="0" xfId="0" applyFont="1" applyAlignment="1">
      <alignment horizontal="left" vertical="top" wrapText="1"/>
    </xf>
    <xf numFmtId="0" fontId="12" fillId="0" borderId="0" xfId="0" applyFont="1" applyAlignment="1">
      <alignment horizontal="left" vertical="top"/>
    </xf>
    <xf numFmtId="0" fontId="0" fillId="0" borderId="0" xfId="0" applyFont="1" applyAlignment="1">
      <alignment horizontal="left"/>
    </xf>
    <xf numFmtId="0" fontId="18" fillId="0" borderId="0" xfId="0" applyFont="1" applyAlignment="1">
      <alignment horizontal="left"/>
    </xf>
    <xf numFmtId="0" fontId="12" fillId="5" borderId="44" xfId="0" applyFont="1" applyFill="1" applyBorder="1" applyAlignment="1">
      <alignment horizontal="center" wrapText="1"/>
    </xf>
    <xf numFmtId="0" fontId="19" fillId="4" borderId="50" xfId="0" applyFont="1" applyFill="1" applyBorder="1" applyAlignment="1">
      <alignment vertical="center" wrapText="1"/>
    </xf>
    <xf numFmtId="0" fontId="19" fillId="0" borderId="51" xfId="0" applyFont="1" applyBorder="1" applyAlignment="1">
      <alignment vertical="center" wrapText="1"/>
    </xf>
    <xf numFmtId="0" fontId="19" fillId="0" borderId="23" xfId="0" applyFont="1" applyBorder="1" applyAlignment="1">
      <alignment horizontal="center" vertical="center" wrapText="1"/>
    </xf>
    <xf numFmtId="164" fontId="0" fillId="0" borderId="48" xfId="0" applyNumberFormat="1" applyFont="1" applyBorder="1"/>
    <xf numFmtId="10" fontId="0" fillId="0" borderId="14" xfId="0" applyNumberFormat="1" applyFont="1" applyBorder="1"/>
    <xf numFmtId="164" fontId="0" fillId="4" borderId="29" xfId="0" applyNumberFormat="1" applyFont="1" applyFill="1" applyBorder="1"/>
    <xf numFmtId="164" fontId="0" fillId="0" borderId="29" xfId="0" applyNumberFormat="1" applyFont="1" applyBorder="1"/>
    <xf numFmtId="164" fontId="0" fillId="0" borderId="50" xfId="0" applyNumberFormat="1" applyFont="1" applyBorder="1"/>
    <xf numFmtId="10" fontId="0" fillId="0" borderId="25" xfId="0" applyNumberFormat="1" applyFont="1" applyBorder="1"/>
    <xf numFmtId="0" fontId="0" fillId="0" borderId="0" xfId="0" applyFont="1" applyAlignment="1">
      <alignment horizontal="left" wrapText="1"/>
    </xf>
    <xf numFmtId="164" fontId="0" fillId="4" borderId="35" xfId="0" applyNumberFormat="1" applyFont="1" applyFill="1" applyBorder="1"/>
    <xf numFmtId="0" fontId="19" fillId="4" borderId="55" xfId="0" applyFont="1" applyFill="1" applyBorder="1" applyAlignment="1">
      <alignment vertical="center" wrapText="1"/>
    </xf>
    <xf numFmtId="0" fontId="19" fillId="0" borderId="56" xfId="0" applyFont="1" applyBorder="1" applyAlignment="1">
      <alignment vertical="center" wrapText="1"/>
    </xf>
    <xf numFmtId="0" fontId="19" fillId="0" borderId="32" xfId="0" applyFont="1" applyBorder="1" applyAlignment="1">
      <alignment horizontal="center" vertical="center" wrapText="1"/>
    </xf>
    <xf numFmtId="1" fontId="20" fillId="4" borderId="44" xfId="0" applyNumberFormat="1" applyFont="1" applyFill="1" applyBorder="1"/>
    <xf numFmtId="0" fontId="20" fillId="4" borderId="44" xfId="0" applyFont="1" applyFill="1" applyBorder="1"/>
    <xf numFmtId="1" fontId="12" fillId="4" borderId="44" xfId="0" applyNumberFormat="1" applyFont="1" applyFill="1" applyBorder="1" applyAlignment="1">
      <alignment horizontal="center"/>
    </xf>
    <xf numFmtId="164" fontId="12" fillId="4" borderId="44" xfId="0" applyNumberFormat="1" applyFont="1" applyFill="1" applyBorder="1"/>
    <xf numFmtId="1" fontId="12" fillId="4" borderId="44" xfId="0" applyNumberFormat="1" applyFont="1" applyFill="1" applyBorder="1" applyAlignment="1">
      <alignment horizontal="right"/>
    </xf>
    <xf numFmtId="0" fontId="21" fillId="0" borderId="0" xfId="0" applyFont="1" applyAlignment="1">
      <alignment horizontal="right"/>
    </xf>
    <xf numFmtId="0" fontId="22" fillId="0" borderId="0" xfId="0" applyFont="1"/>
    <xf numFmtId="0" fontId="12" fillId="0" borderId="0" xfId="0" applyFont="1" applyAlignment="1">
      <alignment horizontal="left" wrapText="1"/>
    </xf>
    <xf numFmtId="0" fontId="12" fillId="0" borderId="22" xfId="0" applyFont="1" applyBorder="1" applyAlignment="1">
      <alignment horizontal="left"/>
    </xf>
    <xf numFmtId="0" fontId="12" fillId="0" borderId="0" xfId="0" applyFont="1" applyAlignment="1">
      <alignment horizontal="left" vertical="top" wrapText="1"/>
    </xf>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164" fontId="0" fillId="0" borderId="9" xfId="0" applyNumberFormat="1" applyFont="1" applyBorder="1"/>
    <xf numFmtId="164" fontId="0" fillId="0" borderId="61" xfId="0" applyNumberFormat="1" applyFont="1" applyBorder="1"/>
    <xf numFmtId="10" fontId="0" fillId="0" borderId="61" xfId="0" applyNumberFormat="1" applyFont="1" applyBorder="1"/>
    <xf numFmtId="164" fontId="0" fillId="4" borderId="62" xfId="0" applyNumberFormat="1" applyFont="1" applyFill="1" applyBorder="1"/>
    <xf numFmtId="164" fontId="0" fillId="0" borderId="10" xfId="0" applyNumberFormat="1" applyFont="1" applyBorder="1"/>
    <xf numFmtId="164" fontId="0" fillId="0" borderId="19" xfId="0" applyNumberFormat="1" applyFont="1" applyBorder="1"/>
    <xf numFmtId="164" fontId="0" fillId="0" borderId="51" xfId="0" applyNumberFormat="1" applyFont="1" applyBorder="1"/>
    <xf numFmtId="10" fontId="0" fillId="0" borderId="51" xfId="0" applyNumberFormat="1" applyFont="1" applyBorder="1"/>
    <xf numFmtId="164" fontId="0" fillId="4" borderId="51" xfId="0" applyNumberFormat="1" applyFont="1" applyFill="1" applyBorder="1"/>
    <xf numFmtId="164" fontId="0" fillId="0" borderId="21" xfId="0" applyNumberFormat="1" applyFont="1" applyBorder="1"/>
    <xf numFmtId="10" fontId="0" fillId="0" borderId="56" xfId="0" applyNumberFormat="1" applyFont="1" applyBorder="1"/>
    <xf numFmtId="164" fontId="0" fillId="4" borderId="63" xfId="0" applyNumberFormat="1" applyFont="1" applyFill="1" applyBorder="1"/>
    <xf numFmtId="164" fontId="0" fillId="0" borderId="40" xfId="0" applyNumberFormat="1" applyFont="1" applyBorder="1"/>
    <xf numFmtId="1" fontId="12" fillId="4" borderId="44" xfId="0" applyNumberFormat="1" applyFont="1" applyFill="1" applyBorder="1"/>
    <xf numFmtId="164" fontId="12" fillId="4" borderId="8" xfId="0" applyNumberFormat="1" applyFont="1" applyFill="1" applyBorder="1"/>
    <xf numFmtId="164" fontId="15" fillId="4" borderId="8" xfId="0" applyNumberFormat="1" applyFont="1" applyFill="1" applyBorder="1" applyAlignment="1">
      <alignment horizontal="right"/>
    </xf>
    <xf numFmtId="164" fontId="15" fillId="4" borderId="44" xfId="0" applyNumberFormat="1" applyFont="1" applyFill="1" applyBorder="1" applyAlignment="1">
      <alignment horizontal="right"/>
    </xf>
    <xf numFmtId="164" fontId="12" fillId="4" borderId="60" xfId="0" applyNumberFormat="1" applyFont="1" applyFill="1" applyBorder="1"/>
    <xf numFmtId="0" fontId="27" fillId="2" borderId="51" xfId="0" applyFont="1" applyFill="1" applyBorder="1"/>
    <xf numFmtId="0" fontId="27" fillId="2" borderId="51" xfId="0" applyFont="1" applyFill="1" applyBorder="1" applyAlignment="1">
      <alignment horizontal="center" wrapText="1"/>
    </xf>
    <xf numFmtId="0" fontId="0" fillId="0" borderId="51" xfId="0" applyFont="1" applyBorder="1"/>
    <xf numFmtId="9" fontId="0" fillId="0" borderId="51" xfId="0" applyNumberFormat="1" applyFont="1" applyBorder="1" applyAlignment="1">
      <alignment horizontal="center"/>
    </xf>
    <xf numFmtId="0" fontId="0" fillId="0" borderId="51" xfId="0" applyFont="1" applyBorder="1" applyAlignment="1">
      <alignment horizontal="center"/>
    </xf>
    <xf numFmtId="164" fontId="0" fillId="0" borderId="51" xfId="0" applyNumberFormat="1" applyFont="1" applyBorder="1" applyAlignment="1">
      <alignment horizontal="center"/>
    </xf>
    <xf numFmtId="1" fontId="14" fillId="0" borderId="20" xfId="0" applyNumberFormat="1" applyFont="1" applyBorder="1" applyAlignment="1">
      <alignment horizontal="center"/>
    </xf>
    <xf numFmtId="0" fontId="0" fillId="0" borderId="0" xfId="0" applyFont="1" applyAlignment="1" applyProtection="1"/>
    <xf numFmtId="0" fontId="3" fillId="0" borderId="0" xfId="0" applyFont="1" applyProtection="1"/>
    <xf numFmtId="0" fontId="4" fillId="0" borderId="0" xfId="0" applyFont="1" applyAlignment="1" applyProtection="1">
      <alignment horizontal="right"/>
    </xf>
    <xf numFmtId="0" fontId="5" fillId="0" borderId="0" xfId="0" applyFont="1" applyProtection="1"/>
    <xf numFmtId="0" fontId="12" fillId="0" borderId="0" xfId="0" applyFont="1" applyAlignment="1" applyProtection="1">
      <alignment horizontal="left"/>
    </xf>
    <xf numFmtId="0" fontId="9" fillId="0" borderId="0" xfId="0" applyFont="1" applyAlignment="1" applyProtection="1">
      <alignment horizontal="center"/>
    </xf>
    <xf numFmtId="0" fontId="11" fillId="0" borderId="0" xfId="0" applyFont="1" applyAlignment="1" applyProtection="1">
      <alignment horizontal="right"/>
    </xf>
    <xf numFmtId="0" fontId="12" fillId="0" borderId="0" xfId="0" applyFont="1" applyAlignment="1" applyProtection="1">
      <alignment horizontal="right"/>
    </xf>
    <xf numFmtId="0" fontId="12" fillId="0" borderId="0" xfId="0" quotePrefix="1" applyFont="1" applyAlignment="1" applyProtection="1">
      <alignment horizontal="right" vertical="top"/>
    </xf>
    <xf numFmtId="0" fontId="12" fillId="0" borderId="0" xfId="0" applyFont="1" applyAlignment="1" applyProtection="1">
      <alignment horizontal="left" vertical="top"/>
    </xf>
    <xf numFmtId="0" fontId="18" fillId="0" borderId="0" xfId="0" applyFont="1" applyAlignment="1" applyProtection="1">
      <alignment horizontal="left"/>
    </xf>
    <xf numFmtId="0" fontId="12" fillId="0" borderId="0" xfId="0" applyFont="1" applyProtection="1"/>
    <xf numFmtId="164" fontId="0" fillId="0" borderId="48" xfId="0" applyNumberFormat="1" applyFont="1" applyBorder="1" applyProtection="1">
      <protection locked="0"/>
    </xf>
    <xf numFmtId="10" fontId="0" fillId="0" borderId="14" xfId="0" applyNumberFormat="1" applyFont="1" applyBorder="1" applyProtection="1">
      <protection locked="0"/>
    </xf>
    <xf numFmtId="164" fontId="0" fillId="0" borderId="50" xfId="0" applyNumberFormat="1" applyFont="1" applyBorder="1" applyProtection="1">
      <protection locked="0"/>
    </xf>
    <xf numFmtId="10" fontId="0" fillId="0" borderId="25" xfId="0" applyNumberFormat="1" applyFont="1" applyBorder="1" applyProtection="1">
      <protection locked="0"/>
    </xf>
    <xf numFmtId="164" fontId="0" fillId="0" borderId="29" xfId="0" applyNumberFormat="1" applyFont="1" applyBorder="1" applyProtection="1">
      <protection locked="0"/>
    </xf>
    <xf numFmtId="164" fontId="0" fillId="0" borderId="9" xfId="0" applyNumberFormat="1" applyFont="1" applyBorder="1" applyProtection="1">
      <protection locked="0"/>
    </xf>
    <xf numFmtId="164" fontId="0" fillId="0" borderId="61" xfId="0" applyNumberFormat="1" applyFont="1" applyBorder="1" applyProtection="1">
      <protection locked="0"/>
    </xf>
    <xf numFmtId="10" fontId="0" fillId="0" borderId="61" xfId="0" applyNumberFormat="1" applyFont="1" applyBorder="1" applyProtection="1">
      <protection locked="0"/>
    </xf>
    <xf numFmtId="164" fontId="0" fillId="0" borderId="19" xfId="0" applyNumberFormat="1" applyFont="1" applyBorder="1" applyProtection="1">
      <protection locked="0"/>
    </xf>
    <xf numFmtId="164" fontId="0" fillId="0" borderId="51" xfId="0" applyNumberFormat="1" applyFont="1" applyBorder="1" applyProtection="1">
      <protection locked="0"/>
    </xf>
    <xf numFmtId="10" fontId="0" fillId="0" borderId="51" xfId="0" applyNumberFormat="1" applyFont="1" applyBorder="1" applyProtection="1">
      <protection locked="0"/>
    </xf>
    <xf numFmtId="164" fontId="0" fillId="0" borderId="10" xfId="0" applyNumberFormat="1" applyFont="1" applyBorder="1" applyProtection="1">
      <protection locked="0"/>
    </xf>
    <xf numFmtId="164" fontId="0" fillId="0" borderId="21" xfId="0" applyNumberFormat="1" applyFont="1" applyBorder="1" applyProtection="1">
      <protection locked="0"/>
    </xf>
    <xf numFmtId="0" fontId="0" fillId="0" borderId="0" xfId="0" applyFont="1"/>
    <xf numFmtId="0" fontId="0" fillId="0" borderId="0" xfId="0" applyFont="1" applyAlignment="1"/>
    <xf numFmtId="0" fontId="0" fillId="0" borderId="0" xfId="0" applyFont="1" applyAlignment="1"/>
    <xf numFmtId="0" fontId="0" fillId="0" borderId="0" xfId="0" applyFont="1" applyAlignment="1"/>
    <xf numFmtId="0" fontId="0" fillId="0" borderId="0" xfId="0" applyFont="1"/>
    <xf numFmtId="0" fontId="0" fillId="0" borderId="0" xfId="0" applyFont="1" applyAlignment="1" applyProtection="1"/>
    <xf numFmtId="0" fontId="12" fillId="0" borderId="0" xfId="0" applyFont="1" applyAlignment="1" applyProtection="1">
      <alignment horizontal="left"/>
    </xf>
    <xf numFmtId="0" fontId="0" fillId="0" borderId="57" xfId="0" applyFont="1" applyBorder="1"/>
    <xf numFmtId="0" fontId="19" fillId="4" borderId="64" xfId="0" applyFont="1" applyFill="1" applyBorder="1" applyAlignment="1">
      <alignment vertical="center" wrapText="1"/>
    </xf>
    <xf numFmtId="164" fontId="0" fillId="0" borderId="19" xfId="0" applyNumberFormat="1" applyFont="1" applyBorder="1" applyAlignment="1" applyProtection="1">
      <alignment vertical="center"/>
      <protection locked="0"/>
    </xf>
    <xf numFmtId="164" fontId="0" fillId="0" borderId="51" xfId="0" applyNumberFormat="1" applyFont="1" applyBorder="1" applyAlignment="1" applyProtection="1">
      <alignment vertical="center"/>
      <protection locked="0"/>
    </xf>
    <xf numFmtId="10" fontId="0" fillId="0" borderId="56" xfId="0" applyNumberFormat="1" applyFont="1" applyBorder="1" applyAlignment="1" applyProtection="1">
      <alignment vertical="center"/>
      <protection locked="0"/>
    </xf>
    <xf numFmtId="164" fontId="0" fillId="4" borderId="63" xfId="0" applyNumberFormat="1" applyFont="1" applyFill="1" applyBorder="1" applyAlignment="1">
      <alignment vertical="center"/>
    </xf>
    <xf numFmtId="164" fontId="0" fillId="0" borderId="40" xfId="0" applyNumberFormat="1" applyFont="1" applyBorder="1" applyAlignment="1" applyProtection="1">
      <alignment vertical="center"/>
      <protection locked="0"/>
    </xf>
    <xf numFmtId="164" fontId="0" fillId="4" borderId="35" xfId="0" applyNumberFormat="1" applyFont="1" applyFill="1" applyBorder="1" applyAlignment="1">
      <alignment vertical="center"/>
    </xf>
    <xf numFmtId="0" fontId="5" fillId="0" borderId="0" xfId="0" applyFont="1" applyAlignment="1" applyProtection="1"/>
    <xf numFmtId="0" fontId="33" fillId="0" borderId="0" xfId="0" applyFont="1" applyAlignment="1" applyProtection="1">
      <alignment horizontal="right"/>
    </xf>
    <xf numFmtId="0" fontId="34" fillId="0" borderId="0" xfId="0" applyFont="1" applyAlignment="1" applyProtection="1">
      <alignment horizontal="left"/>
    </xf>
    <xf numFmtId="0" fontId="34" fillId="0" borderId="0" xfId="0" applyFont="1" applyAlignment="1" applyProtection="1">
      <alignment horizontal="center"/>
    </xf>
    <xf numFmtId="0" fontId="34" fillId="0" borderId="0" xfId="0" applyFont="1" applyAlignment="1" applyProtection="1">
      <alignment horizontal="right"/>
    </xf>
    <xf numFmtId="0" fontId="5" fillId="0" borderId="4" xfId="0" applyFont="1" applyBorder="1" applyProtection="1"/>
    <xf numFmtId="0" fontId="0" fillId="0" borderId="66" xfId="0" applyFont="1" applyBorder="1" applyAlignment="1"/>
    <xf numFmtId="0" fontId="0" fillId="0" borderId="0" xfId="0" applyFont="1" applyAlignment="1"/>
    <xf numFmtId="164" fontId="0" fillId="0" borderId="50" xfId="0" applyNumberFormat="1" applyFont="1" applyBorder="1" applyAlignment="1" applyProtection="1">
      <alignment vertical="center"/>
      <protection locked="0"/>
    </xf>
    <xf numFmtId="10" fontId="0" fillId="0" borderId="25" xfId="0" applyNumberFormat="1" applyFont="1" applyBorder="1" applyAlignment="1" applyProtection="1">
      <alignment vertical="center"/>
      <protection locked="0"/>
    </xf>
    <xf numFmtId="0" fontId="0" fillId="0" borderId="0" xfId="0" applyFont="1" applyAlignment="1">
      <alignment horizontal="center"/>
    </xf>
    <xf numFmtId="0" fontId="0" fillId="0" borderId="51" xfId="0" applyFont="1" applyBorder="1" applyAlignment="1" applyProtection="1">
      <alignment horizontal="center"/>
      <protection locked="0"/>
    </xf>
    <xf numFmtId="0" fontId="31" fillId="0" borderId="35" xfId="0" applyFont="1" applyBorder="1" applyAlignment="1" applyProtection="1">
      <alignment horizontal="center"/>
      <protection locked="0"/>
    </xf>
    <xf numFmtId="0" fontId="31" fillId="0" borderId="50" xfId="0" applyFont="1" applyBorder="1" applyAlignment="1" applyProtection="1">
      <alignment horizontal="center"/>
      <protection locked="0"/>
    </xf>
    <xf numFmtId="0" fontId="31" fillId="0" borderId="58" xfId="0" applyFont="1" applyBorder="1" applyAlignment="1">
      <alignment vertical="top" wrapText="1"/>
    </xf>
    <xf numFmtId="0" fontId="0" fillId="0" borderId="58" xfId="0" applyFont="1" applyBorder="1" applyAlignment="1">
      <alignment vertical="top" wrapText="1"/>
    </xf>
    <xf numFmtId="0" fontId="0" fillId="0" borderId="0" xfId="0" applyFont="1"/>
    <xf numFmtId="0" fontId="0" fillId="0" borderId="0" xfId="0" applyFont="1"/>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lignment wrapText="1"/>
    </xf>
    <xf numFmtId="0" fontId="12" fillId="0" borderId="58" xfId="0" applyFont="1" applyBorder="1"/>
    <xf numFmtId="0" fontId="0" fillId="0" borderId="58" xfId="0" applyFont="1" applyBorder="1" applyAlignment="1">
      <alignment horizontal="right" wrapText="1"/>
    </xf>
    <xf numFmtId="0" fontId="0" fillId="0" borderId="58" xfId="0" applyFont="1" applyBorder="1" applyAlignment="1">
      <alignment wrapText="1"/>
    </xf>
    <xf numFmtId="0" fontId="12" fillId="0" borderId="58" xfId="0" applyFont="1" applyBorder="1" applyAlignment="1" applyProtection="1">
      <alignment horizontal="left"/>
    </xf>
    <xf numFmtId="0" fontId="12" fillId="0" borderId="58" xfId="0" applyFont="1" applyBorder="1" applyAlignment="1" applyProtection="1">
      <alignment horizontal="right"/>
    </xf>
    <xf numFmtId="0" fontId="36" fillId="0" borderId="16" xfId="0" applyFont="1" applyBorder="1" applyAlignment="1">
      <alignment horizontal="left"/>
    </xf>
    <xf numFmtId="0" fontId="36" fillId="0" borderId="26" xfId="0" applyFont="1" applyBorder="1" applyAlignment="1">
      <alignment horizontal="left"/>
    </xf>
    <xf numFmtId="0" fontId="0" fillId="0" borderId="0" xfId="0" applyFont="1" applyAlignment="1"/>
    <xf numFmtId="0" fontId="2" fillId="0" borderId="58" xfId="0" applyFont="1" applyBorder="1"/>
    <xf numFmtId="0" fontId="2" fillId="0" borderId="59" xfId="0" applyFont="1" applyBorder="1"/>
    <xf numFmtId="0" fontId="0" fillId="0" borderId="0" xfId="0" applyFont="1" applyAlignment="1" applyProtection="1"/>
    <xf numFmtId="0" fontId="12" fillId="0" borderId="0" xfId="0" applyFont="1" applyAlignment="1" applyProtection="1">
      <alignment horizontal="left"/>
    </xf>
    <xf numFmtId="10" fontId="12" fillId="0" borderId="58" xfId="0" applyNumberFormat="1" applyFont="1" applyBorder="1" applyAlignment="1" applyProtection="1">
      <alignment horizontal="left"/>
    </xf>
    <xf numFmtId="0" fontId="0" fillId="0" borderId="58" xfId="0" applyFont="1" applyBorder="1"/>
    <xf numFmtId="0" fontId="31" fillId="0" borderId="83" xfId="0" applyFont="1" applyBorder="1" applyAlignment="1"/>
    <xf numFmtId="0" fontId="0" fillId="0" borderId="0" xfId="0" applyFont="1" applyAlignment="1"/>
    <xf numFmtId="0" fontId="31" fillId="0" borderId="19" xfId="0" applyFont="1" applyBorder="1" applyAlignment="1"/>
    <xf numFmtId="0" fontId="31" fillId="0" borderId="25" xfId="0" applyFont="1" applyBorder="1" applyAlignment="1"/>
    <xf numFmtId="0" fontId="0" fillId="0" borderId="0" xfId="0" applyFont="1" applyAlignment="1"/>
    <xf numFmtId="0" fontId="0" fillId="0" borderId="0" xfId="0" applyFont="1"/>
    <xf numFmtId="0" fontId="12" fillId="0" borderId="0" xfId="0" applyFont="1" applyAlignment="1" applyProtection="1">
      <alignment horizontal="left"/>
    </xf>
    <xf numFmtId="0" fontId="0" fillId="0" borderId="0" xfId="0" applyFont="1" applyAlignment="1" applyProtection="1"/>
    <xf numFmtId="0" fontId="0" fillId="0" borderId="0" xfId="0" applyFont="1" applyAlignment="1">
      <alignment horizontal="left" vertical="top" wrapText="1"/>
    </xf>
    <xf numFmtId="0" fontId="31" fillId="0" borderId="85" xfId="0" applyFont="1" applyBorder="1" applyAlignment="1"/>
    <xf numFmtId="0" fontId="36" fillId="0" borderId="86" xfId="0" applyFont="1" applyBorder="1" applyAlignment="1">
      <alignment horizontal="left"/>
    </xf>
    <xf numFmtId="1" fontId="31" fillId="0" borderId="85" xfId="1" applyNumberFormat="1" applyFont="1" applyBorder="1" applyAlignment="1">
      <alignment horizontal="right" indent="1"/>
    </xf>
    <xf numFmtId="1" fontId="31" fillId="0" borderId="25" xfId="1" applyNumberFormat="1" applyFont="1" applyBorder="1" applyAlignment="1">
      <alignment horizontal="right" indent="1"/>
    </xf>
    <xf numFmtId="0" fontId="0" fillId="0" borderId="0" xfId="0" applyFont="1"/>
    <xf numFmtId="0" fontId="0" fillId="0" borderId="0" xfId="0" applyFont="1" applyAlignment="1"/>
    <xf numFmtId="0" fontId="2" fillId="0" borderId="58" xfId="0" applyFont="1" applyBorder="1"/>
    <xf numFmtId="0" fontId="0" fillId="0" borderId="0" xfId="0" applyFont="1" applyAlignment="1">
      <alignment wrapText="1"/>
    </xf>
    <xf numFmtId="0" fontId="31" fillId="0" borderId="9" xfId="0" applyFont="1" applyBorder="1" applyAlignment="1"/>
    <xf numFmtId="0" fontId="31" fillId="0" borderId="14" xfId="0" applyFont="1" applyBorder="1" applyAlignment="1"/>
    <xf numFmtId="0" fontId="12" fillId="5" borderId="8" xfId="0" applyFont="1" applyFill="1" applyBorder="1" applyAlignment="1">
      <alignment horizontal="center" wrapText="1"/>
    </xf>
    <xf numFmtId="0" fontId="0" fillId="0" borderId="66" xfId="0" applyFont="1" applyBorder="1" applyAlignment="1"/>
    <xf numFmtId="0" fontId="31" fillId="0" borderId="84" xfId="0" applyFont="1" applyFill="1" applyBorder="1" applyAlignment="1"/>
    <xf numFmtId="37" fontId="12" fillId="0" borderId="65" xfId="1" applyNumberFormat="1" applyFont="1" applyBorder="1" applyAlignment="1" applyProtection="1">
      <alignment horizontal="right"/>
      <protection locked="0"/>
    </xf>
    <xf numFmtId="0" fontId="0" fillId="0" borderId="0" xfId="0" applyFont="1" applyAlignment="1"/>
    <xf numFmtId="0" fontId="31" fillId="0" borderId="0" xfId="0" applyFont="1" applyFill="1" applyAlignment="1"/>
    <xf numFmtId="0" fontId="0" fillId="0" borderId="0" xfId="0" applyFont="1" applyFill="1" applyAlignment="1"/>
    <xf numFmtId="1" fontId="20" fillId="4" borderId="88" xfId="0" applyNumberFormat="1" applyFont="1" applyFill="1" applyBorder="1"/>
    <xf numFmtId="0" fontId="19" fillId="4" borderId="87" xfId="0" applyFont="1" applyFill="1" applyBorder="1" applyAlignment="1">
      <alignment vertical="center" wrapText="1"/>
    </xf>
    <xf numFmtId="0" fontId="20" fillId="4" borderId="44" xfId="0" applyFont="1" applyFill="1" applyBorder="1" applyAlignment="1">
      <alignment horizontal="center"/>
    </xf>
    <xf numFmtId="0" fontId="42" fillId="0" borderId="51" xfId="0" applyFont="1" applyBorder="1" applyAlignment="1" applyProtection="1">
      <alignment vertical="center" wrapText="1"/>
      <protection locked="0"/>
    </xf>
    <xf numFmtId="0" fontId="42" fillId="0" borderId="67" xfId="0" applyFont="1" applyBorder="1" applyAlignment="1" applyProtection="1">
      <alignment vertical="center" wrapText="1"/>
      <protection locked="0"/>
    </xf>
    <xf numFmtId="0" fontId="42" fillId="0" borderId="49" xfId="0" applyFont="1" applyBorder="1" applyAlignment="1" applyProtection="1">
      <alignment vertical="center" wrapText="1"/>
      <protection locked="0"/>
    </xf>
    <xf numFmtId="7" fontId="41" fillId="0" borderId="12" xfId="4" applyNumberFormat="1" applyFont="1" applyBorder="1" applyAlignment="1" applyProtection="1">
      <alignment wrapText="1"/>
      <protection locked="0"/>
    </xf>
    <xf numFmtId="7" fontId="41" fillId="0" borderId="23" xfId="4" applyNumberFormat="1" applyFont="1" applyBorder="1" applyAlignment="1" applyProtection="1">
      <alignment wrapText="1"/>
      <protection locked="0"/>
    </xf>
    <xf numFmtId="0" fontId="0" fillId="0" borderId="0" xfId="0" applyFont="1" applyAlignment="1"/>
    <xf numFmtId="0" fontId="0" fillId="0" borderId="0" xfId="0" applyFont="1"/>
    <xf numFmtId="0" fontId="40" fillId="0" borderId="21" xfId="1" applyNumberFormat="1" applyFont="1" applyBorder="1" applyAlignment="1" applyProtection="1">
      <alignment wrapText="1"/>
    </xf>
    <xf numFmtId="39" fontId="41" fillId="0" borderId="29" xfId="1" applyNumberFormat="1" applyFont="1" applyBorder="1" applyAlignment="1" applyProtection="1">
      <alignment wrapText="1"/>
      <protection locked="0"/>
    </xf>
    <xf numFmtId="39" fontId="41" fillId="0" borderId="35" xfId="1" applyNumberFormat="1" applyFont="1" applyBorder="1" applyAlignment="1" applyProtection="1">
      <alignment wrapText="1"/>
      <protection locked="0"/>
    </xf>
    <xf numFmtId="7" fontId="41" fillId="0" borderId="89" xfId="4" applyNumberFormat="1" applyFont="1" applyBorder="1" applyAlignment="1" applyProtection="1">
      <alignment wrapText="1"/>
      <protection locked="0"/>
    </xf>
    <xf numFmtId="39" fontId="41" fillId="0" borderId="41" xfId="1" applyNumberFormat="1" applyFont="1" applyBorder="1" applyAlignment="1" applyProtection="1">
      <alignment wrapText="1"/>
      <protection locked="0"/>
    </xf>
    <xf numFmtId="0" fontId="40" fillId="0" borderId="10" xfId="1" applyNumberFormat="1" applyFont="1" applyBorder="1" applyAlignment="1" applyProtection="1">
      <alignment wrapText="1"/>
    </xf>
    <xf numFmtId="0" fontId="40" fillId="0" borderId="40" xfId="1" applyNumberFormat="1" applyFont="1" applyBorder="1" applyAlignment="1" applyProtection="1">
      <alignment wrapText="1"/>
    </xf>
    <xf numFmtId="164" fontId="12" fillId="0" borderId="58" xfId="0" applyNumberFormat="1" applyFont="1" applyBorder="1" applyAlignment="1" applyProtection="1">
      <alignment horizontal="left"/>
    </xf>
    <xf numFmtId="164" fontId="12" fillId="0" borderId="58" xfId="0" applyNumberFormat="1" applyFont="1" applyBorder="1" applyAlignment="1" applyProtection="1"/>
    <xf numFmtId="0" fontId="0" fillId="0" borderId="58" xfId="0" applyFont="1" applyBorder="1" applyAlignment="1" applyProtection="1">
      <alignment horizontal="center"/>
    </xf>
    <xf numFmtId="0" fontId="2" fillId="0" borderId="58" xfId="0" applyFont="1" applyBorder="1" applyProtection="1"/>
    <xf numFmtId="0" fontId="0" fillId="0" borderId="0" xfId="0" applyFont="1" applyProtection="1"/>
    <xf numFmtId="10" fontId="31" fillId="0" borderId="81" xfId="2" applyNumberFormat="1" applyFont="1" applyBorder="1" applyAlignment="1" applyProtection="1">
      <protection locked="0"/>
    </xf>
    <xf numFmtId="2" fontId="31" fillId="0" borderId="82" xfId="1" applyNumberFormat="1" applyFont="1" applyBorder="1" applyAlignment="1" applyProtection="1">
      <alignment horizontal="right" indent="1"/>
      <protection locked="0"/>
    </xf>
    <xf numFmtId="1" fontId="31" fillId="0" borderId="82" xfId="1" applyNumberFormat="1" applyFont="1" applyBorder="1" applyAlignment="1" applyProtection="1">
      <alignment horizontal="right" indent="1"/>
      <protection locked="0"/>
    </xf>
    <xf numFmtId="0" fontId="0" fillId="0" borderId="0" xfId="0" applyProtection="1">
      <protection locked="0"/>
    </xf>
    <xf numFmtId="4" fontId="0" fillId="0" borderId="0" xfId="0" applyNumberFormat="1" applyProtection="1">
      <protection locked="0"/>
    </xf>
    <xf numFmtId="0" fontId="31" fillId="0" borderId="0" xfId="0" applyFont="1" applyProtection="1">
      <protection locked="0"/>
    </xf>
    <xf numFmtId="0" fontId="15" fillId="0" borderId="0" xfId="0" applyFont="1" applyProtection="1"/>
    <xf numFmtId="0" fontId="32" fillId="0" borderId="0" xfId="0" applyFont="1" applyAlignment="1" applyProtection="1">
      <alignment horizontal="right"/>
    </xf>
    <xf numFmtId="0" fontId="0" fillId="0" borderId="0" xfId="0" applyFont="1"/>
    <xf numFmtId="0" fontId="0" fillId="0" borderId="0" xfId="0" applyFont="1" applyAlignment="1"/>
    <xf numFmtId="10" fontId="12" fillId="0" borderId="65" xfId="0" applyNumberFormat="1" applyFont="1" applyFill="1" applyBorder="1" applyAlignment="1" applyProtection="1">
      <alignment horizontal="center"/>
    </xf>
    <xf numFmtId="0" fontId="0" fillId="0" borderId="0" xfId="0" applyFont="1" applyAlignment="1" applyProtection="1">
      <protection locked="0"/>
    </xf>
    <xf numFmtId="0" fontId="0" fillId="0" borderId="0" xfId="0" applyFont="1" applyAlignment="1"/>
    <xf numFmtId="0" fontId="0" fillId="0" borderId="0" xfId="0" applyFont="1"/>
    <xf numFmtId="0" fontId="0" fillId="0" borderId="4" xfId="0" applyFont="1" applyBorder="1"/>
    <xf numFmtId="0" fontId="5" fillId="0" borderId="0" xfId="0" applyFont="1" applyAlignment="1"/>
    <xf numFmtId="0" fontId="25" fillId="0" borderId="0" xfId="0" applyFont="1" applyAlignment="1">
      <alignment wrapText="1"/>
    </xf>
    <xf numFmtId="1" fontId="14" fillId="4" borderId="10" xfId="0" applyNumberFormat="1" applyFont="1" applyFill="1" applyBorder="1" applyAlignment="1">
      <alignment horizontal="center"/>
    </xf>
    <xf numFmtId="0" fontId="12" fillId="0" borderId="0" xfId="0" applyFont="1" applyAlignment="1">
      <alignment horizontal="center"/>
    </xf>
    <xf numFmtId="0" fontId="26" fillId="0" borderId="0" xfId="0" applyFont="1" applyAlignment="1">
      <alignment horizontal="right"/>
    </xf>
    <xf numFmtId="1" fontId="14" fillId="0" borderId="96" xfId="0" applyNumberFormat="1" applyFont="1" applyBorder="1" applyAlignment="1">
      <alignment horizontal="center"/>
    </xf>
    <xf numFmtId="0" fontId="0" fillId="0" borderId="0" xfId="0" applyFont="1" applyFill="1" applyAlignment="1" applyProtection="1"/>
    <xf numFmtId="0" fontId="9" fillId="0" borderId="0" xfId="0" applyFont="1" applyFill="1" applyAlignment="1" applyProtection="1">
      <alignment horizontal="center"/>
    </xf>
    <xf numFmtId="0" fontId="12" fillId="0" borderId="0" xfId="0" applyFont="1" applyFill="1" applyAlignment="1" applyProtection="1">
      <alignment horizontal="right"/>
    </xf>
    <xf numFmtId="0" fontId="0" fillId="0" borderId="0" xfId="0" applyFont="1" applyAlignment="1" applyProtection="1"/>
    <xf numFmtId="0" fontId="0" fillId="0" borderId="0" xfId="0" applyFont="1" applyAlignment="1" applyProtection="1"/>
    <xf numFmtId="0" fontId="14" fillId="0" borderId="51" xfId="0" applyFont="1" applyBorder="1" applyAlignment="1"/>
    <xf numFmtId="0" fontId="14" fillId="0" borderId="35" xfId="0" applyFont="1" applyBorder="1" applyAlignment="1"/>
    <xf numFmtId="0" fontId="0" fillId="0" borderId="0" xfId="0" applyProtection="1"/>
    <xf numFmtId="0" fontId="31" fillId="0" borderId="0" xfId="0" applyFont="1" applyAlignment="1" applyProtection="1"/>
    <xf numFmtId="0" fontId="31" fillId="6" borderId="0" xfId="0" applyFont="1" applyFill="1" applyAlignment="1" applyProtection="1"/>
    <xf numFmtId="0" fontId="0" fillId="6" borderId="0" xfId="0" applyFont="1" applyFill="1" applyAlignment="1" applyProtection="1"/>
    <xf numFmtId="0" fontId="0" fillId="0" borderId="0" xfId="0" applyFont="1" applyAlignment="1"/>
    <xf numFmtId="0" fontId="0" fillId="0" borderId="0" xfId="0" applyFont="1" applyFill="1" applyAlignment="1">
      <alignment vertical="top"/>
    </xf>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xf numFmtId="1" fontId="0" fillId="0" borderId="50" xfId="0" applyNumberFormat="1" applyFont="1" applyBorder="1" applyAlignment="1" applyProtection="1">
      <alignment horizontal="center"/>
      <protection locked="0"/>
    </xf>
    <xf numFmtId="1" fontId="0" fillId="0" borderId="51" xfId="0" applyNumberFormat="1" applyFont="1" applyBorder="1" applyAlignment="1" applyProtection="1">
      <alignment horizontal="center"/>
      <protection locked="0"/>
    </xf>
    <xf numFmtId="0" fontId="31" fillId="0" borderId="0" xfId="0" applyFont="1"/>
    <xf numFmtId="0" fontId="44" fillId="0" borderId="0" xfId="0" applyFont="1" applyFill="1" applyAlignment="1">
      <alignment horizontal="right" vertical="top" wrapText="1"/>
    </xf>
    <xf numFmtId="0" fontId="45" fillId="0" borderId="0" xfId="0" applyFont="1" applyFill="1" applyAlignment="1">
      <alignment horizontal="right" vertical="top" wrapText="1"/>
    </xf>
    <xf numFmtId="0" fontId="46" fillId="4" borderId="60" xfId="0" applyNumberFormat="1" applyFont="1" applyFill="1" applyBorder="1" applyAlignment="1">
      <alignment horizontal="left" vertical="center"/>
    </xf>
    <xf numFmtId="0" fontId="31" fillId="0" borderId="90" xfId="0" applyFont="1" applyBorder="1" applyAlignment="1">
      <alignment vertical="center" wrapText="1"/>
    </xf>
    <xf numFmtId="0" fontId="31" fillId="0" borderId="91" xfId="0" applyFont="1" applyBorder="1" applyAlignment="1">
      <alignment vertical="center" wrapText="1"/>
    </xf>
    <xf numFmtId="0" fontId="0" fillId="0" borderId="91" xfId="0" applyFont="1" applyBorder="1" applyAlignment="1">
      <alignment horizontal="center" vertical="center" wrapText="1"/>
    </xf>
    <xf numFmtId="0" fontId="0" fillId="0" borderId="92" xfId="0" applyFont="1" applyBorder="1" applyAlignment="1">
      <alignment horizontal="center" vertical="center" wrapText="1"/>
    </xf>
    <xf numFmtId="0" fontId="31" fillId="0" borderId="50" xfId="0" applyFont="1" applyBorder="1" applyAlignment="1">
      <alignment vertical="center" wrapText="1"/>
    </xf>
    <xf numFmtId="0" fontId="0" fillId="0" borderId="51" xfId="0" applyFont="1" applyBorder="1" applyAlignment="1">
      <alignment vertical="center" wrapText="1"/>
    </xf>
    <xf numFmtId="0" fontId="0" fillId="0" borderId="51" xfId="0" applyFont="1" applyBorder="1" applyAlignment="1">
      <alignment horizontal="center" vertical="center" wrapText="1"/>
    </xf>
    <xf numFmtId="0" fontId="0" fillId="0" borderId="35" xfId="0" applyFont="1" applyBorder="1" applyAlignment="1">
      <alignment horizontal="center" vertical="center" wrapText="1"/>
    </xf>
    <xf numFmtId="0" fontId="13" fillId="2" borderId="8" xfId="0" applyFont="1" applyFill="1" applyBorder="1" applyAlignment="1">
      <alignment wrapText="1"/>
    </xf>
    <xf numFmtId="0" fontId="2" fillId="0" borderId="6" xfId="0" applyFont="1" applyBorder="1"/>
    <xf numFmtId="0" fontId="2" fillId="0" borderId="60" xfId="0" applyFont="1" applyBorder="1"/>
    <xf numFmtId="0" fontId="0" fillId="0" borderId="44" xfId="0" applyFont="1" applyBorder="1" applyAlignment="1">
      <alignment horizontal="center"/>
    </xf>
    <xf numFmtId="0" fontId="31" fillId="0" borderId="93" xfId="0" applyFont="1" applyBorder="1" applyAlignment="1">
      <alignment vertical="center" wrapText="1"/>
    </xf>
    <xf numFmtId="0" fontId="31" fillId="0" borderId="94" xfId="0" applyFont="1" applyBorder="1" applyAlignment="1">
      <alignment vertical="center" wrapText="1"/>
    </xf>
    <xf numFmtId="0" fontId="0" fillId="0" borderId="94" xfId="0" applyFont="1" applyBorder="1" applyAlignment="1">
      <alignment horizontal="center" vertical="center" wrapText="1"/>
    </xf>
    <xf numFmtId="0" fontId="0" fillId="0" borderId="95" xfId="0" applyFont="1" applyBorder="1" applyAlignment="1">
      <alignment horizontal="center" vertical="center" wrapText="1"/>
    </xf>
    <xf numFmtId="0" fontId="0" fillId="0" borderId="62" xfId="0" applyFont="1" applyBorder="1" applyAlignment="1">
      <alignment horizontal="center" vertical="center" wrapText="1"/>
    </xf>
    <xf numFmtId="0" fontId="0" fillId="0" borderId="69" xfId="0" applyFont="1" applyBorder="1" applyAlignment="1">
      <alignment horizontal="center" vertical="center" wrapText="1"/>
    </xf>
    <xf numFmtId="0" fontId="0" fillId="0" borderId="50" xfId="0" applyFont="1" applyBorder="1" applyAlignment="1">
      <alignment vertical="center" wrapText="1"/>
    </xf>
    <xf numFmtId="0" fontId="1" fillId="2" borderId="70" xfId="0" applyFont="1" applyFill="1" applyBorder="1" applyAlignment="1">
      <alignment horizontal="center"/>
    </xf>
    <xf numFmtId="0" fontId="2" fillId="0" borderId="71" xfId="0" applyFont="1" applyBorder="1"/>
    <xf numFmtId="0" fontId="2" fillId="0" borderId="72" xfId="0" applyFont="1" applyBorder="1"/>
    <xf numFmtId="0" fontId="0" fillId="0" borderId="68" xfId="0" applyFont="1" applyBorder="1" applyAlignment="1">
      <alignment vertical="center" wrapText="1"/>
    </xf>
    <xf numFmtId="0" fontId="0" fillId="0" borderId="62" xfId="0" applyFont="1" applyBorder="1" applyAlignment="1">
      <alignment vertical="center" wrapText="1"/>
    </xf>
    <xf numFmtId="0" fontId="1" fillId="2" borderId="44" xfId="0" applyFont="1" applyFill="1" applyBorder="1" applyAlignment="1">
      <alignment horizontal="center"/>
    </xf>
    <xf numFmtId="0" fontId="1" fillId="2" borderId="44" xfId="0" applyFont="1" applyFill="1" applyBorder="1" applyAlignment="1">
      <alignment horizontal="center" wrapText="1"/>
    </xf>
    <xf numFmtId="0" fontId="31" fillId="0" borderId="50" xfId="0" applyFont="1" applyFill="1" applyBorder="1" applyAlignment="1">
      <alignment vertical="center" wrapText="1"/>
    </xf>
    <xf numFmtId="0" fontId="0" fillId="0" borderId="51" xfId="0" applyFont="1" applyFill="1" applyBorder="1" applyAlignment="1">
      <alignment vertical="center" wrapText="1"/>
    </xf>
    <xf numFmtId="0" fontId="31" fillId="0" borderId="20" xfId="0" applyFont="1" applyBorder="1" applyAlignment="1">
      <alignment wrapText="1"/>
    </xf>
    <xf numFmtId="0" fontId="2" fillId="0" borderId="22" xfId="0" applyFont="1" applyBorder="1"/>
    <xf numFmtId="0" fontId="2" fillId="0" borderId="24" xfId="0" applyFont="1" applyBorder="1"/>
    <xf numFmtId="0" fontId="13" fillId="2" borderId="11" xfId="0" applyFont="1" applyFill="1" applyBorder="1" applyAlignment="1">
      <alignment wrapText="1"/>
    </xf>
    <xf numFmtId="0" fontId="2" fillId="0" borderId="13" xfId="0" applyFont="1" applyBorder="1"/>
    <xf numFmtId="0" fontId="2" fillId="0" borderId="15" xfId="0" applyFont="1" applyBorder="1"/>
    <xf numFmtId="0" fontId="0" fillId="0" borderId="17" xfId="0" applyFont="1" applyBorder="1"/>
    <xf numFmtId="0" fontId="2" fillId="0" borderId="17" xfId="0" applyFont="1" applyBorder="1"/>
    <xf numFmtId="0" fontId="2" fillId="0" borderId="18" xfId="0" applyFont="1" applyBorder="1"/>
    <xf numFmtId="0" fontId="1" fillId="2" borderId="5" xfId="0" applyFont="1" applyFill="1" applyBorder="1" applyAlignment="1">
      <alignment horizontal="center"/>
    </xf>
    <xf numFmtId="0" fontId="2" fillId="0" borderId="7" xfId="0" applyFont="1" applyBorder="1"/>
    <xf numFmtId="0" fontId="0" fillId="0" borderId="6" xfId="0" applyFont="1" applyBorder="1" applyAlignment="1">
      <alignment horizontal="center"/>
    </xf>
    <xf numFmtId="0" fontId="1" fillId="3" borderId="5" xfId="0" applyFont="1" applyFill="1" applyBorder="1" applyAlignment="1">
      <alignment horizontal="center"/>
    </xf>
    <xf numFmtId="0" fontId="0" fillId="0" borderId="22" xfId="0" applyFont="1" applyBorder="1"/>
    <xf numFmtId="0" fontId="0" fillId="0" borderId="57" xfId="0" applyFont="1" applyBorder="1"/>
    <xf numFmtId="0" fontId="2" fillId="0" borderId="58" xfId="0" applyFont="1" applyBorder="1"/>
    <xf numFmtId="0" fontId="2" fillId="0" borderId="59" xfId="0" applyFont="1" applyBorder="1"/>
    <xf numFmtId="0" fontId="31" fillId="0" borderId="30" xfId="0" applyFont="1" applyBorder="1" applyAlignment="1">
      <alignment horizontal="left" wrapText="1"/>
    </xf>
    <xf numFmtId="0" fontId="2" fillId="0" borderId="33" xfId="0" applyFont="1" applyBorder="1"/>
    <xf numFmtId="0" fontId="2" fillId="0" borderId="34" xfId="0" applyFont="1" applyBorder="1"/>
    <xf numFmtId="0" fontId="0" fillId="0" borderId="27" xfId="0" applyFont="1" applyBorder="1"/>
    <xf numFmtId="0" fontId="0" fillId="0" borderId="0" xfId="0" applyFont="1" applyAlignment="1"/>
    <xf numFmtId="0" fontId="2" fillId="0" borderId="28" xfId="0" applyFont="1" applyBorder="1"/>
    <xf numFmtId="0" fontId="31" fillId="0" borderId="27" xfId="0" applyFont="1" applyBorder="1" applyAlignment="1">
      <alignment wrapText="1"/>
    </xf>
    <xf numFmtId="0" fontId="0" fillId="0" borderId="0" xfId="0" applyFont="1"/>
    <xf numFmtId="0" fontId="31" fillId="0" borderId="19" xfId="0" applyFont="1" applyBorder="1" applyAlignment="1">
      <alignment horizontal="left" wrapText="1"/>
    </xf>
    <xf numFmtId="0" fontId="2" fillId="0" borderId="25" xfId="0" applyFont="1" applyBorder="1"/>
    <xf numFmtId="0" fontId="2" fillId="0" borderId="26" xfId="0" applyFont="1" applyBorder="1"/>
    <xf numFmtId="0" fontId="0" fillId="0" borderId="19" xfId="0" applyFont="1" applyBorder="1" applyAlignment="1">
      <alignment horizontal="left" wrapText="1"/>
    </xf>
    <xf numFmtId="0" fontId="13" fillId="2" borderId="9" xfId="0" applyFont="1" applyFill="1" applyBorder="1" applyAlignment="1">
      <alignment wrapText="1"/>
    </xf>
    <xf numFmtId="0" fontId="2" fillId="0" borderId="14" xfId="0" applyFont="1" applyBorder="1"/>
    <xf numFmtId="0" fontId="2" fillId="0" borderId="16" xfId="0" applyFont="1" applyBorder="1"/>
    <xf numFmtId="0" fontId="0" fillId="0" borderId="4" xfId="0" applyFont="1" applyBorder="1"/>
    <xf numFmtId="0" fontId="2" fillId="0" borderId="4" xfId="0" applyFont="1" applyBorder="1"/>
    <xf numFmtId="0" fontId="6" fillId="0" borderId="0" xfId="0" applyFont="1" applyAlignment="1">
      <alignment horizontal="center"/>
    </xf>
    <xf numFmtId="0" fontId="1" fillId="2" borderId="5" xfId="0" applyFont="1" applyFill="1" applyBorder="1" applyAlignment="1">
      <alignment horizontal="left"/>
    </xf>
    <xf numFmtId="0" fontId="1" fillId="2" borderId="5" xfId="0" applyFont="1" applyFill="1" applyBorder="1"/>
    <xf numFmtId="0" fontId="31" fillId="0" borderId="5" xfId="0" applyFont="1" applyBorder="1" applyProtection="1">
      <protection locked="0"/>
    </xf>
    <xf numFmtId="0" fontId="2" fillId="0" borderId="6" xfId="0" applyFont="1" applyBorder="1" applyProtection="1">
      <protection locked="0"/>
    </xf>
    <xf numFmtId="0" fontId="2" fillId="0" borderId="7" xfId="0" applyFont="1" applyBorder="1" applyProtection="1">
      <protection locked="0"/>
    </xf>
    <xf numFmtId="0" fontId="0" fillId="0" borderId="25" xfId="0" applyFont="1" applyBorder="1" applyAlignment="1">
      <alignment horizontal="left" wrapText="1"/>
    </xf>
    <xf numFmtId="0" fontId="0" fillId="0" borderId="26" xfId="0" applyFont="1" applyBorder="1" applyAlignment="1">
      <alignment horizontal="left" wrapText="1"/>
    </xf>
    <xf numFmtId="0" fontId="31" fillId="0" borderId="38" xfId="0" applyFont="1" applyBorder="1" applyAlignment="1">
      <alignment horizontal="left" wrapText="1"/>
    </xf>
    <xf numFmtId="0" fontId="2" fillId="0" borderId="39" xfId="0" applyFont="1" applyBorder="1"/>
    <xf numFmtId="0" fontId="2" fillId="0" borderId="42" xfId="0" applyFont="1" applyBorder="1"/>
    <xf numFmtId="0" fontId="0" fillId="0" borderId="43" xfId="0" applyFont="1" applyBorder="1"/>
    <xf numFmtId="0" fontId="31" fillId="0" borderId="19" xfId="0" applyFont="1" applyFill="1" applyBorder="1" applyAlignment="1">
      <alignment horizontal="left" wrapText="1"/>
    </xf>
    <xf numFmtId="0" fontId="2" fillId="0" borderId="25" xfId="0" applyFont="1" applyFill="1" applyBorder="1"/>
    <xf numFmtId="0" fontId="2" fillId="0" borderId="26" xfId="0" applyFont="1" applyFill="1" applyBorder="1"/>
    <xf numFmtId="0" fontId="1" fillId="2" borderId="1" xfId="0" applyFont="1" applyFill="1" applyBorder="1" applyProtection="1"/>
    <xf numFmtId="0" fontId="2" fillId="0" borderId="2" xfId="0" applyFont="1" applyBorder="1" applyProtection="1"/>
    <xf numFmtId="0" fontId="2" fillId="0" borderId="3" xfId="0" applyFont="1" applyBorder="1" applyProtection="1"/>
    <xf numFmtId="0" fontId="0" fillId="0" borderId="66" xfId="0" applyFont="1" applyBorder="1" applyProtection="1"/>
    <xf numFmtId="0" fontId="0" fillId="0" borderId="38" xfId="0" applyFont="1" applyBorder="1" applyAlignment="1">
      <alignment horizontal="right" wrapText="1"/>
    </xf>
    <xf numFmtId="0" fontId="0" fillId="0" borderId="39" xfId="0" applyFont="1" applyBorder="1" applyAlignment="1">
      <alignment horizontal="right" wrapText="1"/>
    </xf>
    <xf numFmtId="0" fontId="0" fillId="0" borderId="40" xfId="0" applyFont="1" applyBorder="1" applyAlignment="1">
      <alignment horizontal="right" wrapText="1"/>
    </xf>
    <xf numFmtId="0" fontId="12" fillId="4" borderId="5" xfId="0" applyFont="1" applyFill="1" applyBorder="1" applyAlignment="1">
      <alignment horizontal="center" wrapText="1"/>
    </xf>
    <xf numFmtId="0" fontId="12" fillId="5" borderId="5" xfId="0" applyFont="1" applyFill="1" applyBorder="1" applyAlignment="1">
      <alignment horizontal="center" wrapText="1"/>
    </xf>
    <xf numFmtId="0" fontId="5" fillId="0" borderId="0" xfId="0" applyFont="1" applyAlignment="1"/>
    <xf numFmtId="0" fontId="0" fillId="4" borderId="5" xfId="0" applyFont="1" applyFill="1" applyBorder="1" applyAlignment="1">
      <alignment horizontal="center"/>
    </xf>
    <xf numFmtId="0" fontId="0" fillId="4" borderId="6" xfId="0" applyFont="1" applyFill="1" applyBorder="1" applyAlignment="1">
      <alignment horizontal="center"/>
    </xf>
    <xf numFmtId="0" fontId="12" fillId="4" borderId="9" xfId="0" applyFont="1" applyFill="1" applyBorder="1"/>
    <xf numFmtId="0" fontId="12" fillId="4" borderId="11" xfId="0" applyFont="1" applyFill="1" applyBorder="1" applyAlignment="1">
      <alignment horizontal="center"/>
    </xf>
    <xf numFmtId="0" fontId="12" fillId="4" borderId="46" xfId="0" applyFont="1" applyFill="1" applyBorder="1" applyAlignment="1">
      <alignment horizontal="center"/>
    </xf>
    <xf numFmtId="0" fontId="2" fillId="0" borderId="13" xfId="0" applyFont="1" applyBorder="1" applyAlignment="1"/>
    <xf numFmtId="0" fontId="2" fillId="0" borderId="15" xfId="0" applyFont="1" applyBorder="1" applyAlignment="1"/>
    <xf numFmtId="0" fontId="15" fillId="0" borderId="0" xfId="0" applyFont="1" applyFill="1" applyAlignment="1">
      <alignment vertical="top" wrapText="1"/>
    </xf>
    <xf numFmtId="0" fontId="7" fillId="0" borderId="0" xfId="0" applyFont="1" applyAlignment="1">
      <alignment horizontal="center"/>
    </xf>
    <xf numFmtId="0" fontId="12" fillId="0" borderId="5" xfId="0" applyFont="1" applyBorder="1"/>
    <xf numFmtId="0" fontId="12" fillId="0" borderId="6" xfId="0" applyFont="1" applyBorder="1"/>
    <xf numFmtId="0" fontId="2" fillId="0" borderId="36" xfId="0" applyFont="1" applyBorder="1"/>
    <xf numFmtId="0" fontId="0" fillId="0" borderId="9" xfId="0" applyFont="1" applyBorder="1" applyAlignment="1">
      <alignment horizontal="right" wrapText="1"/>
    </xf>
    <xf numFmtId="0" fontId="0" fillId="0" borderId="14" xfId="0" applyFont="1" applyBorder="1" applyAlignment="1">
      <alignment horizontal="right" wrapText="1"/>
    </xf>
    <xf numFmtId="0" fontId="0" fillId="0" borderId="10" xfId="0" applyFont="1" applyBorder="1" applyAlignment="1">
      <alignment horizontal="right" wrapText="1"/>
    </xf>
    <xf numFmtId="0" fontId="0" fillId="0" borderId="19" xfId="0" applyFont="1" applyBorder="1" applyAlignment="1">
      <alignment horizontal="right" wrapText="1"/>
    </xf>
    <xf numFmtId="0" fontId="0" fillId="0" borderId="25" xfId="0" applyFont="1" applyBorder="1" applyAlignment="1">
      <alignment horizontal="right" wrapText="1"/>
    </xf>
    <xf numFmtId="0" fontId="0" fillId="0" borderId="21" xfId="0" applyFont="1" applyBorder="1" applyAlignment="1">
      <alignment horizontal="right" wrapText="1"/>
    </xf>
    <xf numFmtId="0" fontId="0" fillId="0" borderId="30" xfId="0" applyFont="1" applyBorder="1"/>
    <xf numFmtId="0" fontId="0" fillId="0" borderId="33" xfId="0" applyFont="1" applyBorder="1"/>
    <xf numFmtId="0" fontId="2" fillId="0" borderId="31" xfId="0" applyFont="1" applyBorder="1"/>
    <xf numFmtId="0" fontId="0" fillId="0" borderId="19" xfId="0" applyFont="1" applyBorder="1"/>
    <xf numFmtId="0" fontId="0" fillId="0" borderId="25" xfId="0" applyFont="1" applyBorder="1"/>
    <xf numFmtId="0" fontId="2" fillId="0" borderId="21" xfId="0" applyFont="1" applyBorder="1"/>
    <xf numFmtId="0" fontId="0" fillId="0" borderId="0" xfId="0" applyFont="1" applyAlignment="1">
      <alignment wrapText="1"/>
    </xf>
    <xf numFmtId="0" fontId="0" fillId="0" borderId="37" xfId="0" applyFont="1" applyBorder="1" applyAlignment="1" applyProtection="1">
      <alignment horizontal="center"/>
      <protection locked="0"/>
    </xf>
    <xf numFmtId="0" fontId="31" fillId="0" borderId="32" xfId="0" applyFont="1" applyBorder="1" applyAlignment="1" applyProtection="1">
      <alignment horizontal="left" indent="1" shrinkToFit="1"/>
      <protection locked="0"/>
    </xf>
    <xf numFmtId="0" fontId="2" fillId="0" borderId="33" xfId="0" applyFont="1" applyBorder="1" applyAlignment="1" applyProtection="1">
      <alignment horizontal="left" indent="1"/>
      <protection locked="0"/>
    </xf>
    <xf numFmtId="0" fontId="2" fillId="0" borderId="34" xfId="0" applyFont="1" applyBorder="1" applyAlignment="1" applyProtection="1">
      <alignment horizontal="left" indent="1"/>
      <protection locked="0"/>
    </xf>
    <xf numFmtId="0" fontId="0" fillId="0" borderId="23" xfId="0" applyFont="1" applyBorder="1" applyAlignment="1">
      <alignment wrapText="1"/>
    </xf>
    <xf numFmtId="0" fontId="0" fillId="0" borderId="9" xfId="0" applyFont="1" applyBorder="1"/>
    <xf numFmtId="0" fontId="0" fillId="0" borderId="14" xfId="0" applyFont="1" applyBorder="1"/>
    <xf numFmtId="0" fontId="2" fillId="0" borderId="10" xfId="0" applyFont="1" applyBorder="1"/>
    <xf numFmtId="0" fontId="12" fillId="0" borderId="0" xfId="0" applyFont="1" applyAlignment="1">
      <alignment horizontal="left" vertical="top" wrapText="1"/>
    </xf>
    <xf numFmtId="0" fontId="12" fillId="0" borderId="5" xfId="0" applyFont="1" applyBorder="1" applyAlignment="1">
      <alignment horizontal="center"/>
    </xf>
    <xf numFmtId="0" fontId="12" fillId="0" borderId="6" xfId="0" applyFont="1" applyBorder="1" applyAlignment="1">
      <alignment horizontal="center"/>
    </xf>
    <xf numFmtId="0" fontId="0" fillId="0" borderId="12" xfId="0" applyFont="1" applyBorder="1" applyAlignment="1">
      <alignment wrapText="1"/>
    </xf>
    <xf numFmtId="0" fontId="12" fillId="0" borderId="58" xfId="0" applyFont="1" applyBorder="1" applyAlignment="1" applyProtection="1">
      <alignment wrapText="1"/>
    </xf>
    <xf numFmtId="0" fontId="24" fillId="0" borderId="0" xfId="0" applyFont="1" applyFill="1" applyAlignment="1" applyProtection="1">
      <alignment wrapText="1"/>
    </xf>
    <xf numFmtId="0" fontId="37" fillId="0" borderId="0" xfId="3" applyFill="1" applyAlignment="1" applyProtection="1">
      <protection locked="0"/>
    </xf>
    <xf numFmtId="0" fontId="5" fillId="0" borderId="0" xfId="0" applyFont="1" applyAlignment="1" applyProtection="1"/>
    <xf numFmtId="0" fontId="12" fillId="0" borderId="0" xfId="0" applyFont="1" applyAlignment="1" applyProtection="1">
      <alignment horizontal="left"/>
    </xf>
    <xf numFmtId="0" fontId="0" fillId="0" borderId="0" xfId="0" applyFont="1" applyAlignment="1" applyProtection="1"/>
    <xf numFmtId="0" fontId="31" fillId="0" borderId="0" xfId="0" applyFont="1" applyAlignment="1" applyProtection="1">
      <alignment horizontal="left" vertical="top" wrapText="1"/>
    </xf>
    <xf numFmtId="0" fontId="0" fillId="0" borderId="0" xfId="0" applyFont="1" applyAlignment="1" applyProtection="1">
      <alignment horizontal="left" vertical="top" wrapText="1"/>
    </xf>
    <xf numFmtId="0" fontId="31" fillId="0" borderId="23" xfId="0" applyFont="1" applyBorder="1" applyAlignment="1" applyProtection="1">
      <alignment vertical="top" wrapText="1"/>
      <protection locked="0"/>
    </xf>
    <xf numFmtId="0" fontId="2" fillId="0" borderId="25" xfId="0" applyFont="1" applyBorder="1" applyAlignment="1" applyProtection="1">
      <alignment wrapText="1"/>
      <protection locked="0"/>
    </xf>
    <xf numFmtId="0" fontId="2" fillId="0" borderId="21" xfId="0" applyFont="1" applyBorder="1" applyAlignment="1" applyProtection="1">
      <alignment wrapText="1"/>
      <protection locked="0"/>
    </xf>
    <xf numFmtId="0" fontId="0" fillId="0" borderId="0" xfId="0" applyFont="1" applyAlignment="1" applyProtection="1">
      <alignment wrapText="1"/>
    </xf>
    <xf numFmtId="164" fontId="12" fillId="0" borderId="65" xfId="0" applyNumberFormat="1" applyFont="1" applyBorder="1" applyAlignment="1" applyProtection="1">
      <alignment horizontal="left"/>
    </xf>
    <xf numFmtId="0" fontId="16" fillId="0" borderId="0" xfId="0" applyFont="1" applyAlignment="1" applyProtection="1">
      <alignment horizontal="left" vertical="top" wrapText="1"/>
    </xf>
    <xf numFmtId="0" fontId="31" fillId="0" borderId="0" xfId="0" applyFont="1" applyAlignment="1" applyProtection="1">
      <alignment wrapText="1"/>
    </xf>
    <xf numFmtId="0" fontId="0" fillId="0" borderId="4" xfId="0" applyFont="1" applyBorder="1" applyProtection="1"/>
    <xf numFmtId="0" fontId="2" fillId="0" borderId="4" xfId="0" applyFont="1" applyBorder="1" applyProtection="1"/>
    <xf numFmtId="0" fontId="7" fillId="0" borderId="0" xfId="0" applyFont="1" applyAlignment="1" applyProtection="1">
      <alignment horizontal="center"/>
    </xf>
    <xf numFmtId="0" fontId="15" fillId="0" borderId="0" xfId="0" applyFont="1" applyFill="1" applyAlignment="1" applyProtection="1">
      <alignment wrapText="1"/>
    </xf>
    <xf numFmtId="0" fontId="0" fillId="0" borderId="0" xfId="0" applyFont="1" applyFill="1" applyAlignment="1" applyProtection="1"/>
    <xf numFmtId="164" fontId="12" fillId="0" borderId="65" xfId="0" applyNumberFormat="1" applyFont="1" applyBorder="1" applyAlignment="1" applyProtection="1">
      <alignment horizontal="left"/>
      <protection locked="0"/>
    </xf>
    <xf numFmtId="0" fontId="31" fillId="0" borderId="0" xfId="0" applyFont="1" applyAlignment="1" applyProtection="1">
      <alignment horizontal="left" wrapText="1"/>
    </xf>
    <xf numFmtId="0" fontId="12" fillId="0" borderId="58" xfId="0" applyFont="1" applyBorder="1" applyAlignment="1" applyProtection="1">
      <alignment horizontal="left" wrapText="1" indent="1"/>
    </xf>
    <xf numFmtId="0" fontId="31" fillId="0" borderId="0" xfId="0" applyFont="1" applyAlignment="1" applyProtection="1">
      <alignment horizontal="left"/>
    </xf>
    <xf numFmtId="0" fontId="31" fillId="0" borderId="0" xfId="0" applyFont="1" applyAlignment="1" applyProtection="1">
      <alignment horizontal="left" wrapText="1" indent="2"/>
    </xf>
    <xf numFmtId="0" fontId="0" fillId="0" borderId="66" xfId="0" applyFont="1" applyBorder="1" applyAlignment="1"/>
    <xf numFmtId="0" fontId="25" fillId="0" borderId="0" xfId="0" applyFont="1" applyAlignment="1">
      <alignment vertical="top" wrapText="1"/>
    </xf>
    <xf numFmtId="0" fontId="12" fillId="5" borderId="43" xfId="0" applyFont="1" applyFill="1" applyBorder="1" applyAlignment="1">
      <alignment horizontal="center" vertical="center" wrapText="1"/>
    </xf>
    <xf numFmtId="0" fontId="2" fillId="0" borderId="20" xfId="0" applyFont="1" applyBorder="1"/>
    <xf numFmtId="0" fontId="12" fillId="5" borderId="11" xfId="0" applyFont="1" applyFill="1" applyBorder="1" applyAlignment="1">
      <alignment horizontal="center" wrapText="1"/>
    </xf>
    <xf numFmtId="0" fontId="17" fillId="5" borderId="53" xfId="0" applyFont="1" applyFill="1" applyBorder="1" applyAlignment="1">
      <alignment horizontal="center"/>
    </xf>
    <xf numFmtId="0" fontId="2" fillId="0" borderId="54" xfId="0" applyFont="1" applyBorder="1"/>
    <xf numFmtId="0" fontId="12" fillId="5" borderId="8" xfId="0" applyFont="1" applyFill="1" applyBorder="1" applyAlignment="1">
      <alignment horizontal="center" wrapText="1"/>
    </xf>
    <xf numFmtId="0" fontId="12" fillId="5" borderId="60" xfId="0" applyFont="1" applyFill="1" applyBorder="1" applyAlignment="1">
      <alignment horizontal="center" wrapText="1"/>
    </xf>
    <xf numFmtId="0" fontId="20" fillId="4" borderId="8" xfId="0" applyFont="1" applyFill="1" applyBorder="1" applyAlignment="1">
      <alignment horizontal="center"/>
    </xf>
    <xf numFmtId="0" fontId="20" fillId="4" borderId="60" xfId="0" applyFont="1" applyFill="1" applyBorder="1" applyAlignment="1">
      <alignment horizontal="center"/>
    </xf>
    <xf numFmtId="0" fontId="31" fillId="0" borderId="73" xfId="0" applyFont="1" applyBorder="1" applyAlignment="1">
      <alignment vertical="top" wrapText="1"/>
    </xf>
    <xf numFmtId="0" fontId="31" fillId="0" borderId="74" xfId="0" applyFont="1" applyBorder="1" applyAlignment="1">
      <alignment vertical="top" wrapText="1"/>
    </xf>
    <xf numFmtId="0" fontId="31" fillId="0" borderId="75" xfId="0" applyFont="1" applyBorder="1" applyAlignment="1">
      <alignment vertical="top" wrapText="1"/>
    </xf>
    <xf numFmtId="0" fontId="31" fillId="0" borderId="76" xfId="0" applyFont="1" applyBorder="1" applyAlignment="1">
      <alignment vertical="top" wrapText="1"/>
    </xf>
    <xf numFmtId="0" fontId="31" fillId="0" borderId="65" xfId="0" applyFont="1" applyBorder="1" applyAlignment="1">
      <alignment vertical="top" wrapText="1"/>
    </xf>
    <xf numFmtId="0" fontId="31" fillId="0" borderId="77" xfId="0" applyFont="1" applyBorder="1" applyAlignment="1">
      <alignment vertical="top" wrapText="1"/>
    </xf>
    <xf numFmtId="0" fontId="25" fillId="0" borderId="0" xfId="0" applyFont="1" applyAlignment="1">
      <alignment horizontal="left" vertical="top" wrapText="1"/>
    </xf>
    <xf numFmtId="0" fontId="15" fillId="0" borderId="0" xfId="0" applyFont="1" applyAlignment="1">
      <alignment wrapText="1"/>
    </xf>
    <xf numFmtId="0" fontId="23" fillId="5" borderId="53" xfId="0" applyFont="1" applyFill="1" applyBorder="1" applyAlignment="1">
      <alignment horizontal="center"/>
    </xf>
    <xf numFmtId="0" fontId="31" fillId="0" borderId="58" xfId="0" applyFont="1" applyBorder="1" applyAlignment="1">
      <alignment horizontal="left" vertical="top" wrapText="1"/>
    </xf>
    <xf numFmtId="0" fontId="2" fillId="0" borderId="78" xfId="0" applyFont="1" applyBorder="1" applyAlignment="1" applyProtection="1">
      <alignment horizontal="left" vertical="top" wrapText="1"/>
      <protection locked="0"/>
    </xf>
    <xf numFmtId="0" fontId="2" fillId="0" borderId="79" xfId="0" applyFont="1" applyBorder="1" applyAlignment="1" applyProtection="1">
      <alignment horizontal="left" vertical="top" wrapText="1"/>
      <protection locked="0"/>
    </xf>
    <xf numFmtId="0" fontId="2" fillId="0" borderId="80" xfId="0" applyFont="1" applyBorder="1" applyAlignment="1" applyProtection="1">
      <alignment horizontal="left" vertical="top" wrapText="1"/>
      <protection locked="0"/>
    </xf>
    <xf numFmtId="0" fontId="31" fillId="0" borderId="65" xfId="0" applyFont="1" applyBorder="1" applyAlignment="1">
      <alignment horizontal="left" vertical="top" wrapText="1"/>
    </xf>
    <xf numFmtId="0" fontId="0" fillId="0" borderId="0" xfId="0" applyFont="1" applyAlignment="1">
      <alignment vertical="top"/>
    </xf>
    <xf numFmtId="0" fontId="5" fillId="0" borderId="0" xfId="0" applyFont="1"/>
    <xf numFmtId="0" fontId="31" fillId="0" borderId="0" xfId="0" applyFont="1" applyAlignment="1">
      <alignment horizontal="left" wrapText="1"/>
    </xf>
    <xf numFmtId="0" fontId="0" fillId="0" borderId="0" xfId="0" applyFont="1" applyAlignment="1">
      <alignment horizontal="left" vertical="top" wrapText="1"/>
    </xf>
    <xf numFmtId="0" fontId="2" fillId="0" borderId="57" xfId="0" applyFont="1" applyBorder="1"/>
    <xf numFmtId="0" fontId="24" fillId="5" borderId="11" xfId="0" applyFont="1" applyFill="1" applyBorder="1" applyAlignment="1">
      <alignment horizontal="center" wrapText="1"/>
    </xf>
    <xf numFmtId="0" fontId="25" fillId="0" borderId="0" xfId="0" applyFont="1" applyAlignment="1">
      <alignment wrapText="1"/>
    </xf>
    <xf numFmtId="0" fontId="0" fillId="0" borderId="52" xfId="0" applyFont="1" applyBorder="1" applyAlignment="1">
      <alignment horizontal="left" vertical="top" wrapText="1"/>
    </xf>
    <xf numFmtId="0" fontId="2" fillId="0" borderId="52" xfId="0" applyFont="1" applyBorder="1"/>
    <xf numFmtId="0" fontId="0" fillId="0" borderId="23" xfId="0" applyFont="1" applyBorder="1" applyAlignment="1">
      <alignment horizontal="left" wrapText="1"/>
    </xf>
    <xf numFmtId="0" fontId="0" fillId="0" borderId="0" xfId="0" applyFont="1" applyAlignment="1">
      <alignment horizontal="left" wrapText="1"/>
    </xf>
    <xf numFmtId="0" fontId="27" fillId="2" borderId="23" xfId="0" applyFont="1" applyFill="1" applyBorder="1" applyAlignment="1">
      <alignment horizontal="center"/>
    </xf>
    <xf numFmtId="0" fontId="7" fillId="0" borderId="0" xfId="0" applyFont="1"/>
  </cellXfs>
  <cellStyles count="5">
    <cellStyle name="Comma" xfId="1" builtinId="3"/>
    <cellStyle name="Currency" xfId="4" builtinId="4"/>
    <cellStyle name="Hyperlink" xfId="3" builtinId="8"/>
    <cellStyle name="Normal" xfId="0" builtinId="0"/>
    <cellStyle name="Percent" xfId="2" builtinId="5"/>
  </cellStyles>
  <dxfs count="98">
    <dxf>
      <font>
        <color rgb="FFFF0000"/>
      </font>
      <fill>
        <patternFill patternType="solid">
          <fgColor rgb="FFFF9999"/>
          <bgColor rgb="FFFF9999"/>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FF0000"/>
      </font>
      <fill>
        <patternFill patternType="solid">
          <fgColor rgb="FFFF9999"/>
          <bgColor rgb="FFFF9999"/>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BF9000"/>
      </font>
      <fill>
        <patternFill patternType="solid">
          <fgColor rgb="FFFFFF00"/>
          <bgColor rgb="FFFFFF00"/>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CC0000"/>
      </font>
      <fill>
        <patternFill patternType="none"/>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patternType="solid">
          <fgColor rgb="FFFFC7CE"/>
          <bgColor rgb="FFFFC7CE"/>
        </patternFill>
      </fill>
    </dxf>
    <dxf>
      <fill>
        <patternFill>
          <bgColor theme="7" tint="0.59996337778862885"/>
        </patternFill>
      </fill>
    </dxf>
    <dxf>
      <fill>
        <patternFill>
          <bgColor theme="7" tint="0.59996337778862885"/>
        </patternFill>
      </fill>
    </dxf>
    <dxf>
      <fill>
        <patternFill>
          <bgColor theme="7" tint="0.59996337778862885"/>
        </patternFill>
      </fill>
    </dxf>
    <dxf>
      <fill>
        <patternFill>
          <bgColor theme="7" tint="0.59996337778862885"/>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9" defaultPivotStyle="PivotStyleMedium7"/>
  <colors>
    <mruColors>
      <color rgb="FFD8D8D8"/>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fmlaLink="Summary!$L$8" lockText="1" noThreeD="1"/>
</file>

<file path=xl/ctrlProps/ctrlProp2.xml><?xml version="1.0" encoding="utf-8"?>
<formControlPr xmlns="http://schemas.microsoft.com/office/spreadsheetml/2009/9/main" objectType="CheckBox" fmlaLink="Summary!$O$8" lockText="1" noThreeD="1"/>
</file>

<file path=xl/ctrlProps/ctrlProp3.xml><?xml version="1.0" encoding="utf-8"?>
<formControlPr xmlns="http://schemas.microsoft.com/office/spreadsheetml/2009/9/main" objectType="CheckBox" fmlaLink="Summary!$M$8" lockText="1" noThreeD="1"/>
</file>

<file path=xl/ctrlProps/ctrlProp4.xml><?xml version="1.0" encoding="utf-8"?>
<formControlPr xmlns="http://schemas.microsoft.com/office/spreadsheetml/2009/9/main" objectType="CheckBox" fmlaLink="Summary!$N$8" lockText="1" noThreeD="1"/>
</file>

<file path=xl/ctrlProps/ctrlProp5.xml><?xml version="1.0" encoding="utf-8"?>
<formControlPr xmlns="http://schemas.microsoft.com/office/spreadsheetml/2009/9/main" objectType="CheckBox" checked="Checked" fmlaLink="Summary!$K$8" lockText="1" noThreeD="1"/>
</file>

<file path=xl/ctrlProps/ctrlProp6.xml><?xml version="1.0" encoding="utf-8"?>
<formControlPr xmlns="http://schemas.microsoft.com/office/spreadsheetml/2009/9/main" objectType="CheckBox" checked="Checked" fmlaLink="Summary!$U$8" lockText="1" noThreeD="1"/>
</file>

<file path=xl/ctrlProps/ctrlProp7.xml><?xml version="1.0" encoding="utf-8"?>
<formControlPr xmlns="http://schemas.microsoft.com/office/spreadsheetml/2009/9/main" objectType="CheckBox" fmlaLink="Summary!$T$8" lockText="1" noThreeD="1"/>
</file>

<file path=xl/ctrlProps/ctrlProp8.xml><?xml version="1.0" encoding="utf-8"?>
<formControlPr xmlns="http://schemas.microsoft.com/office/spreadsheetml/2009/9/main" objectType="CheckBox" fmlaLink="Summary!$W$8" lockText="1" noThreeD="1"/>
</file>

<file path=xl/ctrlProps/ctrlProp9.xml><?xml version="1.0" encoding="utf-8"?>
<formControlPr xmlns="http://schemas.microsoft.com/office/spreadsheetml/2009/9/main" objectType="CheckBox" checked="Checked" fmlaLink="Summary!$V$8" lockText="1" noThreeD="1"/>
</file>

<file path=xl/ctrlProps/ctrlProp10.xml><?xml version="1.0" encoding="utf-8"?>
<formControlPr xmlns="http://schemas.microsoft.com/office/spreadsheetml/2009/9/main" objectType="CheckBox" checked="Checked" fmlaLink="Summary!$U$8" lockText="1" noThreeD="1"/>
</file>

<file path=xl/ctrlProps/ctrlProp11.xml><?xml version="1.0" encoding="utf-8"?>
<formControlPr xmlns="http://schemas.microsoft.com/office/spreadsheetml/2009/9/main" objectType="CheckBox" fmlaLink="Summary!$T$8" lockText="1" noThreeD="1"/>
</file>

<file path=xl/ctrlProps/ctrlProp12.xml><?xml version="1.0" encoding="utf-8"?>
<formControlPr xmlns="http://schemas.microsoft.com/office/spreadsheetml/2009/9/main" objectType="CheckBox" fmlaLink="Summary!$S$8" lockText="1" noThreeD="1"/>
</file>

<file path=xl/ctrlProps/ctrlProp13.xml><?xml version="1.0" encoding="utf-8"?>
<formControlPr xmlns="http://schemas.microsoft.com/office/spreadsheetml/2009/9/main" objectType="CheckBox" checked="Checked" fmlaLink="Summary!$R$8" lockText="1" noThreeD="1"/>
</file>

<file path=xl/ctrlProps/ctrlProp14.xml><?xml version="1.0" encoding="utf-8"?>
<formControlPr xmlns="http://schemas.microsoft.com/office/spreadsheetml/2009/9/main" objectType="CheckBox" checked="Checked" fmlaLink="Summary!$X$8" lockText="1" noThreeD="1"/>
</file>

<file path=xl/ctrlProps/ctrlProp15.xml><?xml version="1.0" encoding="utf-8"?>
<formControlPr xmlns="http://schemas.microsoft.com/office/spreadsheetml/2009/9/main" objectType="CheckBox" checked="Checked" fmlaLink="Summary!$Y$8" lockText="1" noThreeD="1"/>
</file>

<file path=xl/ctrlProps/ctrlProp16.xml><?xml version="1.0" encoding="utf-8"?>
<formControlPr xmlns="http://schemas.microsoft.com/office/spreadsheetml/2009/9/main" objectType="CheckBox" checked="Checked" fmlaLink="Summary!$Z$8" lockText="1" noThreeD="1"/>
</file>

<file path=xl/ctrlProps/ctrlProp17.xml><?xml version="1.0" encoding="utf-8"?>
<formControlPr xmlns="http://schemas.microsoft.com/office/spreadsheetml/2009/9/main" objectType="CheckBox" checked="Checked" fmlaLink="Summary!$AB$8" lockText="1" noThreeD="1"/>
</file>

<file path=xl/ctrlProps/ctrlProp18.xml><?xml version="1.0" encoding="utf-8"?>
<formControlPr xmlns="http://schemas.microsoft.com/office/spreadsheetml/2009/9/main" objectType="CheckBox" fmlaLink="Summary!$AA$8" lockText="1" noThreeD="1"/>
</file>

<file path=xl/ctrlProps/ctrlProp19.xml><?xml version="1.0" encoding="utf-8"?>
<formControlPr xmlns="http://schemas.microsoft.com/office/spreadsheetml/2009/9/main" objectType="CheckBox" fmlaLink="Summary!$AD$8" lockText="1" noThreeD="1"/>
</file>

<file path=xl/ctrlProps/ctrlProp20.xml><?xml version="1.0" encoding="utf-8"?>
<formControlPr xmlns="http://schemas.microsoft.com/office/spreadsheetml/2009/9/main" objectType="CheckBox" checked="Checked" fmlaLink="Summary!$AC$8" lockText="1" noThreeD="1"/>
</file>

<file path=xl/ctrlProps/ctrlProp21.xml><?xml version="1.0" encoding="utf-8"?>
<formControlPr xmlns="http://schemas.microsoft.com/office/spreadsheetml/2009/9/main" objectType="CheckBox" checked="Checked" fmlaLink="Summary!$AF$8" lockText="1" noThreeD="1"/>
</file>

<file path=xl/ctrlProps/ctrlProp22.xml><?xml version="1.0" encoding="utf-8"?>
<formControlPr xmlns="http://schemas.microsoft.com/office/spreadsheetml/2009/9/main" objectType="CheckBox" fmlaLink="Summary!$AE$8" lockText="1" noThreeD="1"/>
</file>

<file path=xl/ctrlProps/ctrlProp23.xml><?xml version="1.0" encoding="utf-8"?>
<formControlPr xmlns="http://schemas.microsoft.com/office/spreadsheetml/2009/9/main" objectType="CheckBox" checked="Checked" fmlaLink="Summary!$AH$8" lockText="1" noThreeD="1"/>
</file>

<file path=xl/ctrlProps/ctrlProp24.xml><?xml version="1.0" encoding="utf-8"?>
<formControlPr xmlns="http://schemas.microsoft.com/office/spreadsheetml/2009/9/main" objectType="CheckBox" fmlaLink="Summary!$AG$8"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104775</xdr:colOff>
      <xdr:row>38</xdr:row>
      <xdr:rowOff>85725</xdr:rowOff>
    </xdr:from>
    <xdr:ext cx="3019425" cy="285750"/>
    <xdr:sp macro="[0]!GotoExhCEntry" textlink="">
      <xdr:nvSpPr>
        <xdr:cNvPr id="3" name="Shape 3">
          <a:extLst>
            <a:ext uri="{FF2B5EF4-FFF2-40B4-BE49-F238E27FC236}">
              <a16:creationId xmlns:a16="http://schemas.microsoft.com/office/drawing/2014/main" id="{00000000-0008-0000-0000-000003000000}"/>
            </a:ext>
          </a:extLst>
        </xdr:cNvPr>
        <xdr:cNvSpPr txBox="1"/>
      </xdr:nvSpPr>
      <xdr:spPr>
        <a:xfrm>
          <a:off x="3836288" y="3641888"/>
          <a:ext cx="30194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C </a:t>
          </a:r>
          <a:r>
            <a:rPr lang="en-US" sz="1100" b="1">
              <a:effectLst/>
              <a:latin typeface="+mn-lt"/>
              <a:ea typeface="+mn-ea"/>
              <a:cs typeface="+mn-cs"/>
            </a:rPr>
            <a:t>–</a:t>
          </a:r>
          <a:r>
            <a:rPr lang="en-US" sz="1100" b="1">
              <a:solidFill>
                <a:srgbClr val="1F3864"/>
              </a:solidFill>
              <a:latin typeface="Calibri"/>
              <a:ea typeface="Calibri"/>
              <a:cs typeface="Calibri"/>
              <a:sym typeface="Calibri"/>
            </a:rPr>
            <a:t> Qualitative Attributes Form</a:t>
          </a:r>
          <a:endParaRPr sz="1400"/>
        </a:p>
      </xdr:txBody>
    </xdr:sp>
    <xdr:clientData fLocksWithSheet="0"/>
  </xdr:oneCellAnchor>
  <xdr:oneCellAnchor>
    <xdr:from>
      <xdr:col>9</xdr:col>
      <xdr:colOff>114300</xdr:colOff>
      <xdr:row>42</xdr:row>
      <xdr:rowOff>85725</xdr:rowOff>
    </xdr:from>
    <xdr:ext cx="3019425" cy="295275"/>
    <xdr:sp macro="[0]!ExhibitD" textlink="">
      <xdr:nvSpPr>
        <xdr:cNvPr id="4" name="Shape 4">
          <a:extLst>
            <a:ext uri="{FF2B5EF4-FFF2-40B4-BE49-F238E27FC236}">
              <a16:creationId xmlns:a16="http://schemas.microsoft.com/office/drawing/2014/main" id="{00000000-0008-0000-0000-000004000000}"/>
            </a:ext>
          </a:extLst>
        </xdr:cNvPr>
        <xdr:cNvSpPr txBox="1"/>
      </xdr:nvSpPr>
      <xdr:spPr>
        <a:xfrm>
          <a:off x="3836288" y="3637125"/>
          <a:ext cx="3019425" cy="28575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 - Budget Plan</a:t>
          </a:r>
          <a:endParaRPr sz="1400"/>
        </a:p>
      </xdr:txBody>
    </xdr:sp>
    <xdr:clientData fLocksWithSheet="0"/>
  </xdr:oneCellAnchor>
  <xdr:oneCellAnchor>
    <xdr:from>
      <xdr:col>9</xdr:col>
      <xdr:colOff>104775</xdr:colOff>
      <xdr:row>46</xdr:row>
      <xdr:rowOff>85725</xdr:rowOff>
    </xdr:from>
    <xdr:ext cx="3019425" cy="304800"/>
    <xdr:sp macro="[0]!ExhibitD1" textlink="">
      <xdr:nvSpPr>
        <xdr:cNvPr id="6" name="Shape 6">
          <a:extLst>
            <a:ext uri="{FF2B5EF4-FFF2-40B4-BE49-F238E27FC236}">
              <a16:creationId xmlns:a16="http://schemas.microsoft.com/office/drawing/2014/main" id="{00000000-0008-0000-0000-000006000000}"/>
            </a:ext>
          </a:extLst>
        </xdr:cNvPr>
        <xdr:cNvSpPr txBox="1"/>
      </xdr:nvSpPr>
      <xdr:spPr>
        <a:xfrm>
          <a:off x="3836288" y="3627600"/>
          <a:ext cx="3019425" cy="3048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Go To Exhibit D.1 - Outside</a:t>
          </a:r>
          <a:r>
            <a:rPr lang="en-US" sz="1100" b="1" baseline="0">
              <a:solidFill>
                <a:srgbClr val="1F3864"/>
              </a:solidFill>
              <a:latin typeface="Calibri"/>
              <a:ea typeface="Calibri"/>
              <a:cs typeface="Calibri"/>
              <a:sym typeface="Calibri"/>
            </a:rPr>
            <a:t> TSA Worksheet</a:t>
          </a:r>
          <a:endParaRPr sz="1100" b="1">
            <a:solidFill>
              <a:srgbClr val="1F3864"/>
            </a:solidFill>
          </a:endParaRPr>
        </a:p>
      </xdr:txBody>
    </xdr:sp>
    <xdr:clientData fLocksWithSheet="0"/>
  </xdr:oneCellAnchor>
  <xdr:oneCellAnchor>
    <xdr:from>
      <xdr:col>9</xdr:col>
      <xdr:colOff>114300</xdr:colOff>
      <xdr:row>29</xdr:row>
      <xdr:rowOff>66675</xdr:rowOff>
    </xdr:from>
    <xdr:ext cx="3019425" cy="276225"/>
    <xdr:sp macro="[0]!RefreshExhB" textlink="">
      <xdr:nvSpPr>
        <xdr:cNvPr id="7" name="Shape 7">
          <a:extLst>
            <a:ext uri="{FF2B5EF4-FFF2-40B4-BE49-F238E27FC236}">
              <a16:creationId xmlns:a16="http://schemas.microsoft.com/office/drawing/2014/main" id="{00000000-0008-0000-0000-000007000000}"/>
            </a:ext>
          </a:extLst>
        </xdr:cNvPr>
        <xdr:cNvSpPr txBox="1"/>
      </xdr:nvSpPr>
      <xdr:spPr>
        <a:xfrm>
          <a:off x="3841050" y="3646650"/>
          <a:ext cx="3009900" cy="266700"/>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F3864"/>
              </a:solidFill>
              <a:latin typeface="Calibri"/>
              <a:ea typeface="Calibri"/>
              <a:cs typeface="Calibri"/>
              <a:sym typeface="Calibri"/>
            </a:rPr>
            <a:t>Refresh Exhibit B with TSA Input</a:t>
          </a:r>
          <a:endParaRPr sz="1400"/>
        </a:p>
      </xdr:txBody>
    </xdr:sp>
    <xdr:clientData fLocksWithSheet="0"/>
  </xdr:oneCellAnchor>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0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123825</xdr:colOff>
      <xdr:row>27</xdr:row>
      <xdr:rowOff>38100</xdr:rowOff>
    </xdr:from>
    <xdr:ext cx="2990850" cy="285750"/>
    <xdr:sp macro="[0]!Module1.TSAInput" textlink="">
      <xdr:nvSpPr>
        <xdr:cNvPr id="9" name="Shape 9">
          <a:extLst>
            <a:ext uri="{FF2B5EF4-FFF2-40B4-BE49-F238E27FC236}">
              <a16:creationId xmlns:a16="http://schemas.microsoft.com/office/drawing/2014/main" id="{00000000-0008-0000-0000-000009000000}"/>
            </a:ext>
          </a:extLst>
        </xdr:cNvPr>
        <xdr:cNvSpPr txBox="1"/>
      </xdr:nvSpPr>
      <xdr:spPr>
        <a:xfrm>
          <a:off x="3855338" y="3641888"/>
          <a:ext cx="2981325" cy="27622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Targeted Service Area/Project Input Tab</a:t>
          </a:r>
          <a:endParaRPr sz="1100" b="1">
            <a:solidFill>
              <a:srgbClr val="1E4E79"/>
            </a:solidFill>
          </a:endParaRPr>
        </a:p>
      </xdr:txBody>
    </xdr:sp>
    <xdr:clientData fLocksWithSheet="0"/>
  </xdr:oneCellAnchor>
  <xdr:oneCellAnchor>
    <xdr:from>
      <xdr:col>9</xdr:col>
      <xdr:colOff>104775</xdr:colOff>
      <xdr:row>31</xdr:row>
      <xdr:rowOff>95250</xdr:rowOff>
    </xdr:from>
    <xdr:ext cx="3019425" cy="266700"/>
    <xdr:sp macro="[0]!ExhibitB" textlink="">
      <xdr:nvSpPr>
        <xdr:cNvPr id="10" name="Shape 10">
          <a:extLst>
            <a:ext uri="{FF2B5EF4-FFF2-40B4-BE49-F238E27FC236}">
              <a16:creationId xmlns:a16="http://schemas.microsoft.com/office/drawing/2014/main" id="{00000000-0008-0000-0000-00000A000000}"/>
            </a:ext>
          </a:extLst>
        </xdr:cNvPr>
        <xdr:cNvSpPr txBox="1"/>
      </xdr:nvSpPr>
      <xdr:spPr>
        <a:xfrm>
          <a:off x="3836288" y="3651413"/>
          <a:ext cx="3019425" cy="257175"/>
        </a:xfrm>
        <a:prstGeom prst="rect">
          <a:avLst/>
        </a:prstGeom>
        <a:solidFill>
          <a:srgbClr val="FFC000"/>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100" b="1">
              <a:solidFill>
                <a:srgbClr val="1E4E79"/>
              </a:solidFill>
              <a:latin typeface="Calibri"/>
              <a:ea typeface="Calibri"/>
              <a:cs typeface="Calibri"/>
              <a:sym typeface="Calibri"/>
            </a:rPr>
            <a:t>Go to Exhibit B – Project Worksheet Tab</a:t>
          </a:r>
          <a:endParaRPr sz="1100" b="1">
            <a:solidFill>
              <a:srgbClr val="1E4E79"/>
            </a:solidFill>
          </a:endParaRPr>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1</xdr:rowOff>
    </xdr:from>
    <xdr:ext cx="1752600" cy="228599"/>
    <xdr:sp macro="[0]!Module2.Home" textlink="">
      <xdr:nvSpPr>
        <xdr:cNvPr id="5" name="Shape 5">
          <a:extLst>
            <a:ext uri="{FF2B5EF4-FFF2-40B4-BE49-F238E27FC236}">
              <a16:creationId xmlns:a16="http://schemas.microsoft.com/office/drawing/2014/main" id="{00000000-0008-0000-0100-000005000000}"/>
            </a:ext>
          </a:extLst>
        </xdr:cNvPr>
        <xdr:cNvSpPr txBox="1"/>
      </xdr:nvSpPr>
      <xdr:spPr>
        <a:xfrm>
          <a:off x="3514725" y="1"/>
          <a:ext cx="1752600" cy="228599"/>
        </a:xfrm>
        <a:prstGeom prst="rect">
          <a:avLst/>
        </a:prstGeom>
        <a:solidFill>
          <a:srgbClr val="A8D08C"/>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b="1">
              <a:solidFill>
                <a:srgbClr val="1F3864"/>
              </a:solidFill>
              <a:latin typeface="Calibri"/>
              <a:ea typeface="Calibri"/>
              <a:cs typeface="Calibri"/>
              <a:sym typeface="Calibri"/>
            </a:rPr>
            <a:t>Return To Main Input Sheet</a:t>
          </a:r>
          <a:endParaRPr sz="1100" b="1">
            <a:solidFill>
              <a:srgbClr val="1F3864"/>
            </a:solidFill>
          </a:endParaRP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2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5</xdr:col>
          <xdr:colOff>123825</xdr:colOff>
          <xdr:row>23</xdr:row>
          <xdr:rowOff>190500</xdr:rowOff>
        </xdr:from>
        <xdr:to>
          <xdr:col>6</xdr:col>
          <xdr:colOff>142875</xdr:colOff>
          <xdr:row>25</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26</xdr:row>
          <xdr:rowOff>190500</xdr:rowOff>
        </xdr:from>
        <xdr:to>
          <xdr:col>6</xdr:col>
          <xdr:colOff>142875</xdr:colOff>
          <xdr:row>28</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2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24</xdr:row>
          <xdr:rowOff>180975</xdr:rowOff>
        </xdr:from>
        <xdr:to>
          <xdr:col>6</xdr:col>
          <xdr:colOff>142875</xdr:colOff>
          <xdr:row>26</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25</xdr:row>
          <xdr:rowOff>190500</xdr:rowOff>
        </xdr:from>
        <xdr:to>
          <xdr:col>6</xdr:col>
          <xdr:colOff>142875</xdr:colOff>
          <xdr:row>27</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22</xdr:row>
          <xdr:rowOff>190500</xdr:rowOff>
        </xdr:from>
        <xdr:to>
          <xdr:col>6</xdr:col>
          <xdr:colOff>142875</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3" name="Check Box 51" descr="No" hidden="1">
              <a:extLst>
                <a:ext uri="{63B3BB69-23CF-44E3-9099-C40C66FF867C}">
                  <a14:compatExt spid="_x0000_s3123"/>
                </a:ext>
                <a:ext uri="{FF2B5EF4-FFF2-40B4-BE49-F238E27FC236}">
                  <a16:creationId xmlns:a16="http://schemas.microsoft.com/office/drawing/2014/main" id="{00000000-0008-0000-0200-00003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200-00003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28</xdr:row>
          <xdr:rowOff>0</xdr:rowOff>
        </xdr:from>
        <xdr:to>
          <xdr:col>15</xdr:col>
          <xdr:colOff>428625</xdr:colOff>
          <xdr:row>29</xdr:row>
          <xdr:rowOff>0</xdr:rowOff>
        </xdr:to>
        <xdr:sp macro="" textlink="">
          <xdr:nvSpPr>
            <xdr:cNvPr id="3125" name="Check Box 53" descr="No" hidden="1">
              <a:extLst>
                <a:ext uri="{63B3BB69-23CF-44E3-9099-C40C66FF867C}">
                  <a14:compatExt spid="_x0000_s3125"/>
                </a:ext>
                <a:ext uri="{FF2B5EF4-FFF2-40B4-BE49-F238E27FC236}">
                  <a16:creationId xmlns:a16="http://schemas.microsoft.com/office/drawing/2014/main" id="{00000000-0008-0000-0200-00003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27</xdr:row>
          <xdr:rowOff>190500</xdr:rowOff>
        </xdr:from>
        <xdr:to>
          <xdr:col>15</xdr:col>
          <xdr:colOff>28575</xdr:colOff>
          <xdr:row>29</xdr:row>
          <xdr:rowOff>9525</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200-00003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27</xdr:row>
          <xdr:rowOff>0</xdr:rowOff>
        </xdr:from>
        <xdr:to>
          <xdr:col>15</xdr:col>
          <xdr:colOff>428625</xdr:colOff>
          <xdr:row>28</xdr:row>
          <xdr:rowOff>0</xdr:rowOff>
        </xdr:to>
        <xdr:sp macro="" textlink="">
          <xdr:nvSpPr>
            <xdr:cNvPr id="3127" name="Check Box 55" descr="No" hidden="1">
              <a:extLst>
                <a:ext uri="{63B3BB69-23CF-44E3-9099-C40C66FF867C}">
                  <a14:compatExt spid="_x0000_s3127"/>
                </a:ext>
                <a:ext uri="{FF2B5EF4-FFF2-40B4-BE49-F238E27FC236}">
                  <a16:creationId xmlns:a16="http://schemas.microsoft.com/office/drawing/2014/main" id="{00000000-0008-0000-0200-00003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26</xdr:row>
          <xdr:rowOff>190500</xdr:rowOff>
        </xdr:from>
        <xdr:to>
          <xdr:col>15</xdr:col>
          <xdr:colOff>28575</xdr:colOff>
          <xdr:row>28</xdr:row>
          <xdr:rowOff>9525</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200-00003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26</xdr:row>
          <xdr:rowOff>0</xdr:rowOff>
        </xdr:from>
        <xdr:to>
          <xdr:col>15</xdr:col>
          <xdr:colOff>428625</xdr:colOff>
          <xdr:row>27</xdr:row>
          <xdr:rowOff>0</xdr:rowOff>
        </xdr:to>
        <xdr:sp macro="" textlink="">
          <xdr:nvSpPr>
            <xdr:cNvPr id="3129" name="Check Box 57" descr="No" hidden="1">
              <a:extLst>
                <a:ext uri="{63B3BB69-23CF-44E3-9099-C40C66FF867C}">
                  <a14:compatExt spid="_x0000_s3129"/>
                </a:ext>
                <a:ext uri="{FF2B5EF4-FFF2-40B4-BE49-F238E27FC236}">
                  <a16:creationId xmlns:a16="http://schemas.microsoft.com/office/drawing/2014/main" id="{00000000-0008-0000-0200-00003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25</xdr:row>
          <xdr:rowOff>190500</xdr:rowOff>
        </xdr:from>
        <xdr:to>
          <xdr:col>15</xdr:col>
          <xdr:colOff>28575</xdr:colOff>
          <xdr:row>27</xdr:row>
          <xdr:rowOff>9525</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200-00003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3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2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4</xdr:col>
          <xdr:colOff>114300</xdr:colOff>
          <xdr:row>16</xdr:row>
          <xdr:rowOff>1181100</xdr:rowOff>
        </xdr:from>
        <xdr:to>
          <xdr:col>7</xdr:col>
          <xdr:colOff>295275</xdr:colOff>
          <xdr:row>18</xdr:row>
          <xdr:rowOff>28575</xdr:rowOff>
        </xdr:to>
        <xdr:sp macro="" textlink="">
          <xdr:nvSpPr>
            <xdr:cNvPr id="4099" name="Check Box 3" descr="Check if Local Support is Zero."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Local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20</xdr:row>
          <xdr:rowOff>9525</xdr:rowOff>
        </xdr:from>
        <xdr:to>
          <xdr:col>7</xdr:col>
          <xdr:colOff>266700</xdr:colOff>
          <xdr:row>21</xdr:row>
          <xdr:rowOff>38100</xdr:rowOff>
        </xdr:to>
        <xdr:sp macro="" textlink="">
          <xdr:nvSpPr>
            <xdr:cNvPr id="4100" name="Check Box 4" descr="Check if Federal Support is Zero."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Federal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27</xdr:row>
          <xdr:rowOff>0</xdr:rowOff>
        </xdr:from>
        <xdr:to>
          <xdr:col>7</xdr:col>
          <xdr:colOff>219075</xdr:colOff>
          <xdr:row>28</xdr:row>
          <xdr:rowOff>28575</xdr:rowOff>
        </xdr:to>
        <xdr:sp macro="" textlink="">
          <xdr:nvSpPr>
            <xdr:cNvPr id="4102" name="Check Box 6" descr="Check if Other External Support is Zero."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Check if Other External Support is Zero.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50</xdr:row>
          <xdr:rowOff>0</xdr:rowOff>
        </xdr:from>
        <xdr:to>
          <xdr:col>4</xdr:col>
          <xdr:colOff>295275</xdr:colOff>
          <xdr:row>51</xdr:row>
          <xdr:rowOff>0</xdr:rowOff>
        </xdr:to>
        <xdr:sp macro="" textlink="">
          <xdr:nvSpPr>
            <xdr:cNvPr id="4103" name="Check Box 7" descr="No"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49</xdr:row>
          <xdr:rowOff>409575</xdr:rowOff>
        </xdr:from>
        <xdr:to>
          <xdr:col>3</xdr:col>
          <xdr:colOff>333375</xdr:colOff>
          <xdr:row>51</xdr:row>
          <xdr:rowOff>9525</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53</xdr:row>
          <xdr:rowOff>0</xdr:rowOff>
        </xdr:from>
        <xdr:to>
          <xdr:col>4</xdr:col>
          <xdr:colOff>295275</xdr:colOff>
          <xdr:row>54</xdr:row>
          <xdr:rowOff>0</xdr:rowOff>
        </xdr:to>
        <xdr:sp macro="" textlink="">
          <xdr:nvSpPr>
            <xdr:cNvPr id="4105" name="Check Box 9" descr="No"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485775</xdr:colOff>
          <xdr:row>52</xdr:row>
          <xdr:rowOff>409575</xdr:rowOff>
        </xdr:from>
        <xdr:to>
          <xdr:col>3</xdr:col>
          <xdr:colOff>333375</xdr:colOff>
          <xdr:row>54</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55</xdr:row>
          <xdr:rowOff>600075</xdr:rowOff>
        </xdr:from>
        <xdr:to>
          <xdr:col>4</xdr:col>
          <xdr:colOff>304800</xdr:colOff>
          <xdr:row>56</xdr:row>
          <xdr:rowOff>180975</xdr:rowOff>
        </xdr:to>
        <xdr:sp macro="" textlink="">
          <xdr:nvSpPr>
            <xdr:cNvPr id="4109" name="Check Box 13" descr="No"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495300</xdr:colOff>
          <xdr:row>55</xdr:row>
          <xdr:rowOff>581025</xdr:rowOff>
        </xdr:from>
        <xdr:to>
          <xdr:col>3</xdr:col>
          <xdr:colOff>342900</xdr:colOff>
          <xdr:row>56</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4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5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247650</xdr:colOff>
      <xdr:row>9</xdr:row>
      <xdr:rowOff>0</xdr:rowOff>
    </xdr:from>
    <xdr:ext cx="2952750" cy="257175"/>
    <xdr:sp macro="" textlink="">
      <xdr:nvSpPr>
        <xdr:cNvPr id="28" name="Shape 28">
          <a:extLst>
            <a:ext uri="{FF2B5EF4-FFF2-40B4-BE49-F238E27FC236}">
              <a16:creationId xmlns:a16="http://schemas.microsoft.com/office/drawing/2014/main" id="{00000000-0008-0000-0500-00001C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9</xdr:row>
      <xdr:rowOff>0</xdr:rowOff>
    </xdr:from>
    <xdr:ext cx="1171575" cy="247650"/>
    <xdr:sp macro="" textlink="">
      <xdr:nvSpPr>
        <xdr:cNvPr id="29" name="Shape 29">
          <a:extLst>
            <a:ext uri="{FF2B5EF4-FFF2-40B4-BE49-F238E27FC236}">
              <a16:creationId xmlns:a16="http://schemas.microsoft.com/office/drawing/2014/main" id="{00000000-0008-0000-0500-00001D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0</xdr:col>
      <xdr:colOff>247650</xdr:colOff>
      <xdr:row>10</xdr:row>
      <xdr:rowOff>9525</xdr:rowOff>
    </xdr:from>
    <xdr:ext cx="2952750" cy="257175"/>
    <xdr:sp macro="" textlink="">
      <xdr:nvSpPr>
        <xdr:cNvPr id="30" name="Shape 30">
          <a:extLst>
            <a:ext uri="{FF2B5EF4-FFF2-40B4-BE49-F238E27FC236}">
              <a16:creationId xmlns:a16="http://schemas.microsoft.com/office/drawing/2014/main" id="{00000000-0008-0000-0500-00001E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933450</xdr:colOff>
      <xdr:row>10</xdr:row>
      <xdr:rowOff>9525</xdr:rowOff>
    </xdr:from>
    <xdr:ext cx="1171575" cy="247650"/>
    <xdr:sp macro="" textlink="">
      <xdr:nvSpPr>
        <xdr:cNvPr id="31" name="Shape 31">
          <a:extLst>
            <a:ext uri="{FF2B5EF4-FFF2-40B4-BE49-F238E27FC236}">
              <a16:creationId xmlns:a16="http://schemas.microsoft.com/office/drawing/2014/main" id="{00000000-0008-0000-0500-00001F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p>
      </xdr:txBody>
    </xdr:sp>
    <xdr:clientData fLocksWithSheet="0"/>
  </xdr:oneCellAnchor>
  <xdr:oneCellAnchor>
    <xdr:from>
      <xdr:col>0</xdr:col>
      <xdr:colOff>247650</xdr:colOff>
      <xdr:row>11</xdr:row>
      <xdr:rowOff>28575</xdr:rowOff>
    </xdr:from>
    <xdr:ext cx="2952750" cy="257175"/>
    <xdr:sp macro="" textlink="">
      <xdr:nvSpPr>
        <xdr:cNvPr id="32" name="Shape 32">
          <a:extLst>
            <a:ext uri="{FF2B5EF4-FFF2-40B4-BE49-F238E27FC236}">
              <a16:creationId xmlns:a16="http://schemas.microsoft.com/office/drawing/2014/main" id="{00000000-0008-0000-0500-000020000000}"/>
            </a:ext>
          </a:extLst>
        </xdr:cNvPr>
        <xdr:cNvSpPr txBox="1"/>
      </xdr:nvSpPr>
      <xdr:spPr>
        <a:xfrm>
          <a:off x="3874388" y="3651413"/>
          <a:ext cx="2943225" cy="2571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1"/>
        </a:p>
      </xdr:txBody>
    </xdr:sp>
    <xdr:clientData fLocksWithSheet="0"/>
  </xdr:oneCellAnchor>
  <xdr:oneCellAnchor>
    <xdr:from>
      <xdr:col>2</xdr:col>
      <xdr:colOff>819150</xdr:colOff>
      <xdr:row>11</xdr:row>
      <xdr:rowOff>28575</xdr:rowOff>
    </xdr:from>
    <xdr:ext cx="1171575" cy="247650"/>
    <xdr:sp macro="" textlink="">
      <xdr:nvSpPr>
        <xdr:cNvPr id="33" name="Shape 33">
          <a:extLst>
            <a:ext uri="{FF2B5EF4-FFF2-40B4-BE49-F238E27FC236}">
              <a16:creationId xmlns:a16="http://schemas.microsoft.com/office/drawing/2014/main" id="{00000000-0008-0000-0500-000021000000}"/>
            </a:ext>
          </a:extLst>
        </xdr:cNvPr>
        <xdr:cNvSpPr txBox="1"/>
      </xdr:nvSpPr>
      <xdr:spPr>
        <a:xfrm>
          <a:off x="4760213" y="3660938"/>
          <a:ext cx="1171575" cy="238125"/>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t> </a:t>
          </a:r>
          <a:endParaRPr sz="1100" b="0">
            <a:solidFill>
              <a:srgbClr val="000000"/>
            </a:solidFill>
          </a:endParaRPr>
        </a:p>
      </xdr:txBody>
    </xdr:sp>
    <xdr:clientData fLocksWithSheet="0"/>
  </xdr:oneCellAnchor>
  <xdr:oneCellAnchor>
    <xdr:from>
      <xdr:col>2</xdr:col>
      <xdr:colOff>2000250</xdr:colOff>
      <xdr:row>11</xdr:row>
      <xdr:rowOff>28575</xdr:rowOff>
    </xdr:from>
    <xdr:ext cx="1762125" cy="209550"/>
    <xdr:sp macro="" textlink="">
      <xdr:nvSpPr>
        <xdr:cNvPr id="34" name="Shape 34">
          <a:extLst>
            <a:ext uri="{FF2B5EF4-FFF2-40B4-BE49-F238E27FC236}">
              <a16:creationId xmlns:a16="http://schemas.microsoft.com/office/drawing/2014/main" id="{00000000-0008-0000-0500-000022000000}"/>
            </a:ext>
          </a:extLst>
        </xdr:cNvPr>
        <xdr:cNvSpPr txBox="1"/>
      </xdr:nvSpPr>
      <xdr:spPr>
        <a:xfrm>
          <a:off x="4469700" y="3675225"/>
          <a:ext cx="1752600" cy="2095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 Pending Approval</a:t>
          </a: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6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1</xdr:col>
          <xdr:colOff>1038225</xdr:colOff>
          <xdr:row>11</xdr:row>
          <xdr:rowOff>428625</xdr:rowOff>
        </xdr:from>
        <xdr:to>
          <xdr:col>1</xdr:col>
          <xdr:colOff>1476375</xdr:colOff>
          <xdr:row>13</xdr:row>
          <xdr:rowOff>0</xdr:rowOff>
        </xdr:to>
        <xdr:sp macro="" textlink="">
          <xdr:nvSpPr>
            <xdr:cNvPr id="7170" name="Check Box 2" descr="No"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No</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647700</xdr:colOff>
          <xdr:row>11</xdr:row>
          <xdr:rowOff>419100</xdr:rowOff>
        </xdr:from>
        <xdr:to>
          <xdr:col>1</xdr:col>
          <xdr:colOff>1076325</xdr:colOff>
          <xdr:row>13</xdr:row>
          <xdr:rowOff>9525</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Yes</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xdr:oneCellAnchor>
    <xdr:from>
      <xdr:col>1</xdr:col>
      <xdr:colOff>0</xdr:colOff>
      <xdr:row>0</xdr:row>
      <xdr:rowOff>0</xdr:rowOff>
    </xdr:from>
    <xdr:ext cx="1238250" cy="628650"/>
    <xdr:sp macro="" textlink="">
      <xdr:nvSpPr>
        <xdr:cNvPr id="8" name="Shape 8" descr="Logo for the Office of the Chief Information Officer">
          <a:extLst>
            <a:ext uri="{FF2B5EF4-FFF2-40B4-BE49-F238E27FC236}">
              <a16:creationId xmlns:a16="http://schemas.microsoft.com/office/drawing/2014/main" id="{00000000-0008-0000-0700-000008000000}"/>
            </a:ext>
          </a:extLst>
        </xdr:cNvPr>
        <xdr:cNvSpPr/>
      </xdr:nvSpPr>
      <xdr:spPr>
        <a:xfrm>
          <a:off x="4726875" y="3465675"/>
          <a:ext cx="1238250" cy="628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19050</xdr:colOff>
      <xdr:row>0</xdr:row>
      <xdr:rowOff>0</xdr:rowOff>
    </xdr:from>
    <xdr:ext cx="1266825" cy="638175"/>
    <xdr:pic>
      <xdr:nvPicPr>
        <xdr:cNvPr id="2" name="image1.png" descr="Home">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266825" cy="647700"/>
    <xdr:pic>
      <xdr:nvPicPr>
        <xdr:cNvPr id="2" name="image1.png" descr="Home">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IO@IOWA.GOV"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3" Type="http://schemas.openxmlformats.org/officeDocument/2006/relationships/printerSettings" Target="../printerSettings/printerSettings3.bin"/><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 Type="http://schemas.openxmlformats.org/officeDocument/2006/relationships/hyperlink" Target="mailto:CIO@IOWA.GOV" TargetMode="External"/><Relationship Id="rId16" Type="http://schemas.openxmlformats.org/officeDocument/2006/relationships/ctrlProp" Target="../ctrlProps/ctrlProp11.xml"/><Relationship Id="rId1" Type="http://schemas.openxmlformats.org/officeDocument/2006/relationships/hyperlink" Target="mailto:CIO@IOWA.GOV"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1.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drawing" Target="../drawings/drawing3.x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drawing" Target="../drawings/drawing4.xml"/><Relationship Id="rId7" Type="http://schemas.openxmlformats.org/officeDocument/2006/relationships/ctrlProp" Target="../ctrlProps/ctrlProp16.xml"/><Relationship Id="rId12" Type="http://schemas.openxmlformats.org/officeDocument/2006/relationships/ctrlProp" Target="../ctrlProps/ctrlProp21.xml"/><Relationship Id="rId2" Type="http://schemas.openxmlformats.org/officeDocument/2006/relationships/printerSettings" Target="../printerSettings/printerSettings4.bin"/><Relationship Id="rId1" Type="http://schemas.openxmlformats.org/officeDocument/2006/relationships/hyperlink" Target="mailto:CIO@IOWA.GOV" TargetMode="External"/><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0" Type="http://schemas.openxmlformats.org/officeDocument/2006/relationships/ctrlProp" Target="../ctrlProps/ctrlProp19.xml"/><Relationship Id="rId4" Type="http://schemas.openxmlformats.org/officeDocument/2006/relationships/vmlDrawing" Target="../drawings/vmlDrawing2.v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CIO@IOWA.GOV"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CIO@IOWA.GOV"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6.bin"/><Relationship Id="rId1" Type="http://schemas.openxmlformats.org/officeDocument/2006/relationships/hyperlink" Target="mailto:CIO@IOWA.GOV" TargetMode="Externa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IO@IOWA.GOV"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2D050"/>
    <pageSetUpPr fitToPage="1"/>
  </sheetPr>
  <dimension ref="A1:P1019"/>
  <sheetViews>
    <sheetView showGridLines="0" showRowColHeaders="0" zoomScaleNormal="100" workbookViewId="0">
      <selection activeCell="C12" sqref="C12:G12"/>
    </sheetView>
  </sheetViews>
  <sheetFormatPr defaultColWidth="14.42578125" defaultRowHeight="15" customHeight="1"/>
  <cols>
    <col min="1" max="1" width="4.7109375" customWidth="1"/>
    <col min="2" max="2" width="20.7109375" customWidth="1"/>
    <col min="3" max="4" width="11.28515625" customWidth="1"/>
    <col min="5" max="6" width="6.7109375" customWidth="1"/>
    <col min="7" max="8" width="7.28515625" customWidth="1"/>
    <col min="9" max="12" width="7.140625" customWidth="1"/>
    <col min="13" max="13" width="12.85546875" customWidth="1"/>
    <col min="14" max="14" width="11" customWidth="1"/>
    <col min="15" max="16" width="4.7109375" customWidth="1"/>
    <col min="17" max="26" width="8.7109375" customWidth="1"/>
  </cols>
  <sheetData>
    <row r="1" spans="1:16">
      <c r="A1" s="1"/>
      <c r="B1" s="2"/>
      <c r="C1" s="1"/>
      <c r="D1" s="1"/>
      <c r="E1" s="1"/>
      <c r="F1" s="1"/>
      <c r="G1" s="1"/>
      <c r="H1" s="1"/>
      <c r="I1" s="1"/>
      <c r="J1" s="1"/>
      <c r="K1" s="1"/>
      <c r="L1" s="1"/>
      <c r="M1" s="1"/>
      <c r="N1" s="1"/>
      <c r="O1" s="1"/>
    </row>
    <row r="2" spans="1:16">
      <c r="A2" s="1"/>
      <c r="B2" s="1"/>
      <c r="C2" s="1"/>
      <c r="D2" s="1"/>
      <c r="E2" s="1"/>
      <c r="F2" s="1"/>
      <c r="G2" s="1"/>
      <c r="H2" s="1"/>
      <c r="I2" s="1"/>
      <c r="J2" s="1"/>
      <c r="K2" s="1"/>
      <c r="L2" s="1"/>
      <c r="M2" s="1"/>
      <c r="N2" s="1"/>
      <c r="O2" s="1"/>
    </row>
    <row r="3" spans="1:16" ht="21">
      <c r="A3" s="1"/>
      <c r="B3" s="1"/>
      <c r="C3" s="1"/>
      <c r="D3" s="1"/>
      <c r="E3" s="1"/>
      <c r="F3" s="1"/>
      <c r="G3" s="1"/>
      <c r="H3" s="1"/>
      <c r="I3" s="1"/>
      <c r="J3" s="1"/>
      <c r="K3" s="1"/>
      <c r="L3" s="1"/>
      <c r="M3" s="1"/>
      <c r="N3" s="1"/>
      <c r="P3" s="3" t="s">
        <v>1</v>
      </c>
    </row>
    <row r="4" spans="1:16" ht="3" customHeight="1">
      <c r="A4" s="323"/>
      <c r="B4" s="324"/>
      <c r="C4" s="324"/>
      <c r="D4" s="324"/>
      <c r="E4" s="324"/>
      <c r="F4" s="324"/>
      <c r="G4" s="324"/>
      <c r="H4" s="324"/>
      <c r="I4" s="324"/>
      <c r="J4" s="324"/>
      <c r="K4" s="324"/>
      <c r="L4" s="324"/>
      <c r="M4" s="324"/>
      <c r="N4" s="324"/>
      <c r="O4" s="324"/>
      <c r="P4" s="324"/>
    </row>
    <row r="5" spans="1:16">
      <c r="A5" s="5" t="s">
        <v>2</v>
      </c>
      <c r="B5" s="1"/>
      <c r="C5" s="1"/>
      <c r="D5" s="1"/>
      <c r="E5" s="1"/>
      <c r="F5" s="1"/>
      <c r="G5" s="1"/>
      <c r="H5" s="1"/>
      <c r="I5" s="1"/>
      <c r="J5" s="1"/>
      <c r="K5" s="1"/>
      <c r="L5" s="1"/>
      <c r="M5" s="1"/>
      <c r="N5" s="1"/>
      <c r="P5" s="6" t="s">
        <v>295</v>
      </c>
    </row>
    <row r="6" spans="1:16">
      <c r="A6" s="5" t="s">
        <v>4</v>
      </c>
      <c r="B6" s="1"/>
      <c r="C6" s="1"/>
      <c r="D6" s="1"/>
      <c r="E6" s="1"/>
      <c r="F6" s="1"/>
      <c r="G6" s="1"/>
      <c r="H6" s="1"/>
      <c r="I6" s="1"/>
      <c r="J6" s="1"/>
      <c r="K6" s="1"/>
      <c r="L6" s="1"/>
      <c r="M6" s="1"/>
      <c r="N6" s="1"/>
      <c r="P6" s="6" t="s">
        <v>296</v>
      </c>
    </row>
    <row r="7" spans="1:16" ht="18.75">
      <c r="A7" s="325" t="s">
        <v>168</v>
      </c>
      <c r="B7" s="312"/>
      <c r="C7" s="312"/>
      <c r="D7" s="312"/>
      <c r="E7" s="312"/>
      <c r="F7" s="312"/>
      <c r="G7" s="312"/>
      <c r="H7" s="312"/>
      <c r="I7" s="312"/>
      <c r="J7" s="312"/>
      <c r="K7" s="312"/>
      <c r="L7" s="312"/>
      <c r="M7" s="312"/>
      <c r="N7" s="312"/>
      <c r="O7" s="312"/>
      <c r="P7" s="312"/>
    </row>
    <row r="8" spans="1:16" ht="7.5" customHeight="1">
      <c r="A8" s="1"/>
      <c r="B8" s="1"/>
      <c r="C8" s="1"/>
      <c r="D8" s="1"/>
      <c r="E8" s="1"/>
      <c r="F8" s="1"/>
      <c r="G8" s="1"/>
      <c r="H8" s="1"/>
      <c r="I8" s="1"/>
      <c r="J8" s="1"/>
      <c r="K8" s="1"/>
      <c r="L8" s="1"/>
      <c r="M8" s="1"/>
      <c r="N8" s="1"/>
      <c r="O8" s="1"/>
    </row>
    <row r="9" spans="1:16">
      <c r="A9" s="1"/>
      <c r="B9" s="327" t="s">
        <v>6</v>
      </c>
      <c r="C9" s="272"/>
      <c r="D9" s="301"/>
      <c r="E9" s="1"/>
      <c r="F9" s="1"/>
      <c r="G9" s="1"/>
      <c r="H9" s="1"/>
      <c r="I9" s="1"/>
      <c r="J9" s="1"/>
      <c r="K9" s="1"/>
      <c r="L9" s="1"/>
      <c r="M9" s="1"/>
      <c r="N9" s="1"/>
      <c r="O9" s="1"/>
    </row>
    <row r="10" spans="1:16" ht="6.75" customHeight="1">
      <c r="A10" s="1"/>
      <c r="B10" s="1"/>
      <c r="C10" s="1"/>
      <c r="D10" s="1"/>
      <c r="E10" s="1"/>
      <c r="F10" s="1"/>
      <c r="G10" s="1"/>
      <c r="H10" s="1"/>
      <c r="I10" s="1"/>
      <c r="J10" s="1"/>
      <c r="K10" s="1"/>
      <c r="L10" s="1"/>
      <c r="M10" s="1"/>
      <c r="N10" s="1"/>
      <c r="O10" s="1"/>
    </row>
    <row r="11" spans="1:16">
      <c r="A11" s="1"/>
      <c r="B11" s="326" t="s">
        <v>8</v>
      </c>
      <c r="C11" s="272"/>
      <c r="D11" s="272"/>
      <c r="E11" s="272"/>
      <c r="F11" s="272"/>
      <c r="G11" s="301"/>
      <c r="H11" s="1"/>
      <c r="I11" s="1"/>
      <c r="J11" s="1"/>
      <c r="K11" s="1"/>
      <c r="L11" s="1"/>
      <c r="M11" s="1"/>
      <c r="N11" s="1"/>
      <c r="O11" s="1"/>
    </row>
    <row r="12" spans="1:16" ht="15.75" thickBot="1">
      <c r="A12" s="1"/>
      <c r="B12" s="7" t="s">
        <v>10</v>
      </c>
      <c r="C12" s="328" t="s">
        <v>348</v>
      </c>
      <c r="D12" s="329"/>
      <c r="E12" s="329"/>
      <c r="F12" s="329"/>
      <c r="G12" s="330"/>
      <c r="H12" s="1"/>
      <c r="I12" s="1"/>
      <c r="J12" s="1"/>
      <c r="K12" s="8"/>
      <c r="L12" s="1"/>
      <c r="M12" s="1"/>
      <c r="N12" s="1"/>
      <c r="O12" s="1"/>
    </row>
    <row r="13" spans="1:16" hidden="1">
      <c r="A13" s="1"/>
      <c r="B13" s="10" t="s">
        <v>12</v>
      </c>
      <c r="C13" s="10" t="s">
        <v>13</v>
      </c>
      <c r="D13" s="10"/>
      <c r="E13" s="10"/>
      <c r="F13" s="1"/>
      <c r="G13" s="1"/>
      <c r="H13" s="1"/>
      <c r="I13" s="1"/>
      <c r="J13" s="1"/>
      <c r="K13" s="1"/>
      <c r="L13" s="1"/>
      <c r="M13" s="1"/>
      <c r="N13" s="1"/>
      <c r="O13" s="1"/>
    </row>
    <row r="14" spans="1:16" hidden="1">
      <c r="A14" s="1"/>
      <c r="B14" s="1"/>
      <c r="C14" s="1"/>
      <c r="D14" s="1"/>
      <c r="E14" s="1"/>
      <c r="F14" s="1"/>
      <c r="G14" s="1"/>
      <c r="H14" s="1"/>
      <c r="I14" s="1"/>
      <c r="J14" s="1"/>
      <c r="K14" s="1"/>
      <c r="L14" s="1"/>
      <c r="M14" s="1"/>
      <c r="N14" s="1"/>
      <c r="O14" s="1"/>
    </row>
    <row r="15" spans="1:16" hidden="1">
      <c r="A15" s="1"/>
      <c r="B15" s="10" t="s">
        <v>14</v>
      </c>
      <c r="C15" s="10"/>
      <c r="D15" s="10"/>
      <c r="E15" s="1"/>
      <c r="F15" s="1"/>
      <c r="G15" s="1"/>
      <c r="H15" s="1"/>
      <c r="I15" s="1"/>
      <c r="J15" s="1"/>
      <c r="K15" s="1"/>
      <c r="L15" s="1"/>
      <c r="M15" s="1"/>
      <c r="N15" s="1"/>
      <c r="O15" s="1"/>
    </row>
    <row r="16" spans="1:16" hidden="1">
      <c r="A16" s="1"/>
      <c r="B16" s="10" t="s">
        <v>15</v>
      </c>
      <c r="C16" s="10"/>
      <c r="D16" s="10"/>
      <c r="E16" s="1"/>
      <c r="F16" s="1"/>
      <c r="G16" s="1"/>
      <c r="H16" s="1"/>
      <c r="I16" s="1"/>
      <c r="J16" s="1"/>
      <c r="K16" s="1"/>
      <c r="L16" s="1"/>
      <c r="M16" s="1"/>
      <c r="N16" s="1"/>
      <c r="O16" s="1"/>
    </row>
    <row r="17" spans="1:15" hidden="1">
      <c r="A17" s="1"/>
      <c r="B17" s="10" t="s">
        <v>16</v>
      </c>
      <c r="C17" s="10" t="s">
        <v>17</v>
      </c>
      <c r="D17" s="10"/>
      <c r="E17" s="1"/>
      <c r="F17" s="1"/>
      <c r="G17" s="1"/>
      <c r="H17" s="1"/>
      <c r="I17" s="1"/>
      <c r="J17" s="1"/>
      <c r="K17" s="1"/>
      <c r="L17" s="1"/>
      <c r="M17" s="1"/>
      <c r="N17" s="1"/>
      <c r="O17" s="1"/>
    </row>
    <row r="18" spans="1:15" hidden="1">
      <c r="A18" s="1"/>
      <c r="B18" s="10" t="s">
        <v>18</v>
      </c>
      <c r="C18" s="10"/>
      <c r="D18" s="10"/>
      <c r="E18" s="1"/>
      <c r="F18" s="1"/>
      <c r="G18" s="1"/>
      <c r="H18" s="1"/>
      <c r="I18" s="1"/>
      <c r="J18" s="1"/>
      <c r="K18" s="1"/>
      <c r="L18" s="1"/>
      <c r="M18" s="1"/>
      <c r="N18" s="1"/>
      <c r="O18" s="1"/>
    </row>
    <row r="19" spans="1:15" hidden="1">
      <c r="A19" s="1"/>
      <c r="B19" s="10" t="s">
        <v>19</v>
      </c>
      <c r="C19" s="10"/>
      <c r="D19" s="10"/>
      <c r="E19" s="1"/>
      <c r="F19" s="1"/>
      <c r="G19" s="1"/>
      <c r="H19" s="1"/>
      <c r="I19" s="1"/>
      <c r="J19" s="1"/>
      <c r="K19" s="1"/>
      <c r="L19" s="1"/>
      <c r="M19" s="1"/>
      <c r="N19" s="1"/>
      <c r="O19" s="1"/>
    </row>
    <row r="20" spans="1:15" hidden="1">
      <c r="A20" s="1"/>
      <c r="B20" s="10" t="s">
        <v>20</v>
      </c>
      <c r="C20" s="10"/>
      <c r="D20" s="10"/>
      <c r="E20" s="1"/>
      <c r="F20" s="1"/>
      <c r="G20" s="1"/>
      <c r="H20" s="1"/>
      <c r="I20" s="1"/>
      <c r="J20" s="1"/>
      <c r="K20" s="1"/>
      <c r="L20" s="1"/>
      <c r="M20" s="1"/>
      <c r="N20" s="1"/>
      <c r="O20" s="1"/>
    </row>
    <row r="21" spans="1:15" ht="15.75" hidden="1" customHeight="1">
      <c r="A21" s="1"/>
      <c r="B21" s="10" t="s">
        <v>21</v>
      </c>
      <c r="C21" s="10"/>
      <c r="D21" s="10"/>
      <c r="E21" s="1"/>
      <c r="F21" s="1"/>
      <c r="G21" s="1"/>
      <c r="H21" s="1"/>
      <c r="I21" s="1"/>
      <c r="J21" s="1"/>
      <c r="K21" s="1"/>
      <c r="L21" s="1"/>
      <c r="M21" s="1"/>
      <c r="N21" s="1"/>
      <c r="O21" s="1"/>
    </row>
    <row r="22" spans="1:15" ht="15.75" hidden="1" customHeight="1">
      <c r="A22" s="1"/>
      <c r="B22" s="10" t="s">
        <v>22</v>
      </c>
      <c r="C22" s="10"/>
      <c r="D22" s="10"/>
      <c r="E22" s="1"/>
      <c r="F22" s="1"/>
      <c r="G22" s="1"/>
      <c r="H22" s="1"/>
      <c r="I22" s="1"/>
      <c r="J22" s="1"/>
      <c r="K22" s="1"/>
      <c r="L22" s="1"/>
      <c r="M22" s="1"/>
      <c r="N22" s="1"/>
      <c r="O22" s="1"/>
    </row>
    <row r="23" spans="1:15" ht="15.75" hidden="1" customHeight="1">
      <c r="A23" s="1"/>
      <c r="B23" s="10" t="s">
        <v>23</v>
      </c>
      <c r="C23" s="10" t="s">
        <v>11</v>
      </c>
      <c r="D23" s="10"/>
      <c r="E23" s="1"/>
      <c r="F23" s="1"/>
      <c r="G23" s="1"/>
      <c r="H23" s="1"/>
      <c r="I23" s="1"/>
      <c r="J23" s="1"/>
      <c r="K23" s="1"/>
      <c r="L23" s="1"/>
      <c r="M23" s="1"/>
      <c r="N23" s="1"/>
      <c r="O23" s="1"/>
    </row>
    <row r="24" spans="1:15" ht="15.75" hidden="1" customHeight="1">
      <c r="A24" s="1"/>
      <c r="B24" s="14" t="s">
        <v>24</v>
      </c>
      <c r="C24" s="302" t="s">
        <v>11</v>
      </c>
      <c r="D24" s="301"/>
      <c r="E24" s="1"/>
      <c r="F24" s="1"/>
      <c r="G24" s="1"/>
      <c r="H24" s="1"/>
      <c r="I24" s="1"/>
      <c r="J24" s="1"/>
      <c r="K24" s="1"/>
      <c r="L24" s="1"/>
      <c r="M24" s="1"/>
      <c r="N24" s="1"/>
      <c r="O24" s="1"/>
    </row>
    <row r="25" spans="1:15" ht="6.75" customHeight="1" thickBot="1"/>
    <row r="26" spans="1:15" ht="15.75" customHeight="1" thickBot="1">
      <c r="B26" s="300" t="s">
        <v>26</v>
      </c>
      <c r="C26" s="272"/>
      <c r="D26" s="272"/>
      <c r="E26" s="272"/>
      <c r="F26" s="272"/>
      <c r="G26" s="272"/>
      <c r="H26" s="272"/>
      <c r="I26" s="272"/>
      <c r="J26" s="272"/>
      <c r="K26" s="272"/>
      <c r="L26" s="272"/>
      <c r="M26" s="272"/>
      <c r="N26" s="272"/>
      <c r="O26" s="301"/>
    </row>
    <row r="27" spans="1:15" ht="15.75" customHeight="1" thickBot="1">
      <c r="B27" s="300" t="s">
        <v>27</v>
      </c>
      <c r="C27" s="272"/>
      <c r="D27" s="272"/>
      <c r="E27" s="272"/>
      <c r="F27" s="272"/>
      <c r="G27" s="272"/>
      <c r="H27" s="272"/>
      <c r="I27" s="301"/>
      <c r="J27" s="303" t="s">
        <v>28</v>
      </c>
      <c r="K27" s="272"/>
      <c r="L27" s="272"/>
      <c r="M27" s="272"/>
      <c r="N27" s="272"/>
      <c r="O27" s="301"/>
    </row>
    <row r="28" spans="1:15" ht="15.75" customHeight="1">
      <c r="B28" s="294" t="s">
        <v>188</v>
      </c>
      <c r="C28" s="295"/>
      <c r="D28" s="295"/>
      <c r="E28" s="295"/>
      <c r="F28" s="295"/>
      <c r="G28" s="295"/>
      <c r="H28" s="295"/>
      <c r="I28" s="296"/>
      <c r="J28" s="297"/>
      <c r="K28" s="298"/>
      <c r="L28" s="298"/>
      <c r="M28" s="298"/>
      <c r="N28" s="298"/>
      <c r="O28" s="299"/>
    </row>
    <row r="29" spans="1:15" ht="15.75" customHeight="1" thickBot="1">
      <c r="B29" s="291" t="s">
        <v>170</v>
      </c>
      <c r="C29" s="292"/>
      <c r="D29" s="292"/>
      <c r="E29" s="292"/>
      <c r="F29" s="292"/>
      <c r="G29" s="292"/>
      <c r="H29" s="292"/>
      <c r="I29" s="293"/>
      <c r="J29" s="304"/>
      <c r="K29" s="292"/>
      <c r="L29" s="292"/>
      <c r="M29" s="292"/>
      <c r="N29" s="292"/>
      <c r="O29" s="293"/>
    </row>
    <row r="30" spans="1:15" ht="15.75" customHeight="1">
      <c r="B30" s="294" t="s">
        <v>187</v>
      </c>
      <c r="C30" s="295"/>
      <c r="D30" s="295"/>
      <c r="E30" s="295"/>
      <c r="F30" s="295"/>
      <c r="G30" s="295"/>
      <c r="H30" s="295"/>
      <c r="I30" s="296"/>
      <c r="J30" s="297"/>
      <c r="K30" s="298"/>
      <c r="L30" s="298"/>
      <c r="M30" s="298"/>
      <c r="N30" s="298"/>
      <c r="O30" s="299"/>
    </row>
    <row r="31" spans="1:15" ht="15.75" customHeight="1" thickBot="1">
      <c r="B31" s="314" t="s">
        <v>169</v>
      </c>
      <c r="C31" s="312"/>
      <c r="D31" s="312"/>
      <c r="E31" s="312"/>
      <c r="F31" s="312"/>
      <c r="G31" s="312"/>
      <c r="H31" s="312"/>
      <c r="I31" s="313"/>
      <c r="J31" s="304"/>
      <c r="K31" s="292"/>
      <c r="L31" s="292"/>
      <c r="M31" s="292"/>
      <c r="N31" s="292"/>
      <c r="O31" s="293"/>
    </row>
    <row r="32" spans="1:15" ht="15.75" customHeight="1">
      <c r="B32" s="320" t="s">
        <v>322</v>
      </c>
      <c r="C32" s="321"/>
      <c r="D32" s="321"/>
      <c r="E32" s="321"/>
      <c r="F32" s="321"/>
      <c r="G32" s="321"/>
      <c r="H32" s="321"/>
      <c r="I32" s="322"/>
      <c r="J32" s="297"/>
      <c r="K32" s="298"/>
      <c r="L32" s="298"/>
      <c r="M32" s="298"/>
      <c r="N32" s="298"/>
      <c r="O32" s="299"/>
    </row>
    <row r="33" spans="2:15" ht="15.75" customHeight="1">
      <c r="B33" s="319" t="s">
        <v>30</v>
      </c>
      <c r="C33" s="317"/>
      <c r="D33" s="317"/>
      <c r="E33" s="317"/>
      <c r="F33" s="317"/>
      <c r="G33" s="317"/>
      <c r="H33" s="317"/>
      <c r="I33" s="318"/>
      <c r="J33" s="315"/>
      <c r="K33" s="312"/>
      <c r="L33" s="312"/>
      <c r="M33" s="312"/>
      <c r="N33" s="312"/>
      <c r="O33" s="313"/>
    </row>
    <row r="34" spans="2:15" ht="15.75" customHeight="1">
      <c r="B34" s="316" t="s">
        <v>189</v>
      </c>
      <c r="C34" s="317"/>
      <c r="D34" s="317"/>
      <c r="E34" s="317"/>
      <c r="F34" s="317"/>
      <c r="G34" s="317"/>
      <c r="H34" s="317"/>
      <c r="I34" s="318"/>
      <c r="J34" s="315"/>
      <c r="K34" s="312"/>
      <c r="L34" s="312"/>
      <c r="M34" s="312"/>
      <c r="N34" s="312"/>
      <c r="O34" s="313"/>
    </row>
    <row r="35" spans="2:15" s="154" customFormat="1" ht="31.5" customHeight="1">
      <c r="B35" s="337" t="s">
        <v>274</v>
      </c>
      <c r="C35" s="338"/>
      <c r="D35" s="338"/>
      <c r="E35" s="338"/>
      <c r="F35" s="338"/>
      <c r="G35" s="338"/>
      <c r="H35" s="338"/>
      <c r="I35" s="339"/>
      <c r="J35" s="153"/>
      <c r="O35" s="156"/>
    </row>
    <row r="36" spans="2:15" ht="47.25" customHeight="1">
      <c r="B36" s="316" t="s">
        <v>275</v>
      </c>
      <c r="C36" s="317"/>
      <c r="D36" s="317"/>
      <c r="E36" s="317"/>
      <c r="F36" s="317"/>
      <c r="G36" s="317"/>
      <c r="H36" s="317"/>
      <c r="I36" s="318"/>
      <c r="J36" s="315"/>
      <c r="K36" s="312"/>
      <c r="L36" s="312"/>
      <c r="M36" s="312"/>
      <c r="N36" s="312"/>
      <c r="O36" s="313"/>
    </row>
    <row r="37" spans="2:15" ht="31.5" customHeight="1">
      <c r="B37" s="316" t="s">
        <v>276</v>
      </c>
      <c r="C37" s="317"/>
      <c r="D37" s="317"/>
      <c r="E37" s="317"/>
      <c r="F37" s="317"/>
      <c r="G37" s="317"/>
      <c r="H37" s="317"/>
      <c r="I37" s="318"/>
      <c r="J37" s="315"/>
      <c r="K37" s="312"/>
      <c r="L37" s="312"/>
      <c r="M37" s="312"/>
      <c r="N37" s="312"/>
      <c r="O37" s="313"/>
    </row>
    <row r="38" spans="2:15" ht="15.75" customHeight="1" thickBot="1">
      <c r="B38" s="308" t="s">
        <v>185</v>
      </c>
      <c r="C38" s="309"/>
      <c r="D38" s="309"/>
      <c r="E38" s="309"/>
      <c r="F38" s="309"/>
      <c r="G38" s="309"/>
      <c r="H38" s="309"/>
      <c r="I38" s="310"/>
      <c r="J38" s="304"/>
      <c r="K38" s="292"/>
      <c r="L38" s="292"/>
      <c r="M38" s="292"/>
      <c r="N38" s="292"/>
      <c r="O38" s="293"/>
    </row>
    <row r="39" spans="2:15" ht="15.75" customHeight="1">
      <c r="B39" s="320" t="s">
        <v>224</v>
      </c>
      <c r="C39" s="321"/>
      <c r="D39" s="321"/>
      <c r="E39" s="321"/>
      <c r="F39" s="321"/>
      <c r="G39" s="321"/>
      <c r="H39" s="321"/>
      <c r="I39" s="322"/>
      <c r="J39" s="297"/>
      <c r="K39" s="298"/>
      <c r="L39" s="298"/>
      <c r="M39" s="298"/>
      <c r="N39" s="298"/>
      <c r="O39" s="299"/>
    </row>
    <row r="40" spans="2:15" s="165" customFormat="1" ht="15.75" customHeight="1">
      <c r="B40" s="316" t="s">
        <v>225</v>
      </c>
      <c r="C40" s="317"/>
      <c r="D40" s="317"/>
      <c r="E40" s="317"/>
      <c r="F40" s="317"/>
      <c r="G40" s="317"/>
      <c r="H40" s="317"/>
      <c r="I40" s="318"/>
      <c r="J40" s="171"/>
      <c r="K40" s="166"/>
      <c r="L40" s="166"/>
      <c r="M40" s="166"/>
      <c r="N40" s="166"/>
      <c r="O40" s="167"/>
    </row>
    <row r="41" spans="2:15" ht="47.25" customHeight="1">
      <c r="B41" s="316" t="s">
        <v>277</v>
      </c>
      <c r="C41" s="317"/>
      <c r="D41" s="317"/>
      <c r="E41" s="317"/>
      <c r="F41" s="317"/>
      <c r="G41" s="317"/>
      <c r="H41" s="317"/>
      <c r="I41" s="318"/>
      <c r="J41" s="315"/>
      <c r="K41" s="312"/>
      <c r="L41" s="312"/>
      <c r="M41" s="312"/>
      <c r="N41" s="312"/>
      <c r="O41" s="313"/>
    </row>
    <row r="42" spans="2:15" ht="15.75" customHeight="1">
      <c r="B42" s="308" t="s">
        <v>279</v>
      </c>
      <c r="C42" s="309"/>
      <c r="D42" s="309"/>
      <c r="E42" s="309"/>
      <c r="F42" s="309"/>
      <c r="G42" s="309"/>
      <c r="H42" s="309"/>
      <c r="I42" s="310"/>
      <c r="J42" s="304"/>
      <c r="K42" s="292"/>
      <c r="L42" s="292"/>
      <c r="M42" s="292"/>
      <c r="N42" s="292"/>
      <c r="O42" s="293"/>
    </row>
    <row r="43" spans="2:15" ht="15.75" customHeight="1">
      <c r="B43" s="320" t="s">
        <v>190</v>
      </c>
      <c r="C43" s="321"/>
      <c r="D43" s="321"/>
      <c r="E43" s="321"/>
      <c r="F43" s="321"/>
      <c r="G43" s="321"/>
      <c r="H43" s="321"/>
      <c r="I43" s="322"/>
      <c r="J43" s="297"/>
      <c r="K43" s="298"/>
      <c r="L43" s="298"/>
      <c r="M43" s="298"/>
      <c r="N43" s="298"/>
      <c r="O43" s="299"/>
    </row>
    <row r="44" spans="2:15" ht="15.75" customHeight="1">
      <c r="B44" s="319" t="s">
        <v>33</v>
      </c>
      <c r="C44" s="317"/>
      <c r="D44" s="317"/>
      <c r="E44" s="317"/>
      <c r="F44" s="317"/>
      <c r="G44" s="317"/>
      <c r="H44" s="317"/>
      <c r="I44" s="318"/>
      <c r="J44" s="315"/>
      <c r="K44" s="312"/>
      <c r="L44" s="312"/>
      <c r="M44" s="312"/>
      <c r="N44" s="312"/>
      <c r="O44" s="313"/>
    </row>
    <row r="45" spans="2:15" ht="15.75" customHeight="1">
      <c r="B45" s="319" t="s">
        <v>34</v>
      </c>
      <c r="C45" s="317"/>
      <c r="D45" s="317"/>
      <c r="E45" s="317"/>
      <c r="F45" s="317"/>
      <c r="G45" s="317"/>
      <c r="H45" s="317"/>
      <c r="I45" s="318"/>
      <c r="J45" s="315"/>
      <c r="K45" s="312"/>
      <c r="L45" s="312"/>
      <c r="M45" s="312"/>
      <c r="N45" s="312"/>
      <c r="O45" s="313"/>
    </row>
    <row r="46" spans="2:15" ht="31.5" customHeight="1">
      <c r="B46" s="333" t="s">
        <v>278</v>
      </c>
      <c r="C46" s="334"/>
      <c r="D46" s="334"/>
      <c r="E46" s="334"/>
      <c r="F46" s="334"/>
      <c r="G46" s="334"/>
      <c r="H46" s="334"/>
      <c r="I46" s="335"/>
      <c r="J46" s="304"/>
      <c r="K46" s="292"/>
      <c r="L46" s="292"/>
      <c r="M46" s="292"/>
      <c r="N46" s="292"/>
      <c r="O46" s="293"/>
    </row>
    <row r="47" spans="2:15" ht="31.5" customHeight="1">
      <c r="B47" s="320" t="s">
        <v>191</v>
      </c>
      <c r="C47" s="321"/>
      <c r="D47" s="321"/>
      <c r="E47" s="321"/>
      <c r="F47" s="321"/>
      <c r="G47" s="321"/>
      <c r="H47" s="321"/>
      <c r="I47" s="322"/>
      <c r="J47" s="336"/>
      <c r="K47" s="298"/>
      <c r="L47" s="298"/>
      <c r="M47" s="298"/>
      <c r="N47" s="298"/>
      <c r="O47" s="299"/>
    </row>
    <row r="48" spans="2:15" ht="15.75" customHeight="1">
      <c r="B48" s="316" t="s">
        <v>280</v>
      </c>
      <c r="C48" s="331"/>
      <c r="D48" s="331"/>
      <c r="E48" s="331"/>
      <c r="F48" s="331"/>
      <c r="G48" s="331"/>
      <c r="H48" s="331"/>
      <c r="I48" s="332"/>
      <c r="J48" s="311"/>
      <c r="K48" s="312"/>
      <c r="L48" s="312"/>
      <c r="M48" s="312"/>
      <c r="N48" s="312"/>
      <c r="O48" s="313"/>
    </row>
    <row r="49" spans="2:15" ht="31.5" customHeight="1">
      <c r="B49" s="316" t="s">
        <v>192</v>
      </c>
      <c r="C49" s="317"/>
      <c r="D49" s="317"/>
      <c r="E49" s="317"/>
      <c r="F49" s="317"/>
      <c r="G49" s="317"/>
      <c r="H49" s="317"/>
      <c r="I49" s="318"/>
      <c r="J49" s="311"/>
      <c r="K49" s="312"/>
      <c r="L49" s="312"/>
      <c r="M49" s="312"/>
      <c r="N49" s="312"/>
      <c r="O49" s="313"/>
    </row>
    <row r="50" spans="2:15" ht="15.75" customHeight="1">
      <c r="B50" s="319" t="s">
        <v>38</v>
      </c>
      <c r="C50" s="317"/>
      <c r="D50" s="317"/>
      <c r="E50" s="317"/>
      <c r="F50" s="317"/>
      <c r="G50" s="317"/>
      <c r="H50" s="317"/>
      <c r="I50" s="318"/>
      <c r="J50" s="311"/>
      <c r="K50" s="312"/>
      <c r="L50" s="312"/>
      <c r="M50" s="312"/>
      <c r="N50" s="312"/>
      <c r="O50" s="313"/>
    </row>
    <row r="51" spans="2:15" ht="31.5" customHeight="1" thickBot="1">
      <c r="B51" s="308" t="s">
        <v>282</v>
      </c>
      <c r="C51" s="309"/>
      <c r="D51" s="309"/>
      <c r="E51" s="309"/>
      <c r="F51" s="309"/>
      <c r="G51" s="309"/>
      <c r="H51" s="309"/>
      <c r="I51" s="310"/>
      <c r="J51" s="305"/>
      <c r="K51" s="306"/>
      <c r="L51" s="306"/>
      <c r="M51" s="306"/>
      <c r="N51" s="306"/>
      <c r="O51" s="307"/>
    </row>
    <row r="52" spans="2:15" s="143" customFormat="1" ht="15" customHeight="1" thickBot="1">
      <c r="B52" s="271" t="s">
        <v>281</v>
      </c>
      <c r="C52" s="272"/>
      <c r="D52" s="272"/>
      <c r="E52" s="272"/>
      <c r="F52" s="272"/>
      <c r="G52" s="272"/>
      <c r="H52" s="272"/>
      <c r="I52" s="273"/>
      <c r="J52" s="274"/>
      <c r="K52" s="274"/>
      <c r="L52" s="274"/>
      <c r="M52" s="274"/>
      <c r="N52" s="274"/>
      <c r="O52" s="274"/>
    </row>
    <row r="53" spans="2:15" ht="15.75" customHeight="1" thickBot="1"/>
    <row r="54" spans="2:15" s="143" customFormat="1" ht="15.75" customHeight="1" thickBot="1">
      <c r="B54" s="282" t="s">
        <v>283</v>
      </c>
      <c r="C54" s="283"/>
      <c r="D54" s="283"/>
      <c r="E54" s="283"/>
      <c r="F54" s="283"/>
      <c r="G54" s="283"/>
      <c r="H54" s="283"/>
      <c r="I54" s="283"/>
      <c r="J54" s="283"/>
      <c r="K54" s="283"/>
      <c r="L54" s="283"/>
      <c r="M54" s="283"/>
      <c r="N54" s="283"/>
      <c r="O54" s="284"/>
    </row>
    <row r="55" spans="2:15" s="143" customFormat="1" ht="31.5" customHeight="1" thickBot="1">
      <c r="B55" s="287" t="s">
        <v>177</v>
      </c>
      <c r="C55" s="287"/>
      <c r="D55" s="287"/>
      <c r="E55" s="287"/>
      <c r="F55" s="287"/>
      <c r="G55" s="287"/>
      <c r="H55" s="287"/>
      <c r="I55" s="287"/>
      <c r="J55" s="288" t="s">
        <v>178</v>
      </c>
      <c r="K55" s="287"/>
      <c r="L55" s="287"/>
      <c r="M55" s="287"/>
      <c r="N55" s="287"/>
      <c r="O55" s="287"/>
    </row>
    <row r="56" spans="2:15" s="143" customFormat="1" ht="15.75" customHeight="1">
      <c r="B56" s="285" t="s">
        <v>171</v>
      </c>
      <c r="C56" s="286"/>
      <c r="D56" s="286"/>
      <c r="E56" s="286"/>
      <c r="F56" s="286"/>
      <c r="G56" s="286"/>
      <c r="H56" s="286"/>
      <c r="I56" s="286"/>
      <c r="J56" s="279" t="str">
        <f>IF(ApplicantName="Required","Populate Applicant Name.",IF(ApplicantName="","Populate Applicant Name.","Yes"))</f>
        <v>Yes</v>
      </c>
      <c r="K56" s="279"/>
      <c r="L56" s="279"/>
      <c r="M56" s="279"/>
      <c r="N56" s="279"/>
      <c r="O56" s="280"/>
    </row>
    <row r="57" spans="2:15" s="143" customFormat="1" ht="15.75" customHeight="1">
      <c r="B57" s="281" t="s">
        <v>172</v>
      </c>
      <c r="C57" s="268"/>
      <c r="D57" s="268"/>
      <c r="E57" s="268"/>
      <c r="F57" s="268"/>
      <c r="G57" s="268"/>
      <c r="H57" s="268"/>
      <c r="I57" s="268"/>
      <c r="J57" s="269" t="str">
        <f>IF(COUNTIF(Summary!K8:O8,"TRUE")=0,"Select a Delivery Platform.","Yes")</f>
        <v>Yes</v>
      </c>
      <c r="K57" s="269"/>
      <c r="L57" s="269"/>
      <c r="M57" s="269"/>
      <c r="N57" s="269"/>
      <c r="O57" s="270"/>
    </row>
    <row r="58" spans="2:15" s="143" customFormat="1" ht="15.75" customHeight="1">
      <c r="B58" s="281" t="s">
        <v>173</v>
      </c>
      <c r="C58" s="268"/>
      <c r="D58" s="268"/>
      <c r="E58" s="268"/>
      <c r="F58" s="268"/>
      <c r="G58" s="268"/>
      <c r="H58" s="268"/>
      <c r="I58" s="268"/>
      <c r="J58" s="269" t="str">
        <f>IF(Infrastructure_Type="Required","Populate Infrastructure Type.","Yes")</f>
        <v>Yes</v>
      </c>
      <c r="K58" s="269"/>
      <c r="L58" s="269"/>
      <c r="M58" s="269"/>
      <c r="N58" s="269"/>
      <c r="O58" s="270"/>
    </row>
    <row r="59" spans="2:15" s="154" customFormat="1" ht="15.75" customHeight="1">
      <c r="B59" s="289" t="s">
        <v>284</v>
      </c>
      <c r="C59" s="290"/>
      <c r="D59" s="290"/>
      <c r="E59" s="290"/>
      <c r="F59" s="290"/>
      <c r="G59" s="290"/>
      <c r="H59" s="290"/>
      <c r="I59" s="290"/>
      <c r="J59" s="269" t="str">
        <f>IF(OR(AND(Summary!R8=TRUE,Summary!S8=TRUE),AND(Summary!T8=TRUE,Summary!U8=TRUE),AND(Summary!V8=TRUE,Summary!W8=TRUE)),"Too many checkboxes selected.",IF(OR('Exhibit B'!O24=0,'Exhibit B'!O25=0,'Exhibit B'!O26=0,AND(Summary!T8=FALSE,Summary!U8=FALSE),AND(Summary!V8=FALSE,Summary!W8=FALSE)),"Ensure all Product Attributes have a response.","Yes"))</f>
        <v>Yes</v>
      </c>
      <c r="K59" s="269"/>
      <c r="L59" s="269"/>
      <c r="M59" s="269"/>
      <c r="N59" s="269"/>
      <c r="O59" s="270"/>
    </row>
    <row r="60" spans="2:15" s="143" customFormat="1" ht="15.75" customHeight="1">
      <c r="B60" s="281" t="s">
        <v>174</v>
      </c>
      <c r="C60" s="268"/>
      <c r="D60" s="268"/>
      <c r="E60" s="268"/>
      <c r="F60" s="268"/>
      <c r="G60" s="268"/>
      <c r="H60" s="268"/>
      <c r="I60" s="268"/>
      <c r="J60" s="269" t="str">
        <f>IF('Exhibit B'!C39=0,"Populate Census Blocks through TSA Input.","Yes")</f>
        <v>Yes</v>
      </c>
      <c r="K60" s="269"/>
      <c r="L60" s="269"/>
      <c r="M60" s="269"/>
      <c r="N60" s="269"/>
      <c r="O60" s="270"/>
    </row>
    <row r="61" spans="2:15" s="143" customFormat="1" ht="15.75" customHeight="1">
      <c r="B61" s="281" t="s">
        <v>193</v>
      </c>
      <c r="C61" s="268"/>
      <c r="D61" s="268"/>
      <c r="E61" s="268"/>
      <c r="F61" s="268"/>
      <c r="G61" s="268"/>
      <c r="H61" s="268"/>
      <c r="I61" s="268"/>
      <c r="J61" s="269" t="str">
        <f>IF(COUNTIF('Exhibit B'!A39:A5029,"1")=2,"Ensure Facilitated Speeds are Defined in Exhibit B.",IF((COUNTIFS('Exhibit B'!O39:O5029,"Required",'Exhibit B'!A39:A5029,"1")+COUNTIFS('Exhibit B'!P39:P5029,"Required",'Exhibit B'!A39:A5029,"1"))&gt;0,"Ensure Facilitated Speeds are Defined in Exhibit B.","Yes"))</f>
        <v>Yes</v>
      </c>
      <c r="K61" s="269"/>
      <c r="L61" s="269"/>
      <c r="M61" s="269"/>
      <c r="N61" s="269"/>
      <c r="O61" s="270"/>
    </row>
    <row r="62" spans="2:15" s="143" customFormat="1" ht="31.5" customHeight="1">
      <c r="B62" s="267" t="s">
        <v>226</v>
      </c>
      <c r="C62" s="268"/>
      <c r="D62" s="268"/>
      <c r="E62" s="268"/>
      <c r="F62" s="268"/>
      <c r="G62" s="268"/>
      <c r="H62" s="268"/>
      <c r="I62" s="268"/>
      <c r="J62" s="269" t="str">
        <f>IF(OR(AND('Exhibit C'!C18=0,Summary!X8=FALSE),AND('Exhibit C'!C21=0,Summary!Y8=FALSE),AND('Exhibit C'!C28=0,Summary!Z8=FALSE)),"Ensure all Budget questions have been answered or the box is checked for zero dollars.",IF(OR(AND('Exhibit C'!C18&lt;&gt;0,Summary!X8=TRUE),AND('Exhibit C'!C21&lt;&gt;0,Summary!Y8=TRUE),AND('Exhibit C'!C28&lt;&gt;0,Summary!Z8=TRUE)),"If a box is checked for zero, ensure zero is also keyed.",IF('Exhibit C'!C31&lt;0,"Ensure Applicant Support is not less than zero.","Yes")))</f>
        <v>Yes</v>
      </c>
      <c r="K62" s="269"/>
      <c r="L62" s="269"/>
      <c r="M62" s="269"/>
      <c r="N62" s="269"/>
      <c r="O62" s="270"/>
    </row>
    <row r="63" spans="2:15" s="143" customFormat="1" ht="31.5" customHeight="1">
      <c r="B63" s="267" t="s">
        <v>228</v>
      </c>
      <c r="C63" s="268"/>
      <c r="D63" s="268"/>
      <c r="E63" s="268"/>
      <c r="F63" s="268"/>
      <c r="G63" s="268"/>
      <c r="H63" s="268"/>
      <c r="I63" s="268"/>
      <c r="J63" s="269" t="str">
        <f>IF(OR(LEN('Exhibit C'!A24)=0,LEN('Exhibit C'!A43)=0,LEN('Exhibit C'!A47)=0,LEN('Exhibit C'!A69)=0,LEN('Exhibit C'!A73)=0),"Ensure you have answered all Relative Need questions in Exhibit C.","Yes")</f>
        <v>Yes</v>
      </c>
      <c r="K63" s="269"/>
      <c r="L63" s="269"/>
      <c r="M63" s="269"/>
      <c r="N63" s="269"/>
      <c r="O63" s="270"/>
    </row>
    <row r="64" spans="2:15" s="143" customFormat="1" ht="15.75" customHeight="1">
      <c r="B64" s="267" t="s">
        <v>227</v>
      </c>
      <c r="C64" s="268"/>
      <c r="D64" s="268"/>
      <c r="E64" s="268"/>
      <c r="F64" s="268"/>
      <c r="G64" s="268"/>
      <c r="H64" s="268"/>
      <c r="I64" s="268"/>
      <c r="J64" s="269" t="str">
        <f>IF(OR(AND(Summary!AA8=TRUE,Summary!AB8=TRUE),AND(Summary!AC8=TRUE,Summary!AD8=TRUE),AND(Summary!AE8=TRUE,Summary!AF8=TRUE)),"Ensure you have checked one answer, but not both.",IF(OR(AND(Summary!AA8=FALSE,Summary!AB8=FALSE),AND(Summary!AC8=FALSE,Summary!AD8=FALSE),AND(Summary!AE8=FALSE,Summary!AF8=FALSE)),"Ensure you have checked one answer, but not both.",IF(AND(Summary!AE8=TRUE,'Exhibit C'!D59=0),"Ensure you have entered a TSA count.","Yes")))</f>
        <v>Yes</v>
      </c>
      <c r="K64" s="269"/>
      <c r="L64" s="269"/>
      <c r="M64" s="269"/>
      <c r="N64" s="269"/>
      <c r="O64" s="270"/>
    </row>
    <row r="65" spans="1:16" s="143" customFormat="1" ht="31.5" customHeight="1">
      <c r="B65" s="267" t="s">
        <v>229</v>
      </c>
      <c r="C65" s="268"/>
      <c r="D65" s="268"/>
      <c r="E65" s="268"/>
      <c r="F65" s="268"/>
      <c r="G65" s="268"/>
      <c r="H65" s="268"/>
      <c r="I65" s="268"/>
      <c r="J65" s="269" t="str">
        <f>IF(OR(LEN('Exhibit C'!A81)=0,LEN('Exhibit C'!A85)=0,LEN('Exhibit C'!A89)=0),"Ensure you have answered all Economic Impact questions in Exhibit C.","Yes")</f>
        <v>Yes</v>
      </c>
      <c r="K65" s="269"/>
      <c r="L65" s="269"/>
      <c r="M65" s="269"/>
      <c r="N65" s="269"/>
      <c r="O65" s="270"/>
    </row>
    <row r="66" spans="1:16" s="143" customFormat="1" ht="31.5" customHeight="1">
      <c r="B66" s="275" t="s">
        <v>194</v>
      </c>
      <c r="C66" s="276"/>
      <c r="D66" s="276"/>
      <c r="E66" s="276"/>
      <c r="F66" s="276"/>
      <c r="G66" s="276"/>
      <c r="H66" s="276"/>
      <c r="I66" s="276"/>
      <c r="J66" s="277" t="str">
        <f>IF('Exhibit D'!I30=0,"Please ensure Exhibit D is populated with costs and support percentages.","Yes")</f>
        <v>Yes</v>
      </c>
      <c r="K66" s="277"/>
      <c r="L66" s="277"/>
      <c r="M66" s="277"/>
      <c r="N66" s="277"/>
      <c r="O66" s="278"/>
    </row>
    <row r="67" spans="1:16" s="206" customFormat="1" ht="15.75" customHeight="1">
      <c r="B67" s="267" t="s">
        <v>285</v>
      </c>
      <c r="C67" s="268"/>
      <c r="D67" s="268"/>
      <c r="E67" s="268"/>
      <c r="F67" s="268"/>
      <c r="G67" s="268"/>
      <c r="H67" s="268"/>
      <c r="I67" s="268"/>
      <c r="J67" s="269" t="str">
        <f>IF(OR(AND(Summary!AG8=TRUE,Summary!AH8=TRUE),AND(Summary!AG8=FALSE,Summary!AH8=FALSE)),"Ensure you have checked one answer, but not both.","Yes")</f>
        <v>Yes</v>
      </c>
      <c r="K67" s="269"/>
      <c r="L67" s="269"/>
      <c r="M67" s="269"/>
      <c r="N67" s="269"/>
      <c r="O67" s="270"/>
    </row>
    <row r="68" spans="1:16" s="206" customFormat="1" ht="31.5" customHeight="1">
      <c r="B68" s="267" t="s">
        <v>287</v>
      </c>
      <c r="C68" s="268"/>
      <c r="D68" s="268"/>
      <c r="E68" s="268"/>
      <c r="F68" s="268"/>
      <c r="G68" s="268"/>
      <c r="H68" s="268"/>
      <c r="I68" s="268"/>
      <c r="J68" s="269" t="str">
        <f>IF(OR(Summary!AG8=TRUE,AND(Summary!AG8=FALSE,Summary!AH8=FALSE)),IF(OR(LEN('Exhibit D.1'!B16)=0,LEN('Exhibit D.1'!B20)=0,LEN('Exhibit D.1'!B24)=0,LEN('Exhibit D.1'!B28)=0),"Ensure you have answered all questions in Exhibit D.1.","Yes"),"N/A - Yes")</f>
        <v>N/A - Yes</v>
      </c>
      <c r="K68" s="269"/>
      <c r="L68" s="269"/>
      <c r="M68" s="269"/>
      <c r="N68" s="269"/>
      <c r="O68" s="270"/>
    </row>
    <row r="69" spans="1:16" s="206" customFormat="1" ht="31.5" customHeight="1" thickBot="1">
      <c r="B69" s="263" t="s">
        <v>286</v>
      </c>
      <c r="C69" s="264"/>
      <c r="D69" s="264"/>
      <c r="E69" s="264"/>
      <c r="F69" s="264"/>
      <c r="G69" s="264"/>
      <c r="H69" s="264"/>
      <c r="I69" s="264"/>
      <c r="J69" s="265" t="str">
        <f>IF(OR(Summary!AG8=TRUE,AND(Summary!AG8=FALSE,Summary!AH8=FALSE)),IF('Exhibit D.1'!J52=0,"Ensure you have fully completed Exhibit D.1.","Yes"),"N/A - Yes")</f>
        <v>N/A - Yes</v>
      </c>
      <c r="K69" s="265"/>
      <c r="L69" s="265"/>
      <c r="M69" s="265"/>
      <c r="N69" s="265"/>
      <c r="O69" s="266"/>
    </row>
    <row r="70" spans="1:16" s="143" customFormat="1" ht="15.75" customHeight="1"/>
    <row r="71" spans="1:16" ht="15.75" customHeight="1">
      <c r="A71" s="196" t="s">
        <v>345</v>
      </c>
      <c r="B71" s="197"/>
    </row>
    <row r="72" spans="1:16" ht="15.75" customHeight="1" thickBot="1"/>
    <row r="73" spans="1:16" ht="5.0999999999999996" customHeight="1" thickTop="1">
      <c r="A73" s="141"/>
      <c r="B73" s="141"/>
      <c r="C73" s="141"/>
      <c r="D73" s="141"/>
      <c r="E73" s="141"/>
      <c r="F73" s="141"/>
      <c r="G73" s="141"/>
      <c r="H73" s="141"/>
      <c r="I73" s="141"/>
      <c r="J73" s="141"/>
      <c r="K73" s="141"/>
      <c r="L73" s="141"/>
      <c r="M73" s="141"/>
      <c r="N73" s="141"/>
      <c r="O73" s="141"/>
      <c r="P73" s="141"/>
    </row>
    <row r="74" spans="1:16" ht="15.75" customHeight="1">
      <c r="A74" s="136" t="s">
        <v>333</v>
      </c>
      <c r="B74" s="136"/>
      <c r="C74" s="136"/>
      <c r="D74" s="136"/>
      <c r="E74" s="136"/>
      <c r="F74" s="136"/>
      <c r="G74" s="136"/>
      <c r="H74" s="136"/>
      <c r="I74" s="137" t="s">
        <v>109</v>
      </c>
      <c r="J74" s="137"/>
      <c r="K74" s="136"/>
      <c r="L74" s="136"/>
      <c r="M74" s="136"/>
      <c r="N74" s="136"/>
      <c r="O74" s="136"/>
      <c r="P74" s="227" t="s">
        <v>110</v>
      </c>
    </row>
    <row r="75" spans="1:16" ht="15.75" customHeight="1"/>
    <row r="76" spans="1:16" ht="15.75" customHeight="1"/>
    <row r="77" spans="1:16" ht="15.75" customHeight="1"/>
    <row r="78" spans="1:16" ht="15.75" customHeight="1"/>
    <row r="79" spans="1:16" ht="15.75" customHeight="1"/>
    <row r="80" spans="1:16"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sheetProtection algorithmName="SHA-512" hashValue="biaW/cGF6qTnyIAHEbpy4SNwd2Dh8I5PJcoaVWKGnuuKjh5q9nFS5rk7YF4cYGjwNnyDVZtHB/jQG+QLZ+nbXQ==" saltValue="LPgm/0ilkVp7LS8RnaBrtQ==" spinCount="100000" sheet="1" selectLockedCells="1"/>
  <mergeCells count="88">
    <mergeCell ref="J42:O42"/>
    <mergeCell ref="J43:O43"/>
    <mergeCell ref="J38:O38"/>
    <mergeCell ref="J39:O39"/>
    <mergeCell ref="J41:O41"/>
    <mergeCell ref="J34:O34"/>
    <mergeCell ref="J36:O36"/>
    <mergeCell ref="B33:I33"/>
    <mergeCell ref="B34:I34"/>
    <mergeCell ref="B36:I36"/>
    <mergeCell ref="B35:I35"/>
    <mergeCell ref="B32:I32"/>
    <mergeCell ref="B37:I37"/>
    <mergeCell ref="B41:I41"/>
    <mergeCell ref="B42:I42"/>
    <mergeCell ref="B47:I47"/>
    <mergeCell ref="B38:I38"/>
    <mergeCell ref="B39:I39"/>
    <mergeCell ref="B40:I40"/>
    <mergeCell ref="B48:I48"/>
    <mergeCell ref="B45:I45"/>
    <mergeCell ref="B46:I46"/>
    <mergeCell ref="J50:O50"/>
    <mergeCell ref="J49:O49"/>
    <mergeCell ref="J47:O47"/>
    <mergeCell ref="J46:O46"/>
    <mergeCell ref="A4:P4"/>
    <mergeCell ref="A7:P7"/>
    <mergeCell ref="B11:G11"/>
    <mergeCell ref="B9:D9"/>
    <mergeCell ref="C12:G12"/>
    <mergeCell ref="J51:O51"/>
    <mergeCell ref="B51:I51"/>
    <mergeCell ref="J48:O48"/>
    <mergeCell ref="B30:I30"/>
    <mergeCell ref="B31:I31"/>
    <mergeCell ref="J37:O37"/>
    <mergeCell ref="B49:I49"/>
    <mergeCell ref="B50:I50"/>
    <mergeCell ref="B43:I43"/>
    <mergeCell ref="B44:I44"/>
    <mergeCell ref="J44:O44"/>
    <mergeCell ref="J45:O45"/>
    <mergeCell ref="J30:O30"/>
    <mergeCell ref="J31:O31"/>
    <mergeCell ref="J32:O32"/>
    <mergeCell ref="J33:O33"/>
    <mergeCell ref="B29:I29"/>
    <mergeCell ref="B28:I28"/>
    <mergeCell ref="J28:O28"/>
    <mergeCell ref="B26:O26"/>
    <mergeCell ref="C24:D24"/>
    <mergeCell ref="B27:I27"/>
    <mergeCell ref="J27:O27"/>
    <mergeCell ref="J29:O29"/>
    <mergeCell ref="B64:I64"/>
    <mergeCell ref="B54:O54"/>
    <mergeCell ref="B56:I56"/>
    <mergeCell ref="B57:I57"/>
    <mergeCell ref="B58:I58"/>
    <mergeCell ref="B60:I60"/>
    <mergeCell ref="B55:I55"/>
    <mergeCell ref="J55:O55"/>
    <mergeCell ref="J60:O60"/>
    <mergeCell ref="B59:I59"/>
    <mergeCell ref="J59:O59"/>
    <mergeCell ref="B52:I52"/>
    <mergeCell ref="J52:O52"/>
    <mergeCell ref="B66:I66"/>
    <mergeCell ref="J66:O66"/>
    <mergeCell ref="J56:O56"/>
    <mergeCell ref="J57:O57"/>
    <mergeCell ref="J58:O58"/>
    <mergeCell ref="B65:I65"/>
    <mergeCell ref="J61:O61"/>
    <mergeCell ref="J63:O63"/>
    <mergeCell ref="J64:O64"/>
    <mergeCell ref="J65:O65"/>
    <mergeCell ref="B62:I62"/>
    <mergeCell ref="J62:O62"/>
    <mergeCell ref="B61:I61"/>
    <mergeCell ref="B63:I63"/>
    <mergeCell ref="B69:I69"/>
    <mergeCell ref="J69:O69"/>
    <mergeCell ref="B67:I67"/>
    <mergeCell ref="J67:O67"/>
    <mergeCell ref="B68:I68"/>
    <mergeCell ref="J68:O68"/>
  </mergeCells>
  <conditionalFormatting sqref="C24">
    <cfRule type="cellIs" dxfId="97" priority="5" operator="equal">
      <formula>"Required"</formula>
    </cfRule>
  </conditionalFormatting>
  <conditionalFormatting sqref="C12">
    <cfRule type="cellIs" dxfId="96" priority="6" operator="equal">
      <formula>"Required"</formula>
    </cfRule>
  </conditionalFormatting>
  <conditionalFormatting sqref="J56:O58 J60:O66">
    <cfRule type="notContainsText" dxfId="95" priority="4" operator="notContains" text="Yes">
      <formula>ISERROR(SEARCH("Yes",J56))</formula>
    </cfRule>
  </conditionalFormatting>
  <conditionalFormatting sqref="J59:O59">
    <cfRule type="notContainsText" dxfId="94" priority="3" operator="notContains" text="Yes">
      <formula>ISERROR(SEARCH("Yes",J59))</formula>
    </cfRule>
  </conditionalFormatting>
  <conditionalFormatting sqref="J69:O69">
    <cfRule type="notContainsText" dxfId="93" priority="2" operator="notContains" text="Yes">
      <formula>ISERROR(SEARCH("Yes",J69))</formula>
    </cfRule>
  </conditionalFormatting>
  <conditionalFormatting sqref="J67:O68">
    <cfRule type="notContainsText" dxfId="92" priority="1" operator="notContains" text="Yes">
      <formula>ISERROR(SEARCH("Yes",J67))</formula>
    </cfRule>
  </conditionalFormatting>
  <dataValidations count="3">
    <dataValidation type="list" allowBlank="1" showInputMessage="1" showErrorMessage="1" prompt="Input Required" sqref="C24" xr:uid="{00000000-0002-0000-0000-000000000000}">
      <formula1>"Required,Yes,No"</formula1>
    </dataValidation>
    <dataValidation type="list" allowBlank="1" showErrorMessage="1" sqref="C23" xr:uid="{00000000-0002-0000-0000-000001000000}">
      <formula1>"Required,Outside Plant Only,Inside Plant Only,Both OSP and ISP"</formula1>
    </dataValidation>
    <dataValidation type="list" allowBlank="1" showErrorMessage="1" sqref="C17:D22" xr:uid="{00000000-0002-0000-0000-000002000000}">
      <formula1>"Yes"</formula1>
    </dataValidation>
  </dataValidations>
  <hyperlinks>
    <hyperlink ref="P74" r:id="rId1" xr:uid="{43B3C0D4-8E64-49EE-868A-B89A20F53A0A}"/>
  </hyperlinks>
  <pageMargins left="0.7" right="0.7" top="0.75" bottom="0.75" header="0.3" footer="0.3"/>
  <pageSetup scale="58" orientation="portrait"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1:W4993"/>
  <sheetViews>
    <sheetView topLeftCell="C1" workbookViewId="0">
      <pane ySplit="2" topLeftCell="A3" activePane="bottomLeft" state="frozen"/>
      <selection pane="bottomLeft" activeCell="A3" sqref="A3:T33"/>
    </sheetView>
  </sheetViews>
  <sheetFormatPr defaultColWidth="14.42578125" defaultRowHeight="15" customHeight="1"/>
  <cols>
    <col min="1" max="1" width="15.42578125" style="244" customWidth="1"/>
    <col min="2" max="2" width="14.7109375" style="244" customWidth="1"/>
    <col min="3" max="3" width="21.140625" style="244" bestFit="1" customWidth="1"/>
    <col min="4" max="4" width="11.28515625" style="244" bestFit="1" customWidth="1"/>
    <col min="5" max="6" width="10.7109375" style="244" bestFit="1" customWidth="1"/>
    <col min="7" max="7" width="7.42578125" style="244" bestFit="1" customWidth="1"/>
    <col min="8" max="8" width="13.140625" style="244" bestFit="1" customWidth="1"/>
    <col min="9" max="9" width="19.140625" style="244" customWidth="1"/>
    <col min="10" max="10" width="13.7109375" style="244" customWidth="1"/>
    <col min="11" max="11" width="12.140625" style="244" customWidth="1"/>
    <col min="12" max="12" width="9.7109375" style="244" customWidth="1"/>
    <col min="13" max="13" width="14.140625" style="244" bestFit="1" customWidth="1"/>
    <col min="14" max="14" width="18.28515625" style="244" bestFit="1" customWidth="1"/>
    <col min="15" max="15" width="10.7109375" style="244" customWidth="1"/>
    <col min="16" max="18" width="9.140625" style="244" bestFit="1" customWidth="1"/>
    <col min="19" max="19" width="12.42578125" style="244" bestFit="1" customWidth="1"/>
    <col min="20" max="20" width="14.42578125" style="244" bestFit="1" customWidth="1"/>
    <col min="21" max="22" width="2" style="245" bestFit="1" customWidth="1"/>
    <col min="23" max="23" width="33.28515625" style="244" bestFit="1" customWidth="1"/>
    <col min="24" max="16384" width="14.42578125" style="244"/>
  </cols>
  <sheetData>
    <row r="1" spans="1:23" ht="19.5" customHeight="1">
      <c r="A1" s="340" t="s">
        <v>0</v>
      </c>
      <c r="B1" s="341"/>
      <c r="C1" s="342"/>
    </row>
    <row r="2" spans="1:23">
      <c r="A2" s="248" t="s">
        <v>303</v>
      </c>
      <c r="B2" s="248" t="s">
        <v>297</v>
      </c>
      <c r="C2" s="248" t="s">
        <v>289</v>
      </c>
      <c r="D2" s="248" t="s">
        <v>290</v>
      </c>
      <c r="E2" s="248" t="s">
        <v>291</v>
      </c>
      <c r="F2" s="248" t="s">
        <v>292</v>
      </c>
      <c r="G2" s="248" t="s">
        <v>293</v>
      </c>
      <c r="H2" s="248" t="s">
        <v>304</v>
      </c>
      <c r="I2" s="248" t="s">
        <v>294</v>
      </c>
      <c r="J2" s="248" t="s">
        <v>298</v>
      </c>
      <c r="K2" s="248" t="s">
        <v>305</v>
      </c>
      <c r="L2" s="248" t="s">
        <v>306</v>
      </c>
      <c r="M2" s="248" t="s">
        <v>323</v>
      </c>
      <c r="N2" s="248" t="s">
        <v>324</v>
      </c>
      <c r="O2" s="249" t="s">
        <v>325</v>
      </c>
      <c r="P2" s="249" t="s">
        <v>326</v>
      </c>
      <c r="Q2" s="249" t="s">
        <v>327</v>
      </c>
      <c r="R2" s="249" t="s">
        <v>328</v>
      </c>
      <c r="S2" s="248" t="s">
        <v>307</v>
      </c>
      <c r="T2" s="244" t="s">
        <v>308</v>
      </c>
      <c r="U2" s="245" t="s">
        <v>329</v>
      </c>
      <c r="V2" s="245" t="s">
        <v>330</v>
      </c>
      <c r="W2" s="250" t="s">
        <v>320</v>
      </c>
    </row>
    <row r="3" spans="1:23">
      <c r="A3" s="223">
        <v>42171</v>
      </c>
      <c r="B3" s="223" t="s">
        <v>349</v>
      </c>
      <c r="C3" s="223">
        <v>0.57999999999999996</v>
      </c>
      <c r="D3" s="223">
        <v>4</v>
      </c>
      <c r="E3" s="223">
        <v>7</v>
      </c>
      <c r="F3" s="223">
        <v>0</v>
      </c>
      <c r="G3" s="223">
        <v>0</v>
      </c>
      <c r="H3" s="223" t="s">
        <v>350</v>
      </c>
      <c r="I3" s="223" t="s">
        <v>351</v>
      </c>
      <c r="J3" s="223" t="s">
        <v>17</v>
      </c>
      <c r="K3" s="223">
        <v>1527415</v>
      </c>
      <c r="L3" s="223">
        <v>0</v>
      </c>
      <c r="M3" s="223" t="s">
        <v>166</v>
      </c>
      <c r="N3" s="223" t="s">
        <v>352</v>
      </c>
      <c r="O3" s="223"/>
      <c r="P3" s="223"/>
      <c r="Q3" s="223"/>
      <c r="R3" s="223"/>
      <c r="S3" s="223">
        <v>5089.3719026282042</v>
      </c>
      <c r="T3" s="223">
        <v>1526882.0423648639</v>
      </c>
      <c r="U3" s="231"/>
      <c r="V3" s="231"/>
      <c r="W3" s="251" t="str">
        <f>IF($O3="YES",$O$2&amp;", ","")&amp;IF($P3="YES",$P$2&amp;", ","")&amp;IF($Q3="YES",$Q$2&amp;", ","")&amp;IF($R3="YES",$R$2&amp;", ","")</f>
        <v/>
      </c>
    </row>
    <row r="4" spans="1:23">
      <c r="A4" s="223">
        <v>42172</v>
      </c>
      <c r="B4" s="223" t="s">
        <v>353</v>
      </c>
      <c r="C4" s="223">
        <v>0.57999999999999996</v>
      </c>
      <c r="D4" s="223">
        <v>3</v>
      </c>
      <c r="E4" s="223">
        <v>9</v>
      </c>
      <c r="F4" s="223">
        <v>2</v>
      </c>
      <c r="G4" s="223">
        <v>0</v>
      </c>
      <c r="H4" s="223" t="s">
        <v>350</v>
      </c>
      <c r="I4" s="223" t="s">
        <v>351</v>
      </c>
      <c r="J4" s="223" t="s">
        <v>17</v>
      </c>
      <c r="K4" s="223">
        <v>1522057</v>
      </c>
      <c r="L4" s="223">
        <v>0</v>
      </c>
      <c r="M4" s="223" t="s">
        <v>166</v>
      </c>
      <c r="N4" s="223" t="s">
        <v>352</v>
      </c>
      <c r="O4" s="223"/>
      <c r="P4" s="223"/>
      <c r="Q4" s="223"/>
      <c r="R4" s="223"/>
      <c r="S4" s="223">
        <v>5384.4169410367094</v>
      </c>
      <c r="T4" s="223">
        <v>1521509.5050842089</v>
      </c>
      <c r="U4" s="231"/>
      <c r="V4" s="231"/>
      <c r="W4" s="251" t="str">
        <f t="shared" ref="W4:W67" si="0">IF($O4="YES",$O$2&amp;", ","")&amp;IF($P4="YES",$P$2&amp;", ","")&amp;IF($Q4="YES",$Q$2&amp;", ","")&amp;IF($R4="YES",$R$2&amp;", ","")</f>
        <v/>
      </c>
    </row>
    <row r="5" spans="1:23">
      <c r="A5" s="223">
        <v>42173</v>
      </c>
      <c r="B5" s="223" t="s">
        <v>354</v>
      </c>
      <c r="C5" s="223">
        <v>0.03</v>
      </c>
      <c r="D5" s="223">
        <v>2</v>
      </c>
      <c r="E5" s="223">
        <v>4</v>
      </c>
      <c r="F5" s="223">
        <v>0</v>
      </c>
      <c r="G5" s="223">
        <v>0</v>
      </c>
      <c r="H5" s="223" t="s">
        <v>350</v>
      </c>
      <c r="I5" s="223" t="s">
        <v>351</v>
      </c>
      <c r="J5" s="223" t="s">
        <v>17</v>
      </c>
      <c r="K5" s="223">
        <v>95568</v>
      </c>
      <c r="L5" s="223">
        <v>0</v>
      </c>
      <c r="M5" s="223" t="s">
        <v>166</v>
      </c>
      <c r="N5" s="223" t="s">
        <v>352</v>
      </c>
      <c r="O5" s="223"/>
      <c r="P5" s="223"/>
      <c r="Q5" s="223"/>
      <c r="R5" s="223"/>
      <c r="S5" s="223">
        <v>1383.053477976639</v>
      </c>
      <c r="T5" s="223">
        <v>95534.602166681914</v>
      </c>
      <c r="U5" s="231"/>
      <c r="V5" s="231"/>
      <c r="W5" s="251" t="str">
        <f t="shared" si="0"/>
        <v/>
      </c>
    </row>
    <row r="6" spans="1:23">
      <c r="A6" s="223">
        <v>42220</v>
      </c>
      <c r="B6" s="223" t="s">
        <v>355</v>
      </c>
      <c r="C6" s="223">
        <v>0.41</v>
      </c>
      <c r="D6" s="223">
        <v>2</v>
      </c>
      <c r="E6" s="223">
        <v>6</v>
      </c>
      <c r="F6" s="223">
        <v>1</v>
      </c>
      <c r="G6" s="223">
        <v>0</v>
      </c>
      <c r="H6" s="223" t="s">
        <v>350</v>
      </c>
      <c r="I6" s="223" t="s">
        <v>351</v>
      </c>
      <c r="J6" s="223" t="s">
        <v>17</v>
      </c>
      <c r="K6" s="223">
        <v>1087529</v>
      </c>
      <c r="L6" s="223">
        <v>0</v>
      </c>
      <c r="M6" s="223" t="s">
        <v>166</v>
      </c>
      <c r="N6" s="223" t="s">
        <v>352</v>
      </c>
      <c r="O6" s="223"/>
      <c r="P6" s="223"/>
      <c r="Q6" s="223"/>
      <c r="R6" s="223"/>
      <c r="S6" s="223">
        <v>4593.2617485323572</v>
      </c>
      <c r="T6" s="223">
        <v>1087092.685040683</v>
      </c>
      <c r="U6" s="231"/>
      <c r="V6" s="231"/>
      <c r="W6" s="251" t="str">
        <f t="shared" si="0"/>
        <v/>
      </c>
    </row>
    <row r="7" spans="1:23">
      <c r="A7" s="223">
        <v>42232</v>
      </c>
      <c r="B7" s="223" t="s">
        <v>356</v>
      </c>
      <c r="C7" s="223">
        <v>0.75</v>
      </c>
      <c r="D7" s="223">
        <v>4</v>
      </c>
      <c r="E7" s="223">
        <v>9</v>
      </c>
      <c r="F7" s="223">
        <v>5</v>
      </c>
      <c r="G7" s="223">
        <v>0</v>
      </c>
      <c r="H7" s="223" t="s">
        <v>350</v>
      </c>
      <c r="I7" s="223" t="s">
        <v>351</v>
      </c>
      <c r="J7" s="223" t="s">
        <v>17</v>
      </c>
      <c r="K7" s="223">
        <v>1956601</v>
      </c>
      <c r="L7" s="223">
        <v>0</v>
      </c>
      <c r="M7" s="223" t="s">
        <v>166</v>
      </c>
      <c r="N7" s="223" t="s">
        <v>352</v>
      </c>
      <c r="O7" s="223"/>
      <c r="P7" s="223"/>
      <c r="Q7" s="223"/>
      <c r="R7" s="223"/>
      <c r="S7" s="223">
        <v>5470.4117519059864</v>
      </c>
      <c r="T7" s="223">
        <v>1955810.23537407</v>
      </c>
      <c r="U7" s="231"/>
      <c r="V7" s="231"/>
      <c r="W7" s="251" t="str">
        <f t="shared" si="0"/>
        <v/>
      </c>
    </row>
    <row r="8" spans="1:23">
      <c r="A8" s="223">
        <v>42233</v>
      </c>
      <c r="B8" s="223" t="s">
        <v>357</v>
      </c>
      <c r="C8" s="223">
        <v>0.01</v>
      </c>
      <c r="D8" s="223">
        <v>2</v>
      </c>
      <c r="E8" s="223">
        <v>4</v>
      </c>
      <c r="F8" s="223">
        <v>0</v>
      </c>
      <c r="G8" s="223">
        <v>0</v>
      </c>
      <c r="H8" s="223" t="s">
        <v>350</v>
      </c>
      <c r="I8" s="223" t="s">
        <v>351</v>
      </c>
      <c r="J8" s="223" t="s">
        <v>17</v>
      </c>
      <c r="K8" s="223">
        <v>28727</v>
      </c>
      <c r="L8" s="223">
        <v>0</v>
      </c>
      <c r="M8" s="223" t="s">
        <v>166</v>
      </c>
      <c r="N8" s="223" t="s">
        <v>352</v>
      </c>
      <c r="O8" s="223"/>
      <c r="P8" s="223"/>
      <c r="Q8" s="223"/>
      <c r="R8" s="223"/>
      <c r="S8" s="223">
        <v>682.3902413366892</v>
      </c>
      <c r="T8" s="223">
        <v>28716.568241832989</v>
      </c>
      <c r="U8" s="231"/>
      <c r="V8" s="231"/>
      <c r="W8" s="251" t="str">
        <f t="shared" si="0"/>
        <v/>
      </c>
    </row>
    <row r="9" spans="1:23">
      <c r="A9" s="223">
        <v>42248</v>
      </c>
      <c r="B9" s="223" t="s">
        <v>358</v>
      </c>
      <c r="C9" s="223">
        <v>0.23</v>
      </c>
      <c r="D9" s="223">
        <v>2</v>
      </c>
      <c r="E9" s="223">
        <v>3</v>
      </c>
      <c r="F9" s="223">
        <v>1</v>
      </c>
      <c r="G9" s="223">
        <v>0</v>
      </c>
      <c r="H9" s="223" t="s">
        <v>350</v>
      </c>
      <c r="I9" s="223" t="s">
        <v>351</v>
      </c>
      <c r="J9" s="223" t="s">
        <v>17</v>
      </c>
      <c r="K9" s="223">
        <v>607955</v>
      </c>
      <c r="L9" s="223">
        <v>0</v>
      </c>
      <c r="M9" s="223" t="s">
        <v>166</v>
      </c>
      <c r="N9" s="223" t="s">
        <v>352</v>
      </c>
      <c r="O9" s="223"/>
      <c r="P9" s="223"/>
      <c r="Q9" s="223"/>
      <c r="R9" s="223"/>
      <c r="S9" s="223">
        <v>3869.6681297115911</v>
      </c>
      <c r="T9" s="223">
        <v>607715.00017608237</v>
      </c>
      <c r="U9" s="231"/>
      <c r="V9" s="231"/>
      <c r="W9" s="251" t="str">
        <f t="shared" si="0"/>
        <v/>
      </c>
    </row>
    <row r="10" spans="1:23">
      <c r="A10" s="223">
        <v>42485</v>
      </c>
      <c r="B10" s="223" t="s">
        <v>359</v>
      </c>
      <c r="C10" s="223">
        <v>0.06</v>
      </c>
      <c r="D10" s="223">
        <v>1</v>
      </c>
      <c r="E10" s="223">
        <v>2</v>
      </c>
      <c r="F10" s="223">
        <v>0</v>
      </c>
      <c r="G10" s="223">
        <v>0</v>
      </c>
      <c r="H10" s="223" t="s">
        <v>350</v>
      </c>
      <c r="I10" s="223" t="s">
        <v>351</v>
      </c>
      <c r="J10" s="223" t="s">
        <v>17</v>
      </c>
      <c r="K10" s="223">
        <v>175302</v>
      </c>
      <c r="L10" s="223">
        <v>0</v>
      </c>
      <c r="M10" s="223" t="s">
        <v>166</v>
      </c>
      <c r="N10" s="223" t="s">
        <v>352</v>
      </c>
      <c r="O10" s="223"/>
      <c r="P10" s="223"/>
      <c r="Q10" s="223"/>
      <c r="R10" s="223"/>
      <c r="S10" s="223">
        <v>1755.200064314354</v>
      </c>
      <c r="T10" s="223">
        <v>175237.79547225151</v>
      </c>
      <c r="U10" s="231"/>
      <c r="V10" s="231"/>
      <c r="W10" s="251" t="str">
        <f t="shared" si="0"/>
        <v/>
      </c>
    </row>
    <row r="11" spans="1:23">
      <c r="A11" s="223">
        <v>42511</v>
      </c>
      <c r="B11" s="223" t="s">
        <v>360</v>
      </c>
      <c r="C11" s="223">
        <v>0.08</v>
      </c>
      <c r="D11" s="223">
        <v>0</v>
      </c>
      <c r="E11" s="223">
        <v>0</v>
      </c>
      <c r="F11" s="223">
        <v>0</v>
      </c>
      <c r="G11" s="223">
        <v>0</v>
      </c>
      <c r="H11" s="223" t="s">
        <v>350</v>
      </c>
      <c r="I11" s="223" t="s">
        <v>351</v>
      </c>
      <c r="J11" s="223" t="s">
        <v>17</v>
      </c>
      <c r="K11" s="223">
        <v>216830</v>
      </c>
      <c r="L11" s="223">
        <v>0</v>
      </c>
      <c r="M11" s="223" t="s">
        <v>166</v>
      </c>
      <c r="N11" s="223" t="s">
        <v>352</v>
      </c>
      <c r="O11" s="223"/>
      <c r="P11" s="223"/>
      <c r="Q11" s="223"/>
      <c r="R11" s="223"/>
      <c r="S11" s="223">
        <v>2128.2461509065461</v>
      </c>
      <c r="T11" s="223">
        <v>216750.8878200184</v>
      </c>
      <c r="U11" s="231"/>
      <c r="V11" s="231"/>
      <c r="W11" s="251" t="str">
        <f t="shared" si="0"/>
        <v/>
      </c>
    </row>
    <row r="12" spans="1:23">
      <c r="A12" s="223">
        <v>42539</v>
      </c>
      <c r="B12" s="223" t="s">
        <v>361</v>
      </c>
      <c r="C12" s="223">
        <v>0.76</v>
      </c>
      <c r="D12" s="223">
        <v>2</v>
      </c>
      <c r="E12" s="223">
        <v>3</v>
      </c>
      <c r="F12" s="223">
        <v>0</v>
      </c>
      <c r="G12" s="223">
        <v>0</v>
      </c>
      <c r="H12" s="223" t="s">
        <v>350</v>
      </c>
      <c r="I12" s="223" t="s">
        <v>351</v>
      </c>
      <c r="J12" s="223" t="s">
        <v>17</v>
      </c>
      <c r="K12" s="223">
        <v>1991858</v>
      </c>
      <c r="L12" s="223">
        <v>0</v>
      </c>
      <c r="M12" s="223" t="s">
        <v>166</v>
      </c>
      <c r="N12" s="223" t="s">
        <v>362</v>
      </c>
      <c r="O12" s="223"/>
      <c r="P12" s="223"/>
      <c r="Q12" s="223"/>
      <c r="R12" s="223" t="s">
        <v>362</v>
      </c>
      <c r="S12" s="223">
        <v>6473.4021070286362</v>
      </c>
      <c r="T12" s="223">
        <v>1991202.3942657709</v>
      </c>
      <c r="U12" s="231"/>
      <c r="V12" s="231"/>
      <c r="W12" s="251" t="str">
        <f t="shared" si="0"/>
        <v xml:space="preserve">NOFA003, </v>
      </c>
    </row>
    <row r="13" spans="1:23">
      <c r="A13" s="223">
        <v>42570</v>
      </c>
      <c r="B13" s="223" t="s">
        <v>363</v>
      </c>
      <c r="C13" s="223">
        <v>1.5</v>
      </c>
      <c r="D13" s="223">
        <v>5</v>
      </c>
      <c r="E13" s="223">
        <v>15</v>
      </c>
      <c r="F13" s="223">
        <v>1</v>
      </c>
      <c r="G13" s="223">
        <v>0</v>
      </c>
      <c r="H13" s="223" t="s">
        <v>350</v>
      </c>
      <c r="I13" s="223" t="s">
        <v>351</v>
      </c>
      <c r="J13" s="223" t="s">
        <v>17</v>
      </c>
      <c r="K13" s="223">
        <v>3897793</v>
      </c>
      <c r="L13" s="223">
        <v>0</v>
      </c>
      <c r="M13" s="223" t="s">
        <v>166</v>
      </c>
      <c r="N13" s="223" t="s">
        <v>362</v>
      </c>
      <c r="O13" s="223"/>
      <c r="P13" s="223"/>
      <c r="Q13" s="223"/>
      <c r="R13" s="223" t="s">
        <v>362</v>
      </c>
      <c r="S13" s="223">
        <v>8047.2115176261259</v>
      </c>
      <c r="T13" s="223">
        <v>3896510.2245869939</v>
      </c>
      <c r="U13" s="231"/>
      <c r="V13" s="231"/>
      <c r="W13" s="251" t="str">
        <f t="shared" si="0"/>
        <v xml:space="preserve">NOFA003, </v>
      </c>
    </row>
    <row r="14" spans="1:23">
      <c r="A14" s="223">
        <v>42609</v>
      </c>
      <c r="B14" s="223" t="s">
        <v>364</v>
      </c>
      <c r="C14" s="223">
        <v>0.11</v>
      </c>
      <c r="D14" s="223">
        <v>2</v>
      </c>
      <c r="E14" s="223">
        <v>4</v>
      </c>
      <c r="F14" s="223">
        <v>0</v>
      </c>
      <c r="G14" s="223">
        <v>0</v>
      </c>
      <c r="H14" s="223" t="s">
        <v>350</v>
      </c>
      <c r="I14" s="223" t="s">
        <v>351</v>
      </c>
      <c r="J14" s="223" t="s">
        <v>17</v>
      </c>
      <c r="K14" s="223">
        <v>286950</v>
      </c>
      <c r="L14" s="223">
        <v>0</v>
      </c>
      <c r="M14" s="223" t="s">
        <v>166</v>
      </c>
      <c r="N14" s="223" t="s">
        <v>352</v>
      </c>
      <c r="O14" s="223"/>
      <c r="P14" s="223"/>
      <c r="Q14" s="223"/>
      <c r="R14" s="223"/>
      <c r="S14" s="223">
        <v>2532.9554129931371</v>
      </c>
      <c r="T14" s="223">
        <v>286845.93879383447</v>
      </c>
      <c r="U14" s="231"/>
      <c r="V14" s="231"/>
      <c r="W14" s="251" t="str">
        <f t="shared" si="0"/>
        <v/>
      </c>
    </row>
    <row r="15" spans="1:23">
      <c r="A15" s="223">
        <v>42731</v>
      </c>
      <c r="B15" s="223" t="s">
        <v>365</v>
      </c>
      <c r="C15" s="223">
        <v>0.35</v>
      </c>
      <c r="D15" s="223">
        <v>8</v>
      </c>
      <c r="E15" s="223">
        <v>20</v>
      </c>
      <c r="F15" s="223">
        <v>1</v>
      </c>
      <c r="G15" s="223">
        <v>0</v>
      </c>
      <c r="H15" s="223" t="s">
        <v>350</v>
      </c>
      <c r="I15" s="223" t="s">
        <v>351</v>
      </c>
      <c r="J15" s="223" t="s">
        <v>17</v>
      </c>
      <c r="K15" s="223">
        <v>910081</v>
      </c>
      <c r="L15" s="223">
        <v>0</v>
      </c>
      <c r="M15" s="223" t="s">
        <v>166</v>
      </c>
      <c r="N15" s="223" t="s">
        <v>352</v>
      </c>
      <c r="O15" s="223"/>
      <c r="P15" s="223"/>
      <c r="Q15" s="223"/>
      <c r="R15" s="223"/>
      <c r="S15" s="223">
        <v>4082.996057735942</v>
      </c>
      <c r="T15" s="223">
        <v>909776.4758652387</v>
      </c>
      <c r="U15" s="231"/>
      <c r="V15" s="231"/>
      <c r="W15" s="251" t="str">
        <f t="shared" si="0"/>
        <v/>
      </c>
    </row>
    <row r="16" spans="1:23">
      <c r="A16" s="223">
        <v>42780</v>
      </c>
      <c r="B16" s="223" t="s">
        <v>366</v>
      </c>
      <c r="C16" s="223">
        <v>0.19</v>
      </c>
      <c r="D16" s="223">
        <v>1</v>
      </c>
      <c r="E16" s="223">
        <v>0</v>
      </c>
      <c r="F16" s="223">
        <v>0</v>
      </c>
      <c r="G16" s="223">
        <v>0</v>
      </c>
      <c r="H16" s="223" t="s">
        <v>350</v>
      </c>
      <c r="I16" s="223" t="s">
        <v>351</v>
      </c>
      <c r="J16" s="223" t="s">
        <v>17</v>
      </c>
      <c r="K16" s="223">
        <v>511591</v>
      </c>
      <c r="L16" s="223">
        <v>0</v>
      </c>
      <c r="M16" s="223" t="s">
        <v>166</v>
      </c>
      <c r="N16" s="223" t="s">
        <v>352</v>
      </c>
      <c r="O16" s="223"/>
      <c r="P16" s="223"/>
      <c r="Q16" s="223"/>
      <c r="R16" s="223"/>
      <c r="S16" s="223">
        <v>2884.6940760290049</v>
      </c>
      <c r="T16" s="223">
        <v>511417.31425265729</v>
      </c>
      <c r="U16" s="231"/>
      <c r="V16" s="231"/>
      <c r="W16" s="251" t="str">
        <f t="shared" si="0"/>
        <v/>
      </c>
    </row>
    <row r="17" spans="1:23">
      <c r="A17" s="223">
        <v>42892</v>
      </c>
      <c r="B17" s="223" t="s">
        <v>367</v>
      </c>
      <c r="C17" s="223">
        <v>0.31</v>
      </c>
      <c r="D17" s="223">
        <v>0</v>
      </c>
      <c r="E17" s="223">
        <v>0</v>
      </c>
      <c r="F17" s="223">
        <v>0</v>
      </c>
      <c r="G17" s="223">
        <v>0</v>
      </c>
      <c r="H17" s="223" t="s">
        <v>350</v>
      </c>
      <c r="I17" s="223" t="s">
        <v>351</v>
      </c>
      <c r="J17" s="223" t="s">
        <v>17</v>
      </c>
      <c r="K17" s="223">
        <v>805149</v>
      </c>
      <c r="L17" s="223">
        <v>0</v>
      </c>
      <c r="M17" s="223" t="s">
        <v>166</v>
      </c>
      <c r="N17" s="223" t="s">
        <v>352</v>
      </c>
      <c r="O17" s="223"/>
      <c r="P17" s="223"/>
      <c r="Q17" s="223"/>
      <c r="R17" s="223"/>
      <c r="S17" s="223">
        <v>3615.024905445594</v>
      </c>
      <c r="T17" s="223">
        <v>804877.75872022694</v>
      </c>
      <c r="U17" s="231"/>
      <c r="V17" s="231"/>
      <c r="W17" s="251" t="str">
        <f t="shared" si="0"/>
        <v/>
      </c>
    </row>
    <row r="18" spans="1:23">
      <c r="A18" s="223">
        <v>43037</v>
      </c>
      <c r="B18" s="223" t="s">
        <v>368</v>
      </c>
      <c r="C18" s="223">
        <v>0.06</v>
      </c>
      <c r="D18" s="223">
        <v>0</v>
      </c>
      <c r="E18" s="223">
        <v>0</v>
      </c>
      <c r="F18" s="223">
        <v>0</v>
      </c>
      <c r="G18" s="223">
        <v>0</v>
      </c>
      <c r="H18" s="223" t="s">
        <v>350</v>
      </c>
      <c r="I18" s="223" t="s">
        <v>351</v>
      </c>
      <c r="J18" s="223" t="s">
        <v>17</v>
      </c>
      <c r="K18" s="223">
        <v>158084</v>
      </c>
      <c r="L18" s="223">
        <v>0</v>
      </c>
      <c r="M18" s="223" t="s">
        <v>166</v>
      </c>
      <c r="N18" s="223" t="s">
        <v>352</v>
      </c>
      <c r="O18" s="223"/>
      <c r="P18" s="223"/>
      <c r="Q18" s="223"/>
      <c r="R18" s="223"/>
      <c r="S18" s="223">
        <v>1802.102899195025</v>
      </c>
      <c r="T18" s="223">
        <v>158028.31076565341</v>
      </c>
      <c r="U18" s="231"/>
      <c r="V18" s="231"/>
      <c r="W18" s="251" t="str">
        <f t="shared" si="0"/>
        <v/>
      </c>
    </row>
    <row r="19" spans="1:23">
      <c r="A19" s="223">
        <v>43058</v>
      </c>
      <c r="B19" s="223" t="s">
        <v>369</v>
      </c>
      <c r="C19" s="223">
        <v>0.32</v>
      </c>
      <c r="D19" s="223">
        <v>1</v>
      </c>
      <c r="E19" s="223">
        <v>0</v>
      </c>
      <c r="F19" s="223">
        <v>1</v>
      </c>
      <c r="G19" s="223">
        <v>0</v>
      </c>
      <c r="H19" s="223" t="s">
        <v>350</v>
      </c>
      <c r="I19" s="223" t="s">
        <v>351</v>
      </c>
      <c r="J19" s="223" t="s">
        <v>17</v>
      </c>
      <c r="K19" s="223">
        <v>837311</v>
      </c>
      <c r="L19" s="223">
        <v>0</v>
      </c>
      <c r="M19" s="223" t="s">
        <v>166</v>
      </c>
      <c r="N19" s="223" t="s">
        <v>352</v>
      </c>
      <c r="O19" s="223"/>
      <c r="P19" s="223"/>
      <c r="Q19" s="223"/>
      <c r="R19" s="223"/>
      <c r="S19" s="223">
        <v>4067.3756393542549</v>
      </c>
      <c r="T19" s="223">
        <v>837005.04648683139</v>
      </c>
      <c r="U19" s="231"/>
      <c r="V19" s="231"/>
      <c r="W19" s="251" t="str">
        <f t="shared" si="0"/>
        <v/>
      </c>
    </row>
    <row r="20" spans="1:23">
      <c r="A20" s="223">
        <v>43256</v>
      </c>
      <c r="B20" s="223" t="s">
        <v>370</v>
      </c>
      <c r="C20" s="223">
        <v>0.11</v>
      </c>
      <c r="D20" s="223">
        <v>1</v>
      </c>
      <c r="E20" s="223">
        <v>3</v>
      </c>
      <c r="F20" s="223">
        <v>0</v>
      </c>
      <c r="G20" s="223">
        <v>0</v>
      </c>
      <c r="H20" s="223" t="s">
        <v>350</v>
      </c>
      <c r="I20" s="223" t="s">
        <v>351</v>
      </c>
      <c r="J20" s="223" t="s">
        <v>17</v>
      </c>
      <c r="K20" s="223">
        <v>295864</v>
      </c>
      <c r="L20" s="223">
        <v>0</v>
      </c>
      <c r="M20" s="223" t="s">
        <v>17</v>
      </c>
      <c r="N20" s="223" t="s">
        <v>352</v>
      </c>
      <c r="O20" s="223"/>
      <c r="P20" s="223"/>
      <c r="Q20" s="223"/>
      <c r="R20" s="223"/>
      <c r="S20" s="223">
        <v>3563.6846186146681</v>
      </c>
      <c r="T20" s="223">
        <v>295743.77362206968</v>
      </c>
      <c r="U20" s="231"/>
      <c r="V20" s="231"/>
      <c r="W20" s="251" t="str">
        <f t="shared" si="0"/>
        <v/>
      </c>
    </row>
    <row r="21" spans="1:23" ht="15.75" customHeight="1">
      <c r="A21" s="223">
        <v>43261</v>
      </c>
      <c r="B21" s="223" t="s">
        <v>371</v>
      </c>
      <c r="C21" s="223">
        <v>1.35</v>
      </c>
      <c r="D21" s="223">
        <v>8</v>
      </c>
      <c r="E21" s="223">
        <v>14</v>
      </c>
      <c r="F21" s="223">
        <v>1</v>
      </c>
      <c r="G21" s="223">
        <v>0</v>
      </c>
      <c r="H21" s="223" t="s">
        <v>350</v>
      </c>
      <c r="I21" s="223" t="s">
        <v>351</v>
      </c>
      <c r="J21" s="223" t="s">
        <v>17</v>
      </c>
      <c r="K21" s="223">
        <v>3508798</v>
      </c>
      <c r="L21" s="223">
        <v>0</v>
      </c>
      <c r="M21" s="223" t="s">
        <v>166</v>
      </c>
      <c r="N21" s="223" t="s">
        <v>352</v>
      </c>
      <c r="O21" s="223"/>
      <c r="P21" s="223"/>
      <c r="Q21" s="223"/>
      <c r="R21" s="223"/>
      <c r="S21" s="223">
        <v>7799.6132257284089</v>
      </c>
      <c r="T21" s="223">
        <v>3507627.4738078858</v>
      </c>
      <c r="U21" s="231"/>
      <c r="V21" s="231"/>
      <c r="W21" s="251" t="str">
        <f t="shared" si="0"/>
        <v/>
      </c>
    </row>
    <row r="22" spans="1:23" ht="15.75" customHeight="1">
      <c r="A22" s="223">
        <v>43262</v>
      </c>
      <c r="B22" s="223" t="s">
        <v>372</v>
      </c>
      <c r="C22" s="223">
        <v>0.52</v>
      </c>
      <c r="D22" s="223">
        <v>1</v>
      </c>
      <c r="E22" s="223">
        <v>2</v>
      </c>
      <c r="F22" s="223">
        <v>0</v>
      </c>
      <c r="G22" s="223">
        <v>0</v>
      </c>
      <c r="H22" s="223" t="s">
        <v>350</v>
      </c>
      <c r="I22" s="223" t="s">
        <v>351</v>
      </c>
      <c r="J22" s="223" t="s">
        <v>17</v>
      </c>
      <c r="K22" s="223">
        <v>1351879</v>
      </c>
      <c r="L22" s="223">
        <v>0</v>
      </c>
      <c r="M22" s="223" t="s">
        <v>166</v>
      </c>
      <c r="N22" s="223" t="s">
        <v>352</v>
      </c>
      <c r="O22" s="223"/>
      <c r="P22" s="223"/>
      <c r="Q22" s="223"/>
      <c r="R22" s="223"/>
      <c r="S22" s="223">
        <v>5981.0691567849362</v>
      </c>
      <c r="T22" s="223">
        <v>1351424.7952938031</v>
      </c>
      <c r="U22" s="231"/>
      <c r="V22" s="231"/>
      <c r="W22" s="251" t="str">
        <f t="shared" si="0"/>
        <v/>
      </c>
    </row>
    <row r="23" spans="1:23" ht="15.75" customHeight="1">
      <c r="A23" s="223">
        <v>43264</v>
      </c>
      <c r="B23" s="223" t="s">
        <v>373</v>
      </c>
      <c r="C23" s="223">
        <v>0.02</v>
      </c>
      <c r="D23" s="223">
        <v>0</v>
      </c>
      <c r="E23" s="223">
        <v>0</v>
      </c>
      <c r="F23" s="223">
        <v>0</v>
      </c>
      <c r="G23" s="223">
        <v>0</v>
      </c>
      <c r="H23" s="223" t="s">
        <v>350</v>
      </c>
      <c r="I23" s="223" t="s">
        <v>351</v>
      </c>
      <c r="J23" s="223" t="s">
        <v>17</v>
      </c>
      <c r="K23" s="223">
        <v>68892</v>
      </c>
      <c r="L23" s="223">
        <v>0</v>
      </c>
      <c r="M23" s="223" t="s">
        <v>166</v>
      </c>
      <c r="N23" s="223" t="s">
        <v>352</v>
      </c>
      <c r="O23" s="223"/>
      <c r="P23" s="223"/>
      <c r="Q23" s="223"/>
      <c r="R23" s="223"/>
      <c r="S23" s="223">
        <v>1054.5282041928619</v>
      </c>
      <c r="T23" s="223">
        <v>68861.708853424439</v>
      </c>
      <c r="U23" s="231"/>
      <c r="V23" s="231"/>
      <c r="W23" s="251" t="str">
        <f t="shared" si="0"/>
        <v/>
      </c>
    </row>
    <row r="24" spans="1:23" ht="15.75" customHeight="1">
      <c r="A24" s="223">
        <v>43265</v>
      </c>
      <c r="B24" s="223" t="s">
        <v>374</v>
      </c>
      <c r="C24" s="223">
        <v>6.5496859999999999E-3</v>
      </c>
      <c r="D24" s="223">
        <v>0</v>
      </c>
      <c r="E24" s="223">
        <v>0</v>
      </c>
      <c r="F24" s="223">
        <v>0</v>
      </c>
      <c r="G24" s="223">
        <v>0</v>
      </c>
      <c r="H24" s="223" t="s">
        <v>350</v>
      </c>
      <c r="I24" s="223" t="s">
        <v>351</v>
      </c>
      <c r="J24" s="223" t="s">
        <v>17</v>
      </c>
      <c r="K24" s="223">
        <v>16969</v>
      </c>
      <c r="L24" s="223">
        <v>0</v>
      </c>
      <c r="M24" s="223" t="s">
        <v>166</v>
      </c>
      <c r="N24" s="223" t="s">
        <v>352</v>
      </c>
      <c r="O24" s="223"/>
      <c r="P24" s="223"/>
      <c r="Q24" s="223"/>
      <c r="R24" s="223"/>
      <c r="S24" s="223">
        <v>742.13602125713544</v>
      </c>
      <c r="T24" s="223">
        <v>16963.606643291729</v>
      </c>
      <c r="U24" s="231"/>
      <c r="V24" s="231"/>
      <c r="W24" s="251" t="str">
        <f t="shared" si="0"/>
        <v/>
      </c>
    </row>
    <row r="25" spans="1:23" ht="15.75" customHeight="1">
      <c r="A25" s="223">
        <v>43346</v>
      </c>
      <c r="B25" s="223" t="s">
        <v>375</v>
      </c>
      <c r="C25" s="223">
        <v>0.28000000000000003</v>
      </c>
      <c r="D25" s="223">
        <v>3</v>
      </c>
      <c r="E25" s="223">
        <v>5</v>
      </c>
      <c r="F25" s="223">
        <v>0</v>
      </c>
      <c r="G25" s="223">
        <v>0</v>
      </c>
      <c r="H25" s="223" t="s">
        <v>350</v>
      </c>
      <c r="I25" s="223" t="s">
        <v>351</v>
      </c>
      <c r="J25" s="223" t="s">
        <v>17</v>
      </c>
      <c r="K25" s="223">
        <v>728769</v>
      </c>
      <c r="L25" s="223">
        <v>0</v>
      </c>
      <c r="M25" s="223" t="s">
        <v>166</v>
      </c>
      <c r="N25" s="223" t="s">
        <v>352</v>
      </c>
      <c r="O25" s="223"/>
      <c r="P25" s="223"/>
      <c r="Q25" s="223"/>
      <c r="R25" s="223"/>
      <c r="S25" s="223">
        <v>3432.1352230127031</v>
      </c>
      <c r="T25" s="223">
        <v>728517.79319569119</v>
      </c>
      <c r="U25" s="231"/>
      <c r="V25" s="231"/>
      <c r="W25" s="251" t="str">
        <f t="shared" si="0"/>
        <v/>
      </c>
    </row>
    <row r="26" spans="1:23" ht="15.75" customHeight="1">
      <c r="A26" s="223">
        <v>43481</v>
      </c>
      <c r="B26" s="223" t="s">
        <v>376</v>
      </c>
      <c r="C26" s="223">
        <v>0.03</v>
      </c>
      <c r="D26" s="223">
        <v>0</v>
      </c>
      <c r="E26" s="223">
        <v>0</v>
      </c>
      <c r="F26" s="223">
        <v>0</v>
      </c>
      <c r="G26" s="223">
        <v>0</v>
      </c>
      <c r="H26" s="223" t="s">
        <v>350</v>
      </c>
      <c r="I26" s="223" t="s">
        <v>351</v>
      </c>
      <c r="J26" s="223" t="s">
        <v>17</v>
      </c>
      <c r="K26" s="223">
        <v>90167</v>
      </c>
      <c r="L26" s="223">
        <v>0</v>
      </c>
      <c r="M26" s="223" t="s">
        <v>17</v>
      </c>
      <c r="N26" s="223" t="s">
        <v>352</v>
      </c>
      <c r="O26" s="223"/>
      <c r="P26" s="223"/>
      <c r="Q26" s="223"/>
      <c r="R26" s="223"/>
      <c r="S26" s="223">
        <v>1495.5228003014399</v>
      </c>
      <c r="T26" s="223">
        <v>90133.166825767563</v>
      </c>
      <c r="U26" s="231"/>
      <c r="V26" s="231"/>
      <c r="W26" s="251" t="str">
        <f t="shared" si="0"/>
        <v/>
      </c>
    </row>
    <row r="27" spans="1:23" ht="15.75" customHeight="1">
      <c r="A27" s="223">
        <v>43596</v>
      </c>
      <c r="B27" s="223" t="s">
        <v>377</v>
      </c>
      <c r="C27" s="223">
        <v>0.17</v>
      </c>
      <c r="D27" s="223">
        <v>2</v>
      </c>
      <c r="E27" s="223">
        <v>6</v>
      </c>
      <c r="F27" s="223">
        <v>0</v>
      </c>
      <c r="G27" s="223">
        <v>0</v>
      </c>
      <c r="H27" s="223" t="s">
        <v>350</v>
      </c>
      <c r="I27" s="223" t="s">
        <v>351</v>
      </c>
      <c r="J27" s="223" t="s">
        <v>17</v>
      </c>
      <c r="K27" s="223">
        <v>463592</v>
      </c>
      <c r="L27" s="223">
        <v>0</v>
      </c>
      <c r="M27" s="223" t="s">
        <v>166</v>
      </c>
      <c r="N27" s="223" t="s">
        <v>352</v>
      </c>
      <c r="O27" s="223"/>
      <c r="P27" s="223"/>
      <c r="Q27" s="223"/>
      <c r="R27" s="223"/>
      <c r="S27" s="223">
        <v>4590.7179825741896</v>
      </c>
      <c r="T27" s="223">
        <v>463418.08133865992</v>
      </c>
      <c r="U27" s="231"/>
      <c r="V27" s="231"/>
      <c r="W27" s="251" t="str">
        <f t="shared" si="0"/>
        <v/>
      </c>
    </row>
    <row r="28" spans="1:23" ht="15.75" customHeight="1">
      <c r="A28" s="223">
        <v>43600</v>
      </c>
      <c r="B28" s="223" t="s">
        <v>378</v>
      </c>
      <c r="C28" s="223">
        <v>0.63</v>
      </c>
      <c r="D28" s="223">
        <v>10</v>
      </c>
      <c r="E28" s="223">
        <v>21</v>
      </c>
      <c r="F28" s="223">
        <v>0</v>
      </c>
      <c r="G28" s="223">
        <v>0</v>
      </c>
      <c r="H28" s="223" t="s">
        <v>350</v>
      </c>
      <c r="I28" s="223" t="s">
        <v>351</v>
      </c>
      <c r="J28" s="223" t="s">
        <v>17</v>
      </c>
      <c r="K28" s="223">
        <v>1633549</v>
      </c>
      <c r="L28" s="223">
        <v>0</v>
      </c>
      <c r="M28" s="223" t="s">
        <v>166</v>
      </c>
      <c r="N28" s="223" t="s">
        <v>352</v>
      </c>
      <c r="O28" s="223"/>
      <c r="P28" s="223"/>
      <c r="Q28" s="223"/>
      <c r="R28" s="223"/>
      <c r="S28" s="223">
        <v>7457.9087495293606</v>
      </c>
      <c r="T28" s="223">
        <v>1632989.1518778901</v>
      </c>
      <c r="U28" s="231"/>
      <c r="V28" s="231"/>
      <c r="W28" s="251" t="str">
        <f t="shared" si="0"/>
        <v/>
      </c>
    </row>
    <row r="29" spans="1:23" ht="15.75" customHeight="1">
      <c r="A29" s="223">
        <v>43601</v>
      </c>
      <c r="B29" s="223" t="s">
        <v>379</v>
      </c>
      <c r="C29" s="223">
        <v>7.2282900000000001E-3</v>
      </c>
      <c r="D29" s="223">
        <v>0</v>
      </c>
      <c r="E29" s="223">
        <v>0</v>
      </c>
      <c r="F29" s="223">
        <v>0</v>
      </c>
      <c r="G29" s="223">
        <v>0</v>
      </c>
      <c r="H29" s="223" t="s">
        <v>350</v>
      </c>
      <c r="I29" s="223" t="s">
        <v>351</v>
      </c>
      <c r="J29" s="223" t="s">
        <v>17</v>
      </c>
      <c r="K29" s="223">
        <v>18728</v>
      </c>
      <c r="L29" s="223">
        <v>0</v>
      </c>
      <c r="M29" s="223" t="s">
        <v>166</v>
      </c>
      <c r="N29" s="223" t="s">
        <v>352</v>
      </c>
      <c r="O29" s="223"/>
      <c r="P29" s="223"/>
      <c r="Q29" s="223"/>
      <c r="R29" s="223"/>
      <c r="S29" s="223">
        <v>737.67585744965049</v>
      </c>
      <c r="T29" s="223">
        <v>18721.17779995513</v>
      </c>
      <c r="U29" s="231"/>
      <c r="V29" s="231"/>
      <c r="W29" s="251" t="str">
        <f t="shared" si="0"/>
        <v/>
      </c>
    </row>
    <row r="30" spans="1:23" ht="15.75" customHeight="1">
      <c r="A30" s="223">
        <v>43619</v>
      </c>
      <c r="B30" s="223" t="s">
        <v>380</v>
      </c>
      <c r="C30" s="223">
        <v>0.19</v>
      </c>
      <c r="D30" s="223">
        <v>0</v>
      </c>
      <c r="E30" s="223">
        <v>0</v>
      </c>
      <c r="F30" s="223">
        <v>0</v>
      </c>
      <c r="G30" s="223">
        <v>0</v>
      </c>
      <c r="H30" s="223" t="s">
        <v>350</v>
      </c>
      <c r="I30" s="223" t="s">
        <v>351</v>
      </c>
      <c r="J30" s="223" t="s">
        <v>17</v>
      </c>
      <c r="K30" s="223">
        <v>507872</v>
      </c>
      <c r="L30" s="223">
        <v>0</v>
      </c>
      <c r="M30" s="223" t="s">
        <v>166</v>
      </c>
      <c r="N30" s="223" t="s">
        <v>352</v>
      </c>
      <c r="O30" s="223"/>
      <c r="P30" s="223"/>
      <c r="Q30" s="223"/>
      <c r="R30" s="223"/>
      <c r="S30" s="223">
        <v>3268.8073261668292</v>
      </c>
      <c r="T30" s="223">
        <v>507688.2112015126</v>
      </c>
      <c r="U30" s="231"/>
      <c r="V30" s="231"/>
      <c r="W30" s="251" t="str">
        <f t="shared" si="0"/>
        <v/>
      </c>
    </row>
    <row r="31" spans="1:23" ht="15.75" customHeight="1">
      <c r="A31" s="223">
        <v>43620</v>
      </c>
      <c r="B31" s="223" t="s">
        <v>381</v>
      </c>
      <c r="C31" s="223">
        <v>1.61</v>
      </c>
      <c r="D31" s="223">
        <v>7</v>
      </c>
      <c r="E31" s="223">
        <v>17</v>
      </c>
      <c r="F31" s="223">
        <v>1</v>
      </c>
      <c r="G31" s="223">
        <v>0</v>
      </c>
      <c r="H31" s="223" t="s">
        <v>350</v>
      </c>
      <c r="I31" s="223" t="s">
        <v>351</v>
      </c>
      <c r="J31" s="223" t="s">
        <v>17</v>
      </c>
      <c r="K31" s="223">
        <v>4196170</v>
      </c>
      <c r="L31" s="223">
        <v>0</v>
      </c>
      <c r="M31" s="223" t="s">
        <v>17</v>
      </c>
      <c r="N31" s="223" t="s">
        <v>362</v>
      </c>
      <c r="O31" s="223"/>
      <c r="P31" s="223"/>
      <c r="Q31" s="223"/>
      <c r="R31" s="223" t="s">
        <v>362</v>
      </c>
      <c r="S31" s="223">
        <v>8370.2068505119532</v>
      </c>
      <c r="T31" s="223">
        <v>4194792.7464008331</v>
      </c>
      <c r="U31" s="231"/>
      <c r="V31" s="231"/>
      <c r="W31" s="251" t="str">
        <f t="shared" si="0"/>
        <v xml:space="preserve">NOFA003, </v>
      </c>
    </row>
    <row r="32" spans="1:23" ht="15.75" customHeight="1">
      <c r="A32" s="223">
        <v>43622</v>
      </c>
      <c r="B32" s="223" t="s">
        <v>382</v>
      </c>
      <c r="C32" s="223">
        <v>0.24</v>
      </c>
      <c r="D32" s="223">
        <v>7</v>
      </c>
      <c r="E32" s="223">
        <v>17</v>
      </c>
      <c r="F32" s="223">
        <v>2</v>
      </c>
      <c r="G32" s="223">
        <v>0</v>
      </c>
      <c r="H32" s="223" t="s">
        <v>350</v>
      </c>
      <c r="I32" s="223" t="s">
        <v>351</v>
      </c>
      <c r="J32" s="223" t="s">
        <v>17</v>
      </c>
      <c r="K32" s="223">
        <v>626210</v>
      </c>
      <c r="L32" s="223">
        <v>0</v>
      </c>
      <c r="M32" s="223" t="s">
        <v>166</v>
      </c>
      <c r="N32" s="223" t="s">
        <v>352</v>
      </c>
      <c r="O32" s="223"/>
      <c r="P32" s="223"/>
      <c r="Q32" s="223"/>
      <c r="R32" s="223"/>
      <c r="S32" s="223">
        <v>3299.4638961084611</v>
      </c>
      <c r="T32" s="223">
        <v>625992.99319513538</v>
      </c>
      <c r="U32" s="231"/>
      <c r="V32" s="231"/>
      <c r="W32" s="251" t="str">
        <f t="shared" si="0"/>
        <v/>
      </c>
    </row>
    <row r="33" spans="1:23" ht="15.75" customHeight="1">
      <c r="A33" s="223">
        <v>43633</v>
      </c>
      <c r="B33" s="223" t="s">
        <v>383</v>
      </c>
      <c r="C33" s="223">
        <v>0.68</v>
      </c>
      <c r="D33" s="223">
        <v>2</v>
      </c>
      <c r="E33" s="223">
        <v>7</v>
      </c>
      <c r="F33" s="223">
        <v>1</v>
      </c>
      <c r="G33" s="223">
        <v>0</v>
      </c>
      <c r="H33" s="223" t="s">
        <v>350</v>
      </c>
      <c r="I33" s="223" t="s">
        <v>351</v>
      </c>
      <c r="J33" s="223" t="s">
        <v>17</v>
      </c>
      <c r="K33" s="223">
        <v>1773206</v>
      </c>
      <c r="L33" s="223">
        <v>0</v>
      </c>
      <c r="M33" s="223" t="s">
        <v>166</v>
      </c>
      <c r="N33" s="223" t="s">
        <v>352</v>
      </c>
      <c r="O33" s="223"/>
      <c r="P33" s="223"/>
      <c r="Q33" s="223"/>
      <c r="R33" s="223"/>
      <c r="S33" s="223">
        <v>6132.1310522136691</v>
      </c>
      <c r="T33" s="223">
        <v>1772583.907584785</v>
      </c>
      <c r="U33" s="231"/>
      <c r="V33" s="231"/>
      <c r="W33" s="251" t="str">
        <f t="shared" si="0"/>
        <v/>
      </c>
    </row>
    <row r="34" spans="1:23" ht="15.75" customHeight="1">
      <c r="A34" s="223"/>
      <c r="B34" s="223"/>
      <c r="C34" s="224"/>
      <c r="D34" s="223"/>
      <c r="E34" s="223"/>
      <c r="F34" s="223"/>
      <c r="G34" s="223"/>
      <c r="H34" s="223"/>
      <c r="I34" s="223"/>
      <c r="J34" s="225"/>
      <c r="K34" s="223"/>
      <c r="L34" s="223"/>
      <c r="M34" s="223"/>
      <c r="N34" s="223"/>
      <c r="O34" s="231"/>
      <c r="P34" s="231"/>
      <c r="Q34" s="231"/>
      <c r="R34" s="231"/>
      <c r="S34" s="223"/>
      <c r="T34" s="231"/>
      <c r="U34" s="231"/>
      <c r="V34" s="231"/>
      <c r="W34" s="251" t="str">
        <f t="shared" si="0"/>
        <v/>
      </c>
    </row>
    <row r="35" spans="1:23" ht="15.75" customHeight="1">
      <c r="A35" s="223"/>
      <c r="B35" s="223"/>
      <c r="C35" s="224"/>
      <c r="D35" s="223"/>
      <c r="E35" s="223"/>
      <c r="F35" s="223"/>
      <c r="G35" s="223"/>
      <c r="H35" s="223"/>
      <c r="I35" s="223"/>
      <c r="J35" s="225"/>
      <c r="K35" s="223"/>
      <c r="L35" s="223"/>
      <c r="M35" s="223"/>
      <c r="N35" s="223"/>
      <c r="O35" s="231"/>
      <c r="P35" s="231"/>
      <c r="Q35" s="231"/>
      <c r="R35" s="231"/>
      <c r="S35" s="223"/>
      <c r="T35" s="231"/>
      <c r="U35" s="231"/>
      <c r="V35" s="231"/>
      <c r="W35" s="251" t="str">
        <f t="shared" si="0"/>
        <v/>
      </c>
    </row>
    <row r="36" spans="1:23" ht="15.75" customHeight="1">
      <c r="A36" s="223"/>
      <c r="B36" s="223"/>
      <c r="C36" s="224"/>
      <c r="D36" s="223"/>
      <c r="E36" s="223"/>
      <c r="F36" s="223"/>
      <c r="G36" s="223"/>
      <c r="H36" s="223"/>
      <c r="I36" s="223"/>
      <c r="J36" s="225"/>
      <c r="K36" s="223"/>
      <c r="L36" s="223"/>
      <c r="M36" s="223"/>
      <c r="N36" s="223"/>
      <c r="O36" s="231"/>
      <c r="P36" s="231"/>
      <c r="Q36" s="231"/>
      <c r="R36" s="231"/>
      <c r="S36" s="223"/>
      <c r="T36" s="231"/>
      <c r="U36" s="231"/>
      <c r="V36" s="231"/>
      <c r="W36" s="251" t="str">
        <f t="shared" si="0"/>
        <v/>
      </c>
    </row>
    <row r="37" spans="1:23" ht="15.75" customHeight="1">
      <c r="A37" s="223"/>
      <c r="B37" s="223"/>
      <c r="C37" s="224"/>
      <c r="D37" s="223"/>
      <c r="E37" s="223"/>
      <c r="F37" s="223"/>
      <c r="G37" s="223"/>
      <c r="H37" s="223"/>
      <c r="I37" s="223"/>
      <c r="J37" s="225"/>
      <c r="K37" s="223"/>
      <c r="L37" s="223"/>
      <c r="M37" s="223"/>
      <c r="N37" s="223"/>
      <c r="O37" s="231"/>
      <c r="P37" s="231"/>
      <c r="Q37" s="231"/>
      <c r="R37" s="231"/>
      <c r="S37" s="223"/>
      <c r="T37" s="231"/>
      <c r="U37" s="231"/>
      <c r="V37" s="231"/>
      <c r="W37" s="251" t="str">
        <f t="shared" si="0"/>
        <v/>
      </c>
    </row>
    <row r="38" spans="1:23" ht="15.75" customHeight="1">
      <c r="A38" s="223"/>
      <c r="B38" s="223"/>
      <c r="C38" s="224"/>
      <c r="D38" s="223"/>
      <c r="E38" s="223"/>
      <c r="F38" s="223"/>
      <c r="G38" s="223"/>
      <c r="H38" s="223"/>
      <c r="I38" s="223"/>
      <c r="J38" s="225"/>
      <c r="K38" s="223"/>
      <c r="L38" s="223"/>
      <c r="M38" s="223"/>
      <c r="N38" s="223"/>
      <c r="O38" s="231"/>
      <c r="P38" s="231"/>
      <c r="Q38" s="231"/>
      <c r="R38" s="231"/>
      <c r="S38" s="223"/>
      <c r="T38" s="231"/>
      <c r="U38" s="231"/>
      <c r="V38" s="231"/>
      <c r="W38" s="251" t="str">
        <f t="shared" si="0"/>
        <v/>
      </c>
    </row>
    <row r="39" spans="1:23" ht="15.75" customHeight="1">
      <c r="A39" s="223"/>
      <c r="B39" s="223"/>
      <c r="C39" s="224"/>
      <c r="D39" s="223"/>
      <c r="E39" s="223"/>
      <c r="F39" s="223"/>
      <c r="G39" s="223"/>
      <c r="H39" s="223"/>
      <c r="I39" s="223"/>
      <c r="J39" s="225"/>
      <c r="K39" s="223"/>
      <c r="L39" s="223"/>
      <c r="M39" s="223"/>
      <c r="N39" s="223"/>
      <c r="O39" s="231"/>
      <c r="P39" s="231"/>
      <c r="Q39" s="231"/>
      <c r="R39" s="231"/>
      <c r="S39" s="223"/>
      <c r="T39" s="231"/>
      <c r="U39" s="231"/>
      <c r="V39" s="231"/>
      <c r="W39" s="251" t="str">
        <f t="shared" si="0"/>
        <v/>
      </c>
    </row>
    <row r="40" spans="1:23" ht="15.75" customHeight="1">
      <c r="A40" s="223"/>
      <c r="B40" s="223"/>
      <c r="C40" s="224"/>
      <c r="D40" s="223"/>
      <c r="E40" s="223"/>
      <c r="F40" s="223"/>
      <c r="G40" s="223"/>
      <c r="H40" s="223"/>
      <c r="I40" s="223"/>
      <c r="J40" s="225"/>
      <c r="K40" s="223"/>
      <c r="L40" s="223"/>
      <c r="M40" s="223"/>
      <c r="N40" s="223"/>
      <c r="O40" s="231"/>
      <c r="P40" s="231"/>
      <c r="Q40" s="231"/>
      <c r="R40" s="231"/>
      <c r="S40" s="223"/>
      <c r="T40" s="231"/>
      <c r="U40" s="231"/>
      <c r="V40" s="231"/>
      <c r="W40" s="251" t="str">
        <f t="shared" si="0"/>
        <v/>
      </c>
    </row>
    <row r="41" spans="1:23" ht="15.75" customHeight="1">
      <c r="A41" s="223"/>
      <c r="B41" s="223"/>
      <c r="C41" s="224"/>
      <c r="D41" s="223"/>
      <c r="E41" s="223"/>
      <c r="F41" s="223"/>
      <c r="G41" s="223"/>
      <c r="H41" s="223"/>
      <c r="I41" s="223"/>
      <c r="J41" s="225"/>
      <c r="K41" s="223"/>
      <c r="L41" s="223"/>
      <c r="M41" s="223"/>
      <c r="N41" s="223"/>
      <c r="O41" s="231"/>
      <c r="P41" s="231"/>
      <c r="Q41" s="231"/>
      <c r="R41" s="231"/>
      <c r="S41" s="223"/>
      <c r="T41" s="231"/>
      <c r="U41" s="231"/>
      <c r="V41" s="231"/>
      <c r="W41" s="251" t="str">
        <f t="shared" si="0"/>
        <v/>
      </c>
    </row>
    <row r="42" spans="1:23" ht="15.75" customHeight="1">
      <c r="A42" s="223"/>
      <c r="B42" s="223"/>
      <c r="C42" s="224"/>
      <c r="D42" s="223"/>
      <c r="E42" s="223"/>
      <c r="F42" s="223"/>
      <c r="G42" s="223"/>
      <c r="H42" s="223"/>
      <c r="I42" s="223"/>
      <c r="J42" s="225"/>
      <c r="K42" s="223"/>
      <c r="L42" s="223"/>
      <c r="M42" s="223"/>
      <c r="N42" s="223"/>
      <c r="O42" s="231"/>
      <c r="P42" s="231"/>
      <c r="Q42" s="231"/>
      <c r="R42" s="231"/>
      <c r="S42" s="223"/>
      <c r="T42" s="231"/>
      <c r="U42" s="231"/>
      <c r="V42" s="231"/>
      <c r="W42" s="251" t="str">
        <f t="shared" si="0"/>
        <v/>
      </c>
    </row>
    <row r="43" spans="1:23" ht="15.75" customHeight="1">
      <c r="A43" s="223"/>
      <c r="B43" s="223"/>
      <c r="C43" s="224"/>
      <c r="D43" s="223"/>
      <c r="E43" s="223"/>
      <c r="F43" s="223"/>
      <c r="G43" s="223"/>
      <c r="H43" s="223"/>
      <c r="I43" s="223"/>
      <c r="J43" s="225"/>
      <c r="K43" s="223"/>
      <c r="L43" s="223"/>
      <c r="M43" s="223"/>
      <c r="N43" s="223"/>
      <c r="O43" s="231"/>
      <c r="P43" s="231"/>
      <c r="Q43" s="231"/>
      <c r="R43" s="231"/>
      <c r="S43" s="223"/>
      <c r="T43" s="231"/>
      <c r="U43" s="231"/>
      <c r="V43" s="231"/>
      <c r="W43" s="251" t="str">
        <f t="shared" si="0"/>
        <v/>
      </c>
    </row>
    <row r="44" spans="1:23" ht="15.75" customHeight="1">
      <c r="A44" s="223"/>
      <c r="B44" s="223"/>
      <c r="C44" s="224"/>
      <c r="D44" s="223"/>
      <c r="E44" s="223"/>
      <c r="F44" s="223"/>
      <c r="G44" s="223"/>
      <c r="H44" s="223"/>
      <c r="I44" s="223"/>
      <c r="J44" s="225"/>
      <c r="K44" s="223"/>
      <c r="L44" s="223"/>
      <c r="M44" s="223"/>
      <c r="N44" s="223"/>
      <c r="O44" s="231"/>
      <c r="P44" s="231"/>
      <c r="Q44" s="231"/>
      <c r="R44" s="231"/>
      <c r="S44" s="223"/>
      <c r="T44" s="231"/>
      <c r="U44" s="231"/>
      <c r="V44" s="231"/>
      <c r="W44" s="251" t="str">
        <f t="shared" si="0"/>
        <v/>
      </c>
    </row>
    <row r="45" spans="1:23" ht="15.75" customHeight="1">
      <c r="A45" s="223"/>
      <c r="B45" s="223"/>
      <c r="C45" s="224"/>
      <c r="D45" s="223"/>
      <c r="E45" s="223"/>
      <c r="F45" s="223"/>
      <c r="G45" s="223"/>
      <c r="H45" s="223"/>
      <c r="I45" s="223"/>
      <c r="J45" s="225"/>
      <c r="K45" s="223"/>
      <c r="L45" s="223"/>
      <c r="M45" s="223"/>
      <c r="N45" s="223"/>
      <c r="O45" s="231"/>
      <c r="P45" s="231"/>
      <c r="Q45" s="231"/>
      <c r="R45" s="231"/>
      <c r="S45" s="223"/>
      <c r="T45" s="231"/>
      <c r="U45" s="231"/>
      <c r="V45" s="231"/>
      <c r="W45" s="251" t="str">
        <f t="shared" si="0"/>
        <v/>
      </c>
    </row>
    <row r="46" spans="1:23" ht="15.75" customHeight="1">
      <c r="A46" s="223"/>
      <c r="B46" s="223"/>
      <c r="C46" s="224"/>
      <c r="D46" s="223"/>
      <c r="E46" s="223"/>
      <c r="F46" s="223"/>
      <c r="G46" s="223"/>
      <c r="H46" s="223"/>
      <c r="I46" s="223"/>
      <c r="J46" s="225"/>
      <c r="K46" s="223"/>
      <c r="L46" s="223"/>
      <c r="M46" s="223"/>
      <c r="N46" s="223"/>
      <c r="O46" s="231"/>
      <c r="P46" s="231"/>
      <c r="Q46" s="231"/>
      <c r="R46" s="231"/>
      <c r="S46" s="223"/>
      <c r="T46" s="231"/>
      <c r="U46" s="231"/>
      <c r="V46" s="231"/>
      <c r="W46" s="251" t="str">
        <f t="shared" si="0"/>
        <v/>
      </c>
    </row>
    <row r="47" spans="1:23" ht="15.75" customHeight="1">
      <c r="A47" s="223"/>
      <c r="B47" s="223"/>
      <c r="C47" s="224"/>
      <c r="D47" s="223"/>
      <c r="E47" s="223"/>
      <c r="F47" s="223"/>
      <c r="G47" s="223"/>
      <c r="H47" s="223"/>
      <c r="I47" s="223"/>
      <c r="J47" s="225"/>
      <c r="K47" s="223"/>
      <c r="L47" s="223"/>
      <c r="M47" s="223"/>
      <c r="N47" s="223"/>
      <c r="O47" s="231"/>
      <c r="P47" s="231"/>
      <c r="Q47" s="231"/>
      <c r="R47" s="231"/>
      <c r="S47" s="223"/>
      <c r="T47" s="231"/>
      <c r="U47" s="231"/>
      <c r="V47" s="231"/>
      <c r="W47" s="251" t="str">
        <f t="shared" si="0"/>
        <v/>
      </c>
    </row>
    <row r="48" spans="1:23" ht="15.75" customHeight="1">
      <c r="A48" s="223"/>
      <c r="B48" s="223"/>
      <c r="C48" s="224"/>
      <c r="D48" s="223"/>
      <c r="E48" s="223"/>
      <c r="F48" s="223"/>
      <c r="G48" s="223"/>
      <c r="H48" s="223"/>
      <c r="I48" s="223"/>
      <c r="J48" s="225"/>
      <c r="K48" s="223"/>
      <c r="L48" s="223"/>
      <c r="M48" s="223"/>
      <c r="N48" s="223"/>
      <c r="O48" s="231"/>
      <c r="P48" s="231"/>
      <c r="Q48" s="231"/>
      <c r="R48" s="231"/>
      <c r="S48" s="223"/>
      <c r="T48" s="231"/>
      <c r="U48" s="231"/>
      <c r="V48" s="231"/>
      <c r="W48" s="251" t="str">
        <f t="shared" si="0"/>
        <v/>
      </c>
    </row>
    <row r="49" spans="1:23" ht="15.75" customHeight="1">
      <c r="A49" s="223"/>
      <c r="B49" s="223"/>
      <c r="C49" s="224"/>
      <c r="D49" s="223"/>
      <c r="E49" s="223"/>
      <c r="F49" s="223"/>
      <c r="G49" s="223"/>
      <c r="H49" s="223"/>
      <c r="I49" s="223"/>
      <c r="J49" s="225"/>
      <c r="K49" s="223"/>
      <c r="L49" s="223"/>
      <c r="M49" s="223"/>
      <c r="N49" s="223"/>
      <c r="O49" s="231"/>
      <c r="P49" s="231"/>
      <c r="Q49" s="231"/>
      <c r="R49" s="231"/>
      <c r="S49" s="223"/>
      <c r="T49" s="231"/>
      <c r="U49" s="231"/>
      <c r="V49" s="231"/>
      <c r="W49" s="251" t="str">
        <f t="shared" si="0"/>
        <v/>
      </c>
    </row>
    <row r="50" spans="1:23" ht="15.75" customHeight="1">
      <c r="A50" s="223"/>
      <c r="B50" s="223"/>
      <c r="C50" s="224"/>
      <c r="D50" s="223"/>
      <c r="E50" s="223"/>
      <c r="F50" s="223"/>
      <c r="G50" s="223"/>
      <c r="H50" s="223"/>
      <c r="I50" s="223"/>
      <c r="J50" s="225"/>
      <c r="K50" s="223"/>
      <c r="L50" s="223"/>
      <c r="M50" s="223"/>
      <c r="N50" s="223"/>
      <c r="O50" s="231"/>
      <c r="P50" s="231"/>
      <c r="Q50" s="231"/>
      <c r="R50" s="231"/>
      <c r="S50" s="223"/>
      <c r="T50" s="231"/>
      <c r="U50" s="231"/>
      <c r="V50" s="231"/>
      <c r="W50" s="251" t="str">
        <f t="shared" si="0"/>
        <v/>
      </c>
    </row>
    <row r="51" spans="1:23" ht="15.75" customHeight="1">
      <c r="A51" s="223"/>
      <c r="B51" s="223"/>
      <c r="C51" s="224"/>
      <c r="D51" s="223"/>
      <c r="E51" s="223"/>
      <c r="F51" s="223"/>
      <c r="G51" s="223"/>
      <c r="H51" s="223"/>
      <c r="I51" s="223"/>
      <c r="J51" s="225"/>
      <c r="K51" s="223"/>
      <c r="L51" s="223"/>
      <c r="M51" s="223"/>
      <c r="N51" s="223"/>
      <c r="O51" s="231"/>
      <c r="P51" s="231"/>
      <c r="Q51" s="231"/>
      <c r="R51" s="231"/>
      <c r="S51" s="223"/>
      <c r="T51" s="231"/>
      <c r="U51" s="231"/>
      <c r="V51" s="231"/>
      <c r="W51" s="251" t="str">
        <f t="shared" si="0"/>
        <v/>
      </c>
    </row>
    <row r="52" spans="1:23" ht="15.75" customHeight="1">
      <c r="A52" s="223"/>
      <c r="B52" s="223"/>
      <c r="C52" s="224"/>
      <c r="D52" s="223"/>
      <c r="E52" s="223"/>
      <c r="F52" s="223"/>
      <c r="G52" s="223"/>
      <c r="H52" s="223"/>
      <c r="I52" s="223"/>
      <c r="J52" s="225"/>
      <c r="K52" s="223"/>
      <c r="L52" s="223"/>
      <c r="M52" s="223"/>
      <c r="N52" s="223"/>
      <c r="O52" s="231"/>
      <c r="P52" s="231"/>
      <c r="Q52" s="231"/>
      <c r="R52" s="231"/>
      <c r="S52" s="223"/>
      <c r="T52" s="231"/>
      <c r="U52" s="231"/>
      <c r="V52" s="231"/>
      <c r="W52" s="251" t="str">
        <f t="shared" si="0"/>
        <v/>
      </c>
    </row>
    <row r="53" spans="1:23" ht="15.75" customHeight="1">
      <c r="A53" s="223"/>
      <c r="B53" s="223"/>
      <c r="C53" s="224"/>
      <c r="D53" s="223"/>
      <c r="E53" s="223"/>
      <c r="F53" s="223"/>
      <c r="G53" s="223"/>
      <c r="H53" s="223"/>
      <c r="I53" s="223"/>
      <c r="J53" s="225"/>
      <c r="K53" s="223"/>
      <c r="L53" s="223"/>
      <c r="M53" s="223"/>
      <c r="N53" s="223"/>
      <c r="O53" s="231"/>
      <c r="P53" s="231"/>
      <c r="Q53" s="231"/>
      <c r="R53" s="231"/>
      <c r="S53" s="223"/>
      <c r="T53" s="231"/>
      <c r="U53" s="231"/>
      <c r="V53" s="231"/>
      <c r="W53" s="251" t="str">
        <f t="shared" si="0"/>
        <v/>
      </c>
    </row>
    <row r="54" spans="1:23" ht="15.75" customHeight="1">
      <c r="A54" s="223"/>
      <c r="B54" s="223"/>
      <c r="C54" s="224"/>
      <c r="D54" s="223"/>
      <c r="E54" s="223"/>
      <c r="F54" s="223"/>
      <c r="G54" s="223"/>
      <c r="H54" s="223"/>
      <c r="I54" s="223"/>
      <c r="J54" s="225"/>
      <c r="K54" s="223"/>
      <c r="L54" s="223"/>
      <c r="M54" s="223"/>
      <c r="N54" s="223"/>
      <c r="O54" s="231"/>
      <c r="P54" s="231"/>
      <c r="Q54" s="231"/>
      <c r="R54" s="231"/>
      <c r="S54" s="223"/>
      <c r="T54" s="231"/>
      <c r="U54" s="231"/>
      <c r="V54" s="231"/>
      <c r="W54" s="251" t="str">
        <f t="shared" si="0"/>
        <v/>
      </c>
    </row>
    <row r="55" spans="1:23" ht="15.75" customHeight="1">
      <c r="A55" s="223"/>
      <c r="B55" s="223"/>
      <c r="C55" s="224"/>
      <c r="D55" s="223"/>
      <c r="E55" s="223"/>
      <c r="F55" s="223"/>
      <c r="G55" s="223"/>
      <c r="H55" s="223"/>
      <c r="I55" s="223"/>
      <c r="J55" s="225"/>
      <c r="K55" s="223"/>
      <c r="L55" s="223"/>
      <c r="M55" s="223"/>
      <c r="N55" s="223"/>
      <c r="O55" s="231"/>
      <c r="P55" s="231"/>
      <c r="Q55" s="231"/>
      <c r="R55" s="231"/>
      <c r="S55" s="223"/>
      <c r="T55" s="231"/>
      <c r="U55" s="231"/>
      <c r="V55" s="231"/>
      <c r="W55" s="251" t="str">
        <f t="shared" si="0"/>
        <v/>
      </c>
    </row>
    <row r="56" spans="1:23" ht="15.75" customHeight="1">
      <c r="A56" s="223"/>
      <c r="B56" s="223"/>
      <c r="C56" s="224"/>
      <c r="D56" s="223"/>
      <c r="E56" s="223"/>
      <c r="F56" s="223"/>
      <c r="G56" s="223"/>
      <c r="H56" s="223"/>
      <c r="I56" s="223"/>
      <c r="J56" s="225"/>
      <c r="K56" s="223"/>
      <c r="L56" s="223"/>
      <c r="M56" s="223"/>
      <c r="N56" s="223"/>
      <c r="O56" s="231"/>
      <c r="P56" s="231"/>
      <c r="Q56" s="231"/>
      <c r="R56" s="231"/>
      <c r="S56" s="223"/>
      <c r="T56" s="231"/>
      <c r="U56" s="231"/>
      <c r="V56" s="231"/>
      <c r="W56" s="251" t="str">
        <f t="shared" si="0"/>
        <v/>
      </c>
    </row>
    <row r="57" spans="1:23" ht="15.75" customHeight="1">
      <c r="A57" s="223"/>
      <c r="B57" s="223"/>
      <c r="C57" s="224"/>
      <c r="D57" s="223"/>
      <c r="E57" s="223"/>
      <c r="F57" s="223"/>
      <c r="G57" s="223"/>
      <c r="H57" s="223"/>
      <c r="I57" s="223"/>
      <c r="J57" s="225"/>
      <c r="K57" s="223"/>
      <c r="L57" s="223"/>
      <c r="M57" s="223"/>
      <c r="N57" s="223"/>
      <c r="O57" s="231"/>
      <c r="P57" s="231"/>
      <c r="Q57" s="231"/>
      <c r="R57" s="231"/>
      <c r="S57" s="223"/>
      <c r="T57" s="231"/>
      <c r="U57" s="231"/>
      <c r="V57" s="231"/>
      <c r="W57" s="251" t="str">
        <f t="shared" si="0"/>
        <v/>
      </c>
    </row>
    <row r="58" spans="1:23" ht="15.75" customHeight="1">
      <c r="A58" s="223"/>
      <c r="B58" s="223"/>
      <c r="C58" s="224"/>
      <c r="D58" s="223"/>
      <c r="E58" s="223"/>
      <c r="F58" s="223"/>
      <c r="G58" s="223"/>
      <c r="H58" s="223"/>
      <c r="I58" s="223"/>
      <c r="J58" s="225"/>
      <c r="K58" s="223"/>
      <c r="L58" s="223"/>
      <c r="M58" s="223"/>
      <c r="N58" s="223"/>
      <c r="O58" s="231"/>
      <c r="P58" s="231"/>
      <c r="Q58" s="231"/>
      <c r="R58" s="231"/>
      <c r="S58" s="223"/>
      <c r="T58" s="231"/>
      <c r="U58" s="231"/>
      <c r="V58" s="231"/>
      <c r="W58" s="251" t="str">
        <f t="shared" si="0"/>
        <v/>
      </c>
    </row>
    <row r="59" spans="1:23" ht="15.75" customHeight="1">
      <c r="A59" s="223"/>
      <c r="B59" s="223"/>
      <c r="C59" s="224"/>
      <c r="D59" s="223"/>
      <c r="E59" s="223"/>
      <c r="F59" s="223"/>
      <c r="G59" s="223"/>
      <c r="H59" s="223"/>
      <c r="I59" s="223"/>
      <c r="J59" s="225"/>
      <c r="K59" s="223"/>
      <c r="L59" s="223"/>
      <c r="M59" s="223"/>
      <c r="N59" s="223"/>
      <c r="O59" s="231"/>
      <c r="P59" s="231"/>
      <c r="Q59" s="231"/>
      <c r="R59" s="231"/>
      <c r="S59" s="223"/>
      <c r="T59" s="231"/>
      <c r="U59" s="231"/>
      <c r="V59" s="231"/>
      <c r="W59" s="251" t="str">
        <f t="shared" si="0"/>
        <v/>
      </c>
    </row>
    <row r="60" spans="1:23" ht="15.75" customHeight="1">
      <c r="A60" s="223"/>
      <c r="B60" s="223"/>
      <c r="C60" s="224"/>
      <c r="D60" s="223"/>
      <c r="E60" s="223"/>
      <c r="F60" s="223"/>
      <c r="G60" s="223"/>
      <c r="H60" s="223"/>
      <c r="I60" s="223"/>
      <c r="J60" s="225"/>
      <c r="K60" s="223"/>
      <c r="L60" s="223"/>
      <c r="M60" s="223"/>
      <c r="N60" s="223"/>
      <c r="O60" s="231"/>
      <c r="P60" s="231"/>
      <c r="Q60" s="231"/>
      <c r="R60" s="231"/>
      <c r="S60" s="223"/>
      <c r="T60" s="231"/>
      <c r="U60" s="231"/>
      <c r="V60" s="231"/>
      <c r="W60" s="251" t="str">
        <f t="shared" si="0"/>
        <v/>
      </c>
    </row>
    <row r="61" spans="1:23" ht="15.75" customHeight="1">
      <c r="A61" s="223"/>
      <c r="B61" s="223"/>
      <c r="C61" s="224"/>
      <c r="D61" s="223"/>
      <c r="E61" s="223"/>
      <c r="F61" s="223"/>
      <c r="G61" s="223"/>
      <c r="H61" s="223"/>
      <c r="I61" s="223"/>
      <c r="J61" s="225"/>
      <c r="K61" s="223"/>
      <c r="L61" s="223"/>
      <c r="M61" s="223"/>
      <c r="N61" s="223"/>
      <c r="O61" s="231"/>
      <c r="P61" s="231"/>
      <c r="Q61" s="231"/>
      <c r="R61" s="231"/>
      <c r="S61" s="223"/>
      <c r="T61" s="231"/>
      <c r="U61" s="231"/>
      <c r="V61" s="231"/>
      <c r="W61" s="251" t="str">
        <f t="shared" si="0"/>
        <v/>
      </c>
    </row>
    <row r="62" spans="1:23" ht="15.75" customHeight="1">
      <c r="A62" s="223"/>
      <c r="B62" s="223"/>
      <c r="C62" s="224"/>
      <c r="D62" s="223"/>
      <c r="E62" s="223"/>
      <c r="F62" s="223"/>
      <c r="G62" s="223"/>
      <c r="H62" s="223"/>
      <c r="I62" s="223"/>
      <c r="J62" s="225"/>
      <c r="K62" s="223"/>
      <c r="L62" s="223"/>
      <c r="M62" s="223"/>
      <c r="N62" s="223"/>
      <c r="O62" s="231"/>
      <c r="P62" s="231"/>
      <c r="Q62" s="231"/>
      <c r="R62" s="231"/>
      <c r="S62" s="223"/>
      <c r="T62" s="231"/>
      <c r="U62" s="231"/>
      <c r="V62" s="231"/>
      <c r="W62" s="251" t="str">
        <f t="shared" si="0"/>
        <v/>
      </c>
    </row>
    <row r="63" spans="1:23" ht="15.75" customHeight="1">
      <c r="A63" s="223"/>
      <c r="B63" s="223"/>
      <c r="C63" s="224"/>
      <c r="D63" s="223"/>
      <c r="E63" s="223"/>
      <c r="F63" s="223"/>
      <c r="G63" s="223"/>
      <c r="H63" s="223"/>
      <c r="I63" s="223"/>
      <c r="J63" s="225"/>
      <c r="K63" s="223"/>
      <c r="L63" s="223"/>
      <c r="M63" s="223"/>
      <c r="N63" s="223"/>
      <c r="O63" s="231"/>
      <c r="P63" s="231"/>
      <c r="Q63" s="231"/>
      <c r="R63" s="231"/>
      <c r="S63" s="223"/>
      <c r="T63" s="231"/>
      <c r="U63" s="231"/>
      <c r="V63" s="231"/>
      <c r="W63" s="251" t="str">
        <f t="shared" si="0"/>
        <v/>
      </c>
    </row>
    <row r="64" spans="1:23" ht="15.75" customHeight="1">
      <c r="A64" s="223"/>
      <c r="B64" s="223"/>
      <c r="C64" s="224"/>
      <c r="D64" s="223"/>
      <c r="E64" s="223"/>
      <c r="F64" s="223"/>
      <c r="G64" s="223"/>
      <c r="H64" s="223"/>
      <c r="I64" s="223"/>
      <c r="J64" s="225"/>
      <c r="K64" s="223"/>
      <c r="L64" s="223"/>
      <c r="M64" s="223"/>
      <c r="N64" s="223"/>
      <c r="O64" s="231"/>
      <c r="P64" s="231"/>
      <c r="Q64" s="231"/>
      <c r="R64" s="231"/>
      <c r="S64" s="223"/>
      <c r="T64" s="231"/>
      <c r="U64" s="231"/>
      <c r="V64" s="231"/>
      <c r="W64" s="251" t="str">
        <f t="shared" si="0"/>
        <v/>
      </c>
    </row>
    <row r="65" spans="1:23" ht="15.75" customHeight="1">
      <c r="A65" s="223"/>
      <c r="B65" s="223"/>
      <c r="C65" s="224"/>
      <c r="D65" s="223"/>
      <c r="E65" s="223"/>
      <c r="F65" s="223"/>
      <c r="G65" s="223"/>
      <c r="H65" s="223"/>
      <c r="I65" s="223"/>
      <c r="J65" s="225"/>
      <c r="K65" s="223"/>
      <c r="L65" s="223"/>
      <c r="M65" s="223"/>
      <c r="N65" s="223"/>
      <c r="O65" s="231"/>
      <c r="P65" s="231"/>
      <c r="Q65" s="231"/>
      <c r="R65" s="231"/>
      <c r="S65" s="223"/>
      <c r="T65" s="231"/>
      <c r="U65" s="231"/>
      <c r="V65" s="231"/>
      <c r="W65" s="251" t="str">
        <f t="shared" si="0"/>
        <v/>
      </c>
    </row>
    <row r="66" spans="1:23" ht="15.75" customHeight="1">
      <c r="A66" s="223"/>
      <c r="B66" s="223"/>
      <c r="C66" s="224"/>
      <c r="D66" s="223"/>
      <c r="E66" s="223"/>
      <c r="F66" s="223"/>
      <c r="G66" s="223"/>
      <c r="H66" s="223"/>
      <c r="I66" s="223"/>
      <c r="J66" s="225"/>
      <c r="K66" s="223"/>
      <c r="L66" s="223"/>
      <c r="M66" s="223"/>
      <c r="N66" s="223"/>
      <c r="O66" s="231"/>
      <c r="P66" s="231"/>
      <c r="Q66" s="231"/>
      <c r="R66" s="231"/>
      <c r="S66" s="223"/>
      <c r="T66" s="231"/>
      <c r="U66" s="231"/>
      <c r="V66" s="231"/>
      <c r="W66" s="251" t="str">
        <f t="shared" si="0"/>
        <v/>
      </c>
    </row>
    <row r="67" spans="1:23" ht="15.75" customHeight="1">
      <c r="A67" s="223"/>
      <c r="B67" s="223"/>
      <c r="C67" s="224"/>
      <c r="D67" s="223"/>
      <c r="E67" s="223"/>
      <c r="F67" s="223"/>
      <c r="G67" s="223"/>
      <c r="H67" s="223"/>
      <c r="I67" s="223"/>
      <c r="J67" s="225"/>
      <c r="K67" s="223"/>
      <c r="L67" s="223"/>
      <c r="M67" s="223"/>
      <c r="N67" s="223"/>
      <c r="O67" s="231"/>
      <c r="P67" s="231"/>
      <c r="Q67" s="231"/>
      <c r="R67" s="231"/>
      <c r="S67" s="223"/>
      <c r="T67" s="231"/>
      <c r="U67" s="231"/>
      <c r="V67" s="231"/>
      <c r="W67" s="251" t="str">
        <f t="shared" si="0"/>
        <v/>
      </c>
    </row>
    <row r="68" spans="1:23" ht="15.75" customHeight="1">
      <c r="A68" s="223"/>
      <c r="B68" s="223"/>
      <c r="C68" s="224"/>
      <c r="D68" s="223"/>
      <c r="E68" s="223"/>
      <c r="F68" s="223"/>
      <c r="G68" s="223"/>
      <c r="H68" s="223"/>
      <c r="I68" s="223"/>
      <c r="J68" s="225"/>
      <c r="K68" s="223"/>
      <c r="L68" s="223"/>
      <c r="M68" s="223"/>
      <c r="N68" s="223"/>
      <c r="O68" s="231"/>
      <c r="P68" s="231"/>
      <c r="Q68" s="231"/>
      <c r="R68" s="231"/>
      <c r="S68" s="223"/>
      <c r="T68" s="231"/>
      <c r="U68" s="231"/>
      <c r="V68" s="231"/>
      <c r="W68" s="251" t="str">
        <f t="shared" ref="W68:W131" si="1">IF($O68="YES",$O$2&amp;", ","")&amp;IF($P68="YES",$P$2&amp;", ","")&amp;IF($Q68="YES",$Q$2&amp;", ","")&amp;IF($R68="YES",$R$2&amp;", ","")</f>
        <v/>
      </c>
    </row>
    <row r="69" spans="1:23" ht="15.75" customHeight="1">
      <c r="A69" s="223"/>
      <c r="B69" s="223"/>
      <c r="C69" s="224"/>
      <c r="D69" s="223"/>
      <c r="E69" s="223"/>
      <c r="F69" s="223"/>
      <c r="G69" s="223"/>
      <c r="H69" s="223"/>
      <c r="I69" s="223"/>
      <c r="J69" s="225"/>
      <c r="K69" s="223"/>
      <c r="L69" s="223"/>
      <c r="M69" s="223"/>
      <c r="N69" s="223"/>
      <c r="O69" s="231"/>
      <c r="P69" s="231"/>
      <c r="Q69" s="231"/>
      <c r="R69" s="231"/>
      <c r="S69" s="223"/>
      <c r="T69" s="231"/>
      <c r="U69" s="231"/>
      <c r="V69" s="231"/>
      <c r="W69" s="251" t="str">
        <f t="shared" si="1"/>
        <v/>
      </c>
    </row>
    <row r="70" spans="1:23" ht="15.75" customHeight="1">
      <c r="A70" s="223"/>
      <c r="B70" s="223"/>
      <c r="C70" s="224"/>
      <c r="D70" s="223"/>
      <c r="E70" s="223"/>
      <c r="F70" s="223"/>
      <c r="G70" s="223"/>
      <c r="H70" s="223"/>
      <c r="I70" s="223"/>
      <c r="J70" s="225"/>
      <c r="K70" s="223"/>
      <c r="L70" s="223"/>
      <c r="M70" s="223"/>
      <c r="N70" s="223"/>
      <c r="O70" s="231"/>
      <c r="P70" s="231"/>
      <c r="Q70" s="231"/>
      <c r="R70" s="231"/>
      <c r="S70" s="223"/>
      <c r="T70" s="231"/>
      <c r="U70" s="231"/>
      <c r="V70" s="231"/>
      <c r="W70" s="251" t="str">
        <f t="shared" si="1"/>
        <v/>
      </c>
    </row>
    <row r="71" spans="1:23" ht="15.75" customHeight="1">
      <c r="A71" s="223"/>
      <c r="B71" s="223"/>
      <c r="C71" s="224"/>
      <c r="D71" s="223"/>
      <c r="E71" s="223"/>
      <c r="F71" s="223"/>
      <c r="G71" s="223"/>
      <c r="H71" s="223"/>
      <c r="I71" s="223"/>
      <c r="J71" s="225"/>
      <c r="K71" s="223"/>
      <c r="L71" s="223"/>
      <c r="M71" s="223"/>
      <c r="N71" s="223"/>
      <c r="O71" s="231"/>
      <c r="P71" s="231"/>
      <c r="Q71" s="231"/>
      <c r="R71" s="231"/>
      <c r="S71" s="223"/>
      <c r="T71" s="231"/>
      <c r="U71" s="231"/>
      <c r="V71" s="231"/>
      <c r="W71" s="251" t="str">
        <f t="shared" si="1"/>
        <v/>
      </c>
    </row>
    <row r="72" spans="1:23" ht="15.75" customHeight="1">
      <c r="A72" s="223"/>
      <c r="B72" s="223"/>
      <c r="C72" s="224"/>
      <c r="D72" s="223"/>
      <c r="E72" s="223"/>
      <c r="F72" s="223"/>
      <c r="G72" s="223"/>
      <c r="H72" s="223"/>
      <c r="I72" s="223"/>
      <c r="J72" s="225"/>
      <c r="K72" s="223"/>
      <c r="L72" s="223"/>
      <c r="M72" s="223"/>
      <c r="N72" s="223"/>
      <c r="O72" s="231"/>
      <c r="P72" s="231"/>
      <c r="Q72" s="231"/>
      <c r="R72" s="231"/>
      <c r="S72" s="223"/>
      <c r="T72" s="231"/>
      <c r="U72" s="231"/>
      <c r="V72" s="231"/>
      <c r="W72" s="251" t="str">
        <f t="shared" si="1"/>
        <v/>
      </c>
    </row>
    <row r="73" spans="1:23" ht="15.75" customHeight="1">
      <c r="A73" s="223"/>
      <c r="B73" s="223"/>
      <c r="C73" s="224"/>
      <c r="D73" s="223"/>
      <c r="E73" s="223"/>
      <c r="F73" s="223"/>
      <c r="G73" s="223"/>
      <c r="H73" s="223"/>
      <c r="I73" s="223"/>
      <c r="J73" s="225"/>
      <c r="K73" s="223"/>
      <c r="L73" s="223"/>
      <c r="M73" s="223"/>
      <c r="N73" s="223"/>
      <c r="O73" s="231"/>
      <c r="P73" s="231"/>
      <c r="Q73" s="231"/>
      <c r="R73" s="231"/>
      <c r="S73" s="223"/>
      <c r="T73" s="231"/>
      <c r="U73" s="231"/>
      <c r="V73" s="231"/>
      <c r="W73" s="251" t="str">
        <f t="shared" si="1"/>
        <v/>
      </c>
    </row>
    <row r="74" spans="1:23" ht="15.75" customHeight="1">
      <c r="A74" s="223"/>
      <c r="B74" s="223"/>
      <c r="C74" s="224"/>
      <c r="D74" s="223"/>
      <c r="E74" s="223"/>
      <c r="F74" s="223"/>
      <c r="G74" s="223"/>
      <c r="H74" s="223"/>
      <c r="I74" s="223"/>
      <c r="J74" s="225"/>
      <c r="K74" s="223"/>
      <c r="L74" s="223"/>
      <c r="M74" s="223"/>
      <c r="N74" s="223"/>
      <c r="O74" s="231"/>
      <c r="P74" s="231"/>
      <c r="Q74" s="231"/>
      <c r="R74" s="231"/>
      <c r="S74" s="223"/>
      <c r="T74" s="231"/>
      <c r="U74" s="231"/>
      <c r="V74" s="231"/>
      <c r="W74" s="251" t="str">
        <f t="shared" si="1"/>
        <v/>
      </c>
    </row>
    <row r="75" spans="1:23" ht="15.75" customHeight="1">
      <c r="A75" s="223"/>
      <c r="B75" s="223"/>
      <c r="C75" s="224"/>
      <c r="D75" s="223"/>
      <c r="E75" s="223"/>
      <c r="F75" s="223"/>
      <c r="G75" s="223"/>
      <c r="H75" s="223"/>
      <c r="I75" s="223"/>
      <c r="J75" s="225"/>
      <c r="K75" s="223"/>
      <c r="L75" s="223"/>
      <c r="M75" s="223"/>
      <c r="N75" s="223"/>
      <c r="O75" s="231"/>
      <c r="P75" s="231"/>
      <c r="Q75" s="231"/>
      <c r="R75" s="231"/>
      <c r="S75" s="223"/>
      <c r="T75" s="231"/>
      <c r="U75" s="231"/>
      <c r="V75" s="231"/>
      <c r="W75" s="251" t="str">
        <f t="shared" si="1"/>
        <v/>
      </c>
    </row>
    <row r="76" spans="1:23" ht="15.75" customHeight="1">
      <c r="A76" s="223"/>
      <c r="B76" s="223"/>
      <c r="C76" s="224"/>
      <c r="D76" s="223"/>
      <c r="E76" s="223"/>
      <c r="F76" s="223"/>
      <c r="G76" s="223"/>
      <c r="H76" s="223"/>
      <c r="I76" s="223"/>
      <c r="J76" s="225"/>
      <c r="K76" s="223"/>
      <c r="L76" s="223"/>
      <c r="M76" s="223"/>
      <c r="N76" s="223"/>
      <c r="O76" s="231"/>
      <c r="P76" s="231"/>
      <c r="Q76" s="231"/>
      <c r="R76" s="231"/>
      <c r="S76" s="223"/>
      <c r="T76" s="231"/>
      <c r="U76" s="231"/>
      <c r="V76" s="231"/>
      <c r="W76" s="251" t="str">
        <f t="shared" si="1"/>
        <v/>
      </c>
    </row>
    <row r="77" spans="1:23" ht="15.75" customHeight="1">
      <c r="A77" s="223"/>
      <c r="B77" s="223"/>
      <c r="C77" s="224"/>
      <c r="D77" s="223"/>
      <c r="E77" s="223"/>
      <c r="F77" s="223"/>
      <c r="G77" s="223"/>
      <c r="H77" s="223"/>
      <c r="I77" s="223"/>
      <c r="J77" s="225"/>
      <c r="K77" s="223"/>
      <c r="L77" s="223"/>
      <c r="M77" s="223"/>
      <c r="N77" s="223"/>
      <c r="O77" s="231"/>
      <c r="P77" s="231"/>
      <c r="Q77" s="231"/>
      <c r="R77" s="231"/>
      <c r="S77" s="223"/>
      <c r="T77" s="231"/>
      <c r="U77" s="231"/>
      <c r="V77" s="231"/>
      <c r="W77" s="251" t="str">
        <f t="shared" si="1"/>
        <v/>
      </c>
    </row>
    <row r="78" spans="1:23" ht="15.75" customHeight="1">
      <c r="A78" s="223"/>
      <c r="B78" s="223"/>
      <c r="C78" s="224"/>
      <c r="D78" s="223"/>
      <c r="E78" s="223"/>
      <c r="F78" s="223"/>
      <c r="G78" s="223"/>
      <c r="H78" s="223"/>
      <c r="I78" s="223"/>
      <c r="J78" s="225"/>
      <c r="K78" s="223"/>
      <c r="L78" s="223"/>
      <c r="M78" s="223"/>
      <c r="N78" s="223"/>
      <c r="O78" s="231"/>
      <c r="P78" s="231"/>
      <c r="Q78" s="231"/>
      <c r="R78" s="231"/>
      <c r="S78" s="223"/>
      <c r="T78" s="231"/>
      <c r="U78" s="231"/>
      <c r="V78" s="231"/>
      <c r="W78" s="251" t="str">
        <f t="shared" si="1"/>
        <v/>
      </c>
    </row>
    <row r="79" spans="1:23" ht="15.75" customHeight="1">
      <c r="A79" s="223"/>
      <c r="B79" s="223"/>
      <c r="C79" s="224"/>
      <c r="D79" s="223"/>
      <c r="E79" s="223"/>
      <c r="F79" s="223"/>
      <c r="G79" s="223"/>
      <c r="H79" s="223"/>
      <c r="I79" s="223"/>
      <c r="J79" s="225"/>
      <c r="K79" s="223"/>
      <c r="L79" s="223"/>
      <c r="M79" s="223"/>
      <c r="N79" s="223"/>
      <c r="O79" s="231"/>
      <c r="P79" s="231"/>
      <c r="Q79" s="231"/>
      <c r="R79" s="231"/>
      <c r="S79" s="223"/>
      <c r="T79" s="231"/>
      <c r="U79" s="231"/>
      <c r="V79" s="231"/>
      <c r="W79" s="251" t="str">
        <f t="shared" si="1"/>
        <v/>
      </c>
    </row>
    <row r="80" spans="1:23" ht="15.75" customHeight="1">
      <c r="A80" s="223"/>
      <c r="B80" s="223"/>
      <c r="C80" s="224"/>
      <c r="D80" s="223"/>
      <c r="E80" s="223"/>
      <c r="F80" s="223"/>
      <c r="G80" s="223"/>
      <c r="H80" s="223"/>
      <c r="I80" s="223"/>
      <c r="J80" s="225"/>
      <c r="K80" s="223"/>
      <c r="L80" s="223"/>
      <c r="M80" s="223"/>
      <c r="N80" s="223"/>
      <c r="O80" s="231"/>
      <c r="P80" s="231"/>
      <c r="Q80" s="231"/>
      <c r="R80" s="231"/>
      <c r="S80" s="223"/>
      <c r="T80" s="231"/>
      <c r="U80" s="231"/>
      <c r="V80" s="231"/>
      <c r="W80" s="251" t="str">
        <f t="shared" si="1"/>
        <v/>
      </c>
    </row>
    <row r="81" spans="1:23" ht="15.75" customHeight="1">
      <c r="A81" s="223"/>
      <c r="B81" s="223"/>
      <c r="C81" s="224"/>
      <c r="D81" s="223"/>
      <c r="E81" s="223"/>
      <c r="F81" s="223"/>
      <c r="G81" s="223"/>
      <c r="H81" s="223"/>
      <c r="I81" s="223"/>
      <c r="J81" s="225"/>
      <c r="K81" s="223"/>
      <c r="L81" s="223"/>
      <c r="M81" s="223"/>
      <c r="N81" s="223"/>
      <c r="O81" s="231"/>
      <c r="P81" s="231"/>
      <c r="Q81" s="231"/>
      <c r="R81" s="231"/>
      <c r="S81" s="223"/>
      <c r="T81" s="231"/>
      <c r="U81" s="231"/>
      <c r="V81" s="231"/>
      <c r="W81" s="251" t="str">
        <f t="shared" si="1"/>
        <v/>
      </c>
    </row>
    <row r="82" spans="1:23" ht="15.75" customHeight="1">
      <c r="A82" s="223"/>
      <c r="B82" s="223"/>
      <c r="C82" s="224"/>
      <c r="D82" s="223"/>
      <c r="E82" s="223"/>
      <c r="F82" s="223"/>
      <c r="G82" s="223"/>
      <c r="H82" s="223"/>
      <c r="I82" s="223"/>
      <c r="J82" s="225"/>
      <c r="K82" s="223"/>
      <c r="L82" s="223"/>
      <c r="M82" s="223"/>
      <c r="N82" s="223"/>
      <c r="O82" s="231"/>
      <c r="P82" s="231"/>
      <c r="Q82" s="231"/>
      <c r="R82" s="231"/>
      <c r="S82" s="223"/>
      <c r="T82" s="231"/>
      <c r="U82" s="231"/>
      <c r="V82" s="231"/>
      <c r="W82" s="251" t="str">
        <f t="shared" si="1"/>
        <v/>
      </c>
    </row>
    <row r="83" spans="1:23" ht="15.75" customHeight="1">
      <c r="A83" s="223"/>
      <c r="B83" s="223"/>
      <c r="C83" s="224"/>
      <c r="D83" s="223"/>
      <c r="E83" s="223"/>
      <c r="F83" s="223"/>
      <c r="G83" s="223"/>
      <c r="H83" s="223"/>
      <c r="I83" s="223"/>
      <c r="J83" s="225"/>
      <c r="K83" s="223"/>
      <c r="L83" s="223"/>
      <c r="M83" s="223"/>
      <c r="N83" s="223"/>
      <c r="O83" s="231"/>
      <c r="P83" s="231"/>
      <c r="Q83" s="231"/>
      <c r="R83" s="231"/>
      <c r="S83" s="223"/>
      <c r="T83" s="231"/>
      <c r="U83" s="231"/>
      <c r="V83" s="231"/>
      <c r="W83" s="251" t="str">
        <f t="shared" si="1"/>
        <v/>
      </c>
    </row>
    <row r="84" spans="1:23" ht="15.75" customHeight="1">
      <c r="A84" s="223"/>
      <c r="B84" s="223"/>
      <c r="C84" s="224"/>
      <c r="D84" s="223"/>
      <c r="E84" s="223"/>
      <c r="F84" s="223"/>
      <c r="G84" s="223"/>
      <c r="H84" s="223"/>
      <c r="I84" s="223"/>
      <c r="J84" s="225"/>
      <c r="K84" s="223"/>
      <c r="L84" s="223"/>
      <c r="M84" s="223"/>
      <c r="N84" s="223"/>
      <c r="O84" s="231"/>
      <c r="P84" s="231"/>
      <c r="Q84" s="231"/>
      <c r="R84" s="231"/>
      <c r="S84" s="223"/>
      <c r="T84" s="231"/>
      <c r="U84" s="231"/>
      <c r="V84" s="231"/>
      <c r="W84" s="251" t="str">
        <f t="shared" si="1"/>
        <v/>
      </c>
    </row>
    <row r="85" spans="1:23" ht="15.75" customHeight="1">
      <c r="A85" s="223"/>
      <c r="B85" s="223"/>
      <c r="C85" s="224"/>
      <c r="D85" s="223"/>
      <c r="E85" s="223"/>
      <c r="F85" s="223"/>
      <c r="G85" s="223"/>
      <c r="H85" s="223"/>
      <c r="I85" s="223"/>
      <c r="J85" s="225"/>
      <c r="K85" s="223"/>
      <c r="L85" s="223"/>
      <c r="M85" s="223"/>
      <c r="N85" s="223"/>
      <c r="O85" s="231"/>
      <c r="P85" s="231"/>
      <c r="Q85" s="231"/>
      <c r="R85" s="231"/>
      <c r="S85" s="223"/>
      <c r="T85" s="231"/>
      <c r="U85" s="231"/>
      <c r="V85" s="231"/>
      <c r="W85" s="251" t="str">
        <f t="shared" si="1"/>
        <v/>
      </c>
    </row>
    <row r="86" spans="1:23" ht="15.75" customHeight="1">
      <c r="A86" s="223"/>
      <c r="B86" s="223"/>
      <c r="C86" s="224"/>
      <c r="D86" s="223"/>
      <c r="E86" s="223"/>
      <c r="F86" s="223"/>
      <c r="G86" s="223"/>
      <c r="H86" s="223"/>
      <c r="I86" s="223"/>
      <c r="J86" s="225"/>
      <c r="K86" s="223"/>
      <c r="L86" s="223"/>
      <c r="M86" s="223"/>
      <c r="N86" s="223"/>
      <c r="O86" s="231"/>
      <c r="P86" s="231"/>
      <c r="Q86" s="231"/>
      <c r="R86" s="231"/>
      <c r="S86" s="223"/>
      <c r="T86" s="231"/>
      <c r="U86" s="231"/>
      <c r="V86" s="231"/>
      <c r="W86" s="251" t="str">
        <f t="shared" si="1"/>
        <v/>
      </c>
    </row>
    <row r="87" spans="1:23" ht="15.75" customHeight="1">
      <c r="A87" s="223"/>
      <c r="B87" s="223"/>
      <c r="C87" s="224"/>
      <c r="D87" s="223"/>
      <c r="E87" s="223"/>
      <c r="F87" s="223"/>
      <c r="G87" s="223"/>
      <c r="H87" s="223"/>
      <c r="I87" s="223"/>
      <c r="J87" s="225"/>
      <c r="K87" s="223"/>
      <c r="L87" s="223"/>
      <c r="M87" s="223"/>
      <c r="N87" s="223"/>
      <c r="O87" s="231"/>
      <c r="P87" s="231"/>
      <c r="Q87" s="231"/>
      <c r="R87" s="231"/>
      <c r="S87" s="223"/>
      <c r="T87" s="231"/>
      <c r="U87" s="231"/>
      <c r="V87" s="231"/>
      <c r="W87" s="251" t="str">
        <f t="shared" si="1"/>
        <v/>
      </c>
    </row>
    <row r="88" spans="1:23" ht="15.75" customHeight="1">
      <c r="A88" s="223"/>
      <c r="B88" s="223"/>
      <c r="C88" s="224"/>
      <c r="D88" s="223"/>
      <c r="E88" s="223"/>
      <c r="F88" s="223"/>
      <c r="G88" s="223"/>
      <c r="H88" s="223"/>
      <c r="I88" s="223"/>
      <c r="J88" s="225"/>
      <c r="K88" s="223"/>
      <c r="L88" s="223"/>
      <c r="M88" s="223"/>
      <c r="N88" s="223"/>
      <c r="O88" s="231"/>
      <c r="P88" s="231"/>
      <c r="Q88" s="231"/>
      <c r="R88" s="231"/>
      <c r="S88" s="223"/>
      <c r="T88" s="231"/>
      <c r="U88" s="231"/>
      <c r="V88" s="231"/>
      <c r="W88" s="251" t="str">
        <f t="shared" si="1"/>
        <v/>
      </c>
    </row>
    <row r="89" spans="1:23" ht="15.75" customHeight="1">
      <c r="A89" s="223"/>
      <c r="B89" s="223"/>
      <c r="C89" s="224"/>
      <c r="D89" s="223"/>
      <c r="E89" s="223"/>
      <c r="F89" s="223"/>
      <c r="G89" s="223"/>
      <c r="H89" s="223"/>
      <c r="I89" s="223"/>
      <c r="J89" s="225"/>
      <c r="K89" s="223"/>
      <c r="L89" s="223"/>
      <c r="M89" s="223"/>
      <c r="N89" s="223"/>
      <c r="O89" s="231"/>
      <c r="P89" s="231"/>
      <c r="Q89" s="231"/>
      <c r="R89" s="231"/>
      <c r="S89" s="223"/>
      <c r="T89" s="231"/>
      <c r="U89" s="231"/>
      <c r="V89" s="231"/>
      <c r="W89" s="251" t="str">
        <f t="shared" si="1"/>
        <v/>
      </c>
    </row>
    <row r="90" spans="1:23" ht="15.75" customHeight="1">
      <c r="A90" s="223"/>
      <c r="B90" s="223"/>
      <c r="C90" s="224"/>
      <c r="D90" s="223"/>
      <c r="E90" s="223"/>
      <c r="F90" s="223"/>
      <c r="G90" s="223"/>
      <c r="H90" s="223"/>
      <c r="I90" s="223"/>
      <c r="J90" s="225"/>
      <c r="K90" s="223"/>
      <c r="L90" s="223"/>
      <c r="M90" s="223"/>
      <c r="N90" s="223"/>
      <c r="O90" s="231"/>
      <c r="P90" s="231"/>
      <c r="Q90" s="231"/>
      <c r="R90" s="231"/>
      <c r="S90" s="223"/>
      <c r="T90" s="231"/>
      <c r="U90" s="231"/>
      <c r="V90" s="231"/>
      <c r="W90" s="251" t="str">
        <f t="shared" si="1"/>
        <v/>
      </c>
    </row>
    <row r="91" spans="1:23" ht="15.75" customHeight="1">
      <c r="A91" s="223"/>
      <c r="B91" s="223"/>
      <c r="C91" s="224"/>
      <c r="D91" s="223"/>
      <c r="E91" s="223"/>
      <c r="F91" s="223"/>
      <c r="G91" s="223"/>
      <c r="H91" s="223"/>
      <c r="I91" s="223"/>
      <c r="J91" s="225"/>
      <c r="K91" s="223"/>
      <c r="L91" s="223"/>
      <c r="M91" s="223"/>
      <c r="N91" s="223"/>
      <c r="O91" s="231"/>
      <c r="P91" s="231"/>
      <c r="Q91" s="231"/>
      <c r="R91" s="231"/>
      <c r="S91" s="223"/>
      <c r="T91" s="231"/>
      <c r="U91" s="231"/>
      <c r="V91" s="231"/>
      <c r="W91" s="251" t="str">
        <f t="shared" si="1"/>
        <v/>
      </c>
    </row>
    <row r="92" spans="1:23" ht="15.75" customHeight="1">
      <c r="A92" s="223"/>
      <c r="B92" s="223"/>
      <c r="C92" s="224"/>
      <c r="D92" s="223"/>
      <c r="E92" s="223"/>
      <c r="F92" s="223"/>
      <c r="G92" s="223"/>
      <c r="H92" s="223"/>
      <c r="I92" s="223"/>
      <c r="J92" s="225"/>
      <c r="K92" s="223"/>
      <c r="L92" s="223"/>
      <c r="M92" s="223"/>
      <c r="N92" s="223"/>
      <c r="O92" s="231"/>
      <c r="P92" s="231"/>
      <c r="Q92" s="231"/>
      <c r="R92" s="231"/>
      <c r="S92" s="223"/>
      <c r="T92" s="231"/>
      <c r="U92" s="231"/>
      <c r="V92" s="231"/>
      <c r="W92" s="251" t="str">
        <f t="shared" si="1"/>
        <v/>
      </c>
    </row>
    <row r="93" spans="1:23" ht="15.75" customHeight="1">
      <c r="A93" s="223"/>
      <c r="B93" s="223"/>
      <c r="C93" s="224"/>
      <c r="D93" s="223"/>
      <c r="E93" s="223"/>
      <c r="F93" s="223"/>
      <c r="G93" s="223"/>
      <c r="H93" s="223"/>
      <c r="I93" s="223"/>
      <c r="J93" s="225"/>
      <c r="K93" s="223"/>
      <c r="L93" s="223"/>
      <c r="M93" s="223"/>
      <c r="N93" s="223"/>
      <c r="O93" s="231"/>
      <c r="P93" s="231"/>
      <c r="Q93" s="231"/>
      <c r="R93" s="231"/>
      <c r="S93" s="223"/>
      <c r="T93" s="231"/>
      <c r="U93" s="231"/>
      <c r="V93" s="231"/>
      <c r="W93" s="251" t="str">
        <f t="shared" si="1"/>
        <v/>
      </c>
    </row>
    <row r="94" spans="1:23" ht="15.75" customHeight="1">
      <c r="A94" s="223"/>
      <c r="B94" s="223"/>
      <c r="C94" s="224"/>
      <c r="D94" s="223"/>
      <c r="E94" s="223"/>
      <c r="F94" s="223"/>
      <c r="G94" s="223"/>
      <c r="H94" s="223"/>
      <c r="I94" s="223"/>
      <c r="J94" s="225"/>
      <c r="K94" s="223"/>
      <c r="L94" s="223"/>
      <c r="M94" s="223"/>
      <c r="N94" s="223"/>
      <c r="O94" s="231"/>
      <c r="P94" s="231"/>
      <c r="Q94" s="231"/>
      <c r="R94" s="231"/>
      <c r="S94" s="223"/>
      <c r="T94" s="231"/>
      <c r="U94" s="231"/>
      <c r="V94" s="231"/>
      <c r="W94" s="251" t="str">
        <f t="shared" si="1"/>
        <v/>
      </c>
    </row>
    <row r="95" spans="1:23" ht="15.75" customHeight="1">
      <c r="A95" s="223"/>
      <c r="B95" s="223"/>
      <c r="C95" s="224"/>
      <c r="D95" s="223"/>
      <c r="E95" s="223"/>
      <c r="F95" s="223"/>
      <c r="G95" s="223"/>
      <c r="H95" s="223"/>
      <c r="I95" s="223"/>
      <c r="J95" s="225"/>
      <c r="K95" s="223"/>
      <c r="L95" s="223"/>
      <c r="M95" s="223"/>
      <c r="N95" s="223"/>
      <c r="O95" s="231"/>
      <c r="P95" s="231"/>
      <c r="Q95" s="231"/>
      <c r="R95" s="231"/>
      <c r="S95" s="223"/>
      <c r="T95" s="231"/>
      <c r="U95" s="231"/>
      <c r="V95" s="231"/>
      <c r="W95" s="251" t="str">
        <f t="shared" si="1"/>
        <v/>
      </c>
    </row>
    <row r="96" spans="1:23" ht="15.75" customHeight="1">
      <c r="A96" s="223"/>
      <c r="B96" s="223"/>
      <c r="C96" s="224"/>
      <c r="D96" s="223"/>
      <c r="E96" s="223"/>
      <c r="F96" s="223"/>
      <c r="G96" s="223"/>
      <c r="H96" s="223"/>
      <c r="I96" s="223"/>
      <c r="J96" s="225"/>
      <c r="K96" s="223"/>
      <c r="L96" s="223"/>
      <c r="M96" s="223"/>
      <c r="N96" s="223"/>
      <c r="O96" s="231"/>
      <c r="P96" s="231"/>
      <c r="Q96" s="231"/>
      <c r="R96" s="231"/>
      <c r="S96" s="223"/>
      <c r="T96" s="231"/>
      <c r="U96" s="231"/>
      <c r="V96" s="231"/>
      <c r="W96" s="251" t="str">
        <f t="shared" si="1"/>
        <v/>
      </c>
    </row>
    <row r="97" spans="1:23" ht="15.75" customHeight="1">
      <c r="A97" s="223"/>
      <c r="B97" s="223"/>
      <c r="C97" s="224"/>
      <c r="D97" s="223"/>
      <c r="E97" s="223"/>
      <c r="F97" s="223"/>
      <c r="G97" s="223"/>
      <c r="H97" s="223"/>
      <c r="I97" s="223"/>
      <c r="J97" s="225"/>
      <c r="K97" s="223"/>
      <c r="L97" s="223"/>
      <c r="M97" s="223"/>
      <c r="N97" s="223"/>
      <c r="O97" s="231"/>
      <c r="P97" s="231"/>
      <c r="Q97" s="231"/>
      <c r="R97" s="231"/>
      <c r="S97" s="223"/>
      <c r="T97" s="231"/>
      <c r="U97" s="231"/>
      <c r="V97" s="231"/>
      <c r="W97" s="251" t="str">
        <f t="shared" si="1"/>
        <v/>
      </c>
    </row>
    <row r="98" spans="1:23" ht="15.75" customHeight="1">
      <c r="A98" s="223"/>
      <c r="B98" s="223"/>
      <c r="C98" s="224"/>
      <c r="D98" s="223"/>
      <c r="E98" s="223"/>
      <c r="F98" s="223"/>
      <c r="G98" s="223"/>
      <c r="H98" s="223"/>
      <c r="I98" s="223"/>
      <c r="J98" s="225"/>
      <c r="K98" s="223"/>
      <c r="L98" s="223"/>
      <c r="M98" s="223"/>
      <c r="N98" s="223"/>
      <c r="O98" s="231"/>
      <c r="P98" s="231"/>
      <c r="Q98" s="231"/>
      <c r="R98" s="231"/>
      <c r="S98" s="223"/>
      <c r="T98" s="231"/>
      <c r="U98" s="231"/>
      <c r="V98" s="231"/>
      <c r="W98" s="251" t="str">
        <f t="shared" si="1"/>
        <v/>
      </c>
    </row>
    <row r="99" spans="1:23" ht="15.75" customHeight="1">
      <c r="A99" s="223"/>
      <c r="B99" s="223"/>
      <c r="C99" s="224"/>
      <c r="D99" s="223"/>
      <c r="E99" s="223"/>
      <c r="F99" s="223"/>
      <c r="G99" s="223"/>
      <c r="H99" s="223"/>
      <c r="I99" s="223"/>
      <c r="J99" s="225"/>
      <c r="K99" s="223"/>
      <c r="L99" s="223"/>
      <c r="M99" s="223"/>
      <c r="N99" s="223"/>
      <c r="O99" s="231"/>
      <c r="P99" s="231"/>
      <c r="Q99" s="231"/>
      <c r="R99" s="231"/>
      <c r="S99" s="223"/>
      <c r="T99" s="231"/>
      <c r="U99" s="231"/>
      <c r="V99" s="231"/>
      <c r="W99" s="251" t="str">
        <f t="shared" si="1"/>
        <v/>
      </c>
    </row>
    <row r="100" spans="1:23" ht="15.75" customHeight="1">
      <c r="A100" s="223"/>
      <c r="B100" s="223"/>
      <c r="C100" s="224"/>
      <c r="D100" s="223"/>
      <c r="E100" s="223"/>
      <c r="F100" s="223"/>
      <c r="G100" s="223"/>
      <c r="H100" s="223"/>
      <c r="I100" s="223"/>
      <c r="J100" s="225"/>
      <c r="K100" s="223"/>
      <c r="L100" s="223"/>
      <c r="M100" s="223"/>
      <c r="N100" s="223"/>
      <c r="O100" s="231"/>
      <c r="P100" s="231"/>
      <c r="Q100" s="231"/>
      <c r="R100" s="231"/>
      <c r="S100" s="223"/>
      <c r="T100" s="231"/>
      <c r="U100" s="231"/>
      <c r="V100" s="231"/>
      <c r="W100" s="251" t="str">
        <f t="shared" si="1"/>
        <v/>
      </c>
    </row>
    <row r="101" spans="1:23" ht="15.75" customHeight="1">
      <c r="A101" s="223"/>
      <c r="B101" s="223"/>
      <c r="C101" s="224"/>
      <c r="D101" s="223"/>
      <c r="E101" s="223"/>
      <c r="F101" s="223"/>
      <c r="G101" s="223"/>
      <c r="H101" s="223"/>
      <c r="I101" s="223"/>
      <c r="J101" s="225"/>
      <c r="K101" s="223"/>
      <c r="L101" s="223"/>
      <c r="M101" s="223"/>
      <c r="N101" s="223"/>
      <c r="O101" s="231"/>
      <c r="P101" s="231"/>
      <c r="Q101" s="231"/>
      <c r="R101" s="231"/>
      <c r="S101" s="223"/>
      <c r="T101" s="231"/>
      <c r="U101" s="231"/>
      <c r="V101" s="231"/>
      <c r="W101" s="251" t="str">
        <f t="shared" si="1"/>
        <v/>
      </c>
    </row>
    <row r="102" spans="1:23" ht="15.75" customHeight="1">
      <c r="A102" s="223"/>
      <c r="B102" s="223"/>
      <c r="C102" s="224"/>
      <c r="D102" s="223"/>
      <c r="E102" s="223"/>
      <c r="F102" s="223"/>
      <c r="G102" s="223"/>
      <c r="H102" s="223"/>
      <c r="I102" s="223"/>
      <c r="J102" s="225"/>
      <c r="K102" s="223"/>
      <c r="L102" s="223"/>
      <c r="M102" s="223"/>
      <c r="N102" s="223"/>
      <c r="O102" s="231"/>
      <c r="P102" s="231"/>
      <c r="Q102" s="231"/>
      <c r="R102" s="231"/>
      <c r="S102" s="223"/>
      <c r="T102" s="231"/>
      <c r="U102" s="231"/>
      <c r="V102" s="231"/>
      <c r="W102" s="251" t="str">
        <f t="shared" si="1"/>
        <v/>
      </c>
    </row>
    <row r="103" spans="1:23" ht="15.75" customHeight="1">
      <c r="A103" s="223"/>
      <c r="B103" s="223"/>
      <c r="C103" s="224"/>
      <c r="D103" s="223"/>
      <c r="E103" s="223"/>
      <c r="F103" s="223"/>
      <c r="G103" s="223"/>
      <c r="H103" s="223"/>
      <c r="I103" s="223"/>
      <c r="J103" s="225"/>
      <c r="K103" s="223"/>
      <c r="L103" s="223"/>
      <c r="M103" s="223"/>
      <c r="N103" s="223"/>
      <c r="O103" s="231"/>
      <c r="P103" s="231"/>
      <c r="Q103" s="231"/>
      <c r="R103" s="231"/>
      <c r="S103" s="223"/>
      <c r="T103" s="231"/>
      <c r="U103" s="231"/>
      <c r="V103" s="231"/>
      <c r="W103" s="251" t="str">
        <f t="shared" si="1"/>
        <v/>
      </c>
    </row>
    <row r="104" spans="1:23" ht="15.75" customHeight="1">
      <c r="A104" s="223"/>
      <c r="B104" s="223"/>
      <c r="C104" s="224"/>
      <c r="D104" s="223"/>
      <c r="E104" s="223"/>
      <c r="F104" s="223"/>
      <c r="G104" s="223"/>
      <c r="H104" s="223"/>
      <c r="I104" s="223"/>
      <c r="J104" s="225"/>
      <c r="K104" s="223"/>
      <c r="L104" s="223"/>
      <c r="M104" s="223"/>
      <c r="N104" s="223"/>
      <c r="O104" s="231"/>
      <c r="P104" s="231"/>
      <c r="Q104" s="231"/>
      <c r="R104" s="231"/>
      <c r="S104" s="223"/>
      <c r="T104" s="231"/>
      <c r="U104" s="231"/>
      <c r="V104" s="231"/>
      <c r="W104" s="251" t="str">
        <f t="shared" si="1"/>
        <v/>
      </c>
    </row>
    <row r="105" spans="1:23" ht="15.75" customHeight="1">
      <c r="A105" s="223"/>
      <c r="B105" s="223"/>
      <c r="C105" s="224"/>
      <c r="D105" s="223"/>
      <c r="E105" s="223"/>
      <c r="F105" s="223"/>
      <c r="G105" s="223"/>
      <c r="H105" s="223"/>
      <c r="I105" s="223"/>
      <c r="J105" s="225"/>
      <c r="K105" s="223"/>
      <c r="L105" s="223"/>
      <c r="M105" s="223"/>
      <c r="N105" s="223"/>
      <c r="O105" s="231"/>
      <c r="P105" s="231"/>
      <c r="Q105" s="231"/>
      <c r="R105" s="231"/>
      <c r="S105" s="223"/>
      <c r="T105" s="231"/>
      <c r="U105" s="231"/>
      <c r="V105" s="231"/>
      <c r="W105" s="251" t="str">
        <f t="shared" si="1"/>
        <v/>
      </c>
    </row>
    <row r="106" spans="1:23" ht="15.75" customHeight="1">
      <c r="A106" s="223"/>
      <c r="B106" s="223"/>
      <c r="C106" s="224"/>
      <c r="D106" s="223"/>
      <c r="E106" s="223"/>
      <c r="F106" s="223"/>
      <c r="G106" s="223"/>
      <c r="H106" s="223"/>
      <c r="I106" s="223"/>
      <c r="J106" s="225"/>
      <c r="K106" s="223"/>
      <c r="L106" s="223"/>
      <c r="M106" s="223"/>
      <c r="N106" s="223"/>
      <c r="O106" s="231"/>
      <c r="P106" s="231"/>
      <c r="Q106" s="231"/>
      <c r="R106" s="231"/>
      <c r="S106" s="223"/>
      <c r="T106" s="231"/>
      <c r="U106" s="231"/>
      <c r="V106" s="231"/>
      <c r="W106" s="251" t="str">
        <f t="shared" si="1"/>
        <v/>
      </c>
    </row>
    <row r="107" spans="1:23" ht="15.75" customHeight="1">
      <c r="A107" s="223"/>
      <c r="B107" s="223"/>
      <c r="C107" s="224"/>
      <c r="D107" s="223"/>
      <c r="E107" s="223"/>
      <c r="F107" s="223"/>
      <c r="G107" s="223"/>
      <c r="H107" s="223"/>
      <c r="I107" s="223"/>
      <c r="J107" s="225"/>
      <c r="K107" s="223"/>
      <c r="L107" s="223"/>
      <c r="M107" s="223"/>
      <c r="N107" s="223"/>
      <c r="O107" s="231"/>
      <c r="P107" s="231"/>
      <c r="Q107" s="231"/>
      <c r="R107" s="231"/>
      <c r="S107" s="223"/>
      <c r="T107" s="231"/>
      <c r="U107" s="231"/>
      <c r="V107" s="231"/>
      <c r="W107" s="251" t="str">
        <f t="shared" si="1"/>
        <v/>
      </c>
    </row>
    <row r="108" spans="1:23" ht="15.75" customHeight="1">
      <c r="A108" s="223"/>
      <c r="B108" s="223"/>
      <c r="C108" s="224"/>
      <c r="D108" s="223"/>
      <c r="E108" s="223"/>
      <c r="F108" s="223"/>
      <c r="G108" s="223"/>
      <c r="H108" s="223"/>
      <c r="I108" s="223"/>
      <c r="J108" s="225"/>
      <c r="K108" s="223"/>
      <c r="L108" s="223"/>
      <c r="M108" s="223"/>
      <c r="N108" s="223"/>
      <c r="O108" s="231"/>
      <c r="P108" s="231"/>
      <c r="Q108" s="231"/>
      <c r="R108" s="231"/>
      <c r="S108" s="223"/>
      <c r="T108" s="231"/>
      <c r="U108" s="231"/>
      <c r="V108" s="231"/>
      <c r="W108" s="251" t="str">
        <f t="shared" si="1"/>
        <v/>
      </c>
    </row>
    <row r="109" spans="1:23" ht="15.75" customHeight="1">
      <c r="A109" s="223"/>
      <c r="B109" s="223"/>
      <c r="C109" s="224"/>
      <c r="D109" s="223"/>
      <c r="E109" s="223"/>
      <c r="F109" s="223"/>
      <c r="G109" s="223"/>
      <c r="H109" s="223"/>
      <c r="I109" s="223"/>
      <c r="J109" s="225"/>
      <c r="K109" s="223"/>
      <c r="L109" s="223"/>
      <c r="M109" s="223"/>
      <c r="N109" s="223"/>
      <c r="O109" s="231"/>
      <c r="P109" s="231"/>
      <c r="Q109" s="231"/>
      <c r="R109" s="231"/>
      <c r="S109" s="223"/>
      <c r="T109" s="231"/>
      <c r="U109" s="231"/>
      <c r="V109" s="231"/>
      <c r="W109" s="251" t="str">
        <f t="shared" si="1"/>
        <v/>
      </c>
    </row>
    <row r="110" spans="1:23" ht="15.75" customHeight="1">
      <c r="A110" s="223"/>
      <c r="B110" s="223"/>
      <c r="C110" s="224"/>
      <c r="D110" s="223"/>
      <c r="E110" s="223"/>
      <c r="F110" s="223"/>
      <c r="G110" s="223"/>
      <c r="H110" s="223"/>
      <c r="I110" s="223"/>
      <c r="J110" s="225"/>
      <c r="K110" s="223"/>
      <c r="L110" s="223"/>
      <c r="M110" s="223"/>
      <c r="N110" s="223"/>
      <c r="O110" s="231"/>
      <c r="P110" s="231"/>
      <c r="Q110" s="231"/>
      <c r="R110" s="231"/>
      <c r="S110" s="223"/>
      <c r="T110" s="231"/>
      <c r="U110" s="231"/>
      <c r="V110" s="231"/>
      <c r="W110" s="251" t="str">
        <f t="shared" si="1"/>
        <v/>
      </c>
    </row>
    <row r="111" spans="1:23" ht="15.75" customHeight="1">
      <c r="A111" s="223"/>
      <c r="B111" s="223"/>
      <c r="C111" s="224"/>
      <c r="D111" s="223"/>
      <c r="E111" s="223"/>
      <c r="F111" s="223"/>
      <c r="G111" s="223"/>
      <c r="H111" s="223"/>
      <c r="I111" s="223"/>
      <c r="J111" s="225"/>
      <c r="K111" s="223"/>
      <c r="L111" s="223"/>
      <c r="M111" s="223"/>
      <c r="N111" s="223"/>
      <c r="O111" s="231"/>
      <c r="P111" s="231"/>
      <c r="Q111" s="231"/>
      <c r="R111" s="231"/>
      <c r="S111" s="223"/>
      <c r="T111" s="231"/>
      <c r="U111" s="231"/>
      <c r="V111" s="231"/>
      <c r="W111" s="251" t="str">
        <f t="shared" si="1"/>
        <v/>
      </c>
    </row>
    <row r="112" spans="1:23" ht="15.75" customHeight="1">
      <c r="A112" s="223"/>
      <c r="B112" s="223"/>
      <c r="C112" s="224"/>
      <c r="D112" s="223"/>
      <c r="E112" s="223"/>
      <c r="F112" s="223"/>
      <c r="G112" s="223"/>
      <c r="H112" s="223"/>
      <c r="I112" s="223"/>
      <c r="J112" s="225"/>
      <c r="K112" s="223"/>
      <c r="L112" s="223"/>
      <c r="M112" s="223"/>
      <c r="N112" s="223"/>
      <c r="O112" s="231"/>
      <c r="P112" s="231"/>
      <c r="Q112" s="231"/>
      <c r="R112" s="231"/>
      <c r="S112" s="223"/>
      <c r="T112" s="231"/>
      <c r="U112" s="231"/>
      <c r="V112" s="231"/>
      <c r="W112" s="251" t="str">
        <f t="shared" si="1"/>
        <v/>
      </c>
    </row>
    <row r="113" spans="1:23" ht="15.75" customHeight="1">
      <c r="A113" s="223"/>
      <c r="B113" s="223"/>
      <c r="C113" s="224"/>
      <c r="D113" s="223"/>
      <c r="E113" s="223"/>
      <c r="F113" s="223"/>
      <c r="G113" s="223"/>
      <c r="H113" s="223"/>
      <c r="I113" s="223"/>
      <c r="J113" s="225"/>
      <c r="K113" s="223"/>
      <c r="L113" s="223"/>
      <c r="M113" s="223"/>
      <c r="N113" s="223"/>
      <c r="O113" s="231"/>
      <c r="P113" s="231"/>
      <c r="Q113" s="231"/>
      <c r="R113" s="231"/>
      <c r="S113" s="223"/>
      <c r="T113" s="231"/>
      <c r="U113" s="231"/>
      <c r="V113" s="231"/>
      <c r="W113" s="251" t="str">
        <f t="shared" si="1"/>
        <v/>
      </c>
    </row>
    <row r="114" spans="1:23" ht="15.75" customHeight="1">
      <c r="A114" s="223"/>
      <c r="B114" s="223"/>
      <c r="C114" s="224"/>
      <c r="D114" s="223"/>
      <c r="E114" s="223"/>
      <c r="F114" s="223"/>
      <c r="G114" s="223"/>
      <c r="H114" s="223"/>
      <c r="I114" s="223"/>
      <c r="J114" s="225"/>
      <c r="K114" s="223"/>
      <c r="L114" s="223"/>
      <c r="M114" s="223"/>
      <c r="N114" s="223"/>
      <c r="O114" s="231"/>
      <c r="P114" s="231"/>
      <c r="Q114" s="231"/>
      <c r="R114" s="231"/>
      <c r="S114" s="223"/>
      <c r="T114" s="231"/>
      <c r="U114" s="231"/>
      <c r="V114" s="231"/>
      <c r="W114" s="251" t="str">
        <f t="shared" si="1"/>
        <v/>
      </c>
    </row>
    <row r="115" spans="1:23" ht="15.75" customHeight="1">
      <c r="A115" s="223"/>
      <c r="B115" s="223"/>
      <c r="C115" s="224"/>
      <c r="D115" s="223"/>
      <c r="E115" s="223"/>
      <c r="F115" s="223"/>
      <c r="G115" s="223"/>
      <c r="H115" s="223"/>
      <c r="I115" s="223"/>
      <c r="J115" s="225"/>
      <c r="K115" s="223"/>
      <c r="L115" s="223"/>
      <c r="M115" s="223"/>
      <c r="N115" s="223"/>
      <c r="O115" s="231"/>
      <c r="P115" s="231"/>
      <c r="Q115" s="231"/>
      <c r="R115" s="231"/>
      <c r="S115" s="223"/>
      <c r="T115" s="231"/>
      <c r="U115" s="231"/>
      <c r="V115" s="231"/>
      <c r="W115" s="251" t="str">
        <f t="shared" si="1"/>
        <v/>
      </c>
    </row>
    <row r="116" spans="1:23" ht="15.75" customHeight="1">
      <c r="A116" s="223"/>
      <c r="B116" s="223"/>
      <c r="C116" s="224"/>
      <c r="D116" s="223"/>
      <c r="E116" s="223"/>
      <c r="F116" s="223"/>
      <c r="G116" s="223"/>
      <c r="H116" s="223"/>
      <c r="I116" s="223"/>
      <c r="J116" s="225"/>
      <c r="K116" s="223"/>
      <c r="L116" s="223"/>
      <c r="M116" s="223"/>
      <c r="N116" s="223"/>
      <c r="O116" s="231"/>
      <c r="P116" s="231"/>
      <c r="Q116" s="231"/>
      <c r="R116" s="231"/>
      <c r="S116" s="223"/>
      <c r="T116" s="231"/>
      <c r="U116" s="231"/>
      <c r="V116" s="231"/>
      <c r="W116" s="251" t="str">
        <f t="shared" si="1"/>
        <v/>
      </c>
    </row>
    <row r="117" spans="1:23" ht="15.75" customHeight="1">
      <c r="A117" s="223"/>
      <c r="B117" s="223"/>
      <c r="C117" s="224"/>
      <c r="D117" s="223"/>
      <c r="E117" s="223"/>
      <c r="F117" s="223"/>
      <c r="G117" s="223"/>
      <c r="H117" s="223"/>
      <c r="I117" s="223"/>
      <c r="J117" s="225"/>
      <c r="K117" s="223"/>
      <c r="L117" s="223"/>
      <c r="M117" s="223"/>
      <c r="N117" s="223"/>
      <c r="O117" s="231"/>
      <c r="P117" s="231"/>
      <c r="Q117" s="231"/>
      <c r="R117" s="231"/>
      <c r="S117" s="223"/>
      <c r="T117" s="231"/>
      <c r="U117" s="231"/>
      <c r="V117" s="231"/>
      <c r="W117" s="251" t="str">
        <f t="shared" si="1"/>
        <v/>
      </c>
    </row>
    <row r="118" spans="1:23" ht="15.75" customHeight="1">
      <c r="A118" s="223"/>
      <c r="B118" s="223"/>
      <c r="C118" s="224"/>
      <c r="D118" s="223"/>
      <c r="E118" s="223"/>
      <c r="F118" s="223"/>
      <c r="G118" s="223"/>
      <c r="H118" s="223"/>
      <c r="I118" s="223"/>
      <c r="J118" s="225"/>
      <c r="K118" s="223"/>
      <c r="L118" s="223"/>
      <c r="M118" s="223"/>
      <c r="N118" s="223"/>
      <c r="O118" s="231"/>
      <c r="P118" s="231"/>
      <c r="Q118" s="231"/>
      <c r="R118" s="231"/>
      <c r="S118" s="223"/>
      <c r="T118" s="231"/>
      <c r="U118" s="231"/>
      <c r="V118" s="231"/>
      <c r="W118" s="251" t="str">
        <f t="shared" si="1"/>
        <v/>
      </c>
    </row>
    <row r="119" spans="1:23" ht="15.75" customHeight="1">
      <c r="A119" s="223"/>
      <c r="B119" s="223"/>
      <c r="C119" s="224"/>
      <c r="D119" s="223"/>
      <c r="E119" s="223"/>
      <c r="F119" s="223"/>
      <c r="G119" s="223"/>
      <c r="H119" s="223"/>
      <c r="I119" s="223"/>
      <c r="J119" s="225"/>
      <c r="K119" s="223"/>
      <c r="L119" s="223"/>
      <c r="M119" s="223"/>
      <c r="N119" s="223"/>
      <c r="O119" s="231"/>
      <c r="P119" s="231"/>
      <c r="Q119" s="231"/>
      <c r="R119" s="231"/>
      <c r="S119" s="223"/>
      <c r="T119" s="231"/>
      <c r="U119" s="231"/>
      <c r="V119" s="231"/>
      <c r="W119" s="251" t="str">
        <f t="shared" si="1"/>
        <v/>
      </c>
    </row>
    <row r="120" spans="1:23" ht="15.75" customHeight="1">
      <c r="A120" s="223"/>
      <c r="B120" s="223"/>
      <c r="C120" s="224"/>
      <c r="D120" s="223"/>
      <c r="E120" s="223"/>
      <c r="F120" s="223"/>
      <c r="G120" s="223"/>
      <c r="H120" s="223"/>
      <c r="I120" s="223"/>
      <c r="J120" s="225"/>
      <c r="K120" s="223"/>
      <c r="L120" s="223"/>
      <c r="M120" s="223"/>
      <c r="N120" s="223"/>
      <c r="O120" s="231"/>
      <c r="P120" s="231"/>
      <c r="Q120" s="231"/>
      <c r="R120" s="231"/>
      <c r="S120" s="223"/>
      <c r="T120" s="231"/>
      <c r="U120" s="231"/>
      <c r="V120" s="231"/>
      <c r="W120" s="251" t="str">
        <f t="shared" si="1"/>
        <v/>
      </c>
    </row>
    <row r="121" spans="1:23" ht="15.75" customHeight="1">
      <c r="A121" s="223"/>
      <c r="B121" s="223"/>
      <c r="C121" s="224"/>
      <c r="D121" s="223"/>
      <c r="E121" s="223"/>
      <c r="F121" s="223"/>
      <c r="G121" s="223"/>
      <c r="H121" s="223"/>
      <c r="I121" s="223"/>
      <c r="J121" s="225"/>
      <c r="K121" s="223"/>
      <c r="L121" s="223"/>
      <c r="M121" s="223"/>
      <c r="N121" s="223"/>
      <c r="O121" s="231"/>
      <c r="P121" s="231"/>
      <c r="Q121" s="231"/>
      <c r="R121" s="231"/>
      <c r="S121" s="223"/>
      <c r="T121" s="231"/>
      <c r="U121" s="231"/>
      <c r="V121" s="231"/>
      <c r="W121" s="251" t="str">
        <f t="shared" si="1"/>
        <v/>
      </c>
    </row>
    <row r="122" spans="1:23" ht="15.75" customHeight="1">
      <c r="A122" s="223"/>
      <c r="B122" s="223"/>
      <c r="C122" s="224"/>
      <c r="D122" s="223"/>
      <c r="E122" s="223"/>
      <c r="F122" s="223"/>
      <c r="G122" s="223"/>
      <c r="H122" s="223"/>
      <c r="I122" s="223"/>
      <c r="J122" s="225"/>
      <c r="K122" s="223"/>
      <c r="L122" s="223"/>
      <c r="M122" s="223"/>
      <c r="N122" s="223"/>
      <c r="O122" s="231"/>
      <c r="P122" s="231"/>
      <c r="Q122" s="231"/>
      <c r="R122" s="231"/>
      <c r="S122" s="223"/>
      <c r="T122" s="231"/>
      <c r="U122" s="231"/>
      <c r="V122" s="231"/>
      <c r="W122" s="251" t="str">
        <f t="shared" si="1"/>
        <v/>
      </c>
    </row>
    <row r="123" spans="1:23" ht="15.75" customHeight="1">
      <c r="A123" s="223"/>
      <c r="B123" s="223"/>
      <c r="C123" s="224"/>
      <c r="D123" s="223"/>
      <c r="E123" s="223"/>
      <c r="F123" s="223"/>
      <c r="G123" s="223"/>
      <c r="H123" s="223"/>
      <c r="I123" s="223"/>
      <c r="J123" s="225"/>
      <c r="K123" s="223"/>
      <c r="L123" s="223"/>
      <c r="M123" s="223"/>
      <c r="N123" s="223"/>
      <c r="O123" s="231"/>
      <c r="P123" s="231"/>
      <c r="Q123" s="231"/>
      <c r="R123" s="231"/>
      <c r="S123" s="223"/>
      <c r="T123" s="231"/>
      <c r="U123" s="231"/>
      <c r="V123" s="231"/>
      <c r="W123" s="251" t="str">
        <f t="shared" si="1"/>
        <v/>
      </c>
    </row>
    <row r="124" spans="1:23" ht="15.75" customHeight="1">
      <c r="A124" s="223"/>
      <c r="B124" s="223"/>
      <c r="C124" s="224"/>
      <c r="D124" s="223"/>
      <c r="E124" s="223"/>
      <c r="F124" s="223"/>
      <c r="G124" s="223"/>
      <c r="H124" s="223"/>
      <c r="I124" s="223"/>
      <c r="J124" s="225"/>
      <c r="K124" s="223"/>
      <c r="L124" s="223"/>
      <c r="M124" s="223"/>
      <c r="N124" s="223"/>
      <c r="O124" s="231"/>
      <c r="P124" s="231"/>
      <c r="Q124" s="231"/>
      <c r="R124" s="231"/>
      <c r="S124" s="223"/>
      <c r="T124" s="231"/>
      <c r="U124" s="231"/>
      <c r="V124" s="231"/>
      <c r="W124" s="251" t="str">
        <f t="shared" si="1"/>
        <v/>
      </c>
    </row>
    <row r="125" spans="1:23" ht="15.75" customHeight="1">
      <c r="A125" s="223"/>
      <c r="B125" s="223"/>
      <c r="C125" s="224"/>
      <c r="D125" s="223"/>
      <c r="E125" s="223"/>
      <c r="F125" s="223"/>
      <c r="G125" s="223"/>
      <c r="H125" s="223"/>
      <c r="I125" s="223"/>
      <c r="J125" s="225"/>
      <c r="K125" s="223"/>
      <c r="L125" s="223"/>
      <c r="M125" s="223"/>
      <c r="N125" s="223"/>
      <c r="O125" s="231"/>
      <c r="P125" s="231"/>
      <c r="Q125" s="231"/>
      <c r="R125" s="231"/>
      <c r="S125" s="223"/>
      <c r="T125" s="231"/>
      <c r="U125" s="231"/>
      <c r="V125" s="231"/>
      <c r="W125" s="251" t="str">
        <f t="shared" si="1"/>
        <v/>
      </c>
    </row>
    <row r="126" spans="1:23" ht="15.75" customHeight="1">
      <c r="A126" s="223"/>
      <c r="B126" s="223"/>
      <c r="C126" s="224"/>
      <c r="D126" s="223"/>
      <c r="E126" s="223"/>
      <c r="F126" s="223"/>
      <c r="G126" s="223"/>
      <c r="H126" s="223"/>
      <c r="I126" s="223"/>
      <c r="J126" s="225"/>
      <c r="K126" s="223"/>
      <c r="L126" s="223"/>
      <c r="M126" s="223"/>
      <c r="N126" s="223"/>
      <c r="O126" s="231"/>
      <c r="P126" s="231"/>
      <c r="Q126" s="231"/>
      <c r="R126" s="231"/>
      <c r="S126" s="223"/>
      <c r="T126" s="231"/>
      <c r="U126" s="231"/>
      <c r="V126" s="231"/>
      <c r="W126" s="251" t="str">
        <f t="shared" si="1"/>
        <v/>
      </c>
    </row>
    <row r="127" spans="1:23" ht="15.75" customHeight="1">
      <c r="A127" s="223"/>
      <c r="B127" s="223"/>
      <c r="C127" s="224"/>
      <c r="D127" s="223"/>
      <c r="E127" s="223"/>
      <c r="F127" s="223"/>
      <c r="G127" s="223"/>
      <c r="H127" s="223"/>
      <c r="I127" s="223"/>
      <c r="J127" s="225"/>
      <c r="K127" s="223"/>
      <c r="L127" s="223"/>
      <c r="M127" s="223"/>
      <c r="N127" s="223"/>
      <c r="O127" s="231"/>
      <c r="P127" s="231"/>
      <c r="Q127" s="231"/>
      <c r="R127" s="231"/>
      <c r="S127" s="223"/>
      <c r="T127" s="231"/>
      <c r="U127" s="231"/>
      <c r="V127" s="231"/>
      <c r="W127" s="251" t="str">
        <f t="shared" si="1"/>
        <v/>
      </c>
    </row>
    <row r="128" spans="1:23" ht="15.75" customHeight="1">
      <c r="A128" s="223"/>
      <c r="B128" s="223"/>
      <c r="C128" s="224"/>
      <c r="D128" s="223"/>
      <c r="E128" s="223"/>
      <c r="F128" s="223"/>
      <c r="G128" s="223"/>
      <c r="H128" s="223"/>
      <c r="I128" s="223"/>
      <c r="J128" s="225"/>
      <c r="K128" s="223"/>
      <c r="L128" s="223"/>
      <c r="M128" s="223"/>
      <c r="N128" s="223"/>
      <c r="O128" s="231"/>
      <c r="P128" s="231"/>
      <c r="Q128" s="231"/>
      <c r="R128" s="231"/>
      <c r="S128" s="223"/>
      <c r="T128" s="231"/>
      <c r="U128" s="231"/>
      <c r="V128" s="231"/>
      <c r="W128" s="251" t="str">
        <f t="shared" si="1"/>
        <v/>
      </c>
    </row>
    <row r="129" spans="1:23" ht="15.75" customHeight="1">
      <c r="A129" s="223"/>
      <c r="B129" s="223"/>
      <c r="C129" s="224"/>
      <c r="D129" s="223"/>
      <c r="E129" s="223"/>
      <c r="F129" s="223"/>
      <c r="G129" s="223"/>
      <c r="H129" s="223"/>
      <c r="I129" s="223"/>
      <c r="J129" s="225"/>
      <c r="K129" s="223"/>
      <c r="L129" s="223"/>
      <c r="M129" s="223"/>
      <c r="N129" s="223"/>
      <c r="O129" s="231"/>
      <c r="P129" s="231"/>
      <c r="Q129" s="231"/>
      <c r="R129" s="231"/>
      <c r="S129" s="223"/>
      <c r="T129" s="231"/>
      <c r="U129" s="231"/>
      <c r="V129" s="231"/>
      <c r="W129" s="251" t="str">
        <f t="shared" si="1"/>
        <v/>
      </c>
    </row>
    <row r="130" spans="1:23" ht="15.75" customHeight="1">
      <c r="A130" s="223"/>
      <c r="B130" s="223"/>
      <c r="C130" s="224"/>
      <c r="D130" s="223"/>
      <c r="E130" s="223"/>
      <c r="F130" s="223"/>
      <c r="G130" s="223"/>
      <c r="H130" s="223"/>
      <c r="I130" s="223"/>
      <c r="J130" s="225"/>
      <c r="K130" s="223"/>
      <c r="L130" s="223"/>
      <c r="M130" s="223"/>
      <c r="N130" s="223"/>
      <c r="O130" s="231"/>
      <c r="P130" s="231"/>
      <c r="Q130" s="231"/>
      <c r="R130" s="231"/>
      <c r="S130" s="223"/>
      <c r="T130" s="231"/>
      <c r="U130" s="231"/>
      <c r="V130" s="231"/>
      <c r="W130" s="251" t="str">
        <f t="shared" si="1"/>
        <v/>
      </c>
    </row>
    <row r="131" spans="1:23" ht="15.75" customHeight="1">
      <c r="A131" s="223"/>
      <c r="B131" s="223"/>
      <c r="C131" s="224"/>
      <c r="D131" s="223"/>
      <c r="E131" s="223"/>
      <c r="F131" s="223"/>
      <c r="G131" s="223"/>
      <c r="H131" s="223"/>
      <c r="I131" s="223"/>
      <c r="J131" s="225"/>
      <c r="K131" s="223"/>
      <c r="L131" s="223"/>
      <c r="M131" s="223"/>
      <c r="N131" s="223"/>
      <c r="O131" s="231"/>
      <c r="P131" s="231"/>
      <c r="Q131" s="231"/>
      <c r="R131" s="231"/>
      <c r="S131" s="223"/>
      <c r="T131" s="231"/>
      <c r="U131" s="231"/>
      <c r="V131" s="231"/>
      <c r="W131" s="251" t="str">
        <f t="shared" si="1"/>
        <v/>
      </c>
    </row>
    <row r="132" spans="1:23" ht="15.75" customHeight="1">
      <c r="A132" s="223"/>
      <c r="B132" s="223"/>
      <c r="C132" s="224"/>
      <c r="D132" s="223"/>
      <c r="E132" s="223"/>
      <c r="F132" s="223"/>
      <c r="G132" s="223"/>
      <c r="H132" s="223"/>
      <c r="I132" s="223"/>
      <c r="J132" s="225"/>
      <c r="K132" s="223"/>
      <c r="L132" s="223"/>
      <c r="M132" s="223"/>
      <c r="N132" s="223"/>
      <c r="O132" s="231"/>
      <c r="P132" s="231"/>
      <c r="Q132" s="231"/>
      <c r="R132" s="231"/>
      <c r="S132" s="223"/>
      <c r="T132" s="231"/>
      <c r="U132" s="231"/>
      <c r="V132" s="231"/>
      <c r="W132" s="251" t="str">
        <f t="shared" ref="W132:W195" si="2">IF($O132="YES",$O$2&amp;", ","")&amp;IF($P132="YES",$P$2&amp;", ","")&amp;IF($Q132="YES",$Q$2&amp;", ","")&amp;IF($R132="YES",$R$2&amp;", ","")</f>
        <v/>
      </c>
    </row>
    <row r="133" spans="1:23" ht="15.75" customHeight="1">
      <c r="A133" s="223"/>
      <c r="B133" s="223"/>
      <c r="C133" s="224"/>
      <c r="D133" s="223"/>
      <c r="E133" s="223"/>
      <c r="F133" s="223"/>
      <c r="G133" s="223"/>
      <c r="H133" s="223"/>
      <c r="I133" s="223"/>
      <c r="J133" s="225"/>
      <c r="K133" s="223"/>
      <c r="L133" s="223"/>
      <c r="M133" s="223"/>
      <c r="N133" s="223"/>
      <c r="O133" s="231"/>
      <c r="P133" s="231"/>
      <c r="Q133" s="231"/>
      <c r="R133" s="231"/>
      <c r="S133" s="223"/>
      <c r="T133" s="231"/>
      <c r="U133" s="231"/>
      <c r="V133" s="231"/>
      <c r="W133" s="251" t="str">
        <f t="shared" si="2"/>
        <v/>
      </c>
    </row>
    <row r="134" spans="1:23" ht="15.75" customHeight="1">
      <c r="A134" s="223"/>
      <c r="B134" s="223"/>
      <c r="C134" s="224"/>
      <c r="D134" s="223"/>
      <c r="E134" s="223"/>
      <c r="F134" s="223"/>
      <c r="G134" s="223"/>
      <c r="H134" s="223"/>
      <c r="I134" s="223"/>
      <c r="J134" s="225"/>
      <c r="K134" s="223"/>
      <c r="L134" s="223"/>
      <c r="M134" s="223"/>
      <c r="N134" s="223"/>
      <c r="O134" s="231"/>
      <c r="P134" s="231"/>
      <c r="Q134" s="231"/>
      <c r="R134" s="231"/>
      <c r="S134" s="223"/>
      <c r="T134" s="231"/>
      <c r="U134" s="231"/>
      <c r="V134" s="231"/>
      <c r="W134" s="251" t="str">
        <f t="shared" si="2"/>
        <v/>
      </c>
    </row>
    <row r="135" spans="1:23" ht="15.75" customHeight="1">
      <c r="A135" s="223"/>
      <c r="B135" s="223"/>
      <c r="C135" s="224"/>
      <c r="D135" s="223"/>
      <c r="E135" s="223"/>
      <c r="F135" s="223"/>
      <c r="G135" s="223"/>
      <c r="H135" s="223"/>
      <c r="I135" s="223"/>
      <c r="J135" s="225"/>
      <c r="K135" s="223"/>
      <c r="L135" s="223"/>
      <c r="M135" s="223"/>
      <c r="N135" s="223"/>
      <c r="O135" s="231"/>
      <c r="P135" s="231"/>
      <c r="Q135" s="231"/>
      <c r="R135" s="231"/>
      <c r="S135" s="223"/>
      <c r="T135" s="231"/>
      <c r="U135" s="231"/>
      <c r="V135" s="231"/>
      <c r="W135" s="251" t="str">
        <f t="shared" si="2"/>
        <v/>
      </c>
    </row>
    <row r="136" spans="1:23" ht="15.75" customHeight="1">
      <c r="A136" s="223"/>
      <c r="B136" s="223"/>
      <c r="C136" s="224"/>
      <c r="D136" s="223"/>
      <c r="E136" s="223"/>
      <c r="F136" s="223"/>
      <c r="G136" s="223"/>
      <c r="H136" s="223"/>
      <c r="I136" s="223"/>
      <c r="J136" s="225"/>
      <c r="K136" s="223"/>
      <c r="L136" s="223"/>
      <c r="M136" s="223"/>
      <c r="N136" s="223"/>
      <c r="O136" s="231"/>
      <c r="P136" s="231"/>
      <c r="Q136" s="231"/>
      <c r="R136" s="231"/>
      <c r="S136" s="223"/>
      <c r="T136" s="231"/>
      <c r="U136" s="231"/>
      <c r="V136" s="231"/>
      <c r="W136" s="251" t="str">
        <f t="shared" si="2"/>
        <v/>
      </c>
    </row>
    <row r="137" spans="1:23" ht="15.75" customHeight="1">
      <c r="A137" s="223"/>
      <c r="B137" s="223"/>
      <c r="C137" s="224"/>
      <c r="D137" s="223"/>
      <c r="E137" s="223"/>
      <c r="F137" s="223"/>
      <c r="G137" s="223"/>
      <c r="H137" s="223"/>
      <c r="I137" s="223"/>
      <c r="J137" s="225"/>
      <c r="K137" s="223"/>
      <c r="L137" s="223"/>
      <c r="M137" s="223"/>
      <c r="N137" s="223"/>
      <c r="O137" s="231"/>
      <c r="P137" s="231"/>
      <c r="Q137" s="231"/>
      <c r="R137" s="231"/>
      <c r="S137" s="223"/>
      <c r="T137" s="231"/>
      <c r="U137" s="231"/>
      <c r="V137" s="231"/>
      <c r="W137" s="251" t="str">
        <f t="shared" si="2"/>
        <v/>
      </c>
    </row>
    <row r="138" spans="1:23" ht="15.75" customHeight="1">
      <c r="A138" s="223"/>
      <c r="B138" s="223"/>
      <c r="C138" s="224"/>
      <c r="D138" s="223"/>
      <c r="E138" s="223"/>
      <c r="F138" s="223"/>
      <c r="G138" s="223"/>
      <c r="H138" s="223"/>
      <c r="I138" s="223"/>
      <c r="J138" s="225"/>
      <c r="K138" s="223"/>
      <c r="L138" s="223"/>
      <c r="M138" s="223"/>
      <c r="N138" s="223"/>
      <c r="O138" s="231"/>
      <c r="P138" s="231"/>
      <c r="Q138" s="231"/>
      <c r="R138" s="231"/>
      <c r="S138" s="223"/>
      <c r="T138" s="231"/>
      <c r="U138" s="231"/>
      <c r="V138" s="231"/>
      <c r="W138" s="251" t="str">
        <f t="shared" si="2"/>
        <v/>
      </c>
    </row>
    <row r="139" spans="1:23" ht="15.75" customHeight="1">
      <c r="A139" s="223"/>
      <c r="B139" s="223"/>
      <c r="C139" s="224"/>
      <c r="D139" s="223"/>
      <c r="E139" s="223"/>
      <c r="F139" s="223"/>
      <c r="G139" s="223"/>
      <c r="H139" s="223"/>
      <c r="I139" s="223"/>
      <c r="J139" s="225"/>
      <c r="K139" s="223"/>
      <c r="L139" s="223"/>
      <c r="M139" s="223"/>
      <c r="N139" s="223"/>
      <c r="O139" s="231"/>
      <c r="P139" s="231"/>
      <c r="Q139" s="231"/>
      <c r="R139" s="231"/>
      <c r="S139" s="223"/>
      <c r="T139" s="231"/>
      <c r="U139" s="231"/>
      <c r="V139" s="231"/>
      <c r="W139" s="251" t="str">
        <f t="shared" si="2"/>
        <v/>
      </c>
    </row>
    <row r="140" spans="1:23" ht="15.75" customHeight="1">
      <c r="A140" s="223"/>
      <c r="B140" s="223"/>
      <c r="C140" s="224"/>
      <c r="D140" s="223"/>
      <c r="E140" s="223"/>
      <c r="F140" s="223"/>
      <c r="G140" s="223"/>
      <c r="H140" s="223"/>
      <c r="I140" s="223"/>
      <c r="J140" s="225"/>
      <c r="K140" s="223"/>
      <c r="L140" s="223"/>
      <c r="M140" s="223"/>
      <c r="N140" s="223"/>
      <c r="O140" s="231"/>
      <c r="P140" s="231"/>
      <c r="Q140" s="231"/>
      <c r="R140" s="231"/>
      <c r="S140" s="223"/>
      <c r="T140" s="231"/>
      <c r="U140" s="231"/>
      <c r="V140" s="231"/>
      <c r="W140" s="251" t="str">
        <f t="shared" si="2"/>
        <v/>
      </c>
    </row>
    <row r="141" spans="1:23" ht="15.75" customHeight="1">
      <c r="A141" s="223"/>
      <c r="B141" s="223"/>
      <c r="C141" s="224"/>
      <c r="D141" s="223"/>
      <c r="E141" s="223"/>
      <c r="F141" s="223"/>
      <c r="G141" s="223"/>
      <c r="H141" s="223"/>
      <c r="I141" s="223"/>
      <c r="J141" s="225"/>
      <c r="K141" s="223"/>
      <c r="L141" s="223"/>
      <c r="M141" s="223"/>
      <c r="N141" s="223"/>
      <c r="O141" s="231"/>
      <c r="P141" s="231"/>
      <c r="Q141" s="231"/>
      <c r="R141" s="231"/>
      <c r="S141" s="223"/>
      <c r="T141" s="231"/>
      <c r="U141" s="231"/>
      <c r="V141" s="231"/>
      <c r="W141" s="251" t="str">
        <f t="shared" si="2"/>
        <v/>
      </c>
    </row>
    <row r="142" spans="1:23" ht="15.75" customHeight="1">
      <c r="A142" s="223"/>
      <c r="B142" s="223"/>
      <c r="C142" s="224"/>
      <c r="D142" s="223"/>
      <c r="E142" s="223"/>
      <c r="F142" s="223"/>
      <c r="G142" s="223"/>
      <c r="H142" s="223"/>
      <c r="I142" s="223"/>
      <c r="J142" s="225"/>
      <c r="K142" s="223"/>
      <c r="L142" s="223"/>
      <c r="M142" s="223"/>
      <c r="N142" s="223"/>
      <c r="O142" s="231"/>
      <c r="P142" s="231"/>
      <c r="Q142" s="231"/>
      <c r="R142" s="231"/>
      <c r="S142" s="223"/>
      <c r="T142" s="231"/>
      <c r="U142" s="231"/>
      <c r="V142" s="231"/>
      <c r="W142" s="251" t="str">
        <f t="shared" si="2"/>
        <v/>
      </c>
    </row>
    <row r="143" spans="1:23" ht="15.75" customHeight="1">
      <c r="A143" s="223"/>
      <c r="B143" s="223"/>
      <c r="C143" s="224"/>
      <c r="D143" s="223"/>
      <c r="E143" s="223"/>
      <c r="F143" s="223"/>
      <c r="G143" s="223"/>
      <c r="H143" s="223"/>
      <c r="I143" s="223"/>
      <c r="J143" s="225"/>
      <c r="K143" s="223"/>
      <c r="L143" s="223"/>
      <c r="M143" s="223"/>
      <c r="N143" s="223"/>
      <c r="O143" s="231"/>
      <c r="P143" s="231"/>
      <c r="Q143" s="231"/>
      <c r="R143" s="231"/>
      <c r="S143" s="223"/>
      <c r="T143" s="231"/>
      <c r="U143" s="231"/>
      <c r="V143" s="231"/>
      <c r="W143" s="251" t="str">
        <f t="shared" si="2"/>
        <v/>
      </c>
    </row>
    <row r="144" spans="1:23" ht="15.75" customHeight="1">
      <c r="A144" s="223"/>
      <c r="B144" s="223"/>
      <c r="C144" s="224"/>
      <c r="D144" s="223"/>
      <c r="E144" s="223"/>
      <c r="F144" s="223"/>
      <c r="G144" s="223"/>
      <c r="H144" s="223"/>
      <c r="I144" s="223"/>
      <c r="J144" s="225"/>
      <c r="K144" s="223"/>
      <c r="L144" s="223"/>
      <c r="M144" s="223"/>
      <c r="N144" s="223"/>
      <c r="O144" s="231"/>
      <c r="P144" s="231"/>
      <c r="Q144" s="231"/>
      <c r="R144" s="231"/>
      <c r="S144" s="223"/>
      <c r="T144" s="231"/>
      <c r="U144" s="231"/>
      <c r="V144" s="231"/>
      <c r="W144" s="251" t="str">
        <f t="shared" si="2"/>
        <v/>
      </c>
    </row>
    <row r="145" spans="1:23" ht="15.75" customHeight="1">
      <c r="A145" s="223"/>
      <c r="B145" s="223"/>
      <c r="C145" s="224"/>
      <c r="D145" s="223"/>
      <c r="E145" s="223"/>
      <c r="F145" s="223"/>
      <c r="G145" s="223"/>
      <c r="H145" s="223"/>
      <c r="I145" s="223"/>
      <c r="J145" s="225"/>
      <c r="K145" s="223"/>
      <c r="L145" s="223"/>
      <c r="M145" s="223"/>
      <c r="N145" s="223"/>
      <c r="O145" s="231"/>
      <c r="P145" s="231"/>
      <c r="Q145" s="231"/>
      <c r="R145" s="231"/>
      <c r="S145" s="223"/>
      <c r="T145" s="231"/>
      <c r="U145" s="231"/>
      <c r="V145" s="231"/>
      <c r="W145" s="251" t="str">
        <f t="shared" si="2"/>
        <v/>
      </c>
    </row>
    <row r="146" spans="1:23" ht="15.75" customHeight="1">
      <c r="A146" s="223"/>
      <c r="B146" s="223"/>
      <c r="C146" s="224"/>
      <c r="D146" s="223"/>
      <c r="E146" s="223"/>
      <c r="F146" s="223"/>
      <c r="G146" s="223"/>
      <c r="H146" s="223"/>
      <c r="I146" s="223"/>
      <c r="J146" s="225"/>
      <c r="K146" s="223"/>
      <c r="L146" s="223"/>
      <c r="M146" s="223"/>
      <c r="N146" s="223"/>
      <c r="O146" s="231"/>
      <c r="P146" s="231"/>
      <c r="Q146" s="231"/>
      <c r="R146" s="231"/>
      <c r="S146" s="223"/>
      <c r="T146" s="231"/>
      <c r="U146" s="231"/>
      <c r="V146" s="231"/>
      <c r="W146" s="251" t="str">
        <f t="shared" si="2"/>
        <v/>
      </c>
    </row>
    <row r="147" spans="1:23" ht="15.75" customHeight="1">
      <c r="A147" s="223"/>
      <c r="B147" s="223"/>
      <c r="C147" s="224"/>
      <c r="D147" s="223"/>
      <c r="E147" s="223"/>
      <c r="F147" s="223"/>
      <c r="G147" s="223"/>
      <c r="H147" s="223"/>
      <c r="I147" s="223"/>
      <c r="J147" s="225"/>
      <c r="K147" s="223"/>
      <c r="L147" s="223"/>
      <c r="M147" s="223"/>
      <c r="N147" s="223"/>
      <c r="O147" s="231"/>
      <c r="P147" s="231"/>
      <c r="Q147" s="231"/>
      <c r="R147" s="231"/>
      <c r="S147" s="223"/>
      <c r="T147" s="231"/>
      <c r="U147" s="231"/>
      <c r="V147" s="231"/>
      <c r="W147" s="251" t="str">
        <f t="shared" si="2"/>
        <v/>
      </c>
    </row>
    <row r="148" spans="1:23" ht="15.75" customHeight="1">
      <c r="A148" s="223"/>
      <c r="B148" s="223"/>
      <c r="C148" s="224"/>
      <c r="D148" s="223"/>
      <c r="E148" s="223"/>
      <c r="F148" s="223"/>
      <c r="G148" s="223"/>
      <c r="H148" s="223"/>
      <c r="I148" s="223"/>
      <c r="J148" s="225"/>
      <c r="K148" s="223"/>
      <c r="L148" s="223"/>
      <c r="M148" s="223"/>
      <c r="N148" s="223"/>
      <c r="O148" s="231"/>
      <c r="P148" s="231"/>
      <c r="Q148" s="231"/>
      <c r="R148" s="231"/>
      <c r="S148" s="223"/>
      <c r="T148" s="231"/>
      <c r="U148" s="231"/>
      <c r="V148" s="231"/>
      <c r="W148" s="251" t="str">
        <f t="shared" si="2"/>
        <v/>
      </c>
    </row>
    <row r="149" spans="1:23" ht="15.75" customHeight="1">
      <c r="A149" s="223"/>
      <c r="B149" s="223"/>
      <c r="C149" s="224"/>
      <c r="D149" s="223"/>
      <c r="E149" s="223"/>
      <c r="F149" s="223"/>
      <c r="G149" s="223"/>
      <c r="H149" s="223"/>
      <c r="I149" s="223"/>
      <c r="J149" s="225"/>
      <c r="K149" s="223"/>
      <c r="L149" s="223"/>
      <c r="M149" s="223"/>
      <c r="N149" s="223"/>
      <c r="O149" s="231"/>
      <c r="P149" s="231"/>
      <c r="Q149" s="231"/>
      <c r="R149" s="231"/>
      <c r="S149" s="223"/>
      <c r="T149" s="231"/>
      <c r="U149" s="231"/>
      <c r="V149" s="231"/>
      <c r="W149" s="251" t="str">
        <f t="shared" si="2"/>
        <v/>
      </c>
    </row>
    <row r="150" spans="1:23" ht="15.75" customHeight="1">
      <c r="A150" s="223"/>
      <c r="B150" s="223"/>
      <c r="C150" s="224"/>
      <c r="D150" s="223"/>
      <c r="E150" s="223"/>
      <c r="F150" s="223"/>
      <c r="G150" s="223"/>
      <c r="H150" s="223"/>
      <c r="I150" s="223"/>
      <c r="J150" s="225"/>
      <c r="K150" s="223"/>
      <c r="L150" s="223"/>
      <c r="M150" s="223"/>
      <c r="N150" s="223"/>
      <c r="O150" s="231"/>
      <c r="P150" s="231"/>
      <c r="Q150" s="231"/>
      <c r="R150" s="231"/>
      <c r="S150" s="223"/>
      <c r="T150" s="231"/>
      <c r="U150" s="231"/>
      <c r="V150" s="231"/>
      <c r="W150" s="251" t="str">
        <f t="shared" si="2"/>
        <v/>
      </c>
    </row>
    <row r="151" spans="1:23" ht="15.75" customHeight="1">
      <c r="A151" s="223"/>
      <c r="B151" s="223"/>
      <c r="C151" s="224"/>
      <c r="D151" s="223"/>
      <c r="E151" s="223"/>
      <c r="F151" s="223"/>
      <c r="G151" s="223"/>
      <c r="H151" s="223"/>
      <c r="I151" s="223"/>
      <c r="J151" s="225"/>
      <c r="K151" s="223"/>
      <c r="L151" s="223"/>
      <c r="M151" s="223"/>
      <c r="N151" s="223"/>
      <c r="O151" s="231"/>
      <c r="P151" s="231"/>
      <c r="Q151" s="231"/>
      <c r="R151" s="231"/>
      <c r="S151" s="223"/>
      <c r="T151" s="231"/>
      <c r="U151" s="231"/>
      <c r="V151" s="231"/>
      <c r="W151" s="251" t="str">
        <f t="shared" si="2"/>
        <v/>
      </c>
    </row>
    <row r="152" spans="1:23" ht="15.75" customHeight="1">
      <c r="A152" s="223"/>
      <c r="B152" s="223"/>
      <c r="C152" s="224"/>
      <c r="D152" s="223"/>
      <c r="E152" s="223"/>
      <c r="F152" s="223"/>
      <c r="G152" s="223"/>
      <c r="H152" s="223"/>
      <c r="I152" s="223"/>
      <c r="J152" s="225"/>
      <c r="K152" s="223"/>
      <c r="L152" s="223"/>
      <c r="M152" s="223"/>
      <c r="N152" s="223"/>
      <c r="O152" s="231"/>
      <c r="P152" s="231"/>
      <c r="Q152" s="231"/>
      <c r="R152" s="231"/>
      <c r="S152" s="223"/>
      <c r="T152" s="231"/>
      <c r="U152" s="231"/>
      <c r="V152" s="231"/>
      <c r="W152" s="251" t="str">
        <f t="shared" si="2"/>
        <v/>
      </c>
    </row>
    <row r="153" spans="1:23" ht="15.75" customHeight="1">
      <c r="A153" s="223"/>
      <c r="B153" s="223"/>
      <c r="C153" s="224"/>
      <c r="D153" s="223"/>
      <c r="E153" s="223"/>
      <c r="F153" s="223"/>
      <c r="G153" s="223"/>
      <c r="H153" s="223"/>
      <c r="I153" s="223"/>
      <c r="J153" s="225"/>
      <c r="K153" s="223"/>
      <c r="L153" s="223"/>
      <c r="M153" s="223"/>
      <c r="N153" s="223"/>
      <c r="O153" s="231"/>
      <c r="P153" s="231"/>
      <c r="Q153" s="231"/>
      <c r="R153" s="231"/>
      <c r="S153" s="223"/>
      <c r="T153" s="231"/>
      <c r="U153" s="231"/>
      <c r="V153" s="231"/>
      <c r="W153" s="251" t="str">
        <f t="shared" si="2"/>
        <v/>
      </c>
    </row>
    <row r="154" spans="1:23" ht="15.75" customHeight="1">
      <c r="A154" s="223"/>
      <c r="B154" s="223"/>
      <c r="C154" s="224"/>
      <c r="D154" s="223"/>
      <c r="E154" s="223"/>
      <c r="F154" s="223"/>
      <c r="G154" s="223"/>
      <c r="H154" s="223"/>
      <c r="I154" s="223"/>
      <c r="J154" s="225"/>
      <c r="K154" s="223"/>
      <c r="L154" s="223"/>
      <c r="M154" s="223"/>
      <c r="N154" s="223"/>
      <c r="O154" s="231"/>
      <c r="P154" s="231"/>
      <c r="Q154" s="231"/>
      <c r="R154" s="231"/>
      <c r="S154" s="223"/>
      <c r="T154" s="231"/>
      <c r="U154" s="231"/>
      <c r="V154" s="231"/>
      <c r="W154" s="251" t="str">
        <f t="shared" si="2"/>
        <v/>
      </c>
    </row>
    <row r="155" spans="1:23" ht="15.75" customHeight="1">
      <c r="A155" s="223"/>
      <c r="B155" s="223"/>
      <c r="C155" s="224"/>
      <c r="D155" s="223"/>
      <c r="E155" s="223"/>
      <c r="F155" s="223"/>
      <c r="G155" s="223"/>
      <c r="H155" s="223"/>
      <c r="I155" s="223"/>
      <c r="J155" s="225"/>
      <c r="K155" s="223"/>
      <c r="L155" s="223"/>
      <c r="M155" s="223"/>
      <c r="N155" s="223"/>
      <c r="O155" s="231"/>
      <c r="P155" s="231"/>
      <c r="Q155" s="231"/>
      <c r="R155" s="231"/>
      <c r="S155" s="223"/>
      <c r="T155" s="231"/>
      <c r="U155" s="231"/>
      <c r="V155" s="231"/>
      <c r="W155" s="251" t="str">
        <f t="shared" si="2"/>
        <v/>
      </c>
    </row>
    <row r="156" spans="1:23" ht="15.75" customHeight="1">
      <c r="A156" s="223"/>
      <c r="B156" s="223"/>
      <c r="C156" s="224"/>
      <c r="D156" s="223"/>
      <c r="E156" s="223"/>
      <c r="F156" s="223"/>
      <c r="G156" s="223"/>
      <c r="H156" s="223"/>
      <c r="I156" s="223"/>
      <c r="J156" s="225"/>
      <c r="K156" s="223"/>
      <c r="L156" s="223"/>
      <c r="M156" s="223"/>
      <c r="N156" s="223"/>
      <c r="O156" s="231"/>
      <c r="P156" s="231"/>
      <c r="Q156" s="231"/>
      <c r="R156" s="231"/>
      <c r="S156" s="223"/>
      <c r="T156" s="231"/>
      <c r="U156" s="231"/>
      <c r="V156" s="231"/>
      <c r="W156" s="251" t="str">
        <f t="shared" si="2"/>
        <v/>
      </c>
    </row>
    <row r="157" spans="1:23" ht="15.75" customHeight="1">
      <c r="A157" s="223"/>
      <c r="B157" s="223"/>
      <c r="C157" s="224"/>
      <c r="D157" s="223"/>
      <c r="E157" s="223"/>
      <c r="F157" s="223"/>
      <c r="G157" s="223"/>
      <c r="H157" s="223"/>
      <c r="I157" s="223"/>
      <c r="J157" s="225"/>
      <c r="K157" s="223"/>
      <c r="L157" s="223"/>
      <c r="M157" s="223"/>
      <c r="N157" s="223"/>
      <c r="O157" s="231"/>
      <c r="P157" s="231"/>
      <c r="Q157" s="231"/>
      <c r="R157" s="231"/>
      <c r="S157" s="223"/>
      <c r="T157" s="231"/>
      <c r="U157" s="231"/>
      <c r="V157" s="231"/>
      <c r="W157" s="251" t="str">
        <f t="shared" si="2"/>
        <v/>
      </c>
    </row>
    <row r="158" spans="1:23" ht="15.75" customHeight="1">
      <c r="A158" s="223"/>
      <c r="B158" s="223"/>
      <c r="C158" s="224"/>
      <c r="D158" s="223"/>
      <c r="E158" s="223"/>
      <c r="F158" s="223"/>
      <c r="G158" s="223"/>
      <c r="H158" s="223"/>
      <c r="I158" s="223"/>
      <c r="J158" s="225"/>
      <c r="K158" s="223"/>
      <c r="L158" s="223"/>
      <c r="M158" s="223"/>
      <c r="N158" s="223"/>
      <c r="O158" s="231"/>
      <c r="P158" s="231"/>
      <c r="Q158" s="231"/>
      <c r="R158" s="231"/>
      <c r="S158" s="223"/>
      <c r="T158" s="231"/>
      <c r="U158" s="231"/>
      <c r="V158" s="231"/>
      <c r="W158" s="251" t="str">
        <f t="shared" si="2"/>
        <v/>
      </c>
    </row>
    <row r="159" spans="1:23" ht="15.75" customHeight="1">
      <c r="A159" s="223"/>
      <c r="B159" s="223"/>
      <c r="C159" s="224"/>
      <c r="D159" s="223"/>
      <c r="E159" s="223"/>
      <c r="F159" s="223"/>
      <c r="G159" s="223"/>
      <c r="H159" s="223"/>
      <c r="I159" s="223"/>
      <c r="J159" s="225"/>
      <c r="K159" s="223"/>
      <c r="L159" s="223"/>
      <c r="M159" s="223"/>
      <c r="N159" s="223"/>
      <c r="O159" s="231"/>
      <c r="P159" s="231"/>
      <c r="Q159" s="231"/>
      <c r="R159" s="231"/>
      <c r="S159" s="223"/>
      <c r="T159" s="231"/>
      <c r="U159" s="231"/>
      <c r="V159" s="231"/>
      <c r="W159" s="251" t="str">
        <f t="shared" si="2"/>
        <v/>
      </c>
    </row>
    <row r="160" spans="1:23" ht="15.75" customHeight="1">
      <c r="A160" s="223"/>
      <c r="B160" s="223"/>
      <c r="C160" s="224"/>
      <c r="D160" s="223"/>
      <c r="E160" s="223"/>
      <c r="F160" s="223"/>
      <c r="G160" s="223"/>
      <c r="H160" s="223"/>
      <c r="I160" s="223"/>
      <c r="J160" s="225"/>
      <c r="K160" s="223"/>
      <c r="L160" s="223"/>
      <c r="M160" s="223"/>
      <c r="N160" s="223"/>
      <c r="O160" s="231"/>
      <c r="P160" s="231"/>
      <c r="Q160" s="231"/>
      <c r="R160" s="231"/>
      <c r="S160" s="223"/>
      <c r="T160" s="231"/>
      <c r="U160" s="231"/>
      <c r="V160" s="231"/>
      <c r="W160" s="251" t="str">
        <f t="shared" si="2"/>
        <v/>
      </c>
    </row>
    <row r="161" spans="1:23" ht="15.75" customHeight="1">
      <c r="A161" s="223"/>
      <c r="B161" s="223"/>
      <c r="C161" s="224"/>
      <c r="D161" s="223"/>
      <c r="E161" s="223"/>
      <c r="F161" s="223"/>
      <c r="G161" s="223"/>
      <c r="H161" s="223"/>
      <c r="I161" s="223"/>
      <c r="J161" s="225"/>
      <c r="K161" s="223"/>
      <c r="L161" s="223"/>
      <c r="M161" s="223"/>
      <c r="N161" s="223"/>
      <c r="O161" s="231"/>
      <c r="P161" s="231"/>
      <c r="Q161" s="231"/>
      <c r="R161" s="231"/>
      <c r="S161" s="223"/>
      <c r="T161" s="231"/>
      <c r="U161" s="231"/>
      <c r="V161" s="231"/>
      <c r="W161" s="251" t="str">
        <f t="shared" si="2"/>
        <v/>
      </c>
    </row>
    <row r="162" spans="1:23" ht="15.75" customHeight="1">
      <c r="A162" s="223"/>
      <c r="B162" s="223"/>
      <c r="C162" s="224"/>
      <c r="D162" s="223"/>
      <c r="E162" s="223"/>
      <c r="F162" s="223"/>
      <c r="G162" s="223"/>
      <c r="H162" s="223"/>
      <c r="I162" s="223"/>
      <c r="J162" s="225"/>
      <c r="K162" s="223"/>
      <c r="L162" s="223"/>
      <c r="M162" s="223"/>
      <c r="N162" s="223"/>
      <c r="O162" s="231"/>
      <c r="P162" s="231"/>
      <c r="Q162" s="231"/>
      <c r="R162" s="231"/>
      <c r="S162" s="223"/>
      <c r="T162" s="231"/>
      <c r="U162" s="231"/>
      <c r="V162" s="231"/>
      <c r="W162" s="251" t="str">
        <f t="shared" si="2"/>
        <v/>
      </c>
    </row>
    <row r="163" spans="1:23" ht="15.75" customHeight="1">
      <c r="A163" s="223"/>
      <c r="B163" s="223"/>
      <c r="C163" s="224"/>
      <c r="D163" s="223"/>
      <c r="E163" s="223"/>
      <c r="F163" s="223"/>
      <c r="G163" s="223"/>
      <c r="H163" s="223"/>
      <c r="I163" s="223"/>
      <c r="J163" s="225"/>
      <c r="K163" s="223"/>
      <c r="L163" s="223"/>
      <c r="M163" s="223"/>
      <c r="N163" s="223"/>
      <c r="O163" s="231"/>
      <c r="P163" s="231"/>
      <c r="Q163" s="231"/>
      <c r="R163" s="231"/>
      <c r="S163" s="223"/>
      <c r="T163" s="231"/>
      <c r="U163" s="231"/>
      <c r="V163" s="231"/>
      <c r="W163" s="251" t="str">
        <f t="shared" si="2"/>
        <v/>
      </c>
    </row>
    <row r="164" spans="1:23" ht="15.75" customHeight="1">
      <c r="A164" s="223"/>
      <c r="B164" s="223"/>
      <c r="C164" s="224"/>
      <c r="D164" s="223"/>
      <c r="E164" s="223"/>
      <c r="F164" s="223"/>
      <c r="G164" s="223"/>
      <c r="H164" s="223"/>
      <c r="I164" s="223"/>
      <c r="J164" s="225"/>
      <c r="K164" s="223"/>
      <c r="L164" s="223"/>
      <c r="M164" s="223"/>
      <c r="N164" s="223"/>
      <c r="O164" s="231"/>
      <c r="P164" s="231"/>
      <c r="Q164" s="231"/>
      <c r="R164" s="231"/>
      <c r="S164" s="223"/>
      <c r="T164" s="231"/>
      <c r="U164" s="231"/>
      <c r="V164" s="231"/>
      <c r="W164" s="251" t="str">
        <f t="shared" si="2"/>
        <v/>
      </c>
    </row>
    <row r="165" spans="1:23" ht="15.75" customHeight="1">
      <c r="A165" s="223"/>
      <c r="B165" s="223"/>
      <c r="C165" s="224"/>
      <c r="D165" s="223"/>
      <c r="E165" s="223"/>
      <c r="F165" s="223"/>
      <c r="G165" s="223"/>
      <c r="H165" s="223"/>
      <c r="I165" s="223"/>
      <c r="J165" s="225"/>
      <c r="K165" s="223"/>
      <c r="L165" s="223"/>
      <c r="M165" s="223"/>
      <c r="N165" s="223"/>
      <c r="O165" s="231"/>
      <c r="P165" s="231"/>
      <c r="Q165" s="231"/>
      <c r="R165" s="231"/>
      <c r="S165" s="223"/>
      <c r="T165" s="231"/>
      <c r="U165" s="231"/>
      <c r="V165" s="231"/>
      <c r="W165" s="251" t="str">
        <f t="shared" si="2"/>
        <v/>
      </c>
    </row>
    <row r="166" spans="1:23" ht="15.75" customHeight="1">
      <c r="A166" s="223"/>
      <c r="B166" s="223"/>
      <c r="C166" s="224"/>
      <c r="D166" s="223"/>
      <c r="E166" s="223"/>
      <c r="F166" s="223"/>
      <c r="G166" s="223"/>
      <c r="H166" s="223"/>
      <c r="I166" s="223"/>
      <c r="J166" s="225"/>
      <c r="K166" s="223"/>
      <c r="L166" s="223"/>
      <c r="M166" s="223"/>
      <c r="N166" s="223"/>
      <c r="O166" s="231"/>
      <c r="P166" s="231"/>
      <c r="Q166" s="231"/>
      <c r="R166" s="231"/>
      <c r="S166" s="223"/>
      <c r="T166" s="231"/>
      <c r="U166" s="231"/>
      <c r="V166" s="231"/>
      <c r="W166" s="251" t="str">
        <f t="shared" si="2"/>
        <v/>
      </c>
    </row>
    <row r="167" spans="1:23" ht="15.75" customHeight="1">
      <c r="A167" s="223"/>
      <c r="B167" s="223"/>
      <c r="C167" s="224"/>
      <c r="D167" s="223"/>
      <c r="E167" s="223"/>
      <c r="F167" s="223"/>
      <c r="G167" s="223"/>
      <c r="H167" s="223"/>
      <c r="I167" s="223"/>
      <c r="J167" s="225"/>
      <c r="K167" s="223"/>
      <c r="L167" s="223"/>
      <c r="M167" s="223"/>
      <c r="N167" s="223"/>
      <c r="O167" s="231"/>
      <c r="P167" s="231"/>
      <c r="Q167" s="231"/>
      <c r="R167" s="231"/>
      <c r="S167" s="223"/>
      <c r="T167" s="231"/>
      <c r="U167" s="231"/>
      <c r="V167" s="231"/>
      <c r="W167" s="251" t="str">
        <f t="shared" si="2"/>
        <v/>
      </c>
    </row>
    <row r="168" spans="1:23" ht="15.75" customHeight="1">
      <c r="A168" s="223"/>
      <c r="B168" s="223"/>
      <c r="C168" s="224"/>
      <c r="D168" s="223"/>
      <c r="E168" s="223"/>
      <c r="F168" s="223"/>
      <c r="G168" s="223"/>
      <c r="H168" s="223"/>
      <c r="I168" s="223"/>
      <c r="J168" s="225"/>
      <c r="K168" s="223"/>
      <c r="L168" s="223"/>
      <c r="M168" s="223"/>
      <c r="N168" s="223"/>
      <c r="O168" s="231"/>
      <c r="P168" s="231"/>
      <c r="Q168" s="231"/>
      <c r="R168" s="231"/>
      <c r="S168" s="223"/>
      <c r="T168" s="231"/>
      <c r="U168" s="231"/>
      <c r="V168" s="231"/>
      <c r="W168" s="251" t="str">
        <f t="shared" si="2"/>
        <v/>
      </c>
    </row>
    <row r="169" spans="1:23" ht="15.75" customHeight="1">
      <c r="A169" s="223"/>
      <c r="B169" s="223"/>
      <c r="C169" s="224"/>
      <c r="D169" s="223"/>
      <c r="E169" s="223"/>
      <c r="F169" s="223"/>
      <c r="G169" s="223"/>
      <c r="H169" s="223"/>
      <c r="I169" s="223"/>
      <c r="J169" s="225"/>
      <c r="K169" s="223"/>
      <c r="L169" s="223"/>
      <c r="M169" s="223"/>
      <c r="N169" s="223"/>
      <c r="O169" s="231"/>
      <c r="P169" s="231"/>
      <c r="Q169" s="231"/>
      <c r="R169" s="231"/>
      <c r="S169" s="223"/>
      <c r="T169" s="231"/>
      <c r="U169" s="231"/>
      <c r="V169" s="231"/>
      <c r="W169" s="251" t="str">
        <f t="shared" si="2"/>
        <v/>
      </c>
    </row>
    <row r="170" spans="1:23" ht="15.75" customHeight="1">
      <c r="A170" s="223"/>
      <c r="B170" s="223"/>
      <c r="C170" s="224"/>
      <c r="D170" s="223"/>
      <c r="E170" s="223"/>
      <c r="F170" s="223"/>
      <c r="G170" s="223"/>
      <c r="H170" s="223"/>
      <c r="I170" s="223"/>
      <c r="J170" s="225"/>
      <c r="K170" s="223"/>
      <c r="L170" s="223"/>
      <c r="M170" s="223"/>
      <c r="N170" s="223"/>
      <c r="O170" s="231"/>
      <c r="P170" s="231"/>
      <c r="Q170" s="231"/>
      <c r="R170" s="231"/>
      <c r="S170" s="223"/>
      <c r="T170" s="231"/>
      <c r="U170" s="231"/>
      <c r="V170" s="231"/>
      <c r="W170" s="251" t="str">
        <f t="shared" si="2"/>
        <v/>
      </c>
    </row>
    <row r="171" spans="1:23" ht="15.75" customHeight="1">
      <c r="A171" s="223"/>
      <c r="B171" s="223"/>
      <c r="C171" s="224"/>
      <c r="D171" s="223"/>
      <c r="E171" s="223"/>
      <c r="F171" s="223"/>
      <c r="G171" s="223"/>
      <c r="H171" s="223"/>
      <c r="I171" s="223"/>
      <c r="J171" s="225"/>
      <c r="K171" s="223"/>
      <c r="L171" s="223"/>
      <c r="M171" s="223"/>
      <c r="N171" s="223"/>
      <c r="O171" s="231"/>
      <c r="P171" s="231"/>
      <c r="Q171" s="231"/>
      <c r="R171" s="231"/>
      <c r="S171" s="223"/>
      <c r="T171" s="231"/>
      <c r="U171" s="231"/>
      <c r="V171" s="231"/>
      <c r="W171" s="251" t="str">
        <f t="shared" si="2"/>
        <v/>
      </c>
    </row>
    <row r="172" spans="1:23" ht="15.75" customHeight="1">
      <c r="A172" s="223"/>
      <c r="B172" s="223"/>
      <c r="C172" s="224"/>
      <c r="D172" s="223"/>
      <c r="E172" s="223"/>
      <c r="F172" s="223"/>
      <c r="G172" s="223"/>
      <c r="H172" s="223"/>
      <c r="I172" s="223"/>
      <c r="J172" s="225"/>
      <c r="K172" s="223"/>
      <c r="L172" s="223"/>
      <c r="M172" s="223"/>
      <c r="N172" s="223"/>
      <c r="O172" s="231"/>
      <c r="P172" s="231"/>
      <c r="Q172" s="231"/>
      <c r="R172" s="231"/>
      <c r="S172" s="223"/>
      <c r="T172" s="231"/>
      <c r="U172" s="231"/>
      <c r="V172" s="231"/>
      <c r="W172" s="251" t="str">
        <f t="shared" si="2"/>
        <v/>
      </c>
    </row>
    <row r="173" spans="1:23" ht="15.75" customHeight="1">
      <c r="A173" s="223"/>
      <c r="B173" s="223"/>
      <c r="C173" s="224"/>
      <c r="D173" s="223"/>
      <c r="E173" s="223"/>
      <c r="F173" s="223"/>
      <c r="G173" s="223"/>
      <c r="H173" s="223"/>
      <c r="I173" s="223"/>
      <c r="J173" s="225"/>
      <c r="K173" s="223"/>
      <c r="L173" s="223"/>
      <c r="M173" s="223"/>
      <c r="N173" s="223"/>
      <c r="O173" s="231"/>
      <c r="P173" s="231"/>
      <c r="Q173" s="231"/>
      <c r="R173" s="231"/>
      <c r="S173" s="223"/>
      <c r="T173" s="231"/>
      <c r="U173" s="231"/>
      <c r="V173" s="231"/>
      <c r="W173" s="251" t="str">
        <f t="shared" si="2"/>
        <v/>
      </c>
    </row>
    <row r="174" spans="1:23" ht="15.75" customHeight="1">
      <c r="A174" s="223"/>
      <c r="B174" s="223"/>
      <c r="C174" s="224"/>
      <c r="D174" s="223"/>
      <c r="E174" s="223"/>
      <c r="F174" s="223"/>
      <c r="G174" s="223"/>
      <c r="H174" s="223"/>
      <c r="I174" s="223"/>
      <c r="J174" s="225"/>
      <c r="K174" s="223"/>
      <c r="L174" s="223"/>
      <c r="M174" s="223"/>
      <c r="N174" s="223"/>
      <c r="O174" s="231"/>
      <c r="P174" s="231"/>
      <c r="Q174" s="231"/>
      <c r="R174" s="231"/>
      <c r="S174" s="223"/>
      <c r="T174" s="231"/>
      <c r="U174" s="231"/>
      <c r="V174" s="231"/>
      <c r="W174" s="251" t="str">
        <f t="shared" si="2"/>
        <v/>
      </c>
    </row>
    <row r="175" spans="1:23" ht="15.75" customHeight="1">
      <c r="A175" s="223"/>
      <c r="B175" s="223"/>
      <c r="C175" s="224"/>
      <c r="D175" s="223"/>
      <c r="E175" s="223"/>
      <c r="F175" s="223"/>
      <c r="G175" s="223"/>
      <c r="H175" s="223"/>
      <c r="I175" s="223"/>
      <c r="J175" s="225"/>
      <c r="K175" s="223"/>
      <c r="L175" s="223"/>
      <c r="M175" s="223"/>
      <c r="N175" s="223"/>
      <c r="O175" s="231"/>
      <c r="P175" s="231"/>
      <c r="Q175" s="231"/>
      <c r="R175" s="231"/>
      <c r="S175" s="223"/>
      <c r="T175" s="231"/>
      <c r="U175" s="231"/>
      <c r="V175" s="231"/>
      <c r="W175" s="251" t="str">
        <f t="shared" si="2"/>
        <v/>
      </c>
    </row>
    <row r="176" spans="1:23" ht="15.75" customHeight="1">
      <c r="A176" s="223"/>
      <c r="B176" s="223"/>
      <c r="C176" s="224"/>
      <c r="D176" s="223"/>
      <c r="E176" s="223"/>
      <c r="F176" s="223"/>
      <c r="G176" s="223"/>
      <c r="H176" s="223"/>
      <c r="I176" s="223"/>
      <c r="J176" s="225"/>
      <c r="K176" s="223"/>
      <c r="L176" s="223"/>
      <c r="M176" s="223"/>
      <c r="N176" s="223"/>
      <c r="O176" s="231"/>
      <c r="P176" s="231"/>
      <c r="Q176" s="231"/>
      <c r="R176" s="231"/>
      <c r="S176" s="223"/>
      <c r="T176" s="231"/>
      <c r="U176" s="231"/>
      <c r="V176" s="231"/>
      <c r="W176" s="251" t="str">
        <f t="shared" si="2"/>
        <v/>
      </c>
    </row>
    <row r="177" spans="1:23" ht="15.75" customHeight="1">
      <c r="A177" s="223"/>
      <c r="B177" s="223"/>
      <c r="C177" s="224"/>
      <c r="D177" s="223"/>
      <c r="E177" s="223"/>
      <c r="F177" s="223"/>
      <c r="G177" s="223"/>
      <c r="H177" s="223"/>
      <c r="I177" s="223"/>
      <c r="J177" s="225"/>
      <c r="K177" s="223"/>
      <c r="L177" s="223"/>
      <c r="M177" s="223"/>
      <c r="N177" s="223"/>
      <c r="O177" s="231"/>
      <c r="P177" s="231"/>
      <c r="Q177" s="231"/>
      <c r="R177" s="231"/>
      <c r="S177" s="223"/>
      <c r="T177" s="231"/>
      <c r="U177" s="231"/>
      <c r="V177" s="231"/>
      <c r="W177" s="251" t="str">
        <f t="shared" si="2"/>
        <v/>
      </c>
    </row>
    <row r="178" spans="1:23" ht="15.75" customHeight="1">
      <c r="A178" s="223"/>
      <c r="B178" s="223"/>
      <c r="C178" s="224"/>
      <c r="D178" s="223"/>
      <c r="E178" s="223"/>
      <c r="F178" s="223"/>
      <c r="G178" s="223"/>
      <c r="H178" s="223"/>
      <c r="I178" s="223"/>
      <c r="J178" s="225"/>
      <c r="K178" s="223"/>
      <c r="L178" s="223"/>
      <c r="M178" s="223"/>
      <c r="N178" s="223"/>
      <c r="O178" s="231"/>
      <c r="P178" s="231"/>
      <c r="Q178" s="231"/>
      <c r="R178" s="231"/>
      <c r="S178" s="223"/>
      <c r="T178" s="231"/>
      <c r="U178" s="231"/>
      <c r="V178" s="231"/>
      <c r="W178" s="251" t="str">
        <f t="shared" si="2"/>
        <v/>
      </c>
    </row>
    <row r="179" spans="1:23" ht="15.75" customHeight="1">
      <c r="A179" s="223"/>
      <c r="B179" s="223"/>
      <c r="C179" s="224"/>
      <c r="D179" s="223"/>
      <c r="E179" s="223"/>
      <c r="F179" s="223"/>
      <c r="G179" s="223"/>
      <c r="H179" s="223"/>
      <c r="I179" s="223"/>
      <c r="J179" s="225"/>
      <c r="K179" s="223"/>
      <c r="L179" s="223"/>
      <c r="M179" s="223"/>
      <c r="N179" s="223"/>
      <c r="O179" s="231"/>
      <c r="P179" s="231"/>
      <c r="Q179" s="231"/>
      <c r="R179" s="231"/>
      <c r="S179" s="223"/>
      <c r="T179" s="231"/>
      <c r="U179" s="231"/>
      <c r="V179" s="231"/>
      <c r="W179" s="251" t="str">
        <f t="shared" si="2"/>
        <v/>
      </c>
    </row>
    <row r="180" spans="1:23" ht="15.75" customHeight="1">
      <c r="A180" s="223"/>
      <c r="B180" s="223"/>
      <c r="C180" s="224"/>
      <c r="D180" s="223"/>
      <c r="E180" s="223"/>
      <c r="F180" s="223"/>
      <c r="G180" s="223"/>
      <c r="H180" s="223"/>
      <c r="I180" s="223"/>
      <c r="J180" s="225"/>
      <c r="K180" s="223"/>
      <c r="L180" s="223"/>
      <c r="M180" s="223"/>
      <c r="N180" s="223"/>
      <c r="O180" s="231"/>
      <c r="P180" s="231"/>
      <c r="Q180" s="231"/>
      <c r="R180" s="231"/>
      <c r="S180" s="223"/>
      <c r="T180" s="231"/>
      <c r="U180" s="231"/>
      <c r="V180" s="231"/>
      <c r="W180" s="251" t="str">
        <f t="shared" si="2"/>
        <v/>
      </c>
    </row>
    <row r="181" spans="1:23" ht="15.75" customHeight="1">
      <c r="A181" s="223"/>
      <c r="B181" s="223"/>
      <c r="C181" s="224"/>
      <c r="D181" s="223"/>
      <c r="E181" s="223"/>
      <c r="F181" s="223"/>
      <c r="G181" s="223"/>
      <c r="H181" s="223"/>
      <c r="I181" s="223"/>
      <c r="J181" s="225"/>
      <c r="K181" s="223"/>
      <c r="L181" s="223"/>
      <c r="M181" s="223"/>
      <c r="N181" s="223"/>
      <c r="O181" s="231"/>
      <c r="P181" s="231"/>
      <c r="Q181" s="231"/>
      <c r="R181" s="231"/>
      <c r="S181" s="223"/>
      <c r="T181" s="231"/>
      <c r="U181" s="231"/>
      <c r="V181" s="231"/>
      <c r="W181" s="251" t="str">
        <f t="shared" si="2"/>
        <v/>
      </c>
    </row>
    <row r="182" spans="1:23" ht="15.75" customHeight="1">
      <c r="A182" s="223"/>
      <c r="B182" s="223"/>
      <c r="C182" s="224"/>
      <c r="D182" s="223"/>
      <c r="E182" s="223"/>
      <c r="F182" s="223"/>
      <c r="G182" s="223"/>
      <c r="H182" s="223"/>
      <c r="I182" s="223"/>
      <c r="J182" s="225"/>
      <c r="K182" s="223"/>
      <c r="L182" s="223"/>
      <c r="M182" s="223"/>
      <c r="N182" s="223"/>
      <c r="O182" s="231"/>
      <c r="P182" s="231"/>
      <c r="Q182" s="231"/>
      <c r="R182" s="231"/>
      <c r="S182" s="223"/>
      <c r="T182" s="231"/>
      <c r="U182" s="231"/>
      <c r="V182" s="231"/>
      <c r="W182" s="251" t="str">
        <f t="shared" si="2"/>
        <v/>
      </c>
    </row>
    <row r="183" spans="1:23" ht="15.75" customHeight="1">
      <c r="A183" s="223"/>
      <c r="B183" s="223"/>
      <c r="C183" s="224"/>
      <c r="D183" s="223"/>
      <c r="E183" s="223"/>
      <c r="F183" s="223"/>
      <c r="G183" s="223"/>
      <c r="H183" s="223"/>
      <c r="I183" s="223"/>
      <c r="J183" s="225"/>
      <c r="K183" s="223"/>
      <c r="L183" s="223"/>
      <c r="M183" s="223"/>
      <c r="N183" s="223"/>
      <c r="O183" s="231"/>
      <c r="P183" s="231"/>
      <c r="Q183" s="231"/>
      <c r="R183" s="231"/>
      <c r="S183" s="223"/>
      <c r="T183" s="231"/>
      <c r="U183" s="231"/>
      <c r="V183" s="231"/>
      <c r="W183" s="251" t="str">
        <f t="shared" si="2"/>
        <v/>
      </c>
    </row>
    <row r="184" spans="1:23" ht="15.75" customHeight="1">
      <c r="A184" s="223"/>
      <c r="B184" s="223"/>
      <c r="C184" s="224"/>
      <c r="D184" s="223"/>
      <c r="E184" s="223"/>
      <c r="F184" s="223"/>
      <c r="G184" s="223"/>
      <c r="H184" s="223"/>
      <c r="I184" s="223"/>
      <c r="J184" s="225"/>
      <c r="K184" s="223"/>
      <c r="L184" s="223"/>
      <c r="M184" s="223"/>
      <c r="N184" s="223"/>
      <c r="O184" s="231"/>
      <c r="P184" s="231"/>
      <c r="Q184" s="231"/>
      <c r="R184" s="231"/>
      <c r="S184" s="223"/>
      <c r="T184" s="231"/>
      <c r="U184" s="231"/>
      <c r="V184" s="231"/>
      <c r="W184" s="251" t="str">
        <f t="shared" si="2"/>
        <v/>
      </c>
    </row>
    <row r="185" spans="1:23" ht="15.75" customHeight="1">
      <c r="A185" s="223"/>
      <c r="B185" s="223"/>
      <c r="C185" s="224"/>
      <c r="D185" s="223"/>
      <c r="E185" s="223"/>
      <c r="F185" s="223"/>
      <c r="G185" s="223"/>
      <c r="H185" s="223"/>
      <c r="I185" s="223"/>
      <c r="J185" s="225"/>
      <c r="K185" s="223"/>
      <c r="L185" s="223"/>
      <c r="M185" s="223"/>
      <c r="N185" s="223"/>
      <c r="O185" s="231"/>
      <c r="P185" s="231"/>
      <c r="Q185" s="231"/>
      <c r="R185" s="231"/>
      <c r="S185" s="223"/>
      <c r="T185" s="231"/>
      <c r="U185" s="231"/>
      <c r="V185" s="231"/>
      <c r="W185" s="251" t="str">
        <f t="shared" si="2"/>
        <v/>
      </c>
    </row>
    <row r="186" spans="1:23" ht="15.75" customHeight="1">
      <c r="A186" s="223"/>
      <c r="B186" s="223"/>
      <c r="C186" s="224"/>
      <c r="D186" s="223"/>
      <c r="E186" s="223"/>
      <c r="F186" s="223"/>
      <c r="G186" s="223"/>
      <c r="H186" s="223"/>
      <c r="I186" s="223"/>
      <c r="J186" s="225"/>
      <c r="K186" s="223"/>
      <c r="L186" s="223"/>
      <c r="M186" s="223"/>
      <c r="N186" s="223"/>
      <c r="O186" s="231"/>
      <c r="P186" s="231"/>
      <c r="Q186" s="231"/>
      <c r="R186" s="231"/>
      <c r="S186" s="223"/>
      <c r="T186" s="231"/>
      <c r="U186" s="231"/>
      <c r="V186" s="231"/>
      <c r="W186" s="251" t="str">
        <f t="shared" si="2"/>
        <v/>
      </c>
    </row>
    <row r="187" spans="1:23" ht="15.75" customHeight="1">
      <c r="A187" s="223"/>
      <c r="B187" s="223"/>
      <c r="C187" s="224"/>
      <c r="D187" s="223"/>
      <c r="E187" s="223"/>
      <c r="F187" s="223"/>
      <c r="G187" s="223"/>
      <c r="H187" s="223"/>
      <c r="I187" s="223"/>
      <c r="J187" s="225"/>
      <c r="K187" s="223"/>
      <c r="L187" s="223"/>
      <c r="M187" s="223"/>
      <c r="N187" s="223"/>
      <c r="O187" s="231"/>
      <c r="P187" s="231"/>
      <c r="Q187" s="231"/>
      <c r="R187" s="231"/>
      <c r="S187" s="223"/>
      <c r="T187" s="231"/>
      <c r="U187" s="231"/>
      <c r="V187" s="231"/>
      <c r="W187" s="251" t="str">
        <f t="shared" si="2"/>
        <v/>
      </c>
    </row>
    <row r="188" spans="1:23" ht="15.75" customHeight="1">
      <c r="A188" s="223"/>
      <c r="B188" s="223"/>
      <c r="C188" s="224"/>
      <c r="D188" s="223"/>
      <c r="E188" s="223"/>
      <c r="F188" s="223"/>
      <c r="G188" s="223"/>
      <c r="H188" s="223"/>
      <c r="I188" s="223"/>
      <c r="J188" s="225"/>
      <c r="K188" s="223"/>
      <c r="L188" s="223"/>
      <c r="M188" s="223"/>
      <c r="N188" s="223"/>
      <c r="O188" s="231"/>
      <c r="P188" s="231"/>
      <c r="Q188" s="231"/>
      <c r="R188" s="231"/>
      <c r="S188" s="223"/>
      <c r="T188" s="231"/>
      <c r="U188" s="231"/>
      <c r="V188" s="231"/>
      <c r="W188" s="251" t="str">
        <f t="shared" si="2"/>
        <v/>
      </c>
    </row>
    <row r="189" spans="1:23" ht="15.75" customHeight="1">
      <c r="A189" s="223"/>
      <c r="B189" s="223"/>
      <c r="C189" s="224"/>
      <c r="D189" s="223"/>
      <c r="E189" s="223"/>
      <c r="F189" s="223"/>
      <c r="G189" s="223"/>
      <c r="H189" s="223"/>
      <c r="I189" s="223"/>
      <c r="J189" s="225"/>
      <c r="K189" s="223"/>
      <c r="L189" s="223"/>
      <c r="M189" s="223"/>
      <c r="N189" s="223"/>
      <c r="O189" s="231"/>
      <c r="P189" s="231"/>
      <c r="Q189" s="231"/>
      <c r="R189" s="231"/>
      <c r="S189" s="223"/>
      <c r="T189" s="231"/>
      <c r="U189" s="231"/>
      <c r="V189" s="231"/>
      <c r="W189" s="251" t="str">
        <f t="shared" si="2"/>
        <v/>
      </c>
    </row>
    <row r="190" spans="1:23" ht="15.75" customHeight="1">
      <c r="A190" s="223"/>
      <c r="B190" s="223"/>
      <c r="C190" s="224"/>
      <c r="D190" s="223"/>
      <c r="E190" s="223"/>
      <c r="F190" s="223"/>
      <c r="G190" s="223"/>
      <c r="H190" s="223"/>
      <c r="I190" s="223"/>
      <c r="J190" s="225"/>
      <c r="K190" s="223"/>
      <c r="L190" s="223"/>
      <c r="M190" s="223"/>
      <c r="N190" s="223"/>
      <c r="O190" s="231"/>
      <c r="P190" s="231"/>
      <c r="Q190" s="231"/>
      <c r="R190" s="231"/>
      <c r="S190" s="223"/>
      <c r="T190" s="231"/>
      <c r="U190" s="231"/>
      <c r="V190" s="231"/>
      <c r="W190" s="251" t="str">
        <f t="shared" si="2"/>
        <v/>
      </c>
    </row>
    <row r="191" spans="1:23" ht="15.75" customHeight="1">
      <c r="A191" s="223"/>
      <c r="B191" s="223"/>
      <c r="C191" s="224"/>
      <c r="D191" s="223"/>
      <c r="E191" s="223"/>
      <c r="F191" s="223"/>
      <c r="G191" s="223"/>
      <c r="H191" s="223"/>
      <c r="I191" s="223"/>
      <c r="J191" s="225"/>
      <c r="K191" s="223"/>
      <c r="L191" s="223"/>
      <c r="M191" s="223"/>
      <c r="N191" s="223"/>
      <c r="O191" s="231"/>
      <c r="P191" s="231"/>
      <c r="Q191" s="231"/>
      <c r="R191" s="231"/>
      <c r="S191" s="223"/>
      <c r="T191" s="231"/>
      <c r="U191" s="231"/>
      <c r="V191" s="231"/>
      <c r="W191" s="251" t="str">
        <f t="shared" si="2"/>
        <v/>
      </c>
    </row>
    <row r="192" spans="1:23" ht="15.75" customHeight="1">
      <c r="A192" s="223"/>
      <c r="B192" s="223"/>
      <c r="C192" s="224"/>
      <c r="D192" s="223"/>
      <c r="E192" s="223"/>
      <c r="F192" s="223"/>
      <c r="G192" s="223"/>
      <c r="H192" s="223"/>
      <c r="I192" s="223"/>
      <c r="J192" s="225"/>
      <c r="K192" s="223"/>
      <c r="L192" s="223"/>
      <c r="M192" s="223"/>
      <c r="N192" s="223"/>
      <c r="O192" s="231"/>
      <c r="P192" s="231"/>
      <c r="Q192" s="231"/>
      <c r="R192" s="231"/>
      <c r="S192" s="223"/>
      <c r="T192" s="231"/>
      <c r="U192" s="231"/>
      <c r="V192" s="231"/>
      <c r="W192" s="251" t="str">
        <f t="shared" si="2"/>
        <v/>
      </c>
    </row>
    <row r="193" spans="1:23" ht="15.75" customHeight="1">
      <c r="A193" s="223"/>
      <c r="B193" s="223"/>
      <c r="C193" s="224"/>
      <c r="D193" s="223"/>
      <c r="E193" s="223"/>
      <c r="F193" s="223"/>
      <c r="G193" s="223"/>
      <c r="H193" s="223"/>
      <c r="I193" s="223"/>
      <c r="J193" s="225"/>
      <c r="K193" s="223"/>
      <c r="L193" s="223"/>
      <c r="M193" s="223"/>
      <c r="N193" s="223"/>
      <c r="O193" s="231"/>
      <c r="P193" s="231"/>
      <c r="Q193" s="231"/>
      <c r="R193" s="231"/>
      <c r="S193" s="223"/>
      <c r="T193" s="231"/>
      <c r="U193" s="231"/>
      <c r="V193" s="231"/>
      <c r="W193" s="251" t="str">
        <f t="shared" si="2"/>
        <v/>
      </c>
    </row>
    <row r="194" spans="1:23" ht="15.75" customHeight="1">
      <c r="A194" s="223"/>
      <c r="B194" s="223"/>
      <c r="C194" s="224"/>
      <c r="D194" s="223"/>
      <c r="E194" s="223"/>
      <c r="F194" s="223"/>
      <c r="G194" s="223"/>
      <c r="H194" s="223"/>
      <c r="I194" s="223"/>
      <c r="J194" s="225"/>
      <c r="K194" s="223"/>
      <c r="L194" s="223"/>
      <c r="M194" s="223"/>
      <c r="N194" s="223"/>
      <c r="O194" s="231"/>
      <c r="P194" s="231"/>
      <c r="Q194" s="231"/>
      <c r="R194" s="231"/>
      <c r="S194" s="223"/>
      <c r="T194" s="231"/>
      <c r="U194" s="231"/>
      <c r="V194" s="231"/>
      <c r="W194" s="251" t="str">
        <f t="shared" si="2"/>
        <v/>
      </c>
    </row>
    <row r="195" spans="1:23" ht="15.75" customHeight="1">
      <c r="A195" s="223"/>
      <c r="B195" s="223"/>
      <c r="C195" s="224"/>
      <c r="D195" s="223"/>
      <c r="E195" s="223"/>
      <c r="F195" s="223"/>
      <c r="G195" s="223"/>
      <c r="H195" s="223"/>
      <c r="I195" s="223"/>
      <c r="J195" s="225"/>
      <c r="K195" s="223"/>
      <c r="L195" s="223"/>
      <c r="M195" s="223"/>
      <c r="N195" s="223"/>
      <c r="O195" s="231"/>
      <c r="P195" s="231"/>
      <c r="Q195" s="231"/>
      <c r="R195" s="231"/>
      <c r="S195" s="223"/>
      <c r="T195" s="231"/>
      <c r="U195" s="231"/>
      <c r="V195" s="231"/>
      <c r="W195" s="251" t="str">
        <f t="shared" si="2"/>
        <v/>
      </c>
    </row>
    <row r="196" spans="1:23" ht="15.75" customHeight="1">
      <c r="A196" s="223"/>
      <c r="B196" s="223"/>
      <c r="C196" s="224"/>
      <c r="D196" s="223"/>
      <c r="E196" s="223"/>
      <c r="F196" s="223"/>
      <c r="G196" s="223"/>
      <c r="H196" s="223"/>
      <c r="I196" s="223"/>
      <c r="J196" s="225"/>
      <c r="K196" s="223"/>
      <c r="L196" s="223"/>
      <c r="M196" s="223"/>
      <c r="N196" s="223"/>
      <c r="O196" s="231"/>
      <c r="P196" s="231"/>
      <c r="Q196" s="231"/>
      <c r="R196" s="231"/>
      <c r="S196" s="223"/>
      <c r="T196" s="231"/>
      <c r="U196" s="231"/>
      <c r="V196" s="231"/>
      <c r="W196" s="251" t="str">
        <f t="shared" ref="W196:W259" si="3">IF($O196="YES",$O$2&amp;", ","")&amp;IF($P196="YES",$P$2&amp;", ","")&amp;IF($Q196="YES",$Q$2&amp;", ","")&amp;IF($R196="YES",$R$2&amp;", ","")</f>
        <v/>
      </c>
    </row>
    <row r="197" spans="1:23" ht="15.75" customHeight="1">
      <c r="A197" s="223"/>
      <c r="B197" s="223"/>
      <c r="C197" s="224"/>
      <c r="D197" s="223"/>
      <c r="E197" s="223"/>
      <c r="F197" s="223"/>
      <c r="G197" s="223"/>
      <c r="H197" s="223"/>
      <c r="I197" s="223"/>
      <c r="J197" s="225"/>
      <c r="K197" s="223"/>
      <c r="L197" s="223"/>
      <c r="M197" s="223"/>
      <c r="N197" s="223"/>
      <c r="O197" s="231"/>
      <c r="P197" s="231"/>
      <c r="Q197" s="231"/>
      <c r="R197" s="231"/>
      <c r="S197" s="223"/>
      <c r="T197" s="231"/>
      <c r="U197" s="231"/>
      <c r="V197" s="231"/>
      <c r="W197" s="251" t="str">
        <f t="shared" si="3"/>
        <v/>
      </c>
    </row>
    <row r="198" spans="1:23" ht="15.75" customHeight="1">
      <c r="A198" s="223"/>
      <c r="B198" s="223"/>
      <c r="C198" s="224"/>
      <c r="D198" s="223"/>
      <c r="E198" s="223"/>
      <c r="F198" s="223"/>
      <c r="G198" s="223"/>
      <c r="H198" s="223"/>
      <c r="I198" s="223"/>
      <c r="J198" s="225"/>
      <c r="K198" s="223"/>
      <c r="L198" s="223"/>
      <c r="M198" s="223"/>
      <c r="N198" s="223"/>
      <c r="O198" s="231"/>
      <c r="P198" s="231"/>
      <c r="Q198" s="231"/>
      <c r="R198" s="231"/>
      <c r="S198" s="223"/>
      <c r="T198" s="231"/>
      <c r="U198" s="231"/>
      <c r="V198" s="231"/>
      <c r="W198" s="251" t="str">
        <f t="shared" si="3"/>
        <v/>
      </c>
    </row>
    <row r="199" spans="1:23" ht="15.75" customHeight="1">
      <c r="A199" s="223"/>
      <c r="B199" s="223"/>
      <c r="C199" s="224"/>
      <c r="D199" s="223"/>
      <c r="E199" s="223"/>
      <c r="F199" s="223"/>
      <c r="G199" s="223"/>
      <c r="H199" s="223"/>
      <c r="I199" s="223"/>
      <c r="J199" s="225"/>
      <c r="K199" s="223"/>
      <c r="L199" s="223"/>
      <c r="M199" s="223"/>
      <c r="N199" s="223"/>
      <c r="O199" s="231"/>
      <c r="P199" s="231"/>
      <c r="Q199" s="231"/>
      <c r="R199" s="231"/>
      <c r="S199" s="223"/>
      <c r="T199" s="231"/>
      <c r="U199" s="231"/>
      <c r="V199" s="231"/>
      <c r="W199" s="251" t="str">
        <f t="shared" si="3"/>
        <v/>
      </c>
    </row>
    <row r="200" spans="1:23" ht="15.75" customHeight="1">
      <c r="A200" s="223"/>
      <c r="B200" s="223"/>
      <c r="C200" s="224"/>
      <c r="D200" s="223"/>
      <c r="E200" s="223"/>
      <c r="F200" s="223"/>
      <c r="G200" s="223"/>
      <c r="H200" s="223"/>
      <c r="I200" s="223"/>
      <c r="J200" s="225"/>
      <c r="K200" s="223"/>
      <c r="L200" s="223"/>
      <c r="M200" s="223"/>
      <c r="N200" s="223"/>
      <c r="O200" s="231"/>
      <c r="P200" s="231"/>
      <c r="Q200" s="231"/>
      <c r="R200" s="231"/>
      <c r="S200" s="223"/>
      <c r="T200" s="231"/>
      <c r="U200" s="231"/>
      <c r="V200" s="231"/>
      <c r="W200" s="251" t="str">
        <f t="shared" si="3"/>
        <v/>
      </c>
    </row>
    <row r="201" spans="1:23" ht="15.75" customHeight="1">
      <c r="A201" s="223"/>
      <c r="B201" s="223"/>
      <c r="C201" s="224"/>
      <c r="D201" s="223"/>
      <c r="E201" s="223"/>
      <c r="F201" s="223"/>
      <c r="G201" s="223"/>
      <c r="H201" s="223"/>
      <c r="I201" s="223"/>
      <c r="J201" s="225"/>
      <c r="K201" s="223"/>
      <c r="L201" s="223"/>
      <c r="M201" s="223"/>
      <c r="N201" s="223"/>
      <c r="O201" s="231"/>
      <c r="P201" s="231"/>
      <c r="Q201" s="231"/>
      <c r="R201" s="231"/>
      <c r="S201" s="223"/>
      <c r="T201" s="231"/>
      <c r="U201" s="231"/>
      <c r="V201" s="231"/>
      <c r="W201" s="251" t="str">
        <f t="shared" si="3"/>
        <v/>
      </c>
    </row>
    <row r="202" spans="1:23" ht="15.75" customHeight="1">
      <c r="A202" s="223"/>
      <c r="B202" s="223"/>
      <c r="C202" s="224"/>
      <c r="D202" s="223"/>
      <c r="E202" s="223"/>
      <c r="F202" s="223"/>
      <c r="G202" s="223"/>
      <c r="H202" s="223"/>
      <c r="I202" s="223"/>
      <c r="J202" s="225"/>
      <c r="K202" s="223"/>
      <c r="L202" s="223"/>
      <c r="M202" s="223"/>
      <c r="N202" s="223"/>
      <c r="O202" s="231"/>
      <c r="P202" s="231"/>
      <c r="Q202" s="231"/>
      <c r="R202" s="231"/>
      <c r="S202" s="223"/>
      <c r="T202" s="231"/>
      <c r="U202" s="231"/>
      <c r="V202" s="231"/>
      <c r="W202" s="251" t="str">
        <f t="shared" si="3"/>
        <v/>
      </c>
    </row>
    <row r="203" spans="1:23" ht="15.75" customHeight="1">
      <c r="A203" s="223"/>
      <c r="B203" s="223"/>
      <c r="C203" s="224"/>
      <c r="D203" s="223"/>
      <c r="E203" s="223"/>
      <c r="F203" s="223"/>
      <c r="G203" s="223"/>
      <c r="H203" s="223"/>
      <c r="I203" s="223"/>
      <c r="J203" s="225"/>
      <c r="K203" s="223"/>
      <c r="L203" s="223"/>
      <c r="M203" s="223"/>
      <c r="N203" s="223"/>
      <c r="O203" s="231"/>
      <c r="P203" s="231"/>
      <c r="Q203" s="231"/>
      <c r="R203" s="231"/>
      <c r="S203" s="223"/>
      <c r="T203" s="231"/>
      <c r="U203" s="231"/>
      <c r="V203" s="231"/>
      <c r="W203" s="251" t="str">
        <f t="shared" si="3"/>
        <v/>
      </c>
    </row>
    <row r="204" spans="1:23" ht="15.75" customHeight="1">
      <c r="A204" s="223"/>
      <c r="B204" s="223"/>
      <c r="C204" s="224"/>
      <c r="D204" s="223"/>
      <c r="E204" s="223"/>
      <c r="F204" s="223"/>
      <c r="G204" s="223"/>
      <c r="H204" s="223"/>
      <c r="I204" s="223"/>
      <c r="J204" s="225"/>
      <c r="K204" s="223"/>
      <c r="L204" s="223"/>
      <c r="M204" s="223"/>
      <c r="N204" s="223"/>
      <c r="O204" s="231"/>
      <c r="P204" s="231"/>
      <c r="Q204" s="231"/>
      <c r="R204" s="231"/>
      <c r="S204" s="223"/>
      <c r="T204" s="231"/>
      <c r="U204" s="231"/>
      <c r="V204" s="231"/>
      <c r="W204" s="251" t="str">
        <f t="shared" si="3"/>
        <v/>
      </c>
    </row>
    <row r="205" spans="1:23" ht="15.75" customHeight="1">
      <c r="A205" s="223"/>
      <c r="B205" s="223"/>
      <c r="C205" s="224"/>
      <c r="D205" s="223"/>
      <c r="E205" s="223"/>
      <c r="F205" s="223"/>
      <c r="G205" s="223"/>
      <c r="H205" s="223"/>
      <c r="I205" s="223"/>
      <c r="J205" s="225"/>
      <c r="K205" s="223"/>
      <c r="L205" s="223"/>
      <c r="M205" s="223"/>
      <c r="N205" s="223"/>
      <c r="O205" s="231"/>
      <c r="P205" s="231"/>
      <c r="Q205" s="231"/>
      <c r="R205" s="231"/>
      <c r="S205" s="223"/>
      <c r="T205" s="231"/>
      <c r="U205" s="231"/>
      <c r="V205" s="231"/>
      <c r="W205" s="251" t="str">
        <f t="shared" si="3"/>
        <v/>
      </c>
    </row>
    <row r="206" spans="1:23" ht="15.75" customHeight="1">
      <c r="A206" s="223"/>
      <c r="B206" s="223"/>
      <c r="C206" s="224"/>
      <c r="D206" s="223"/>
      <c r="E206" s="223"/>
      <c r="F206" s="223"/>
      <c r="G206" s="223"/>
      <c r="H206" s="223"/>
      <c r="I206" s="223"/>
      <c r="J206" s="225"/>
      <c r="K206" s="223"/>
      <c r="L206" s="223"/>
      <c r="M206" s="223"/>
      <c r="N206" s="223"/>
      <c r="O206" s="231"/>
      <c r="P206" s="231"/>
      <c r="Q206" s="231"/>
      <c r="R206" s="231"/>
      <c r="S206" s="223"/>
      <c r="T206" s="231"/>
      <c r="U206" s="231"/>
      <c r="V206" s="231"/>
      <c r="W206" s="251" t="str">
        <f t="shared" si="3"/>
        <v/>
      </c>
    </row>
    <row r="207" spans="1:23" ht="15.75" customHeight="1">
      <c r="A207" s="223"/>
      <c r="B207" s="223"/>
      <c r="C207" s="224"/>
      <c r="D207" s="223"/>
      <c r="E207" s="223"/>
      <c r="F207" s="223"/>
      <c r="G207" s="223"/>
      <c r="H207" s="223"/>
      <c r="I207" s="223"/>
      <c r="J207" s="225"/>
      <c r="K207" s="223"/>
      <c r="L207" s="223"/>
      <c r="M207" s="223"/>
      <c r="N207" s="223"/>
      <c r="O207" s="231"/>
      <c r="P207" s="231"/>
      <c r="Q207" s="231"/>
      <c r="R207" s="231"/>
      <c r="S207" s="223"/>
      <c r="T207" s="231"/>
      <c r="U207" s="231"/>
      <c r="V207" s="231"/>
      <c r="W207" s="251" t="str">
        <f t="shared" si="3"/>
        <v/>
      </c>
    </row>
    <row r="208" spans="1:23" ht="15.75" customHeight="1">
      <c r="A208" s="223"/>
      <c r="B208" s="223"/>
      <c r="C208" s="224"/>
      <c r="D208" s="223"/>
      <c r="E208" s="223"/>
      <c r="F208" s="223"/>
      <c r="G208" s="223"/>
      <c r="H208" s="223"/>
      <c r="I208" s="223"/>
      <c r="J208" s="225"/>
      <c r="K208" s="223"/>
      <c r="L208" s="223"/>
      <c r="M208" s="223"/>
      <c r="N208" s="223"/>
      <c r="O208" s="231"/>
      <c r="P208" s="231"/>
      <c r="Q208" s="231"/>
      <c r="R208" s="231"/>
      <c r="S208" s="223"/>
      <c r="T208" s="231"/>
      <c r="U208" s="231"/>
      <c r="V208" s="231"/>
      <c r="W208" s="251" t="str">
        <f t="shared" si="3"/>
        <v/>
      </c>
    </row>
    <row r="209" spans="1:23" ht="15.75" customHeight="1">
      <c r="A209" s="223"/>
      <c r="B209" s="223"/>
      <c r="C209" s="224"/>
      <c r="D209" s="223"/>
      <c r="E209" s="223"/>
      <c r="F209" s="223"/>
      <c r="G209" s="223"/>
      <c r="H209" s="223"/>
      <c r="I209" s="223"/>
      <c r="J209" s="225"/>
      <c r="K209" s="223"/>
      <c r="L209" s="223"/>
      <c r="M209" s="223"/>
      <c r="N209" s="223"/>
      <c r="O209" s="231"/>
      <c r="P209" s="231"/>
      <c r="Q209" s="231"/>
      <c r="R209" s="231"/>
      <c r="S209" s="223"/>
      <c r="T209" s="231"/>
      <c r="U209" s="231"/>
      <c r="V209" s="231"/>
      <c r="W209" s="251" t="str">
        <f t="shared" si="3"/>
        <v/>
      </c>
    </row>
    <row r="210" spans="1:23" ht="15.75" customHeight="1">
      <c r="A210" s="223"/>
      <c r="B210" s="223"/>
      <c r="C210" s="224"/>
      <c r="D210" s="224"/>
      <c r="E210" s="224"/>
      <c r="F210" s="224"/>
      <c r="G210" s="224"/>
      <c r="H210" s="223"/>
      <c r="I210" s="225"/>
      <c r="J210" s="225"/>
      <c r="K210" s="223"/>
      <c r="L210" s="223"/>
      <c r="M210" s="223"/>
      <c r="N210" s="223"/>
      <c r="O210" s="231"/>
      <c r="P210" s="231"/>
      <c r="Q210" s="231"/>
      <c r="R210" s="231"/>
      <c r="S210" s="223"/>
      <c r="T210" s="231"/>
      <c r="U210" s="231"/>
      <c r="V210" s="231"/>
      <c r="W210" s="251" t="str">
        <f t="shared" si="3"/>
        <v/>
      </c>
    </row>
    <row r="211" spans="1:23" ht="15.75" customHeight="1">
      <c r="A211" s="223"/>
      <c r="B211" s="223"/>
      <c r="C211" s="224"/>
      <c r="D211" s="224"/>
      <c r="E211" s="224"/>
      <c r="F211" s="224"/>
      <c r="G211" s="224"/>
      <c r="H211" s="223"/>
      <c r="I211" s="225"/>
      <c r="J211" s="225"/>
      <c r="K211" s="223"/>
      <c r="L211" s="223"/>
      <c r="M211" s="223"/>
      <c r="N211" s="223"/>
      <c r="O211" s="231"/>
      <c r="P211" s="231"/>
      <c r="Q211" s="231"/>
      <c r="R211" s="231"/>
      <c r="S211" s="223"/>
      <c r="T211" s="231"/>
      <c r="U211" s="231"/>
      <c r="V211" s="231"/>
      <c r="W211" s="251" t="str">
        <f t="shared" si="3"/>
        <v/>
      </c>
    </row>
    <row r="212" spans="1:23" ht="15.75" customHeight="1">
      <c r="A212" s="223"/>
      <c r="B212" s="223"/>
      <c r="C212" s="224"/>
      <c r="D212" s="224"/>
      <c r="E212" s="224"/>
      <c r="F212" s="224"/>
      <c r="G212" s="224"/>
      <c r="H212" s="223"/>
      <c r="I212" s="225"/>
      <c r="J212" s="225"/>
      <c r="K212" s="223"/>
      <c r="L212" s="223"/>
      <c r="M212" s="223"/>
      <c r="N212" s="223"/>
      <c r="O212" s="231"/>
      <c r="P212" s="231"/>
      <c r="Q212" s="231"/>
      <c r="R212" s="231"/>
      <c r="S212" s="223"/>
      <c r="T212" s="231"/>
      <c r="U212" s="231"/>
      <c r="V212" s="231"/>
      <c r="W212" s="251" t="str">
        <f t="shared" si="3"/>
        <v/>
      </c>
    </row>
    <row r="213" spans="1:23" ht="15.75" customHeight="1">
      <c r="A213" s="223"/>
      <c r="B213" s="223"/>
      <c r="C213" s="224"/>
      <c r="D213" s="224"/>
      <c r="E213" s="224"/>
      <c r="F213" s="224"/>
      <c r="G213" s="224"/>
      <c r="H213" s="223"/>
      <c r="I213" s="223"/>
      <c r="J213" s="225"/>
      <c r="K213" s="223"/>
      <c r="L213" s="223"/>
      <c r="M213" s="223"/>
      <c r="N213" s="223"/>
      <c r="O213" s="231"/>
      <c r="P213" s="231"/>
      <c r="Q213" s="231"/>
      <c r="R213" s="231"/>
      <c r="S213" s="223"/>
      <c r="T213" s="231"/>
      <c r="U213" s="231"/>
      <c r="V213" s="231"/>
      <c r="W213" s="251" t="str">
        <f t="shared" si="3"/>
        <v/>
      </c>
    </row>
    <row r="214" spans="1:23" ht="15.75" customHeight="1">
      <c r="A214" s="223"/>
      <c r="B214" s="223"/>
      <c r="C214" s="224"/>
      <c r="D214" s="223"/>
      <c r="E214" s="223"/>
      <c r="F214" s="223"/>
      <c r="G214" s="223"/>
      <c r="H214" s="223"/>
      <c r="I214" s="223"/>
      <c r="J214" s="225"/>
      <c r="K214" s="223"/>
      <c r="L214" s="223"/>
      <c r="M214" s="223"/>
      <c r="N214" s="223"/>
      <c r="O214" s="231"/>
      <c r="P214" s="231"/>
      <c r="Q214" s="231"/>
      <c r="R214" s="231"/>
      <c r="S214" s="223"/>
      <c r="T214" s="231"/>
      <c r="U214" s="231"/>
      <c r="V214" s="231"/>
      <c r="W214" s="251" t="str">
        <f t="shared" si="3"/>
        <v/>
      </c>
    </row>
    <row r="215" spans="1:23" ht="15.75" customHeight="1">
      <c r="A215" s="223"/>
      <c r="B215" s="223"/>
      <c r="C215" s="224"/>
      <c r="D215" s="223"/>
      <c r="E215" s="223"/>
      <c r="F215" s="223"/>
      <c r="G215" s="223"/>
      <c r="H215" s="223"/>
      <c r="I215" s="223"/>
      <c r="J215" s="225"/>
      <c r="K215" s="223"/>
      <c r="L215" s="223"/>
      <c r="M215" s="223"/>
      <c r="N215" s="223"/>
      <c r="O215" s="231"/>
      <c r="P215" s="231"/>
      <c r="Q215" s="231"/>
      <c r="R215" s="231"/>
      <c r="S215" s="223"/>
      <c r="T215" s="231"/>
      <c r="U215" s="231"/>
      <c r="V215" s="231"/>
      <c r="W215" s="251" t="str">
        <f t="shared" si="3"/>
        <v/>
      </c>
    </row>
    <row r="216" spans="1:23" ht="15.75" customHeight="1">
      <c r="A216" s="223"/>
      <c r="B216" s="223"/>
      <c r="C216" s="224"/>
      <c r="D216" s="223"/>
      <c r="E216" s="223"/>
      <c r="F216" s="223"/>
      <c r="G216" s="223"/>
      <c r="H216" s="223"/>
      <c r="I216" s="223"/>
      <c r="J216" s="225"/>
      <c r="K216" s="223"/>
      <c r="L216" s="223"/>
      <c r="M216" s="223"/>
      <c r="N216" s="223"/>
      <c r="O216" s="231"/>
      <c r="P216" s="231"/>
      <c r="Q216" s="231"/>
      <c r="R216" s="231"/>
      <c r="S216" s="223"/>
      <c r="T216" s="231"/>
      <c r="U216" s="231"/>
      <c r="V216" s="231"/>
      <c r="W216" s="251" t="str">
        <f t="shared" si="3"/>
        <v/>
      </c>
    </row>
    <row r="217" spans="1:23" ht="15.75" customHeight="1">
      <c r="A217" s="223"/>
      <c r="B217" s="223"/>
      <c r="C217" s="224"/>
      <c r="D217" s="223"/>
      <c r="E217" s="223"/>
      <c r="F217" s="223"/>
      <c r="G217" s="223"/>
      <c r="H217" s="223"/>
      <c r="I217" s="223"/>
      <c r="J217" s="225"/>
      <c r="K217" s="223"/>
      <c r="L217" s="223"/>
      <c r="M217" s="223"/>
      <c r="N217" s="223"/>
      <c r="O217" s="231"/>
      <c r="P217" s="231"/>
      <c r="Q217" s="231"/>
      <c r="R217" s="231"/>
      <c r="S217" s="223"/>
      <c r="T217" s="231"/>
      <c r="U217" s="231"/>
      <c r="V217" s="231"/>
      <c r="W217" s="251" t="str">
        <f t="shared" si="3"/>
        <v/>
      </c>
    </row>
    <row r="218" spans="1:23" ht="15.75" customHeight="1">
      <c r="A218" s="223"/>
      <c r="B218" s="223"/>
      <c r="C218" s="224"/>
      <c r="D218" s="223"/>
      <c r="E218" s="223"/>
      <c r="F218" s="223"/>
      <c r="G218" s="223"/>
      <c r="H218" s="223"/>
      <c r="I218" s="223"/>
      <c r="J218" s="225"/>
      <c r="K218" s="223"/>
      <c r="L218" s="223"/>
      <c r="M218" s="223"/>
      <c r="N218" s="223"/>
      <c r="O218" s="231"/>
      <c r="P218" s="231"/>
      <c r="Q218" s="231"/>
      <c r="R218" s="231"/>
      <c r="S218" s="223"/>
      <c r="T218" s="231"/>
      <c r="U218" s="231"/>
      <c r="V218" s="231"/>
      <c r="W218" s="251" t="str">
        <f t="shared" si="3"/>
        <v/>
      </c>
    </row>
    <row r="219" spans="1:23" ht="15.75" customHeight="1">
      <c r="A219" s="223"/>
      <c r="B219" s="223"/>
      <c r="C219" s="224"/>
      <c r="D219" s="223"/>
      <c r="E219" s="223"/>
      <c r="F219" s="223"/>
      <c r="G219" s="223"/>
      <c r="H219" s="223"/>
      <c r="I219" s="223"/>
      <c r="J219" s="225"/>
      <c r="K219" s="223"/>
      <c r="L219" s="223"/>
      <c r="M219" s="223"/>
      <c r="N219" s="223"/>
      <c r="O219" s="231"/>
      <c r="P219" s="231"/>
      <c r="Q219" s="231"/>
      <c r="R219" s="231"/>
      <c r="S219" s="223"/>
      <c r="T219" s="231"/>
      <c r="U219" s="231"/>
      <c r="V219" s="231"/>
      <c r="W219" s="251" t="str">
        <f t="shared" si="3"/>
        <v/>
      </c>
    </row>
    <row r="220" spans="1:23" ht="15.75" customHeight="1">
      <c r="A220" s="223"/>
      <c r="B220" s="223"/>
      <c r="C220" s="224"/>
      <c r="D220" s="223"/>
      <c r="E220" s="223"/>
      <c r="F220" s="223"/>
      <c r="G220" s="223"/>
      <c r="H220" s="223"/>
      <c r="I220" s="223"/>
      <c r="J220" s="225"/>
      <c r="K220" s="223"/>
      <c r="L220" s="223"/>
      <c r="M220" s="223"/>
      <c r="N220" s="223"/>
      <c r="O220" s="231"/>
      <c r="P220" s="231"/>
      <c r="Q220" s="231"/>
      <c r="R220" s="231"/>
      <c r="S220" s="223"/>
      <c r="T220" s="231"/>
      <c r="U220" s="231"/>
      <c r="V220" s="231"/>
      <c r="W220" s="251" t="str">
        <f t="shared" si="3"/>
        <v/>
      </c>
    </row>
    <row r="221" spans="1:23" ht="15.75" customHeight="1">
      <c r="A221" s="223"/>
      <c r="B221" s="223"/>
      <c r="C221" s="224"/>
      <c r="D221" s="223"/>
      <c r="E221" s="223"/>
      <c r="F221" s="223"/>
      <c r="G221" s="223"/>
      <c r="H221" s="223"/>
      <c r="I221" s="223"/>
      <c r="J221" s="225"/>
      <c r="K221" s="223"/>
      <c r="L221" s="223"/>
      <c r="M221" s="223"/>
      <c r="N221" s="223"/>
      <c r="O221" s="231"/>
      <c r="P221" s="231"/>
      <c r="Q221" s="231"/>
      <c r="R221" s="231"/>
      <c r="S221" s="223"/>
      <c r="T221" s="231"/>
      <c r="U221" s="231"/>
      <c r="V221" s="231"/>
      <c r="W221" s="251" t="str">
        <f t="shared" si="3"/>
        <v/>
      </c>
    </row>
    <row r="222" spans="1:23" ht="15.75" customHeight="1">
      <c r="A222" s="223"/>
      <c r="B222" s="223"/>
      <c r="C222" s="224"/>
      <c r="D222" s="223"/>
      <c r="E222" s="223"/>
      <c r="F222" s="223"/>
      <c r="G222" s="223"/>
      <c r="H222" s="223"/>
      <c r="I222" s="223"/>
      <c r="J222" s="225"/>
      <c r="K222" s="223"/>
      <c r="L222" s="223"/>
      <c r="M222" s="223"/>
      <c r="N222" s="223"/>
      <c r="O222" s="231"/>
      <c r="P222" s="231"/>
      <c r="Q222" s="231"/>
      <c r="R222" s="231"/>
      <c r="S222" s="223"/>
      <c r="T222" s="231"/>
      <c r="U222" s="231"/>
      <c r="V222" s="231"/>
      <c r="W222" s="251" t="str">
        <f t="shared" si="3"/>
        <v/>
      </c>
    </row>
    <row r="223" spans="1:23" ht="15.75" customHeight="1">
      <c r="A223" s="223"/>
      <c r="B223" s="223"/>
      <c r="C223" s="224"/>
      <c r="D223" s="223"/>
      <c r="E223" s="223"/>
      <c r="F223" s="223"/>
      <c r="G223" s="223"/>
      <c r="H223" s="223"/>
      <c r="I223" s="223"/>
      <c r="J223" s="225"/>
      <c r="K223" s="223"/>
      <c r="L223" s="223"/>
      <c r="M223" s="223"/>
      <c r="N223" s="223"/>
      <c r="O223" s="231"/>
      <c r="P223" s="231"/>
      <c r="Q223" s="231"/>
      <c r="R223" s="231"/>
      <c r="S223" s="223"/>
      <c r="T223" s="231"/>
      <c r="U223" s="231"/>
      <c r="V223" s="231"/>
      <c r="W223" s="251" t="str">
        <f t="shared" si="3"/>
        <v/>
      </c>
    </row>
    <row r="224" spans="1:23" ht="15.75" customHeight="1">
      <c r="A224" s="223"/>
      <c r="B224" s="223"/>
      <c r="C224" s="224"/>
      <c r="D224" s="223"/>
      <c r="E224" s="223"/>
      <c r="F224" s="223"/>
      <c r="G224" s="223"/>
      <c r="H224" s="223"/>
      <c r="I224" s="223"/>
      <c r="J224" s="225"/>
      <c r="K224" s="223"/>
      <c r="L224" s="223"/>
      <c r="M224" s="223"/>
      <c r="N224" s="223"/>
      <c r="O224" s="231"/>
      <c r="P224" s="231"/>
      <c r="Q224" s="231"/>
      <c r="R224" s="231"/>
      <c r="S224" s="223"/>
      <c r="T224" s="231"/>
      <c r="U224" s="231"/>
      <c r="V224" s="231"/>
      <c r="W224" s="251" t="str">
        <f t="shared" si="3"/>
        <v/>
      </c>
    </row>
    <row r="225" spans="1:23" ht="15.75" customHeight="1">
      <c r="A225" s="223"/>
      <c r="B225" s="223"/>
      <c r="C225" s="224"/>
      <c r="D225" s="223"/>
      <c r="E225" s="223"/>
      <c r="F225" s="223"/>
      <c r="G225" s="223"/>
      <c r="H225" s="223"/>
      <c r="I225" s="223"/>
      <c r="J225" s="225"/>
      <c r="K225" s="223"/>
      <c r="L225" s="223"/>
      <c r="M225" s="223"/>
      <c r="N225" s="223"/>
      <c r="O225" s="231"/>
      <c r="P225" s="231"/>
      <c r="Q225" s="231"/>
      <c r="R225" s="231"/>
      <c r="S225" s="223"/>
      <c r="T225" s="231"/>
      <c r="U225" s="231"/>
      <c r="V225" s="231"/>
      <c r="W225" s="251" t="str">
        <f t="shared" si="3"/>
        <v/>
      </c>
    </row>
    <row r="226" spans="1:23" ht="15.75" customHeight="1">
      <c r="A226" s="223"/>
      <c r="B226" s="223"/>
      <c r="C226" s="224"/>
      <c r="D226" s="223"/>
      <c r="E226" s="223"/>
      <c r="F226" s="223"/>
      <c r="G226" s="223"/>
      <c r="H226" s="223"/>
      <c r="I226" s="223"/>
      <c r="J226" s="225"/>
      <c r="K226" s="223"/>
      <c r="L226" s="223"/>
      <c r="M226" s="223"/>
      <c r="N226" s="223"/>
      <c r="O226" s="231"/>
      <c r="P226" s="231"/>
      <c r="Q226" s="231"/>
      <c r="R226" s="231"/>
      <c r="S226" s="223"/>
      <c r="T226" s="231"/>
      <c r="U226" s="231"/>
      <c r="V226" s="231"/>
      <c r="W226" s="251" t="str">
        <f t="shared" si="3"/>
        <v/>
      </c>
    </row>
    <row r="227" spans="1:23" ht="15.75" customHeight="1">
      <c r="A227" s="223"/>
      <c r="B227" s="223"/>
      <c r="C227" s="224"/>
      <c r="D227" s="223"/>
      <c r="E227" s="223"/>
      <c r="F227" s="223"/>
      <c r="G227" s="223"/>
      <c r="H227" s="223"/>
      <c r="I227" s="223"/>
      <c r="J227" s="225"/>
      <c r="K227" s="223"/>
      <c r="L227" s="223"/>
      <c r="M227" s="223"/>
      <c r="N227" s="223"/>
      <c r="O227" s="231"/>
      <c r="P227" s="231"/>
      <c r="Q227" s="231"/>
      <c r="R227" s="231"/>
      <c r="S227" s="223"/>
      <c r="T227" s="231"/>
      <c r="U227" s="231"/>
      <c r="V227" s="231"/>
      <c r="W227" s="251" t="str">
        <f t="shared" si="3"/>
        <v/>
      </c>
    </row>
    <row r="228" spans="1:23" ht="15.75" customHeight="1">
      <c r="A228" s="223"/>
      <c r="B228" s="223"/>
      <c r="C228" s="224"/>
      <c r="D228" s="223"/>
      <c r="E228" s="223"/>
      <c r="F228" s="223"/>
      <c r="G228" s="223"/>
      <c r="H228" s="223"/>
      <c r="I228" s="223"/>
      <c r="J228" s="225"/>
      <c r="K228" s="223"/>
      <c r="L228" s="223"/>
      <c r="M228" s="223"/>
      <c r="N228" s="223"/>
      <c r="O228" s="231"/>
      <c r="P228" s="231"/>
      <c r="Q228" s="231"/>
      <c r="R228" s="231"/>
      <c r="S228" s="223"/>
      <c r="T228" s="231"/>
      <c r="U228" s="231"/>
      <c r="V228" s="231"/>
      <c r="W228" s="251" t="str">
        <f t="shared" si="3"/>
        <v/>
      </c>
    </row>
    <row r="229" spans="1:23" ht="15.75" customHeight="1">
      <c r="A229" s="223"/>
      <c r="B229" s="223"/>
      <c r="C229" s="224"/>
      <c r="D229" s="223"/>
      <c r="E229" s="223"/>
      <c r="F229" s="223"/>
      <c r="G229" s="223"/>
      <c r="H229" s="223"/>
      <c r="I229" s="223"/>
      <c r="J229" s="225"/>
      <c r="K229" s="223"/>
      <c r="L229" s="223"/>
      <c r="M229" s="223"/>
      <c r="N229" s="223"/>
      <c r="O229" s="231"/>
      <c r="P229" s="231"/>
      <c r="Q229" s="231"/>
      <c r="R229" s="231"/>
      <c r="S229" s="223"/>
      <c r="T229" s="231"/>
      <c r="U229" s="231"/>
      <c r="V229" s="231"/>
      <c r="W229" s="251" t="str">
        <f t="shared" si="3"/>
        <v/>
      </c>
    </row>
    <row r="230" spans="1:23" ht="15.75" customHeight="1">
      <c r="A230" s="223"/>
      <c r="B230" s="223"/>
      <c r="C230" s="224"/>
      <c r="D230" s="223"/>
      <c r="E230" s="223"/>
      <c r="F230" s="223"/>
      <c r="G230" s="223"/>
      <c r="H230" s="223"/>
      <c r="I230" s="223"/>
      <c r="J230" s="225"/>
      <c r="K230" s="223"/>
      <c r="L230" s="223"/>
      <c r="M230" s="223"/>
      <c r="N230" s="223"/>
      <c r="O230" s="231"/>
      <c r="P230" s="231"/>
      <c r="Q230" s="231"/>
      <c r="R230" s="231"/>
      <c r="S230" s="223"/>
      <c r="T230" s="231"/>
      <c r="U230" s="231"/>
      <c r="V230" s="231"/>
      <c r="W230" s="251" t="str">
        <f t="shared" si="3"/>
        <v/>
      </c>
    </row>
    <row r="231" spans="1:23" ht="15.75" customHeight="1">
      <c r="A231" s="223"/>
      <c r="B231" s="223"/>
      <c r="C231" s="224"/>
      <c r="D231" s="223"/>
      <c r="E231" s="223"/>
      <c r="F231" s="223"/>
      <c r="G231" s="223"/>
      <c r="H231" s="223"/>
      <c r="I231" s="223"/>
      <c r="J231" s="225"/>
      <c r="K231" s="223"/>
      <c r="L231" s="223"/>
      <c r="M231" s="223"/>
      <c r="N231" s="223"/>
      <c r="O231" s="231"/>
      <c r="P231" s="231"/>
      <c r="Q231" s="231"/>
      <c r="R231" s="231"/>
      <c r="S231" s="223"/>
      <c r="T231" s="231"/>
      <c r="U231" s="231"/>
      <c r="V231" s="231"/>
      <c r="W231" s="251" t="str">
        <f t="shared" si="3"/>
        <v/>
      </c>
    </row>
    <row r="232" spans="1:23" ht="15.75" customHeight="1">
      <c r="A232" s="223"/>
      <c r="B232" s="223"/>
      <c r="C232" s="224"/>
      <c r="D232" s="223"/>
      <c r="E232" s="223"/>
      <c r="F232" s="223"/>
      <c r="G232" s="223"/>
      <c r="H232" s="223"/>
      <c r="I232" s="223"/>
      <c r="J232" s="225"/>
      <c r="K232" s="223"/>
      <c r="L232" s="223"/>
      <c r="M232" s="223"/>
      <c r="N232" s="223"/>
      <c r="O232" s="231"/>
      <c r="P232" s="231"/>
      <c r="Q232" s="231"/>
      <c r="R232" s="231"/>
      <c r="S232" s="223"/>
      <c r="T232" s="231"/>
      <c r="U232" s="231"/>
      <c r="V232" s="231"/>
      <c r="W232" s="251" t="str">
        <f t="shared" si="3"/>
        <v/>
      </c>
    </row>
    <row r="233" spans="1:23" ht="15.75" customHeight="1">
      <c r="A233" s="223"/>
      <c r="B233" s="223"/>
      <c r="C233" s="224"/>
      <c r="D233" s="223"/>
      <c r="E233" s="223"/>
      <c r="F233" s="223"/>
      <c r="G233" s="223"/>
      <c r="H233" s="223"/>
      <c r="I233" s="223"/>
      <c r="J233" s="225"/>
      <c r="K233" s="223"/>
      <c r="L233" s="223"/>
      <c r="M233" s="223"/>
      <c r="N233" s="223"/>
      <c r="O233" s="231"/>
      <c r="P233" s="231"/>
      <c r="Q233" s="231"/>
      <c r="R233" s="231"/>
      <c r="S233" s="223"/>
      <c r="T233" s="231"/>
      <c r="U233" s="231"/>
      <c r="V233" s="231"/>
      <c r="W233" s="251" t="str">
        <f t="shared" si="3"/>
        <v/>
      </c>
    </row>
    <row r="234" spans="1:23" ht="15.75" customHeight="1">
      <c r="A234" s="223"/>
      <c r="B234" s="223"/>
      <c r="C234" s="224"/>
      <c r="D234" s="223"/>
      <c r="E234" s="223"/>
      <c r="F234" s="223"/>
      <c r="G234" s="223"/>
      <c r="H234" s="223"/>
      <c r="I234" s="223"/>
      <c r="J234" s="225"/>
      <c r="K234" s="223"/>
      <c r="L234" s="223"/>
      <c r="M234" s="223"/>
      <c r="N234" s="223"/>
      <c r="O234" s="231"/>
      <c r="P234" s="231"/>
      <c r="Q234" s="231"/>
      <c r="R234" s="231"/>
      <c r="S234" s="223"/>
      <c r="T234" s="231"/>
      <c r="U234" s="231"/>
      <c r="V234" s="231"/>
      <c r="W234" s="251" t="str">
        <f t="shared" si="3"/>
        <v/>
      </c>
    </row>
    <row r="235" spans="1:23" ht="15.75" customHeight="1">
      <c r="A235" s="223"/>
      <c r="B235" s="223"/>
      <c r="C235" s="224"/>
      <c r="D235" s="223"/>
      <c r="E235" s="223"/>
      <c r="F235" s="223"/>
      <c r="G235" s="223"/>
      <c r="H235" s="223"/>
      <c r="I235" s="223"/>
      <c r="J235" s="225"/>
      <c r="K235" s="223"/>
      <c r="L235" s="223"/>
      <c r="M235" s="223"/>
      <c r="N235" s="223"/>
      <c r="O235" s="231"/>
      <c r="P235" s="231"/>
      <c r="Q235" s="231"/>
      <c r="R235" s="231"/>
      <c r="S235" s="223"/>
      <c r="T235" s="231"/>
      <c r="U235" s="231"/>
      <c r="V235" s="231"/>
      <c r="W235" s="251" t="str">
        <f t="shared" si="3"/>
        <v/>
      </c>
    </row>
    <row r="236" spans="1:23" ht="15.75" customHeight="1">
      <c r="A236" s="223"/>
      <c r="B236" s="223"/>
      <c r="C236" s="224"/>
      <c r="D236" s="223"/>
      <c r="E236" s="223"/>
      <c r="F236" s="223"/>
      <c r="G236" s="223"/>
      <c r="H236" s="223"/>
      <c r="I236" s="223"/>
      <c r="J236" s="225"/>
      <c r="K236" s="223"/>
      <c r="L236" s="223"/>
      <c r="M236" s="223"/>
      <c r="N236" s="223"/>
      <c r="O236" s="231"/>
      <c r="P236" s="231"/>
      <c r="Q236" s="231"/>
      <c r="R236" s="231"/>
      <c r="S236" s="223"/>
      <c r="T236" s="231"/>
      <c r="U236" s="231"/>
      <c r="V236" s="231"/>
      <c r="W236" s="251" t="str">
        <f t="shared" si="3"/>
        <v/>
      </c>
    </row>
    <row r="237" spans="1:23" ht="15.75" customHeight="1">
      <c r="A237" s="223"/>
      <c r="B237" s="223"/>
      <c r="C237" s="224"/>
      <c r="D237" s="223"/>
      <c r="E237" s="223"/>
      <c r="F237" s="223"/>
      <c r="G237" s="223"/>
      <c r="H237" s="223"/>
      <c r="I237" s="223"/>
      <c r="J237" s="225"/>
      <c r="K237" s="223"/>
      <c r="L237" s="223"/>
      <c r="M237" s="223"/>
      <c r="N237" s="223"/>
      <c r="O237" s="231"/>
      <c r="P237" s="231"/>
      <c r="Q237" s="231"/>
      <c r="R237" s="231"/>
      <c r="S237" s="223"/>
      <c r="T237" s="231"/>
      <c r="U237" s="231"/>
      <c r="V237" s="231"/>
      <c r="W237" s="251" t="str">
        <f t="shared" si="3"/>
        <v/>
      </c>
    </row>
    <row r="238" spans="1:23" ht="15.75" customHeight="1">
      <c r="A238" s="223"/>
      <c r="B238" s="223"/>
      <c r="C238" s="224"/>
      <c r="D238" s="223"/>
      <c r="E238" s="223"/>
      <c r="F238" s="223"/>
      <c r="G238" s="223"/>
      <c r="H238" s="223"/>
      <c r="I238" s="223"/>
      <c r="J238" s="225"/>
      <c r="K238" s="223"/>
      <c r="L238" s="223"/>
      <c r="M238" s="223"/>
      <c r="N238" s="223"/>
      <c r="O238" s="231"/>
      <c r="P238" s="231"/>
      <c r="Q238" s="231"/>
      <c r="R238" s="231"/>
      <c r="S238" s="223"/>
      <c r="T238" s="231"/>
      <c r="U238" s="231"/>
      <c r="V238" s="231"/>
      <c r="W238" s="251" t="str">
        <f t="shared" si="3"/>
        <v/>
      </c>
    </row>
    <row r="239" spans="1:23" ht="15.75" customHeight="1">
      <c r="A239" s="223"/>
      <c r="B239" s="223"/>
      <c r="C239" s="224"/>
      <c r="D239" s="223"/>
      <c r="E239" s="223"/>
      <c r="F239" s="223"/>
      <c r="G239" s="223"/>
      <c r="H239" s="223"/>
      <c r="I239" s="223"/>
      <c r="J239" s="225"/>
      <c r="K239" s="223"/>
      <c r="L239" s="223"/>
      <c r="M239" s="223"/>
      <c r="N239" s="223"/>
      <c r="O239" s="231"/>
      <c r="P239" s="231"/>
      <c r="Q239" s="231"/>
      <c r="R239" s="231"/>
      <c r="S239" s="223"/>
      <c r="T239" s="231"/>
      <c r="U239" s="231"/>
      <c r="V239" s="231"/>
      <c r="W239" s="251" t="str">
        <f t="shared" si="3"/>
        <v/>
      </c>
    </row>
    <row r="240" spans="1:23" ht="15.75" customHeight="1">
      <c r="A240" s="223"/>
      <c r="B240" s="223"/>
      <c r="C240" s="224"/>
      <c r="D240" s="223"/>
      <c r="E240" s="223"/>
      <c r="F240" s="223"/>
      <c r="G240" s="223"/>
      <c r="H240" s="223"/>
      <c r="I240" s="223"/>
      <c r="J240" s="225"/>
      <c r="K240" s="223"/>
      <c r="L240" s="223"/>
      <c r="M240" s="223"/>
      <c r="N240" s="223"/>
      <c r="O240" s="231"/>
      <c r="P240" s="231"/>
      <c r="Q240" s="231"/>
      <c r="R240" s="231"/>
      <c r="S240" s="223"/>
      <c r="T240" s="231"/>
      <c r="U240" s="231"/>
      <c r="V240" s="231"/>
      <c r="W240" s="251" t="str">
        <f t="shared" si="3"/>
        <v/>
      </c>
    </row>
    <row r="241" spans="1:23" ht="15.75" customHeight="1">
      <c r="A241" s="223"/>
      <c r="B241" s="223"/>
      <c r="C241" s="224"/>
      <c r="D241" s="223"/>
      <c r="E241" s="223"/>
      <c r="F241" s="223"/>
      <c r="G241" s="223"/>
      <c r="H241" s="223"/>
      <c r="I241" s="223"/>
      <c r="J241" s="225"/>
      <c r="K241" s="223"/>
      <c r="L241" s="223"/>
      <c r="M241" s="223"/>
      <c r="N241" s="223"/>
      <c r="O241" s="231"/>
      <c r="P241" s="231"/>
      <c r="Q241" s="231"/>
      <c r="R241" s="231"/>
      <c r="S241" s="223"/>
      <c r="T241" s="231"/>
      <c r="U241" s="231"/>
      <c r="V241" s="231"/>
      <c r="W241" s="251" t="str">
        <f t="shared" si="3"/>
        <v/>
      </c>
    </row>
    <row r="242" spans="1:23" ht="15.75" customHeight="1">
      <c r="A242" s="223"/>
      <c r="B242" s="223"/>
      <c r="C242" s="224"/>
      <c r="D242" s="223"/>
      <c r="E242" s="223"/>
      <c r="F242" s="223"/>
      <c r="G242" s="223"/>
      <c r="H242" s="223"/>
      <c r="I242" s="223"/>
      <c r="J242" s="225"/>
      <c r="K242" s="223"/>
      <c r="L242" s="223"/>
      <c r="M242" s="223"/>
      <c r="N242" s="223"/>
      <c r="O242" s="231"/>
      <c r="P242" s="231"/>
      <c r="Q242" s="231"/>
      <c r="R242" s="231"/>
      <c r="S242" s="223"/>
      <c r="T242" s="231"/>
      <c r="U242" s="231"/>
      <c r="V242" s="231"/>
      <c r="W242" s="251" t="str">
        <f t="shared" si="3"/>
        <v/>
      </c>
    </row>
    <row r="243" spans="1:23" ht="15.75" customHeight="1">
      <c r="A243" s="223"/>
      <c r="B243" s="223"/>
      <c r="C243" s="224"/>
      <c r="D243" s="223"/>
      <c r="E243" s="223"/>
      <c r="F243" s="223"/>
      <c r="G243" s="223"/>
      <c r="H243" s="223"/>
      <c r="I243" s="223"/>
      <c r="J243" s="225"/>
      <c r="K243" s="223"/>
      <c r="L243" s="223"/>
      <c r="M243" s="223"/>
      <c r="N243" s="223"/>
      <c r="O243" s="231"/>
      <c r="P243" s="231"/>
      <c r="Q243" s="231"/>
      <c r="R243" s="231"/>
      <c r="S243" s="223"/>
      <c r="T243" s="231"/>
      <c r="U243" s="231"/>
      <c r="V243" s="231"/>
      <c r="W243" s="251" t="str">
        <f t="shared" si="3"/>
        <v/>
      </c>
    </row>
    <row r="244" spans="1:23" ht="15.75" customHeight="1">
      <c r="A244" s="223"/>
      <c r="B244" s="223"/>
      <c r="C244" s="224"/>
      <c r="D244" s="223"/>
      <c r="E244" s="223"/>
      <c r="F244" s="223"/>
      <c r="G244" s="223"/>
      <c r="H244" s="223"/>
      <c r="I244" s="223"/>
      <c r="J244" s="225"/>
      <c r="K244" s="223"/>
      <c r="L244" s="223"/>
      <c r="M244" s="223"/>
      <c r="N244" s="223"/>
      <c r="O244" s="231"/>
      <c r="P244" s="231"/>
      <c r="Q244" s="231"/>
      <c r="R244" s="231"/>
      <c r="S244" s="223"/>
      <c r="T244" s="231"/>
      <c r="U244" s="231"/>
      <c r="V244" s="231"/>
      <c r="W244" s="251" t="str">
        <f t="shared" si="3"/>
        <v/>
      </c>
    </row>
    <row r="245" spans="1:23" ht="15.75" customHeight="1">
      <c r="A245" s="223"/>
      <c r="B245" s="223"/>
      <c r="C245" s="224"/>
      <c r="D245" s="223"/>
      <c r="E245" s="223"/>
      <c r="F245" s="223"/>
      <c r="G245" s="223"/>
      <c r="H245" s="223"/>
      <c r="I245" s="223"/>
      <c r="J245" s="225"/>
      <c r="K245" s="223"/>
      <c r="L245" s="223"/>
      <c r="M245" s="223"/>
      <c r="N245" s="223"/>
      <c r="O245" s="231"/>
      <c r="P245" s="231"/>
      <c r="Q245" s="231"/>
      <c r="R245" s="231"/>
      <c r="S245" s="223"/>
      <c r="T245" s="231"/>
      <c r="U245" s="231"/>
      <c r="V245" s="231"/>
      <c r="W245" s="251" t="str">
        <f t="shared" si="3"/>
        <v/>
      </c>
    </row>
    <row r="246" spans="1:23" ht="15.75" customHeight="1">
      <c r="A246" s="223"/>
      <c r="B246" s="223"/>
      <c r="C246" s="224"/>
      <c r="D246" s="223"/>
      <c r="E246" s="223"/>
      <c r="F246" s="223"/>
      <c r="G246" s="223"/>
      <c r="H246" s="223"/>
      <c r="I246" s="223"/>
      <c r="J246" s="225"/>
      <c r="K246" s="223"/>
      <c r="L246" s="223"/>
      <c r="M246" s="223"/>
      <c r="N246" s="223"/>
      <c r="O246" s="231"/>
      <c r="P246" s="231"/>
      <c r="Q246" s="231"/>
      <c r="R246" s="231"/>
      <c r="S246" s="223"/>
      <c r="T246" s="231"/>
      <c r="U246" s="231"/>
      <c r="V246" s="231"/>
      <c r="W246" s="251" t="str">
        <f t="shared" si="3"/>
        <v/>
      </c>
    </row>
    <row r="247" spans="1:23" ht="15.75" customHeight="1">
      <c r="A247" s="223"/>
      <c r="B247" s="223"/>
      <c r="C247" s="224"/>
      <c r="D247" s="223"/>
      <c r="E247" s="223"/>
      <c r="F247" s="223"/>
      <c r="G247" s="223"/>
      <c r="H247" s="223"/>
      <c r="I247" s="223"/>
      <c r="J247" s="225"/>
      <c r="K247" s="223"/>
      <c r="L247" s="223"/>
      <c r="M247" s="223"/>
      <c r="N247" s="223"/>
      <c r="O247" s="231"/>
      <c r="P247" s="231"/>
      <c r="Q247" s="231"/>
      <c r="R247" s="231"/>
      <c r="S247" s="223"/>
      <c r="T247" s="231"/>
      <c r="U247" s="231"/>
      <c r="V247" s="231"/>
      <c r="W247" s="251" t="str">
        <f t="shared" si="3"/>
        <v/>
      </c>
    </row>
    <row r="248" spans="1:23" ht="15.75" customHeight="1">
      <c r="A248" s="223"/>
      <c r="B248" s="223"/>
      <c r="C248" s="224"/>
      <c r="D248" s="223"/>
      <c r="E248" s="223"/>
      <c r="F248" s="223"/>
      <c r="G248" s="223"/>
      <c r="H248" s="223"/>
      <c r="I248" s="223"/>
      <c r="J248" s="225"/>
      <c r="K248" s="223"/>
      <c r="L248" s="223"/>
      <c r="M248" s="223"/>
      <c r="N248" s="223"/>
      <c r="O248" s="231"/>
      <c r="P248" s="231"/>
      <c r="Q248" s="231"/>
      <c r="R248" s="231"/>
      <c r="S248" s="223"/>
      <c r="T248" s="231"/>
      <c r="U248" s="231"/>
      <c r="V248" s="231"/>
      <c r="W248" s="251" t="str">
        <f t="shared" si="3"/>
        <v/>
      </c>
    </row>
    <row r="249" spans="1:23" ht="15.75" customHeight="1">
      <c r="A249" s="223"/>
      <c r="B249" s="223"/>
      <c r="C249" s="224"/>
      <c r="D249" s="223"/>
      <c r="E249" s="223"/>
      <c r="F249" s="223"/>
      <c r="G249" s="223"/>
      <c r="H249" s="223"/>
      <c r="I249" s="223"/>
      <c r="J249" s="225"/>
      <c r="K249" s="223"/>
      <c r="L249" s="223"/>
      <c r="M249" s="223"/>
      <c r="N249" s="223"/>
      <c r="O249" s="231"/>
      <c r="P249" s="231"/>
      <c r="Q249" s="231"/>
      <c r="R249" s="231"/>
      <c r="S249" s="223"/>
      <c r="T249" s="231"/>
      <c r="U249" s="231"/>
      <c r="V249" s="231"/>
      <c r="W249" s="251" t="str">
        <f t="shared" si="3"/>
        <v/>
      </c>
    </row>
    <row r="250" spans="1:23" ht="15.75" customHeight="1">
      <c r="A250" s="223"/>
      <c r="B250" s="223"/>
      <c r="C250" s="224"/>
      <c r="D250" s="223"/>
      <c r="E250" s="223"/>
      <c r="F250" s="223"/>
      <c r="G250" s="223"/>
      <c r="H250" s="223"/>
      <c r="I250" s="223"/>
      <c r="J250" s="225"/>
      <c r="K250" s="223"/>
      <c r="L250" s="223"/>
      <c r="M250" s="223"/>
      <c r="N250" s="223"/>
      <c r="O250" s="231"/>
      <c r="P250" s="231"/>
      <c r="Q250" s="231"/>
      <c r="R250" s="231"/>
      <c r="S250" s="223"/>
      <c r="T250" s="231"/>
      <c r="U250" s="231"/>
      <c r="V250" s="231"/>
      <c r="W250" s="251" t="str">
        <f t="shared" si="3"/>
        <v/>
      </c>
    </row>
    <row r="251" spans="1:23" ht="15.75" customHeight="1">
      <c r="A251" s="223"/>
      <c r="B251" s="223"/>
      <c r="C251" s="224"/>
      <c r="D251" s="223"/>
      <c r="E251" s="223"/>
      <c r="F251" s="223"/>
      <c r="G251" s="223"/>
      <c r="H251" s="223"/>
      <c r="I251" s="223"/>
      <c r="J251" s="225"/>
      <c r="K251" s="223"/>
      <c r="L251" s="223"/>
      <c r="M251" s="223"/>
      <c r="N251" s="223"/>
      <c r="O251" s="231"/>
      <c r="P251" s="231"/>
      <c r="Q251" s="231"/>
      <c r="R251" s="231"/>
      <c r="S251" s="223"/>
      <c r="T251" s="231"/>
      <c r="U251" s="231"/>
      <c r="V251" s="231"/>
      <c r="W251" s="251" t="str">
        <f t="shared" si="3"/>
        <v/>
      </c>
    </row>
    <row r="252" spans="1:23" ht="15.75" customHeight="1">
      <c r="A252" s="223"/>
      <c r="B252" s="223"/>
      <c r="C252" s="224"/>
      <c r="D252" s="223"/>
      <c r="E252" s="223"/>
      <c r="F252" s="223"/>
      <c r="G252" s="223"/>
      <c r="H252" s="223"/>
      <c r="I252" s="223"/>
      <c r="J252" s="225"/>
      <c r="K252" s="223"/>
      <c r="L252" s="223"/>
      <c r="M252" s="223"/>
      <c r="N252" s="223"/>
      <c r="O252" s="231"/>
      <c r="P252" s="231"/>
      <c r="Q252" s="231"/>
      <c r="R252" s="231"/>
      <c r="S252" s="223"/>
      <c r="T252" s="231"/>
      <c r="U252" s="231"/>
      <c r="V252" s="231"/>
      <c r="W252" s="251" t="str">
        <f t="shared" si="3"/>
        <v/>
      </c>
    </row>
    <row r="253" spans="1:23" ht="15.75" customHeight="1">
      <c r="A253" s="223"/>
      <c r="B253" s="223"/>
      <c r="C253" s="224"/>
      <c r="D253" s="223"/>
      <c r="E253" s="223"/>
      <c r="F253" s="223"/>
      <c r="G253" s="223"/>
      <c r="H253" s="223"/>
      <c r="I253" s="223"/>
      <c r="J253" s="225"/>
      <c r="K253" s="223"/>
      <c r="L253" s="223"/>
      <c r="M253" s="223"/>
      <c r="N253" s="223"/>
      <c r="O253" s="231"/>
      <c r="P253" s="231"/>
      <c r="Q253" s="231"/>
      <c r="R253" s="231"/>
      <c r="S253" s="223"/>
      <c r="T253" s="231"/>
      <c r="U253" s="231"/>
      <c r="V253" s="231"/>
      <c r="W253" s="251" t="str">
        <f t="shared" si="3"/>
        <v/>
      </c>
    </row>
    <row r="254" spans="1:23" ht="15.75" customHeight="1">
      <c r="A254" s="223"/>
      <c r="B254" s="223"/>
      <c r="C254" s="224"/>
      <c r="D254" s="223"/>
      <c r="E254" s="223"/>
      <c r="F254" s="223"/>
      <c r="G254" s="223"/>
      <c r="H254" s="223"/>
      <c r="I254" s="223"/>
      <c r="J254" s="225"/>
      <c r="K254" s="223"/>
      <c r="L254" s="223"/>
      <c r="M254" s="223"/>
      <c r="N254" s="223"/>
      <c r="O254" s="231"/>
      <c r="P254" s="231"/>
      <c r="Q254" s="231"/>
      <c r="R254" s="231"/>
      <c r="S254" s="223"/>
      <c r="T254" s="231"/>
      <c r="U254" s="231"/>
      <c r="V254" s="231"/>
      <c r="W254" s="251" t="str">
        <f t="shared" si="3"/>
        <v/>
      </c>
    </row>
    <row r="255" spans="1:23" ht="15.75" customHeight="1">
      <c r="A255" s="223"/>
      <c r="B255" s="223"/>
      <c r="C255" s="224"/>
      <c r="D255" s="223"/>
      <c r="E255" s="223"/>
      <c r="F255" s="223"/>
      <c r="G255" s="223"/>
      <c r="H255" s="223"/>
      <c r="I255" s="223"/>
      <c r="J255" s="225"/>
      <c r="K255" s="223"/>
      <c r="L255" s="223"/>
      <c r="M255" s="223"/>
      <c r="N255" s="223"/>
      <c r="O255" s="231"/>
      <c r="P255" s="231"/>
      <c r="Q255" s="231"/>
      <c r="R255" s="231"/>
      <c r="S255" s="223"/>
      <c r="T255" s="231"/>
      <c r="U255" s="231"/>
      <c r="V255" s="231"/>
      <c r="W255" s="251" t="str">
        <f t="shared" si="3"/>
        <v/>
      </c>
    </row>
    <row r="256" spans="1:23" ht="15.75" customHeight="1">
      <c r="A256" s="223"/>
      <c r="B256" s="223"/>
      <c r="C256" s="224"/>
      <c r="D256" s="223"/>
      <c r="E256" s="223"/>
      <c r="F256" s="223"/>
      <c r="G256" s="223"/>
      <c r="H256" s="223"/>
      <c r="I256" s="223"/>
      <c r="J256" s="225"/>
      <c r="K256" s="223"/>
      <c r="L256" s="223"/>
      <c r="M256" s="223"/>
      <c r="N256" s="223"/>
      <c r="O256" s="231"/>
      <c r="P256" s="231"/>
      <c r="Q256" s="231"/>
      <c r="R256" s="231"/>
      <c r="S256" s="223"/>
      <c r="T256" s="231"/>
      <c r="U256" s="231"/>
      <c r="V256" s="231"/>
      <c r="W256" s="251" t="str">
        <f t="shared" si="3"/>
        <v/>
      </c>
    </row>
    <row r="257" spans="1:23" ht="15.75" customHeight="1">
      <c r="A257" s="223"/>
      <c r="B257" s="223"/>
      <c r="C257" s="224"/>
      <c r="D257" s="223"/>
      <c r="E257" s="223"/>
      <c r="F257" s="223"/>
      <c r="G257" s="223"/>
      <c r="H257" s="223"/>
      <c r="I257" s="223"/>
      <c r="J257" s="225"/>
      <c r="K257" s="223"/>
      <c r="L257" s="223"/>
      <c r="M257" s="223"/>
      <c r="N257" s="223"/>
      <c r="O257" s="231"/>
      <c r="P257" s="231"/>
      <c r="Q257" s="231"/>
      <c r="R257" s="231"/>
      <c r="S257" s="223"/>
      <c r="T257" s="231"/>
      <c r="U257" s="231"/>
      <c r="V257" s="231"/>
      <c r="W257" s="251" t="str">
        <f t="shared" si="3"/>
        <v/>
      </c>
    </row>
    <row r="258" spans="1:23" ht="15.75" customHeight="1">
      <c r="A258" s="223"/>
      <c r="B258" s="223"/>
      <c r="C258" s="224"/>
      <c r="D258" s="223"/>
      <c r="E258" s="223"/>
      <c r="F258" s="223"/>
      <c r="G258" s="223"/>
      <c r="H258" s="223"/>
      <c r="I258" s="223"/>
      <c r="J258" s="225"/>
      <c r="K258" s="223"/>
      <c r="L258" s="223"/>
      <c r="M258" s="223"/>
      <c r="N258" s="223"/>
      <c r="O258" s="231"/>
      <c r="P258" s="231"/>
      <c r="Q258" s="231"/>
      <c r="R258" s="231"/>
      <c r="S258" s="223"/>
      <c r="T258" s="231"/>
      <c r="U258" s="231"/>
      <c r="V258" s="231"/>
      <c r="W258" s="251" t="str">
        <f t="shared" si="3"/>
        <v/>
      </c>
    </row>
    <row r="259" spans="1:23" ht="15.75" customHeight="1">
      <c r="A259" s="223"/>
      <c r="B259" s="223"/>
      <c r="C259" s="224"/>
      <c r="D259" s="223"/>
      <c r="E259" s="223"/>
      <c r="F259" s="223"/>
      <c r="G259" s="223"/>
      <c r="H259" s="223"/>
      <c r="I259" s="223"/>
      <c r="J259" s="225"/>
      <c r="K259" s="223"/>
      <c r="L259" s="223"/>
      <c r="M259" s="223"/>
      <c r="N259" s="223"/>
      <c r="O259" s="231"/>
      <c r="P259" s="231"/>
      <c r="Q259" s="231"/>
      <c r="R259" s="231"/>
      <c r="S259" s="223"/>
      <c r="T259" s="231"/>
      <c r="U259" s="231"/>
      <c r="V259" s="231"/>
      <c r="W259" s="251" t="str">
        <f t="shared" si="3"/>
        <v/>
      </c>
    </row>
    <row r="260" spans="1:23" ht="15.75" customHeight="1">
      <c r="A260" s="223"/>
      <c r="B260" s="223"/>
      <c r="C260" s="224"/>
      <c r="D260" s="223"/>
      <c r="E260" s="223"/>
      <c r="F260" s="223"/>
      <c r="G260" s="223"/>
      <c r="H260" s="223"/>
      <c r="I260" s="223"/>
      <c r="J260" s="225"/>
      <c r="K260" s="223"/>
      <c r="L260" s="223"/>
      <c r="M260" s="223"/>
      <c r="N260" s="223"/>
      <c r="O260" s="231"/>
      <c r="P260" s="231"/>
      <c r="Q260" s="231"/>
      <c r="R260" s="231"/>
      <c r="S260" s="223"/>
      <c r="T260" s="231"/>
      <c r="U260" s="231"/>
      <c r="V260" s="231"/>
      <c r="W260" s="251" t="str">
        <f t="shared" ref="W260:W323" si="4">IF($O260="YES",$O$2&amp;", ","")&amp;IF($P260="YES",$P$2&amp;", ","")&amp;IF($Q260="YES",$Q$2&amp;", ","")&amp;IF($R260="YES",$R$2&amp;", ","")</f>
        <v/>
      </c>
    </row>
    <row r="261" spans="1:23" ht="15.75" customHeight="1">
      <c r="A261" s="223"/>
      <c r="B261" s="223"/>
      <c r="C261" s="224"/>
      <c r="D261" s="223"/>
      <c r="E261" s="223"/>
      <c r="F261" s="223"/>
      <c r="G261" s="223"/>
      <c r="H261" s="223"/>
      <c r="I261" s="223"/>
      <c r="J261" s="225"/>
      <c r="K261" s="223"/>
      <c r="L261" s="223"/>
      <c r="M261" s="223"/>
      <c r="N261" s="223"/>
      <c r="O261" s="231"/>
      <c r="P261" s="231"/>
      <c r="Q261" s="231"/>
      <c r="R261" s="231"/>
      <c r="S261" s="223"/>
      <c r="T261" s="231"/>
      <c r="U261" s="231"/>
      <c r="V261" s="231"/>
      <c r="W261" s="251" t="str">
        <f t="shared" si="4"/>
        <v/>
      </c>
    </row>
    <row r="262" spans="1:23" ht="15.75" customHeight="1">
      <c r="A262" s="223"/>
      <c r="B262" s="223"/>
      <c r="C262" s="224"/>
      <c r="D262" s="223"/>
      <c r="E262" s="223"/>
      <c r="F262" s="223"/>
      <c r="G262" s="223"/>
      <c r="H262" s="223"/>
      <c r="I262" s="223"/>
      <c r="J262" s="225"/>
      <c r="K262" s="223"/>
      <c r="L262" s="223"/>
      <c r="M262" s="223"/>
      <c r="N262" s="223"/>
      <c r="O262" s="231"/>
      <c r="P262" s="231"/>
      <c r="Q262" s="231"/>
      <c r="R262" s="231"/>
      <c r="S262" s="223"/>
      <c r="T262" s="231"/>
      <c r="U262" s="231"/>
      <c r="V262" s="231"/>
      <c r="W262" s="251" t="str">
        <f t="shared" si="4"/>
        <v/>
      </c>
    </row>
    <row r="263" spans="1:23" ht="15.75" customHeight="1">
      <c r="A263" s="223"/>
      <c r="B263" s="223"/>
      <c r="C263" s="224"/>
      <c r="D263" s="223"/>
      <c r="E263" s="223"/>
      <c r="F263" s="223"/>
      <c r="G263" s="223"/>
      <c r="H263" s="223"/>
      <c r="I263" s="223"/>
      <c r="J263" s="225"/>
      <c r="K263" s="223"/>
      <c r="L263" s="223"/>
      <c r="M263" s="223"/>
      <c r="N263" s="223"/>
      <c r="O263" s="231"/>
      <c r="P263" s="231"/>
      <c r="Q263" s="231"/>
      <c r="R263" s="231"/>
      <c r="S263" s="223"/>
      <c r="T263" s="231"/>
      <c r="U263" s="231"/>
      <c r="V263" s="231"/>
      <c r="W263" s="251" t="str">
        <f t="shared" si="4"/>
        <v/>
      </c>
    </row>
    <row r="264" spans="1:23" ht="15.75" customHeight="1">
      <c r="A264" s="223"/>
      <c r="B264" s="223"/>
      <c r="C264" s="224"/>
      <c r="D264" s="223"/>
      <c r="E264" s="223"/>
      <c r="F264" s="223"/>
      <c r="G264" s="223"/>
      <c r="H264" s="223"/>
      <c r="I264" s="223"/>
      <c r="J264" s="225"/>
      <c r="K264" s="223"/>
      <c r="L264" s="223"/>
      <c r="M264" s="223"/>
      <c r="N264" s="223"/>
      <c r="O264" s="231"/>
      <c r="P264" s="231"/>
      <c r="Q264" s="231"/>
      <c r="R264" s="231"/>
      <c r="S264" s="223"/>
      <c r="T264" s="231"/>
      <c r="U264" s="231"/>
      <c r="V264" s="231"/>
      <c r="W264" s="251" t="str">
        <f t="shared" si="4"/>
        <v/>
      </c>
    </row>
    <row r="265" spans="1:23" ht="15.75" customHeight="1">
      <c r="A265" s="223"/>
      <c r="B265" s="223"/>
      <c r="C265" s="224"/>
      <c r="D265" s="223"/>
      <c r="E265" s="223"/>
      <c r="F265" s="223"/>
      <c r="G265" s="223"/>
      <c r="H265" s="223"/>
      <c r="I265" s="223"/>
      <c r="J265" s="225"/>
      <c r="K265" s="223"/>
      <c r="L265" s="223"/>
      <c r="M265" s="223"/>
      <c r="N265" s="223"/>
      <c r="O265" s="231"/>
      <c r="P265" s="231"/>
      <c r="Q265" s="231"/>
      <c r="R265" s="231"/>
      <c r="S265" s="223"/>
      <c r="T265" s="231"/>
      <c r="U265" s="231"/>
      <c r="V265" s="231"/>
      <c r="W265" s="251" t="str">
        <f t="shared" si="4"/>
        <v/>
      </c>
    </row>
    <row r="266" spans="1:23" ht="15.75" customHeight="1">
      <c r="A266" s="223"/>
      <c r="B266" s="223"/>
      <c r="C266" s="224"/>
      <c r="D266" s="223"/>
      <c r="E266" s="223"/>
      <c r="F266" s="223"/>
      <c r="G266" s="223"/>
      <c r="H266" s="223"/>
      <c r="I266" s="223"/>
      <c r="J266" s="225"/>
      <c r="K266" s="223"/>
      <c r="L266" s="223"/>
      <c r="M266" s="223"/>
      <c r="N266" s="223"/>
      <c r="O266" s="231"/>
      <c r="P266" s="231"/>
      <c r="Q266" s="231"/>
      <c r="R266" s="231"/>
      <c r="S266" s="223"/>
      <c r="T266" s="231"/>
      <c r="U266" s="231"/>
      <c r="V266" s="231"/>
      <c r="W266" s="251" t="str">
        <f t="shared" si="4"/>
        <v/>
      </c>
    </row>
    <row r="267" spans="1:23" ht="15.75" customHeight="1">
      <c r="A267" s="223"/>
      <c r="B267" s="223"/>
      <c r="C267" s="224"/>
      <c r="D267" s="223"/>
      <c r="E267" s="223"/>
      <c r="F267" s="223"/>
      <c r="G267" s="223"/>
      <c r="H267" s="223"/>
      <c r="I267" s="223"/>
      <c r="J267" s="225"/>
      <c r="K267" s="223"/>
      <c r="L267" s="223"/>
      <c r="M267" s="223"/>
      <c r="N267" s="223"/>
      <c r="O267" s="231"/>
      <c r="P267" s="231"/>
      <c r="Q267" s="231"/>
      <c r="R267" s="231"/>
      <c r="S267" s="223"/>
      <c r="T267" s="231"/>
      <c r="U267" s="231"/>
      <c r="V267" s="231"/>
      <c r="W267" s="251" t="str">
        <f t="shared" si="4"/>
        <v/>
      </c>
    </row>
    <row r="268" spans="1:23" ht="15.75" customHeight="1">
      <c r="A268" s="223"/>
      <c r="B268" s="223"/>
      <c r="C268" s="224"/>
      <c r="D268" s="223"/>
      <c r="E268" s="223"/>
      <c r="F268" s="223"/>
      <c r="G268" s="223"/>
      <c r="H268" s="223"/>
      <c r="I268" s="223"/>
      <c r="J268" s="225"/>
      <c r="K268" s="223"/>
      <c r="L268" s="223"/>
      <c r="M268" s="223"/>
      <c r="N268" s="223"/>
      <c r="O268" s="231"/>
      <c r="P268" s="231"/>
      <c r="Q268" s="231"/>
      <c r="R268" s="231"/>
      <c r="S268" s="223"/>
      <c r="T268" s="231"/>
      <c r="U268" s="231"/>
      <c r="V268" s="231"/>
      <c r="W268" s="251" t="str">
        <f t="shared" si="4"/>
        <v/>
      </c>
    </row>
    <row r="269" spans="1:23" ht="15.75" customHeight="1">
      <c r="A269" s="223"/>
      <c r="B269" s="223"/>
      <c r="C269" s="224"/>
      <c r="D269" s="223"/>
      <c r="E269" s="223"/>
      <c r="F269" s="223"/>
      <c r="G269" s="223"/>
      <c r="H269" s="223"/>
      <c r="I269" s="223"/>
      <c r="J269" s="225"/>
      <c r="K269" s="223"/>
      <c r="L269" s="223"/>
      <c r="M269" s="223"/>
      <c r="N269" s="223"/>
      <c r="O269" s="231"/>
      <c r="P269" s="231"/>
      <c r="Q269" s="231"/>
      <c r="R269" s="231"/>
      <c r="S269" s="223"/>
      <c r="T269" s="231"/>
      <c r="U269" s="231"/>
      <c r="V269" s="231"/>
      <c r="W269" s="251" t="str">
        <f t="shared" si="4"/>
        <v/>
      </c>
    </row>
    <row r="270" spans="1:23" ht="15.75" customHeight="1">
      <c r="A270" s="223"/>
      <c r="B270" s="223"/>
      <c r="C270" s="224"/>
      <c r="D270" s="223"/>
      <c r="E270" s="223"/>
      <c r="F270" s="223"/>
      <c r="G270" s="223"/>
      <c r="H270" s="223"/>
      <c r="I270" s="223"/>
      <c r="J270" s="225"/>
      <c r="K270" s="223"/>
      <c r="L270" s="223"/>
      <c r="M270" s="223"/>
      <c r="N270" s="223"/>
      <c r="O270" s="231"/>
      <c r="P270" s="231"/>
      <c r="Q270" s="231"/>
      <c r="R270" s="231"/>
      <c r="S270" s="223"/>
      <c r="T270" s="231"/>
      <c r="U270" s="231"/>
      <c r="V270" s="231"/>
      <c r="W270" s="251" t="str">
        <f t="shared" si="4"/>
        <v/>
      </c>
    </row>
    <row r="271" spans="1:23" ht="15.75" customHeight="1">
      <c r="A271" s="223"/>
      <c r="B271" s="223"/>
      <c r="C271" s="224"/>
      <c r="D271" s="223"/>
      <c r="E271" s="223"/>
      <c r="F271" s="223"/>
      <c r="G271" s="223"/>
      <c r="H271" s="223"/>
      <c r="I271" s="223"/>
      <c r="J271" s="225"/>
      <c r="K271" s="223"/>
      <c r="L271" s="223"/>
      <c r="M271" s="223"/>
      <c r="N271" s="223"/>
      <c r="O271" s="231"/>
      <c r="P271" s="231"/>
      <c r="Q271" s="231"/>
      <c r="R271" s="231"/>
      <c r="S271" s="223"/>
      <c r="T271" s="231"/>
      <c r="U271" s="231"/>
      <c r="V271" s="231"/>
      <c r="W271" s="251" t="str">
        <f t="shared" si="4"/>
        <v/>
      </c>
    </row>
    <row r="272" spans="1:23" ht="15.75" customHeight="1">
      <c r="A272" s="223"/>
      <c r="B272" s="223"/>
      <c r="C272" s="224"/>
      <c r="D272" s="223"/>
      <c r="E272" s="223"/>
      <c r="F272" s="223"/>
      <c r="G272" s="223"/>
      <c r="H272" s="223"/>
      <c r="I272" s="223"/>
      <c r="J272" s="225"/>
      <c r="K272" s="223"/>
      <c r="L272" s="223"/>
      <c r="M272" s="223"/>
      <c r="N272" s="223"/>
      <c r="O272" s="231"/>
      <c r="P272" s="231"/>
      <c r="Q272" s="231"/>
      <c r="R272" s="231"/>
      <c r="S272" s="223"/>
      <c r="T272" s="231"/>
      <c r="U272" s="231"/>
      <c r="V272" s="231"/>
      <c r="W272" s="251" t="str">
        <f t="shared" si="4"/>
        <v/>
      </c>
    </row>
    <row r="273" spans="1:23" ht="15.75" customHeight="1">
      <c r="A273" s="223"/>
      <c r="B273" s="223"/>
      <c r="C273" s="224"/>
      <c r="D273" s="223"/>
      <c r="E273" s="223"/>
      <c r="F273" s="223"/>
      <c r="G273" s="223"/>
      <c r="H273" s="223"/>
      <c r="I273" s="223"/>
      <c r="J273" s="225"/>
      <c r="K273" s="223"/>
      <c r="L273" s="223"/>
      <c r="M273" s="223"/>
      <c r="N273" s="223"/>
      <c r="O273" s="231"/>
      <c r="P273" s="231"/>
      <c r="Q273" s="231"/>
      <c r="R273" s="231"/>
      <c r="S273" s="223"/>
      <c r="T273" s="231"/>
      <c r="U273" s="231"/>
      <c r="V273" s="231"/>
      <c r="W273" s="251" t="str">
        <f t="shared" si="4"/>
        <v/>
      </c>
    </row>
    <row r="274" spans="1:23" ht="15.75" customHeight="1">
      <c r="A274" s="223"/>
      <c r="B274" s="223"/>
      <c r="C274" s="224"/>
      <c r="D274" s="223"/>
      <c r="E274" s="223"/>
      <c r="F274" s="223"/>
      <c r="G274" s="223"/>
      <c r="H274" s="223"/>
      <c r="I274" s="223"/>
      <c r="J274" s="225"/>
      <c r="K274" s="223"/>
      <c r="L274" s="223"/>
      <c r="M274" s="223"/>
      <c r="N274" s="223"/>
      <c r="O274" s="231"/>
      <c r="P274" s="231"/>
      <c r="Q274" s="231"/>
      <c r="R274" s="231"/>
      <c r="S274" s="223"/>
      <c r="T274" s="231"/>
      <c r="U274" s="231"/>
      <c r="V274" s="231"/>
      <c r="W274" s="251" t="str">
        <f t="shared" si="4"/>
        <v/>
      </c>
    </row>
    <row r="275" spans="1:23" ht="15.75" customHeight="1">
      <c r="A275" s="223"/>
      <c r="B275" s="223"/>
      <c r="C275" s="224"/>
      <c r="D275" s="223"/>
      <c r="E275" s="223"/>
      <c r="F275" s="223"/>
      <c r="G275" s="223"/>
      <c r="H275" s="223"/>
      <c r="I275" s="223"/>
      <c r="J275" s="225"/>
      <c r="K275" s="223"/>
      <c r="L275" s="223"/>
      <c r="M275" s="223"/>
      <c r="N275" s="223"/>
      <c r="O275" s="231"/>
      <c r="P275" s="231"/>
      <c r="Q275" s="231"/>
      <c r="R275" s="231"/>
      <c r="S275" s="223"/>
      <c r="T275" s="231"/>
      <c r="U275" s="231"/>
      <c r="V275" s="231"/>
      <c r="W275" s="251" t="str">
        <f t="shared" si="4"/>
        <v/>
      </c>
    </row>
    <row r="276" spans="1:23" ht="15.75" customHeight="1">
      <c r="A276" s="223"/>
      <c r="B276" s="223"/>
      <c r="C276" s="224"/>
      <c r="D276" s="223"/>
      <c r="E276" s="223"/>
      <c r="F276" s="223"/>
      <c r="G276" s="223"/>
      <c r="H276" s="223"/>
      <c r="I276" s="223"/>
      <c r="J276" s="225"/>
      <c r="K276" s="223"/>
      <c r="L276" s="223"/>
      <c r="M276" s="223"/>
      <c r="N276" s="223"/>
      <c r="O276" s="231"/>
      <c r="P276" s="231"/>
      <c r="Q276" s="231"/>
      <c r="R276" s="231"/>
      <c r="S276" s="223"/>
      <c r="T276" s="231"/>
      <c r="U276" s="231"/>
      <c r="V276" s="231"/>
      <c r="W276" s="251" t="str">
        <f t="shared" si="4"/>
        <v/>
      </c>
    </row>
    <row r="277" spans="1:23" ht="15.75" customHeight="1">
      <c r="A277" s="223"/>
      <c r="B277" s="223"/>
      <c r="C277" s="224"/>
      <c r="D277" s="223"/>
      <c r="E277" s="223"/>
      <c r="F277" s="223"/>
      <c r="G277" s="223"/>
      <c r="H277" s="223"/>
      <c r="I277" s="223"/>
      <c r="J277" s="225"/>
      <c r="K277" s="223"/>
      <c r="L277" s="223"/>
      <c r="M277" s="223"/>
      <c r="N277" s="223"/>
      <c r="O277" s="231"/>
      <c r="P277" s="231"/>
      <c r="Q277" s="231"/>
      <c r="R277" s="231"/>
      <c r="S277" s="223"/>
      <c r="T277" s="231"/>
      <c r="U277" s="231"/>
      <c r="V277" s="231"/>
      <c r="W277" s="251" t="str">
        <f t="shared" si="4"/>
        <v/>
      </c>
    </row>
    <row r="278" spans="1:23" ht="15.75" customHeight="1">
      <c r="A278" s="223"/>
      <c r="B278" s="223"/>
      <c r="C278" s="224"/>
      <c r="D278" s="223"/>
      <c r="E278" s="223"/>
      <c r="F278" s="223"/>
      <c r="G278" s="223"/>
      <c r="H278" s="223"/>
      <c r="I278" s="223"/>
      <c r="J278" s="225"/>
      <c r="K278" s="223"/>
      <c r="L278" s="223"/>
      <c r="M278" s="223"/>
      <c r="N278" s="223"/>
      <c r="O278" s="231"/>
      <c r="P278" s="231"/>
      <c r="Q278" s="231"/>
      <c r="R278" s="231"/>
      <c r="S278" s="223"/>
      <c r="T278" s="231"/>
      <c r="U278" s="231"/>
      <c r="V278" s="231"/>
      <c r="W278" s="251" t="str">
        <f t="shared" si="4"/>
        <v/>
      </c>
    </row>
    <row r="279" spans="1:23" ht="15.75" customHeight="1">
      <c r="A279" s="223"/>
      <c r="B279" s="223"/>
      <c r="C279" s="224"/>
      <c r="D279" s="223"/>
      <c r="E279" s="223"/>
      <c r="F279" s="223"/>
      <c r="G279" s="223"/>
      <c r="H279" s="223"/>
      <c r="I279" s="223"/>
      <c r="J279" s="225"/>
      <c r="K279" s="223"/>
      <c r="L279" s="223"/>
      <c r="M279" s="223"/>
      <c r="N279" s="223"/>
      <c r="O279" s="231"/>
      <c r="P279" s="231"/>
      <c r="Q279" s="231"/>
      <c r="R279" s="231"/>
      <c r="S279" s="223"/>
      <c r="T279" s="231"/>
      <c r="U279" s="231"/>
      <c r="V279" s="231"/>
      <c r="W279" s="251" t="str">
        <f t="shared" si="4"/>
        <v/>
      </c>
    </row>
    <row r="280" spans="1:23" ht="15.75" customHeight="1">
      <c r="A280" s="223"/>
      <c r="B280" s="223"/>
      <c r="C280" s="224"/>
      <c r="D280" s="223"/>
      <c r="E280" s="223"/>
      <c r="F280" s="223"/>
      <c r="G280" s="223"/>
      <c r="H280" s="223"/>
      <c r="I280" s="223"/>
      <c r="J280" s="225"/>
      <c r="K280" s="223"/>
      <c r="L280" s="223"/>
      <c r="M280" s="223"/>
      <c r="N280" s="223"/>
      <c r="O280" s="231"/>
      <c r="P280" s="231"/>
      <c r="Q280" s="231"/>
      <c r="R280" s="231"/>
      <c r="S280" s="223"/>
      <c r="T280" s="231"/>
      <c r="U280" s="231"/>
      <c r="V280" s="231"/>
      <c r="W280" s="251" t="str">
        <f t="shared" si="4"/>
        <v/>
      </c>
    </row>
    <row r="281" spans="1:23" ht="15.75" customHeight="1">
      <c r="A281" s="223"/>
      <c r="B281" s="223"/>
      <c r="C281" s="224"/>
      <c r="D281" s="223"/>
      <c r="E281" s="223"/>
      <c r="F281" s="223"/>
      <c r="G281" s="223"/>
      <c r="H281" s="223"/>
      <c r="I281" s="223"/>
      <c r="J281" s="225"/>
      <c r="K281" s="223"/>
      <c r="L281" s="223"/>
      <c r="M281" s="223"/>
      <c r="N281" s="223"/>
      <c r="O281" s="231"/>
      <c r="P281" s="231"/>
      <c r="Q281" s="231"/>
      <c r="R281" s="231"/>
      <c r="S281" s="223"/>
      <c r="T281" s="231"/>
      <c r="U281" s="231"/>
      <c r="V281" s="231"/>
      <c r="W281" s="251" t="str">
        <f t="shared" si="4"/>
        <v/>
      </c>
    </row>
    <row r="282" spans="1:23" ht="15.75" customHeight="1">
      <c r="A282" s="223"/>
      <c r="B282" s="223"/>
      <c r="C282" s="224"/>
      <c r="D282" s="223"/>
      <c r="E282" s="223"/>
      <c r="F282" s="223"/>
      <c r="G282" s="223"/>
      <c r="H282" s="223"/>
      <c r="I282" s="223"/>
      <c r="J282" s="225"/>
      <c r="K282" s="223"/>
      <c r="L282" s="223"/>
      <c r="M282" s="223"/>
      <c r="N282" s="223"/>
      <c r="O282" s="231"/>
      <c r="P282" s="231"/>
      <c r="Q282" s="231"/>
      <c r="R282" s="231"/>
      <c r="S282" s="223"/>
      <c r="T282" s="231"/>
      <c r="U282" s="231"/>
      <c r="V282" s="231"/>
      <c r="W282" s="251" t="str">
        <f t="shared" si="4"/>
        <v/>
      </c>
    </row>
    <row r="283" spans="1:23" ht="15.75" customHeight="1">
      <c r="A283" s="223"/>
      <c r="B283" s="223"/>
      <c r="C283" s="224"/>
      <c r="D283" s="223"/>
      <c r="E283" s="223"/>
      <c r="F283" s="223"/>
      <c r="G283" s="223"/>
      <c r="H283" s="223"/>
      <c r="I283" s="223"/>
      <c r="J283" s="225"/>
      <c r="K283" s="223"/>
      <c r="L283" s="223"/>
      <c r="M283" s="223"/>
      <c r="N283" s="223"/>
      <c r="O283" s="231"/>
      <c r="P283" s="231"/>
      <c r="Q283" s="231"/>
      <c r="R283" s="231"/>
      <c r="S283" s="223"/>
      <c r="T283" s="231"/>
      <c r="U283" s="231"/>
      <c r="V283" s="231"/>
      <c r="W283" s="251" t="str">
        <f t="shared" si="4"/>
        <v/>
      </c>
    </row>
    <row r="284" spans="1:23" ht="15.75" customHeight="1">
      <c r="A284" s="223"/>
      <c r="B284" s="223"/>
      <c r="C284" s="224"/>
      <c r="D284" s="223"/>
      <c r="E284" s="223"/>
      <c r="F284" s="223"/>
      <c r="G284" s="223"/>
      <c r="H284" s="223"/>
      <c r="I284" s="223"/>
      <c r="J284" s="225"/>
      <c r="K284" s="223"/>
      <c r="L284" s="223"/>
      <c r="M284" s="223"/>
      <c r="N284" s="223"/>
      <c r="O284" s="231"/>
      <c r="P284" s="231"/>
      <c r="Q284" s="231"/>
      <c r="R284" s="231"/>
      <c r="S284" s="223"/>
      <c r="T284" s="231"/>
      <c r="U284" s="231"/>
      <c r="V284" s="231"/>
      <c r="W284" s="251" t="str">
        <f t="shared" si="4"/>
        <v/>
      </c>
    </row>
    <row r="285" spans="1:23" ht="15.75" customHeight="1">
      <c r="A285" s="223"/>
      <c r="B285" s="223"/>
      <c r="C285" s="224"/>
      <c r="D285" s="223"/>
      <c r="E285" s="223"/>
      <c r="F285" s="223"/>
      <c r="G285" s="223"/>
      <c r="H285" s="223"/>
      <c r="I285" s="223"/>
      <c r="J285" s="225"/>
      <c r="K285" s="223"/>
      <c r="L285" s="223"/>
      <c r="M285" s="223"/>
      <c r="N285" s="223"/>
      <c r="O285" s="231"/>
      <c r="P285" s="231"/>
      <c r="Q285" s="231"/>
      <c r="R285" s="231"/>
      <c r="S285" s="223"/>
      <c r="T285" s="231"/>
      <c r="U285" s="231"/>
      <c r="V285" s="231"/>
      <c r="W285" s="251" t="str">
        <f t="shared" si="4"/>
        <v/>
      </c>
    </row>
    <row r="286" spans="1:23" ht="15.75" customHeight="1">
      <c r="A286" s="223"/>
      <c r="B286" s="223"/>
      <c r="C286" s="224"/>
      <c r="D286" s="223"/>
      <c r="E286" s="223"/>
      <c r="F286" s="223"/>
      <c r="G286" s="223"/>
      <c r="H286" s="223"/>
      <c r="I286" s="223"/>
      <c r="J286" s="225"/>
      <c r="K286" s="223"/>
      <c r="L286" s="223"/>
      <c r="M286" s="223"/>
      <c r="N286" s="223"/>
      <c r="O286" s="231"/>
      <c r="P286" s="231"/>
      <c r="Q286" s="231"/>
      <c r="R286" s="231"/>
      <c r="S286" s="223"/>
      <c r="T286" s="231"/>
      <c r="U286" s="231"/>
      <c r="V286" s="231"/>
      <c r="W286" s="251" t="str">
        <f t="shared" si="4"/>
        <v/>
      </c>
    </row>
    <row r="287" spans="1:23" ht="15.75" customHeight="1">
      <c r="A287" s="223"/>
      <c r="B287" s="223"/>
      <c r="C287" s="224"/>
      <c r="D287" s="223"/>
      <c r="E287" s="223"/>
      <c r="F287" s="223"/>
      <c r="G287" s="223"/>
      <c r="H287" s="223"/>
      <c r="I287" s="223"/>
      <c r="J287" s="225"/>
      <c r="K287" s="223"/>
      <c r="L287" s="223"/>
      <c r="M287" s="223"/>
      <c r="N287" s="223"/>
      <c r="O287" s="231"/>
      <c r="P287" s="231"/>
      <c r="Q287" s="231"/>
      <c r="R287" s="231"/>
      <c r="S287" s="223"/>
      <c r="T287" s="231"/>
      <c r="U287" s="231"/>
      <c r="V287" s="231"/>
      <c r="W287" s="251" t="str">
        <f t="shared" si="4"/>
        <v/>
      </c>
    </row>
    <row r="288" spans="1:23" ht="15.75" customHeight="1">
      <c r="A288" s="223"/>
      <c r="B288" s="223"/>
      <c r="C288" s="224"/>
      <c r="D288" s="223"/>
      <c r="E288" s="223"/>
      <c r="F288" s="223"/>
      <c r="G288" s="223"/>
      <c r="H288" s="223"/>
      <c r="I288" s="223"/>
      <c r="J288" s="225"/>
      <c r="K288" s="223"/>
      <c r="L288" s="223"/>
      <c r="M288" s="223"/>
      <c r="N288" s="223"/>
      <c r="O288" s="231"/>
      <c r="P288" s="231"/>
      <c r="Q288" s="231"/>
      <c r="R288" s="231"/>
      <c r="S288" s="223"/>
      <c r="T288" s="231"/>
      <c r="U288" s="231"/>
      <c r="V288" s="231"/>
      <c r="W288" s="251" t="str">
        <f t="shared" si="4"/>
        <v/>
      </c>
    </row>
    <row r="289" spans="1:23" ht="15.75" customHeight="1">
      <c r="A289" s="223"/>
      <c r="B289" s="223"/>
      <c r="C289" s="224"/>
      <c r="D289" s="223"/>
      <c r="E289" s="223"/>
      <c r="F289" s="223"/>
      <c r="G289" s="223"/>
      <c r="H289" s="223"/>
      <c r="I289" s="223"/>
      <c r="J289" s="225"/>
      <c r="K289" s="223"/>
      <c r="L289" s="223"/>
      <c r="M289" s="223"/>
      <c r="N289" s="223"/>
      <c r="O289" s="231"/>
      <c r="P289" s="231"/>
      <c r="Q289" s="231"/>
      <c r="R289" s="231"/>
      <c r="S289" s="223"/>
      <c r="T289" s="231"/>
      <c r="U289" s="231"/>
      <c r="V289" s="231"/>
      <c r="W289" s="251" t="str">
        <f t="shared" si="4"/>
        <v/>
      </c>
    </row>
    <row r="290" spans="1:23" ht="15.75" customHeight="1">
      <c r="A290" s="223"/>
      <c r="B290" s="223"/>
      <c r="C290" s="224"/>
      <c r="D290" s="223"/>
      <c r="E290" s="223"/>
      <c r="F290" s="223"/>
      <c r="G290" s="223"/>
      <c r="H290" s="223"/>
      <c r="I290" s="223"/>
      <c r="J290" s="225"/>
      <c r="K290" s="223"/>
      <c r="L290" s="223"/>
      <c r="M290" s="223"/>
      <c r="N290" s="223"/>
      <c r="O290" s="231"/>
      <c r="P290" s="231"/>
      <c r="Q290" s="231"/>
      <c r="R290" s="231"/>
      <c r="S290" s="223"/>
      <c r="T290" s="231"/>
      <c r="U290" s="231"/>
      <c r="V290" s="231"/>
      <c r="W290" s="251" t="str">
        <f t="shared" si="4"/>
        <v/>
      </c>
    </row>
    <row r="291" spans="1:23" ht="15.75" customHeight="1">
      <c r="A291" s="223"/>
      <c r="B291" s="223"/>
      <c r="C291" s="224"/>
      <c r="D291" s="223"/>
      <c r="E291" s="223"/>
      <c r="F291" s="223"/>
      <c r="G291" s="223"/>
      <c r="H291" s="223"/>
      <c r="I291" s="223"/>
      <c r="J291" s="225"/>
      <c r="K291" s="223"/>
      <c r="L291" s="223"/>
      <c r="M291" s="223"/>
      <c r="N291" s="223"/>
      <c r="O291" s="231"/>
      <c r="P291" s="231"/>
      <c r="Q291" s="231"/>
      <c r="R291" s="231"/>
      <c r="S291" s="223"/>
      <c r="T291" s="231"/>
      <c r="U291" s="231"/>
      <c r="V291" s="231"/>
      <c r="W291" s="251" t="str">
        <f t="shared" si="4"/>
        <v/>
      </c>
    </row>
    <row r="292" spans="1:23" ht="15.75" customHeight="1">
      <c r="A292" s="223"/>
      <c r="B292" s="223"/>
      <c r="C292" s="224"/>
      <c r="D292" s="223"/>
      <c r="E292" s="223"/>
      <c r="F292" s="223"/>
      <c r="G292" s="223"/>
      <c r="H292" s="223"/>
      <c r="I292" s="223"/>
      <c r="J292" s="225"/>
      <c r="K292" s="223"/>
      <c r="L292" s="223"/>
      <c r="M292" s="223"/>
      <c r="N292" s="223"/>
      <c r="O292" s="231"/>
      <c r="P292" s="231"/>
      <c r="Q292" s="231"/>
      <c r="R292" s="231"/>
      <c r="S292" s="223"/>
      <c r="T292" s="231"/>
      <c r="U292" s="231"/>
      <c r="V292" s="231"/>
      <c r="W292" s="251" t="str">
        <f t="shared" si="4"/>
        <v/>
      </c>
    </row>
    <row r="293" spans="1:23" ht="15.75" customHeight="1">
      <c r="A293" s="223"/>
      <c r="B293" s="223"/>
      <c r="C293" s="224"/>
      <c r="D293" s="223"/>
      <c r="E293" s="223"/>
      <c r="F293" s="223"/>
      <c r="G293" s="223"/>
      <c r="H293" s="223"/>
      <c r="I293" s="223"/>
      <c r="J293" s="225"/>
      <c r="K293" s="223"/>
      <c r="L293" s="223"/>
      <c r="M293" s="223"/>
      <c r="N293" s="223"/>
      <c r="O293" s="231"/>
      <c r="P293" s="231"/>
      <c r="Q293" s="231"/>
      <c r="R293" s="231"/>
      <c r="S293" s="223"/>
      <c r="T293" s="231"/>
      <c r="U293" s="231"/>
      <c r="V293" s="231"/>
      <c r="W293" s="251" t="str">
        <f t="shared" si="4"/>
        <v/>
      </c>
    </row>
    <row r="294" spans="1:23" ht="15.75" customHeight="1">
      <c r="A294" s="223"/>
      <c r="B294" s="223"/>
      <c r="C294" s="224"/>
      <c r="D294" s="223"/>
      <c r="E294" s="223"/>
      <c r="F294" s="223"/>
      <c r="G294" s="223"/>
      <c r="H294" s="223"/>
      <c r="I294" s="223"/>
      <c r="J294" s="225"/>
      <c r="K294" s="223"/>
      <c r="L294" s="223"/>
      <c r="M294" s="223"/>
      <c r="N294" s="223"/>
      <c r="O294" s="231"/>
      <c r="P294" s="231"/>
      <c r="Q294" s="231"/>
      <c r="R294" s="231"/>
      <c r="S294" s="223"/>
      <c r="T294" s="231"/>
      <c r="U294" s="231"/>
      <c r="V294" s="231"/>
      <c r="W294" s="251" t="str">
        <f t="shared" si="4"/>
        <v/>
      </c>
    </row>
    <row r="295" spans="1:23" ht="15.75" customHeight="1">
      <c r="A295" s="223"/>
      <c r="B295" s="223"/>
      <c r="C295" s="224"/>
      <c r="D295" s="223"/>
      <c r="E295" s="223"/>
      <c r="F295" s="223"/>
      <c r="G295" s="223"/>
      <c r="H295" s="223"/>
      <c r="I295" s="223"/>
      <c r="J295" s="225"/>
      <c r="K295" s="223"/>
      <c r="L295" s="223"/>
      <c r="M295" s="223"/>
      <c r="N295" s="223"/>
      <c r="O295" s="231"/>
      <c r="P295" s="231"/>
      <c r="Q295" s="231"/>
      <c r="R295" s="231"/>
      <c r="S295" s="223"/>
      <c r="T295" s="231"/>
      <c r="U295" s="231"/>
      <c r="V295" s="231"/>
      <c r="W295" s="251" t="str">
        <f t="shared" si="4"/>
        <v/>
      </c>
    </row>
    <row r="296" spans="1:23" ht="15.75" customHeight="1">
      <c r="A296" s="223"/>
      <c r="B296" s="223"/>
      <c r="C296" s="224"/>
      <c r="D296" s="223"/>
      <c r="E296" s="223"/>
      <c r="F296" s="223"/>
      <c r="G296" s="223"/>
      <c r="H296" s="223"/>
      <c r="I296" s="223"/>
      <c r="J296" s="225"/>
      <c r="K296" s="223"/>
      <c r="L296" s="223"/>
      <c r="M296" s="223"/>
      <c r="N296" s="223"/>
      <c r="O296" s="231"/>
      <c r="P296" s="231"/>
      <c r="Q296" s="231"/>
      <c r="R296" s="231"/>
      <c r="S296" s="223"/>
      <c r="T296" s="231"/>
      <c r="U296" s="231"/>
      <c r="V296" s="231"/>
      <c r="W296" s="251" t="str">
        <f t="shared" si="4"/>
        <v/>
      </c>
    </row>
    <row r="297" spans="1:23" ht="15.75" customHeight="1">
      <c r="A297" s="223"/>
      <c r="B297" s="223"/>
      <c r="C297" s="224"/>
      <c r="D297" s="223"/>
      <c r="E297" s="223"/>
      <c r="F297" s="223"/>
      <c r="G297" s="223"/>
      <c r="H297" s="223"/>
      <c r="I297" s="223"/>
      <c r="J297" s="225"/>
      <c r="K297" s="223"/>
      <c r="L297" s="223"/>
      <c r="M297" s="223"/>
      <c r="N297" s="223"/>
      <c r="O297" s="231"/>
      <c r="P297" s="231"/>
      <c r="Q297" s="231"/>
      <c r="R297" s="231"/>
      <c r="S297" s="223"/>
      <c r="T297" s="231"/>
      <c r="U297" s="231"/>
      <c r="V297" s="231"/>
      <c r="W297" s="251" t="str">
        <f t="shared" si="4"/>
        <v/>
      </c>
    </row>
    <row r="298" spans="1:23" ht="15.75" customHeight="1">
      <c r="A298" s="223"/>
      <c r="B298" s="223"/>
      <c r="C298" s="224"/>
      <c r="D298" s="223"/>
      <c r="E298" s="223"/>
      <c r="F298" s="223"/>
      <c r="G298" s="223"/>
      <c r="H298" s="223"/>
      <c r="I298" s="223"/>
      <c r="J298" s="225"/>
      <c r="K298" s="223"/>
      <c r="L298" s="223"/>
      <c r="M298" s="223"/>
      <c r="N298" s="223"/>
      <c r="O298" s="231"/>
      <c r="P298" s="231"/>
      <c r="Q298" s="231"/>
      <c r="R298" s="231"/>
      <c r="S298" s="223"/>
      <c r="T298" s="231"/>
      <c r="U298" s="231"/>
      <c r="V298" s="231"/>
      <c r="W298" s="251" t="str">
        <f t="shared" si="4"/>
        <v/>
      </c>
    </row>
    <row r="299" spans="1:23" ht="15.75" customHeight="1">
      <c r="A299" s="223"/>
      <c r="B299" s="223"/>
      <c r="C299" s="224"/>
      <c r="D299" s="223"/>
      <c r="E299" s="223"/>
      <c r="F299" s="223"/>
      <c r="G299" s="223"/>
      <c r="H299" s="223"/>
      <c r="I299" s="223"/>
      <c r="J299" s="225"/>
      <c r="K299" s="223"/>
      <c r="L299" s="223"/>
      <c r="M299" s="223"/>
      <c r="N299" s="223"/>
      <c r="O299" s="231"/>
      <c r="P299" s="231"/>
      <c r="Q299" s="231"/>
      <c r="R299" s="231"/>
      <c r="S299" s="223"/>
      <c r="T299" s="231"/>
      <c r="U299" s="231"/>
      <c r="V299" s="231"/>
      <c r="W299" s="251" t="str">
        <f t="shared" si="4"/>
        <v/>
      </c>
    </row>
    <row r="300" spans="1:23" ht="15.75" customHeight="1">
      <c r="A300" s="223"/>
      <c r="B300" s="223"/>
      <c r="C300" s="224"/>
      <c r="D300" s="223"/>
      <c r="E300" s="223"/>
      <c r="F300" s="223"/>
      <c r="G300" s="223"/>
      <c r="H300" s="223"/>
      <c r="I300" s="223"/>
      <c r="J300" s="225"/>
      <c r="K300" s="223"/>
      <c r="L300" s="223"/>
      <c r="M300" s="223"/>
      <c r="N300" s="223"/>
      <c r="O300" s="231"/>
      <c r="P300" s="231"/>
      <c r="Q300" s="231"/>
      <c r="R300" s="231"/>
      <c r="S300" s="223"/>
      <c r="T300" s="231"/>
      <c r="U300" s="231"/>
      <c r="V300" s="231"/>
      <c r="W300" s="251" t="str">
        <f t="shared" si="4"/>
        <v/>
      </c>
    </row>
    <row r="301" spans="1:23" ht="15.75" customHeight="1">
      <c r="A301" s="223"/>
      <c r="B301" s="223"/>
      <c r="C301" s="224"/>
      <c r="D301" s="223"/>
      <c r="E301" s="223"/>
      <c r="F301" s="223"/>
      <c r="G301" s="223"/>
      <c r="H301" s="223"/>
      <c r="I301" s="223"/>
      <c r="J301" s="225"/>
      <c r="K301" s="223"/>
      <c r="L301" s="223"/>
      <c r="M301" s="223"/>
      <c r="N301" s="223"/>
      <c r="O301" s="231"/>
      <c r="P301" s="231"/>
      <c r="Q301" s="231"/>
      <c r="R301" s="231"/>
      <c r="S301" s="223"/>
      <c r="T301" s="231"/>
      <c r="U301" s="231"/>
      <c r="V301" s="231"/>
      <c r="W301" s="251" t="str">
        <f t="shared" si="4"/>
        <v/>
      </c>
    </row>
    <row r="302" spans="1:23" ht="15.75" customHeight="1">
      <c r="A302" s="223"/>
      <c r="B302" s="223"/>
      <c r="C302" s="224"/>
      <c r="D302" s="223"/>
      <c r="E302" s="223"/>
      <c r="F302" s="223"/>
      <c r="G302" s="223"/>
      <c r="H302" s="223"/>
      <c r="I302" s="223"/>
      <c r="J302" s="225"/>
      <c r="K302" s="223"/>
      <c r="L302" s="223"/>
      <c r="M302" s="223"/>
      <c r="N302" s="223"/>
      <c r="O302" s="231"/>
      <c r="P302" s="231"/>
      <c r="Q302" s="231"/>
      <c r="R302" s="231"/>
      <c r="S302" s="223"/>
      <c r="T302" s="231"/>
      <c r="U302" s="231"/>
      <c r="V302" s="231"/>
      <c r="W302" s="251" t="str">
        <f t="shared" si="4"/>
        <v/>
      </c>
    </row>
    <row r="303" spans="1:23" ht="15.75" customHeight="1">
      <c r="A303" s="223"/>
      <c r="B303" s="223"/>
      <c r="C303" s="224"/>
      <c r="D303" s="223"/>
      <c r="E303" s="223"/>
      <c r="F303" s="223"/>
      <c r="G303" s="223"/>
      <c r="H303" s="223"/>
      <c r="I303" s="223"/>
      <c r="J303" s="225"/>
      <c r="K303" s="223"/>
      <c r="L303" s="223"/>
      <c r="M303" s="223"/>
      <c r="N303" s="223"/>
      <c r="O303" s="231"/>
      <c r="P303" s="231"/>
      <c r="Q303" s="231"/>
      <c r="R303" s="231"/>
      <c r="S303" s="223"/>
      <c r="T303" s="231"/>
      <c r="U303" s="231"/>
      <c r="V303" s="231"/>
      <c r="W303" s="251" t="str">
        <f t="shared" si="4"/>
        <v/>
      </c>
    </row>
    <row r="304" spans="1:23" ht="15.75" customHeight="1">
      <c r="A304" s="223"/>
      <c r="B304" s="223"/>
      <c r="C304" s="224"/>
      <c r="D304" s="223"/>
      <c r="E304" s="223"/>
      <c r="F304" s="223"/>
      <c r="G304" s="223"/>
      <c r="H304" s="223"/>
      <c r="I304" s="223"/>
      <c r="J304" s="225"/>
      <c r="K304" s="223"/>
      <c r="L304" s="223"/>
      <c r="M304" s="223"/>
      <c r="N304" s="223"/>
      <c r="O304" s="231"/>
      <c r="P304" s="231"/>
      <c r="Q304" s="231"/>
      <c r="R304" s="231"/>
      <c r="S304" s="223"/>
      <c r="T304" s="231"/>
      <c r="U304" s="231"/>
      <c r="V304" s="231"/>
      <c r="W304" s="251" t="str">
        <f t="shared" si="4"/>
        <v/>
      </c>
    </row>
    <row r="305" spans="1:23" ht="15.75" customHeight="1">
      <c r="A305" s="223"/>
      <c r="B305" s="223"/>
      <c r="C305" s="224"/>
      <c r="D305" s="223"/>
      <c r="E305" s="223"/>
      <c r="F305" s="223"/>
      <c r="G305" s="223"/>
      <c r="H305" s="223"/>
      <c r="I305" s="223"/>
      <c r="J305" s="225"/>
      <c r="K305" s="223"/>
      <c r="L305" s="223"/>
      <c r="M305" s="223"/>
      <c r="N305" s="223"/>
      <c r="O305" s="231"/>
      <c r="P305" s="231"/>
      <c r="Q305" s="231"/>
      <c r="R305" s="231"/>
      <c r="S305" s="223"/>
      <c r="T305" s="231"/>
      <c r="U305" s="231"/>
      <c r="V305" s="231"/>
      <c r="W305" s="251" t="str">
        <f t="shared" si="4"/>
        <v/>
      </c>
    </row>
    <row r="306" spans="1:23" ht="15.75" customHeight="1">
      <c r="A306" s="223"/>
      <c r="B306" s="223"/>
      <c r="C306" s="224"/>
      <c r="D306" s="223"/>
      <c r="E306" s="223"/>
      <c r="F306" s="223"/>
      <c r="G306" s="223"/>
      <c r="H306" s="223"/>
      <c r="I306" s="223"/>
      <c r="J306" s="225"/>
      <c r="K306" s="223"/>
      <c r="L306" s="223"/>
      <c r="M306" s="223"/>
      <c r="N306" s="223"/>
      <c r="O306" s="231"/>
      <c r="P306" s="231"/>
      <c r="Q306" s="231"/>
      <c r="R306" s="231"/>
      <c r="S306" s="223"/>
      <c r="T306" s="231"/>
      <c r="U306" s="231"/>
      <c r="V306" s="231"/>
      <c r="W306" s="251" t="str">
        <f t="shared" si="4"/>
        <v/>
      </c>
    </row>
    <row r="307" spans="1:23" ht="15.75" customHeight="1">
      <c r="A307" s="223"/>
      <c r="B307" s="223"/>
      <c r="C307" s="224"/>
      <c r="D307" s="223"/>
      <c r="E307" s="223"/>
      <c r="F307" s="223"/>
      <c r="G307" s="223"/>
      <c r="H307" s="223"/>
      <c r="I307" s="223"/>
      <c r="J307" s="225"/>
      <c r="K307" s="223"/>
      <c r="L307" s="223"/>
      <c r="M307" s="223"/>
      <c r="N307" s="223"/>
      <c r="O307" s="231"/>
      <c r="P307" s="231"/>
      <c r="Q307" s="231"/>
      <c r="R307" s="231"/>
      <c r="S307" s="223"/>
      <c r="T307" s="231"/>
      <c r="U307" s="231"/>
      <c r="V307" s="231"/>
      <c r="W307" s="251" t="str">
        <f t="shared" si="4"/>
        <v/>
      </c>
    </row>
    <row r="308" spans="1:23" ht="15.75" customHeight="1">
      <c r="A308" s="223"/>
      <c r="B308" s="223"/>
      <c r="C308" s="224"/>
      <c r="D308" s="223"/>
      <c r="E308" s="223"/>
      <c r="F308" s="223"/>
      <c r="G308" s="223"/>
      <c r="H308" s="223"/>
      <c r="I308" s="223"/>
      <c r="J308" s="225"/>
      <c r="K308" s="223"/>
      <c r="L308" s="223"/>
      <c r="M308" s="223"/>
      <c r="N308" s="223"/>
      <c r="O308" s="231"/>
      <c r="P308" s="231"/>
      <c r="Q308" s="231"/>
      <c r="R308" s="231"/>
      <c r="S308" s="223"/>
      <c r="T308" s="231"/>
      <c r="U308" s="231"/>
      <c r="V308" s="231"/>
      <c r="W308" s="251" t="str">
        <f t="shared" si="4"/>
        <v/>
      </c>
    </row>
    <row r="309" spans="1:23" ht="15.75" customHeight="1">
      <c r="A309" s="223"/>
      <c r="B309" s="223"/>
      <c r="C309" s="224"/>
      <c r="D309" s="223"/>
      <c r="E309" s="223"/>
      <c r="F309" s="223"/>
      <c r="G309" s="223"/>
      <c r="H309" s="223"/>
      <c r="I309" s="223"/>
      <c r="J309" s="225"/>
      <c r="K309" s="223"/>
      <c r="L309" s="223"/>
      <c r="M309" s="223"/>
      <c r="N309" s="223"/>
      <c r="O309" s="231"/>
      <c r="P309" s="231"/>
      <c r="Q309" s="231"/>
      <c r="R309" s="231"/>
      <c r="S309" s="223"/>
      <c r="T309" s="231"/>
      <c r="U309" s="231"/>
      <c r="V309" s="231"/>
      <c r="W309" s="251" t="str">
        <f t="shared" si="4"/>
        <v/>
      </c>
    </row>
    <row r="310" spans="1:23" ht="15.75" customHeight="1">
      <c r="A310" s="223"/>
      <c r="B310" s="223"/>
      <c r="C310" s="224"/>
      <c r="D310" s="223"/>
      <c r="E310" s="223"/>
      <c r="F310" s="223"/>
      <c r="G310" s="223"/>
      <c r="H310" s="223"/>
      <c r="I310" s="223"/>
      <c r="J310" s="225"/>
      <c r="K310" s="223"/>
      <c r="L310" s="223"/>
      <c r="M310" s="223"/>
      <c r="N310" s="223"/>
      <c r="O310" s="231"/>
      <c r="P310" s="231"/>
      <c r="Q310" s="231"/>
      <c r="R310" s="231"/>
      <c r="S310" s="223"/>
      <c r="T310" s="231"/>
      <c r="U310" s="231"/>
      <c r="V310" s="231"/>
      <c r="W310" s="251" t="str">
        <f t="shared" si="4"/>
        <v/>
      </c>
    </row>
    <row r="311" spans="1:23" ht="15.75" customHeight="1">
      <c r="A311" s="223"/>
      <c r="B311" s="223"/>
      <c r="C311" s="224"/>
      <c r="D311" s="223"/>
      <c r="E311" s="223"/>
      <c r="F311" s="223"/>
      <c r="G311" s="223"/>
      <c r="H311" s="223"/>
      <c r="I311" s="223"/>
      <c r="J311" s="225"/>
      <c r="K311" s="223"/>
      <c r="L311" s="223"/>
      <c r="M311" s="223"/>
      <c r="N311" s="223"/>
      <c r="O311" s="231"/>
      <c r="P311" s="231"/>
      <c r="Q311" s="231"/>
      <c r="R311" s="231"/>
      <c r="S311" s="223"/>
      <c r="T311" s="231"/>
      <c r="U311" s="231"/>
      <c r="V311" s="231"/>
      <c r="W311" s="251" t="str">
        <f t="shared" si="4"/>
        <v/>
      </c>
    </row>
    <row r="312" spans="1:23" ht="15.75" customHeight="1">
      <c r="A312" s="223"/>
      <c r="B312" s="223"/>
      <c r="C312" s="224"/>
      <c r="D312" s="223"/>
      <c r="E312" s="223"/>
      <c r="F312" s="223"/>
      <c r="G312" s="223"/>
      <c r="H312" s="223"/>
      <c r="I312" s="223"/>
      <c r="J312" s="225"/>
      <c r="K312" s="223"/>
      <c r="L312" s="223"/>
      <c r="M312" s="223"/>
      <c r="N312" s="223"/>
      <c r="O312" s="231"/>
      <c r="P312" s="231"/>
      <c r="Q312" s="231"/>
      <c r="R312" s="231"/>
      <c r="S312" s="223"/>
      <c r="T312" s="231"/>
      <c r="U312" s="231"/>
      <c r="V312" s="231"/>
      <c r="W312" s="251" t="str">
        <f t="shared" si="4"/>
        <v/>
      </c>
    </row>
    <row r="313" spans="1:23" ht="15.75" customHeight="1">
      <c r="A313" s="223"/>
      <c r="B313" s="223"/>
      <c r="C313" s="224"/>
      <c r="D313" s="223"/>
      <c r="E313" s="223"/>
      <c r="F313" s="223"/>
      <c r="G313" s="223"/>
      <c r="H313" s="223"/>
      <c r="I313" s="223"/>
      <c r="J313" s="225"/>
      <c r="K313" s="223"/>
      <c r="L313" s="223"/>
      <c r="M313" s="223"/>
      <c r="N313" s="223"/>
      <c r="O313" s="231"/>
      <c r="P313" s="231"/>
      <c r="Q313" s="231"/>
      <c r="R313" s="231"/>
      <c r="S313" s="223"/>
      <c r="T313" s="231"/>
      <c r="U313" s="231"/>
      <c r="V313" s="231"/>
      <c r="W313" s="251" t="str">
        <f t="shared" si="4"/>
        <v/>
      </c>
    </row>
    <row r="314" spans="1:23" ht="15.75" customHeight="1">
      <c r="A314" s="223"/>
      <c r="B314" s="223"/>
      <c r="C314" s="224"/>
      <c r="D314" s="223"/>
      <c r="E314" s="223"/>
      <c r="F314" s="223"/>
      <c r="G314" s="223"/>
      <c r="H314" s="223"/>
      <c r="I314" s="223"/>
      <c r="J314" s="225"/>
      <c r="K314" s="223"/>
      <c r="L314" s="223"/>
      <c r="M314" s="223"/>
      <c r="N314" s="223"/>
      <c r="O314" s="231"/>
      <c r="P314" s="231"/>
      <c r="Q314" s="231"/>
      <c r="R314" s="231"/>
      <c r="S314" s="223"/>
      <c r="T314" s="231"/>
      <c r="U314" s="231"/>
      <c r="V314" s="231"/>
      <c r="W314" s="251" t="str">
        <f t="shared" si="4"/>
        <v/>
      </c>
    </row>
    <row r="315" spans="1:23" ht="15.75" customHeight="1">
      <c r="A315" s="223"/>
      <c r="B315" s="223"/>
      <c r="C315" s="224"/>
      <c r="D315" s="223"/>
      <c r="E315" s="223"/>
      <c r="F315" s="223"/>
      <c r="G315" s="223"/>
      <c r="H315" s="223"/>
      <c r="I315" s="223"/>
      <c r="J315" s="225"/>
      <c r="K315" s="223"/>
      <c r="L315" s="223"/>
      <c r="M315" s="223"/>
      <c r="N315" s="223"/>
      <c r="O315" s="231"/>
      <c r="P315" s="231"/>
      <c r="Q315" s="231"/>
      <c r="R315" s="231"/>
      <c r="S315" s="223"/>
      <c r="T315" s="231"/>
      <c r="U315" s="231"/>
      <c r="V315" s="231"/>
      <c r="W315" s="251" t="str">
        <f t="shared" si="4"/>
        <v/>
      </c>
    </row>
    <row r="316" spans="1:23" ht="15.75" customHeight="1">
      <c r="A316" s="223"/>
      <c r="B316" s="223"/>
      <c r="C316" s="224"/>
      <c r="D316" s="223"/>
      <c r="E316" s="223"/>
      <c r="F316" s="223"/>
      <c r="G316" s="223"/>
      <c r="H316" s="223"/>
      <c r="I316" s="223"/>
      <c r="J316" s="225"/>
      <c r="K316" s="223"/>
      <c r="L316" s="223"/>
      <c r="M316" s="223"/>
      <c r="N316" s="223"/>
      <c r="O316" s="231"/>
      <c r="P316" s="231"/>
      <c r="Q316" s="231"/>
      <c r="R316" s="231"/>
      <c r="S316" s="223"/>
      <c r="T316" s="231"/>
      <c r="U316" s="231"/>
      <c r="V316" s="231"/>
      <c r="W316" s="251" t="str">
        <f t="shared" si="4"/>
        <v/>
      </c>
    </row>
    <row r="317" spans="1:23" ht="15.75" customHeight="1">
      <c r="A317" s="223"/>
      <c r="B317" s="223"/>
      <c r="C317" s="224"/>
      <c r="D317" s="223"/>
      <c r="E317" s="223"/>
      <c r="F317" s="223"/>
      <c r="G317" s="223"/>
      <c r="H317" s="223"/>
      <c r="I317" s="223"/>
      <c r="J317" s="225"/>
      <c r="K317" s="223"/>
      <c r="L317" s="223"/>
      <c r="M317" s="223"/>
      <c r="N317" s="223"/>
      <c r="O317" s="231"/>
      <c r="P317" s="231"/>
      <c r="Q317" s="231"/>
      <c r="R317" s="231"/>
      <c r="S317" s="223"/>
      <c r="T317" s="231"/>
      <c r="U317" s="231"/>
      <c r="V317" s="231"/>
      <c r="W317" s="251" t="str">
        <f t="shared" si="4"/>
        <v/>
      </c>
    </row>
    <row r="318" spans="1:23" ht="15.75" customHeight="1">
      <c r="A318" s="223"/>
      <c r="B318" s="223"/>
      <c r="C318" s="224"/>
      <c r="D318" s="223"/>
      <c r="E318" s="223"/>
      <c r="F318" s="223"/>
      <c r="G318" s="223"/>
      <c r="H318" s="223"/>
      <c r="I318" s="223"/>
      <c r="J318" s="225"/>
      <c r="K318" s="223"/>
      <c r="L318" s="223"/>
      <c r="M318" s="223"/>
      <c r="N318" s="223"/>
      <c r="O318" s="231"/>
      <c r="P318" s="231"/>
      <c r="Q318" s="231"/>
      <c r="R318" s="231"/>
      <c r="S318" s="223"/>
      <c r="T318" s="231"/>
      <c r="U318" s="231"/>
      <c r="V318" s="231"/>
      <c r="W318" s="251" t="str">
        <f t="shared" si="4"/>
        <v/>
      </c>
    </row>
    <row r="319" spans="1:23" ht="15.75" customHeight="1">
      <c r="A319" s="223"/>
      <c r="B319" s="223"/>
      <c r="C319" s="224"/>
      <c r="D319" s="223"/>
      <c r="E319" s="223"/>
      <c r="F319" s="223"/>
      <c r="G319" s="223"/>
      <c r="H319" s="223"/>
      <c r="I319" s="223"/>
      <c r="J319" s="225"/>
      <c r="K319" s="223"/>
      <c r="L319" s="223"/>
      <c r="M319" s="223"/>
      <c r="N319" s="223"/>
      <c r="O319" s="231"/>
      <c r="P319" s="231"/>
      <c r="Q319" s="231"/>
      <c r="R319" s="231"/>
      <c r="S319" s="223"/>
      <c r="T319" s="231"/>
      <c r="U319" s="231"/>
      <c r="V319" s="231"/>
      <c r="W319" s="251" t="str">
        <f t="shared" si="4"/>
        <v/>
      </c>
    </row>
    <row r="320" spans="1:23" ht="15.75" customHeight="1">
      <c r="A320" s="223"/>
      <c r="B320" s="223"/>
      <c r="C320" s="224"/>
      <c r="D320" s="223"/>
      <c r="E320" s="223"/>
      <c r="F320" s="223"/>
      <c r="G320" s="223"/>
      <c r="H320" s="223"/>
      <c r="I320" s="223"/>
      <c r="J320" s="225"/>
      <c r="K320" s="223"/>
      <c r="L320" s="223"/>
      <c r="M320" s="223"/>
      <c r="N320" s="223"/>
      <c r="O320" s="231"/>
      <c r="P320" s="231"/>
      <c r="Q320" s="231"/>
      <c r="R320" s="231"/>
      <c r="S320" s="223"/>
      <c r="T320" s="231"/>
      <c r="U320" s="231"/>
      <c r="V320" s="231"/>
      <c r="W320" s="251" t="str">
        <f t="shared" si="4"/>
        <v/>
      </c>
    </row>
    <row r="321" spans="1:23" ht="15.75" customHeight="1">
      <c r="A321" s="223"/>
      <c r="B321" s="223"/>
      <c r="C321" s="224"/>
      <c r="D321" s="223"/>
      <c r="E321" s="223"/>
      <c r="F321" s="223"/>
      <c r="G321" s="223"/>
      <c r="H321" s="223"/>
      <c r="I321" s="223"/>
      <c r="J321" s="225"/>
      <c r="K321" s="223"/>
      <c r="L321" s="223"/>
      <c r="M321" s="223"/>
      <c r="N321" s="223"/>
      <c r="O321" s="231"/>
      <c r="P321" s="231"/>
      <c r="Q321" s="231"/>
      <c r="R321" s="231"/>
      <c r="S321" s="223"/>
      <c r="T321" s="231"/>
      <c r="U321" s="231"/>
      <c r="V321" s="231"/>
      <c r="W321" s="251" t="str">
        <f t="shared" si="4"/>
        <v/>
      </c>
    </row>
    <row r="322" spans="1:23" ht="15.75" customHeight="1">
      <c r="A322" s="223"/>
      <c r="B322" s="223"/>
      <c r="C322" s="224"/>
      <c r="D322" s="223"/>
      <c r="E322" s="223"/>
      <c r="F322" s="223"/>
      <c r="G322" s="223"/>
      <c r="H322" s="223"/>
      <c r="I322" s="223"/>
      <c r="J322" s="225"/>
      <c r="K322" s="223"/>
      <c r="L322" s="223"/>
      <c r="M322" s="223"/>
      <c r="N322" s="223"/>
      <c r="O322" s="231"/>
      <c r="P322" s="231"/>
      <c r="Q322" s="231"/>
      <c r="R322" s="231"/>
      <c r="S322" s="223"/>
      <c r="T322" s="231"/>
      <c r="U322" s="231"/>
      <c r="V322" s="231"/>
      <c r="W322" s="251" t="str">
        <f t="shared" si="4"/>
        <v/>
      </c>
    </row>
    <row r="323" spans="1:23" ht="15.75" customHeight="1">
      <c r="A323" s="223"/>
      <c r="B323" s="223"/>
      <c r="C323" s="224"/>
      <c r="D323" s="223"/>
      <c r="E323" s="223"/>
      <c r="F323" s="223"/>
      <c r="G323" s="223"/>
      <c r="H323" s="223"/>
      <c r="I323" s="223"/>
      <c r="J323" s="225"/>
      <c r="K323" s="223"/>
      <c r="L323" s="223"/>
      <c r="M323" s="223"/>
      <c r="N323" s="223"/>
      <c r="O323" s="231"/>
      <c r="P323" s="231"/>
      <c r="Q323" s="231"/>
      <c r="R323" s="231"/>
      <c r="S323" s="223"/>
      <c r="T323" s="231"/>
      <c r="U323" s="231"/>
      <c r="V323" s="231"/>
      <c r="W323" s="251" t="str">
        <f t="shared" si="4"/>
        <v/>
      </c>
    </row>
    <row r="324" spans="1:23" ht="15.75" customHeight="1">
      <c r="A324" s="223"/>
      <c r="B324" s="223"/>
      <c r="C324" s="224"/>
      <c r="D324" s="223"/>
      <c r="E324" s="223"/>
      <c r="F324" s="223"/>
      <c r="G324" s="223"/>
      <c r="H324" s="223"/>
      <c r="I324" s="223"/>
      <c r="J324" s="225"/>
      <c r="K324" s="223"/>
      <c r="L324" s="223"/>
      <c r="M324" s="223"/>
      <c r="N324" s="223"/>
      <c r="O324" s="231"/>
      <c r="P324" s="231"/>
      <c r="Q324" s="231"/>
      <c r="R324" s="231"/>
      <c r="S324" s="223"/>
      <c r="T324" s="231"/>
      <c r="U324" s="231"/>
      <c r="V324" s="231"/>
      <c r="W324" s="251" t="str">
        <f t="shared" ref="W324:W387" si="5">IF($O324="YES",$O$2&amp;", ","")&amp;IF($P324="YES",$P$2&amp;", ","")&amp;IF($Q324="YES",$Q$2&amp;", ","")&amp;IF($R324="YES",$R$2&amp;", ","")</f>
        <v/>
      </c>
    </row>
    <row r="325" spans="1:23" ht="15.75" customHeight="1">
      <c r="A325" s="223"/>
      <c r="B325" s="223"/>
      <c r="C325" s="224"/>
      <c r="D325" s="223"/>
      <c r="E325" s="223"/>
      <c r="F325" s="223"/>
      <c r="G325" s="223"/>
      <c r="H325" s="223"/>
      <c r="I325" s="223"/>
      <c r="J325" s="225"/>
      <c r="K325" s="223"/>
      <c r="L325" s="223"/>
      <c r="M325" s="223"/>
      <c r="N325" s="223"/>
      <c r="O325" s="231"/>
      <c r="P325" s="231"/>
      <c r="Q325" s="231"/>
      <c r="R325" s="231"/>
      <c r="S325" s="223"/>
      <c r="T325" s="231"/>
      <c r="U325" s="231"/>
      <c r="V325" s="231"/>
      <c r="W325" s="251" t="str">
        <f t="shared" si="5"/>
        <v/>
      </c>
    </row>
    <row r="326" spans="1:23" ht="15.75" customHeight="1">
      <c r="A326" s="223"/>
      <c r="B326" s="223"/>
      <c r="C326" s="224"/>
      <c r="D326" s="223"/>
      <c r="E326" s="223"/>
      <c r="F326" s="223"/>
      <c r="G326" s="223"/>
      <c r="H326" s="223"/>
      <c r="I326" s="223"/>
      <c r="J326" s="225"/>
      <c r="K326" s="223"/>
      <c r="L326" s="223"/>
      <c r="M326" s="223"/>
      <c r="N326" s="223"/>
      <c r="O326" s="231"/>
      <c r="P326" s="231"/>
      <c r="Q326" s="231"/>
      <c r="R326" s="231"/>
      <c r="S326" s="223"/>
      <c r="T326" s="231"/>
      <c r="U326" s="231"/>
      <c r="V326" s="231"/>
      <c r="W326" s="251" t="str">
        <f t="shared" si="5"/>
        <v/>
      </c>
    </row>
    <row r="327" spans="1:23" ht="15.75" customHeight="1">
      <c r="A327" s="223"/>
      <c r="B327" s="223"/>
      <c r="C327" s="224"/>
      <c r="D327" s="223"/>
      <c r="E327" s="223"/>
      <c r="F327" s="223"/>
      <c r="G327" s="223"/>
      <c r="H327" s="223"/>
      <c r="I327" s="223"/>
      <c r="J327" s="225"/>
      <c r="K327" s="223"/>
      <c r="L327" s="223"/>
      <c r="M327" s="223"/>
      <c r="N327" s="223"/>
      <c r="O327" s="231"/>
      <c r="P327" s="231"/>
      <c r="Q327" s="231"/>
      <c r="R327" s="231"/>
      <c r="S327" s="223"/>
      <c r="T327" s="231"/>
      <c r="U327" s="231"/>
      <c r="V327" s="231"/>
      <c r="W327" s="251" t="str">
        <f t="shared" si="5"/>
        <v/>
      </c>
    </row>
    <row r="328" spans="1:23" ht="15.75" customHeight="1">
      <c r="A328" s="223"/>
      <c r="B328" s="223"/>
      <c r="C328" s="224"/>
      <c r="D328" s="223"/>
      <c r="E328" s="223"/>
      <c r="F328" s="223"/>
      <c r="G328" s="223"/>
      <c r="H328" s="223"/>
      <c r="I328" s="223"/>
      <c r="J328" s="225"/>
      <c r="K328" s="223"/>
      <c r="L328" s="223"/>
      <c r="M328" s="223"/>
      <c r="N328" s="223"/>
      <c r="O328" s="231"/>
      <c r="P328" s="231"/>
      <c r="Q328" s="231"/>
      <c r="R328" s="231"/>
      <c r="S328" s="223"/>
      <c r="T328" s="231"/>
      <c r="U328" s="231"/>
      <c r="V328" s="231"/>
      <c r="W328" s="251" t="str">
        <f t="shared" si="5"/>
        <v/>
      </c>
    </row>
    <row r="329" spans="1:23" ht="15.75" customHeight="1">
      <c r="A329" s="223"/>
      <c r="B329" s="223"/>
      <c r="C329" s="224"/>
      <c r="D329" s="223"/>
      <c r="E329" s="223"/>
      <c r="F329" s="223"/>
      <c r="G329" s="223"/>
      <c r="H329" s="223"/>
      <c r="I329" s="223"/>
      <c r="J329" s="225"/>
      <c r="K329" s="223"/>
      <c r="L329" s="223"/>
      <c r="M329" s="223"/>
      <c r="N329" s="223"/>
      <c r="O329" s="231"/>
      <c r="P329" s="231"/>
      <c r="Q329" s="231"/>
      <c r="R329" s="231"/>
      <c r="S329" s="223"/>
      <c r="T329" s="231"/>
      <c r="U329" s="231"/>
      <c r="V329" s="231"/>
      <c r="W329" s="251" t="str">
        <f t="shared" si="5"/>
        <v/>
      </c>
    </row>
    <row r="330" spans="1:23" ht="15.75" customHeight="1">
      <c r="A330" s="223"/>
      <c r="B330" s="223"/>
      <c r="C330" s="224"/>
      <c r="D330" s="223"/>
      <c r="E330" s="223"/>
      <c r="F330" s="223"/>
      <c r="G330" s="223"/>
      <c r="H330" s="223"/>
      <c r="I330" s="223"/>
      <c r="J330" s="225"/>
      <c r="K330" s="223"/>
      <c r="L330" s="223"/>
      <c r="M330" s="223"/>
      <c r="N330" s="223"/>
      <c r="O330" s="231"/>
      <c r="P330" s="231"/>
      <c r="Q330" s="231"/>
      <c r="R330" s="231"/>
      <c r="S330" s="223"/>
      <c r="T330" s="231"/>
      <c r="U330" s="231"/>
      <c r="V330" s="231"/>
      <c r="W330" s="251" t="str">
        <f t="shared" si="5"/>
        <v/>
      </c>
    </row>
    <row r="331" spans="1:23" ht="15.75" customHeight="1">
      <c r="A331" s="223"/>
      <c r="B331" s="223"/>
      <c r="C331" s="224"/>
      <c r="D331" s="223"/>
      <c r="E331" s="223"/>
      <c r="F331" s="223"/>
      <c r="G331" s="223"/>
      <c r="H331" s="223"/>
      <c r="I331" s="223"/>
      <c r="J331" s="225"/>
      <c r="K331" s="223"/>
      <c r="L331" s="223"/>
      <c r="M331" s="223"/>
      <c r="N331" s="223"/>
      <c r="O331" s="231"/>
      <c r="P331" s="231"/>
      <c r="Q331" s="231"/>
      <c r="R331" s="231"/>
      <c r="S331" s="223"/>
      <c r="T331" s="231"/>
      <c r="U331" s="231"/>
      <c r="V331" s="231"/>
      <c r="W331" s="251" t="str">
        <f t="shared" si="5"/>
        <v/>
      </c>
    </row>
    <row r="332" spans="1:23" ht="15.75" customHeight="1">
      <c r="A332" s="223"/>
      <c r="B332" s="223"/>
      <c r="C332" s="224"/>
      <c r="D332" s="223"/>
      <c r="E332" s="223"/>
      <c r="F332" s="223"/>
      <c r="G332" s="223"/>
      <c r="H332" s="223"/>
      <c r="I332" s="223"/>
      <c r="J332" s="225"/>
      <c r="K332" s="223"/>
      <c r="L332" s="223"/>
      <c r="M332" s="223"/>
      <c r="N332" s="223"/>
      <c r="O332" s="231"/>
      <c r="P332" s="231"/>
      <c r="Q332" s="231"/>
      <c r="R332" s="231"/>
      <c r="S332" s="223"/>
      <c r="T332" s="231"/>
      <c r="U332" s="231"/>
      <c r="V332" s="231"/>
      <c r="W332" s="251" t="str">
        <f t="shared" si="5"/>
        <v/>
      </c>
    </row>
    <row r="333" spans="1:23" ht="15.75" customHeight="1">
      <c r="A333" s="223"/>
      <c r="B333" s="223"/>
      <c r="C333" s="224"/>
      <c r="D333" s="223"/>
      <c r="E333" s="223"/>
      <c r="F333" s="223"/>
      <c r="G333" s="223"/>
      <c r="H333" s="223"/>
      <c r="I333" s="223"/>
      <c r="J333" s="225"/>
      <c r="K333" s="223"/>
      <c r="L333" s="223"/>
      <c r="M333" s="223"/>
      <c r="N333" s="223"/>
      <c r="O333" s="231"/>
      <c r="P333" s="231"/>
      <c r="Q333" s="231"/>
      <c r="R333" s="231"/>
      <c r="S333" s="223"/>
      <c r="T333" s="231"/>
      <c r="U333" s="231"/>
      <c r="V333" s="231"/>
      <c r="W333" s="251" t="str">
        <f t="shared" si="5"/>
        <v/>
      </c>
    </row>
    <row r="334" spans="1:23" ht="15.75" customHeight="1">
      <c r="A334" s="223"/>
      <c r="B334" s="223"/>
      <c r="C334" s="224"/>
      <c r="D334" s="223"/>
      <c r="E334" s="223"/>
      <c r="F334" s="223"/>
      <c r="G334" s="223"/>
      <c r="H334" s="223"/>
      <c r="I334" s="223"/>
      <c r="J334" s="225"/>
      <c r="K334" s="223"/>
      <c r="L334" s="223"/>
      <c r="M334" s="223"/>
      <c r="N334" s="223"/>
      <c r="O334" s="231"/>
      <c r="P334" s="231"/>
      <c r="Q334" s="231"/>
      <c r="R334" s="231"/>
      <c r="S334" s="223"/>
      <c r="T334" s="231"/>
      <c r="U334" s="231"/>
      <c r="V334" s="231"/>
      <c r="W334" s="251" t="str">
        <f t="shared" si="5"/>
        <v/>
      </c>
    </row>
    <row r="335" spans="1:23" ht="15.75" customHeight="1">
      <c r="A335" s="223"/>
      <c r="B335" s="223"/>
      <c r="C335" s="224"/>
      <c r="D335" s="223"/>
      <c r="E335" s="223"/>
      <c r="F335" s="223"/>
      <c r="G335" s="223"/>
      <c r="H335" s="223"/>
      <c r="I335" s="223"/>
      <c r="J335" s="225"/>
      <c r="K335" s="223"/>
      <c r="L335" s="223"/>
      <c r="M335" s="223"/>
      <c r="N335" s="223"/>
      <c r="O335" s="231"/>
      <c r="P335" s="231"/>
      <c r="Q335" s="231"/>
      <c r="R335" s="231"/>
      <c r="S335" s="223"/>
      <c r="T335" s="231"/>
      <c r="U335" s="231"/>
      <c r="V335" s="231"/>
      <c r="W335" s="251" t="str">
        <f t="shared" si="5"/>
        <v/>
      </c>
    </row>
    <row r="336" spans="1:23" ht="15.75" customHeight="1">
      <c r="A336" s="223"/>
      <c r="B336" s="223"/>
      <c r="C336" s="224"/>
      <c r="D336" s="223"/>
      <c r="E336" s="223"/>
      <c r="F336" s="223"/>
      <c r="G336" s="223"/>
      <c r="H336" s="223"/>
      <c r="I336" s="223"/>
      <c r="J336" s="225"/>
      <c r="K336" s="223"/>
      <c r="L336" s="223"/>
      <c r="M336" s="223"/>
      <c r="N336" s="223"/>
      <c r="O336" s="231"/>
      <c r="P336" s="231"/>
      <c r="Q336" s="231"/>
      <c r="R336" s="231"/>
      <c r="S336" s="223"/>
      <c r="T336" s="231"/>
      <c r="U336" s="231"/>
      <c r="V336" s="231"/>
      <c r="W336" s="251" t="str">
        <f t="shared" si="5"/>
        <v/>
      </c>
    </row>
    <row r="337" spans="1:23" ht="15.75" customHeight="1">
      <c r="A337" s="223"/>
      <c r="B337" s="223"/>
      <c r="C337" s="224"/>
      <c r="D337" s="223"/>
      <c r="E337" s="223"/>
      <c r="F337" s="223"/>
      <c r="G337" s="223"/>
      <c r="H337" s="223"/>
      <c r="I337" s="223"/>
      <c r="J337" s="225"/>
      <c r="K337" s="223"/>
      <c r="L337" s="223"/>
      <c r="M337" s="223"/>
      <c r="N337" s="223"/>
      <c r="O337" s="231"/>
      <c r="P337" s="231"/>
      <c r="Q337" s="231"/>
      <c r="R337" s="231"/>
      <c r="S337" s="223"/>
      <c r="T337" s="231"/>
      <c r="U337" s="231"/>
      <c r="V337" s="231"/>
      <c r="W337" s="251" t="str">
        <f t="shared" si="5"/>
        <v/>
      </c>
    </row>
    <row r="338" spans="1:23" ht="15.75" customHeight="1">
      <c r="A338" s="223"/>
      <c r="B338" s="223"/>
      <c r="C338" s="224"/>
      <c r="D338" s="223"/>
      <c r="E338" s="223"/>
      <c r="F338" s="223"/>
      <c r="G338" s="223"/>
      <c r="H338" s="223"/>
      <c r="I338" s="223"/>
      <c r="J338" s="225"/>
      <c r="K338" s="223"/>
      <c r="L338" s="223"/>
      <c r="M338" s="223"/>
      <c r="N338" s="223"/>
      <c r="O338" s="231"/>
      <c r="P338" s="231"/>
      <c r="Q338" s="231"/>
      <c r="R338" s="231"/>
      <c r="S338" s="223"/>
      <c r="T338" s="231"/>
      <c r="U338" s="231"/>
      <c r="V338" s="231"/>
      <c r="W338" s="251" t="str">
        <f t="shared" si="5"/>
        <v/>
      </c>
    </row>
    <row r="339" spans="1:23" ht="15.75" customHeight="1">
      <c r="A339" s="223"/>
      <c r="B339" s="223"/>
      <c r="C339" s="224"/>
      <c r="D339" s="223"/>
      <c r="E339" s="223"/>
      <c r="F339" s="223"/>
      <c r="G339" s="223"/>
      <c r="H339" s="223"/>
      <c r="I339" s="223"/>
      <c r="J339" s="225"/>
      <c r="K339" s="223"/>
      <c r="L339" s="223"/>
      <c r="M339" s="223"/>
      <c r="N339" s="223"/>
      <c r="O339" s="231"/>
      <c r="P339" s="231"/>
      <c r="Q339" s="231"/>
      <c r="R339" s="231"/>
      <c r="S339" s="223"/>
      <c r="T339" s="231"/>
      <c r="U339" s="231"/>
      <c r="V339" s="231"/>
      <c r="W339" s="251" t="str">
        <f t="shared" si="5"/>
        <v/>
      </c>
    </row>
    <row r="340" spans="1:23" ht="15.75" customHeight="1">
      <c r="A340" s="223"/>
      <c r="B340" s="223"/>
      <c r="C340" s="224"/>
      <c r="D340" s="223"/>
      <c r="E340" s="223"/>
      <c r="F340" s="223"/>
      <c r="G340" s="223"/>
      <c r="H340" s="223"/>
      <c r="I340" s="223"/>
      <c r="J340" s="225"/>
      <c r="K340" s="223"/>
      <c r="L340" s="223"/>
      <c r="M340" s="223"/>
      <c r="N340" s="223"/>
      <c r="O340" s="231"/>
      <c r="P340" s="231"/>
      <c r="Q340" s="231"/>
      <c r="R340" s="231"/>
      <c r="S340" s="223"/>
      <c r="T340" s="231"/>
      <c r="U340" s="231"/>
      <c r="V340" s="231"/>
      <c r="W340" s="251" t="str">
        <f t="shared" si="5"/>
        <v/>
      </c>
    </row>
    <row r="341" spans="1:23" ht="15.75" customHeight="1">
      <c r="A341" s="223"/>
      <c r="B341" s="223"/>
      <c r="C341" s="224"/>
      <c r="D341" s="223"/>
      <c r="E341" s="223"/>
      <c r="F341" s="223"/>
      <c r="G341" s="223"/>
      <c r="H341" s="223"/>
      <c r="I341" s="223"/>
      <c r="J341" s="225"/>
      <c r="K341" s="223"/>
      <c r="L341" s="223"/>
      <c r="M341" s="223"/>
      <c r="N341" s="223"/>
      <c r="O341" s="231"/>
      <c r="P341" s="231"/>
      <c r="Q341" s="231"/>
      <c r="R341" s="231"/>
      <c r="S341" s="223"/>
      <c r="T341" s="231"/>
      <c r="U341" s="231"/>
      <c r="V341" s="231"/>
      <c r="W341" s="251" t="str">
        <f t="shared" si="5"/>
        <v/>
      </c>
    </row>
    <row r="342" spans="1:23" ht="15.75" customHeight="1">
      <c r="A342" s="223"/>
      <c r="B342" s="223"/>
      <c r="C342" s="224"/>
      <c r="D342" s="223"/>
      <c r="E342" s="223"/>
      <c r="F342" s="223"/>
      <c r="G342" s="223"/>
      <c r="H342" s="223"/>
      <c r="I342" s="223"/>
      <c r="J342" s="225"/>
      <c r="K342" s="223"/>
      <c r="L342" s="223"/>
      <c r="M342" s="223"/>
      <c r="N342" s="223"/>
      <c r="O342" s="231"/>
      <c r="P342" s="231"/>
      <c r="Q342" s="231"/>
      <c r="R342" s="231"/>
      <c r="S342" s="223"/>
      <c r="T342" s="231"/>
      <c r="U342" s="231"/>
      <c r="V342" s="231"/>
      <c r="W342" s="251" t="str">
        <f t="shared" si="5"/>
        <v/>
      </c>
    </row>
    <row r="343" spans="1:23" ht="15.75" customHeight="1">
      <c r="A343" s="223"/>
      <c r="B343" s="223"/>
      <c r="C343" s="224"/>
      <c r="D343" s="223"/>
      <c r="E343" s="223"/>
      <c r="F343" s="223"/>
      <c r="G343" s="223"/>
      <c r="H343" s="223"/>
      <c r="I343" s="223"/>
      <c r="J343" s="225"/>
      <c r="K343" s="223"/>
      <c r="L343" s="223"/>
      <c r="M343" s="223"/>
      <c r="N343" s="223"/>
      <c r="O343" s="231"/>
      <c r="P343" s="231"/>
      <c r="Q343" s="231"/>
      <c r="R343" s="231"/>
      <c r="S343" s="223"/>
      <c r="T343" s="231"/>
      <c r="U343" s="231"/>
      <c r="V343" s="231"/>
      <c r="W343" s="251" t="str">
        <f t="shared" si="5"/>
        <v/>
      </c>
    </row>
    <row r="344" spans="1:23" ht="15.75" customHeight="1">
      <c r="A344" s="223"/>
      <c r="B344" s="223"/>
      <c r="C344" s="224"/>
      <c r="D344" s="223"/>
      <c r="E344" s="223"/>
      <c r="F344" s="223"/>
      <c r="G344" s="223"/>
      <c r="H344" s="223"/>
      <c r="I344" s="223"/>
      <c r="J344" s="225"/>
      <c r="K344" s="223"/>
      <c r="L344" s="223"/>
      <c r="M344" s="223"/>
      <c r="N344" s="223"/>
      <c r="O344" s="231"/>
      <c r="P344" s="231"/>
      <c r="Q344" s="231"/>
      <c r="R344" s="231"/>
      <c r="S344" s="223"/>
      <c r="T344" s="231"/>
      <c r="U344" s="231"/>
      <c r="V344" s="231"/>
      <c r="W344" s="251" t="str">
        <f t="shared" si="5"/>
        <v/>
      </c>
    </row>
    <row r="345" spans="1:23" ht="15.75" customHeight="1">
      <c r="A345" s="223"/>
      <c r="B345" s="223"/>
      <c r="C345" s="224"/>
      <c r="D345" s="223"/>
      <c r="E345" s="223"/>
      <c r="F345" s="223"/>
      <c r="G345" s="223"/>
      <c r="H345" s="223"/>
      <c r="I345" s="223"/>
      <c r="J345" s="225"/>
      <c r="K345" s="223"/>
      <c r="L345" s="223"/>
      <c r="M345" s="223"/>
      <c r="N345" s="223"/>
      <c r="O345" s="231"/>
      <c r="P345" s="231"/>
      <c r="Q345" s="231"/>
      <c r="R345" s="231"/>
      <c r="S345" s="223"/>
      <c r="T345" s="231"/>
      <c r="U345" s="231"/>
      <c r="V345" s="231"/>
      <c r="W345" s="251" t="str">
        <f t="shared" si="5"/>
        <v/>
      </c>
    </row>
    <row r="346" spans="1:23" ht="15.75" customHeight="1">
      <c r="A346" s="223"/>
      <c r="B346" s="223"/>
      <c r="C346" s="224"/>
      <c r="D346" s="223"/>
      <c r="E346" s="223"/>
      <c r="F346" s="223"/>
      <c r="G346" s="223"/>
      <c r="H346" s="223"/>
      <c r="I346" s="223"/>
      <c r="J346" s="225"/>
      <c r="K346" s="223"/>
      <c r="L346" s="223"/>
      <c r="M346" s="223"/>
      <c r="N346" s="223"/>
      <c r="O346" s="231"/>
      <c r="P346" s="231"/>
      <c r="Q346" s="231"/>
      <c r="R346" s="231"/>
      <c r="S346" s="223"/>
      <c r="T346" s="231"/>
      <c r="U346" s="231"/>
      <c r="V346" s="231"/>
      <c r="W346" s="251" t="str">
        <f t="shared" si="5"/>
        <v/>
      </c>
    </row>
    <row r="347" spans="1:23" ht="15.75" customHeight="1">
      <c r="A347" s="223"/>
      <c r="B347" s="223"/>
      <c r="C347" s="224"/>
      <c r="D347" s="223"/>
      <c r="E347" s="223"/>
      <c r="F347" s="223"/>
      <c r="G347" s="223"/>
      <c r="H347" s="223"/>
      <c r="I347" s="223"/>
      <c r="J347" s="225"/>
      <c r="K347" s="223"/>
      <c r="L347" s="223"/>
      <c r="M347" s="223"/>
      <c r="N347" s="223"/>
      <c r="O347" s="231"/>
      <c r="P347" s="231"/>
      <c r="Q347" s="231"/>
      <c r="R347" s="231"/>
      <c r="S347" s="223"/>
      <c r="T347" s="231"/>
      <c r="U347" s="231"/>
      <c r="V347" s="231"/>
      <c r="W347" s="251" t="str">
        <f t="shared" si="5"/>
        <v/>
      </c>
    </row>
    <row r="348" spans="1:23" ht="15.75" customHeight="1">
      <c r="A348" s="223"/>
      <c r="B348" s="223"/>
      <c r="C348" s="224"/>
      <c r="D348" s="223"/>
      <c r="E348" s="223"/>
      <c r="F348" s="223"/>
      <c r="G348" s="223"/>
      <c r="H348" s="223"/>
      <c r="I348" s="223"/>
      <c r="J348" s="225"/>
      <c r="K348" s="223"/>
      <c r="L348" s="223"/>
      <c r="M348" s="223"/>
      <c r="N348" s="223"/>
      <c r="O348" s="231"/>
      <c r="P348" s="231"/>
      <c r="Q348" s="231"/>
      <c r="R348" s="231"/>
      <c r="S348" s="223"/>
      <c r="T348" s="231"/>
      <c r="U348" s="231"/>
      <c r="V348" s="231"/>
      <c r="W348" s="251" t="str">
        <f t="shared" si="5"/>
        <v/>
      </c>
    </row>
    <row r="349" spans="1:23" ht="15.75" customHeight="1">
      <c r="A349" s="223"/>
      <c r="B349" s="223"/>
      <c r="C349" s="224"/>
      <c r="D349" s="223"/>
      <c r="E349" s="223"/>
      <c r="F349" s="223"/>
      <c r="G349" s="223"/>
      <c r="H349" s="223"/>
      <c r="I349" s="223"/>
      <c r="J349" s="225"/>
      <c r="K349" s="223"/>
      <c r="L349" s="223"/>
      <c r="M349" s="223"/>
      <c r="N349" s="223"/>
      <c r="O349" s="231"/>
      <c r="P349" s="231"/>
      <c r="Q349" s="231"/>
      <c r="R349" s="231"/>
      <c r="S349" s="223"/>
      <c r="T349" s="231"/>
      <c r="U349" s="231"/>
      <c r="V349" s="231"/>
      <c r="W349" s="251" t="str">
        <f t="shared" si="5"/>
        <v/>
      </c>
    </row>
    <row r="350" spans="1:23" ht="15.75" customHeight="1">
      <c r="A350" s="223"/>
      <c r="B350" s="223"/>
      <c r="C350" s="224"/>
      <c r="D350" s="223"/>
      <c r="E350" s="223"/>
      <c r="F350" s="223"/>
      <c r="G350" s="223"/>
      <c r="H350" s="223"/>
      <c r="I350" s="223"/>
      <c r="J350" s="225"/>
      <c r="K350" s="223"/>
      <c r="L350" s="223"/>
      <c r="M350" s="223"/>
      <c r="N350" s="223"/>
      <c r="O350" s="231"/>
      <c r="P350" s="231"/>
      <c r="Q350" s="231"/>
      <c r="R350" s="231"/>
      <c r="S350" s="223"/>
      <c r="T350" s="231"/>
      <c r="U350" s="231"/>
      <c r="V350" s="231"/>
      <c r="W350" s="251" t="str">
        <f t="shared" si="5"/>
        <v/>
      </c>
    </row>
    <row r="351" spans="1:23" ht="15.75" customHeight="1">
      <c r="A351" s="223"/>
      <c r="B351" s="223"/>
      <c r="C351" s="224"/>
      <c r="D351" s="223"/>
      <c r="E351" s="223"/>
      <c r="F351" s="223"/>
      <c r="G351" s="223"/>
      <c r="H351" s="223"/>
      <c r="I351" s="223"/>
      <c r="J351" s="225"/>
      <c r="K351" s="223"/>
      <c r="L351" s="223"/>
      <c r="M351" s="223"/>
      <c r="N351" s="223"/>
      <c r="O351" s="231"/>
      <c r="P351" s="231"/>
      <c r="Q351" s="231"/>
      <c r="R351" s="231"/>
      <c r="S351" s="223"/>
      <c r="T351" s="231"/>
      <c r="U351" s="231"/>
      <c r="V351" s="231"/>
      <c r="W351" s="251" t="str">
        <f t="shared" si="5"/>
        <v/>
      </c>
    </row>
    <row r="352" spans="1:23" ht="15.75" customHeight="1">
      <c r="A352" s="223"/>
      <c r="B352" s="223"/>
      <c r="C352" s="224"/>
      <c r="D352" s="223"/>
      <c r="E352" s="223"/>
      <c r="F352" s="223"/>
      <c r="G352" s="223"/>
      <c r="H352" s="223"/>
      <c r="I352" s="223"/>
      <c r="J352" s="225"/>
      <c r="K352" s="223"/>
      <c r="L352" s="223"/>
      <c r="M352" s="223"/>
      <c r="N352" s="223"/>
      <c r="O352" s="231"/>
      <c r="P352" s="231"/>
      <c r="Q352" s="231"/>
      <c r="R352" s="231"/>
      <c r="S352" s="223"/>
      <c r="T352" s="231"/>
      <c r="U352" s="231"/>
      <c r="V352" s="231"/>
      <c r="W352" s="251" t="str">
        <f t="shared" si="5"/>
        <v/>
      </c>
    </row>
    <row r="353" spans="1:23" ht="15.75" customHeight="1">
      <c r="A353" s="223"/>
      <c r="B353" s="223"/>
      <c r="C353" s="224"/>
      <c r="D353" s="223"/>
      <c r="E353" s="223"/>
      <c r="F353" s="223"/>
      <c r="G353" s="223"/>
      <c r="H353" s="223"/>
      <c r="I353" s="223"/>
      <c r="J353" s="225"/>
      <c r="K353" s="223"/>
      <c r="L353" s="223"/>
      <c r="M353" s="223"/>
      <c r="N353" s="223"/>
      <c r="O353" s="231"/>
      <c r="P353" s="231"/>
      <c r="Q353" s="231"/>
      <c r="R353" s="231"/>
      <c r="S353" s="223"/>
      <c r="T353" s="231"/>
      <c r="U353" s="231"/>
      <c r="V353" s="231"/>
      <c r="W353" s="251" t="str">
        <f t="shared" si="5"/>
        <v/>
      </c>
    </row>
    <row r="354" spans="1:23" ht="15.75" customHeight="1">
      <c r="A354" s="223"/>
      <c r="B354" s="223"/>
      <c r="C354" s="224"/>
      <c r="D354" s="223"/>
      <c r="E354" s="223"/>
      <c r="F354" s="223"/>
      <c r="G354" s="223"/>
      <c r="H354" s="223"/>
      <c r="I354" s="223"/>
      <c r="J354" s="225"/>
      <c r="K354" s="223"/>
      <c r="L354" s="223"/>
      <c r="M354" s="223"/>
      <c r="N354" s="223"/>
      <c r="O354" s="231"/>
      <c r="P354" s="231"/>
      <c r="Q354" s="231"/>
      <c r="R354" s="231"/>
      <c r="S354" s="223"/>
      <c r="T354" s="231"/>
      <c r="U354" s="231"/>
      <c r="V354" s="231"/>
      <c r="W354" s="251" t="str">
        <f t="shared" si="5"/>
        <v/>
      </c>
    </row>
    <row r="355" spans="1:23" ht="15.75" customHeight="1">
      <c r="A355" s="223"/>
      <c r="B355" s="223"/>
      <c r="C355" s="224"/>
      <c r="D355" s="223"/>
      <c r="E355" s="223"/>
      <c r="F355" s="223"/>
      <c r="G355" s="223"/>
      <c r="H355" s="223"/>
      <c r="I355" s="223"/>
      <c r="J355" s="225"/>
      <c r="K355" s="223"/>
      <c r="L355" s="223"/>
      <c r="M355" s="223"/>
      <c r="N355" s="223"/>
      <c r="O355" s="231"/>
      <c r="P355" s="231"/>
      <c r="Q355" s="231"/>
      <c r="R355" s="231"/>
      <c r="S355" s="223"/>
      <c r="T355" s="231"/>
      <c r="U355" s="231"/>
      <c r="V355" s="231"/>
      <c r="W355" s="251" t="str">
        <f t="shared" si="5"/>
        <v/>
      </c>
    </row>
    <row r="356" spans="1:23" ht="15.75" customHeight="1">
      <c r="A356" s="223"/>
      <c r="B356" s="223"/>
      <c r="C356" s="224"/>
      <c r="D356" s="223"/>
      <c r="E356" s="223"/>
      <c r="F356" s="223"/>
      <c r="G356" s="223"/>
      <c r="H356" s="223"/>
      <c r="I356" s="223"/>
      <c r="J356" s="225"/>
      <c r="K356" s="223"/>
      <c r="L356" s="223"/>
      <c r="M356" s="223"/>
      <c r="N356" s="223"/>
      <c r="O356" s="231"/>
      <c r="P356" s="231"/>
      <c r="Q356" s="231"/>
      <c r="R356" s="231"/>
      <c r="S356" s="223"/>
      <c r="T356" s="231"/>
      <c r="U356" s="231"/>
      <c r="V356" s="231"/>
      <c r="W356" s="251" t="str">
        <f t="shared" si="5"/>
        <v/>
      </c>
    </row>
    <row r="357" spans="1:23" ht="15.75" customHeight="1">
      <c r="A357" s="223"/>
      <c r="B357" s="223"/>
      <c r="C357" s="224"/>
      <c r="D357" s="223"/>
      <c r="E357" s="223"/>
      <c r="F357" s="223"/>
      <c r="G357" s="223"/>
      <c r="H357" s="223"/>
      <c r="I357" s="223"/>
      <c r="J357" s="225"/>
      <c r="K357" s="223"/>
      <c r="L357" s="223"/>
      <c r="M357" s="223"/>
      <c r="N357" s="223"/>
      <c r="O357" s="231"/>
      <c r="P357" s="231"/>
      <c r="Q357" s="231"/>
      <c r="R357" s="231"/>
      <c r="S357" s="223"/>
      <c r="T357" s="231"/>
      <c r="U357" s="231"/>
      <c r="V357" s="231"/>
      <c r="W357" s="251" t="str">
        <f t="shared" si="5"/>
        <v/>
      </c>
    </row>
    <row r="358" spans="1:23" ht="15.75" customHeight="1">
      <c r="A358" s="223"/>
      <c r="B358" s="223"/>
      <c r="C358" s="224"/>
      <c r="D358" s="223"/>
      <c r="E358" s="223"/>
      <c r="F358" s="223"/>
      <c r="G358" s="223"/>
      <c r="H358" s="223"/>
      <c r="I358" s="223"/>
      <c r="J358" s="225"/>
      <c r="K358" s="223"/>
      <c r="L358" s="223"/>
      <c r="M358" s="223"/>
      <c r="N358" s="223"/>
      <c r="O358" s="231"/>
      <c r="P358" s="231"/>
      <c r="Q358" s="231"/>
      <c r="R358" s="231"/>
      <c r="S358" s="223"/>
      <c r="T358" s="231"/>
      <c r="U358" s="231"/>
      <c r="V358" s="231"/>
      <c r="W358" s="251" t="str">
        <f t="shared" si="5"/>
        <v/>
      </c>
    </row>
    <row r="359" spans="1:23" ht="15.75" customHeight="1">
      <c r="A359" s="223"/>
      <c r="B359" s="223"/>
      <c r="C359" s="224"/>
      <c r="D359" s="223"/>
      <c r="E359" s="223"/>
      <c r="F359" s="223"/>
      <c r="G359" s="223"/>
      <c r="H359" s="223"/>
      <c r="I359" s="223"/>
      <c r="J359" s="225"/>
      <c r="K359" s="223"/>
      <c r="L359" s="223"/>
      <c r="M359" s="223"/>
      <c r="N359" s="223"/>
      <c r="O359" s="231"/>
      <c r="P359" s="231"/>
      <c r="Q359" s="231"/>
      <c r="R359" s="231"/>
      <c r="S359" s="223"/>
      <c r="T359" s="231"/>
      <c r="U359" s="231"/>
      <c r="V359" s="231"/>
      <c r="W359" s="251" t="str">
        <f t="shared" si="5"/>
        <v/>
      </c>
    </row>
    <row r="360" spans="1:23" ht="15.75" customHeight="1">
      <c r="A360" s="223"/>
      <c r="B360" s="223"/>
      <c r="C360" s="224"/>
      <c r="D360" s="223"/>
      <c r="E360" s="223"/>
      <c r="F360" s="223"/>
      <c r="G360" s="223"/>
      <c r="H360" s="223"/>
      <c r="I360" s="223"/>
      <c r="J360" s="225"/>
      <c r="K360" s="223"/>
      <c r="L360" s="223"/>
      <c r="M360" s="223"/>
      <c r="N360" s="223"/>
      <c r="O360" s="231"/>
      <c r="P360" s="231"/>
      <c r="Q360" s="231"/>
      <c r="R360" s="231"/>
      <c r="S360" s="223"/>
      <c r="T360" s="231"/>
      <c r="U360" s="231"/>
      <c r="V360" s="231"/>
      <c r="W360" s="251" t="str">
        <f t="shared" si="5"/>
        <v/>
      </c>
    </row>
    <row r="361" spans="1:23" ht="15.75" customHeight="1">
      <c r="A361" s="223"/>
      <c r="B361" s="223"/>
      <c r="C361" s="224"/>
      <c r="D361" s="223"/>
      <c r="E361" s="223"/>
      <c r="F361" s="223"/>
      <c r="G361" s="223"/>
      <c r="H361" s="223"/>
      <c r="I361" s="223"/>
      <c r="J361" s="225"/>
      <c r="K361" s="223"/>
      <c r="L361" s="223"/>
      <c r="M361" s="223"/>
      <c r="N361" s="223"/>
      <c r="O361" s="231"/>
      <c r="P361" s="231"/>
      <c r="Q361" s="231"/>
      <c r="R361" s="231"/>
      <c r="S361" s="223"/>
      <c r="T361" s="231"/>
      <c r="U361" s="231"/>
      <c r="V361" s="231"/>
      <c r="W361" s="251" t="str">
        <f t="shared" si="5"/>
        <v/>
      </c>
    </row>
    <row r="362" spans="1:23" ht="15.75" customHeight="1">
      <c r="A362" s="223"/>
      <c r="B362" s="223"/>
      <c r="C362" s="224"/>
      <c r="D362" s="223"/>
      <c r="E362" s="223"/>
      <c r="F362" s="223"/>
      <c r="G362" s="223"/>
      <c r="H362" s="223"/>
      <c r="I362" s="223"/>
      <c r="J362" s="225"/>
      <c r="K362" s="223"/>
      <c r="L362" s="223"/>
      <c r="M362" s="223"/>
      <c r="N362" s="223"/>
      <c r="O362" s="231"/>
      <c r="P362" s="231"/>
      <c r="Q362" s="231"/>
      <c r="R362" s="231"/>
      <c r="S362" s="223"/>
      <c r="T362" s="231"/>
      <c r="U362" s="231"/>
      <c r="V362" s="231"/>
      <c r="W362" s="251" t="str">
        <f t="shared" si="5"/>
        <v/>
      </c>
    </row>
    <row r="363" spans="1:23" ht="15.75" customHeight="1">
      <c r="A363" s="223"/>
      <c r="B363" s="223"/>
      <c r="C363" s="224"/>
      <c r="D363" s="223"/>
      <c r="E363" s="223"/>
      <c r="F363" s="223"/>
      <c r="G363" s="223"/>
      <c r="H363" s="223"/>
      <c r="I363" s="223"/>
      <c r="J363" s="225"/>
      <c r="K363" s="223"/>
      <c r="L363" s="223"/>
      <c r="M363" s="223"/>
      <c r="N363" s="223"/>
      <c r="O363" s="231"/>
      <c r="P363" s="231"/>
      <c r="Q363" s="231"/>
      <c r="R363" s="231"/>
      <c r="S363" s="223"/>
      <c r="T363" s="231"/>
      <c r="U363" s="231"/>
      <c r="V363" s="231"/>
      <c r="W363" s="251" t="str">
        <f t="shared" si="5"/>
        <v/>
      </c>
    </row>
    <row r="364" spans="1:23" ht="15.75" customHeight="1">
      <c r="A364" s="223"/>
      <c r="B364" s="223"/>
      <c r="C364" s="224"/>
      <c r="D364" s="223"/>
      <c r="E364" s="223"/>
      <c r="F364" s="223"/>
      <c r="G364" s="223"/>
      <c r="H364" s="223"/>
      <c r="I364" s="223"/>
      <c r="J364" s="225"/>
      <c r="K364" s="223"/>
      <c r="L364" s="223"/>
      <c r="M364" s="223"/>
      <c r="N364" s="223"/>
      <c r="O364" s="231"/>
      <c r="P364" s="231"/>
      <c r="Q364" s="231"/>
      <c r="R364" s="231"/>
      <c r="S364" s="223"/>
      <c r="T364" s="231"/>
      <c r="U364" s="231"/>
      <c r="V364" s="231"/>
      <c r="W364" s="251" t="str">
        <f t="shared" si="5"/>
        <v/>
      </c>
    </row>
    <row r="365" spans="1:23" ht="15.75" customHeight="1">
      <c r="A365" s="223"/>
      <c r="B365" s="223"/>
      <c r="C365" s="224"/>
      <c r="D365" s="223"/>
      <c r="E365" s="223"/>
      <c r="F365" s="223"/>
      <c r="G365" s="223"/>
      <c r="H365" s="223"/>
      <c r="I365" s="223"/>
      <c r="J365" s="225"/>
      <c r="K365" s="223"/>
      <c r="L365" s="223"/>
      <c r="M365" s="223"/>
      <c r="N365" s="223"/>
      <c r="O365" s="231"/>
      <c r="P365" s="231"/>
      <c r="Q365" s="231"/>
      <c r="R365" s="231"/>
      <c r="S365" s="223"/>
      <c r="T365" s="231"/>
      <c r="U365" s="231"/>
      <c r="V365" s="231"/>
      <c r="W365" s="251" t="str">
        <f t="shared" si="5"/>
        <v/>
      </c>
    </row>
    <row r="366" spans="1:23" ht="15.75" customHeight="1">
      <c r="A366" s="223"/>
      <c r="B366" s="223"/>
      <c r="C366" s="224"/>
      <c r="D366" s="223"/>
      <c r="E366" s="223"/>
      <c r="F366" s="223"/>
      <c r="G366" s="223"/>
      <c r="H366" s="223"/>
      <c r="I366" s="223"/>
      <c r="J366" s="225"/>
      <c r="K366" s="223"/>
      <c r="L366" s="223"/>
      <c r="M366" s="223"/>
      <c r="N366" s="223"/>
      <c r="O366" s="231"/>
      <c r="P366" s="231"/>
      <c r="Q366" s="231"/>
      <c r="R366" s="231"/>
      <c r="S366" s="223"/>
      <c r="T366" s="231"/>
      <c r="U366" s="231"/>
      <c r="V366" s="231"/>
      <c r="W366" s="251" t="str">
        <f t="shared" si="5"/>
        <v/>
      </c>
    </row>
    <row r="367" spans="1:23" ht="15.75" customHeight="1">
      <c r="A367" s="223"/>
      <c r="B367" s="223"/>
      <c r="C367" s="224"/>
      <c r="D367" s="223"/>
      <c r="E367" s="223"/>
      <c r="F367" s="223"/>
      <c r="G367" s="223"/>
      <c r="H367" s="223"/>
      <c r="I367" s="223"/>
      <c r="J367" s="225"/>
      <c r="K367" s="223"/>
      <c r="L367" s="223"/>
      <c r="M367" s="223"/>
      <c r="N367" s="223"/>
      <c r="O367" s="231"/>
      <c r="P367" s="231"/>
      <c r="Q367" s="231"/>
      <c r="R367" s="231"/>
      <c r="S367" s="223"/>
      <c r="T367" s="231"/>
      <c r="U367" s="231"/>
      <c r="V367" s="231"/>
      <c r="W367" s="251" t="str">
        <f t="shared" si="5"/>
        <v/>
      </c>
    </row>
    <row r="368" spans="1:23" ht="15.75" customHeight="1">
      <c r="A368" s="223"/>
      <c r="B368" s="223"/>
      <c r="C368" s="224"/>
      <c r="D368" s="223"/>
      <c r="E368" s="223"/>
      <c r="F368" s="223"/>
      <c r="G368" s="223"/>
      <c r="H368" s="223"/>
      <c r="I368" s="223"/>
      <c r="J368" s="225"/>
      <c r="K368" s="223"/>
      <c r="L368" s="223"/>
      <c r="M368" s="223"/>
      <c r="N368" s="223"/>
      <c r="O368" s="231"/>
      <c r="P368" s="231"/>
      <c r="Q368" s="231"/>
      <c r="R368" s="231"/>
      <c r="S368" s="223"/>
      <c r="T368" s="231"/>
      <c r="U368" s="231"/>
      <c r="V368" s="231"/>
      <c r="W368" s="251" t="str">
        <f t="shared" si="5"/>
        <v/>
      </c>
    </row>
    <row r="369" spans="1:23" ht="15.75" customHeight="1">
      <c r="A369" s="223"/>
      <c r="B369" s="223"/>
      <c r="C369" s="224"/>
      <c r="D369" s="223"/>
      <c r="E369" s="223"/>
      <c r="F369" s="223"/>
      <c r="G369" s="223"/>
      <c r="H369" s="223"/>
      <c r="I369" s="223"/>
      <c r="J369" s="225"/>
      <c r="K369" s="223"/>
      <c r="L369" s="223"/>
      <c r="M369" s="223"/>
      <c r="N369" s="223"/>
      <c r="O369" s="231"/>
      <c r="P369" s="231"/>
      <c r="Q369" s="231"/>
      <c r="R369" s="231"/>
      <c r="S369" s="223"/>
      <c r="T369" s="231"/>
      <c r="U369" s="231"/>
      <c r="V369" s="231"/>
      <c r="W369" s="251" t="str">
        <f t="shared" si="5"/>
        <v/>
      </c>
    </row>
    <row r="370" spans="1:23" ht="15.75" customHeight="1">
      <c r="A370" s="223"/>
      <c r="B370" s="223"/>
      <c r="C370" s="224"/>
      <c r="D370" s="223"/>
      <c r="E370" s="223"/>
      <c r="F370" s="223"/>
      <c r="G370" s="223"/>
      <c r="H370" s="223"/>
      <c r="I370" s="223"/>
      <c r="J370" s="225"/>
      <c r="K370" s="223"/>
      <c r="L370" s="223"/>
      <c r="M370" s="223"/>
      <c r="N370" s="223"/>
      <c r="O370" s="231"/>
      <c r="P370" s="231"/>
      <c r="Q370" s="231"/>
      <c r="R370" s="231"/>
      <c r="S370" s="223"/>
      <c r="T370" s="231"/>
      <c r="U370" s="231"/>
      <c r="V370" s="231"/>
      <c r="W370" s="251" t="str">
        <f t="shared" si="5"/>
        <v/>
      </c>
    </row>
    <row r="371" spans="1:23" ht="15.75" customHeight="1">
      <c r="A371" s="223"/>
      <c r="B371" s="223"/>
      <c r="C371" s="224"/>
      <c r="D371" s="223"/>
      <c r="E371" s="223"/>
      <c r="F371" s="223"/>
      <c r="G371" s="223"/>
      <c r="H371" s="223"/>
      <c r="I371" s="223"/>
      <c r="J371" s="225"/>
      <c r="K371" s="223"/>
      <c r="L371" s="223"/>
      <c r="M371" s="223"/>
      <c r="N371" s="223"/>
      <c r="O371" s="231"/>
      <c r="P371" s="231"/>
      <c r="Q371" s="231"/>
      <c r="R371" s="231"/>
      <c r="S371" s="223"/>
      <c r="T371" s="231"/>
      <c r="U371" s="231"/>
      <c r="V371" s="231"/>
      <c r="W371" s="251" t="str">
        <f t="shared" si="5"/>
        <v/>
      </c>
    </row>
    <row r="372" spans="1:23" ht="15.75" customHeight="1">
      <c r="A372" s="223"/>
      <c r="B372" s="223"/>
      <c r="C372" s="224"/>
      <c r="D372" s="223"/>
      <c r="E372" s="223"/>
      <c r="F372" s="223"/>
      <c r="G372" s="223"/>
      <c r="H372" s="223"/>
      <c r="I372" s="223"/>
      <c r="J372" s="225"/>
      <c r="K372" s="223"/>
      <c r="L372" s="223"/>
      <c r="M372" s="223"/>
      <c r="N372" s="223"/>
      <c r="O372" s="231"/>
      <c r="P372" s="231"/>
      <c r="Q372" s="231"/>
      <c r="R372" s="231"/>
      <c r="S372" s="223"/>
      <c r="T372" s="231"/>
      <c r="U372" s="231"/>
      <c r="V372" s="231"/>
      <c r="W372" s="251" t="str">
        <f t="shared" si="5"/>
        <v/>
      </c>
    </row>
    <row r="373" spans="1:23" ht="15.75" customHeight="1">
      <c r="A373" s="223"/>
      <c r="B373" s="223"/>
      <c r="C373" s="224"/>
      <c r="D373" s="223"/>
      <c r="E373" s="223"/>
      <c r="F373" s="223"/>
      <c r="G373" s="223"/>
      <c r="H373" s="223"/>
      <c r="I373" s="223"/>
      <c r="J373" s="225"/>
      <c r="K373" s="223"/>
      <c r="L373" s="223"/>
      <c r="M373" s="223"/>
      <c r="N373" s="223"/>
      <c r="O373" s="231"/>
      <c r="P373" s="231"/>
      <c r="Q373" s="231"/>
      <c r="R373" s="231"/>
      <c r="S373" s="223"/>
      <c r="T373" s="231"/>
      <c r="U373" s="231"/>
      <c r="V373" s="231"/>
      <c r="W373" s="251" t="str">
        <f t="shared" si="5"/>
        <v/>
      </c>
    </row>
    <row r="374" spans="1:23" ht="15.75" customHeight="1">
      <c r="A374" s="223"/>
      <c r="B374" s="223"/>
      <c r="C374" s="224"/>
      <c r="D374" s="223"/>
      <c r="E374" s="223"/>
      <c r="F374" s="223"/>
      <c r="G374" s="223"/>
      <c r="H374" s="223"/>
      <c r="I374" s="223"/>
      <c r="J374" s="225"/>
      <c r="K374" s="223"/>
      <c r="L374" s="223"/>
      <c r="M374" s="223"/>
      <c r="N374" s="223"/>
      <c r="O374" s="231"/>
      <c r="P374" s="231"/>
      <c r="Q374" s="231"/>
      <c r="R374" s="231"/>
      <c r="S374" s="223"/>
      <c r="T374" s="231"/>
      <c r="U374" s="231"/>
      <c r="V374" s="231"/>
      <c r="W374" s="251" t="str">
        <f t="shared" si="5"/>
        <v/>
      </c>
    </row>
    <row r="375" spans="1:23" ht="15.75" customHeight="1">
      <c r="A375" s="223"/>
      <c r="B375" s="223"/>
      <c r="C375" s="224"/>
      <c r="D375" s="223"/>
      <c r="E375" s="223"/>
      <c r="F375" s="223"/>
      <c r="G375" s="223"/>
      <c r="H375" s="223"/>
      <c r="I375" s="223"/>
      <c r="J375" s="225"/>
      <c r="K375" s="223"/>
      <c r="L375" s="223"/>
      <c r="M375" s="223"/>
      <c r="N375" s="223"/>
      <c r="O375" s="231"/>
      <c r="P375" s="231"/>
      <c r="Q375" s="231"/>
      <c r="R375" s="231"/>
      <c r="S375" s="223"/>
      <c r="T375" s="231"/>
      <c r="U375" s="231"/>
      <c r="V375" s="231"/>
      <c r="W375" s="251" t="str">
        <f t="shared" si="5"/>
        <v/>
      </c>
    </row>
    <row r="376" spans="1:23" ht="15.75" customHeight="1">
      <c r="A376" s="223"/>
      <c r="B376" s="223"/>
      <c r="C376" s="224"/>
      <c r="D376" s="223"/>
      <c r="E376" s="223"/>
      <c r="F376" s="223"/>
      <c r="G376" s="223"/>
      <c r="H376" s="223"/>
      <c r="I376" s="223"/>
      <c r="J376" s="225"/>
      <c r="K376" s="223"/>
      <c r="L376" s="223"/>
      <c r="M376" s="223"/>
      <c r="N376" s="223"/>
      <c r="O376" s="231"/>
      <c r="P376" s="231"/>
      <c r="Q376" s="231"/>
      <c r="R376" s="231"/>
      <c r="S376" s="223"/>
      <c r="T376" s="231"/>
      <c r="U376" s="231"/>
      <c r="V376" s="231"/>
      <c r="W376" s="251" t="str">
        <f t="shared" si="5"/>
        <v/>
      </c>
    </row>
    <row r="377" spans="1:23" ht="15.75" customHeight="1">
      <c r="A377" s="223"/>
      <c r="B377" s="223"/>
      <c r="C377" s="224"/>
      <c r="D377" s="223"/>
      <c r="E377" s="223"/>
      <c r="F377" s="223"/>
      <c r="G377" s="223"/>
      <c r="H377" s="223"/>
      <c r="I377" s="223"/>
      <c r="J377" s="225"/>
      <c r="K377" s="223"/>
      <c r="L377" s="223"/>
      <c r="M377" s="223"/>
      <c r="N377" s="223"/>
      <c r="O377" s="231"/>
      <c r="P377" s="231"/>
      <c r="Q377" s="231"/>
      <c r="R377" s="231"/>
      <c r="S377" s="223"/>
      <c r="T377" s="231"/>
      <c r="U377" s="231"/>
      <c r="V377" s="231"/>
      <c r="W377" s="251" t="str">
        <f t="shared" si="5"/>
        <v/>
      </c>
    </row>
    <row r="378" spans="1:23" ht="15.75" customHeight="1">
      <c r="A378" s="223"/>
      <c r="B378" s="223"/>
      <c r="C378" s="224"/>
      <c r="D378" s="223"/>
      <c r="E378" s="223"/>
      <c r="F378" s="223"/>
      <c r="G378" s="223"/>
      <c r="H378" s="223"/>
      <c r="I378" s="223"/>
      <c r="J378" s="225"/>
      <c r="K378" s="223"/>
      <c r="L378" s="223"/>
      <c r="M378" s="223"/>
      <c r="N378" s="223"/>
      <c r="O378" s="231"/>
      <c r="P378" s="231"/>
      <c r="Q378" s="231"/>
      <c r="R378" s="231"/>
      <c r="S378" s="223"/>
      <c r="T378" s="231"/>
      <c r="U378" s="231"/>
      <c r="V378" s="231"/>
      <c r="W378" s="251" t="str">
        <f t="shared" si="5"/>
        <v/>
      </c>
    </row>
    <row r="379" spans="1:23" ht="15.75" customHeight="1">
      <c r="A379" s="223"/>
      <c r="B379" s="223"/>
      <c r="C379" s="224"/>
      <c r="D379" s="223"/>
      <c r="E379" s="223"/>
      <c r="F379" s="223"/>
      <c r="G379" s="223"/>
      <c r="H379" s="223"/>
      <c r="I379" s="223"/>
      <c r="J379" s="225"/>
      <c r="K379" s="223"/>
      <c r="L379" s="223"/>
      <c r="M379" s="223"/>
      <c r="N379" s="223"/>
      <c r="O379" s="231"/>
      <c r="P379" s="231"/>
      <c r="Q379" s="231"/>
      <c r="R379" s="231"/>
      <c r="S379" s="223"/>
      <c r="T379" s="231"/>
      <c r="U379" s="231"/>
      <c r="V379" s="231"/>
      <c r="W379" s="251" t="str">
        <f t="shared" si="5"/>
        <v/>
      </c>
    </row>
    <row r="380" spans="1:23" ht="15.75" customHeight="1">
      <c r="A380" s="223"/>
      <c r="B380" s="223"/>
      <c r="C380" s="224"/>
      <c r="D380" s="223"/>
      <c r="E380" s="223"/>
      <c r="F380" s="223"/>
      <c r="G380" s="223"/>
      <c r="H380" s="223"/>
      <c r="I380" s="223"/>
      <c r="J380" s="225"/>
      <c r="K380" s="223"/>
      <c r="L380" s="223"/>
      <c r="M380" s="223"/>
      <c r="N380" s="223"/>
      <c r="O380" s="231"/>
      <c r="P380" s="231"/>
      <c r="Q380" s="231"/>
      <c r="R380" s="231"/>
      <c r="S380" s="223"/>
      <c r="T380" s="231"/>
      <c r="U380" s="231"/>
      <c r="V380" s="231"/>
      <c r="W380" s="251" t="str">
        <f t="shared" si="5"/>
        <v/>
      </c>
    </row>
    <row r="381" spans="1:23" ht="15.75" customHeight="1">
      <c r="A381" s="223"/>
      <c r="B381" s="223"/>
      <c r="C381" s="224"/>
      <c r="D381" s="223"/>
      <c r="E381" s="223"/>
      <c r="F381" s="223"/>
      <c r="G381" s="223"/>
      <c r="H381" s="223"/>
      <c r="I381" s="223"/>
      <c r="J381" s="225"/>
      <c r="K381" s="223"/>
      <c r="L381" s="223"/>
      <c r="M381" s="223"/>
      <c r="N381" s="223"/>
      <c r="O381" s="231"/>
      <c r="P381" s="231"/>
      <c r="Q381" s="231"/>
      <c r="R381" s="231"/>
      <c r="S381" s="223"/>
      <c r="T381" s="231"/>
      <c r="U381" s="231"/>
      <c r="V381" s="231"/>
      <c r="W381" s="251" t="str">
        <f t="shared" si="5"/>
        <v/>
      </c>
    </row>
    <row r="382" spans="1:23" ht="15.75" customHeight="1">
      <c r="A382" s="223"/>
      <c r="B382" s="223"/>
      <c r="C382" s="224"/>
      <c r="D382" s="223"/>
      <c r="E382" s="223"/>
      <c r="F382" s="223"/>
      <c r="G382" s="223"/>
      <c r="H382" s="223"/>
      <c r="I382" s="223"/>
      <c r="J382" s="225"/>
      <c r="K382" s="223"/>
      <c r="L382" s="223"/>
      <c r="M382" s="223"/>
      <c r="N382" s="223"/>
      <c r="O382" s="231"/>
      <c r="P382" s="231"/>
      <c r="Q382" s="231"/>
      <c r="R382" s="231"/>
      <c r="S382" s="223"/>
      <c r="T382" s="231"/>
      <c r="U382" s="231"/>
      <c r="V382" s="231"/>
      <c r="W382" s="251" t="str">
        <f t="shared" si="5"/>
        <v/>
      </c>
    </row>
    <row r="383" spans="1:23" ht="15.75" customHeight="1">
      <c r="A383" s="223"/>
      <c r="B383" s="223"/>
      <c r="C383" s="224"/>
      <c r="D383" s="223"/>
      <c r="E383" s="223"/>
      <c r="F383" s="223"/>
      <c r="G383" s="223"/>
      <c r="H383" s="223"/>
      <c r="I383" s="223"/>
      <c r="J383" s="225"/>
      <c r="K383" s="223"/>
      <c r="L383" s="223"/>
      <c r="M383" s="223"/>
      <c r="N383" s="223"/>
      <c r="O383" s="231"/>
      <c r="P383" s="231"/>
      <c r="Q383" s="231"/>
      <c r="R383" s="231"/>
      <c r="S383" s="223"/>
      <c r="T383" s="231"/>
      <c r="U383" s="231"/>
      <c r="V383" s="231"/>
      <c r="W383" s="251" t="str">
        <f t="shared" si="5"/>
        <v/>
      </c>
    </row>
    <row r="384" spans="1:23" ht="15.75" customHeight="1">
      <c r="A384" s="223"/>
      <c r="B384" s="223"/>
      <c r="C384" s="224"/>
      <c r="D384" s="223"/>
      <c r="E384" s="223"/>
      <c r="F384" s="223"/>
      <c r="G384" s="223"/>
      <c r="H384" s="223"/>
      <c r="I384" s="223"/>
      <c r="J384" s="225"/>
      <c r="K384" s="223"/>
      <c r="L384" s="223"/>
      <c r="M384" s="223"/>
      <c r="N384" s="223"/>
      <c r="O384" s="231"/>
      <c r="P384" s="231"/>
      <c r="Q384" s="231"/>
      <c r="R384" s="231"/>
      <c r="S384" s="223"/>
      <c r="T384" s="231"/>
      <c r="U384" s="231"/>
      <c r="V384" s="231"/>
      <c r="W384" s="251" t="str">
        <f t="shared" si="5"/>
        <v/>
      </c>
    </row>
    <row r="385" spans="1:23" ht="15.75" customHeight="1">
      <c r="A385" s="223"/>
      <c r="B385" s="223"/>
      <c r="C385" s="224"/>
      <c r="D385" s="223"/>
      <c r="E385" s="223"/>
      <c r="F385" s="223"/>
      <c r="G385" s="223"/>
      <c r="H385" s="223"/>
      <c r="I385" s="223"/>
      <c r="J385" s="225"/>
      <c r="K385" s="223"/>
      <c r="L385" s="223"/>
      <c r="M385" s="223"/>
      <c r="N385" s="223"/>
      <c r="O385" s="231"/>
      <c r="P385" s="231"/>
      <c r="Q385" s="231"/>
      <c r="R385" s="231"/>
      <c r="S385" s="223"/>
      <c r="T385" s="231"/>
      <c r="U385" s="231"/>
      <c r="V385" s="231"/>
      <c r="W385" s="251" t="str">
        <f t="shared" si="5"/>
        <v/>
      </c>
    </row>
    <row r="386" spans="1:23" ht="15.75" customHeight="1">
      <c r="A386" s="223"/>
      <c r="B386" s="223"/>
      <c r="C386" s="224"/>
      <c r="D386" s="223"/>
      <c r="E386" s="223"/>
      <c r="F386" s="223"/>
      <c r="G386" s="223"/>
      <c r="H386" s="223"/>
      <c r="I386" s="223"/>
      <c r="J386" s="225"/>
      <c r="K386" s="223"/>
      <c r="L386" s="223"/>
      <c r="M386" s="223"/>
      <c r="N386" s="223"/>
      <c r="O386" s="231"/>
      <c r="P386" s="231"/>
      <c r="Q386" s="231"/>
      <c r="R386" s="231"/>
      <c r="S386" s="223"/>
      <c r="T386" s="231"/>
      <c r="U386" s="231"/>
      <c r="V386" s="231"/>
      <c r="W386" s="251" t="str">
        <f t="shared" si="5"/>
        <v/>
      </c>
    </row>
    <row r="387" spans="1:23" ht="15.75" customHeight="1">
      <c r="A387" s="223"/>
      <c r="B387" s="223"/>
      <c r="C387" s="224"/>
      <c r="D387" s="223"/>
      <c r="E387" s="223"/>
      <c r="F387" s="223"/>
      <c r="G387" s="223"/>
      <c r="H387" s="223"/>
      <c r="I387" s="223"/>
      <c r="J387" s="225"/>
      <c r="K387" s="223"/>
      <c r="L387" s="223"/>
      <c r="M387" s="223"/>
      <c r="N387" s="223"/>
      <c r="O387" s="231"/>
      <c r="P387" s="231"/>
      <c r="Q387" s="231"/>
      <c r="R387" s="231"/>
      <c r="S387" s="223"/>
      <c r="T387" s="231"/>
      <c r="U387" s="231"/>
      <c r="V387" s="231"/>
      <c r="W387" s="251" t="str">
        <f t="shared" si="5"/>
        <v/>
      </c>
    </row>
    <row r="388" spans="1:23" ht="15.75" customHeight="1">
      <c r="A388" s="223"/>
      <c r="B388" s="223"/>
      <c r="C388" s="224"/>
      <c r="D388" s="223"/>
      <c r="E388" s="223"/>
      <c r="F388" s="223"/>
      <c r="G388" s="223"/>
      <c r="H388" s="223"/>
      <c r="I388" s="223"/>
      <c r="J388" s="225"/>
      <c r="K388" s="223"/>
      <c r="L388" s="223"/>
      <c r="M388" s="223"/>
      <c r="N388" s="223"/>
      <c r="O388" s="231"/>
      <c r="P388" s="231"/>
      <c r="Q388" s="231"/>
      <c r="R388" s="231"/>
      <c r="S388" s="223"/>
      <c r="T388" s="231"/>
      <c r="U388" s="231"/>
      <c r="V388" s="231"/>
      <c r="W388" s="251" t="str">
        <f t="shared" ref="W388:W451" si="6">IF($O388="YES",$O$2&amp;", ","")&amp;IF($P388="YES",$P$2&amp;", ","")&amp;IF($Q388="YES",$Q$2&amp;", ","")&amp;IF($R388="YES",$R$2&amp;", ","")</f>
        <v/>
      </c>
    </row>
    <row r="389" spans="1:23" ht="15.75" customHeight="1">
      <c r="A389" s="223"/>
      <c r="B389" s="223"/>
      <c r="C389" s="224"/>
      <c r="D389" s="223"/>
      <c r="E389" s="223"/>
      <c r="F389" s="223"/>
      <c r="G389" s="223"/>
      <c r="H389" s="223"/>
      <c r="I389" s="223"/>
      <c r="J389" s="225"/>
      <c r="K389" s="223"/>
      <c r="L389" s="223"/>
      <c r="M389" s="223"/>
      <c r="N389" s="223"/>
      <c r="O389" s="231"/>
      <c r="P389" s="231"/>
      <c r="Q389" s="231"/>
      <c r="R389" s="231"/>
      <c r="S389" s="223"/>
      <c r="T389" s="231"/>
      <c r="U389" s="231"/>
      <c r="V389" s="231"/>
      <c r="W389" s="251" t="str">
        <f t="shared" si="6"/>
        <v/>
      </c>
    </row>
    <row r="390" spans="1:23" ht="15.75" customHeight="1">
      <c r="A390" s="223"/>
      <c r="B390" s="223"/>
      <c r="C390" s="224"/>
      <c r="D390" s="223"/>
      <c r="E390" s="223"/>
      <c r="F390" s="223"/>
      <c r="G390" s="223"/>
      <c r="H390" s="223"/>
      <c r="I390" s="223"/>
      <c r="J390" s="225"/>
      <c r="K390" s="223"/>
      <c r="L390" s="223"/>
      <c r="M390" s="223"/>
      <c r="N390" s="223"/>
      <c r="O390" s="231"/>
      <c r="P390" s="231"/>
      <c r="Q390" s="231"/>
      <c r="R390" s="231"/>
      <c r="S390" s="223"/>
      <c r="T390" s="231"/>
      <c r="U390" s="231"/>
      <c r="V390" s="231"/>
      <c r="W390" s="251" t="str">
        <f t="shared" si="6"/>
        <v/>
      </c>
    </row>
    <row r="391" spans="1:23" ht="15.75" customHeight="1">
      <c r="A391" s="223"/>
      <c r="B391" s="223"/>
      <c r="C391" s="224"/>
      <c r="D391" s="223"/>
      <c r="E391" s="223"/>
      <c r="F391" s="223"/>
      <c r="G391" s="223"/>
      <c r="H391" s="223"/>
      <c r="I391" s="223"/>
      <c r="J391" s="225"/>
      <c r="K391" s="223"/>
      <c r="L391" s="223"/>
      <c r="M391" s="223"/>
      <c r="N391" s="223"/>
      <c r="O391" s="231"/>
      <c r="P391" s="231"/>
      <c r="Q391" s="231"/>
      <c r="R391" s="231"/>
      <c r="S391" s="223"/>
      <c r="T391" s="231"/>
      <c r="U391" s="231"/>
      <c r="V391" s="231"/>
      <c r="W391" s="251" t="str">
        <f t="shared" si="6"/>
        <v/>
      </c>
    </row>
    <row r="392" spans="1:23" ht="15.75" customHeight="1">
      <c r="A392" s="223"/>
      <c r="B392" s="223"/>
      <c r="C392" s="224"/>
      <c r="D392" s="223"/>
      <c r="E392" s="223"/>
      <c r="F392" s="223"/>
      <c r="G392" s="223"/>
      <c r="H392" s="223"/>
      <c r="I392" s="223"/>
      <c r="J392" s="225"/>
      <c r="K392" s="223"/>
      <c r="L392" s="223"/>
      <c r="M392" s="223"/>
      <c r="N392" s="223"/>
      <c r="O392" s="231"/>
      <c r="P392" s="231"/>
      <c r="Q392" s="231"/>
      <c r="R392" s="231"/>
      <c r="S392" s="223"/>
      <c r="T392" s="231"/>
      <c r="U392" s="231"/>
      <c r="V392" s="231"/>
      <c r="W392" s="251" t="str">
        <f t="shared" si="6"/>
        <v/>
      </c>
    </row>
    <row r="393" spans="1:23" ht="15.75" customHeight="1">
      <c r="A393" s="223"/>
      <c r="B393" s="223"/>
      <c r="C393" s="224"/>
      <c r="D393" s="223"/>
      <c r="E393" s="223"/>
      <c r="F393" s="223"/>
      <c r="G393" s="223"/>
      <c r="H393" s="223"/>
      <c r="I393" s="223"/>
      <c r="J393" s="225"/>
      <c r="K393" s="223"/>
      <c r="L393" s="223"/>
      <c r="M393" s="223"/>
      <c r="N393" s="223"/>
      <c r="O393" s="231"/>
      <c r="P393" s="231"/>
      <c r="Q393" s="231"/>
      <c r="R393" s="231"/>
      <c r="S393" s="223"/>
      <c r="T393" s="231"/>
      <c r="U393" s="231"/>
      <c r="V393" s="231"/>
      <c r="W393" s="251" t="str">
        <f t="shared" si="6"/>
        <v/>
      </c>
    </row>
    <row r="394" spans="1:23" ht="15.75" customHeight="1">
      <c r="A394" s="223"/>
      <c r="B394" s="223"/>
      <c r="C394" s="224"/>
      <c r="D394" s="223"/>
      <c r="E394" s="223"/>
      <c r="F394" s="223"/>
      <c r="G394" s="223"/>
      <c r="H394" s="223"/>
      <c r="I394" s="223"/>
      <c r="J394" s="225"/>
      <c r="K394" s="223"/>
      <c r="L394" s="223"/>
      <c r="M394" s="223"/>
      <c r="N394" s="223"/>
      <c r="O394" s="231"/>
      <c r="P394" s="231"/>
      <c r="Q394" s="231"/>
      <c r="R394" s="231"/>
      <c r="S394" s="223"/>
      <c r="T394" s="231"/>
      <c r="U394" s="231"/>
      <c r="V394" s="231"/>
      <c r="W394" s="251" t="str">
        <f t="shared" si="6"/>
        <v/>
      </c>
    </row>
    <row r="395" spans="1:23" ht="15.75" customHeight="1">
      <c r="A395" s="223"/>
      <c r="B395" s="223"/>
      <c r="C395" s="224"/>
      <c r="D395" s="223"/>
      <c r="E395" s="223"/>
      <c r="F395" s="223"/>
      <c r="G395" s="223"/>
      <c r="H395" s="223"/>
      <c r="I395" s="223"/>
      <c r="J395" s="225"/>
      <c r="K395" s="223"/>
      <c r="L395" s="223"/>
      <c r="M395" s="223"/>
      <c r="N395" s="223"/>
      <c r="O395" s="231"/>
      <c r="P395" s="231"/>
      <c r="Q395" s="231"/>
      <c r="R395" s="231"/>
      <c r="S395" s="223"/>
      <c r="T395" s="231"/>
      <c r="U395" s="231"/>
      <c r="V395" s="231"/>
      <c r="W395" s="251" t="str">
        <f t="shared" si="6"/>
        <v/>
      </c>
    </row>
    <row r="396" spans="1:23" ht="15.75" customHeight="1">
      <c r="A396" s="223"/>
      <c r="B396" s="223"/>
      <c r="C396" s="224"/>
      <c r="D396" s="223"/>
      <c r="E396" s="223"/>
      <c r="F396" s="223"/>
      <c r="G396" s="223"/>
      <c r="H396" s="223"/>
      <c r="I396" s="223"/>
      <c r="J396" s="225"/>
      <c r="K396" s="223"/>
      <c r="L396" s="223"/>
      <c r="M396" s="223"/>
      <c r="N396" s="223"/>
      <c r="O396" s="231"/>
      <c r="P396" s="231"/>
      <c r="Q396" s="231"/>
      <c r="R396" s="231"/>
      <c r="S396" s="223"/>
      <c r="T396" s="231"/>
      <c r="U396" s="231"/>
      <c r="V396" s="231"/>
      <c r="W396" s="251" t="str">
        <f t="shared" si="6"/>
        <v/>
      </c>
    </row>
    <row r="397" spans="1:23" ht="15.75" customHeight="1">
      <c r="A397" s="223"/>
      <c r="B397" s="223"/>
      <c r="C397" s="224"/>
      <c r="D397" s="223"/>
      <c r="E397" s="223"/>
      <c r="F397" s="223"/>
      <c r="G397" s="223"/>
      <c r="H397" s="223"/>
      <c r="I397" s="223"/>
      <c r="J397" s="225"/>
      <c r="K397" s="223"/>
      <c r="L397" s="223"/>
      <c r="M397" s="223"/>
      <c r="N397" s="223"/>
      <c r="O397" s="231"/>
      <c r="P397" s="231"/>
      <c r="Q397" s="231"/>
      <c r="R397" s="231"/>
      <c r="S397" s="223"/>
      <c r="T397" s="231"/>
      <c r="U397" s="231"/>
      <c r="V397" s="231"/>
      <c r="W397" s="251" t="str">
        <f t="shared" si="6"/>
        <v/>
      </c>
    </row>
    <row r="398" spans="1:23" ht="15.75" customHeight="1">
      <c r="A398" s="223"/>
      <c r="B398" s="223"/>
      <c r="C398" s="224"/>
      <c r="D398" s="223"/>
      <c r="E398" s="223"/>
      <c r="F398" s="223"/>
      <c r="G398" s="223"/>
      <c r="H398" s="223"/>
      <c r="I398" s="223"/>
      <c r="J398" s="225"/>
      <c r="K398" s="223"/>
      <c r="L398" s="223"/>
      <c r="M398" s="223"/>
      <c r="N398" s="223"/>
      <c r="O398" s="231"/>
      <c r="P398" s="231"/>
      <c r="Q398" s="231"/>
      <c r="R398" s="231"/>
      <c r="S398" s="223"/>
      <c r="T398" s="231"/>
      <c r="U398" s="231"/>
      <c r="V398" s="231"/>
      <c r="W398" s="251" t="str">
        <f t="shared" si="6"/>
        <v/>
      </c>
    </row>
    <row r="399" spans="1:23" ht="15.75" customHeight="1">
      <c r="A399" s="223"/>
      <c r="B399" s="223"/>
      <c r="C399" s="224"/>
      <c r="D399" s="223"/>
      <c r="E399" s="223"/>
      <c r="F399" s="223"/>
      <c r="G399" s="223"/>
      <c r="H399" s="223"/>
      <c r="I399" s="223"/>
      <c r="J399" s="225"/>
      <c r="K399" s="223"/>
      <c r="L399" s="223"/>
      <c r="M399" s="223"/>
      <c r="N399" s="223"/>
      <c r="O399" s="231"/>
      <c r="P399" s="231"/>
      <c r="Q399" s="231"/>
      <c r="R399" s="231"/>
      <c r="S399" s="223"/>
      <c r="T399" s="231"/>
      <c r="U399" s="231"/>
      <c r="V399" s="231"/>
      <c r="W399" s="251" t="str">
        <f t="shared" si="6"/>
        <v/>
      </c>
    </row>
    <row r="400" spans="1:23" ht="15.75" customHeight="1">
      <c r="A400" s="223"/>
      <c r="B400" s="223"/>
      <c r="C400" s="224"/>
      <c r="D400" s="223"/>
      <c r="E400" s="223"/>
      <c r="F400" s="223"/>
      <c r="G400" s="223"/>
      <c r="H400" s="223"/>
      <c r="I400" s="223"/>
      <c r="J400" s="225"/>
      <c r="K400" s="223"/>
      <c r="L400" s="223"/>
      <c r="M400" s="223"/>
      <c r="N400" s="223"/>
      <c r="O400" s="231"/>
      <c r="P400" s="231"/>
      <c r="Q400" s="231"/>
      <c r="R400" s="231"/>
      <c r="S400" s="223"/>
      <c r="T400" s="231"/>
      <c r="U400" s="231"/>
      <c r="V400" s="231"/>
      <c r="W400" s="251" t="str">
        <f t="shared" si="6"/>
        <v/>
      </c>
    </row>
    <row r="401" spans="1:23" ht="15.75" customHeight="1">
      <c r="A401" s="223"/>
      <c r="B401" s="223"/>
      <c r="C401" s="224"/>
      <c r="D401" s="223"/>
      <c r="E401" s="223"/>
      <c r="F401" s="223"/>
      <c r="G401" s="223"/>
      <c r="H401" s="223"/>
      <c r="I401" s="223"/>
      <c r="J401" s="225"/>
      <c r="K401" s="223"/>
      <c r="L401" s="223"/>
      <c r="M401" s="223"/>
      <c r="N401" s="223"/>
      <c r="O401" s="231"/>
      <c r="P401" s="231"/>
      <c r="Q401" s="231"/>
      <c r="R401" s="231"/>
      <c r="S401" s="223"/>
      <c r="T401" s="231"/>
      <c r="U401" s="231"/>
      <c r="V401" s="231"/>
      <c r="W401" s="251" t="str">
        <f t="shared" si="6"/>
        <v/>
      </c>
    </row>
    <row r="402" spans="1:23" ht="15.75" customHeight="1">
      <c r="A402" s="223"/>
      <c r="B402" s="223"/>
      <c r="C402" s="224"/>
      <c r="D402" s="223"/>
      <c r="E402" s="223"/>
      <c r="F402" s="223"/>
      <c r="G402" s="223"/>
      <c r="H402" s="223"/>
      <c r="I402" s="223"/>
      <c r="J402" s="225"/>
      <c r="K402" s="223"/>
      <c r="L402" s="223"/>
      <c r="M402" s="223"/>
      <c r="N402" s="223"/>
      <c r="O402" s="231"/>
      <c r="P402" s="231"/>
      <c r="Q402" s="231"/>
      <c r="R402" s="231"/>
      <c r="S402" s="223"/>
      <c r="T402" s="231"/>
      <c r="U402" s="231"/>
      <c r="V402" s="231"/>
      <c r="W402" s="251" t="str">
        <f t="shared" si="6"/>
        <v/>
      </c>
    </row>
    <row r="403" spans="1:23" ht="15.75" customHeight="1">
      <c r="A403" s="223"/>
      <c r="B403" s="223"/>
      <c r="C403" s="224"/>
      <c r="D403" s="223"/>
      <c r="E403" s="223"/>
      <c r="F403" s="223"/>
      <c r="G403" s="223"/>
      <c r="H403" s="223"/>
      <c r="I403" s="223"/>
      <c r="J403" s="225"/>
      <c r="K403" s="223"/>
      <c r="L403" s="223"/>
      <c r="M403" s="223"/>
      <c r="N403" s="223"/>
      <c r="O403" s="231"/>
      <c r="P403" s="231"/>
      <c r="Q403" s="231"/>
      <c r="R403" s="231"/>
      <c r="S403" s="223"/>
      <c r="T403" s="231"/>
      <c r="U403" s="231"/>
      <c r="V403" s="231"/>
      <c r="W403" s="251" t="str">
        <f t="shared" si="6"/>
        <v/>
      </c>
    </row>
    <row r="404" spans="1:23" ht="15.75" customHeight="1">
      <c r="A404" s="223"/>
      <c r="B404" s="223"/>
      <c r="C404" s="224"/>
      <c r="D404" s="223"/>
      <c r="E404" s="223"/>
      <c r="F404" s="223"/>
      <c r="G404" s="223"/>
      <c r="H404" s="223"/>
      <c r="I404" s="223"/>
      <c r="J404" s="225"/>
      <c r="K404" s="223"/>
      <c r="L404" s="223"/>
      <c r="M404" s="223"/>
      <c r="N404" s="223"/>
      <c r="O404" s="231"/>
      <c r="P404" s="231"/>
      <c r="Q404" s="231"/>
      <c r="R404" s="231"/>
      <c r="S404" s="223"/>
      <c r="T404" s="231"/>
      <c r="U404" s="231"/>
      <c r="V404" s="231"/>
      <c r="W404" s="251" t="str">
        <f t="shared" si="6"/>
        <v/>
      </c>
    </row>
    <row r="405" spans="1:23" ht="15.75" customHeight="1">
      <c r="A405" s="223"/>
      <c r="B405" s="223"/>
      <c r="C405" s="224"/>
      <c r="D405" s="223"/>
      <c r="E405" s="223"/>
      <c r="F405" s="223"/>
      <c r="G405" s="223"/>
      <c r="H405" s="223"/>
      <c r="I405" s="223"/>
      <c r="J405" s="225"/>
      <c r="K405" s="223"/>
      <c r="L405" s="223"/>
      <c r="M405" s="223"/>
      <c r="N405" s="223"/>
      <c r="O405" s="231"/>
      <c r="P405" s="231"/>
      <c r="Q405" s="231"/>
      <c r="R405" s="231"/>
      <c r="S405" s="223"/>
      <c r="T405" s="231"/>
      <c r="U405" s="231"/>
      <c r="V405" s="231"/>
      <c r="W405" s="251" t="str">
        <f t="shared" si="6"/>
        <v/>
      </c>
    </row>
    <row r="406" spans="1:23" ht="15.75" customHeight="1">
      <c r="A406" s="223"/>
      <c r="B406" s="223"/>
      <c r="C406" s="224"/>
      <c r="D406" s="223"/>
      <c r="E406" s="223"/>
      <c r="F406" s="223"/>
      <c r="G406" s="223"/>
      <c r="H406" s="223"/>
      <c r="I406" s="223"/>
      <c r="J406" s="225"/>
      <c r="K406" s="223"/>
      <c r="L406" s="223"/>
      <c r="M406" s="223"/>
      <c r="N406" s="223"/>
      <c r="O406" s="231"/>
      <c r="P406" s="231"/>
      <c r="Q406" s="231"/>
      <c r="R406" s="231"/>
      <c r="S406" s="223"/>
      <c r="T406" s="231"/>
      <c r="U406" s="231"/>
      <c r="V406" s="231"/>
      <c r="W406" s="251" t="str">
        <f t="shared" si="6"/>
        <v/>
      </c>
    </row>
    <row r="407" spans="1:23" ht="15.75" customHeight="1">
      <c r="A407" s="223"/>
      <c r="B407" s="223"/>
      <c r="C407" s="224"/>
      <c r="D407" s="223"/>
      <c r="E407" s="223"/>
      <c r="F407" s="223"/>
      <c r="G407" s="223"/>
      <c r="H407" s="223"/>
      <c r="I407" s="223"/>
      <c r="J407" s="225"/>
      <c r="K407" s="223"/>
      <c r="L407" s="223"/>
      <c r="M407" s="223"/>
      <c r="N407" s="223"/>
      <c r="O407" s="231"/>
      <c r="P407" s="231"/>
      <c r="Q407" s="231"/>
      <c r="R407" s="231"/>
      <c r="S407" s="223"/>
      <c r="T407" s="231"/>
      <c r="U407" s="231"/>
      <c r="V407" s="231"/>
      <c r="W407" s="251" t="str">
        <f t="shared" si="6"/>
        <v/>
      </c>
    </row>
    <row r="408" spans="1:23" ht="15.75" customHeight="1">
      <c r="A408" s="223"/>
      <c r="B408" s="223"/>
      <c r="C408" s="224"/>
      <c r="D408" s="223"/>
      <c r="E408" s="223"/>
      <c r="F408" s="223"/>
      <c r="G408" s="223"/>
      <c r="H408" s="223"/>
      <c r="I408" s="223"/>
      <c r="J408" s="225"/>
      <c r="K408" s="223"/>
      <c r="L408" s="223"/>
      <c r="M408" s="223"/>
      <c r="N408" s="223"/>
      <c r="O408" s="231"/>
      <c r="P408" s="231"/>
      <c r="Q408" s="231"/>
      <c r="R408" s="231"/>
      <c r="S408" s="223"/>
      <c r="T408" s="231"/>
      <c r="U408" s="231"/>
      <c r="V408" s="231"/>
      <c r="W408" s="251" t="str">
        <f t="shared" si="6"/>
        <v/>
      </c>
    </row>
    <row r="409" spans="1:23" ht="15.75" customHeight="1">
      <c r="A409" s="223"/>
      <c r="B409" s="223"/>
      <c r="C409" s="224"/>
      <c r="D409" s="223"/>
      <c r="E409" s="223"/>
      <c r="F409" s="223"/>
      <c r="G409" s="223"/>
      <c r="H409" s="223"/>
      <c r="I409" s="223"/>
      <c r="J409" s="225"/>
      <c r="K409" s="223"/>
      <c r="L409" s="223"/>
      <c r="M409" s="223"/>
      <c r="N409" s="223"/>
      <c r="O409" s="231"/>
      <c r="P409" s="231"/>
      <c r="Q409" s="231"/>
      <c r="R409" s="231"/>
      <c r="S409" s="223"/>
      <c r="T409" s="231"/>
      <c r="U409" s="231"/>
      <c r="V409" s="231"/>
      <c r="W409" s="251" t="str">
        <f t="shared" si="6"/>
        <v/>
      </c>
    </row>
    <row r="410" spans="1:23" ht="15.75" customHeight="1">
      <c r="A410" s="223"/>
      <c r="B410" s="223"/>
      <c r="C410" s="224"/>
      <c r="D410" s="223"/>
      <c r="E410" s="223"/>
      <c r="F410" s="223"/>
      <c r="G410" s="223"/>
      <c r="H410" s="223"/>
      <c r="I410" s="223"/>
      <c r="J410" s="225"/>
      <c r="K410" s="223"/>
      <c r="L410" s="223"/>
      <c r="M410" s="223"/>
      <c r="N410" s="223"/>
      <c r="O410" s="231"/>
      <c r="P410" s="231"/>
      <c r="Q410" s="231"/>
      <c r="R410" s="231"/>
      <c r="S410" s="223"/>
      <c r="T410" s="231"/>
      <c r="U410" s="231"/>
      <c r="V410" s="231"/>
      <c r="W410" s="251" t="str">
        <f t="shared" si="6"/>
        <v/>
      </c>
    </row>
    <row r="411" spans="1:23" ht="15.75" customHeight="1">
      <c r="A411" s="223"/>
      <c r="B411" s="223"/>
      <c r="C411" s="224"/>
      <c r="D411" s="223"/>
      <c r="E411" s="223"/>
      <c r="F411" s="223"/>
      <c r="G411" s="223"/>
      <c r="H411" s="223"/>
      <c r="I411" s="223"/>
      <c r="J411" s="225"/>
      <c r="K411" s="223"/>
      <c r="L411" s="223"/>
      <c r="M411" s="223"/>
      <c r="N411" s="223"/>
      <c r="O411" s="231"/>
      <c r="P411" s="231"/>
      <c r="Q411" s="231"/>
      <c r="R411" s="231"/>
      <c r="S411" s="223"/>
      <c r="T411" s="231"/>
      <c r="U411" s="231"/>
      <c r="V411" s="231"/>
      <c r="W411" s="251" t="str">
        <f t="shared" si="6"/>
        <v/>
      </c>
    </row>
    <row r="412" spans="1:23" ht="15.75" customHeight="1">
      <c r="A412" s="223"/>
      <c r="B412" s="223"/>
      <c r="C412" s="224"/>
      <c r="D412" s="223"/>
      <c r="E412" s="223"/>
      <c r="F412" s="223"/>
      <c r="G412" s="223"/>
      <c r="H412" s="223"/>
      <c r="I412" s="223"/>
      <c r="J412" s="225"/>
      <c r="K412" s="223"/>
      <c r="L412" s="223"/>
      <c r="M412" s="223"/>
      <c r="N412" s="223"/>
      <c r="O412" s="231"/>
      <c r="P412" s="231"/>
      <c r="Q412" s="231"/>
      <c r="R412" s="231"/>
      <c r="S412" s="223"/>
      <c r="T412" s="231"/>
      <c r="U412" s="231"/>
      <c r="V412" s="231"/>
      <c r="W412" s="251" t="str">
        <f t="shared" si="6"/>
        <v/>
      </c>
    </row>
    <row r="413" spans="1:23" ht="15.75" customHeight="1">
      <c r="A413" s="223"/>
      <c r="B413" s="223"/>
      <c r="C413" s="224"/>
      <c r="D413" s="223"/>
      <c r="E413" s="223"/>
      <c r="F413" s="223"/>
      <c r="G413" s="223"/>
      <c r="H413" s="223"/>
      <c r="I413" s="223"/>
      <c r="J413" s="225"/>
      <c r="K413" s="223"/>
      <c r="L413" s="223"/>
      <c r="M413" s="223"/>
      <c r="N413" s="223"/>
      <c r="O413" s="231"/>
      <c r="P413" s="231"/>
      <c r="Q413" s="231"/>
      <c r="R413" s="231"/>
      <c r="S413" s="223"/>
      <c r="T413" s="231"/>
      <c r="U413" s="231"/>
      <c r="V413" s="231"/>
      <c r="W413" s="251" t="str">
        <f t="shared" si="6"/>
        <v/>
      </c>
    </row>
    <row r="414" spans="1:23" ht="15.75" customHeight="1">
      <c r="A414" s="223"/>
      <c r="B414" s="223"/>
      <c r="C414" s="224"/>
      <c r="D414" s="223"/>
      <c r="E414" s="223"/>
      <c r="F414" s="223"/>
      <c r="G414" s="223"/>
      <c r="H414" s="223"/>
      <c r="I414" s="223"/>
      <c r="J414" s="225"/>
      <c r="K414" s="223"/>
      <c r="L414" s="223"/>
      <c r="M414" s="223"/>
      <c r="N414" s="223"/>
      <c r="O414" s="231"/>
      <c r="P414" s="231"/>
      <c r="Q414" s="231"/>
      <c r="R414" s="231"/>
      <c r="S414" s="223"/>
      <c r="T414" s="231"/>
      <c r="U414" s="231"/>
      <c r="V414" s="231"/>
      <c r="W414" s="251" t="str">
        <f t="shared" si="6"/>
        <v/>
      </c>
    </row>
    <row r="415" spans="1:23" ht="15.75" customHeight="1">
      <c r="A415" s="223"/>
      <c r="B415" s="223"/>
      <c r="C415" s="224"/>
      <c r="D415" s="223"/>
      <c r="E415" s="223"/>
      <c r="F415" s="223"/>
      <c r="G415" s="223"/>
      <c r="H415" s="223"/>
      <c r="I415" s="223"/>
      <c r="J415" s="225"/>
      <c r="K415" s="223"/>
      <c r="L415" s="223"/>
      <c r="M415" s="223"/>
      <c r="N415" s="223"/>
      <c r="O415" s="231"/>
      <c r="P415" s="231"/>
      <c r="Q415" s="231"/>
      <c r="R415" s="231"/>
      <c r="S415" s="223"/>
      <c r="T415" s="231"/>
      <c r="U415" s="231"/>
      <c r="V415" s="231"/>
      <c r="W415" s="251" t="str">
        <f t="shared" si="6"/>
        <v/>
      </c>
    </row>
    <row r="416" spans="1:23" ht="15.75" customHeight="1">
      <c r="A416" s="223"/>
      <c r="B416" s="223"/>
      <c r="C416" s="224"/>
      <c r="D416" s="223"/>
      <c r="E416" s="223"/>
      <c r="F416" s="223"/>
      <c r="G416" s="223"/>
      <c r="H416" s="223"/>
      <c r="I416" s="223"/>
      <c r="J416" s="225"/>
      <c r="K416" s="223"/>
      <c r="L416" s="223"/>
      <c r="M416" s="223"/>
      <c r="N416" s="223"/>
      <c r="O416" s="231"/>
      <c r="P416" s="231"/>
      <c r="Q416" s="231"/>
      <c r="R416" s="231"/>
      <c r="S416" s="223"/>
      <c r="T416" s="231"/>
      <c r="U416" s="231"/>
      <c r="V416" s="231"/>
      <c r="W416" s="251" t="str">
        <f t="shared" si="6"/>
        <v/>
      </c>
    </row>
    <row r="417" spans="1:23" ht="15.75" customHeight="1">
      <c r="A417" s="223"/>
      <c r="B417" s="223"/>
      <c r="C417" s="224"/>
      <c r="D417" s="223"/>
      <c r="E417" s="223"/>
      <c r="F417" s="223"/>
      <c r="G417" s="223"/>
      <c r="H417" s="223"/>
      <c r="I417" s="223"/>
      <c r="J417" s="225"/>
      <c r="K417" s="223"/>
      <c r="L417" s="223"/>
      <c r="M417" s="223"/>
      <c r="N417" s="223"/>
      <c r="O417" s="231"/>
      <c r="P417" s="231"/>
      <c r="Q417" s="231"/>
      <c r="R417" s="231"/>
      <c r="S417" s="223"/>
      <c r="T417" s="231"/>
      <c r="U417" s="231"/>
      <c r="V417" s="231"/>
      <c r="W417" s="251" t="str">
        <f t="shared" si="6"/>
        <v/>
      </c>
    </row>
    <row r="418" spans="1:23" ht="15.75" customHeight="1">
      <c r="A418" s="223"/>
      <c r="B418" s="223"/>
      <c r="C418" s="224"/>
      <c r="D418" s="223"/>
      <c r="E418" s="223"/>
      <c r="F418" s="223"/>
      <c r="G418" s="223"/>
      <c r="H418" s="223"/>
      <c r="I418" s="223"/>
      <c r="J418" s="225"/>
      <c r="K418" s="223"/>
      <c r="L418" s="223"/>
      <c r="M418" s="223"/>
      <c r="N418" s="223"/>
      <c r="O418" s="231"/>
      <c r="P418" s="231"/>
      <c r="Q418" s="231"/>
      <c r="R418" s="231"/>
      <c r="S418" s="223"/>
      <c r="T418" s="231"/>
      <c r="U418" s="231"/>
      <c r="V418" s="231"/>
      <c r="W418" s="251" t="str">
        <f t="shared" si="6"/>
        <v/>
      </c>
    </row>
    <row r="419" spans="1:23" ht="15.75" customHeight="1">
      <c r="A419" s="223"/>
      <c r="B419" s="223"/>
      <c r="C419" s="224"/>
      <c r="D419" s="223"/>
      <c r="E419" s="223"/>
      <c r="F419" s="223"/>
      <c r="G419" s="223"/>
      <c r="H419" s="223"/>
      <c r="I419" s="223"/>
      <c r="J419" s="225"/>
      <c r="K419" s="223"/>
      <c r="L419" s="223"/>
      <c r="M419" s="223"/>
      <c r="N419" s="223"/>
      <c r="O419" s="231"/>
      <c r="P419" s="231"/>
      <c r="Q419" s="231"/>
      <c r="R419" s="231"/>
      <c r="S419" s="223"/>
      <c r="T419" s="231"/>
      <c r="U419" s="231"/>
      <c r="V419" s="231"/>
      <c r="W419" s="251" t="str">
        <f t="shared" si="6"/>
        <v/>
      </c>
    </row>
    <row r="420" spans="1:23" ht="15.75" customHeight="1">
      <c r="A420" s="223"/>
      <c r="B420" s="223"/>
      <c r="C420" s="224"/>
      <c r="D420" s="223"/>
      <c r="E420" s="223"/>
      <c r="F420" s="223"/>
      <c r="G420" s="223"/>
      <c r="H420" s="223"/>
      <c r="I420" s="223"/>
      <c r="J420" s="225"/>
      <c r="K420" s="223"/>
      <c r="L420" s="223"/>
      <c r="M420" s="223"/>
      <c r="N420" s="223"/>
      <c r="O420" s="231"/>
      <c r="P420" s="231"/>
      <c r="Q420" s="231"/>
      <c r="R420" s="231"/>
      <c r="S420" s="223"/>
      <c r="T420" s="231"/>
      <c r="U420" s="231"/>
      <c r="V420" s="231"/>
      <c r="W420" s="251" t="str">
        <f t="shared" si="6"/>
        <v/>
      </c>
    </row>
    <row r="421" spans="1:23" ht="15.75" customHeight="1">
      <c r="A421" s="223"/>
      <c r="B421" s="223"/>
      <c r="C421" s="224"/>
      <c r="D421" s="223"/>
      <c r="E421" s="223"/>
      <c r="F421" s="223"/>
      <c r="G421" s="223"/>
      <c r="H421" s="223"/>
      <c r="I421" s="223"/>
      <c r="J421" s="225"/>
      <c r="K421" s="223"/>
      <c r="L421" s="223"/>
      <c r="M421" s="223"/>
      <c r="N421" s="223"/>
      <c r="O421" s="231"/>
      <c r="P421" s="231"/>
      <c r="Q421" s="231"/>
      <c r="R421" s="231"/>
      <c r="S421" s="223"/>
      <c r="T421" s="231"/>
      <c r="U421" s="231"/>
      <c r="V421" s="231"/>
      <c r="W421" s="251" t="str">
        <f t="shared" si="6"/>
        <v/>
      </c>
    </row>
    <row r="422" spans="1:23" ht="15.75" customHeight="1">
      <c r="A422" s="223"/>
      <c r="B422" s="223"/>
      <c r="C422" s="224"/>
      <c r="D422" s="223"/>
      <c r="E422" s="223"/>
      <c r="F422" s="223"/>
      <c r="G422" s="223"/>
      <c r="H422" s="223"/>
      <c r="I422" s="223"/>
      <c r="J422" s="225"/>
      <c r="K422" s="223"/>
      <c r="L422" s="223"/>
      <c r="M422" s="223"/>
      <c r="N422" s="223"/>
      <c r="O422" s="231"/>
      <c r="P422" s="231"/>
      <c r="Q422" s="231"/>
      <c r="R422" s="231"/>
      <c r="S422" s="223"/>
      <c r="T422" s="231"/>
      <c r="U422" s="231"/>
      <c r="V422" s="231"/>
      <c r="W422" s="251" t="str">
        <f t="shared" si="6"/>
        <v/>
      </c>
    </row>
    <row r="423" spans="1:23" ht="15.75" customHeight="1">
      <c r="A423" s="223"/>
      <c r="B423" s="223"/>
      <c r="C423" s="224"/>
      <c r="D423" s="223"/>
      <c r="E423" s="223"/>
      <c r="F423" s="223"/>
      <c r="G423" s="223"/>
      <c r="H423" s="223"/>
      <c r="I423" s="223"/>
      <c r="J423" s="225"/>
      <c r="K423" s="223"/>
      <c r="L423" s="223"/>
      <c r="M423" s="223"/>
      <c r="N423" s="223"/>
      <c r="O423" s="231"/>
      <c r="P423" s="231"/>
      <c r="Q423" s="231"/>
      <c r="R423" s="231"/>
      <c r="S423" s="223"/>
      <c r="T423" s="231"/>
      <c r="U423" s="231"/>
      <c r="V423" s="231"/>
      <c r="W423" s="251" t="str">
        <f t="shared" si="6"/>
        <v/>
      </c>
    </row>
    <row r="424" spans="1:23" ht="15.75" customHeight="1">
      <c r="A424" s="223"/>
      <c r="B424" s="223"/>
      <c r="C424" s="224"/>
      <c r="D424" s="223"/>
      <c r="E424" s="223"/>
      <c r="F424" s="223"/>
      <c r="G424" s="223"/>
      <c r="H424" s="223"/>
      <c r="I424" s="223"/>
      <c r="J424" s="225"/>
      <c r="K424" s="223"/>
      <c r="L424" s="223"/>
      <c r="M424" s="223"/>
      <c r="N424" s="223"/>
      <c r="O424" s="231"/>
      <c r="P424" s="231"/>
      <c r="Q424" s="231"/>
      <c r="R424" s="231"/>
      <c r="S424" s="223"/>
      <c r="T424" s="231"/>
      <c r="U424" s="231"/>
      <c r="V424" s="231"/>
      <c r="W424" s="251" t="str">
        <f t="shared" si="6"/>
        <v/>
      </c>
    </row>
    <row r="425" spans="1:23" ht="15.75" customHeight="1">
      <c r="A425" s="223"/>
      <c r="B425" s="223"/>
      <c r="C425" s="224"/>
      <c r="D425" s="223"/>
      <c r="E425" s="223"/>
      <c r="F425" s="223"/>
      <c r="G425" s="223"/>
      <c r="H425" s="223"/>
      <c r="I425" s="223"/>
      <c r="J425" s="225"/>
      <c r="K425" s="223"/>
      <c r="L425" s="223"/>
      <c r="M425" s="223"/>
      <c r="N425" s="223"/>
      <c r="O425" s="231"/>
      <c r="P425" s="231"/>
      <c r="Q425" s="231"/>
      <c r="R425" s="231"/>
      <c r="S425" s="223"/>
      <c r="T425" s="231"/>
      <c r="U425" s="231"/>
      <c r="V425" s="231"/>
      <c r="W425" s="251" t="str">
        <f t="shared" si="6"/>
        <v/>
      </c>
    </row>
    <row r="426" spans="1:23" ht="15.75" customHeight="1">
      <c r="A426" s="223"/>
      <c r="B426" s="223"/>
      <c r="C426" s="224"/>
      <c r="D426" s="223"/>
      <c r="E426" s="223"/>
      <c r="F426" s="223"/>
      <c r="G426" s="223"/>
      <c r="H426" s="223"/>
      <c r="I426" s="223"/>
      <c r="J426" s="225"/>
      <c r="K426" s="223"/>
      <c r="L426" s="223"/>
      <c r="M426" s="223"/>
      <c r="N426" s="223"/>
      <c r="O426" s="231"/>
      <c r="P426" s="231"/>
      <c r="Q426" s="231"/>
      <c r="R426" s="231"/>
      <c r="S426" s="223"/>
      <c r="T426" s="231"/>
      <c r="U426" s="231"/>
      <c r="V426" s="231"/>
      <c r="W426" s="251" t="str">
        <f t="shared" si="6"/>
        <v/>
      </c>
    </row>
    <row r="427" spans="1:23" ht="15.75" customHeight="1">
      <c r="A427" s="223"/>
      <c r="B427" s="223"/>
      <c r="C427" s="224"/>
      <c r="D427" s="223"/>
      <c r="E427" s="223"/>
      <c r="F427" s="223"/>
      <c r="G427" s="223"/>
      <c r="H427" s="223"/>
      <c r="I427" s="223"/>
      <c r="J427" s="225"/>
      <c r="K427" s="223"/>
      <c r="L427" s="223"/>
      <c r="M427" s="223"/>
      <c r="N427" s="223"/>
      <c r="O427" s="231"/>
      <c r="P427" s="231"/>
      <c r="Q427" s="231"/>
      <c r="R427" s="231"/>
      <c r="S427" s="223"/>
      <c r="T427" s="231"/>
      <c r="U427" s="231"/>
      <c r="V427" s="231"/>
      <c r="W427" s="251" t="str">
        <f t="shared" si="6"/>
        <v/>
      </c>
    </row>
    <row r="428" spans="1:23" ht="15.75" customHeight="1">
      <c r="A428" s="223"/>
      <c r="B428" s="223"/>
      <c r="C428" s="224"/>
      <c r="D428" s="223"/>
      <c r="E428" s="223"/>
      <c r="F428" s="223"/>
      <c r="G428" s="223"/>
      <c r="H428" s="223"/>
      <c r="I428" s="223"/>
      <c r="J428" s="225"/>
      <c r="K428" s="223"/>
      <c r="L428" s="223"/>
      <c r="M428" s="223"/>
      <c r="N428" s="223"/>
      <c r="O428" s="231"/>
      <c r="P428" s="231"/>
      <c r="Q428" s="231"/>
      <c r="R428" s="231"/>
      <c r="S428" s="223"/>
      <c r="T428" s="231"/>
      <c r="U428" s="231"/>
      <c r="V428" s="231"/>
      <c r="W428" s="251" t="str">
        <f t="shared" si="6"/>
        <v/>
      </c>
    </row>
    <row r="429" spans="1:23" ht="15.75" customHeight="1">
      <c r="A429" s="223"/>
      <c r="B429" s="223"/>
      <c r="C429" s="224"/>
      <c r="D429" s="223"/>
      <c r="E429" s="223"/>
      <c r="F429" s="223"/>
      <c r="G429" s="223"/>
      <c r="H429" s="223"/>
      <c r="I429" s="223"/>
      <c r="J429" s="225"/>
      <c r="K429" s="223"/>
      <c r="L429" s="223"/>
      <c r="M429" s="223"/>
      <c r="N429" s="223"/>
      <c r="O429" s="231"/>
      <c r="P429" s="231"/>
      <c r="Q429" s="231"/>
      <c r="R429" s="231"/>
      <c r="S429" s="223"/>
      <c r="T429" s="231"/>
      <c r="U429" s="231"/>
      <c r="V429" s="231"/>
      <c r="W429" s="251" t="str">
        <f t="shared" si="6"/>
        <v/>
      </c>
    </row>
    <row r="430" spans="1:23" ht="15.75" customHeight="1">
      <c r="A430" s="223"/>
      <c r="B430" s="223"/>
      <c r="C430" s="224"/>
      <c r="D430" s="223"/>
      <c r="E430" s="223"/>
      <c r="F430" s="223"/>
      <c r="G430" s="223"/>
      <c r="H430" s="223"/>
      <c r="I430" s="223"/>
      <c r="J430" s="225"/>
      <c r="K430" s="223"/>
      <c r="L430" s="223"/>
      <c r="M430" s="223"/>
      <c r="N430" s="223"/>
      <c r="O430" s="231"/>
      <c r="P430" s="231"/>
      <c r="Q430" s="231"/>
      <c r="R430" s="231"/>
      <c r="S430" s="223"/>
      <c r="T430" s="231"/>
      <c r="U430" s="231"/>
      <c r="V430" s="231"/>
      <c r="W430" s="251" t="str">
        <f t="shared" si="6"/>
        <v/>
      </c>
    </row>
    <row r="431" spans="1:23" ht="15.75" customHeight="1">
      <c r="A431" s="223"/>
      <c r="B431" s="223"/>
      <c r="C431" s="224"/>
      <c r="D431" s="223"/>
      <c r="E431" s="223"/>
      <c r="F431" s="223"/>
      <c r="G431" s="223"/>
      <c r="H431" s="223"/>
      <c r="I431" s="223"/>
      <c r="J431" s="225"/>
      <c r="K431" s="223"/>
      <c r="L431" s="223"/>
      <c r="M431" s="223"/>
      <c r="N431" s="223"/>
      <c r="O431" s="231"/>
      <c r="P431" s="231"/>
      <c r="Q431" s="231"/>
      <c r="R431" s="231"/>
      <c r="S431" s="223"/>
      <c r="T431" s="231"/>
      <c r="U431" s="231"/>
      <c r="V431" s="231"/>
      <c r="W431" s="251" t="str">
        <f t="shared" si="6"/>
        <v/>
      </c>
    </row>
    <row r="432" spans="1:23" ht="15.75" customHeight="1">
      <c r="A432" s="223"/>
      <c r="B432" s="223"/>
      <c r="C432" s="224"/>
      <c r="D432" s="223"/>
      <c r="E432" s="223"/>
      <c r="F432" s="223"/>
      <c r="G432" s="223"/>
      <c r="H432" s="223"/>
      <c r="I432" s="223"/>
      <c r="J432" s="225"/>
      <c r="K432" s="223"/>
      <c r="L432" s="223"/>
      <c r="M432" s="223"/>
      <c r="N432" s="223"/>
      <c r="O432" s="231"/>
      <c r="P432" s="231"/>
      <c r="Q432" s="231"/>
      <c r="R432" s="231"/>
      <c r="S432" s="223"/>
      <c r="T432" s="231"/>
      <c r="U432" s="231"/>
      <c r="V432" s="231"/>
      <c r="W432" s="251" t="str">
        <f t="shared" si="6"/>
        <v/>
      </c>
    </row>
    <row r="433" spans="1:23" ht="15.75" customHeight="1">
      <c r="A433" s="223"/>
      <c r="B433" s="223"/>
      <c r="C433" s="224"/>
      <c r="D433" s="223"/>
      <c r="E433" s="223"/>
      <c r="F433" s="223"/>
      <c r="G433" s="223"/>
      <c r="H433" s="223"/>
      <c r="I433" s="223"/>
      <c r="J433" s="225"/>
      <c r="K433" s="223"/>
      <c r="L433" s="223"/>
      <c r="M433" s="223"/>
      <c r="N433" s="223"/>
      <c r="O433" s="231"/>
      <c r="P433" s="231"/>
      <c r="Q433" s="231"/>
      <c r="R433" s="231"/>
      <c r="S433" s="223"/>
      <c r="T433" s="231"/>
      <c r="U433" s="231"/>
      <c r="V433" s="231"/>
      <c r="W433" s="251" t="str">
        <f t="shared" si="6"/>
        <v/>
      </c>
    </row>
    <row r="434" spans="1:23" ht="15.75" customHeight="1">
      <c r="A434" s="223"/>
      <c r="B434" s="223"/>
      <c r="C434" s="224"/>
      <c r="D434" s="223"/>
      <c r="E434" s="223"/>
      <c r="F434" s="223"/>
      <c r="G434" s="223"/>
      <c r="H434" s="223"/>
      <c r="I434" s="223"/>
      <c r="J434" s="225"/>
      <c r="K434" s="223"/>
      <c r="L434" s="223"/>
      <c r="M434" s="223"/>
      <c r="N434" s="223"/>
      <c r="O434" s="231"/>
      <c r="P434" s="231"/>
      <c r="Q434" s="231"/>
      <c r="R434" s="231"/>
      <c r="S434" s="223"/>
      <c r="T434" s="231"/>
      <c r="U434" s="231"/>
      <c r="V434" s="231"/>
      <c r="W434" s="251" t="str">
        <f t="shared" si="6"/>
        <v/>
      </c>
    </row>
    <row r="435" spans="1:23" ht="15.75" customHeight="1">
      <c r="A435" s="223"/>
      <c r="B435" s="223"/>
      <c r="C435" s="224"/>
      <c r="D435" s="223"/>
      <c r="E435" s="223"/>
      <c r="F435" s="223"/>
      <c r="G435" s="223"/>
      <c r="H435" s="223"/>
      <c r="I435" s="223"/>
      <c r="J435" s="225"/>
      <c r="K435" s="223"/>
      <c r="L435" s="223"/>
      <c r="M435" s="223"/>
      <c r="N435" s="223"/>
      <c r="O435" s="231"/>
      <c r="P435" s="231"/>
      <c r="Q435" s="231"/>
      <c r="R435" s="231"/>
      <c r="S435" s="223"/>
      <c r="T435" s="231"/>
      <c r="U435" s="231"/>
      <c r="V435" s="231"/>
      <c r="W435" s="251" t="str">
        <f t="shared" si="6"/>
        <v/>
      </c>
    </row>
    <row r="436" spans="1:23" ht="15.75" customHeight="1">
      <c r="A436" s="223"/>
      <c r="B436" s="223"/>
      <c r="C436" s="224"/>
      <c r="D436" s="223"/>
      <c r="E436" s="223"/>
      <c r="F436" s="223"/>
      <c r="G436" s="223"/>
      <c r="H436" s="223"/>
      <c r="I436" s="223"/>
      <c r="J436" s="225"/>
      <c r="K436" s="223"/>
      <c r="L436" s="223"/>
      <c r="M436" s="223"/>
      <c r="N436" s="223"/>
      <c r="O436" s="231"/>
      <c r="P436" s="231"/>
      <c r="Q436" s="231"/>
      <c r="R436" s="231"/>
      <c r="S436" s="223"/>
      <c r="T436" s="231"/>
      <c r="U436" s="231"/>
      <c r="V436" s="231"/>
      <c r="W436" s="251" t="str">
        <f t="shared" si="6"/>
        <v/>
      </c>
    </row>
    <row r="437" spans="1:23" ht="15.75" customHeight="1">
      <c r="A437" s="223"/>
      <c r="B437" s="223"/>
      <c r="C437" s="224"/>
      <c r="D437" s="223"/>
      <c r="E437" s="223"/>
      <c r="F437" s="223"/>
      <c r="G437" s="223"/>
      <c r="H437" s="223"/>
      <c r="I437" s="223"/>
      <c r="J437" s="225"/>
      <c r="K437" s="223"/>
      <c r="L437" s="223"/>
      <c r="M437" s="223"/>
      <c r="N437" s="223"/>
      <c r="O437" s="231"/>
      <c r="P437" s="231"/>
      <c r="Q437" s="231"/>
      <c r="R437" s="231"/>
      <c r="S437" s="223"/>
      <c r="T437" s="231"/>
      <c r="U437" s="231"/>
      <c r="V437" s="231"/>
      <c r="W437" s="251" t="str">
        <f t="shared" si="6"/>
        <v/>
      </c>
    </row>
    <row r="438" spans="1:23" ht="15.75" customHeight="1">
      <c r="A438" s="223"/>
      <c r="B438" s="223"/>
      <c r="C438" s="224"/>
      <c r="D438" s="223"/>
      <c r="E438" s="223"/>
      <c r="F438" s="223"/>
      <c r="G438" s="223"/>
      <c r="H438" s="223"/>
      <c r="I438" s="223"/>
      <c r="J438" s="225"/>
      <c r="K438" s="223"/>
      <c r="L438" s="223"/>
      <c r="M438" s="223"/>
      <c r="N438" s="223"/>
      <c r="O438" s="231"/>
      <c r="P438" s="231"/>
      <c r="Q438" s="231"/>
      <c r="R438" s="231"/>
      <c r="S438" s="223"/>
      <c r="T438" s="231"/>
      <c r="U438" s="231"/>
      <c r="V438" s="231"/>
      <c r="W438" s="251" t="str">
        <f t="shared" si="6"/>
        <v/>
      </c>
    </row>
    <row r="439" spans="1:23" ht="15.75" customHeight="1">
      <c r="A439" s="223"/>
      <c r="B439" s="223"/>
      <c r="C439" s="224"/>
      <c r="D439" s="223"/>
      <c r="E439" s="223"/>
      <c r="F439" s="223"/>
      <c r="G439" s="223"/>
      <c r="H439" s="223"/>
      <c r="I439" s="223"/>
      <c r="J439" s="225"/>
      <c r="K439" s="223"/>
      <c r="L439" s="223"/>
      <c r="M439" s="223"/>
      <c r="N439" s="223"/>
      <c r="O439" s="231"/>
      <c r="P439" s="231"/>
      <c r="Q439" s="231"/>
      <c r="R439" s="231"/>
      <c r="S439" s="223"/>
      <c r="T439" s="231"/>
      <c r="U439" s="231"/>
      <c r="V439" s="231"/>
      <c r="W439" s="251" t="str">
        <f t="shared" si="6"/>
        <v/>
      </c>
    </row>
    <row r="440" spans="1:23" ht="15.75" customHeight="1">
      <c r="A440" s="223"/>
      <c r="B440" s="223"/>
      <c r="C440" s="224"/>
      <c r="D440" s="223"/>
      <c r="E440" s="223"/>
      <c r="F440" s="223"/>
      <c r="G440" s="223"/>
      <c r="H440" s="223"/>
      <c r="I440" s="223"/>
      <c r="J440" s="225"/>
      <c r="K440" s="223"/>
      <c r="L440" s="223"/>
      <c r="M440" s="223"/>
      <c r="N440" s="223"/>
      <c r="O440" s="231"/>
      <c r="P440" s="231"/>
      <c r="Q440" s="231"/>
      <c r="R440" s="231"/>
      <c r="S440" s="223"/>
      <c r="T440" s="231"/>
      <c r="U440" s="231"/>
      <c r="V440" s="231"/>
      <c r="W440" s="251" t="str">
        <f t="shared" si="6"/>
        <v/>
      </c>
    </row>
    <row r="441" spans="1:23" ht="15.75" customHeight="1">
      <c r="A441" s="223"/>
      <c r="B441" s="223"/>
      <c r="C441" s="224"/>
      <c r="D441" s="223"/>
      <c r="E441" s="223"/>
      <c r="F441" s="223"/>
      <c r="G441" s="223"/>
      <c r="H441" s="223"/>
      <c r="I441" s="223"/>
      <c r="J441" s="225"/>
      <c r="K441" s="223"/>
      <c r="L441" s="223"/>
      <c r="M441" s="223"/>
      <c r="N441" s="223"/>
      <c r="O441" s="231"/>
      <c r="P441" s="231"/>
      <c r="Q441" s="231"/>
      <c r="R441" s="231"/>
      <c r="S441" s="223"/>
      <c r="T441" s="231"/>
      <c r="U441" s="231"/>
      <c r="V441" s="231"/>
      <c r="W441" s="251" t="str">
        <f t="shared" si="6"/>
        <v/>
      </c>
    </row>
    <row r="442" spans="1:23" ht="15.75" customHeight="1">
      <c r="A442" s="223"/>
      <c r="B442" s="223"/>
      <c r="C442" s="224"/>
      <c r="D442" s="223"/>
      <c r="E442" s="223"/>
      <c r="F442" s="223"/>
      <c r="G442" s="223"/>
      <c r="H442" s="223"/>
      <c r="I442" s="223"/>
      <c r="J442" s="225"/>
      <c r="K442" s="223"/>
      <c r="L442" s="223"/>
      <c r="M442" s="223"/>
      <c r="N442" s="223"/>
      <c r="O442" s="231"/>
      <c r="P442" s="231"/>
      <c r="Q442" s="231"/>
      <c r="R442" s="231"/>
      <c r="S442" s="223"/>
      <c r="T442" s="231"/>
      <c r="U442" s="231"/>
      <c r="V442" s="231"/>
      <c r="W442" s="251" t="str">
        <f t="shared" si="6"/>
        <v/>
      </c>
    </row>
    <row r="443" spans="1:23" ht="15.75" customHeight="1">
      <c r="A443" s="223"/>
      <c r="B443" s="223"/>
      <c r="C443" s="224"/>
      <c r="D443" s="223"/>
      <c r="E443" s="223"/>
      <c r="F443" s="223"/>
      <c r="G443" s="223"/>
      <c r="H443" s="223"/>
      <c r="I443" s="223"/>
      <c r="J443" s="225"/>
      <c r="K443" s="223"/>
      <c r="L443" s="223"/>
      <c r="M443" s="223"/>
      <c r="N443" s="223"/>
      <c r="O443" s="231"/>
      <c r="P443" s="231"/>
      <c r="Q443" s="231"/>
      <c r="R443" s="231"/>
      <c r="S443" s="223"/>
      <c r="T443" s="231"/>
      <c r="U443" s="231"/>
      <c r="V443" s="231"/>
      <c r="W443" s="251" t="str">
        <f t="shared" si="6"/>
        <v/>
      </c>
    </row>
    <row r="444" spans="1:23" ht="15.75" customHeight="1">
      <c r="A444" s="223"/>
      <c r="B444" s="223"/>
      <c r="C444" s="224"/>
      <c r="D444" s="223"/>
      <c r="E444" s="223"/>
      <c r="F444" s="223"/>
      <c r="G444" s="223"/>
      <c r="H444" s="223"/>
      <c r="I444" s="223"/>
      <c r="J444" s="225"/>
      <c r="K444" s="223"/>
      <c r="L444" s="223"/>
      <c r="M444" s="223"/>
      <c r="N444" s="223"/>
      <c r="O444" s="231"/>
      <c r="P444" s="231"/>
      <c r="Q444" s="231"/>
      <c r="R444" s="231"/>
      <c r="S444" s="223"/>
      <c r="T444" s="231"/>
      <c r="U444" s="231"/>
      <c r="V444" s="231"/>
      <c r="W444" s="251" t="str">
        <f t="shared" si="6"/>
        <v/>
      </c>
    </row>
    <row r="445" spans="1:23" ht="15.75" customHeight="1">
      <c r="A445" s="223"/>
      <c r="B445" s="223"/>
      <c r="C445" s="224"/>
      <c r="D445" s="223"/>
      <c r="E445" s="223"/>
      <c r="F445" s="223"/>
      <c r="G445" s="223"/>
      <c r="H445" s="223"/>
      <c r="I445" s="223"/>
      <c r="J445" s="225"/>
      <c r="K445" s="223"/>
      <c r="L445" s="223"/>
      <c r="M445" s="223"/>
      <c r="N445" s="223"/>
      <c r="O445" s="231"/>
      <c r="P445" s="231"/>
      <c r="Q445" s="231"/>
      <c r="R445" s="231"/>
      <c r="S445" s="223"/>
      <c r="T445" s="231"/>
      <c r="U445" s="231"/>
      <c r="V445" s="231"/>
      <c r="W445" s="251" t="str">
        <f t="shared" si="6"/>
        <v/>
      </c>
    </row>
    <row r="446" spans="1:23" ht="15.75" customHeight="1">
      <c r="A446" s="223"/>
      <c r="B446" s="223"/>
      <c r="C446" s="224"/>
      <c r="D446" s="223"/>
      <c r="E446" s="223"/>
      <c r="F446" s="223"/>
      <c r="G446" s="223"/>
      <c r="H446" s="223"/>
      <c r="I446" s="223"/>
      <c r="J446" s="225"/>
      <c r="K446" s="223"/>
      <c r="L446" s="223"/>
      <c r="M446" s="223"/>
      <c r="N446" s="223"/>
      <c r="O446" s="231"/>
      <c r="P446" s="231"/>
      <c r="Q446" s="231"/>
      <c r="R446" s="231"/>
      <c r="S446" s="223"/>
      <c r="T446" s="231"/>
      <c r="U446" s="231"/>
      <c r="V446" s="231"/>
      <c r="W446" s="251" t="str">
        <f t="shared" si="6"/>
        <v/>
      </c>
    </row>
    <row r="447" spans="1:23" ht="15.75" customHeight="1">
      <c r="A447" s="223"/>
      <c r="B447" s="223"/>
      <c r="C447" s="224"/>
      <c r="D447" s="223"/>
      <c r="E447" s="223"/>
      <c r="F447" s="223"/>
      <c r="G447" s="223"/>
      <c r="H447" s="223"/>
      <c r="I447" s="223"/>
      <c r="J447" s="225"/>
      <c r="K447" s="223"/>
      <c r="L447" s="223"/>
      <c r="M447" s="223"/>
      <c r="N447" s="223"/>
      <c r="O447" s="231"/>
      <c r="P447" s="231"/>
      <c r="Q447" s="231"/>
      <c r="R447" s="231"/>
      <c r="S447" s="223"/>
      <c r="T447" s="231"/>
      <c r="U447" s="231"/>
      <c r="V447" s="231"/>
      <c r="W447" s="251" t="str">
        <f t="shared" si="6"/>
        <v/>
      </c>
    </row>
    <row r="448" spans="1:23" ht="15.75" customHeight="1">
      <c r="A448" s="223"/>
      <c r="B448" s="223"/>
      <c r="C448" s="224"/>
      <c r="D448" s="223"/>
      <c r="E448" s="223"/>
      <c r="F448" s="223"/>
      <c r="G448" s="223"/>
      <c r="H448" s="223"/>
      <c r="I448" s="223"/>
      <c r="J448" s="225"/>
      <c r="K448" s="223"/>
      <c r="L448" s="223"/>
      <c r="M448" s="223"/>
      <c r="N448" s="223"/>
      <c r="O448" s="231"/>
      <c r="P448" s="231"/>
      <c r="Q448" s="231"/>
      <c r="R448" s="231"/>
      <c r="S448" s="223"/>
      <c r="T448" s="231"/>
      <c r="U448" s="231"/>
      <c r="V448" s="231"/>
      <c r="W448" s="251" t="str">
        <f t="shared" si="6"/>
        <v/>
      </c>
    </row>
    <row r="449" spans="1:23" ht="15.75" customHeight="1">
      <c r="A449" s="223"/>
      <c r="B449" s="223"/>
      <c r="C449" s="224"/>
      <c r="D449" s="223"/>
      <c r="E449" s="223"/>
      <c r="F449" s="223"/>
      <c r="G449" s="223"/>
      <c r="H449" s="223"/>
      <c r="I449" s="223"/>
      <c r="J449" s="225"/>
      <c r="K449" s="223"/>
      <c r="L449" s="223"/>
      <c r="M449" s="223"/>
      <c r="N449" s="223"/>
      <c r="O449" s="231"/>
      <c r="P449" s="231"/>
      <c r="Q449" s="231"/>
      <c r="R449" s="231"/>
      <c r="S449" s="223"/>
      <c r="T449" s="231"/>
      <c r="U449" s="231"/>
      <c r="V449" s="231"/>
      <c r="W449" s="251" t="str">
        <f t="shared" si="6"/>
        <v/>
      </c>
    </row>
    <row r="450" spans="1:23" ht="15.75" customHeight="1">
      <c r="A450" s="223"/>
      <c r="B450" s="223"/>
      <c r="C450" s="224"/>
      <c r="D450" s="223"/>
      <c r="E450" s="223"/>
      <c r="F450" s="223"/>
      <c r="G450" s="223"/>
      <c r="H450" s="223"/>
      <c r="I450" s="223"/>
      <c r="J450" s="225"/>
      <c r="K450" s="223"/>
      <c r="L450" s="223"/>
      <c r="M450" s="223"/>
      <c r="N450" s="223"/>
      <c r="O450" s="231"/>
      <c r="P450" s="231"/>
      <c r="Q450" s="231"/>
      <c r="R450" s="231"/>
      <c r="S450" s="223"/>
      <c r="T450" s="231"/>
      <c r="U450" s="231"/>
      <c r="V450" s="231"/>
      <c r="W450" s="251" t="str">
        <f t="shared" si="6"/>
        <v/>
      </c>
    </row>
    <row r="451" spans="1:23" ht="15.75" customHeight="1">
      <c r="A451" s="223"/>
      <c r="B451" s="223"/>
      <c r="C451" s="224"/>
      <c r="D451" s="223"/>
      <c r="E451" s="223"/>
      <c r="F451" s="223"/>
      <c r="G451" s="223"/>
      <c r="H451" s="223"/>
      <c r="I451" s="223"/>
      <c r="J451" s="225"/>
      <c r="K451" s="223"/>
      <c r="L451" s="223"/>
      <c r="M451" s="223"/>
      <c r="N451" s="223"/>
      <c r="O451" s="231"/>
      <c r="P451" s="231"/>
      <c r="Q451" s="231"/>
      <c r="R451" s="231"/>
      <c r="S451" s="223"/>
      <c r="T451" s="231"/>
      <c r="U451" s="231"/>
      <c r="V451" s="231"/>
      <c r="W451" s="251" t="str">
        <f t="shared" si="6"/>
        <v/>
      </c>
    </row>
    <row r="452" spans="1:23" ht="15.75" customHeight="1">
      <c r="A452" s="223"/>
      <c r="B452" s="223"/>
      <c r="C452" s="224"/>
      <c r="D452" s="223"/>
      <c r="E452" s="223"/>
      <c r="F452" s="223"/>
      <c r="G452" s="223"/>
      <c r="H452" s="223"/>
      <c r="I452" s="223"/>
      <c r="J452" s="225"/>
      <c r="K452" s="223"/>
      <c r="L452" s="223"/>
      <c r="M452" s="223"/>
      <c r="N452" s="223"/>
      <c r="O452" s="231"/>
      <c r="P452" s="231"/>
      <c r="Q452" s="231"/>
      <c r="R452" s="231"/>
      <c r="S452" s="223"/>
      <c r="T452" s="231"/>
      <c r="U452" s="231"/>
      <c r="V452" s="231"/>
      <c r="W452" s="251" t="str">
        <f t="shared" ref="W452:W515" si="7">IF($O452="YES",$O$2&amp;", ","")&amp;IF($P452="YES",$P$2&amp;", ","")&amp;IF($Q452="YES",$Q$2&amp;", ","")&amp;IF($R452="YES",$R$2&amp;", ","")</f>
        <v/>
      </c>
    </row>
    <row r="453" spans="1:23" ht="15.75" customHeight="1">
      <c r="A453" s="223"/>
      <c r="B453" s="223"/>
      <c r="C453" s="224"/>
      <c r="D453" s="223"/>
      <c r="E453" s="223"/>
      <c r="F453" s="223"/>
      <c r="G453" s="223"/>
      <c r="H453" s="223"/>
      <c r="I453" s="223"/>
      <c r="J453" s="225"/>
      <c r="K453" s="223"/>
      <c r="L453" s="223"/>
      <c r="M453" s="223"/>
      <c r="N453" s="223"/>
      <c r="O453" s="231"/>
      <c r="P453" s="231"/>
      <c r="Q453" s="231"/>
      <c r="R453" s="231"/>
      <c r="S453" s="223"/>
      <c r="T453" s="231"/>
      <c r="U453" s="231"/>
      <c r="V453" s="231"/>
      <c r="W453" s="251" t="str">
        <f t="shared" si="7"/>
        <v/>
      </c>
    </row>
    <row r="454" spans="1:23" ht="15.75" customHeight="1">
      <c r="A454" s="223"/>
      <c r="B454" s="223"/>
      <c r="C454" s="224"/>
      <c r="D454" s="223"/>
      <c r="E454" s="223"/>
      <c r="F454" s="223"/>
      <c r="G454" s="223"/>
      <c r="H454" s="223"/>
      <c r="I454" s="223"/>
      <c r="J454" s="225"/>
      <c r="K454" s="223"/>
      <c r="L454" s="223"/>
      <c r="M454" s="223"/>
      <c r="N454" s="223"/>
      <c r="O454" s="231"/>
      <c r="P454" s="231"/>
      <c r="Q454" s="231"/>
      <c r="R454" s="231"/>
      <c r="S454" s="223"/>
      <c r="T454" s="231"/>
      <c r="U454" s="231"/>
      <c r="V454" s="231"/>
      <c r="W454" s="251" t="str">
        <f t="shared" si="7"/>
        <v/>
      </c>
    </row>
    <row r="455" spans="1:23" ht="15.75" customHeight="1">
      <c r="A455" s="223"/>
      <c r="B455" s="223"/>
      <c r="C455" s="224"/>
      <c r="D455" s="223"/>
      <c r="E455" s="223"/>
      <c r="F455" s="223"/>
      <c r="G455" s="223"/>
      <c r="H455" s="223"/>
      <c r="I455" s="223"/>
      <c r="J455" s="225"/>
      <c r="K455" s="223"/>
      <c r="L455" s="223"/>
      <c r="M455" s="223"/>
      <c r="N455" s="223"/>
      <c r="O455" s="231"/>
      <c r="P455" s="231"/>
      <c r="Q455" s="231"/>
      <c r="R455" s="231"/>
      <c r="S455" s="223"/>
      <c r="T455" s="231"/>
      <c r="U455" s="231"/>
      <c r="V455" s="231"/>
      <c r="W455" s="251" t="str">
        <f t="shared" si="7"/>
        <v/>
      </c>
    </row>
    <row r="456" spans="1:23" ht="15.75" customHeight="1">
      <c r="A456" s="223"/>
      <c r="B456" s="223"/>
      <c r="C456" s="224"/>
      <c r="D456" s="223"/>
      <c r="E456" s="223"/>
      <c r="F456" s="223"/>
      <c r="G456" s="223"/>
      <c r="H456" s="223"/>
      <c r="I456" s="223"/>
      <c r="J456" s="225"/>
      <c r="K456" s="223"/>
      <c r="L456" s="223"/>
      <c r="M456" s="223"/>
      <c r="N456" s="223"/>
      <c r="O456" s="231"/>
      <c r="P456" s="231"/>
      <c r="Q456" s="231"/>
      <c r="R456" s="231"/>
      <c r="S456" s="223"/>
      <c r="T456" s="231"/>
      <c r="U456" s="231"/>
      <c r="V456" s="231"/>
      <c r="W456" s="251" t="str">
        <f t="shared" si="7"/>
        <v/>
      </c>
    </row>
    <row r="457" spans="1:23" ht="15.75" customHeight="1">
      <c r="A457" s="223"/>
      <c r="B457" s="223"/>
      <c r="C457" s="224"/>
      <c r="D457" s="223"/>
      <c r="E457" s="223"/>
      <c r="F457" s="223"/>
      <c r="G457" s="223"/>
      <c r="H457" s="223"/>
      <c r="I457" s="223"/>
      <c r="J457" s="225"/>
      <c r="K457" s="223"/>
      <c r="L457" s="223"/>
      <c r="M457" s="223"/>
      <c r="N457" s="223"/>
      <c r="O457" s="231"/>
      <c r="P457" s="231"/>
      <c r="Q457" s="231"/>
      <c r="R457" s="231"/>
      <c r="S457" s="223"/>
      <c r="T457" s="231"/>
      <c r="U457" s="231"/>
      <c r="V457" s="231"/>
      <c r="W457" s="251" t="str">
        <f t="shared" si="7"/>
        <v/>
      </c>
    </row>
    <row r="458" spans="1:23" ht="15.75" customHeight="1">
      <c r="A458" s="223"/>
      <c r="B458" s="223"/>
      <c r="C458" s="224"/>
      <c r="D458" s="223"/>
      <c r="E458" s="223"/>
      <c r="F458" s="223"/>
      <c r="G458" s="223"/>
      <c r="H458" s="223"/>
      <c r="I458" s="223"/>
      <c r="J458" s="225"/>
      <c r="K458" s="223"/>
      <c r="L458" s="223"/>
      <c r="M458" s="223"/>
      <c r="N458" s="223"/>
      <c r="O458" s="231"/>
      <c r="P458" s="231"/>
      <c r="Q458" s="231"/>
      <c r="R458" s="231"/>
      <c r="S458" s="223"/>
      <c r="T458" s="231"/>
      <c r="U458" s="231"/>
      <c r="V458" s="231"/>
      <c r="W458" s="251" t="str">
        <f t="shared" si="7"/>
        <v/>
      </c>
    </row>
    <row r="459" spans="1:23" ht="15.75" customHeight="1">
      <c r="A459" s="223"/>
      <c r="B459" s="223"/>
      <c r="C459" s="224"/>
      <c r="D459" s="223"/>
      <c r="E459" s="223"/>
      <c r="F459" s="223"/>
      <c r="G459" s="223"/>
      <c r="H459" s="223"/>
      <c r="I459" s="223"/>
      <c r="J459" s="225"/>
      <c r="K459" s="223"/>
      <c r="L459" s="223"/>
      <c r="M459" s="223"/>
      <c r="N459" s="223"/>
      <c r="O459" s="231"/>
      <c r="P459" s="231"/>
      <c r="Q459" s="231"/>
      <c r="R459" s="231"/>
      <c r="S459" s="223"/>
      <c r="T459" s="231"/>
      <c r="U459" s="231"/>
      <c r="V459" s="231"/>
      <c r="W459" s="251" t="str">
        <f t="shared" si="7"/>
        <v/>
      </c>
    </row>
    <row r="460" spans="1:23" ht="15.75" customHeight="1">
      <c r="A460" s="223"/>
      <c r="B460" s="223"/>
      <c r="C460" s="224"/>
      <c r="D460" s="223"/>
      <c r="E460" s="223"/>
      <c r="F460" s="223"/>
      <c r="G460" s="223"/>
      <c r="H460" s="223"/>
      <c r="I460" s="223"/>
      <c r="J460" s="225"/>
      <c r="K460" s="223"/>
      <c r="L460" s="223"/>
      <c r="M460" s="223"/>
      <c r="N460" s="223"/>
      <c r="O460" s="231"/>
      <c r="P460" s="231"/>
      <c r="Q460" s="231"/>
      <c r="R460" s="231"/>
      <c r="S460" s="223"/>
      <c r="T460" s="231"/>
      <c r="U460" s="231"/>
      <c r="V460" s="231"/>
      <c r="W460" s="251" t="str">
        <f t="shared" si="7"/>
        <v/>
      </c>
    </row>
    <row r="461" spans="1:23" ht="15.75" customHeight="1">
      <c r="A461" s="223"/>
      <c r="B461" s="223"/>
      <c r="C461" s="224"/>
      <c r="D461" s="223"/>
      <c r="E461" s="223"/>
      <c r="F461" s="223"/>
      <c r="G461" s="223"/>
      <c r="H461" s="223"/>
      <c r="I461" s="223"/>
      <c r="J461" s="225"/>
      <c r="K461" s="223"/>
      <c r="L461" s="223"/>
      <c r="M461" s="223"/>
      <c r="N461" s="223"/>
      <c r="O461" s="231"/>
      <c r="P461" s="231"/>
      <c r="Q461" s="231"/>
      <c r="R461" s="231"/>
      <c r="S461" s="223"/>
      <c r="T461" s="231"/>
      <c r="U461" s="231"/>
      <c r="V461" s="231"/>
      <c r="W461" s="251" t="str">
        <f t="shared" si="7"/>
        <v/>
      </c>
    </row>
    <row r="462" spans="1:23" ht="15.75" customHeight="1">
      <c r="A462" s="223"/>
      <c r="B462" s="223"/>
      <c r="C462" s="224"/>
      <c r="D462" s="223"/>
      <c r="E462" s="223"/>
      <c r="F462" s="223"/>
      <c r="G462" s="223"/>
      <c r="H462" s="223"/>
      <c r="I462" s="223"/>
      <c r="J462" s="225"/>
      <c r="K462" s="223"/>
      <c r="L462" s="223"/>
      <c r="M462" s="223"/>
      <c r="N462" s="223"/>
      <c r="O462" s="231"/>
      <c r="P462" s="231"/>
      <c r="Q462" s="231"/>
      <c r="R462" s="231"/>
      <c r="S462" s="223"/>
      <c r="T462" s="231"/>
      <c r="U462" s="231"/>
      <c r="V462" s="231"/>
      <c r="W462" s="251" t="str">
        <f t="shared" si="7"/>
        <v/>
      </c>
    </row>
    <row r="463" spans="1:23" ht="15.75" customHeight="1">
      <c r="A463" s="223"/>
      <c r="B463" s="223"/>
      <c r="C463" s="224"/>
      <c r="D463" s="223"/>
      <c r="E463" s="223"/>
      <c r="F463" s="223"/>
      <c r="G463" s="223"/>
      <c r="H463" s="223"/>
      <c r="I463" s="223"/>
      <c r="J463" s="225"/>
      <c r="K463" s="223"/>
      <c r="L463" s="223"/>
      <c r="M463" s="223"/>
      <c r="N463" s="223"/>
      <c r="O463" s="231"/>
      <c r="P463" s="231"/>
      <c r="Q463" s="231"/>
      <c r="R463" s="231"/>
      <c r="S463" s="223"/>
      <c r="T463" s="231"/>
      <c r="U463" s="231"/>
      <c r="V463" s="231"/>
      <c r="W463" s="251" t="str">
        <f t="shared" si="7"/>
        <v/>
      </c>
    </row>
    <row r="464" spans="1:23" ht="15.75" customHeight="1">
      <c r="A464" s="223"/>
      <c r="B464" s="223"/>
      <c r="C464" s="224"/>
      <c r="D464" s="223"/>
      <c r="E464" s="223"/>
      <c r="F464" s="223"/>
      <c r="G464" s="223"/>
      <c r="H464" s="223"/>
      <c r="I464" s="223"/>
      <c r="J464" s="225"/>
      <c r="K464" s="223"/>
      <c r="L464" s="223"/>
      <c r="M464" s="223"/>
      <c r="N464" s="223"/>
      <c r="O464" s="231"/>
      <c r="P464" s="231"/>
      <c r="Q464" s="231"/>
      <c r="R464" s="231"/>
      <c r="S464" s="223"/>
      <c r="T464" s="231"/>
      <c r="U464" s="231"/>
      <c r="V464" s="231"/>
      <c r="W464" s="251" t="str">
        <f t="shared" si="7"/>
        <v/>
      </c>
    </row>
    <row r="465" spans="1:23" ht="15.75" customHeight="1">
      <c r="A465" s="223"/>
      <c r="B465" s="223"/>
      <c r="C465" s="224"/>
      <c r="D465" s="223"/>
      <c r="E465" s="223"/>
      <c r="F465" s="223"/>
      <c r="G465" s="223"/>
      <c r="H465" s="223"/>
      <c r="I465" s="223"/>
      <c r="J465" s="225"/>
      <c r="K465" s="223"/>
      <c r="L465" s="223"/>
      <c r="M465" s="223"/>
      <c r="N465" s="223"/>
      <c r="O465" s="231"/>
      <c r="P465" s="231"/>
      <c r="Q465" s="231"/>
      <c r="R465" s="231"/>
      <c r="S465" s="223"/>
      <c r="T465" s="231"/>
      <c r="U465" s="231"/>
      <c r="V465" s="231"/>
      <c r="W465" s="251" t="str">
        <f t="shared" si="7"/>
        <v/>
      </c>
    </row>
    <row r="466" spans="1:23" ht="15.75" customHeight="1">
      <c r="A466" s="223"/>
      <c r="B466" s="223"/>
      <c r="C466" s="224"/>
      <c r="D466" s="223"/>
      <c r="E466" s="223"/>
      <c r="F466" s="223"/>
      <c r="G466" s="223"/>
      <c r="H466" s="223"/>
      <c r="I466" s="223"/>
      <c r="J466" s="225"/>
      <c r="K466" s="223"/>
      <c r="L466" s="223"/>
      <c r="M466" s="223"/>
      <c r="N466" s="223"/>
      <c r="O466" s="231"/>
      <c r="P466" s="231"/>
      <c r="Q466" s="231"/>
      <c r="R466" s="231"/>
      <c r="S466" s="223"/>
      <c r="T466" s="231"/>
      <c r="U466" s="231"/>
      <c r="V466" s="231"/>
      <c r="W466" s="251" t="str">
        <f t="shared" si="7"/>
        <v/>
      </c>
    </row>
    <row r="467" spans="1:23" ht="15.75" customHeight="1">
      <c r="A467" s="223"/>
      <c r="B467" s="223"/>
      <c r="C467" s="224"/>
      <c r="D467" s="223"/>
      <c r="E467" s="223"/>
      <c r="F467" s="223"/>
      <c r="G467" s="223"/>
      <c r="H467" s="223"/>
      <c r="I467" s="223"/>
      <c r="J467" s="225"/>
      <c r="K467" s="223"/>
      <c r="L467" s="223"/>
      <c r="M467" s="223"/>
      <c r="N467" s="223"/>
      <c r="O467" s="231"/>
      <c r="P467" s="231"/>
      <c r="Q467" s="231"/>
      <c r="R467" s="231"/>
      <c r="S467" s="223"/>
      <c r="T467" s="231"/>
      <c r="U467" s="231"/>
      <c r="V467" s="231"/>
      <c r="W467" s="251" t="str">
        <f t="shared" si="7"/>
        <v/>
      </c>
    </row>
    <row r="468" spans="1:23" ht="15.75" customHeight="1">
      <c r="A468" s="223"/>
      <c r="B468" s="223"/>
      <c r="C468" s="224"/>
      <c r="D468" s="223"/>
      <c r="E468" s="223"/>
      <c r="F468" s="223"/>
      <c r="G468" s="223"/>
      <c r="H468" s="223"/>
      <c r="I468" s="223"/>
      <c r="J468" s="225"/>
      <c r="K468" s="223"/>
      <c r="L468" s="223"/>
      <c r="M468" s="223"/>
      <c r="N468" s="223"/>
      <c r="O468" s="231"/>
      <c r="P468" s="231"/>
      <c r="Q468" s="231"/>
      <c r="R468" s="231"/>
      <c r="S468" s="223"/>
      <c r="T468" s="231"/>
      <c r="U468" s="231"/>
      <c r="V468" s="231"/>
      <c r="W468" s="251" t="str">
        <f t="shared" si="7"/>
        <v/>
      </c>
    </row>
    <row r="469" spans="1:23" ht="15.75" customHeight="1">
      <c r="A469" s="223"/>
      <c r="B469" s="223"/>
      <c r="C469" s="224"/>
      <c r="D469" s="223"/>
      <c r="E469" s="223"/>
      <c r="F469" s="223"/>
      <c r="G469" s="223"/>
      <c r="H469" s="223"/>
      <c r="I469" s="223"/>
      <c r="J469" s="225"/>
      <c r="K469" s="223"/>
      <c r="L469" s="223"/>
      <c r="M469" s="223"/>
      <c r="N469" s="223"/>
      <c r="O469" s="231"/>
      <c r="P469" s="231"/>
      <c r="Q469" s="231"/>
      <c r="R469" s="231"/>
      <c r="S469" s="223"/>
      <c r="T469" s="231"/>
      <c r="U469" s="231"/>
      <c r="V469" s="231"/>
      <c r="W469" s="251" t="str">
        <f t="shared" si="7"/>
        <v/>
      </c>
    </row>
    <row r="470" spans="1:23" ht="15.75" customHeight="1">
      <c r="A470" s="223"/>
      <c r="B470" s="223"/>
      <c r="C470" s="224"/>
      <c r="D470" s="223"/>
      <c r="E470" s="223"/>
      <c r="F470" s="223"/>
      <c r="G470" s="223"/>
      <c r="H470" s="223"/>
      <c r="I470" s="223"/>
      <c r="J470" s="225"/>
      <c r="K470" s="223"/>
      <c r="L470" s="223"/>
      <c r="M470" s="223"/>
      <c r="N470" s="223"/>
      <c r="O470" s="231"/>
      <c r="P470" s="231"/>
      <c r="Q470" s="231"/>
      <c r="R470" s="231"/>
      <c r="S470" s="223"/>
      <c r="T470" s="231"/>
      <c r="U470" s="231"/>
      <c r="V470" s="231"/>
      <c r="W470" s="251" t="str">
        <f t="shared" si="7"/>
        <v/>
      </c>
    </row>
    <row r="471" spans="1:23" ht="15.75" customHeight="1">
      <c r="A471" s="223"/>
      <c r="B471" s="223"/>
      <c r="C471" s="224"/>
      <c r="D471" s="223"/>
      <c r="E471" s="223"/>
      <c r="F471" s="223"/>
      <c r="G471" s="223"/>
      <c r="H471" s="223"/>
      <c r="I471" s="223"/>
      <c r="J471" s="225"/>
      <c r="K471" s="223"/>
      <c r="L471" s="223"/>
      <c r="M471" s="223"/>
      <c r="N471" s="223"/>
      <c r="O471" s="231"/>
      <c r="P471" s="231"/>
      <c r="Q471" s="231"/>
      <c r="R471" s="231"/>
      <c r="S471" s="223"/>
      <c r="T471" s="231"/>
      <c r="U471" s="231"/>
      <c r="V471" s="231"/>
      <c r="W471" s="251" t="str">
        <f t="shared" si="7"/>
        <v/>
      </c>
    </row>
    <row r="472" spans="1:23" ht="15.75" customHeight="1">
      <c r="A472" s="223"/>
      <c r="B472" s="223"/>
      <c r="C472" s="224"/>
      <c r="D472" s="223"/>
      <c r="E472" s="223"/>
      <c r="F472" s="223"/>
      <c r="G472" s="223"/>
      <c r="H472" s="223"/>
      <c r="I472" s="223"/>
      <c r="J472" s="225"/>
      <c r="K472" s="223"/>
      <c r="L472" s="223"/>
      <c r="M472" s="223"/>
      <c r="N472" s="223"/>
      <c r="O472" s="231"/>
      <c r="P472" s="231"/>
      <c r="Q472" s="231"/>
      <c r="R472" s="231"/>
      <c r="S472" s="223"/>
      <c r="T472" s="231"/>
      <c r="U472" s="231"/>
      <c r="V472" s="231"/>
      <c r="W472" s="251" t="str">
        <f t="shared" si="7"/>
        <v/>
      </c>
    </row>
    <row r="473" spans="1:23" ht="15.75" customHeight="1">
      <c r="A473" s="223"/>
      <c r="B473" s="223"/>
      <c r="C473" s="224"/>
      <c r="D473" s="223"/>
      <c r="E473" s="223"/>
      <c r="F473" s="223"/>
      <c r="G473" s="223"/>
      <c r="H473" s="223"/>
      <c r="I473" s="223"/>
      <c r="J473" s="225"/>
      <c r="K473" s="223"/>
      <c r="L473" s="223"/>
      <c r="M473" s="223"/>
      <c r="N473" s="223"/>
      <c r="O473" s="231"/>
      <c r="P473" s="231"/>
      <c r="Q473" s="231"/>
      <c r="R473" s="231"/>
      <c r="S473" s="223"/>
      <c r="T473" s="231"/>
      <c r="U473" s="231"/>
      <c r="V473" s="231"/>
      <c r="W473" s="251" t="str">
        <f t="shared" si="7"/>
        <v/>
      </c>
    </row>
    <row r="474" spans="1:23" ht="15.75" customHeight="1">
      <c r="A474" s="223"/>
      <c r="B474" s="223"/>
      <c r="C474" s="224"/>
      <c r="D474" s="223"/>
      <c r="E474" s="223"/>
      <c r="F474" s="223"/>
      <c r="G474" s="223"/>
      <c r="H474" s="223"/>
      <c r="I474" s="223"/>
      <c r="J474" s="225"/>
      <c r="K474" s="223"/>
      <c r="L474" s="223"/>
      <c r="M474" s="223"/>
      <c r="N474" s="223"/>
      <c r="O474" s="231"/>
      <c r="P474" s="231"/>
      <c r="Q474" s="231"/>
      <c r="R474" s="231"/>
      <c r="S474" s="223"/>
      <c r="T474" s="231"/>
      <c r="U474" s="231"/>
      <c r="V474" s="231"/>
      <c r="W474" s="251" t="str">
        <f t="shared" si="7"/>
        <v/>
      </c>
    </row>
    <row r="475" spans="1:23" ht="15.75" customHeight="1">
      <c r="A475" s="223"/>
      <c r="B475" s="223"/>
      <c r="C475" s="224"/>
      <c r="D475" s="223"/>
      <c r="E475" s="223"/>
      <c r="F475" s="223"/>
      <c r="G475" s="223"/>
      <c r="H475" s="223"/>
      <c r="I475" s="223"/>
      <c r="J475" s="225"/>
      <c r="K475" s="223"/>
      <c r="L475" s="223"/>
      <c r="M475" s="223"/>
      <c r="N475" s="223"/>
      <c r="O475" s="231"/>
      <c r="P475" s="231"/>
      <c r="Q475" s="231"/>
      <c r="R475" s="231"/>
      <c r="S475" s="223"/>
      <c r="T475" s="231"/>
      <c r="U475" s="231"/>
      <c r="V475" s="231"/>
      <c r="W475" s="251" t="str">
        <f t="shared" si="7"/>
        <v/>
      </c>
    </row>
    <row r="476" spans="1:23" ht="15.75" customHeight="1">
      <c r="A476" s="223"/>
      <c r="B476" s="223"/>
      <c r="C476" s="224"/>
      <c r="D476" s="223"/>
      <c r="E476" s="223"/>
      <c r="F476" s="223"/>
      <c r="G476" s="223"/>
      <c r="H476" s="223"/>
      <c r="I476" s="223"/>
      <c r="J476" s="225"/>
      <c r="K476" s="223"/>
      <c r="L476" s="223"/>
      <c r="M476" s="223"/>
      <c r="N476" s="223"/>
      <c r="O476" s="231"/>
      <c r="P476" s="231"/>
      <c r="Q476" s="231"/>
      <c r="R476" s="231"/>
      <c r="S476" s="223"/>
      <c r="T476" s="231"/>
      <c r="U476" s="231"/>
      <c r="V476" s="231"/>
      <c r="W476" s="251" t="str">
        <f t="shared" si="7"/>
        <v/>
      </c>
    </row>
    <row r="477" spans="1:23" ht="15.75" customHeight="1">
      <c r="A477" s="223"/>
      <c r="B477" s="223"/>
      <c r="C477" s="224"/>
      <c r="D477" s="223"/>
      <c r="E477" s="223"/>
      <c r="F477" s="223"/>
      <c r="G477" s="223"/>
      <c r="H477" s="223"/>
      <c r="I477" s="223"/>
      <c r="J477" s="225"/>
      <c r="K477" s="223"/>
      <c r="L477" s="223"/>
      <c r="M477" s="223"/>
      <c r="N477" s="223"/>
      <c r="O477" s="231"/>
      <c r="P477" s="231"/>
      <c r="Q477" s="231"/>
      <c r="R477" s="231"/>
      <c r="S477" s="223"/>
      <c r="T477" s="231"/>
      <c r="U477" s="231"/>
      <c r="V477" s="231"/>
      <c r="W477" s="251" t="str">
        <f t="shared" si="7"/>
        <v/>
      </c>
    </row>
    <row r="478" spans="1:23" ht="15.75" customHeight="1">
      <c r="A478" s="223"/>
      <c r="B478" s="223"/>
      <c r="C478" s="224"/>
      <c r="D478" s="223"/>
      <c r="E478" s="223"/>
      <c r="F478" s="223"/>
      <c r="G478" s="223"/>
      <c r="H478" s="223"/>
      <c r="I478" s="223"/>
      <c r="J478" s="225"/>
      <c r="K478" s="223"/>
      <c r="L478" s="223"/>
      <c r="M478" s="223"/>
      <c r="N478" s="223"/>
      <c r="O478" s="231"/>
      <c r="P478" s="231"/>
      <c r="Q478" s="231"/>
      <c r="R478" s="231"/>
      <c r="S478" s="223"/>
      <c r="T478" s="231"/>
      <c r="U478" s="231"/>
      <c r="V478" s="231"/>
      <c r="W478" s="251" t="str">
        <f t="shared" si="7"/>
        <v/>
      </c>
    </row>
    <row r="479" spans="1:23" ht="15.75" customHeight="1">
      <c r="A479" s="223"/>
      <c r="B479" s="223"/>
      <c r="C479" s="224"/>
      <c r="D479" s="223"/>
      <c r="E479" s="223"/>
      <c r="F479" s="223"/>
      <c r="G479" s="223"/>
      <c r="H479" s="223"/>
      <c r="I479" s="223"/>
      <c r="J479" s="225"/>
      <c r="K479" s="223"/>
      <c r="L479" s="223"/>
      <c r="M479" s="223"/>
      <c r="N479" s="223"/>
      <c r="O479" s="231"/>
      <c r="P479" s="231"/>
      <c r="Q479" s="231"/>
      <c r="R479" s="231"/>
      <c r="S479" s="223"/>
      <c r="T479" s="231"/>
      <c r="U479" s="231"/>
      <c r="V479" s="231"/>
      <c r="W479" s="251" t="str">
        <f t="shared" si="7"/>
        <v/>
      </c>
    </row>
    <row r="480" spans="1:23" ht="15.75" customHeight="1">
      <c r="A480" s="223"/>
      <c r="B480" s="223"/>
      <c r="C480" s="224"/>
      <c r="D480" s="223"/>
      <c r="E480" s="223"/>
      <c r="F480" s="223"/>
      <c r="G480" s="223"/>
      <c r="H480" s="223"/>
      <c r="I480" s="223"/>
      <c r="J480" s="225"/>
      <c r="K480" s="223"/>
      <c r="L480" s="223"/>
      <c r="M480" s="223"/>
      <c r="N480" s="223"/>
      <c r="O480" s="231"/>
      <c r="P480" s="231"/>
      <c r="Q480" s="231"/>
      <c r="R480" s="231"/>
      <c r="S480" s="223"/>
      <c r="T480" s="231"/>
      <c r="U480" s="231"/>
      <c r="V480" s="231"/>
      <c r="W480" s="251" t="str">
        <f t="shared" si="7"/>
        <v/>
      </c>
    </row>
    <row r="481" spans="1:23" ht="15.75" customHeight="1">
      <c r="A481" s="223"/>
      <c r="B481" s="223"/>
      <c r="C481" s="224"/>
      <c r="D481" s="223"/>
      <c r="E481" s="223"/>
      <c r="F481" s="223"/>
      <c r="G481" s="223"/>
      <c r="H481" s="223"/>
      <c r="I481" s="223"/>
      <c r="J481" s="225"/>
      <c r="K481" s="223"/>
      <c r="L481" s="223"/>
      <c r="M481" s="223"/>
      <c r="N481" s="223"/>
      <c r="O481" s="231"/>
      <c r="P481" s="231"/>
      <c r="Q481" s="231"/>
      <c r="R481" s="231"/>
      <c r="S481" s="223"/>
      <c r="T481" s="231"/>
      <c r="U481" s="231"/>
      <c r="V481" s="231"/>
      <c r="W481" s="251" t="str">
        <f t="shared" si="7"/>
        <v/>
      </c>
    </row>
    <row r="482" spans="1:23" ht="15.75" customHeight="1">
      <c r="A482" s="223"/>
      <c r="B482" s="223"/>
      <c r="C482" s="224"/>
      <c r="D482" s="223"/>
      <c r="E482" s="223"/>
      <c r="F482" s="223"/>
      <c r="G482" s="223"/>
      <c r="H482" s="223"/>
      <c r="I482" s="223"/>
      <c r="J482" s="225"/>
      <c r="K482" s="223"/>
      <c r="L482" s="223"/>
      <c r="M482" s="223"/>
      <c r="N482" s="223"/>
      <c r="O482" s="231"/>
      <c r="P482" s="231"/>
      <c r="Q482" s="231"/>
      <c r="R482" s="231"/>
      <c r="S482" s="223"/>
      <c r="T482" s="231"/>
      <c r="U482" s="231"/>
      <c r="V482" s="231"/>
      <c r="W482" s="251" t="str">
        <f t="shared" si="7"/>
        <v/>
      </c>
    </row>
    <row r="483" spans="1:23" ht="15.75" customHeight="1">
      <c r="A483" s="223"/>
      <c r="B483" s="223"/>
      <c r="C483" s="224"/>
      <c r="D483" s="223"/>
      <c r="E483" s="223"/>
      <c r="F483" s="223"/>
      <c r="G483" s="223"/>
      <c r="H483" s="223"/>
      <c r="I483" s="223"/>
      <c r="J483" s="225"/>
      <c r="K483" s="223"/>
      <c r="L483" s="223"/>
      <c r="M483" s="223"/>
      <c r="N483" s="223"/>
      <c r="O483" s="231"/>
      <c r="P483" s="231"/>
      <c r="Q483" s="231"/>
      <c r="R483" s="231"/>
      <c r="S483" s="223"/>
      <c r="T483" s="231"/>
      <c r="U483" s="231"/>
      <c r="V483" s="231"/>
      <c r="W483" s="251" t="str">
        <f t="shared" si="7"/>
        <v/>
      </c>
    </row>
    <row r="484" spans="1:23" ht="15.75" customHeight="1">
      <c r="A484" s="223"/>
      <c r="B484" s="223"/>
      <c r="C484" s="224"/>
      <c r="D484" s="223"/>
      <c r="E484" s="223"/>
      <c r="F484" s="223"/>
      <c r="G484" s="223"/>
      <c r="H484" s="223"/>
      <c r="I484" s="223"/>
      <c r="J484" s="225"/>
      <c r="K484" s="223"/>
      <c r="L484" s="223"/>
      <c r="M484" s="223"/>
      <c r="N484" s="223"/>
      <c r="O484" s="231"/>
      <c r="P484" s="231"/>
      <c r="Q484" s="231"/>
      <c r="R484" s="231"/>
      <c r="S484" s="223"/>
      <c r="T484" s="231"/>
      <c r="U484" s="231"/>
      <c r="V484" s="231"/>
      <c r="W484" s="251" t="str">
        <f t="shared" si="7"/>
        <v/>
      </c>
    </row>
    <row r="485" spans="1:23" ht="15.75" customHeight="1">
      <c r="A485" s="223"/>
      <c r="B485" s="223"/>
      <c r="C485" s="224"/>
      <c r="D485" s="223"/>
      <c r="E485" s="223"/>
      <c r="F485" s="223"/>
      <c r="G485" s="223"/>
      <c r="H485" s="223"/>
      <c r="I485" s="223"/>
      <c r="J485" s="225"/>
      <c r="K485" s="223"/>
      <c r="L485" s="223"/>
      <c r="M485" s="223"/>
      <c r="N485" s="223"/>
      <c r="O485" s="231"/>
      <c r="P485" s="231"/>
      <c r="Q485" s="231"/>
      <c r="R485" s="231"/>
      <c r="S485" s="223"/>
      <c r="T485" s="231"/>
      <c r="U485" s="231"/>
      <c r="V485" s="231"/>
      <c r="W485" s="251" t="str">
        <f t="shared" si="7"/>
        <v/>
      </c>
    </row>
    <row r="486" spans="1:23" ht="15.75" customHeight="1">
      <c r="A486" s="223"/>
      <c r="B486" s="223"/>
      <c r="C486" s="224"/>
      <c r="D486" s="223"/>
      <c r="E486" s="223"/>
      <c r="F486" s="223"/>
      <c r="G486" s="223"/>
      <c r="H486" s="223"/>
      <c r="I486" s="223"/>
      <c r="J486" s="225"/>
      <c r="K486" s="223"/>
      <c r="L486" s="223"/>
      <c r="M486" s="223"/>
      <c r="N486" s="223"/>
      <c r="O486" s="231"/>
      <c r="P486" s="231"/>
      <c r="Q486" s="231"/>
      <c r="R486" s="231"/>
      <c r="S486" s="223"/>
      <c r="T486" s="231"/>
      <c r="U486" s="231"/>
      <c r="V486" s="231"/>
      <c r="W486" s="251" t="str">
        <f t="shared" si="7"/>
        <v/>
      </c>
    </row>
    <row r="487" spans="1:23" ht="15.75" customHeight="1">
      <c r="A487" s="223"/>
      <c r="B487" s="223"/>
      <c r="C487" s="224"/>
      <c r="D487" s="223"/>
      <c r="E487" s="223"/>
      <c r="F487" s="223"/>
      <c r="G487" s="223"/>
      <c r="H487" s="223"/>
      <c r="I487" s="223"/>
      <c r="J487" s="225"/>
      <c r="K487" s="223"/>
      <c r="L487" s="223"/>
      <c r="M487" s="223"/>
      <c r="N487" s="223"/>
      <c r="O487" s="231"/>
      <c r="P487" s="231"/>
      <c r="Q487" s="231"/>
      <c r="R487" s="231"/>
      <c r="S487" s="223"/>
      <c r="T487" s="231"/>
      <c r="U487" s="231"/>
      <c r="V487" s="231"/>
      <c r="W487" s="251" t="str">
        <f t="shared" si="7"/>
        <v/>
      </c>
    </row>
    <row r="488" spans="1:23" ht="15.75" customHeight="1">
      <c r="A488" s="223"/>
      <c r="B488" s="223"/>
      <c r="C488" s="224"/>
      <c r="D488" s="223"/>
      <c r="E488" s="223"/>
      <c r="F488" s="223"/>
      <c r="G488" s="223"/>
      <c r="H488" s="223"/>
      <c r="I488" s="223"/>
      <c r="J488" s="225"/>
      <c r="K488" s="223"/>
      <c r="L488" s="223"/>
      <c r="M488" s="223"/>
      <c r="N488" s="223"/>
      <c r="O488" s="231"/>
      <c r="P488" s="231"/>
      <c r="Q488" s="231"/>
      <c r="R488" s="231"/>
      <c r="S488" s="223"/>
      <c r="T488" s="231"/>
      <c r="U488" s="231"/>
      <c r="V488" s="231"/>
      <c r="W488" s="251" t="str">
        <f t="shared" si="7"/>
        <v/>
      </c>
    </row>
    <row r="489" spans="1:23" ht="15.75" customHeight="1">
      <c r="A489" s="223"/>
      <c r="B489" s="223"/>
      <c r="C489" s="224"/>
      <c r="D489" s="223"/>
      <c r="E489" s="223"/>
      <c r="F489" s="223"/>
      <c r="G489" s="223"/>
      <c r="H489" s="223"/>
      <c r="I489" s="223"/>
      <c r="J489" s="225"/>
      <c r="K489" s="223"/>
      <c r="L489" s="223"/>
      <c r="M489" s="223"/>
      <c r="N489" s="223"/>
      <c r="O489" s="231"/>
      <c r="P489" s="231"/>
      <c r="Q489" s="231"/>
      <c r="R489" s="231"/>
      <c r="S489" s="223"/>
      <c r="T489" s="231"/>
      <c r="U489" s="231"/>
      <c r="V489" s="231"/>
      <c r="W489" s="251" t="str">
        <f t="shared" si="7"/>
        <v/>
      </c>
    </row>
    <row r="490" spans="1:23" ht="15.75" customHeight="1">
      <c r="A490" s="223"/>
      <c r="B490" s="223"/>
      <c r="C490" s="224"/>
      <c r="D490" s="223"/>
      <c r="E490" s="223"/>
      <c r="F490" s="223"/>
      <c r="G490" s="223"/>
      <c r="H490" s="223"/>
      <c r="I490" s="223"/>
      <c r="J490" s="225"/>
      <c r="K490" s="223"/>
      <c r="L490" s="223"/>
      <c r="M490" s="223"/>
      <c r="N490" s="223"/>
      <c r="O490" s="231"/>
      <c r="P490" s="231"/>
      <c r="Q490" s="231"/>
      <c r="R490" s="231"/>
      <c r="S490" s="223"/>
      <c r="T490" s="231"/>
      <c r="U490" s="231"/>
      <c r="V490" s="231"/>
      <c r="W490" s="251" t="str">
        <f t="shared" si="7"/>
        <v/>
      </c>
    </row>
    <row r="491" spans="1:23" ht="15.75" customHeight="1">
      <c r="A491" s="223"/>
      <c r="B491" s="223"/>
      <c r="C491" s="224"/>
      <c r="D491" s="223"/>
      <c r="E491" s="223"/>
      <c r="F491" s="223"/>
      <c r="G491" s="223"/>
      <c r="H491" s="223"/>
      <c r="I491" s="223"/>
      <c r="J491" s="225"/>
      <c r="K491" s="223"/>
      <c r="L491" s="223"/>
      <c r="M491" s="223"/>
      <c r="N491" s="223"/>
      <c r="O491" s="231"/>
      <c r="P491" s="231"/>
      <c r="Q491" s="231"/>
      <c r="R491" s="231"/>
      <c r="S491" s="223"/>
      <c r="T491" s="231"/>
      <c r="U491" s="231"/>
      <c r="V491" s="231"/>
      <c r="W491" s="251" t="str">
        <f t="shared" si="7"/>
        <v/>
      </c>
    </row>
    <row r="492" spans="1:23" ht="15.75" customHeight="1">
      <c r="A492" s="223"/>
      <c r="B492" s="223"/>
      <c r="C492" s="224"/>
      <c r="D492" s="223"/>
      <c r="E492" s="223"/>
      <c r="F492" s="223"/>
      <c r="G492" s="223"/>
      <c r="H492" s="223"/>
      <c r="I492" s="223"/>
      <c r="J492" s="225"/>
      <c r="K492" s="223"/>
      <c r="L492" s="223"/>
      <c r="M492" s="223"/>
      <c r="N492" s="223"/>
      <c r="O492" s="231"/>
      <c r="P492" s="231"/>
      <c r="Q492" s="231"/>
      <c r="R492" s="231"/>
      <c r="S492" s="223"/>
      <c r="T492" s="231"/>
      <c r="U492" s="231"/>
      <c r="V492" s="231"/>
      <c r="W492" s="251" t="str">
        <f t="shared" si="7"/>
        <v/>
      </c>
    </row>
    <row r="493" spans="1:23" ht="15.75" customHeight="1">
      <c r="A493" s="223"/>
      <c r="B493" s="223"/>
      <c r="C493" s="224"/>
      <c r="D493" s="223"/>
      <c r="E493" s="223"/>
      <c r="F493" s="223"/>
      <c r="G493" s="223"/>
      <c r="H493" s="223"/>
      <c r="I493" s="223"/>
      <c r="J493" s="225"/>
      <c r="K493" s="223"/>
      <c r="L493" s="223"/>
      <c r="M493" s="223"/>
      <c r="N493" s="223"/>
      <c r="O493" s="231"/>
      <c r="P493" s="231"/>
      <c r="Q493" s="231"/>
      <c r="R493" s="231"/>
      <c r="S493" s="223"/>
      <c r="T493" s="231"/>
      <c r="U493" s="231"/>
      <c r="V493" s="231"/>
      <c r="W493" s="251" t="str">
        <f t="shared" si="7"/>
        <v/>
      </c>
    </row>
    <row r="494" spans="1:23" ht="15.75" customHeight="1">
      <c r="A494" s="223"/>
      <c r="B494" s="223"/>
      <c r="C494" s="224"/>
      <c r="D494" s="223"/>
      <c r="E494" s="223"/>
      <c r="F494" s="223"/>
      <c r="G494" s="223"/>
      <c r="H494" s="223"/>
      <c r="I494" s="223"/>
      <c r="J494" s="225"/>
      <c r="K494" s="223"/>
      <c r="L494" s="223"/>
      <c r="M494" s="223"/>
      <c r="N494" s="223"/>
      <c r="O494" s="231"/>
      <c r="P494" s="231"/>
      <c r="Q494" s="231"/>
      <c r="R494" s="231"/>
      <c r="S494" s="223"/>
      <c r="T494" s="231"/>
      <c r="U494" s="231"/>
      <c r="V494" s="231"/>
      <c r="W494" s="251" t="str">
        <f t="shared" si="7"/>
        <v/>
      </c>
    </row>
    <row r="495" spans="1:23" ht="15.75" customHeight="1">
      <c r="A495" s="223"/>
      <c r="B495" s="223"/>
      <c r="C495" s="224"/>
      <c r="D495" s="223"/>
      <c r="E495" s="223"/>
      <c r="F495" s="223"/>
      <c r="G495" s="223"/>
      <c r="H495" s="223"/>
      <c r="I495" s="223"/>
      <c r="J495" s="225"/>
      <c r="K495" s="223"/>
      <c r="L495" s="223"/>
      <c r="M495" s="223"/>
      <c r="N495" s="223"/>
      <c r="O495" s="231"/>
      <c r="P495" s="231"/>
      <c r="Q495" s="231"/>
      <c r="R495" s="231"/>
      <c r="S495" s="223"/>
      <c r="T495" s="231"/>
      <c r="U495" s="231"/>
      <c r="V495" s="231"/>
      <c r="W495" s="251" t="str">
        <f t="shared" si="7"/>
        <v/>
      </c>
    </row>
    <row r="496" spans="1:23" ht="15.75" customHeight="1">
      <c r="A496" s="223"/>
      <c r="B496" s="223"/>
      <c r="C496" s="224"/>
      <c r="D496" s="223"/>
      <c r="E496" s="223"/>
      <c r="F496" s="223"/>
      <c r="G496" s="223"/>
      <c r="H496" s="223"/>
      <c r="I496" s="223"/>
      <c r="J496" s="225"/>
      <c r="K496" s="223"/>
      <c r="L496" s="223"/>
      <c r="M496" s="223"/>
      <c r="N496" s="223"/>
      <c r="O496" s="231"/>
      <c r="P496" s="231"/>
      <c r="Q496" s="231"/>
      <c r="R496" s="231"/>
      <c r="S496" s="223"/>
      <c r="T496" s="231"/>
      <c r="U496" s="231"/>
      <c r="V496" s="231"/>
      <c r="W496" s="251" t="str">
        <f t="shared" si="7"/>
        <v/>
      </c>
    </row>
    <row r="497" spans="1:23" ht="15.75" customHeight="1">
      <c r="A497" s="223"/>
      <c r="B497" s="223"/>
      <c r="C497" s="224"/>
      <c r="D497" s="223"/>
      <c r="E497" s="223"/>
      <c r="F497" s="223"/>
      <c r="G497" s="223"/>
      <c r="H497" s="223"/>
      <c r="I497" s="223"/>
      <c r="J497" s="225"/>
      <c r="K497" s="223"/>
      <c r="L497" s="223"/>
      <c r="M497" s="223"/>
      <c r="N497" s="223"/>
      <c r="O497" s="231"/>
      <c r="P497" s="231"/>
      <c r="Q497" s="231"/>
      <c r="R497" s="231"/>
      <c r="S497" s="223"/>
      <c r="T497" s="231"/>
      <c r="U497" s="231"/>
      <c r="V497" s="231"/>
      <c r="W497" s="251" t="str">
        <f t="shared" si="7"/>
        <v/>
      </c>
    </row>
    <row r="498" spans="1:23" ht="15.75" customHeight="1">
      <c r="A498" s="223"/>
      <c r="B498" s="223"/>
      <c r="C498" s="224"/>
      <c r="D498" s="223"/>
      <c r="E498" s="223"/>
      <c r="F498" s="223"/>
      <c r="G498" s="223"/>
      <c r="H498" s="223"/>
      <c r="I498" s="223"/>
      <c r="J498" s="225"/>
      <c r="K498" s="223"/>
      <c r="L498" s="223"/>
      <c r="M498" s="223"/>
      <c r="N498" s="223"/>
      <c r="O498" s="231"/>
      <c r="P498" s="231"/>
      <c r="Q498" s="231"/>
      <c r="R498" s="231"/>
      <c r="S498" s="223"/>
      <c r="T498" s="231"/>
      <c r="U498" s="231"/>
      <c r="V498" s="231"/>
      <c r="W498" s="251" t="str">
        <f t="shared" si="7"/>
        <v/>
      </c>
    </row>
    <row r="499" spans="1:23" ht="15.75" customHeight="1">
      <c r="A499" s="223"/>
      <c r="B499" s="223"/>
      <c r="C499" s="224"/>
      <c r="D499" s="223"/>
      <c r="E499" s="223"/>
      <c r="F499" s="223"/>
      <c r="G499" s="223"/>
      <c r="H499" s="223"/>
      <c r="I499" s="223"/>
      <c r="J499" s="225"/>
      <c r="K499" s="223"/>
      <c r="L499" s="223"/>
      <c r="M499" s="223"/>
      <c r="N499" s="223"/>
      <c r="O499" s="231"/>
      <c r="P499" s="231"/>
      <c r="Q499" s="231"/>
      <c r="R499" s="231"/>
      <c r="S499" s="223"/>
      <c r="T499" s="231"/>
      <c r="U499" s="231"/>
      <c r="V499" s="231"/>
      <c r="W499" s="251" t="str">
        <f t="shared" si="7"/>
        <v/>
      </c>
    </row>
    <row r="500" spans="1:23" ht="15.75" customHeight="1">
      <c r="A500" s="223"/>
      <c r="B500" s="223"/>
      <c r="C500" s="224"/>
      <c r="D500" s="223"/>
      <c r="E500" s="223"/>
      <c r="F500" s="223"/>
      <c r="G500" s="223"/>
      <c r="H500" s="223"/>
      <c r="I500" s="223"/>
      <c r="J500" s="225"/>
      <c r="K500" s="223"/>
      <c r="L500" s="223"/>
      <c r="M500" s="223"/>
      <c r="N500" s="223"/>
      <c r="O500" s="231"/>
      <c r="P500" s="231"/>
      <c r="Q500" s="231"/>
      <c r="R500" s="231"/>
      <c r="S500" s="223"/>
      <c r="T500" s="231"/>
      <c r="U500" s="231"/>
      <c r="V500" s="231"/>
      <c r="W500" s="251" t="str">
        <f t="shared" si="7"/>
        <v/>
      </c>
    </row>
    <row r="501" spans="1:23" ht="15.75" customHeight="1">
      <c r="A501" s="223"/>
      <c r="B501" s="223"/>
      <c r="C501" s="224"/>
      <c r="D501" s="223"/>
      <c r="E501" s="223"/>
      <c r="F501" s="223"/>
      <c r="G501" s="223"/>
      <c r="H501" s="223"/>
      <c r="I501" s="223"/>
      <c r="J501" s="225"/>
      <c r="K501" s="223"/>
      <c r="L501" s="223"/>
      <c r="M501" s="223"/>
      <c r="N501" s="223"/>
      <c r="O501" s="231"/>
      <c r="P501" s="231"/>
      <c r="Q501" s="231"/>
      <c r="R501" s="231"/>
      <c r="S501" s="223"/>
      <c r="T501" s="231"/>
      <c r="U501" s="231"/>
      <c r="V501" s="231"/>
      <c r="W501" s="251" t="str">
        <f t="shared" si="7"/>
        <v/>
      </c>
    </row>
    <row r="502" spans="1:23" ht="15.75" customHeight="1">
      <c r="A502" s="223"/>
      <c r="B502" s="223"/>
      <c r="C502" s="224"/>
      <c r="D502" s="223"/>
      <c r="E502" s="223"/>
      <c r="F502" s="223"/>
      <c r="G502" s="223"/>
      <c r="H502" s="223"/>
      <c r="I502" s="223"/>
      <c r="J502" s="225"/>
      <c r="K502" s="223"/>
      <c r="L502" s="223"/>
      <c r="M502" s="223"/>
      <c r="N502" s="223"/>
      <c r="O502" s="231"/>
      <c r="P502" s="231"/>
      <c r="Q502" s="231"/>
      <c r="R502" s="231"/>
      <c r="S502" s="223"/>
      <c r="T502" s="231"/>
      <c r="U502" s="231"/>
      <c r="V502" s="231"/>
      <c r="W502" s="251" t="str">
        <f t="shared" si="7"/>
        <v/>
      </c>
    </row>
    <row r="503" spans="1:23" ht="15.75" customHeight="1">
      <c r="A503" s="223"/>
      <c r="B503" s="223"/>
      <c r="C503" s="224"/>
      <c r="D503" s="223"/>
      <c r="E503" s="223"/>
      <c r="F503" s="223"/>
      <c r="G503" s="223"/>
      <c r="H503" s="223"/>
      <c r="I503" s="223"/>
      <c r="J503" s="225"/>
      <c r="K503" s="223"/>
      <c r="L503" s="223"/>
      <c r="M503" s="223"/>
      <c r="N503" s="223"/>
      <c r="O503" s="231"/>
      <c r="P503" s="231"/>
      <c r="Q503" s="231"/>
      <c r="R503" s="231"/>
      <c r="S503" s="223"/>
      <c r="T503" s="231"/>
      <c r="U503" s="231"/>
      <c r="V503" s="231"/>
      <c r="W503" s="251" t="str">
        <f t="shared" si="7"/>
        <v/>
      </c>
    </row>
    <row r="504" spans="1:23" ht="15.75" customHeight="1">
      <c r="A504" s="223"/>
      <c r="B504" s="223"/>
      <c r="C504" s="224"/>
      <c r="D504" s="223"/>
      <c r="E504" s="223"/>
      <c r="F504" s="223"/>
      <c r="G504" s="223"/>
      <c r="H504" s="223"/>
      <c r="I504" s="223"/>
      <c r="J504" s="225"/>
      <c r="K504" s="223"/>
      <c r="L504" s="223"/>
      <c r="M504" s="223"/>
      <c r="N504" s="223"/>
      <c r="O504" s="231"/>
      <c r="P504" s="231"/>
      <c r="Q504" s="231"/>
      <c r="R504" s="231"/>
      <c r="S504" s="223"/>
      <c r="T504" s="231"/>
      <c r="U504" s="231"/>
      <c r="V504" s="231"/>
      <c r="W504" s="251" t="str">
        <f t="shared" si="7"/>
        <v/>
      </c>
    </row>
    <row r="505" spans="1:23" ht="15.75" customHeight="1">
      <c r="A505" s="223"/>
      <c r="B505" s="223"/>
      <c r="C505" s="224"/>
      <c r="D505" s="223"/>
      <c r="E505" s="223"/>
      <c r="F505" s="223"/>
      <c r="G505" s="223"/>
      <c r="H505" s="223"/>
      <c r="I505" s="223"/>
      <c r="J505" s="225"/>
      <c r="K505" s="223"/>
      <c r="L505" s="223"/>
      <c r="M505" s="223"/>
      <c r="N505" s="223"/>
      <c r="O505" s="231"/>
      <c r="P505" s="231"/>
      <c r="Q505" s="231"/>
      <c r="R505" s="231"/>
      <c r="S505" s="223"/>
      <c r="T505" s="231"/>
      <c r="U505" s="231"/>
      <c r="V505" s="231"/>
      <c r="W505" s="251" t="str">
        <f t="shared" si="7"/>
        <v/>
      </c>
    </row>
    <row r="506" spans="1:23" ht="15.75" customHeight="1">
      <c r="A506" s="223"/>
      <c r="B506" s="223"/>
      <c r="C506" s="224"/>
      <c r="D506" s="223"/>
      <c r="E506" s="223"/>
      <c r="F506" s="223"/>
      <c r="G506" s="223"/>
      <c r="H506" s="223"/>
      <c r="I506" s="223"/>
      <c r="J506" s="225"/>
      <c r="K506" s="223"/>
      <c r="L506" s="223"/>
      <c r="M506" s="223"/>
      <c r="N506" s="223"/>
      <c r="O506" s="231"/>
      <c r="P506" s="231"/>
      <c r="Q506" s="231"/>
      <c r="R506" s="231"/>
      <c r="S506" s="223"/>
      <c r="T506" s="231"/>
      <c r="U506" s="231"/>
      <c r="V506" s="231"/>
      <c r="W506" s="251" t="str">
        <f t="shared" si="7"/>
        <v/>
      </c>
    </row>
    <row r="507" spans="1:23" ht="15.75" customHeight="1">
      <c r="A507" s="223"/>
      <c r="B507" s="223"/>
      <c r="C507" s="224"/>
      <c r="D507" s="223"/>
      <c r="E507" s="223"/>
      <c r="F507" s="223"/>
      <c r="G507" s="223"/>
      <c r="H507" s="223"/>
      <c r="I507" s="223"/>
      <c r="J507" s="225"/>
      <c r="K507" s="223"/>
      <c r="L507" s="223"/>
      <c r="M507" s="223"/>
      <c r="N507" s="223"/>
      <c r="O507" s="231"/>
      <c r="P507" s="231"/>
      <c r="Q507" s="231"/>
      <c r="R507" s="231"/>
      <c r="S507" s="223"/>
      <c r="T507" s="231"/>
      <c r="U507" s="231"/>
      <c r="V507" s="231"/>
      <c r="W507" s="251" t="str">
        <f t="shared" si="7"/>
        <v/>
      </c>
    </row>
    <row r="508" spans="1:23" ht="15.75" customHeight="1">
      <c r="A508" s="223"/>
      <c r="B508" s="223"/>
      <c r="C508" s="224"/>
      <c r="D508" s="223"/>
      <c r="E508" s="223"/>
      <c r="F508" s="223"/>
      <c r="G508" s="223"/>
      <c r="H508" s="223"/>
      <c r="I508" s="223"/>
      <c r="J508" s="225"/>
      <c r="K508" s="223"/>
      <c r="L508" s="223"/>
      <c r="M508" s="223"/>
      <c r="N508" s="223"/>
      <c r="O508" s="231"/>
      <c r="P508" s="231"/>
      <c r="Q508" s="231"/>
      <c r="R508" s="231"/>
      <c r="S508" s="223"/>
      <c r="T508" s="231"/>
      <c r="U508" s="231"/>
      <c r="V508" s="231"/>
      <c r="W508" s="251" t="str">
        <f t="shared" si="7"/>
        <v/>
      </c>
    </row>
    <row r="509" spans="1:23" ht="15.75" customHeight="1">
      <c r="A509" s="223"/>
      <c r="B509" s="223"/>
      <c r="C509" s="224"/>
      <c r="D509" s="223"/>
      <c r="E509" s="223"/>
      <c r="F509" s="223"/>
      <c r="G509" s="223"/>
      <c r="H509" s="223"/>
      <c r="I509" s="223"/>
      <c r="J509" s="225"/>
      <c r="K509" s="223"/>
      <c r="L509" s="223"/>
      <c r="M509" s="223"/>
      <c r="N509" s="223"/>
      <c r="O509" s="231"/>
      <c r="P509" s="231"/>
      <c r="Q509" s="231"/>
      <c r="R509" s="231"/>
      <c r="S509" s="223"/>
      <c r="T509" s="231"/>
      <c r="U509" s="231"/>
      <c r="V509" s="231"/>
      <c r="W509" s="251" t="str">
        <f t="shared" si="7"/>
        <v/>
      </c>
    </row>
    <row r="510" spans="1:23" ht="15.75" customHeight="1">
      <c r="A510" s="223"/>
      <c r="B510" s="223"/>
      <c r="C510" s="224"/>
      <c r="D510" s="223"/>
      <c r="E510" s="223"/>
      <c r="F510" s="223"/>
      <c r="G510" s="223"/>
      <c r="H510" s="223"/>
      <c r="I510" s="223"/>
      <c r="J510" s="225"/>
      <c r="K510" s="223"/>
      <c r="L510" s="223"/>
      <c r="M510" s="223"/>
      <c r="N510" s="223"/>
      <c r="O510" s="231"/>
      <c r="P510" s="231"/>
      <c r="Q510" s="231"/>
      <c r="R510" s="231"/>
      <c r="S510" s="223"/>
      <c r="T510" s="231"/>
      <c r="U510" s="231"/>
      <c r="V510" s="231"/>
      <c r="W510" s="251" t="str">
        <f t="shared" si="7"/>
        <v/>
      </c>
    </row>
    <row r="511" spans="1:23" ht="15.75" customHeight="1">
      <c r="A511" s="223"/>
      <c r="B511" s="223"/>
      <c r="C511" s="224"/>
      <c r="D511" s="223"/>
      <c r="E511" s="223"/>
      <c r="F511" s="223"/>
      <c r="G511" s="223"/>
      <c r="H511" s="223"/>
      <c r="I511" s="223"/>
      <c r="J511" s="225"/>
      <c r="K511" s="223"/>
      <c r="L511" s="223"/>
      <c r="M511" s="223"/>
      <c r="N511" s="223"/>
      <c r="O511" s="231"/>
      <c r="P511" s="231"/>
      <c r="Q511" s="231"/>
      <c r="R511" s="231"/>
      <c r="S511" s="223"/>
      <c r="T511" s="231"/>
      <c r="U511" s="231"/>
      <c r="V511" s="231"/>
      <c r="W511" s="251" t="str">
        <f t="shared" si="7"/>
        <v/>
      </c>
    </row>
    <row r="512" spans="1:23" ht="15.75" customHeight="1">
      <c r="A512" s="223"/>
      <c r="B512" s="223"/>
      <c r="C512" s="224"/>
      <c r="D512" s="223"/>
      <c r="E512" s="223"/>
      <c r="F512" s="223"/>
      <c r="G512" s="223"/>
      <c r="H512" s="223"/>
      <c r="I512" s="223"/>
      <c r="J512" s="225"/>
      <c r="K512" s="223"/>
      <c r="L512" s="223"/>
      <c r="M512" s="223"/>
      <c r="N512" s="223"/>
      <c r="O512" s="231"/>
      <c r="P512" s="231"/>
      <c r="Q512" s="231"/>
      <c r="R512" s="231"/>
      <c r="S512" s="223"/>
      <c r="T512" s="231"/>
      <c r="U512" s="231"/>
      <c r="V512" s="231"/>
      <c r="W512" s="251" t="str">
        <f t="shared" si="7"/>
        <v/>
      </c>
    </row>
    <row r="513" spans="1:23" ht="15.75" customHeight="1">
      <c r="A513" s="223"/>
      <c r="B513" s="223"/>
      <c r="C513" s="224"/>
      <c r="D513" s="223"/>
      <c r="E513" s="223"/>
      <c r="F513" s="223"/>
      <c r="G513" s="223"/>
      <c r="H513" s="223"/>
      <c r="I513" s="223"/>
      <c r="J513" s="225"/>
      <c r="K513" s="223"/>
      <c r="L513" s="223"/>
      <c r="M513" s="223"/>
      <c r="N513" s="223"/>
      <c r="O513" s="231"/>
      <c r="P513" s="231"/>
      <c r="Q513" s="231"/>
      <c r="R513" s="231"/>
      <c r="S513" s="223"/>
      <c r="T513" s="231"/>
      <c r="U513" s="231"/>
      <c r="V513" s="231"/>
      <c r="W513" s="251" t="str">
        <f t="shared" si="7"/>
        <v/>
      </c>
    </row>
    <row r="514" spans="1:23" ht="15.75" customHeight="1">
      <c r="A514" s="223"/>
      <c r="B514" s="223"/>
      <c r="C514" s="224"/>
      <c r="D514" s="223"/>
      <c r="E514" s="223"/>
      <c r="F514" s="223"/>
      <c r="G514" s="223"/>
      <c r="H514" s="223"/>
      <c r="I514" s="223"/>
      <c r="J514" s="225"/>
      <c r="K514" s="223"/>
      <c r="L514" s="223"/>
      <c r="M514" s="223"/>
      <c r="N514" s="223"/>
      <c r="O514" s="231"/>
      <c r="P514" s="231"/>
      <c r="Q514" s="231"/>
      <c r="R514" s="231"/>
      <c r="S514" s="223"/>
      <c r="T514" s="231"/>
      <c r="U514" s="231"/>
      <c r="V514" s="231"/>
      <c r="W514" s="251" t="str">
        <f t="shared" si="7"/>
        <v/>
      </c>
    </row>
    <row r="515" spans="1:23" ht="15.75" customHeight="1">
      <c r="A515" s="223"/>
      <c r="B515" s="223"/>
      <c r="C515" s="224"/>
      <c r="D515" s="223"/>
      <c r="E515" s="223"/>
      <c r="F515" s="223"/>
      <c r="G515" s="223"/>
      <c r="H515" s="223"/>
      <c r="I515" s="223"/>
      <c r="J515" s="225"/>
      <c r="K515" s="223"/>
      <c r="L515" s="223"/>
      <c r="M515" s="223"/>
      <c r="N515" s="223"/>
      <c r="O515" s="231"/>
      <c r="P515" s="231"/>
      <c r="Q515" s="231"/>
      <c r="R515" s="231"/>
      <c r="S515" s="223"/>
      <c r="T515" s="231"/>
      <c r="U515" s="231"/>
      <c r="V515" s="231"/>
      <c r="W515" s="251" t="str">
        <f t="shared" si="7"/>
        <v/>
      </c>
    </row>
    <row r="516" spans="1:23" ht="15.75" customHeight="1">
      <c r="A516" s="223"/>
      <c r="B516" s="223"/>
      <c r="C516" s="224"/>
      <c r="D516" s="223"/>
      <c r="E516" s="223"/>
      <c r="F516" s="223"/>
      <c r="G516" s="223"/>
      <c r="H516" s="223"/>
      <c r="I516" s="223"/>
      <c r="J516" s="225"/>
      <c r="K516" s="223"/>
      <c r="L516" s="223"/>
      <c r="M516" s="223"/>
      <c r="N516" s="223"/>
      <c r="O516" s="231"/>
      <c r="P516" s="231"/>
      <c r="Q516" s="231"/>
      <c r="R516" s="231"/>
      <c r="S516" s="223"/>
      <c r="T516" s="231"/>
      <c r="U516" s="231"/>
      <c r="V516" s="231"/>
      <c r="W516" s="251" t="str">
        <f t="shared" ref="W516:W579" si="8">IF($O516="YES",$O$2&amp;", ","")&amp;IF($P516="YES",$P$2&amp;", ","")&amp;IF($Q516="YES",$Q$2&amp;", ","")&amp;IF($R516="YES",$R$2&amp;", ","")</f>
        <v/>
      </c>
    </row>
    <row r="517" spans="1:23" ht="15.75" customHeight="1">
      <c r="A517" s="223"/>
      <c r="B517" s="223"/>
      <c r="C517" s="224"/>
      <c r="D517" s="223"/>
      <c r="E517" s="223"/>
      <c r="F517" s="223"/>
      <c r="G517" s="223"/>
      <c r="H517" s="223"/>
      <c r="I517" s="223"/>
      <c r="J517" s="225"/>
      <c r="K517" s="223"/>
      <c r="L517" s="223"/>
      <c r="M517" s="223"/>
      <c r="N517" s="223"/>
      <c r="O517" s="231"/>
      <c r="P517" s="231"/>
      <c r="Q517" s="231"/>
      <c r="R517" s="231"/>
      <c r="S517" s="223"/>
      <c r="T517" s="231"/>
      <c r="U517" s="231"/>
      <c r="V517" s="231"/>
      <c r="W517" s="251" t="str">
        <f t="shared" si="8"/>
        <v/>
      </c>
    </row>
    <row r="518" spans="1:23" ht="15.75" customHeight="1">
      <c r="A518" s="223"/>
      <c r="B518" s="223"/>
      <c r="C518" s="224"/>
      <c r="D518" s="223"/>
      <c r="E518" s="223"/>
      <c r="F518" s="223"/>
      <c r="G518" s="223"/>
      <c r="H518" s="223"/>
      <c r="I518" s="223"/>
      <c r="J518" s="225"/>
      <c r="K518" s="223"/>
      <c r="L518" s="223"/>
      <c r="M518" s="223"/>
      <c r="N518" s="223"/>
      <c r="O518" s="231"/>
      <c r="P518" s="231"/>
      <c r="Q518" s="231"/>
      <c r="R518" s="231"/>
      <c r="S518" s="223"/>
      <c r="T518" s="231"/>
      <c r="U518" s="231"/>
      <c r="V518" s="231"/>
      <c r="W518" s="251" t="str">
        <f t="shared" si="8"/>
        <v/>
      </c>
    </row>
    <row r="519" spans="1:23" ht="15.75" customHeight="1">
      <c r="A519" s="223"/>
      <c r="B519" s="223"/>
      <c r="C519" s="224"/>
      <c r="D519" s="223"/>
      <c r="E519" s="223"/>
      <c r="F519" s="223"/>
      <c r="G519" s="223"/>
      <c r="H519" s="223"/>
      <c r="I519" s="223"/>
      <c r="J519" s="225"/>
      <c r="K519" s="223"/>
      <c r="L519" s="223"/>
      <c r="M519" s="223"/>
      <c r="N519" s="223"/>
      <c r="O519" s="231"/>
      <c r="P519" s="231"/>
      <c r="Q519" s="231"/>
      <c r="R519" s="231"/>
      <c r="S519" s="223"/>
      <c r="T519" s="231"/>
      <c r="U519" s="231"/>
      <c r="V519" s="231"/>
      <c r="W519" s="251" t="str">
        <f t="shared" si="8"/>
        <v/>
      </c>
    </row>
    <row r="520" spans="1:23" ht="15.75" customHeight="1">
      <c r="A520" s="223"/>
      <c r="B520" s="223"/>
      <c r="C520" s="224"/>
      <c r="D520" s="223"/>
      <c r="E520" s="223"/>
      <c r="F520" s="223"/>
      <c r="G520" s="223"/>
      <c r="H520" s="223"/>
      <c r="I520" s="223"/>
      <c r="J520" s="225"/>
      <c r="K520" s="223"/>
      <c r="L520" s="223"/>
      <c r="M520" s="223"/>
      <c r="N520" s="223"/>
      <c r="O520" s="231"/>
      <c r="P520" s="231"/>
      <c r="Q520" s="231"/>
      <c r="R520" s="231"/>
      <c r="S520" s="223"/>
      <c r="T520" s="231"/>
      <c r="U520" s="231"/>
      <c r="V520" s="231"/>
      <c r="W520" s="251" t="str">
        <f t="shared" si="8"/>
        <v/>
      </c>
    </row>
    <row r="521" spans="1:23" ht="15.75" customHeight="1">
      <c r="A521" s="223"/>
      <c r="B521" s="223"/>
      <c r="C521" s="224"/>
      <c r="D521" s="223"/>
      <c r="E521" s="223"/>
      <c r="F521" s="223"/>
      <c r="G521" s="223"/>
      <c r="H521" s="223"/>
      <c r="I521" s="223"/>
      <c r="J521" s="225"/>
      <c r="K521" s="223"/>
      <c r="L521" s="223"/>
      <c r="M521" s="223"/>
      <c r="N521" s="223"/>
      <c r="O521" s="231"/>
      <c r="P521" s="231"/>
      <c r="Q521" s="231"/>
      <c r="R521" s="231"/>
      <c r="S521" s="223"/>
      <c r="T521" s="231"/>
      <c r="U521" s="231"/>
      <c r="V521" s="231"/>
      <c r="W521" s="251" t="str">
        <f t="shared" si="8"/>
        <v/>
      </c>
    </row>
    <row r="522" spans="1:23" ht="15.75" customHeight="1">
      <c r="A522" s="223"/>
      <c r="B522" s="223"/>
      <c r="C522" s="224"/>
      <c r="D522" s="223"/>
      <c r="E522" s="223"/>
      <c r="F522" s="223"/>
      <c r="G522" s="223"/>
      <c r="H522" s="223"/>
      <c r="I522" s="223"/>
      <c r="J522" s="225"/>
      <c r="K522" s="223"/>
      <c r="L522" s="223"/>
      <c r="M522" s="223"/>
      <c r="N522" s="223"/>
      <c r="O522" s="231"/>
      <c r="P522" s="231"/>
      <c r="Q522" s="231"/>
      <c r="R522" s="231"/>
      <c r="S522" s="223"/>
      <c r="T522" s="231"/>
      <c r="U522" s="231"/>
      <c r="V522" s="231"/>
      <c r="W522" s="251" t="str">
        <f t="shared" si="8"/>
        <v/>
      </c>
    </row>
    <row r="523" spans="1:23" ht="15.75" customHeight="1">
      <c r="A523" s="223"/>
      <c r="B523" s="223"/>
      <c r="C523" s="224"/>
      <c r="D523" s="223"/>
      <c r="E523" s="223"/>
      <c r="F523" s="223"/>
      <c r="G523" s="223"/>
      <c r="H523" s="223"/>
      <c r="I523" s="223"/>
      <c r="J523" s="225"/>
      <c r="K523" s="223"/>
      <c r="L523" s="223"/>
      <c r="M523" s="223"/>
      <c r="N523" s="223"/>
      <c r="O523" s="231"/>
      <c r="P523" s="231"/>
      <c r="Q523" s="231"/>
      <c r="R523" s="231"/>
      <c r="S523" s="223"/>
      <c r="T523" s="231"/>
      <c r="U523" s="231"/>
      <c r="V523" s="231"/>
      <c r="W523" s="251" t="str">
        <f t="shared" si="8"/>
        <v/>
      </c>
    </row>
    <row r="524" spans="1:23" ht="15.75" customHeight="1">
      <c r="A524" s="223"/>
      <c r="B524" s="223"/>
      <c r="C524" s="224"/>
      <c r="D524" s="223"/>
      <c r="E524" s="223"/>
      <c r="F524" s="223"/>
      <c r="G524" s="223"/>
      <c r="H524" s="223"/>
      <c r="I524" s="223"/>
      <c r="J524" s="225"/>
      <c r="K524" s="223"/>
      <c r="L524" s="223"/>
      <c r="M524" s="223"/>
      <c r="N524" s="223"/>
      <c r="O524" s="231"/>
      <c r="P524" s="231"/>
      <c r="Q524" s="231"/>
      <c r="R524" s="231"/>
      <c r="S524" s="223"/>
      <c r="T524" s="231"/>
      <c r="U524" s="231"/>
      <c r="V524" s="231"/>
      <c r="W524" s="251" t="str">
        <f t="shared" si="8"/>
        <v/>
      </c>
    </row>
    <row r="525" spans="1:23" ht="15.75" customHeight="1">
      <c r="A525" s="223"/>
      <c r="B525" s="223"/>
      <c r="C525" s="224"/>
      <c r="D525" s="223"/>
      <c r="E525" s="223"/>
      <c r="F525" s="223"/>
      <c r="G525" s="223"/>
      <c r="H525" s="223"/>
      <c r="I525" s="223"/>
      <c r="J525" s="225"/>
      <c r="K525" s="223"/>
      <c r="L525" s="223"/>
      <c r="M525" s="223"/>
      <c r="N525" s="223"/>
      <c r="O525" s="231"/>
      <c r="P525" s="231"/>
      <c r="Q525" s="231"/>
      <c r="R525" s="231"/>
      <c r="S525" s="223"/>
      <c r="T525" s="231"/>
      <c r="U525" s="231"/>
      <c r="V525" s="231"/>
      <c r="W525" s="251" t="str">
        <f t="shared" si="8"/>
        <v/>
      </c>
    </row>
    <row r="526" spans="1:23" ht="15.75" customHeight="1">
      <c r="A526" s="223"/>
      <c r="B526" s="223"/>
      <c r="C526" s="224"/>
      <c r="D526" s="223"/>
      <c r="E526" s="223"/>
      <c r="F526" s="223"/>
      <c r="G526" s="223"/>
      <c r="H526" s="223"/>
      <c r="I526" s="223"/>
      <c r="J526" s="225"/>
      <c r="K526" s="223"/>
      <c r="L526" s="223"/>
      <c r="M526" s="223"/>
      <c r="N526" s="223"/>
      <c r="O526" s="231"/>
      <c r="P526" s="231"/>
      <c r="Q526" s="231"/>
      <c r="R526" s="231"/>
      <c r="S526" s="223"/>
      <c r="T526" s="231"/>
      <c r="U526" s="231"/>
      <c r="V526" s="231"/>
      <c r="W526" s="251" t="str">
        <f t="shared" si="8"/>
        <v/>
      </c>
    </row>
    <row r="527" spans="1:23" ht="15.75" customHeight="1">
      <c r="A527" s="223"/>
      <c r="B527" s="223"/>
      <c r="C527" s="224"/>
      <c r="D527" s="223"/>
      <c r="E527" s="223"/>
      <c r="F527" s="223"/>
      <c r="G527" s="223"/>
      <c r="H527" s="223"/>
      <c r="I527" s="223"/>
      <c r="J527" s="225"/>
      <c r="K527" s="223"/>
      <c r="L527" s="223"/>
      <c r="M527" s="223"/>
      <c r="N527" s="223"/>
      <c r="O527" s="231"/>
      <c r="P527" s="231"/>
      <c r="Q527" s="231"/>
      <c r="R527" s="231"/>
      <c r="S527" s="223"/>
      <c r="T527" s="231"/>
      <c r="U527" s="231"/>
      <c r="V527" s="231"/>
      <c r="W527" s="251" t="str">
        <f t="shared" si="8"/>
        <v/>
      </c>
    </row>
    <row r="528" spans="1:23" ht="15.75" customHeight="1">
      <c r="A528" s="223"/>
      <c r="B528" s="223"/>
      <c r="C528" s="224"/>
      <c r="D528" s="223"/>
      <c r="E528" s="223"/>
      <c r="F528" s="223"/>
      <c r="G528" s="223"/>
      <c r="H528" s="223"/>
      <c r="I528" s="223"/>
      <c r="J528" s="225"/>
      <c r="K528" s="223"/>
      <c r="L528" s="223"/>
      <c r="M528" s="223"/>
      <c r="N528" s="223"/>
      <c r="O528" s="231"/>
      <c r="P528" s="231"/>
      <c r="Q528" s="231"/>
      <c r="R528" s="231"/>
      <c r="S528" s="223"/>
      <c r="T528" s="231"/>
      <c r="U528" s="231"/>
      <c r="V528" s="231"/>
      <c r="W528" s="251" t="str">
        <f t="shared" si="8"/>
        <v/>
      </c>
    </row>
    <row r="529" spans="1:23" ht="15.75" customHeight="1">
      <c r="A529" s="223"/>
      <c r="B529" s="223"/>
      <c r="C529" s="224"/>
      <c r="D529" s="223"/>
      <c r="E529" s="223"/>
      <c r="F529" s="223"/>
      <c r="G529" s="223"/>
      <c r="H529" s="223"/>
      <c r="I529" s="223"/>
      <c r="J529" s="225"/>
      <c r="K529" s="223"/>
      <c r="L529" s="223"/>
      <c r="M529" s="223"/>
      <c r="N529" s="223"/>
      <c r="O529" s="231"/>
      <c r="P529" s="231"/>
      <c r="Q529" s="231"/>
      <c r="R529" s="231"/>
      <c r="S529" s="223"/>
      <c r="T529" s="231"/>
      <c r="U529" s="231"/>
      <c r="V529" s="231"/>
      <c r="W529" s="251" t="str">
        <f t="shared" si="8"/>
        <v/>
      </c>
    </row>
    <row r="530" spans="1:23" ht="15.75" customHeight="1">
      <c r="A530" s="223"/>
      <c r="B530" s="223"/>
      <c r="C530" s="224"/>
      <c r="D530" s="223"/>
      <c r="E530" s="223"/>
      <c r="F530" s="223"/>
      <c r="G530" s="223"/>
      <c r="H530" s="223"/>
      <c r="I530" s="223"/>
      <c r="J530" s="225"/>
      <c r="K530" s="223"/>
      <c r="L530" s="223"/>
      <c r="M530" s="223"/>
      <c r="N530" s="223"/>
      <c r="O530" s="231"/>
      <c r="P530" s="231"/>
      <c r="Q530" s="231"/>
      <c r="R530" s="231"/>
      <c r="S530" s="223"/>
      <c r="T530" s="231"/>
      <c r="U530" s="231"/>
      <c r="V530" s="231"/>
      <c r="W530" s="251" t="str">
        <f t="shared" si="8"/>
        <v/>
      </c>
    </row>
    <row r="531" spans="1:23" ht="15.75" customHeight="1">
      <c r="A531" s="223"/>
      <c r="B531" s="223"/>
      <c r="C531" s="224"/>
      <c r="D531" s="223"/>
      <c r="E531" s="223"/>
      <c r="F531" s="223"/>
      <c r="G531" s="223"/>
      <c r="H531" s="223"/>
      <c r="I531" s="223"/>
      <c r="J531" s="225"/>
      <c r="K531" s="223"/>
      <c r="L531" s="223"/>
      <c r="M531" s="223"/>
      <c r="N531" s="223"/>
      <c r="O531" s="231"/>
      <c r="P531" s="231"/>
      <c r="Q531" s="231"/>
      <c r="R531" s="231"/>
      <c r="S531" s="223"/>
      <c r="T531" s="231"/>
      <c r="U531" s="231"/>
      <c r="V531" s="231"/>
      <c r="W531" s="251" t="str">
        <f t="shared" si="8"/>
        <v/>
      </c>
    </row>
    <row r="532" spans="1:23" ht="15.75" customHeight="1">
      <c r="A532" s="223"/>
      <c r="B532" s="223"/>
      <c r="C532" s="224"/>
      <c r="D532" s="223"/>
      <c r="E532" s="223"/>
      <c r="F532" s="223"/>
      <c r="G532" s="223"/>
      <c r="H532" s="223"/>
      <c r="I532" s="223"/>
      <c r="J532" s="225"/>
      <c r="K532" s="223"/>
      <c r="L532" s="223"/>
      <c r="M532" s="223"/>
      <c r="N532" s="223"/>
      <c r="O532" s="231"/>
      <c r="P532" s="231"/>
      <c r="Q532" s="231"/>
      <c r="R532" s="231"/>
      <c r="S532" s="223"/>
      <c r="T532" s="231"/>
      <c r="U532" s="231"/>
      <c r="V532" s="231"/>
      <c r="W532" s="251" t="str">
        <f t="shared" si="8"/>
        <v/>
      </c>
    </row>
    <row r="533" spans="1:23" ht="15.75" customHeight="1">
      <c r="A533" s="223"/>
      <c r="B533" s="223"/>
      <c r="C533" s="224"/>
      <c r="D533" s="223"/>
      <c r="E533" s="223"/>
      <c r="F533" s="223"/>
      <c r="G533" s="223"/>
      <c r="H533" s="223"/>
      <c r="I533" s="223"/>
      <c r="J533" s="225"/>
      <c r="K533" s="223"/>
      <c r="L533" s="223"/>
      <c r="M533" s="223"/>
      <c r="N533" s="223"/>
      <c r="O533" s="231"/>
      <c r="P533" s="231"/>
      <c r="Q533" s="231"/>
      <c r="R533" s="231"/>
      <c r="S533" s="223"/>
      <c r="T533" s="231"/>
      <c r="U533" s="231"/>
      <c r="V533" s="231"/>
      <c r="W533" s="251" t="str">
        <f t="shared" si="8"/>
        <v/>
      </c>
    </row>
    <row r="534" spans="1:23" ht="15.75" customHeight="1">
      <c r="A534" s="223"/>
      <c r="B534" s="223"/>
      <c r="C534" s="224"/>
      <c r="D534" s="223"/>
      <c r="E534" s="223"/>
      <c r="F534" s="223"/>
      <c r="G534" s="223"/>
      <c r="H534" s="223"/>
      <c r="I534" s="223"/>
      <c r="J534" s="225"/>
      <c r="K534" s="223"/>
      <c r="L534" s="223"/>
      <c r="M534" s="223"/>
      <c r="N534" s="223"/>
      <c r="O534" s="231"/>
      <c r="P534" s="231"/>
      <c r="Q534" s="231"/>
      <c r="R534" s="231"/>
      <c r="S534" s="223"/>
      <c r="T534" s="231"/>
      <c r="U534" s="231"/>
      <c r="V534" s="231"/>
      <c r="W534" s="251" t="str">
        <f t="shared" si="8"/>
        <v/>
      </c>
    </row>
    <row r="535" spans="1:23" ht="15.75" customHeight="1">
      <c r="A535" s="223"/>
      <c r="B535" s="223"/>
      <c r="C535" s="224"/>
      <c r="D535" s="223"/>
      <c r="E535" s="223"/>
      <c r="F535" s="223"/>
      <c r="G535" s="223"/>
      <c r="H535" s="223"/>
      <c r="I535" s="223"/>
      <c r="J535" s="225"/>
      <c r="K535" s="223"/>
      <c r="L535" s="223"/>
      <c r="M535" s="223"/>
      <c r="N535" s="223"/>
      <c r="O535" s="231"/>
      <c r="P535" s="231"/>
      <c r="Q535" s="231"/>
      <c r="R535" s="231"/>
      <c r="S535" s="223"/>
      <c r="T535" s="231"/>
      <c r="U535" s="231"/>
      <c r="V535" s="231"/>
      <c r="W535" s="251" t="str">
        <f t="shared" si="8"/>
        <v/>
      </c>
    </row>
    <row r="536" spans="1:23" ht="15.75" customHeight="1">
      <c r="A536" s="223"/>
      <c r="B536" s="223"/>
      <c r="C536" s="224"/>
      <c r="D536" s="223"/>
      <c r="E536" s="223"/>
      <c r="F536" s="223"/>
      <c r="G536" s="223"/>
      <c r="H536" s="223"/>
      <c r="I536" s="223"/>
      <c r="J536" s="225"/>
      <c r="K536" s="223"/>
      <c r="L536" s="223"/>
      <c r="M536" s="223"/>
      <c r="N536" s="223"/>
      <c r="O536" s="231"/>
      <c r="P536" s="231"/>
      <c r="Q536" s="231"/>
      <c r="R536" s="231"/>
      <c r="S536" s="223"/>
      <c r="T536" s="231"/>
      <c r="U536" s="231"/>
      <c r="V536" s="231"/>
      <c r="W536" s="251" t="str">
        <f t="shared" si="8"/>
        <v/>
      </c>
    </row>
    <row r="537" spans="1:23" ht="15.75" customHeight="1">
      <c r="A537" s="223"/>
      <c r="B537" s="223"/>
      <c r="C537" s="224"/>
      <c r="D537" s="223"/>
      <c r="E537" s="223"/>
      <c r="F537" s="223"/>
      <c r="G537" s="223"/>
      <c r="H537" s="223"/>
      <c r="I537" s="223"/>
      <c r="J537" s="225"/>
      <c r="K537" s="223"/>
      <c r="L537" s="223"/>
      <c r="M537" s="223"/>
      <c r="N537" s="223"/>
      <c r="O537" s="231"/>
      <c r="P537" s="231"/>
      <c r="Q537" s="231"/>
      <c r="R537" s="231"/>
      <c r="S537" s="223"/>
      <c r="T537" s="231"/>
      <c r="U537" s="231"/>
      <c r="V537" s="231"/>
      <c r="W537" s="251" t="str">
        <f t="shared" si="8"/>
        <v/>
      </c>
    </row>
    <row r="538" spans="1:23" ht="15.75" customHeight="1">
      <c r="A538" s="223"/>
      <c r="B538" s="223"/>
      <c r="C538" s="224"/>
      <c r="D538" s="223"/>
      <c r="E538" s="223"/>
      <c r="F538" s="223"/>
      <c r="G538" s="223"/>
      <c r="H538" s="223"/>
      <c r="I538" s="223"/>
      <c r="J538" s="225"/>
      <c r="K538" s="223"/>
      <c r="L538" s="223"/>
      <c r="M538" s="223"/>
      <c r="N538" s="223"/>
      <c r="O538" s="231"/>
      <c r="P538" s="231"/>
      <c r="Q538" s="231"/>
      <c r="R538" s="231"/>
      <c r="S538" s="223"/>
      <c r="T538" s="231"/>
      <c r="U538" s="231"/>
      <c r="V538" s="231"/>
      <c r="W538" s="251" t="str">
        <f t="shared" si="8"/>
        <v/>
      </c>
    </row>
    <row r="539" spans="1:23" ht="15.75" customHeight="1">
      <c r="A539" s="223"/>
      <c r="B539" s="223"/>
      <c r="C539" s="224"/>
      <c r="D539" s="223"/>
      <c r="E539" s="223"/>
      <c r="F539" s="223"/>
      <c r="G539" s="223"/>
      <c r="H539" s="223"/>
      <c r="I539" s="223"/>
      <c r="J539" s="225"/>
      <c r="K539" s="223"/>
      <c r="L539" s="223"/>
      <c r="M539" s="223"/>
      <c r="N539" s="223"/>
      <c r="O539" s="231"/>
      <c r="P539" s="231"/>
      <c r="Q539" s="231"/>
      <c r="R539" s="231"/>
      <c r="S539" s="223"/>
      <c r="T539" s="231"/>
      <c r="U539" s="231"/>
      <c r="V539" s="231"/>
      <c r="W539" s="251" t="str">
        <f t="shared" si="8"/>
        <v/>
      </c>
    </row>
    <row r="540" spans="1:23" ht="15.75" customHeight="1">
      <c r="A540" s="223"/>
      <c r="B540" s="223"/>
      <c r="C540" s="224"/>
      <c r="D540" s="223"/>
      <c r="E540" s="223"/>
      <c r="F540" s="223"/>
      <c r="G540" s="223"/>
      <c r="H540" s="223"/>
      <c r="I540" s="223"/>
      <c r="J540" s="225"/>
      <c r="K540" s="223"/>
      <c r="L540" s="223"/>
      <c r="M540" s="223"/>
      <c r="N540" s="223"/>
      <c r="O540" s="231"/>
      <c r="P540" s="231"/>
      <c r="Q540" s="231"/>
      <c r="R540" s="231"/>
      <c r="S540" s="223"/>
      <c r="T540" s="231"/>
      <c r="U540" s="231"/>
      <c r="V540" s="231"/>
      <c r="W540" s="251" t="str">
        <f t="shared" si="8"/>
        <v/>
      </c>
    </row>
    <row r="541" spans="1:23" ht="15.75" customHeight="1">
      <c r="A541" s="223"/>
      <c r="B541" s="223"/>
      <c r="C541" s="224"/>
      <c r="D541" s="223"/>
      <c r="E541" s="223"/>
      <c r="F541" s="223"/>
      <c r="G541" s="223"/>
      <c r="H541" s="223"/>
      <c r="I541" s="223"/>
      <c r="J541" s="225"/>
      <c r="K541" s="223"/>
      <c r="L541" s="223"/>
      <c r="M541" s="223"/>
      <c r="N541" s="223"/>
      <c r="O541" s="231"/>
      <c r="P541" s="231"/>
      <c r="Q541" s="231"/>
      <c r="R541" s="231"/>
      <c r="S541" s="223"/>
      <c r="T541" s="231"/>
      <c r="U541" s="231"/>
      <c r="V541" s="231"/>
      <c r="W541" s="251" t="str">
        <f t="shared" si="8"/>
        <v/>
      </c>
    </row>
    <row r="542" spans="1:23" ht="15.75" customHeight="1">
      <c r="A542" s="223"/>
      <c r="B542" s="223"/>
      <c r="C542" s="224"/>
      <c r="D542" s="223"/>
      <c r="E542" s="223"/>
      <c r="F542" s="223"/>
      <c r="G542" s="223"/>
      <c r="H542" s="223"/>
      <c r="I542" s="223"/>
      <c r="J542" s="225"/>
      <c r="K542" s="223"/>
      <c r="L542" s="223"/>
      <c r="M542" s="223"/>
      <c r="N542" s="223"/>
      <c r="O542" s="231"/>
      <c r="P542" s="231"/>
      <c r="Q542" s="231"/>
      <c r="R542" s="231"/>
      <c r="S542" s="223"/>
      <c r="T542" s="231"/>
      <c r="U542" s="231"/>
      <c r="V542" s="231"/>
      <c r="W542" s="251" t="str">
        <f t="shared" si="8"/>
        <v/>
      </c>
    </row>
    <row r="543" spans="1:23" ht="15.75" customHeight="1">
      <c r="A543" s="223"/>
      <c r="B543" s="223"/>
      <c r="C543" s="224"/>
      <c r="D543" s="223"/>
      <c r="E543" s="223"/>
      <c r="F543" s="223"/>
      <c r="G543" s="223"/>
      <c r="H543" s="223"/>
      <c r="I543" s="223"/>
      <c r="J543" s="225"/>
      <c r="K543" s="223"/>
      <c r="L543" s="223"/>
      <c r="M543" s="223"/>
      <c r="N543" s="223"/>
      <c r="O543" s="231"/>
      <c r="P543" s="231"/>
      <c r="Q543" s="231"/>
      <c r="R543" s="231"/>
      <c r="S543" s="223"/>
      <c r="T543" s="231"/>
      <c r="U543" s="231"/>
      <c r="V543" s="231"/>
      <c r="W543" s="251" t="str">
        <f t="shared" si="8"/>
        <v/>
      </c>
    </row>
    <row r="544" spans="1:23" ht="15.75" customHeight="1">
      <c r="A544" s="223"/>
      <c r="B544" s="223"/>
      <c r="C544" s="224"/>
      <c r="D544" s="223"/>
      <c r="E544" s="223"/>
      <c r="F544" s="223"/>
      <c r="G544" s="223"/>
      <c r="H544" s="223"/>
      <c r="I544" s="223"/>
      <c r="J544" s="225"/>
      <c r="K544" s="223"/>
      <c r="L544" s="223"/>
      <c r="M544" s="223"/>
      <c r="N544" s="223"/>
      <c r="O544" s="231"/>
      <c r="P544" s="231"/>
      <c r="Q544" s="231"/>
      <c r="R544" s="231"/>
      <c r="S544" s="223"/>
      <c r="T544" s="231"/>
      <c r="U544" s="231"/>
      <c r="V544" s="231"/>
      <c r="W544" s="251" t="str">
        <f t="shared" si="8"/>
        <v/>
      </c>
    </row>
    <row r="545" spans="1:23" ht="15.75" customHeight="1">
      <c r="A545" s="223"/>
      <c r="B545" s="223"/>
      <c r="C545" s="224"/>
      <c r="D545" s="223"/>
      <c r="E545" s="223"/>
      <c r="F545" s="223"/>
      <c r="G545" s="223"/>
      <c r="H545" s="223"/>
      <c r="I545" s="223"/>
      <c r="J545" s="225"/>
      <c r="K545" s="223"/>
      <c r="L545" s="223"/>
      <c r="M545" s="223"/>
      <c r="N545" s="223"/>
      <c r="O545" s="231"/>
      <c r="P545" s="231"/>
      <c r="Q545" s="231"/>
      <c r="R545" s="231"/>
      <c r="S545" s="223"/>
      <c r="T545" s="231"/>
      <c r="U545" s="231"/>
      <c r="V545" s="231"/>
      <c r="W545" s="251" t="str">
        <f t="shared" si="8"/>
        <v/>
      </c>
    </row>
    <row r="546" spans="1:23" ht="15.75" customHeight="1">
      <c r="A546" s="223"/>
      <c r="B546" s="223"/>
      <c r="C546" s="224"/>
      <c r="D546" s="223"/>
      <c r="E546" s="223"/>
      <c r="F546" s="223"/>
      <c r="G546" s="223"/>
      <c r="H546" s="223"/>
      <c r="I546" s="223"/>
      <c r="J546" s="225"/>
      <c r="K546" s="223"/>
      <c r="L546" s="223"/>
      <c r="M546" s="223"/>
      <c r="N546" s="223"/>
      <c r="O546" s="231"/>
      <c r="P546" s="231"/>
      <c r="Q546" s="231"/>
      <c r="R546" s="231"/>
      <c r="S546" s="223"/>
      <c r="T546" s="231"/>
      <c r="U546" s="231"/>
      <c r="V546" s="231"/>
      <c r="W546" s="251" t="str">
        <f t="shared" si="8"/>
        <v/>
      </c>
    </row>
    <row r="547" spans="1:23" ht="15.75" customHeight="1">
      <c r="A547" s="223"/>
      <c r="B547" s="223"/>
      <c r="C547" s="224"/>
      <c r="D547" s="223"/>
      <c r="E547" s="223"/>
      <c r="F547" s="223"/>
      <c r="G547" s="223"/>
      <c r="H547" s="223"/>
      <c r="I547" s="223"/>
      <c r="J547" s="225"/>
      <c r="K547" s="223"/>
      <c r="L547" s="223"/>
      <c r="M547" s="223"/>
      <c r="N547" s="223"/>
      <c r="O547" s="231"/>
      <c r="P547" s="231"/>
      <c r="Q547" s="231"/>
      <c r="R547" s="231"/>
      <c r="S547" s="223"/>
      <c r="T547" s="231"/>
      <c r="U547" s="231"/>
      <c r="V547" s="231"/>
      <c r="W547" s="251" t="str">
        <f t="shared" si="8"/>
        <v/>
      </c>
    </row>
    <row r="548" spans="1:23" ht="15.75" customHeight="1">
      <c r="A548" s="223"/>
      <c r="B548" s="223"/>
      <c r="C548" s="224"/>
      <c r="D548" s="223"/>
      <c r="E548" s="223"/>
      <c r="F548" s="223"/>
      <c r="G548" s="223"/>
      <c r="H548" s="223"/>
      <c r="I548" s="223"/>
      <c r="J548" s="225"/>
      <c r="K548" s="223"/>
      <c r="L548" s="223"/>
      <c r="M548" s="223"/>
      <c r="N548" s="223"/>
      <c r="O548" s="231"/>
      <c r="P548" s="231"/>
      <c r="Q548" s="231"/>
      <c r="R548" s="231"/>
      <c r="S548" s="223"/>
      <c r="T548" s="231"/>
      <c r="U548" s="231"/>
      <c r="V548" s="231"/>
      <c r="W548" s="251" t="str">
        <f t="shared" si="8"/>
        <v/>
      </c>
    </row>
    <row r="549" spans="1:23" ht="15.75" customHeight="1">
      <c r="A549" s="223"/>
      <c r="B549" s="223"/>
      <c r="C549" s="224"/>
      <c r="D549" s="223"/>
      <c r="E549" s="223"/>
      <c r="F549" s="223"/>
      <c r="G549" s="223"/>
      <c r="H549" s="223"/>
      <c r="I549" s="223"/>
      <c r="J549" s="225"/>
      <c r="K549" s="223"/>
      <c r="L549" s="223"/>
      <c r="M549" s="223"/>
      <c r="N549" s="223"/>
      <c r="O549" s="231"/>
      <c r="P549" s="231"/>
      <c r="Q549" s="231"/>
      <c r="R549" s="231"/>
      <c r="S549" s="223"/>
      <c r="T549" s="231"/>
      <c r="U549" s="231"/>
      <c r="V549" s="231"/>
      <c r="W549" s="251" t="str">
        <f t="shared" si="8"/>
        <v/>
      </c>
    </row>
    <row r="550" spans="1:23" ht="15.75" customHeight="1">
      <c r="A550" s="223"/>
      <c r="B550" s="223"/>
      <c r="C550" s="224"/>
      <c r="D550" s="223"/>
      <c r="E550" s="223"/>
      <c r="F550" s="223"/>
      <c r="G550" s="223"/>
      <c r="H550" s="223"/>
      <c r="I550" s="223"/>
      <c r="J550" s="225"/>
      <c r="K550" s="223"/>
      <c r="L550" s="223"/>
      <c r="M550" s="223"/>
      <c r="N550" s="223"/>
      <c r="O550" s="231"/>
      <c r="P550" s="231"/>
      <c r="Q550" s="231"/>
      <c r="R550" s="231"/>
      <c r="S550" s="223"/>
      <c r="T550" s="231"/>
      <c r="U550" s="231"/>
      <c r="V550" s="231"/>
      <c r="W550" s="251" t="str">
        <f t="shared" si="8"/>
        <v/>
      </c>
    </row>
    <row r="551" spans="1:23" ht="15.75" customHeight="1">
      <c r="A551" s="223"/>
      <c r="B551" s="223"/>
      <c r="C551" s="224"/>
      <c r="D551" s="223"/>
      <c r="E551" s="223"/>
      <c r="F551" s="223"/>
      <c r="G551" s="223"/>
      <c r="H551" s="223"/>
      <c r="I551" s="223"/>
      <c r="J551" s="225"/>
      <c r="K551" s="223"/>
      <c r="L551" s="223"/>
      <c r="M551" s="223"/>
      <c r="N551" s="223"/>
      <c r="O551" s="231"/>
      <c r="P551" s="231"/>
      <c r="Q551" s="231"/>
      <c r="R551" s="231"/>
      <c r="S551" s="223"/>
      <c r="T551" s="231"/>
      <c r="U551" s="231"/>
      <c r="V551" s="231"/>
      <c r="W551" s="251" t="str">
        <f t="shared" si="8"/>
        <v/>
      </c>
    </row>
    <row r="552" spans="1:23" ht="15.75" customHeight="1">
      <c r="A552" s="223"/>
      <c r="B552" s="223"/>
      <c r="C552" s="224"/>
      <c r="D552" s="223"/>
      <c r="E552" s="223"/>
      <c r="F552" s="223"/>
      <c r="G552" s="223"/>
      <c r="H552" s="223"/>
      <c r="I552" s="223"/>
      <c r="J552" s="225"/>
      <c r="K552" s="223"/>
      <c r="L552" s="223"/>
      <c r="M552" s="223"/>
      <c r="N552" s="223"/>
      <c r="O552" s="231"/>
      <c r="P552" s="231"/>
      <c r="Q552" s="231"/>
      <c r="R552" s="231"/>
      <c r="S552" s="223"/>
      <c r="T552" s="231"/>
      <c r="U552" s="231"/>
      <c r="V552" s="231"/>
      <c r="W552" s="251" t="str">
        <f t="shared" si="8"/>
        <v/>
      </c>
    </row>
    <row r="553" spans="1:23" ht="15.75" customHeight="1">
      <c r="A553" s="223"/>
      <c r="B553" s="223"/>
      <c r="C553" s="224"/>
      <c r="D553" s="223"/>
      <c r="E553" s="223"/>
      <c r="F553" s="223"/>
      <c r="G553" s="223"/>
      <c r="H553" s="223"/>
      <c r="I553" s="223"/>
      <c r="J553" s="225"/>
      <c r="K553" s="223"/>
      <c r="L553" s="223"/>
      <c r="M553" s="223"/>
      <c r="N553" s="223"/>
      <c r="O553" s="231"/>
      <c r="P553" s="231"/>
      <c r="Q553" s="231"/>
      <c r="R553" s="231"/>
      <c r="S553" s="223"/>
      <c r="T553" s="231"/>
      <c r="U553" s="231"/>
      <c r="V553" s="231"/>
      <c r="W553" s="251" t="str">
        <f t="shared" si="8"/>
        <v/>
      </c>
    </row>
    <row r="554" spans="1:23" ht="15.75" customHeight="1">
      <c r="A554" s="223"/>
      <c r="B554" s="223"/>
      <c r="C554" s="224"/>
      <c r="D554" s="223"/>
      <c r="E554" s="223"/>
      <c r="F554" s="223"/>
      <c r="G554" s="223"/>
      <c r="H554" s="223"/>
      <c r="I554" s="223"/>
      <c r="J554" s="225"/>
      <c r="K554" s="223"/>
      <c r="L554" s="223"/>
      <c r="M554" s="223"/>
      <c r="N554" s="223"/>
      <c r="O554" s="231"/>
      <c r="P554" s="231"/>
      <c r="Q554" s="231"/>
      <c r="R554" s="231"/>
      <c r="S554" s="223"/>
      <c r="T554" s="231"/>
      <c r="U554" s="231"/>
      <c r="V554" s="231"/>
      <c r="W554" s="251" t="str">
        <f t="shared" si="8"/>
        <v/>
      </c>
    </row>
    <row r="555" spans="1:23" ht="15.75" customHeight="1">
      <c r="A555" s="223"/>
      <c r="B555" s="223"/>
      <c r="C555" s="224"/>
      <c r="D555" s="223"/>
      <c r="E555" s="223"/>
      <c r="F555" s="223"/>
      <c r="G555" s="223"/>
      <c r="H555" s="223"/>
      <c r="I555" s="223"/>
      <c r="J555" s="225"/>
      <c r="K555" s="223"/>
      <c r="L555" s="223"/>
      <c r="M555" s="223"/>
      <c r="N555" s="223"/>
      <c r="O555" s="231"/>
      <c r="P555" s="231"/>
      <c r="Q555" s="231"/>
      <c r="R555" s="231"/>
      <c r="S555" s="223"/>
      <c r="T555" s="231"/>
      <c r="U555" s="231"/>
      <c r="V555" s="231"/>
      <c r="W555" s="251" t="str">
        <f t="shared" si="8"/>
        <v/>
      </c>
    </row>
    <row r="556" spans="1:23" ht="15.75" customHeight="1">
      <c r="A556" s="223"/>
      <c r="B556" s="223"/>
      <c r="C556" s="224"/>
      <c r="D556" s="223"/>
      <c r="E556" s="223"/>
      <c r="F556" s="223"/>
      <c r="G556" s="223"/>
      <c r="H556" s="223"/>
      <c r="I556" s="223"/>
      <c r="J556" s="225"/>
      <c r="K556" s="223"/>
      <c r="L556" s="223"/>
      <c r="M556" s="223"/>
      <c r="N556" s="223"/>
      <c r="O556" s="231"/>
      <c r="P556" s="231"/>
      <c r="Q556" s="231"/>
      <c r="R556" s="231"/>
      <c r="S556" s="223"/>
      <c r="T556" s="231"/>
      <c r="U556" s="231"/>
      <c r="V556" s="231"/>
      <c r="W556" s="251" t="str">
        <f t="shared" si="8"/>
        <v/>
      </c>
    </row>
    <row r="557" spans="1:23" ht="15.75" customHeight="1">
      <c r="A557" s="223"/>
      <c r="B557" s="223"/>
      <c r="C557" s="224"/>
      <c r="D557" s="223"/>
      <c r="E557" s="223"/>
      <c r="F557" s="223"/>
      <c r="G557" s="223"/>
      <c r="H557" s="223"/>
      <c r="I557" s="223"/>
      <c r="J557" s="225"/>
      <c r="K557" s="223"/>
      <c r="L557" s="223"/>
      <c r="M557" s="223"/>
      <c r="N557" s="223"/>
      <c r="O557" s="231"/>
      <c r="P557" s="231"/>
      <c r="Q557" s="231"/>
      <c r="R557" s="231"/>
      <c r="S557" s="223"/>
      <c r="T557" s="231"/>
      <c r="U557" s="231"/>
      <c r="V557" s="231"/>
      <c r="W557" s="251" t="str">
        <f t="shared" si="8"/>
        <v/>
      </c>
    </row>
    <row r="558" spans="1:23" ht="15.75" customHeight="1">
      <c r="A558" s="223"/>
      <c r="B558" s="223"/>
      <c r="C558" s="224"/>
      <c r="D558" s="223"/>
      <c r="E558" s="223"/>
      <c r="F558" s="223"/>
      <c r="G558" s="223"/>
      <c r="H558" s="223"/>
      <c r="I558" s="223"/>
      <c r="J558" s="225"/>
      <c r="K558" s="223"/>
      <c r="L558" s="223"/>
      <c r="M558" s="223"/>
      <c r="N558" s="223"/>
      <c r="O558" s="231"/>
      <c r="P558" s="231"/>
      <c r="Q558" s="231"/>
      <c r="R558" s="231"/>
      <c r="S558" s="223"/>
      <c r="T558" s="231"/>
      <c r="U558" s="231"/>
      <c r="V558" s="231"/>
      <c r="W558" s="251" t="str">
        <f t="shared" si="8"/>
        <v/>
      </c>
    </row>
    <row r="559" spans="1:23" ht="15.75" customHeight="1">
      <c r="A559" s="223"/>
      <c r="B559" s="223"/>
      <c r="C559" s="224"/>
      <c r="D559" s="223"/>
      <c r="E559" s="223"/>
      <c r="F559" s="223"/>
      <c r="G559" s="223"/>
      <c r="H559" s="223"/>
      <c r="I559" s="223"/>
      <c r="J559" s="225"/>
      <c r="K559" s="223"/>
      <c r="L559" s="223"/>
      <c r="M559" s="223"/>
      <c r="N559" s="223"/>
      <c r="O559" s="231"/>
      <c r="P559" s="231"/>
      <c r="Q559" s="231"/>
      <c r="R559" s="231"/>
      <c r="S559" s="223"/>
      <c r="T559" s="231"/>
      <c r="U559" s="231"/>
      <c r="V559" s="231"/>
      <c r="W559" s="251" t="str">
        <f t="shared" si="8"/>
        <v/>
      </c>
    </row>
    <row r="560" spans="1:23" ht="15.75" customHeight="1">
      <c r="A560" s="223"/>
      <c r="B560" s="223"/>
      <c r="C560" s="224"/>
      <c r="D560" s="223"/>
      <c r="E560" s="223"/>
      <c r="F560" s="223"/>
      <c r="G560" s="223"/>
      <c r="H560" s="223"/>
      <c r="I560" s="223"/>
      <c r="J560" s="225"/>
      <c r="K560" s="223"/>
      <c r="L560" s="223"/>
      <c r="M560" s="223"/>
      <c r="N560" s="223"/>
      <c r="O560" s="231"/>
      <c r="P560" s="231"/>
      <c r="Q560" s="231"/>
      <c r="R560" s="231"/>
      <c r="S560" s="223"/>
      <c r="T560" s="231"/>
      <c r="U560" s="231"/>
      <c r="V560" s="231"/>
      <c r="W560" s="251" t="str">
        <f t="shared" si="8"/>
        <v/>
      </c>
    </row>
    <row r="561" spans="1:23" ht="15.75" customHeight="1">
      <c r="A561" s="223"/>
      <c r="B561" s="223"/>
      <c r="C561" s="224"/>
      <c r="D561" s="223"/>
      <c r="E561" s="223"/>
      <c r="F561" s="223"/>
      <c r="G561" s="223"/>
      <c r="H561" s="223"/>
      <c r="I561" s="223"/>
      <c r="J561" s="225"/>
      <c r="K561" s="223"/>
      <c r="L561" s="223"/>
      <c r="M561" s="223"/>
      <c r="N561" s="223"/>
      <c r="O561" s="231"/>
      <c r="P561" s="231"/>
      <c r="Q561" s="231"/>
      <c r="R561" s="231"/>
      <c r="S561" s="223"/>
      <c r="T561" s="231"/>
      <c r="U561" s="231"/>
      <c r="V561" s="231"/>
      <c r="W561" s="251" t="str">
        <f t="shared" si="8"/>
        <v/>
      </c>
    </row>
    <row r="562" spans="1:23" ht="15.75" customHeight="1">
      <c r="A562" s="223"/>
      <c r="B562" s="223"/>
      <c r="C562" s="224"/>
      <c r="D562" s="223"/>
      <c r="E562" s="223"/>
      <c r="F562" s="223"/>
      <c r="G562" s="223"/>
      <c r="H562" s="223"/>
      <c r="I562" s="223"/>
      <c r="J562" s="225"/>
      <c r="K562" s="223"/>
      <c r="L562" s="223"/>
      <c r="M562" s="223"/>
      <c r="N562" s="223"/>
      <c r="O562" s="231"/>
      <c r="P562" s="231"/>
      <c r="Q562" s="231"/>
      <c r="R562" s="231"/>
      <c r="S562" s="223"/>
      <c r="T562" s="231"/>
      <c r="U562" s="231"/>
      <c r="V562" s="231"/>
      <c r="W562" s="251" t="str">
        <f t="shared" si="8"/>
        <v/>
      </c>
    </row>
    <row r="563" spans="1:23" ht="15.75" customHeight="1">
      <c r="A563" s="223"/>
      <c r="B563" s="223"/>
      <c r="C563" s="224"/>
      <c r="D563" s="223"/>
      <c r="E563" s="223"/>
      <c r="F563" s="223"/>
      <c r="G563" s="223"/>
      <c r="H563" s="223"/>
      <c r="I563" s="223"/>
      <c r="J563" s="225"/>
      <c r="K563" s="223"/>
      <c r="L563" s="223"/>
      <c r="M563" s="223"/>
      <c r="N563" s="223"/>
      <c r="O563" s="231"/>
      <c r="P563" s="231"/>
      <c r="Q563" s="231"/>
      <c r="R563" s="231"/>
      <c r="S563" s="223"/>
      <c r="T563" s="231"/>
      <c r="U563" s="231"/>
      <c r="V563" s="231"/>
      <c r="W563" s="251" t="str">
        <f t="shared" si="8"/>
        <v/>
      </c>
    </row>
    <row r="564" spans="1:23" ht="15.75" customHeight="1">
      <c r="A564" s="223"/>
      <c r="B564" s="223"/>
      <c r="C564" s="224"/>
      <c r="D564" s="223"/>
      <c r="E564" s="223"/>
      <c r="F564" s="223"/>
      <c r="G564" s="223"/>
      <c r="H564" s="223"/>
      <c r="I564" s="223"/>
      <c r="J564" s="225"/>
      <c r="K564" s="223"/>
      <c r="L564" s="223"/>
      <c r="M564" s="223"/>
      <c r="N564" s="223"/>
      <c r="O564" s="231"/>
      <c r="P564" s="231"/>
      <c r="Q564" s="231"/>
      <c r="R564" s="231"/>
      <c r="S564" s="223"/>
      <c r="T564" s="231"/>
      <c r="U564" s="231"/>
      <c r="V564" s="231"/>
      <c r="W564" s="251" t="str">
        <f t="shared" si="8"/>
        <v/>
      </c>
    </row>
    <row r="565" spans="1:23" ht="15.75" customHeight="1">
      <c r="A565" s="223"/>
      <c r="B565" s="223"/>
      <c r="C565" s="224"/>
      <c r="D565" s="223"/>
      <c r="E565" s="223"/>
      <c r="F565" s="223"/>
      <c r="G565" s="223"/>
      <c r="H565" s="223"/>
      <c r="I565" s="223"/>
      <c r="J565" s="225"/>
      <c r="K565" s="223"/>
      <c r="L565" s="223"/>
      <c r="M565" s="223"/>
      <c r="N565" s="223"/>
      <c r="O565" s="231"/>
      <c r="P565" s="231"/>
      <c r="Q565" s="231"/>
      <c r="R565" s="231"/>
      <c r="S565" s="223"/>
      <c r="T565" s="231"/>
      <c r="U565" s="231"/>
      <c r="V565" s="231"/>
      <c r="W565" s="251" t="str">
        <f t="shared" si="8"/>
        <v/>
      </c>
    </row>
    <row r="566" spans="1:23" ht="15.75" customHeight="1">
      <c r="A566" s="223"/>
      <c r="B566" s="223"/>
      <c r="C566" s="224"/>
      <c r="D566" s="223"/>
      <c r="E566" s="223"/>
      <c r="F566" s="223"/>
      <c r="G566" s="223"/>
      <c r="H566" s="223"/>
      <c r="I566" s="223"/>
      <c r="J566" s="225"/>
      <c r="K566" s="223"/>
      <c r="L566" s="223"/>
      <c r="M566" s="223"/>
      <c r="N566" s="223"/>
      <c r="O566" s="231"/>
      <c r="P566" s="231"/>
      <c r="Q566" s="231"/>
      <c r="R566" s="231"/>
      <c r="S566" s="223"/>
      <c r="T566" s="231"/>
      <c r="U566" s="231"/>
      <c r="V566" s="231"/>
      <c r="W566" s="251" t="str">
        <f t="shared" si="8"/>
        <v/>
      </c>
    </row>
    <row r="567" spans="1:23" ht="15.75" customHeight="1">
      <c r="A567" s="223"/>
      <c r="B567" s="223"/>
      <c r="C567" s="224"/>
      <c r="D567" s="223"/>
      <c r="E567" s="223"/>
      <c r="F567" s="223"/>
      <c r="G567" s="223"/>
      <c r="H567" s="223"/>
      <c r="I567" s="223"/>
      <c r="J567" s="225"/>
      <c r="K567" s="223"/>
      <c r="L567" s="223"/>
      <c r="M567" s="223"/>
      <c r="N567" s="223"/>
      <c r="O567" s="231"/>
      <c r="P567" s="231"/>
      <c r="Q567" s="231"/>
      <c r="R567" s="231"/>
      <c r="S567" s="223"/>
      <c r="T567" s="231"/>
      <c r="U567" s="231"/>
      <c r="V567" s="231"/>
      <c r="W567" s="251" t="str">
        <f t="shared" si="8"/>
        <v/>
      </c>
    </row>
    <row r="568" spans="1:23" ht="15.75" customHeight="1">
      <c r="A568" s="223"/>
      <c r="B568" s="223"/>
      <c r="C568" s="224"/>
      <c r="D568" s="223"/>
      <c r="E568" s="223"/>
      <c r="F568" s="223"/>
      <c r="G568" s="223"/>
      <c r="H568" s="223"/>
      <c r="I568" s="223"/>
      <c r="J568" s="225"/>
      <c r="K568" s="223"/>
      <c r="L568" s="223"/>
      <c r="M568" s="223"/>
      <c r="N568" s="223"/>
      <c r="O568" s="231"/>
      <c r="P568" s="231"/>
      <c r="Q568" s="231"/>
      <c r="R568" s="231"/>
      <c r="S568" s="223"/>
      <c r="T568" s="231"/>
      <c r="U568" s="231"/>
      <c r="V568" s="231"/>
      <c r="W568" s="251" t="str">
        <f t="shared" si="8"/>
        <v/>
      </c>
    </row>
    <row r="569" spans="1:23" ht="15.75" customHeight="1">
      <c r="A569" s="223"/>
      <c r="B569" s="223"/>
      <c r="C569" s="224"/>
      <c r="D569" s="223"/>
      <c r="E569" s="223"/>
      <c r="F569" s="223"/>
      <c r="G569" s="223"/>
      <c r="H569" s="223"/>
      <c r="I569" s="223"/>
      <c r="J569" s="225"/>
      <c r="K569" s="223"/>
      <c r="L569" s="223"/>
      <c r="M569" s="223"/>
      <c r="N569" s="223"/>
      <c r="O569" s="231"/>
      <c r="P569" s="231"/>
      <c r="Q569" s="231"/>
      <c r="R569" s="231"/>
      <c r="S569" s="223"/>
      <c r="T569" s="231"/>
      <c r="U569" s="231"/>
      <c r="V569" s="231"/>
      <c r="W569" s="251" t="str">
        <f t="shared" si="8"/>
        <v/>
      </c>
    </row>
    <row r="570" spans="1:23" ht="15.75" customHeight="1">
      <c r="A570" s="223"/>
      <c r="B570" s="223"/>
      <c r="C570" s="224"/>
      <c r="D570" s="223"/>
      <c r="E570" s="223"/>
      <c r="F570" s="223"/>
      <c r="G570" s="223"/>
      <c r="H570" s="223"/>
      <c r="I570" s="223"/>
      <c r="J570" s="225"/>
      <c r="K570" s="223"/>
      <c r="L570" s="223"/>
      <c r="M570" s="223"/>
      <c r="N570" s="223"/>
      <c r="O570" s="231"/>
      <c r="P570" s="231"/>
      <c r="Q570" s="231"/>
      <c r="R570" s="231"/>
      <c r="S570" s="223"/>
      <c r="T570" s="231"/>
      <c r="U570" s="231"/>
      <c r="V570" s="231"/>
      <c r="W570" s="251" t="str">
        <f t="shared" si="8"/>
        <v/>
      </c>
    </row>
    <row r="571" spans="1:23" ht="15.75" customHeight="1">
      <c r="A571" s="223"/>
      <c r="B571" s="223"/>
      <c r="C571" s="224"/>
      <c r="D571" s="223"/>
      <c r="E571" s="223"/>
      <c r="F571" s="223"/>
      <c r="G571" s="223"/>
      <c r="H571" s="223"/>
      <c r="I571" s="223"/>
      <c r="J571" s="225"/>
      <c r="K571" s="223"/>
      <c r="L571" s="223"/>
      <c r="M571" s="223"/>
      <c r="N571" s="223"/>
      <c r="O571" s="231"/>
      <c r="P571" s="231"/>
      <c r="Q571" s="231"/>
      <c r="R571" s="231"/>
      <c r="S571" s="223"/>
      <c r="T571" s="231"/>
      <c r="U571" s="231"/>
      <c r="V571" s="231"/>
      <c r="W571" s="251" t="str">
        <f t="shared" si="8"/>
        <v/>
      </c>
    </row>
    <row r="572" spans="1:23" ht="15.75" customHeight="1">
      <c r="A572" s="223"/>
      <c r="B572" s="223"/>
      <c r="C572" s="224"/>
      <c r="D572" s="223"/>
      <c r="E572" s="223"/>
      <c r="F572" s="223"/>
      <c r="G572" s="223"/>
      <c r="H572" s="223"/>
      <c r="I572" s="223"/>
      <c r="J572" s="225"/>
      <c r="K572" s="223"/>
      <c r="L572" s="223"/>
      <c r="M572" s="223"/>
      <c r="N572" s="223"/>
      <c r="O572" s="231"/>
      <c r="P572" s="231"/>
      <c r="Q572" s="231"/>
      <c r="R572" s="231"/>
      <c r="S572" s="223"/>
      <c r="T572" s="231"/>
      <c r="U572" s="231"/>
      <c r="V572" s="231"/>
      <c r="W572" s="251" t="str">
        <f t="shared" si="8"/>
        <v/>
      </c>
    </row>
    <row r="573" spans="1:23" ht="15.75" customHeight="1">
      <c r="A573" s="223"/>
      <c r="B573" s="223"/>
      <c r="C573" s="224"/>
      <c r="D573" s="223"/>
      <c r="E573" s="223"/>
      <c r="F573" s="223"/>
      <c r="G573" s="223"/>
      <c r="H573" s="223"/>
      <c r="I573" s="223"/>
      <c r="J573" s="225"/>
      <c r="K573" s="223"/>
      <c r="L573" s="223"/>
      <c r="M573" s="223"/>
      <c r="N573" s="223"/>
      <c r="O573" s="231"/>
      <c r="P573" s="231"/>
      <c r="Q573" s="231"/>
      <c r="R573" s="231"/>
      <c r="S573" s="223"/>
      <c r="T573" s="231"/>
      <c r="U573" s="231"/>
      <c r="V573" s="231"/>
      <c r="W573" s="251" t="str">
        <f t="shared" si="8"/>
        <v/>
      </c>
    </row>
    <row r="574" spans="1:23" ht="15.75" customHeight="1">
      <c r="A574" s="223"/>
      <c r="B574" s="223"/>
      <c r="C574" s="224"/>
      <c r="D574" s="223"/>
      <c r="E574" s="223"/>
      <c r="F574" s="223"/>
      <c r="G574" s="223"/>
      <c r="H574" s="223"/>
      <c r="I574" s="223"/>
      <c r="J574" s="225"/>
      <c r="K574" s="223"/>
      <c r="L574" s="223"/>
      <c r="M574" s="223"/>
      <c r="N574" s="223"/>
      <c r="O574" s="231"/>
      <c r="P574" s="231"/>
      <c r="Q574" s="231"/>
      <c r="R574" s="231"/>
      <c r="S574" s="223"/>
      <c r="T574" s="231"/>
      <c r="U574" s="231"/>
      <c r="V574" s="231"/>
      <c r="W574" s="251" t="str">
        <f t="shared" si="8"/>
        <v/>
      </c>
    </row>
    <row r="575" spans="1:23" ht="15.75" customHeight="1">
      <c r="A575" s="223"/>
      <c r="B575" s="223"/>
      <c r="C575" s="224"/>
      <c r="D575" s="223"/>
      <c r="E575" s="223"/>
      <c r="F575" s="223"/>
      <c r="G575" s="223"/>
      <c r="H575" s="223"/>
      <c r="I575" s="223"/>
      <c r="J575" s="225"/>
      <c r="K575" s="223"/>
      <c r="L575" s="223"/>
      <c r="M575" s="223"/>
      <c r="N575" s="223"/>
      <c r="O575" s="231"/>
      <c r="P575" s="231"/>
      <c r="Q575" s="231"/>
      <c r="R575" s="231"/>
      <c r="S575" s="223"/>
      <c r="T575" s="231"/>
      <c r="U575" s="231"/>
      <c r="V575" s="231"/>
      <c r="W575" s="251" t="str">
        <f t="shared" si="8"/>
        <v/>
      </c>
    </row>
    <row r="576" spans="1:23" ht="15.75" customHeight="1">
      <c r="A576" s="223"/>
      <c r="B576" s="223"/>
      <c r="C576" s="224"/>
      <c r="D576" s="223"/>
      <c r="E576" s="223"/>
      <c r="F576" s="223"/>
      <c r="G576" s="223"/>
      <c r="H576" s="223"/>
      <c r="I576" s="223"/>
      <c r="J576" s="225"/>
      <c r="K576" s="223"/>
      <c r="L576" s="223"/>
      <c r="M576" s="223"/>
      <c r="N576" s="223"/>
      <c r="O576" s="231"/>
      <c r="P576" s="231"/>
      <c r="Q576" s="231"/>
      <c r="R576" s="231"/>
      <c r="S576" s="223"/>
      <c r="T576" s="231"/>
      <c r="U576" s="231"/>
      <c r="V576" s="231"/>
      <c r="W576" s="251" t="str">
        <f t="shared" si="8"/>
        <v/>
      </c>
    </row>
    <row r="577" spans="1:23" ht="15.75" customHeight="1">
      <c r="A577" s="223"/>
      <c r="B577" s="223"/>
      <c r="C577" s="224"/>
      <c r="D577" s="223"/>
      <c r="E577" s="223"/>
      <c r="F577" s="223"/>
      <c r="G577" s="223"/>
      <c r="H577" s="223"/>
      <c r="I577" s="223"/>
      <c r="J577" s="225"/>
      <c r="K577" s="223"/>
      <c r="L577" s="223"/>
      <c r="M577" s="223"/>
      <c r="N577" s="223"/>
      <c r="O577" s="231"/>
      <c r="P577" s="231"/>
      <c r="Q577" s="231"/>
      <c r="R577" s="231"/>
      <c r="S577" s="223"/>
      <c r="T577" s="231"/>
      <c r="U577" s="231"/>
      <c r="V577" s="231"/>
      <c r="W577" s="251" t="str">
        <f t="shared" si="8"/>
        <v/>
      </c>
    </row>
    <row r="578" spans="1:23" ht="15.75" customHeight="1">
      <c r="A578" s="223"/>
      <c r="B578" s="223"/>
      <c r="C578" s="224"/>
      <c r="D578" s="223"/>
      <c r="E578" s="223"/>
      <c r="F578" s="223"/>
      <c r="G578" s="223"/>
      <c r="H578" s="223"/>
      <c r="I578" s="223"/>
      <c r="J578" s="225"/>
      <c r="K578" s="223"/>
      <c r="L578" s="223"/>
      <c r="M578" s="223"/>
      <c r="N578" s="223"/>
      <c r="O578" s="231"/>
      <c r="P578" s="231"/>
      <c r="Q578" s="231"/>
      <c r="R578" s="231"/>
      <c r="S578" s="223"/>
      <c r="T578" s="231"/>
      <c r="U578" s="231"/>
      <c r="V578" s="231"/>
      <c r="W578" s="251" t="str">
        <f t="shared" si="8"/>
        <v/>
      </c>
    </row>
    <row r="579" spans="1:23" ht="15.75" customHeight="1">
      <c r="A579" s="223"/>
      <c r="B579" s="223"/>
      <c r="C579" s="224"/>
      <c r="D579" s="223"/>
      <c r="E579" s="223"/>
      <c r="F579" s="223"/>
      <c r="G579" s="223"/>
      <c r="H579" s="223"/>
      <c r="I579" s="223"/>
      <c r="J579" s="225"/>
      <c r="K579" s="223"/>
      <c r="L579" s="223"/>
      <c r="M579" s="223"/>
      <c r="N579" s="223"/>
      <c r="O579" s="231"/>
      <c r="P579" s="231"/>
      <c r="Q579" s="231"/>
      <c r="R579" s="231"/>
      <c r="S579" s="223"/>
      <c r="T579" s="231"/>
      <c r="U579" s="231"/>
      <c r="V579" s="231"/>
      <c r="W579" s="251" t="str">
        <f t="shared" si="8"/>
        <v/>
      </c>
    </row>
    <row r="580" spans="1:23" ht="15.75" customHeight="1">
      <c r="A580" s="223"/>
      <c r="B580" s="223"/>
      <c r="C580" s="224"/>
      <c r="D580" s="223"/>
      <c r="E580" s="223"/>
      <c r="F580" s="223"/>
      <c r="G580" s="223"/>
      <c r="H580" s="223"/>
      <c r="I580" s="223"/>
      <c r="J580" s="225"/>
      <c r="K580" s="223"/>
      <c r="L580" s="223"/>
      <c r="M580" s="223"/>
      <c r="N580" s="223"/>
      <c r="O580" s="231"/>
      <c r="P580" s="231"/>
      <c r="Q580" s="231"/>
      <c r="R580" s="231"/>
      <c r="S580" s="223"/>
      <c r="T580" s="231"/>
      <c r="U580" s="231"/>
      <c r="V580" s="231"/>
      <c r="W580" s="251" t="str">
        <f t="shared" ref="W580:W643" si="9">IF($O580="YES",$O$2&amp;", ","")&amp;IF($P580="YES",$P$2&amp;", ","")&amp;IF($Q580="YES",$Q$2&amp;", ","")&amp;IF($R580="YES",$R$2&amp;", ","")</f>
        <v/>
      </c>
    </row>
    <row r="581" spans="1:23" ht="15.75" customHeight="1">
      <c r="A581" s="223"/>
      <c r="B581" s="223"/>
      <c r="C581" s="224"/>
      <c r="D581" s="223"/>
      <c r="E581" s="223"/>
      <c r="F581" s="223"/>
      <c r="G581" s="223"/>
      <c r="H581" s="223"/>
      <c r="I581" s="223"/>
      <c r="J581" s="225"/>
      <c r="K581" s="223"/>
      <c r="L581" s="223"/>
      <c r="M581" s="223"/>
      <c r="N581" s="223"/>
      <c r="O581" s="231"/>
      <c r="P581" s="231"/>
      <c r="Q581" s="231"/>
      <c r="R581" s="231"/>
      <c r="S581" s="223"/>
      <c r="T581" s="231"/>
      <c r="U581" s="231"/>
      <c r="V581" s="231"/>
      <c r="W581" s="251" t="str">
        <f t="shared" si="9"/>
        <v/>
      </c>
    </row>
    <row r="582" spans="1:23" ht="15.75" customHeight="1">
      <c r="A582" s="223"/>
      <c r="B582" s="223"/>
      <c r="C582" s="224"/>
      <c r="D582" s="223"/>
      <c r="E582" s="223"/>
      <c r="F582" s="223"/>
      <c r="G582" s="223"/>
      <c r="H582" s="223"/>
      <c r="I582" s="223"/>
      <c r="J582" s="225"/>
      <c r="K582" s="223"/>
      <c r="L582" s="223"/>
      <c r="M582" s="223"/>
      <c r="N582" s="223"/>
      <c r="O582" s="231"/>
      <c r="P582" s="231"/>
      <c r="Q582" s="231"/>
      <c r="R582" s="231"/>
      <c r="S582" s="223"/>
      <c r="T582" s="231"/>
      <c r="U582" s="231"/>
      <c r="V582" s="231"/>
      <c r="W582" s="251" t="str">
        <f t="shared" si="9"/>
        <v/>
      </c>
    </row>
    <row r="583" spans="1:23" ht="15.75" customHeight="1">
      <c r="A583" s="223"/>
      <c r="B583" s="223"/>
      <c r="C583" s="224"/>
      <c r="D583" s="223"/>
      <c r="E583" s="223"/>
      <c r="F583" s="223"/>
      <c r="G583" s="223"/>
      <c r="H583" s="223"/>
      <c r="I583" s="223"/>
      <c r="J583" s="225"/>
      <c r="K583" s="223"/>
      <c r="L583" s="223"/>
      <c r="M583" s="223"/>
      <c r="N583" s="223"/>
      <c r="O583" s="231"/>
      <c r="P583" s="231"/>
      <c r="Q583" s="231"/>
      <c r="R583" s="231"/>
      <c r="S583" s="223"/>
      <c r="T583" s="231"/>
      <c r="U583" s="231"/>
      <c r="V583" s="231"/>
      <c r="W583" s="251" t="str">
        <f t="shared" si="9"/>
        <v/>
      </c>
    </row>
    <row r="584" spans="1:23" ht="15.75" customHeight="1">
      <c r="A584" s="223"/>
      <c r="B584" s="223"/>
      <c r="C584" s="224"/>
      <c r="D584" s="223"/>
      <c r="E584" s="223"/>
      <c r="F584" s="223"/>
      <c r="G584" s="223"/>
      <c r="H584" s="223"/>
      <c r="I584" s="223"/>
      <c r="J584" s="225"/>
      <c r="K584" s="223"/>
      <c r="L584" s="223"/>
      <c r="M584" s="223"/>
      <c r="N584" s="223"/>
      <c r="O584" s="231"/>
      <c r="P584" s="231"/>
      <c r="Q584" s="231"/>
      <c r="R584" s="231"/>
      <c r="S584" s="223"/>
      <c r="T584" s="231"/>
      <c r="U584" s="231"/>
      <c r="V584" s="231"/>
      <c r="W584" s="251" t="str">
        <f t="shared" si="9"/>
        <v/>
      </c>
    </row>
    <row r="585" spans="1:23" ht="15.75" customHeight="1">
      <c r="A585" s="223"/>
      <c r="B585" s="223"/>
      <c r="C585" s="224"/>
      <c r="D585" s="223"/>
      <c r="E585" s="223"/>
      <c r="F585" s="223"/>
      <c r="G585" s="223"/>
      <c r="H585" s="223"/>
      <c r="I585" s="223"/>
      <c r="J585" s="225"/>
      <c r="K585" s="223"/>
      <c r="L585" s="223"/>
      <c r="M585" s="223"/>
      <c r="N585" s="223"/>
      <c r="O585" s="231"/>
      <c r="P585" s="231"/>
      <c r="Q585" s="231"/>
      <c r="R585" s="231"/>
      <c r="S585" s="223"/>
      <c r="T585" s="231"/>
      <c r="U585" s="231"/>
      <c r="V585" s="231"/>
      <c r="W585" s="251" t="str">
        <f t="shared" si="9"/>
        <v/>
      </c>
    </row>
    <row r="586" spans="1:23" ht="15.75" customHeight="1">
      <c r="A586" s="223"/>
      <c r="B586" s="223"/>
      <c r="C586" s="224"/>
      <c r="D586" s="223"/>
      <c r="E586" s="223"/>
      <c r="F586" s="223"/>
      <c r="G586" s="223"/>
      <c r="H586" s="223"/>
      <c r="I586" s="223"/>
      <c r="J586" s="225"/>
      <c r="K586" s="223"/>
      <c r="L586" s="223"/>
      <c r="M586" s="223"/>
      <c r="N586" s="223"/>
      <c r="O586" s="231"/>
      <c r="P586" s="231"/>
      <c r="Q586" s="231"/>
      <c r="R586" s="231"/>
      <c r="S586" s="223"/>
      <c r="T586" s="231"/>
      <c r="U586" s="231"/>
      <c r="V586" s="231"/>
      <c r="W586" s="251" t="str">
        <f t="shared" si="9"/>
        <v/>
      </c>
    </row>
    <row r="587" spans="1:23" ht="15.75" customHeight="1">
      <c r="A587" s="223"/>
      <c r="B587" s="223"/>
      <c r="C587" s="224"/>
      <c r="D587" s="223"/>
      <c r="E587" s="223"/>
      <c r="F587" s="223"/>
      <c r="G587" s="223"/>
      <c r="H587" s="223"/>
      <c r="I587" s="223"/>
      <c r="J587" s="225"/>
      <c r="K587" s="223"/>
      <c r="L587" s="223"/>
      <c r="M587" s="223"/>
      <c r="N587" s="223"/>
      <c r="O587" s="231"/>
      <c r="P587" s="231"/>
      <c r="Q587" s="231"/>
      <c r="R587" s="231"/>
      <c r="S587" s="223"/>
      <c r="T587" s="231"/>
      <c r="U587" s="231"/>
      <c r="V587" s="231"/>
      <c r="W587" s="251" t="str">
        <f t="shared" si="9"/>
        <v/>
      </c>
    </row>
    <row r="588" spans="1:23" ht="15.75" customHeight="1">
      <c r="A588" s="223"/>
      <c r="B588" s="223"/>
      <c r="C588" s="224"/>
      <c r="D588" s="223"/>
      <c r="E588" s="223"/>
      <c r="F588" s="223"/>
      <c r="G588" s="223"/>
      <c r="H588" s="223"/>
      <c r="I588" s="223"/>
      <c r="J588" s="225"/>
      <c r="K588" s="223"/>
      <c r="L588" s="223"/>
      <c r="M588" s="223"/>
      <c r="N588" s="223"/>
      <c r="O588" s="231"/>
      <c r="P588" s="231"/>
      <c r="Q588" s="231"/>
      <c r="R588" s="231"/>
      <c r="S588" s="223"/>
      <c r="T588" s="231"/>
      <c r="U588" s="231"/>
      <c r="V588" s="231"/>
      <c r="W588" s="251" t="str">
        <f t="shared" si="9"/>
        <v/>
      </c>
    </row>
    <row r="589" spans="1:23" ht="15.75" customHeight="1">
      <c r="A589" s="223"/>
      <c r="B589" s="223"/>
      <c r="C589" s="224"/>
      <c r="D589" s="223"/>
      <c r="E589" s="223"/>
      <c r="F589" s="223"/>
      <c r="G589" s="223"/>
      <c r="H589" s="223"/>
      <c r="I589" s="223"/>
      <c r="J589" s="225"/>
      <c r="K589" s="223"/>
      <c r="L589" s="223"/>
      <c r="M589" s="223"/>
      <c r="N589" s="223"/>
      <c r="O589" s="231"/>
      <c r="P589" s="231"/>
      <c r="Q589" s="231"/>
      <c r="R589" s="231"/>
      <c r="S589" s="223"/>
      <c r="T589" s="231"/>
      <c r="U589" s="231"/>
      <c r="V589" s="231"/>
      <c r="W589" s="251" t="str">
        <f t="shared" si="9"/>
        <v/>
      </c>
    </row>
    <row r="590" spans="1:23" ht="15.75" customHeight="1">
      <c r="A590" s="223"/>
      <c r="B590" s="223"/>
      <c r="C590" s="224"/>
      <c r="D590" s="223"/>
      <c r="E590" s="223"/>
      <c r="F590" s="223"/>
      <c r="G590" s="223"/>
      <c r="H590" s="223"/>
      <c r="I590" s="223"/>
      <c r="J590" s="225"/>
      <c r="K590" s="223"/>
      <c r="L590" s="223"/>
      <c r="M590" s="223"/>
      <c r="N590" s="223"/>
      <c r="O590" s="231"/>
      <c r="P590" s="231"/>
      <c r="Q590" s="231"/>
      <c r="R590" s="231"/>
      <c r="S590" s="223"/>
      <c r="T590" s="231"/>
      <c r="U590" s="231"/>
      <c r="V590" s="231"/>
      <c r="W590" s="251" t="str">
        <f t="shared" si="9"/>
        <v/>
      </c>
    </row>
    <row r="591" spans="1:23" ht="15.75" customHeight="1">
      <c r="A591" s="223"/>
      <c r="B591" s="223"/>
      <c r="C591" s="224"/>
      <c r="D591" s="223"/>
      <c r="E591" s="223"/>
      <c r="F591" s="223"/>
      <c r="G591" s="223"/>
      <c r="H591" s="223"/>
      <c r="I591" s="223"/>
      <c r="J591" s="225"/>
      <c r="K591" s="223"/>
      <c r="L591" s="223"/>
      <c r="M591" s="223"/>
      <c r="N591" s="223"/>
      <c r="O591" s="231"/>
      <c r="P591" s="231"/>
      <c r="Q591" s="231"/>
      <c r="R591" s="231"/>
      <c r="S591" s="223"/>
      <c r="T591" s="231"/>
      <c r="U591" s="231"/>
      <c r="V591" s="231"/>
      <c r="W591" s="251" t="str">
        <f t="shared" si="9"/>
        <v/>
      </c>
    </row>
    <row r="592" spans="1:23" ht="15.75" customHeight="1">
      <c r="A592" s="223"/>
      <c r="B592" s="223"/>
      <c r="C592" s="224"/>
      <c r="D592" s="223"/>
      <c r="E592" s="223"/>
      <c r="F592" s="223"/>
      <c r="G592" s="223"/>
      <c r="H592" s="223"/>
      <c r="I592" s="223"/>
      <c r="J592" s="225"/>
      <c r="K592" s="223"/>
      <c r="L592" s="223"/>
      <c r="M592" s="223"/>
      <c r="N592" s="223"/>
      <c r="O592" s="231"/>
      <c r="P592" s="231"/>
      <c r="Q592" s="231"/>
      <c r="R592" s="231"/>
      <c r="S592" s="223"/>
      <c r="T592" s="231"/>
      <c r="U592" s="231"/>
      <c r="V592" s="231"/>
      <c r="W592" s="251" t="str">
        <f t="shared" si="9"/>
        <v/>
      </c>
    </row>
    <row r="593" spans="1:23" ht="15.75" customHeight="1">
      <c r="A593" s="223"/>
      <c r="B593" s="223"/>
      <c r="C593" s="224"/>
      <c r="D593" s="223"/>
      <c r="E593" s="223"/>
      <c r="F593" s="223"/>
      <c r="G593" s="223"/>
      <c r="H593" s="223"/>
      <c r="I593" s="223"/>
      <c r="J593" s="225"/>
      <c r="K593" s="223"/>
      <c r="L593" s="223"/>
      <c r="M593" s="223"/>
      <c r="N593" s="223"/>
      <c r="O593" s="231"/>
      <c r="P593" s="231"/>
      <c r="Q593" s="231"/>
      <c r="R593" s="231"/>
      <c r="S593" s="223"/>
      <c r="T593" s="231"/>
      <c r="U593" s="231"/>
      <c r="V593" s="231"/>
      <c r="W593" s="251" t="str">
        <f t="shared" si="9"/>
        <v/>
      </c>
    </row>
    <row r="594" spans="1:23" ht="15.75" customHeight="1">
      <c r="A594" s="223"/>
      <c r="B594" s="223"/>
      <c r="C594" s="224"/>
      <c r="D594" s="223"/>
      <c r="E594" s="223"/>
      <c r="F594" s="223"/>
      <c r="G594" s="223"/>
      <c r="H594" s="223"/>
      <c r="I594" s="223"/>
      <c r="J594" s="225"/>
      <c r="K594" s="223"/>
      <c r="L594" s="223"/>
      <c r="M594" s="223"/>
      <c r="N594" s="223"/>
      <c r="O594" s="231"/>
      <c r="P594" s="231"/>
      <c r="Q594" s="231"/>
      <c r="R594" s="231"/>
      <c r="S594" s="223"/>
      <c r="T594" s="231"/>
      <c r="U594" s="231"/>
      <c r="V594" s="231"/>
      <c r="W594" s="251" t="str">
        <f t="shared" si="9"/>
        <v/>
      </c>
    </row>
    <row r="595" spans="1:23" ht="15.75" customHeight="1">
      <c r="A595" s="223"/>
      <c r="B595" s="223"/>
      <c r="C595" s="224"/>
      <c r="D595" s="223"/>
      <c r="E595" s="223"/>
      <c r="F595" s="223"/>
      <c r="G595" s="223"/>
      <c r="H595" s="223"/>
      <c r="I595" s="223"/>
      <c r="J595" s="225"/>
      <c r="K595" s="223"/>
      <c r="L595" s="223"/>
      <c r="M595" s="223"/>
      <c r="N595" s="223"/>
      <c r="O595" s="231"/>
      <c r="P595" s="231"/>
      <c r="Q595" s="231"/>
      <c r="R595" s="231"/>
      <c r="S595" s="223"/>
      <c r="T595" s="231"/>
      <c r="U595" s="231"/>
      <c r="V595" s="231"/>
      <c r="W595" s="251" t="str">
        <f t="shared" si="9"/>
        <v/>
      </c>
    </row>
    <row r="596" spans="1:23" ht="15.75" customHeight="1">
      <c r="A596" s="223"/>
      <c r="B596" s="223"/>
      <c r="C596" s="224"/>
      <c r="D596" s="223"/>
      <c r="E596" s="223"/>
      <c r="F596" s="223"/>
      <c r="G596" s="223"/>
      <c r="H596" s="223"/>
      <c r="I596" s="223"/>
      <c r="J596" s="225"/>
      <c r="K596" s="223"/>
      <c r="L596" s="223"/>
      <c r="M596" s="223"/>
      <c r="N596" s="223"/>
      <c r="O596" s="231"/>
      <c r="P596" s="231"/>
      <c r="Q596" s="231"/>
      <c r="R596" s="231"/>
      <c r="S596" s="223"/>
      <c r="T596" s="231"/>
      <c r="U596" s="231"/>
      <c r="V596" s="231"/>
      <c r="W596" s="251" t="str">
        <f t="shared" si="9"/>
        <v/>
      </c>
    </row>
    <row r="597" spans="1:23" ht="15.75" customHeight="1">
      <c r="A597" s="223"/>
      <c r="B597" s="223"/>
      <c r="C597" s="224"/>
      <c r="D597" s="223"/>
      <c r="E597" s="223"/>
      <c r="F597" s="223"/>
      <c r="G597" s="223"/>
      <c r="H597" s="223"/>
      <c r="I597" s="223"/>
      <c r="J597" s="225"/>
      <c r="K597" s="223"/>
      <c r="L597" s="223"/>
      <c r="M597" s="223"/>
      <c r="N597" s="223"/>
      <c r="O597" s="231"/>
      <c r="P597" s="231"/>
      <c r="Q597" s="231"/>
      <c r="R597" s="231"/>
      <c r="S597" s="223"/>
      <c r="T597" s="231"/>
      <c r="U597" s="231"/>
      <c r="V597" s="231"/>
      <c r="W597" s="251" t="str">
        <f t="shared" si="9"/>
        <v/>
      </c>
    </row>
    <row r="598" spans="1:23" ht="15.75" customHeight="1">
      <c r="A598" s="223"/>
      <c r="B598" s="223"/>
      <c r="C598" s="224"/>
      <c r="D598" s="223"/>
      <c r="E598" s="223"/>
      <c r="F598" s="223"/>
      <c r="G598" s="223"/>
      <c r="H598" s="223"/>
      <c r="I598" s="223"/>
      <c r="J598" s="225"/>
      <c r="K598" s="223"/>
      <c r="L598" s="223"/>
      <c r="M598" s="223"/>
      <c r="N598" s="223"/>
      <c r="O598" s="231"/>
      <c r="P598" s="231"/>
      <c r="Q598" s="231"/>
      <c r="R598" s="231"/>
      <c r="S598" s="223"/>
      <c r="T598" s="231"/>
      <c r="U598" s="231"/>
      <c r="V598" s="231"/>
      <c r="W598" s="251" t="str">
        <f t="shared" si="9"/>
        <v/>
      </c>
    </row>
    <row r="599" spans="1:23" ht="15.75" customHeight="1">
      <c r="A599" s="223"/>
      <c r="B599" s="223"/>
      <c r="C599" s="224"/>
      <c r="D599" s="223"/>
      <c r="E599" s="223"/>
      <c r="F599" s="223"/>
      <c r="G599" s="223"/>
      <c r="H599" s="223"/>
      <c r="I599" s="223"/>
      <c r="J599" s="225"/>
      <c r="K599" s="223"/>
      <c r="L599" s="223"/>
      <c r="M599" s="223"/>
      <c r="N599" s="223"/>
      <c r="O599" s="231"/>
      <c r="P599" s="231"/>
      <c r="Q599" s="231"/>
      <c r="R599" s="231"/>
      <c r="S599" s="223"/>
      <c r="T599" s="231"/>
      <c r="U599" s="231"/>
      <c r="V599" s="231"/>
      <c r="W599" s="251" t="str">
        <f t="shared" si="9"/>
        <v/>
      </c>
    </row>
    <row r="600" spans="1:23" ht="15.75" customHeight="1">
      <c r="A600" s="223"/>
      <c r="B600" s="223"/>
      <c r="C600" s="224"/>
      <c r="D600" s="223"/>
      <c r="E600" s="223"/>
      <c r="F600" s="223"/>
      <c r="G600" s="223"/>
      <c r="H600" s="223"/>
      <c r="I600" s="223"/>
      <c r="J600" s="225"/>
      <c r="K600" s="223"/>
      <c r="L600" s="223"/>
      <c r="M600" s="223"/>
      <c r="N600" s="223"/>
      <c r="O600" s="231"/>
      <c r="P600" s="231"/>
      <c r="Q600" s="231"/>
      <c r="R600" s="231"/>
      <c r="S600" s="223"/>
      <c r="T600" s="231"/>
      <c r="U600" s="231"/>
      <c r="V600" s="231"/>
      <c r="W600" s="251" t="str">
        <f t="shared" si="9"/>
        <v/>
      </c>
    </row>
    <row r="601" spans="1:23" ht="15.75" customHeight="1">
      <c r="A601" s="223"/>
      <c r="B601" s="223"/>
      <c r="C601" s="224"/>
      <c r="D601" s="223"/>
      <c r="E601" s="223"/>
      <c r="F601" s="223"/>
      <c r="G601" s="223"/>
      <c r="H601" s="223"/>
      <c r="I601" s="223"/>
      <c r="J601" s="225"/>
      <c r="K601" s="223"/>
      <c r="L601" s="223"/>
      <c r="M601" s="223"/>
      <c r="N601" s="223"/>
      <c r="O601" s="231"/>
      <c r="P601" s="231"/>
      <c r="Q601" s="231"/>
      <c r="R601" s="231"/>
      <c r="S601" s="223"/>
      <c r="T601" s="231"/>
      <c r="U601" s="231"/>
      <c r="V601" s="231"/>
      <c r="W601" s="251" t="str">
        <f t="shared" si="9"/>
        <v/>
      </c>
    </row>
    <row r="602" spans="1:23" ht="15.75" customHeight="1">
      <c r="A602" s="223"/>
      <c r="B602" s="223"/>
      <c r="C602" s="224"/>
      <c r="D602" s="223"/>
      <c r="E602" s="223"/>
      <c r="F602" s="223"/>
      <c r="G602" s="223"/>
      <c r="H602" s="223"/>
      <c r="I602" s="223"/>
      <c r="J602" s="225"/>
      <c r="K602" s="223"/>
      <c r="L602" s="223"/>
      <c r="M602" s="223"/>
      <c r="N602" s="223"/>
      <c r="O602" s="231"/>
      <c r="P602" s="231"/>
      <c r="Q602" s="231"/>
      <c r="R602" s="231"/>
      <c r="S602" s="223"/>
      <c r="T602" s="231"/>
      <c r="U602" s="231"/>
      <c r="V602" s="231"/>
      <c r="W602" s="251" t="str">
        <f t="shared" si="9"/>
        <v/>
      </c>
    </row>
    <row r="603" spans="1:23" ht="15.75" customHeight="1">
      <c r="A603" s="223"/>
      <c r="B603" s="223"/>
      <c r="C603" s="224"/>
      <c r="D603" s="223"/>
      <c r="E603" s="223"/>
      <c r="F603" s="223"/>
      <c r="G603" s="223"/>
      <c r="H603" s="223"/>
      <c r="I603" s="223"/>
      <c r="J603" s="225"/>
      <c r="K603" s="223"/>
      <c r="L603" s="223"/>
      <c r="M603" s="223"/>
      <c r="N603" s="223"/>
      <c r="O603" s="231"/>
      <c r="P603" s="231"/>
      <c r="Q603" s="231"/>
      <c r="R603" s="231"/>
      <c r="S603" s="223"/>
      <c r="T603" s="231"/>
      <c r="U603" s="231"/>
      <c r="V603" s="231"/>
      <c r="W603" s="251" t="str">
        <f t="shared" si="9"/>
        <v/>
      </c>
    </row>
    <row r="604" spans="1:23" ht="15.75" customHeight="1">
      <c r="A604" s="223"/>
      <c r="B604" s="223"/>
      <c r="C604" s="224"/>
      <c r="D604" s="223"/>
      <c r="E604" s="223"/>
      <c r="F604" s="223"/>
      <c r="G604" s="223"/>
      <c r="H604" s="223"/>
      <c r="I604" s="223"/>
      <c r="J604" s="225"/>
      <c r="K604" s="223"/>
      <c r="L604" s="223"/>
      <c r="M604" s="223"/>
      <c r="N604" s="223"/>
      <c r="O604" s="231"/>
      <c r="P604" s="231"/>
      <c r="Q604" s="231"/>
      <c r="R604" s="231"/>
      <c r="S604" s="223"/>
      <c r="T604" s="231"/>
      <c r="U604" s="231"/>
      <c r="V604" s="231"/>
      <c r="W604" s="251" t="str">
        <f t="shared" si="9"/>
        <v/>
      </c>
    </row>
    <row r="605" spans="1:23" ht="15.75" customHeight="1">
      <c r="A605" s="223"/>
      <c r="B605" s="223"/>
      <c r="C605" s="224"/>
      <c r="D605" s="223"/>
      <c r="E605" s="223"/>
      <c r="F605" s="223"/>
      <c r="G605" s="223"/>
      <c r="H605" s="223"/>
      <c r="I605" s="223"/>
      <c r="J605" s="225"/>
      <c r="K605" s="223"/>
      <c r="L605" s="223"/>
      <c r="M605" s="223"/>
      <c r="N605" s="223"/>
      <c r="O605" s="231"/>
      <c r="P605" s="231"/>
      <c r="Q605" s="231"/>
      <c r="R605" s="231"/>
      <c r="S605" s="223"/>
      <c r="T605" s="231"/>
      <c r="U605" s="231"/>
      <c r="V605" s="231"/>
      <c r="W605" s="251" t="str">
        <f t="shared" si="9"/>
        <v/>
      </c>
    </row>
    <row r="606" spans="1:23" ht="15.75" customHeight="1">
      <c r="A606" s="223"/>
      <c r="B606" s="223"/>
      <c r="C606" s="224"/>
      <c r="D606" s="223"/>
      <c r="E606" s="223"/>
      <c r="F606" s="223"/>
      <c r="G606" s="223"/>
      <c r="H606" s="223"/>
      <c r="I606" s="223"/>
      <c r="J606" s="225"/>
      <c r="K606" s="223"/>
      <c r="L606" s="223"/>
      <c r="M606" s="223"/>
      <c r="N606" s="223"/>
      <c r="O606" s="231"/>
      <c r="P606" s="231"/>
      <c r="Q606" s="231"/>
      <c r="R606" s="231"/>
      <c r="S606" s="223"/>
      <c r="T606" s="231"/>
      <c r="U606" s="231"/>
      <c r="V606" s="231"/>
      <c r="W606" s="251" t="str">
        <f t="shared" si="9"/>
        <v/>
      </c>
    </row>
    <row r="607" spans="1:23" ht="15.75" customHeight="1">
      <c r="A607" s="223"/>
      <c r="B607" s="223"/>
      <c r="C607" s="224"/>
      <c r="D607" s="223"/>
      <c r="E607" s="223"/>
      <c r="F607" s="223"/>
      <c r="G607" s="223"/>
      <c r="H607" s="223"/>
      <c r="I607" s="223"/>
      <c r="J607" s="225"/>
      <c r="K607" s="223"/>
      <c r="L607" s="223"/>
      <c r="M607" s="223"/>
      <c r="N607" s="223"/>
      <c r="O607" s="231"/>
      <c r="P607" s="231"/>
      <c r="Q607" s="231"/>
      <c r="R607" s="231"/>
      <c r="S607" s="223"/>
      <c r="T607" s="231"/>
      <c r="U607" s="231"/>
      <c r="V607" s="231"/>
      <c r="W607" s="251" t="str">
        <f t="shared" si="9"/>
        <v/>
      </c>
    </row>
    <row r="608" spans="1:23" ht="15.75" customHeight="1">
      <c r="A608" s="223"/>
      <c r="B608" s="223"/>
      <c r="C608" s="224"/>
      <c r="D608" s="223"/>
      <c r="E608" s="223"/>
      <c r="F608" s="223"/>
      <c r="G608" s="223"/>
      <c r="H608" s="223"/>
      <c r="I608" s="223"/>
      <c r="J608" s="225"/>
      <c r="K608" s="223"/>
      <c r="L608" s="223"/>
      <c r="M608" s="223"/>
      <c r="N608" s="223"/>
      <c r="O608" s="231"/>
      <c r="P608" s="231"/>
      <c r="Q608" s="231"/>
      <c r="R608" s="231"/>
      <c r="S608" s="223"/>
      <c r="T608" s="231"/>
      <c r="U608" s="231"/>
      <c r="V608" s="231"/>
      <c r="W608" s="251" t="str">
        <f t="shared" si="9"/>
        <v/>
      </c>
    </row>
    <row r="609" spans="1:23" ht="15.75" customHeight="1">
      <c r="A609" s="223"/>
      <c r="B609" s="223"/>
      <c r="C609" s="224"/>
      <c r="D609" s="223"/>
      <c r="E609" s="223"/>
      <c r="F609" s="223"/>
      <c r="G609" s="223"/>
      <c r="H609" s="223"/>
      <c r="I609" s="223"/>
      <c r="J609" s="225"/>
      <c r="K609" s="223"/>
      <c r="L609" s="223"/>
      <c r="M609" s="223"/>
      <c r="N609" s="223"/>
      <c r="O609" s="231"/>
      <c r="P609" s="231"/>
      <c r="Q609" s="231"/>
      <c r="R609" s="231"/>
      <c r="S609" s="223"/>
      <c r="T609" s="231"/>
      <c r="U609" s="231"/>
      <c r="V609" s="231"/>
      <c r="W609" s="251" t="str">
        <f t="shared" si="9"/>
        <v/>
      </c>
    </row>
    <row r="610" spans="1:23" ht="15.75" customHeight="1">
      <c r="A610" s="223"/>
      <c r="B610" s="223"/>
      <c r="C610" s="224"/>
      <c r="D610" s="223"/>
      <c r="E610" s="223"/>
      <c r="F610" s="223"/>
      <c r="G610" s="223"/>
      <c r="H610" s="223"/>
      <c r="I610" s="223"/>
      <c r="J610" s="225"/>
      <c r="K610" s="223"/>
      <c r="L610" s="223"/>
      <c r="M610" s="223"/>
      <c r="N610" s="223"/>
      <c r="O610" s="231"/>
      <c r="P610" s="231"/>
      <c r="Q610" s="231"/>
      <c r="R610" s="231"/>
      <c r="S610" s="223"/>
      <c r="T610" s="231"/>
      <c r="U610" s="231"/>
      <c r="V610" s="231"/>
      <c r="W610" s="251" t="str">
        <f t="shared" si="9"/>
        <v/>
      </c>
    </row>
    <row r="611" spans="1:23" ht="15.75" customHeight="1">
      <c r="A611" s="223"/>
      <c r="B611" s="223"/>
      <c r="C611" s="224"/>
      <c r="D611" s="223"/>
      <c r="E611" s="223"/>
      <c r="F611" s="223"/>
      <c r="G611" s="223"/>
      <c r="H611" s="223"/>
      <c r="I611" s="223"/>
      <c r="J611" s="225"/>
      <c r="K611" s="223"/>
      <c r="L611" s="223"/>
      <c r="M611" s="223"/>
      <c r="N611" s="223"/>
      <c r="O611" s="231"/>
      <c r="P611" s="231"/>
      <c r="Q611" s="231"/>
      <c r="R611" s="231"/>
      <c r="S611" s="223"/>
      <c r="T611" s="231"/>
      <c r="U611" s="231"/>
      <c r="V611" s="231"/>
      <c r="W611" s="251" t="str">
        <f t="shared" si="9"/>
        <v/>
      </c>
    </row>
    <row r="612" spans="1:23" ht="15.75" customHeight="1">
      <c r="A612" s="223"/>
      <c r="B612" s="223"/>
      <c r="C612" s="224"/>
      <c r="D612" s="223"/>
      <c r="E612" s="223"/>
      <c r="F612" s="223"/>
      <c r="G612" s="223"/>
      <c r="H612" s="223"/>
      <c r="I612" s="223"/>
      <c r="J612" s="225"/>
      <c r="K612" s="223"/>
      <c r="L612" s="223"/>
      <c r="M612" s="223"/>
      <c r="N612" s="223"/>
      <c r="O612" s="231"/>
      <c r="P612" s="231"/>
      <c r="Q612" s="231"/>
      <c r="R612" s="231"/>
      <c r="S612" s="223"/>
      <c r="T612" s="231"/>
      <c r="U612" s="231"/>
      <c r="V612" s="231"/>
      <c r="W612" s="251" t="str">
        <f t="shared" si="9"/>
        <v/>
      </c>
    </row>
    <row r="613" spans="1:23" ht="15.75" customHeight="1">
      <c r="A613" s="223"/>
      <c r="B613" s="223"/>
      <c r="C613" s="224"/>
      <c r="D613" s="223"/>
      <c r="E613" s="223"/>
      <c r="F613" s="223"/>
      <c r="G613" s="223"/>
      <c r="H613" s="223"/>
      <c r="I613" s="223"/>
      <c r="J613" s="225"/>
      <c r="K613" s="223"/>
      <c r="L613" s="223"/>
      <c r="M613" s="223"/>
      <c r="N613" s="223"/>
      <c r="O613" s="231"/>
      <c r="P613" s="231"/>
      <c r="Q613" s="231"/>
      <c r="R613" s="231"/>
      <c r="S613" s="223"/>
      <c r="T613" s="231"/>
      <c r="U613" s="231"/>
      <c r="V613" s="231"/>
      <c r="W613" s="251" t="str">
        <f t="shared" si="9"/>
        <v/>
      </c>
    </row>
    <row r="614" spans="1:23" ht="15.75" customHeight="1">
      <c r="A614" s="223"/>
      <c r="B614" s="223"/>
      <c r="C614" s="224"/>
      <c r="D614" s="223"/>
      <c r="E614" s="223"/>
      <c r="F614" s="223"/>
      <c r="G614" s="223"/>
      <c r="H614" s="223"/>
      <c r="I614" s="223"/>
      <c r="J614" s="225"/>
      <c r="K614" s="223"/>
      <c r="L614" s="223"/>
      <c r="M614" s="223"/>
      <c r="N614" s="223"/>
      <c r="O614" s="231"/>
      <c r="P614" s="231"/>
      <c r="Q614" s="231"/>
      <c r="R614" s="231"/>
      <c r="S614" s="223"/>
      <c r="T614" s="231"/>
      <c r="U614" s="231"/>
      <c r="V614" s="231"/>
      <c r="W614" s="251" t="str">
        <f t="shared" si="9"/>
        <v/>
      </c>
    </row>
    <row r="615" spans="1:23" ht="15.75" customHeight="1">
      <c r="A615" s="223"/>
      <c r="B615" s="223"/>
      <c r="C615" s="224"/>
      <c r="D615" s="223"/>
      <c r="E615" s="223"/>
      <c r="F615" s="223"/>
      <c r="G615" s="223"/>
      <c r="H615" s="223"/>
      <c r="I615" s="223"/>
      <c r="J615" s="225"/>
      <c r="K615" s="223"/>
      <c r="L615" s="223"/>
      <c r="M615" s="223"/>
      <c r="N615" s="223"/>
      <c r="O615" s="231"/>
      <c r="P615" s="231"/>
      <c r="Q615" s="231"/>
      <c r="R615" s="231"/>
      <c r="S615" s="223"/>
      <c r="T615" s="231"/>
      <c r="U615" s="231"/>
      <c r="V615" s="231"/>
      <c r="W615" s="251" t="str">
        <f t="shared" si="9"/>
        <v/>
      </c>
    </row>
    <row r="616" spans="1:23" ht="15.75" customHeight="1">
      <c r="A616" s="223"/>
      <c r="B616" s="223"/>
      <c r="C616" s="224"/>
      <c r="D616" s="223"/>
      <c r="E616" s="223"/>
      <c r="F616" s="223"/>
      <c r="G616" s="223"/>
      <c r="H616" s="223"/>
      <c r="I616" s="223"/>
      <c r="J616" s="225"/>
      <c r="K616" s="223"/>
      <c r="L616" s="223"/>
      <c r="M616" s="223"/>
      <c r="N616" s="223"/>
      <c r="O616" s="231"/>
      <c r="P616" s="231"/>
      <c r="Q616" s="231"/>
      <c r="R616" s="231"/>
      <c r="S616" s="223"/>
      <c r="T616" s="231"/>
      <c r="U616" s="231"/>
      <c r="V616" s="231"/>
      <c r="W616" s="251" t="str">
        <f t="shared" si="9"/>
        <v/>
      </c>
    </row>
    <row r="617" spans="1:23" ht="15.75" customHeight="1">
      <c r="A617" s="223"/>
      <c r="B617" s="223"/>
      <c r="C617" s="224"/>
      <c r="D617" s="223"/>
      <c r="E617" s="223"/>
      <c r="F617" s="223"/>
      <c r="G617" s="223"/>
      <c r="H617" s="223"/>
      <c r="I617" s="223"/>
      <c r="J617" s="225"/>
      <c r="K617" s="223"/>
      <c r="L617" s="223"/>
      <c r="M617" s="223"/>
      <c r="N617" s="223"/>
      <c r="O617" s="231"/>
      <c r="P617" s="231"/>
      <c r="Q617" s="231"/>
      <c r="R617" s="231"/>
      <c r="S617" s="223"/>
      <c r="T617" s="231"/>
      <c r="U617" s="231"/>
      <c r="V617" s="231"/>
      <c r="W617" s="251" t="str">
        <f t="shared" si="9"/>
        <v/>
      </c>
    </row>
    <row r="618" spans="1:23" ht="15.75" customHeight="1">
      <c r="A618" s="223"/>
      <c r="B618" s="223"/>
      <c r="C618" s="224"/>
      <c r="D618" s="223"/>
      <c r="E618" s="223"/>
      <c r="F618" s="223"/>
      <c r="G618" s="223"/>
      <c r="H618" s="223"/>
      <c r="I618" s="223"/>
      <c r="J618" s="225"/>
      <c r="K618" s="223"/>
      <c r="L618" s="223"/>
      <c r="M618" s="223"/>
      <c r="N618" s="223"/>
      <c r="O618" s="231"/>
      <c r="P618" s="231"/>
      <c r="Q618" s="231"/>
      <c r="R618" s="231"/>
      <c r="S618" s="223"/>
      <c r="T618" s="231"/>
      <c r="U618" s="231"/>
      <c r="V618" s="231"/>
      <c r="W618" s="251" t="str">
        <f t="shared" si="9"/>
        <v/>
      </c>
    </row>
    <row r="619" spans="1:23" ht="15.75" customHeight="1">
      <c r="A619" s="223"/>
      <c r="B619" s="223"/>
      <c r="C619" s="224"/>
      <c r="D619" s="223"/>
      <c r="E619" s="223"/>
      <c r="F619" s="223"/>
      <c r="G619" s="223"/>
      <c r="H619" s="223"/>
      <c r="I619" s="223"/>
      <c r="J619" s="225"/>
      <c r="K619" s="223"/>
      <c r="L619" s="223"/>
      <c r="M619" s="223"/>
      <c r="N619" s="223"/>
      <c r="O619" s="231"/>
      <c r="P619" s="231"/>
      <c r="Q619" s="231"/>
      <c r="R619" s="231"/>
      <c r="S619" s="223"/>
      <c r="T619" s="231"/>
      <c r="U619" s="231"/>
      <c r="V619" s="231"/>
      <c r="W619" s="251" t="str">
        <f t="shared" si="9"/>
        <v/>
      </c>
    </row>
    <row r="620" spans="1:23" ht="15.75" customHeight="1">
      <c r="A620" s="223"/>
      <c r="B620" s="223"/>
      <c r="C620" s="224"/>
      <c r="D620" s="223"/>
      <c r="E620" s="223"/>
      <c r="F620" s="223"/>
      <c r="G620" s="223"/>
      <c r="H620" s="223"/>
      <c r="I620" s="223"/>
      <c r="J620" s="225"/>
      <c r="K620" s="223"/>
      <c r="L620" s="223"/>
      <c r="M620" s="223"/>
      <c r="N620" s="223"/>
      <c r="O620" s="231"/>
      <c r="P620" s="231"/>
      <c r="Q620" s="231"/>
      <c r="R620" s="231"/>
      <c r="S620" s="223"/>
      <c r="T620" s="231"/>
      <c r="U620" s="231"/>
      <c r="V620" s="231"/>
      <c r="W620" s="251" t="str">
        <f t="shared" si="9"/>
        <v/>
      </c>
    </row>
    <row r="621" spans="1:23" ht="15.75" customHeight="1">
      <c r="A621" s="223"/>
      <c r="B621" s="223"/>
      <c r="C621" s="224"/>
      <c r="D621" s="223"/>
      <c r="E621" s="223"/>
      <c r="F621" s="223"/>
      <c r="G621" s="223"/>
      <c r="H621" s="223"/>
      <c r="I621" s="223"/>
      <c r="J621" s="225"/>
      <c r="K621" s="223"/>
      <c r="L621" s="223"/>
      <c r="M621" s="223"/>
      <c r="N621" s="223"/>
      <c r="O621" s="231"/>
      <c r="P621" s="231"/>
      <c r="Q621" s="231"/>
      <c r="R621" s="231"/>
      <c r="S621" s="223"/>
      <c r="T621" s="231"/>
      <c r="U621" s="231"/>
      <c r="V621" s="231"/>
      <c r="W621" s="251" t="str">
        <f t="shared" si="9"/>
        <v/>
      </c>
    </row>
    <row r="622" spans="1:23" ht="15.75" customHeight="1">
      <c r="A622" s="223"/>
      <c r="B622" s="223"/>
      <c r="C622" s="224"/>
      <c r="D622" s="223"/>
      <c r="E622" s="223"/>
      <c r="F622" s="223"/>
      <c r="G622" s="223"/>
      <c r="H622" s="223"/>
      <c r="I622" s="223"/>
      <c r="J622" s="225"/>
      <c r="K622" s="223"/>
      <c r="L622" s="223"/>
      <c r="M622" s="223"/>
      <c r="N622" s="223"/>
      <c r="O622" s="231"/>
      <c r="P622" s="231"/>
      <c r="Q622" s="231"/>
      <c r="R622" s="231"/>
      <c r="S622" s="223"/>
      <c r="T622" s="231"/>
      <c r="U622" s="231"/>
      <c r="V622" s="231"/>
      <c r="W622" s="251" t="str">
        <f t="shared" si="9"/>
        <v/>
      </c>
    </row>
    <row r="623" spans="1:23" ht="15.75" customHeight="1">
      <c r="A623" s="223"/>
      <c r="B623" s="223"/>
      <c r="C623" s="224"/>
      <c r="D623" s="223"/>
      <c r="E623" s="223"/>
      <c r="F623" s="223"/>
      <c r="G623" s="223"/>
      <c r="H623" s="223"/>
      <c r="I623" s="223"/>
      <c r="J623" s="225"/>
      <c r="K623" s="223"/>
      <c r="L623" s="223"/>
      <c r="M623" s="223"/>
      <c r="N623" s="223"/>
      <c r="O623" s="231"/>
      <c r="P623" s="231"/>
      <c r="Q623" s="231"/>
      <c r="R623" s="231"/>
      <c r="S623" s="223"/>
      <c r="T623" s="231"/>
      <c r="U623" s="231"/>
      <c r="V623" s="231"/>
      <c r="W623" s="251" t="str">
        <f t="shared" si="9"/>
        <v/>
      </c>
    </row>
    <row r="624" spans="1:23" ht="15.75" customHeight="1">
      <c r="A624" s="223"/>
      <c r="B624" s="223"/>
      <c r="C624" s="224"/>
      <c r="D624" s="223"/>
      <c r="E624" s="223"/>
      <c r="F624" s="223"/>
      <c r="G624" s="223"/>
      <c r="H624" s="223"/>
      <c r="I624" s="223"/>
      <c r="J624" s="225"/>
      <c r="K624" s="223"/>
      <c r="L624" s="223"/>
      <c r="M624" s="223"/>
      <c r="N624" s="223"/>
      <c r="O624" s="231"/>
      <c r="P624" s="231"/>
      <c r="Q624" s="231"/>
      <c r="R624" s="231"/>
      <c r="S624" s="223"/>
      <c r="T624" s="231"/>
      <c r="U624" s="231"/>
      <c r="V624" s="231"/>
      <c r="W624" s="251" t="str">
        <f t="shared" si="9"/>
        <v/>
      </c>
    </row>
    <row r="625" spans="1:23" ht="15.75" customHeight="1">
      <c r="A625" s="223"/>
      <c r="B625" s="223"/>
      <c r="C625" s="224"/>
      <c r="D625" s="223"/>
      <c r="E625" s="223"/>
      <c r="F625" s="223"/>
      <c r="G625" s="223"/>
      <c r="H625" s="223"/>
      <c r="I625" s="223"/>
      <c r="J625" s="225"/>
      <c r="K625" s="223"/>
      <c r="L625" s="223"/>
      <c r="M625" s="223"/>
      <c r="N625" s="223"/>
      <c r="O625" s="231"/>
      <c r="P625" s="231"/>
      <c r="Q625" s="231"/>
      <c r="R625" s="231"/>
      <c r="S625" s="223"/>
      <c r="T625" s="231"/>
      <c r="U625" s="231"/>
      <c r="V625" s="231"/>
      <c r="W625" s="251" t="str">
        <f t="shared" si="9"/>
        <v/>
      </c>
    </row>
    <row r="626" spans="1:23" ht="15.75" customHeight="1">
      <c r="A626" s="223"/>
      <c r="B626" s="223"/>
      <c r="C626" s="224"/>
      <c r="D626" s="223"/>
      <c r="E626" s="223"/>
      <c r="F626" s="223"/>
      <c r="G626" s="223"/>
      <c r="H626" s="223"/>
      <c r="I626" s="223"/>
      <c r="J626" s="225"/>
      <c r="K626" s="223"/>
      <c r="L626" s="223"/>
      <c r="M626" s="223"/>
      <c r="N626" s="223"/>
      <c r="O626" s="231"/>
      <c r="P626" s="231"/>
      <c r="Q626" s="231"/>
      <c r="R626" s="231"/>
      <c r="S626" s="223"/>
      <c r="T626" s="231"/>
      <c r="U626" s="231"/>
      <c r="V626" s="231"/>
      <c r="W626" s="251" t="str">
        <f t="shared" si="9"/>
        <v/>
      </c>
    </row>
    <row r="627" spans="1:23" ht="15.75" customHeight="1">
      <c r="A627" s="223"/>
      <c r="B627" s="223"/>
      <c r="C627" s="224"/>
      <c r="D627" s="223"/>
      <c r="E627" s="223"/>
      <c r="F627" s="223"/>
      <c r="G627" s="223"/>
      <c r="H627" s="223"/>
      <c r="I627" s="223"/>
      <c r="J627" s="225"/>
      <c r="K627" s="223"/>
      <c r="L627" s="223"/>
      <c r="M627" s="223"/>
      <c r="N627" s="223"/>
      <c r="O627" s="231"/>
      <c r="P627" s="231"/>
      <c r="Q627" s="231"/>
      <c r="R627" s="231"/>
      <c r="S627" s="223"/>
      <c r="T627" s="231"/>
      <c r="U627" s="231"/>
      <c r="V627" s="231"/>
      <c r="W627" s="251" t="str">
        <f t="shared" si="9"/>
        <v/>
      </c>
    </row>
    <row r="628" spans="1:23" ht="15.75" customHeight="1">
      <c r="A628" s="223"/>
      <c r="B628" s="223"/>
      <c r="C628" s="224"/>
      <c r="D628" s="223"/>
      <c r="E628" s="223"/>
      <c r="F628" s="223"/>
      <c r="G628" s="223"/>
      <c r="H628" s="223"/>
      <c r="I628" s="223"/>
      <c r="J628" s="225"/>
      <c r="K628" s="223"/>
      <c r="L628" s="223"/>
      <c r="M628" s="223"/>
      <c r="N628" s="223"/>
      <c r="O628" s="231"/>
      <c r="P628" s="231"/>
      <c r="Q628" s="231"/>
      <c r="R628" s="231"/>
      <c r="S628" s="223"/>
      <c r="T628" s="231"/>
      <c r="U628" s="231"/>
      <c r="V628" s="231"/>
      <c r="W628" s="251" t="str">
        <f t="shared" si="9"/>
        <v/>
      </c>
    </row>
    <row r="629" spans="1:23" ht="15.75" customHeight="1">
      <c r="A629" s="223"/>
      <c r="B629" s="223"/>
      <c r="C629" s="224"/>
      <c r="D629" s="223"/>
      <c r="E629" s="223"/>
      <c r="F629" s="223"/>
      <c r="G629" s="223"/>
      <c r="H629" s="223"/>
      <c r="I629" s="223"/>
      <c r="J629" s="225"/>
      <c r="K629" s="223"/>
      <c r="L629" s="223"/>
      <c r="M629" s="223"/>
      <c r="N629" s="223"/>
      <c r="O629" s="231"/>
      <c r="P629" s="231"/>
      <c r="Q629" s="231"/>
      <c r="R629" s="231"/>
      <c r="S629" s="223"/>
      <c r="T629" s="231"/>
      <c r="U629" s="231"/>
      <c r="V629" s="231"/>
      <c r="W629" s="251" t="str">
        <f t="shared" si="9"/>
        <v/>
      </c>
    </row>
    <row r="630" spans="1:23" ht="15.75" customHeight="1">
      <c r="A630" s="223"/>
      <c r="B630" s="223"/>
      <c r="C630" s="224"/>
      <c r="D630" s="223"/>
      <c r="E630" s="223"/>
      <c r="F630" s="223"/>
      <c r="G630" s="223"/>
      <c r="H630" s="223"/>
      <c r="I630" s="223"/>
      <c r="J630" s="225"/>
      <c r="K630" s="223"/>
      <c r="L630" s="223"/>
      <c r="M630" s="223"/>
      <c r="N630" s="223"/>
      <c r="O630" s="231"/>
      <c r="P630" s="231"/>
      <c r="Q630" s="231"/>
      <c r="R630" s="231"/>
      <c r="S630" s="223"/>
      <c r="T630" s="231"/>
      <c r="U630" s="231"/>
      <c r="V630" s="231"/>
      <c r="W630" s="251" t="str">
        <f t="shared" si="9"/>
        <v/>
      </c>
    </row>
    <row r="631" spans="1:23" ht="15.75" customHeight="1">
      <c r="A631" s="223"/>
      <c r="B631" s="223"/>
      <c r="C631" s="224"/>
      <c r="D631" s="223"/>
      <c r="E631" s="223"/>
      <c r="F631" s="223"/>
      <c r="G631" s="223"/>
      <c r="H631" s="223"/>
      <c r="I631" s="223"/>
      <c r="J631" s="225"/>
      <c r="K631" s="223"/>
      <c r="L631" s="223"/>
      <c r="M631" s="223"/>
      <c r="N631" s="223"/>
      <c r="O631" s="231"/>
      <c r="P631" s="231"/>
      <c r="Q631" s="231"/>
      <c r="R631" s="231"/>
      <c r="S631" s="223"/>
      <c r="T631" s="231"/>
      <c r="U631" s="231"/>
      <c r="V631" s="231"/>
      <c r="W631" s="251" t="str">
        <f t="shared" si="9"/>
        <v/>
      </c>
    </row>
    <row r="632" spans="1:23" ht="15.75" customHeight="1">
      <c r="A632" s="223"/>
      <c r="B632" s="223"/>
      <c r="C632" s="224"/>
      <c r="D632" s="223"/>
      <c r="E632" s="223"/>
      <c r="F632" s="223"/>
      <c r="G632" s="223"/>
      <c r="H632" s="223"/>
      <c r="I632" s="223"/>
      <c r="J632" s="225"/>
      <c r="K632" s="223"/>
      <c r="L632" s="223"/>
      <c r="M632" s="223"/>
      <c r="N632" s="223"/>
      <c r="O632" s="231"/>
      <c r="P632" s="231"/>
      <c r="Q632" s="231"/>
      <c r="R632" s="231"/>
      <c r="S632" s="223"/>
      <c r="T632" s="231"/>
      <c r="U632" s="231"/>
      <c r="V632" s="231"/>
      <c r="W632" s="251" t="str">
        <f t="shared" si="9"/>
        <v/>
      </c>
    </row>
    <row r="633" spans="1:23" ht="15.75" customHeight="1">
      <c r="A633" s="223"/>
      <c r="B633" s="223"/>
      <c r="C633" s="224"/>
      <c r="D633" s="223"/>
      <c r="E633" s="223"/>
      <c r="F633" s="223"/>
      <c r="G633" s="223"/>
      <c r="H633" s="223"/>
      <c r="I633" s="223"/>
      <c r="J633" s="225"/>
      <c r="K633" s="223"/>
      <c r="L633" s="223"/>
      <c r="M633" s="223"/>
      <c r="N633" s="223"/>
      <c r="O633" s="231"/>
      <c r="P633" s="231"/>
      <c r="Q633" s="231"/>
      <c r="R633" s="231"/>
      <c r="S633" s="223"/>
      <c r="T633" s="231"/>
      <c r="U633" s="231"/>
      <c r="V633" s="231"/>
      <c r="W633" s="251" t="str">
        <f t="shared" si="9"/>
        <v/>
      </c>
    </row>
    <row r="634" spans="1:23" ht="15.75" customHeight="1">
      <c r="A634" s="223"/>
      <c r="B634" s="223"/>
      <c r="C634" s="224"/>
      <c r="D634" s="223"/>
      <c r="E634" s="223"/>
      <c r="F634" s="223"/>
      <c r="G634" s="223"/>
      <c r="H634" s="223"/>
      <c r="I634" s="223"/>
      <c r="J634" s="225"/>
      <c r="K634" s="223"/>
      <c r="L634" s="223"/>
      <c r="M634" s="223"/>
      <c r="N634" s="223"/>
      <c r="O634" s="231"/>
      <c r="P634" s="231"/>
      <c r="Q634" s="231"/>
      <c r="R634" s="231"/>
      <c r="S634" s="223"/>
      <c r="T634" s="231"/>
      <c r="U634" s="231"/>
      <c r="V634" s="231"/>
      <c r="W634" s="251" t="str">
        <f t="shared" si="9"/>
        <v/>
      </c>
    </row>
    <row r="635" spans="1:23" ht="15.75" customHeight="1">
      <c r="A635" s="223"/>
      <c r="B635" s="223"/>
      <c r="C635" s="224"/>
      <c r="D635" s="223"/>
      <c r="E635" s="223"/>
      <c r="F635" s="223"/>
      <c r="G635" s="223"/>
      <c r="H635" s="223"/>
      <c r="I635" s="223"/>
      <c r="J635" s="225"/>
      <c r="K635" s="223"/>
      <c r="L635" s="223"/>
      <c r="M635" s="223"/>
      <c r="N635" s="223"/>
      <c r="O635" s="231"/>
      <c r="P635" s="231"/>
      <c r="Q635" s="231"/>
      <c r="R635" s="231"/>
      <c r="S635" s="223"/>
      <c r="T635" s="231"/>
      <c r="U635" s="231"/>
      <c r="V635" s="231"/>
      <c r="W635" s="251" t="str">
        <f t="shared" si="9"/>
        <v/>
      </c>
    </row>
    <row r="636" spans="1:23" ht="15.75" customHeight="1">
      <c r="A636" s="223"/>
      <c r="B636" s="223"/>
      <c r="C636" s="224"/>
      <c r="D636" s="223"/>
      <c r="E636" s="223"/>
      <c r="F636" s="223"/>
      <c r="G636" s="223"/>
      <c r="H636" s="223"/>
      <c r="I636" s="223"/>
      <c r="J636" s="225"/>
      <c r="K636" s="223"/>
      <c r="L636" s="223"/>
      <c r="M636" s="223"/>
      <c r="N636" s="223"/>
      <c r="O636" s="231"/>
      <c r="P636" s="231"/>
      <c r="Q636" s="231"/>
      <c r="R636" s="231"/>
      <c r="S636" s="223"/>
      <c r="T636" s="231"/>
      <c r="U636" s="231"/>
      <c r="V636" s="231"/>
      <c r="W636" s="251" t="str">
        <f t="shared" si="9"/>
        <v/>
      </c>
    </row>
    <row r="637" spans="1:23" ht="15.75" customHeight="1">
      <c r="A637" s="223"/>
      <c r="B637" s="223"/>
      <c r="C637" s="224"/>
      <c r="D637" s="223"/>
      <c r="E637" s="223"/>
      <c r="F637" s="223"/>
      <c r="G637" s="223"/>
      <c r="H637" s="223"/>
      <c r="I637" s="223"/>
      <c r="J637" s="225"/>
      <c r="K637" s="223"/>
      <c r="L637" s="223"/>
      <c r="M637" s="223"/>
      <c r="N637" s="223"/>
      <c r="O637" s="231"/>
      <c r="P637" s="231"/>
      <c r="Q637" s="231"/>
      <c r="R637" s="231"/>
      <c r="S637" s="223"/>
      <c r="T637" s="231"/>
      <c r="U637" s="231"/>
      <c r="V637" s="231"/>
      <c r="W637" s="251" t="str">
        <f t="shared" si="9"/>
        <v/>
      </c>
    </row>
    <row r="638" spans="1:23" ht="15.75" customHeight="1">
      <c r="A638" s="223"/>
      <c r="B638" s="223"/>
      <c r="C638" s="224"/>
      <c r="D638" s="223"/>
      <c r="E638" s="223"/>
      <c r="F638" s="223"/>
      <c r="G638" s="223"/>
      <c r="H638" s="223"/>
      <c r="I638" s="223"/>
      <c r="J638" s="225"/>
      <c r="K638" s="223"/>
      <c r="L638" s="223"/>
      <c r="M638" s="223"/>
      <c r="N638" s="223"/>
      <c r="O638" s="231"/>
      <c r="P638" s="231"/>
      <c r="Q638" s="231"/>
      <c r="R638" s="231"/>
      <c r="S638" s="223"/>
      <c r="T638" s="231"/>
      <c r="U638" s="231"/>
      <c r="V638" s="231"/>
      <c r="W638" s="251" t="str">
        <f t="shared" si="9"/>
        <v/>
      </c>
    </row>
    <row r="639" spans="1:23" ht="15.75" customHeight="1">
      <c r="A639" s="223"/>
      <c r="B639" s="223"/>
      <c r="C639" s="224"/>
      <c r="D639" s="223"/>
      <c r="E639" s="223"/>
      <c r="F639" s="223"/>
      <c r="G639" s="223"/>
      <c r="H639" s="223"/>
      <c r="I639" s="223"/>
      <c r="J639" s="225"/>
      <c r="K639" s="223"/>
      <c r="L639" s="223"/>
      <c r="M639" s="223"/>
      <c r="N639" s="223"/>
      <c r="O639" s="231"/>
      <c r="P639" s="231"/>
      <c r="Q639" s="231"/>
      <c r="R639" s="231"/>
      <c r="S639" s="223"/>
      <c r="T639" s="231"/>
      <c r="U639" s="231"/>
      <c r="V639" s="231"/>
      <c r="W639" s="251" t="str">
        <f t="shared" si="9"/>
        <v/>
      </c>
    </row>
    <row r="640" spans="1:23" ht="15.75" customHeight="1">
      <c r="A640" s="223"/>
      <c r="B640" s="223"/>
      <c r="C640" s="224"/>
      <c r="D640" s="223"/>
      <c r="E640" s="223"/>
      <c r="F640" s="223"/>
      <c r="G640" s="223"/>
      <c r="H640" s="223"/>
      <c r="I640" s="223"/>
      <c r="J640" s="225"/>
      <c r="K640" s="223"/>
      <c r="L640" s="223"/>
      <c r="M640" s="223"/>
      <c r="N640" s="223"/>
      <c r="O640" s="231"/>
      <c r="P640" s="231"/>
      <c r="Q640" s="231"/>
      <c r="R640" s="231"/>
      <c r="S640" s="223"/>
      <c r="T640" s="231"/>
      <c r="U640" s="231"/>
      <c r="V640" s="231"/>
      <c r="W640" s="251" t="str">
        <f t="shared" si="9"/>
        <v/>
      </c>
    </row>
    <row r="641" spans="1:23" ht="15.75" customHeight="1">
      <c r="A641" s="223"/>
      <c r="B641" s="223"/>
      <c r="C641" s="224"/>
      <c r="D641" s="223"/>
      <c r="E641" s="223"/>
      <c r="F641" s="223"/>
      <c r="G641" s="223"/>
      <c r="H641" s="223"/>
      <c r="I641" s="223"/>
      <c r="J641" s="225"/>
      <c r="K641" s="223"/>
      <c r="L641" s="223"/>
      <c r="M641" s="223"/>
      <c r="N641" s="223"/>
      <c r="O641" s="231"/>
      <c r="P641" s="231"/>
      <c r="Q641" s="231"/>
      <c r="R641" s="231"/>
      <c r="S641" s="223"/>
      <c r="T641" s="231"/>
      <c r="U641" s="231"/>
      <c r="V641" s="231"/>
      <c r="W641" s="251" t="str">
        <f t="shared" si="9"/>
        <v/>
      </c>
    </row>
    <row r="642" spans="1:23" ht="15.75" customHeight="1">
      <c r="A642" s="223"/>
      <c r="B642" s="223"/>
      <c r="C642" s="224"/>
      <c r="D642" s="223"/>
      <c r="E642" s="223"/>
      <c r="F642" s="223"/>
      <c r="G642" s="223"/>
      <c r="H642" s="223"/>
      <c r="I642" s="223"/>
      <c r="J642" s="225"/>
      <c r="K642" s="223"/>
      <c r="L642" s="223"/>
      <c r="M642" s="223"/>
      <c r="N642" s="223"/>
      <c r="O642" s="231"/>
      <c r="P642" s="231"/>
      <c r="Q642" s="231"/>
      <c r="R642" s="231"/>
      <c r="S642" s="223"/>
      <c r="T642" s="231"/>
      <c r="U642" s="231"/>
      <c r="V642" s="231"/>
      <c r="W642" s="251" t="str">
        <f t="shared" si="9"/>
        <v/>
      </c>
    </row>
    <row r="643" spans="1:23" ht="15.75" customHeight="1">
      <c r="A643" s="223"/>
      <c r="B643" s="223"/>
      <c r="C643" s="224"/>
      <c r="D643" s="223"/>
      <c r="E643" s="223"/>
      <c r="F643" s="223"/>
      <c r="G643" s="223"/>
      <c r="H643" s="223"/>
      <c r="I643" s="223"/>
      <c r="J643" s="225"/>
      <c r="K643" s="223"/>
      <c r="L643" s="223"/>
      <c r="M643" s="223"/>
      <c r="N643" s="223"/>
      <c r="O643" s="231"/>
      <c r="P643" s="231"/>
      <c r="Q643" s="231"/>
      <c r="R643" s="231"/>
      <c r="S643" s="223"/>
      <c r="T643" s="231"/>
      <c r="U643" s="231"/>
      <c r="V643" s="231"/>
      <c r="W643" s="251" t="str">
        <f t="shared" si="9"/>
        <v/>
      </c>
    </row>
    <row r="644" spans="1:23" ht="15.75" customHeight="1">
      <c r="A644" s="223"/>
      <c r="B644" s="223"/>
      <c r="C644" s="224"/>
      <c r="D644" s="223"/>
      <c r="E644" s="223"/>
      <c r="F644" s="223"/>
      <c r="G644" s="223"/>
      <c r="H644" s="223"/>
      <c r="I644" s="223"/>
      <c r="J644" s="225"/>
      <c r="K644" s="223"/>
      <c r="L644" s="223"/>
      <c r="M644" s="223"/>
      <c r="N644" s="223"/>
      <c r="O644" s="231"/>
      <c r="P644" s="231"/>
      <c r="Q644" s="231"/>
      <c r="R644" s="231"/>
      <c r="S644" s="223"/>
      <c r="T644" s="231"/>
      <c r="U644" s="231"/>
      <c r="V644" s="231"/>
      <c r="W644" s="251" t="str">
        <f t="shared" ref="W644:W707" si="10">IF($O644="YES",$O$2&amp;", ","")&amp;IF($P644="YES",$P$2&amp;", ","")&amp;IF($Q644="YES",$Q$2&amp;", ","")&amp;IF($R644="YES",$R$2&amp;", ","")</f>
        <v/>
      </c>
    </row>
    <row r="645" spans="1:23" ht="15.75" customHeight="1">
      <c r="A645" s="223"/>
      <c r="B645" s="223"/>
      <c r="C645" s="224"/>
      <c r="D645" s="223"/>
      <c r="E645" s="223"/>
      <c r="F645" s="223"/>
      <c r="G645" s="223"/>
      <c r="H645" s="223"/>
      <c r="I645" s="223"/>
      <c r="J645" s="225"/>
      <c r="K645" s="223"/>
      <c r="L645" s="223"/>
      <c r="M645" s="223"/>
      <c r="N645" s="223"/>
      <c r="O645" s="231"/>
      <c r="P645" s="231"/>
      <c r="Q645" s="231"/>
      <c r="R645" s="231"/>
      <c r="S645" s="223"/>
      <c r="T645" s="231"/>
      <c r="U645" s="231"/>
      <c r="V645" s="231"/>
      <c r="W645" s="251" t="str">
        <f t="shared" si="10"/>
        <v/>
      </c>
    </row>
    <row r="646" spans="1:23" ht="15.75" customHeight="1">
      <c r="A646" s="223"/>
      <c r="B646" s="223"/>
      <c r="C646" s="224"/>
      <c r="D646" s="223"/>
      <c r="E646" s="223"/>
      <c r="F646" s="223"/>
      <c r="G646" s="223"/>
      <c r="H646" s="223"/>
      <c r="I646" s="223"/>
      <c r="J646" s="225"/>
      <c r="K646" s="223"/>
      <c r="L646" s="223"/>
      <c r="M646" s="223"/>
      <c r="N646" s="223"/>
      <c r="O646" s="231"/>
      <c r="P646" s="231"/>
      <c r="Q646" s="231"/>
      <c r="R646" s="231"/>
      <c r="S646" s="223"/>
      <c r="T646" s="231"/>
      <c r="U646" s="231"/>
      <c r="V646" s="231"/>
      <c r="W646" s="251" t="str">
        <f t="shared" si="10"/>
        <v/>
      </c>
    </row>
    <row r="647" spans="1:23" ht="15.75" customHeight="1">
      <c r="A647" s="223"/>
      <c r="B647" s="223"/>
      <c r="C647" s="224"/>
      <c r="D647" s="223"/>
      <c r="E647" s="223"/>
      <c r="F647" s="223"/>
      <c r="G647" s="223"/>
      <c r="H647" s="223"/>
      <c r="I647" s="223"/>
      <c r="J647" s="225"/>
      <c r="K647" s="223"/>
      <c r="L647" s="223"/>
      <c r="M647" s="223"/>
      <c r="N647" s="223"/>
      <c r="O647" s="231"/>
      <c r="P647" s="231"/>
      <c r="Q647" s="231"/>
      <c r="R647" s="231"/>
      <c r="S647" s="223"/>
      <c r="T647" s="231"/>
      <c r="U647" s="231"/>
      <c r="V647" s="231"/>
      <c r="W647" s="251" t="str">
        <f t="shared" si="10"/>
        <v/>
      </c>
    </row>
    <row r="648" spans="1:23" ht="15.75" customHeight="1">
      <c r="A648" s="223"/>
      <c r="B648" s="223"/>
      <c r="C648" s="224"/>
      <c r="D648" s="223"/>
      <c r="E648" s="223"/>
      <c r="F648" s="223"/>
      <c r="G648" s="223"/>
      <c r="H648" s="223"/>
      <c r="I648" s="223"/>
      <c r="J648" s="225"/>
      <c r="K648" s="223"/>
      <c r="L648" s="223"/>
      <c r="M648" s="223"/>
      <c r="N648" s="223"/>
      <c r="O648" s="231"/>
      <c r="P648" s="231"/>
      <c r="Q648" s="231"/>
      <c r="R648" s="231"/>
      <c r="S648" s="223"/>
      <c r="T648" s="231"/>
      <c r="U648" s="231"/>
      <c r="V648" s="231"/>
      <c r="W648" s="251" t="str">
        <f t="shared" si="10"/>
        <v/>
      </c>
    </row>
    <row r="649" spans="1:23" ht="15.75" customHeight="1">
      <c r="A649" s="223"/>
      <c r="B649" s="223"/>
      <c r="C649" s="224"/>
      <c r="D649" s="223"/>
      <c r="E649" s="223"/>
      <c r="F649" s="223"/>
      <c r="G649" s="223"/>
      <c r="H649" s="223"/>
      <c r="I649" s="223"/>
      <c r="J649" s="225"/>
      <c r="K649" s="223"/>
      <c r="L649" s="223"/>
      <c r="M649" s="223"/>
      <c r="N649" s="223"/>
      <c r="O649" s="231"/>
      <c r="P649" s="231"/>
      <c r="Q649" s="231"/>
      <c r="R649" s="231"/>
      <c r="S649" s="223"/>
      <c r="T649" s="231"/>
      <c r="U649" s="231"/>
      <c r="V649" s="231"/>
      <c r="W649" s="251" t="str">
        <f t="shared" si="10"/>
        <v/>
      </c>
    </row>
    <row r="650" spans="1:23" ht="15.75" customHeight="1">
      <c r="A650" s="223"/>
      <c r="B650" s="223"/>
      <c r="C650" s="224"/>
      <c r="D650" s="223"/>
      <c r="E650" s="223"/>
      <c r="F650" s="223"/>
      <c r="G650" s="223"/>
      <c r="H650" s="223"/>
      <c r="I650" s="223"/>
      <c r="J650" s="225"/>
      <c r="K650" s="223"/>
      <c r="L650" s="223"/>
      <c r="M650" s="223"/>
      <c r="N650" s="223"/>
      <c r="O650" s="231"/>
      <c r="P650" s="231"/>
      <c r="Q650" s="231"/>
      <c r="R650" s="231"/>
      <c r="S650" s="223"/>
      <c r="T650" s="231"/>
      <c r="U650" s="231"/>
      <c r="V650" s="231"/>
      <c r="W650" s="251" t="str">
        <f t="shared" si="10"/>
        <v/>
      </c>
    </row>
    <row r="651" spans="1:23" ht="15.75" customHeight="1">
      <c r="A651" s="223"/>
      <c r="B651" s="223"/>
      <c r="C651" s="224"/>
      <c r="D651" s="223"/>
      <c r="E651" s="223"/>
      <c r="F651" s="223"/>
      <c r="G651" s="223"/>
      <c r="H651" s="223"/>
      <c r="I651" s="223"/>
      <c r="J651" s="225"/>
      <c r="K651" s="223"/>
      <c r="L651" s="223"/>
      <c r="M651" s="223"/>
      <c r="N651" s="223"/>
      <c r="O651" s="231"/>
      <c r="P651" s="231"/>
      <c r="Q651" s="231"/>
      <c r="R651" s="231"/>
      <c r="S651" s="223"/>
      <c r="T651" s="231"/>
      <c r="U651" s="231"/>
      <c r="V651" s="231"/>
      <c r="W651" s="251" t="str">
        <f t="shared" si="10"/>
        <v/>
      </c>
    </row>
    <row r="652" spans="1:23" ht="15.75" customHeight="1">
      <c r="A652" s="223"/>
      <c r="B652" s="223"/>
      <c r="C652" s="224"/>
      <c r="D652" s="223"/>
      <c r="E652" s="223"/>
      <c r="F652" s="223"/>
      <c r="G652" s="223"/>
      <c r="H652" s="223"/>
      <c r="I652" s="223"/>
      <c r="J652" s="225"/>
      <c r="K652" s="223"/>
      <c r="L652" s="223"/>
      <c r="M652" s="223"/>
      <c r="N652" s="223"/>
      <c r="O652" s="231"/>
      <c r="P652" s="231"/>
      <c r="Q652" s="231"/>
      <c r="R652" s="231"/>
      <c r="S652" s="223"/>
      <c r="T652" s="231"/>
      <c r="U652" s="231"/>
      <c r="V652" s="231"/>
      <c r="W652" s="251" t="str">
        <f t="shared" si="10"/>
        <v/>
      </c>
    </row>
    <row r="653" spans="1:23" ht="15.75" customHeight="1">
      <c r="A653" s="223"/>
      <c r="B653" s="223"/>
      <c r="C653" s="224"/>
      <c r="D653" s="223"/>
      <c r="E653" s="223"/>
      <c r="F653" s="223"/>
      <c r="G653" s="223"/>
      <c r="H653" s="223"/>
      <c r="I653" s="223"/>
      <c r="J653" s="225"/>
      <c r="K653" s="223"/>
      <c r="L653" s="223"/>
      <c r="M653" s="223"/>
      <c r="N653" s="223"/>
      <c r="O653" s="231"/>
      <c r="P653" s="231"/>
      <c r="Q653" s="231"/>
      <c r="R653" s="231"/>
      <c r="S653" s="223"/>
      <c r="T653" s="231"/>
      <c r="U653" s="231"/>
      <c r="V653" s="231"/>
      <c r="W653" s="251" t="str">
        <f t="shared" si="10"/>
        <v/>
      </c>
    </row>
    <row r="654" spans="1:23" ht="15.75" customHeight="1">
      <c r="A654" s="223"/>
      <c r="B654" s="223"/>
      <c r="C654" s="224"/>
      <c r="D654" s="223"/>
      <c r="E654" s="223"/>
      <c r="F654" s="223"/>
      <c r="G654" s="223"/>
      <c r="H654" s="223"/>
      <c r="I654" s="223"/>
      <c r="J654" s="225"/>
      <c r="K654" s="223"/>
      <c r="L654" s="223"/>
      <c r="M654" s="223"/>
      <c r="N654" s="223"/>
      <c r="O654" s="231"/>
      <c r="P654" s="231"/>
      <c r="Q654" s="231"/>
      <c r="R654" s="231"/>
      <c r="S654" s="223"/>
      <c r="T654" s="231"/>
      <c r="U654" s="231"/>
      <c r="V654" s="231"/>
      <c r="W654" s="251" t="str">
        <f t="shared" si="10"/>
        <v/>
      </c>
    </row>
    <row r="655" spans="1:23" ht="15.75" customHeight="1">
      <c r="A655" s="223"/>
      <c r="B655" s="223"/>
      <c r="C655" s="224"/>
      <c r="D655" s="223"/>
      <c r="E655" s="223"/>
      <c r="F655" s="223"/>
      <c r="G655" s="223"/>
      <c r="H655" s="223"/>
      <c r="I655" s="223"/>
      <c r="J655" s="225"/>
      <c r="K655" s="223"/>
      <c r="L655" s="223"/>
      <c r="M655" s="223"/>
      <c r="N655" s="223"/>
      <c r="O655" s="231"/>
      <c r="P655" s="231"/>
      <c r="Q655" s="231"/>
      <c r="R655" s="231"/>
      <c r="S655" s="223"/>
      <c r="T655" s="231"/>
      <c r="U655" s="231"/>
      <c r="V655" s="231"/>
      <c r="W655" s="251" t="str">
        <f t="shared" si="10"/>
        <v/>
      </c>
    </row>
    <row r="656" spans="1:23" ht="15.75" customHeight="1">
      <c r="A656" s="223"/>
      <c r="B656" s="223"/>
      <c r="C656" s="224"/>
      <c r="D656" s="223"/>
      <c r="E656" s="223"/>
      <c r="F656" s="223"/>
      <c r="G656" s="223"/>
      <c r="H656" s="223"/>
      <c r="I656" s="223"/>
      <c r="J656" s="225"/>
      <c r="K656" s="223"/>
      <c r="L656" s="223"/>
      <c r="M656" s="223"/>
      <c r="N656" s="223"/>
      <c r="O656" s="231"/>
      <c r="P656" s="231"/>
      <c r="Q656" s="231"/>
      <c r="R656" s="231"/>
      <c r="S656" s="223"/>
      <c r="T656" s="231"/>
      <c r="U656" s="231"/>
      <c r="V656" s="231"/>
      <c r="W656" s="251" t="str">
        <f t="shared" si="10"/>
        <v/>
      </c>
    </row>
    <row r="657" spans="1:23" ht="15.75" customHeight="1">
      <c r="A657" s="223"/>
      <c r="B657" s="223"/>
      <c r="C657" s="224"/>
      <c r="D657" s="223"/>
      <c r="E657" s="223"/>
      <c r="F657" s="223"/>
      <c r="G657" s="223"/>
      <c r="H657" s="223"/>
      <c r="I657" s="223"/>
      <c r="J657" s="225"/>
      <c r="K657" s="223"/>
      <c r="L657" s="223"/>
      <c r="M657" s="223"/>
      <c r="N657" s="223"/>
      <c r="O657" s="231"/>
      <c r="P657" s="231"/>
      <c r="Q657" s="231"/>
      <c r="R657" s="231"/>
      <c r="S657" s="223"/>
      <c r="T657" s="231"/>
      <c r="U657" s="231"/>
      <c r="V657" s="231"/>
      <c r="W657" s="251" t="str">
        <f t="shared" si="10"/>
        <v/>
      </c>
    </row>
    <row r="658" spans="1:23" ht="15.75" customHeight="1">
      <c r="A658" s="223"/>
      <c r="B658" s="223"/>
      <c r="C658" s="224"/>
      <c r="D658" s="223"/>
      <c r="E658" s="223"/>
      <c r="F658" s="223"/>
      <c r="G658" s="223"/>
      <c r="H658" s="223"/>
      <c r="I658" s="223"/>
      <c r="J658" s="225"/>
      <c r="K658" s="223"/>
      <c r="L658" s="223"/>
      <c r="M658" s="223"/>
      <c r="N658" s="223"/>
      <c r="O658" s="231"/>
      <c r="P658" s="231"/>
      <c r="Q658" s="231"/>
      <c r="R658" s="231"/>
      <c r="S658" s="223"/>
      <c r="T658" s="231"/>
      <c r="U658" s="231"/>
      <c r="V658" s="231"/>
      <c r="W658" s="251" t="str">
        <f t="shared" si="10"/>
        <v/>
      </c>
    </row>
    <row r="659" spans="1:23" ht="15.75" customHeight="1">
      <c r="A659" s="223"/>
      <c r="B659" s="223"/>
      <c r="C659" s="224"/>
      <c r="D659" s="223"/>
      <c r="E659" s="223"/>
      <c r="F659" s="223"/>
      <c r="G659" s="223"/>
      <c r="H659" s="223"/>
      <c r="I659" s="223"/>
      <c r="J659" s="225"/>
      <c r="K659" s="223"/>
      <c r="L659" s="223"/>
      <c r="M659" s="223"/>
      <c r="N659" s="223"/>
      <c r="O659" s="231"/>
      <c r="P659" s="231"/>
      <c r="Q659" s="231"/>
      <c r="R659" s="231"/>
      <c r="S659" s="223"/>
      <c r="T659" s="231"/>
      <c r="U659" s="231"/>
      <c r="V659" s="231"/>
      <c r="W659" s="251" t="str">
        <f t="shared" si="10"/>
        <v/>
      </c>
    </row>
    <row r="660" spans="1:23" ht="15.75" customHeight="1">
      <c r="A660" s="223"/>
      <c r="B660" s="223"/>
      <c r="C660" s="224"/>
      <c r="D660" s="223"/>
      <c r="E660" s="223"/>
      <c r="F660" s="223"/>
      <c r="G660" s="223"/>
      <c r="H660" s="223"/>
      <c r="I660" s="223"/>
      <c r="J660" s="225"/>
      <c r="K660" s="223"/>
      <c r="L660" s="223"/>
      <c r="M660" s="223"/>
      <c r="N660" s="223"/>
      <c r="O660" s="231"/>
      <c r="P660" s="231"/>
      <c r="Q660" s="231"/>
      <c r="R660" s="231"/>
      <c r="S660" s="223"/>
      <c r="T660" s="231"/>
      <c r="U660" s="231"/>
      <c r="V660" s="231"/>
      <c r="W660" s="251" t="str">
        <f t="shared" si="10"/>
        <v/>
      </c>
    </row>
    <row r="661" spans="1:23" ht="15.75" customHeight="1">
      <c r="A661" s="223"/>
      <c r="B661" s="223"/>
      <c r="C661" s="224"/>
      <c r="D661" s="223"/>
      <c r="E661" s="223"/>
      <c r="F661" s="223"/>
      <c r="G661" s="223"/>
      <c r="H661" s="223"/>
      <c r="I661" s="223"/>
      <c r="J661" s="225"/>
      <c r="K661" s="223"/>
      <c r="L661" s="223"/>
      <c r="M661" s="223"/>
      <c r="N661" s="223"/>
      <c r="O661" s="231"/>
      <c r="P661" s="231"/>
      <c r="Q661" s="231"/>
      <c r="R661" s="231"/>
      <c r="S661" s="223"/>
      <c r="T661" s="231"/>
      <c r="U661" s="231"/>
      <c r="V661" s="231"/>
      <c r="W661" s="251" t="str">
        <f t="shared" si="10"/>
        <v/>
      </c>
    </row>
    <row r="662" spans="1:23" ht="15.75" customHeight="1">
      <c r="A662" s="223"/>
      <c r="B662" s="223"/>
      <c r="C662" s="224"/>
      <c r="D662" s="223"/>
      <c r="E662" s="223"/>
      <c r="F662" s="223"/>
      <c r="G662" s="223"/>
      <c r="H662" s="223"/>
      <c r="I662" s="223"/>
      <c r="J662" s="225"/>
      <c r="K662" s="223"/>
      <c r="L662" s="223"/>
      <c r="M662" s="223"/>
      <c r="N662" s="223"/>
      <c r="O662" s="231"/>
      <c r="P662" s="231"/>
      <c r="Q662" s="231"/>
      <c r="R662" s="231"/>
      <c r="S662" s="223"/>
      <c r="T662" s="231"/>
      <c r="U662" s="231"/>
      <c r="V662" s="231"/>
      <c r="W662" s="251" t="str">
        <f t="shared" si="10"/>
        <v/>
      </c>
    </row>
    <row r="663" spans="1:23" ht="15.75" customHeight="1">
      <c r="A663" s="223"/>
      <c r="B663" s="223"/>
      <c r="C663" s="224"/>
      <c r="D663" s="223"/>
      <c r="E663" s="223"/>
      <c r="F663" s="223"/>
      <c r="G663" s="223"/>
      <c r="H663" s="223"/>
      <c r="I663" s="223"/>
      <c r="J663" s="225"/>
      <c r="K663" s="223"/>
      <c r="L663" s="223"/>
      <c r="M663" s="223"/>
      <c r="N663" s="223"/>
      <c r="O663" s="231"/>
      <c r="P663" s="231"/>
      <c r="Q663" s="231"/>
      <c r="R663" s="231"/>
      <c r="S663" s="223"/>
      <c r="T663" s="231"/>
      <c r="U663" s="231"/>
      <c r="V663" s="231"/>
      <c r="W663" s="251" t="str">
        <f t="shared" si="10"/>
        <v/>
      </c>
    </row>
    <row r="664" spans="1:23" ht="15.75" customHeight="1">
      <c r="A664" s="223"/>
      <c r="B664" s="223"/>
      <c r="C664" s="224"/>
      <c r="D664" s="223"/>
      <c r="E664" s="223"/>
      <c r="F664" s="223"/>
      <c r="G664" s="223"/>
      <c r="H664" s="223"/>
      <c r="I664" s="223"/>
      <c r="J664" s="225"/>
      <c r="K664" s="223"/>
      <c r="L664" s="223"/>
      <c r="M664" s="223"/>
      <c r="N664" s="223"/>
      <c r="O664" s="231"/>
      <c r="P664" s="231"/>
      <c r="Q664" s="231"/>
      <c r="R664" s="231"/>
      <c r="S664" s="223"/>
      <c r="T664" s="231"/>
      <c r="U664" s="231"/>
      <c r="V664" s="231"/>
      <c r="W664" s="251" t="str">
        <f t="shared" si="10"/>
        <v/>
      </c>
    </row>
    <row r="665" spans="1:23" ht="15.75" customHeight="1">
      <c r="A665" s="223"/>
      <c r="B665" s="223"/>
      <c r="C665" s="224"/>
      <c r="D665" s="223"/>
      <c r="E665" s="223"/>
      <c r="F665" s="223"/>
      <c r="G665" s="223"/>
      <c r="H665" s="223"/>
      <c r="I665" s="223"/>
      <c r="J665" s="225"/>
      <c r="K665" s="223"/>
      <c r="L665" s="223"/>
      <c r="M665" s="223"/>
      <c r="N665" s="223"/>
      <c r="O665" s="231"/>
      <c r="P665" s="231"/>
      <c r="Q665" s="231"/>
      <c r="R665" s="231"/>
      <c r="S665" s="223"/>
      <c r="T665" s="231"/>
      <c r="U665" s="231"/>
      <c r="V665" s="231"/>
      <c r="W665" s="251" t="str">
        <f t="shared" si="10"/>
        <v/>
      </c>
    </row>
    <row r="666" spans="1:23" ht="15.75" customHeight="1">
      <c r="A666" s="223"/>
      <c r="B666" s="223"/>
      <c r="C666" s="224"/>
      <c r="D666" s="223"/>
      <c r="E666" s="223"/>
      <c r="F666" s="223"/>
      <c r="G666" s="223"/>
      <c r="H666" s="223"/>
      <c r="I666" s="223"/>
      <c r="J666" s="225"/>
      <c r="K666" s="223"/>
      <c r="L666" s="223"/>
      <c r="M666" s="223"/>
      <c r="N666" s="223"/>
      <c r="O666" s="231"/>
      <c r="P666" s="231"/>
      <c r="Q666" s="231"/>
      <c r="R666" s="231"/>
      <c r="S666" s="223"/>
      <c r="T666" s="231"/>
      <c r="U666" s="231"/>
      <c r="V666" s="231"/>
      <c r="W666" s="251" t="str">
        <f t="shared" si="10"/>
        <v/>
      </c>
    </row>
    <row r="667" spans="1:23" ht="15.75" customHeight="1">
      <c r="A667" s="223"/>
      <c r="B667" s="223"/>
      <c r="C667" s="224"/>
      <c r="D667" s="223"/>
      <c r="E667" s="223"/>
      <c r="F667" s="223"/>
      <c r="G667" s="223"/>
      <c r="H667" s="223"/>
      <c r="I667" s="223"/>
      <c r="J667" s="225"/>
      <c r="K667" s="223"/>
      <c r="L667" s="223"/>
      <c r="M667" s="223"/>
      <c r="N667" s="223"/>
      <c r="O667" s="231"/>
      <c r="P667" s="231"/>
      <c r="Q667" s="231"/>
      <c r="R667" s="231"/>
      <c r="S667" s="223"/>
      <c r="T667" s="231"/>
      <c r="U667" s="231"/>
      <c r="V667" s="231"/>
      <c r="W667" s="251" t="str">
        <f t="shared" si="10"/>
        <v/>
      </c>
    </row>
    <row r="668" spans="1:23" ht="15.75" customHeight="1">
      <c r="A668" s="223"/>
      <c r="B668" s="223"/>
      <c r="C668" s="224"/>
      <c r="D668" s="223"/>
      <c r="E668" s="223"/>
      <c r="F668" s="223"/>
      <c r="G668" s="223"/>
      <c r="H668" s="223"/>
      <c r="I668" s="223"/>
      <c r="J668" s="225"/>
      <c r="K668" s="223"/>
      <c r="L668" s="223"/>
      <c r="M668" s="223"/>
      <c r="N668" s="223"/>
      <c r="O668" s="231"/>
      <c r="P668" s="231"/>
      <c r="Q668" s="231"/>
      <c r="R668" s="231"/>
      <c r="S668" s="223"/>
      <c r="T668" s="231"/>
      <c r="U668" s="231"/>
      <c r="V668" s="231"/>
      <c r="W668" s="251" t="str">
        <f t="shared" si="10"/>
        <v/>
      </c>
    </row>
    <row r="669" spans="1:23" ht="15.75" customHeight="1">
      <c r="A669" s="223"/>
      <c r="B669" s="223"/>
      <c r="C669" s="224"/>
      <c r="D669" s="223"/>
      <c r="E669" s="223"/>
      <c r="F669" s="223"/>
      <c r="G669" s="223"/>
      <c r="H669" s="223"/>
      <c r="I669" s="223"/>
      <c r="J669" s="225"/>
      <c r="K669" s="223"/>
      <c r="L669" s="223"/>
      <c r="M669" s="223"/>
      <c r="N669" s="223"/>
      <c r="O669" s="231"/>
      <c r="P669" s="231"/>
      <c r="Q669" s="231"/>
      <c r="R669" s="231"/>
      <c r="S669" s="223"/>
      <c r="T669" s="231"/>
      <c r="U669" s="231"/>
      <c r="V669" s="231"/>
      <c r="W669" s="251" t="str">
        <f t="shared" si="10"/>
        <v/>
      </c>
    </row>
    <row r="670" spans="1:23" ht="15.75" customHeight="1">
      <c r="A670" s="223"/>
      <c r="B670" s="223"/>
      <c r="C670" s="224"/>
      <c r="D670" s="223"/>
      <c r="E670" s="223"/>
      <c r="F670" s="223"/>
      <c r="G670" s="223"/>
      <c r="H670" s="223"/>
      <c r="I670" s="223"/>
      <c r="J670" s="225"/>
      <c r="K670" s="223"/>
      <c r="L670" s="223"/>
      <c r="M670" s="223"/>
      <c r="N670" s="223"/>
      <c r="O670" s="231"/>
      <c r="P670" s="231"/>
      <c r="Q670" s="231"/>
      <c r="R670" s="231"/>
      <c r="S670" s="223"/>
      <c r="T670" s="231"/>
      <c r="U670" s="231"/>
      <c r="V670" s="231"/>
      <c r="W670" s="251" t="str">
        <f t="shared" si="10"/>
        <v/>
      </c>
    </row>
    <row r="671" spans="1:23" ht="15.75" customHeight="1">
      <c r="A671" s="223"/>
      <c r="B671" s="223"/>
      <c r="C671" s="224"/>
      <c r="D671" s="223"/>
      <c r="E671" s="223"/>
      <c r="F671" s="223"/>
      <c r="G671" s="223"/>
      <c r="H671" s="223"/>
      <c r="I671" s="223"/>
      <c r="J671" s="225"/>
      <c r="K671" s="223"/>
      <c r="L671" s="223"/>
      <c r="M671" s="223"/>
      <c r="N671" s="223"/>
      <c r="O671" s="231"/>
      <c r="P671" s="231"/>
      <c r="Q671" s="231"/>
      <c r="R671" s="231"/>
      <c r="S671" s="223"/>
      <c r="T671" s="231"/>
      <c r="U671" s="231"/>
      <c r="V671" s="231"/>
      <c r="W671" s="251" t="str">
        <f t="shared" si="10"/>
        <v/>
      </c>
    </row>
    <row r="672" spans="1:23" ht="15.75" customHeight="1">
      <c r="A672" s="223"/>
      <c r="B672" s="223"/>
      <c r="C672" s="224"/>
      <c r="D672" s="223"/>
      <c r="E672" s="223"/>
      <c r="F672" s="223"/>
      <c r="G672" s="223"/>
      <c r="H672" s="223"/>
      <c r="I672" s="223"/>
      <c r="J672" s="225"/>
      <c r="K672" s="223"/>
      <c r="L672" s="223"/>
      <c r="M672" s="223"/>
      <c r="N672" s="223"/>
      <c r="O672" s="231"/>
      <c r="P672" s="231"/>
      <c r="Q672" s="231"/>
      <c r="R672" s="231"/>
      <c r="S672" s="223"/>
      <c r="T672" s="231"/>
      <c r="U672" s="231"/>
      <c r="V672" s="231"/>
      <c r="W672" s="251" t="str">
        <f t="shared" si="10"/>
        <v/>
      </c>
    </row>
    <row r="673" spans="1:23" ht="15.75" customHeight="1">
      <c r="A673" s="223"/>
      <c r="B673" s="223"/>
      <c r="C673" s="224"/>
      <c r="D673" s="223"/>
      <c r="E673" s="223"/>
      <c r="F673" s="223"/>
      <c r="G673" s="223"/>
      <c r="H673" s="223"/>
      <c r="I673" s="223"/>
      <c r="J673" s="225"/>
      <c r="K673" s="223"/>
      <c r="L673" s="223"/>
      <c r="M673" s="223"/>
      <c r="N673" s="223"/>
      <c r="O673" s="231"/>
      <c r="P673" s="231"/>
      <c r="Q673" s="231"/>
      <c r="R673" s="231"/>
      <c r="S673" s="223"/>
      <c r="T673" s="231"/>
      <c r="U673" s="231"/>
      <c r="V673" s="231"/>
      <c r="W673" s="251" t="str">
        <f t="shared" si="10"/>
        <v/>
      </c>
    </row>
    <row r="674" spans="1:23" ht="15.75" customHeight="1">
      <c r="A674" s="223"/>
      <c r="B674" s="223"/>
      <c r="C674" s="224"/>
      <c r="D674" s="223"/>
      <c r="E674" s="223"/>
      <c r="F674" s="223"/>
      <c r="G674" s="223"/>
      <c r="H674" s="223"/>
      <c r="I674" s="223"/>
      <c r="J674" s="225"/>
      <c r="K674" s="223"/>
      <c r="L674" s="223"/>
      <c r="M674" s="223"/>
      <c r="N674" s="223"/>
      <c r="O674" s="231"/>
      <c r="P674" s="231"/>
      <c r="Q674" s="231"/>
      <c r="R674" s="231"/>
      <c r="S674" s="223"/>
      <c r="T674" s="231"/>
      <c r="U674" s="231"/>
      <c r="V674" s="231"/>
      <c r="W674" s="251" t="str">
        <f t="shared" si="10"/>
        <v/>
      </c>
    </row>
    <row r="675" spans="1:23" ht="15.75" customHeight="1">
      <c r="A675" s="223"/>
      <c r="B675" s="223"/>
      <c r="C675" s="224"/>
      <c r="D675" s="223"/>
      <c r="E675" s="223"/>
      <c r="F675" s="223"/>
      <c r="G675" s="223"/>
      <c r="H675" s="223"/>
      <c r="I675" s="223"/>
      <c r="J675" s="225"/>
      <c r="K675" s="223"/>
      <c r="L675" s="223"/>
      <c r="M675" s="223"/>
      <c r="N675" s="223"/>
      <c r="O675" s="231"/>
      <c r="P675" s="231"/>
      <c r="Q675" s="231"/>
      <c r="R675" s="231"/>
      <c r="S675" s="223"/>
      <c r="T675" s="231"/>
      <c r="U675" s="231"/>
      <c r="V675" s="231"/>
      <c r="W675" s="251" t="str">
        <f t="shared" si="10"/>
        <v/>
      </c>
    </row>
    <row r="676" spans="1:23" ht="15.75" customHeight="1">
      <c r="A676" s="223"/>
      <c r="B676" s="223"/>
      <c r="C676" s="224"/>
      <c r="D676" s="223"/>
      <c r="E676" s="223"/>
      <c r="F676" s="223"/>
      <c r="G676" s="223"/>
      <c r="H676" s="223"/>
      <c r="I676" s="223"/>
      <c r="J676" s="225"/>
      <c r="K676" s="223"/>
      <c r="L676" s="223"/>
      <c r="M676" s="223"/>
      <c r="N676" s="223"/>
      <c r="O676" s="231"/>
      <c r="P676" s="231"/>
      <c r="Q676" s="231"/>
      <c r="R676" s="231"/>
      <c r="S676" s="223"/>
      <c r="T676" s="231"/>
      <c r="U676" s="231"/>
      <c r="V676" s="231"/>
      <c r="W676" s="251" t="str">
        <f t="shared" si="10"/>
        <v/>
      </c>
    </row>
    <row r="677" spans="1:23" ht="15.75" customHeight="1">
      <c r="A677" s="223"/>
      <c r="B677" s="223"/>
      <c r="C677" s="224"/>
      <c r="D677" s="223"/>
      <c r="E677" s="223"/>
      <c r="F677" s="223"/>
      <c r="G677" s="223"/>
      <c r="H677" s="223"/>
      <c r="I677" s="223"/>
      <c r="J677" s="225"/>
      <c r="K677" s="223"/>
      <c r="L677" s="223"/>
      <c r="M677" s="223"/>
      <c r="N677" s="223"/>
      <c r="O677" s="231"/>
      <c r="P677" s="231"/>
      <c r="Q677" s="231"/>
      <c r="R677" s="231"/>
      <c r="S677" s="223"/>
      <c r="T677" s="231"/>
      <c r="U677" s="231"/>
      <c r="V677" s="231"/>
      <c r="W677" s="251" t="str">
        <f t="shared" si="10"/>
        <v/>
      </c>
    </row>
    <row r="678" spans="1:23" ht="15.75" customHeight="1">
      <c r="A678" s="223"/>
      <c r="B678" s="223"/>
      <c r="C678" s="224"/>
      <c r="D678" s="223"/>
      <c r="E678" s="223"/>
      <c r="F678" s="223"/>
      <c r="G678" s="223"/>
      <c r="H678" s="223"/>
      <c r="I678" s="223"/>
      <c r="J678" s="225"/>
      <c r="K678" s="223"/>
      <c r="L678" s="223"/>
      <c r="M678" s="223"/>
      <c r="N678" s="223"/>
      <c r="O678" s="231"/>
      <c r="P678" s="231"/>
      <c r="Q678" s="231"/>
      <c r="R678" s="231"/>
      <c r="S678" s="223"/>
      <c r="T678" s="231"/>
      <c r="U678" s="231"/>
      <c r="V678" s="231"/>
      <c r="W678" s="251" t="str">
        <f t="shared" si="10"/>
        <v/>
      </c>
    </row>
    <row r="679" spans="1:23" ht="15.75" customHeight="1">
      <c r="A679" s="223"/>
      <c r="B679" s="223"/>
      <c r="C679" s="224"/>
      <c r="D679" s="223"/>
      <c r="E679" s="223"/>
      <c r="F679" s="223"/>
      <c r="G679" s="223"/>
      <c r="H679" s="223"/>
      <c r="I679" s="223"/>
      <c r="J679" s="225"/>
      <c r="K679" s="223"/>
      <c r="L679" s="223"/>
      <c r="M679" s="223"/>
      <c r="N679" s="223"/>
      <c r="O679" s="231"/>
      <c r="P679" s="231"/>
      <c r="Q679" s="231"/>
      <c r="R679" s="231"/>
      <c r="S679" s="223"/>
      <c r="T679" s="231"/>
      <c r="U679" s="231"/>
      <c r="V679" s="231"/>
      <c r="W679" s="251" t="str">
        <f t="shared" si="10"/>
        <v/>
      </c>
    </row>
    <row r="680" spans="1:23" ht="15.75" customHeight="1">
      <c r="A680" s="223"/>
      <c r="B680" s="223"/>
      <c r="C680" s="224"/>
      <c r="D680" s="223"/>
      <c r="E680" s="223"/>
      <c r="F680" s="223"/>
      <c r="G680" s="223"/>
      <c r="H680" s="223"/>
      <c r="I680" s="223"/>
      <c r="J680" s="225"/>
      <c r="K680" s="223"/>
      <c r="L680" s="223"/>
      <c r="M680" s="223"/>
      <c r="N680" s="223"/>
      <c r="O680" s="231"/>
      <c r="P680" s="231"/>
      <c r="Q680" s="231"/>
      <c r="R680" s="231"/>
      <c r="S680" s="223"/>
      <c r="T680" s="231"/>
      <c r="U680" s="231"/>
      <c r="V680" s="231"/>
      <c r="W680" s="251" t="str">
        <f t="shared" si="10"/>
        <v/>
      </c>
    </row>
    <row r="681" spans="1:23" ht="15.75" customHeight="1">
      <c r="A681" s="223"/>
      <c r="B681" s="223"/>
      <c r="C681" s="224"/>
      <c r="D681" s="223"/>
      <c r="E681" s="223"/>
      <c r="F681" s="223"/>
      <c r="G681" s="223"/>
      <c r="H681" s="223"/>
      <c r="I681" s="223"/>
      <c r="J681" s="225"/>
      <c r="K681" s="223"/>
      <c r="L681" s="223"/>
      <c r="M681" s="223"/>
      <c r="N681" s="223"/>
      <c r="O681" s="231"/>
      <c r="P681" s="231"/>
      <c r="Q681" s="231"/>
      <c r="R681" s="231"/>
      <c r="S681" s="223"/>
      <c r="T681" s="231"/>
      <c r="U681" s="231"/>
      <c r="V681" s="231"/>
      <c r="W681" s="251" t="str">
        <f t="shared" si="10"/>
        <v/>
      </c>
    </row>
    <row r="682" spans="1:23" ht="15.75" customHeight="1">
      <c r="A682" s="223"/>
      <c r="B682" s="223"/>
      <c r="C682" s="224"/>
      <c r="D682" s="223"/>
      <c r="E682" s="223"/>
      <c r="F682" s="223"/>
      <c r="G682" s="223"/>
      <c r="H682" s="223"/>
      <c r="I682" s="223"/>
      <c r="J682" s="225"/>
      <c r="K682" s="223"/>
      <c r="L682" s="223"/>
      <c r="M682" s="223"/>
      <c r="N682" s="223"/>
      <c r="O682" s="231"/>
      <c r="P682" s="231"/>
      <c r="Q682" s="231"/>
      <c r="R682" s="231"/>
      <c r="S682" s="223"/>
      <c r="T682" s="231"/>
      <c r="U682" s="231"/>
      <c r="V682" s="231"/>
      <c r="W682" s="251" t="str">
        <f t="shared" si="10"/>
        <v/>
      </c>
    </row>
    <row r="683" spans="1:23" ht="15.75" customHeight="1">
      <c r="A683" s="223"/>
      <c r="B683" s="223"/>
      <c r="C683" s="224"/>
      <c r="D683" s="223"/>
      <c r="E683" s="223"/>
      <c r="F683" s="223"/>
      <c r="G683" s="223"/>
      <c r="H683" s="223"/>
      <c r="I683" s="223"/>
      <c r="J683" s="225"/>
      <c r="K683" s="223"/>
      <c r="L683" s="223"/>
      <c r="M683" s="223"/>
      <c r="N683" s="223"/>
      <c r="O683" s="231"/>
      <c r="P683" s="231"/>
      <c r="Q683" s="231"/>
      <c r="R683" s="231"/>
      <c r="S683" s="223"/>
      <c r="T683" s="231"/>
      <c r="U683" s="231"/>
      <c r="V683" s="231"/>
      <c r="W683" s="251" t="str">
        <f t="shared" si="10"/>
        <v/>
      </c>
    </row>
    <row r="684" spans="1:23" ht="15.75" customHeight="1">
      <c r="A684" s="223"/>
      <c r="B684" s="223"/>
      <c r="C684" s="224"/>
      <c r="D684" s="223"/>
      <c r="E684" s="223"/>
      <c r="F684" s="223"/>
      <c r="G684" s="223"/>
      <c r="H684" s="223"/>
      <c r="I684" s="223"/>
      <c r="J684" s="225"/>
      <c r="K684" s="223"/>
      <c r="L684" s="223"/>
      <c r="M684" s="223"/>
      <c r="N684" s="223"/>
      <c r="O684" s="231"/>
      <c r="P684" s="231"/>
      <c r="Q684" s="231"/>
      <c r="R684" s="231"/>
      <c r="S684" s="223"/>
      <c r="T684" s="231"/>
      <c r="U684" s="231"/>
      <c r="V684" s="231"/>
      <c r="W684" s="251" t="str">
        <f t="shared" si="10"/>
        <v/>
      </c>
    </row>
    <row r="685" spans="1:23" ht="15.75" customHeight="1">
      <c r="A685" s="223"/>
      <c r="B685" s="223"/>
      <c r="C685" s="224"/>
      <c r="D685" s="223"/>
      <c r="E685" s="223"/>
      <c r="F685" s="223"/>
      <c r="G685" s="223"/>
      <c r="H685" s="223"/>
      <c r="I685" s="223"/>
      <c r="J685" s="225"/>
      <c r="K685" s="223"/>
      <c r="L685" s="223"/>
      <c r="M685" s="223"/>
      <c r="N685" s="223"/>
      <c r="O685" s="231"/>
      <c r="P685" s="231"/>
      <c r="Q685" s="231"/>
      <c r="R685" s="231"/>
      <c r="S685" s="223"/>
      <c r="T685" s="231"/>
      <c r="U685" s="231"/>
      <c r="V685" s="231"/>
      <c r="W685" s="251" t="str">
        <f t="shared" si="10"/>
        <v/>
      </c>
    </row>
    <row r="686" spans="1:23" ht="15.75" customHeight="1">
      <c r="A686" s="223"/>
      <c r="B686" s="223"/>
      <c r="C686" s="224"/>
      <c r="D686" s="223"/>
      <c r="E686" s="223"/>
      <c r="F686" s="223"/>
      <c r="G686" s="223"/>
      <c r="H686" s="223"/>
      <c r="I686" s="223"/>
      <c r="J686" s="225"/>
      <c r="K686" s="223"/>
      <c r="L686" s="223"/>
      <c r="M686" s="223"/>
      <c r="N686" s="223"/>
      <c r="O686" s="231"/>
      <c r="P686" s="231"/>
      <c r="Q686" s="231"/>
      <c r="R686" s="231"/>
      <c r="S686" s="223"/>
      <c r="T686" s="231"/>
      <c r="U686" s="231"/>
      <c r="V686" s="231"/>
      <c r="W686" s="251" t="str">
        <f t="shared" si="10"/>
        <v/>
      </c>
    </row>
    <row r="687" spans="1:23" ht="15.75" customHeight="1">
      <c r="A687" s="223"/>
      <c r="B687" s="223"/>
      <c r="C687" s="224"/>
      <c r="D687" s="223"/>
      <c r="E687" s="223"/>
      <c r="F687" s="223"/>
      <c r="G687" s="223"/>
      <c r="H687" s="223"/>
      <c r="I687" s="223"/>
      <c r="J687" s="225"/>
      <c r="K687" s="223"/>
      <c r="L687" s="223"/>
      <c r="M687" s="223"/>
      <c r="N687" s="223"/>
      <c r="O687" s="231"/>
      <c r="P687" s="231"/>
      <c r="Q687" s="231"/>
      <c r="R687" s="231"/>
      <c r="S687" s="223"/>
      <c r="T687" s="231"/>
      <c r="U687" s="231"/>
      <c r="V687" s="231"/>
      <c r="W687" s="251" t="str">
        <f t="shared" si="10"/>
        <v/>
      </c>
    </row>
    <row r="688" spans="1:23" ht="15.75" customHeight="1">
      <c r="A688" s="223"/>
      <c r="B688" s="223"/>
      <c r="C688" s="224"/>
      <c r="D688" s="223"/>
      <c r="E688" s="223"/>
      <c r="F688" s="223"/>
      <c r="G688" s="223"/>
      <c r="H688" s="223"/>
      <c r="I688" s="223"/>
      <c r="J688" s="225"/>
      <c r="K688" s="223"/>
      <c r="L688" s="223"/>
      <c r="M688" s="223"/>
      <c r="N688" s="223"/>
      <c r="O688" s="231"/>
      <c r="P688" s="231"/>
      <c r="Q688" s="231"/>
      <c r="R688" s="231"/>
      <c r="S688" s="223"/>
      <c r="T688" s="231"/>
      <c r="U688" s="231"/>
      <c r="V688" s="231"/>
      <c r="W688" s="251" t="str">
        <f t="shared" si="10"/>
        <v/>
      </c>
    </row>
    <row r="689" spans="1:23" ht="15.75" customHeight="1">
      <c r="A689" s="223"/>
      <c r="B689" s="223"/>
      <c r="C689" s="224"/>
      <c r="D689" s="223"/>
      <c r="E689" s="223"/>
      <c r="F689" s="223"/>
      <c r="G689" s="223"/>
      <c r="H689" s="223"/>
      <c r="I689" s="223"/>
      <c r="J689" s="225"/>
      <c r="K689" s="223"/>
      <c r="L689" s="223"/>
      <c r="M689" s="223"/>
      <c r="N689" s="223"/>
      <c r="O689" s="231"/>
      <c r="P689" s="231"/>
      <c r="Q689" s="231"/>
      <c r="R689" s="231"/>
      <c r="S689" s="223"/>
      <c r="T689" s="231"/>
      <c r="U689" s="231"/>
      <c r="V689" s="231"/>
      <c r="W689" s="251" t="str">
        <f t="shared" si="10"/>
        <v/>
      </c>
    </row>
    <row r="690" spans="1:23" ht="15.75" customHeight="1">
      <c r="A690" s="223"/>
      <c r="B690" s="223"/>
      <c r="C690" s="224"/>
      <c r="D690" s="223"/>
      <c r="E690" s="223"/>
      <c r="F690" s="223"/>
      <c r="G690" s="223"/>
      <c r="H690" s="223"/>
      <c r="I690" s="223"/>
      <c r="J690" s="225"/>
      <c r="K690" s="223"/>
      <c r="L690" s="223"/>
      <c r="M690" s="223"/>
      <c r="N690" s="223"/>
      <c r="O690" s="231"/>
      <c r="P690" s="231"/>
      <c r="Q690" s="231"/>
      <c r="R690" s="231"/>
      <c r="S690" s="223"/>
      <c r="T690" s="231"/>
      <c r="U690" s="231"/>
      <c r="V690" s="231"/>
      <c r="W690" s="251" t="str">
        <f t="shared" si="10"/>
        <v/>
      </c>
    </row>
    <row r="691" spans="1:23" ht="15.75" customHeight="1">
      <c r="A691" s="223"/>
      <c r="B691" s="223"/>
      <c r="C691" s="224"/>
      <c r="D691" s="223"/>
      <c r="E691" s="223"/>
      <c r="F691" s="223"/>
      <c r="G691" s="223"/>
      <c r="H691" s="223"/>
      <c r="I691" s="223"/>
      <c r="J691" s="225"/>
      <c r="K691" s="223"/>
      <c r="L691" s="223"/>
      <c r="M691" s="223"/>
      <c r="N691" s="223"/>
      <c r="O691" s="231"/>
      <c r="P691" s="231"/>
      <c r="Q691" s="231"/>
      <c r="R691" s="231"/>
      <c r="S691" s="223"/>
      <c r="T691" s="231"/>
      <c r="U691" s="231"/>
      <c r="V691" s="231"/>
      <c r="W691" s="251" t="str">
        <f t="shared" si="10"/>
        <v/>
      </c>
    </row>
    <row r="692" spans="1:23" ht="15.75" customHeight="1">
      <c r="A692" s="223"/>
      <c r="B692" s="223"/>
      <c r="C692" s="224"/>
      <c r="D692" s="223"/>
      <c r="E692" s="223"/>
      <c r="F692" s="223"/>
      <c r="G692" s="223"/>
      <c r="H692" s="223"/>
      <c r="I692" s="223"/>
      <c r="J692" s="225"/>
      <c r="K692" s="223"/>
      <c r="L692" s="223"/>
      <c r="M692" s="223"/>
      <c r="N692" s="223"/>
      <c r="O692" s="231"/>
      <c r="P692" s="231"/>
      <c r="Q692" s="231"/>
      <c r="R692" s="231"/>
      <c r="S692" s="223"/>
      <c r="T692" s="231"/>
      <c r="U692" s="231"/>
      <c r="V692" s="231"/>
      <c r="W692" s="251" t="str">
        <f t="shared" si="10"/>
        <v/>
      </c>
    </row>
    <row r="693" spans="1:23" ht="15.75" customHeight="1">
      <c r="A693" s="223"/>
      <c r="B693" s="223"/>
      <c r="C693" s="224"/>
      <c r="D693" s="223"/>
      <c r="E693" s="223"/>
      <c r="F693" s="223"/>
      <c r="G693" s="223"/>
      <c r="H693" s="223"/>
      <c r="I693" s="223"/>
      <c r="J693" s="225"/>
      <c r="K693" s="223"/>
      <c r="L693" s="223"/>
      <c r="M693" s="223"/>
      <c r="N693" s="223"/>
      <c r="O693" s="231"/>
      <c r="P693" s="231"/>
      <c r="Q693" s="231"/>
      <c r="R693" s="231"/>
      <c r="S693" s="223"/>
      <c r="T693" s="231"/>
      <c r="U693" s="231"/>
      <c r="V693" s="231"/>
      <c r="W693" s="251" t="str">
        <f t="shared" si="10"/>
        <v/>
      </c>
    </row>
    <row r="694" spans="1:23" ht="15.75" customHeight="1">
      <c r="A694" s="223"/>
      <c r="B694" s="223"/>
      <c r="C694" s="224"/>
      <c r="D694" s="223"/>
      <c r="E694" s="223"/>
      <c r="F694" s="223"/>
      <c r="G694" s="223"/>
      <c r="H694" s="223"/>
      <c r="I694" s="223"/>
      <c r="J694" s="225"/>
      <c r="K694" s="223"/>
      <c r="L694" s="223"/>
      <c r="M694" s="223"/>
      <c r="N694" s="223"/>
      <c r="O694" s="231"/>
      <c r="P694" s="231"/>
      <c r="Q694" s="231"/>
      <c r="R694" s="231"/>
      <c r="S694" s="223"/>
      <c r="T694" s="231"/>
      <c r="U694" s="231"/>
      <c r="V694" s="231"/>
      <c r="W694" s="251" t="str">
        <f t="shared" si="10"/>
        <v/>
      </c>
    </row>
    <row r="695" spans="1:23" ht="15.75" customHeight="1">
      <c r="A695" s="223"/>
      <c r="B695" s="223"/>
      <c r="C695" s="224"/>
      <c r="D695" s="223"/>
      <c r="E695" s="223"/>
      <c r="F695" s="223"/>
      <c r="G695" s="223"/>
      <c r="H695" s="223"/>
      <c r="I695" s="223"/>
      <c r="J695" s="225"/>
      <c r="K695" s="223"/>
      <c r="L695" s="223"/>
      <c r="M695" s="223"/>
      <c r="N695" s="223"/>
      <c r="O695" s="231"/>
      <c r="P695" s="231"/>
      <c r="Q695" s="231"/>
      <c r="R695" s="231"/>
      <c r="S695" s="223"/>
      <c r="T695" s="231"/>
      <c r="U695" s="231"/>
      <c r="V695" s="231"/>
      <c r="W695" s="251" t="str">
        <f t="shared" si="10"/>
        <v/>
      </c>
    </row>
    <row r="696" spans="1:23" ht="15.75" customHeight="1">
      <c r="A696" s="223"/>
      <c r="B696" s="223"/>
      <c r="C696" s="224"/>
      <c r="D696" s="223"/>
      <c r="E696" s="223"/>
      <c r="F696" s="223"/>
      <c r="G696" s="223"/>
      <c r="H696" s="223"/>
      <c r="I696" s="223"/>
      <c r="J696" s="225"/>
      <c r="K696" s="223"/>
      <c r="L696" s="223"/>
      <c r="M696" s="223"/>
      <c r="N696" s="223"/>
      <c r="O696" s="231"/>
      <c r="P696" s="231"/>
      <c r="Q696" s="231"/>
      <c r="R696" s="231"/>
      <c r="S696" s="223"/>
      <c r="T696" s="231"/>
      <c r="U696" s="231"/>
      <c r="V696" s="231"/>
      <c r="W696" s="251" t="str">
        <f t="shared" si="10"/>
        <v/>
      </c>
    </row>
    <row r="697" spans="1:23" ht="15.75" customHeight="1">
      <c r="A697" s="223"/>
      <c r="B697" s="223"/>
      <c r="C697" s="224"/>
      <c r="D697" s="223"/>
      <c r="E697" s="223"/>
      <c r="F697" s="223"/>
      <c r="G697" s="223"/>
      <c r="H697" s="223"/>
      <c r="I697" s="223"/>
      <c r="J697" s="225"/>
      <c r="K697" s="223"/>
      <c r="L697" s="223"/>
      <c r="M697" s="223"/>
      <c r="N697" s="223"/>
      <c r="O697" s="231"/>
      <c r="P697" s="231"/>
      <c r="Q697" s="231"/>
      <c r="R697" s="231"/>
      <c r="S697" s="223"/>
      <c r="T697" s="231"/>
      <c r="U697" s="231"/>
      <c r="V697" s="231"/>
      <c r="W697" s="251" t="str">
        <f t="shared" si="10"/>
        <v/>
      </c>
    </row>
    <row r="698" spans="1:23" ht="15.75" customHeight="1">
      <c r="A698" s="223"/>
      <c r="B698" s="223"/>
      <c r="C698" s="224"/>
      <c r="D698" s="223"/>
      <c r="E698" s="223"/>
      <c r="F698" s="223"/>
      <c r="G698" s="223"/>
      <c r="H698" s="223"/>
      <c r="I698" s="223"/>
      <c r="J698" s="225"/>
      <c r="K698" s="223"/>
      <c r="L698" s="223"/>
      <c r="M698" s="223"/>
      <c r="N698" s="223"/>
      <c r="O698" s="231"/>
      <c r="P698" s="231"/>
      <c r="Q698" s="231"/>
      <c r="R698" s="231"/>
      <c r="S698" s="223"/>
      <c r="T698" s="231"/>
      <c r="U698" s="231"/>
      <c r="V698" s="231"/>
      <c r="W698" s="251" t="str">
        <f t="shared" si="10"/>
        <v/>
      </c>
    </row>
    <row r="699" spans="1:23" ht="15.75" customHeight="1">
      <c r="A699" s="223"/>
      <c r="B699" s="223"/>
      <c r="C699" s="224"/>
      <c r="D699" s="223"/>
      <c r="E699" s="223"/>
      <c r="F699" s="223"/>
      <c r="G699" s="223"/>
      <c r="H699" s="223"/>
      <c r="I699" s="223"/>
      <c r="J699" s="225"/>
      <c r="K699" s="223"/>
      <c r="L699" s="223"/>
      <c r="M699" s="223"/>
      <c r="N699" s="223"/>
      <c r="O699" s="231"/>
      <c r="P699" s="231"/>
      <c r="Q699" s="231"/>
      <c r="R699" s="231"/>
      <c r="S699" s="223"/>
      <c r="T699" s="231"/>
      <c r="U699" s="231"/>
      <c r="V699" s="231"/>
      <c r="W699" s="251" t="str">
        <f t="shared" si="10"/>
        <v/>
      </c>
    </row>
    <row r="700" spans="1:23" ht="15.75" customHeight="1">
      <c r="A700" s="223"/>
      <c r="B700" s="223"/>
      <c r="C700" s="224"/>
      <c r="D700" s="223"/>
      <c r="E700" s="223"/>
      <c r="F700" s="223"/>
      <c r="G700" s="223"/>
      <c r="H700" s="223"/>
      <c r="I700" s="223"/>
      <c r="J700" s="225"/>
      <c r="K700" s="223"/>
      <c r="L700" s="223"/>
      <c r="M700" s="223"/>
      <c r="N700" s="223"/>
      <c r="O700" s="231"/>
      <c r="P700" s="231"/>
      <c r="Q700" s="231"/>
      <c r="R700" s="231"/>
      <c r="S700" s="223"/>
      <c r="T700" s="231"/>
      <c r="U700" s="231"/>
      <c r="V700" s="231"/>
      <c r="W700" s="251" t="str">
        <f t="shared" si="10"/>
        <v/>
      </c>
    </row>
    <row r="701" spans="1:23" ht="15.75" customHeight="1">
      <c r="A701" s="223"/>
      <c r="B701" s="223"/>
      <c r="C701" s="224"/>
      <c r="D701" s="223"/>
      <c r="E701" s="223"/>
      <c r="F701" s="223"/>
      <c r="G701" s="223"/>
      <c r="H701" s="223"/>
      <c r="I701" s="223"/>
      <c r="J701" s="225"/>
      <c r="K701" s="223"/>
      <c r="L701" s="223"/>
      <c r="M701" s="223"/>
      <c r="N701" s="223"/>
      <c r="O701" s="231"/>
      <c r="P701" s="231"/>
      <c r="Q701" s="231"/>
      <c r="R701" s="231"/>
      <c r="S701" s="223"/>
      <c r="T701" s="231"/>
      <c r="U701" s="231"/>
      <c r="V701" s="231"/>
      <c r="W701" s="251" t="str">
        <f t="shared" si="10"/>
        <v/>
      </c>
    </row>
    <row r="702" spans="1:23" ht="15.75" customHeight="1">
      <c r="A702" s="223"/>
      <c r="B702" s="223"/>
      <c r="C702" s="224"/>
      <c r="D702" s="223"/>
      <c r="E702" s="223"/>
      <c r="F702" s="223"/>
      <c r="G702" s="223"/>
      <c r="H702" s="223"/>
      <c r="I702" s="223"/>
      <c r="J702" s="225"/>
      <c r="K702" s="223"/>
      <c r="L702" s="223"/>
      <c r="M702" s="223"/>
      <c r="N702" s="223"/>
      <c r="O702" s="231"/>
      <c r="P702" s="231"/>
      <c r="Q702" s="231"/>
      <c r="R702" s="231"/>
      <c r="S702" s="223"/>
      <c r="T702" s="231"/>
      <c r="U702" s="231"/>
      <c r="V702" s="231"/>
      <c r="W702" s="251" t="str">
        <f t="shared" si="10"/>
        <v/>
      </c>
    </row>
    <row r="703" spans="1:23" ht="15.75" customHeight="1">
      <c r="A703" s="223"/>
      <c r="B703" s="223"/>
      <c r="C703" s="224"/>
      <c r="D703" s="223"/>
      <c r="E703" s="223"/>
      <c r="F703" s="223"/>
      <c r="G703" s="223"/>
      <c r="H703" s="223"/>
      <c r="I703" s="223"/>
      <c r="J703" s="225"/>
      <c r="K703" s="223"/>
      <c r="L703" s="223"/>
      <c r="M703" s="223"/>
      <c r="N703" s="223"/>
      <c r="O703" s="231"/>
      <c r="P703" s="231"/>
      <c r="Q703" s="231"/>
      <c r="R703" s="231"/>
      <c r="S703" s="223"/>
      <c r="T703" s="231"/>
      <c r="U703" s="231"/>
      <c r="V703" s="231"/>
      <c r="W703" s="251" t="str">
        <f t="shared" si="10"/>
        <v/>
      </c>
    </row>
    <row r="704" spans="1:23" ht="15.75" customHeight="1">
      <c r="A704" s="223"/>
      <c r="B704" s="223"/>
      <c r="C704" s="224"/>
      <c r="D704" s="223"/>
      <c r="E704" s="223"/>
      <c r="F704" s="223"/>
      <c r="G704" s="223"/>
      <c r="H704" s="223"/>
      <c r="I704" s="223"/>
      <c r="J704" s="225"/>
      <c r="K704" s="223"/>
      <c r="L704" s="223"/>
      <c r="M704" s="223"/>
      <c r="N704" s="223"/>
      <c r="O704" s="231"/>
      <c r="P704" s="231"/>
      <c r="Q704" s="231"/>
      <c r="R704" s="231"/>
      <c r="S704" s="223"/>
      <c r="T704" s="231"/>
      <c r="U704" s="231"/>
      <c r="V704" s="231"/>
      <c r="W704" s="251" t="str">
        <f t="shared" si="10"/>
        <v/>
      </c>
    </row>
    <row r="705" spans="1:23" ht="15.75" customHeight="1">
      <c r="A705" s="223"/>
      <c r="B705" s="223"/>
      <c r="C705" s="224"/>
      <c r="D705" s="223"/>
      <c r="E705" s="223"/>
      <c r="F705" s="223"/>
      <c r="G705" s="223"/>
      <c r="H705" s="223"/>
      <c r="I705" s="223"/>
      <c r="J705" s="225"/>
      <c r="K705" s="223"/>
      <c r="L705" s="223"/>
      <c r="M705" s="223"/>
      <c r="N705" s="223"/>
      <c r="O705" s="231"/>
      <c r="P705" s="231"/>
      <c r="Q705" s="231"/>
      <c r="R705" s="231"/>
      <c r="S705" s="223"/>
      <c r="T705" s="231"/>
      <c r="U705" s="231"/>
      <c r="V705" s="231"/>
      <c r="W705" s="251" t="str">
        <f t="shared" si="10"/>
        <v/>
      </c>
    </row>
    <row r="706" spans="1:23" ht="15.75" customHeight="1">
      <c r="A706" s="223"/>
      <c r="B706" s="223"/>
      <c r="C706" s="224"/>
      <c r="D706" s="223"/>
      <c r="E706" s="223"/>
      <c r="F706" s="223"/>
      <c r="G706" s="223"/>
      <c r="H706" s="223"/>
      <c r="I706" s="223"/>
      <c r="J706" s="225"/>
      <c r="K706" s="223"/>
      <c r="L706" s="223"/>
      <c r="M706" s="223"/>
      <c r="N706" s="223"/>
      <c r="O706" s="231"/>
      <c r="P706" s="231"/>
      <c r="Q706" s="231"/>
      <c r="R706" s="231"/>
      <c r="S706" s="223"/>
      <c r="T706" s="231"/>
      <c r="U706" s="231"/>
      <c r="V706" s="231"/>
      <c r="W706" s="251" t="str">
        <f t="shared" si="10"/>
        <v/>
      </c>
    </row>
    <row r="707" spans="1:23" ht="15.75" customHeight="1">
      <c r="A707" s="223"/>
      <c r="B707" s="223"/>
      <c r="C707" s="224"/>
      <c r="D707" s="223"/>
      <c r="E707" s="223"/>
      <c r="F707" s="223"/>
      <c r="G707" s="223"/>
      <c r="H707" s="223"/>
      <c r="I707" s="223"/>
      <c r="J707" s="225"/>
      <c r="K707" s="223"/>
      <c r="L707" s="223"/>
      <c r="M707" s="223"/>
      <c r="N707" s="223"/>
      <c r="O707" s="231"/>
      <c r="P707" s="231"/>
      <c r="Q707" s="231"/>
      <c r="R707" s="231"/>
      <c r="S707" s="223"/>
      <c r="T707" s="231"/>
      <c r="U707" s="231"/>
      <c r="V707" s="231"/>
      <c r="W707" s="251" t="str">
        <f t="shared" si="10"/>
        <v/>
      </c>
    </row>
    <row r="708" spans="1:23" ht="15.75" customHeight="1">
      <c r="A708" s="223"/>
      <c r="B708" s="223"/>
      <c r="C708" s="224"/>
      <c r="D708" s="223"/>
      <c r="E708" s="223"/>
      <c r="F708" s="223"/>
      <c r="G708" s="223"/>
      <c r="H708" s="223"/>
      <c r="I708" s="223"/>
      <c r="J708" s="225"/>
      <c r="K708" s="223"/>
      <c r="L708" s="223"/>
      <c r="M708" s="223"/>
      <c r="N708" s="223"/>
      <c r="O708" s="231"/>
      <c r="P708" s="231"/>
      <c r="Q708" s="231"/>
      <c r="R708" s="231"/>
      <c r="S708" s="223"/>
      <c r="T708" s="231"/>
      <c r="U708" s="231"/>
      <c r="V708" s="231"/>
      <c r="W708" s="251" t="str">
        <f t="shared" ref="W708:W771" si="11">IF($O708="YES",$O$2&amp;", ","")&amp;IF($P708="YES",$P$2&amp;", ","")&amp;IF($Q708="YES",$Q$2&amp;", ","")&amp;IF($R708="YES",$R$2&amp;", ","")</f>
        <v/>
      </c>
    </row>
    <row r="709" spans="1:23" ht="15.75" customHeight="1">
      <c r="A709" s="223"/>
      <c r="B709" s="223"/>
      <c r="C709" s="224"/>
      <c r="D709" s="223"/>
      <c r="E709" s="223"/>
      <c r="F709" s="223"/>
      <c r="G709" s="223"/>
      <c r="H709" s="223"/>
      <c r="I709" s="223"/>
      <c r="J709" s="225"/>
      <c r="K709" s="223"/>
      <c r="L709" s="223"/>
      <c r="M709" s="223"/>
      <c r="N709" s="223"/>
      <c r="O709" s="231"/>
      <c r="P709" s="231"/>
      <c r="Q709" s="231"/>
      <c r="R709" s="231"/>
      <c r="S709" s="223"/>
      <c r="T709" s="231"/>
      <c r="U709" s="231"/>
      <c r="V709" s="231"/>
      <c r="W709" s="251" t="str">
        <f t="shared" si="11"/>
        <v/>
      </c>
    </row>
    <row r="710" spans="1:23" ht="15.75" customHeight="1">
      <c r="A710" s="223"/>
      <c r="B710" s="223"/>
      <c r="C710" s="224"/>
      <c r="D710" s="223"/>
      <c r="E710" s="223"/>
      <c r="F710" s="223"/>
      <c r="G710" s="223"/>
      <c r="H710" s="223"/>
      <c r="I710" s="223"/>
      <c r="J710" s="225"/>
      <c r="K710" s="223"/>
      <c r="L710" s="223"/>
      <c r="M710" s="223"/>
      <c r="N710" s="223"/>
      <c r="O710" s="231"/>
      <c r="P710" s="231"/>
      <c r="Q710" s="231"/>
      <c r="R710" s="231"/>
      <c r="S710" s="223"/>
      <c r="T710" s="231"/>
      <c r="U710" s="231"/>
      <c r="V710" s="231"/>
      <c r="W710" s="251" t="str">
        <f t="shared" si="11"/>
        <v/>
      </c>
    </row>
    <row r="711" spans="1:23" ht="15.75" customHeight="1">
      <c r="A711" s="223"/>
      <c r="B711" s="223"/>
      <c r="C711" s="224"/>
      <c r="D711" s="223"/>
      <c r="E711" s="223"/>
      <c r="F711" s="223"/>
      <c r="G711" s="223"/>
      <c r="H711" s="223"/>
      <c r="I711" s="223"/>
      <c r="J711" s="225"/>
      <c r="K711" s="223"/>
      <c r="L711" s="223"/>
      <c r="M711" s="223"/>
      <c r="N711" s="223"/>
      <c r="O711" s="231"/>
      <c r="P711" s="231"/>
      <c r="Q711" s="231"/>
      <c r="R711" s="231"/>
      <c r="S711" s="223"/>
      <c r="T711" s="231"/>
      <c r="U711" s="231"/>
      <c r="V711" s="231"/>
      <c r="W711" s="251" t="str">
        <f t="shared" si="11"/>
        <v/>
      </c>
    </row>
    <row r="712" spans="1:23" ht="15.75" customHeight="1">
      <c r="A712" s="223"/>
      <c r="B712" s="223"/>
      <c r="C712" s="224"/>
      <c r="D712" s="223"/>
      <c r="E712" s="223"/>
      <c r="F712" s="223"/>
      <c r="G712" s="223"/>
      <c r="H712" s="223"/>
      <c r="I712" s="223"/>
      <c r="J712" s="225"/>
      <c r="K712" s="223"/>
      <c r="L712" s="223"/>
      <c r="M712" s="223"/>
      <c r="N712" s="223"/>
      <c r="O712" s="231"/>
      <c r="P712" s="231"/>
      <c r="Q712" s="231"/>
      <c r="R712" s="231"/>
      <c r="S712" s="223"/>
      <c r="T712" s="231"/>
      <c r="U712" s="231"/>
      <c r="V712" s="231"/>
      <c r="W712" s="251" t="str">
        <f t="shared" si="11"/>
        <v/>
      </c>
    </row>
    <row r="713" spans="1:23" ht="15.75" customHeight="1">
      <c r="A713" s="223"/>
      <c r="B713" s="223"/>
      <c r="C713" s="224"/>
      <c r="D713" s="223"/>
      <c r="E713" s="223"/>
      <c r="F713" s="223"/>
      <c r="G713" s="223"/>
      <c r="H713" s="223"/>
      <c r="I713" s="223"/>
      <c r="J713" s="225"/>
      <c r="K713" s="223"/>
      <c r="L713" s="223"/>
      <c r="M713" s="223"/>
      <c r="N713" s="223"/>
      <c r="O713" s="231"/>
      <c r="P713" s="231"/>
      <c r="Q713" s="231"/>
      <c r="R713" s="231"/>
      <c r="S713" s="223"/>
      <c r="T713" s="231"/>
      <c r="U713" s="231"/>
      <c r="V713" s="231"/>
      <c r="W713" s="251" t="str">
        <f t="shared" si="11"/>
        <v/>
      </c>
    </row>
    <row r="714" spans="1:23" ht="15.75" customHeight="1">
      <c r="A714" s="223"/>
      <c r="B714" s="223"/>
      <c r="C714" s="224"/>
      <c r="D714" s="223"/>
      <c r="E714" s="223"/>
      <c r="F714" s="223"/>
      <c r="G714" s="223"/>
      <c r="H714" s="223"/>
      <c r="I714" s="223"/>
      <c r="J714" s="225"/>
      <c r="K714" s="223"/>
      <c r="L714" s="223"/>
      <c r="M714" s="223"/>
      <c r="N714" s="223"/>
      <c r="O714" s="231"/>
      <c r="P714" s="231"/>
      <c r="Q714" s="231"/>
      <c r="R714" s="231"/>
      <c r="S714" s="223"/>
      <c r="T714" s="231"/>
      <c r="U714" s="231"/>
      <c r="V714" s="231"/>
      <c r="W714" s="251" t="str">
        <f t="shared" si="11"/>
        <v/>
      </c>
    </row>
    <row r="715" spans="1:23" ht="15.75" customHeight="1">
      <c r="A715" s="223"/>
      <c r="B715" s="223"/>
      <c r="C715" s="224"/>
      <c r="D715" s="223"/>
      <c r="E715" s="223"/>
      <c r="F715" s="223"/>
      <c r="G715" s="223"/>
      <c r="H715" s="223"/>
      <c r="I715" s="223"/>
      <c r="J715" s="225"/>
      <c r="K715" s="223"/>
      <c r="L715" s="223"/>
      <c r="M715" s="223"/>
      <c r="N715" s="223"/>
      <c r="O715" s="231"/>
      <c r="P715" s="231"/>
      <c r="Q715" s="231"/>
      <c r="R715" s="231"/>
      <c r="S715" s="223"/>
      <c r="T715" s="231"/>
      <c r="U715" s="231"/>
      <c r="V715" s="231"/>
      <c r="W715" s="251" t="str">
        <f t="shared" si="11"/>
        <v/>
      </c>
    </row>
    <row r="716" spans="1:23" ht="15.75" customHeight="1">
      <c r="A716" s="223"/>
      <c r="B716" s="223"/>
      <c r="C716" s="224"/>
      <c r="D716" s="223"/>
      <c r="E716" s="223"/>
      <c r="F716" s="223"/>
      <c r="G716" s="223"/>
      <c r="H716" s="223"/>
      <c r="I716" s="223"/>
      <c r="J716" s="225"/>
      <c r="K716" s="223"/>
      <c r="L716" s="223"/>
      <c r="M716" s="223"/>
      <c r="N716" s="223"/>
      <c r="O716" s="231"/>
      <c r="P716" s="231"/>
      <c r="Q716" s="231"/>
      <c r="R716" s="231"/>
      <c r="S716" s="223"/>
      <c r="T716" s="231"/>
      <c r="U716" s="231"/>
      <c r="V716" s="231"/>
      <c r="W716" s="251" t="str">
        <f t="shared" si="11"/>
        <v/>
      </c>
    </row>
    <row r="717" spans="1:23" ht="15.75" customHeight="1">
      <c r="A717" s="223"/>
      <c r="B717" s="223"/>
      <c r="C717" s="224"/>
      <c r="D717" s="223"/>
      <c r="E717" s="223"/>
      <c r="F717" s="223"/>
      <c r="G717" s="223"/>
      <c r="H717" s="223"/>
      <c r="I717" s="223"/>
      <c r="J717" s="225"/>
      <c r="K717" s="223"/>
      <c r="L717" s="223"/>
      <c r="M717" s="223"/>
      <c r="N717" s="223"/>
      <c r="O717" s="231"/>
      <c r="P717" s="231"/>
      <c r="Q717" s="231"/>
      <c r="R717" s="231"/>
      <c r="S717" s="223"/>
      <c r="T717" s="231"/>
      <c r="U717" s="231"/>
      <c r="V717" s="231"/>
      <c r="W717" s="251" t="str">
        <f t="shared" si="11"/>
        <v/>
      </c>
    </row>
    <row r="718" spans="1:23" ht="15.75" customHeight="1">
      <c r="A718" s="223"/>
      <c r="B718" s="223"/>
      <c r="C718" s="224"/>
      <c r="D718" s="223"/>
      <c r="E718" s="223"/>
      <c r="F718" s="223"/>
      <c r="G718" s="223"/>
      <c r="H718" s="223"/>
      <c r="I718" s="223"/>
      <c r="J718" s="225"/>
      <c r="K718" s="223"/>
      <c r="L718" s="223"/>
      <c r="M718" s="223"/>
      <c r="N718" s="223"/>
      <c r="O718" s="231"/>
      <c r="P718" s="231"/>
      <c r="Q718" s="231"/>
      <c r="R718" s="231"/>
      <c r="S718" s="223"/>
      <c r="T718" s="231"/>
      <c r="U718" s="231"/>
      <c r="V718" s="231"/>
      <c r="W718" s="251" t="str">
        <f t="shared" si="11"/>
        <v/>
      </c>
    </row>
    <row r="719" spans="1:23" ht="15.75" customHeight="1">
      <c r="A719" s="223"/>
      <c r="B719" s="223"/>
      <c r="C719" s="224"/>
      <c r="D719" s="223"/>
      <c r="E719" s="223"/>
      <c r="F719" s="223"/>
      <c r="G719" s="223"/>
      <c r="H719" s="223"/>
      <c r="I719" s="223"/>
      <c r="J719" s="225"/>
      <c r="K719" s="223"/>
      <c r="L719" s="223"/>
      <c r="M719" s="223"/>
      <c r="N719" s="223"/>
      <c r="O719" s="231"/>
      <c r="P719" s="231"/>
      <c r="Q719" s="231"/>
      <c r="R719" s="231"/>
      <c r="S719" s="223"/>
      <c r="T719" s="231"/>
      <c r="U719" s="231"/>
      <c r="V719" s="231"/>
      <c r="W719" s="251" t="str">
        <f t="shared" si="11"/>
        <v/>
      </c>
    </row>
    <row r="720" spans="1:23" ht="15.75" customHeight="1">
      <c r="A720" s="223"/>
      <c r="B720" s="223"/>
      <c r="C720" s="224"/>
      <c r="D720" s="223"/>
      <c r="E720" s="223"/>
      <c r="F720" s="223"/>
      <c r="G720" s="223"/>
      <c r="H720" s="223"/>
      <c r="I720" s="223"/>
      <c r="J720" s="225"/>
      <c r="K720" s="223"/>
      <c r="L720" s="223"/>
      <c r="M720" s="223"/>
      <c r="N720" s="223"/>
      <c r="O720" s="231"/>
      <c r="P720" s="231"/>
      <c r="Q720" s="231"/>
      <c r="R720" s="231"/>
      <c r="S720" s="223"/>
      <c r="T720" s="231"/>
      <c r="U720" s="231"/>
      <c r="V720" s="231"/>
      <c r="W720" s="251" t="str">
        <f t="shared" si="11"/>
        <v/>
      </c>
    </row>
    <row r="721" spans="1:23" ht="15.75" customHeight="1">
      <c r="A721" s="223"/>
      <c r="B721" s="223"/>
      <c r="C721" s="224"/>
      <c r="D721" s="223"/>
      <c r="E721" s="223"/>
      <c r="F721" s="223"/>
      <c r="G721" s="223"/>
      <c r="H721" s="223"/>
      <c r="I721" s="223"/>
      <c r="J721" s="225"/>
      <c r="K721" s="223"/>
      <c r="L721" s="223"/>
      <c r="M721" s="223"/>
      <c r="N721" s="223"/>
      <c r="O721" s="231"/>
      <c r="P721" s="231"/>
      <c r="Q721" s="231"/>
      <c r="R721" s="231"/>
      <c r="S721" s="223"/>
      <c r="T721" s="231"/>
      <c r="U721" s="231"/>
      <c r="V721" s="231"/>
      <c r="W721" s="251" t="str">
        <f t="shared" si="11"/>
        <v/>
      </c>
    </row>
    <row r="722" spans="1:23" ht="15.75" customHeight="1">
      <c r="A722" s="223"/>
      <c r="B722" s="223"/>
      <c r="C722" s="224"/>
      <c r="D722" s="223"/>
      <c r="E722" s="223"/>
      <c r="F722" s="223"/>
      <c r="G722" s="223"/>
      <c r="H722" s="223"/>
      <c r="I722" s="223"/>
      <c r="J722" s="225"/>
      <c r="K722" s="223"/>
      <c r="L722" s="223"/>
      <c r="M722" s="223"/>
      <c r="N722" s="223"/>
      <c r="O722" s="231"/>
      <c r="P722" s="231"/>
      <c r="Q722" s="231"/>
      <c r="R722" s="231"/>
      <c r="S722" s="223"/>
      <c r="T722" s="231"/>
      <c r="U722" s="231"/>
      <c r="V722" s="231"/>
      <c r="W722" s="251" t="str">
        <f t="shared" si="11"/>
        <v/>
      </c>
    </row>
    <row r="723" spans="1:23" ht="15.75" customHeight="1">
      <c r="A723" s="223"/>
      <c r="B723" s="223"/>
      <c r="C723" s="224"/>
      <c r="D723" s="223"/>
      <c r="E723" s="223"/>
      <c r="F723" s="223"/>
      <c r="G723" s="223"/>
      <c r="H723" s="223"/>
      <c r="I723" s="223"/>
      <c r="J723" s="225"/>
      <c r="K723" s="223"/>
      <c r="L723" s="223"/>
      <c r="M723" s="223"/>
      <c r="N723" s="223"/>
      <c r="O723" s="231"/>
      <c r="P723" s="231"/>
      <c r="Q723" s="231"/>
      <c r="R723" s="231"/>
      <c r="S723" s="223"/>
      <c r="T723" s="231"/>
      <c r="U723" s="231"/>
      <c r="V723" s="231"/>
      <c r="W723" s="251" t="str">
        <f t="shared" si="11"/>
        <v/>
      </c>
    </row>
    <row r="724" spans="1:23" ht="15.75" customHeight="1">
      <c r="A724" s="223"/>
      <c r="B724" s="223"/>
      <c r="C724" s="224"/>
      <c r="D724" s="223"/>
      <c r="E724" s="223"/>
      <c r="F724" s="223"/>
      <c r="G724" s="223"/>
      <c r="H724" s="223"/>
      <c r="I724" s="223"/>
      <c r="J724" s="225"/>
      <c r="K724" s="223"/>
      <c r="L724" s="223"/>
      <c r="M724" s="223"/>
      <c r="N724" s="223"/>
      <c r="O724" s="231"/>
      <c r="P724" s="231"/>
      <c r="Q724" s="231"/>
      <c r="R724" s="231"/>
      <c r="S724" s="223"/>
      <c r="T724" s="231"/>
      <c r="U724" s="231"/>
      <c r="V724" s="231"/>
      <c r="W724" s="251" t="str">
        <f t="shared" si="11"/>
        <v/>
      </c>
    </row>
    <row r="725" spans="1:23" ht="15.75" customHeight="1">
      <c r="A725" s="223"/>
      <c r="B725" s="223"/>
      <c r="C725" s="224"/>
      <c r="D725" s="223"/>
      <c r="E725" s="223"/>
      <c r="F725" s="223"/>
      <c r="G725" s="223"/>
      <c r="H725" s="223"/>
      <c r="I725" s="223"/>
      <c r="J725" s="225"/>
      <c r="K725" s="223"/>
      <c r="L725" s="223"/>
      <c r="M725" s="223"/>
      <c r="N725" s="223"/>
      <c r="O725" s="231"/>
      <c r="P725" s="231"/>
      <c r="Q725" s="231"/>
      <c r="R725" s="231"/>
      <c r="S725" s="223"/>
      <c r="T725" s="231"/>
      <c r="U725" s="231"/>
      <c r="V725" s="231"/>
      <c r="W725" s="251" t="str">
        <f t="shared" si="11"/>
        <v/>
      </c>
    </row>
    <row r="726" spans="1:23" ht="15.75" customHeight="1">
      <c r="A726" s="223"/>
      <c r="B726" s="223"/>
      <c r="C726" s="224"/>
      <c r="D726" s="223"/>
      <c r="E726" s="223"/>
      <c r="F726" s="223"/>
      <c r="G726" s="223"/>
      <c r="H726" s="223"/>
      <c r="I726" s="223"/>
      <c r="J726" s="225"/>
      <c r="K726" s="223"/>
      <c r="L726" s="223"/>
      <c r="M726" s="223"/>
      <c r="N726" s="223"/>
      <c r="O726" s="231"/>
      <c r="P726" s="231"/>
      <c r="Q726" s="231"/>
      <c r="R726" s="231"/>
      <c r="S726" s="223"/>
      <c r="T726" s="231"/>
      <c r="U726" s="231"/>
      <c r="V726" s="231"/>
      <c r="W726" s="251" t="str">
        <f t="shared" si="11"/>
        <v/>
      </c>
    </row>
    <row r="727" spans="1:23" ht="15.75" customHeight="1">
      <c r="A727" s="223"/>
      <c r="B727" s="223"/>
      <c r="C727" s="224"/>
      <c r="D727" s="223"/>
      <c r="E727" s="223"/>
      <c r="F727" s="223"/>
      <c r="G727" s="223"/>
      <c r="H727" s="223"/>
      <c r="I727" s="223"/>
      <c r="J727" s="225"/>
      <c r="K727" s="223"/>
      <c r="L727" s="223"/>
      <c r="M727" s="223"/>
      <c r="N727" s="223"/>
      <c r="O727" s="231"/>
      <c r="P727" s="231"/>
      <c r="Q727" s="231"/>
      <c r="R727" s="231"/>
      <c r="S727" s="223"/>
      <c r="T727" s="231"/>
      <c r="U727" s="231"/>
      <c r="V727" s="231"/>
      <c r="W727" s="251" t="str">
        <f t="shared" si="11"/>
        <v/>
      </c>
    </row>
    <row r="728" spans="1:23" ht="15.75" customHeight="1">
      <c r="A728" s="223"/>
      <c r="B728" s="223"/>
      <c r="C728" s="224"/>
      <c r="D728" s="223"/>
      <c r="E728" s="223"/>
      <c r="F728" s="223"/>
      <c r="G728" s="223"/>
      <c r="H728" s="223"/>
      <c r="I728" s="223"/>
      <c r="J728" s="225"/>
      <c r="K728" s="223"/>
      <c r="L728" s="223"/>
      <c r="M728" s="223"/>
      <c r="N728" s="223"/>
      <c r="O728" s="231"/>
      <c r="P728" s="231"/>
      <c r="Q728" s="231"/>
      <c r="R728" s="231"/>
      <c r="S728" s="223"/>
      <c r="T728" s="231"/>
      <c r="U728" s="231"/>
      <c r="V728" s="231"/>
      <c r="W728" s="251" t="str">
        <f t="shared" si="11"/>
        <v/>
      </c>
    </row>
    <row r="729" spans="1:23" ht="15.75" customHeight="1">
      <c r="A729" s="223"/>
      <c r="B729" s="223"/>
      <c r="C729" s="224"/>
      <c r="D729" s="223"/>
      <c r="E729" s="223"/>
      <c r="F729" s="223"/>
      <c r="G729" s="223"/>
      <c r="H729" s="223"/>
      <c r="I729" s="223"/>
      <c r="J729" s="225"/>
      <c r="K729" s="223"/>
      <c r="L729" s="223"/>
      <c r="M729" s="223"/>
      <c r="N729" s="223"/>
      <c r="O729" s="231"/>
      <c r="P729" s="231"/>
      <c r="Q729" s="231"/>
      <c r="R729" s="231"/>
      <c r="S729" s="223"/>
      <c r="T729" s="231"/>
      <c r="U729" s="231"/>
      <c r="V729" s="231"/>
      <c r="W729" s="251" t="str">
        <f t="shared" si="11"/>
        <v/>
      </c>
    </row>
    <row r="730" spans="1:23" ht="15.75" customHeight="1">
      <c r="A730" s="223"/>
      <c r="B730" s="223"/>
      <c r="C730" s="224"/>
      <c r="D730" s="223"/>
      <c r="E730" s="223"/>
      <c r="F730" s="223"/>
      <c r="G730" s="223"/>
      <c r="H730" s="223"/>
      <c r="I730" s="223"/>
      <c r="J730" s="225"/>
      <c r="K730" s="223"/>
      <c r="L730" s="223"/>
      <c r="M730" s="223"/>
      <c r="N730" s="223"/>
      <c r="O730" s="231"/>
      <c r="P730" s="231"/>
      <c r="Q730" s="231"/>
      <c r="R730" s="231"/>
      <c r="S730" s="223"/>
      <c r="T730" s="231"/>
      <c r="U730" s="231"/>
      <c r="V730" s="231"/>
      <c r="W730" s="251" t="str">
        <f t="shared" si="11"/>
        <v/>
      </c>
    </row>
    <row r="731" spans="1:23" ht="15.75" customHeight="1">
      <c r="A731" s="223"/>
      <c r="B731" s="223"/>
      <c r="C731" s="224"/>
      <c r="D731" s="223"/>
      <c r="E731" s="223"/>
      <c r="F731" s="223"/>
      <c r="G731" s="223"/>
      <c r="H731" s="223"/>
      <c r="I731" s="223"/>
      <c r="J731" s="225"/>
      <c r="K731" s="223"/>
      <c r="L731" s="223"/>
      <c r="M731" s="223"/>
      <c r="N731" s="223"/>
      <c r="O731" s="231"/>
      <c r="P731" s="231"/>
      <c r="Q731" s="231"/>
      <c r="R731" s="231"/>
      <c r="S731" s="223"/>
      <c r="T731" s="231"/>
      <c r="U731" s="231"/>
      <c r="V731" s="231"/>
      <c r="W731" s="251" t="str">
        <f t="shared" si="11"/>
        <v/>
      </c>
    </row>
    <row r="732" spans="1:23" ht="15.75" customHeight="1">
      <c r="A732" s="223"/>
      <c r="B732" s="223"/>
      <c r="C732" s="224"/>
      <c r="D732" s="223"/>
      <c r="E732" s="223"/>
      <c r="F732" s="223"/>
      <c r="G732" s="223"/>
      <c r="H732" s="223"/>
      <c r="I732" s="223"/>
      <c r="J732" s="225"/>
      <c r="K732" s="223"/>
      <c r="L732" s="223"/>
      <c r="M732" s="223"/>
      <c r="N732" s="223"/>
      <c r="O732" s="231"/>
      <c r="P732" s="231"/>
      <c r="Q732" s="231"/>
      <c r="R732" s="231"/>
      <c r="S732" s="223"/>
      <c r="T732" s="231"/>
      <c r="U732" s="231"/>
      <c r="V732" s="231"/>
      <c r="W732" s="251" t="str">
        <f t="shared" si="11"/>
        <v/>
      </c>
    </row>
    <row r="733" spans="1:23" ht="15.75" customHeight="1">
      <c r="A733" s="223"/>
      <c r="B733" s="223"/>
      <c r="C733" s="224"/>
      <c r="D733" s="223"/>
      <c r="E733" s="223"/>
      <c r="F733" s="223"/>
      <c r="G733" s="223"/>
      <c r="H733" s="223"/>
      <c r="I733" s="223"/>
      <c r="J733" s="225"/>
      <c r="K733" s="223"/>
      <c r="L733" s="223"/>
      <c r="M733" s="223"/>
      <c r="N733" s="223"/>
      <c r="O733" s="231"/>
      <c r="P733" s="231"/>
      <c r="Q733" s="231"/>
      <c r="R733" s="231"/>
      <c r="S733" s="223"/>
      <c r="T733" s="231"/>
      <c r="U733" s="231"/>
      <c r="V733" s="231"/>
      <c r="W733" s="251" t="str">
        <f t="shared" si="11"/>
        <v/>
      </c>
    </row>
    <row r="734" spans="1:23" ht="15.75" customHeight="1">
      <c r="A734" s="223"/>
      <c r="B734" s="223"/>
      <c r="C734" s="224"/>
      <c r="D734" s="223"/>
      <c r="E734" s="223"/>
      <c r="F734" s="223"/>
      <c r="G734" s="223"/>
      <c r="H734" s="223"/>
      <c r="I734" s="223"/>
      <c r="J734" s="225"/>
      <c r="K734" s="223"/>
      <c r="L734" s="223"/>
      <c r="M734" s="223"/>
      <c r="N734" s="223"/>
      <c r="O734" s="231"/>
      <c r="P734" s="231"/>
      <c r="Q734" s="231"/>
      <c r="R734" s="231"/>
      <c r="S734" s="223"/>
      <c r="T734" s="231"/>
      <c r="U734" s="231"/>
      <c r="V734" s="231"/>
      <c r="W734" s="251" t="str">
        <f t="shared" si="11"/>
        <v/>
      </c>
    </row>
    <row r="735" spans="1:23" ht="15.75" customHeight="1">
      <c r="A735" s="223"/>
      <c r="B735" s="223"/>
      <c r="C735" s="224"/>
      <c r="D735" s="223"/>
      <c r="E735" s="223"/>
      <c r="F735" s="223"/>
      <c r="G735" s="223"/>
      <c r="H735" s="223"/>
      <c r="I735" s="223"/>
      <c r="J735" s="225"/>
      <c r="K735" s="223"/>
      <c r="L735" s="223"/>
      <c r="M735" s="223"/>
      <c r="N735" s="223"/>
      <c r="O735" s="231"/>
      <c r="P735" s="231"/>
      <c r="Q735" s="231"/>
      <c r="R735" s="231"/>
      <c r="S735" s="223"/>
      <c r="T735" s="231"/>
      <c r="U735" s="231"/>
      <c r="V735" s="231"/>
      <c r="W735" s="251" t="str">
        <f t="shared" si="11"/>
        <v/>
      </c>
    </row>
    <row r="736" spans="1:23" ht="15.75" customHeight="1">
      <c r="A736" s="223"/>
      <c r="B736" s="223"/>
      <c r="C736" s="224"/>
      <c r="D736" s="223"/>
      <c r="E736" s="223"/>
      <c r="F736" s="223"/>
      <c r="G736" s="223"/>
      <c r="H736" s="223"/>
      <c r="I736" s="223"/>
      <c r="J736" s="225"/>
      <c r="K736" s="223"/>
      <c r="L736" s="223"/>
      <c r="M736" s="223"/>
      <c r="N736" s="223"/>
      <c r="O736" s="231"/>
      <c r="P736" s="231"/>
      <c r="Q736" s="231"/>
      <c r="R736" s="231"/>
      <c r="S736" s="223"/>
      <c r="T736" s="231"/>
      <c r="U736" s="231"/>
      <c r="V736" s="231"/>
      <c r="W736" s="251" t="str">
        <f t="shared" si="11"/>
        <v/>
      </c>
    </row>
    <row r="737" spans="1:23" ht="15.75" customHeight="1">
      <c r="A737" s="223"/>
      <c r="B737" s="223"/>
      <c r="C737" s="224"/>
      <c r="D737" s="223"/>
      <c r="E737" s="223"/>
      <c r="F737" s="223"/>
      <c r="G737" s="223"/>
      <c r="H737" s="223"/>
      <c r="I737" s="223"/>
      <c r="J737" s="225"/>
      <c r="K737" s="223"/>
      <c r="L737" s="223"/>
      <c r="M737" s="223"/>
      <c r="N737" s="223"/>
      <c r="O737" s="231"/>
      <c r="P737" s="231"/>
      <c r="Q737" s="231"/>
      <c r="R737" s="231"/>
      <c r="S737" s="223"/>
      <c r="T737" s="231"/>
      <c r="U737" s="231"/>
      <c r="V737" s="231"/>
      <c r="W737" s="251" t="str">
        <f t="shared" si="11"/>
        <v/>
      </c>
    </row>
    <row r="738" spans="1:23" ht="15.75" customHeight="1">
      <c r="A738" s="223"/>
      <c r="B738" s="223"/>
      <c r="C738" s="224"/>
      <c r="D738" s="223"/>
      <c r="E738" s="223"/>
      <c r="F738" s="223"/>
      <c r="G738" s="223"/>
      <c r="H738" s="223"/>
      <c r="I738" s="223"/>
      <c r="J738" s="225"/>
      <c r="K738" s="223"/>
      <c r="L738" s="223"/>
      <c r="M738" s="223"/>
      <c r="N738" s="223"/>
      <c r="O738" s="231"/>
      <c r="P738" s="231"/>
      <c r="Q738" s="231"/>
      <c r="R738" s="231"/>
      <c r="S738" s="223"/>
      <c r="T738" s="231"/>
      <c r="U738" s="231"/>
      <c r="V738" s="231"/>
      <c r="W738" s="251" t="str">
        <f t="shared" si="11"/>
        <v/>
      </c>
    </row>
    <row r="739" spans="1:23" ht="15.75" customHeight="1">
      <c r="A739" s="223"/>
      <c r="B739" s="223"/>
      <c r="C739" s="224"/>
      <c r="D739" s="223"/>
      <c r="E739" s="223"/>
      <c r="F739" s="223"/>
      <c r="G739" s="223"/>
      <c r="H739" s="223"/>
      <c r="I739" s="223"/>
      <c r="J739" s="225"/>
      <c r="K739" s="223"/>
      <c r="L739" s="223"/>
      <c r="M739" s="223"/>
      <c r="N739" s="223"/>
      <c r="O739" s="231"/>
      <c r="P739" s="231"/>
      <c r="Q739" s="231"/>
      <c r="R739" s="231"/>
      <c r="S739" s="223"/>
      <c r="T739" s="231"/>
      <c r="U739" s="231"/>
      <c r="V739" s="231"/>
      <c r="W739" s="251" t="str">
        <f t="shared" si="11"/>
        <v/>
      </c>
    </row>
    <row r="740" spans="1:23" ht="15.75" customHeight="1">
      <c r="A740" s="223"/>
      <c r="B740" s="223"/>
      <c r="C740" s="224"/>
      <c r="D740" s="223"/>
      <c r="E740" s="223"/>
      <c r="F740" s="223"/>
      <c r="G740" s="223"/>
      <c r="H740" s="223"/>
      <c r="I740" s="223"/>
      <c r="J740" s="225"/>
      <c r="K740" s="223"/>
      <c r="L740" s="223"/>
      <c r="M740" s="223"/>
      <c r="N740" s="223"/>
      <c r="O740" s="231"/>
      <c r="P740" s="231"/>
      <c r="Q740" s="231"/>
      <c r="R740" s="231"/>
      <c r="S740" s="223"/>
      <c r="T740" s="231"/>
      <c r="U740" s="231"/>
      <c r="V740" s="231"/>
      <c r="W740" s="251" t="str">
        <f t="shared" si="11"/>
        <v/>
      </c>
    </row>
    <row r="741" spans="1:23" ht="15.75" customHeight="1">
      <c r="A741" s="223"/>
      <c r="B741" s="223"/>
      <c r="C741" s="224"/>
      <c r="D741" s="223"/>
      <c r="E741" s="223"/>
      <c r="F741" s="223"/>
      <c r="G741" s="223"/>
      <c r="H741" s="223"/>
      <c r="I741" s="223"/>
      <c r="J741" s="225"/>
      <c r="K741" s="223"/>
      <c r="L741" s="223"/>
      <c r="M741" s="223"/>
      <c r="N741" s="223"/>
      <c r="O741" s="231"/>
      <c r="P741" s="231"/>
      <c r="Q741" s="231"/>
      <c r="R741" s="231"/>
      <c r="S741" s="223"/>
      <c r="T741" s="231"/>
      <c r="U741" s="231"/>
      <c r="V741" s="231"/>
      <c r="W741" s="251" t="str">
        <f t="shared" si="11"/>
        <v/>
      </c>
    </row>
    <row r="742" spans="1:23" ht="15.75" customHeight="1">
      <c r="A742" s="223"/>
      <c r="B742" s="223"/>
      <c r="C742" s="224"/>
      <c r="D742" s="223"/>
      <c r="E742" s="223"/>
      <c r="F742" s="223"/>
      <c r="G742" s="223"/>
      <c r="H742" s="223"/>
      <c r="I742" s="223"/>
      <c r="J742" s="225"/>
      <c r="K742" s="223"/>
      <c r="L742" s="223"/>
      <c r="M742" s="223"/>
      <c r="N742" s="223"/>
      <c r="O742" s="231"/>
      <c r="P742" s="231"/>
      <c r="Q742" s="231"/>
      <c r="R742" s="231"/>
      <c r="S742" s="223"/>
      <c r="T742" s="231"/>
      <c r="U742" s="231"/>
      <c r="V742" s="231"/>
      <c r="W742" s="251" t="str">
        <f t="shared" si="11"/>
        <v/>
      </c>
    </row>
    <row r="743" spans="1:23" ht="15.75" customHeight="1">
      <c r="A743" s="223"/>
      <c r="B743" s="223"/>
      <c r="C743" s="224"/>
      <c r="D743" s="223"/>
      <c r="E743" s="223"/>
      <c r="F743" s="223"/>
      <c r="G743" s="223"/>
      <c r="H743" s="223"/>
      <c r="I743" s="223"/>
      <c r="J743" s="225"/>
      <c r="K743" s="223"/>
      <c r="L743" s="223"/>
      <c r="M743" s="223"/>
      <c r="N743" s="223"/>
      <c r="O743" s="231"/>
      <c r="P743" s="231"/>
      <c r="Q743" s="231"/>
      <c r="R743" s="231"/>
      <c r="S743" s="223"/>
      <c r="T743" s="231"/>
      <c r="U743" s="231"/>
      <c r="V743" s="231"/>
      <c r="W743" s="251" t="str">
        <f t="shared" si="11"/>
        <v/>
      </c>
    </row>
    <row r="744" spans="1:23" ht="15.75" customHeight="1">
      <c r="A744" s="223"/>
      <c r="B744" s="223"/>
      <c r="C744" s="224"/>
      <c r="D744" s="223"/>
      <c r="E744" s="223"/>
      <c r="F744" s="223"/>
      <c r="G744" s="223"/>
      <c r="H744" s="223"/>
      <c r="I744" s="223"/>
      <c r="J744" s="225"/>
      <c r="K744" s="223"/>
      <c r="L744" s="223"/>
      <c r="M744" s="223"/>
      <c r="N744" s="223"/>
      <c r="O744" s="231"/>
      <c r="P744" s="231"/>
      <c r="Q744" s="231"/>
      <c r="R744" s="231"/>
      <c r="S744" s="223"/>
      <c r="T744" s="231"/>
      <c r="U744" s="231"/>
      <c r="V744" s="231"/>
      <c r="W744" s="251" t="str">
        <f t="shared" si="11"/>
        <v/>
      </c>
    </row>
    <row r="745" spans="1:23" ht="15.75" customHeight="1">
      <c r="A745" s="223"/>
      <c r="B745" s="223"/>
      <c r="C745" s="224"/>
      <c r="D745" s="223"/>
      <c r="E745" s="223"/>
      <c r="F745" s="223"/>
      <c r="G745" s="223"/>
      <c r="H745" s="223"/>
      <c r="I745" s="223"/>
      <c r="J745" s="225"/>
      <c r="K745" s="223"/>
      <c r="L745" s="223"/>
      <c r="M745" s="223"/>
      <c r="N745" s="223"/>
      <c r="O745" s="231"/>
      <c r="P745" s="231"/>
      <c r="Q745" s="231"/>
      <c r="R745" s="231"/>
      <c r="S745" s="223"/>
      <c r="T745" s="231"/>
      <c r="U745" s="231"/>
      <c r="V745" s="231"/>
      <c r="W745" s="251" t="str">
        <f t="shared" si="11"/>
        <v/>
      </c>
    </row>
    <row r="746" spans="1:23" ht="15.75" customHeight="1">
      <c r="A746" s="223"/>
      <c r="B746" s="223"/>
      <c r="C746" s="224"/>
      <c r="D746" s="223"/>
      <c r="E746" s="223"/>
      <c r="F746" s="223"/>
      <c r="G746" s="223"/>
      <c r="H746" s="223"/>
      <c r="I746" s="223"/>
      <c r="J746" s="225"/>
      <c r="K746" s="223"/>
      <c r="L746" s="223"/>
      <c r="M746" s="223"/>
      <c r="N746" s="223"/>
      <c r="O746" s="231"/>
      <c r="P746" s="231"/>
      <c r="Q746" s="231"/>
      <c r="R746" s="231"/>
      <c r="S746" s="223"/>
      <c r="T746" s="231"/>
      <c r="U746" s="231"/>
      <c r="V746" s="231"/>
      <c r="W746" s="251" t="str">
        <f t="shared" si="11"/>
        <v/>
      </c>
    </row>
    <row r="747" spans="1:23" ht="15.75" customHeight="1">
      <c r="A747" s="223"/>
      <c r="B747" s="223"/>
      <c r="C747" s="224"/>
      <c r="D747" s="223"/>
      <c r="E747" s="223"/>
      <c r="F747" s="223"/>
      <c r="G747" s="223"/>
      <c r="H747" s="223"/>
      <c r="I747" s="223"/>
      <c r="J747" s="225"/>
      <c r="K747" s="223"/>
      <c r="L747" s="223"/>
      <c r="M747" s="223"/>
      <c r="N747" s="223"/>
      <c r="O747" s="231"/>
      <c r="P747" s="231"/>
      <c r="Q747" s="231"/>
      <c r="R747" s="231"/>
      <c r="S747" s="223"/>
      <c r="T747" s="231"/>
      <c r="U747" s="231"/>
      <c r="V747" s="231"/>
      <c r="W747" s="251" t="str">
        <f t="shared" si="11"/>
        <v/>
      </c>
    </row>
    <row r="748" spans="1:23" ht="15.75" customHeight="1">
      <c r="A748" s="223"/>
      <c r="B748" s="223"/>
      <c r="C748" s="224"/>
      <c r="D748" s="223"/>
      <c r="E748" s="223"/>
      <c r="F748" s="223"/>
      <c r="G748" s="223"/>
      <c r="H748" s="223"/>
      <c r="I748" s="223"/>
      <c r="J748" s="225"/>
      <c r="K748" s="223"/>
      <c r="L748" s="223"/>
      <c r="M748" s="223"/>
      <c r="N748" s="223"/>
      <c r="O748" s="231"/>
      <c r="P748" s="231"/>
      <c r="Q748" s="231"/>
      <c r="R748" s="231"/>
      <c r="S748" s="223"/>
      <c r="T748" s="231"/>
      <c r="U748" s="231"/>
      <c r="V748" s="231"/>
      <c r="W748" s="251" t="str">
        <f t="shared" si="11"/>
        <v/>
      </c>
    </row>
    <row r="749" spans="1:23" ht="15.75" customHeight="1">
      <c r="A749" s="223"/>
      <c r="B749" s="223"/>
      <c r="C749" s="224"/>
      <c r="D749" s="223"/>
      <c r="E749" s="223"/>
      <c r="F749" s="223"/>
      <c r="G749" s="223"/>
      <c r="H749" s="223"/>
      <c r="I749" s="223"/>
      <c r="J749" s="225"/>
      <c r="K749" s="223"/>
      <c r="L749" s="223"/>
      <c r="M749" s="223"/>
      <c r="N749" s="223"/>
      <c r="O749" s="231"/>
      <c r="P749" s="231"/>
      <c r="Q749" s="231"/>
      <c r="R749" s="231"/>
      <c r="S749" s="223"/>
      <c r="T749" s="231"/>
      <c r="U749" s="231"/>
      <c r="V749" s="231"/>
      <c r="W749" s="251" t="str">
        <f t="shared" si="11"/>
        <v/>
      </c>
    </row>
    <row r="750" spans="1:23" ht="15.75" customHeight="1">
      <c r="A750" s="223"/>
      <c r="B750" s="223"/>
      <c r="C750" s="224"/>
      <c r="D750" s="223"/>
      <c r="E750" s="223"/>
      <c r="F750" s="223"/>
      <c r="G750" s="223"/>
      <c r="H750" s="223"/>
      <c r="I750" s="223"/>
      <c r="J750" s="225"/>
      <c r="K750" s="223"/>
      <c r="L750" s="223"/>
      <c r="M750" s="223"/>
      <c r="N750" s="223"/>
      <c r="O750" s="231"/>
      <c r="P750" s="231"/>
      <c r="Q750" s="231"/>
      <c r="R750" s="231"/>
      <c r="S750" s="223"/>
      <c r="T750" s="231"/>
      <c r="U750" s="231"/>
      <c r="V750" s="231"/>
      <c r="W750" s="251" t="str">
        <f t="shared" si="11"/>
        <v/>
      </c>
    </row>
    <row r="751" spans="1:23" ht="15.75" customHeight="1">
      <c r="A751" s="223"/>
      <c r="B751" s="223"/>
      <c r="C751" s="224"/>
      <c r="D751" s="223"/>
      <c r="E751" s="223"/>
      <c r="F751" s="223"/>
      <c r="G751" s="223"/>
      <c r="H751" s="223"/>
      <c r="I751" s="223"/>
      <c r="J751" s="225"/>
      <c r="K751" s="223"/>
      <c r="L751" s="223"/>
      <c r="M751" s="223"/>
      <c r="N751" s="223"/>
      <c r="O751" s="231"/>
      <c r="P751" s="231"/>
      <c r="Q751" s="231"/>
      <c r="R751" s="231"/>
      <c r="S751" s="223"/>
      <c r="T751" s="231"/>
      <c r="U751" s="231"/>
      <c r="V751" s="231"/>
      <c r="W751" s="251" t="str">
        <f t="shared" si="11"/>
        <v/>
      </c>
    </row>
    <row r="752" spans="1:23" ht="15.75" customHeight="1">
      <c r="A752" s="223"/>
      <c r="B752" s="223"/>
      <c r="C752" s="224"/>
      <c r="D752" s="223"/>
      <c r="E752" s="223"/>
      <c r="F752" s="223"/>
      <c r="G752" s="223"/>
      <c r="H752" s="223"/>
      <c r="I752" s="223"/>
      <c r="J752" s="225"/>
      <c r="K752" s="223"/>
      <c r="L752" s="223"/>
      <c r="M752" s="223"/>
      <c r="N752" s="223"/>
      <c r="O752" s="231"/>
      <c r="P752" s="231"/>
      <c r="Q752" s="231"/>
      <c r="R752" s="231"/>
      <c r="S752" s="223"/>
      <c r="T752" s="231"/>
      <c r="U752" s="231"/>
      <c r="V752" s="231"/>
      <c r="W752" s="251" t="str">
        <f t="shared" si="11"/>
        <v/>
      </c>
    </row>
    <row r="753" spans="1:23" ht="15.75" customHeight="1">
      <c r="A753" s="223"/>
      <c r="B753" s="223"/>
      <c r="C753" s="224"/>
      <c r="D753" s="223"/>
      <c r="E753" s="223"/>
      <c r="F753" s="223"/>
      <c r="G753" s="223"/>
      <c r="H753" s="223"/>
      <c r="I753" s="223"/>
      <c r="J753" s="225"/>
      <c r="K753" s="223"/>
      <c r="L753" s="223"/>
      <c r="M753" s="223"/>
      <c r="N753" s="223"/>
      <c r="O753" s="231"/>
      <c r="P753" s="231"/>
      <c r="Q753" s="231"/>
      <c r="R753" s="231"/>
      <c r="S753" s="223"/>
      <c r="T753" s="231"/>
      <c r="U753" s="231"/>
      <c r="V753" s="231"/>
      <c r="W753" s="251" t="str">
        <f t="shared" si="11"/>
        <v/>
      </c>
    </row>
    <row r="754" spans="1:23" ht="15.75" customHeight="1">
      <c r="A754" s="223"/>
      <c r="B754" s="223"/>
      <c r="C754" s="224"/>
      <c r="D754" s="223"/>
      <c r="E754" s="223"/>
      <c r="F754" s="223"/>
      <c r="G754" s="223"/>
      <c r="H754" s="223"/>
      <c r="I754" s="223"/>
      <c r="J754" s="225"/>
      <c r="K754" s="223"/>
      <c r="L754" s="223"/>
      <c r="M754" s="223"/>
      <c r="N754" s="223"/>
      <c r="O754" s="231"/>
      <c r="P754" s="231"/>
      <c r="Q754" s="231"/>
      <c r="R754" s="231"/>
      <c r="S754" s="223"/>
      <c r="T754" s="231"/>
      <c r="U754" s="231"/>
      <c r="V754" s="231"/>
      <c r="W754" s="251" t="str">
        <f t="shared" si="11"/>
        <v/>
      </c>
    </row>
    <row r="755" spans="1:23" ht="15.75" customHeight="1">
      <c r="A755" s="223"/>
      <c r="B755" s="223"/>
      <c r="C755" s="224"/>
      <c r="D755" s="223"/>
      <c r="E755" s="223"/>
      <c r="F755" s="223"/>
      <c r="G755" s="223"/>
      <c r="H755" s="223"/>
      <c r="I755" s="223"/>
      <c r="J755" s="225"/>
      <c r="K755" s="223"/>
      <c r="L755" s="223"/>
      <c r="M755" s="223"/>
      <c r="N755" s="223"/>
      <c r="O755" s="231"/>
      <c r="P755" s="231"/>
      <c r="Q755" s="231"/>
      <c r="R755" s="231"/>
      <c r="S755" s="223"/>
      <c r="T755" s="231"/>
      <c r="U755" s="231"/>
      <c r="V755" s="231"/>
      <c r="W755" s="251" t="str">
        <f t="shared" si="11"/>
        <v/>
      </c>
    </row>
    <row r="756" spans="1:23" ht="15.75" customHeight="1">
      <c r="A756" s="223"/>
      <c r="B756" s="223"/>
      <c r="C756" s="224"/>
      <c r="D756" s="223"/>
      <c r="E756" s="223"/>
      <c r="F756" s="223"/>
      <c r="G756" s="223"/>
      <c r="H756" s="223"/>
      <c r="I756" s="223"/>
      <c r="J756" s="225"/>
      <c r="K756" s="223"/>
      <c r="L756" s="223"/>
      <c r="M756" s="223"/>
      <c r="N756" s="223"/>
      <c r="O756" s="231"/>
      <c r="P756" s="231"/>
      <c r="Q756" s="231"/>
      <c r="R756" s="231"/>
      <c r="S756" s="223"/>
      <c r="T756" s="231"/>
      <c r="U756" s="231"/>
      <c r="V756" s="231"/>
      <c r="W756" s="251" t="str">
        <f t="shared" si="11"/>
        <v/>
      </c>
    </row>
    <row r="757" spans="1:23" ht="15.75" customHeight="1">
      <c r="A757" s="223"/>
      <c r="B757" s="223"/>
      <c r="C757" s="224"/>
      <c r="D757" s="223"/>
      <c r="E757" s="223"/>
      <c r="F757" s="223"/>
      <c r="G757" s="223"/>
      <c r="H757" s="223"/>
      <c r="I757" s="223"/>
      <c r="J757" s="225"/>
      <c r="K757" s="223"/>
      <c r="L757" s="223"/>
      <c r="M757" s="223"/>
      <c r="N757" s="223"/>
      <c r="O757" s="231"/>
      <c r="P757" s="231"/>
      <c r="Q757" s="231"/>
      <c r="R757" s="231"/>
      <c r="S757" s="223"/>
      <c r="T757" s="231"/>
      <c r="U757" s="231"/>
      <c r="V757" s="231"/>
      <c r="W757" s="251" t="str">
        <f t="shared" si="11"/>
        <v/>
      </c>
    </row>
    <row r="758" spans="1:23" ht="15.75" customHeight="1">
      <c r="A758" s="223"/>
      <c r="B758" s="223"/>
      <c r="C758" s="224"/>
      <c r="D758" s="223"/>
      <c r="E758" s="223"/>
      <c r="F758" s="223"/>
      <c r="G758" s="223"/>
      <c r="H758" s="223"/>
      <c r="I758" s="223"/>
      <c r="J758" s="225"/>
      <c r="K758" s="223"/>
      <c r="L758" s="223"/>
      <c r="M758" s="223"/>
      <c r="N758" s="223"/>
      <c r="O758" s="231"/>
      <c r="P758" s="231"/>
      <c r="Q758" s="231"/>
      <c r="R758" s="231"/>
      <c r="S758" s="223"/>
      <c r="T758" s="231"/>
      <c r="U758" s="231"/>
      <c r="V758" s="231"/>
      <c r="W758" s="251" t="str">
        <f t="shared" si="11"/>
        <v/>
      </c>
    </row>
    <row r="759" spans="1:23" ht="15.75" customHeight="1">
      <c r="A759" s="223"/>
      <c r="B759" s="223"/>
      <c r="C759" s="224"/>
      <c r="D759" s="223"/>
      <c r="E759" s="223"/>
      <c r="F759" s="223"/>
      <c r="G759" s="223"/>
      <c r="H759" s="223"/>
      <c r="I759" s="223"/>
      <c r="J759" s="225"/>
      <c r="K759" s="223"/>
      <c r="L759" s="223"/>
      <c r="M759" s="223"/>
      <c r="N759" s="223"/>
      <c r="O759" s="231"/>
      <c r="P759" s="231"/>
      <c r="Q759" s="231"/>
      <c r="R759" s="231"/>
      <c r="S759" s="223"/>
      <c r="T759" s="231"/>
      <c r="U759" s="231"/>
      <c r="V759" s="231"/>
      <c r="W759" s="251" t="str">
        <f t="shared" si="11"/>
        <v/>
      </c>
    </row>
    <row r="760" spans="1:23" ht="15.75" customHeight="1">
      <c r="A760" s="223"/>
      <c r="B760" s="223"/>
      <c r="C760" s="224"/>
      <c r="D760" s="223"/>
      <c r="E760" s="223"/>
      <c r="F760" s="223"/>
      <c r="G760" s="223"/>
      <c r="H760" s="223"/>
      <c r="I760" s="223"/>
      <c r="J760" s="225"/>
      <c r="K760" s="223"/>
      <c r="L760" s="223"/>
      <c r="M760" s="223"/>
      <c r="N760" s="223"/>
      <c r="O760" s="231"/>
      <c r="P760" s="231"/>
      <c r="Q760" s="231"/>
      <c r="R760" s="231"/>
      <c r="S760" s="223"/>
      <c r="T760" s="231"/>
      <c r="U760" s="231"/>
      <c r="V760" s="231"/>
      <c r="W760" s="251" t="str">
        <f t="shared" si="11"/>
        <v/>
      </c>
    </row>
    <row r="761" spans="1:23" ht="15.75" customHeight="1">
      <c r="A761" s="223"/>
      <c r="B761" s="223"/>
      <c r="C761" s="224"/>
      <c r="D761" s="223"/>
      <c r="E761" s="223"/>
      <c r="F761" s="223"/>
      <c r="G761" s="223"/>
      <c r="H761" s="223"/>
      <c r="I761" s="223"/>
      <c r="J761" s="225"/>
      <c r="K761" s="223"/>
      <c r="L761" s="223"/>
      <c r="M761" s="223"/>
      <c r="N761" s="223"/>
      <c r="O761" s="231"/>
      <c r="P761" s="231"/>
      <c r="Q761" s="231"/>
      <c r="R761" s="231"/>
      <c r="S761" s="223"/>
      <c r="T761" s="231"/>
      <c r="U761" s="231"/>
      <c r="V761" s="231"/>
      <c r="W761" s="251" t="str">
        <f t="shared" si="11"/>
        <v/>
      </c>
    </row>
    <row r="762" spans="1:23" ht="15.75" customHeight="1">
      <c r="A762" s="223"/>
      <c r="B762" s="223"/>
      <c r="C762" s="224"/>
      <c r="D762" s="223"/>
      <c r="E762" s="223"/>
      <c r="F762" s="223"/>
      <c r="G762" s="223"/>
      <c r="H762" s="223"/>
      <c r="I762" s="223"/>
      <c r="J762" s="225"/>
      <c r="K762" s="223"/>
      <c r="L762" s="223"/>
      <c r="M762" s="223"/>
      <c r="N762" s="223"/>
      <c r="O762" s="231"/>
      <c r="P762" s="231"/>
      <c r="Q762" s="231"/>
      <c r="R762" s="231"/>
      <c r="S762" s="223"/>
      <c r="T762" s="231"/>
      <c r="U762" s="231"/>
      <c r="V762" s="231"/>
      <c r="W762" s="251" t="str">
        <f t="shared" si="11"/>
        <v/>
      </c>
    </row>
    <row r="763" spans="1:23" ht="15.75" customHeight="1">
      <c r="A763" s="223"/>
      <c r="B763" s="223"/>
      <c r="C763" s="224"/>
      <c r="D763" s="223"/>
      <c r="E763" s="223"/>
      <c r="F763" s="223"/>
      <c r="G763" s="223"/>
      <c r="H763" s="223"/>
      <c r="I763" s="223"/>
      <c r="J763" s="225"/>
      <c r="K763" s="223"/>
      <c r="L763" s="223"/>
      <c r="M763" s="223"/>
      <c r="N763" s="223"/>
      <c r="O763" s="231"/>
      <c r="P763" s="231"/>
      <c r="Q763" s="231"/>
      <c r="R763" s="231"/>
      <c r="S763" s="223"/>
      <c r="T763" s="231"/>
      <c r="U763" s="231"/>
      <c r="V763" s="231"/>
      <c r="W763" s="251" t="str">
        <f t="shared" si="11"/>
        <v/>
      </c>
    </row>
    <row r="764" spans="1:23" ht="15.75" customHeight="1">
      <c r="A764" s="223"/>
      <c r="B764" s="223"/>
      <c r="C764" s="224"/>
      <c r="D764" s="223"/>
      <c r="E764" s="223"/>
      <c r="F764" s="223"/>
      <c r="G764" s="223"/>
      <c r="H764" s="223"/>
      <c r="I764" s="223"/>
      <c r="J764" s="225"/>
      <c r="K764" s="223"/>
      <c r="L764" s="223"/>
      <c r="M764" s="223"/>
      <c r="N764" s="223"/>
      <c r="O764" s="231"/>
      <c r="P764" s="231"/>
      <c r="Q764" s="231"/>
      <c r="R764" s="231"/>
      <c r="S764" s="223"/>
      <c r="T764" s="231"/>
      <c r="U764" s="231"/>
      <c r="V764" s="231"/>
      <c r="W764" s="251" t="str">
        <f t="shared" si="11"/>
        <v/>
      </c>
    </row>
    <row r="765" spans="1:23" ht="15.75" customHeight="1">
      <c r="A765" s="223"/>
      <c r="B765" s="223"/>
      <c r="C765" s="224"/>
      <c r="D765" s="223"/>
      <c r="E765" s="223"/>
      <c r="F765" s="223"/>
      <c r="G765" s="223"/>
      <c r="H765" s="223"/>
      <c r="I765" s="223"/>
      <c r="J765" s="225"/>
      <c r="K765" s="223"/>
      <c r="L765" s="223"/>
      <c r="M765" s="223"/>
      <c r="N765" s="223"/>
      <c r="O765" s="231"/>
      <c r="P765" s="231"/>
      <c r="Q765" s="231"/>
      <c r="R765" s="231"/>
      <c r="S765" s="223"/>
      <c r="T765" s="231"/>
      <c r="U765" s="231"/>
      <c r="V765" s="231"/>
      <c r="W765" s="251" t="str">
        <f t="shared" si="11"/>
        <v/>
      </c>
    </row>
    <row r="766" spans="1:23" ht="15.75" customHeight="1">
      <c r="A766" s="223"/>
      <c r="B766" s="223"/>
      <c r="C766" s="224"/>
      <c r="D766" s="223"/>
      <c r="E766" s="223"/>
      <c r="F766" s="223"/>
      <c r="G766" s="223"/>
      <c r="H766" s="223"/>
      <c r="I766" s="223"/>
      <c r="J766" s="225"/>
      <c r="K766" s="223"/>
      <c r="L766" s="223"/>
      <c r="M766" s="223"/>
      <c r="N766" s="223"/>
      <c r="O766" s="231"/>
      <c r="P766" s="231"/>
      <c r="Q766" s="231"/>
      <c r="R766" s="231"/>
      <c r="S766" s="223"/>
      <c r="T766" s="231"/>
      <c r="U766" s="231"/>
      <c r="V766" s="231"/>
      <c r="W766" s="251" t="str">
        <f t="shared" si="11"/>
        <v/>
      </c>
    </row>
    <row r="767" spans="1:23" ht="15.75" customHeight="1">
      <c r="A767" s="223"/>
      <c r="B767" s="223"/>
      <c r="C767" s="224"/>
      <c r="D767" s="223"/>
      <c r="E767" s="223"/>
      <c r="F767" s="223"/>
      <c r="G767" s="223"/>
      <c r="H767" s="223"/>
      <c r="I767" s="223"/>
      <c r="J767" s="225"/>
      <c r="K767" s="223"/>
      <c r="L767" s="223"/>
      <c r="M767" s="223"/>
      <c r="N767" s="223"/>
      <c r="O767" s="231"/>
      <c r="P767" s="231"/>
      <c r="Q767" s="231"/>
      <c r="R767" s="231"/>
      <c r="S767" s="223"/>
      <c r="T767" s="231"/>
      <c r="U767" s="231"/>
      <c r="V767" s="231"/>
      <c r="W767" s="251" t="str">
        <f t="shared" si="11"/>
        <v/>
      </c>
    </row>
    <row r="768" spans="1:23" ht="15.75" customHeight="1">
      <c r="A768" s="223"/>
      <c r="B768" s="223"/>
      <c r="C768" s="224"/>
      <c r="D768" s="223"/>
      <c r="E768" s="223"/>
      <c r="F768" s="223"/>
      <c r="G768" s="223"/>
      <c r="H768" s="223"/>
      <c r="I768" s="223"/>
      <c r="J768" s="225"/>
      <c r="K768" s="223"/>
      <c r="L768" s="223"/>
      <c r="M768" s="223"/>
      <c r="N768" s="223"/>
      <c r="O768" s="231"/>
      <c r="P768" s="231"/>
      <c r="Q768" s="231"/>
      <c r="R768" s="231"/>
      <c r="S768" s="223"/>
      <c r="T768" s="231"/>
      <c r="U768" s="231"/>
      <c r="V768" s="231"/>
      <c r="W768" s="251" t="str">
        <f t="shared" si="11"/>
        <v/>
      </c>
    </row>
    <row r="769" spans="1:23" ht="15.75" customHeight="1">
      <c r="A769" s="223"/>
      <c r="B769" s="223"/>
      <c r="C769" s="224"/>
      <c r="D769" s="223"/>
      <c r="E769" s="223"/>
      <c r="F769" s="223"/>
      <c r="G769" s="223"/>
      <c r="H769" s="223"/>
      <c r="I769" s="223"/>
      <c r="J769" s="225"/>
      <c r="K769" s="223"/>
      <c r="L769" s="223"/>
      <c r="M769" s="223"/>
      <c r="N769" s="223"/>
      <c r="O769" s="231"/>
      <c r="P769" s="231"/>
      <c r="Q769" s="231"/>
      <c r="R769" s="231"/>
      <c r="S769" s="223"/>
      <c r="T769" s="231"/>
      <c r="U769" s="231"/>
      <c r="V769" s="231"/>
      <c r="W769" s="251" t="str">
        <f t="shared" si="11"/>
        <v/>
      </c>
    </row>
    <row r="770" spans="1:23" ht="15.75" customHeight="1">
      <c r="A770" s="223"/>
      <c r="B770" s="223"/>
      <c r="C770" s="224"/>
      <c r="D770" s="223"/>
      <c r="E770" s="223"/>
      <c r="F770" s="223"/>
      <c r="G770" s="223"/>
      <c r="H770" s="223"/>
      <c r="I770" s="223"/>
      <c r="J770" s="225"/>
      <c r="K770" s="223"/>
      <c r="L770" s="223"/>
      <c r="M770" s="223"/>
      <c r="N770" s="223"/>
      <c r="O770" s="231"/>
      <c r="P770" s="231"/>
      <c r="Q770" s="231"/>
      <c r="R770" s="231"/>
      <c r="S770" s="223"/>
      <c r="T770" s="231"/>
      <c r="U770" s="231"/>
      <c r="V770" s="231"/>
      <c r="W770" s="251" t="str">
        <f t="shared" si="11"/>
        <v/>
      </c>
    </row>
    <row r="771" spans="1:23" ht="15.75" customHeight="1">
      <c r="A771" s="223"/>
      <c r="B771" s="223"/>
      <c r="C771" s="224"/>
      <c r="D771" s="223"/>
      <c r="E771" s="223"/>
      <c r="F771" s="223"/>
      <c r="G771" s="223"/>
      <c r="H771" s="223"/>
      <c r="I771" s="223"/>
      <c r="J771" s="225"/>
      <c r="K771" s="223"/>
      <c r="L771" s="223"/>
      <c r="M771" s="223"/>
      <c r="N771" s="223"/>
      <c r="O771" s="231"/>
      <c r="P771" s="231"/>
      <c r="Q771" s="231"/>
      <c r="R771" s="231"/>
      <c r="S771" s="223"/>
      <c r="T771" s="231"/>
      <c r="U771" s="231"/>
      <c r="V771" s="231"/>
      <c r="W771" s="251" t="str">
        <f t="shared" si="11"/>
        <v/>
      </c>
    </row>
    <row r="772" spans="1:23" ht="15.75" customHeight="1">
      <c r="A772" s="223"/>
      <c r="B772" s="223"/>
      <c r="C772" s="224"/>
      <c r="D772" s="223"/>
      <c r="E772" s="223"/>
      <c r="F772" s="223"/>
      <c r="G772" s="223"/>
      <c r="H772" s="223"/>
      <c r="I772" s="223"/>
      <c r="J772" s="225"/>
      <c r="K772" s="223"/>
      <c r="L772" s="223"/>
      <c r="M772" s="223"/>
      <c r="N772" s="223"/>
      <c r="O772" s="231"/>
      <c r="P772" s="231"/>
      <c r="Q772" s="231"/>
      <c r="R772" s="231"/>
      <c r="S772" s="223"/>
      <c r="T772" s="231"/>
      <c r="U772" s="231"/>
      <c r="V772" s="231"/>
      <c r="W772" s="251" t="str">
        <f t="shared" ref="W772:W835" si="12">IF($O772="YES",$O$2&amp;", ","")&amp;IF($P772="YES",$P$2&amp;", ","")&amp;IF($Q772="YES",$Q$2&amp;", ","")&amp;IF($R772="YES",$R$2&amp;", ","")</f>
        <v/>
      </c>
    </row>
    <row r="773" spans="1:23" ht="15.75" customHeight="1">
      <c r="A773" s="223"/>
      <c r="B773" s="223"/>
      <c r="C773" s="224"/>
      <c r="D773" s="223"/>
      <c r="E773" s="223"/>
      <c r="F773" s="223"/>
      <c r="G773" s="223"/>
      <c r="H773" s="223"/>
      <c r="I773" s="223"/>
      <c r="J773" s="225"/>
      <c r="K773" s="223"/>
      <c r="L773" s="223"/>
      <c r="M773" s="223"/>
      <c r="N773" s="223"/>
      <c r="O773" s="231"/>
      <c r="P773" s="231"/>
      <c r="Q773" s="231"/>
      <c r="R773" s="231"/>
      <c r="S773" s="223"/>
      <c r="T773" s="231"/>
      <c r="U773" s="231"/>
      <c r="V773" s="231"/>
      <c r="W773" s="251" t="str">
        <f t="shared" si="12"/>
        <v/>
      </c>
    </row>
    <row r="774" spans="1:23" ht="15.75" customHeight="1">
      <c r="A774" s="223"/>
      <c r="B774" s="223"/>
      <c r="C774" s="224"/>
      <c r="D774" s="223"/>
      <c r="E774" s="223"/>
      <c r="F774" s="223"/>
      <c r="G774" s="223"/>
      <c r="H774" s="223"/>
      <c r="I774" s="223"/>
      <c r="J774" s="225"/>
      <c r="K774" s="223"/>
      <c r="L774" s="223"/>
      <c r="M774" s="223"/>
      <c r="N774" s="223"/>
      <c r="O774" s="231"/>
      <c r="P774" s="231"/>
      <c r="Q774" s="231"/>
      <c r="R774" s="231"/>
      <c r="S774" s="223"/>
      <c r="T774" s="231"/>
      <c r="U774" s="231"/>
      <c r="V774" s="231"/>
      <c r="W774" s="251" t="str">
        <f t="shared" si="12"/>
        <v/>
      </c>
    </row>
    <row r="775" spans="1:23" ht="15.75" customHeight="1">
      <c r="A775" s="223"/>
      <c r="B775" s="223"/>
      <c r="C775" s="224"/>
      <c r="D775" s="223"/>
      <c r="E775" s="223"/>
      <c r="F775" s="223"/>
      <c r="G775" s="223"/>
      <c r="H775" s="223"/>
      <c r="I775" s="223"/>
      <c r="J775" s="225"/>
      <c r="K775" s="223"/>
      <c r="L775" s="223"/>
      <c r="M775" s="223"/>
      <c r="N775" s="223"/>
      <c r="O775" s="231"/>
      <c r="P775" s="231"/>
      <c r="Q775" s="231"/>
      <c r="R775" s="231"/>
      <c r="S775" s="223"/>
      <c r="T775" s="231"/>
      <c r="U775" s="231"/>
      <c r="V775" s="231"/>
      <c r="W775" s="251" t="str">
        <f t="shared" si="12"/>
        <v/>
      </c>
    </row>
    <row r="776" spans="1:23" ht="15.75" customHeight="1">
      <c r="A776" s="223"/>
      <c r="B776" s="223"/>
      <c r="C776" s="224"/>
      <c r="D776" s="223"/>
      <c r="E776" s="223"/>
      <c r="F776" s="223"/>
      <c r="G776" s="223"/>
      <c r="H776" s="223"/>
      <c r="I776" s="223"/>
      <c r="J776" s="225"/>
      <c r="K776" s="223"/>
      <c r="L776" s="223"/>
      <c r="M776" s="223"/>
      <c r="N776" s="223"/>
      <c r="O776" s="231"/>
      <c r="P776" s="231"/>
      <c r="Q776" s="231"/>
      <c r="R776" s="231"/>
      <c r="S776" s="223"/>
      <c r="T776" s="231"/>
      <c r="U776" s="231"/>
      <c r="V776" s="231"/>
      <c r="W776" s="251" t="str">
        <f t="shared" si="12"/>
        <v/>
      </c>
    </row>
    <row r="777" spans="1:23" ht="15.75" customHeight="1">
      <c r="A777" s="223"/>
      <c r="B777" s="223"/>
      <c r="C777" s="224"/>
      <c r="D777" s="223"/>
      <c r="E777" s="223"/>
      <c r="F777" s="223"/>
      <c r="G777" s="223"/>
      <c r="H777" s="223"/>
      <c r="I777" s="223"/>
      <c r="J777" s="225"/>
      <c r="K777" s="223"/>
      <c r="L777" s="223"/>
      <c r="M777" s="223"/>
      <c r="N777" s="223"/>
      <c r="O777" s="231"/>
      <c r="P777" s="231"/>
      <c r="Q777" s="231"/>
      <c r="R777" s="231"/>
      <c r="S777" s="223"/>
      <c r="T777" s="231"/>
      <c r="U777" s="231"/>
      <c r="V777" s="231"/>
      <c r="W777" s="251" t="str">
        <f t="shared" si="12"/>
        <v/>
      </c>
    </row>
    <row r="778" spans="1:23" ht="15.75" customHeight="1">
      <c r="A778" s="223"/>
      <c r="B778" s="223"/>
      <c r="C778" s="224"/>
      <c r="D778" s="223"/>
      <c r="E778" s="223"/>
      <c r="F778" s="223"/>
      <c r="G778" s="223"/>
      <c r="H778" s="223"/>
      <c r="I778" s="223"/>
      <c r="J778" s="225"/>
      <c r="K778" s="223"/>
      <c r="L778" s="223"/>
      <c r="M778" s="223"/>
      <c r="N778" s="223"/>
      <c r="O778" s="231"/>
      <c r="P778" s="231"/>
      <c r="Q778" s="231"/>
      <c r="R778" s="231"/>
      <c r="S778" s="223"/>
      <c r="T778" s="231"/>
      <c r="U778" s="231"/>
      <c r="V778" s="231"/>
      <c r="W778" s="251" t="str">
        <f t="shared" si="12"/>
        <v/>
      </c>
    </row>
    <row r="779" spans="1:23" ht="15.75" customHeight="1">
      <c r="A779" s="223"/>
      <c r="B779" s="223"/>
      <c r="C779" s="224"/>
      <c r="D779" s="223"/>
      <c r="E779" s="223"/>
      <c r="F779" s="223"/>
      <c r="G779" s="223"/>
      <c r="H779" s="223"/>
      <c r="I779" s="223"/>
      <c r="J779" s="225"/>
      <c r="K779" s="223"/>
      <c r="L779" s="223"/>
      <c r="M779" s="223"/>
      <c r="N779" s="223"/>
      <c r="O779" s="231"/>
      <c r="P779" s="231"/>
      <c r="Q779" s="231"/>
      <c r="R779" s="231"/>
      <c r="S779" s="223"/>
      <c r="T779" s="231"/>
      <c r="U779" s="231"/>
      <c r="V779" s="231"/>
      <c r="W779" s="251" t="str">
        <f t="shared" si="12"/>
        <v/>
      </c>
    </row>
    <row r="780" spans="1:23" ht="15.75" customHeight="1">
      <c r="A780" s="223"/>
      <c r="B780" s="223"/>
      <c r="C780" s="224"/>
      <c r="D780" s="223"/>
      <c r="E780" s="223"/>
      <c r="F780" s="223"/>
      <c r="G780" s="223"/>
      <c r="H780" s="223"/>
      <c r="I780" s="223"/>
      <c r="J780" s="225"/>
      <c r="K780" s="223"/>
      <c r="L780" s="223"/>
      <c r="M780" s="223"/>
      <c r="N780" s="223"/>
      <c r="O780" s="231"/>
      <c r="P780" s="231"/>
      <c r="Q780" s="231"/>
      <c r="R780" s="231"/>
      <c r="S780" s="223"/>
      <c r="T780" s="231"/>
      <c r="U780" s="231"/>
      <c r="V780" s="231"/>
      <c r="W780" s="251" t="str">
        <f t="shared" si="12"/>
        <v/>
      </c>
    </row>
    <row r="781" spans="1:23" ht="15.75" customHeight="1">
      <c r="A781" s="223"/>
      <c r="B781" s="223"/>
      <c r="C781" s="224"/>
      <c r="D781" s="223"/>
      <c r="E781" s="223"/>
      <c r="F781" s="223"/>
      <c r="G781" s="223"/>
      <c r="H781" s="223"/>
      <c r="I781" s="223"/>
      <c r="J781" s="225"/>
      <c r="K781" s="223"/>
      <c r="L781" s="223"/>
      <c r="M781" s="223"/>
      <c r="N781" s="223"/>
      <c r="O781" s="231"/>
      <c r="P781" s="231"/>
      <c r="Q781" s="231"/>
      <c r="R781" s="231"/>
      <c r="S781" s="223"/>
      <c r="T781" s="231"/>
      <c r="U781" s="231"/>
      <c r="V781" s="231"/>
      <c r="W781" s="251" t="str">
        <f t="shared" si="12"/>
        <v/>
      </c>
    </row>
    <row r="782" spans="1:23" ht="15.75" customHeight="1">
      <c r="A782" s="223"/>
      <c r="B782" s="223"/>
      <c r="C782" s="224"/>
      <c r="D782" s="223"/>
      <c r="E782" s="223"/>
      <c r="F782" s="223"/>
      <c r="G782" s="223"/>
      <c r="H782" s="223"/>
      <c r="I782" s="223"/>
      <c r="J782" s="225"/>
      <c r="K782" s="223"/>
      <c r="L782" s="223"/>
      <c r="M782" s="223"/>
      <c r="N782" s="223"/>
      <c r="O782" s="231"/>
      <c r="P782" s="231"/>
      <c r="Q782" s="231"/>
      <c r="R782" s="231"/>
      <c r="S782" s="223"/>
      <c r="T782" s="231"/>
      <c r="U782" s="231"/>
      <c r="V782" s="231"/>
      <c r="W782" s="251" t="str">
        <f t="shared" si="12"/>
        <v/>
      </c>
    </row>
    <row r="783" spans="1:23" ht="15.75" customHeight="1">
      <c r="A783" s="223"/>
      <c r="B783" s="223"/>
      <c r="C783" s="224"/>
      <c r="D783" s="223"/>
      <c r="E783" s="223"/>
      <c r="F783" s="223"/>
      <c r="G783" s="223"/>
      <c r="H783" s="223"/>
      <c r="I783" s="223"/>
      <c r="J783" s="225"/>
      <c r="K783" s="223"/>
      <c r="L783" s="223"/>
      <c r="M783" s="223"/>
      <c r="N783" s="223"/>
      <c r="O783" s="231"/>
      <c r="P783" s="231"/>
      <c r="Q783" s="231"/>
      <c r="R783" s="231"/>
      <c r="S783" s="223"/>
      <c r="T783" s="231"/>
      <c r="U783" s="231"/>
      <c r="V783" s="231"/>
      <c r="W783" s="251" t="str">
        <f t="shared" si="12"/>
        <v/>
      </c>
    </row>
    <row r="784" spans="1:23" ht="15.75" customHeight="1">
      <c r="A784" s="223"/>
      <c r="B784" s="223"/>
      <c r="C784" s="224"/>
      <c r="D784" s="223"/>
      <c r="E784" s="223"/>
      <c r="F784" s="223"/>
      <c r="G784" s="223"/>
      <c r="H784" s="223"/>
      <c r="I784" s="223"/>
      <c r="J784" s="225"/>
      <c r="K784" s="223"/>
      <c r="L784" s="223"/>
      <c r="M784" s="223"/>
      <c r="N784" s="223"/>
      <c r="O784" s="231"/>
      <c r="P784" s="231"/>
      <c r="Q784" s="231"/>
      <c r="R784" s="231"/>
      <c r="S784" s="223"/>
      <c r="T784" s="231"/>
      <c r="U784" s="231"/>
      <c r="V784" s="231"/>
      <c r="W784" s="251" t="str">
        <f t="shared" si="12"/>
        <v/>
      </c>
    </row>
    <row r="785" spans="1:23" ht="15.75" customHeight="1">
      <c r="A785" s="223"/>
      <c r="B785" s="223"/>
      <c r="C785" s="224"/>
      <c r="D785" s="223"/>
      <c r="E785" s="223"/>
      <c r="F785" s="223"/>
      <c r="G785" s="223"/>
      <c r="H785" s="223"/>
      <c r="I785" s="223"/>
      <c r="J785" s="225"/>
      <c r="K785" s="223"/>
      <c r="L785" s="223"/>
      <c r="M785" s="223"/>
      <c r="N785" s="223"/>
      <c r="O785" s="231"/>
      <c r="P785" s="231"/>
      <c r="Q785" s="231"/>
      <c r="R785" s="231"/>
      <c r="S785" s="223"/>
      <c r="T785" s="231"/>
      <c r="U785" s="231"/>
      <c r="V785" s="231"/>
      <c r="W785" s="251" t="str">
        <f t="shared" si="12"/>
        <v/>
      </c>
    </row>
    <row r="786" spans="1:23" ht="15.75" customHeight="1">
      <c r="A786" s="223"/>
      <c r="B786" s="223"/>
      <c r="C786" s="224"/>
      <c r="D786" s="223"/>
      <c r="E786" s="223"/>
      <c r="F786" s="223"/>
      <c r="G786" s="223"/>
      <c r="H786" s="223"/>
      <c r="I786" s="223"/>
      <c r="J786" s="225"/>
      <c r="K786" s="223"/>
      <c r="L786" s="223"/>
      <c r="M786" s="223"/>
      <c r="N786" s="223"/>
      <c r="O786" s="231"/>
      <c r="P786" s="231"/>
      <c r="Q786" s="231"/>
      <c r="R786" s="231"/>
      <c r="S786" s="223"/>
      <c r="T786" s="231"/>
      <c r="U786" s="231"/>
      <c r="V786" s="231"/>
      <c r="W786" s="251" t="str">
        <f t="shared" si="12"/>
        <v/>
      </c>
    </row>
    <row r="787" spans="1:23" ht="15.75" customHeight="1">
      <c r="A787" s="223"/>
      <c r="B787" s="223"/>
      <c r="C787" s="224"/>
      <c r="D787" s="223"/>
      <c r="E787" s="223"/>
      <c r="F787" s="223"/>
      <c r="G787" s="223"/>
      <c r="H787" s="223"/>
      <c r="I787" s="223"/>
      <c r="J787" s="225"/>
      <c r="K787" s="223"/>
      <c r="L787" s="223"/>
      <c r="M787" s="223"/>
      <c r="N787" s="223"/>
      <c r="O787" s="231"/>
      <c r="P787" s="231"/>
      <c r="Q787" s="231"/>
      <c r="R787" s="231"/>
      <c r="S787" s="223"/>
      <c r="T787" s="231"/>
      <c r="U787" s="231"/>
      <c r="V787" s="231"/>
      <c r="W787" s="251" t="str">
        <f t="shared" si="12"/>
        <v/>
      </c>
    </row>
    <row r="788" spans="1:23" ht="15.75" customHeight="1">
      <c r="A788" s="223"/>
      <c r="B788" s="223"/>
      <c r="C788" s="224"/>
      <c r="D788" s="223"/>
      <c r="E788" s="223"/>
      <c r="F788" s="223"/>
      <c r="G788" s="223"/>
      <c r="H788" s="223"/>
      <c r="I788" s="223"/>
      <c r="J788" s="225"/>
      <c r="K788" s="223"/>
      <c r="L788" s="223"/>
      <c r="M788" s="223"/>
      <c r="N788" s="223"/>
      <c r="O788" s="231"/>
      <c r="P788" s="231"/>
      <c r="Q788" s="231"/>
      <c r="R788" s="231"/>
      <c r="S788" s="223"/>
      <c r="T788" s="231"/>
      <c r="U788" s="231"/>
      <c r="V788" s="231"/>
      <c r="W788" s="251" t="str">
        <f t="shared" si="12"/>
        <v/>
      </c>
    </row>
    <row r="789" spans="1:23" ht="15.75" customHeight="1">
      <c r="A789" s="223"/>
      <c r="B789" s="223"/>
      <c r="C789" s="224"/>
      <c r="D789" s="223"/>
      <c r="E789" s="223"/>
      <c r="F789" s="223"/>
      <c r="G789" s="223"/>
      <c r="H789" s="223"/>
      <c r="I789" s="223"/>
      <c r="J789" s="225"/>
      <c r="K789" s="223"/>
      <c r="L789" s="223"/>
      <c r="M789" s="223"/>
      <c r="N789" s="223"/>
      <c r="O789" s="231"/>
      <c r="P789" s="231"/>
      <c r="Q789" s="231"/>
      <c r="R789" s="231"/>
      <c r="S789" s="223"/>
      <c r="T789" s="231"/>
      <c r="U789" s="231"/>
      <c r="V789" s="231"/>
      <c r="W789" s="251" t="str">
        <f t="shared" si="12"/>
        <v/>
      </c>
    </row>
    <row r="790" spans="1:23" ht="15.75" customHeight="1">
      <c r="A790" s="223"/>
      <c r="B790" s="223"/>
      <c r="C790" s="224"/>
      <c r="D790" s="223"/>
      <c r="E790" s="223"/>
      <c r="F790" s="223"/>
      <c r="G790" s="223"/>
      <c r="H790" s="223"/>
      <c r="I790" s="223"/>
      <c r="J790" s="225"/>
      <c r="K790" s="223"/>
      <c r="L790" s="223"/>
      <c r="M790" s="223"/>
      <c r="N790" s="223"/>
      <c r="O790" s="231"/>
      <c r="P790" s="231"/>
      <c r="Q790" s="231"/>
      <c r="R790" s="231"/>
      <c r="S790" s="223"/>
      <c r="T790" s="231"/>
      <c r="U790" s="231"/>
      <c r="V790" s="231"/>
      <c r="W790" s="251" t="str">
        <f t="shared" si="12"/>
        <v/>
      </c>
    </row>
    <row r="791" spans="1:23" ht="15.75" customHeight="1">
      <c r="A791" s="223"/>
      <c r="B791" s="223"/>
      <c r="C791" s="224"/>
      <c r="D791" s="223"/>
      <c r="E791" s="223"/>
      <c r="F791" s="223"/>
      <c r="G791" s="223"/>
      <c r="H791" s="223"/>
      <c r="I791" s="223"/>
      <c r="J791" s="225"/>
      <c r="K791" s="223"/>
      <c r="L791" s="223"/>
      <c r="M791" s="223"/>
      <c r="N791" s="223"/>
      <c r="O791" s="231"/>
      <c r="P791" s="231"/>
      <c r="Q791" s="231"/>
      <c r="R791" s="231"/>
      <c r="S791" s="223"/>
      <c r="T791" s="231"/>
      <c r="U791" s="231"/>
      <c r="V791" s="231"/>
      <c r="W791" s="251" t="str">
        <f t="shared" si="12"/>
        <v/>
      </c>
    </row>
    <row r="792" spans="1:23" ht="15.75" customHeight="1">
      <c r="A792" s="223"/>
      <c r="B792" s="223"/>
      <c r="C792" s="224"/>
      <c r="D792" s="223"/>
      <c r="E792" s="223"/>
      <c r="F792" s="223"/>
      <c r="G792" s="223"/>
      <c r="H792" s="223"/>
      <c r="I792" s="223"/>
      <c r="J792" s="225"/>
      <c r="K792" s="223"/>
      <c r="L792" s="223"/>
      <c r="M792" s="223"/>
      <c r="N792" s="223"/>
      <c r="O792" s="231"/>
      <c r="P792" s="231"/>
      <c r="Q792" s="231"/>
      <c r="R792" s="231"/>
      <c r="S792" s="223"/>
      <c r="T792" s="231"/>
      <c r="U792" s="231"/>
      <c r="V792" s="231"/>
      <c r="W792" s="251" t="str">
        <f t="shared" si="12"/>
        <v/>
      </c>
    </row>
    <row r="793" spans="1:23" ht="15.75" customHeight="1">
      <c r="A793" s="223"/>
      <c r="B793" s="223"/>
      <c r="C793" s="224"/>
      <c r="D793" s="223"/>
      <c r="E793" s="223"/>
      <c r="F793" s="223"/>
      <c r="G793" s="223"/>
      <c r="H793" s="223"/>
      <c r="I793" s="223"/>
      <c r="J793" s="225"/>
      <c r="K793" s="223"/>
      <c r="L793" s="223"/>
      <c r="M793" s="223"/>
      <c r="N793" s="223"/>
      <c r="O793" s="231"/>
      <c r="P793" s="231"/>
      <c r="Q793" s="231"/>
      <c r="R793" s="231"/>
      <c r="S793" s="223"/>
      <c r="T793" s="231"/>
      <c r="U793" s="231"/>
      <c r="V793" s="231"/>
      <c r="W793" s="251" t="str">
        <f t="shared" si="12"/>
        <v/>
      </c>
    </row>
    <row r="794" spans="1:23" ht="15.75" customHeight="1">
      <c r="A794" s="223"/>
      <c r="B794" s="223"/>
      <c r="C794" s="224"/>
      <c r="D794" s="223"/>
      <c r="E794" s="223"/>
      <c r="F794" s="223"/>
      <c r="G794" s="223"/>
      <c r="H794" s="223"/>
      <c r="I794" s="223"/>
      <c r="J794" s="225"/>
      <c r="K794" s="223"/>
      <c r="L794" s="223"/>
      <c r="M794" s="223"/>
      <c r="N794" s="223"/>
      <c r="O794" s="231"/>
      <c r="P794" s="231"/>
      <c r="Q794" s="231"/>
      <c r="R794" s="231"/>
      <c r="S794" s="223"/>
      <c r="T794" s="231"/>
      <c r="U794" s="231"/>
      <c r="V794" s="231"/>
      <c r="W794" s="251" t="str">
        <f t="shared" si="12"/>
        <v/>
      </c>
    </row>
    <row r="795" spans="1:23" ht="15.75" customHeight="1">
      <c r="A795" s="223"/>
      <c r="B795" s="223"/>
      <c r="C795" s="224"/>
      <c r="D795" s="223"/>
      <c r="E795" s="223"/>
      <c r="F795" s="223"/>
      <c r="G795" s="223"/>
      <c r="H795" s="223"/>
      <c r="I795" s="223"/>
      <c r="J795" s="225"/>
      <c r="K795" s="223"/>
      <c r="L795" s="223"/>
      <c r="M795" s="223"/>
      <c r="N795" s="223"/>
      <c r="O795" s="231"/>
      <c r="P795" s="231"/>
      <c r="Q795" s="231"/>
      <c r="R795" s="231"/>
      <c r="S795" s="223"/>
      <c r="T795" s="231"/>
      <c r="U795" s="231"/>
      <c r="V795" s="231"/>
      <c r="W795" s="251" t="str">
        <f t="shared" si="12"/>
        <v/>
      </c>
    </row>
    <row r="796" spans="1:23" ht="15.75" customHeight="1">
      <c r="A796" s="223"/>
      <c r="B796" s="223"/>
      <c r="C796" s="224"/>
      <c r="D796" s="223"/>
      <c r="E796" s="223"/>
      <c r="F796" s="223"/>
      <c r="G796" s="223"/>
      <c r="H796" s="223"/>
      <c r="I796" s="223"/>
      <c r="J796" s="225"/>
      <c r="K796" s="223"/>
      <c r="L796" s="223"/>
      <c r="M796" s="223"/>
      <c r="N796" s="223"/>
      <c r="O796" s="231"/>
      <c r="P796" s="231"/>
      <c r="Q796" s="231"/>
      <c r="R796" s="231"/>
      <c r="S796" s="223"/>
      <c r="T796" s="231"/>
      <c r="U796" s="231"/>
      <c r="V796" s="231"/>
      <c r="W796" s="251" t="str">
        <f t="shared" si="12"/>
        <v/>
      </c>
    </row>
    <row r="797" spans="1:23" ht="15.75" customHeight="1">
      <c r="A797" s="223"/>
      <c r="B797" s="223"/>
      <c r="C797" s="224"/>
      <c r="D797" s="223"/>
      <c r="E797" s="223"/>
      <c r="F797" s="223"/>
      <c r="G797" s="223"/>
      <c r="H797" s="223"/>
      <c r="I797" s="223"/>
      <c r="J797" s="225"/>
      <c r="K797" s="223"/>
      <c r="L797" s="223"/>
      <c r="M797" s="223"/>
      <c r="N797" s="223"/>
      <c r="O797" s="231"/>
      <c r="P797" s="231"/>
      <c r="Q797" s="231"/>
      <c r="R797" s="231"/>
      <c r="S797" s="223"/>
      <c r="T797" s="231"/>
      <c r="U797" s="231"/>
      <c r="V797" s="231"/>
      <c r="W797" s="251" t="str">
        <f t="shared" si="12"/>
        <v/>
      </c>
    </row>
    <row r="798" spans="1:23" ht="15.75" customHeight="1">
      <c r="A798" s="223"/>
      <c r="B798" s="223"/>
      <c r="C798" s="224"/>
      <c r="D798" s="223"/>
      <c r="E798" s="223"/>
      <c r="F798" s="223"/>
      <c r="G798" s="223"/>
      <c r="H798" s="223"/>
      <c r="I798" s="223"/>
      <c r="J798" s="225"/>
      <c r="K798" s="223"/>
      <c r="L798" s="223"/>
      <c r="M798" s="223"/>
      <c r="N798" s="223"/>
      <c r="O798" s="231"/>
      <c r="P798" s="231"/>
      <c r="Q798" s="231"/>
      <c r="R798" s="231"/>
      <c r="S798" s="223"/>
      <c r="T798" s="231"/>
      <c r="U798" s="231"/>
      <c r="V798" s="231"/>
      <c r="W798" s="251" t="str">
        <f t="shared" si="12"/>
        <v/>
      </c>
    </row>
    <row r="799" spans="1:23" ht="15.75" customHeight="1">
      <c r="A799" s="223"/>
      <c r="B799" s="223"/>
      <c r="C799" s="224"/>
      <c r="D799" s="223"/>
      <c r="E799" s="223"/>
      <c r="F799" s="223"/>
      <c r="G799" s="223"/>
      <c r="H799" s="223"/>
      <c r="I799" s="223"/>
      <c r="J799" s="225"/>
      <c r="K799" s="223"/>
      <c r="L799" s="223"/>
      <c r="M799" s="223"/>
      <c r="N799" s="223"/>
      <c r="O799" s="231"/>
      <c r="P799" s="231"/>
      <c r="Q799" s="231"/>
      <c r="R799" s="231"/>
      <c r="S799" s="223"/>
      <c r="T799" s="231"/>
      <c r="U799" s="231"/>
      <c r="V799" s="231"/>
      <c r="W799" s="251" t="str">
        <f t="shared" si="12"/>
        <v/>
      </c>
    </row>
    <row r="800" spans="1:23" ht="15.75" customHeight="1">
      <c r="A800" s="223"/>
      <c r="B800" s="223"/>
      <c r="C800" s="224"/>
      <c r="D800" s="223"/>
      <c r="E800" s="223"/>
      <c r="F800" s="223"/>
      <c r="G800" s="223"/>
      <c r="H800" s="223"/>
      <c r="I800" s="223"/>
      <c r="J800" s="225"/>
      <c r="K800" s="223"/>
      <c r="L800" s="223"/>
      <c r="M800" s="223"/>
      <c r="N800" s="223"/>
      <c r="O800" s="231"/>
      <c r="P800" s="231"/>
      <c r="Q800" s="231"/>
      <c r="R800" s="231"/>
      <c r="S800" s="223"/>
      <c r="T800" s="231"/>
      <c r="U800" s="231"/>
      <c r="V800" s="231"/>
      <c r="W800" s="251" t="str">
        <f t="shared" si="12"/>
        <v/>
      </c>
    </row>
    <row r="801" spans="1:23" ht="15.75" customHeight="1">
      <c r="A801" s="223"/>
      <c r="B801" s="223"/>
      <c r="C801" s="224"/>
      <c r="D801" s="223"/>
      <c r="E801" s="223"/>
      <c r="F801" s="223"/>
      <c r="G801" s="223"/>
      <c r="H801" s="223"/>
      <c r="I801" s="223"/>
      <c r="J801" s="225"/>
      <c r="K801" s="223"/>
      <c r="L801" s="223"/>
      <c r="M801" s="223"/>
      <c r="N801" s="223"/>
      <c r="O801" s="231"/>
      <c r="P801" s="231"/>
      <c r="Q801" s="231"/>
      <c r="R801" s="231"/>
      <c r="S801" s="223"/>
      <c r="T801" s="231"/>
      <c r="U801" s="231"/>
      <c r="V801" s="231"/>
      <c r="W801" s="251" t="str">
        <f t="shared" si="12"/>
        <v/>
      </c>
    </row>
    <row r="802" spans="1:23" ht="15.75" customHeight="1">
      <c r="A802" s="223"/>
      <c r="B802" s="223"/>
      <c r="C802" s="224"/>
      <c r="D802" s="223"/>
      <c r="E802" s="223"/>
      <c r="F802" s="223"/>
      <c r="G802" s="223"/>
      <c r="H802" s="223"/>
      <c r="I802" s="223"/>
      <c r="J802" s="225"/>
      <c r="K802" s="223"/>
      <c r="L802" s="223"/>
      <c r="M802" s="223"/>
      <c r="N802" s="223"/>
      <c r="O802" s="231"/>
      <c r="P802" s="231"/>
      <c r="Q802" s="231"/>
      <c r="R802" s="231"/>
      <c r="S802" s="223"/>
      <c r="T802" s="231"/>
      <c r="U802" s="231"/>
      <c r="V802" s="231"/>
      <c r="W802" s="251" t="str">
        <f t="shared" si="12"/>
        <v/>
      </c>
    </row>
    <row r="803" spans="1:23" ht="15.75" customHeight="1">
      <c r="A803" s="223"/>
      <c r="B803" s="223"/>
      <c r="C803" s="224"/>
      <c r="D803" s="223"/>
      <c r="E803" s="223"/>
      <c r="F803" s="223"/>
      <c r="G803" s="223"/>
      <c r="H803" s="223"/>
      <c r="I803" s="223"/>
      <c r="J803" s="225"/>
      <c r="K803" s="223"/>
      <c r="L803" s="223"/>
      <c r="M803" s="223"/>
      <c r="N803" s="223"/>
      <c r="O803" s="231"/>
      <c r="P803" s="231"/>
      <c r="Q803" s="231"/>
      <c r="R803" s="231"/>
      <c r="S803" s="223"/>
      <c r="T803" s="231"/>
      <c r="U803" s="231"/>
      <c r="V803" s="231"/>
      <c r="W803" s="251" t="str">
        <f t="shared" si="12"/>
        <v/>
      </c>
    </row>
    <row r="804" spans="1:23" ht="15.75" customHeight="1">
      <c r="A804" s="223"/>
      <c r="B804" s="223"/>
      <c r="C804" s="224"/>
      <c r="D804" s="223"/>
      <c r="E804" s="223"/>
      <c r="F804" s="223"/>
      <c r="G804" s="223"/>
      <c r="H804" s="223"/>
      <c r="I804" s="223"/>
      <c r="J804" s="225"/>
      <c r="K804" s="223"/>
      <c r="L804" s="223"/>
      <c r="M804" s="223"/>
      <c r="N804" s="223"/>
      <c r="O804" s="231"/>
      <c r="P804" s="231"/>
      <c r="Q804" s="231"/>
      <c r="R804" s="231"/>
      <c r="S804" s="223"/>
      <c r="T804" s="231"/>
      <c r="U804" s="231"/>
      <c r="V804" s="231"/>
      <c r="W804" s="251" t="str">
        <f t="shared" si="12"/>
        <v/>
      </c>
    </row>
    <row r="805" spans="1:23" ht="15.75" customHeight="1">
      <c r="A805" s="223"/>
      <c r="B805" s="223"/>
      <c r="C805" s="224"/>
      <c r="D805" s="223"/>
      <c r="E805" s="223"/>
      <c r="F805" s="223"/>
      <c r="G805" s="223"/>
      <c r="H805" s="223"/>
      <c r="I805" s="223"/>
      <c r="J805" s="225"/>
      <c r="K805" s="223"/>
      <c r="L805" s="223"/>
      <c r="M805" s="223"/>
      <c r="N805" s="223"/>
      <c r="O805" s="231"/>
      <c r="P805" s="231"/>
      <c r="Q805" s="231"/>
      <c r="R805" s="231"/>
      <c r="S805" s="223"/>
      <c r="T805" s="231"/>
      <c r="U805" s="231"/>
      <c r="V805" s="231"/>
      <c r="W805" s="251" t="str">
        <f t="shared" si="12"/>
        <v/>
      </c>
    </row>
    <row r="806" spans="1:23" ht="15.75" customHeight="1">
      <c r="A806" s="223"/>
      <c r="B806" s="223"/>
      <c r="C806" s="224"/>
      <c r="D806" s="223"/>
      <c r="E806" s="223"/>
      <c r="F806" s="223"/>
      <c r="G806" s="223"/>
      <c r="H806" s="223"/>
      <c r="I806" s="223"/>
      <c r="J806" s="225"/>
      <c r="K806" s="223"/>
      <c r="L806" s="223"/>
      <c r="M806" s="223"/>
      <c r="N806" s="223"/>
      <c r="O806" s="231"/>
      <c r="P806" s="231"/>
      <c r="Q806" s="231"/>
      <c r="R806" s="231"/>
      <c r="S806" s="223"/>
      <c r="T806" s="231"/>
      <c r="U806" s="231"/>
      <c r="V806" s="231"/>
      <c r="W806" s="251" t="str">
        <f t="shared" si="12"/>
        <v/>
      </c>
    </row>
    <row r="807" spans="1:23" ht="15.75" customHeight="1">
      <c r="A807" s="223"/>
      <c r="B807" s="223"/>
      <c r="C807" s="224"/>
      <c r="D807" s="223"/>
      <c r="E807" s="223"/>
      <c r="F807" s="223"/>
      <c r="G807" s="223"/>
      <c r="H807" s="223"/>
      <c r="I807" s="223"/>
      <c r="J807" s="225"/>
      <c r="K807" s="223"/>
      <c r="L807" s="223"/>
      <c r="M807" s="223"/>
      <c r="N807" s="223"/>
      <c r="O807" s="231"/>
      <c r="P807" s="231"/>
      <c r="Q807" s="231"/>
      <c r="R807" s="231"/>
      <c r="S807" s="223"/>
      <c r="T807" s="231"/>
      <c r="U807" s="231"/>
      <c r="V807" s="231"/>
      <c r="W807" s="251" t="str">
        <f t="shared" si="12"/>
        <v/>
      </c>
    </row>
    <row r="808" spans="1:23" ht="15.75" customHeight="1">
      <c r="A808" s="223"/>
      <c r="B808" s="223"/>
      <c r="C808" s="224"/>
      <c r="D808" s="223"/>
      <c r="E808" s="223"/>
      <c r="F808" s="223"/>
      <c r="G808" s="223"/>
      <c r="H808" s="223"/>
      <c r="I808" s="223"/>
      <c r="J808" s="225"/>
      <c r="K808" s="223"/>
      <c r="L808" s="223"/>
      <c r="M808" s="223"/>
      <c r="N808" s="223"/>
      <c r="O808" s="231"/>
      <c r="P808" s="231"/>
      <c r="Q808" s="231"/>
      <c r="R808" s="231"/>
      <c r="S808" s="223"/>
      <c r="T808" s="231"/>
      <c r="U808" s="231"/>
      <c r="V808" s="231"/>
      <c r="W808" s="251" t="str">
        <f t="shared" si="12"/>
        <v/>
      </c>
    </row>
    <row r="809" spans="1:23" ht="15.75" customHeight="1">
      <c r="A809" s="223"/>
      <c r="B809" s="223"/>
      <c r="C809" s="224"/>
      <c r="D809" s="223"/>
      <c r="E809" s="223"/>
      <c r="F809" s="223"/>
      <c r="G809" s="223"/>
      <c r="H809" s="223"/>
      <c r="I809" s="223"/>
      <c r="J809" s="225"/>
      <c r="K809" s="223"/>
      <c r="L809" s="223"/>
      <c r="M809" s="223"/>
      <c r="N809" s="223"/>
      <c r="O809" s="231"/>
      <c r="P809" s="231"/>
      <c r="Q809" s="231"/>
      <c r="R809" s="231"/>
      <c r="S809" s="223"/>
      <c r="T809" s="231"/>
      <c r="U809" s="231"/>
      <c r="V809" s="231"/>
      <c r="W809" s="251" t="str">
        <f t="shared" si="12"/>
        <v/>
      </c>
    </row>
    <row r="810" spans="1:23" ht="15.75" customHeight="1">
      <c r="A810" s="223"/>
      <c r="B810" s="223"/>
      <c r="C810" s="224"/>
      <c r="D810" s="223"/>
      <c r="E810" s="223"/>
      <c r="F810" s="223"/>
      <c r="G810" s="223"/>
      <c r="H810" s="223"/>
      <c r="I810" s="223"/>
      <c r="J810" s="225"/>
      <c r="K810" s="223"/>
      <c r="L810" s="223"/>
      <c r="M810" s="223"/>
      <c r="N810" s="223"/>
      <c r="O810" s="231"/>
      <c r="P810" s="231"/>
      <c r="Q810" s="231"/>
      <c r="R810" s="231"/>
      <c r="S810" s="223"/>
      <c r="T810" s="231"/>
      <c r="U810" s="231"/>
      <c r="V810" s="231"/>
      <c r="W810" s="251" t="str">
        <f t="shared" si="12"/>
        <v/>
      </c>
    </row>
    <row r="811" spans="1:23" ht="15.75" customHeight="1">
      <c r="A811" s="223"/>
      <c r="B811" s="223"/>
      <c r="C811" s="224"/>
      <c r="D811" s="223"/>
      <c r="E811" s="223"/>
      <c r="F811" s="223"/>
      <c r="G811" s="223"/>
      <c r="H811" s="223"/>
      <c r="I811" s="223"/>
      <c r="J811" s="225"/>
      <c r="K811" s="223"/>
      <c r="L811" s="223"/>
      <c r="M811" s="223"/>
      <c r="N811" s="223"/>
      <c r="O811" s="231"/>
      <c r="P811" s="231"/>
      <c r="Q811" s="231"/>
      <c r="R811" s="231"/>
      <c r="S811" s="223"/>
      <c r="T811" s="231"/>
      <c r="U811" s="231"/>
      <c r="V811" s="231"/>
      <c r="W811" s="251" t="str">
        <f t="shared" si="12"/>
        <v/>
      </c>
    </row>
    <row r="812" spans="1:23" ht="15.75" customHeight="1">
      <c r="A812" s="223"/>
      <c r="B812" s="223"/>
      <c r="C812" s="224"/>
      <c r="D812" s="223"/>
      <c r="E812" s="223"/>
      <c r="F812" s="223"/>
      <c r="G812" s="223"/>
      <c r="H812" s="223"/>
      <c r="I812" s="223"/>
      <c r="J812" s="225"/>
      <c r="K812" s="223"/>
      <c r="L812" s="223"/>
      <c r="M812" s="223"/>
      <c r="N812" s="223"/>
      <c r="O812" s="231"/>
      <c r="P812" s="231"/>
      <c r="Q812" s="231"/>
      <c r="R812" s="231"/>
      <c r="S812" s="223"/>
      <c r="T812" s="231"/>
      <c r="U812" s="231"/>
      <c r="V812" s="231"/>
      <c r="W812" s="251" t="str">
        <f t="shared" si="12"/>
        <v/>
      </c>
    </row>
    <row r="813" spans="1:23" ht="15.75" customHeight="1">
      <c r="A813" s="223"/>
      <c r="B813" s="223"/>
      <c r="C813" s="224"/>
      <c r="D813" s="223"/>
      <c r="E813" s="223"/>
      <c r="F813" s="223"/>
      <c r="G813" s="223"/>
      <c r="H813" s="223"/>
      <c r="I813" s="223"/>
      <c r="J813" s="225"/>
      <c r="K813" s="223"/>
      <c r="L813" s="223"/>
      <c r="M813" s="223"/>
      <c r="N813" s="223"/>
      <c r="O813" s="231"/>
      <c r="P813" s="231"/>
      <c r="Q813" s="231"/>
      <c r="R813" s="231"/>
      <c r="S813" s="223"/>
      <c r="T813" s="231"/>
      <c r="U813" s="231"/>
      <c r="V813" s="231"/>
      <c r="W813" s="251" t="str">
        <f t="shared" si="12"/>
        <v/>
      </c>
    </row>
    <row r="814" spans="1:23" ht="15.75" customHeight="1">
      <c r="A814" s="223"/>
      <c r="B814" s="223"/>
      <c r="C814" s="224"/>
      <c r="D814" s="223"/>
      <c r="E814" s="223"/>
      <c r="F814" s="223"/>
      <c r="G814" s="223"/>
      <c r="H814" s="223"/>
      <c r="I814" s="223"/>
      <c r="J814" s="225"/>
      <c r="K814" s="223"/>
      <c r="L814" s="223"/>
      <c r="M814" s="223"/>
      <c r="N814" s="223"/>
      <c r="O814" s="231"/>
      <c r="P814" s="231"/>
      <c r="Q814" s="231"/>
      <c r="R814" s="231"/>
      <c r="S814" s="223"/>
      <c r="T814" s="231"/>
      <c r="U814" s="231"/>
      <c r="V814" s="231"/>
      <c r="W814" s="251" t="str">
        <f t="shared" si="12"/>
        <v/>
      </c>
    </row>
    <row r="815" spans="1:23" ht="15.75" customHeight="1">
      <c r="A815" s="223"/>
      <c r="B815" s="223"/>
      <c r="C815" s="224"/>
      <c r="D815" s="223"/>
      <c r="E815" s="223"/>
      <c r="F815" s="223"/>
      <c r="G815" s="223"/>
      <c r="H815" s="223"/>
      <c r="I815" s="223"/>
      <c r="J815" s="225"/>
      <c r="K815" s="223"/>
      <c r="L815" s="223"/>
      <c r="M815" s="223"/>
      <c r="N815" s="223"/>
      <c r="O815" s="231"/>
      <c r="P815" s="231"/>
      <c r="Q815" s="231"/>
      <c r="R815" s="231"/>
      <c r="S815" s="223"/>
      <c r="T815" s="231"/>
      <c r="U815" s="231"/>
      <c r="V815" s="231"/>
      <c r="W815" s="251" t="str">
        <f t="shared" si="12"/>
        <v/>
      </c>
    </row>
    <row r="816" spans="1:23" ht="15.75" customHeight="1">
      <c r="A816" s="223"/>
      <c r="B816" s="223"/>
      <c r="C816" s="224"/>
      <c r="D816" s="223"/>
      <c r="E816" s="223"/>
      <c r="F816" s="223"/>
      <c r="G816" s="223"/>
      <c r="H816" s="223"/>
      <c r="I816" s="223"/>
      <c r="J816" s="225"/>
      <c r="K816" s="223"/>
      <c r="L816" s="223"/>
      <c r="M816" s="223"/>
      <c r="N816" s="223"/>
      <c r="O816" s="231"/>
      <c r="P816" s="231"/>
      <c r="Q816" s="231"/>
      <c r="R816" s="231"/>
      <c r="S816" s="223"/>
      <c r="T816" s="231"/>
      <c r="U816" s="231"/>
      <c r="V816" s="231"/>
      <c r="W816" s="251" t="str">
        <f t="shared" si="12"/>
        <v/>
      </c>
    </row>
    <row r="817" spans="1:23" ht="15.75" customHeight="1">
      <c r="A817" s="223"/>
      <c r="B817" s="223"/>
      <c r="C817" s="224"/>
      <c r="D817" s="223"/>
      <c r="E817" s="223"/>
      <c r="F817" s="223"/>
      <c r="G817" s="223"/>
      <c r="H817" s="223"/>
      <c r="I817" s="223"/>
      <c r="J817" s="225"/>
      <c r="K817" s="223"/>
      <c r="L817" s="223"/>
      <c r="M817" s="223"/>
      <c r="N817" s="223"/>
      <c r="O817" s="231"/>
      <c r="P817" s="231"/>
      <c r="Q817" s="231"/>
      <c r="R817" s="231"/>
      <c r="S817" s="223"/>
      <c r="T817" s="231"/>
      <c r="U817" s="231"/>
      <c r="V817" s="231"/>
      <c r="W817" s="251" t="str">
        <f t="shared" si="12"/>
        <v/>
      </c>
    </row>
    <row r="818" spans="1:23" ht="15.75" customHeight="1">
      <c r="A818" s="223"/>
      <c r="B818" s="223"/>
      <c r="C818" s="224"/>
      <c r="D818" s="223"/>
      <c r="E818" s="223"/>
      <c r="F818" s="223"/>
      <c r="G818" s="223"/>
      <c r="H818" s="223"/>
      <c r="I818" s="223"/>
      <c r="J818" s="225"/>
      <c r="K818" s="223"/>
      <c r="L818" s="223"/>
      <c r="M818" s="223"/>
      <c r="N818" s="223"/>
      <c r="O818" s="231"/>
      <c r="P818" s="231"/>
      <c r="Q818" s="231"/>
      <c r="R818" s="231"/>
      <c r="S818" s="223"/>
      <c r="T818" s="231"/>
      <c r="U818" s="231"/>
      <c r="V818" s="231"/>
      <c r="W818" s="251" t="str">
        <f t="shared" si="12"/>
        <v/>
      </c>
    </row>
    <row r="819" spans="1:23" ht="15.75" customHeight="1">
      <c r="A819" s="223"/>
      <c r="B819" s="223"/>
      <c r="C819" s="224"/>
      <c r="D819" s="223"/>
      <c r="E819" s="223"/>
      <c r="F819" s="223"/>
      <c r="G819" s="223"/>
      <c r="H819" s="223"/>
      <c r="I819" s="223"/>
      <c r="J819" s="225"/>
      <c r="K819" s="223"/>
      <c r="L819" s="223"/>
      <c r="M819" s="223"/>
      <c r="N819" s="223"/>
      <c r="O819" s="231"/>
      <c r="P819" s="231"/>
      <c r="Q819" s="231"/>
      <c r="R819" s="231"/>
      <c r="S819" s="223"/>
      <c r="T819" s="231"/>
      <c r="U819" s="231"/>
      <c r="V819" s="231"/>
      <c r="W819" s="251" t="str">
        <f t="shared" si="12"/>
        <v/>
      </c>
    </row>
    <row r="820" spans="1:23" ht="15.75" customHeight="1">
      <c r="A820" s="223"/>
      <c r="B820" s="223"/>
      <c r="C820" s="224"/>
      <c r="D820" s="223"/>
      <c r="E820" s="223"/>
      <c r="F820" s="223"/>
      <c r="G820" s="223"/>
      <c r="H820" s="223"/>
      <c r="I820" s="223"/>
      <c r="J820" s="225"/>
      <c r="K820" s="223"/>
      <c r="L820" s="223"/>
      <c r="M820" s="223"/>
      <c r="N820" s="223"/>
      <c r="O820" s="231"/>
      <c r="P820" s="231"/>
      <c r="Q820" s="231"/>
      <c r="R820" s="231"/>
      <c r="S820" s="223"/>
      <c r="T820" s="231"/>
      <c r="U820" s="231"/>
      <c r="V820" s="231"/>
      <c r="W820" s="251" t="str">
        <f t="shared" si="12"/>
        <v/>
      </c>
    </row>
    <row r="821" spans="1:23" ht="15.75" customHeight="1">
      <c r="A821" s="223"/>
      <c r="B821" s="223"/>
      <c r="C821" s="224"/>
      <c r="D821" s="223"/>
      <c r="E821" s="223"/>
      <c r="F821" s="223"/>
      <c r="G821" s="223"/>
      <c r="H821" s="223"/>
      <c r="I821" s="223"/>
      <c r="J821" s="225"/>
      <c r="K821" s="223"/>
      <c r="L821" s="223"/>
      <c r="M821" s="223"/>
      <c r="N821" s="223"/>
      <c r="O821" s="231"/>
      <c r="P821" s="231"/>
      <c r="Q821" s="231"/>
      <c r="R821" s="231"/>
      <c r="S821" s="223"/>
      <c r="T821" s="231"/>
      <c r="U821" s="231"/>
      <c r="V821" s="231"/>
      <c r="W821" s="251" t="str">
        <f t="shared" si="12"/>
        <v/>
      </c>
    </row>
    <row r="822" spans="1:23" ht="15.75" customHeight="1">
      <c r="A822" s="223"/>
      <c r="B822" s="223"/>
      <c r="C822" s="224"/>
      <c r="D822" s="223"/>
      <c r="E822" s="223"/>
      <c r="F822" s="223"/>
      <c r="G822" s="223"/>
      <c r="H822" s="223"/>
      <c r="I822" s="223"/>
      <c r="J822" s="225"/>
      <c r="K822" s="223"/>
      <c r="L822" s="223"/>
      <c r="M822" s="223"/>
      <c r="N822" s="223"/>
      <c r="O822" s="231"/>
      <c r="P822" s="231"/>
      <c r="Q822" s="231"/>
      <c r="R822" s="231"/>
      <c r="S822" s="223"/>
      <c r="T822" s="231"/>
      <c r="U822" s="231"/>
      <c r="V822" s="231"/>
      <c r="W822" s="251" t="str">
        <f t="shared" si="12"/>
        <v/>
      </c>
    </row>
    <row r="823" spans="1:23" ht="15.75" customHeight="1">
      <c r="A823" s="223"/>
      <c r="B823" s="223"/>
      <c r="C823" s="224"/>
      <c r="D823" s="223"/>
      <c r="E823" s="223"/>
      <c r="F823" s="223"/>
      <c r="G823" s="223"/>
      <c r="H823" s="223"/>
      <c r="I823" s="223"/>
      <c r="J823" s="225"/>
      <c r="K823" s="223"/>
      <c r="L823" s="223"/>
      <c r="M823" s="223"/>
      <c r="N823" s="223"/>
      <c r="O823" s="231"/>
      <c r="P823" s="231"/>
      <c r="Q823" s="231"/>
      <c r="R823" s="231"/>
      <c r="S823" s="223"/>
      <c r="T823" s="231"/>
      <c r="U823" s="231"/>
      <c r="V823" s="231"/>
      <c r="W823" s="251" t="str">
        <f t="shared" si="12"/>
        <v/>
      </c>
    </row>
    <row r="824" spans="1:23" ht="15.75" customHeight="1">
      <c r="A824" s="223"/>
      <c r="B824" s="223"/>
      <c r="C824" s="224"/>
      <c r="D824" s="223"/>
      <c r="E824" s="223"/>
      <c r="F824" s="223"/>
      <c r="G824" s="223"/>
      <c r="H824" s="223"/>
      <c r="I824" s="223"/>
      <c r="J824" s="225"/>
      <c r="K824" s="223"/>
      <c r="L824" s="223"/>
      <c r="M824" s="223"/>
      <c r="N824" s="223"/>
      <c r="O824" s="231"/>
      <c r="P824" s="231"/>
      <c r="Q824" s="231"/>
      <c r="R824" s="231"/>
      <c r="S824" s="223"/>
      <c r="T824" s="231"/>
      <c r="U824" s="231"/>
      <c r="V824" s="231"/>
      <c r="W824" s="251" t="str">
        <f t="shared" si="12"/>
        <v/>
      </c>
    </row>
    <row r="825" spans="1:23" ht="15.75" customHeight="1">
      <c r="A825" s="223"/>
      <c r="B825" s="223"/>
      <c r="C825" s="224"/>
      <c r="D825" s="223"/>
      <c r="E825" s="223"/>
      <c r="F825" s="223"/>
      <c r="G825" s="223"/>
      <c r="H825" s="223"/>
      <c r="I825" s="223"/>
      <c r="J825" s="225"/>
      <c r="K825" s="223"/>
      <c r="L825" s="223"/>
      <c r="M825" s="223"/>
      <c r="N825" s="223"/>
      <c r="O825" s="231"/>
      <c r="P825" s="231"/>
      <c r="Q825" s="231"/>
      <c r="R825" s="231"/>
      <c r="S825" s="223"/>
      <c r="T825" s="231"/>
      <c r="U825" s="231"/>
      <c r="V825" s="231"/>
      <c r="W825" s="251" t="str">
        <f t="shared" si="12"/>
        <v/>
      </c>
    </row>
    <row r="826" spans="1:23" ht="15.75" customHeight="1">
      <c r="A826" s="223"/>
      <c r="B826" s="223"/>
      <c r="C826" s="224"/>
      <c r="D826" s="223"/>
      <c r="E826" s="223"/>
      <c r="F826" s="223"/>
      <c r="G826" s="223"/>
      <c r="H826" s="223"/>
      <c r="I826" s="223"/>
      <c r="J826" s="225"/>
      <c r="K826" s="223"/>
      <c r="L826" s="223"/>
      <c r="M826" s="223"/>
      <c r="N826" s="223"/>
      <c r="O826" s="231"/>
      <c r="P826" s="231"/>
      <c r="Q826" s="231"/>
      <c r="R826" s="231"/>
      <c r="S826" s="223"/>
      <c r="T826" s="231"/>
      <c r="U826" s="231"/>
      <c r="V826" s="231"/>
      <c r="W826" s="251" t="str">
        <f t="shared" si="12"/>
        <v/>
      </c>
    </row>
    <row r="827" spans="1:23" ht="15.75" customHeight="1">
      <c r="A827" s="223"/>
      <c r="B827" s="223"/>
      <c r="C827" s="224"/>
      <c r="D827" s="223"/>
      <c r="E827" s="223"/>
      <c r="F827" s="223"/>
      <c r="G827" s="223"/>
      <c r="H827" s="223"/>
      <c r="I827" s="223"/>
      <c r="J827" s="225"/>
      <c r="K827" s="223"/>
      <c r="L827" s="223"/>
      <c r="M827" s="223"/>
      <c r="N827" s="223"/>
      <c r="O827" s="231"/>
      <c r="P827" s="231"/>
      <c r="Q827" s="231"/>
      <c r="R827" s="231"/>
      <c r="S827" s="223"/>
      <c r="T827" s="231"/>
      <c r="U827" s="231"/>
      <c r="V827" s="231"/>
      <c r="W827" s="251" t="str">
        <f t="shared" si="12"/>
        <v/>
      </c>
    </row>
    <row r="828" spans="1:23" ht="15.75" customHeight="1">
      <c r="A828" s="223"/>
      <c r="B828" s="223"/>
      <c r="C828" s="224"/>
      <c r="D828" s="223"/>
      <c r="E828" s="223"/>
      <c r="F828" s="223"/>
      <c r="G828" s="223"/>
      <c r="H828" s="223"/>
      <c r="I828" s="223"/>
      <c r="J828" s="225"/>
      <c r="K828" s="223"/>
      <c r="L828" s="223"/>
      <c r="M828" s="223"/>
      <c r="N828" s="223"/>
      <c r="O828" s="231"/>
      <c r="P828" s="231"/>
      <c r="Q828" s="231"/>
      <c r="R828" s="231"/>
      <c r="S828" s="223"/>
      <c r="T828" s="231"/>
      <c r="U828" s="231"/>
      <c r="V828" s="231"/>
      <c r="W828" s="251" t="str">
        <f t="shared" si="12"/>
        <v/>
      </c>
    </row>
    <row r="829" spans="1:23" ht="15.75" customHeight="1">
      <c r="A829" s="223"/>
      <c r="B829" s="223"/>
      <c r="C829" s="224"/>
      <c r="D829" s="223"/>
      <c r="E829" s="223"/>
      <c r="F829" s="223"/>
      <c r="G829" s="223"/>
      <c r="H829" s="223"/>
      <c r="I829" s="223"/>
      <c r="J829" s="225"/>
      <c r="K829" s="223"/>
      <c r="L829" s="223"/>
      <c r="M829" s="223"/>
      <c r="N829" s="223"/>
      <c r="O829" s="231"/>
      <c r="P829" s="231"/>
      <c r="Q829" s="231"/>
      <c r="R829" s="231"/>
      <c r="S829" s="223"/>
      <c r="T829" s="231"/>
      <c r="U829" s="231"/>
      <c r="V829" s="231"/>
      <c r="W829" s="251" t="str">
        <f t="shared" si="12"/>
        <v/>
      </c>
    </row>
    <row r="830" spans="1:23" ht="15.75" customHeight="1">
      <c r="A830" s="223"/>
      <c r="B830" s="223"/>
      <c r="C830" s="224"/>
      <c r="D830" s="223"/>
      <c r="E830" s="223"/>
      <c r="F830" s="223"/>
      <c r="G830" s="223"/>
      <c r="H830" s="223"/>
      <c r="I830" s="223"/>
      <c r="J830" s="225"/>
      <c r="K830" s="223"/>
      <c r="L830" s="223"/>
      <c r="M830" s="223"/>
      <c r="N830" s="223"/>
      <c r="O830" s="231"/>
      <c r="P830" s="231"/>
      <c r="Q830" s="231"/>
      <c r="R830" s="231"/>
      <c r="S830" s="223"/>
      <c r="T830" s="231"/>
      <c r="U830" s="231"/>
      <c r="V830" s="231"/>
      <c r="W830" s="251" t="str">
        <f t="shared" si="12"/>
        <v/>
      </c>
    </row>
    <row r="831" spans="1:23" ht="15.75" customHeight="1">
      <c r="A831" s="223"/>
      <c r="B831" s="223"/>
      <c r="C831" s="224"/>
      <c r="D831" s="223"/>
      <c r="E831" s="223"/>
      <c r="F831" s="223"/>
      <c r="G831" s="223"/>
      <c r="H831" s="223"/>
      <c r="I831" s="223"/>
      <c r="J831" s="225"/>
      <c r="K831" s="223"/>
      <c r="L831" s="223"/>
      <c r="M831" s="223"/>
      <c r="N831" s="223"/>
      <c r="O831" s="231"/>
      <c r="P831" s="231"/>
      <c r="Q831" s="231"/>
      <c r="R831" s="231"/>
      <c r="S831" s="223"/>
      <c r="T831" s="231"/>
      <c r="U831" s="231"/>
      <c r="V831" s="231"/>
      <c r="W831" s="251" t="str">
        <f t="shared" si="12"/>
        <v/>
      </c>
    </row>
    <row r="832" spans="1:23" ht="15.75" customHeight="1">
      <c r="A832" s="223"/>
      <c r="B832" s="223"/>
      <c r="C832" s="224"/>
      <c r="D832" s="223"/>
      <c r="E832" s="223"/>
      <c r="F832" s="223"/>
      <c r="G832" s="223"/>
      <c r="H832" s="223"/>
      <c r="I832" s="223"/>
      <c r="J832" s="225"/>
      <c r="K832" s="223"/>
      <c r="L832" s="223"/>
      <c r="M832" s="223"/>
      <c r="N832" s="223"/>
      <c r="O832" s="231"/>
      <c r="P832" s="231"/>
      <c r="Q832" s="231"/>
      <c r="R832" s="231"/>
      <c r="S832" s="223"/>
      <c r="T832" s="231"/>
      <c r="U832" s="231"/>
      <c r="V832" s="231"/>
      <c r="W832" s="251" t="str">
        <f t="shared" si="12"/>
        <v/>
      </c>
    </row>
    <row r="833" spans="1:23" ht="15.75" customHeight="1">
      <c r="A833" s="223"/>
      <c r="B833" s="223"/>
      <c r="C833" s="224"/>
      <c r="D833" s="223"/>
      <c r="E833" s="223"/>
      <c r="F833" s="223"/>
      <c r="G833" s="223"/>
      <c r="H833" s="223"/>
      <c r="I833" s="223"/>
      <c r="J833" s="225"/>
      <c r="K833" s="223"/>
      <c r="L833" s="223"/>
      <c r="M833" s="223"/>
      <c r="N833" s="223"/>
      <c r="O833" s="231"/>
      <c r="P833" s="231"/>
      <c r="Q833" s="231"/>
      <c r="R833" s="231"/>
      <c r="S833" s="223"/>
      <c r="T833" s="231"/>
      <c r="U833" s="231"/>
      <c r="V833" s="231"/>
      <c r="W833" s="251" t="str">
        <f t="shared" si="12"/>
        <v/>
      </c>
    </row>
    <row r="834" spans="1:23" ht="15.75" customHeight="1">
      <c r="A834" s="223"/>
      <c r="B834" s="223"/>
      <c r="C834" s="224"/>
      <c r="D834" s="223"/>
      <c r="E834" s="223"/>
      <c r="F834" s="223"/>
      <c r="G834" s="223"/>
      <c r="H834" s="223"/>
      <c r="I834" s="223"/>
      <c r="J834" s="225"/>
      <c r="K834" s="223"/>
      <c r="L834" s="223"/>
      <c r="M834" s="223"/>
      <c r="N834" s="223"/>
      <c r="O834" s="231"/>
      <c r="P834" s="231"/>
      <c r="Q834" s="231"/>
      <c r="R834" s="231"/>
      <c r="S834" s="223"/>
      <c r="T834" s="231"/>
      <c r="U834" s="231"/>
      <c r="V834" s="231"/>
      <c r="W834" s="251" t="str">
        <f t="shared" si="12"/>
        <v/>
      </c>
    </row>
    <row r="835" spans="1:23" ht="15.75" customHeight="1">
      <c r="A835" s="223"/>
      <c r="B835" s="223"/>
      <c r="C835" s="224"/>
      <c r="D835" s="223"/>
      <c r="E835" s="223"/>
      <c r="F835" s="223"/>
      <c r="G835" s="223"/>
      <c r="H835" s="223"/>
      <c r="I835" s="223"/>
      <c r="J835" s="225"/>
      <c r="K835" s="223"/>
      <c r="L835" s="223"/>
      <c r="M835" s="223"/>
      <c r="N835" s="223"/>
      <c r="O835" s="231"/>
      <c r="P835" s="231"/>
      <c r="Q835" s="231"/>
      <c r="R835" s="231"/>
      <c r="S835" s="223"/>
      <c r="T835" s="231"/>
      <c r="U835" s="231"/>
      <c r="V835" s="231"/>
      <c r="W835" s="251" t="str">
        <f t="shared" si="12"/>
        <v/>
      </c>
    </row>
    <row r="836" spans="1:23" ht="15.75" customHeight="1">
      <c r="A836" s="223"/>
      <c r="B836" s="223"/>
      <c r="C836" s="224"/>
      <c r="D836" s="223"/>
      <c r="E836" s="223"/>
      <c r="F836" s="223"/>
      <c r="G836" s="223"/>
      <c r="H836" s="223"/>
      <c r="I836" s="223"/>
      <c r="J836" s="225"/>
      <c r="K836" s="223"/>
      <c r="L836" s="223"/>
      <c r="M836" s="223"/>
      <c r="N836" s="223"/>
      <c r="O836" s="231"/>
      <c r="P836" s="231"/>
      <c r="Q836" s="231"/>
      <c r="R836" s="231"/>
      <c r="S836" s="223"/>
      <c r="T836" s="231"/>
      <c r="U836" s="231"/>
      <c r="V836" s="231"/>
      <c r="W836" s="251" t="str">
        <f t="shared" ref="W836:W899" si="13">IF($O836="YES",$O$2&amp;", ","")&amp;IF($P836="YES",$P$2&amp;", ","")&amp;IF($Q836="YES",$Q$2&amp;", ","")&amp;IF($R836="YES",$R$2&amp;", ","")</f>
        <v/>
      </c>
    </row>
    <row r="837" spans="1:23" ht="15.75" customHeight="1">
      <c r="A837" s="223"/>
      <c r="B837" s="223"/>
      <c r="C837" s="224"/>
      <c r="D837" s="223"/>
      <c r="E837" s="223"/>
      <c r="F837" s="223"/>
      <c r="G837" s="223"/>
      <c r="H837" s="223"/>
      <c r="I837" s="223"/>
      <c r="J837" s="225"/>
      <c r="K837" s="223"/>
      <c r="L837" s="223"/>
      <c r="M837" s="223"/>
      <c r="N837" s="223"/>
      <c r="O837" s="231"/>
      <c r="P837" s="231"/>
      <c r="Q837" s="231"/>
      <c r="R837" s="231"/>
      <c r="S837" s="223"/>
      <c r="T837" s="231"/>
      <c r="U837" s="231"/>
      <c r="V837" s="231"/>
      <c r="W837" s="251" t="str">
        <f t="shared" si="13"/>
        <v/>
      </c>
    </row>
    <row r="838" spans="1:23" ht="15.75" customHeight="1">
      <c r="A838" s="223"/>
      <c r="B838" s="223"/>
      <c r="C838" s="224"/>
      <c r="D838" s="223"/>
      <c r="E838" s="223"/>
      <c r="F838" s="223"/>
      <c r="G838" s="223"/>
      <c r="H838" s="223"/>
      <c r="I838" s="223"/>
      <c r="J838" s="225"/>
      <c r="K838" s="223"/>
      <c r="L838" s="223"/>
      <c r="M838" s="223"/>
      <c r="N838" s="223"/>
      <c r="O838" s="231"/>
      <c r="P838" s="231"/>
      <c r="Q838" s="231"/>
      <c r="R838" s="231"/>
      <c r="S838" s="223"/>
      <c r="T838" s="231"/>
      <c r="U838" s="231"/>
      <c r="V838" s="231"/>
      <c r="W838" s="251" t="str">
        <f t="shared" si="13"/>
        <v/>
      </c>
    </row>
    <row r="839" spans="1:23" ht="15.75" customHeight="1">
      <c r="A839" s="223"/>
      <c r="B839" s="223"/>
      <c r="C839" s="224"/>
      <c r="D839" s="223"/>
      <c r="E839" s="223"/>
      <c r="F839" s="223"/>
      <c r="G839" s="223"/>
      <c r="H839" s="223"/>
      <c r="I839" s="223"/>
      <c r="J839" s="225"/>
      <c r="K839" s="223"/>
      <c r="L839" s="223"/>
      <c r="M839" s="223"/>
      <c r="N839" s="223"/>
      <c r="O839" s="231"/>
      <c r="P839" s="231"/>
      <c r="Q839" s="231"/>
      <c r="R839" s="231"/>
      <c r="S839" s="223"/>
      <c r="T839" s="231"/>
      <c r="U839" s="231"/>
      <c r="V839" s="231"/>
      <c r="W839" s="251" t="str">
        <f t="shared" si="13"/>
        <v/>
      </c>
    </row>
    <row r="840" spans="1:23" ht="15.75" customHeight="1">
      <c r="A840" s="223"/>
      <c r="B840" s="223"/>
      <c r="C840" s="224"/>
      <c r="D840" s="223"/>
      <c r="E840" s="223"/>
      <c r="F840" s="223"/>
      <c r="G840" s="223"/>
      <c r="H840" s="223"/>
      <c r="I840" s="223"/>
      <c r="J840" s="225"/>
      <c r="K840" s="223"/>
      <c r="L840" s="223"/>
      <c r="M840" s="223"/>
      <c r="N840" s="223"/>
      <c r="O840" s="231"/>
      <c r="P840" s="231"/>
      <c r="Q840" s="231"/>
      <c r="R840" s="231"/>
      <c r="S840" s="223"/>
      <c r="T840" s="231"/>
      <c r="U840" s="231"/>
      <c r="V840" s="231"/>
      <c r="W840" s="251" t="str">
        <f t="shared" si="13"/>
        <v/>
      </c>
    </row>
    <row r="841" spans="1:23" ht="15.75" customHeight="1">
      <c r="A841" s="223"/>
      <c r="B841" s="223"/>
      <c r="C841" s="224"/>
      <c r="D841" s="223"/>
      <c r="E841" s="223"/>
      <c r="F841" s="223"/>
      <c r="G841" s="223"/>
      <c r="H841" s="223"/>
      <c r="I841" s="223"/>
      <c r="J841" s="225"/>
      <c r="K841" s="223"/>
      <c r="L841" s="223"/>
      <c r="M841" s="223"/>
      <c r="N841" s="223"/>
      <c r="O841" s="231"/>
      <c r="P841" s="231"/>
      <c r="Q841" s="231"/>
      <c r="R841" s="231"/>
      <c r="S841" s="223"/>
      <c r="T841" s="231"/>
      <c r="U841" s="231"/>
      <c r="V841" s="231"/>
      <c r="W841" s="251" t="str">
        <f t="shared" si="13"/>
        <v/>
      </c>
    </row>
    <row r="842" spans="1:23" ht="15.75" customHeight="1">
      <c r="A842" s="223"/>
      <c r="B842" s="223"/>
      <c r="C842" s="224"/>
      <c r="D842" s="223"/>
      <c r="E842" s="223"/>
      <c r="F842" s="223"/>
      <c r="G842" s="223"/>
      <c r="H842" s="223"/>
      <c r="I842" s="223"/>
      <c r="J842" s="225"/>
      <c r="K842" s="223"/>
      <c r="L842" s="223"/>
      <c r="M842" s="223"/>
      <c r="N842" s="223"/>
      <c r="O842" s="231"/>
      <c r="P842" s="231"/>
      <c r="Q842" s="231"/>
      <c r="R842" s="231"/>
      <c r="S842" s="223"/>
      <c r="T842" s="231"/>
      <c r="U842" s="231"/>
      <c r="V842" s="231"/>
      <c r="W842" s="251" t="str">
        <f t="shared" si="13"/>
        <v/>
      </c>
    </row>
    <row r="843" spans="1:23" ht="15.75" customHeight="1">
      <c r="A843" s="223"/>
      <c r="B843" s="223"/>
      <c r="C843" s="224"/>
      <c r="D843" s="223"/>
      <c r="E843" s="223"/>
      <c r="F843" s="223"/>
      <c r="G843" s="223"/>
      <c r="H843" s="223"/>
      <c r="I843" s="223"/>
      <c r="J843" s="225"/>
      <c r="K843" s="223"/>
      <c r="L843" s="223"/>
      <c r="M843" s="223"/>
      <c r="N843" s="223"/>
      <c r="O843" s="231"/>
      <c r="P843" s="231"/>
      <c r="Q843" s="231"/>
      <c r="R843" s="231"/>
      <c r="S843" s="223"/>
      <c r="T843" s="231"/>
      <c r="U843" s="231"/>
      <c r="V843" s="231"/>
      <c r="W843" s="251" t="str">
        <f t="shared" si="13"/>
        <v/>
      </c>
    </row>
    <row r="844" spans="1:23" ht="15.75" customHeight="1">
      <c r="A844" s="223"/>
      <c r="B844" s="223"/>
      <c r="C844" s="224"/>
      <c r="D844" s="223"/>
      <c r="E844" s="223"/>
      <c r="F844" s="223"/>
      <c r="G844" s="223"/>
      <c r="H844" s="223"/>
      <c r="I844" s="223"/>
      <c r="J844" s="225"/>
      <c r="K844" s="223"/>
      <c r="L844" s="223"/>
      <c r="M844" s="223"/>
      <c r="N844" s="223"/>
      <c r="O844" s="231"/>
      <c r="P844" s="231"/>
      <c r="Q844" s="231"/>
      <c r="R844" s="231"/>
      <c r="S844" s="223"/>
      <c r="T844" s="231"/>
      <c r="U844" s="231"/>
      <c r="V844" s="231"/>
      <c r="W844" s="251" t="str">
        <f t="shared" si="13"/>
        <v/>
      </c>
    </row>
    <row r="845" spans="1:23" ht="15.75" customHeight="1">
      <c r="A845" s="223"/>
      <c r="B845" s="223"/>
      <c r="C845" s="224"/>
      <c r="D845" s="223"/>
      <c r="E845" s="223"/>
      <c r="F845" s="223"/>
      <c r="G845" s="223"/>
      <c r="H845" s="223"/>
      <c r="I845" s="223"/>
      <c r="J845" s="225"/>
      <c r="K845" s="223"/>
      <c r="L845" s="223"/>
      <c r="M845" s="223"/>
      <c r="N845" s="223"/>
      <c r="O845" s="231"/>
      <c r="P845" s="231"/>
      <c r="Q845" s="231"/>
      <c r="R845" s="231"/>
      <c r="S845" s="223"/>
      <c r="T845" s="231"/>
      <c r="U845" s="231"/>
      <c r="V845" s="231"/>
      <c r="W845" s="251" t="str">
        <f t="shared" si="13"/>
        <v/>
      </c>
    </row>
    <row r="846" spans="1:23" ht="15.75" customHeight="1">
      <c r="A846" s="223"/>
      <c r="B846" s="223"/>
      <c r="C846" s="224"/>
      <c r="D846" s="223"/>
      <c r="E846" s="223"/>
      <c r="F846" s="223"/>
      <c r="G846" s="223"/>
      <c r="H846" s="223"/>
      <c r="I846" s="223"/>
      <c r="J846" s="225"/>
      <c r="K846" s="223"/>
      <c r="L846" s="223"/>
      <c r="M846" s="223"/>
      <c r="N846" s="223"/>
      <c r="O846" s="231"/>
      <c r="P846" s="231"/>
      <c r="Q846" s="231"/>
      <c r="R846" s="231"/>
      <c r="S846" s="223"/>
      <c r="T846" s="231"/>
      <c r="U846" s="231"/>
      <c r="V846" s="231"/>
      <c r="W846" s="251" t="str">
        <f t="shared" si="13"/>
        <v/>
      </c>
    </row>
    <row r="847" spans="1:23" ht="15.75" customHeight="1">
      <c r="A847" s="223"/>
      <c r="B847" s="223"/>
      <c r="C847" s="224"/>
      <c r="D847" s="223"/>
      <c r="E847" s="223"/>
      <c r="F847" s="223"/>
      <c r="G847" s="223"/>
      <c r="H847" s="223"/>
      <c r="I847" s="223"/>
      <c r="J847" s="225"/>
      <c r="K847" s="223"/>
      <c r="L847" s="223"/>
      <c r="M847" s="223"/>
      <c r="N847" s="223"/>
      <c r="O847" s="231"/>
      <c r="P847" s="231"/>
      <c r="Q847" s="231"/>
      <c r="R847" s="231"/>
      <c r="S847" s="223"/>
      <c r="T847" s="231"/>
      <c r="U847" s="231"/>
      <c r="V847" s="231"/>
      <c r="W847" s="251" t="str">
        <f t="shared" si="13"/>
        <v/>
      </c>
    </row>
    <row r="848" spans="1:23" ht="15.75" customHeight="1">
      <c r="A848" s="223"/>
      <c r="B848" s="223"/>
      <c r="C848" s="224"/>
      <c r="D848" s="223"/>
      <c r="E848" s="223"/>
      <c r="F848" s="223"/>
      <c r="G848" s="223"/>
      <c r="H848" s="223"/>
      <c r="I848" s="223"/>
      <c r="J848" s="225"/>
      <c r="K848" s="223"/>
      <c r="L848" s="223"/>
      <c r="M848" s="223"/>
      <c r="N848" s="223"/>
      <c r="O848" s="231"/>
      <c r="P848" s="231"/>
      <c r="Q848" s="231"/>
      <c r="R848" s="231"/>
      <c r="S848" s="223"/>
      <c r="T848" s="231"/>
      <c r="U848" s="231"/>
      <c r="V848" s="231"/>
      <c r="W848" s="251" t="str">
        <f t="shared" si="13"/>
        <v/>
      </c>
    </row>
    <row r="849" spans="1:23" ht="15.75" customHeight="1">
      <c r="A849" s="223"/>
      <c r="B849" s="223"/>
      <c r="C849" s="224"/>
      <c r="D849" s="223"/>
      <c r="E849" s="223"/>
      <c r="F849" s="223"/>
      <c r="G849" s="223"/>
      <c r="H849" s="223"/>
      <c r="I849" s="223"/>
      <c r="J849" s="225"/>
      <c r="K849" s="223"/>
      <c r="L849" s="223"/>
      <c r="M849" s="223"/>
      <c r="N849" s="223"/>
      <c r="O849" s="231"/>
      <c r="P849" s="231"/>
      <c r="Q849" s="231"/>
      <c r="R849" s="231"/>
      <c r="S849" s="223"/>
      <c r="T849" s="231"/>
      <c r="U849" s="231"/>
      <c r="V849" s="231"/>
      <c r="W849" s="251" t="str">
        <f t="shared" si="13"/>
        <v/>
      </c>
    </row>
    <row r="850" spans="1:23" ht="15.75" customHeight="1">
      <c r="A850" s="223"/>
      <c r="B850" s="223"/>
      <c r="C850" s="224"/>
      <c r="D850" s="223"/>
      <c r="E850" s="223"/>
      <c r="F850" s="223"/>
      <c r="G850" s="223"/>
      <c r="H850" s="223"/>
      <c r="I850" s="223"/>
      <c r="J850" s="225"/>
      <c r="K850" s="223"/>
      <c r="L850" s="223"/>
      <c r="M850" s="223"/>
      <c r="N850" s="223"/>
      <c r="O850" s="231"/>
      <c r="P850" s="231"/>
      <c r="Q850" s="231"/>
      <c r="R850" s="231"/>
      <c r="S850" s="223"/>
      <c r="T850" s="231"/>
      <c r="U850" s="231"/>
      <c r="V850" s="231"/>
      <c r="W850" s="251" t="str">
        <f t="shared" si="13"/>
        <v/>
      </c>
    </row>
    <row r="851" spans="1:23" ht="15.75" customHeight="1">
      <c r="A851" s="223"/>
      <c r="B851" s="223"/>
      <c r="C851" s="224"/>
      <c r="D851" s="223"/>
      <c r="E851" s="223"/>
      <c r="F851" s="223"/>
      <c r="G851" s="223"/>
      <c r="H851" s="223"/>
      <c r="I851" s="223"/>
      <c r="J851" s="225"/>
      <c r="K851" s="223"/>
      <c r="L851" s="223"/>
      <c r="M851" s="223"/>
      <c r="N851" s="223"/>
      <c r="O851" s="231"/>
      <c r="P851" s="231"/>
      <c r="Q851" s="231"/>
      <c r="R851" s="231"/>
      <c r="S851" s="223"/>
      <c r="T851" s="231"/>
      <c r="U851" s="231"/>
      <c r="V851" s="231"/>
      <c r="W851" s="251" t="str">
        <f t="shared" si="13"/>
        <v/>
      </c>
    </row>
    <row r="852" spans="1:23" ht="15.75" customHeight="1">
      <c r="A852" s="223"/>
      <c r="B852" s="223"/>
      <c r="C852" s="224"/>
      <c r="D852" s="223"/>
      <c r="E852" s="223"/>
      <c r="F852" s="223"/>
      <c r="G852" s="223"/>
      <c r="H852" s="223"/>
      <c r="I852" s="223"/>
      <c r="J852" s="225"/>
      <c r="K852" s="223"/>
      <c r="L852" s="223"/>
      <c r="M852" s="223"/>
      <c r="N852" s="223"/>
      <c r="O852" s="231"/>
      <c r="P852" s="231"/>
      <c r="Q852" s="231"/>
      <c r="R852" s="231"/>
      <c r="S852" s="223"/>
      <c r="T852" s="231"/>
      <c r="U852" s="231"/>
      <c r="V852" s="231"/>
      <c r="W852" s="251" t="str">
        <f t="shared" si="13"/>
        <v/>
      </c>
    </row>
    <row r="853" spans="1:23" ht="15.75" customHeight="1">
      <c r="A853" s="223"/>
      <c r="B853" s="223"/>
      <c r="C853" s="224"/>
      <c r="D853" s="223"/>
      <c r="E853" s="223"/>
      <c r="F853" s="223"/>
      <c r="G853" s="223"/>
      <c r="H853" s="223"/>
      <c r="I853" s="223"/>
      <c r="J853" s="225"/>
      <c r="K853" s="223"/>
      <c r="L853" s="223"/>
      <c r="M853" s="223"/>
      <c r="N853" s="223"/>
      <c r="O853" s="231"/>
      <c r="P853" s="231"/>
      <c r="Q853" s="231"/>
      <c r="R853" s="231"/>
      <c r="S853" s="223"/>
      <c r="T853" s="231"/>
      <c r="U853" s="231"/>
      <c r="V853" s="231"/>
      <c r="W853" s="251" t="str">
        <f t="shared" si="13"/>
        <v/>
      </c>
    </row>
    <row r="854" spans="1:23" ht="15.75" customHeight="1">
      <c r="A854" s="223"/>
      <c r="B854" s="223"/>
      <c r="C854" s="224"/>
      <c r="D854" s="223"/>
      <c r="E854" s="223"/>
      <c r="F854" s="223"/>
      <c r="G854" s="223"/>
      <c r="H854" s="223"/>
      <c r="I854" s="223"/>
      <c r="J854" s="225"/>
      <c r="K854" s="223"/>
      <c r="L854" s="223"/>
      <c r="M854" s="223"/>
      <c r="N854" s="223"/>
      <c r="O854" s="231"/>
      <c r="P854" s="231"/>
      <c r="Q854" s="231"/>
      <c r="R854" s="231"/>
      <c r="S854" s="223"/>
      <c r="T854" s="231"/>
      <c r="U854" s="231"/>
      <c r="V854" s="231"/>
      <c r="W854" s="251" t="str">
        <f t="shared" si="13"/>
        <v/>
      </c>
    </row>
    <row r="855" spans="1:23" ht="15.75" customHeight="1">
      <c r="A855" s="223"/>
      <c r="B855" s="223"/>
      <c r="C855" s="224"/>
      <c r="D855" s="223"/>
      <c r="E855" s="223"/>
      <c r="F855" s="223"/>
      <c r="G855" s="223"/>
      <c r="H855" s="223"/>
      <c r="I855" s="223"/>
      <c r="J855" s="225"/>
      <c r="K855" s="223"/>
      <c r="L855" s="223"/>
      <c r="M855" s="223"/>
      <c r="N855" s="223"/>
      <c r="O855" s="231"/>
      <c r="P855" s="231"/>
      <c r="Q855" s="231"/>
      <c r="R855" s="231"/>
      <c r="S855" s="223"/>
      <c r="T855" s="231"/>
      <c r="U855" s="231"/>
      <c r="V855" s="231"/>
      <c r="W855" s="251" t="str">
        <f t="shared" si="13"/>
        <v/>
      </c>
    </row>
    <row r="856" spans="1:23" ht="15.75" customHeight="1">
      <c r="A856" s="223"/>
      <c r="B856" s="223"/>
      <c r="C856" s="224"/>
      <c r="D856" s="223"/>
      <c r="E856" s="223"/>
      <c r="F856" s="223"/>
      <c r="G856" s="223"/>
      <c r="H856" s="223"/>
      <c r="I856" s="223"/>
      <c r="J856" s="225"/>
      <c r="K856" s="223"/>
      <c r="L856" s="223"/>
      <c r="M856" s="223"/>
      <c r="N856" s="223"/>
      <c r="O856" s="231"/>
      <c r="P856" s="231"/>
      <c r="Q856" s="231"/>
      <c r="R856" s="231"/>
      <c r="S856" s="223"/>
      <c r="T856" s="231"/>
      <c r="U856" s="231"/>
      <c r="V856" s="231"/>
      <c r="W856" s="251" t="str">
        <f t="shared" si="13"/>
        <v/>
      </c>
    </row>
    <row r="857" spans="1:23" ht="15.75" customHeight="1">
      <c r="A857" s="223"/>
      <c r="B857" s="223"/>
      <c r="C857" s="224"/>
      <c r="D857" s="223"/>
      <c r="E857" s="223"/>
      <c r="F857" s="223"/>
      <c r="G857" s="223"/>
      <c r="H857" s="223"/>
      <c r="I857" s="223"/>
      <c r="J857" s="225"/>
      <c r="K857" s="223"/>
      <c r="L857" s="223"/>
      <c r="M857" s="223"/>
      <c r="N857" s="223"/>
      <c r="O857" s="231"/>
      <c r="P857" s="231"/>
      <c r="Q857" s="231"/>
      <c r="R857" s="231"/>
      <c r="S857" s="223"/>
      <c r="T857" s="231"/>
      <c r="U857" s="231"/>
      <c r="V857" s="231"/>
      <c r="W857" s="251" t="str">
        <f t="shared" si="13"/>
        <v/>
      </c>
    </row>
    <row r="858" spans="1:23" ht="15.75" customHeight="1">
      <c r="A858" s="223"/>
      <c r="B858" s="223"/>
      <c r="C858" s="224"/>
      <c r="D858" s="223"/>
      <c r="E858" s="223"/>
      <c r="F858" s="223"/>
      <c r="G858" s="223"/>
      <c r="H858" s="223"/>
      <c r="I858" s="223"/>
      <c r="J858" s="225"/>
      <c r="K858" s="223"/>
      <c r="L858" s="223"/>
      <c r="M858" s="223"/>
      <c r="N858" s="223"/>
      <c r="O858" s="231"/>
      <c r="P858" s="231"/>
      <c r="Q858" s="231"/>
      <c r="R858" s="231"/>
      <c r="S858" s="223"/>
      <c r="T858" s="231"/>
      <c r="U858" s="231"/>
      <c r="V858" s="231"/>
      <c r="W858" s="251" t="str">
        <f t="shared" si="13"/>
        <v/>
      </c>
    </row>
    <row r="859" spans="1:23" ht="15.75" customHeight="1">
      <c r="A859" s="223"/>
      <c r="B859" s="223"/>
      <c r="C859" s="224"/>
      <c r="D859" s="223"/>
      <c r="E859" s="223"/>
      <c r="F859" s="223"/>
      <c r="G859" s="223"/>
      <c r="H859" s="223"/>
      <c r="I859" s="223"/>
      <c r="J859" s="225"/>
      <c r="K859" s="223"/>
      <c r="L859" s="223"/>
      <c r="M859" s="223"/>
      <c r="N859" s="223"/>
      <c r="O859" s="231"/>
      <c r="P859" s="231"/>
      <c r="Q859" s="231"/>
      <c r="R859" s="231"/>
      <c r="S859" s="223"/>
      <c r="T859" s="231"/>
      <c r="U859" s="231"/>
      <c r="V859" s="231"/>
      <c r="W859" s="251" t="str">
        <f t="shared" si="13"/>
        <v/>
      </c>
    </row>
    <row r="860" spans="1:23" ht="15.75" customHeight="1">
      <c r="A860" s="223"/>
      <c r="B860" s="223"/>
      <c r="C860" s="224"/>
      <c r="D860" s="223"/>
      <c r="E860" s="223"/>
      <c r="F860" s="223"/>
      <c r="G860" s="223"/>
      <c r="H860" s="223"/>
      <c r="I860" s="223"/>
      <c r="J860" s="225"/>
      <c r="K860" s="223"/>
      <c r="L860" s="223"/>
      <c r="M860" s="223"/>
      <c r="N860" s="223"/>
      <c r="O860" s="231"/>
      <c r="P860" s="231"/>
      <c r="Q860" s="231"/>
      <c r="R860" s="231"/>
      <c r="S860" s="223"/>
      <c r="T860" s="231"/>
      <c r="U860" s="231"/>
      <c r="V860" s="231"/>
      <c r="W860" s="251" t="str">
        <f t="shared" si="13"/>
        <v/>
      </c>
    </row>
    <row r="861" spans="1:23" ht="15.75" customHeight="1">
      <c r="A861" s="223"/>
      <c r="B861" s="223"/>
      <c r="C861" s="224"/>
      <c r="D861" s="223"/>
      <c r="E861" s="223"/>
      <c r="F861" s="223"/>
      <c r="G861" s="223"/>
      <c r="H861" s="223"/>
      <c r="I861" s="223"/>
      <c r="J861" s="225"/>
      <c r="K861" s="223"/>
      <c r="L861" s="223"/>
      <c r="M861" s="223"/>
      <c r="N861" s="223"/>
      <c r="O861" s="231"/>
      <c r="P861" s="231"/>
      <c r="Q861" s="231"/>
      <c r="R861" s="231"/>
      <c r="S861" s="223"/>
      <c r="T861" s="231"/>
      <c r="U861" s="231"/>
      <c r="V861" s="231"/>
      <c r="W861" s="251" t="str">
        <f t="shared" si="13"/>
        <v/>
      </c>
    </row>
    <row r="862" spans="1:23" ht="15.75" customHeight="1">
      <c r="A862" s="223"/>
      <c r="B862" s="223"/>
      <c r="C862" s="224"/>
      <c r="D862" s="223"/>
      <c r="E862" s="223"/>
      <c r="F862" s="223"/>
      <c r="G862" s="223"/>
      <c r="H862" s="223"/>
      <c r="I862" s="223"/>
      <c r="J862" s="225"/>
      <c r="K862" s="223"/>
      <c r="L862" s="223"/>
      <c r="M862" s="223"/>
      <c r="N862" s="223"/>
      <c r="O862" s="231"/>
      <c r="P862" s="231"/>
      <c r="Q862" s="231"/>
      <c r="R862" s="231"/>
      <c r="S862" s="223"/>
      <c r="T862" s="231"/>
      <c r="U862" s="231"/>
      <c r="V862" s="231"/>
      <c r="W862" s="251" t="str">
        <f t="shared" si="13"/>
        <v/>
      </c>
    </row>
    <row r="863" spans="1:23" ht="15.75" customHeight="1">
      <c r="A863" s="223"/>
      <c r="B863" s="223"/>
      <c r="C863" s="224"/>
      <c r="D863" s="223"/>
      <c r="E863" s="223"/>
      <c r="F863" s="223"/>
      <c r="G863" s="223"/>
      <c r="H863" s="223"/>
      <c r="I863" s="223"/>
      <c r="J863" s="225"/>
      <c r="K863" s="223"/>
      <c r="L863" s="223"/>
      <c r="M863" s="223"/>
      <c r="N863" s="223"/>
      <c r="O863" s="231"/>
      <c r="P863" s="231"/>
      <c r="Q863" s="231"/>
      <c r="R863" s="231"/>
      <c r="S863" s="223"/>
      <c r="T863" s="231"/>
      <c r="U863" s="231"/>
      <c r="V863" s="231"/>
      <c r="W863" s="251" t="str">
        <f t="shared" si="13"/>
        <v/>
      </c>
    </row>
    <row r="864" spans="1:23" ht="15.75" customHeight="1">
      <c r="A864" s="223"/>
      <c r="B864" s="223"/>
      <c r="C864" s="224"/>
      <c r="D864" s="223"/>
      <c r="E864" s="223"/>
      <c r="F864" s="223"/>
      <c r="G864" s="223"/>
      <c r="H864" s="223"/>
      <c r="I864" s="223"/>
      <c r="J864" s="225"/>
      <c r="K864" s="223"/>
      <c r="L864" s="223"/>
      <c r="M864" s="223"/>
      <c r="N864" s="223"/>
      <c r="O864" s="231"/>
      <c r="P864" s="231"/>
      <c r="Q864" s="231"/>
      <c r="R864" s="231"/>
      <c r="S864" s="223"/>
      <c r="T864" s="231"/>
      <c r="U864" s="231"/>
      <c r="V864" s="231"/>
      <c r="W864" s="251" t="str">
        <f t="shared" si="13"/>
        <v/>
      </c>
    </row>
    <row r="865" spans="1:23" ht="15.75" customHeight="1">
      <c r="A865" s="223"/>
      <c r="B865" s="223"/>
      <c r="C865" s="224"/>
      <c r="D865" s="223"/>
      <c r="E865" s="223"/>
      <c r="F865" s="223"/>
      <c r="G865" s="223"/>
      <c r="H865" s="223"/>
      <c r="I865" s="223"/>
      <c r="J865" s="225"/>
      <c r="K865" s="223"/>
      <c r="L865" s="223"/>
      <c r="M865" s="223"/>
      <c r="N865" s="223"/>
      <c r="O865" s="231"/>
      <c r="P865" s="231"/>
      <c r="Q865" s="231"/>
      <c r="R865" s="231"/>
      <c r="S865" s="223"/>
      <c r="T865" s="231"/>
      <c r="U865" s="231"/>
      <c r="V865" s="231"/>
      <c r="W865" s="251" t="str">
        <f t="shared" si="13"/>
        <v/>
      </c>
    </row>
    <row r="866" spans="1:23" ht="15.75" customHeight="1">
      <c r="A866" s="223"/>
      <c r="B866" s="223"/>
      <c r="C866" s="224"/>
      <c r="D866" s="223"/>
      <c r="E866" s="223"/>
      <c r="F866" s="223"/>
      <c r="G866" s="223"/>
      <c r="H866" s="223"/>
      <c r="I866" s="223"/>
      <c r="J866" s="225"/>
      <c r="K866" s="223"/>
      <c r="L866" s="223"/>
      <c r="M866" s="223"/>
      <c r="N866" s="223"/>
      <c r="O866" s="231"/>
      <c r="P866" s="231"/>
      <c r="Q866" s="231"/>
      <c r="R866" s="231"/>
      <c r="S866" s="223"/>
      <c r="T866" s="231"/>
      <c r="U866" s="231"/>
      <c r="V866" s="231"/>
      <c r="W866" s="251" t="str">
        <f t="shared" si="13"/>
        <v/>
      </c>
    </row>
    <row r="867" spans="1:23" ht="15.75" customHeight="1">
      <c r="A867" s="223"/>
      <c r="B867" s="223"/>
      <c r="C867" s="224"/>
      <c r="D867" s="223"/>
      <c r="E867" s="223"/>
      <c r="F867" s="223"/>
      <c r="G867" s="223"/>
      <c r="H867" s="223"/>
      <c r="I867" s="223"/>
      <c r="J867" s="225"/>
      <c r="K867" s="223"/>
      <c r="L867" s="223"/>
      <c r="M867" s="223"/>
      <c r="N867" s="223"/>
      <c r="O867" s="231"/>
      <c r="P867" s="231"/>
      <c r="Q867" s="231"/>
      <c r="R867" s="231"/>
      <c r="S867" s="223"/>
      <c r="T867" s="231"/>
      <c r="U867" s="231"/>
      <c r="V867" s="231"/>
      <c r="W867" s="251" t="str">
        <f t="shared" si="13"/>
        <v/>
      </c>
    </row>
    <row r="868" spans="1:23" ht="15.75" customHeight="1">
      <c r="A868" s="223"/>
      <c r="B868" s="223"/>
      <c r="C868" s="224"/>
      <c r="D868" s="223"/>
      <c r="E868" s="223"/>
      <c r="F868" s="223"/>
      <c r="G868" s="223"/>
      <c r="H868" s="223"/>
      <c r="I868" s="223"/>
      <c r="J868" s="225"/>
      <c r="K868" s="223"/>
      <c r="L868" s="223"/>
      <c r="M868" s="223"/>
      <c r="N868" s="223"/>
      <c r="O868" s="231"/>
      <c r="P868" s="231"/>
      <c r="Q868" s="231"/>
      <c r="R868" s="231"/>
      <c r="S868" s="223"/>
      <c r="T868" s="231"/>
      <c r="U868" s="231"/>
      <c r="V868" s="231"/>
      <c r="W868" s="251" t="str">
        <f t="shared" si="13"/>
        <v/>
      </c>
    </row>
    <row r="869" spans="1:23" ht="15.75" customHeight="1">
      <c r="A869" s="223"/>
      <c r="B869" s="223"/>
      <c r="C869" s="224"/>
      <c r="D869" s="223"/>
      <c r="E869" s="223"/>
      <c r="F869" s="223"/>
      <c r="G869" s="223"/>
      <c r="H869" s="223"/>
      <c r="I869" s="223"/>
      <c r="J869" s="225"/>
      <c r="K869" s="223"/>
      <c r="L869" s="223"/>
      <c r="M869" s="223"/>
      <c r="N869" s="223"/>
      <c r="O869" s="231"/>
      <c r="P869" s="231"/>
      <c r="Q869" s="231"/>
      <c r="R869" s="231"/>
      <c r="S869" s="223"/>
      <c r="T869" s="231"/>
      <c r="U869" s="231"/>
      <c r="V869" s="231"/>
      <c r="W869" s="251" t="str">
        <f t="shared" si="13"/>
        <v/>
      </c>
    </row>
    <row r="870" spans="1:23" ht="15.75" customHeight="1">
      <c r="A870" s="223"/>
      <c r="B870" s="223"/>
      <c r="C870" s="224"/>
      <c r="D870" s="223"/>
      <c r="E870" s="223"/>
      <c r="F870" s="223"/>
      <c r="G870" s="223"/>
      <c r="H870" s="223"/>
      <c r="I870" s="223"/>
      <c r="J870" s="225"/>
      <c r="K870" s="223"/>
      <c r="L870" s="223"/>
      <c r="M870" s="223"/>
      <c r="N870" s="223"/>
      <c r="O870" s="231"/>
      <c r="P870" s="231"/>
      <c r="Q870" s="231"/>
      <c r="R870" s="231"/>
      <c r="S870" s="223"/>
      <c r="T870" s="231"/>
      <c r="U870" s="231"/>
      <c r="V870" s="231"/>
      <c r="W870" s="251" t="str">
        <f t="shared" si="13"/>
        <v/>
      </c>
    </row>
    <row r="871" spans="1:23" ht="15.75" customHeight="1">
      <c r="A871" s="223"/>
      <c r="B871" s="223"/>
      <c r="C871" s="224"/>
      <c r="D871" s="223"/>
      <c r="E871" s="223"/>
      <c r="F871" s="223"/>
      <c r="G871" s="223"/>
      <c r="H871" s="223"/>
      <c r="I871" s="223"/>
      <c r="J871" s="225"/>
      <c r="K871" s="223"/>
      <c r="L871" s="223"/>
      <c r="M871" s="223"/>
      <c r="N871" s="223"/>
      <c r="O871" s="231"/>
      <c r="P871" s="231"/>
      <c r="Q871" s="231"/>
      <c r="R871" s="231"/>
      <c r="S871" s="223"/>
      <c r="T871" s="231"/>
      <c r="U871" s="231"/>
      <c r="V871" s="231"/>
      <c r="W871" s="251" t="str">
        <f t="shared" si="13"/>
        <v/>
      </c>
    </row>
    <row r="872" spans="1:23" ht="15.75" customHeight="1">
      <c r="A872" s="223"/>
      <c r="B872" s="223"/>
      <c r="C872" s="224"/>
      <c r="D872" s="223"/>
      <c r="E872" s="223"/>
      <c r="F872" s="223"/>
      <c r="G872" s="223"/>
      <c r="H872" s="223"/>
      <c r="I872" s="223"/>
      <c r="J872" s="225"/>
      <c r="K872" s="223"/>
      <c r="L872" s="223"/>
      <c r="M872" s="223"/>
      <c r="N872" s="223"/>
      <c r="O872" s="231"/>
      <c r="P872" s="231"/>
      <c r="Q872" s="231"/>
      <c r="R872" s="231"/>
      <c r="S872" s="223"/>
      <c r="T872" s="231"/>
      <c r="U872" s="231"/>
      <c r="V872" s="231"/>
      <c r="W872" s="251" t="str">
        <f t="shared" si="13"/>
        <v/>
      </c>
    </row>
    <row r="873" spans="1:23" ht="15.75" customHeight="1">
      <c r="A873" s="223"/>
      <c r="B873" s="223"/>
      <c r="C873" s="224"/>
      <c r="D873" s="223"/>
      <c r="E873" s="223"/>
      <c r="F873" s="223"/>
      <c r="G873" s="223"/>
      <c r="H873" s="223"/>
      <c r="I873" s="223"/>
      <c r="J873" s="225"/>
      <c r="K873" s="223"/>
      <c r="L873" s="223"/>
      <c r="M873" s="223"/>
      <c r="N873" s="223"/>
      <c r="O873" s="231"/>
      <c r="P873" s="231"/>
      <c r="Q873" s="231"/>
      <c r="R873" s="231"/>
      <c r="S873" s="223"/>
      <c r="T873" s="231"/>
      <c r="U873" s="231"/>
      <c r="V873" s="231"/>
      <c r="W873" s="251" t="str">
        <f t="shared" si="13"/>
        <v/>
      </c>
    </row>
    <row r="874" spans="1:23" ht="15.75" customHeight="1">
      <c r="A874" s="223"/>
      <c r="B874" s="223"/>
      <c r="C874" s="224"/>
      <c r="D874" s="223"/>
      <c r="E874" s="223"/>
      <c r="F874" s="223"/>
      <c r="G874" s="223"/>
      <c r="H874" s="223"/>
      <c r="I874" s="223"/>
      <c r="J874" s="225"/>
      <c r="K874" s="223"/>
      <c r="L874" s="223"/>
      <c r="M874" s="223"/>
      <c r="N874" s="223"/>
      <c r="O874" s="231"/>
      <c r="P874" s="231"/>
      <c r="Q874" s="231"/>
      <c r="R874" s="231"/>
      <c r="S874" s="223"/>
      <c r="T874" s="231"/>
      <c r="U874" s="231"/>
      <c r="V874" s="231"/>
      <c r="W874" s="251" t="str">
        <f t="shared" si="13"/>
        <v/>
      </c>
    </row>
    <row r="875" spans="1:23" ht="15.75" customHeight="1">
      <c r="A875" s="223"/>
      <c r="B875" s="223"/>
      <c r="C875" s="224"/>
      <c r="D875" s="223"/>
      <c r="E875" s="223"/>
      <c r="F875" s="223"/>
      <c r="G875" s="223"/>
      <c r="H875" s="223"/>
      <c r="I875" s="223"/>
      <c r="J875" s="225"/>
      <c r="K875" s="223"/>
      <c r="L875" s="223"/>
      <c r="M875" s="223"/>
      <c r="N875" s="223"/>
      <c r="O875" s="231"/>
      <c r="P875" s="231"/>
      <c r="Q875" s="231"/>
      <c r="R875" s="231"/>
      <c r="S875" s="223"/>
      <c r="T875" s="231"/>
      <c r="U875" s="231"/>
      <c r="V875" s="231"/>
      <c r="W875" s="251" t="str">
        <f t="shared" si="13"/>
        <v/>
      </c>
    </row>
    <row r="876" spans="1:23" ht="15.75" customHeight="1">
      <c r="A876" s="223"/>
      <c r="B876" s="223"/>
      <c r="C876" s="224"/>
      <c r="D876" s="223"/>
      <c r="E876" s="223"/>
      <c r="F876" s="223"/>
      <c r="G876" s="223"/>
      <c r="H876" s="223"/>
      <c r="I876" s="223"/>
      <c r="J876" s="225"/>
      <c r="K876" s="223"/>
      <c r="L876" s="223"/>
      <c r="M876" s="223"/>
      <c r="N876" s="223"/>
      <c r="O876" s="231"/>
      <c r="P876" s="231"/>
      <c r="Q876" s="231"/>
      <c r="R876" s="231"/>
      <c r="S876" s="223"/>
      <c r="T876" s="231"/>
      <c r="U876" s="231"/>
      <c r="V876" s="231"/>
      <c r="W876" s="251" t="str">
        <f t="shared" si="13"/>
        <v/>
      </c>
    </row>
    <row r="877" spans="1:23" ht="15.75" customHeight="1">
      <c r="A877" s="223"/>
      <c r="B877" s="223"/>
      <c r="C877" s="224"/>
      <c r="D877" s="223"/>
      <c r="E877" s="223"/>
      <c r="F877" s="223"/>
      <c r="G877" s="223"/>
      <c r="H877" s="223"/>
      <c r="I877" s="223"/>
      <c r="J877" s="225"/>
      <c r="K877" s="223"/>
      <c r="L877" s="223"/>
      <c r="M877" s="223"/>
      <c r="N877" s="223"/>
      <c r="O877" s="231"/>
      <c r="P877" s="231"/>
      <c r="Q877" s="231"/>
      <c r="R877" s="231"/>
      <c r="S877" s="223"/>
      <c r="T877" s="231"/>
      <c r="U877" s="231"/>
      <c r="V877" s="231"/>
      <c r="W877" s="251" t="str">
        <f t="shared" si="13"/>
        <v/>
      </c>
    </row>
    <row r="878" spans="1:23" ht="15.75" customHeight="1">
      <c r="A878" s="223"/>
      <c r="B878" s="223"/>
      <c r="C878" s="224"/>
      <c r="D878" s="223"/>
      <c r="E878" s="223"/>
      <c r="F878" s="223"/>
      <c r="G878" s="223"/>
      <c r="H878" s="223"/>
      <c r="I878" s="223"/>
      <c r="J878" s="225"/>
      <c r="K878" s="223"/>
      <c r="L878" s="223"/>
      <c r="M878" s="223"/>
      <c r="N878" s="223"/>
      <c r="O878" s="231"/>
      <c r="P878" s="231"/>
      <c r="Q878" s="231"/>
      <c r="R878" s="231"/>
      <c r="S878" s="223"/>
      <c r="T878" s="231"/>
      <c r="U878" s="231"/>
      <c r="V878" s="231"/>
      <c r="W878" s="251" t="str">
        <f t="shared" si="13"/>
        <v/>
      </c>
    </row>
    <row r="879" spans="1:23" ht="15.75" customHeight="1">
      <c r="A879" s="223"/>
      <c r="B879" s="223"/>
      <c r="C879" s="224"/>
      <c r="D879" s="223"/>
      <c r="E879" s="223"/>
      <c r="F879" s="223"/>
      <c r="G879" s="223"/>
      <c r="H879" s="223"/>
      <c r="I879" s="223"/>
      <c r="J879" s="225"/>
      <c r="K879" s="223"/>
      <c r="L879" s="223"/>
      <c r="M879" s="223"/>
      <c r="N879" s="223"/>
      <c r="O879" s="231"/>
      <c r="P879" s="231"/>
      <c r="Q879" s="231"/>
      <c r="R879" s="231"/>
      <c r="S879" s="223"/>
      <c r="T879" s="231"/>
      <c r="U879" s="231"/>
      <c r="V879" s="231"/>
      <c r="W879" s="251" t="str">
        <f t="shared" si="13"/>
        <v/>
      </c>
    </row>
    <row r="880" spans="1:23" ht="15.75" customHeight="1">
      <c r="A880" s="223"/>
      <c r="B880" s="223"/>
      <c r="C880" s="224"/>
      <c r="D880" s="223"/>
      <c r="E880" s="223"/>
      <c r="F880" s="223"/>
      <c r="G880" s="223"/>
      <c r="H880" s="223"/>
      <c r="I880" s="223"/>
      <c r="J880" s="225"/>
      <c r="K880" s="223"/>
      <c r="L880" s="223"/>
      <c r="M880" s="223"/>
      <c r="N880" s="223"/>
      <c r="O880" s="231"/>
      <c r="P880" s="231"/>
      <c r="Q880" s="231"/>
      <c r="R880" s="231"/>
      <c r="S880" s="223"/>
      <c r="T880" s="231"/>
      <c r="U880" s="231"/>
      <c r="V880" s="231"/>
      <c r="W880" s="251" t="str">
        <f t="shared" si="13"/>
        <v/>
      </c>
    </row>
    <row r="881" spans="1:23" ht="15.75" customHeight="1">
      <c r="A881" s="223"/>
      <c r="B881" s="223"/>
      <c r="C881" s="224"/>
      <c r="D881" s="223"/>
      <c r="E881" s="223"/>
      <c r="F881" s="223"/>
      <c r="G881" s="223"/>
      <c r="H881" s="223"/>
      <c r="I881" s="223"/>
      <c r="J881" s="225"/>
      <c r="K881" s="223"/>
      <c r="L881" s="223"/>
      <c r="M881" s="223"/>
      <c r="N881" s="223"/>
      <c r="O881" s="231"/>
      <c r="P881" s="231"/>
      <c r="Q881" s="231"/>
      <c r="R881" s="231"/>
      <c r="S881" s="223"/>
      <c r="T881" s="231"/>
      <c r="U881" s="231"/>
      <c r="V881" s="231"/>
      <c r="W881" s="251" t="str">
        <f t="shared" si="13"/>
        <v/>
      </c>
    </row>
    <row r="882" spans="1:23" ht="15.75" customHeight="1">
      <c r="A882" s="223"/>
      <c r="B882" s="223"/>
      <c r="C882" s="224"/>
      <c r="D882" s="223"/>
      <c r="E882" s="223"/>
      <c r="F882" s="223"/>
      <c r="G882" s="223"/>
      <c r="H882" s="223"/>
      <c r="I882" s="223"/>
      <c r="J882" s="225"/>
      <c r="K882" s="223"/>
      <c r="L882" s="223"/>
      <c r="M882" s="223"/>
      <c r="N882" s="223"/>
      <c r="O882" s="231"/>
      <c r="P882" s="231"/>
      <c r="Q882" s="231"/>
      <c r="R882" s="231"/>
      <c r="S882" s="223"/>
      <c r="T882" s="231"/>
      <c r="U882" s="231"/>
      <c r="V882" s="231"/>
      <c r="W882" s="251" t="str">
        <f t="shared" si="13"/>
        <v/>
      </c>
    </row>
    <row r="883" spans="1:23" ht="15.75" customHeight="1">
      <c r="A883" s="223"/>
      <c r="B883" s="223"/>
      <c r="C883" s="224"/>
      <c r="D883" s="223"/>
      <c r="E883" s="223"/>
      <c r="F883" s="223"/>
      <c r="G883" s="223"/>
      <c r="H883" s="223"/>
      <c r="I883" s="223"/>
      <c r="J883" s="225"/>
      <c r="K883" s="223"/>
      <c r="L883" s="223"/>
      <c r="M883" s="223"/>
      <c r="N883" s="223"/>
      <c r="O883" s="231"/>
      <c r="P883" s="231"/>
      <c r="Q883" s="231"/>
      <c r="R883" s="231"/>
      <c r="S883" s="223"/>
      <c r="T883" s="231"/>
      <c r="U883" s="231"/>
      <c r="V883" s="231"/>
      <c r="W883" s="251" t="str">
        <f t="shared" si="13"/>
        <v/>
      </c>
    </row>
    <row r="884" spans="1:23" ht="15.75" customHeight="1">
      <c r="A884" s="223"/>
      <c r="B884" s="223"/>
      <c r="C884" s="224"/>
      <c r="D884" s="223"/>
      <c r="E884" s="223"/>
      <c r="F884" s="223"/>
      <c r="G884" s="223"/>
      <c r="H884" s="223"/>
      <c r="I884" s="223"/>
      <c r="J884" s="225"/>
      <c r="K884" s="223"/>
      <c r="L884" s="223"/>
      <c r="M884" s="223"/>
      <c r="N884" s="223"/>
      <c r="O884" s="231"/>
      <c r="P884" s="231"/>
      <c r="Q884" s="231"/>
      <c r="R884" s="231"/>
      <c r="S884" s="223"/>
      <c r="T884" s="231"/>
      <c r="U884" s="231"/>
      <c r="V884" s="231"/>
      <c r="W884" s="251" t="str">
        <f t="shared" si="13"/>
        <v/>
      </c>
    </row>
    <row r="885" spans="1:23" ht="15.75" customHeight="1">
      <c r="A885" s="223"/>
      <c r="B885" s="223"/>
      <c r="C885" s="224"/>
      <c r="D885" s="223"/>
      <c r="E885" s="223"/>
      <c r="F885" s="223"/>
      <c r="G885" s="223"/>
      <c r="H885" s="223"/>
      <c r="I885" s="223"/>
      <c r="J885" s="225"/>
      <c r="K885" s="223"/>
      <c r="L885" s="223"/>
      <c r="M885" s="223"/>
      <c r="N885" s="223"/>
      <c r="O885" s="231"/>
      <c r="P885" s="231"/>
      <c r="Q885" s="231"/>
      <c r="R885" s="231"/>
      <c r="S885" s="223"/>
      <c r="T885" s="231"/>
      <c r="U885" s="231"/>
      <c r="V885" s="231"/>
      <c r="W885" s="251" t="str">
        <f t="shared" si="13"/>
        <v/>
      </c>
    </row>
    <row r="886" spans="1:23" ht="15.75" customHeight="1">
      <c r="A886" s="223"/>
      <c r="B886" s="223"/>
      <c r="C886" s="224"/>
      <c r="D886" s="223"/>
      <c r="E886" s="223"/>
      <c r="F886" s="223"/>
      <c r="G886" s="223"/>
      <c r="H886" s="223"/>
      <c r="I886" s="223"/>
      <c r="J886" s="225"/>
      <c r="K886" s="223"/>
      <c r="L886" s="223"/>
      <c r="M886" s="223"/>
      <c r="N886" s="223"/>
      <c r="O886" s="231"/>
      <c r="P886" s="231"/>
      <c r="Q886" s="231"/>
      <c r="R886" s="231"/>
      <c r="S886" s="223"/>
      <c r="T886" s="231"/>
      <c r="U886" s="231"/>
      <c r="V886" s="231"/>
      <c r="W886" s="251" t="str">
        <f t="shared" si="13"/>
        <v/>
      </c>
    </row>
    <row r="887" spans="1:23" ht="15.75" customHeight="1">
      <c r="A887" s="223"/>
      <c r="B887" s="223"/>
      <c r="C887" s="224"/>
      <c r="D887" s="223"/>
      <c r="E887" s="223"/>
      <c r="F887" s="223"/>
      <c r="G887" s="223"/>
      <c r="H887" s="223"/>
      <c r="I887" s="223"/>
      <c r="J887" s="225"/>
      <c r="K887" s="223"/>
      <c r="L887" s="223"/>
      <c r="M887" s="223"/>
      <c r="N887" s="223"/>
      <c r="O887" s="231"/>
      <c r="P887" s="231"/>
      <c r="Q887" s="231"/>
      <c r="R887" s="231"/>
      <c r="S887" s="223"/>
      <c r="T887" s="231"/>
      <c r="U887" s="231"/>
      <c r="V887" s="231"/>
      <c r="W887" s="251" t="str">
        <f t="shared" si="13"/>
        <v/>
      </c>
    </row>
    <row r="888" spans="1:23" ht="15.75" customHeight="1">
      <c r="A888" s="223"/>
      <c r="B888" s="223"/>
      <c r="C888" s="224"/>
      <c r="D888" s="223"/>
      <c r="E888" s="223"/>
      <c r="F888" s="223"/>
      <c r="G888" s="223"/>
      <c r="H888" s="223"/>
      <c r="I888" s="223"/>
      <c r="J888" s="225"/>
      <c r="K888" s="223"/>
      <c r="L888" s="223"/>
      <c r="M888" s="223"/>
      <c r="N888" s="223"/>
      <c r="O888" s="231"/>
      <c r="P888" s="231"/>
      <c r="Q888" s="231"/>
      <c r="R888" s="231"/>
      <c r="S888" s="223"/>
      <c r="T888" s="231"/>
      <c r="U888" s="231"/>
      <c r="V888" s="231"/>
      <c r="W888" s="251" t="str">
        <f t="shared" si="13"/>
        <v/>
      </c>
    </row>
    <row r="889" spans="1:23" ht="15.75" customHeight="1">
      <c r="A889" s="223"/>
      <c r="B889" s="223"/>
      <c r="C889" s="224"/>
      <c r="D889" s="223"/>
      <c r="E889" s="223"/>
      <c r="F889" s="223"/>
      <c r="G889" s="223"/>
      <c r="H889" s="223"/>
      <c r="I889" s="223"/>
      <c r="J889" s="225"/>
      <c r="K889" s="223"/>
      <c r="L889" s="223"/>
      <c r="M889" s="223"/>
      <c r="N889" s="223"/>
      <c r="O889" s="231"/>
      <c r="P889" s="231"/>
      <c r="Q889" s="231"/>
      <c r="R889" s="231"/>
      <c r="S889" s="223"/>
      <c r="T889" s="231"/>
      <c r="U889" s="231"/>
      <c r="V889" s="231"/>
      <c r="W889" s="251" t="str">
        <f t="shared" si="13"/>
        <v/>
      </c>
    </row>
    <row r="890" spans="1:23" ht="15.75" customHeight="1">
      <c r="A890" s="223"/>
      <c r="B890" s="223"/>
      <c r="C890" s="224"/>
      <c r="D890" s="223"/>
      <c r="E890" s="223"/>
      <c r="F890" s="223"/>
      <c r="G890" s="223"/>
      <c r="H890" s="223"/>
      <c r="I890" s="223"/>
      <c r="J890" s="225"/>
      <c r="K890" s="223"/>
      <c r="L890" s="223"/>
      <c r="M890" s="223"/>
      <c r="N890" s="223"/>
      <c r="O890" s="231"/>
      <c r="P890" s="231"/>
      <c r="Q890" s="231"/>
      <c r="R890" s="231"/>
      <c r="S890" s="223"/>
      <c r="T890" s="231"/>
      <c r="U890" s="231"/>
      <c r="V890" s="231"/>
      <c r="W890" s="251" t="str">
        <f t="shared" si="13"/>
        <v/>
      </c>
    </row>
    <row r="891" spans="1:23" ht="15.75" customHeight="1">
      <c r="A891" s="223"/>
      <c r="B891" s="223"/>
      <c r="C891" s="224"/>
      <c r="D891" s="223"/>
      <c r="E891" s="223"/>
      <c r="F891" s="223"/>
      <c r="G891" s="223"/>
      <c r="H891" s="223"/>
      <c r="I891" s="223"/>
      <c r="J891" s="225"/>
      <c r="K891" s="223"/>
      <c r="L891" s="223"/>
      <c r="M891" s="223"/>
      <c r="N891" s="223"/>
      <c r="O891" s="231"/>
      <c r="P891" s="231"/>
      <c r="Q891" s="231"/>
      <c r="R891" s="231"/>
      <c r="S891" s="223"/>
      <c r="T891" s="231"/>
      <c r="U891" s="231"/>
      <c r="V891" s="231"/>
      <c r="W891" s="251" t="str">
        <f t="shared" si="13"/>
        <v/>
      </c>
    </row>
    <row r="892" spans="1:23" ht="15.75" customHeight="1">
      <c r="A892" s="223"/>
      <c r="B892" s="223"/>
      <c r="C892" s="224"/>
      <c r="D892" s="223"/>
      <c r="E892" s="223"/>
      <c r="F892" s="223"/>
      <c r="G892" s="223"/>
      <c r="H892" s="223"/>
      <c r="I892" s="223"/>
      <c r="J892" s="225"/>
      <c r="K892" s="223"/>
      <c r="L892" s="223"/>
      <c r="M892" s="223"/>
      <c r="N892" s="223"/>
      <c r="O892" s="231"/>
      <c r="P892" s="231"/>
      <c r="Q892" s="231"/>
      <c r="R892" s="231"/>
      <c r="S892" s="223"/>
      <c r="T892" s="231"/>
      <c r="U892" s="231"/>
      <c r="V892" s="231"/>
      <c r="W892" s="251" t="str">
        <f t="shared" si="13"/>
        <v/>
      </c>
    </row>
    <row r="893" spans="1:23" ht="15.75" customHeight="1">
      <c r="A893" s="223"/>
      <c r="B893" s="223"/>
      <c r="C893" s="224"/>
      <c r="D893" s="223"/>
      <c r="E893" s="223"/>
      <c r="F893" s="223"/>
      <c r="G893" s="223"/>
      <c r="H893" s="223"/>
      <c r="I893" s="223"/>
      <c r="J893" s="225"/>
      <c r="K893" s="223"/>
      <c r="L893" s="223"/>
      <c r="M893" s="223"/>
      <c r="N893" s="223"/>
      <c r="O893" s="231"/>
      <c r="P893" s="231"/>
      <c r="Q893" s="231"/>
      <c r="R893" s="231"/>
      <c r="S893" s="223"/>
      <c r="T893" s="231"/>
      <c r="U893" s="231"/>
      <c r="V893" s="231"/>
      <c r="W893" s="251" t="str">
        <f t="shared" si="13"/>
        <v/>
      </c>
    </row>
    <row r="894" spans="1:23" ht="15.75" customHeight="1">
      <c r="A894" s="223"/>
      <c r="B894" s="223"/>
      <c r="C894" s="224"/>
      <c r="D894" s="223"/>
      <c r="E894" s="223"/>
      <c r="F894" s="223"/>
      <c r="G894" s="223"/>
      <c r="H894" s="223"/>
      <c r="I894" s="223"/>
      <c r="J894" s="225"/>
      <c r="K894" s="223"/>
      <c r="L894" s="223"/>
      <c r="M894" s="223"/>
      <c r="N894" s="223"/>
      <c r="O894" s="231"/>
      <c r="P894" s="231"/>
      <c r="Q894" s="231"/>
      <c r="R894" s="231"/>
      <c r="S894" s="223"/>
      <c r="T894" s="231"/>
      <c r="U894" s="231"/>
      <c r="V894" s="231"/>
      <c r="W894" s="251" t="str">
        <f t="shared" si="13"/>
        <v/>
      </c>
    </row>
    <row r="895" spans="1:23" ht="15.75" customHeight="1">
      <c r="A895" s="223"/>
      <c r="B895" s="223"/>
      <c r="C895" s="224"/>
      <c r="D895" s="223"/>
      <c r="E895" s="223"/>
      <c r="F895" s="223"/>
      <c r="G895" s="223"/>
      <c r="H895" s="223"/>
      <c r="I895" s="223"/>
      <c r="J895" s="225"/>
      <c r="K895" s="223"/>
      <c r="L895" s="223"/>
      <c r="M895" s="223"/>
      <c r="N895" s="223"/>
      <c r="O895" s="231"/>
      <c r="P895" s="231"/>
      <c r="Q895" s="231"/>
      <c r="R895" s="231"/>
      <c r="S895" s="223"/>
      <c r="T895" s="231"/>
      <c r="U895" s="231"/>
      <c r="V895" s="231"/>
      <c r="W895" s="251" t="str">
        <f t="shared" si="13"/>
        <v/>
      </c>
    </row>
    <row r="896" spans="1:23" ht="15.75" customHeight="1">
      <c r="A896" s="223"/>
      <c r="B896" s="223"/>
      <c r="C896" s="224"/>
      <c r="D896" s="223"/>
      <c r="E896" s="223"/>
      <c r="F896" s="223"/>
      <c r="G896" s="223"/>
      <c r="H896" s="223"/>
      <c r="I896" s="223"/>
      <c r="J896" s="225"/>
      <c r="K896" s="223"/>
      <c r="L896" s="223"/>
      <c r="M896" s="223"/>
      <c r="N896" s="223"/>
      <c r="O896" s="231"/>
      <c r="P896" s="231"/>
      <c r="Q896" s="231"/>
      <c r="R896" s="231"/>
      <c r="S896" s="223"/>
      <c r="T896" s="231"/>
      <c r="U896" s="231"/>
      <c r="V896" s="231"/>
      <c r="W896" s="251" t="str">
        <f t="shared" si="13"/>
        <v/>
      </c>
    </row>
    <row r="897" spans="1:23" ht="15.75" customHeight="1">
      <c r="A897" s="223"/>
      <c r="B897" s="223"/>
      <c r="C897" s="224"/>
      <c r="D897" s="223"/>
      <c r="E897" s="223"/>
      <c r="F897" s="223"/>
      <c r="G897" s="223"/>
      <c r="H897" s="223"/>
      <c r="I897" s="223"/>
      <c r="J897" s="225"/>
      <c r="K897" s="223"/>
      <c r="L897" s="223"/>
      <c r="M897" s="223"/>
      <c r="N897" s="223"/>
      <c r="O897" s="231"/>
      <c r="P897" s="231"/>
      <c r="Q897" s="231"/>
      <c r="R897" s="231"/>
      <c r="S897" s="223"/>
      <c r="T897" s="231"/>
      <c r="U897" s="231"/>
      <c r="V897" s="231"/>
      <c r="W897" s="251" t="str">
        <f t="shared" si="13"/>
        <v/>
      </c>
    </row>
    <row r="898" spans="1:23" ht="15.75" customHeight="1">
      <c r="A898" s="223"/>
      <c r="B898" s="223"/>
      <c r="C898" s="224"/>
      <c r="D898" s="223"/>
      <c r="E898" s="223"/>
      <c r="F898" s="223"/>
      <c r="G898" s="223"/>
      <c r="H898" s="223"/>
      <c r="I898" s="223"/>
      <c r="J898" s="225"/>
      <c r="K898" s="223"/>
      <c r="L898" s="223"/>
      <c r="M898" s="223"/>
      <c r="N898" s="223"/>
      <c r="O898" s="231"/>
      <c r="P898" s="231"/>
      <c r="Q898" s="231"/>
      <c r="R898" s="231"/>
      <c r="S898" s="223"/>
      <c r="T898" s="231"/>
      <c r="U898" s="231"/>
      <c r="V898" s="231"/>
      <c r="W898" s="251" t="str">
        <f t="shared" si="13"/>
        <v/>
      </c>
    </row>
    <row r="899" spans="1:23" ht="15.75" customHeight="1">
      <c r="A899" s="223"/>
      <c r="B899" s="223"/>
      <c r="C899" s="224"/>
      <c r="D899" s="223"/>
      <c r="E899" s="223"/>
      <c r="F899" s="223"/>
      <c r="G899" s="223"/>
      <c r="H899" s="223"/>
      <c r="I899" s="223"/>
      <c r="J899" s="225"/>
      <c r="K899" s="223"/>
      <c r="L899" s="223"/>
      <c r="M899" s="223"/>
      <c r="N899" s="223"/>
      <c r="O899" s="231"/>
      <c r="P899" s="231"/>
      <c r="Q899" s="231"/>
      <c r="R899" s="231"/>
      <c r="S899" s="223"/>
      <c r="T899" s="231"/>
      <c r="U899" s="231"/>
      <c r="V899" s="231"/>
      <c r="W899" s="251" t="str">
        <f t="shared" si="13"/>
        <v/>
      </c>
    </row>
    <row r="900" spans="1:23" ht="15.75" customHeight="1">
      <c r="A900" s="223"/>
      <c r="B900" s="223"/>
      <c r="C900" s="224"/>
      <c r="D900" s="223"/>
      <c r="E900" s="223"/>
      <c r="F900" s="223"/>
      <c r="G900" s="223"/>
      <c r="H900" s="223"/>
      <c r="I900" s="223"/>
      <c r="J900" s="225"/>
      <c r="K900" s="223"/>
      <c r="L900" s="223"/>
      <c r="M900" s="223"/>
      <c r="N900" s="223"/>
      <c r="O900" s="231"/>
      <c r="P900" s="231"/>
      <c r="Q900" s="231"/>
      <c r="R900" s="231"/>
      <c r="S900" s="223"/>
      <c r="T900" s="231"/>
      <c r="U900" s="231"/>
      <c r="V900" s="231"/>
      <c r="W900" s="251" t="str">
        <f t="shared" ref="W900:W963" si="14">IF($O900="YES",$O$2&amp;", ","")&amp;IF($P900="YES",$P$2&amp;", ","")&amp;IF($Q900="YES",$Q$2&amp;", ","")&amp;IF($R900="YES",$R$2&amp;", ","")</f>
        <v/>
      </c>
    </row>
    <row r="901" spans="1:23" ht="15.75" customHeight="1">
      <c r="A901" s="223"/>
      <c r="B901" s="223"/>
      <c r="C901" s="224"/>
      <c r="D901" s="223"/>
      <c r="E901" s="223"/>
      <c r="F901" s="223"/>
      <c r="G901" s="223"/>
      <c r="H901" s="223"/>
      <c r="I901" s="223"/>
      <c r="J901" s="225"/>
      <c r="K901" s="223"/>
      <c r="L901" s="223"/>
      <c r="M901" s="223"/>
      <c r="N901" s="223"/>
      <c r="O901" s="231"/>
      <c r="P901" s="231"/>
      <c r="Q901" s="231"/>
      <c r="R901" s="231"/>
      <c r="S901" s="223"/>
      <c r="T901" s="231"/>
      <c r="U901" s="231"/>
      <c r="V901" s="231"/>
      <c r="W901" s="251" t="str">
        <f t="shared" si="14"/>
        <v/>
      </c>
    </row>
    <row r="902" spans="1:23" ht="15.75" customHeight="1">
      <c r="A902" s="223"/>
      <c r="B902" s="223"/>
      <c r="C902" s="224"/>
      <c r="D902" s="223"/>
      <c r="E902" s="223"/>
      <c r="F902" s="223"/>
      <c r="G902" s="223"/>
      <c r="H902" s="223"/>
      <c r="I902" s="223"/>
      <c r="J902" s="225"/>
      <c r="K902" s="223"/>
      <c r="L902" s="223"/>
      <c r="M902" s="223"/>
      <c r="N902" s="223"/>
      <c r="O902" s="231"/>
      <c r="P902" s="231"/>
      <c r="Q902" s="231"/>
      <c r="R902" s="231"/>
      <c r="S902" s="223"/>
      <c r="T902" s="231"/>
      <c r="U902" s="231"/>
      <c r="V902" s="231"/>
      <c r="W902" s="251" t="str">
        <f t="shared" si="14"/>
        <v/>
      </c>
    </row>
    <row r="903" spans="1:23" ht="15.75" customHeight="1">
      <c r="A903" s="223"/>
      <c r="B903" s="223"/>
      <c r="C903" s="224"/>
      <c r="D903" s="223"/>
      <c r="E903" s="223"/>
      <c r="F903" s="223"/>
      <c r="G903" s="223"/>
      <c r="H903" s="223"/>
      <c r="I903" s="223"/>
      <c r="J903" s="225"/>
      <c r="K903" s="223"/>
      <c r="L903" s="223"/>
      <c r="M903" s="223"/>
      <c r="N903" s="223"/>
      <c r="O903" s="231"/>
      <c r="P903" s="231"/>
      <c r="Q903" s="231"/>
      <c r="R903" s="231"/>
      <c r="S903" s="223"/>
      <c r="T903" s="231"/>
      <c r="U903" s="231"/>
      <c r="V903" s="231"/>
      <c r="W903" s="251" t="str">
        <f t="shared" si="14"/>
        <v/>
      </c>
    </row>
    <row r="904" spans="1:23" ht="15.75" customHeight="1">
      <c r="A904" s="223"/>
      <c r="B904" s="223"/>
      <c r="C904" s="224"/>
      <c r="D904" s="223"/>
      <c r="E904" s="223"/>
      <c r="F904" s="223"/>
      <c r="G904" s="223"/>
      <c r="H904" s="223"/>
      <c r="I904" s="223"/>
      <c r="J904" s="225"/>
      <c r="K904" s="223"/>
      <c r="L904" s="223"/>
      <c r="M904" s="223"/>
      <c r="N904" s="223"/>
      <c r="O904" s="231"/>
      <c r="P904" s="231"/>
      <c r="Q904" s="231"/>
      <c r="R904" s="231"/>
      <c r="S904" s="223"/>
      <c r="T904" s="231"/>
      <c r="U904" s="231"/>
      <c r="V904" s="231"/>
      <c r="W904" s="251" t="str">
        <f t="shared" si="14"/>
        <v/>
      </c>
    </row>
    <row r="905" spans="1:23" ht="15.75" customHeight="1">
      <c r="A905" s="223"/>
      <c r="B905" s="223"/>
      <c r="C905" s="224"/>
      <c r="D905" s="223"/>
      <c r="E905" s="223"/>
      <c r="F905" s="223"/>
      <c r="G905" s="223"/>
      <c r="H905" s="223"/>
      <c r="I905" s="223"/>
      <c r="J905" s="225"/>
      <c r="K905" s="223"/>
      <c r="L905" s="223"/>
      <c r="M905" s="223"/>
      <c r="N905" s="223"/>
      <c r="O905" s="231"/>
      <c r="P905" s="231"/>
      <c r="Q905" s="231"/>
      <c r="R905" s="231"/>
      <c r="S905" s="223"/>
      <c r="T905" s="231"/>
      <c r="U905" s="231"/>
      <c r="V905" s="231"/>
      <c r="W905" s="251" t="str">
        <f t="shared" si="14"/>
        <v/>
      </c>
    </row>
    <row r="906" spans="1:23" ht="15.75" customHeight="1">
      <c r="A906" s="223"/>
      <c r="B906" s="223"/>
      <c r="C906" s="224"/>
      <c r="D906" s="223"/>
      <c r="E906" s="223"/>
      <c r="F906" s="223"/>
      <c r="G906" s="223"/>
      <c r="H906" s="223"/>
      <c r="I906" s="223"/>
      <c r="J906" s="225"/>
      <c r="K906" s="223"/>
      <c r="L906" s="223"/>
      <c r="M906" s="223"/>
      <c r="N906" s="223"/>
      <c r="O906" s="231"/>
      <c r="P906" s="231"/>
      <c r="Q906" s="231"/>
      <c r="R906" s="231"/>
      <c r="S906" s="223"/>
      <c r="T906" s="231"/>
      <c r="U906" s="231"/>
      <c r="V906" s="231"/>
      <c r="W906" s="251" t="str">
        <f t="shared" si="14"/>
        <v/>
      </c>
    </row>
    <row r="907" spans="1:23" ht="15.75" customHeight="1">
      <c r="A907" s="223"/>
      <c r="B907" s="223"/>
      <c r="C907" s="224"/>
      <c r="D907" s="223"/>
      <c r="E907" s="223"/>
      <c r="F907" s="223"/>
      <c r="G907" s="223"/>
      <c r="H907" s="223"/>
      <c r="I907" s="223"/>
      <c r="J907" s="225"/>
      <c r="K907" s="223"/>
      <c r="L907" s="223"/>
      <c r="M907" s="223"/>
      <c r="N907" s="223"/>
      <c r="O907" s="231"/>
      <c r="P907" s="231"/>
      <c r="Q907" s="231"/>
      <c r="R907" s="231"/>
      <c r="S907" s="223"/>
      <c r="T907" s="231"/>
      <c r="U907" s="231"/>
      <c r="V907" s="231"/>
      <c r="W907" s="251" t="str">
        <f t="shared" si="14"/>
        <v/>
      </c>
    </row>
    <row r="908" spans="1:23" ht="15.75" customHeight="1">
      <c r="A908" s="223"/>
      <c r="B908" s="223"/>
      <c r="C908" s="224"/>
      <c r="D908" s="223"/>
      <c r="E908" s="223"/>
      <c r="F908" s="223"/>
      <c r="G908" s="223"/>
      <c r="H908" s="223"/>
      <c r="I908" s="223"/>
      <c r="J908" s="225"/>
      <c r="K908" s="223"/>
      <c r="L908" s="223"/>
      <c r="M908" s="223"/>
      <c r="N908" s="223"/>
      <c r="O908" s="231"/>
      <c r="P908" s="231"/>
      <c r="Q908" s="231"/>
      <c r="R908" s="231"/>
      <c r="S908" s="223"/>
      <c r="T908" s="231"/>
      <c r="U908" s="231"/>
      <c r="V908" s="231"/>
      <c r="W908" s="251" t="str">
        <f t="shared" si="14"/>
        <v/>
      </c>
    </row>
    <row r="909" spans="1:23" ht="15.75" customHeight="1">
      <c r="A909" s="223"/>
      <c r="B909" s="223"/>
      <c r="C909" s="224"/>
      <c r="D909" s="223"/>
      <c r="E909" s="223"/>
      <c r="F909" s="223"/>
      <c r="G909" s="223"/>
      <c r="H909" s="223"/>
      <c r="I909" s="223"/>
      <c r="J909" s="225"/>
      <c r="K909" s="223"/>
      <c r="L909" s="223"/>
      <c r="M909" s="223"/>
      <c r="N909" s="223"/>
      <c r="O909" s="231"/>
      <c r="P909" s="231"/>
      <c r="Q909" s="231"/>
      <c r="R909" s="231"/>
      <c r="S909" s="223"/>
      <c r="T909" s="231"/>
      <c r="U909" s="231"/>
      <c r="V909" s="231"/>
      <c r="W909" s="251" t="str">
        <f t="shared" si="14"/>
        <v/>
      </c>
    </row>
    <row r="910" spans="1:23" ht="15.75" customHeight="1">
      <c r="A910" s="223"/>
      <c r="B910" s="223"/>
      <c r="C910" s="224"/>
      <c r="D910" s="223"/>
      <c r="E910" s="223"/>
      <c r="F910" s="223"/>
      <c r="G910" s="223"/>
      <c r="H910" s="223"/>
      <c r="I910" s="223"/>
      <c r="J910" s="225"/>
      <c r="K910" s="223"/>
      <c r="L910" s="223"/>
      <c r="M910" s="223"/>
      <c r="N910" s="223"/>
      <c r="O910" s="231"/>
      <c r="P910" s="231"/>
      <c r="Q910" s="231"/>
      <c r="R910" s="231"/>
      <c r="S910" s="223"/>
      <c r="T910" s="231"/>
      <c r="U910" s="231"/>
      <c r="V910" s="231"/>
      <c r="W910" s="251" t="str">
        <f t="shared" si="14"/>
        <v/>
      </c>
    </row>
    <row r="911" spans="1:23" ht="15.75" customHeight="1">
      <c r="A911" s="223"/>
      <c r="B911" s="223"/>
      <c r="C911" s="224"/>
      <c r="D911" s="223"/>
      <c r="E911" s="223"/>
      <c r="F911" s="223"/>
      <c r="G911" s="223"/>
      <c r="H911" s="223"/>
      <c r="I911" s="223"/>
      <c r="J911" s="225"/>
      <c r="K911" s="223"/>
      <c r="L911" s="223"/>
      <c r="M911" s="223"/>
      <c r="N911" s="223"/>
      <c r="O911" s="231"/>
      <c r="P911" s="231"/>
      <c r="Q911" s="231"/>
      <c r="R911" s="231"/>
      <c r="S911" s="223"/>
      <c r="T911" s="231"/>
      <c r="U911" s="231"/>
      <c r="V911" s="231"/>
      <c r="W911" s="251" t="str">
        <f t="shared" si="14"/>
        <v/>
      </c>
    </row>
    <row r="912" spans="1:23" ht="15.75" customHeight="1">
      <c r="A912" s="223"/>
      <c r="B912" s="223"/>
      <c r="C912" s="224"/>
      <c r="D912" s="223"/>
      <c r="E912" s="223"/>
      <c r="F912" s="223"/>
      <c r="G912" s="223"/>
      <c r="H912" s="223"/>
      <c r="I912" s="223"/>
      <c r="J912" s="225"/>
      <c r="K912" s="223"/>
      <c r="L912" s="223"/>
      <c r="M912" s="223"/>
      <c r="N912" s="223"/>
      <c r="O912" s="231"/>
      <c r="P912" s="231"/>
      <c r="Q912" s="231"/>
      <c r="R912" s="231"/>
      <c r="S912" s="223"/>
      <c r="T912" s="231"/>
      <c r="U912" s="231"/>
      <c r="V912" s="231"/>
      <c r="W912" s="251" t="str">
        <f t="shared" si="14"/>
        <v/>
      </c>
    </row>
    <row r="913" spans="1:23" ht="15.75" customHeight="1">
      <c r="A913" s="223"/>
      <c r="B913" s="223"/>
      <c r="C913" s="224"/>
      <c r="D913" s="223"/>
      <c r="E913" s="223"/>
      <c r="F913" s="223"/>
      <c r="G913" s="223"/>
      <c r="H913" s="223"/>
      <c r="I913" s="223"/>
      <c r="J913" s="225"/>
      <c r="K913" s="223"/>
      <c r="L913" s="223"/>
      <c r="M913" s="223"/>
      <c r="N913" s="223"/>
      <c r="O913" s="231"/>
      <c r="P913" s="231"/>
      <c r="Q913" s="231"/>
      <c r="R913" s="231"/>
      <c r="S913" s="223"/>
      <c r="T913" s="231"/>
      <c r="U913" s="231"/>
      <c r="V913" s="231"/>
      <c r="W913" s="251" t="str">
        <f t="shared" si="14"/>
        <v/>
      </c>
    </row>
    <row r="914" spans="1:23" ht="15.75" customHeight="1">
      <c r="A914" s="223"/>
      <c r="B914" s="223"/>
      <c r="C914" s="224"/>
      <c r="D914" s="223"/>
      <c r="E914" s="223"/>
      <c r="F914" s="223"/>
      <c r="G914" s="223"/>
      <c r="H914" s="223"/>
      <c r="I914" s="223"/>
      <c r="J914" s="225"/>
      <c r="K914" s="223"/>
      <c r="L914" s="223"/>
      <c r="M914" s="223"/>
      <c r="N914" s="223"/>
      <c r="O914" s="231"/>
      <c r="P914" s="231"/>
      <c r="Q914" s="231"/>
      <c r="R914" s="231"/>
      <c r="S914" s="223"/>
      <c r="T914" s="231"/>
      <c r="U914" s="231"/>
      <c r="V914" s="231"/>
      <c r="W914" s="251" t="str">
        <f t="shared" si="14"/>
        <v/>
      </c>
    </row>
    <row r="915" spans="1:23" ht="15.75" customHeight="1">
      <c r="A915" s="223"/>
      <c r="B915" s="223"/>
      <c r="C915" s="224"/>
      <c r="D915" s="223"/>
      <c r="E915" s="223"/>
      <c r="F915" s="223"/>
      <c r="G915" s="223"/>
      <c r="H915" s="223"/>
      <c r="I915" s="223"/>
      <c r="J915" s="225"/>
      <c r="K915" s="223"/>
      <c r="L915" s="223"/>
      <c r="M915" s="223"/>
      <c r="N915" s="223"/>
      <c r="O915" s="231"/>
      <c r="P915" s="231"/>
      <c r="Q915" s="231"/>
      <c r="R915" s="231"/>
      <c r="S915" s="223"/>
      <c r="T915" s="231"/>
      <c r="U915" s="231"/>
      <c r="V915" s="231"/>
      <c r="W915" s="251" t="str">
        <f t="shared" si="14"/>
        <v/>
      </c>
    </row>
    <row r="916" spans="1:23" ht="15.75" customHeight="1">
      <c r="A916" s="223"/>
      <c r="B916" s="223"/>
      <c r="C916" s="224"/>
      <c r="D916" s="223"/>
      <c r="E916" s="223"/>
      <c r="F916" s="223"/>
      <c r="G916" s="223"/>
      <c r="H916" s="223"/>
      <c r="I916" s="223"/>
      <c r="J916" s="225"/>
      <c r="K916" s="223"/>
      <c r="L916" s="223"/>
      <c r="M916" s="223"/>
      <c r="N916" s="223"/>
      <c r="O916" s="231"/>
      <c r="P916" s="231"/>
      <c r="Q916" s="231"/>
      <c r="R916" s="231"/>
      <c r="S916" s="223"/>
      <c r="T916" s="231"/>
      <c r="U916" s="231"/>
      <c r="V916" s="231"/>
      <c r="W916" s="251" t="str">
        <f t="shared" si="14"/>
        <v/>
      </c>
    </row>
    <row r="917" spans="1:23" ht="15.75" customHeight="1">
      <c r="A917" s="223"/>
      <c r="B917" s="223"/>
      <c r="C917" s="224"/>
      <c r="D917" s="223"/>
      <c r="E917" s="223"/>
      <c r="F917" s="223"/>
      <c r="G917" s="223"/>
      <c r="H917" s="223"/>
      <c r="I917" s="223"/>
      <c r="J917" s="225"/>
      <c r="K917" s="223"/>
      <c r="L917" s="223"/>
      <c r="M917" s="223"/>
      <c r="N917" s="223"/>
      <c r="O917" s="231"/>
      <c r="P917" s="231"/>
      <c r="Q917" s="231"/>
      <c r="R917" s="231"/>
      <c r="S917" s="223"/>
      <c r="T917" s="231"/>
      <c r="U917" s="231"/>
      <c r="V917" s="231"/>
      <c r="W917" s="251" t="str">
        <f t="shared" si="14"/>
        <v/>
      </c>
    </row>
    <row r="918" spans="1:23" ht="15.75" customHeight="1">
      <c r="A918" s="223"/>
      <c r="B918" s="223"/>
      <c r="C918" s="224"/>
      <c r="D918" s="223"/>
      <c r="E918" s="223"/>
      <c r="F918" s="223"/>
      <c r="G918" s="223"/>
      <c r="H918" s="223"/>
      <c r="I918" s="223"/>
      <c r="J918" s="225"/>
      <c r="K918" s="223"/>
      <c r="L918" s="223"/>
      <c r="M918" s="223"/>
      <c r="N918" s="223"/>
      <c r="O918" s="231"/>
      <c r="P918" s="231"/>
      <c r="Q918" s="231"/>
      <c r="R918" s="231"/>
      <c r="S918" s="223"/>
      <c r="T918" s="231"/>
      <c r="U918" s="231"/>
      <c r="V918" s="231"/>
      <c r="W918" s="251" t="str">
        <f t="shared" si="14"/>
        <v/>
      </c>
    </row>
    <row r="919" spans="1:23" ht="15.75" customHeight="1">
      <c r="A919" s="223"/>
      <c r="B919" s="223"/>
      <c r="C919" s="224"/>
      <c r="D919" s="223"/>
      <c r="E919" s="223"/>
      <c r="F919" s="223"/>
      <c r="G919" s="223"/>
      <c r="H919" s="223"/>
      <c r="I919" s="223"/>
      <c r="J919" s="225"/>
      <c r="K919" s="223"/>
      <c r="L919" s="223"/>
      <c r="M919" s="223"/>
      <c r="N919" s="223"/>
      <c r="O919" s="231"/>
      <c r="P919" s="231"/>
      <c r="Q919" s="231"/>
      <c r="R919" s="231"/>
      <c r="S919" s="223"/>
      <c r="T919" s="231"/>
      <c r="U919" s="231"/>
      <c r="V919" s="231"/>
      <c r="W919" s="251" t="str">
        <f t="shared" si="14"/>
        <v/>
      </c>
    </row>
    <row r="920" spans="1:23" ht="15.75" customHeight="1">
      <c r="A920" s="223"/>
      <c r="B920" s="223"/>
      <c r="C920" s="224"/>
      <c r="D920" s="223"/>
      <c r="E920" s="223"/>
      <c r="F920" s="223"/>
      <c r="G920" s="223"/>
      <c r="H920" s="223"/>
      <c r="I920" s="223"/>
      <c r="J920" s="225"/>
      <c r="K920" s="223"/>
      <c r="L920" s="223"/>
      <c r="M920" s="223"/>
      <c r="N920" s="223"/>
      <c r="O920" s="231"/>
      <c r="P920" s="231"/>
      <c r="Q920" s="231"/>
      <c r="R920" s="231"/>
      <c r="S920" s="223"/>
      <c r="T920" s="231"/>
      <c r="U920" s="231"/>
      <c r="V920" s="231"/>
      <c r="W920" s="251" t="str">
        <f t="shared" si="14"/>
        <v/>
      </c>
    </row>
    <row r="921" spans="1:23" ht="15.75" customHeight="1">
      <c r="A921" s="223"/>
      <c r="B921" s="223"/>
      <c r="C921" s="224"/>
      <c r="D921" s="223"/>
      <c r="E921" s="223"/>
      <c r="F921" s="223"/>
      <c r="G921" s="223"/>
      <c r="H921" s="223"/>
      <c r="I921" s="223"/>
      <c r="J921" s="225"/>
      <c r="K921" s="223"/>
      <c r="L921" s="223"/>
      <c r="M921" s="223"/>
      <c r="N921" s="223"/>
      <c r="O921" s="231"/>
      <c r="P921" s="231"/>
      <c r="Q921" s="231"/>
      <c r="R921" s="231"/>
      <c r="S921" s="223"/>
      <c r="T921" s="231"/>
      <c r="U921" s="231"/>
      <c r="V921" s="231"/>
      <c r="W921" s="251" t="str">
        <f t="shared" si="14"/>
        <v/>
      </c>
    </row>
    <row r="922" spans="1:23" ht="15.75" customHeight="1">
      <c r="A922" s="223"/>
      <c r="B922" s="223"/>
      <c r="C922" s="224"/>
      <c r="D922" s="223"/>
      <c r="E922" s="223"/>
      <c r="F922" s="223"/>
      <c r="G922" s="223"/>
      <c r="H922" s="223"/>
      <c r="I922" s="223"/>
      <c r="J922" s="225"/>
      <c r="K922" s="223"/>
      <c r="L922" s="223"/>
      <c r="M922" s="223"/>
      <c r="N922" s="223"/>
      <c r="O922" s="231"/>
      <c r="P922" s="231"/>
      <c r="Q922" s="231"/>
      <c r="R922" s="231"/>
      <c r="S922" s="223"/>
      <c r="T922" s="231"/>
      <c r="U922" s="231"/>
      <c r="V922" s="231"/>
      <c r="W922" s="251" t="str">
        <f t="shared" si="14"/>
        <v/>
      </c>
    </row>
    <row r="923" spans="1:23" ht="15.75" customHeight="1">
      <c r="A923" s="223"/>
      <c r="B923" s="223"/>
      <c r="C923" s="224"/>
      <c r="D923" s="223"/>
      <c r="E923" s="223"/>
      <c r="F923" s="223"/>
      <c r="G923" s="223"/>
      <c r="H923" s="223"/>
      <c r="I923" s="223"/>
      <c r="J923" s="225"/>
      <c r="K923" s="223"/>
      <c r="L923" s="223"/>
      <c r="M923" s="223"/>
      <c r="N923" s="223"/>
      <c r="O923" s="231"/>
      <c r="P923" s="231"/>
      <c r="Q923" s="231"/>
      <c r="R923" s="231"/>
      <c r="S923" s="223"/>
      <c r="T923" s="231"/>
      <c r="U923" s="231"/>
      <c r="V923" s="231"/>
      <c r="W923" s="251" t="str">
        <f t="shared" si="14"/>
        <v/>
      </c>
    </row>
    <row r="924" spans="1:23" ht="15.75" customHeight="1">
      <c r="A924" s="223"/>
      <c r="B924" s="223"/>
      <c r="C924" s="224"/>
      <c r="D924" s="223"/>
      <c r="E924" s="223"/>
      <c r="F924" s="223"/>
      <c r="G924" s="223"/>
      <c r="H924" s="223"/>
      <c r="I924" s="223"/>
      <c r="J924" s="225"/>
      <c r="K924" s="223"/>
      <c r="L924" s="223"/>
      <c r="M924" s="223"/>
      <c r="N924" s="223"/>
      <c r="O924" s="231"/>
      <c r="P924" s="231"/>
      <c r="Q924" s="231"/>
      <c r="R924" s="231"/>
      <c r="S924" s="223"/>
      <c r="T924" s="231"/>
      <c r="U924" s="231"/>
      <c r="V924" s="231"/>
      <c r="W924" s="251" t="str">
        <f t="shared" si="14"/>
        <v/>
      </c>
    </row>
    <row r="925" spans="1:23" ht="15.75" customHeight="1">
      <c r="A925" s="223"/>
      <c r="B925" s="223"/>
      <c r="C925" s="224"/>
      <c r="D925" s="223"/>
      <c r="E925" s="223"/>
      <c r="F925" s="223"/>
      <c r="G925" s="223"/>
      <c r="H925" s="223"/>
      <c r="I925" s="223"/>
      <c r="J925" s="225"/>
      <c r="K925" s="223"/>
      <c r="L925" s="223"/>
      <c r="M925" s="223"/>
      <c r="N925" s="223"/>
      <c r="O925" s="231"/>
      <c r="P925" s="231"/>
      <c r="Q925" s="231"/>
      <c r="R925" s="231"/>
      <c r="S925" s="223"/>
      <c r="T925" s="231"/>
      <c r="U925" s="231"/>
      <c r="V925" s="231"/>
      <c r="W925" s="251" t="str">
        <f t="shared" si="14"/>
        <v/>
      </c>
    </row>
    <row r="926" spans="1:23" ht="15.75" customHeight="1">
      <c r="A926" s="223"/>
      <c r="B926" s="223"/>
      <c r="C926" s="224"/>
      <c r="D926" s="223"/>
      <c r="E926" s="223"/>
      <c r="F926" s="223"/>
      <c r="G926" s="223"/>
      <c r="H926" s="223"/>
      <c r="I926" s="223"/>
      <c r="J926" s="225"/>
      <c r="K926" s="223"/>
      <c r="L926" s="223"/>
      <c r="M926" s="223"/>
      <c r="N926" s="223"/>
      <c r="O926" s="231"/>
      <c r="P926" s="231"/>
      <c r="Q926" s="231"/>
      <c r="R926" s="231"/>
      <c r="S926" s="223"/>
      <c r="T926" s="231"/>
      <c r="U926" s="231"/>
      <c r="V926" s="231"/>
      <c r="W926" s="251" t="str">
        <f t="shared" si="14"/>
        <v/>
      </c>
    </row>
    <row r="927" spans="1:23" ht="15.75" customHeight="1">
      <c r="A927" s="223"/>
      <c r="B927" s="223"/>
      <c r="C927" s="224"/>
      <c r="D927" s="223"/>
      <c r="E927" s="223"/>
      <c r="F927" s="223"/>
      <c r="G927" s="223"/>
      <c r="H927" s="223"/>
      <c r="I927" s="223"/>
      <c r="J927" s="225"/>
      <c r="K927" s="223"/>
      <c r="L927" s="223"/>
      <c r="M927" s="223"/>
      <c r="N927" s="223"/>
      <c r="O927" s="231"/>
      <c r="P927" s="231"/>
      <c r="Q927" s="231"/>
      <c r="R927" s="231"/>
      <c r="S927" s="223"/>
      <c r="T927" s="231"/>
      <c r="U927" s="231"/>
      <c r="V927" s="231"/>
      <c r="W927" s="251" t="str">
        <f t="shared" si="14"/>
        <v/>
      </c>
    </row>
    <row r="928" spans="1:23" ht="15.75" customHeight="1">
      <c r="A928" s="223"/>
      <c r="B928" s="223"/>
      <c r="C928" s="224"/>
      <c r="D928" s="223"/>
      <c r="E928" s="223"/>
      <c r="F928" s="223"/>
      <c r="G928" s="223"/>
      <c r="H928" s="223"/>
      <c r="I928" s="223"/>
      <c r="J928" s="225"/>
      <c r="K928" s="223"/>
      <c r="L928" s="223"/>
      <c r="M928" s="223"/>
      <c r="N928" s="223"/>
      <c r="O928" s="231"/>
      <c r="P928" s="231"/>
      <c r="Q928" s="231"/>
      <c r="R928" s="231"/>
      <c r="S928" s="223"/>
      <c r="T928" s="231"/>
      <c r="U928" s="231"/>
      <c r="V928" s="231"/>
      <c r="W928" s="251" t="str">
        <f t="shared" si="14"/>
        <v/>
      </c>
    </row>
    <row r="929" spans="1:23" ht="15.75" customHeight="1">
      <c r="A929" s="223"/>
      <c r="B929" s="223"/>
      <c r="C929" s="224"/>
      <c r="D929" s="223"/>
      <c r="E929" s="223"/>
      <c r="F929" s="223"/>
      <c r="G929" s="223"/>
      <c r="H929" s="223"/>
      <c r="I929" s="223"/>
      <c r="J929" s="225"/>
      <c r="K929" s="223"/>
      <c r="L929" s="223"/>
      <c r="M929" s="223"/>
      <c r="N929" s="223"/>
      <c r="O929" s="231"/>
      <c r="P929" s="231"/>
      <c r="Q929" s="231"/>
      <c r="R929" s="231"/>
      <c r="S929" s="223"/>
      <c r="T929" s="231"/>
      <c r="U929" s="231"/>
      <c r="V929" s="231"/>
      <c r="W929" s="251" t="str">
        <f t="shared" si="14"/>
        <v/>
      </c>
    </row>
    <row r="930" spans="1:23" ht="15.75" customHeight="1">
      <c r="A930" s="223"/>
      <c r="B930" s="223"/>
      <c r="C930" s="224"/>
      <c r="D930" s="223"/>
      <c r="E930" s="223"/>
      <c r="F930" s="223"/>
      <c r="G930" s="223"/>
      <c r="H930" s="223"/>
      <c r="I930" s="223"/>
      <c r="J930" s="225"/>
      <c r="K930" s="223"/>
      <c r="L930" s="223"/>
      <c r="M930" s="223"/>
      <c r="N930" s="223"/>
      <c r="O930" s="231"/>
      <c r="P930" s="231"/>
      <c r="Q930" s="231"/>
      <c r="R930" s="231"/>
      <c r="S930" s="223"/>
      <c r="T930" s="231"/>
      <c r="U930" s="231"/>
      <c r="V930" s="231"/>
      <c r="W930" s="251" t="str">
        <f t="shared" si="14"/>
        <v/>
      </c>
    </row>
    <row r="931" spans="1:23" ht="15.75" customHeight="1">
      <c r="A931" s="223"/>
      <c r="B931" s="223"/>
      <c r="C931" s="224"/>
      <c r="D931" s="223"/>
      <c r="E931" s="223"/>
      <c r="F931" s="223"/>
      <c r="G931" s="223"/>
      <c r="H931" s="223"/>
      <c r="I931" s="223"/>
      <c r="J931" s="225"/>
      <c r="K931" s="223"/>
      <c r="L931" s="223"/>
      <c r="M931" s="223"/>
      <c r="N931" s="223"/>
      <c r="O931" s="231"/>
      <c r="P931" s="231"/>
      <c r="Q931" s="231"/>
      <c r="R931" s="231"/>
      <c r="S931" s="223"/>
      <c r="T931" s="231"/>
      <c r="U931" s="231"/>
      <c r="V931" s="231"/>
      <c r="W931" s="251" t="str">
        <f t="shared" si="14"/>
        <v/>
      </c>
    </row>
    <row r="932" spans="1:23" ht="15.75" customHeight="1">
      <c r="A932" s="223"/>
      <c r="B932" s="223"/>
      <c r="C932" s="224"/>
      <c r="D932" s="223"/>
      <c r="E932" s="223"/>
      <c r="F932" s="223"/>
      <c r="G932" s="223"/>
      <c r="H932" s="223"/>
      <c r="I932" s="223"/>
      <c r="J932" s="225"/>
      <c r="K932" s="223"/>
      <c r="L932" s="223"/>
      <c r="M932" s="223"/>
      <c r="N932" s="223"/>
      <c r="O932" s="231"/>
      <c r="P932" s="231"/>
      <c r="Q932" s="231"/>
      <c r="R932" s="231"/>
      <c r="S932" s="223"/>
      <c r="T932" s="231"/>
      <c r="U932" s="231"/>
      <c r="V932" s="231"/>
      <c r="W932" s="251" t="str">
        <f t="shared" si="14"/>
        <v/>
      </c>
    </row>
    <row r="933" spans="1:23" ht="15.75" customHeight="1">
      <c r="A933" s="223"/>
      <c r="B933" s="223"/>
      <c r="C933" s="224"/>
      <c r="D933" s="223"/>
      <c r="E933" s="223"/>
      <c r="F933" s="223"/>
      <c r="G933" s="223"/>
      <c r="H933" s="223"/>
      <c r="I933" s="223"/>
      <c r="J933" s="225"/>
      <c r="K933" s="223"/>
      <c r="L933" s="223"/>
      <c r="M933" s="223"/>
      <c r="N933" s="223"/>
      <c r="O933" s="231"/>
      <c r="P933" s="231"/>
      <c r="Q933" s="231"/>
      <c r="R933" s="231"/>
      <c r="S933" s="223"/>
      <c r="T933" s="231"/>
      <c r="U933" s="231"/>
      <c r="V933" s="231"/>
      <c r="W933" s="251" t="str">
        <f t="shared" si="14"/>
        <v/>
      </c>
    </row>
    <row r="934" spans="1:23" ht="15.75" customHeight="1">
      <c r="A934" s="223"/>
      <c r="B934" s="223"/>
      <c r="C934" s="224"/>
      <c r="D934" s="223"/>
      <c r="E934" s="223"/>
      <c r="F934" s="223"/>
      <c r="G934" s="223"/>
      <c r="H934" s="223"/>
      <c r="I934" s="223"/>
      <c r="J934" s="225"/>
      <c r="K934" s="223"/>
      <c r="L934" s="223"/>
      <c r="M934" s="223"/>
      <c r="N934" s="223"/>
      <c r="O934" s="231"/>
      <c r="P934" s="231"/>
      <c r="Q934" s="231"/>
      <c r="R934" s="231"/>
      <c r="S934" s="223"/>
      <c r="T934" s="231"/>
      <c r="U934" s="231"/>
      <c r="V934" s="231"/>
      <c r="W934" s="251" t="str">
        <f t="shared" si="14"/>
        <v/>
      </c>
    </row>
    <row r="935" spans="1:23" ht="15.75" customHeight="1">
      <c r="A935" s="223"/>
      <c r="B935" s="223"/>
      <c r="C935" s="224"/>
      <c r="D935" s="223"/>
      <c r="E935" s="223"/>
      <c r="F935" s="223"/>
      <c r="G935" s="223"/>
      <c r="H935" s="223"/>
      <c r="I935" s="223"/>
      <c r="J935" s="225"/>
      <c r="K935" s="223"/>
      <c r="L935" s="223"/>
      <c r="M935" s="223"/>
      <c r="N935" s="223"/>
      <c r="O935" s="231"/>
      <c r="P935" s="231"/>
      <c r="Q935" s="231"/>
      <c r="R935" s="231"/>
      <c r="S935" s="223"/>
      <c r="T935" s="231"/>
      <c r="U935" s="231"/>
      <c r="V935" s="231"/>
      <c r="W935" s="251" t="str">
        <f t="shared" si="14"/>
        <v/>
      </c>
    </row>
    <row r="936" spans="1:23" ht="15.75" customHeight="1">
      <c r="A936" s="223"/>
      <c r="B936" s="223"/>
      <c r="C936" s="224"/>
      <c r="D936" s="223"/>
      <c r="E936" s="223"/>
      <c r="F936" s="223"/>
      <c r="G936" s="223"/>
      <c r="H936" s="223"/>
      <c r="I936" s="223"/>
      <c r="J936" s="225"/>
      <c r="K936" s="223"/>
      <c r="L936" s="223"/>
      <c r="M936" s="223"/>
      <c r="N936" s="223"/>
      <c r="O936" s="231"/>
      <c r="P936" s="231"/>
      <c r="Q936" s="231"/>
      <c r="R936" s="231"/>
      <c r="S936" s="223"/>
      <c r="T936" s="231"/>
      <c r="U936" s="231"/>
      <c r="V936" s="231"/>
      <c r="W936" s="251" t="str">
        <f t="shared" si="14"/>
        <v/>
      </c>
    </row>
    <row r="937" spans="1:23" ht="15.75" customHeight="1">
      <c r="A937" s="223"/>
      <c r="B937" s="223"/>
      <c r="C937" s="224"/>
      <c r="D937" s="223"/>
      <c r="E937" s="223"/>
      <c r="F937" s="223"/>
      <c r="G937" s="223"/>
      <c r="H937" s="223"/>
      <c r="I937" s="223"/>
      <c r="J937" s="225"/>
      <c r="K937" s="223"/>
      <c r="L937" s="223"/>
      <c r="M937" s="223"/>
      <c r="N937" s="223"/>
      <c r="O937" s="231"/>
      <c r="P937" s="231"/>
      <c r="Q937" s="231"/>
      <c r="R937" s="231"/>
      <c r="S937" s="223"/>
      <c r="T937" s="231"/>
      <c r="U937" s="231"/>
      <c r="V937" s="231"/>
      <c r="W937" s="251" t="str">
        <f t="shared" si="14"/>
        <v/>
      </c>
    </row>
    <row r="938" spans="1:23" ht="15.75" customHeight="1">
      <c r="A938" s="223"/>
      <c r="B938" s="223"/>
      <c r="C938" s="224"/>
      <c r="D938" s="223"/>
      <c r="E938" s="223"/>
      <c r="F938" s="223"/>
      <c r="G938" s="223"/>
      <c r="H938" s="223"/>
      <c r="I938" s="223"/>
      <c r="J938" s="225"/>
      <c r="K938" s="223"/>
      <c r="L938" s="223"/>
      <c r="M938" s="223"/>
      <c r="N938" s="223"/>
      <c r="O938" s="231"/>
      <c r="P938" s="231"/>
      <c r="Q938" s="231"/>
      <c r="R938" s="231"/>
      <c r="S938" s="223"/>
      <c r="T938" s="231"/>
      <c r="U938" s="231"/>
      <c r="V938" s="231"/>
      <c r="W938" s="251" t="str">
        <f t="shared" si="14"/>
        <v/>
      </c>
    </row>
    <row r="939" spans="1:23" ht="15.75" customHeight="1">
      <c r="A939" s="223"/>
      <c r="B939" s="223"/>
      <c r="C939" s="224"/>
      <c r="D939" s="223"/>
      <c r="E939" s="223"/>
      <c r="F939" s="223"/>
      <c r="G939" s="223"/>
      <c r="H939" s="223"/>
      <c r="I939" s="223"/>
      <c r="J939" s="225"/>
      <c r="K939" s="223"/>
      <c r="L939" s="223"/>
      <c r="M939" s="223"/>
      <c r="N939" s="223"/>
      <c r="O939" s="231"/>
      <c r="P939" s="231"/>
      <c r="Q939" s="231"/>
      <c r="R939" s="231"/>
      <c r="S939" s="223"/>
      <c r="T939" s="231"/>
      <c r="U939" s="231"/>
      <c r="V939" s="231"/>
      <c r="W939" s="251" t="str">
        <f t="shared" si="14"/>
        <v/>
      </c>
    </row>
    <row r="940" spans="1:23" ht="15.75" customHeight="1">
      <c r="A940" s="223"/>
      <c r="B940" s="223"/>
      <c r="C940" s="224"/>
      <c r="D940" s="223"/>
      <c r="E940" s="223"/>
      <c r="F940" s="223"/>
      <c r="G940" s="223"/>
      <c r="H940" s="223"/>
      <c r="I940" s="223"/>
      <c r="J940" s="225"/>
      <c r="K940" s="223"/>
      <c r="L940" s="223"/>
      <c r="M940" s="223"/>
      <c r="N940" s="223"/>
      <c r="O940" s="231"/>
      <c r="P940" s="231"/>
      <c r="Q940" s="231"/>
      <c r="R940" s="231"/>
      <c r="S940" s="223"/>
      <c r="T940" s="231"/>
      <c r="U940" s="231"/>
      <c r="V940" s="231"/>
      <c r="W940" s="251" t="str">
        <f t="shared" si="14"/>
        <v/>
      </c>
    </row>
    <row r="941" spans="1:23" ht="15.75" customHeight="1">
      <c r="A941" s="223"/>
      <c r="B941" s="223"/>
      <c r="C941" s="224"/>
      <c r="D941" s="223"/>
      <c r="E941" s="223"/>
      <c r="F941" s="223"/>
      <c r="G941" s="223"/>
      <c r="H941" s="223"/>
      <c r="I941" s="223"/>
      <c r="J941" s="225"/>
      <c r="K941" s="223"/>
      <c r="L941" s="223"/>
      <c r="M941" s="223"/>
      <c r="N941" s="223"/>
      <c r="O941" s="231"/>
      <c r="P941" s="231"/>
      <c r="Q941" s="231"/>
      <c r="R941" s="231"/>
      <c r="S941" s="223"/>
      <c r="T941" s="231"/>
      <c r="U941" s="231"/>
      <c r="V941" s="231"/>
      <c r="W941" s="251" t="str">
        <f t="shared" si="14"/>
        <v/>
      </c>
    </row>
    <row r="942" spans="1:23" ht="15.75" customHeight="1">
      <c r="A942" s="223"/>
      <c r="B942" s="223"/>
      <c r="C942" s="224"/>
      <c r="D942" s="223"/>
      <c r="E942" s="223"/>
      <c r="F942" s="223"/>
      <c r="G942" s="223"/>
      <c r="H942" s="223"/>
      <c r="I942" s="223"/>
      <c r="J942" s="225"/>
      <c r="K942" s="223"/>
      <c r="L942" s="223"/>
      <c r="M942" s="223"/>
      <c r="N942" s="223"/>
      <c r="O942" s="231"/>
      <c r="P942" s="231"/>
      <c r="Q942" s="231"/>
      <c r="R942" s="231"/>
      <c r="S942" s="223"/>
      <c r="T942" s="231"/>
      <c r="U942" s="231"/>
      <c r="V942" s="231"/>
      <c r="W942" s="251" t="str">
        <f t="shared" si="14"/>
        <v/>
      </c>
    </row>
    <row r="943" spans="1:23" ht="15.75" customHeight="1">
      <c r="A943" s="223"/>
      <c r="B943" s="223"/>
      <c r="C943" s="224"/>
      <c r="D943" s="223"/>
      <c r="E943" s="223"/>
      <c r="F943" s="223"/>
      <c r="G943" s="223"/>
      <c r="H943" s="223"/>
      <c r="I943" s="223"/>
      <c r="J943" s="225"/>
      <c r="K943" s="223"/>
      <c r="L943" s="223"/>
      <c r="M943" s="223"/>
      <c r="N943" s="223"/>
      <c r="O943" s="231"/>
      <c r="P943" s="231"/>
      <c r="Q943" s="231"/>
      <c r="R943" s="231"/>
      <c r="S943" s="223"/>
      <c r="T943" s="231"/>
      <c r="U943" s="231"/>
      <c r="V943" s="231"/>
      <c r="W943" s="251" t="str">
        <f t="shared" si="14"/>
        <v/>
      </c>
    </row>
    <row r="944" spans="1:23" ht="15.75" customHeight="1">
      <c r="A944" s="223"/>
      <c r="B944" s="223"/>
      <c r="C944" s="224"/>
      <c r="D944" s="223"/>
      <c r="E944" s="223"/>
      <c r="F944" s="223"/>
      <c r="G944" s="223"/>
      <c r="H944" s="223"/>
      <c r="I944" s="223"/>
      <c r="J944" s="225"/>
      <c r="K944" s="223"/>
      <c r="L944" s="223"/>
      <c r="M944" s="223"/>
      <c r="N944" s="223"/>
      <c r="O944" s="231"/>
      <c r="P944" s="231"/>
      <c r="Q944" s="231"/>
      <c r="R944" s="231"/>
      <c r="S944" s="223"/>
      <c r="T944" s="231"/>
      <c r="U944" s="231"/>
      <c r="V944" s="231"/>
      <c r="W944" s="251" t="str">
        <f t="shared" si="14"/>
        <v/>
      </c>
    </row>
    <row r="945" spans="1:23" ht="15.75" customHeight="1">
      <c r="A945" s="223"/>
      <c r="B945" s="223"/>
      <c r="C945" s="224"/>
      <c r="D945" s="223"/>
      <c r="E945" s="223"/>
      <c r="F945" s="223"/>
      <c r="G945" s="223"/>
      <c r="H945" s="223"/>
      <c r="I945" s="223"/>
      <c r="J945" s="225"/>
      <c r="K945" s="223"/>
      <c r="L945" s="223"/>
      <c r="M945" s="223"/>
      <c r="N945" s="223"/>
      <c r="O945" s="231"/>
      <c r="P945" s="231"/>
      <c r="Q945" s="231"/>
      <c r="R945" s="231"/>
      <c r="S945" s="223"/>
      <c r="T945" s="231"/>
      <c r="U945" s="231"/>
      <c r="V945" s="231"/>
      <c r="W945" s="251" t="str">
        <f t="shared" si="14"/>
        <v/>
      </c>
    </row>
    <row r="946" spans="1:23" ht="15.75" customHeight="1">
      <c r="A946" s="223"/>
      <c r="B946" s="223"/>
      <c r="C946" s="224"/>
      <c r="D946" s="223"/>
      <c r="E946" s="223"/>
      <c r="F946" s="223"/>
      <c r="G946" s="223"/>
      <c r="H946" s="223"/>
      <c r="I946" s="223"/>
      <c r="J946" s="225"/>
      <c r="K946" s="223"/>
      <c r="L946" s="223"/>
      <c r="M946" s="223"/>
      <c r="N946" s="223"/>
      <c r="O946" s="231"/>
      <c r="P946" s="231"/>
      <c r="Q946" s="231"/>
      <c r="R946" s="231"/>
      <c r="S946" s="223"/>
      <c r="T946" s="231"/>
      <c r="U946" s="231"/>
      <c r="V946" s="231"/>
      <c r="W946" s="251" t="str">
        <f t="shared" si="14"/>
        <v/>
      </c>
    </row>
    <row r="947" spans="1:23" ht="15.75" customHeight="1">
      <c r="A947" s="223"/>
      <c r="B947" s="223"/>
      <c r="C947" s="224"/>
      <c r="D947" s="223"/>
      <c r="E947" s="223"/>
      <c r="F947" s="223"/>
      <c r="G947" s="223"/>
      <c r="H947" s="223"/>
      <c r="I947" s="223"/>
      <c r="J947" s="225"/>
      <c r="K947" s="223"/>
      <c r="L947" s="223"/>
      <c r="M947" s="223"/>
      <c r="N947" s="223"/>
      <c r="O947" s="231"/>
      <c r="P947" s="231"/>
      <c r="Q947" s="231"/>
      <c r="R947" s="231"/>
      <c r="S947" s="223"/>
      <c r="T947" s="231"/>
      <c r="U947" s="231"/>
      <c r="V947" s="231"/>
      <c r="W947" s="251" t="str">
        <f t="shared" si="14"/>
        <v/>
      </c>
    </row>
    <row r="948" spans="1:23" ht="15.75" customHeight="1">
      <c r="A948" s="223"/>
      <c r="B948" s="223"/>
      <c r="C948" s="224"/>
      <c r="D948" s="223"/>
      <c r="E948" s="223"/>
      <c r="F948" s="223"/>
      <c r="G948" s="223"/>
      <c r="H948" s="223"/>
      <c r="I948" s="223"/>
      <c r="J948" s="225"/>
      <c r="K948" s="223"/>
      <c r="L948" s="223"/>
      <c r="M948" s="223"/>
      <c r="N948" s="223"/>
      <c r="O948" s="231"/>
      <c r="P948" s="231"/>
      <c r="Q948" s="231"/>
      <c r="R948" s="231"/>
      <c r="S948" s="223"/>
      <c r="T948" s="231"/>
      <c r="U948" s="231"/>
      <c r="V948" s="231"/>
      <c r="W948" s="251" t="str">
        <f t="shared" si="14"/>
        <v/>
      </c>
    </row>
    <row r="949" spans="1:23" ht="15.75" customHeight="1">
      <c r="A949" s="223"/>
      <c r="B949" s="223"/>
      <c r="C949" s="224"/>
      <c r="D949" s="223"/>
      <c r="E949" s="223"/>
      <c r="F949" s="223"/>
      <c r="G949" s="223"/>
      <c r="H949" s="223"/>
      <c r="I949" s="223"/>
      <c r="J949" s="225"/>
      <c r="K949" s="223"/>
      <c r="L949" s="223"/>
      <c r="M949" s="223"/>
      <c r="N949" s="223"/>
      <c r="O949" s="231"/>
      <c r="P949" s="231"/>
      <c r="Q949" s="231"/>
      <c r="R949" s="231"/>
      <c r="S949" s="223"/>
      <c r="T949" s="231"/>
      <c r="U949" s="231"/>
      <c r="V949" s="231"/>
      <c r="W949" s="251" t="str">
        <f t="shared" si="14"/>
        <v/>
      </c>
    </row>
    <row r="950" spans="1:23" ht="15.75" customHeight="1">
      <c r="A950" s="223"/>
      <c r="B950" s="223"/>
      <c r="C950" s="224"/>
      <c r="D950" s="223"/>
      <c r="E950" s="223"/>
      <c r="F950" s="223"/>
      <c r="G950" s="223"/>
      <c r="H950" s="223"/>
      <c r="I950" s="223"/>
      <c r="J950" s="225"/>
      <c r="K950" s="223"/>
      <c r="L950" s="223"/>
      <c r="M950" s="223"/>
      <c r="N950" s="223"/>
      <c r="O950" s="231"/>
      <c r="P950" s="231"/>
      <c r="Q950" s="231"/>
      <c r="R950" s="231"/>
      <c r="S950" s="223"/>
      <c r="T950" s="231"/>
      <c r="U950" s="231"/>
      <c r="V950" s="231"/>
      <c r="W950" s="251" t="str">
        <f t="shared" si="14"/>
        <v/>
      </c>
    </row>
    <row r="951" spans="1:23" ht="15.75" customHeight="1">
      <c r="A951" s="223"/>
      <c r="B951" s="223"/>
      <c r="C951" s="224"/>
      <c r="D951" s="223"/>
      <c r="E951" s="223"/>
      <c r="F951" s="223"/>
      <c r="G951" s="223"/>
      <c r="H951" s="223"/>
      <c r="I951" s="223"/>
      <c r="J951" s="225"/>
      <c r="K951" s="223"/>
      <c r="L951" s="223"/>
      <c r="M951" s="223"/>
      <c r="N951" s="223"/>
      <c r="O951" s="231"/>
      <c r="P951" s="231"/>
      <c r="Q951" s="231"/>
      <c r="R951" s="231"/>
      <c r="S951" s="223"/>
      <c r="T951" s="231"/>
      <c r="U951" s="231"/>
      <c r="V951" s="231"/>
      <c r="W951" s="251" t="str">
        <f t="shared" si="14"/>
        <v/>
      </c>
    </row>
    <row r="952" spans="1:23" ht="15.75" customHeight="1">
      <c r="A952" s="223"/>
      <c r="B952" s="223"/>
      <c r="C952" s="224"/>
      <c r="D952" s="223"/>
      <c r="E952" s="223"/>
      <c r="F952" s="223"/>
      <c r="G952" s="223"/>
      <c r="H952" s="223"/>
      <c r="I952" s="223"/>
      <c r="J952" s="225"/>
      <c r="K952" s="223"/>
      <c r="L952" s="223"/>
      <c r="M952" s="223"/>
      <c r="N952" s="223"/>
      <c r="O952" s="231"/>
      <c r="P952" s="231"/>
      <c r="Q952" s="231"/>
      <c r="R952" s="231"/>
      <c r="S952" s="223"/>
      <c r="T952" s="231"/>
      <c r="U952" s="231"/>
      <c r="V952" s="231"/>
      <c r="W952" s="251" t="str">
        <f t="shared" si="14"/>
        <v/>
      </c>
    </row>
    <row r="953" spans="1:23" ht="15.75" customHeight="1">
      <c r="A953" s="223"/>
      <c r="B953" s="223"/>
      <c r="C953" s="224"/>
      <c r="D953" s="223"/>
      <c r="E953" s="223"/>
      <c r="F953" s="223"/>
      <c r="G953" s="223"/>
      <c r="H953" s="223"/>
      <c r="I953" s="223"/>
      <c r="J953" s="225"/>
      <c r="K953" s="223"/>
      <c r="L953" s="223"/>
      <c r="M953" s="223"/>
      <c r="N953" s="223"/>
      <c r="O953" s="231"/>
      <c r="P953" s="231"/>
      <c r="Q953" s="231"/>
      <c r="R953" s="231"/>
      <c r="S953" s="223"/>
      <c r="T953" s="231"/>
      <c r="U953" s="231"/>
      <c r="V953" s="231"/>
      <c r="W953" s="251" t="str">
        <f t="shared" si="14"/>
        <v/>
      </c>
    </row>
    <row r="954" spans="1:23" ht="15.75" customHeight="1">
      <c r="A954" s="223"/>
      <c r="B954" s="223"/>
      <c r="C954" s="224"/>
      <c r="D954" s="223"/>
      <c r="E954" s="223"/>
      <c r="F954" s="223"/>
      <c r="G954" s="223"/>
      <c r="H954" s="223"/>
      <c r="I954" s="223"/>
      <c r="J954" s="225"/>
      <c r="K954" s="223"/>
      <c r="L954" s="223"/>
      <c r="M954" s="223"/>
      <c r="N954" s="223"/>
      <c r="O954" s="231"/>
      <c r="P954" s="231"/>
      <c r="Q954" s="231"/>
      <c r="R954" s="231"/>
      <c r="S954" s="223"/>
      <c r="T954" s="231"/>
      <c r="U954" s="231"/>
      <c r="V954" s="231"/>
      <c r="W954" s="251" t="str">
        <f t="shared" si="14"/>
        <v/>
      </c>
    </row>
    <row r="955" spans="1:23" ht="15.75" customHeight="1">
      <c r="A955" s="223"/>
      <c r="B955" s="223"/>
      <c r="C955" s="224"/>
      <c r="D955" s="223"/>
      <c r="E955" s="223"/>
      <c r="F955" s="223"/>
      <c r="G955" s="223"/>
      <c r="H955" s="223"/>
      <c r="I955" s="223"/>
      <c r="J955" s="225"/>
      <c r="K955" s="223"/>
      <c r="L955" s="223"/>
      <c r="M955" s="223"/>
      <c r="N955" s="223"/>
      <c r="O955" s="231"/>
      <c r="P955" s="231"/>
      <c r="Q955" s="231"/>
      <c r="R955" s="231"/>
      <c r="S955" s="223"/>
      <c r="T955" s="231"/>
      <c r="U955" s="231"/>
      <c r="V955" s="231"/>
      <c r="W955" s="251" t="str">
        <f t="shared" si="14"/>
        <v/>
      </c>
    </row>
    <row r="956" spans="1:23" ht="15.75" customHeight="1">
      <c r="A956" s="223"/>
      <c r="B956" s="223"/>
      <c r="C956" s="224"/>
      <c r="D956" s="223"/>
      <c r="E956" s="223"/>
      <c r="F956" s="223"/>
      <c r="G956" s="223"/>
      <c r="H956" s="223"/>
      <c r="I956" s="223"/>
      <c r="J956" s="225"/>
      <c r="K956" s="223"/>
      <c r="L956" s="223"/>
      <c r="M956" s="223"/>
      <c r="N956" s="223"/>
      <c r="O956" s="231"/>
      <c r="P956" s="231"/>
      <c r="Q956" s="231"/>
      <c r="R956" s="231"/>
      <c r="S956" s="223"/>
      <c r="T956" s="231"/>
      <c r="U956" s="231"/>
      <c r="V956" s="231"/>
      <c r="W956" s="251" t="str">
        <f t="shared" si="14"/>
        <v/>
      </c>
    </row>
    <row r="957" spans="1:23" ht="15.75" customHeight="1">
      <c r="A957" s="223"/>
      <c r="B957" s="223"/>
      <c r="C957" s="224"/>
      <c r="D957" s="223"/>
      <c r="E957" s="223"/>
      <c r="F957" s="223"/>
      <c r="G957" s="223"/>
      <c r="H957" s="223"/>
      <c r="I957" s="223"/>
      <c r="J957" s="225"/>
      <c r="K957" s="223"/>
      <c r="L957" s="223"/>
      <c r="M957" s="223"/>
      <c r="N957" s="223"/>
      <c r="O957" s="231"/>
      <c r="P957" s="231"/>
      <c r="Q957" s="231"/>
      <c r="R957" s="231"/>
      <c r="S957" s="223"/>
      <c r="T957" s="231"/>
      <c r="U957" s="231"/>
      <c r="V957" s="231"/>
      <c r="W957" s="251" t="str">
        <f t="shared" si="14"/>
        <v/>
      </c>
    </row>
    <row r="958" spans="1:23" ht="15.75" customHeight="1">
      <c r="A958" s="223"/>
      <c r="B958" s="223"/>
      <c r="C958" s="224"/>
      <c r="D958" s="223"/>
      <c r="E958" s="223"/>
      <c r="F958" s="223"/>
      <c r="G958" s="223"/>
      <c r="H958" s="223"/>
      <c r="I958" s="223"/>
      <c r="J958" s="225"/>
      <c r="K958" s="223"/>
      <c r="L958" s="223"/>
      <c r="M958" s="223"/>
      <c r="N958" s="223"/>
      <c r="O958" s="231"/>
      <c r="P958" s="231"/>
      <c r="Q958" s="231"/>
      <c r="R958" s="231"/>
      <c r="S958" s="223"/>
      <c r="T958" s="231"/>
      <c r="U958" s="231"/>
      <c r="V958" s="231"/>
      <c r="W958" s="251" t="str">
        <f t="shared" si="14"/>
        <v/>
      </c>
    </row>
    <row r="959" spans="1:23" ht="15.75" customHeight="1">
      <c r="A959" s="223"/>
      <c r="B959" s="223"/>
      <c r="C959" s="224"/>
      <c r="D959" s="223"/>
      <c r="E959" s="223"/>
      <c r="F959" s="223"/>
      <c r="G959" s="223"/>
      <c r="H959" s="223"/>
      <c r="I959" s="223"/>
      <c r="J959" s="225"/>
      <c r="K959" s="223"/>
      <c r="L959" s="223"/>
      <c r="M959" s="223"/>
      <c r="N959" s="223"/>
      <c r="O959" s="231"/>
      <c r="P959" s="231"/>
      <c r="Q959" s="231"/>
      <c r="R959" s="231"/>
      <c r="S959" s="223"/>
      <c r="T959" s="231"/>
      <c r="U959" s="231"/>
      <c r="V959" s="231"/>
      <c r="W959" s="251" t="str">
        <f t="shared" si="14"/>
        <v/>
      </c>
    </row>
    <row r="960" spans="1:23" ht="15.75" customHeight="1">
      <c r="A960" s="223"/>
      <c r="B960" s="223"/>
      <c r="C960" s="224"/>
      <c r="D960" s="223"/>
      <c r="E960" s="223"/>
      <c r="F960" s="223"/>
      <c r="G960" s="223"/>
      <c r="H960" s="223"/>
      <c r="I960" s="223"/>
      <c r="J960" s="225"/>
      <c r="K960" s="223"/>
      <c r="L960" s="223"/>
      <c r="M960" s="223"/>
      <c r="N960" s="223"/>
      <c r="O960" s="231"/>
      <c r="P960" s="231"/>
      <c r="Q960" s="231"/>
      <c r="R960" s="231"/>
      <c r="S960" s="223"/>
      <c r="T960" s="231"/>
      <c r="U960" s="231"/>
      <c r="V960" s="231"/>
      <c r="W960" s="251" t="str">
        <f t="shared" si="14"/>
        <v/>
      </c>
    </row>
    <row r="961" spans="1:23" ht="15.75" customHeight="1">
      <c r="A961" s="223"/>
      <c r="B961" s="223"/>
      <c r="C961" s="224"/>
      <c r="D961" s="223"/>
      <c r="E961" s="223"/>
      <c r="F961" s="223"/>
      <c r="G961" s="223"/>
      <c r="H961" s="223"/>
      <c r="I961" s="223"/>
      <c r="J961" s="225"/>
      <c r="K961" s="223"/>
      <c r="L961" s="223"/>
      <c r="M961" s="223"/>
      <c r="N961" s="223"/>
      <c r="O961" s="231"/>
      <c r="P961" s="231"/>
      <c r="Q961" s="231"/>
      <c r="R961" s="231"/>
      <c r="S961" s="223"/>
      <c r="T961" s="231"/>
      <c r="U961" s="231"/>
      <c r="V961" s="231"/>
      <c r="W961" s="251" t="str">
        <f t="shared" si="14"/>
        <v/>
      </c>
    </row>
    <row r="962" spans="1:23" ht="15.75" customHeight="1">
      <c r="A962" s="223"/>
      <c r="B962" s="223"/>
      <c r="C962" s="224"/>
      <c r="D962" s="223"/>
      <c r="E962" s="223"/>
      <c r="F962" s="223"/>
      <c r="G962" s="223"/>
      <c r="H962" s="223"/>
      <c r="I962" s="223"/>
      <c r="J962" s="225"/>
      <c r="K962" s="223"/>
      <c r="L962" s="223"/>
      <c r="M962" s="223"/>
      <c r="N962" s="223"/>
      <c r="O962" s="231"/>
      <c r="P962" s="231"/>
      <c r="Q962" s="231"/>
      <c r="R962" s="231"/>
      <c r="S962" s="223"/>
      <c r="T962" s="231"/>
      <c r="U962" s="231"/>
      <c r="V962" s="231"/>
      <c r="W962" s="251" t="str">
        <f t="shared" si="14"/>
        <v/>
      </c>
    </row>
    <row r="963" spans="1:23" ht="15.75" customHeight="1">
      <c r="A963" s="223"/>
      <c r="B963" s="223"/>
      <c r="C963" s="224"/>
      <c r="D963" s="223"/>
      <c r="E963" s="223"/>
      <c r="F963" s="223"/>
      <c r="G963" s="223"/>
      <c r="H963" s="223"/>
      <c r="I963" s="223"/>
      <c r="J963" s="225"/>
      <c r="K963" s="223"/>
      <c r="L963" s="223"/>
      <c r="M963" s="223"/>
      <c r="N963" s="223"/>
      <c r="O963" s="231"/>
      <c r="P963" s="231"/>
      <c r="Q963" s="231"/>
      <c r="R963" s="231"/>
      <c r="S963" s="223"/>
      <c r="T963" s="231"/>
      <c r="U963" s="231"/>
      <c r="V963" s="231"/>
      <c r="W963" s="251" t="str">
        <f t="shared" si="14"/>
        <v/>
      </c>
    </row>
    <row r="964" spans="1:23" ht="15.75" customHeight="1">
      <c r="A964" s="223"/>
      <c r="B964" s="223"/>
      <c r="C964" s="224"/>
      <c r="D964" s="223"/>
      <c r="E964" s="223"/>
      <c r="F964" s="223"/>
      <c r="G964" s="223"/>
      <c r="H964" s="223"/>
      <c r="I964" s="223"/>
      <c r="J964" s="225"/>
      <c r="K964" s="223"/>
      <c r="L964" s="223"/>
      <c r="M964" s="223"/>
      <c r="N964" s="223"/>
      <c r="O964" s="231"/>
      <c r="P964" s="231"/>
      <c r="Q964" s="231"/>
      <c r="R964" s="231"/>
      <c r="S964" s="223"/>
      <c r="T964" s="231"/>
      <c r="U964" s="231"/>
      <c r="V964" s="231"/>
      <c r="W964" s="251" t="str">
        <f t="shared" ref="W964:W1027" si="15">IF($O964="YES",$O$2&amp;", ","")&amp;IF($P964="YES",$P$2&amp;", ","")&amp;IF($Q964="YES",$Q$2&amp;", ","")&amp;IF($R964="YES",$R$2&amp;", ","")</f>
        <v/>
      </c>
    </row>
    <row r="965" spans="1:23" ht="15.75" customHeight="1">
      <c r="A965" s="223"/>
      <c r="B965" s="223"/>
      <c r="C965" s="224"/>
      <c r="D965" s="223"/>
      <c r="E965" s="223"/>
      <c r="F965" s="223"/>
      <c r="G965" s="223"/>
      <c r="H965" s="223"/>
      <c r="I965" s="223"/>
      <c r="J965" s="225"/>
      <c r="K965" s="223"/>
      <c r="L965" s="223"/>
      <c r="M965" s="223"/>
      <c r="N965" s="223"/>
      <c r="O965" s="231"/>
      <c r="P965" s="231"/>
      <c r="Q965" s="231"/>
      <c r="R965" s="231"/>
      <c r="S965" s="223"/>
      <c r="T965" s="231"/>
      <c r="U965" s="231"/>
      <c r="V965" s="231"/>
      <c r="W965" s="251" t="str">
        <f t="shared" si="15"/>
        <v/>
      </c>
    </row>
    <row r="966" spans="1:23" ht="15.75" customHeight="1">
      <c r="A966" s="223"/>
      <c r="B966" s="223"/>
      <c r="C966" s="224"/>
      <c r="D966" s="223"/>
      <c r="E966" s="223"/>
      <c r="F966" s="223"/>
      <c r="G966" s="223"/>
      <c r="H966" s="223"/>
      <c r="I966" s="223"/>
      <c r="J966" s="225"/>
      <c r="K966" s="223"/>
      <c r="L966" s="223"/>
      <c r="M966" s="223"/>
      <c r="N966" s="223"/>
      <c r="O966" s="231"/>
      <c r="P966" s="231"/>
      <c r="Q966" s="231"/>
      <c r="R966" s="231"/>
      <c r="S966" s="223"/>
      <c r="T966" s="231"/>
      <c r="U966" s="231"/>
      <c r="V966" s="231"/>
      <c r="W966" s="251" t="str">
        <f t="shared" si="15"/>
        <v/>
      </c>
    </row>
    <row r="967" spans="1:23" ht="15.75" customHeight="1">
      <c r="A967" s="223"/>
      <c r="B967" s="223"/>
      <c r="C967" s="224"/>
      <c r="D967" s="223"/>
      <c r="E967" s="223"/>
      <c r="F967" s="223"/>
      <c r="G967" s="223"/>
      <c r="H967" s="223"/>
      <c r="I967" s="223"/>
      <c r="J967" s="225"/>
      <c r="K967" s="223"/>
      <c r="L967" s="223"/>
      <c r="M967" s="223"/>
      <c r="N967" s="223"/>
      <c r="O967" s="231"/>
      <c r="P967" s="231"/>
      <c r="Q967" s="231"/>
      <c r="R967" s="231"/>
      <c r="S967" s="223"/>
      <c r="T967" s="231"/>
      <c r="U967" s="231"/>
      <c r="V967" s="231"/>
      <c r="W967" s="251" t="str">
        <f t="shared" si="15"/>
        <v/>
      </c>
    </row>
    <row r="968" spans="1:23" ht="15.75" customHeight="1">
      <c r="A968" s="223"/>
      <c r="B968" s="223"/>
      <c r="C968" s="224"/>
      <c r="D968" s="223"/>
      <c r="E968" s="223"/>
      <c r="F968" s="223"/>
      <c r="G968" s="223"/>
      <c r="H968" s="223"/>
      <c r="I968" s="223"/>
      <c r="J968" s="225"/>
      <c r="K968" s="223"/>
      <c r="L968" s="223"/>
      <c r="M968" s="223"/>
      <c r="N968" s="223"/>
      <c r="O968" s="231"/>
      <c r="P968" s="231"/>
      <c r="Q968" s="231"/>
      <c r="R968" s="231"/>
      <c r="S968" s="223"/>
      <c r="T968" s="231"/>
      <c r="U968" s="231"/>
      <c r="V968" s="231"/>
      <c r="W968" s="251" t="str">
        <f t="shared" si="15"/>
        <v/>
      </c>
    </row>
    <row r="969" spans="1:23" ht="15.75" customHeight="1">
      <c r="A969" s="223"/>
      <c r="B969" s="223"/>
      <c r="C969" s="224"/>
      <c r="D969" s="223"/>
      <c r="E969" s="223"/>
      <c r="F969" s="223"/>
      <c r="G969" s="223"/>
      <c r="H969" s="223"/>
      <c r="I969" s="223"/>
      <c r="J969" s="225"/>
      <c r="K969" s="223"/>
      <c r="L969" s="223"/>
      <c r="M969" s="223"/>
      <c r="N969" s="223"/>
      <c r="O969" s="231"/>
      <c r="P969" s="231"/>
      <c r="Q969" s="231"/>
      <c r="R969" s="231"/>
      <c r="S969" s="223"/>
      <c r="T969" s="231"/>
      <c r="U969" s="231"/>
      <c r="V969" s="231"/>
      <c r="W969" s="251" t="str">
        <f t="shared" si="15"/>
        <v/>
      </c>
    </row>
    <row r="970" spans="1:23" ht="15.75" customHeight="1">
      <c r="A970" s="223"/>
      <c r="B970" s="223"/>
      <c r="C970" s="224"/>
      <c r="D970" s="223"/>
      <c r="E970" s="223"/>
      <c r="F970" s="223"/>
      <c r="G970" s="223"/>
      <c r="H970" s="223"/>
      <c r="I970" s="223"/>
      <c r="J970" s="225"/>
      <c r="K970" s="223"/>
      <c r="L970" s="223"/>
      <c r="M970" s="223"/>
      <c r="N970" s="223"/>
      <c r="O970" s="231"/>
      <c r="P970" s="231"/>
      <c r="Q970" s="231"/>
      <c r="R970" s="231"/>
      <c r="S970" s="223"/>
      <c r="T970" s="231"/>
      <c r="U970" s="231"/>
      <c r="V970" s="231"/>
      <c r="W970" s="251" t="str">
        <f t="shared" si="15"/>
        <v/>
      </c>
    </row>
    <row r="971" spans="1:23" ht="15.75" customHeight="1">
      <c r="A971" s="223"/>
      <c r="B971" s="223"/>
      <c r="C971" s="224"/>
      <c r="D971" s="223"/>
      <c r="E971" s="223"/>
      <c r="F971" s="223"/>
      <c r="G971" s="223"/>
      <c r="H971" s="223"/>
      <c r="I971" s="223"/>
      <c r="J971" s="225"/>
      <c r="K971" s="223"/>
      <c r="L971" s="223"/>
      <c r="M971" s="223"/>
      <c r="N971" s="223"/>
      <c r="O971" s="231"/>
      <c r="P971" s="231"/>
      <c r="Q971" s="231"/>
      <c r="R971" s="231"/>
      <c r="S971" s="223"/>
      <c r="T971" s="231"/>
      <c r="U971" s="231"/>
      <c r="V971" s="231"/>
      <c r="W971" s="251" t="str">
        <f t="shared" si="15"/>
        <v/>
      </c>
    </row>
    <row r="972" spans="1:23" ht="15.75" customHeight="1">
      <c r="A972" s="223"/>
      <c r="B972" s="223"/>
      <c r="C972" s="224"/>
      <c r="D972" s="223"/>
      <c r="E972" s="223"/>
      <c r="F972" s="223"/>
      <c r="G972" s="223"/>
      <c r="H972" s="223"/>
      <c r="I972" s="223"/>
      <c r="J972" s="225"/>
      <c r="K972" s="223"/>
      <c r="L972" s="223"/>
      <c r="M972" s="223"/>
      <c r="N972" s="223"/>
      <c r="O972" s="231"/>
      <c r="P972" s="231"/>
      <c r="Q972" s="231"/>
      <c r="R972" s="231"/>
      <c r="S972" s="223"/>
      <c r="T972" s="231"/>
      <c r="U972" s="231"/>
      <c r="V972" s="231"/>
      <c r="W972" s="251" t="str">
        <f t="shared" si="15"/>
        <v/>
      </c>
    </row>
    <row r="973" spans="1:23" ht="15.75" customHeight="1">
      <c r="A973" s="223"/>
      <c r="B973" s="223"/>
      <c r="C973" s="224"/>
      <c r="D973" s="223"/>
      <c r="E973" s="223"/>
      <c r="F973" s="223"/>
      <c r="G973" s="223"/>
      <c r="H973" s="223"/>
      <c r="I973" s="223"/>
      <c r="J973" s="225"/>
      <c r="K973" s="223"/>
      <c r="L973" s="223"/>
      <c r="M973" s="223"/>
      <c r="N973" s="223"/>
      <c r="O973" s="231"/>
      <c r="P973" s="231"/>
      <c r="Q973" s="231"/>
      <c r="R973" s="231"/>
      <c r="S973" s="223"/>
      <c r="T973" s="231"/>
      <c r="U973" s="231"/>
      <c r="V973" s="231"/>
      <c r="W973" s="251" t="str">
        <f t="shared" si="15"/>
        <v/>
      </c>
    </row>
    <row r="974" spans="1:23" ht="15.75" customHeight="1">
      <c r="A974" s="223"/>
      <c r="B974" s="223"/>
      <c r="C974" s="224"/>
      <c r="D974" s="223"/>
      <c r="E974" s="223"/>
      <c r="F974" s="223"/>
      <c r="G974" s="223"/>
      <c r="H974" s="223"/>
      <c r="I974" s="223"/>
      <c r="J974" s="225"/>
      <c r="K974" s="223"/>
      <c r="L974" s="223"/>
      <c r="M974" s="223"/>
      <c r="N974" s="223"/>
      <c r="O974" s="231"/>
      <c r="P974" s="231"/>
      <c r="Q974" s="231"/>
      <c r="R974" s="231"/>
      <c r="S974" s="223"/>
      <c r="T974" s="231"/>
      <c r="U974" s="231"/>
      <c r="V974" s="231"/>
      <c r="W974" s="251" t="str">
        <f t="shared" si="15"/>
        <v/>
      </c>
    </row>
    <row r="975" spans="1:23" ht="15.75" customHeight="1">
      <c r="A975" s="223"/>
      <c r="B975" s="223"/>
      <c r="C975" s="224"/>
      <c r="D975" s="223"/>
      <c r="E975" s="223"/>
      <c r="F975" s="223"/>
      <c r="G975" s="223"/>
      <c r="H975" s="223"/>
      <c r="I975" s="223"/>
      <c r="J975" s="225"/>
      <c r="K975" s="223"/>
      <c r="L975" s="223"/>
      <c r="M975" s="223"/>
      <c r="N975" s="223"/>
      <c r="O975" s="231"/>
      <c r="P975" s="231"/>
      <c r="Q975" s="231"/>
      <c r="R975" s="231"/>
      <c r="S975" s="223"/>
      <c r="T975" s="231"/>
      <c r="U975" s="231"/>
      <c r="V975" s="231"/>
      <c r="W975" s="251" t="str">
        <f t="shared" si="15"/>
        <v/>
      </c>
    </row>
    <row r="976" spans="1:23" ht="15.75" customHeight="1">
      <c r="A976" s="223"/>
      <c r="B976" s="223"/>
      <c r="C976" s="224"/>
      <c r="D976" s="223"/>
      <c r="E976" s="223"/>
      <c r="F976" s="223"/>
      <c r="G976" s="223"/>
      <c r="H976" s="223"/>
      <c r="I976" s="223"/>
      <c r="J976" s="225"/>
      <c r="K976" s="223"/>
      <c r="L976" s="223"/>
      <c r="M976" s="223"/>
      <c r="N976" s="223"/>
      <c r="O976" s="231"/>
      <c r="P976" s="231"/>
      <c r="Q976" s="231"/>
      <c r="R976" s="231"/>
      <c r="S976" s="223"/>
      <c r="T976" s="231"/>
      <c r="U976" s="231"/>
      <c r="V976" s="231"/>
      <c r="W976" s="251" t="str">
        <f t="shared" si="15"/>
        <v/>
      </c>
    </row>
    <row r="977" spans="1:23" ht="15.75" customHeight="1">
      <c r="A977" s="223"/>
      <c r="B977" s="223"/>
      <c r="C977" s="224"/>
      <c r="D977" s="223"/>
      <c r="E977" s="223"/>
      <c r="F977" s="223"/>
      <c r="G977" s="223"/>
      <c r="H977" s="223"/>
      <c r="I977" s="223"/>
      <c r="J977" s="225"/>
      <c r="K977" s="223"/>
      <c r="L977" s="223"/>
      <c r="M977" s="223"/>
      <c r="N977" s="223"/>
      <c r="O977" s="231"/>
      <c r="P977" s="231"/>
      <c r="Q977" s="231"/>
      <c r="R977" s="231"/>
      <c r="S977" s="223"/>
      <c r="T977" s="231"/>
      <c r="U977" s="231"/>
      <c r="V977" s="231"/>
      <c r="W977" s="251" t="str">
        <f t="shared" si="15"/>
        <v/>
      </c>
    </row>
    <row r="978" spans="1:23" ht="15.75" customHeight="1">
      <c r="A978" s="223"/>
      <c r="B978" s="223"/>
      <c r="C978" s="224"/>
      <c r="D978" s="223"/>
      <c r="E978" s="223"/>
      <c r="F978" s="223"/>
      <c r="G978" s="223"/>
      <c r="H978" s="223"/>
      <c r="I978" s="223"/>
      <c r="J978" s="225"/>
      <c r="K978" s="223"/>
      <c r="L978" s="223"/>
      <c r="M978" s="223"/>
      <c r="N978" s="223"/>
      <c r="O978" s="231"/>
      <c r="P978" s="231"/>
      <c r="Q978" s="231"/>
      <c r="R978" s="231"/>
      <c r="S978" s="223"/>
      <c r="T978" s="231"/>
      <c r="U978" s="231"/>
      <c r="V978" s="231"/>
      <c r="W978" s="251" t="str">
        <f t="shared" si="15"/>
        <v/>
      </c>
    </row>
    <row r="979" spans="1:23" ht="15.75" customHeight="1">
      <c r="A979" s="223"/>
      <c r="B979" s="223"/>
      <c r="C979" s="224"/>
      <c r="D979" s="223"/>
      <c r="E979" s="223"/>
      <c r="F979" s="223"/>
      <c r="G979" s="223"/>
      <c r="H979" s="223"/>
      <c r="I979" s="223"/>
      <c r="J979" s="225"/>
      <c r="K979" s="223"/>
      <c r="L979" s="223"/>
      <c r="M979" s="223"/>
      <c r="N979" s="223"/>
      <c r="O979" s="231"/>
      <c r="P979" s="231"/>
      <c r="Q979" s="231"/>
      <c r="R979" s="231"/>
      <c r="S979" s="223"/>
      <c r="T979" s="231"/>
      <c r="U979" s="231"/>
      <c r="V979" s="231"/>
      <c r="W979" s="251" t="str">
        <f t="shared" si="15"/>
        <v/>
      </c>
    </row>
    <row r="980" spans="1:23" ht="15.75" customHeight="1">
      <c r="A980" s="223"/>
      <c r="B980" s="223"/>
      <c r="C980" s="224"/>
      <c r="D980" s="223"/>
      <c r="E980" s="223"/>
      <c r="F980" s="223"/>
      <c r="G980" s="223"/>
      <c r="H980" s="223"/>
      <c r="I980" s="223"/>
      <c r="J980" s="225"/>
      <c r="K980" s="223"/>
      <c r="L980" s="223"/>
      <c r="M980" s="223"/>
      <c r="N980" s="223"/>
      <c r="O980" s="231"/>
      <c r="P980" s="231"/>
      <c r="Q980" s="231"/>
      <c r="R980" s="231"/>
      <c r="S980" s="223"/>
      <c r="T980" s="231"/>
      <c r="U980" s="231"/>
      <c r="V980" s="231"/>
      <c r="W980" s="251" t="str">
        <f t="shared" si="15"/>
        <v/>
      </c>
    </row>
    <row r="981" spans="1:23" ht="15.75" customHeight="1">
      <c r="A981" s="223"/>
      <c r="B981" s="223"/>
      <c r="C981" s="224"/>
      <c r="D981" s="223"/>
      <c r="E981" s="223"/>
      <c r="F981" s="223"/>
      <c r="G981" s="223"/>
      <c r="H981" s="223"/>
      <c r="I981" s="223"/>
      <c r="J981" s="225"/>
      <c r="K981" s="223"/>
      <c r="L981" s="223"/>
      <c r="M981" s="223"/>
      <c r="N981" s="223"/>
      <c r="O981" s="231"/>
      <c r="P981" s="231"/>
      <c r="Q981" s="231"/>
      <c r="R981" s="231"/>
      <c r="S981" s="223"/>
      <c r="T981" s="231"/>
      <c r="U981" s="231"/>
      <c r="V981" s="231"/>
      <c r="W981" s="251" t="str">
        <f t="shared" si="15"/>
        <v/>
      </c>
    </row>
    <row r="982" spans="1:23" ht="15.75" customHeight="1">
      <c r="A982" s="223"/>
      <c r="B982" s="223"/>
      <c r="C982" s="224"/>
      <c r="D982" s="223"/>
      <c r="E982" s="223"/>
      <c r="F982" s="223"/>
      <c r="G982" s="223"/>
      <c r="H982" s="223"/>
      <c r="I982" s="223"/>
      <c r="J982" s="225"/>
      <c r="K982" s="223"/>
      <c r="L982" s="223"/>
      <c r="M982" s="223"/>
      <c r="N982" s="223"/>
      <c r="O982" s="231"/>
      <c r="P982" s="231"/>
      <c r="Q982" s="231"/>
      <c r="R982" s="231"/>
      <c r="S982" s="223"/>
      <c r="T982" s="231"/>
      <c r="U982" s="231"/>
      <c r="V982" s="231"/>
      <c r="W982" s="251" t="str">
        <f t="shared" si="15"/>
        <v/>
      </c>
    </row>
    <row r="983" spans="1:23" ht="15.75" customHeight="1">
      <c r="A983" s="223"/>
      <c r="B983" s="223"/>
      <c r="C983" s="224"/>
      <c r="D983" s="223"/>
      <c r="E983" s="223"/>
      <c r="F983" s="223"/>
      <c r="G983" s="223"/>
      <c r="H983" s="223"/>
      <c r="I983" s="223"/>
      <c r="J983" s="225"/>
      <c r="K983" s="223"/>
      <c r="L983" s="223"/>
      <c r="M983" s="223"/>
      <c r="N983" s="223"/>
      <c r="O983" s="231"/>
      <c r="P983" s="231"/>
      <c r="Q983" s="231"/>
      <c r="R983" s="231"/>
      <c r="S983" s="223"/>
      <c r="T983" s="231"/>
      <c r="U983" s="231"/>
      <c r="V983" s="231"/>
      <c r="W983" s="251" t="str">
        <f t="shared" si="15"/>
        <v/>
      </c>
    </row>
    <row r="984" spans="1:23" ht="15.75" customHeight="1">
      <c r="A984" s="223"/>
      <c r="B984" s="223"/>
      <c r="C984" s="224"/>
      <c r="D984" s="223"/>
      <c r="E984" s="223"/>
      <c r="F984" s="223"/>
      <c r="G984" s="223"/>
      <c r="H984" s="223"/>
      <c r="I984" s="223"/>
      <c r="J984" s="225"/>
      <c r="K984" s="223"/>
      <c r="L984" s="223"/>
      <c r="M984" s="223"/>
      <c r="N984" s="223"/>
      <c r="O984" s="231"/>
      <c r="P984" s="231"/>
      <c r="Q984" s="231"/>
      <c r="R984" s="231"/>
      <c r="S984" s="223"/>
      <c r="T984" s="231"/>
      <c r="U984" s="231"/>
      <c r="V984" s="231"/>
      <c r="W984" s="251" t="str">
        <f t="shared" si="15"/>
        <v/>
      </c>
    </row>
    <row r="985" spans="1:23" ht="15.75" customHeight="1">
      <c r="A985" s="223"/>
      <c r="B985" s="223"/>
      <c r="C985" s="224"/>
      <c r="D985" s="223"/>
      <c r="E985" s="223"/>
      <c r="F985" s="223"/>
      <c r="G985" s="223"/>
      <c r="H985" s="223"/>
      <c r="I985" s="223"/>
      <c r="J985" s="225"/>
      <c r="K985" s="223"/>
      <c r="L985" s="223"/>
      <c r="M985" s="223"/>
      <c r="N985" s="223"/>
      <c r="O985" s="231"/>
      <c r="P985" s="231"/>
      <c r="Q985" s="231"/>
      <c r="R985" s="231"/>
      <c r="S985" s="223"/>
      <c r="T985" s="231"/>
      <c r="U985" s="231"/>
      <c r="V985" s="231"/>
      <c r="W985" s="251" t="str">
        <f t="shared" si="15"/>
        <v/>
      </c>
    </row>
    <row r="986" spans="1:23" ht="15.75" customHeight="1">
      <c r="A986" s="223"/>
      <c r="B986" s="223"/>
      <c r="C986" s="224"/>
      <c r="D986" s="223"/>
      <c r="E986" s="223"/>
      <c r="F986" s="223"/>
      <c r="G986" s="223"/>
      <c r="H986" s="223"/>
      <c r="I986" s="223"/>
      <c r="J986" s="225"/>
      <c r="K986" s="223"/>
      <c r="L986" s="223"/>
      <c r="M986" s="223"/>
      <c r="N986" s="223"/>
      <c r="O986" s="231"/>
      <c r="P986" s="231"/>
      <c r="Q986" s="231"/>
      <c r="R986" s="231"/>
      <c r="S986" s="223"/>
      <c r="T986" s="231"/>
      <c r="U986" s="231"/>
      <c r="V986" s="231"/>
      <c r="W986" s="251" t="str">
        <f t="shared" si="15"/>
        <v/>
      </c>
    </row>
    <row r="987" spans="1:23" ht="15.75" customHeight="1">
      <c r="A987" s="223"/>
      <c r="B987" s="223"/>
      <c r="C987" s="224"/>
      <c r="D987" s="223"/>
      <c r="E987" s="223"/>
      <c r="F987" s="223"/>
      <c r="G987" s="223"/>
      <c r="H987" s="223"/>
      <c r="I987" s="223"/>
      <c r="J987" s="225"/>
      <c r="K987" s="223"/>
      <c r="L987" s="223"/>
      <c r="M987" s="223"/>
      <c r="N987" s="223"/>
      <c r="O987" s="231"/>
      <c r="P987" s="231"/>
      <c r="Q987" s="231"/>
      <c r="R987" s="231"/>
      <c r="S987" s="223"/>
      <c r="T987" s="231"/>
      <c r="U987" s="231"/>
      <c r="V987" s="231"/>
      <c r="W987" s="251" t="str">
        <f t="shared" si="15"/>
        <v/>
      </c>
    </row>
    <row r="988" spans="1:23" ht="15.75" customHeight="1">
      <c r="A988" s="223"/>
      <c r="B988" s="223"/>
      <c r="C988" s="224"/>
      <c r="D988" s="223"/>
      <c r="E988" s="223"/>
      <c r="F988" s="223"/>
      <c r="G988" s="223"/>
      <c r="H988" s="223"/>
      <c r="I988" s="223"/>
      <c r="J988" s="225"/>
      <c r="K988" s="223"/>
      <c r="L988" s="223"/>
      <c r="M988" s="223"/>
      <c r="N988" s="223"/>
      <c r="O988" s="231"/>
      <c r="P988" s="231"/>
      <c r="Q988" s="231"/>
      <c r="R988" s="231"/>
      <c r="S988" s="223"/>
      <c r="T988" s="231"/>
      <c r="U988" s="231"/>
      <c r="V988" s="231"/>
      <c r="W988" s="251" t="str">
        <f t="shared" si="15"/>
        <v/>
      </c>
    </row>
    <row r="989" spans="1:23" ht="15.75" customHeight="1">
      <c r="A989" s="223"/>
      <c r="B989" s="223"/>
      <c r="C989" s="224"/>
      <c r="D989" s="223"/>
      <c r="E989" s="223"/>
      <c r="F989" s="223"/>
      <c r="G989" s="223"/>
      <c r="H989" s="223"/>
      <c r="I989" s="223"/>
      <c r="J989" s="225"/>
      <c r="K989" s="223"/>
      <c r="L989" s="223"/>
      <c r="M989" s="223"/>
      <c r="N989" s="223"/>
      <c r="O989" s="231"/>
      <c r="P989" s="231"/>
      <c r="Q989" s="231"/>
      <c r="R989" s="231"/>
      <c r="S989" s="223"/>
      <c r="T989" s="231"/>
      <c r="U989" s="231"/>
      <c r="V989" s="231"/>
      <c r="W989" s="251" t="str">
        <f t="shared" si="15"/>
        <v/>
      </c>
    </row>
    <row r="990" spans="1:23" ht="15.75" customHeight="1">
      <c r="A990" s="223"/>
      <c r="B990" s="223"/>
      <c r="C990" s="224"/>
      <c r="D990" s="223"/>
      <c r="E990" s="223"/>
      <c r="F990" s="223"/>
      <c r="G990" s="223"/>
      <c r="H990" s="223"/>
      <c r="I990" s="223"/>
      <c r="J990" s="225"/>
      <c r="K990" s="223"/>
      <c r="L990" s="223"/>
      <c r="M990" s="223"/>
      <c r="N990" s="223"/>
      <c r="O990" s="231"/>
      <c r="P990" s="231"/>
      <c r="Q990" s="231"/>
      <c r="R990" s="231"/>
      <c r="S990" s="223"/>
      <c r="T990" s="231"/>
      <c r="U990" s="231"/>
      <c r="V990" s="231"/>
      <c r="W990" s="251" t="str">
        <f t="shared" si="15"/>
        <v/>
      </c>
    </row>
    <row r="991" spans="1:23" ht="15.75" customHeight="1">
      <c r="A991" s="223"/>
      <c r="B991" s="223"/>
      <c r="C991" s="224"/>
      <c r="D991" s="223"/>
      <c r="E991" s="223"/>
      <c r="F991" s="223"/>
      <c r="G991" s="223"/>
      <c r="H991" s="223"/>
      <c r="I991" s="223"/>
      <c r="J991" s="225"/>
      <c r="K991" s="223"/>
      <c r="L991" s="223"/>
      <c r="M991" s="223"/>
      <c r="N991" s="223"/>
      <c r="O991" s="231"/>
      <c r="P991" s="231"/>
      <c r="Q991" s="231"/>
      <c r="R991" s="231"/>
      <c r="S991" s="223"/>
      <c r="T991" s="231"/>
      <c r="U991" s="231"/>
      <c r="V991" s="231"/>
      <c r="W991" s="251" t="str">
        <f t="shared" si="15"/>
        <v/>
      </c>
    </row>
    <row r="992" spans="1:23" ht="15.75" customHeight="1">
      <c r="A992" s="223"/>
      <c r="B992" s="223"/>
      <c r="C992" s="224"/>
      <c r="D992" s="223"/>
      <c r="E992" s="223"/>
      <c r="F992" s="223"/>
      <c r="G992" s="223"/>
      <c r="H992" s="223"/>
      <c r="I992" s="223"/>
      <c r="J992" s="225"/>
      <c r="K992" s="223"/>
      <c r="L992" s="223"/>
      <c r="M992" s="223"/>
      <c r="N992" s="223"/>
      <c r="O992" s="231"/>
      <c r="P992" s="231"/>
      <c r="Q992" s="231"/>
      <c r="R992" s="231"/>
      <c r="S992" s="223"/>
      <c r="T992" s="231"/>
      <c r="U992" s="231"/>
      <c r="V992" s="231"/>
      <c r="W992" s="251" t="str">
        <f t="shared" si="15"/>
        <v/>
      </c>
    </row>
    <row r="993" spans="1:23" ht="15.75" customHeight="1">
      <c r="A993" s="223"/>
      <c r="B993" s="223"/>
      <c r="C993" s="224"/>
      <c r="D993" s="223"/>
      <c r="E993" s="223"/>
      <c r="F993" s="223"/>
      <c r="G993" s="223"/>
      <c r="H993" s="223"/>
      <c r="I993" s="223"/>
      <c r="J993" s="225"/>
      <c r="K993" s="223"/>
      <c r="L993" s="223"/>
      <c r="M993" s="223"/>
      <c r="N993" s="223"/>
      <c r="O993" s="231"/>
      <c r="P993" s="231"/>
      <c r="Q993" s="231"/>
      <c r="R993" s="231"/>
      <c r="S993" s="223"/>
      <c r="T993" s="231"/>
      <c r="U993" s="231"/>
      <c r="V993" s="231"/>
      <c r="W993" s="251" t="str">
        <f t="shared" si="15"/>
        <v/>
      </c>
    </row>
    <row r="994" spans="1:23" ht="15.75" customHeight="1">
      <c r="A994" s="223"/>
      <c r="B994" s="223"/>
      <c r="C994" s="224"/>
      <c r="D994" s="223"/>
      <c r="E994" s="223"/>
      <c r="F994" s="223"/>
      <c r="G994" s="223"/>
      <c r="H994" s="223"/>
      <c r="I994" s="223"/>
      <c r="J994" s="225"/>
      <c r="K994" s="223"/>
      <c r="L994" s="223"/>
      <c r="M994" s="223"/>
      <c r="N994" s="223"/>
      <c r="O994" s="231"/>
      <c r="P994" s="231"/>
      <c r="Q994" s="231"/>
      <c r="R994" s="231"/>
      <c r="S994" s="223"/>
      <c r="T994" s="231"/>
      <c r="U994" s="231"/>
      <c r="V994" s="231"/>
      <c r="W994" s="251" t="str">
        <f t="shared" si="15"/>
        <v/>
      </c>
    </row>
    <row r="995" spans="1:23" ht="15.75" customHeight="1">
      <c r="A995" s="223"/>
      <c r="B995" s="223"/>
      <c r="C995" s="224"/>
      <c r="D995" s="223"/>
      <c r="E995" s="223"/>
      <c r="F995" s="223"/>
      <c r="G995" s="223"/>
      <c r="H995" s="223"/>
      <c r="I995" s="223"/>
      <c r="J995" s="225"/>
      <c r="K995" s="223"/>
      <c r="L995" s="223"/>
      <c r="M995" s="223"/>
      <c r="N995" s="223"/>
      <c r="O995" s="231"/>
      <c r="P995" s="231"/>
      <c r="Q995" s="231"/>
      <c r="R995" s="231"/>
      <c r="S995" s="223"/>
      <c r="T995" s="231"/>
      <c r="U995" s="231"/>
      <c r="V995" s="231"/>
      <c r="W995" s="251" t="str">
        <f t="shared" si="15"/>
        <v/>
      </c>
    </row>
    <row r="996" spans="1:23" ht="15.75" customHeight="1">
      <c r="A996" s="223"/>
      <c r="B996" s="223"/>
      <c r="C996" s="224"/>
      <c r="D996" s="223"/>
      <c r="E996" s="223"/>
      <c r="F996" s="223"/>
      <c r="G996" s="223"/>
      <c r="H996" s="223"/>
      <c r="I996" s="223"/>
      <c r="J996" s="225"/>
      <c r="K996" s="223"/>
      <c r="L996" s="223"/>
      <c r="M996" s="223"/>
      <c r="N996" s="223"/>
      <c r="O996" s="231"/>
      <c r="P996" s="231"/>
      <c r="Q996" s="231"/>
      <c r="R996" s="231"/>
      <c r="S996" s="223"/>
      <c r="T996" s="231"/>
      <c r="U996" s="231"/>
      <c r="V996" s="231"/>
      <c r="W996" s="251" t="str">
        <f t="shared" si="15"/>
        <v/>
      </c>
    </row>
    <row r="997" spans="1:23" ht="15.75" customHeight="1">
      <c r="A997" s="223"/>
      <c r="B997" s="223"/>
      <c r="C997" s="224"/>
      <c r="D997" s="223"/>
      <c r="E997" s="223"/>
      <c r="F997" s="223"/>
      <c r="G997" s="223"/>
      <c r="H997" s="223"/>
      <c r="I997" s="223"/>
      <c r="J997" s="225"/>
      <c r="K997" s="223"/>
      <c r="L997" s="223"/>
      <c r="M997" s="223"/>
      <c r="N997" s="223"/>
      <c r="O997" s="231"/>
      <c r="P997" s="231"/>
      <c r="Q997" s="231"/>
      <c r="R997" s="231"/>
      <c r="S997" s="223"/>
      <c r="T997" s="231"/>
      <c r="U997" s="231"/>
      <c r="V997" s="231"/>
      <c r="W997" s="251" t="str">
        <f t="shared" si="15"/>
        <v/>
      </c>
    </row>
    <row r="998" spans="1:23" ht="15.75" customHeight="1">
      <c r="A998" s="223"/>
      <c r="B998" s="223"/>
      <c r="C998" s="224"/>
      <c r="D998" s="223"/>
      <c r="E998" s="223"/>
      <c r="F998" s="223"/>
      <c r="G998" s="223"/>
      <c r="H998" s="223"/>
      <c r="I998" s="223"/>
      <c r="J998" s="225"/>
      <c r="K998" s="223"/>
      <c r="L998" s="223"/>
      <c r="M998" s="223"/>
      <c r="N998" s="223"/>
      <c r="O998" s="231"/>
      <c r="P998" s="231"/>
      <c r="Q998" s="231"/>
      <c r="R998" s="231"/>
      <c r="S998" s="223"/>
      <c r="T998" s="231"/>
      <c r="U998" s="231"/>
      <c r="V998" s="231"/>
      <c r="W998" s="251" t="str">
        <f t="shared" si="15"/>
        <v/>
      </c>
    </row>
    <row r="999" spans="1:23" ht="15.75" customHeight="1">
      <c r="A999" s="223"/>
      <c r="B999" s="223"/>
      <c r="C999" s="224"/>
      <c r="D999" s="223"/>
      <c r="E999" s="223"/>
      <c r="F999" s="223"/>
      <c r="G999" s="223"/>
      <c r="H999" s="223"/>
      <c r="I999" s="223"/>
      <c r="J999" s="225"/>
      <c r="K999" s="223"/>
      <c r="L999" s="223"/>
      <c r="M999" s="223"/>
      <c r="N999" s="223"/>
      <c r="O999" s="231"/>
      <c r="P999" s="231"/>
      <c r="Q999" s="231"/>
      <c r="R999" s="231"/>
      <c r="S999" s="223"/>
      <c r="T999" s="231"/>
      <c r="U999" s="231"/>
      <c r="V999" s="231"/>
      <c r="W999" s="251" t="str">
        <f t="shared" si="15"/>
        <v/>
      </c>
    </row>
    <row r="1000" spans="1:23" ht="15.75" customHeight="1">
      <c r="A1000" s="223"/>
      <c r="B1000" s="223"/>
      <c r="C1000" s="224"/>
      <c r="D1000" s="223"/>
      <c r="E1000" s="223"/>
      <c r="F1000" s="223"/>
      <c r="G1000" s="223"/>
      <c r="H1000" s="223"/>
      <c r="I1000" s="223"/>
      <c r="J1000" s="225"/>
      <c r="K1000" s="223"/>
      <c r="L1000" s="223"/>
      <c r="M1000" s="223"/>
      <c r="N1000" s="223"/>
      <c r="O1000" s="231"/>
      <c r="P1000" s="231"/>
      <c r="Q1000" s="231"/>
      <c r="R1000" s="231"/>
      <c r="S1000" s="223"/>
      <c r="T1000" s="231"/>
      <c r="U1000" s="231"/>
      <c r="V1000" s="231"/>
      <c r="W1000" s="251" t="str">
        <f t="shared" si="15"/>
        <v/>
      </c>
    </row>
    <row r="1001" spans="1:23" ht="15" customHeight="1">
      <c r="A1001" s="223"/>
      <c r="B1001" s="223"/>
      <c r="C1001" s="224"/>
      <c r="D1001" s="223"/>
      <c r="E1001" s="223"/>
      <c r="F1001" s="223"/>
      <c r="G1001" s="223"/>
      <c r="H1001" s="223"/>
      <c r="I1001" s="223"/>
      <c r="J1001" s="225"/>
      <c r="K1001" s="223"/>
      <c r="L1001" s="223"/>
      <c r="M1001" s="223"/>
      <c r="N1001" s="223"/>
      <c r="O1001" s="231"/>
      <c r="P1001" s="231"/>
      <c r="Q1001" s="231"/>
      <c r="R1001" s="231"/>
      <c r="S1001" s="223"/>
      <c r="T1001" s="231"/>
      <c r="U1001" s="231"/>
      <c r="V1001" s="231"/>
      <c r="W1001" s="251" t="str">
        <f t="shared" si="15"/>
        <v/>
      </c>
    </row>
    <row r="1002" spans="1:23" ht="15" customHeight="1">
      <c r="A1002" s="223"/>
      <c r="B1002" s="223"/>
      <c r="C1002" s="224"/>
      <c r="D1002" s="223"/>
      <c r="E1002" s="223"/>
      <c r="F1002" s="223"/>
      <c r="G1002" s="223"/>
      <c r="H1002" s="223"/>
      <c r="I1002" s="223"/>
      <c r="J1002" s="225"/>
      <c r="K1002" s="223"/>
      <c r="L1002" s="223"/>
      <c r="M1002" s="223"/>
      <c r="N1002" s="223"/>
      <c r="O1002" s="231"/>
      <c r="P1002" s="231"/>
      <c r="Q1002" s="231"/>
      <c r="R1002" s="231"/>
      <c r="S1002" s="223"/>
      <c r="T1002" s="231"/>
      <c r="U1002" s="231"/>
      <c r="V1002" s="231"/>
      <c r="W1002" s="251" t="str">
        <f t="shared" si="15"/>
        <v/>
      </c>
    </row>
    <row r="1003" spans="1:23" ht="15" customHeight="1">
      <c r="A1003" s="223"/>
      <c r="B1003" s="223"/>
      <c r="C1003" s="224"/>
      <c r="D1003" s="223"/>
      <c r="E1003" s="223"/>
      <c r="F1003" s="223"/>
      <c r="G1003" s="223"/>
      <c r="H1003" s="223"/>
      <c r="I1003" s="223"/>
      <c r="J1003" s="225"/>
      <c r="K1003" s="223"/>
      <c r="L1003" s="223"/>
      <c r="M1003" s="223"/>
      <c r="N1003" s="223"/>
      <c r="O1003" s="231"/>
      <c r="P1003" s="231"/>
      <c r="Q1003" s="231"/>
      <c r="R1003" s="231"/>
      <c r="S1003" s="223"/>
      <c r="T1003" s="231"/>
      <c r="U1003" s="231"/>
      <c r="V1003" s="231"/>
      <c r="W1003" s="251" t="str">
        <f t="shared" si="15"/>
        <v/>
      </c>
    </row>
    <row r="1004" spans="1:23" ht="15" customHeight="1">
      <c r="A1004" s="223"/>
      <c r="B1004" s="223"/>
      <c r="C1004" s="224"/>
      <c r="D1004" s="223"/>
      <c r="E1004" s="223"/>
      <c r="F1004" s="223"/>
      <c r="G1004" s="223"/>
      <c r="H1004" s="223"/>
      <c r="I1004" s="223"/>
      <c r="J1004" s="225"/>
      <c r="K1004" s="223"/>
      <c r="L1004" s="223"/>
      <c r="M1004" s="223"/>
      <c r="N1004" s="223"/>
      <c r="O1004" s="231"/>
      <c r="P1004" s="231"/>
      <c r="Q1004" s="231"/>
      <c r="R1004" s="231"/>
      <c r="S1004" s="223"/>
      <c r="T1004" s="231"/>
      <c r="U1004" s="231"/>
      <c r="V1004" s="231"/>
      <c r="W1004" s="251" t="str">
        <f t="shared" si="15"/>
        <v/>
      </c>
    </row>
    <row r="1005" spans="1:23" ht="15" customHeight="1">
      <c r="A1005" s="223"/>
      <c r="B1005" s="223"/>
      <c r="C1005" s="224"/>
      <c r="D1005" s="223"/>
      <c r="E1005" s="223"/>
      <c r="F1005" s="223"/>
      <c r="G1005" s="223"/>
      <c r="H1005" s="223"/>
      <c r="I1005" s="223"/>
      <c r="J1005" s="225"/>
      <c r="K1005" s="223"/>
      <c r="L1005" s="223"/>
      <c r="M1005" s="223"/>
      <c r="N1005" s="223"/>
      <c r="O1005" s="231"/>
      <c r="P1005" s="231"/>
      <c r="Q1005" s="231"/>
      <c r="R1005" s="231"/>
      <c r="S1005" s="223"/>
      <c r="T1005" s="231"/>
      <c r="U1005" s="231"/>
      <c r="V1005" s="231"/>
      <c r="W1005" s="251" t="str">
        <f t="shared" si="15"/>
        <v/>
      </c>
    </row>
    <row r="1006" spans="1:23" ht="15" customHeight="1">
      <c r="A1006" s="223"/>
      <c r="B1006" s="223"/>
      <c r="C1006" s="224"/>
      <c r="D1006" s="223"/>
      <c r="E1006" s="223"/>
      <c r="F1006" s="223"/>
      <c r="G1006" s="223"/>
      <c r="H1006" s="223"/>
      <c r="I1006" s="223"/>
      <c r="J1006" s="225"/>
      <c r="K1006" s="223"/>
      <c r="L1006" s="223"/>
      <c r="M1006" s="223"/>
      <c r="N1006" s="223"/>
      <c r="O1006" s="231"/>
      <c r="P1006" s="231"/>
      <c r="Q1006" s="231"/>
      <c r="R1006" s="231"/>
      <c r="S1006" s="223"/>
      <c r="T1006" s="231"/>
      <c r="U1006" s="231"/>
      <c r="V1006" s="231"/>
      <c r="W1006" s="251" t="str">
        <f t="shared" si="15"/>
        <v/>
      </c>
    </row>
    <row r="1007" spans="1:23" ht="15" customHeight="1">
      <c r="A1007" s="223"/>
      <c r="B1007" s="223"/>
      <c r="C1007" s="224"/>
      <c r="D1007" s="223"/>
      <c r="E1007" s="223"/>
      <c r="F1007" s="223"/>
      <c r="G1007" s="223"/>
      <c r="H1007" s="223"/>
      <c r="I1007" s="223"/>
      <c r="J1007" s="225"/>
      <c r="K1007" s="223"/>
      <c r="L1007" s="223"/>
      <c r="M1007" s="223"/>
      <c r="N1007" s="223"/>
      <c r="O1007" s="231"/>
      <c r="P1007" s="231"/>
      <c r="Q1007" s="231"/>
      <c r="R1007" s="231"/>
      <c r="S1007" s="223"/>
      <c r="T1007" s="231"/>
      <c r="U1007" s="231"/>
      <c r="V1007" s="231"/>
      <c r="W1007" s="251" t="str">
        <f t="shared" si="15"/>
        <v/>
      </c>
    </row>
    <row r="1008" spans="1:23" ht="15" customHeight="1">
      <c r="A1008" s="223"/>
      <c r="B1008" s="223"/>
      <c r="C1008" s="224"/>
      <c r="D1008" s="223"/>
      <c r="E1008" s="223"/>
      <c r="F1008" s="223"/>
      <c r="G1008" s="223"/>
      <c r="H1008" s="223"/>
      <c r="I1008" s="223"/>
      <c r="J1008" s="225"/>
      <c r="K1008" s="223"/>
      <c r="L1008" s="223"/>
      <c r="M1008" s="223"/>
      <c r="N1008" s="223"/>
      <c r="O1008" s="231"/>
      <c r="P1008" s="231"/>
      <c r="Q1008" s="231"/>
      <c r="R1008" s="231"/>
      <c r="S1008" s="223"/>
      <c r="T1008" s="231"/>
      <c r="U1008" s="231"/>
      <c r="V1008" s="231"/>
      <c r="W1008" s="251" t="str">
        <f t="shared" si="15"/>
        <v/>
      </c>
    </row>
    <row r="1009" spans="1:23" ht="15" customHeight="1">
      <c r="A1009" s="223"/>
      <c r="B1009" s="223"/>
      <c r="C1009" s="224"/>
      <c r="D1009" s="223"/>
      <c r="E1009" s="223"/>
      <c r="F1009" s="223"/>
      <c r="G1009" s="223"/>
      <c r="H1009" s="223"/>
      <c r="I1009" s="223"/>
      <c r="J1009" s="225"/>
      <c r="K1009" s="223"/>
      <c r="L1009" s="223"/>
      <c r="M1009" s="223"/>
      <c r="N1009" s="223"/>
      <c r="O1009" s="231"/>
      <c r="P1009" s="231"/>
      <c r="Q1009" s="231"/>
      <c r="R1009" s="231"/>
      <c r="S1009" s="223"/>
      <c r="T1009" s="231"/>
      <c r="U1009" s="231"/>
      <c r="V1009" s="231"/>
      <c r="W1009" s="251" t="str">
        <f t="shared" si="15"/>
        <v/>
      </c>
    </row>
    <row r="1010" spans="1:23" ht="15" customHeight="1">
      <c r="A1010" s="223"/>
      <c r="B1010" s="223"/>
      <c r="C1010" s="224"/>
      <c r="D1010" s="223"/>
      <c r="E1010" s="223"/>
      <c r="F1010" s="223"/>
      <c r="G1010" s="223"/>
      <c r="H1010" s="223"/>
      <c r="I1010" s="223"/>
      <c r="J1010" s="225"/>
      <c r="K1010" s="223"/>
      <c r="L1010" s="223"/>
      <c r="M1010" s="223"/>
      <c r="N1010" s="223"/>
      <c r="O1010" s="231"/>
      <c r="P1010" s="231"/>
      <c r="Q1010" s="231"/>
      <c r="R1010" s="231"/>
      <c r="S1010" s="223"/>
      <c r="T1010" s="231"/>
      <c r="U1010" s="231"/>
      <c r="V1010" s="231"/>
      <c r="W1010" s="251" t="str">
        <f t="shared" si="15"/>
        <v/>
      </c>
    </row>
    <row r="1011" spans="1:23" ht="15" customHeight="1">
      <c r="A1011" s="223"/>
      <c r="B1011" s="223"/>
      <c r="C1011" s="224"/>
      <c r="D1011" s="223"/>
      <c r="E1011" s="223"/>
      <c r="F1011" s="223"/>
      <c r="G1011" s="223"/>
      <c r="H1011" s="223"/>
      <c r="I1011" s="223"/>
      <c r="J1011" s="225"/>
      <c r="K1011" s="223"/>
      <c r="L1011" s="223"/>
      <c r="M1011" s="223"/>
      <c r="N1011" s="223"/>
      <c r="O1011" s="231"/>
      <c r="P1011" s="231"/>
      <c r="Q1011" s="231"/>
      <c r="R1011" s="231"/>
      <c r="S1011" s="223"/>
      <c r="T1011" s="231"/>
      <c r="U1011" s="231"/>
      <c r="V1011" s="231"/>
      <c r="W1011" s="251" t="str">
        <f t="shared" si="15"/>
        <v/>
      </c>
    </row>
    <row r="1012" spans="1:23" ht="15" customHeight="1">
      <c r="A1012" s="223"/>
      <c r="B1012" s="223"/>
      <c r="C1012" s="224"/>
      <c r="D1012" s="223"/>
      <c r="E1012" s="223"/>
      <c r="F1012" s="223"/>
      <c r="G1012" s="223"/>
      <c r="H1012" s="223"/>
      <c r="I1012" s="223"/>
      <c r="J1012" s="225"/>
      <c r="K1012" s="223"/>
      <c r="L1012" s="223"/>
      <c r="M1012" s="223"/>
      <c r="N1012" s="223"/>
      <c r="O1012" s="231"/>
      <c r="P1012" s="231"/>
      <c r="Q1012" s="231"/>
      <c r="R1012" s="231"/>
      <c r="S1012" s="223"/>
      <c r="T1012" s="231"/>
      <c r="U1012" s="231"/>
      <c r="V1012" s="231"/>
      <c r="W1012" s="251" t="str">
        <f t="shared" si="15"/>
        <v/>
      </c>
    </row>
    <row r="1013" spans="1:23" ht="15" customHeight="1">
      <c r="A1013" s="223"/>
      <c r="B1013" s="223"/>
      <c r="C1013" s="224"/>
      <c r="D1013" s="223"/>
      <c r="E1013" s="223"/>
      <c r="F1013" s="223"/>
      <c r="G1013" s="223"/>
      <c r="H1013" s="223"/>
      <c r="I1013" s="223"/>
      <c r="J1013" s="225"/>
      <c r="K1013" s="223"/>
      <c r="L1013" s="223"/>
      <c r="M1013" s="223"/>
      <c r="N1013" s="223"/>
      <c r="O1013" s="231"/>
      <c r="P1013" s="231"/>
      <c r="Q1013" s="231"/>
      <c r="R1013" s="231"/>
      <c r="S1013" s="223"/>
      <c r="T1013" s="231"/>
      <c r="U1013" s="231"/>
      <c r="V1013" s="231"/>
      <c r="W1013" s="251" t="str">
        <f t="shared" si="15"/>
        <v/>
      </c>
    </row>
    <row r="1014" spans="1:23" ht="15" customHeight="1">
      <c r="A1014" s="223"/>
      <c r="B1014" s="223"/>
      <c r="C1014" s="224"/>
      <c r="D1014" s="223"/>
      <c r="E1014" s="223"/>
      <c r="F1014" s="223"/>
      <c r="G1014" s="223"/>
      <c r="H1014" s="223"/>
      <c r="I1014" s="223"/>
      <c r="J1014" s="225"/>
      <c r="K1014" s="223"/>
      <c r="L1014" s="223"/>
      <c r="M1014" s="223"/>
      <c r="N1014" s="223"/>
      <c r="O1014" s="231"/>
      <c r="P1014" s="231"/>
      <c r="Q1014" s="231"/>
      <c r="R1014" s="231"/>
      <c r="S1014" s="223"/>
      <c r="T1014" s="231"/>
      <c r="U1014" s="231"/>
      <c r="V1014" s="231"/>
      <c r="W1014" s="251" t="str">
        <f t="shared" si="15"/>
        <v/>
      </c>
    </row>
    <row r="1015" spans="1:23" ht="15" customHeight="1">
      <c r="A1015" s="223"/>
      <c r="B1015" s="223"/>
      <c r="C1015" s="224"/>
      <c r="D1015" s="223"/>
      <c r="E1015" s="223"/>
      <c r="F1015" s="223"/>
      <c r="G1015" s="223"/>
      <c r="H1015" s="223"/>
      <c r="I1015" s="223"/>
      <c r="J1015" s="225"/>
      <c r="K1015" s="223"/>
      <c r="L1015" s="223"/>
      <c r="M1015" s="223"/>
      <c r="N1015" s="223"/>
      <c r="O1015" s="231"/>
      <c r="P1015" s="231"/>
      <c r="Q1015" s="231"/>
      <c r="R1015" s="231"/>
      <c r="S1015" s="223"/>
      <c r="T1015" s="231"/>
      <c r="U1015" s="231"/>
      <c r="V1015" s="231"/>
      <c r="W1015" s="251" t="str">
        <f t="shared" si="15"/>
        <v/>
      </c>
    </row>
    <row r="1016" spans="1:23" ht="15" customHeight="1">
      <c r="A1016" s="223"/>
      <c r="B1016" s="223"/>
      <c r="C1016" s="224"/>
      <c r="D1016" s="223"/>
      <c r="E1016" s="223"/>
      <c r="F1016" s="223"/>
      <c r="G1016" s="223"/>
      <c r="H1016" s="223"/>
      <c r="I1016" s="223"/>
      <c r="J1016" s="225"/>
      <c r="K1016" s="223"/>
      <c r="L1016" s="223"/>
      <c r="M1016" s="223"/>
      <c r="N1016" s="223"/>
      <c r="O1016" s="231"/>
      <c r="P1016" s="231"/>
      <c r="Q1016" s="231"/>
      <c r="R1016" s="231"/>
      <c r="S1016" s="223"/>
      <c r="T1016" s="231"/>
      <c r="U1016" s="231"/>
      <c r="V1016" s="231"/>
      <c r="W1016" s="251" t="str">
        <f t="shared" si="15"/>
        <v/>
      </c>
    </row>
    <row r="1017" spans="1:23" ht="15" customHeight="1">
      <c r="A1017" s="223"/>
      <c r="B1017" s="223"/>
      <c r="C1017" s="224"/>
      <c r="D1017" s="223"/>
      <c r="E1017" s="223"/>
      <c r="F1017" s="223"/>
      <c r="G1017" s="223"/>
      <c r="H1017" s="223"/>
      <c r="I1017" s="223"/>
      <c r="J1017" s="225"/>
      <c r="K1017" s="223"/>
      <c r="L1017" s="223"/>
      <c r="M1017" s="223"/>
      <c r="N1017" s="223"/>
      <c r="O1017" s="231"/>
      <c r="P1017" s="231"/>
      <c r="Q1017" s="231"/>
      <c r="R1017" s="231"/>
      <c r="S1017" s="223"/>
      <c r="T1017" s="231"/>
      <c r="U1017" s="231"/>
      <c r="V1017" s="231"/>
      <c r="W1017" s="251" t="str">
        <f t="shared" si="15"/>
        <v/>
      </c>
    </row>
    <row r="1018" spans="1:23" ht="15" customHeight="1">
      <c r="A1018" s="223"/>
      <c r="B1018" s="223"/>
      <c r="C1018" s="224"/>
      <c r="D1018" s="223"/>
      <c r="E1018" s="223"/>
      <c r="F1018" s="223"/>
      <c r="G1018" s="223"/>
      <c r="H1018" s="223"/>
      <c r="I1018" s="223"/>
      <c r="J1018" s="225"/>
      <c r="K1018" s="223"/>
      <c r="L1018" s="223"/>
      <c r="M1018" s="223"/>
      <c r="N1018" s="223"/>
      <c r="O1018" s="231"/>
      <c r="P1018" s="231"/>
      <c r="Q1018" s="231"/>
      <c r="R1018" s="231"/>
      <c r="S1018" s="223"/>
      <c r="T1018" s="231"/>
      <c r="U1018" s="231"/>
      <c r="V1018" s="231"/>
      <c r="W1018" s="251" t="str">
        <f t="shared" si="15"/>
        <v/>
      </c>
    </row>
    <row r="1019" spans="1:23" ht="15" customHeight="1">
      <c r="A1019" s="223"/>
      <c r="B1019" s="223"/>
      <c r="C1019" s="224"/>
      <c r="D1019" s="223"/>
      <c r="E1019" s="223"/>
      <c r="F1019" s="223"/>
      <c r="G1019" s="223"/>
      <c r="H1019" s="223"/>
      <c r="I1019" s="223"/>
      <c r="J1019" s="225"/>
      <c r="K1019" s="223"/>
      <c r="L1019" s="223"/>
      <c r="M1019" s="223"/>
      <c r="N1019" s="223"/>
      <c r="O1019" s="231"/>
      <c r="P1019" s="231"/>
      <c r="Q1019" s="231"/>
      <c r="R1019" s="231"/>
      <c r="S1019" s="223"/>
      <c r="T1019" s="231"/>
      <c r="U1019" s="231"/>
      <c r="V1019" s="231"/>
      <c r="W1019" s="251" t="str">
        <f t="shared" si="15"/>
        <v/>
      </c>
    </row>
    <row r="1020" spans="1:23" ht="15" customHeight="1">
      <c r="A1020" s="223"/>
      <c r="B1020" s="223"/>
      <c r="C1020" s="224"/>
      <c r="D1020" s="223"/>
      <c r="E1020" s="223"/>
      <c r="F1020" s="223"/>
      <c r="G1020" s="223"/>
      <c r="H1020" s="223"/>
      <c r="I1020" s="223"/>
      <c r="J1020" s="225"/>
      <c r="K1020" s="223"/>
      <c r="L1020" s="223"/>
      <c r="M1020" s="223"/>
      <c r="N1020" s="223"/>
      <c r="O1020" s="231"/>
      <c r="P1020" s="231"/>
      <c r="Q1020" s="231"/>
      <c r="R1020" s="231"/>
      <c r="S1020" s="223"/>
      <c r="T1020" s="231"/>
      <c r="U1020" s="231"/>
      <c r="V1020" s="231"/>
      <c r="W1020" s="251" t="str">
        <f t="shared" si="15"/>
        <v/>
      </c>
    </row>
    <row r="1021" spans="1:23" ht="15" customHeight="1">
      <c r="A1021" s="223"/>
      <c r="B1021" s="223"/>
      <c r="C1021" s="224"/>
      <c r="D1021" s="223"/>
      <c r="E1021" s="223"/>
      <c r="F1021" s="223"/>
      <c r="G1021" s="223"/>
      <c r="H1021" s="223"/>
      <c r="I1021" s="223"/>
      <c r="J1021" s="225"/>
      <c r="K1021" s="223"/>
      <c r="L1021" s="223"/>
      <c r="M1021" s="223"/>
      <c r="N1021" s="223"/>
      <c r="O1021" s="231"/>
      <c r="P1021" s="231"/>
      <c r="Q1021" s="231"/>
      <c r="R1021" s="231"/>
      <c r="S1021" s="223"/>
      <c r="T1021" s="231"/>
      <c r="U1021" s="231"/>
      <c r="V1021" s="231"/>
      <c r="W1021" s="251" t="str">
        <f t="shared" si="15"/>
        <v/>
      </c>
    </row>
    <row r="1022" spans="1:23" ht="15" customHeight="1">
      <c r="A1022" s="223"/>
      <c r="B1022" s="223"/>
      <c r="C1022" s="224"/>
      <c r="D1022" s="223"/>
      <c r="E1022" s="223"/>
      <c r="F1022" s="223"/>
      <c r="G1022" s="223"/>
      <c r="H1022" s="223"/>
      <c r="I1022" s="223"/>
      <c r="J1022" s="225"/>
      <c r="K1022" s="223"/>
      <c r="L1022" s="223"/>
      <c r="M1022" s="223"/>
      <c r="N1022" s="223"/>
      <c r="O1022" s="231"/>
      <c r="P1022" s="231"/>
      <c r="Q1022" s="231"/>
      <c r="R1022" s="231"/>
      <c r="S1022" s="223"/>
      <c r="T1022" s="231"/>
      <c r="U1022" s="231"/>
      <c r="V1022" s="231"/>
      <c r="W1022" s="251" t="str">
        <f t="shared" si="15"/>
        <v/>
      </c>
    </row>
    <row r="1023" spans="1:23" ht="15" customHeight="1">
      <c r="A1023" s="223"/>
      <c r="B1023" s="223"/>
      <c r="C1023" s="224"/>
      <c r="D1023" s="223"/>
      <c r="E1023" s="223"/>
      <c r="F1023" s="223"/>
      <c r="G1023" s="223"/>
      <c r="H1023" s="223"/>
      <c r="I1023" s="223"/>
      <c r="J1023" s="225"/>
      <c r="K1023" s="223"/>
      <c r="L1023" s="223"/>
      <c r="M1023" s="223"/>
      <c r="N1023" s="223"/>
      <c r="O1023" s="231"/>
      <c r="P1023" s="231"/>
      <c r="Q1023" s="231"/>
      <c r="R1023" s="231"/>
      <c r="S1023" s="223"/>
      <c r="T1023" s="231"/>
      <c r="U1023" s="231"/>
      <c r="V1023" s="231"/>
      <c r="W1023" s="251" t="str">
        <f t="shared" si="15"/>
        <v/>
      </c>
    </row>
    <row r="1024" spans="1:23" ht="15" customHeight="1">
      <c r="A1024" s="223"/>
      <c r="B1024" s="223"/>
      <c r="C1024" s="224"/>
      <c r="D1024" s="223"/>
      <c r="E1024" s="223"/>
      <c r="F1024" s="223"/>
      <c r="G1024" s="223"/>
      <c r="H1024" s="223"/>
      <c r="I1024" s="223"/>
      <c r="J1024" s="225"/>
      <c r="K1024" s="223"/>
      <c r="L1024" s="223"/>
      <c r="M1024" s="223"/>
      <c r="N1024" s="223"/>
      <c r="O1024" s="231"/>
      <c r="P1024" s="231"/>
      <c r="Q1024" s="231"/>
      <c r="R1024" s="231"/>
      <c r="S1024" s="223"/>
      <c r="T1024" s="231"/>
      <c r="U1024" s="231"/>
      <c r="V1024" s="231"/>
      <c r="W1024" s="251" t="str">
        <f t="shared" si="15"/>
        <v/>
      </c>
    </row>
    <row r="1025" spans="1:23" ht="15" customHeight="1">
      <c r="A1025" s="223"/>
      <c r="B1025" s="223"/>
      <c r="C1025" s="224"/>
      <c r="D1025" s="223"/>
      <c r="E1025" s="223"/>
      <c r="F1025" s="223"/>
      <c r="G1025" s="223"/>
      <c r="H1025" s="223"/>
      <c r="I1025" s="223"/>
      <c r="J1025" s="225"/>
      <c r="K1025" s="223"/>
      <c r="L1025" s="223"/>
      <c r="M1025" s="223"/>
      <c r="N1025" s="223"/>
      <c r="O1025" s="231"/>
      <c r="P1025" s="231"/>
      <c r="Q1025" s="231"/>
      <c r="R1025" s="231"/>
      <c r="S1025" s="223"/>
      <c r="T1025" s="231"/>
      <c r="U1025" s="231"/>
      <c r="V1025" s="231"/>
      <c r="W1025" s="251" t="str">
        <f t="shared" si="15"/>
        <v/>
      </c>
    </row>
    <row r="1026" spans="1:23" ht="15" customHeight="1">
      <c r="A1026" s="223"/>
      <c r="B1026" s="223"/>
      <c r="C1026" s="224"/>
      <c r="D1026" s="223"/>
      <c r="E1026" s="223"/>
      <c r="F1026" s="223"/>
      <c r="G1026" s="223"/>
      <c r="H1026" s="223"/>
      <c r="I1026" s="223"/>
      <c r="J1026" s="225"/>
      <c r="K1026" s="223"/>
      <c r="L1026" s="223"/>
      <c r="M1026" s="223"/>
      <c r="N1026" s="223"/>
      <c r="O1026" s="231"/>
      <c r="P1026" s="231"/>
      <c r="Q1026" s="231"/>
      <c r="R1026" s="231"/>
      <c r="S1026" s="223"/>
      <c r="T1026" s="231"/>
      <c r="U1026" s="231"/>
      <c r="V1026" s="231"/>
      <c r="W1026" s="251" t="str">
        <f t="shared" si="15"/>
        <v/>
      </c>
    </row>
    <row r="1027" spans="1:23" ht="15" customHeight="1">
      <c r="A1027" s="223"/>
      <c r="B1027" s="223"/>
      <c r="C1027" s="224"/>
      <c r="D1027" s="223"/>
      <c r="E1027" s="223"/>
      <c r="F1027" s="223"/>
      <c r="G1027" s="223"/>
      <c r="H1027" s="223"/>
      <c r="I1027" s="223"/>
      <c r="J1027" s="225"/>
      <c r="K1027" s="223"/>
      <c r="L1027" s="223"/>
      <c r="M1027" s="223"/>
      <c r="N1027" s="223"/>
      <c r="O1027" s="231"/>
      <c r="P1027" s="231"/>
      <c r="Q1027" s="231"/>
      <c r="R1027" s="231"/>
      <c r="S1027" s="223"/>
      <c r="T1027" s="231"/>
      <c r="U1027" s="231"/>
      <c r="V1027" s="231"/>
      <c r="W1027" s="251" t="str">
        <f t="shared" si="15"/>
        <v/>
      </c>
    </row>
    <row r="1028" spans="1:23" ht="15" customHeight="1">
      <c r="A1028" s="223"/>
      <c r="B1028" s="223"/>
      <c r="C1028" s="224"/>
      <c r="D1028" s="223"/>
      <c r="E1028" s="223"/>
      <c r="F1028" s="223"/>
      <c r="G1028" s="223"/>
      <c r="H1028" s="223"/>
      <c r="I1028" s="223"/>
      <c r="J1028" s="225"/>
      <c r="K1028" s="223"/>
      <c r="L1028" s="223"/>
      <c r="M1028" s="223"/>
      <c r="N1028" s="223"/>
      <c r="O1028" s="231"/>
      <c r="P1028" s="231"/>
      <c r="Q1028" s="231"/>
      <c r="R1028" s="231"/>
      <c r="S1028" s="223"/>
      <c r="T1028" s="231"/>
      <c r="U1028" s="231"/>
      <c r="V1028" s="231"/>
      <c r="W1028" s="251" t="str">
        <f t="shared" ref="W1028:W1091" si="16">IF($O1028="YES",$O$2&amp;", ","")&amp;IF($P1028="YES",$P$2&amp;", ","")&amp;IF($Q1028="YES",$Q$2&amp;", ","")&amp;IF($R1028="YES",$R$2&amp;", ","")</f>
        <v/>
      </c>
    </row>
    <row r="1029" spans="1:23" ht="15" customHeight="1">
      <c r="A1029" s="223"/>
      <c r="B1029" s="223"/>
      <c r="C1029" s="224"/>
      <c r="D1029" s="223"/>
      <c r="E1029" s="223"/>
      <c r="F1029" s="223"/>
      <c r="G1029" s="223"/>
      <c r="H1029" s="223"/>
      <c r="I1029" s="223"/>
      <c r="J1029" s="225"/>
      <c r="K1029" s="223"/>
      <c r="L1029" s="223"/>
      <c r="M1029" s="223"/>
      <c r="N1029" s="223"/>
      <c r="O1029" s="231"/>
      <c r="P1029" s="231"/>
      <c r="Q1029" s="231"/>
      <c r="R1029" s="231"/>
      <c r="S1029" s="223"/>
      <c r="T1029" s="231"/>
      <c r="U1029" s="231"/>
      <c r="V1029" s="231"/>
      <c r="W1029" s="251" t="str">
        <f t="shared" si="16"/>
        <v/>
      </c>
    </row>
    <row r="1030" spans="1:23" ht="15" customHeight="1">
      <c r="A1030" s="223"/>
      <c r="B1030" s="223"/>
      <c r="C1030" s="224"/>
      <c r="D1030" s="223"/>
      <c r="E1030" s="223"/>
      <c r="F1030" s="223"/>
      <c r="G1030" s="223"/>
      <c r="H1030" s="223"/>
      <c r="I1030" s="223"/>
      <c r="J1030" s="225"/>
      <c r="K1030" s="223"/>
      <c r="L1030" s="223"/>
      <c r="M1030" s="223"/>
      <c r="N1030" s="223"/>
      <c r="O1030" s="231"/>
      <c r="P1030" s="231"/>
      <c r="Q1030" s="231"/>
      <c r="R1030" s="231"/>
      <c r="S1030" s="223"/>
      <c r="T1030" s="231"/>
      <c r="U1030" s="231"/>
      <c r="V1030" s="231"/>
      <c r="W1030" s="251" t="str">
        <f t="shared" si="16"/>
        <v/>
      </c>
    </row>
    <row r="1031" spans="1:23" ht="15" customHeight="1">
      <c r="A1031" s="223"/>
      <c r="B1031" s="223"/>
      <c r="C1031" s="224"/>
      <c r="D1031" s="223"/>
      <c r="E1031" s="223"/>
      <c r="F1031" s="223"/>
      <c r="G1031" s="223"/>
      <c r="H1031" s="223"/>
      <c r="I1031" s="223"/>
      <c r="J1031" s="225"/>
      <c r="K1031" s="223"/>
      <c r="L1031" s="223"/>
      <c r="M1031" s="223"/>
      <c r="N1031" s="223"/>
      <c r="O1031" s="231"/>
      <c r="P1031" s="231"/>
      <c r="Q1031" s="231"/>
      <c r="R1031" s="231"/>
      <c r="S1031" s="223"/>
      <c r="T1031" s="231"/>
      <c r="U1031" s="231"/>
      <c r="V1031" s="231"/>
      <c r="W1031" s="251" t="str">
        <f t="shared" si="16"/>
        <v/>
      </c>
    </row>
    <row r="1032" spans="1:23" ht="15" customHeight="1">
      <c r="A1032" s="223"/>
      <c r="B1032" s="223"/>
      <c r="C1032" s="224"/>
      <c r="D1032" s="223"/>
      <c r="E1032" s="223"/>
      <c r="F1032" s="223"/>
      <c r="G1032" s="223"/>
      <c r="H1032" s="223"/>
      <c r="I1032" s="223"/>
      <c r="J1032" s="225"/>
      <c r="K1032" s="223"/>
      <c r="L1032" s="223"/>
      <c r="M1032" s="223"/>
      <c r="N1032" s="223"/>
      <c r="O1032" s="231"/>
      <c r="P1032" s="231"/>
      <c r="Q1032" s="231"/>
      <c r="R1032" s="231"/>
      <c r="S1032" s="223"/>
      <c r="T1032" s="231"/>
      <c r="U1032" s="231"/>
      <c r="V1032" s="231"/>
      <c r="W1032" s="251" t="str">
        <f t="shared" si="16"/>
        <v/>
      </c>
    </row>
    <row r="1033" spans="1:23" ht="15" customHeight="1">
      <c r="A1033" s="223"/>
      <c r="B1033" s="223"/>
      <c r="C1033" s="224"/>
      <c r="D1033" s="223"/>
      <c r="E1033" s="223"/>
      <c r="F1033" s="223"/>
      <c r="G1033" s="223"/>
      <c r="H1033" s="223"/>
      <c r="I1033" s="223"/>
      <c r="J1033" s="225"/>
      <c r="K1033" s="223"/>
      <c r="L1033" s="223"/>
      <c r="M1033" s="223"/>
      <c r="N1033" s="223"/>
      <c r="O1033" s="231"/>
      <c r="P1033" s="231"/>
      <c r="Q1033" s="231"/>
      <c r="R1033" s="231"/>
      <c r="S1033" s="223"/>
      <c r="T1033" s="231"/>
      <c r="U1033" s="231"/>
      <c r="V1033" s="231"/>
      <c r="W1033" s="251" t="str">
        <f t="shared" si="16"/>
        <v/>
      </c>
    </row>
    <row r="1034" spans="1:23" ht="15" customHeight="1">
      <c r="A1034" s="223"/>
      <c r="B1034" s="223"/>
      <c r="C1034" s="224"/>
      <c r="D1034" s="223"/>
      <c r="E1034" s="223"/>
      <c r="F1034" s="223"/>
      <c r="G1034" s="223"/>
      <c r="H1034" s="223"/>
      <c r="I1034" s="223"/>
      <c r="J1034" s="225"/>
      <c r="K1034" s="223"/>
      <c r="L1034" s="223"/>
      <c r="M1034" s="223"/>
      <c r="N1034" s="223"/>
      <c r="O1034" s="231"/>
      <c r="P1034" s="231"/>
      <c r="Q1034" s="231"/>
      <c r="R1034" s="231"/>
      <c r="S1034" s="223"/>
      <c r="T1034" s="231"/>
      <c r="U1034" s="231"/>
      <c r="V1034" s="231"/>
      <c r="W1034" s="251" t="str">
        <f t="shared" si="16"/>
        <v/>
      </c>
    </row>
    <row r="1035" spans="1:23" ht="15" customHeight="1">
      <c r="A1035" s="223"/>
      <c r="B1035" s="223"/>
      <c r="C1035" s="224"/>
      <c r="D1035" s="223"/>
      <c r="E1035" s="223"/>
      <c r="F1035" s="223"/>
      <c r="G1035" s="223"/>
      <c r="H1035" s="223"/>
      <c r="I1035" s="223"/>
      <c r="J1035" s="225"/>
      <c r="K1035" s="223"/>
      <c r="L1035" s="223"/>
      <c r="M1035" s="223"/>
      <c r="N1035" s="223"/>
      <c r="O1035" s="231"/>
      <c r="P1035" s="231"/>
      <c r="Q1035" s="231"/>
      <c r="R1035" s="231"/>
      <c r="S1035" s="223"/>
      <c r="T1035" s="231"/>
      <c r="U1035" s="231"/>
      <c r="V1035" s="231"/>
      <c r="W1035" s="251" t="str">
        <f t="shared" si="16"/>
        <v/>
      </c>
    </row>
    <row r="1036" spans="1:23" ht="15" customHeight="1">
      <c r="A1036" s="223"/>
      <c r="B1036" s="223"/>
      <c r="C1036" s="224"/>
      <c r="D1036" s="223"/>
      <c r="E1036" s="223"/>
      <c r="F1036" s="223"/>
      <c r="G1036" s="223"/>
      <c r="H1036" s="223"/>
      <c r="I1036" s="223"/>
      <c r="J1036" s="225"/>
      <c r="K1036" s="223"/>
      <c r="L1036" s="223"/>
      <c r="M1036" s="223"/>
      <c r="N1036" s="223"/>
      <c r="O1036" s="231"/>
      <c r="P1036" s="231"/>
      <c r="Q1036" s="231"/>
      <c r="R1036" s="231"/>
      <c r="S1036" s="223"/>
      <c r="T1036" s="231"/>
      <c r="U1036" s="231"/>
      <c r="V1036" s="231"/>
      <c r="W1036" s="251" t="str">
        <f t="shared" si="16"/>
        <v/>
      </c>
    </row>
    <row r="1037" spans="1:23" ht="15" customHeight="1">
      <c r="A1037" s="223"/>
      <c r="B1037" s="223"/>
      <c r="C1037" s="224"/>
      <c r="D1037" s="223"/>
      <c r="E1037" s="223"/>
      <c r="F1037" s="223"/>
      <c r="G1037" s="223"/>
      <c r="H1037" s="223"/>
      <c r="I1037" s="223"/>
      <c r="J1037" s="225"/>
      <c r="K1037" s="223"/>
      <c r="L1037" s="223"/>
      <c r="M1037" s="223"/>
      <c r="N1037" s="223"/>
      <c r="O1037" s="231"/>
      <c r="P1037" s="231"/>
      <c r="Q1037" s="231"/>
      <c r="R1037" s="231"/>
      <c r="S1037" s="223"/>
      <c r="T1037" s="231"/>
      <c r="U1037" s="231"/>
      <c r="V1037" s="231"/>
      <c r="W1037" s="251" t="str">
        <f t="shared" si="16"/>
        <v/>
      </c>
    </row>
    <row r="1038" spans="1:23" ht="15" customHeight="1">
      <c r="A1038" s="223"/>
      <c r="B1038" s="223"/>
      <c r="C1038" s="224"/>
      <c r="D1038" s="223"/>
      <c r="E1038" s="223"/>
      <c r="F1038" s="223"/>
      <c r="G1038" s="223"/>
      <c r="H1038" s="223"/>
      <c r="I1038" s="223"/>
      <c r="J1038" s="225"/>
      <c r="K1038" s="223"/>
      <c r="L1038" s="223"/>
      <c r="M1038" s="223"/>
      <c r="N1038" s="223"/>
      <c r="O1038" s="231"/>
      <c r="P1038" s="231"/>
      <c r="Q1038" s="231"/>
      <c r="R1038" s="231"/>
      <c r="S1038" s="223"/>
      <c r="T1038" s="231"/>
      <c r="U1038" s="231"/>
      <c r="V1038" s="231"/>
      <c r="W1038" s="251" t="str">
        <f t="shared" si="16"/>
        <v/>
      </c>
    </row>
    <row r="1039" spans="1:23" ht="15" customHeight="1">
      <c r="A1039" s="223"/>
      <c r="B1039" s="223"/>
      <c r="C1039" s="224"/>
      <c r="D1039" s="223"/>
      <c r="E1039" s="223"/>
      <c r="F1039" s="223"/>
      <c r="G1039" s="223"/>
      <c r="H1039" s="223"/>
      <c r="I1039" s="223"/>
      <c r="J1039" s="225"/>
      <c r="K1039" s="223"/>
      <c r="L1039" s="223"/>
      <c r="M1039" s="223"/>
      <c r="N1039" s="223"/>
      <c r="O1039" s="231"/>
      <c r="P1039" s="231"/>
      <c r="Q1039" s="231"/>
      <c r="R1039" s="231"/>
      <c r="S1039" s="223"/>
      <c r="T1039" s="231"/>
      <c r="U1039" s="231"/>
      <c r="V1039" s="231"/>
      <c r="W1039" s="251" t="str">
        <f t="shared" si="16"/>
        <v/>
      </c>
    </row>
    <row r="1040" spans="1:23" ht="15" customHeight="1">
      <c r="A1040" s="223"/>
      <c r="B1040" s="223"/>
      <c r="C1040" s="224"/>
      <c r="D1040" s="223"/>
      <c r="E1040" s="223"/>
      <c r="F1040" s="223"/>
      <c r="G1040" s="223"/>
      <c r="H1040" s="223"/>
      <c r="I1040" s="223"/>
      <c r="J1040" s="225"/>
      <c r="K1040" s="223"/>
      <c r="L1040" s="223"/>
      <c r="M1040" s="223"/>
      <c r="N1040" s="223"/>
      <c r="O1040" s="231"/>
      <c r="P1040" s="231"/>
      <c r="Q1040" s="231"/>
      <c r="R1040" s="231"/>
      <c r="S1040" s="223"/>
      <c r="T1040" s="231"/>
      <c r="U1040" s="231"/>
      <c r="V1040" s="231"/>
      <c r="W1040" s="251" t="str">
        <f t="shared" si="16"/>
        <v/>
      </c>
    </row>
    <row r="1041" spans="1:23" ht="15" customHeight="1">
      <c r="A1041" s="223"/>
      <c r="B1041" s="223"/>
      <c r="C1041" s="224"/>
      <c r="D1041" s="223"/>
      <c r="E1041" s="223"/>
      <c r="F1041" s="223"/>
      <c r="G1041" s="223"/>
      <c r="H1041" s="223"/>
      <c r="I1041" s="223"/>
      <c r="J1041" s="225"/>
      <c r="K1041" s="223"/>
      <c r="L1041" s="223"/>
      <c r="M1041" s="223"/>
      <c r="N1041" s="223"/>
      <c r="O1041" s="231"/>
      <c r="P1041" s="231"/>
      <c r="Q1041" s="231"/>
      <c r="R1041" s="231"/>
      <c r="S1041" s="223"/>
      <c r="T1041" s="231"/>
      <c r="U1041" s="231"/>
      <c r="V1041" s="231"/>
      <c r="W1041" s="251" t="str">
        <f t="shared" si="16"/>
        <v/>
      </c>
    </row>
    <row r="1042" spans="1:23" ht="15" customHeight="1">
      <c r="A1042" s="223"/>
      <c r="B1042" s="223"/>
      <c r="C1042" s="224"/>
      <c r="D1042" s="223"/>
      <c r="E1042" s="223"/>
      <c r="F1042" s="223"/>
      <c r="G1042" s="223"/>
      <c r="H1042" s="223"/>
      <c r="I1042" s="223"/>
      <c r="J1042" s="225"/>
      <c r="K1042" s="223"/>
      <c r="L1042" s="223"/>
      <c r="M1042" s="223"/>
      <c r="N1042" s="223"/>
      <c r="O1042" s="231"/>
      <c r="P1042" s="231"/>
      <c r="Q1042" s="231"/>
      <c r="R1042" s="231"/>
      <c r="S1042" s="223"/>
      <c r="T1042" s="231"/>
      <c r="U1042" s="231"/>
      <c r="V1042" s="231"/>
      <c r="W1042" s="251" t="str">
        <f t="shared" si="16"/>
        <v/>
      </c>
    </row>
    <row r="1043" spans="1:23" ht="15" customHeight="1">
      <c r="A1043" s="223"/>
      <c r="B1043" s="223"/>
      <c r="C1043" s="224"/>
      <c r="D1043" s="223"/>
      <c r="E1043" s="223"/>
      <c r="F1043" s="223"/>
      <c r="G1043" s="223"/>
      <c r="H1043" s="223"/>
      <c r="I1043" s="223"/>
      <c r="J1043" s="225"/>
      <c r="K1043" s="223"/>
      <c r="L1043" s="223"/>
      <c r="M1043" s="223"/>
      <c r="N1043" s="223"/>
      <c r="O1043" s="231"/>
      <c r="P1043" s="231"/>
      <c r="Q1043" s="231"/>
      <c r="R1043" s="231"/>
      <c r="S1043" s="223"/>
      <c r="T1043" s="231"/>
      <c r="U1043" s="231"/>
      <c r="V1043" s="231"/>
      <c r="W1043" s="251" t="str">
        <f t="shared" si="16"/>
        <v/>
      </c>
    </row>
    <row r="1044" spans="1:23" ht="15" customHeight="1">
      <c r="A1044" s="223"/>
      <c r="B1044" s="223"/>
      <c r="C1044" s="224"/>
      <c r="D1044" s="223"/>
      <c r="E1044" s="223"/>
      <c r="F1044" s="223"/>
      <c r="G1044" s="223"/>
      <c r="H1044" s="223"/>
      <c r="I1044" s="223"/>
      <c r="J1044" s="225"/>
      <c r="K1044" s="223"/>
      <c r="L1044" s="223"/>
      <c r="M1044" s="223"/>
      <c r="N1044" s="223"/>
      <c r="O1044" s="231"/>
      <c r="P1044" s="231"/>
      <c r="Q1044" s="231"/>
      <c r="R1044" s="231"/>
      <c r="S1044" s="223"/>
      <c r="T1044" s="231"/>
      <c r="U1044" s="231"/>
      <c r="V1044" s="231"/>
      <c r="W1044" s="251" t="str">
        <f t="shared" si="16"/>
        <v/>
      </c>
    </row>
    <row r="1045" spans="1:23" ht="15" customHeight="1">
      <c r="A1045" s="223"/>
      <c r="B1045" s="223"/>
      <c r="C1045" s="224"/>
      <c r="D1045" s="223"/>
      <c r="E1045" s="223"/>
      <c r="F1045" s="223"/>
      <c r="G1045" s="223"/>
      <c r="H1045" s="223"/>
      <c r="I1045" s="223"/>
      <c r="J1045" s="225"/>
      <c r="K1045" s="223"/>
      <c r="L1045" s="223"/>
      <c r="M1045" s="223"/>
      <c r="N1045" s="223"/>
      <c r="O1045" s="231"/>
      <c r="P1045" s="231"/>
      <c r="Q1045" s="231"/>
      <c r="R1045" s="231"/>
      <c r="S1045" s="223"/>
      <c r="T1045" s="231"/>
      <c r="U1045" s="231"/>
      <c r="V1045" s="231"/>
      <c r="W1045" s="251" t="str">
        <f t="shared" si="16"/>
        <v/>
      </c>
    </row>
    <row r="1046" spans="1:23" ht="15" customHeight="1">
      <c r="A1046" s="223"/>
      <c r="B1046" s="223"/>
      <c r="C1046" s="224"/>
      <c r="D1046" s="223"/>
      <c r="E1046" s="223"/>
      <c r="F1046" s="223"/>
      <c r="G1046" s="223"/>
      <c r="H1046" s="223"/>
      <c r="I1046" s="223"/>
      <c r="J1046" s="225"/>
      <c r="K1046" s="223"/>
      <c r="L1046" s="223"/>
      <c r="M1046" s="223"/>
      <c r="N1046" s="223"/>
      <c r="O1046" s="231"/>
      <c r="P1046" s="231"/>
      <c r="Q1046" s="231"/>
      <c r="R1046" s="231"/>
      <c r="S1046" s="223"/>
      <c r="T1046" s="231"/>
      <c r="U1046" s="231"/>
      <c r="V1046" s="231"/>
      <c r="W1046" s="251" t="str">
        <f t="shared" si="16"/>
        <v/>
      </c>
    </row>
    <row r="1047" spans="1:23" ht="15" customHeight="1">
      <c r="A1047" s="223"/>
      <c r="B1047" s="223"/>
      <c r="C1047" s="224"/>
      <c r="D1047" s="223"/>
      <c r="E1047" s="223"/>
      <c r="F1047" s="223"/>
      <c r="G1047" s="223"/>
      <c r="H1047" s="223"/>
      <c r="I1047" s="223"/>
      <c r="J1047" s="225"/>
      <c r="K1047" s="223"/>
      <c r="L1047" s="223"/>
      <c r="M1047" s="223"/>
      <c r="N1047" s="223"/>
      <c r="O1047" s="231"/>
      <c r="P1047" s="231"/>
      <c r="Q1047" s="231"/>
      <c r="R1047" s="231"/>
      <c r="S1047" s="223"/>
      <c r="T1047" s="231"/>
      <c r="U1047" s="231"/>
      <c r="V1047" s="231"/>
      <c r="W1047" s="251" t="str">
        <f t="shared" si="16"/>
        <v/>
      </c>
    </row>
    <row r="1048" spans="1:23" ht="15" customHeight="1">
      <c r="A1048" s="223"/>
      <c r="B1048" s="223"/>
      <c r="C1048" s="224"/>
      <c r="D1048" s="223"/>
      <c r="E1048" s="223"/>
      <c r="F1048" s="223"/>
      <c r="G1048" s="223"/>
      <c r="H1048" s="223"/>
      <c r="I1048" s="223"/>
      <c r="J1048" s="225"/>
      <c r="K1048" s="223"/>
      <c r="L1048" s="223"/>
      <c r="M1048" s="223"/>
      <c r="N1048" s="223"/>
      <c r="O1048" s="231"/>
      <c r="P1048" s="231"/>
      <c r="Q1048" s="231"/>
      <c r="R1048" s="231"/>
      <c r="S1048" s="223"/>
      <c r="T1048" s="231"/>
      <c r="U1048" s="231"/>
      <c r="V1048" s="231"/>
      <c r="W1048" s="251" t="str">
        <f t="shared" si="16"/>
        <v/>
      </c>
    </row>
    <row r="1049" spans="1:23" ht="15" customHeight="1">
      <c r="A1049" s="223"/>
      <c r="B1049" s="223"/>
      <c r="C1049" s="224"/>
      <c r="D1049" s="223"/>
      <c r="E1049" s="223"/>
      <c r="F1049" s="223"/>
      <c r="G1049" s="223"/>
      <c r="H1049" s="223"/>
      <c r="I1049" s="223"/>
      <c r="J1049" s="225"/>
      <c r="K1049" s="223"/>
      <c r="L1049" s="223"/>
      <c r="M1049" s="223"/>
      <c r="N1049" s="223"/>
      <c r="O1049" s="231"/>
      <c r="P1049" s="231"/>
      <c r="Q1049" s="231"/>
      <c r="R1049" s="231"/>
      <c r="S1049" s="223"/>
      <c r="T1049" s="231"/>
      <c r="U1049" s="231"/>
      <c r="V1049" s="231"/>
      <c r="W1049" s="251" t="str">
        <f t="shared" si="16"/>
        <v/>
      </c>
    </row>
    <row r="1050" spans="1:23" ht="15" customHeight="1">
      <c r="A1050" s="223"/>
      <c r="B1050" s="223"/>
      <c r="C1050" s="224"/>
      <c r="D1050" s="223"/>
      <c r="E1050" s="223"/>
      <c r="F1050" s="223"/>
      <c r="G1050" s="223"/>
      <c r="H1050" s="223"/>
      <c r="I1050" s="223"/>
      <c r="J1050" s="225"/>
      <c r="K1050" s="223"/>
      <c r="L1050" s="223"/>
      <c r="M1050" s="223"/>
      <c r="N1050" s="223"/>
      <c r="O1050" s="231"/>
      <c r="P1050" s="231"/>
      <c r="Q1050" s="231"/>
      <c r="R1050" s="231"/>
      <c r="S1050" s="223"/>
      <c r="T1050" s="231"/>
      <c r="U1050" s="231"/>
      <c r="V1050" s="231"/>
      <c r="W1050" s="251" t="str">
        <f t="shared" si="16"/>
        <v/>
      </c>
    </row>
    <row r="1051" spans="1:23" ht="15" customHeight="1">
      <c r="A1051" s="223"/>
      <c r="B1051" s="223"/>
      <c r="C1051" s="224"/>
      <c r="D1051" s="223"/>
      <c r="E1051" s="223"/>
      <c r="F1051" s="223"/>
      <c r="G1051" s="223"/>
      <c r="H1051" s="223"/>
      <c r="I1051" s="223"/>
      <c r="J1051" s="225"/>
      <c r="K1051" s="223"/>
      <c r="L1051" s="223"/>
      <c r="M1051" s="223"/>
      <c r="N1051" s="223"/>
      <c r="O1051" s="231"/>
      <c r="P1051" s="231"/>
      <c r="Q1051" s="231"/>
      <c r="R1051" s="231"/>
      <c r="S1051" s="223"/>
      <c r="T1051" s="231"/>
      <c r="U1051" s="231"/>
      <c r="V1051" s="231"/>
      <c r="W1051" s="251" t="str">
        <f t="shared" si="16"/>
        <v/>
      </c>
    </row>
    <row r="1052" spans="1:23" ht="15" customHeight="1">
      <c r="A1052" s="223"/>
      <c r="B1052" s="223"/>
      <c r="C1052" s="224"/>
      <c r="D1052" s="223"/>
      <c r="E1052" s="223"/>
      <c r="F1052" s="223"/>
      <c r="G1052" s="223"/>
      <c r="H1052" s="223"/>
      <c r="I1052" s="223"/>
      <c r="J1052" s="225"/>
      <c r="K1052" s="223"/>
      <c r="L1052" s="223"/>
      <c r="M1052" s="223"/>
      <c r="N1052" s="223"/>
      <c r="O1052" s="231"/>
      <c r="P1052" s="231"/>
      <c r="Q1052" s="231"/>
      <c r="R1052" s="231"/>
      <c r="S1052" s="223"/>
      <c r="T1052" s="231"/>
      <c r="U1052" s="231"/>
      <c r="V1052" s="231"/>
      <c r="W1052" s="251" t="str">
        <f t="shared" si="16"/>
        <v/>
      </c>
    </row>
    <row r="1053" spans="1:23" ht="15" customHeight="1">
      <c r="A1053" s="223"/>
      <c r="B1053" s="223"/>
      <c r="C1053" s="224"/>
      <c r="D1053" s="223"/>
      <c r="E1053" s="223"/>
      <c r="F1053" s="223"/>
      <c r="G1053" s="223"/>
      <c r="H1053" s="223"/>
      <c r="I1053" s="223"/>
      <c r="J1053" s="225"/>
      <c r="K1053" s="223"/>
      <c r="L1053" s="223"/>
      <c r="M1053" s="223"/>
      <c r="N1053" s="223"/>
      <c r="O1053" s="231"/>
      <c r="P1053" s="231"/>
      <c r="Q1053" s="231"/>
      <c r="R1053" s="231"/>
      <c r="S1053" s="223"/>
      <c r="T1053" s="231"/>
      <c r="U1053" s="231"/>
      <c r="V1053" s="231"/>
      <c r="W1053" s="251" t="str">
        <f t="shared" si="16"/>
        <v/>
      </c>
    </row>
    <row r="1054" spans="1:23" ht="15" customHeight="1">
      <c r="A1054" s="223"/>
      <c r="B1054" s="223"/>
      <c r="C1054" s="224"/>
      <c r="D1054" s="223"/>
      <c r="E1054" s="223"/>
      <c r="F1054" s="223"/>
      <c r="G1054" s="223"/>
      <c r="H1054" s="223"/>
      <c r="I1054" s="223"/>
      <c r="J1054" s="225"/>
      <c r="K1054" s="223"/>
      <c r="L1054" s="223"/>
      <c r="M1054" s="223"/>
      <c r="N1054" s="223"/>
      <c r="O1054" s="231"/>
      <c r="P1054" s="231"/>
      <c r="Q1054" s="231"/>
      <c r="R1054" s="231"/>
      <c r="S1054" s="223"/>
      <c r="T1054" s="231"/>
      <c r="U1054" s="231"/>
      <c r="V1054" s="231"/>
      <c r="W1054" s="251" t="str">
        <f t="shared" si="16"/>
        <v/>
      </c>
    </row>
    <row r="1055" spans="1:23" ht="15" customHeight="1">
      <c r="A1055" s="223"/>
      <c r="B1055" s="223"/>
      <c r="C1055" s="224"/>
      <c r="D1055" s="223"/>
      <c r="E1055" s="223"/>
      <c r="F1055" s="223"/>
      <c r="G1055" s="223"/>
      <c r="H1055" s="223"/>
      <c r="I1055" s="223"/>
      <c r="J1055" s="225"/>
      <c r="K1055" s="223"/>
      <c r="L1055" s="223"/>
      <c r="M1055" s="223"/>
      <c r="N1055" s="223"/>
      <c r="O1055" s="231"/>
      <c r="P1055" s="231"/>
      <c r="Q1055" s="231"/>
      <c r="R1055" s="231"/>
      <c r="S1055" s="223"/>
      <c r="T1055" s="231"/>
      <c r="U1055" s="231"/>
      <c r="V1055" s="231"/>
      <c r="W1055" s="251" t="str">
        <f t="shared" si="16"/>
        <v/>
      </c>
    </row>
    <row r="1056" spans="1:23" ht="15" customHeight="1">
      <c r="A1056" s="223"/>
      <c r="B1056" s="223"/>
      <c r="C1056" s="224"/>
      <c r="D1056" s="223"/>
      <c r="E1056" s="223"/>
      <c r="F1056" s="223"/>
      <c r="G1056" s="223"/>
      <c r="H1056" s="223"/>
      <c r="I1056" s="223"/>
      <c r="J1056" s="225"/>
      <c r="K1056" s="223"/>
      <c r="L1056" s="223"/>
      <c r="M1056" s="223"/>
      <c r="N1056" s="223"/>
      <c r="O1056" s="231"/>
      <c r="P1056" s="231"/>
      <c r="Q1056" s="231"/>
      <c r="R1056" s="231"/>
      <c r="S1056" s="223"/>
      <c r="T1056" s="231"/>
      <c r="U1056" s="231"/>
      <c r="V1056" s="231"/>
      <c r="W1056" s="251" t="str">
        <f t="shared" si="16"/>
        <v/>
      </c>
    </row>
    <row r="1057" spans="1:23" ht="15" customHeight="1">
      <c r="A1057" s="223"/>
      <c r="B1057" s="223"/>
      <c r="C1057" s="224"/>
      <c r="D1057" s="223"/>
      <c r="E1057" s="223"/>
      <c r="F1057" s="223"/>
      <c r="G1057" s="223"/>
      <c r="H1057" s="223"/>
      <c r="I1057" s="223"/>
      <c r="J1057" s="225"/>
      <c r="K1057" s="223"/>
      <c r="L1057" s="223"/>
      <c r="M1057" s="223"/>
      <c r="N1057" s="223"/>
      <c r="O1057" s="231"/>
      <c r="P1057" s="231"/>
      <c r="Q1057" s="231"/>
      <c r="R1057" s="231"/>
      <c r="S1057" s="223"/>
      <c r="T1057" s="231"/>
      <c r="U1057" s="231"/>
      <c r="V1057" s="231"/>
      <c r="W1057" s="251" t="str">
        <f t="shared" si="16"/>
        <v/>
      </c>
    </row>
    <row r="1058" spans="1:23" ht="15" customHeight="1">
      <c r="A1058" s="223"/>
      <c r="B1058" s="223"/>
      <c r="C1058" s="224"/>
      <c r="D1058" s="223"/>
      <c r="E1058" s="223"/>
      <c r="F1058" s="223"/>
      <c r="G1058" s="223"/>
      <c r="H1058" s="223"/>
      <c r="I1058" s="223"/>
      <c r="J1058" s="225"/>
      <c r="K1058" s="223"/>
      <c r="L1058" s="223"/>
      <c r="M1058" s="223"/>
      <c r="N1058" s="223"/>
      <c r="O1058" s="231"/>
      <c r="P1058" s="231"/>
      <c r="Q1058" s="231"/>
      <c r="R1058" s="231"/>
      <c r="S1058" s="223"/>
      <c r="T1058" s="231"/>
      <c r="U1058" s="231"/>
      <c r="V1058" s="231"/>
      <c r="W1058" s="251" t="str">
        <f t="shared" si="16"/>
        <v/>
      </c>
    </row>
    <row r="1059" spans="1:23" ht="15" customHeight="1">
      <c r="A1059" s="223"/>
      <c r="B1059" s="223"/>
      <c r="C1059" s="224"/>
      <c r="D1059" s="223"/>
      <c r="E1059" s="223"/>
      <c r="F1059" s="223"/>
      <c r="G1059" s="223"/>
      <c r="H1059" s="223"/>
      <c r="I1059" s="223"/>
      <c r="J1059" s="225"/>
      <c r="K1059" s="223"/>
      <c r="L1059" s="223"/>
      <c r="M1059" s="223"/>
      <c r="N1059" s="223"/>
      <c r="O1059" s="231"/>
      <c r="P1059" s="231"/>
      <c r="Q1059" s="231"/>
      <c r="R1059" s="231"/>
      <c r="S1059" s="223"/>
      <c r="T1059" s="231"/>
      <c r="U1059" s="231"/>
      <c r="V1059" s="231"/>
      <c r="W1059" s="251" t="str">
        <f t="shared" si="16"/>
        <v/>
      </c>
    </row>
    <row r="1060" spans="1:23" ht="15" customHeight="1">
      <c r="A1060" s="223"/>
      <c r="B1060" s="223"/>
      <c r="C1060" s="224"/>
      <c r="D1060" s="223"/>
      <c r="E1060" s="223"/>
      <c r="F1060" s="223"/>
      <c r="G1060" s="223"/>
      <c r="H1060" s="223"/>
      <c r="I1060" s="223"/>
      <c r="J1060" s="225"/>
      <c r="K1060" s="223"/>
      <c r="L1060" s="223"/>
      <c r="M1060" s="223"/>
      <c r="N1060" s="223"/>
      <c r="O1060" s="231"/>
      <c r="P1060" s="231"/>
      <c r="Q1060" s="231"/>
      <c r="R1060" s="231"/>
      <c r="S1060" s="223"/>
      <c r="T1060" s="231"/>
      <c r="U1060" s="231"/>
      <c r="V1060" s="231"/>
      <c r="W1060" s="251" t="str">
        <f t="shared" si="16"/>
        <v/>
      </c>
    </row>
    <row r="1061" spans="1:23" ht="15" customHeight="1">
      <c r="A1061" s="223"/>
      <c r="B1061" s="223"/>
      <c r="C1061" s="224"/>
      <c r="D1061" s="223"/>
      <c r="E1061" s="223"/>
      <c r="F1061" s="223"/>
      <c r="G1061" s="223"/>
      <c r="H1061" s="223"/>
      <c r="I1061" s="223"/>
      <c r="J1061" s="225"/>
      <c r="K1061" s="223"/>
      <c r="L1061" s="223"/>
      <c r="M1061" s="223"/>
      <c r="N1061" s="223"/>
      <c r="O1061" s="231"/>
      <c r="P1061" s="231"/>
      <c r="Q1061" s="231"/>
      <c r="R1061" s="231"/>
      <c r="S1061" s="223"/>
      <c r="T1061" s="231"/>
      <c r="U1061" s="231"/>
      <c r="V1061" s="231"/>
      <c r="W1061" s="251" t="str">
        <f t="shared" si="16"/>
        <v/>
      </c>
    </row>
    <row r="1062" spans="1:23" ht="15" customHeight="1">
      <c r="A1062" s="223"/>
      <c r="B1062" s="223"/>
      <c r="C1062" s="224"/>
      <c r="D1062" s="223"/>
      <c r="E1062" s="223"/>
      <c r="F1062" s="223"/>
      <c r="G1062" s="223"/>
      <c r="H1062" s="223"/>
      <c r="I1062" s="223"/>
      <c r="J1062" s="225"/>
      <c r="K1062" s="223"/>
      <c r="L1062" s="223"/>
      <c r="M1062" s="223"/>
      <c r="N1062" s="223"/>
      <c r="O1062" s="231"/>
      <c r="P1062" s="231"/>
      <c r="Q1062" s="231"/>
      <c r="R1062" s="231"/>
      <c r="S1062" s="223"/>
      <c r="T1062" s="231"/>
      <c r="U1062" s="231"/>
      <c r="V1062" s="231"/>
      <c r="W1062" s="251" t="str">
        <f t="shared" si="16"/>
        <v/>
      </c>
    </row>
    <row r="1063" spans="1:23" ht="15" customHeight="1">
      <c r="A1063" s="223"/>
      <c r="B1063" s="223"/>
      <c r="C1063" s="224"/>
      <c r="D1063" s="223"/>
      <c r="E1063" s="223"/>
      <c r="F1063" s="223"/>
      <c r="G1063" s="223"/>
      <c r="H1063" s="223"/>
      <c r="I1063" s="223"/>
      <c r="J1063" s="225"/>
      <c r="K1063" s="223"/>
      <c r="L1063" s="223"/>
      <c r="M1063" s="223"/>
      <c r="N1063" s="223"/>
      <c r="O1063" s="231"/>
      <c r="P1063" s="231"/>
      <c r="Q1063" s="231"/>
      <c r="R1063" s="231"/>
      <c r="S1063" s="223"/>
      <c r="T1063" s="231"/>
      <c r="U1063" s="231"/>
      <c r="V1063" s="231"/>
      <c r="W1063" s="251" t="str">
        <f t="shared" si="16"/>
        <v/>
      </c>
    </row>
    <row r="1064" spans="1:23" ht="15" customHeight="1">
      <c r="A1064" s="223"/>
      <c r="B1064" s="223"/>
      <c r="C1064" s="224"/>
      <c r="D1064" s="223"/>
      <c r="E1064" s="223"/>
      <c r="F1064" s="223"/>
      <c r="G1064" s="223"/>
      <c r="H1064" s="223"/>
      <c r="I1064" s="223"/>
      <c r="J1064" s="225"/>
      <c r="K1064" s="223"/>
      <c r="L1064" s="223"/>
      <c r="M1064" s="223"/>
      <c r="N1064" s="223"/>
      <c r="O1064" s="231"/>
      <c r="P1064" s="231"/>
      <c r="Q1064" s="231"/>
      <c r="R1064" s="231"/>
      <c r="S1064" s="223"/>
      <c r="T1064" s="231"/>
      <c r="U1064" s="231"/>
      <c r="V1064" s="231"/>
      <c r="W1064" s="251" t="str">
        <f t="shared" si="16"/>
        <v/>
      </c>
    </row>
    <row r="1065" spans="1:23" ht="15" customHeight="1">
      <c r="A1065" s="223"/>
      <c r="B1065" s="223"/>
      <c r="C1065" s="224"/>
      <c r="D1065" s="223"/>
      <c r="E1065" s="223"/>
      <c r="F1065" s="223"/>
      <c r="G1065" s="223"/>
      <c r="H1065" s="223"/>
      <c r="I1065" s="223"/>
      <c r="J1065" s="225"/>
      <c r="K1065" s="223"/>
      <c r="L1065" s="223"/>
      <c r="M1065" s="223"/>
      <c r="N1065" s="223"/>
      <c r="O1065" s="231"/>
      <c r="P1065" s="231"/>
      <c r="Q1065" s="231"/>
      <c r="R1065" s="231"/>
      <c r="S1065" s="223"/>
      <c r="T1065" s="231"/>
      <c r="U1065" s="231"/>
      <c r="V1065" s="231"/>
      <c r="W1065" s="251" t="str">
        <f t="shared" si="16"/>
        <v/>
      </c>
    </row>
    <row r="1066" spans="1:23" ht="15" customHeight="1">
      <c r="A1066" s="223"/>
      <c r="B1066" s="223"/>
      <c r="C1066" s="224"/>
      <c r="D1066" s="223"/>
      <c r="E1066" s="223"/>
      <c r="F1066" s="223"/>
      <c r="G1066" s="223"/>
      <c r="H1066" s="223"/>
      <c r="I1066" s="223"/>
      <c r="J1066" s="225"/>
      <c r="K1066" s="223"/>
      <c r="L1066" s="223"/>
      <c r="M1066" s="223"/>
      <c r="N1066" s="223"/>
      <c r="O1066" s="231"/>
      <c r="P1066" s="231"/>
      <c r="Q1066" s="231"/>
      <c r="R1066" s="231"/>
      <c r="S1066" s="223"/>
      <c r="T1066" s="231"/>
      <c r="U1066" s="231"/>
      <c r="V1066" s="231"/>
      <c r="W1066" s="251" t="str">
        <f t="shared" si="16"/>
        <v/>
      </c>
    </row>
    <row r="1067" spans="1:23" ht="15" customHeight="1">
      <c r="A1067" s="223"/>
      <c r="B1067" s="223"/>
      <c r="C1067" s="224"/>
      <c r="D1067" s="223"/>
      <c r="E1067" s="223"/>
      <c r="F1067" s="223"/>
      <c r="G1067" s="223"/>
      <c r="H1067" s="223"/>
      <c r="I1067" s="223"/>
      <c r="J1067" s="225"/>
      <c r="K1067" s="223"/>
      <c r="L1067" s="223"/>
      <c r="M1067" s="223"/>
      <c r="N1067" s="223"/>
      <c r="O1067" s="231"/>
      <c r="P1067" s="231"/>
      <c r="Q1067" s="231"/>
      <c r="R1067" s="231"/>
      <c r="S1067" s="223"/>
      <c r="T1067" s="231"/>
      <c r="U1067" s="231"/>
      <c r="V1067" s="231"/>
      <c r="W1067" s="251" t="str">
        <f t="shared" si="16"/>
        <v/>
      </c>
    </row>
    <row r="1068" spans="1:23" ht="15" customHeight="1">
      <c r="A1068" s="223"/>
      <c r="B1068" s="223"/>
      <c r="C1068" s="224"/>
      <c r="D1068" s="223"/>
      <c r="E1068" s="223"/>
      <c r="F1068" s="223"/>
      <c r="G1068" s="223"/>
      <c r="H1068" s="223"/>
      <c r="I1068" s="223"/>
      <c r="J1068" s="225"/>
      <c r="K1068" s="223"/>
      <c r="L1068" s="223"/>
      <c r="M1068" s="223"/>
      <c r="N1068" s="223"/>
      <c r="O1068" s="231"/>
      <c r="P1068" s="231"/>
      <c r="Q1068" s="231"/>
      <c r="R1068" s="231"/>
      <c r="S1068" s="223"/>
      <c r="T1068" s="231"/>
      <c r="U1068" s="231"/>
      <c r="V1068" s="231"/>
      <c r="W1068" s="251" t="str">
        <f t="shared" si="16"/>
        <v/>
      </c>
    </row>
    <row r="1069" spans="1:23" ht="15" customHeight="1">
      <c r="A1069" s="223"/>
      <c r="B1069" s="223"/>
      <c r="C1069" s="224"/>
      <c r="D1069" s="223"/>
      <c r="E1069" s="223"/>
      <c r="F1069" s="223"/>
      <c r="G1069" s="223"/>
      <c r="H1069" s="223"/>
      <c r="I1069" s="223"/>
      <c r="J1069" s="225"/>
      <c r="K1069" s="223"/>
      <c r="L1069" s="223"/>
      <c r="M1069" s="223"/>
      <c r="N1069" s="223"/>
      <c r="O1069" s="231"/>
      <c r="P1069" s="231"/>
      <c r="Q1069" s="231"/>
      <c r="R1069" s="231"/>
      <c r="S1069" s="223"/>
      <c r="T1069" s="231"/>
      <c r="U1069" s="231"/>
      <c r="V1069" s="231"/>
      <c r="W1069" s="251" t="str">
        <f t="shared" si="16"/>
        <v/>
      </c>
    </row>
    <row r="1070" spans="1:23" ht="15" customHeight="1">
      <c r="A1070" s="223"/>
      <c r="B1070" s="223"/>
      <c r="C1070" s="224"/>
      <c r="D1070" s="223"/>
      <c r="E1070" s="223"/>
      <c r="F1070" s="223"/>
      <c r="G1070" s="223"/>
      <c r="H1070" s="223"/>
      <c r="I1070" s="223"/>
      <c r="J1070" s="225"/>
      <c r="K1070" s="223"/>
      <c r="L1070" s="223"/>
      <c r="M1070" s="223"/>
      <c r="N1070" s="223"/>
      <c r="O1070" s="231"/>
      <c r="P1070" s="231"/>
      <c r="Q1070" s="231"/>
      <c r="R1070" s="231"/>
      <c r="S1070" s="223"/>
      <c r="T1070" s="231"/>
      <c r="U1070" s="231"/>
      <c r="V1070" s="231"/>
      <c r="W1070" s="251" t="str">
        <f t="shared" si="16"/>
        <v/>
      </c>
    </row>
    <row r="1071" spans="1:23" ht="15" customHeight="1">
      <c r="A1071" s="223"/>
      <c r="B1071" s="223"/>
      <c r="C1071" s="224"/>
      <c r="D1071" s="223"/>
      <c r="E1071" s="223"/>
      <c r="F1071" s="223"/>
      <c r="G1071" s="223"/>
      <c r="H1071" s="223"/>
      <c r="I1071" s="223"/>
      <c r="J1071" s="225"/>
      <c r="K1071" s="223"/>
      <c r="L1071" s="223"/>
      <c r="M1071" s="223"/>
      <c r="N1071" s="223"/>
      <c r="O1071" s="231"/>
      <c r="P1071" s="231"/>
      <c r="Q1071" s="231"/>
      <c r="R1071" s="231"/>
      <c r="S1071" s="223"/>
      <c r="T1071" s="231"/>
      <c r="U1071" s="231"/>
      <c r="V1071" s="231"/>
      <c r="W1071" s="251" t="str">
        <f t="shared" si="16"/>
        <v/>
      </c>
    </row>
    <row r="1072" spans="1:23" ht="15" customHeight="1">
      <c r="A1072" s="223"/>
      <c r="B1072" s="223"/>
      <c r="C1072" s="224"/>
      <c r="D1072" s="223"/>
      <c r="E1072" s="223"/>
      <c r="F1072" s="223"/>
      <c r="G1072" s="223"/>
      <c r="H1072" s="223"/>
      <c r="I1072" s="223"/>
      <c r="J1072" s="225"/>
      <c r="K1072" s="223"/>
      <c r="L1072" s="223"/>
      <c r="M1072" s="223"/>
      <c r="N1072" s="223"/>
      <c r="O1072" s="231"/>
      <c r="P1072" s="231"/>
      <c r="Q1072" s="231"/>
      <c r="R1072" s="231"/>
      <c r="S1072" s="223"/>
      <c r="T1072" s="231"/>
      <c r="U1072" s="231"/>
      <c r="V1072" s="231"/>
      <c r="W1072" s="251" t="str">
        <f t="shared" si="16"/>
        <v/>
      </c>
    </row>
    <row r="1073" spans="1:23" ht="15" customHeight="1">
      <c r="A1073" s="223"/>
      <c r="B1073" s="223"/>
      <c r="C1073" s="224"/>
      <c r="D1073" s="223"/>
      <c r="E1073" s="223"/>
      <c r="F1073" s="223"/>
      <c r="G1073" s="223"/>
      <c r="H1073" s="223"/>
      <c r="I1073" s="223"/>
      <c r="J1073" s="225"/>
      <c r="K1073" s="223"/>
      <c r="L1073" s="223"/>
      <c r="M1073" s="223"/>
      <c r="N1073" s="223"/>
      <c r="O1073" s="231"/>
      <c r="P1073" s="231"/>
      <c r="Q1073" s="231"/>
      <c r="R1073" s="231"/>
      <c r="S1073" s="223"/>
      <c r="T1073" s="231"/>
      <c r="U1073" s="231"/>
      <c r="V1073" s="231"/>
      <c r="W1073" s="251" t="str">
        <f t="shared" si="16"/>
        <v/>
      </c>
    </row>
    <row r="1074" spans="1:23" ht="15" customHeight="1">
      <c r="A1074" s="223"/>
      <c r="B1074" s="223"/>
      <c r="C1074" s="224"/>
      <c r="D1074" s="223"/>
      <c r="E1074" s="223"/>
      <c r="F1074" s="223"/>
      <c r="G1074" s="223"/>
      <c r="H1074" s="223"/>
      <c r="I1074" s="223"/>
      <c r="J1074" s="225"/>
      <c r="K1074" s="223"/>
      <c r="L1074" s="223"/>
      <c r="M1074" s="223"/>
      <c r="N1074" s="223"/>
      <c r="O1074" s="231"/>
      <c r="P1074" s="231"/>
      <c r="Q1074" s="231"/>
      <c r="R1074" s="231"/>
      <c r="S1074" s="223"/>
      <c r="T1074" s="231"/>
      <c r="U1074" s="231"/>
      <c r="V1074" s="231"/>
      <c r="W1074" s="251" t="str">
        <f t="shared" si="16"/>
        <v/>
      </c>
    </row>
    <row r="1075" spans="1:23" ht="15" customHeight="1">
      <c r="A1075" s="223"/>
      <c r="B1075" s="223"/>
      <c r="C1075" s="224"/>
      <c r="D1075" s="223"/>
      <c r="E1075" s="223"/>
      <c r="F1075" s="223"/>
      <c r="G1075" s="223"/>
      <c r="H1075" s="223"/>
      <c r="I1075" s="223"/>
      <c r="J1075" s="225"/>
      <c r="K1075" s="223"/>
      <c r="L1075" s="223"/>
      <c r="M1075" s="223"/>
      <c r="N1075" s="223"/>
      <c r="O1075" s="231"/>
      <c r="P1075" s="231"/>
      <c r="Q1075" s="231"/>
      <c r="R1075" s="231"/>
      <c r="S1075" s="223"/>
      <c r="T1075" s="231"/>
      <c r="U1075" s="231"/>
      <c r="V1075" s="231"/>
      <c r="W1075" s="251" t="str">
        <f t="shared" si="16"/>
        <v/>
      </c>
    </row>
    <row r="1076" spans="1:23" ht="15" customHeight="1">
      <c r="A1076" s="223"/>
      <c r="B1076" s="223"/>
      <c r="C1076" s="224"/>
      <c r="D1076" s="223"/>
      <c r="E1076" s="223"/>
      <c r="F1076" s="223"/>
      <c r="G1076" s="223"/>
      <c r="H1076" s="223"/>
      <c r="I1076" s="223"/>
      <c r="J1076" s="225"/>
      <c r="K1076" s="223"/>
      <c r="L1076" s="223"/>
      <c r="M1076" s="223"/>
      <c r="N1076" s="223"/>
      <c r="O1076" s="231"/>
      <c r="P1076" s="231"/>
      <c r="Q1076" s="231"/>
      <c r="R1076" s="231"/>
      <c r="S1076" s="223"/>
      <c r="T1076" s="231"/>
      <c r="U1076" s="231"/>
      <c r="V1076" s="231"/>
      <c r="W1076" s="251" t="str">
        <f t="shared" si="16"/>
        <v/>
      </c>
    </row>
    <row r="1077" spans="1:23" ht="15" customHeight="1">
      <c r="A1077" s="223"/>
      <c r="B1077" s="223"/>
      <c r="C1077" s="224"/>
      <c r="D1077" s="223"/>
      <c r="E1077" s="223"/>
      <c r="F1077" s="223"/>
      <c r="G1077" s="223"/>
      <c r="H1077" s="223"/>
      <c r="I1077" s="223"/>
      <c r="J1077" s="225"/>
      <c r="K1077" s="223"/>
      <c r="L1077" s="223"/>
      <c r="M1077" s="223"/>
      <c r="N1077" s="223"/>
      <c r="O1077" s="231"/>
      <c r="P1077" s="231"/>
      <c r="Q1077" s="231"/>
      <c r="R1077" s="231"/>
      <c r="S1077" s="223"/>
      <c r="T1077" s="231"/>
      <c r="U1077" s="231"/>
      <c r="V1077" s="231"/>
      <c r="W1077" s="251" t="str">
        <f t="shared" si="16"/>
        <v/>
      </c>
    </row>
    <row r="1078" spans="1:23" ht="15" customHeight="1">
      <c r="A1078" s="223"/>
      <c r="B1078" s="223"/>
      <c r="C1078" s="224"/>
      <c r="D1078" s="223"/>
      <c r="E1078" s="223"/>
      <c r="F1078" s="223"/>
      <c r="G1078" s="223"/>
      <c r="H1078" s="223"/>
      <c r="I1078" s="223"/>
      <c r="J1078" s="225"/>
      <c r="K1078" s="223"/>
      <c r="L1078" s="223"/>
      <c r="M1078" s="223"/>
      <c r="N1078" s="223"/>
      <c r="O1078" s="231"/>
      <c r="P1078" s="231"/>
      <c r="Q1078" s="231"/>
      <c r="R1078" s="231"/>
      <c r="S1078" s="223"/>
      <c r="T1078" s="231"/>
      <c r="U1078" s="231"/>
      <c r="V1078" s="231"/>
      <c r="W1078" s="251" t="str">
        <f t="shared" si="16"/>
        <v/>
      </c>
    </row>
    <row r="1079" spans="1:23" ht="15" customHeight="1">
      <c r="A1079" s="223"/>
      <c r="B1079" s="223"/>
      <c r="C1079" s="224"/>
      <c r="D1079" s="223"/>
      <c r="E1079" s="223"/>
      <c r="F1079" s="223"/>
      <c r="G1079" s="223"/>
      <c r="H1079" s="223"/>
      <c r="I1079" s="223"/>
      <c r="J1079" s="225"/>
      <c r="K1079" s="223"/>
      <c r="L1079" s="223"/>
      <c r="M1079" s="223"/>
      <c r="N1079" s="223"/>
      <c r="O1079" s="231"/>
      <c r="P1079" s="231"/>
      <c r="Q1079" s="231"/>
      <c r="R1079" s="231"/>
      <c r="S1079" s="223"/>
      <c r="T1079" s="231"/>
      <c r="U1079" s="231"/>
      <c r="V1079" s="231"/>
      <c r="W1079" s="251" t="str">
        <f t="shared" si="16"/>
        <v/>
      </c>
    </row>
    <row r="1080" spans="1:23" ht="15" customHeight="1">
      <c r="A1080" s="223"/>
      <c r="B1080" s="223"/>
      <c r="C1080" s="224"/>
      <c r="D1080" s="223"/>
      <c r="E1080" s="223"/>
      <c r="F1080" s="223"/>
      <c r="G1080" s="223"/>
      <c r="H1080" s="223"/>
      <c r="I1080" s="223"/>
      <c r="J1080" s="225"/>
      <c r="K1080" s="223"/>
      <c r="L1080" s="223"/>
      <c r="M1080" s="223"/>
      <c r="N1080" s="223"/>
      <c r="O1080" s="231"/>
      <c r="P1080" s="231"/>
      <c r="Q1080" s="231"/>
      <c r="R1080" s="231"/>
      <c r="S1080" s="223"/>
      <c r="T1080" s="231"/>
      <c r="U1080" s="231"/>
      <c r="V1080" s="231"/>
      <c r="W1080" s="251" t="str">
        <f t="shared" si="16"/>
        <v/>
      </c>
    </row>
    <row r="1081" spans="1:23" ht="15" customHeight="1">
      <c r="A1081" s="223"/>
      <c r="B1081" s="223"/>
      <c r="C1081" s="224"/>
      <c r="D1081" s="223"/>
      <c r="E1081" s="223"/>
      <c r="F1081" s="223"/>
      <c r="G1081" s="223"/>
      <c r="H1081" s="223"/>
      <c r="I1081" s="223"/>
      <c r="J1081" s="225"/>
      <c r="K1081" s="223"/>
      <c r="L1081" s="223"/>
      <c r="M1081" s="223"/>
      <c r="N1081" s="223"/>
      <c r="O1081" s="231"/>
      <c r="P1081" s="231"/>
      <c r="Q1081" s="231"/>
      <c r="R1081" s="231"/>
      <c r="S1081" s="223"/>
      <c r="T1081" s="231"/>
      <c r="U1081" s="231"/>
      <c r="V1081" s="231"/>
      <c r="W1081" s="251" t="str">
        <f t="shared" si="16"/>
        <v/>
      </c>
    </row>
    <row r="1082" spans="1:23" ht="15" customHeight="1">
      <c r="A1082" s="223"/>
      <c r="B1082" s="223"/>
      <c r="C1082" s="224"/>
      <c r="D1082" s="223"/>
      <c r="E1082" s="223"/>
      <c r="F1082" s="223"/>
      <c r="G1082" s="223"/>
      <c r="H1082" s="223"/>
      <c r="I1082" s="223"/>
      <c r="J1082" s="225"/>
      <c r="K1082" s="223"/>
      <c r="L1082" s="223"/>
      <c r="M1082" s="223"/>
      <c r="N1082" s="223"/>
      <c r="O1082" s="231"/>
      <c r="P1082" s="231"/>
      <c r="Q1082" s="231"/>
      <c r="R1082" s="231"/>
      <c r="S1082" s="223"/>
      <c r="T1082" s="231"/>
      <c r="U1082" s="231"/>
      <c r="V1082" s="231"/>
      <c r="W1082" s="251" t="str">
        <f t="shared" si="16"/>
        <v/>
      </c>
    </row>
    <row r="1083" spans="1:23" ht="15" customHeight="1">
      <c r="A1083" s="223"/>
      <c r="B1083" s="223"/>
      <c r="C1083" s="224"/>
      <c r="D1083" s="223"/>
      <c r="E1083" s="223"/>
      <c r="F1083" s="223"/>
      <c r="G1083" s="223"/>
      <c r="H1083" s="223"/>
      <c r="I1083" s="223"/>
      <c r="J1083" s="225"/>
      <c r="K1083" s="223"/>
      <c r="L1083" s="223"/>
      <c r="M1083" s="223"/>
      <c r="N1083" s="223"/>
      <c r="O1083" s="231"/>
      <c r="P1083" s="231"/>
      <c r="Q1083" s="231"/>
      <c r="R1083" s="231"/>
      <c r="S1083" s="223"/>
      <c r="T1083" s="231"/>
      <c r="U1083" s="231"/>
      <c r="V1083" s="231"/>
      <c r="W1083" s="251" t="str">
        <f t="shared" si="16"/>
        <v/>
      </c>
    </row>
    <row r="1084" spans="1:23" ht="15" customHeight="1">
      <c r="A1084" s="223"/>
      <c r="B1084" s="223"/>
      <c r="C1084" s="224"/>
      <c r="D1084" s="223"/>
      <c r="E1084" s="223"/>
      <c r="F1084" s="223"/>
      <c r="G1084" s="223"/>
      <c r="H1084" s="223"/>
      <c r="I1084" s="223"/>
      <c r="J1084" s="225"/>
      <c r="K1084" s="223"/>
      <c r="L1084" s="223"/>
      <c r="M1084" s="223"/>
      <c r="N1084" s="223"/>
      <c r="O1084" s="231"/>
      <c r="P1084" s="231"/>
      <c r="Q1084" s="231"/>
      <c r="R1084" s="231"/>
      <c r="S1084" s="223"/>
      <c r="T1084" s="231"/>
      <c r="U1084" s="231"/>
      <c r="V1084" s="231"/>
      <c r="W1084" s="251" t="str">
        <f t="shared" si="16"/>
        <v/>
      </c>
    </row>
    <row r="1085" spans="1:23" ht="15" customHeight="1">
      <c r="A1085" s="223"/>
      <c r="B1085" s="223"/>
      <c r="C1085" s="224"/>
      <c r="D1085" s="223"/>
      <c r="E1085" s="223"/>
      <c r="F1085" s="223"/>
      <c r="G1085" s="223"/>
      <c r="H1085" s="223"/>
      <c r="I1085" s="223"/>
      <c r="J1085" s="225"/>
      <c r="K1085" s="223"/>
      <c r="L1085" s="223"/>
      <c r="M1085" s="223"/>
      <c r="N1085" s="223"/>
      <c r="O1085" s="231"/>
      <c r="P1085" s="231"/>
      <c r="Q1085" s="231"/>
      <c r="R1085" s="231"/>
      <c r="S1085" s="223"/>
      <c r="T1085" s="231"/>
      <c r="U1085" s="231"/>
      <c r="V1085" s="231"/>
      <c r="W1085" s="251" t="str">
        <f t="shared" si="16"/>
        <v/>
      </c>
    </row>
    <row r="1086" spans="1:23" ht="15" customHeight="1">
      <c r="A1086" s="223"/>
      <c r="B1086" s="223"/>
      <c r="C1086" s="224"/>
      <c r="D1086" s="223"/>
      <c r="E1086" s="223"/>
      <c r="F1086" s="223"/>
      <c r="G1086" s="223"/>
      <c r="H1086" s="223"/>
      <c r="I1086" s="223"/>
      <c r="J1086" s="225"/>
      <c r="K1086" s="223"/>
      <c r="L1086" s="223"/>
      <c r="M1086" s="223"/>
      <c r="N1086" s="223"/>
      <c r="O1086" s="231"/>
      <c r="P1086" s="231"/>
      <c r="Q1086" s="231"/>
      <c r="R1086" s="231"/>
      <c r="S1086" s="223"/>
      <c r="T1086" s="231"/>
      <c r="U1086" s="231"/>
      <c r="V1086" s="231"/>
      <c r="W1086" s="251" t="str">
        <f t="shared" si="16"/>
        <v/>
      </c>
    </row>
    <row r="1087" spans="1:23" ht="15" customHeight="1">
      <c r="A1087" s="223"/>
      <c r="B1087" s="223"/>
      <c r="C1087" s="224"/>
      <c r="D1087" s="223"/>
      <c r="E1087" s="223"/>
      <c r="F1087" s="223"/>
      <c r="G1087" s="223"/>
      <c r="H1087" s="223"/>
      <c r="I1087" s="223"/>
      <c r="J1087" s="225"/>
      <c r="K1087" s="223"/>
      <c r="L1087" s="223"/>
      <c r="M1087" s="223"/>
      <c r="N1087" s="223"/>
      <c r="O1087" s="231"/>
      <c r="P1087" s="231"/>
      <c r="Q1087" s="231"/>
      <c r="R1087" s="231"/>
      <c r="S1087" s="223"/>
      <c r="T1087" s="231"/>
      <c r="U1087" s="231"/>
      <c r="V1087" s="231"/>
      <c r="W1087" s="251" t="str">
        <f t="shared" si="16"/>
        <v/>
      </c>
    </row>
    <row r="1088" spans="1:23" ht="15" customHeight="1">
      <c r="A1088" s="223"/>
      <c r="B1088" s="223"/>
      <c r="C1088" s="224"/>
      <c r="D1088" s="223"/>
      <c r="E1088" s="223"/>
      <c r="F1088" s="223"/>
      <c r="G1088" s="223"/>
      <c r="H1088" s="223"/>
      <c r="I1088" s="223"/>
      <c r="J1088" s="225"/>
      <c r="K1088" s="223"/>
      <c r="L1088" s="223"/>
      <c r="M1088" s="223"/>
      <c r="N1088" s="223"/>
      <c r="O1088" s="231"/>
      <c r="P1088" s="231"/>
      <c r="Q1088" s="231"/>
      <c r="R1088" s="231"/>
      <c r="S1088" s="223"/>
      <c r="T1088" s="231"/>
      <c r="U1088" s="231"/>
      <c r="V1088" s="231"/>
      <c r="W1088" s="251" t="str">
        <f t="shared" si="16"/>
        <v/>
      </c>
    </row>
    <row r="1089" spans="1:23" ht="15" customHeight="1">
      <c r="A1089" s="223"/>
      <c r="B1089" s="223"/>
      <c r="C1089" s="224"/>
      <c r="D1089" s="223"/>
      <c r="E1089" s="223"/>
      <c r="F1089" s="223"/>
      <c r="G1089" s="223"/>
      <c r="H1089" s="223"/>
      <c r="I1089" s="223"/>
      <c r="J1089" s="225"/>
      <c r="K1089" s="223"/>
      <c r="L1089" s="223"/>
      <c r="M1089" s="223"/>
      <c r="N1089" s="223"/>
      <c r="O1089" s="231"/>
      <c r="P1089" s="231"/>
      <c r="Q1089" s="231"/>
      <c r="R1089" s="231"/>
      <c r="S1089" s="223"/>
      <c r="T1089" s="231"/>
      <c r="U1089" s="231"/>
      <c r="V1089" s="231"/>
      <c r="W1089" s="251" t="str">
        <f t="shared" si="16"/>
        <v/>
      </c>
    </row>
    <row r="1090" spans="1:23" ht="15" customHeight="1">
      <c r="A1090" s="223"/>
      <c r="B1090" s="223"/>
      <c r="C1090" s="224"/>
      <c r="D1090" s="223"/>
      <c r="E1090" s="223"/>
      <c r="F1090" s="223"/>
      <c r="G1090" s="223"/>
      <c r="H1090" s="223"/>
      <c r="I1090" s="223"/>
      <c r="J1090" s="225"/>
      <c r="K1090" s="223"/>
      <c r="L1090" s="223"/>
      <c r="M1090" s="223"/>
      <c r="N1090" s="223"/>
      <c r="O1090" s="231"/>
      <c r="P1090" s="231"/>
      <c r="Q1090" s="231"/>
      <c r="R1090" s="231"/>
      <c r="S1090" s="223"/>
      <c r="T1090" s="231"/>
      <c r="U1090" s="231"/>
      <c r="V1090" s="231"/>
      <c r="W1090" s="251" t="str">
        <f t="shared" si="16"/>
        <v/>
      </c>
    </row>
    <row r="1091" spans="1:23" ht="15" customHeight="1">
      <c r="A1091" s="223"/>
      <c r="B1091" s="223"/>
      <c r="C1091" s="224"/>
      <c r="D1091" s="223"/>
      <c r="E1091" s="223"/>
      <c r="F1091" s="223"/>
      <c r="G1091" s="223"/>
      <c r="H1091" s="223"/>
      <c r="I1091" s="223"/>
      <c r="J1091" s="225"/>
      <c r="K1091" s="223"/>
      <c r="L1091" s="223"/>
      <c r="M1091" s="223"/>
      <c r="N1091" s="223"/>
      <c r="O1091" s="231"/>
      <c r="P1091" s="231"/>
      <c r="Q1091" s="231"/>
      <c r="R1091" s="231"/>
      <c r="S1091" s="223"/>
      <c r="T1091" s="231"/>
      <c r="U1091" s="231"/>
      <c r="V1091" s="231"/>
      <c r="W1091" s="251" t="str">
        <f t="shared" si="16"/>
        <v/>
      </c>
    </row>
    <row r="1092" spans="1:23" ht="15" customHeight="1">
      <c r="A1092" s="223"/>
      <c r="B1092" s="223"/>
      <c r="C1092" s="224"/>
      <c r="D1092" s="223"/>
      <c r="E1092" s="223"/>
      <c r="F1092" s="223"/>
      <c r="G1092" s="223"/>
      <c r="H1092" s="223"/>
      <c r="I1092" s="223"/>
      <c r="J1092" s="225"/>
      <c r="K1092" s="223"/>
      <c r="L1092" s="223"/>
      <c r="M1092" s="223"/>
      <c r="N1092" s="223"/>
      <c r="O1092" s="231"/>
      <c r="P1092" s="231"/>
      <c r="Q1092" s="231"/>
      <c r="R1092" s="231"/>
      <c r="S1092" s="223"/>
      <c r="T1092" s="231"/>
      <c r="U1092" s="231"/>
      <c r="V1092" s="231"/>
      <c r="W1092" s="251" t="str">
        <f t="shared" ref="W1092:W1155" si="17">IF($O1092="YES",$O$2&amp;", ","")&amp;IF($P1092="YES",$P$2&amp;", ","")&amp;IF($Q1092="YES",$Q$2&amp;", ","")&amp;IF($R1092="YES",$R$2&amp;", ","")</f>
        <v/>
      </c>
    </row>
    <row r="1093" spans="1:23" ht="15" customHeight="1">
      <c r="A1093" s="223"/>
      <c r="B1093" s="223"/>
      <c r="C1093" s="224"/>
      <c r="D1093" s="223"/>
      <c r="E1093" s="223"/>
      <c r="F1093" s="223"/>
      <c r="G1093" s="223"/>
      <c r="H1093" s="223"/>
      <c r="I1093" s="223"/>
      <c r="J1093" s="225"/>
      <c r="K1093" s="223"/>
      <c r="L1093" s="223"/>
      <c r="M1093" s="223"/>
      <c r="N1093" s="223"/>
      <c r="O1093" s="231"/>
      <c r="P1093" s="231"/>
      <c r="Q1093" s="231"/>
      <c r="R1093" s="231"/>
      <c r="S1093" s="223"/>
      <c r="T1093" s="231"/>
      <c r="U1093" s="231"/>
      <c r="V1093" s="231"/>
      <c r="W1093" s="251" t="str">
        <f t="shared" si="17"/>
        <v/>
      </c>
    </row>
    <row r="1094" spans="1:23" ht="15" customHeight="1">
      <c r="A1094" s="223"/>
      <c r="B1094" s="223"/>
      <c r="C1094" s="224"/>
      <c r="D1094" s="223"/>
      <c r="E1094" s="223"/>
      <c r="F1094" s="223"/>
      <c r="G1094" s="223"/>
      <c r="H1094" s="223"/>
      <c r="I1094" s="223"/>
      <c r="J1094" s="225"/>
      <c r="K1094" s="223"/>
      <c r="L1094" s="223"/>
      <c r="M1094" s="223"/>
      <c r="N1094" s="223"/>
      <c r="O1094" s="231"/>
      <c r="P1094" s="231"/>
      <c r="Q1094" s="231"/>
      <c r="R1094" s="231"/>
      <c r="S1094" s="223"/>
      <c r="T1094" s="231"/>
      <c r="U1094" s="231"/>
      <c r="V1094" s="231"/>
      <c r="W1094" s="251" t="str">
        <f t="shared" si="17"/>
        <v/>
      </c>
    </row>
    <row r="1095" spans="1:23" ht="15" customHeight="1">
      <c r="A1095" s="223"/>
      <c r="B1095" s="223"/>
      <c r="C1095" s="224"/>
      <c r="D1095" s="223"/>
      <c r="E1095" s="223"/>
      <c r="F1095" s="223"/>
      <c r="G1095" s="223"/>
      <c r="H1095" s="223"/>
      <c r="I1095" s="223"/>
      <c r="J1095" s="225"/>
      <c r="K1095" s="223"/>
      <c r="L1095" s="223"/>
      <c r="M1095" s="223"/>
      <c r="N1095" s="223"/>
      <c r="O1095" s="231"/>
      <c r="P1095" s="231"/>
      <c r="Q1095" s="231"/>
      <c r="R1095" s="231"/>
      <c r="S1095" s="223"/>
      <c r="T1095" s="231"/>
      <c r="U1095" s="231"/>
      <c r="V1095" s="231"/>
      <c r="W1095" s="251" t="str">
        <f t="shared" si="17"/>
        <v/>
      </c>
    </row>
    <row r="1096" spans="1:23" ht="15" customHeight="1">
      <c r="A1096" s="223"/>
      <c r="B1096" s="223"/>
      <c r="C1096" s="224"/>
      <c r="D1096" s="223"/>
      <c r="E1096" s="223"/>
      <c r="F1096" s="223"/>
      <c r="G1096" s="223"/>
      <c r="H1096" s="223"/>
      <c r="I1096" s="223"/>
      <c r="J1096" s="225"/>
      <c r="K1096" s="223"/>
      <c r="L1096" s="223"/>
      <c r="M1096" s="223"/>
      <c r="N1096" s="223"/>
      <c r="O1096" s="231"/>
      <c r="P1096" s="231"/>
      <c r="Q1096" s="231"/>
      <c r="R1096" s="231"/>
      <c r="S1096" s="223"/>
      <c r="T1096" s="231"/>
      <c r="U1096" s="231"/>
      <c r="V1096" s="231"/>
      <c r="W1096" s="251" t="str">
        <f t="shared" si="17"/>
        <v/>
      </c>
    </row>
    <row r="1097" spans="1:23" ht="15" customHeight="1">
      <c r="A1097" s="223"/>
      <c r="B1097" s="223"/>
      <c r="C1097" s="224"/>
      <c r="D1097" s="223"/>
      <c r="E1097" s="223"/>
      <c r="F1097" s="223"/>
      <c r="G1097" s="223"/>
      <c r="H1097" s="223"/>
      <c r="I1097" s="223"/>
      <c r="J1097" s="225"/>
      <c r="K1097" s="223"/>
      <c r="L1097" s="223"/>
      <c r="M1097" s="223"/>
      <c r="N1097" s="223"/>
      <c r="O1097" s="231"/>
      <c r="P1097" s="231"/>
      <c r="Q1097" s="231"/>
      <c r="R1097" s="231"/>
      <c r="S1097" s="223"/>
      <c r="T1097" s="231"/>
      <c r="U1097" s="231"/>
      <c r="V1097" s="231"/>
      <c r="W1097" s="251" t="str">
        <f t="shared" si="17"/>
        <v/>
      </c>
    </row>
    <row r="1098" spans="1:23" ht="15" customHeight="1">
      <c r="A1098" s="223"/>
      <c r="B1098" s="223"/>
      <c r="C1098" s="224"/>
      <c r="D1098" s="223"/>
      <c r="E1098" s="223"/>
      <c r="F1098" s="223"/>
      <c r="G1098" s="223"/>
      <c r="H1098" s="223"/>
      <c r="I1098" s="223"/>
      <c r="J1098" s="225"/>
      <c r="K1098" s="223"/>
      <c r="L1098" s="223"/>
      <c r="M1098" s="223"/>
      <c r="N1098" s="223"/>
      <c r="O1098" s="231"/>
      <c r="P1098" s="231"/>
      <c r="Q1098" s="231"/>
      <c r="R1098" s="231"/>
      <c r="S1098" s="223"/>
      <c r="T1098" s="231"/>
      <c r="U1098" s="231"/>
      <c r="V1098" s="231"/>
      <c r="W1098" s="251" t="str">
        <f t="shared" si="17"/>
        <v/>
      </c>
    </row>
    <row r="1099" spans="1:23" ht="15" customHeight="1">
      <c r="A1099" s="223"/>
      <c r="B1099" s="223"/>
      <c r="C1099" s="224"/>
      <c r="D1099" s="223"/>
      <c r="E1099" s="223"/>
      <c r="F1099" s="223"/>
      <c r="G1099" s="223"/>
      <c r="H1099" s="223"/>
      <c r="I1099" s="223"/>
      <c r="J1099" s="225"/>
      <c r="K1099" s="223"/>
      <c r="L1099" s="223"/>
      <c r="M1099" s="223"/>
      <c r="N1099" s="223"/>
      <c r="O1099" s="231"/>
      <c r="P1099" s="231"/>
      <c r="Q1099" s="231"/>
      <c r="R1099" s="231"/>
      <c r="S1099" s="223"/>
      <c r="T1099" s="231"/>
      <c r="U1099" s="231"/>
      <c r="V1099" s="231"/>
      <c r="W1099" s="251" t="str">
        <f t="shared" si="17"/>
        <v/>
      </c>
    </row>
    <row r="1100" spans="1:23" ht="15" customHeight="1">
      <c r="A1100" s="223"/>
      <c r="B1100" s="223"/>
      <c r="C1100" s="224"/>
      <c r="D1100" s="223"/>
      <c r="E1100" s="223"/>
      <c r="F1100" s="223"/>
      <c r="G1100" s="223"/>
      <c r="H1100" s="223"/>
      <c r="I1100" s="223"/>
      <c r="J1100" s="225"/>
      <c r="K1100" s="223"/>
      <c r="L1100" s="223"/>
      <c r="M1100" s="223"/>
      <c r="N1100" s="223"/>
      <c r="O1100" s="231"/>
      <c r="P1100" s="231"/>
      <c r="Q1100" s="231"/>
      <c r="R1100" s="231"/>
      <c r="S1100" s="223"/>
      <c r="T1100" s="231"/>
      <c r="U1100" s="231"/>
      <c r="V1100" s="231"/>
      <c r="W1100" s="251" t="str">
        <f t="shared" si="17"/>
        <v/>
      </c>
    </row>
    <row r="1101" spans="1:23" ht="15" customHeight="1">
      <c r="A1101" s="223"/>
      <c r="B1101" s="223"/>
      <c r="C1101" s="224"/>
      <c r="D1101" s="223"/>
      <c r="E1101" s="223"/>
      <c r="F1101" s="223"/>
      <c r="G1101" s="223"/>
      <c r="H1101" s="223"/>
      <c r="I1101" s="223"/>
      <c r="J1101" s="225"/>
      <c r="K1101" s="223"/>
      <c r="L1101" s="223"/>
      <c r="M1101" s="223"/>
      <c r="N1101" s="223"/>
      <c r="O1101" s="231"/>
      <c r="P1101" s="231"/>
      <c r="Q1101" s="231"/>
      <c r="R1101" s="231"/>
      <c r="S1101" s="223"/>
      <c r="T1101" s="231"/>
      <c r="U1101" s="231"/>
      <c r="V1101" s="231"/>
      <c r="W1101" s="251" t="str">
        <f t="shared" si="17"/>
        <v/>
      </c>
    </row>
    <row r="1102" spans="1:23" ht="15" customHeight="1">
      <c r="A1102" s="223"/>
      <c r="B1102" s="223"/>
      <c r="C1102" s="224"/>
      <c r="D1102" s="223"/>
      <c r="E1102" s="223"/>
      <c r="F1102" s="223"/>
      <c r="G1102" s="223"/>
      <c r="H1102" s="223"/>
      <c r="I1102" s="223"/>
      <c r="J1102" s="225"/>
      <c r="K1102" s="223"/>
      <c r="L1102" s="223"/>
      <c r="M1102" s="223"/>
      <c r="N1102" s="223"/>
      <c r="O1102" s="231"/>
      <c r="P1102" s="231"/>
      <c r="Q1102" s="231"/>
      <c r="R1102" s="231"/>
      <c r="S1102" s="223"/>
      <c r="T1102" s="231"/>
      <c r="U1102" s="231"/>
      <c r="V1102" s="231"/>
      <c r="W1102" s="251" t="str">
        <f t="shared" si="17"/>
        <v/>
      </c>
    </row>
    <row r="1103" spans="1:23" ht="15" customHeight="1">
      <c r="A1103" s="223"/>
      <c r="B1103" s="223"/>
      <c r="C1103" s="224"/>
      <c r="D1103" s="223"/>
      <c r="E1103" s="223"/>
      <c r="F1103" s="223"/>
      <c r="G1103" s="223"/>
      <c r="H1103" s="223"/>
      <c r="I1103" s="223"/>
      <c r="J1103" s="225"/>
      <c r="K1103" s="223"/>
      <c r="L1103" s="223"/>
      <c r="M1103" s="223"/>
      <c r="N1103" s="223"/>
      <c r="O1103" s="231"/>
      <c r="P1103" s="231"/>
      <c r="Q1103" s="231"/>
      <c r="R1103" s="231"/>
      <c r="S1103" s="223"/>
      <c r="T1103" s="231"/>
      <c r="U1103" s="231"/>
      <c r="V1103" s="231"/>
      <c r="W1103" s="251" t="str">
        <f t="shared" si="17"/>
        <v/>
      </c>
    </row>
    <row r="1104" spans="1:23" ht="15" customHeight="1">
      <c r="A1104" s="223"/>
      <c r="B1104" s="223"/>
      <c r="C1104" s="224"/>
      <c r="D1104" s="223"/>
      <c r="E1104" s="223"/>
      <c r="F1104" s="223"/>
      <c r="G1104" s="223"/>
      <c r="H1104" s="223"/>
      <c r="I1104" s="223"/>
      <c r="J1104" s="225"/>
      <c r="K1104" s="223"/>
      <c r="L1104" s="223"/>
      <c r="M1104" s="223"/>
      <c r="N1104" s="223"/>
      <c r="O1104" s="231"/>
      <c r="P1104" s="231"/>
      <c r="Q1104" s="231"/>
      <c r="R1104" s="231"/>
      <c r="S1104" s="223"/>
      <c r="T1104" s="231"/>
      <c r="U1104" s="231"/>
      <c r="V1104" s="231"/>
      <c r="W1104" s="251" t="str">
        <f t="shared" si="17"/>
        <v/>
      </c>
    </row>
    <row r="1105" spans="1:23" ht="15" customHeight="1">
      <c r="A1105" s="223"/>
      <c r="B1105" s="223"/>
      <c r="C1105" s="224"/>
      <c r="D1105" s="223"/>
      <c r="E1105" s="223"/>
      <c r="F1105" s="223"/>
      <c r="G1105" s="223"/>
      <c r="H1105" s="223"/>
      <c r="I1105" s="223"/>
      <c r="J1105" s="225"/>
      <c r="K1105" s="223"/>
      <c r="L1105" s="223"/>
      <c r="M1105" s="223"/>
      <c r="N1105" s="223"/>
      <c r="O1105" s="231"/>
      <c r="P1105" s="231"/>
      <c r="Q1105" s="231"/>
      <c r="R1105" s="231"/>
      <c r="S1105" s="223"/>
      <c r="T1105" s="231"/>
      <c r="U1105" s="231"/>
      <c r="V1105" s="231"/>
      <c r="W1105" s="251" t="str">
        <f t="shared" si="17"/>
        <v/>
      </c>
    </row>
    <row r="1106" spans="1:23" ht="15" customHeight="1">
      <c r="A1106" s="223"/>
      <c r="B1106" s="223"/>
      <c r="C1106" s="224"/>
      <c r="D1106" s="223"/>
      <c r="E1106" s="223"/>
      <c r="F1106" s="223"/>
      <c r="G1106" s="223"/>
      <c r="H1106" s="223"/>
      <c r="I1106" s="223"/>
      <c r="J1106" s="225"/>
      <c r="K1106" s="223"/>
      <c r="L1106" s="223"/>
      <c r="M1106" s="223"/>
      <c r="N1106" s="223"/>
      <c r="O1106" s="231"/>
      <c r="P1106" s="231"/>
      <c r="Q1106" s="231"/>
      <c r="R1106" s="231"/>
      <c r="S1106" s="223"/>
      <c r="T1106" s="231"/>
      <c r="U1106" s="231"/>
      <c r="V1106" s="231"/>
      <c r="W1106" s="251" t="str">
        <f t="shared" si="17"/>
        <v/>
      </c>
    </row>
    <row r="1107" spans="1:23" ht="15" customHeight="1">
      <c r="A1107" s="223"/>
      <c r="B1107" s="223"/>
      <c r="C1107" s="224"/>
      <c r="D1107" s="223"/>
      <c r="E1107" s="223"/>
      <c r="F1107" s="223"/>
      <c r="G1107" s="223"/>
      <c r="H1107" s="223"/>
      <c r="I1107" s="223"/>
      <c r="J1107" s="225"/>
      <c r="K1107" s="223"/>
      <c r="L1107" s="223"/>
      <c r="M1107" s="223"/>
      <c r="N1107" s="223"/>
      <c r="O1107" s="231"/>
      <c r="P1107" s="231"/>
      <c r="Q1107" s="231"/>
      <c r="R1107" s="231"/>
      <c r="S1107" s="223"/>
      <c r="T1107" s="231"/>
      <c r="U1107" s="231"/>
      <c r="V1107" s="231"/>
      <c r="W1107" s="251" t="str">
        <f t="shared" si="17"/>
        <v/>
      </c>
    </row>
    <row r="1108" spans="1:23" ht="15" customHeight="1">
      <c r="A1108" s="223"/>
      <c r="B1108" s="223"/>
      <c r="C1108" s="224"/>
      <c r="D1108" s="223"/>
      <c r="E1108" s="223"/>
      <c r="F1108" s="223"/>
      <c r="G1108" s="223"/>
      <c r="H1108" s="223"/>
      <c r="I1108" s="223"/>
      <c r="J1108" s="225"/>
      <c r="K1108" s="223"/>
      <c r="L1108" s="223"/>
      <c r="M1108" s="223"/>
      <c r="N1108" s="223"/>
      <c r="O1108" s="231"/>
      <c r="P1108" s="231"/>
      <c r="Q1108" s="231"/>
      <c r="R1108" s="231"/>
      <c r="S1108" s="223"/>
      <c r="T1108" s="231"/>
      <c r="U1108" s="231"/>
      <c r="V1108" s="231"/>
      <c r="W1108" s="251" t="str">
        <f t="shared" si="17"/>
        <v/>
      </c>
    </row>
    <row r="1109" spans="1:23" ht="15" customHeight="1">
      <c r="A1109" s="223"/>
      <c r="B1109" s="223"/>
      <c r="C1109" s="224"/>
      <c r="D1109" s="223"/>
      <c r="E1109" s="223"/>
      <c r="F1109" s="223"/>
      <c r="G1109" s="223"/>
      <c r="H1109" s="223"/>
      <c r="I1109" s="223"/>
      <c r="J1109" s="225"/>
      <c r="K1109" s="223"/>
      <c r="L1109" s="223"/>
      <c r="M1109" s="223"/>
      <c r="N1109" s="223"/>
      <c r="O1109" s="231"/>
      <c r="P1109" s="231"/>
      <c r="Q1109" s="231"/>
      <c r="R1109" s="231"/>
      <c r="S1109" s="223"/>
      <c r="T1109" s="231"/>
      <c r="U1109" s="231"/>
      <c r="V1109" s="231"/>
      <c r="W1109" s="251" t="str">
        <f t="shared" si="17"/>
        <v/>
      </c>
    </row>
    <row r="1110" spans="1:23" ht="15" customHeight="1">
      <c r="A1110" s="223"/>
      <c r="B1110" s="223"/>
      <c r="C1110" s="224"/>
      <c r="D1110" s="223"/>
      <c r="E1110" s="223"/>
      <c r="F1110" s="223"/>
      <c r="G1110" s="223"/>
      <c r="H1110" s="223"/>
      <c r="I1110" s="223"/>
      <c r="J1110" s="225"/>
      <c r="K1110" s="223"/>
      <c r="L1110" s="223"/>
      <c r="M1110" s="223"/>
      <c r="N1110" s="223"/>
      <c r="O1110" s="231"/>
      <c r="P1110" s="231"/>
      <c r="Q1110" s="231"/>
      <c r="R1110" s="231"/>
      <c r="S1110" s="223"/>
      <c r="T1110" s="231"/>
      <c r="U1110" s="231"/>
      <c r="V1110" s="231"/>
      <c r="W1110" s="251" t="str">
        <f t="shared" si="17"/>
        <v/>
      </c>
    </row>
    <row r="1111" spans="1:23" ht="15" customHeight="1">
      <c r="A1111" s="223"/>
      <c r="B1111" s="223"/>
      <c r="C1111" s="224"/>
      <c r="D1111" s="223"/>
      <c r="E1111" s="223"/>
      <c r="F1111" s="223"/>
      <c r="G1111" s="223"/>
      <c r="H1111" s="223"/>
      <c r="I1111" s="223"/>
      <c r="J1111" s="225"/>
      <c r="K1111" s="223"/>
      <c r="L1111" s="223"/>
      <c r="M1111" s="223"/>
      <c r="N1111" s="223"/>
      <c r="O1111" s="231"/>
      <c r="P1111" s="231"/>
      <c r="Q1111" s="231"/>
      <c r="R1111" s="231"/>
      <c r="S1111" s="223"/>
      <c r="T1111" s="231"/>
      <c r="U1111" s="231"/>
      <c r="V1111" s="231"/>
      <c r="W1111" s="251" t="str">
        <f t="shared" si="17"/>
        <v/>
      </c>
    </row>
    <row r="1112" spans="1:23" ht="15" customHeight="1">
      <c r="A1112" s="223"/>
      <c r="B1112" s="223"/>
      <c r="C1112" s="224"/>
      <c r="D1112" s="223"/>
      <c r="E1112" s="223"/>
      <c r="F1112" s="223"/>
      <c r="G1112" s="223"/>
      <c r="H1112" s="223"/>
      <c r="I1112" s="223"/>
      <c r="J1112" s="225"/>
      <c r="K1112" s="223"/>
      <c r="L1112" s="223"/>
      <c r="M1112" s="223"/>
      <c r="N1112" s="223"/>
      <c r="O1112" s="231"/>
      <c r="P1112" s="231"/>
      <c r="Q1112" s="231"/>
      <c r="R1112" s="231"/>
      <c r="S1112" s="223"/>
      <c r="T1112" s="231"/>
      <c r="U1112" s="231"/>
      <c r="V1112" s="231"/>
      <c r="W1112" s="251" t="str">
        <f t="shared" si="17"/>
        <v/>
      </c>
    </row>
    <row r="1113" spans="1:23" ht="15" customHeight="1">
      <c r="A1113" s="223"/>
      <c r="B1113" s="223"/>
      <c r="C1113" s="224"/>
      <c r="D1113" s="223"/>
      <c r="E1113" s="223"/>
      <c r="F1113" s="223"/>
      <c r="G1113" s="223"/>
      <c r="H1113" s="223"/>
      <c r="I1113" s="223"/>
      <c r="J1113" s="225"/>
      <c r="K1113" s="223"/>
      <c r="L1113" s="223"/>
      <c r="M1113" s="223"/>
      <c r="N1113" s="223"/>
      <c r="O1113" s="231"/>
      <c r="P1113" s="231"/>
      <c r="Q1113" s="231"/>
      <c r="R1113" s="231"/>
      <c r="S1113" s="223"/>
      <c r="T1113" s="231"/>
      <c r="U1113" s="231"/>
      <c r="V1113" s="231"/>
      <c r="W1113" s="251" t="str">
        <f t="shared" si="17"/>
        <v/>
      </c>
    </row>
    <row r="1114" spans="1:23" ht="15" customHeight="1">
      <c r="A1114" s="223"/>
      <c r="B1114" s="223"/>
      <c r="C1114" s="224"/>
      <c r="D1114" s="223"/>
      <c r="E1114" s="223"/>
      <c r="F1114" s="223"/>
      <c r="G1114" s="223"/>
      <c r="H1114" s="223"/>
      <c r="I1114" s="223"/>
      <c r="J1114" s="225"/>
      <c r="K1114" s="223"/>
      <c r="L1114" s="223"/>
      <c r="M1114" s="223"/>
      <c r="N1114" s="223"/>
      <c r="O1114" s="231"/>
      <c r="P1114" s="231"/>
      <c r="Q1114" s="231"/>
      <c r="R1114" s="231"/>
      <c r="S1114" s="223"/>
      <c r="T1114" s="231"/>
      <c r="U1114" s="231"/>
      <c r="V1114" s="231"/>
      <c r="W1114" s="251" t="str">
        <f t="shared" si="17"/>
        <v/>
      </c>
    </row>
    <row r="1115" spans="1:23" ht="15" customHeight="1">
      <c r="A1115" s="223"/>
      <c r="B1115" s="223"/>
      <c r="C1115" s="224"/>
      <c r="D1115" s="223"/>
      <c r="E1115" s="223"/>
      <c r="F1115" s="223"/>
      <c r="G1115" s="223"/>
      <c r="H1115" s="223"/>
      <c r="I1115" s="223"/>
      <c r="J1115" s="225"/>
      <c r="K1115" s="223"/>
      <c r="L1115" s="223"/>
      <c r="M1115" s="223"/>
      <c r="N1115" s="223"/>
      <c r="O1115" s="231"/>
      <c r="P1115" s="231"/>
      <c r="Q1115" s="231"/>
      <c r="R1115" s="231"/>
      <c r="S1115" s="223"/>
      <c r="T1115" s="231"/>
      <c r="U1115" s="231"/>
      <c r="V1115" s="231"/>
      <c r="W1115" s="251" t="str">
        <f t="shared" si="17"/>
        <v/>
      </c>
    </row>
    <row r="1116" spans="1:23" ht="15" customHeight="1">
      <c r="A1116" s="223"/>
      <c r="B1116" s="223"/>
      <c r="C1116" s="224"/>
      <c r="D1116" s="223"/>
      <c r="E1116" s="223"/>
      <c r="F1116" s="223"/>
      <c r="G1116" s="223"/>
      <c r="H1116" s="223"/>
      <c r="I1116" s="223"/>
      <c r="J1116" s="225"/>
      <c r="K1116" s="223"/>
      <c r="L1116" s="223"/>
      <c r="M1116" s="223"/>
      <c r="N1116" s="223"/>
      <c r="O1116" s="231"/>
      <c r="P1116" s="231"/>
      <c r="Q1116" s="231"/>
      <c r="R1116" s="231"/>
      <c r="S1116" s="223"/>
      <c r="T1116" s="231"/>
      <c r="U1116" s="231"/>
      <c r="V1116" s="231"/>
      <c r="W1116" s="251" t="str">
        <f t="shared" si="17"/>
        <v/>
      </c>
    </row>
    <row r="1117" spans="1:23" ht="15" customHeight="1">
      <c r="A1117" s="223"/>
      <c r="B1117" s="223"/>
      <c r="C1117" s="224"/>
      <c r="D1117" s="223"/>
      <c r="E1117" s="223"/>
      <c r="F1117" s="223"/>
      <c r="G1117" s="223"/>
      <c r="H1117" s="223"/>
      <c r="I1117" s="223"/>
      <c r="J1117" s="225"/>
      <c r="K1117" s="223"/>
      <c r="L1117" s="223"/>
      <c r="M1117" s="223"/>
      <c r="N1117" s="223"/>
      <c r="O1117" s="231"/>
      <c r="P1117" s="231"/>
      <c r="Q1117" s="231"/>
      <c r="R1117" s="231"/>
      <c r="S1117" s="223"/>
      <c r="T1117" s="231"/>
      <c r="U1117" s="231"/>
      <c r="V1117" s="231"/>
      <c r="W1117" s="251" t="str">
        <f t="shared" si="17"/>
        <v/>
      </c>
    </row>
    <row r="1118" spans="1:23" ht="15" customHeight="1">
      <c r="A1118" s="223"/>
      <c r="B1118" s="223"/>
      <c r="C1118" s="224"/>
      <c r="D1118" s="223"/>
      <c r="E1118" s="223"/>
      <c r="F1118" s="223"/>
      <c r="G1118" s="223"/>
      <c r="H1118" s="223"/>
      <c r="I1118" s="223"/>
      <c r="J1118" s="225"/>
      <c r="K1118" s="223"/>
      <c r="L1118" s="223"/>
      <c r="M1118" s="223"/>
      <c r="N1118" s="223"/>
      <c r="O1118" s="231"/>
      <c r="P1118" s="231"/>
      <c r="Q1118" s="231"/>
      <c r="R1118" s="231"/>
      <c r="S1118" s="223"/>
      <c r="T1118" s="231"/>
      <c r="U1118" s="231"/>
      <c r="V1118" s="231"/>
      <c r="W1118" s="251" t="str">
        <f t="shared" si="17"/>
        <v/>
      </c>
    </row>
    <row r="1119" spans="1:23" ht="15" customHeight="1">
      <c r="A1119" s="223"/>
      <c r="B1119" s="223"/>
      <c r="C1119" s="224"/>
      <c r="D1119" s="223"/>
      <c r="E1119" s="223"/>
      <c r="F1119" s="223"/>
      <c r="G1119" s="223"/>
      <c r="H1119" s="223"/>
      <c r="I1119" s="223"/>
      <c r="J1119" s="225"/>
      <c r="K1119" s="223"/>
      <c r="L1119" s="223"/>
      <c r="M1119" s="223"/>
      <c r="N1119" s="223"/>
      <c r="O1119" s="231"/>
      <c r="P1119" s="231"/>
      <c r="Q1119" s="231"/>
      <c r="R1119" s="231"/>
      <c r="S1119" s="223"/>
      <c r="T1119" s="231"/>
      <c r="U1119" s="231"/>
      <c r="V1119" s="231"/>
      <c r="W1119" s="251" t="str">
        <f t="shared" si="17"/>
        <v/>
      </c>
    </row>
    <row r="1120" spans="1:23" ht="15" customHeight="1">
      <c r="A1120" s="223"/>
      <c r="B1120" s="223"/>
      <c r="C1120" s="224"/>
      <c r="D1120" s="223"/>
      <c r="E1120" s="223"/>
      <c r="F1120" s="223"/>
      <c r="G1120" s="223"/>
      <c r="H1120" s="223"/>
      <c r="I1120" s="223"/>
      <c r="J1120" s="225"/>
      <c r="K1120" s="223"/>
      <c r="L1120" s="223"/>
      <c r="M1120" s="223"/>
      <c r="N1120" s="223"/>
      <c r="O1120" s="231"/>
      <c r="P1120" s="231"/>
      <c r="Q1120" s="231"/>
      <c r="R1120" s="231"/>
      <c r="S1120" s="223"/>
      <c r="T1120" s="231"/>
      <c r="U1120" s="231"/>
      <c r="V1120" s="231"/>
      <c r="W1120" s="251" t="str">
        <f t="shared" si="17"/>
        <v/>
      </c>
    </row>
    <row r="1121" spans="1:23" ht="15" customHeight="1">
      <c r="A1121" s="223"/>
      <c r="B1121" s="223"/>
      <c r="C1121" s="224"/>
      <c r="D1121" s="223"/>
      <c r="E1121" s="223"/>
      <c r="F1121" s="223"/>
      <c r="G1121" s="223"/>
      <c r="H1121" s="223"/>
      <c r="I1121" s="223"/>
      <c r="J1121" s="225"/>
      <c r="K1121" s="223"/>
      <c r="L1121" s="223"/>
      <c r="M1121" s="223"/>
      <c r="N1121" s="223"/>
      <c r="O1121" s="231"/>
      <c r="P1121" s="231"/>
      <c r="Q1121" s="231"/>
      <c r="R1121" s="231"/>
      <c r="S1121" s="223"/>
      <c r="T1121" s="231"/>
      <c r="U1121" s="231"/>
      <c r="V1121" s="231"/>
      <c r="W1121" s="251" t="str">
        <f t="shared" si="17"/>
        <v/>
      </c>
    </row>
    <row r="1122" spans="1:23" ht="15" customHeight="1">
      <c r="A1122" s="223"/>
      <c r="B1122" s="223"/>
      <c r="C1122" s="224"/>
      <c r="D1122" s="223"/>
      <c r="E1122" s="223"/>
      <c r="F1122" s="223"/>
      <c r="G1122" s="223"/>
      <c r="H1122" s="223"/>
      <c r="I1122" s="223"/>
      <c r="J1122" s="225"/>
      <c r="K1122" s="223"/>
      <c r="L1122" s="223"/>
      <c r="M1122" s="223"/>
      <c r="N1122" s="223"/>
      <c r="O1122" s="231"/>
      <c r="P1122" s="231"/>
      <c r="Q1122" s="231"/>
      <c r="R1122" s="231"/>
      <c r="S1122" s="223"/>
      <c r="T1122" s="231"/>
      <c r="U1122" s="231"/>
      <c r="V1122" s="231"/>
      <c r="W1122" s="251" t="str">
        <f t="shared" si="17"/>
        <v/>
      </c>
    </row>
    <row r="1123" spans="1:23" ht="15" customHeight="1">
      <c r="A1123" s="223"/>
      <c r="B1123" s="223"/>
      <c r="C1123" s="224"/>
      <c r="D1123" s="223"/>
      <c r="E1123" s="223"/>
      <c r="F1123" s="223"/>
      <c r="G1123" s="223"/>
      <c r="H1123" s="223"/>
      <c r="I1123" s="223"/>
      <c r="J1123" s="225"/>
      <c r="K1123" s="223"/>
      <c r="L1123" s="223"/>
      <c r="M1123" s="223"/>
      <c r="N1123" s="223"/>
      <c r="O1123" s="231"/>
      <c r="P1123" s="231"/>
      <c r="Q1123" s="231"/>
      <c r="R1123" s="231"/>
      <c r="S1123" s="223"/>
      <c r="T1123" s="231"/>
      <c r="U1123" s="231"/>
      <c r="V1123" s="231"/>
      <c r="W1123" s="251" t="str">
        <f t="shared" si="17"/>
        <v/>
      </c>
    </row>
    <row r="1124" spans="1:23" ht="15" customHeight="1">
      <c r="A1124" s="223"/>
      <c r="B1124" s="223"/>
      <c r="C1124" s="224"/>
      <c r="D1124" s="223"/>
      <c r="E1124" s="223"/>
      <c r="F1124" s="223"/>
      <c r="G1124" s="223"/>
      <c r="H1124" s="223"/>
      <c r="I1124" s="223"/>
      <c r="J1124" s="225"/>
      <c r="K1124" s="223"/>
      <c r="L1124" s="223"/>
      <c r="M1124" s="223"/>
      <c r="N1124" s="223"/>
      <c r="O1124" s="231"/>
      <c r="P1124" s="231"/>
      <c r="Q1124" s="231"/>
      <c r="R1124" s="231"/>
      <c r="S1124" s="223"/>
      <c r="T1124" s="231"/>
      <c r="U1124" s="231"/>
      <c r="V1124" s="231"/>
      <c r="W1124" s="251" t="str">
        <f t="shared" si="17"/>
        <v/>
      </c>
    </row>
    <row r="1125" spans="1:23" ht="15" customHeight="1">
      <c r="A1125" s="223"/>
      <c r="B1125" s="223"/>
      <c r="C1125" s="224"/>
      <c r="D1125" s="223"/>
      <c r="E1125" s="223"/>
      <c r="F1125" s="223"/>
      <c r="G1125" s="223"/>
      <c r="H1125" s="223"/>
      <c r="I1125" s="223"/>
      <c r="J1125" s="225"/>
      <c r="K1125" s="223"/>
      <c r="L1125" s="223"/>
      <c r="M1125" s="223"/>
      <c r="N1125" s="223"/>
      <c r="O1125" s="231"/>
      <c r="P1125" s="231"/>
      <c r="Q1125" s="231"/>
      <c r="R1125" s="231"/>
      <c r="S1125" s="223"/>
      <c r="T1125" s="231"/>
      <c r="U1125" s="231"/>
      <c r="V1125" s="231"/>
      <c r="W1125" s="251" t="str">
        <f t="shared" si="17"/>
        <v/>
      </c>
    </row>
    <row r="1126" spans="1:23" ht="15" customHeight="1">
      <c r="A1126" s="223"/>
      <c r="B1126" s="223"/>
      <c r="C1126" s="224"/>
      <c r="D1126" s="223"/>
      <c r="E1126" s="223"/>
      <c r="F1126" s="223"/>
      <c r="G1126" s="223"/>
      <c r="H1126" s="223"/>
      <c r="I1126" s="223"/>
      <c r="J1126" s="225"/>
      <c r="K1126" s="223"/>
      <c r="L1126" s="223"/>
      <c r="M1126" s="223"/>
      <c r="N1126" s="223"/>
      <c r="O1126" s="231"/>
      <c r="P1126" s="231"/>
      <c r="Q1126" s="231"/>
      <c r="R1126" s="231"/>
      <c r="S1126" s="223"/>
      <c r="T1126" s="231"/>
      <c r="U1126" s="231"/>
      <c r="V1126" s="231"/>
      <c r="W1126" s="251" t="str">
        <f t="shared" si="17"/>
        <v/>
      </c>
    </row>
    <row r="1127" spans="1:23" ht="15" customHeight="1">
      <c r="A1127" s="223"/>
      <c r="B1127" s="223"/>
      <c r="C1127" s="224"/>
      <c r="D1127" s="223"/>
      <c r="E1127" s="223"/>
      <c r="F1127" s="223"/>
      <c r="G1127" s="223"/>
      <c r="H1127" s="223"/>
      <c r="I1127" s="223"/>
      <c r="J1127" s="225"/>
      <c r="K1127" s="223"/>
      <c r="L1127" s="223"/>
      <c r="M1127" s="223"/>
      <c r="N1127" s="223"/>
      <c r="O1127" s="231"/>
      <c r="P1127" s="231"/>
      <c r="Q1127" s="231"/>
      <c r="R1127" s="231"/>
      <c r="S1127" s="223"/>
      <c r="T1127" s="231"/>
      <c r="U1127" s="231"/>
      <c r="V1127" s="231"/>
      <c r="W1127" s="251" t="str">
        <f t="shared" si="17"/>
        <v/>
      </c>
    </row>
    <row r="1128" spans="1:23" ht="15" customHeight="1">
      <c r="A1128" s="223"/>
      <c r="B1128" s="223"/>
      <c r="C1128" s="224"/>
      <c r="D1128" s="223"/>
      <c r="E1128" s="223"/>
      <c r="F1128" s="223"/>
      <c r="G1128" s="223"/>
      <c r="H1128" s="223"/>
      <c r="I1128" s="223"/>
      <c r="J1128" s="225"/>
      <c r="K1128" s="223"/>
      <c r="L1128" s="223"/>
      <c r="M1128" s="223"/>
      <c r="N1128" s="223"/>
      <c r="O1128" s="231"/>
      <c r="P1128" s="231"/>
      <c r="Q1128" s="231"/>
      <c r="R1128" s="231"/>
      <c r="S1128" s="223"/>
      <c r="T1128" s="231"/>
      <c r="U1128" s="231"/>
      <c r="V1128" s="231"/>
      <c r="W1128" s="251" t="str">
        <f t="shared" si="17"/>
        <v/>
      </c>
    </row>
    <row r="1129" spans="1:23" ht="15" customHeight="1">
      <c r="A1129" s="223"/>
      <c r="B1129" s="223"/>
      <c r="C1129" s="224"/>
      <c r="D1129" s="223"/>
      <c r="E1129" s="223"/>
      <c r="F1129" s="223"/>
      <c r="G1129" s="223"/>
      <c r="H1129" s="223"/>
      <c r="I1129" s="223"/>
      <c r="J1129" s="225"/>
      <c r="K1129" s="223"/>
      <c r="L1129" s="223"/>
      <c r="M1129" s="223"/>
      <c r="N1129" s="223"/>
      <c r="O1129" s="231"/>
      <c r="P1129" s="231"/>
      <c r="Q1129" s="231"/>
      <c r="R1129" s="231"/>
      <c r="S1129" s="223"/>
      <c r="T1129" s="231"/>
      <c r="U1129" s="231"/>
      <c r="V1129" s="231"/>
      <c r="W1129" s="251" t="str">
        <f t="shared" si="17"/>
        <v/>
      </c>
    </row>
    <row r="1130" spans="1:23" ht="15" customHeight="1">
      <c r="A1130" s="223"/>
      <c r="B1130" s="223"/>
      <c r="C1130" s="224"/>
      <c r="D1130" s="223"/>
      <c r="E1130" s="223"/>
      <c r="F1130" s="223"/>
      <c r="G1130" s="223"/>
      <c r="H1130" s="223"/>
      <c r="I1130" s="223"/>
      <c r="J1130" s="225"/>
      <c r="K1130" s="223"/>
      <c r="L1130" s="223"/>
      <c r="M1130" s="223"/>
      <c r="N1130" s="223"/>
      <c r="O1130" s="231"/>
      <c r="P1130" s="231"/>
      <c r="Q1130" s="231"/>
      <c r="R1130" s="231"/>
      <c r="S1130" s="223"/>
      <c r="T1130" s="231"/>
      <c r="U1130" s="231"/>
      <c r="V1130" s="231"/>
      <c r="W1130" s="251" t="str">
        <f t="shared" si="17"/>
        <v/>
      </c>
    </row>
    <row r="1131" spans="1:23" ht="15" customHeight="1">
      <c r="A1131" s="223"/>
      <c r="B1131" s="223"/>
      <c r="C1131" s="224"/>
      <c r="D1131" s="223"/>
      <c r="E1131" s="223"/>
      <c r="F1131" s="223"/>
      <c r="G1131" s="223"/>
      <c r="H1131" s="223"/>
      <c r="I1131" s="223"/>
      <c r="J1131" s="225"/>
      <c r="K1131" s="223"/>
      <c r="L1131" s="223"/>
      <c r="M1131" s="223"/>
      <c r="N1131" s="223"/>
      <c r="O1131" s="231"/>
      <c r="P1131" s="231"/>
      <c r="Q1131" s="231"/>
      <c r="R1131" s="231"/>
      <c r="S1131" s="223"/>
      <c r="T1131" s="231"/>
      <c r="U1131" s="231"/>
      <c r="V1131" s="231"/>
      <c r="W1131" s="251" t="str">
        <f t="shared" si="17"/>
        <v/>
      </c>
    </row>
    <row r="1132" spans="1:23" ht="15" customHeight="1">
      <c r="A1132" s="223"/>
      <c r="B1132" s="223"/>
      <c r="C1132" s="224"/>
      <c r="D1132" s="223"/>
      <c r="E1132" s="223"/>
      <c r="F1132" s="223"/>
      <c r="G1132" s="223"/>
      <c r="H1132" s="223"/>
      <c r="I1132" s="223"/>
      <c r="J1132" s="225"/>
      <c r="K1132" s="223"/>
      <c r="L1132" s="223"/>
      <c r="M1132" s="223"/>
      <c r="N1132" s="223"/>
      <c r="O1132" s="231"/>
      <c r="P1132" s="231"/>
      <c r="Q1132" s="231"/>
      <c r="R1132" s="231"/>
      <c r="S1132" s="223"/>
      <c r="T1132" s="231"/>
      <c r="U1132" s="231"/>
      <c r="V1132" s="231"/>
      <c r="W1132" s="251" t="str">
        <f t="shared" si="17"/>
        <v/>
      </c>
    </row>
    <row r="1133" spans="1:23" ht="15" customHeight="1">
      <c r="A1133" s="223"/>
      <c r="B1133" s="223"/>
      <c r="C1133" s="224"/>
      <c r="D1133" s="223"/>
      <c r="E1133" s="223"/>
      <c r="F1133" s="223"/>
      <c r="G1133" s="223"/>
      <c r="H1133" s="223"/>
      <c r="I1133" s="223"/>
      <c r="J1133" s="225"/>
      <c r="K1133" s="223"/>
      <c r="L1133" s="223"/>
      <c r="M1133" s="223"/>
      <c r="N1133" s="223"/>
      <c r="O1133" s="231"/>
      <c r="P1133" s="231"/>
      <c r="Q1133" s="231"/>
      <c r="R1133" s="231"/>
      <c r="S1133" s="223"/>
      <c r="T1133" s="231"/>
      <c r="U1133" s="231"/>
      <c r="V1133" s="231"/>
      <c r="W1133" s="251" t="str">
        <f t="shared" si="17"/>
        <v/>
      </c>
    </row>
    <row r="1134" spans="1:23" ht="15" customHeight="1">
      <c r="A1134" s="223"/>
      <c r="B1134" s="223"/>
      <c r="C1134" s="224"/>
      <c r="D1134" s="223"/>
      <c r="E1134" s="223"/>
      <c r="F1134" s="223"/>
      <c r="G1134" s="223"/>
      <c r="H1134" s="223"/>
      <c r="I1134" s="223"/>
      <c r="J1134" s="225"/>
      <c r="K1134" s="223"/>
      <c r="L1134" s="223"/>
      <c r="M1134" s="223"/>
      <c r="N1134" s="223"/>
      <c r="O1134" s="231"/>
      <c r="P1134" s="231"/>
      <c r="Q1134" s="231"/>
      <c r="R1134" s="231"/>
      <c r="S1134" s="223"/>
      <c r="T1134" s="231"/>
      <c r="U1134" s="231"/>
      <c r="V1134" s="231"/>
      <c r="W1134" s="251" t="str">
        <f t="shared" si="17"/>
        <v/>
      </c>
    </row>
    <row r="1135" spans="1:23" ht="15" customHeight="1">
      <c r="A1135" s="223"/>
      <c r="B1135" s="223"/>
      <c r="C1135" s="224"/>
      <c r="D1135" s="223"/>
      <c r="E1135" s="223"/>
      <c r="F1135" s="223"/>
      <c r="G1135" s="223"/>
      <c r="H1135" s="223"/>
      <c r="I1135" s="223"/>
      <c r="J1135" s="225"/>
      <c r="K1135" s="223"/>
      <c r="L1135" s="223"/>
      <c r="M1135" s="223"/>
      <c r="N1135" s="223"/>
      <c r="O1135" s="231"/>
      <c r="P1135" s="231"/>
      <c r="Q1135" s="231"/>
      <c r="R1135" s="231"/>
      <c r="S1135" s="223"/>
      <c r="T1135" s="231"/>
      <c r="U1135" s="231"/>
      <c r="V1135" s="231"/>
      <c r="W1135" s="251" t="str">
        <f t="shared" si="17"/>
        <v/>
      </c>
    </row>
    <row r="1136" spans="1:23" ht="15" customHeight="1">
      <c r="A1136" s="223"/>
      <c r="B1136" s="223"/>
      <c r="C1136" s="224"/>
      <c r="D1136" s="223"/>
      <c r="E1136" s="223"/>
      <c r="F1136" s="223"/>
      <c r="G1136" s="223"/>
      <c r="H1136" s="223"/>
      <c r="I1136" s="223"/>
      <c r="J1136" s="225"/>
      <c r="K1136" s="223"/>
      <c r="L1136" s="223"/>
      <c r="M1136" s="223"/>
      <c r="N1136" s="223"/>
      <c r="O1136" s="231"/>
      <c r="P1136" s="231"/>
      <c r="Q1136" s="231"/>
      <c r="R1136" s="231"/>
      <c r="S1136" s="223"/>
      <c r="T1136" s="231"/>
      <c r="U1136" s="231"/>
      <c r="V1136" s="231"/>
      <c r="W1136" s="251" t="str">
        <f t="shared" si="17"/>
        <v/>
      </c>
    </row>
    <row r="1137" spans="1:23" ht="15" customHeight="1">
      <c r="A1137" s="223"/>
      <c r="B1137" s="223"/>
      <c r="C1137" s="224"/>
      <c r="D1137" s="223"/>
      <c r="E1137" s="223"/>
      <c r="F1137" s="223"/>
      <c r="G1137" s="223"/>
      <c r="H1137" s="223"/>
      <c r="I1137" s="223"/>
      <c r="J1137" s="225"/>
      <c r="K1137" s="223"/>
      <c r="L1137" s="223"/>
      <c r="M1137" s="223"/>
      <c r="N1137" s="223"/>
      <c r="O1137" s="231"/>
      <c r="P1137" s="231"/>
      <c r="Q1137" s="231"/>
      <c r="R1137" s="231"/>
      <c r="S1137" s="223"/>
      <c r="T1137" s="231"/>
      <c r="U1137" s="231"/>
      <c r="V1137" s="231"/>
      <c r="W1137" s="251" t="str">
        <f t="shared" si="17"/>
        <v/>
      </c>
    </row>
    <row r="1138" spans="1:23" ht="15" customHeight="1">
      <c r="A1138" s="223"/>
      <c r="B1138" s="223"/>
      <c r="C1138" s="224"/>
      <c r="D1138" s="223"/>
      <c r="E1138" s="223"/>
      <c r="F1138" s="223"/>
      <c r="G1138" s="223"/>
      <c r="H1138" s="223"/>
      <c r="I1138" s="223"/>
      <c r="J1138" s="225"/>
      <c r="K1138" s="223"/>
      <c r="L1138" s="223"/>
      <c r="M1138" s="223"/>
      <c r="N1138" s="223"/>
      <c r="O1138" s="231"/>
      <c r="P1138" s="231"/>
      <c r="Q1138" s="231"/>
      <c r="R1138" s="231"/>
      <c r="S1138" s="223"/>
      <c r="T1138" s="231"/>
      <c r="U1138" s="231"/>
      <c r="V1138" s="231"/>
      <c r="W1138" s="251" t="str">
        <f t="shared" si="17"/>
        <v/>
      </c>
    </row>
    <row r="1139" spans="1:23" ht="15" customHeight="1">
      <c r="A1139" s="223"/>
      <c r="B1139" s="223"/>
      <c r="C1139" s="224"/>
      <c r="D1139" s="223"/>
      <c r="E1139" s="223"/>
      <c r="F1139" s="223"/>
      <c r="G1139" s="223"/>
      <c r="H1139" s="223"/>
      <c r="I1139" s="223"/>
      <c r="J1139" s="225"/>
      <c r="K1139" s="223"/>
      <c r="L1139" s="223"/>
      <c r="M1139" s="223"/>
      <c r="N1139" s="223"/>
      <c r="O1139" s="231"/>
      <c r="P1139" s="231"/>
      <c r="Q1139" s="231"/>
      <c r="R1139" s="231"/>
      <c r="S1139" s="223"/>
      <c r="T1139" s="231"/>
      <c r="U1139" s="231"/>
      <c r="V1139" s="231"/>
      <c r="W1139" s="251" t="str">
        <f t="shared" si="17"/>
        <v/>
      </c>
    </row>
    <row r="1140" spans="1:23" ht="15" customHeight="1">
      <c r="A1140" s="223"/>
      <c r="B1140" s="223"/>
      <c r="C1140" s="224"/>
      <c r="D1140" s="223"/>
      <c r="E1140" s="223"/>
      <c r="F1140" s="223"/>
      <c r="G1140" s="223"/>
      <c r="H1140" s="223"/>
      <c r="I1140" s="223"/>
      <c r="J1140" s="225"/>
      <c r="K1140" s="223"/>
      <c r="L1140" s="223"/>
      <c r="M1140" s="223"/>
      <c r="N1140" s="223"/>
      <c r="O1140" s="231"/>
      <c r="P1140" s="231"/>
      <c r="Q1140" s="231"/>
      <c r="R1140" s="231"/>
      <c r="S1140" s="223"/>
      <c r="T1140" s="231"/>
      <c r="U1140" s="231"/>
      <c r="V1140" s="231"/>
      <c r="W1140" s="251" t="str">
        <f t="shared" si="17"/>
        <v/>
      </c>
    </row>
    <row r="1141" spans="1:23" ht="15" customHeight="1">
      <c r="A1141" s="223"/>
      <c r="B1141" s="223"/>
      <c r="C1141" s="224"/>
      <c r="D1141" s="223"/>
      <c r="E1141" s="223"/>
      <c r="F1141" s="223"/>
      <c r="G1141" s="223"/>
      <c r="H1141" s="223"/>
      <c r="I1141" s="223"/>
      <c r="J1141" s="225"/>
      <c r="K1141" s="223"/>
      <c r="L1141" s="223"/>
      <c r="M1141" s="223"/>
      <c r="N1141" s="223"/>
      <c r="O1141" s="231"/>
      <c r="P1141" s="231"/>
      <c r="Q1141" s="231"/>
      <c r="R1141" s="231"/>
      <c r="S1141" s="223"/>
      <c r="T1141" s="231"/>
      <c r="U1141" s="231"/>
      <c r="V1141" s="231"/>
      <c r="W1141" s="251" t="str">
        <f t="shared" si="17"/>
        <v/>
      </c>
    </row>
    <row r="1142" spans="1:23" ht="15" customHeight="1">
      <c r="A1142" s="223"/>
      <c r="B1142" s="223"/>
      <c r="C1142" s="224"/>
      <c r="D1142" s="223"/>
      <c r="E1142" s="223"/>
      <c r="F1142" s="223"/>
      <c r="G1142" s="223"/>
      <c r="H1142" s="223"/>
      <c r="I1142" s="223"/>
      <c r="J1142" s="225"/>
      <c r="K1142" s="223"/>
      <c r="L1142" s="223"/>
      <c r="M1142" s="223"/>
      <c r="N1142" s="223"/>
      <c r="O1142" s="231"/>
      <c r="P1142" s="231"/>
      <c r="Q1142" s="231"/>
      <c r="R1142" s="231"/>
      <c r="S1142" s="223"/>
      <c r="T1142" s="231"/>
      <c r="U1142" s="231"/>
      <c r="V1142" s="231"/>
      <c r="W1142" s="251" t="str">
        <f t="shared" si="17"/>
        <v/>
      </c>
    </row>
    <row r="1143" spans="1:23" ht="15" customHeight="1">
      <c r="A1143" s="223"/>
      <c r="B1143" s="223"/>
      <c r="C1143" s="224"/>
      <c r="D1143" s="223"/>
      <c r="E1143" s="223"/>
      <c r="F1143" s="223"/>
      <c r="G1143" s="223"/>
      <c r="H1143" s="223"/>
      <c r="I1143" s="223"/>
      <c r="J1143" s="225"/>
      <c r="K1143" s="223"/>
      <c r="L1143" s="223"/>
      <c r="M1143" s="223"/>
      <c r="N1143" s="223"/>
      <c r="O1143" s="231"/>
      <c r="P1143" s="231"/>
      <c r="Q1143" s="231"/>
      <c r="R1143" s="231"/>
      <c r="S1143" s="223"/>
      <c r="T1143" s="231"/>
      <c r="U1143" s="231"/>
      <c r="V1143" s="231"/>
      <c r="W1143" s="251" t="str">
        <f t="shared" si="17"/>
        <v/>
      </c>
    </row>
    <row r="1144" spans="1:23" ht="15" customHeight="1">
      <c r="A1144" s="223"/>
      <c r="B1144" s="223"/>
      <c r="C1144" s="224"/>
      <c r="D1144" s="223"/>
      <c r="E1144" s="223"/>
      <c r="F1144" s="223"/>
      <c r="G1144" s="223"/>
      <c r="H1144" s="223"/>
      <c r="I1144" s="223"/>
      <c r="J1144" s="225"/>
      <c r="K1144" s="223"/>
      <c r="L1144" s="223"/>
      <c r="M1144" s="223"/>
      <c r="N1144" s="223"/>
      <c r="O1144" s="231"/>
      <c r="P1144" s="231"/>
      <c r="Q1144" s="231"/>
      <c r="R1144" s="231"/>
      <c r="S1144" s="223"/>
      <c r="T1144" s="231"/>
      <c r="U1144" s="231"/>
      <c r="V1144" s="231"/>
      <c r="W1144" s="251" t="str">
        <f t="shared" si="17"/>
        <v/>
      </c>
    </row>
    <row r="1145" spans="1:23" ht="15" customHeight="1">
      <c r="A1145" s="223"/>
      <c r="B1145" s="223"/>
      <c r="C1145" s="224"/>
      <c r="D1145" s="223"/>
      <c r="E1145" s="223"/>
      <c r="F1145" s="223"/>
      <c r="G1145" s="223"/>
      <c r="H1145" s="223"/>
      <c r="I1145" s="223"/>
      <c r="J1145" s="225"/>
      <c r="K1145" s="223"/>
      <c r="L1145" s="223"/>
      <c r="M1145" s="223"/>
      <c r="N1145" s="223"/>
      <c r="O1145" s="231"/>
      <c r="P1145" s="231"/>
      <c r="Q1145" s="231"/>
      <c r="R1145" s="231"/>
      <c r="S1145" s="223"/>
      <c r="T1145" s="231"/>
      <c r="U1145" s="231"/>
      <c r="V1145" s="231"/>
      <c r="W1145" s="251" t="str">
        <f t="shared" si="17"/>
        <v/>
      </c>
    </row>
    <row r="1146" spans="1:23" ht="15" customHeight="1">
      <c r="A1146" s="223"/>
      <c r="B1146" s="223"/>
      <c r="C1146" s="224"/>
      <c r="D1146" s="223"/>
      <c r="E1146" s="223"/>
      <c r="F1146" s="223"/>
      <c r="G1146" s="223"/>
      <c r="H1146" s="223"/>
      <c r="I1146" s="223"/>
      <c r="J1146" s="225"/>
      <c r="K1146" s="223"/>
      <c r="L1146" s="223"/>
      <c r="M1146" s="223"/>
      <c r="N1146" s="223"/>
      <c r="O1146" s="231"/>
      <c r="P1146" s="231"/>
      <c r="Q1146" s="231"/>
      <c r="R1146" s="231"/>
      <c r="S1146" s="223"/>
      <c r="T1146" s="231"/>
      <c r="U1146" s="231"/>
      <c r="V1146" s="231"/>
      <c r="W1146" s="251" t="str">
        <f t="shared" si="17"/>
        <v/>
      </c>
    </row>
    <row r="1147" spans="1:23" ht="15" customHeight="1">
      <c r="A1147" s="223"/>
      <c r="B1147" s="223"/>
      <c r="C1147" s="224"/>
      <c r="D1147" s="223"/>
      <c r="E1147" s="223"/>
      <c r="F1147" s="223"/>
      <c r="G1147" s="223"/>
      <c r="H1147" s="223"/>
      <c r="I1147" s="223"/>
      <c r="J1147" s="225"/>
      <c r="K1147" s="223"/>
      <c r="L1147" s="223"/>
      <c r="M1147" s="223"/>
      <c r="N1147" s="223"/>
      <c r="O1147" s="231"/>
      <c r="P1147" s="231"/>
      <c r="Q1147" s="231"/>
      <c r="R1147" s="231"/>
      <c r="S1147" s="223"/>
      <c r="T1147" s="231"/>
      <c r="U1147" s="231"/>
      <c r="V1147" s="231"/>
      <c r="W1147" s="251" t="str">
        <f t="shared" si="17"/>
        <v/>
      </c>
    </row>
    <row r="1148" spans="1:23" ht="15" customHeight="1">
      <c r="A1148" s="223"/>
      <c r="B1148" s="223"/>
      <c r="C1148" s="224"/>
      <c r="D1148" s="223"/>
      <c r="E1148" s="223"/>
      <c r="F1148" s="223"/>
      <c r="G1148" s="223"/>
      <c r="H1148" s="223"/>
      <c r="I1148" s="223"/>
      <c r="J1148" s="225"/>
      <c r="K1148" s="223"/>
      <c r="L1148" s="223"/>
      <c r="M1148" s="223"/>
      <c r="N1148" s="223"/>
      <c r="O1148" s="231"/>
      <c r="P1148" s="231"/>
      <c r="Q1148" s="231"/>
      <c r="R1148" s="231"/>
      <c r="S1148" s="223"/>
      <c r="T1148" s="231"/>
      <c r="U1148" s="231"/>
      <c r="V1148" s="231"/>
      <c r="W1148" s="251" t="str">
        <f t="shared" si="17"/>
        <v/>
      </c>
    </row>
    <row r="1149" spans="1:23" ht="15" customHeight="1">
      <c r="A1149" s="223"/>
      <c r="B1149" s="223"/>
      <c r="C1149" s="224"/>
      <c r="D1149" s="223"/>
      <c r="E1149" s="223"/>
      <c r="F1149" s="223"/>
      <c r="G1149" s="223"/>
      <c r="H1149" s="223"/>
      <c r="I1149" s="223"/>
      <c r="J1149" s="225"/>
      <c r="K1149" s="223"/>
      <c r="L1149" s="223"/>
      <c r="M1149" s="223"/>
      <c r="N1149" s="223"/>
      <c r="O1149" s="231"/>
      <c r="P1149" s="231"/>
      <c r="Q1149" s="231"/>
      <c r="R1149" s="231"/>
      <c r="S1149" s="223"/>
      <c r="T1149" s="231"/>
      <c r="U1149" s="231"/>
      <c r="V1149" s="231"/>
      <c r="W1149" s="251" t="str">
        <f t="shared" si="17"/>
        <v/>
      </c>
    </row>
    <row r="1150" spans="1:23" ht="15" customHeight="1">
      <c r="A1150" s="223"/>
      <c r="B1150" s="223"/>
      <c r="C1150" s="224"/>
      <c r="D1150" s="223"/>
      <c r="E1150" s="223"/>
      <c r="F1150" s="223"/>
      <c r="G1150" s="223"/>
      <c r="H1150" s="223"/>
      <c r="I1150" s="223"/>
      <c r="J1150" s="225"/>
      <c r="K1150" s="223"/>
      <c r="L1150" s="223"/>
      <c r="M1150" s="223"/>
      <c r="N1150" s="223"/>
      <c r="O1150" s="231"/>
      <c r="P1150" s="231"/>
      <c r="Q1150" s="231"/>
      <c r="R1150" s="231"/>
      <c r="S1150" s="223"/>
      <c r="T1150" s="231"/>
      <c r="U1150" s="231"/>
      <c r="V1150" s="231"/>
      <c r="W1150" s="251" t="str">
        <f t="shared" si="17"/>
        <v/>
      </c>
    </row>
    <row r="1151" spans="1:23" ht="15" customHeight="1">
      <c r="A1151" s="223"/>
      <c r="B1151" s="223"/>
      <c r="C1151" s="224"/>
      <c r="D1151" s="223"/>
      <c r="E1151" s="223"/>
      <c r="F1151" s="223"/>
      <c r="G1151" s="223"/>
      <c r="H1151" s="223"/>
      <c r="I1151" s="223"/>
      <c r="J1151" s="225"/>
      <c r="K1151" s="223"/>
      <c r="L1151" s="223"/>
      <c r="M1151" s="223"/>
      <c r="N1151" s="223"/>
      <c r="O1151" s="231"/>
      <c r="P1151" s="231"/>
      <c r="Q1151" s="231"/>
      <c r="R1151" s="231"/>
      <c r="S1151" s="223"/>
      <c r="T1151" s="231"/>
      <c r="U1151" s="231"/>
      <c r="V1151" s="231"/>
      <c r="W1151" s="251" t="str">
        <f t="shared" si="17"/>
        <v/>
      </c>
    </row>
    <row r="1152" spans="1:23" ht="15" customHeight="1">
      <c r="A1152" s="223"/>
      <c r="B1152" s="223"/>
      <c r="C1152" s="224"/>
      <c r="D1152" s="223"/>
      <c r="E1152" s="223"/>
      <c r="F1152" s="223"/>
      <c r="G1152" s="223"/>
      <c r="H1152" s="223"/>
      <c r="I1152" s="223"/>
      <c r="J1152" s="225"/>
      <c r="K1152" s="223"/>
      <c r="L1152" s="223"/>
      <c r="M1152" s="223"/>
      <c r="N1152" s="223"/>
      <c r="O1152" s="231"/>
      <c r="P1152" s="231"/>
      <c r="Q1152" s="231"/>
      <c r="R1152" s="231"/>
      <c r="S1152" s="223"/>
      <c r="T1152" s="231"/>
      <c r="U1152" s="231"/>
      <c r="V1152" s="231"/>
      <c r="W1152" s="251" t="str">
        <f t="shared" si="17"/>
        <v/>
      </c>
    </row>
    <row r="1153" spans="1:23" ht="15" customHeight="1">
      <c r="A1153" s="223"/>
      <c r="B1153" s="223"/>
      <c r="C1153" s="224"/>
      <c r="D1153" s="223"/>
      <c r="E1153" s="223"/>
      <c r="F1153" s="223"/>
      <c r="G1153" s="223"/>
      <c r="H1153" s="223"/>
      <c r="I1153" s="223"/>
      <c r="J1153" s="225"/>
      <c r="K1153" s="223"/>
      <c r="L1153" s="223"/>
      <c r="M1153" s="223"/>
      <c r="N1153" s="223"/>
      <c r="O1153" s="231"/>
      <c r="P1153" s="231"/>
      <c r="Q1153" s="231"/>
      <c r="R1153" s="231"/>
      <c r="S1153" s="223"/>
      <c r="T1153" s="231"/>
      <c r="U1153" s="231"/>
      <c r="V1153" s="231"/>
      <c r="W1153" s="251" t="str">
        <f t="shared" si="17"/>
        <v/>
      </c>
    </row>
    <row r="1154" spans="1:23" ht="15" customHeight="1">
      <c r="A1154" s="223"/>
      <c r="B1154" s="223"/>
      <c r="C1154" s="224"/>
      <c r="D1154" s="223"/>
      <c r="E1154" s="223"/>
      <c r="F1154" s="223"/>
      <c r="G1154" s="223"/>
      <c r="H1154" s="223"/>
      <c r="I1154" s="223"/>
      <c r="J1154" s="225"/>
      <c r="K1154" s="223"/>
      <c r="L1154" s="223"/>
      <c r="M1154" s="223"/>
      <c r="N1154" s="223"/>
      <c r="O1154" s="231"/>
      <c r="P1154" s="231"/>
      <c r="Q1154" s="231"/>
      <c r="R1154" s="231"/>
      <c r="S1154" s="223"/>
      <c r="T1154" s="231"/>
      <c r="U1154" s="231"/>
      <c r="V1154" s="231"/>
      <c r="W1154" s="251" t="str">
        <f t="shared" si="17"/>
        <v/>
      </c>
    </row>
    <row r="1155" spans="1:23" ht="15" customHeight="1">
      <c r="A1155" s="223"/>
      <c r="B1155" s="223"/>
      <c r="C1155" s="224"/>
      <c r="D1155" s="223"/>
      <c r="E1155" s="223"/>
      <c r="F1155" s="223"/>
      <c r="G1155" s="223"/>
      <c r="H1155" s="223"/>
      <c r="I1155" s="223"/>
      <c r="J1155" s="225"/>
      <c r="K1155" s="223"/>
      <c r="L1155" s="223"/>
      <c r="M1155" s="223"/>
      <c r="N1155" s="223"/>
      <c r="O1155" s="231"/>
      <c r="P1155" s="231"/>
      <c r="Q1155" s="231"/>
      <c r="R1155" s="231"/>
      <c r="S1155" s="223"/>
      <c r="T1155" s="231"/>
      <c r="U1155" s="231"/>
      <c r="V1155" s="231"/>
      <c r="W1155" s="251" t="str">
        <f t="shared" si="17"/>
        <v/>
      </c>
    </row>
    <row r="1156" spans="1:23" ht="15" customHeight="1">
      <c r="A1156" s="223"/>
      <c r="B1156" s="223"/>
      <c r="C1156" s="224"/>
      <c r="D1156" s="223"/>
      <c r="E1156" s="223"/>
      <c r="F1156" s="223"/>
      <c r="G1156" s="223"/>
      <c r="H1156" s="223"/>
      <c r="I1156" s="223"/>
      <c r="J1156" s="225"/>
      <c r="K1156" s="223"/>
      <c r="L1156" s="223"/>
      <c r="M1156" s="223"/>
      <c r="N1156" s="223"/>
      <c r="O1156" s="231"/>
      <c r="P1156" s="231"/>
      <c r="Q1156" s="231"/>
      <c r="R1156" s="231"/>
      <c r="S1156" s="223"/>
      <c r="T1156" s="231"/>
      <c r="U1156" s="231"/>
      <c r="V1156" s="231"/>
      <c r="W1156" s="251" t="str">
        <f t="shared" ref="W1156:W1219" si="18">IF($O1156="YES",$O$2&amp;", ","")&amp;IF($P1156="YES",$P$2&amp;", ","")&amp;IF($Q1156="YES",$Q$2&amp;", ","")&amp;IF($R1156="YES",$R$2&amp;", ","")</f>
        <v/>
      </c>
    </row>
    <row r="1157" spans="1:23" ht="15" customHeight="1">
      <c r="A1157" s="223"/>
      <c r="B1157" s="223"/>
      <c r="C1157" s="224"/>
      <c r="D1157" s="223"/>
      <c r="E1157" s="223"/>
      <c r="F1157" s="223"/>
      <c r="G1157" s="223"/>
      <c r="H1157" s="223"/>
      <c r="I1157" s="223"/>
      <c r="J1157" s="225"/>
      <c r="K1157" s="223"/>
      <c r="L1157" s="223"/>
      <c r="M1157" s="223"/>
      <c r="N1157" s="223"/>
      <c r="O1157" s="231"/>
      <c r="P1157" s="231"/>
      <c r="Q1157" s="231"/>
      <c r="R1157" s="231"/>
      <c r="S1157" s="223"/>
      <c r="T1157" s="231"/>
      <c r="U1157" s="231"/>
      <c r="V1157" s="231"/>
      <c r="W1157" s="251" t="str">
        <f t="shared" si="18"/>
        <v/>
      </c>
    </row>
    <row r="1158" spans="1:23" ht="15" customHeight="1">
      <c r="A1158" s="223"/>
      <c r="B1158" s="223"/>
      <c r="C1158" s="224"/>
      <c r="D1158" s="223"/>
      <c r="E1158" s="223"/>
      <c r="F1158" s="223"/>
      <c r="G1158" s="223"/>
      <c r="H1158" s="223"/>
      <c r="I1158" s="223"/>
      <c r="J1158" s="225"/>
      <c r="K1158" s="223"/>
      <c r="L1158" s="223"/>
      <c r="M1158" s="223"/>
      <c r="N1158" s="223"/>
      <c r="O1158" s="231"/>
      <c r="P1158" s="231"/>
      <c r="Q1158" s="231"/>
      <c r="R1158" s="231"/>
      <c r="S1158" s="223"/>
      <c r="T1158" s="231"/>
      <c r="U1158" s="231"/>
      <c r="V1158" s="231"/>
      <c r="W1158" s="251" t="str">
        <f t="shared" si="18"/>
        <v/>
      </c>
    </row>
    <row r="1159" spans="1:23" ht="15" customHeight="1">
      <c r="A1159" s="223"/>
      <c r="B1159" s="223"/>
      <c r="C1159" s="224"/>
      <c r="D1159" s="223"/>
      <c r="E1159" s="223"/>
      <c r="F1159" s="223"/>
      <c r="G1159" s="223"/>
      <c r="H1159" s="223"/>
      <c r="I1159" s="223"/>
      <c r="J1159" s="225"/>
      <c r="K1159" s="223"/>
      <c r="L1159" s="223"/>
      <c r="M1159" s="223"/>
      <c r="N1159" s="223"/>
      <c r="O1159" s="231"/>
      <c r="P1159" s="231"/>
      <c r="Q1159" s="231"/>
      <c r="R1159" s="231"/>
      <c r="S1159" s="223"/>
      <c r="T1159" s="231"/>
      <c r="U1159" s="231"/>
      <c r="V1159" s="231"/>
      <c r="W1159" s="251" t="str">
        <f t="shared" si="18"/>
        <v/>
      </c>
    </row>
    <row r="1160" spans="1:23" ht="15" customHeight="1">
      <c r="A1160" s="223"/>
      <c r="B1160" s="223"/>
      <c r="C1160" s="224"/>
      <c r="D1160" s="223"/>
      <c r="E1160" s="223"/>
      <c r="F1160" s="223"/>
      <c r="G1160" s="223"/>
      <c r="H1160" s="223"/>
      <c r="I1160" s="223"/>
      <c r="J1160" s="225"/>
      <c r="K1160" s="223"/>
      <c r="L1160" s="223"/>
      <c r="M1160" s="223"/>
      <c r="N1160" s="223"/>
      <c r="O1160" s="231"/>
      <c r="P1160" s="231"/>
      <c r="Q1160" s="231"/>
      <c r="R1160" s="231"/>
      <c r="S1160" s="223"/>
      <c r="T1160" s="231"/>
      <c r="U1160" s="231"/>
      <c r="V1160" s="231"/>
      <c r="W1160" s="251" t="str">
        <f t="shared" si="18"/>
        <v/>
      </c>
    </row>
    <row r="1161" spans="1:23" ht="15" customHeight="1">
      <c r="A1161" s="223"/>
      <c r="B1161" s="223"/>
      <c r="C1161" s="224"/>
      <c r="D1161" s="223"/>
      <c r="E1161" s="223"/>
      <c r="F1161" s="223"/>
      <c r="G1161" s="223"/>
      <c r="H1161" s="223"/>
      <c r="I1161" s="223"/>
      <c r="J1161" s="225"/>
      <c r="K1161" s="223"/>
      <c r="L1161" s="223"/>
      <c r="M1161" s="223"/>
      <c r="N1161" s="223"/>
      <c r="O1161" s="231"/>
      <c r="P1161" s="231"/>
      <c r="Q1161" s="231"/>
      <c r="R1161" s="231"/>
      <c r="S1161" s="223"/>
      <c r="T1161" s="231"/>
      <c r="U1161" s="231"/>
      <c r="V1161" s="231"/>
      <c r="W1161" s="251" t="str">
        <f t="shared" si="18"/>
        <v/>
      </c>
    </row>
    <row r="1162" spans="1:23" ht="15" customHeight="1">
      <c r="A1162" s="223"/>
      <c r="B1162" s="223"/>
      <c r="C1162" s="224"/>
      <c r="D1162" s="223"/>
      <c r="E1162" s="223"/>
      <c r="F1162" s="223"/>
      <c r="G1162" s="223"/>
      <c r="H1162" s="223"/>
      <c r="I1162" s="223"/>
      <c r="J1162" s="225"/>
      <c r="K1162" s="223"/>
      <c r="L1162" s="223"/>
      <c r="M1162" s="223"/>
      <c r="N1162" s="223"/>
      <c r="O1162" s="231"/>
      <c r="P1162" s="231"/>
      <c r="Q1162" s="231"/>
      <c r="R1162" s="231"/>
      <c r="S1162" s="223"/>
      <c r="T1162" s="231"/>
      <c r="U1162" s="231"/>
      <c r="V1162" s="231"/>
      <c r="W1162" s="251" t="str">
        <f t="shared" si="18"/>
        <v/>
      </c>
    </row>
    <row r="1163" spans="1:23" ht="15" customHeight="1">
      <c r="A1163" s="223"/>
      <c r="B1163" s="223"/>
      <c r="C1163" s="224"/>
      <c r="D1163" s="223"/>
      <c r="E1163" s="223"/>
      <c r="F1163" s="223"/>
      <c r="G1163" s="223"/>
      <c r="H1163" s="223"/>
      <c r="I1163" s="223"/>
      <c r="J1163" s="225"/>
      <c r="K1163" s="223"/>
      <c r="L1163" s="223"/>
      <c r="M1163" s="223"/>
      <c r="N1163" s="223"/>
      <c r="O1163" s="231"/>
      <c r="P1163" s="231"/>
      <c r="Q1163" s="231"/>
      <c r="R1163" s="231"/>
      <c r="S1163" s="223"/>
      <c r="T1163" s="231"/>
      <c r="U1163" s="231"/>
      <c r="V1163" s="231"/>
      <c r="W1163" s="251" t="str">
        <f t="shared" si="18"/>
        <v/>
      </c>
    </row>
    <row r="1164" spans="1:23" ht="15" customHeight="1">
      <c r="A1164" s="223"/>
      <c r="B1164" s="223"/>
      <c r="C1164" s="224"/>
      <c r="D1164" s="223"/>
      <c r="E1164" s="223"/>
      <c r="F1164" s="223"/>
      <c r="G1164" s="223"/>
      <c r="H1164" s="223"/>
      <c r="I1164" s="223"/>
      <c r="J1164" s="225"/>
      <c r="K1164" s="223"/>
      <c r="L1164" s="223"/>
      <c r="M1164" s="223"/>
      <c r="N1164" s="223"/>
      <c r="O1164" s="231"/>
      <c r="P1164" s="231"/>
      <c r="Q1164" s="231"/>
      <c r="R1164" s="231"/>
      <c r="S1164" s="223"/>
      <c r="T1164" s="231"/>
      <c r="U1164" s="231"/>
      <c r="V1164" s="231"/>
      <c r="W1164" s="251" t="str">
        <f t="shared" si="18"/>
        <v/>
      </c>
    </row>
    <row r="1165" spans="1:23" ht="15" customHeight="1">
      <c r="A1165" s="223"/>
      <c r="B1165" s="223"/>
      <c r="C1165" s="224"/>
      <c r="D1165" s="223"/>
      <c r="E1165" s="223"/>
      <c r="F1165" s="223"/>
      <c r="G1165" s="223"/>
      <c r="H1165" s="223"/>
      <c r="I1165" s="223"/>
      <c r="J1165" s="225"/>
      <c r="K1165" s="223"/>
      <c r="L1165" s="223"/>
      <c r="M1165" s="223"/>
      <c r="N1165" s="223"/>
      <c r="O1165" s="231"/>
      <c r="P1165" s="231"/>
      <c r="Q1165" s="231"/>
      <c r="R1165" s="231"/>
      <c r="S1165" s="223"/>
      <c r="T1165" s="231"/>
      <c r="U1165" s="231"/>
      <c r="V1165" s="231"/>
      <c r="W1165" s="251" t="str">
        <f t="shared" si="18"/>
        <v/>
      </c>
    </row>
    <row r="1166" spans="1:23" ht="15" customHeight="1">
      <c r="A1166" s="223"/>
      <c r="B1166" s="223"/>
      <c r="C1166" s="224"/>
      <c r="D1166" s="223"/>
      <c r="E1166" s="223"/>
      <c r="F1166" s="223"/>
      <c r="G1166" s="223"/>
      <c r="H1166" s="223"/>
      <c r="I1166" s="223"/>
      <c r="J1166" s="225"/>
      <c r="K1166" s="223"/>
      <c r="L1166" s="223"/>
      <c r="M1166" s="223"/>
      <c r="N1166" s="223"/>
      <c r="O1166" s="231"/>
      <c r="P1166" s="231"/>
      <c r="Q1166" s="231"/>
      <c r="R1166" s="231"/>
      <c r="S1166" s="223"/>
      <c r="T1166" s="231"/>
      <c r="U1166" s="231"/>
      <c r="V1166" s="231"/>
      <c r="W1166" s="251" t="str">
        <f t="shared" si="18"/>
        <v/>
      </c>
    </row>
    <row r="1167" spans="1:23" ht="15" customHeight="1">
      <c r="A1167" s="223"/>
      <c r="B1167" s="223"/>
      <c r="C1167" s="224"/>
      <c r="D1167" s="223"/>
      <c r="E1167" s="223"/>
      <c r="F1167" s="223"/>
      <c r="G1167" s="223"/>
      <c r="H1167" s="223"/>
      <c r="I1167" s="223"/>
      <c r="J1167" s="225"/>
      <c r="K1167" s="223"/>
      <c r="L1167" s="223"/>
      <c r="M1167" s="223"/>
      <c r="N1167" s="223"/>
      <c r="O1167" s="231"/>
      <c r="P1167" s="231"/>
      <c r="Q1167" s="231"/>
      <c r="R1167" s="231"/>
      <c r="S1167" s="223"/>
      <c r="T1167" s="231"/>
      <c r="U1167" s="231"/>
      <c r="V1167" s="231"/>
      <c r="W1167" s="251" t="str">
        <f t="shared" si="18"/>
        <v/>
      </c>
    </row>
    <row r="1168" spans="1:23" ht="15" customHeight="1">
      <c r="A1168" s="223"/>
      <c r="B1168" s="223"/>
      <c r="C1168" s="224"/>
      <c r="D1168" s="223"/>
      <c r="E1168" s="223"/>
      <c r="F1168" s="223"/>
      <c r="G1168" s="223"/>
      <c r="H1168" s="223"/>
      <c r="I1168" s="223"/>
      <c r="J1168" s="225"/>
      <c r="K1168" s="223"/>
      <c r="L1168" s="223"/>
      <c r="M1168" s="223"/>
      <c r="N1168" s="223"/>
      <c r="O1168" s="231"/>
      <c r="P1168" s="231"/>
      <c r="Q1168" s="231"/>
      <c r="R1168" s="231"/>
      <c r="S1168" s="223"/>
      <c r="T1168" s="231"/>
      <c r="U1168" s="231"/>
      <c r="V1168" s="231"/>
      <c r="W1168" s="251" t="str">
        <f t="shared" si="18"/>
        <v/>
      </c>
    </row>
    <row r="1169" spans="1:23" ht="15" customHeight="1">
      <c r="A1169" s="223"/>
      <c r="B1169" s="223"/>
      <c r="C1169" s="224"/>
      <c r="D1169" s="223"/>
      <c r="E1169" s="223"/>
      <c r="F1169" s="223"/>
      <c r="G1169" s="223"/>
      <c r="H1169" s="223"/>
      <c r="I1169" s="223"/>
      <c r="J1169" s="225"/>
      <c r="K1169" s="223"/>
      <c r="L1169" s="223"/>
      <c r="M1169" s="223"/>
      <c r="N1169" s="223"/>
      <c r="O1169" s="231"/>
      <c r="P1169" s="231"/>
      <c r="Q1169" s="231"/>
      <c r="R1169" s="231"/>
      <c r="S1169" s="223"/>
      <c r="T1169" s="231"/>
      <c r="U1169" s="231"/>
      <c r="V1169" s="231"/>
      <c r="W1169" s="251" t="str">
        <f t="shared" si="18"/>
        <v/>
      </c>
    </row>
    <row r="1170" spans="1:23" ht="15" customHeight="1">
      <c r="A1170" s="223"/>
      <c r="B1170" s="223"/>
      <c r="C1170" s="224"/>
      <c r="D1170" s="223"/>
      <c r="E1170" s="223"/>
      <c r="F1170" s="223"/>
      <c r="G1170" s="223"/>
      <c r="H1170" s="223"/>
      <c r="I1170" s="223"/>
      <c r="J1170" s="225"/>
      <c r="K1170" s="223"/>
      <c r="L1170" s="223"/>
      <c r="M1170" s="223"/>
      <c r="N1170" s="223"/>
      <c r="O1170" s="231"/>
      <c r="P1170" s="231"/>
      <c r="Q1170" s="231"/>
      <c r="R1170" s="231"/>
      <c r="S1170" s="223"/>
      <c r="T1170" s="231"/>
      <c r="U1170" s="231"/>
      <c r="V1170" s="231"/>
      <c r="W1170" s="251" t="str">
        <f t="shared" si="18"/>
        <v/>
      </c>
    </row>
    <row r="1171" spans="1:23" ht="15" customHeight="1">
      <c r="A1171" s="223"/>
      <c r="B1171" s="223"/>
      <c r="C1171" s="224"/>
      <c r="D1171" s="223"/>
      <c r="E1171" s="223"/>
      <c r="F1171" s="223"/>
      <c r="G1171" s="223"/>
      <c r="H1171" s="223"/>
      <c r="I1171" s="223"/>
      <c r="J1171" s="225"/>
      <c r="K1171" s="223"/>
      <c r="L1171" s="223"/>
      <c r="M1171" s="223"/>
      <c r="N1171" s="223"/>
      <c r="O1171" s="231"/>
      <c r="P1171" s="231"/>
      <c r="Q1171" s="231"/>
      <c r="R1171" s="231"/>
      <c r="S1171" s="223"/>
      <c r="T1171" s="231"/>
      <c r="U1171" s="231"/>
      <c r="V1171" s="231"/>
      <c r="W1171" s="251" t="str">
        <f t="shared" si="18"/>
        <v/>
      </c>
    </row>
    <row r="1172" spans="1:23" ht="15" customHeight="1">
      <c r="A1172" s="223"/>
      <c r="B1172" s="223"/>
      <c r="C1172" s="224"/>
      <c r="D1172" s="223"/>
      <c r="E1172" s="223"/>
      <c r="F1172" s="223"/>
      <c r="G1172" s="223"/>
      <c r="H1172" s="223"/>
      <c r="I1172" s="223"/>
      <c r="J1172" s="225"/>
      <c r="K1172" s="223"/>
      <c r="L1172" s="223"/>
      <c r="M1172" s="223"/>
      <c r="N1172" s="223"/>
      <c r="O1172" s="231"/>
      <c r="P1172" s="231"/>
      <c r="Q1172" s="231"/>
      <c r="R1172" s="231"/>
      <c r="S1172" s="223"/>
      <c r="T1172" s="231"/>
      <c r="U1172" s="231"/>
      <c r="V1172" s="231"/>
      <c r="W1172" s="251" t="str">
        <f t="shared" si="18"/>
        <v/>
      </c>
    </row>
    <row r="1173" spans="1:23" ht="15" customHeight="1">
      <c r="A1173" s="223"/>
      <c r="B1173" s="223"/>
      <c r="C1173" s="224"/>
      <c r="D1173" s="223"/>
      <c r="E1173" s="223"/>
      <c r="F1173" s="223"/>
      <c r="G1173" s="223"/>
      <c r="H1173" s="223"/>
      <c r="I1173" s="223"/>
      <c r="J1173" s="225"/>
      <c r="K1173" s="223"/>
      <c r="L1173" s="223"/>
      <c r="M1173" s="223"/>
      <c r="N1173" s="223"/>
      <c r="O1173" s="231"/>
      <c r="P1173" s="231"/>
      <c r="Q1173" s="231"/>
      <c r="R1173" s="231"/>
      <c r="S1173" s="223"/>
      <c r="T1173" s="231"/>
      <c r="U1173" s="231"/>
      <c r="V1173" s="231"/>
      <c r="W1173" s="251" t="str">
        <f t="shared" si="18"/>
        <v/>
      </c>
    </row>
    <row r="1174" spans="1:23" ht="15" customHeight="1">
      <c r="A1174" s="223"/>
      <c r="B1174" s="223"/>
      <c r="C1174" s="224"/>
      <c r="D1174" s="223"/>
      <c r="E1174" s="223"/>
      <c r="F1174" s="223"/>
      <c r="G1174" s="223"/>
      <c r="H1174" s="223"/>
      <c r="I1174" s="223"/>
      <c r="J1174" s="225"/>
      <c r="K1174" s="223"/>
      <c r="L1174" s="223"/>
      <c r="M1174" s="223"/>
      <c r="N1174" s="223"/>
      <c r="O1174" s="231"/>
      <c r="P1174" s="231"/>
      <c r="Q1174" s="231"/>
      <c r="R1174" s="231"/>
      <c r="S1174" s="223"/>
      <c r="T1174" s="231"/>
      <c r="U1174" s="231"/>
      <c r="V1174" s="231"/>
      <c r="W1174" s="251" t="str">
        <f t="shared" si="18"/>
        <v/>
      </c>
    </row>
    <row r="1175" spans="1:23" ht="15" customHeight="1">
      <c r="A1175" s="223"/>
      <c r="B1175" s="223"/>
      <c r="C1175" s="224"/>
      <c r="D1175" s="223"/>
      <c r="E1175" s="223"/>
      <c r="F1175" s="223"/>
      <c r="G1175" s="223"/>
      <c r="H1175" s="223"/>
      <c r="I1175" s="223"/>
      <c r="J1175" s="225"/>
      <c r="K1175" s="223"/>
      <c r="L1175" s="223"/>
      <c r="M1175" s="223"/>
      <c r="N1175" s="223"/>
      <c r="O1175" s="231"/>
      <c r="P1175" s="231"/>
      <c r="Q1175" s="231"/>
      <c r="R1175" s="231"/>
      <c r="S1175" s="223"/>
      <c r="T1175" s="231"/>
      <c r="U1175" s="231"/>
      <c r="V1175" s="231"/>
      <c r="W1175" s="251" t="str">
        <f t="shared" si="18"/>
        <v/>
      </c>
    </row>
    <row r="1176" spans="1:23" ht="15" customHeight="1">
      <c r="A1176" s="223"/>
      <c r="B1176" s="223"/>
      <c r="C1176" s="224"/>
      <c r="D1176" s="223"/>
      <c r="E1176" s="223"/>
      <c r="F1176" s="223"/>
      <c r="G1176" s="223"/>
      <c r="H1176" s="223"/>
      <c r="I1176" s="223"/>
      <c r="J1176" s="225"/>
      <c r="K1176" s="223"/>
      <c r="L1176" s="223"/>
      <c r="M1176" s="223"/>
      <c r="N1176" s="223"/>
      <c r="O1176" s="231"/>
      <c r="P1176" s="231"/>
      <c r="Q1176" s="231"/>
      <c r="R1176" s="231"/>
      <c r="S1176" s="223"/>
      <c r="T1176" s="231"/>
      <c r="U1176" s="231"/>
      <c r="V1176" s="231"/>
      <c r="W1176" s="251" t="str">
        <f t="shared" si="18"/>
        <v/>
      </c>
    </row>
    <row r="1177" spans="1:23" ht="15" customHeight="1">
      <c r="A1177" s="223"/>
      <c r="B1177" s="223"/>
      <c r="C1177" s="224"/>
      <c r="D1177" s="223"/>
      <c r="E1177" s="223"/>
      <c r="F1177" s="223"/>
      <c r="G1177" s="223"/>
      <c r="H1177" s="223"/>
      <c r="I1177" s="223"/>
      <c r="J1177" s="225"/>
      <c r="K1177" s="223"/>
      <c r="L1177" s="223"/>
      <c r="M1177" s="223"/>
      <c r="N1177" s="223"/>
      <c r="O1177" s="231"/>
      <c r="P1177" s="231"/>
      <c r="Q1177" s="231"/>
      <c r="R1177" s="231"/>
      <c r="S1177" s="223"/>
      <c r="T1177" s="231"/>
      <c r="U1177" s="231"/>
      <c r="V1177" s="231"/>
      <c r="W1177" s="251" t="str">
        <f t="shared" si="18"/>
        <v/>
      </c>
    </row>
    <row r="1178" spans="1:23" ht="15" customHeight="1">
      <c r="A1178" s="223"/>
      <c r="B1178" s="223"/>
      <c r="C1178" s="224"/>
      <c r="D1178" s="223"/>
      <c r="E1178" s="223"/>
      <c r="F1178" s="223"/>
      <c r="G1178" s="223"/>
      <c r="H1178" s="223"/>
      <c r="I1178" s="223"/>
      <c r="J1178" s="225"/>
      <c r="K1178" s="223"/>
      <c r="L1178" s="223"/>
      <c r="M1178" s="223"/>
      <c r="N1178" s="223"/>
      <c r="O1178" s="231"/>
      <c r="P1178" s="231"/>
      <c r="Q1178" s="231"/>
      <c r="R1178" s="231"/>
      <c r="S1178" s="223"/>
      <c r="T1178" s="231"/>
      <c r="U1178" s="231"/>
      <c r="V1178" s="231"/>
      <c r="W1178" s="251" t="str">
        <f t="shared" si="18"/>
        <v/>
      </c>
    </row>
    <row r="1179" spans="1:23" ht="15" customHeight="1">
      <c r="A1179" s="223"/>
      <c r="B1179" s="223"/>
      <c r="C1179" s="224"/>
      <c r="D1179" s="223"/>
      <c r="E1179" s="223"/>
      <c r="F1179" s="223"/>
      <c r="G1179" s="223"/>
      <c r="H1179" s="223"/>
      <c r="I1179" s="223"/>
      <c r="J1179" s="225"/>
      <c r="K1179" s="223"/>
      <c r="L1179" s="223"/>
      <c r="M1179" s="223"/>
      <c r="N1179" s="223"/>
      <c r="O1179" s="231"/>
      <c r="P1179" s="231"/>
      <c r="Q1179" s="231"/>
      <c r="R1179" s="231"/>
      <c r="S1179" s="223"/>
      <c r="T1179" s="231"/>
      <c r="U1179" s="231"/>
      <c r="V1179" s="231"/>
      <c r="W1179" s="251" t="str">
        <f t="shared" si="18"/>
        <v/>
      </c>
    </row>
    <row r="1180" spans="1:23" ht="15" customHeight="1">
      <c r="A1180" s="223"/>
      <c r="B1180" s="223"/>
      <c r="C1180" s="224"/>
      <c r="D1180" s="223"/>
      <c r="E1180" s="223"/>
      <c r="F1180" s="223"/>
      <c r="G1180" s="223"/>
      <c r="H1180" s="223"/>
      <c r="I1180" s="223"/>
      <c r="J1180" s="225"/>
      <c r="K1180" s="223"/>
      <c r="L1180" s="223"/>
      <c r="M1180" s="223"/>
      <c r="N1180" s="223"/>
      <c r="O1180" s="231"/>
      <c r="P1180" s="231"/>
      <c r="Q1180" s="231"/>
      <c r="R1180" s="231"/>
      <c r="S1180" s="223"/>
      <c r="T1180" s="231"/>
      <c r="U1180" s="231"/>
      <c r="V1180" s="231"/>
      <c r="W1180" s="251" t="str">
        <f t="shared" si="18"/>
        <v/>
      </c>
    </row>
    <row r="1181" spans="1:23" ht="15" customHeight="1">
      <c r="A1181" s="223"/>
      <c r="B1181" s="223"/>
      <c r="C1181" s="224"/>
      <c r="D1181" s="223"/>
      <c r="E1181" s="223"/>
      <c r="F1181" s="223"/>
      <c r="G1181" s="223"/>
      <c r="H1181" s="223"/>
      <c r="I1181" s="223"/>
      <c r="J1181" s="225"/>
      <c r="K1181" s="223"/>
      <c r="L1181" s="223"/>
      <c r="M1181" s="223"/>
      <c r="N1181" s="223"/>
      <c r="O1181" s="231"/>
      <c r="P1181" s="231"/>
      <c r="Q1181" s="231"/>
      <c r="R1181" s="231"/>
      <c r="S1181" s="223"/>
      <c r="T1181" s="231"/>
      <c r="U1181" s="231"/>
      <c r="V1181" s="231"/>
      <c r="W1181" s="251" t="str">
        <f t="shared" si="18"/>
        <v/>
      </c>
    </row>
    <row r="1182" spans="1:23" ht="15" customHeight="1">
      <c r="A1182" s="223"/>
      <c r="B1182" s="223"/>
      <c r="C1182" s="224"/>
      <c r="D1182" s="223"/>
      <c r="E1182" s="223"/>
      <c r="F1182" s="223"/>
      <c r="G1182" s="223"/>
      <c r="H1182" s="223"/>
      <c r="I1182" s="223"/>
      <c r="J1182" s="225"/>
      <c r="K1182" s="223"/>
      <c r="L1182" s="223"/>
      <c r="M1182" s="223"/>
      <c r="N1182" s="223"/>
      <c r="O1182" s="231"/>
      <c r="P1182" s="231"/>
      <c r="Q1182" s="231"/>
      <c r="R1182" s="231"/>
      <c r="S1182" s="223"/>
      <c r="T1182" s="231"/>
      <c r="U1182" s="231"/>
      <c r="V1182" s="231"/>
      <c r="W1182" s="251" t="str">
        <f t="shared" si="18"/>
        <v/>
      </c>
    </row>
    <row r="1183" spans="1:23" ht="15" customHeight="1">
      <c r="A1183" s="223"/>
      <c r="B1183" s="223"/>
      <c r="C1183" s="224"/>
      <c r="D1183" s="223"/>
      <c r="E1183" s="223"/>
      <c r="F1183" s="223"/>
      <c r="G1183" s="223"/>
      <c r="H1183" s="223"/>
      <c r="I1183" s="223"/>
      <c r="J1183" s="225"/>
      <c r="K1183" s="223"/>
      <c r="L1183" s="223"/>
      <c r="M1183" s="223"/>
      <c r="N1183" s="223"/>
      <c r="O1183" s="231"/>
      <c r="P1183" s="231"/>
      <c r="Q1183" s="231"/>
      <c r="R1183" s="231"/>
      <c r="S1183" s="223"/>
      <c r="T1183" s="231"/>
      <c r="U1183" s="231"/>
      <c r="V1183" s="231"/>
      <c r="W1183" s="251" t="str">
        <f t="shared" si="18"/>
        <v/>
      </c>
    </row>
    <row r="1184" spans="1:23" ht="15" customHeight="1">
      <c r="A1184" s="223"/>
      <c r="B1184" s="223"/>
      <c r="C1184" s="224"/>
      <c r="D1184" s="223"/>
      <c r="E1184" s="223"/>
      <c r="F1184" s="223"/>
      <c r="G1184" s="223"/>
      <c r="H1184" s="223"/>
      <c r="I1184" s="223"/>
      <c r="J1184" s="225"/>
      <c r="K1184" s="223"/>
      <c r="L1184" s="223"/>
      <c r="M1184" s="223"/>
      <c r="N1184" s="223"/>
      <c r="O1184" s="231"/>
      <c r="P1184" s="231"/>
      <c r="Q1184" s="231"/>
      <c r="R1184" s="231"/>
      <c r="S1184" s="223"/>
      <c r="T1184" s="231"/>
      <c r="U1184" s="231"/>
      <c r="V1184" s="231"/>
      <c r="W1184" s="251" t="str">
        <f t="shared" si="18"/>
        <v/>
      </c>
    </row>
    <row r="1185" spans="1:23" ht="15" customHeight="1">
      <c r="A1185" s="223"/>
      <c r="B1185" s="223"/>
      <c r="C1185" s="224"/>
      <c r="D1185" s="223"/>
      <c r="E1185" s="223"/>
      <c r="F1185" s="223"/>
      <c r="G1185" s="223"/>
      <c r="H1185" s="223"/>
      <c r="I1185" s="223"/>
      <c r="J1185" s="225"/>
      <c r="K1185" s="223"/>
      <c r="L1185" s="223"/>
      <c r="M1185" s="223"/>
      <c r="N1185" s="223"/>
      <c r="O1185" s="231"/>
      <c r="P1185" s="231"/>
      <c r="Q1185" s="231"/>
      <c r="R1185" s="231"/>
      <c r="S1185" s="223"/>
      <c r="T1185" s="231"/>
      <c r="U1185" s="231"/>
      <c r="V1185" s="231"/>
      <c r="W1185" s="251" t="str">
        <f t="shared" si="18"/>
        <v/>
      </c>
    </row>
    <row r="1186" spans="1:23" ht="15" customHeight="1">
      <c r="A1186" s="223"/>
      <c r="B1186" s="223"/>
      <c r="C1186" s="224"/>
      <c r="D1186" s="223"/>
      <c r="E1186" s="223"/>
      <c r="F1186" s="223"/>
      <c r="G1186" s="223"/>
      <c r="H1186" s="223"/>
      <c r="I1186" s="223"/>
      <c r="J1186" s="225"/>
      <c r="K1186" s="223"/>
      <c r="L1186" s="223"/>
      <c r="M1186" s="223"/>
      <c r="N1186" s="223"/>
      <c r="O1186" s="231"/>
      <c r="P1186" s="231"/>
      <c r="Q1186" s="231"/>
      <c r="R1186" s="231"/>
      <c r="S1186" s="223"/>
      <c r="T1186" s="231"/>
      <c r="U1186" s="231"/>
      <c r="V1186" s="231"/>
      <c r="W1186" s="251" t="str">
        <f t="shared" si="18"/>
        <v/>
      </c>
    </row>
    <row r="1187" spans="1:23" ht="15" customHeight="1">
      <c r="A1187" s="223"/>
      <c r="B1187" s="223"/>
      <c r="C1187" s="224"/>
      <c r="D1187" s="223"/>
      <c r="E1187" s="223"/>
      <c r="F1187" s="223"/>
      <c r="G1187" s="223"/>
      <c r="H1187" s="223"/>
      <c r="I1187" s="223"/>
      <c r="J1187" s="225"/>
      <c r="K1187" s="223"/>
      <c r="L1187" s="223"/>
      <c r="M1187" s="223"/>
      <c r="N1187" s="223"/>
      <c r="O1187" s="231"/>
      <c r="P1187" s="231"/>
      <c r="Q1187" s="231"/>
      <c r="R1187" s="231"/>
      <c r="S1187" s="223"/>
      <c r="T1187" s="231"/>
      <c r="U1187" s="231"/>
      <c r="V1187" s="231"/>
      <c r="W1187" s="251" t="str">
        <f t="shared" si="18"/>
        <v/>
      </c>
    </row>
    <row r="1188" spans="1:23" ht="15" customHeight="1">
      <c r="A1188" s="223"/>
      <c r="B1188" s="223"/>
      <c r="C1188" s="224"/>
      <c r="D1188" s="223"/>
      <c r="E1188" s="223"/>
      <c r="F1188" s="223"/>
      <c r="G1188" s="223"/>
      <c r="H1188" s="223"/>
      <c r="I1188" s="223"/>
      <c r="J1188" s="225"/>
      <c r="K1188" s="223"/>
      <c r="L1188" s="223"/>
      <c r="M1188" s="223"/>
      <c r="N1188" s="223"/>
      <c r="O1188" s="231"/>
      <c r="P1188" s="231"/>
      <c r="Q1188" s="231"/>
      <c r="R1188" s="231"/>
      <c r="S1188" s="223"/>
      <c r="T1188" s="231"/>
      <c r="U1188" s="231"/>
      <c r="V1188" s="231"/>
      <c r="W1188" s="251" t="str">
        <f t="shared" si="18"/>
        <v/>
      </c>
    </row>
    <row r="1189" spans="1:23" ht="15" customHeight="1">
      <c r="A1189" s="223"/>
      <c r="B1189" s="223"/>
      <c r="C1189" s="224"/>
      <c r="D1189" s="223"/>
      <c r="E1189" s="223"/>
      <c r="F1189" s="223"/>
      <c r="G1189" s="223"/>
      <c r="H1189" s="223"/>
      <c r="I1189" s="223"/>
      <c r="J1189" s="225"/>
      <c r="K1189" s="223"/>
      <c r="L1189" s="223"/>
      <c r="M1189" s="223"/>
      <c r="N1189" s="223"/>
      <c r="O1189" s="231"/>
      <c r="P1189" s="231"/>
      <c r="Q1189" s="231"/>
      <c r="R1189" s="231"/>
      <c r="S1189" s="223"/>
      <c r="T1189" s="231"/>
      <c r="U1189" s="231"/>
      <c r="V1189" s="231"/>
      <c r="W1189" s="251" t="str">
        <f t="shared" si="18"/>
        <v/>
      </c>
    </row>
    <row r="1190" spans="1:23" ht="15" customHeight="1">
      <c r="A1190" s="223"/>
      <c r="B1190" s="223"/>
      <c r="C1190" s="224"/>
      <c r="D1190" s="223"/>
      <c r="E1190" s="223"/>
      <c r="F1190" s="223"/>
      <c r="G1190" s="223"/>
      <c r="H1190" s="223"/>
      <c r="I1190" s="223"/>
      <c r="J1190" s="225"/>
      <c r="K1190" s="223"/>
      <c r="L1190" s="223"/>
      <c r="M1190" s="223"/>
      <c r="N1190" s="223"/>
      <c r="O1190" s="231"/>
      <c r="P1190" s="231"/>
      <c r="Q1190" s="231"/>
      <c r="R1190" s="231"/>
      <c r="S1190" s="223"/>
      <c r="T1190" s="231"/>
      <c r="U1190" s="231"/>
      <c r="V1190" s="231"/>
      <c r="W1190" s="251" t="str">
        <f t="shared" si="18"/>
        <v/>
      </c>
    </row>
    <row r="1191" spans="1:23" ht="15" customHeight="1">
      <c r="A1191" s="223"/>
      <c r="B1191" s="223"/>
      <c r="C1191" s="224"/>
      <c r="D1191" s="223"/>
      <c r="E1191" s="223"/>
      <c r="F1191" s="223"/>
      <c r="G1191" s="223"/>
      <c r="H1191" s="223"/>
      <c r="I1191" s="223"/>
      <c r="J1191" s="225"/>
      <c r="K1191" s="223"/>
      <c r="L1191" s="223"/>
      <c r="M1191" s="223"/>
      <c r="N1191" s="223"/>
      <c r="O1191" s="231"/>
      <c r="P1191" s="231"/>
      <c r="Q1191" s="231"/>
      <c r="R1191" s="231"/>
      <c r="S1191" s="223"/>
      <c r="T1191" s="231"/>
      <c r="U1191" s="231"/>
      <c r="V1191" s="231"/>
      <c r="W1191" s="251" t="str">
        <f t="shared" si="18"/>
        <v/>
      </c>
    </row>
    <row r="1192" spans="1:23" ht="15" customHeight="1">
      <c r="A1192" s="223"/>
      <c r="B1192" s="223"/>
      <c r="C1192" s="224"/>
      <c r="D1192" s="223"/>
      <c r="E1192" s="223"/>
      <c r="F1192" s="223"/>
      <c r="G1192" s="223"/>
      <c r="H1192" s="223"/>
      <c r="I1192" s="223"/>
      <c r="J1192" s="225"/>
      <c r="K1192" s="223"/>
      <c r="L1192" s="223"/>
      <c r="M1192" s="223"/>
      <c r="N1192" s="223"/>
      <c r="O1192" s="231"/>
      <c r="P1192" s="231"/>
      <c r="Q1192" s="231"/>
      <c r="R1192" s="231"/>
      <c r="S1192" s="223"/>
      <c r="T1192" s="231"/>
      <c r="U1192" s="231"/>
      <c r="V1192" s="231"/>
      <c r="W1192" s="251" t="str">
        <f t="shared" si="18"/>
        <v/>
      </c>
    </row>
    <row r="1193" spans="1:23" ht="15" customHeight="1">
      <c r="A1193" s="223"/>
      <c r="B1193" s="223"/>
      <c r="C1193" s="224"/>
      <c r="D1193" s="223"/>
      <c r="E1193" s="223"/>
      <c r="F1193" s="223"/>
      <c r="G1193" s="223"/>
      <c r="H1193" s="223"/>
      <c r="I1193" s="223"/>
      <c r="J1193" s="225"/>
      <c r="K1193" s="223"/>
      <c r="L1193" s="223"/>
      <c r="M1193" s="223"/>
      <c r="N1193" s="223"/>
      <c r="O1193" s="231"/>
      <c r="P1193" s="231"/>
      <c r="Q1193" s="231"/>
      <c r="R1193" s="231"/>
      <c r="S1193" s="223"/>
      <c r="T1193" s="231"/>
      <c r="U1193" s="231"/>
      <c r="V1193" s="231"/>
      <c r="W1193" s="251" t="str">
        <f t="shared" si="18"/>
        <v/>
      </c>
    </row>
    <row r="1194" spans="1:23" ht="15" customHeight="1">
      <c r="A1194" s="223"/>
      <c r="B1194" s="223"/>
      <c r="C1194" s="224"/>
      <c r="D1194" s="223"/>
      <c r="E1194" s="223"/>
      <c r="F1194" s="223"/>
      <c r="G1194" s="223"/>
      <c r="H1194" s="223"/>
      <c r="I1194" s="223"/>
      <c r="J1194" s="225"/>
      <c r="K1194" s="223"/>
      <c r="L1194" s="223"/>
      <c r="M1194" s="223"/>
      <c r="N1194" s="223"/>
      <c r="O1194" s="231"/>
      <c r="P1194" s="231"/>
      <c r="Q1194" s="231"/>
      <c r="R1194" s="231"/>
      <c r="S1194" s="223"/>
      <c r="T1194" s="231"/>
      <c r="U1194" s="231"/>
      <c r="V1194" s="231"/>
      <c r="W1194" s="251" t="str">
        <f t="shared" si="18"/>
        <v/>
      </c>
    </row>
    <row r="1195" spans="1:23" ht="15" customHeight="1">
      <c r="A1195" s="223"/>
      <c r="B1195" s="223"/>
      <c r="C1195" s="224"/>
      <c r="D1195" s="223"/>
      <c r="E1195" s="223"/>
      <c r="F1195" s="223"/>
      <c r="G1195" s="223"/>
      <c r="H1195" s="223"/>
      <c r="I1195" s="223"/>
      <c r="J1195" s="225"/>
      <c r="K1195" s="223"/>
      <c r="L1195" s="223"/>
      <c r="M1195" s="223"/>
      <c r="N1195" s="223"/>
      <c r="O1195" s="231"/>
      <c r="P1195" s="231"/>
      <c r="Q1195" s="231"/>
      <c r="R1195" s="231"/>
      <c r="S1195" s="223"/>
      <c r="T1195" s="231"/>
      <c r="U1195" s="231"/>
      <c r="V1195" s="231"/>
      <c r="W1195" s="251" t="str">
        <f t="shared" si="18"/>
        <v/>
      </c>
    </row>
    <row r="1196" spans="1:23" ht="15" customHeight="1">
      <c r="A1196" s="223"/>
      <c r="B1196" s="223"/>
      <c r="C1196" s="224"/>
      <c r="D1196" s="223"/>
      <c r="E1196" s="223"/>
      <c r="F1196" s="223"/>
      <c r="G1196" s="223"/>
      <c r="H1196" s="223"/>
      <c r="I1196" s="223"/>
      <c r="J1196" s="225"/>
      <c r="K1196" s="223"/>
      <c r="L1196" s="223"/>
      <c r="M1196" s="223"/>
      <c r="N1196" s="223"/>
      <c r="O1196" s="231"/>
      <c r="P1196" s="231"/>
      <c r="Q1196" s="231"/>
      <c r="R1196" s="231"/>
      <c r="S1196" s="223"/>
      <c r="T1196" s="231"/>
      <c r="U1196" s="231"/>
      <c r="V1196" s="231"/>
      <c r="W1196" s="251" t="str">
        <f t="shared" si="18"/>
        <v/>
      </c>
    </row>
    <row r="1197" spans="1:23" ht="15" customHeight="1">
      <c r="A1197" s="223"/>
      <c r="B1197" s="223"/>
      <c r="C1197" s="224"/>
      <c r="D1197" s="223"/>
      <c r="E1197" s="223"/>
      <c r="F1197" s="223"/>
      <c r="G1197" s="223"/>
      <c r="H1197" s="223"/>
      <c r="I1197" s="223"/>
      <c r="J1197" s="225"/>
      <c r="K1197" s="223"/>
      <c r="L1197" s="223"/>
      <c r="M1197" s="223"/>
      <c r="N1197" s="223"/>
      <c r="O1197" s="231"/>
      <c r="P1197" s="231"/>
      <c r="Q1197" s="231"/>
      <c r="R1197" s="231"/>
      <c r="S1197" s="223"/>
      <c r="T1197" s="231"/>
      <c r="U1197" s="231"/>
      <c r="V1197" s="231"/>
      <c r="W1197" s="251" t="str">
        <f t="shared" si="18"/>
        <v/>
      </c>
    </row>
    <row r="1198" spans="1:23" ht="15" customHeight="1">
      <c r="A1198" s="223"/>
      <c r="B1198" s="223"/>
      <c r="C1198" s="224"/>
      <c r="D1198" s="223"/>
      <c r="E1198" s="223"/>
      <c r="F1198" s="223"/>
      <c r="G1198" s="223"/>
      <c r="H1198" s="223"/>
      <c r="I1198" s="223"/>
      <c r="J1198" s="225"/>
      <c r="K1198" s="223"/>
      <c r="L1198" s="223"/>
      <c r="M1198" s="223"/>
      <c r="N1198" s="223"/>
      <c r="O1198" s="231"/>
      <c r="P1198" s="231"/>
      <c r="Q1198" s="231"/>
      <c r="R1198" s="231"/>
      <c r="S1198" s="223"/>
      <c r="T1198" s="231"/>
      <c r="U1198" s="231"/>
      <c r="V1198" s="231"/>
      <c r="W1198" s="251" t="str">
        <f t="shared" si="18"/>
        <v/>
      </c>
    </row>
    <row r="1199" spans="1:23" ht="15" customHeight="1">
      <c r="A1199" s="223"/>
      <c r="B1199" s="223"/>
      <c r="C1199" s="224"/>
      <c r="D1199" s="223"/>
      <c r="E1199" s="223"/>
      <c r="F1199" s="223"/>
      <c r="G1199" s="223"/>
      <c r="H1199" s="223"/>
      <c r="I1199" s="223"/>
      <c r="J1199" s="225"/>
      <c r="K1199" s="223"/>
      <c r="L1199" s="223"/>
      <c r="M1199" s="223"/>
      <c r="N1199" s="223"/>
      <c r="O1199" s="231"/>
      <c r="P1199" s="231"/>
      <c r="Q1199" s="231"/>
      <c r="R1199" s="231"/>
      <c r="S1199" s="223"/>
      <c r="T1199" s="231"/>
      <c r="U1199" s="231"/>
      <c r="V1199" s="231"/>
      <c r="W1199" s="251" t="str">
        <f t="shared" si="18"/>
        <v/>
      </c>
    </row>
    <row r="1200" spans="1:23" ht="15" customHeight="1">
      <c r="A1200" s="223"/>
      <c r="B1200" s="223"/>
      <c r="C1200" s="224"/>
      <c r="D1200" s="223"/>
      <c r="E1200" s="223"/>
      <c r="F1200" s="223"/>
      <c r="G1200" s="223"/>
      <c r="H1200" s="223"/>
      <c r="I1200" s="223"/>
      <c r="J1200" s="225"/>
      <c r="K1200" s="223"/>
      <c r="L1200" s="223"/>
      <c r="M1200" s="223"/>
      <c r="N1200" s="223"/>
      <c r="O1200" s="231"/>
      <c r="P1200" s="231"/>
      <c r="Q1200" s="231"/>
      <c r="R1200" s="231"/>
      <c r="S1200" s="223"/>
      <c r="T1200" s="231"/>
      <c r="U1200" s="231"/>
      <c r="V1200" s="231"/>
      <c r="W1200" s="251" t="str">
        <f t="shared" si="18"/>
        <v/>
      </c>
    </row>
    <row r="1201" spans="1:23" ht="15" customHeight="1">
      <c r="A1201" s="223"/>
      <c r="B1201" s="223"/>
      <c r="C1201" s="224"/>
      <c r="D1201" s="223"/>
      <c r="E1201" s="223"/>
      <c r="F1201" s="223"/>
      <c r="G1201" s="223"/>
      <c r="H1201" s="223"/>
      <c r="I1201" s="223"/>
      <c r="J1201" s="225"/>
      <c r="K1201" s="223"/>
      <c r="L1201" s="223"/>
      <c r="M1201" s="223"/>
      <c r="N1201" s="223"/>
      <c r="O1201" s="231"/>
      <c r="P1201" s="231"/>
      <c r="Q1201" s="231"/>
      <c r="R1201" s="231"/>
      <c r="S1201" s="223"/>
      <c r="T1201" s="231"/>
      <c r="U1201" s="231"/>
      <c r="V1201" s="231"/>
      <c r="W1201" s="251" t="str">
        <f t="shared" si="18"/>
        <v/>
      </c>
    </row>
    <row r="1202" spans="1:23" ht="15" customHeight="1">
      <c r="A1202" s="223"/>
      <c r="B1202" s="223"/>
      <c r="C1202" s="224"/>
      <c r="D1202" s="223"/>
      <c r="E1202" s="223"/>
      <c r="F1202" s="223"/>
      <c r="G1202" s="223"/>
      <c r="H1202" s="223"/>
      <c r="I1202" s="223"/>
      <c r="J1202" s="225"/>
      <c r="K1202" s="223"/>
      <c r="L1202" s="223"/>
      <c r="M1202" s="223"/>
      <c r="N1202" s="223"/>
      <c r="O1202" s="231"/>
      <c r="P1202" s="231"/>
      <c r="Q1202" s="231"/>
      <c r="R1202" s="231"/>
      <c r="S1202" s="223"/>
      <c r="T1202" s="231"/>
      <c r="U1202" s="231"/>
      <c r="V1202" s="231"/>
      <c r="W1202" s="251" t="str">
        <f t="shared" si="18"/>
        <v/>
      </c>
    </row>
    <row r="1203" spans="1:23" ht="15" customHeight="1">
      <c r="A1203" s="223"/>
      <c r="B1203" s="223"/>
      <c r="C1203" s="224"/>
      <c r="D1203" s="223"/>
      <c r="E1203" s="223"/>
      <c r="F1203" s="223"/>
      <c r="G1203" s="223"/>
      <c r="H1203" s="223"/>
      <c r="I1203" s="223"/>
      <c r="J1203" s="225"/>
      <c r="K1203" s="223"/>
      <c r="L1203" s="223"/>
      <c r="M1203" s="223"/>
      <c r="N1203" s="223"/>
      <c r="O1203" s="231"/>
      <c r="P1203" s="231"/>
      <c r="Q1203" s="231"/>
      <c r="R1203" s="231"/>
      <c r="S1203" s="223"/>
      <c r="T1203" s="231"/>
      <c r="U1203" s="231"/>
      <c r="V1203" s="231"/>
      <c r="W1203" s="251" t="str">
        <f t="shared" si="18"/>
        <v/>
      </c>
    </row>
    <row r="1204" spans="1:23" ht="15" customHeight="1">
      <c r="A1204" s="223"/>
      <c r="B1204" s="223"/>
      <c r="C1204" s="224"/>
      <c r="D1204" s="223"/>
      <c r="E1204" s="223"/>
      <c r="F1204" s="223"/>
      <c r="G1204" s="223"/>
      <c r="H1204" s="223"/>
      <c r="I1204" s="223"/>
      <c r="J1204" s="225"/>
      <c r="K1204" s="223"/>
      <c r="L1204" s="223"/>
      <c r="M1204" s="223"/>
      <c r="N1204" s="223"/>
      <c r="O1204" s="231"/>
      <c r="P1204" s="231"/>
      <c r="Q1204" s="231"/>
      <c r="R1204" s="231"/>
      <c r="S1204" s="223"/>
      <c r="T1204" s="231"/>
      <c r="U1204" s="231"/>
      <c r="V1204" s="231"/>
      <c r="W1204" s="251" t="str">
        <f t="shared" si="18"/>
        <v/>
      </c>
    </row>
    <row r="1205" spans="1:23" ht="15" customHeight="1">
      <c r="A1205" s="223"/>
      <c r="B1205" s="223"/>
      <c r="C1205" s="224"/>
      <c r="D1205" s="223"/>
      <c r="E1205" s="223"/>
      <c r="F1205" s="223"/>
      <c r="G1205" s="223"/>
      <c r="H1205" s="223"/>
      <c r="I1205" s="223"/>
      <c r="J1205" s="225"/>
      <c r="K1205" s="223"/>
      <c r="L1205" s="223"/>
      <c r="M1205" s="223"/>
      <c r="N1205" s="223"/>
      <c r="O1205" s="231"/>
      <c r="P1205" s="231"/>
      <c r="Q1205" s="231"/>
      <c r="R1205" s="231"/>
      <c r="S1205" s="223"/>
      <c r="T1205" s="231"/>
      <c r="U1205" s="231"/>
      <c r="V1205" s="231"/>
      <c r="W1205" s="251" t="str">
        <f t="shared" si="18"/>
        <v/>
      </c>
    </row>
    <row r="1206" spans="1:23" ht="15" customHeight="1">
      <c r="A1206" s="223"/>
      <c r="B1206" s="223"/>
      <c r="C1206" s="224"/>
      <c r="D1206" s="223"/>
      <c r="E1206" s="223"/>
      <c r="F1206" s="223"/>
      <c r="G1206" s="223"/>
      <c r="H1206" s="223"/>
      <c r="I1206" s="223"/>
      <c r="J1206" s="225"/>
      <c r="K1206" s="223"/>
      <c r="L1206" s="223"/>
      <c r="M1206" s="223"/>
      <c r="N1206" s="223"/>
      <c r="O1206" s="231"/>
      <c r="P1206" s="231"/>
      <c r="Q1206" s="231"/>
      <c r="R1206" s="231"/>
      <c r="S1206" s="223"/>
      <c r="T1206" s="231"/>
      <c r="U1206" s="231"/>
      <c r="V1206" s="231"/>
      <c r="W1206" s="251" t="str">
        <f t="shared" si="18"/>
        <v/>
      </c>
    </row>
    <row r="1207" spans="1:23" ht="15" customHeight="1">
      <c r="A1207" s="223"/>
      <c r="B1207" s="223"/>
      <c r="C1207" s="224"/>
      <c r="D1207" s="223"/>
      <c r="E1207" s="223"/>
      <c r="F1207" s="223"/>
      <c r="G1207" s="223"/>
      <c r="H1207" s="223"/>
      <c r="I1207" s="223"/>
      <c r="J1207" s="225"/>
      <c r="K1207" s="223"/>
      <c r="L1207" s="223"/>
      <c r="M1207" s="223"/>
      <c r="N1207" s="223"/>
      <c r="O1207" s="231"/>
      <c r="P1207" s="231"/>
      <c r="Q1207" s="231"/>
      <c r="R1207" s="231"/>
      <c r="S1207" s="223"/>
      <c r="T1207" s="231"/>
      <c r="U1207" s="231"/>
      <c r="V1207" s="231"/>
      <c r="W1207" s="251" t="str">
        <f t="shared" si="18"/>
        <v/>
      </c>
    </row>
    <row r="1208" spans="1:23" ht="15" customHeight="1">
      <c r="A1208" s="223"/>
      <c r="B1208" s="223"/>
      <c r="C1208" s="224"/>
      <c r="D1208" s="223"/>
      <c r="E1208" s="223"/>
      <c r="F1208" s="223"/>
      <c r="G1208" s="223"/>
      <c r="H1208" s="223"/>
      <c r="I1208" s="223"/>
      <c r="J1208" s="225"/>
      <c r="K1208" s="223"/>
      <c r="L1208" s="223"/>
      <c r="M1208" s="223"/>
      <c r="N1208" s="223"/>
      <c r="O1208" s="231"/>
      <c r="P1208" s="231"/>
      <c r="Q1208" s="231"/>
      <c r="R1208" s="231"/>
      <c r="S1208" s="223"/>
      <c r="T1208" s="231"/>
      <c r="U1208" s="231"/>
      <c r="V1208" s="231"/>
      <c r="W1208" s="251" t="str">
        <f t="shared" si="18"/>
        <v/>
      </c>
    </row>
    <row r="1209" spans="1:23" ht="15" customHeight="1">
      <c r="A1209" s="223"/>
      <c r="B1209" s="223"/>
      <c r="C1209" s="224"/>
      <c r="D1209" s="223"/>
      <c r="E1209" s="223"/>
      <c r="F1209" s="223"/>
      <c r="G1209" s="223"/>
      <c r="H1209" s="223"/>
      <c r="I1209" s="223"/>
      <c r="J1209" s="225"/>
      <c r="K1209" s="223"/>
      <c r="L1209" s="223"/>
      <c r="M1209" s="223"/>
      <c r="N1209" s="223"/>
      <c r="O1209" s="231"/>
      <c r="P1209" s="231"/>
      <c r="Q1209" s="231"/>
      <c r="R1209" s="231"/>
      <c r="S1209" s="223"/>
      <c r="T1209" s="231"/>
      <c r="U1209" s="231"/>
      <c r="V1209" s="231"/>
      <c r="W1209" s="251" t="str">
        <f t="shared" si="18"/>
        <v/>
      </c>
    </row>
    <row r="1210" spans="1:23" ht="15" customHeight="1">
      <c r="A1210" s="223"/>
      <c r="B1210" s="223"/>
      <c r="C1210" s="224"/>
      <c r="D1210" s="223"/>
      <c r="E1210" s="223"/>
      <c r="F1210" s="223"/>
      <c r="G1210" s="223"/>
      <c r="H1210" s="223"/>
      <c r="I1210" s="223"/>
      <c r="J1210" s="225"/>
      <c r="K1210" s="223"/>
      <c r="L1210" s="223"/>
      <c r="M1210" s="223"/>
      <c r="N1210" s="223"/>
      <c r="O1210" s="231"/>
      <c r="P1210" s="231"/>
      <c r="Q1210" s="231"/>
      <c r="R1210" s="231"/>
      <c r="S1210" s="223"/>
      <c r="T1210" s="231"/>
      <c r="U1210" s="231"/>
      <c r="V1210" s="231"/>
      <c r="W1210" s="251" t="str">
        <f t="shared" si="18"/>
        <v/>
      </c>
    </row>
    <row r="1211" spans="1:23" ht="15" customHeight="1">
      <c r="A1211" s="223"/>
      <c r="B1211" s="223"/>
      <c r="C1211" s="224"/>
      <c r="D1211" s="223"/>
      <c r="E1211" s="223"/>
      <c r="F1211" s="223"/>
      <c r="G1211" s="223"/>
      <c r="H1211" s="223"/>
      <c r="I1211" s="223"/>
      <c r="J1211" s="225"/>
      <c r="K1211" s="223"/>
      <c r="L1211" s="223"/>
      <c r="M1211" s="223"/>
      <c r="N1211" s="223"/>
      <c r="O1211" s="231"/>
      <c r="P1211" s="231"/>
      <c r="Q1211" s="231"/>
      <c r="R1211" s="231"/>
      <c r="S1211" s="223"/>
      <c r="T1211" s="231"/>
      <c r="U1211" s="231"/>
      <c r="V1211" s="231"/>
      <c r="W1211" s="251" t="str">
        <f t="shared" si="18"/>
        <v/>
      </c>
    </row>
    <row r="1212" spans="1:23" ht="15" customHeight="1">
      <c r="A1212" s="223"/>
      <c r="B1212" s="223"/>
      <c r="C1212" s="224"/>
      <c r="D1212" s="223"/>
      <c r="E1212" s="223"/>
      <c r="F1212" s="223"/>
      <c r="G1212" s="223"/>
      <c r="H1212" s="223"/>
      <c r="I1212" s="223"/>
      <c r="J1212" s="225"/>
      <c r="K1212" s="223"/>
      <c r="L1212" s="223"/>
      <c r="M1212" s="223"/>
      <c r="N1212" s="223"/>
      <c r="O1212" s="231"/>
      <c r="P1212" s="231"/>
      <c r="Q1212" s="231"/>
      <c r="R1212" s="231"/>
      <c r="S1212" s="223"/>
      <c r="T1212" s="231"/>
      <c r="U1212" s="231"/>
      <c r="V1212" s="231"/>
      <c r="W1212" s="251" t="str">
        <f t="shared" si="18"/>
        <v/>
      </c>
    </row>
    <row r="1213" spans="1:23" ht="15" customHeight="1">
      <c r="A1213" s="223"/>
      <c r="B1213" s="223"/>
      <c r="C1213" s="224"/>
      <c r="D1213" s="223"/>
      <c r="E1213" s="223"/>
      <c r="F1213" s="223"/>
      <c r="G1213" s="223"/>
      <c r="H1213" s="223"/>
      <c r="I1213" s="223"/>
      <c r="J1213" s="225"/>
      <c r="K1213" s="223"/>
      <c r="L1213" s="223"/>
      <c r="M1213" s="223"/>
      <c r="N1213" s="223"/>
      <c r="O1213" s="231"/>
      <c r="P1213" s="231"/>
      <c r="Q1213" s="231"/>
      <c r="R1213" s="231"/>
      <c r="S1213" s="223"/>
      <c r="T1213" s="231"/>
      <c r="U1213" s="231"/>
      <c r="V1213" s="231"/>
      <c r="W1213" s="251" t="str">
        <f t="shared" si="18"/>
        <v/>
      </c>
    </row>
    <row r="1214" spans="1:23" ht="15" customHeight="1">
      <c r="A1214" s="223"/>
      <c r="B1214" s="223"/>
      <c r="C1214" s="224"/>
      <c r="D1214" s="223"/>
      <c r="E1214" s="223"/>
      <c r="F1214" s="223"/>
      <c r="G1214" s="223"/>
      <c r="H1214" s="223"/>
      <c r="I1214" s="223"/>
      <c r="J1214" s="225"/>
      <c r="K1214" s="223"/>
      <c r="L1214" s="223"/>
      <c r="M1214" s="223"/>
      <c r="N1214" s="223"/>
      <c r="O1214" s="231"/>
      <c r="P1214" s="231"/>
      <c r="Q1214" s="231"/>
      <c r="R1214" s="231"/>
      <c r="S1214" s="223"/>
      <c r="T1214" s="231"/>
      <c r="U1214" s="231"/>
      <c r="V1214" s="231"/>
      <c r="W1214" s="251" t="str">
        <f t="shared" si="18"/>
        <v/>
      </c>
    </row>
    <row r="1215" spans="1:23" ht="15" customHeight="1">
      <c r="A1215" s="223"/>
      <c r="B1215" s="223"/>
      <c r="C1215" s="224"/>
      <c r="D1215" s="223"/>
      <c r="E1215" s="223"/>
      <c r="F1215" s="223"/>
      <c r="G1215" s="223"/>
      <c r="H1215" s="223"/>
      <c r="I1215" s="223"/>
      <c r="J1215" s="225"/>
      <c r="K1215" s="223"/>
      <c r="L1215" s="223"/>
      <c r="M1215" s="223"/>
      <c r="N1215" s="223"/>
      <c r="O1215" s="231"/>
      <c r="P1215" s="231"/>
      <c r="Q1215" s="231"/>
      <c r="R1215" s="231"/>
      <c r="S1215" s="223"/>
      <c r="T1215" s="231"/>
      <c r="U1215" s="231"/>
      <c r="V1215" s="231"/>
      <c r="W1215" s="251" t="str">
        <f t="shared" si="18"/>
        <v/>
      </c>
    </row>
    <row r="1216" spans="1:23" ht="15" customHeight="1">
      <c r="A1216" s="223"/>
      <c r="B1216" s="223"/>
      <c r="C1216" s="224"/>
      <c r="D1216" s="223"/>
      <c r="E1216" s="223"/>
      <c r="F1216" s="223"/>
      <c r="G1216" s="223"/>
      <c r="H1216" s="223"/>
      <c r="I1216" s="223"/>
      <c r="J1216" s="225"/>
      <c r="K1216" s="223"/>
      <c r="L1216" s="223"/>
      <c r="M1216" s="223"/>
      <c r="N1216" s="223"/>
      <c r="O1216" s="231"/>
      <c r="P1216" s="231"/>
      <c r="Q1216" s="231"/>
      <c r="R1216" s="231"/>
      <c r="S1216" s="223"/>
      <c r="T1216" s="231"/>
      <c r="U1216" s="231"/>
      <c r="V1216" s="231"/>
      <c r="W1216" s="251" t="str">
        <f t="shared" si="18"/>
        <v/>
      </c>
    </row>
    <row r="1217" spans="1:23" ht="15" customHeight="1">
      <c r="A1217" s="223"/>
      <c r="B1217" s="223"/>
      <c r="C1217" s="224"/>
      <c r="D1217" s="223"/>
      <c r="E1217" s="223"/>
      <c r="F1217" s="223"/>
      <c r="G1217" s="223"/>
      <c r="H1217" s="223"/>
      <c r="I1217" s="223"/>
      <c r="J1217" s="225"/>
      <c r="K1217" s="223"/>
      <c r="L1217" s="223"/>
      <c r="M1217" s="223"/>
      <c r="N1217" s="223"/>
      <c r="O1217" s="231"/>
      <c r="P1217" s="231"/>
      <c r="Q1217" s="231"/>
      <c r="R1217" s="231"/>
      <c r="S1217" s="223"/>
      <c r="T1217" s="231"/>
      <c r="U1217" s="231"/>
      <c r="V1217" s="231"/>
      <c r="W1217" s="251" t="str">
        <f t="shared" si="18"/>
        <v/>
      </c>
    </row>
    <row r="1218" spans="1:23" ht="15" customHeight="1">
      <c r="A1218" s="223"/>
      <c r="B1218" s="223"/>
      <c r="C1218" s="224"/>
      <c r="D1218" s="223"/>
      <c r="E1218" s="223"/>
      <c r="F1218" s="223"/>
      <c r="G1218" s="223"/>
      <c r="H1218" s="223"/>
      <c r="I1218" s="223"/>
      <c r="J1218" s="225"/>
      <c r="K1218" s="223"/>
      <c r="L1218" s="223"/>
      <c r="M1218" s="223"/>
      <c r="N1218" s="223"/>
      <c r="O1218" s="231"/>
      <c r="P1218" s="231"/>
      <c r="Q1218" s="231"/>
      <c r="R1218" s="231"/>
      <c r="S1218" s="223"/>
      <c r="T1218" s="231"/>
      <c r="U1218" s="231"/>
      <c r="V1218" s="231"/>
      <c r="W1218" s="251" t="str">
        <f t="shared" si="18"/>
        <v/>
      </c>
    </row>
    <row r="1219" spans="1:23" ht="15" customHeight="1">
      <c r="A1219" s="223"/>
      <c r="B1219" s="223"/>
      <c r="C1219" s="224"/>
      <c r="D1219" s="223"/>
      <c r="E1219" s="223"/>
      <c r="F1219" s="223"/>
      <c r="G1219" s="223"/>
      <c r="H1219" s="223"/>
      <c r="I1219" s="223"/>
      <c r="J1219" s="225"/>
      <c r="K1219" s="223"/>
      <c r="L1219" s="223"/>
      <c r="M1219" s="223"/>
      <c r="N1219" s="223"/>
      <c r="O1219" s="231"/>
      <c r="P1219" s="231"/>
      <c r="Q1219" s="231"/>
      <c r="R1219" s="231"/>
      <c r="S1219" s="223"/>
      <c r="T1219" s="231"/>
      <c r="U1219" s="231"/>
      <c r="V1219" s="231"/>
      <c r="W1219" s="251" t="str">
        <f t="shared" si="18"/>
        <v/>
      </c>
    </row>
    <row r="1220" spans="1:23" ht="15" customHeight="1">
      <c r="A1220" s="223"/>
      <c r="B1220" s="223"/>
      <c r="C1220" s="224"/>
      <c r="D1220" s="223"/>
      <c r="E1220" s="223"/>
      <c r="F1220" s="223"/>
      <c r="G1220" s="223"/>
      <c r="H1220" s="223"/>
      <c r="I1220" s="223"/>
      <c r="J1220" s="225"/>
      <c r="K1220" s="223"/>
      <c r="L1220" s="223"/>
      <c r="M1220" s="223"/>
      <c r="N1220" s="223"/>
      <c r="O1220" s="231"/>
      <c r="P1220" s="231"/>
      <c r="Q1220" s="231"/>
      <c r="R1220" s="231"/>
      <c r="S1220" s="223"/>
      <c r="T1220" s="231"/>
      <c r="U1220" s="231"/>
      <c r="V1220" s="231"/>
      <c r="W1220" s="251" t="str">
        <f t="shared" ref="W1220:W1283" si="19">IF($O1220="YES",$O$2&amp;", ","")&amp;IF($P1220="YES",$P$2&amp;", ","")&amp;IF($Q1220="YES",$Q$2&amp;", ","")&amp;IF($R1220="YES",$R$2&amp;", ","")</f>
        <v/>
      </c>
    </row>
    <row r="1221" spans="1:23" ht="15" customHeight="1">
      <c r="A1221" s="223"/>
      <c r="B1221" s="223"/>
      <c r="C1221" s="224"/>
      <c r="D1221" s="223"/>
      <c r="E1221" s="223"/>
      <c r="F1221" s="223"/>
      <c r="G1221" s="223"/>
      <c r="H1221" s="223"/>
      <c r="I1221" s="223"/>
      <c r="J1221" s="225"/>
      <c r="K1221" s="223"/>
      <c r="L1221" s="223"/>
      <c r="M1221" s="223"/>
      <c r="N1221" s="223"/>
      <c r="O1221" s="231"/>
      <c r="P1221" s="231"/>
      <c r="Q1221" s="231"/>
      <c r="R1221" s="231"/>
      <c r="S1221" s="223"/>
      <c r="T1221" s="231"/>
      <c r="U1221" s="231"/>
      <c r="V1221" s="231"/>
      <c r="W1221" s="251" t="str">
        <f t="shared" si="19"/>
        <v/>
      </c>
    </row>
    <row r="1222" spans="1:23" ht="15" customHeight="1">
      <c r="A1222" s="223"/>
      <c r="B1222" s="223"/>
      <c r="C1222" s="224"/>
      <c r="D1222" s="223"/>
      <c r="E1222" s="223"/>
      <c r="F1222" s="223"/>
      <c r="G1222" s="223"/>
      <c r="H1222" s="223"/>
      <c r="I1222" s="223"/>
      <c r="J1222" s="225"/>
      <c r="K1222" s="223"/>
      <c r="L1222" s="223"/>
      <c r="M1222" s="223"/>
      <c r="N1222" s="223"/>
      <c r="O1222" s="231"/>
      <c r="P1222" s="231"/>
      <c r="Q1222" s="231"/>
      <c r="R1222" s="231"/>
      <c r="S1222" s="223"/>
      <c r="T1222" s="231"/>
      <c r="U1222" s="231"/>
      <c r="V1222" s="231"/>
      <c r="W1222" s="251" t="str">
        <f t="shared" si="19"/>
        <v/>
      </c>
    </row>
    <row r="1223" spans="1:23" ht="15" customHeight="1">
      <c r="A1223" s="223"/>
      <c r="B1223" s="223"/>
      <c r="C1223" s="224"/>
      <c r="D1223" s="223"/>
      <c r="E1223" s="223"/>
      <c r="F1223" s="223"/>
      <c r="G1223" s="223"/>
      <c r="H1223" s="223"/>
      <c r="I1223" s="223"/>
      <c r="J1223" s="225"/>
      <c r="K1223" s="223"/>
      <c r="L1223" s="223"/>
      <c r="M1223" s="223"/>
      <c r="N1223" s="223"/>
      <c r="O1223" s="231"/>
      <c r="P1223" s="231"/>
      <c r="Q1223" s="231"/>
      <c r="R1223" s="231"/>
      <c r="S1223" s="223"/>
      <c r="T1223" s="231"/>
      <c r="U1223" s="231"/>
      <c r="V1223" s="231"/>
      <c r="W1223" s="251" t="str">
        <f t="shared" si="19"/>
        <v/>
      </c>
    </row>
    <row r="1224" spans="1:23" ht="15" customHeight="1">
      <c r="A1224" s="223"/>
      <c r="B1224" s="223"/>
      <c r="C1224" s="224"/>
      <c r="D1224" s="223"/>
      <c r="E1224" s="223"/>
      <c r="F1224" s="223"/>
      <c r="G1224" s="223"/>
      <c r="H1224" s="223"/>
      <c r="I1224" s="223"/>
      <c r="J1224" s="225"/>
      <c r="K1224" s="223"/>
      <c r="L1224" s="223"/>
      <c r="M1224" s="223"/>
      <c r="N1224" s="223"/>
      <c r="O1224" s="231"/>
      <c r="P1224" s="231"/>
      <c r="Q1224" s="231"/>
      <c r="R1224" s="231"/>
      <c r="S1224" s="223"/>
      <c r="T1224" s="231"/>
      <c r="U1224" s="231"/>
      <c r="V1224" s="231"/>
      <c r="W1224" s="251" t="str">
        <f t="shared" si="19"/>
        <v/>
      </c>
    </row>
    <row r="1225" spans="1:23" ht="15" customHeight="1">
      <c r="A1225" s="223"/>
      <c r="B1225" s="223"/>
      <c r="C1225" s="224"/>
      <c r="D1225" s="223"/>
      <c r="E1225" s="223"/>
      <c r="F1225" s="223"/>
      <c r="G1225" s="223"/>
      <c r="H1225" s="223"/>
      <c r="I1225" s="223"/>
      <c r="J1225" s="225"/>
      <c r="K1225" s="223"/>
      <c r="L1225" s="223"/>
      <c r="M1225" s="223"/>
      <c r="N1225" s="223"/>
      <c r="O1225" s="231"/>
      <c r="P1225" s="231"/>
      <c r="Q1225" s="231"/>
      <c r="R1225" s="231"/>
      <c r="S1225" s="223"/>
      <c r="T1225" s="231"/>
      <c r="U1225" s="231"/>
      <c r="V1225" s="231"/>
      <c r="W1225" s="251" t="str">
        <f t="shared" si="19"/>
        <v/>
      </c>
    </row>
    <row r="1226" spans="1:23" ht="15" customHeight="1">
      <c r="A1226" s="223"/>
      <c r="B1226" s="223"/>
      <c r="C1226" s="224"/>
      <c r="D1226" s="223"/>
      <c r="E1226" s="223"/>
      <c r="F1226" s="223"/>
      <c r="G1226" s="223"/>
      <c r="H1226" s="223"/>
      <c r="I1226" s="223"/>
      <c r="J1226" s="225"/>
      <c r="K1226" s="223"/>
      <c r="L1226" s="223"/>
      <c r="M1226" s="223"/>
      <c r="N1226" s="223"/>
      <c r="O1226" s="231"/>
      <c r="P1226" s="231"/>
      <c r="Q1226" s="231"/>
      <c r="R1226" s="231"/>
      <c r="S1226" s="223"/>
      <c r="T1226" s="231"/>
      <c r="U1226" s="231"/>
      <c r="V1226" s="231"/>
      <c r="W1226" s="251" t="str">
        <f t="shared" si="19"/>
        <v/>
      </c>
    </row>
    <row r="1227" spans="1:23" ht="15" customHeight="1">
      <c r="A1227" s="223"/>
      <c r="B1227" s="223"/>
      <c r="C1227" s="224"/>
      <c r="D1227" s="223"/>
      <c r="E1227" s="223"/>
      <c r="F1227" s="223"/>
      <c r="G1227" s="223"/>
      <c r="H1227" s="223"/>
      <c r="I1227" s="223"/>
      <c r="J1227" s="225"/>
      <c r="K1227" s="223"/>
      <c r="L1227" s="223"/>
      <c r="M1227" s="223"/>
      <c r="N1227" s="223"/>
      <c r="O1227" s="231"/>
      <c r="P1227" s="231"/>
      <c r="Q1227" s="231"/>
      <c r="R1227" s="231"/>
      <c r="S1227" s="223"/>
      <c r="T1227" s="231"/>
      <c r="U1227" s="231"/>
      <c r="V1227" s="231"/>
      <c r="W1227" s="251" t="str">
        <f t="shared" si="19"/>
        <v/>
      </c>
    </row>
    <row r="1228" spans="1:23" ht="15" customHeight="1">
      <c r="A1228" s="223"/>
      <c r="B1228" s="223"/>
      <c r="C1228" s="224"/>
      <c r="D1228" s="223"/>
      <c r="E1228" s="223"/>
      <c r="F1228" s="223"/>
      <c r="G1228" s="223"/>
      <c r="H1228" s="223"/>
      <c r="I1228" s="223"/>
      <c r="J1228" s="225"/>
      <c r="K1228" s="223"/>
      <c r="L1228" s="223"/>
      <c r="M1228" s="223"/>
      <c r="N1228" s="223"/>
      <c r="O1228" s="231"/>
      <c r="P1228" s="231"/>
      <c r="Q1228" s="231"/>
      <c r="R1228" s="231"/>
      <c r="S1228" s="223"/>
      <c r="T1228" s="231"/>
      <c r="U1228" s="231"/>
      <c r="V1228" s="231"/>
      <c r="W1228" s="251" t="str">
        <f t="shared" si="19"/>
        <v/>
      </c>
    </row>
    <row r="1229" spans="1:23" ht="15" customHeight="1">
      <c r="A1229" s="223"/>
      <c r="B1229" s="223"/>
      <c r="C1229" s="224"/>
      <c r="D1229" s="223"/>
      <c r="E1229" s="223"/>
      <c r="F1229" s="223"/>
      <c r="G1229" s="223"/>
      <c r="H1229" s="223"/>
      <c r="I1229" s="223"/>
      <c r="J1229" s="225"/>
      <c r="K1229" s="223"/>
      <c r="L1229" s="223"/>
      <c r="M1229" s="223"/>
      <c r="N1229" s="223"/>
      <c r="O1229" s="231"/>
      <c r="P1229" s="231"/>
      <c r="Q1229" s="231"/>
      <c r="R1229" s="231"/>
      <c r="S1229" s="223"/>
      <c r="T1229" s="231"/>
      <c r="U1229" s="231"/>
      <c r="V1229" s="231"/>
      <c r="W1229" s="251" t="str">
        <f t="shared" si="19"/>
        <v/>
      </c>
    </row>
    <row r="1230" spans="1:23" ht="15" customHeight="1">
      <c r="A1230" s="223"/>
      <c r="B1230" s="223"/>
      <c r="C1230" s="224"/>
      <c r="D1230" s="223"/>
      <c r="E1230" s="223"/>
      <c r="F1230" s="223"/>
      <c r="G1230" s="223"/>
      <c r="H1230" s="223"/>
      <c r="I1230" s="223"/>
      <c r="J1230" s="225"/>
      <c r="K1230" s="223"/>
      <c r="L1230" s="223"/>
      <c r="M1230" s="223"/>
      <c r="N1230" s="223"/>
      <c r="O1230" s="231"/>
      <c r="P1230" s="231"/>
      <c r="Q1230" s="231"/>
      <c r="R1230" s="231"/>
      <c r="S1230" s="223"/>
      <c r="T1230" s="231"/>
      <c r="U1230" s="231"/>
      <c r="V1230" s="231"/>
      <c r="W1230" s="251" t="str">
        <f t="shared" si="19"/>
        <v/>
      </c>
    </row>
    <row r="1231" spans="1:23" ht="15" customHeight="1">
      <c r="A1231" s="223"/>
      <c r="B1231" s="223"/>
      <c r="C1231" s="224"/>
      <c r="D1231" s="223"/>
      <c r="E1231" s="223"/>
      <c r="F1231" s="223"/>
      <c r="G1231" s="223"/>
      <c r="H1231" s="223"/>
      <c r="I1231" s="223"/>
      <c r="J1231" s="225"/>
      <c r="K1231" s="223"/>
      <c r="L1231" s="223"/>
      <c r="M1231" s="223"/>
      <c r="N1231" s="223"/>
      <c r="O1231" s="231"/>
      <c r="P1231" s="231"/>
      <c r="Q1231" s="231"/>
      <c r="R1231" s="231"/>
      <c r="S1231" s="223"/>
      <c r="T1231" s="231"/>
      <c r="U1231" s="231"/>
      <c r="V1231" s="231"/>
      <c r="W1231" s="251" t="str">
        <f t="shared" si="19"/>
        <v/>
      </c>
    </row>
    <row r="1232" spans="1:23" ht="15" customHeight="1">
      <c r="A1232" s="223"/>
      <c r="B1232" s="223"/>
      <c r="C1232" s="224"/>
      <c r="D1232" s="223"/>
      <c r="E1232" s="223"/>
      <c r="F1232" s="223"/>
      <c r="G1232" s="223"/>
      <c r="H1232" s="223"/>
      <c r="I1232" s="223"/>
      <c r="J1232" s="225"/>
      <c r="K1232" s="223"/>
      <c r="L1232" s="223"/>
      <c r="M1232" s="223"/>
      <c r="N1232" s="223"/>
      <c r="O1232" s="231"/>
      <c r="P1232" s="231"/>
      <c r="Q1232" s="231"/>
      <c r="R1232" s="231"/>
      <c r="S1232" s="223"/>
      <c r="T1232" s="231"/>
      <c r="U1232" s="231"/>
      <c r="V1232" s="231"/>
      <c r="W1232" s="251" t="str">
        <f t="shared" si="19"/>
        <v/>
      </c>
    </row>
    <row r="1233" spans="1:23" ht="15" customHeight="1">
      <c r="A1233" s="223"/>
      <c r="B1233" s="223"/>
      <c r="C1233" s="224"/>
      <c r="D1233" s="223"/>
      <c r="E1233" s="223"/>
      <c r="F1233" s="223"/>
      <c r="G1233" s="223"/>
      <c r="H1233" s="223"/>
      <c r="I1233" s="223"/>
      <c r="J1233" s="225"/>
      <c r="K1233" s="223"/>
      <c r="L1233" s="223"/>
      <c r="M1233" s="223"/>
      <c r="N1233" s="223"/>
      <c r="O1233" s="231"/>
      <c r="P1233" s="231"/>
      <c r="Q1233" s="231"/>
      <c r="R1233" s="231"/>
      <c r="S1233" s="223"/>
      <c r="T1233" s="231"/>
      <c r="U1233" s="231"/>
      <c r="V1233" s="231"/>
      <c r="W1233" s="251" t="str">
        <f t="shared" si="19"/>
        <v/>
      </c>
    </row>
    <row r="1234" spans="1:23" ht="15" customHeight="1">
      <c r="A1234" s="223"/>
      <c r="B1234" s="223"/>
      <c r="C1234" s="224"/>
      <c r="D1234" s="223"/>
      <c r="E1234" s="223"/>
      <c r="F1234" s="223"/>
      <c r="G1234" s="223"/>
      <c r="H1234" s="223"/>
      <c r="I1234" s="223"/>
      <c r="J1234" s="225"/>
      <c r="K1234" s="223"/>
      <c r="L1234" s="223"/>
      <c r="M1234" s="223"/>
      <c r="N1234" s="223"/>
      <c r="O1234" s="231"/>
      <c r="P1234" s="231"/>
      <c r="Q1234" s="231"/>
      <c r="R1234" s="231"/>
      <c r="S1234" s="223"/>
      <c r="T1234" s="231"/>
      <c r="U1234" s="231"/>
      <c r="V1234" s="231"/>
      <c r="W1234" s="251" t="str">
        <f t="shared" si="19"/>
        <v/>
      </c>
    </row>
    <row r="1235" spans="1:23" ht="15" customHeight="1">
      <c r="A1235" s="223"/>
      <c r="B1235" s="223"/>
      <c r="C1235" s="224"/>
      <c r="D1235" s="223"/>
      <c r="E1235" s="223"/>
      <c r="F1235" s="223"/>
      <c r="G1235" s="223"/>
      <c r="H1235" s="223"/>
      <c r="I1235" s="223"/>
      <c r="J1235" s="225"/>
      <c r="K1235" s="223"/>
      <c r="L1235" s="223"/>
      <c r="M1235" s="223"/>
      <c r="N1235" s="223"/>
      <c r="O1235" s="231"/>
      <c r="P1235" s="231"/>
      <c r="Q1235" s="231"/>
      <c r="R1235" s="231"/>
      <c r="S1235" s="223"/>
      <c r="T1235" s="231"/>
      <c r="U1235" s="231"/>
      <c r="V1235" s="231"/>
      <c r="W1235" s="251" t="str">
        <f t="shared" si="19"/>
        <v/>
      </c>
    </row>
    <row r="1236" spans="1:23" ht="15" customHeight="1">
      <c r="A1236" s="223"/>
      <c r="B1236" s="223"/>
      <c r="C1236" s="224"/>
      <c r="D1236" s="223"/>
      <c r="E1236" s="223"/>
      <c r="F1236" s="223"/>
      <c r="G1236" s="223"/>
      <c r="H1236" s="223"/>
      <c r="I1236" s="223"/>
      <c r="J1236" s="225"/>
      <c r="K1236" s="223"/>
      <c r="L1236" s="223"/>
      <c r="M1236" s="223"/>
      <c r="N1236" s="223"/>
      <c r="O1236" s="231"/>
      <c r="P1236" s="231"/>
      <c r="Q1236" s="231"/>
      <c r="R1236" s="231"/>
      <c r="S1236" s="223"/>
      <c r="T1236" s="231"/>
      <c r="U1236" s="231"/>
      <c r="V1236" s="231"/>
      <c r="W1236" s="251" t="str">
        <f t="shared" si="19"/>
        <v/>
      </c>
    </row>
    <row r="1237" spans="1:23" ht="15" customHeight="1">
      <c r="A1237" s="223"/>
      <c r="B1237" s="223"/>
      <c r="C1237" s="224"/>
      <c r="D1237" s="223"/>
      <c r="E1237" s="223"/>
      <c r="F1237" s="223"/>
      <c r="G1237" s="223"/>
      <c r="H1237" s="223"/>
      <c r="I1237" s="223"/>
      <c r="J1237" s="225"/>
      <c r="K1237" s="223"/>
      <c r="L1237" s="223"/>
      <c r="M1237" s="223"/>
      <c r="N1237" s="223"/>
      <c r="O1237" s="231"/>
      <c r="P1237" s="231"/>
      <c r="Q1237" s="231"/>
      <c r="R1237" s="231"/>
      <c r="S1237" s="223"/>
      <c r="T1237" s="231"/>
      <c r="U1237" s="231"/>
      <c r="V1237" s="231"/>
      <c r="W1237" s="251" t="str">
        <f t="shared" si="19"/>
        <v/>
      </c>
    </row>
    <row r="1238" spans="1:23" ht="15" customHeight="1">
      <c r="A1238" s="223"/>
      <c r="B1238" s="223"/>
      <c r="C1238" s="224"/>
      <c r="D1238" s="223"/>
      <c r="E1238" s="223"/>
      <c r="F1238" s="223"/>
      <c r="G1238" s="223"/>
      <c r="H1238" s="223"/>
      <c r="I1238" s="223"/>
      <c r="J1238" s="225"/>
      <c r="K1238" s="223"/>
      <c r="L1238" s="223"/>
      <c r="M1238" s="223"/>
      <c r="N1238" s="223"/>
      <c r="O1238" s="231"/>
      <c r="P1238" s="231"/>
      <c r="Q1238" s="231"/>
      <c r="R1238" s="231"/>
      <c r="S1238" s="223"/>
      <c r="T1238" s="231"/>
      <c r="U1238" s="231"/>
      <c r="V1238" s="231"/>
      <c r="W1238" s="251" t="str">
        <f t="shared" si="19"/>
        <v/>
      </c>
    </row>
    <row r="1239" spans="1:23" ht="15" customHeight="1">
      <c r="A1239" s="223"/>
      <c r="B1239" s="223"/>
      <c r="C1239" s="224"/>
      <c r="D1239" s="223"/>
      <c r="E1239" s="223"/>
      <c r="F1239" s="223"/>
      <c r="G1239" s="223"/>
      <c r="H1239" s="223"/>
      <c r="I1239" s="223"/>
      <c r="J1239" s="225"/>
      <c r="K1239" s="223"/>
      <c r="L1239" s="223"/>
      <c r="M1239" s="223"/>
      <c r="N1239" s="223"/>
      <c r="O1239" s="231"/>
      <c r="P1239" s="231"/>
      <c r="Q1239" s="231"/>
      <c r="R1239" s="231"/>
      <c r="S1239" s="223"/>
      <c r="T1239" s="231"/>
      <c r="U1239" s="231"/>
      <c r="V1239" s="231"/>
      <c r="W1239" s="251" t="str">
        <f t="shared" si="19"/>
        <v/>
      </c>
    </row>
    <row r="1240" spans="1:23" ht="15" customHeight="1">
      <c r="A1240" s="223"/>
      <c r="B1240" s="223"/>
      <c r="C1240" s="224"/>
      <c r="D1240" s="223"/>
      <c r="E1240" s="223"/>
      <c r="F1240" s="223"/>
      <c r="G1240" s="223"/>
      <c r="H1240" s="223"/>
      <c r="I1240" s="223"/>
      <c r="J1240" s="225"/>
      <c r="K1240" s="223"/>
      <c r="L1240" s="223"/>
      <c r="M1240" s="223"/>
      <c r="N1240" s="223"/>
      <c r="O1240" s="231"/>
      <c r="P1240" s="231"/>
      <c r="Q1240" s="231"/>
      <c r="R1240" s="231"/>
      <c r="S1240" s="223"/>
      <c r="T1240" s="231"/>
      <c r="U1240" s="231"/>
      <c r="V1240" s="231"/>
      <c r="W1240" s="251" t="str">
        <f t="shared" si="19"/>
        <v/>
      </c>
    </row>
    <row r="1241" spans="1:23" ht="15" customHeight="1">
      <c r="A1241" s="223"/>
      <c r="B1241" s="223"/>
      <c r="C1241" s="224"/>
      <c r="D1241" s="223"/>
      <c r="E1241" s="223"/>
      <c r="F1241" s="223"/>
      <c r="G1241" s="223"/>
      <c r="H1241" s="223"/>
      <c r="I1241" s="223"/>
      <c r="J1241" s="225"/>
      <c r="K1241" s="223"/>
      <c r="L1241" s="223"/>
      <c r="M1241" s="223"/>
      <c r="N1241" s="223"/>
      <c r="O1241" s="231"/>
      <c r="P1241" s="231"/>
      <c r="Q1241" s="231"/>
      <c r="R1241" s="231"/>
      <c r="S1241" s="223"/>
      <c r="T1241" s="231"/>
      <c r="U1241" s="231"/>
      <c r="V1241" s="231"/>
      <c r="W1241" s="251" t="str">
        <f t="shared" si="19"/>
        <v/>
      </c>
    </row>
    <row r="1242" spans="1:23" ht="15" customHeight="1">
      <c r="A1242" s="223"/>
      <c r="B1242" s="223"/>
      <c r="C1242" s="224"/>
      <c r="D1242" s="223"/>
      <c r="E1242" s="223"/>
      <c r="F1242" s="223"/>
      <c r="G1242" s="223"/>
      <c r="H1242" s="223"/>
      <c r="I1242" s="223"/>
      <c r="J1242" s="225"/>
      <c r="K1242" s="223"/>
      <c r="L1242" s="223"/>
      <c r="M1242" s="223"/>
      <c r="N1242" s="223"/>
      <c r="O1242" s="231"/>
      <c r="P1242" s="231"/>
      <c r="Q1242" s="231"/>
      <c r="R1242" s="231"/>
      <c r="S1242" s="223"/>
      <c r="T1242" s="231"/>
      <c r="U1242" s="231"/>
      <c r="V1242" s="231"/>
      <c r="W1242" s="251" t="str">
        <f t="shared" si="19"/>
        <v/>
      </c>
    </row>
    <row r="1243" spans="1:23" ht="15" customHeight="1">
      <c r="A1243" s="223"/>
      <c r="B1243" s="223"/>
      <c r="C1243" s="224"/>
      <c r="D1243" s="223"/>
      <c r="E1243" s="223"/>
      <c r="F1243" s="223"/>
      <c r="G1243" s="223"/>
      <c r="H1243" s="223"/>
      <c r="I1243" s="223"/>
      <c r="J1243" s="225"/>
      <c r="K1243" s="223"/>
      <c r="L1243" s="223"/>
      <c r="M1243" s="223"/>
      <c r="N1243" s="223"/>
      <c r="O1243" s="231"/>
      <c r="P1243" s="231"/>
      <c r="Q1243" s="231"/>
      <c r="R1243" s="231"/>
      <c r="S1243" s="223"/>
      <c r="T1243" s="231"/>
      <c r="U1243" s="231"/>
      <c r="V1243" s="231"/>
      <c r="W1243" s="251" t="str">
        <f t="shared" si="19"/>
        <v/>
      </c>
    </row>
    <row r="1244" spans="1:23" ht="15" customHeight="1">
      <c r="A1244" s="223"/>
      <c r="B1244" s="223"/>
      <c r="C1244" s="224"/>
      <c r="D1244" s="223"/>
      <c r="E1244" s="223"/>
      <c r="F1244" s="223"/>
      <c r="G1244" s="223"/>
      <c r="H1244" s="223"/>
      <c r="I1244" s="223"/>
      <c r="J1244" s="225"/>
      <c r="K1244" s="223"/>
      <c r="L1244" s="223"/>
      <c r="M1244" s="223"/>
      <c r="N1244" s="223"/>
      <c r="O1244" s="231"/>
      <c r="P1244" s="231"/>
      <c r="Q1244" s="231"/>
      <c r="R1244" s="231"/>
      <c r="S1244" s="223"/>
      <c r="T1244" s="231"/>
      <c r="U1244" s="231"/>
      <c r="V1244" s="231"/>
      <c r="W1244" s="251" t="str">
        <f t="shared" si="19"/>
        <v/>
      </c>
    </row>
    <row r="1245" spans="1:23" ht="15" customHeight="1">
      <c r="A1245" s="223"/>
      <c r="B1245" s="223"/>
      <c r="C1245" s="224"/>
      <c r="D1245" s="223"/>
      <c r="E1245" s="223"/>
      <c r="F1245" s="223"/>
      <c r="G1245" s="223"/>
      <c r="H1245" s="223"/>
      <c r="I1245" s="223"/>
      <c r="J1245" s="225"/>
      <c r="K1245" s="223"/>
      <c r="L1245" s="223"/>
      <c r="M1245" s="223"/>
      <c r="N1245" s="223"/>
      <c r="O1245" s="231"/>
      <c r="P1245" s="231"/>
      <c r="Q1245" s="231"/>
      <c r="R1245" s="231"/>
      <c r="S1245" s="223"/>
      <c r="T1245" s="231"/>
      <c r="U1245" s="231"/>
      <c r="V1245" s="231"/>
      <c r="W1245" s="251" t="str">
        <f t="shared" si="19"/>
        <v/>
      </c>
    </row>
    <row r="1246" spans="1:23" ht="15" customHeight="1">
      <c r="A1246" s="223"/>
      <c r="B1246" s="223"/>
      <c r="C1246" s="224"/>
      <c r="D1246" s="223"/>
      <c r="E1246" s="223"/>
      <c r="F1246" s="223"/>
      <c r="G1246" s="223"/>
      <c r="H1246" s="223"/>
      <c r="I1246" s="223"/>
      <c r="J1246" s="225"/>
      <c r="K1246" s="223"/>
      <c r="L1246" s="223"/>
      <c r="M1246" s="223"/>
      <c r="N1246" s="223"/>
      <c r="O1246" s="231"/>
      <c r="P1246" s="231"/>
      <c r="Q1246" s="231"/>
      <c r="R1246" s="231"/>
      <c r="S1246" s="223"/>
      <c r="T1246" s="231"/>
      <c r="U1246" s="231"/>
      <c r="V1246" s="231"/>
      <c r="W1246" s="251" t="str">
        <f t="shared" si="19"/>
        <v/>
      </c>
    </row>
    <row r="1247" spans="1:23" ht="15" customHeight="1">
      <c r="A1247" s="223"/>
      <c r="B1247" s="223"/>
      <c r="C1247" s="224"/>
      <c r="D1247" s="223"/>
      <c r="E1247" s="223"/>
      <c r="F1247" s="223"/>
      <c r="G1247" s="223"/>
      <c r="H1247" s="223"/>
      <c r="I1247" s="223"/>
      <c r="J1247" s="225"/>
      <c r="K1247" s="223"/>
      <c r="L1247" s="223"/>
      <c r="M1247" s="223"/>
      <c r="N1247" s="223"/>
      <c r="O1247" s="231"/>
      <c r="P1247" s="231"/>
      <c r="Q1247" s="231"/>
      <c r="R1247" s="231"/>
      <c r="S1247" s="223"/>
      <c r="T1247" s="231"/>
      <c r="U1247" s="231"/>
      <c r="V1247" s="231"/>
      <c r="W1247" s="251" t="str">
        <f t="shared" si="19"/>
        <v/>
      </c>
    </row>
    <row r="1248" spans="1:23" ht="15" customHeight="1">
      <c r="A1248" s="223"/>
      <c r="B1248" s="223"/>
      <c r="C1248" s="224"/>
      <c r="D1248" s="223"/>
      <c r="E1248" s="223"/>
      <c r="F1248" s="223"/>
      <c r="G1248" s="223"/>
      <c r="H1248" s="223"/>
      <c r="I1248" s="223"/>
      <c r="J1248" s="225"/>
      <c r="K1248" s="223"/>
      <c r="L1248" s="223"/>
      <c r="M1248" s="223"/>
      <c r="N1248" s="223"/>
      <c r="O1248" s="231"/>
      <c r="P1248" s="231"/>
      <c r="Q1248" s="231"/>
      <c r="R1248" s="231"/>
      <c r="S1248" s="223"/>
      <c r="T1248" s="231"/>
      <c r="U1248" s="231"/>
      <c r="V1248" s="231"/>
      <c r="W1248" s="251" t="str">
        <f t="shared" si="19"/>
        <v/>
      </c>
    </row>
    <row r="1249" spans="1:23" ht="15" customHeight="1">
      <c r="A1249" s="223"/>
      <c r="B1249" s="223"/>
      <c r="C1249" s="224"/>
      <c r="D1249" s="223"/>
      <c r="E1249" s="223"/>
      <c r="F1249" s="223"/>
      <c r="G1249" s="223"/>
      <c r="H1249" s="223"/>
      <c r="I1249" s="223"/>
      <c r="J1249" s="225"/>
      <c r="K1249" s="223"/>
      <c r="L1249" s="223"/>
      <c r="M1249" s="223"/>
      <c r="N1249" s="223"/>
      <c r="O1249" s="231"/>
      <c r="P1249" s="231"/>
      <c r="Q1249" s="231"/>
      <c r="R1249" s="231"/>
      <c r="S1249" s="223"/>
      <c r="T1249" s="231"/>
      <c r="U1249" s="231"/>
      <c r="V1249" s="231"/>
      <c r="W1249" s="251" t="str">
        <f t="shared" si="19"/>
        <v/>
      </c>
    </row>
    <row r="1250" spans="1:23" ht="15" customHeight="1">
      <c r="A1250" s="223"/>
      <c r="B1250" s="223"/>
      <c r="C1250" s="224"/>
      <c r="D1250" s="223"/>
      <c r="E1250" s="223"/>
      <c r="F1250" s="223"/>
      <c r="G1250" s="223"/>
      <c r="H1250" s="223"/>
      <c r="I1250" s="223"/>
      <c r="J1250" s="225"/>
      <c r="K1250" s="223"/>
      <c r="L1250" s="223"/>
      <c r="M1250" s="223"/>
      <c r="N1250" s="223"/>
      <c r="O1250" s="231"/>
      <c r="P1250" s="231"/>
      <c r="Q1250" s="231"/>
      <c r="R1250" s="231"/>
      <c r="S1250" s="223"/>
      <c r="T1250" s="231"/>
      <c r="U1250" s="231"/>
      <c r="V1250" s="231"/>
      <c r="W1250" s="251" t="str">
        <f t="shared" si="19"/>
        <v/>
      </c>
    </row>
    <row r="1251" spans="1:23" ht="15" customHeight="1">
      <c r="A1251" s="223"/>
      <c r="B1251" s="223"/>
      <c r="C1251" s="224"/>
      <c r="D1251" s="223"/>
      <c r="E1251" s="223"/>
      <c r="F1251" s="223"/>
      <c r="G1251" s="223"/>
      <c r="H1251" s="223"/>
      <c r="I1251" s="223"/>
      <c r="J1251" s="225"/>
      <c r="K1251" s="223"/>
      <c r="L1251" s="223"/>
      <c r="M1251" s="223"/>
      <c r="N1251" s="223"/>
      <c r="O1251" s="231"/>
      <c r="P1251" s="231"/>
      <c r="Q1251" s="231"/>
      <c r="R1251" s="231"/>
      <c r="S1251" s="223"/>
      <c r="T1251" s="231"/>
      <c r="U1251" s="231"/>
      <c r="V1251" s="231"/>
      <c r="W1251" s="251" t="str">
        <f t="shared" si="19"/>
        <v/>
      </c>
    </row>
    <row r="1252" spans="1:23" ht="15" customHeight="1">
      <c r="A1252" s="223"/>
      <c r="B1252" s="223"/>
      <c r="C1252" s="224"/>
      <c r="D1252" s="223"/>
      <c r="E1252" s="223"/>
      <c r="F1252" s="223"/>
      <c r="G1252" s="223"/>
      <c r="H1252" s="223"/>
      <c r="I1252" s="223"/>
      <c r="J1252" s="225"/>
      <c r="K1252" s="223"/>
      <c r="L1252" s="223"/>
      <c r="M1252" s="223"/>
      <c r="N1252" s="223"/>
      <c r="O1252" s="231"/>
      <c r="P1252" s="231"/>
      <c r="Q1252" s="231"/>
      <c r="R1252" s="231"/>
      <c r="S1252" s="223"/>
      <c r="T1252" s="231"/>
      <c r="U1252" s="231"/>
      <c r="V1252" s="231"/>
      <c r="W1252" s="251" t="str">
        <f t="shared" si="19"/>
        <v/>
      </c>
    </row>
    <row r="1253" spans="1:23" ht="15" customHeight="1">
      <c r="A1253" s="223"/>
      <c r="B1253" s="223"/>
      <c r="C1253" s="224"/>
      <c r="D1253" s="223"/>
      <c r="E1253" s="223"/>
      <c r="F1253" s="223"/>
      <c r="G1253" s="223"/>
      <c r="H1253" s="223"/>
      <c r="I1253" s="223"/>
      <c r="J1253" s="225"/>
      <c r="K1253" s="223"/>
      <c r="L1253" s="223"/>
      <c r="M1253" s="223"/>
      <c r="N1253" s="223"/>
      <c r="O1253" s="231"/>
      <c r="P1253" s="231"/>
      <c r="Q1253" s="231"/>
      <c r="R1253" s="231"/>
      <c r="S1253" s="223"/>
      <c r="T1253" s="231"/>
      <c r="U1253" s="231"/>
      <c r="V1253" s="231"/>
      <c r="W1253" s="251" t="str">
        <f t="shared" si="19"/>
        <v/>
      </c>
    </row>
    <row r="1254" spans="1:23" ht="15" customHeight="1">
      <c r="A1254" s="223"/>
      <c r="B1254" s="223"/>
      <c r="C1254" s="224"/>
      <c r="D1254" s="223"/>
      <c r="E1254" s="223"/>
      <c r="F1254" s="223"/>
      <c r="G1254" s="223"/>
      <c r="H1254" s="223"/>
      <c r="I1254" s="223"/>
      <c r="J1254" s="225"/>
      <c r="K1254" s="223"/>
      <c r="L1254" s="223"/>
      <c r="M1254" s="223"/>
      <c r="N1254" s="223"/>
      <c r="O1254" s="231"/>
      <c r="P1254" s="231"/>
      <c r="Q1254" s="231"/>
      <c r="R1254" s="231"/>
      <c r="S1254" s="223"/>
      <c r="T1254" s="231"/>
      <c r="U1254" s="231"/>
      <c r="V1254" s="231"/>
      <c r="W1254" s="251" t="str">
        <f t="shared" si="19"/>
        <v/>
      </c>
    </row>
    <row r="1255" spans="1:23" ht="15" customHeight="1">
      <c r="A1255" s="223"/>
      <c r="B1255" s="223"/>
      <c r="C1255" s="224"/>
      <c r="D1255" s="223"/>
      <c r="E1255" s="223"/>
      <c r="F1255" s="223"/>
      <c r="G1255" s="223"/>
      <c r="H1255" s="223"/>
      <c r="I1255" s="223"/>
      <c r="J1255" s="225"/>
      <c r="K1255" s="223"/>
      <c r="L1255" s="223"/>
      <c r="M1255" s="223"/>
      <c r="N1255" s="223"/>
      <c r="O1255" s="231"/>
      <c r="P1255" s="231"/>
      <c r="Q1255" s="231"/>
      <c r="R1255" s="231"/>
      <c r="S1255" s="223"/>
      <c r="T1255" s="231"/>
      <c r="U1255" s="231"/>
      <c r="V1255" s="231"/>
      <c r="W1255" s="251" t="str">
        <f t="shared" si="19"/>
        <v/>
      </c>
    </row>
    <row r="1256" spans="1:23" ht="15" customHeight="1">
      <c r="A1256" s="223"/>
      <c r="B1256" s="223"/>
      <c r="C1256" s="224"/>
      <c r="D1256" s="223"/>
      <c r="E1256" s="223"/>
      <c r="F1256" s="223"/>
      <c r="G1256" s="223"/>
      <c r="H1256" s="223"/>
      <c r="I1256" s="223"/>
      <c r="J1256" s="225"/>
      <c r="K1256" s="223"/>
      <c r="L1256" s="223"/>
      <c r="M1256" s="223"/>
      <c r="N1256" s="223"/>
      <c r="O1256" s="231"/>
      <c r="P1256" s="231"/>
      <c r="Q1256" s="231"/>
      <c r="R1256" s="231"/>
      <c r="S1256" s="223"/>
      <c r="T1256" s="231"/>
      <c r="U1256" s="231"/>
      <c r="V1256" s="231"/>
      <c r="W1256" s="251" t="str">
        <f t="shared" si="19"/>
        <v/>
      </c>
    </row>
    <row r="1257" spans="1:23" ht="15" customHeight="1">
      <c r="A1257" s="223"/>
      <c r="B1257" s="223"/>
      <c r="C1257" s="224"/>
      <c r="D1257" s="223"/>
      <c r="E1257" s="223"/>
      <c r="F1257" s="223"/>
      <c r="G1257" s="223"/>
      <c r="H1257" s="223"/>
      <c r="I1257" s="223"/>
      <c r="J1257" s="225"/>
      <c r="K1257" s="223"/>
      <c r="L1257" s="223"/>
      <c r="M1257" s="223"/>
      <c r="N1257" s="223"/>
      <c r="O1257" s="231"/>
      <c r="P1257" s="231"/>
      <c r="Q1257" s="231"/>
      <c r="R1257" s="231"/>
      <c r="S1257" s="223"/>
      <c r="T1257" s="231"/>
      <c r="U1257" s="231"/>
      <c r="V1257" s="231"/>
      <c r="W1257" s="251" t="str">
        <f t="shared" si="19"/>
        <v/>
      </c>
    </row>
    <row r="1258" spans="1:23" ht="15" customHeight="1">
      <c r="A1258" s="223"/>
      <c r="B1258" s="223"/>
      <c r="C1258" s="224"/>
      <c r="D1258" s="223"/>
      <c r="E1258" s="223"/>
      <c r="F1258" s="223"/>
      <c r="G1258" s="223"/>
      <c r="H1258" s="223"/>
      <c r="I1258" s="223"/>
      <c r="J1258" s="225"/>
      <c r="K1258" s="223"/>
      <c r="L1258" s="223"/>
      <c r="M1258" s="223"/>
      <c r="N1258" s="223"/>
      <c r="O1258" s="231"/>
      <c r="P1258" s="231"/>
      <c r="Q1258" s="231"/>
      <c r="R1258" s="231"/>
      <c r="S1258" s="223"/>
      <c r="T1258" s="231"/>
      <c r="U1258" s="231"/>
      <c r="V1258" s="231"/>
      <c r="W1258" s="251" t="str">
        <f t="shared" si="19"/>
        <v/>
      </c>
    </row>
    <row r="1259" spans="1:23" ht="15" customHeight="1">
      <c r="A1259" s="223"/>
      <c r="B1259" s="223"/>
      <c r="C1259" s="224"/>
      <c r="D1259" s="223"/>
      <c r="E1259" s="223"/>
      <c r="F1259" s="223"/>
      <c r="G1259" s="223"/>
      <c r="H1259" s="223"/>
      <c r="I1259" s="223"/>
      <c r="J1259" s="225"/>
      <c r="K1259" s="223"/>
      <c r="L1259" s="223"/>
      <c r="M1259" s="223"/>
      <c r="N1259" s="223"/>
      <c r="O1259" s="231"/>
      <c r="P1259" s="231"/>
      <c r="Q1259" s="231"/>
      <c r="R1259" s="231"/>
      <c r="S1259" s="223"/>
      <c r="T1259" s="231"/>
      <c r="U1259" s="231"/>
      <c r="V1259" s="231"/>
      <c r="W1259" s="251" t="str">
        <f t="shared" si="19"/>
        <v/>
      </c>
    </row>
    <row r="1260" spans="1:23" ht="15" customHeight="1">
      <c r="A1260" s="223"/>
      <c r="B1260" s="223"/>
      <c r="C1260" s="224"/>
      <c r="D1260" s="223"/>
      <c r="E1260" s="223"/>
      <c r="F1260" s="223"/>
      <c r="G1260" s="223"/>
      <c r="H1260" s="223"/>
      <c r="I1260" s="223"/>
      <c r="J1260" s="225"/>
      <c r="K1260" s="223"/>
      <c r="L1260" s="223"/>
      <c r="M1260" s="223"/>
      <c r="N1260" s="223"/>
      <c r="O1260" s="231"/>
      <c r="P1260" s="231"/>
      <c r="Q1260" s="231"/>
      <c r="R1260" s="231"/>
      <c r="S1260" s="223"/>
      <c r="T1260" s="231"/>
      <c r="U1260" s="231"/>
      <c r="V1260" s="231"/>
      <c r="W1260" s="251" t="str">
        <f t="shared" si="19"/>
        <v/>
      </c>
    </row>
    <row r="1261" spans="1:23" ht="15" customHeight="1">
      <c r="A1261" s="223"/>
      <c r="B1261" s="223"/>
      <c r="C1261" s="224"/>
      <c r="D1261" s="223"/>
      <c r="E1261" s="223"/>
      <c r="F1261" s="223"/>
      <c r="G1261" s="223"/>
      <c r="H1261" s="223"/>
      <c r="I1261" s="223"/>
      <c r="J1261" s="225"/>
      <c r="K1261" s="223"/>
      <c r="L1261" s="223"/>
      <c r="M1261" s="223"/>
      <c r="N1261" s="223"/>
      <c r="O1261" s="231"/>
      <c r="P1261" s="231"/>
      <c r="Q1261" s="231"/>
      <c r="R1261" s="231"/>
      <c r="S1261" s="223"/>
      <c r="T1261" s="231"/>
      <c r="U1261" s="231"/>
      <c r="V1261" s="231"/>
      <c r="W1261" s="251" t="str">
        <f t="shared" si="19"/>
        <v/>
      </c>
    </row>
    <row r="1262" spans="1:23" ht="15" customHeight="1">
      <c r="A1262" s="223"/>
      <c r="B1262" s="223"/>
      <c r="C1262" s="224"/>
      <c r="D1262" s="223"/>
      <c r="E1262" s="223"/>
      <c r="F1262" s="223"/>
      <c r="G1262" s="223"/>
      <c r="H1262" s="223"/>
      <c r="I1262" s="223"/>
      <c r="J1262" s="225"/>
      <c r="K1262" s="223"/>
      <c r="L1262" s="223"/>
      <c r="M1262" s="223"/>
      <c r="N1262" s="223"/>
      <c r="O1262" s="231"/>
      <c r="P1262" s="231"/>
      <c r="Q1262" s="231"/>
      <c r="R1262" s="231"/>
      <c r="S1262" s="223"/>
      <c r="T1262" s="231"/>
      <c r="U1262" s="231"/>
      <c r="V1262" s="231"/>
      <c r="W1262" s="251" t="str">
        <f t="shared" si="19"/>
        <v/>
      </c>
    </row>
    <row r="1263" spans="1:23" ht="15" customHeight="1">
      <c r="A1263" s="223"/>
      <c r="B1263" s="223"/>
      <c r="C1263" s="224"/>
      <c r="D1263" s="223"/>
      <c r="E1263" s="223"/>
      <c r="F1263" s="223"/>
      <c r="G1263" s="223"/>
      <c r="H1263" s="223"/>
      <c r="I1263" s="223"/>
      <c r="J1263" s="225"/>
      <c r="K1263" s="223"/>
      <c r="L1263" s="223"/>
      <c r="M1263" s="223"/>
      <c r="N1263" s="223"/>
      <c r="O1263" s="231"/>
      <c r="P1263" s="231"/>
      <c r="Q1263" s="231"/>
      <c r="R1263" s="231"/>
      <c r="S1263" s="223"/>
      <c r="T1263" s="231"/>
      <c r="U1263" s="231"/>
      <c r="V1263" s="231"/>
      <c r="W1263" s="251" t="str">
        <f t="shared" si="19"/>
        <v/>
      </c>
    </row>
    <row r="1264" spans="1:23" ht="15" customHeight="1">
      <c r="A1264" s="223"/>
      <c r="B1264" s="223"/>
      <c r="C1264" s="224"/>
      <c r="D1264" s="223"/>
      <c r="E1264" s="223"/>
      <c r="F1264" s="223"/>
      <c r="G1264" s="223"/>
      <c r="H1264" s="223"/>
      <c r="I1264" s="223"/>
      <c r="J1264" s="225"/>
      <c r="K1264" s="223"/>
      <c r="L1264" s="223"/>
      <c r="M1264" s="223"/>
      <c r="N1264" s="223"/>
      <c r="O1264" s="231"/>
      <c r="P1264" s="231"/>
      <c r="Q1264" s="231"/>
      <c r="R1264" s="231"/>
      <c r="S1264" s="223"/>
      <c r="T1264" s="231"/>
      <c r="U1264" s="231"/>
      <c r="V1264" s="231"/>
      <c r="W1264" s="251" t="str">
        <f t="shared" si="19"/>
        <v/>
      </c>
    </row>
    <row r="1265" spans="1:23" ht="15" customHeight="1">
      <c r="A1265" s="223"/>
      <c r="B1265" s="223"/>
      <c r="C1265" s="224"/>
      <c r="D1265" s="223"/>
      <c r="E1265" s="223"/>
      <c r="F1265" s="223"/>
      <c r="G1265" s="223"/>
      <c r="H1265" s="223"/>
      <c r="I1265" s="223"/>
      <c r="J1265" s="225"/>
      <c r="K1265" s="223"/>
      <c r="L1265" s="223"/>
      <c r="M1265" s="223"/>
      <c r="N1265" s="223"/>
      <c r="O1265" s="231"/>
      <c r="P1265" s="231"/>
      <c r="Q1265" s="231"/>
      <c r="R1265" s="231"/>
      <c r="S1265" s="223"/>
      <c r="T1265" s="231"/>
      <c r="U1265" s="231"/>
      <c r="V1265" s="231"/>
      <c r="W1265" s="251" t="str">
        <f t="shared" si="19"/>
        <v/>
      </c>
    </row>
    <row r="1266" spans="1:23" ht="15" customHeight="1">
      <c r="A1266" s="223"/>
      <c r="B1266" s="223"/>
      <c r="C1266" s="224"/>
      <c r="D1266" s="223"/>
      <c r="E1266" s="223"/>
      <c r="F1266" s="223"/>
      <c r="G1266" s="223"/>
      <c r="H1266" s="223"/>
      <c r="I1266" s="223"/>
      <c r="J1266" s="225"/>
      <c r="K1266" s="223"/>
      <c r="L1266" s="223"/>
      <c r="M1266" s="223"/>
      <c r="N1266" s="223"/>
      <c r="O1266" s="231"/>
      <c r="P1266" s="231"/>
      <c r="Q1266" s="231"/>
      <c r="R1266" s="231"/>
      <c r="S1266" s="223"/>
      <c r="T1266" s="231"/>
      <c r="U1266" s="231"/>
      <c r="V1266" s="231"/>
      <c r="W1266" s="251" t="str">
        <f t="shared" si="19"/>
        <v/>
      </c>
    </row>
    <row r="1267" spans="1:23" ht="15" customHeight="1">
      <c r="A1267" s="223"/>
      <c r="B1267" s="223"/>
      <c r="C1267" s="224"/>
      <c r="D1267" s="223"/>
      <c r="E1267" s="223"/>
      <c r="F1267" s="223"/>
      <c r="G1267" s="223"/>
      <c r="H1267" s="223"/>
      <c r="I1267" s="223"/>
      <c r="J1267" s="225"/>
      <c r="K1267" s="223"/>
      <c r="L1267" s="223"/>
      <c r="M1267" s="223"/>
      <c r="N1267" s="223"/>
      <c r="O1267" s="231"/>
      <c r="P1267" s="231"/>
      <c r="Q1267" s="231"/>
      <c r="R1267" s="231"/>
      <c r="S1267" s="223"/>
      <c r="T1267" s="231"/>
      <c r="U1267" s="231"/>
      <c r="V1267" s="231"/>
      <c r="W1267" s="251" t="str">
        <f t="shared" si="19"/>
        <v/>
      </c>
    </row>
    <row r="1268" spans="1:23" ht="15" customHeight="1">
      <c r="A1268" s="223"/>
      <c r="B1268" s="223"/>
      <c r="C1268" s="224"/>
      <c r="D1268" s="223"/>
      <c r="E1268" s="223"/>
      <c r="F1268" s="223"/>
      <c r="G1268" s="223"/>
      <c r="H1268" s="223"/>
      <c r="I1268" s="223"/>
      <c r="J1268" s="225"/>
      <c r="K1268" s="223"/>
      <c r="L1268" s="223"/>
      <c r="M1268" s="223"/>
      <c r="N1268" s="223"/>
      <c r="O1268" s="231"/>
      <c r="P1268" s="231"/>
      <c r="Q1268" s="231"/>
      <c r="R1268" s="231"/>
      <c r="S1268" s="223"/>
      <c r="T1268" s="231"/>
      <c r="U1268" s="231"/>
      <c r="V1268" s="231"/>
      <c r="W1268" s="251" t="str">
        <f t="shared" si="19"/>
        <v/>
      </c>
    </row>
    <row r="1269" spans="1:23" ht="15" customHeight="1">
      <c r="A1269" s="223"/>
      <c r="B1269" s="223"/>
      <c r="C1269" s="224"/>
      <c r="D1269" s="223"/>
      <c r="E1269" s="223"/>
      <c r="F1269" s="223"/>
      <c r="G1269" s="223"/>
      <c r="H1269" s="223"/>
      <c r="I1269" s="223"/>
      <c r="J1269" s="225"/>
      <c r="K1269" s="223"/>
      <c r="L1269" s="223"/>
      <c r="M1269" s="223"/>
      <c r="N1269" s="223"/>
      <c r="O1269" s="231"/>
      <c r="P1269" s="231"/>
      <c r="Q1269" s="231"/>
      <c r="R1269" s="231"/>
      <c r="S1269" s="223"/>
      <c r="T1269" s="231"/>
      <c r="U1269" s="231"/>
      <c r="V1269" s="231"/>
      <c r="W1269" s="251" t="str">
        <f t="shared" si="19"/>
        <v/>
      </c>
    </row>
    <row r="1270" spans="1:23" ht="15" customHeight="1">
      <c r="A1270" s="223"/>
      <c r="B1270" s="223"/>
      <c r="C1270" s="224"/>
      <c r="D1270" s="223"/>
      <c r="E1270" s="223"/>
      <c r="F1270" s="223"/>
      <c r="G1270" s="223"/>
      <c r="H1270" s="223"/>
      <c r="I1270" s="223"/>
      <c r="J1270" s="225"/>
      <c r="K1270" s="223"/>
      <c r="L1270" s="223"/>
      <c r="M1270" s="223"/>
      <c r="N1270" s="223"/>
      <c r="O1270" s="231"/>
      <c r="P1270" s="231"/>
      <c r="Q1270" s="231"/>
      <c r="R1270" s="231"/>
      <c r="S1270" s="223"/>
      <c r="T1270" s="231"/>
      <c r="U1270" s="231"/>
      <c r="V1270" s="231"/>
      <c r="W1270" s="251" t="str">
        <f t="shared" si="19"/>
        <v/>
      </c>
    </row>
    <row r="1271" spans="1:23" ht="15" customHeight="1">
      <c r="A1271" s="223"/>
      <c r="B1271" s="223"/>
      <c r="C1271" s="224"/>
      <c r="D1271" s="223"/>
      <c r="E1271" s="223"/>
      <c r="F1271" s="223"/>
      <c r="G1271" s="223"/>
      <c r="H1271" s="223"/>
      <c r="I1271" s="223"/>
      <c r="J1271" s="225"/>
      <c r="K1271" s="223"/>
      <c r="L1271" s="223"/>
      <c r="M1271" s="223"/>
      <c r="N1271" s="223"/>
      <c r="O1271" s="231"/>
      <c r="P1271" s="231"/>
      <c r="Q1271" s="231"/>
      <c r="R1271" s="231"/>
      <c r="S1271" s="223"/>
      <c r="T1271" s="231"/>
      <c r="U1271" s="231"/>
      <c r="V1271" s="231"/>
      <c r="W1271" s="251" t="str">
        <f t="shared" si="19"/>
        <v/>
      </c>
    </row>
    <row r="1272" spans="1:23" ht="15" customHeight="1">
      <c r="A1272" s="223"/>
      <c r="B1272" s="223"/>
      <c r="C1272" s="224"/>
      <c r="D1272" s="223"/>
      <c r="E1272" s="223"/>
      <c r="F1272" s="223"/>
      <c r="G1272" s="223"/>
      <c r="H1272" s="223"/>
      <c r="I1272" s="223"/>
      <c r="J1272" s="225"/>
      <c r="K1272" s="223"/>
      <c r="L1272" s="223"/>
      <c r="M1272" s="223"/>
      <c r="N1272" s="223"/>
      <c r="O1272" s="231"/>
      <c r="P1272" s="231"/>
      <c r="Q1272" s="231"/>
      <c r="R1272" s="231"/>
      <c r="S1272" s="223"/>
      <c r="T1272" s="231"/>
      <c r="U1272" s="231"/>
      <c r="V1272" s="231"/>
      <c r="W1272" s="251" t="str">
        <f t="shared" si="19"/>
        <v/>
      </c>
    </row>
    <row r="1273" spans="1:23" ht="15" customHeight="1">
      <c r="A1273" s="223"/>
      <c r="B1273" s="223"/>
      <c r="C1273" s="224"/>
      <c r="D1273" s="223"/>
      <c r="E1273" s="223"/>
      <c r="F1273" s="223"/>
      <c r="G1273" s="223"/>
      <c r="H1273" s="223"/>
      <c r="I1273" s="223"/>
      <c r="J1273" s="225"/>
      <c r="K1273" s="223"/>
      <c r="L1273" s="223"/>
      <c r="M1273" s="223"/>
      <c r="N1273" s="223"/>
      <c r="O1273" s="231"/>
      <c r="P1273" s="231"/>
      <c r="Q1273" s="231"/>
      <c r="R1273" s="231"/>
      <c r="S1273" s="223"/>
      <c r="T1273" s="231"/>
      <c r="U1273" s="231"/>
      <c r="V1273" s="231"/>
      <c r="W1273" s="251" t="str">
        <f t="shared" si="19"/>
        <v/>
      </c>
    </row>
    <row r="1274" spans="1:23" ht="15" customHeight="1">
      <c r="A1274" s="223"/>
      <c r="B1274" s="223"/>
      <c r="C1274" s="224"/>
      <c r="D1274" s="223"/>
      <c r="E1274" s="223"/>
      <c r="F1274" s="223"/>
      <c r="G1274" s="223"/>
      <c r="H1274" s="223"/>
      <c r="I1274" s="223"/>
      <c r="J1274" s="225"/>
      <c r="K1274" s="223"/>
      <c r="L1274" s="223"/>
      <c r="M1274" s="223"/>
      <c r="N1274" s="223"/>
      <c r="O1274" s="231"/>
      <c r="P1274" s="231"/>
      <c r="Q1274" s="231"/>
      <c r="R1274" s="231"/>
      <c r="S1274" s="223"/>
      <c r="T1274" s="231"/>
      <c r="U1274" s="231"/>
      <c r="V1274" s="231"/>
      <c r="W1274" s="251" t="str">
        <f t="shared" si="19"/>
        <v/>
      </c>
    </row>
    <row r="1275" spans="1:23" ht="15" customHeight="1">
      <c r="A1275" s="223"/>
      <c r="B1275" s="223"/>
      <c r="C1275" s="224"/>
      <c r="D1275" s="223"/>
      <c r="E1275" s="223"/>
      <c r="F1275" s="223"/>
      <c r="G1275" s="223"/>
      <c r="H1275" s="223"/>
      <c r="I1275" s="223"/>
      <c r="J1275" s="225"/>
      <c r="K1275" s="223"/>
      <c r="L1275" s="223"/>
      <c r="M1275" s="223"/>
      <c r="N1275" s="223"/>
      <c r="O1275" s="231"/>
      <c r="P1275" s="231"/>
      <c r="Q1275" s="231"/>
      <c r="R1275" s="231"/>
      <c r="S1275" s="223"/>
      <c r="T1275" s="231"/>
      <c r="U1275" s="231"/>
      <c r="V1275" s="231"/>
      <c r="W1275" s="251" t="str">
        <f t="shared" si="19"/>
        <v/>
      </c>
    </row>
    <row r="1276" spans="1:23" ht="15" customHeight="1">
      <c r="A1276" s="223"/>
      <c r="B1276" s="223"/>
      <c r="C1276" s="224"/>
      <c r="D1276" s="223"/>
      <c r="E1276" s="223"/>
      <c r="F1276" s="223"/>
      <c r="G1276" s="223"/>
      <c r="H1276" s="223"/>
      <c r="I1276" s="223"/>
      <c r="J1276" s="225"/>
      <c r="K1276" s="223"/>
      <c r="L1276" s="223"/>
      <c r="M1276" s="223"/>
      <c r="N1276" s="223"/>
      <c r="O1276" s="231"/>
      <c r="P1276" s="231"/>
      <c r="Q1276" s="231"/>
      <c r="R1276" s="231"/>
      <c r="S1276" s="223"/>
      <c r="T1276" s="231"/>
      <c r="U1276" s="231"/>
      <c r="V1276" s="231"/>
      <c r="W1276" s="251" t="str">
        <f t="shared" si="19"/>
        <v/>
      </c>
    </row>
    <row r="1277" spans="1:23" ht="15" customHeight="1">
      <c r="A1277" s="223"/>
      <c r="B1277" s="223"/>
      <c r="C1277" s="224"/>
      <c r="D1277" s="223"/>
      <c r="E1277" s="223"/>
      <c r="F1277" s="223"/>
      <c r="G1277" s="223"/>
      <c r="H1277" s="223"/>
      <c r="I1277" s="223"/>
      <c r="J1277" s="225"/>
      <c r="K1277" s="223"/>
      <c r="L1277" s="223"/>
      <c r="M1277" s="223"/>
      <c r="N1277" s="223"/>
      <c r="O1277" s="231"/>
      <c r="P1277" s="231"/>
      <c r="Q1277" s="231"/>
      <c r="R1277" s="231"/>
      <c r="S1277" s="223"/>
      <c r="T1277" s="231"/>
      <c r="U1277" s="231"/>
      <c r="V1277" s="231"/>
      <c r="W1277" s="251" t="str">
        <f t="shared" si="19"/>
        <v/>
      </c>
    </row>
    <row r="1278" spans="1:23" ht="15" customHeight="1">
      <c r="A1278" s="223"/>
      <c r="B1278" s="223"/>
      <c r="C1278" s="224"/>
      <c r="D1278" s="223"/>
      <c r="E1278" s="223"/>
      <c r="F1278" s="223"/>
      <c r="G1278" s="223"/>
      <c r="H1278" s="223"/>
      <c r="I1278" s="223"/>
      <c r="J1278" s="225"/>
      <c r="K1278" s="223"/>
      <c r="L1278" s="223"/>
      <c r="M1278" s="223"/>
      <c r="N1278" s="223"/>
      <c r="O1278" s="231"/>
      <c r="P1278" s="231"/>
      <c r="Q1278" s="231"/>
      <c r="R1278" s="231"/>
      <c r="S1278" s="223"/>
      <c r="T1278" s="231"/>
      <c r="U1278" s="231"/>
      <c r="V1278" s="231"/>
      <c r="W1278" s="251" t="str">
        <f t="shared" si="19"/>
        <v/>
      </c>
    </row>
    <row r="1279" spans="1:23" ht="15" customHeight="1">
      <c r="A1279" s="223"/>
      <c r="B1279" s="223"/>
      <c r="C1279" s="224"/>
      <c r="D1279" s="223"/>
      <c r="E1279" s="223"/>
      <c r="F1279" s="223"/>
      <c r="G1279" s="223"/>
      <c r="H1279" s="223"/>
      <c r="I1279" s="223"/>
      <c r="J1279" s="225"/>
      <c r="K1279" s="223"/>
      <c r="L1279" s="223"/>
      <c r="M1279" s="223"/>
      <c r="N1279" s="223"/>
      <c r="O1279" s="231"/>
      <c r="P1279" s="231"/>
      <c r="Q1279" s="231"/>
      <c r="R1279" s="231"/>
      <c r="S1279" s="223"/>
      <c r="T1279" s="231"/>
      <c r="U1279" s="231"/>
      <c r="V1279" s="231"/>
      <c r="W1279" s="251" t="str">
        <f t="shared" si="19"/>
        <v/>
      </c>
    </row>
    <row r="1280" spans="1:23" ht="15" customHeight="1">
      <c r="A1280" s="223"/>
      <c r="B1280" s="223"/>
      <c r="C1280" s="224"/>
      <c r="D1280" s="223"/>
      <c r="E1280" s="223"/>
      <c r="F1280" s="223"/>
      <c r="G1280" s="223"/>
      <c r="H1280" s="223"/>
      <c r="I1280" s="223"/>
      <c r="J1280" s="225"/>
      <c r="K1280" s="223"/>
      <c r="L1280" s="223"/>
      <c r="M1280" s="223"/>
      <c r="N1280" s="223"/>
      <c r="O1280" s="231"/>
      <c r="P1280" s="231"/>
      <c r="Q1280" s="231"/>
      <c r="R1280" s="231"/>
      <c r="S1280" s="223"/>
      <c r="T1280" s="231"/>
      <c r="U1280" s="231"/>
      <c r="V1280" s="231"/>
      <c r="W1280" s="251" t="str">
        <f t="shared" si="19"/>
        <v/>
      </c>
    </row>
    <row r="1281" spans="1:23" ht="15" customHeight="1">
      <c r="A1281" s="223"/>
      <c r="B1281" s="223"/>
      <c r="C1281" s="224"/>
      <c r="D1281" s="223"/>
      <c r="E1281" s="223"/>
      <c r="F1281" s="223"/>
      <c r="G1281" s="223"/>
      <c r="H1281" s="223"/>
      <c r="I1281" s="223"/>
      <c r="J1281" s="225"/>
      <c r="K1281" s="223"/>
      <c r="L1281" s="223"/>
      <c r="M1281" s="223"/>
      <c r="N1281" s="223"/>
      <c r="O1281" s="231"/>
      <c r="P1281" s="231"/>
      <c r="Q1281" s="231"/>
      <c r="R1281" s="231"/>
      <c r="S1281" s="223"/>
      <c r="T1281" s="231"/>
      <c r="U1281" s="231"/>
      <c r="V1281" s="231"/>
      <c r="W1281" s="251" t="str">
        <f t="shared" si="19"/>
        <v/>
      </c>
    </row>
    <row r="1282" spans="1:23" ht="15" customHeight="1">
      <c r="A1282" s="223"/>
      <c r="B1282" s="223"/>
      <c r="C1282" s="224"/>
      <c r="D1282" s="223"/>
      <c r="E1282" s="223"/>
      <c r="F1282" s="223"/>
      <c r="G1282" s="223"/>
      <c r="H1282" s="223"/>
      <c r="I1282" s="223"/>
      <c r="J1282" s="225"/>
      <c r="K1282" s="223"/>
      <c r="L1282" s="223"/>
      <c r="M1282" s="223"/>
      <c r="N1282" s="223"/>
      <c r="O1282" s="231"/>
      <c r="P1282" s="231"/>
      <c r="Q1282" s="231"/>
      <c r="R1282" s="231"/>
      <c r="S1282" s="223"/>
      <c r="T1282" s="231"/>
      <c r="U1282" s="231"/>
      <c r="V1282" s="231"/>
      <c r="W1282" s="251" t="str">
        <f t="shared" si="19"/>
        <v/>
      </c>
    </row>
    <row r="1283" spans="1:23" ht="15" customHeight="1">
      <c r="A1283" s="223"/>
      <c r="B1283" s="223"/>
      <c r="C1283" s="224"/>
      <c r="D1283" s="223"/>
      <c r="E1283" s="223"/>
      <c r="F1283" s="223"/>
      <c r="G1283" s="223"/>
      <c r="H1283" s="223"/>
      <c r="I1283" s="223"/>
      <c r="J1283" s="225"/>
      <c r="K1283" s="223"/>
      <c r="L1283" s="223"/>
      <c r="M1283" s="223"/>
      <c r="N1283" s="223"/>
      <c r="O1283" s="231"/>
      <c r="P1283" s="231"/>
      <c r="Q1283" s="231"/>
      <c r="R1283" s="231"/>
      <c r="S1283" s="223"/>
      <c r="T1283" s="231"/>
      <c r="U1283" s="231"/>
      <c r="V1283" s="231"/>
      <c r="W1283" s="251" t="str">
        <f t="shared" si="19"/>
        <v/>
      </c>
    </row>
    <row r="1284" spans="1:23" ht="15" customHeight="1">
      <c r="A1284" s="223"/>
      <c r="B1284" s="223"/>
      <c r="C1284" s="224"/>
      <c r="D1284" s="223"/>
      <c r="E1284" s="223"/>
      <c r="F1284" s="223"/>
      <c r="G1284" s="223"/>
      <c r="H1284" s="223"/>
      <c r="I1284" s="223"/>
      <c r="J1284" s="225"/>
      <c r="K1284" s="223"/>
      <c r="L1284" s="223"/>
      <c r="M1284" s="223"/>
      <c r="N1284" s="223"/>
      <c r="O1284" s="231"/>
      <c r="P1284" s="231"/>
      <c r="Q1284" s="231"/>
      <c r="R1284" s="231"/>
      <c r="S1284" s="223"/>
      <c r="T1284" s="231"/>
      <c r="U1284" s="231"/>
      <c r="V1284" s="231"/>
      <c r="W1284" s="251" t="str">
        <f t="shared" ref="W1284:W1347" si="20">IF($O1284="YES",$O$2&amp;", ","")&amp;IF($P1284="YES",$P$2&amp;", ","")&amp;IF($Q1284="YES",$Q$2&amp;", ","")&amp;IF($R1284="YES",$R$2&amp;", ","")</f>
        <v/>
      </c>
    </row>
    <row r="1285" spans="1:23" ht="15" customHeight="1">
      <c r="A1285" s="223"/>
      <c r="B1285" s="223"/>
      <c r="C1285" s="224"/>
      <c r="D1285" s="223"/>
      <c r="E1285" s="223"/>
      <c r="F1285" s="223"/>
      <c r="G1285" s="223"/>
      <c r="H1285" s="223"/>
      <c r="I1285" s="223"/>
      <c r="J1285" s="225"/>
      <c r="K1285" s="223"/>
      <c r="L1285" s="223"/>
      <c r="M1285" s="223"/>
      <c r="N1285" s="223"/>
      <c r="O1285" s="231"/>
      <c r="P1285" s="231"/>
      <c r="Q1285" s="231"/>
      <c r="R1285" s="231"/>
      <c r="S1285" s="223"/>
      <c r="T1285" s="231"/>
      <c r="U1285" s="231"/>
      <c r="V1285" s="231"/>
      <c r="W1285" s="251" t="str">
        <f t="shared" si="20"/>
        <v/>
      </c>
    </row>
    <row r="1286" spans="1:23" ht="15" customHeight="1">
      <c r="A1286" s="223"/>
      <c r="B1286" s="223"/>
      <c r="C1286" s="224"/>
      <c r="D1286" s="223"/>
      <c r="E1286" s="223"/>
      <c r="F1286" s="223"/>
      <c r="G1286" s="223"/>
      <c r="H1286" s="223"/>
      <c r="I1286" s="223"/>
      <c r="J1286" s="225"/>
      <c r="K1286" s="223"/>
      <c r="L1286" s="223"/>
      <c r="M1286" s="223"/>
      <c r="N1286" s="223"/>
      <c r="O1286" s="231"/>
      <c r="P1286" s="231"/>
      <c r="Q1286" s="231"/>
      <c r="R1286" s="231"/>
      <c r="S1286" s="223"/>
      <c r="T1286" s="231"/>
      <c r="U1286" s="231"/>
      <c r="V1286" s="231"/>
      <c r="W1286" s="251" t="str">
        <f t="shared" si="20"/>
        <v/>
      </c>
    </row>
    <row r="1287" spans="1:23" ht="15" customHeight="1">
      <c r="A1287" s="223"/>
      <c r="B1287" s="223"/>
      <c r="C1287" s="224"/>
      <c r="D1287" s="223"/>
      <c r="E1287" s="223"/>
      <c r="F1287" s="223"/>
      <c r="G1287" s="223"/>
      <c r="H1287" s="223"/>
      <c r="I1287" s="223"/>
      <c r="J1287" s="225"/>
      <c r="K1287" s="223"/>
      <c r="L1287" s="223"/>
      <c r="M1287" s="223"/>
      <c r="N1287" s="223"/>
      <c r="O1287" s="231"/>
      <c r="P1287" s="231"/>
      <c r="Q1287" s="231"/>
      <c r="R1287" s="231"/>
      <c r="S1287" s="223"/>
      <c r="T1287" s="231"/>
      <c r="U1287" s="231"/>
      <c r="V1287" s="231"/>
      <c r="W1287" s="251" t="str">
        <f t="shared" si="20"/>
        <v/>
      </c>
    </row>
    <row r="1288" spans="1:23" ht="15" customHeight="1">
      <c r="A1288" s="223"/>
      <c r="B1288" s="223"/>
      <c r="C1288" s="224"/>
      <c r="D1288" s="223"/>
      <c r="E1288" s="223"/>
      <c r="F1288" s="223"/>
      <c r="G1288" s="223"/>
      <c r="H1288" s="223"/>
      <c r="I1288" s="223"/>
      <c r="J1288" s="225"/>
      <c r="K1288" s="223"/>
      <c r="L1288" s="223"/>
      <c r="M1288" s="223"/>
      <c r="N1288" s="223"/>
      <c r="O1288" s="231"/>
      <c r="P1288" s="231"/>
      <c r="Q1288" s="231"/>
      <c r="R1288" s="231"/>
      <c r="S1288" s="223"/>
      <c r="T1288" s="231"/>
      <c r="U1288" s="231"/>
      <c r="V1288" s="231"/>
      <c r="W1288" s="251" t="str">
        <f t="shared" si="20"/>
        <v/>
      </c>
    </row>
    <row r="1289" spans="1:23" ht="15" customHeight="1">
      <c r="A1289" s="223"/>
      <c r="B1289" s="223"/>
      <c r="C1289" s="224"/>
      <c r="D1289" s="223"/>
      <c r="E1289" s="223"/>
      <c r="F1289" s="223"/>
      <c r="G1289" s="223"/>
      <c r="H1289" s="223"/>
      <c r="I1289" s="223"/>
      <c r="J1289" s="225"/>
      <c r="K1289" s="223"/>
      <c r="L1289" s="223"/>
      <c r="M1289" s="223"/>
      <c r="N1289" s="223"/>
      <c r="O1289" s="231"/>
      <c r="P1289" s="231"/>
      <c r="Q1289" s="231"/>
      <c r="R1289" s="231"/>
      <c r="S1289" s="223"/>
      <c r="T1289" s="231"/>
      <c r="U1289" s="231"/>
      <c r="V1289" s="231"/>
      <c r="W1289" s="251" t="str">
        <f t="shared" si="20"/>
        <v/>
      </c>
    </row>
    <row r="1290" spans="1:23" ht="15" customHeight="1">
      <c r="A1290" s="223"/>
      <c r="B1290" s="223"/>
      <c r="C1290" s="224"/>
      <c r="D1290" s="223"/>
      <c r="E1290" s="223"/>
      <c r="F1290" s="223"/>
      <c r="G1290" s="223"/>
      <c r="H1290" s="223"/>
      <c r="I1290" s="223"/>
      <c r="J1290" s="225"/>
      <c r="K1290" s="223"/>
      <c r="L1290" s="223"/>
      <c r="M1290" s="223"/>
      <c r="N1290" s="223"/>
      <c r="O1290" s="231"/>
      <c r="P1290" s="231"/>
      <c r="Q1290" s="231"/>
      <c r="R1290" s="231"/>
      <c r="S1290" s="223"/>
      <c r="T1290" s="231"/>
      <c r="U1290" s="231"/>
      <c r="V1290" s="231"/>
      <c r="W1290" s="251" t="str">
        <f t="shared" si="20"/>
        <v/>
      </c>
    </row>
    <row r="1291" spans="1:23" ht="15" customHeight="1">
      <c r="A1291" s="223"/>
      <c r="B1291" s="223"/>
      <c r="C1291" s="224"/>
      <c r="D1291" s="223"/>
      <c r="E1291" s="223"/>
      <c r="F1291" s="223"/>
      <c r="G1291" s="223"/>
      <c r="H1291" s="223"/>
      <c r="I1291" s="223"/>
      <c r="J1291" s="225"/>
      <c r="K1291" s="223"/>
      <c r="L1291" s="223"/>
      <c r="M1291" s="223"/>
      <c r="N1291" s="223"/>
      <c r="O1291" s="231"/>
      <c r="P1291" s="231"/>
      <c r="Q1291" s="231"/>
      <c r="R1291" s="231"/>
      <c r="S1291" s="223"/>
      <c r="T1291" s="231"/>
      <c r="U1291" s="231"/>
      <c r="V1291" s="231"/>
      <c r="W1291" s="251" t="str">
        <f t="shared" si="20"/>
        <v/>
      </c>
    </row>
    <row r="1292" spans="1:23" ht="15" customHeight="1">
      <c r="A1292" s="223"/>
      <c r="B1292" s="223"/>
      <c r="C1292" s="224"/>
      <c r="D1292" s="223"/>
      <c r="E1292" s="223"/>
      <c r="F1292" s="223"/>
      <c r="G1292" s="223"/>
      <c r="H1292" s="223"/>
      <c r="I1292" s="223"/>
      <c r="J1292" s="225"/>
      <c r="K1292" s="223"/>
      <c r="L1292" s="223"/>
      <c r="M1292" s="223"/>
      <c r="N1292" s="223"/>
      <c r="O1292" s="231"/>
      <c r="P1292" s="231"/>
      <c r="Q1292" s="231"/>
      <c r="R1292" s="231"/>
      <c r="S1292" s="223"/>
      <c r="T1292" s="231"/>
      <c r="U1292" s="231"/>
      <c r="V1292" s="231"/>
      <c r="W1292" s="251" t="str">
        <f t="shared" si="20"/>
        <v/>
      </c>
    </row>
    <row r="1293" spans="1:23" ht="15" customHeight="1">
      <c r="A1293" s="223"/>
      <c r="B1293" s="223"/>
      <c r="C1293" s="224"/>
      <c r="D1293" s="223"/>
      <c r="E1293" s="223"/>
      <c r="F1293" s="223"/>
      <c r="G1293" s="223"/>
      <c r="H1293" s="223"/>
      <c r="I1293" s="223"/>
      <c r="J1293" s="225"/>
      <c r="K1293" s="223"/>
      <c r="L1293" s="223"/>
      <c r="M1293" s="223"/>
      <c r="N1293" s="223"/>
      <c r="O1293" s="231"/>
      <c r="P1293" s="231"/>
      <c r="Q1293" s="231"/>
      <c r="R1293" s="231"/>
      <c r="S1293" s="223"/>
      <c r="T1293" s="231"/>
      <c r="U1293" s="231"/>
      <c r="V1293" s="231"/>
      <c r="W1293" s="251" t="str">
        <f t="shared" si="20"/>
        <v/>
      </c>
    </row>
    <row r="1294" spans="1:23" ht="15" customHeight="1">
      <c r="A1294" s="223"/>
      <c r="B1294" s="223"/>
      <c r="C1294" s="224"/>
      <c r="D1294" s="223"/>
      <c r="E1294" s="223"/>
      <c r="F1294" s="223"/>
      <c r="G1294" s="223"/>
      <c r="H1294" s="223"/>
      <c r="I1294" s="223"/>
      <c r="J1294" s="225"/>
      <c r="K1294" s="223"/>
      <c r="L1294" s="223"/>
      <c r="M1294" s="223"/>
      <c r="N1294" s="223"/>
      <c r="O1294" s="231"/>
      <c r="P1294" s="231"/>
      <c r="Q1294" s="231"/>
      <c r="R1294" s="231"/>
      <c r="S1294" s="223"/>
      <c r="T1294" s="231"/>
      <c r="U1294" s="231"/>
      <c r="V1294" s="231"/>
      <c r="W1294" s="251" t="str">
        <f t="shared" si="20"/>
        <v/>
      </c>
    </row>
    <row r="1295" spans="1:23" ht="15" customHeight="1">
      <c r="A1295" s="223"/>
      <c r="B1295" s="223"/>
      <c r="C1295" s="224"/>
      <c r="D1295" s="223"/>
      <c r="E1295" s="223"/>
      <c r="F1295" s="223"/>
      <c r="G1295" s="223"/>
      <c r="H1295" s="223"/>
      <c r="I1295" s="223"/>
      <c r="J1295" s="225"/>
      <c r="K1295" s="223"/>
      <c r="L1295" s="223"/>
      <c r="M1295" s="223"/>
      <c r="N1295" s="223"/>
      <c r="O1295" s="231"/>
      <c r="P1295" s="231"/>
      <c r="Q1295" s="231"/>
      <c r="R1295" s="231"/>
      <c r="S1295" s="223"/>
      <c r="T1295" s="231"/>
      <c r="U1295" s="231"/>
      <c r="V1295" s="231"/>
      <c r="W1295" s="251" t="str">
        <f t="shared" si="20"/>
        <v/>
      </c>
    </row>
    <row r="1296" spans="1:23" ht="15" customHeight="1">
      <c r="A1296" s="223"/>
      <c r="B1296" s="223"/>
      <c r="C1296" s="224"/>
      <c r="D1296" s="223"/>
      <c r="E1296" s="223"/>
      <c r="F1296" s="223"/>
      <c r="G1296" s="223"/>
      <c r="H1296" s="223"/>
      <c r="I1296" s="223"/>
      <c r="J1296" s="225"/>
      <c r="K1296" s="223"/>
      <c r="L1296" s="223"/>
      <c r="M1296" s="223"/>
      <c r="N1296" s="223"/>
      <c r="O1296" s="231"/>
      <c r="P1296" s="231"/>
      <c r="Q1296" s="231"/>
      <c r="R1296" s="231"/>
      <c r="S1296" s="223"/>
      <c r="T1296" s="231"/>
      <c r="U1296" s="231"/>
      <c r="V1296" s="231"/>
      <c r="W1296" s="251" t="str">
        <f t="shared" si="20"/>
        <v/>
      </c>
    </row>
    <row r="1297" spans="1:23" ht="15" customHeight="1">
      <c r="A1297" s="223"/>
      <c r="B1297" s="223"/>
      <c r="C1297" s="224"/>
      <c r="D1297" s="223"/>
      <c r="E1297" s="223"/>
      <c r="F1297" s="223"/>
      <c r="G1297" s="223"/>
      <c r="H1297" s="223"/>
      <c r="I1297" s="223"/>
      <c r="J1297" s="225"/>
      <c r="K1297" s="223"/>
      <c r="L1297" s="223"/>
      <c r="M1297" s="223"/>
      <c r="N1297" s="223"/>
      <c r="O1297" s="231"/>
      <c r="P1297" s="231"/>
      <c r="Q1297" s="231"/>
      <c r="R1297" s="231"/>
      <c r="S1297" s="223"/>
      <c r="T1297" s="231"/>
      <c r="U1297" s="231"/>
      <c r="V1297" s="231"/>
      <c r="W1297" s="251" t="str">
        <f t="shared" si="20"/>
        <v/>
      </c>
    </row>
    <row r="1298" spans="1:23" ht="15" customHeight="1">
      <c r="A1298" s="223"/>
      <c r="B1298" s="223"/>
      <c r="C1298" s="224"/>
      <c r="D1298" s="223"/>
      <c r="E1298" s="223"/>
      <c r="F1298" s="223"/>
      <c r="G1298" s="223"/>
      <c r="H1298" s="223"/>
      <c r="I1298" s="223"/>
      <c r="J1298" s="225"/>
      <c r="K1298" s="223"/>
      <c r="L1298" s="223"/>
      <c r="M1298" s="223"/>
      <c r="N1298" s="223"/>
      <c r="O1298" s="231"/>
      <c r="P1298" s="231"/>
      <c r="Q1298" s="231"/>
      <c r="R1298" s="231"/>
      <c r="S1298" s="223"/>
      <c r="T1298" s="231"/>
      <c r="U1298" s="231"/>
      <c r="V1298" s="231"/>
      <c r="W1298" s="251" t="str">
        <f t="shared" si="20"/>
        <v/>
      </c>
    </row>
    <row r="1299" spans="1:23" ht="15" customHeight="1">
      <c r="A1299" s="223"/>
      <c r="B1299" s="223"/>
      <c r="C1299" s="224"/>
      <c r="D1299" s="223"/>
      <c r="E1299" s="223"/>
      <c r="F1299" s="223"/>
      <c r="G1299" s="223"/>
      <c r="H1299" s="223"/>
      <c r="I1299" s="223"/>
      <c r="J1299" s="225"/>
      <c r="K1299" s="223"/>
      <c r="L1299" s="223"/>
      <c r="M1299" s="223"/>
      <c r="N1299" s="223"/>
      <c r="O1299" s="231"/>
      <c r="P1299" s="231"/>
      <c r="Q1299" s="231"/>
      <c r="R1299" s="231"/>
      <c r="S1299" s="223"/>
      <c r="T1299" s="231"/>
      <c r="U1299" s="231"/>
      <c r="V1299" s="231"/>
      <c r="W1299" s="251" t="str">
        <f t="shared" si="20"/>
        <v/>
      </c>
    </row>
    <row r="1300" spans="1:23" ht="15" customHeight="1">
      <c r="A1300" s="223"/>
      <c r="B1300" s="223"/>
      <c r="C1300" s="224"/>
      <c r="D1300" s="223"/>
      <c r="E1300" s="223"/>
      <c r="F1300" s="223"/>
      <c r="G1300" s="223"/>
      <c r="H1300" s="223"/>
      <c r="I1300" s="223"/>
      <c r="J1300" s="225"/>
      <c r="K1300" s="223"/>
      <c r="L1300" s="223"/>
      <c r="M1300" s="223"/>
      <c r="N1300" s="223"/>
      <c r="O1300" s="231"/>
      <c r="P1300" s="231"/>
      <c r="Q1300" s="231"/>
      <c r="R1300" s="231"/>
      <c r="S1300" s="223"/>
      <c r="T1300" s="231"/>
      <c r="U1300" s="231"/>
      <c r="V1300" s="231"/>
      <c r="W1300" s="251" t="str">
        <f t="shared" si="20"/>
        <v/>
      </c>
    </row>
    <row r="1301" spans="1:23" ht="15" customHeight="1">
      <c r="A1301" s="223"/>
      <c r="B1301" s="223"/>
      <c r="C1301" s="224"/>
      <c r="D1301" s="223"/>
      <c r="E1301" s="223"/>
      <c r="F1301" s="223"/>
      <c r="G1301" s="223"/>
      <c r="H1301" s="223"/>
      <c r="I1301" s="223"/>
      <c r="J1301" s="225"/>
      <c r="K1301" s="223"/>
      <c r="L1301" s="223"/>
      <c r="M1301" s="223"/>
      <c r="N1301" s="223"/>
      <c r="O1301" s="231"/>
      <c r="P1301" s="231"/>
      <c r="Q1301" s="231"/>
      <c r="R1301" s="231"/>
      <c r="S1301" s="223"/>
      <c r="T1301" s="231"/>
      <c r="U1301" s="231"/>
      <c r="V1301" s="231"/>
      <c r="W1301" s="251" t="str">
        <f t="shared" si="20"/>
        <v/>
      </c>
    </row>
    <row r="1302" spans="1:23" ht="15" customHeight="1">
      <c r="A1302" s="223"/>
      <c r="B1302" s="223"/>
      <c r="C1302" s="224"/>
      <c r="D1302" s="223"/>
      <c r="E1302" s="223"/>
      <c r="F1302" s="223"/>
      <c r="G1302" s="223"/>
      <c r="H1302" s="223"/>
      <c r="I1302" s="223"/>
      <c r="J1302" s="225"/>
      <c r="K1302" s="223"/>
      <c r="L1302" s="223"/>
      <c r="M1302" s="223"/>
      <c r="N1302" s="223"/>
      <c r="O1302" s="231"/>
      <c r="P1302" s="231"/>
      <c r="Q1302" s="231"/>
      <c r="R1302" s="231"/>
      <c r="S1302" s="223"/>
      <c r="T1302" s="231"/>
      <c r="U1302" s="231"/>
      <c r="V1302" s="231"/>
      <c r="W1302" s="251" t="str">
        <f t="shared" si="20"/>
        <v/>
      </c>
    </row>
    <row r="1303" spans="1:23" ht="15" customHeight="1">
      <c r="A1303" s="223"/>
      <c r="B1303" s="223"/>
      <c r="C1303" s="224"/>
      <c r="D1303" s="223"/>
      <c r="E1303" s="223"/>
      <c r="F1303" s="223"/>
      <c r="G1303" s="223"/>
      <c r="H1303" s="223"/>
      <c r="I1303" s="223"/>
      <c r="J1303" s="225"/>
      <c r="K1303" s="223"/>
      <c r="L1303" s="223"/>
      <c r="M1303" s="223"/>
      <c r="N1303" s="223"/>
      <c r="O1303" s="231"/>
      <c r="P1303" s="231"/>
      <c r="Q1303" s="231"/>
      <c r="R1303" s="231"/>
      <c r="S1303" s="223"/>
      <c r="T1303" s="231"/>
      <c r="U1303" s="231"/>
      <c r="V1303" s="231"/>
      <c r="W1303" s="251" t="str">
        <f t="shared" si="20"/>
        <v/>
      </c>
    </row>
    <row r="1304" spans="1:23" ht="15" customHeight="1">
      <c r="A1304" s="223"/>
      <c r="B1304" s="223"/>
      <c r="C1304" s="224"/>
      <c r="D1304" s="223"/>
      <c r="E1304" s="223"/>
      <c r="F1304" s="223"/>
      <c r="G1304" s="223"/>
      <c r="H1304" s="223"/>
      <c r="I1304" s="223"/>
      <c r="J1304" s="225"/>
      <c r="K1304" s="223"/>
      <c r="L1304" s="223"/>
      <c r="M1304" s="223"/>
      <c r="N1304" s="223"/>
      <c r="O1304" s="231"/>
      <c r="P1304" s="231"/>
      <c r="Q1304" s="231"/>
      <c r="R1304" s="231"/>
      <c r="S1304" s="223"/>
      <c r="T1304" s="231"/>
      <c r="U1304" s="231"/>
      <c r="V1304" s="231"/>
      <c r="W1304" s="251" t="str">
        <f t="shared" si="20"/>
        <v/>
      </c>
    </row>
    <row r="1305" spans="1:23" ht="15" customHeight="1">
      <c r="A1305" s="223"/>
      <c r="B1305" s="223"/>
      <c r="C1305" s="224"/>
      <c r="D1305" s="223"/>
      <c r="E1305" s="223"/>
      <c r="F1305" s="223"/>
      <c r="G1305" s="223"/>
      <c r="H1305" s="223"/>
      <c r="I1305" s="223"/>
      <c r="J1305" s="225"/>
      <c r="K1305" s="223"/>
      <c r="L1305" s="223"/>
      <c r="M1305" s="223"/>
      <c r="N1305" s="223"/>
      <c r="O1305" s="231"/>
      <c r="P1305" s="231"/>
      <c r="Q1305" s="231"/>
      <c r="R1305" s="231"/>
      <c r="S1305" s="223"/>
      <c r="T1305" s="231"/>
      <c r="U1305" s="231"/>
      <c r="V1305" s="231"/>
      <c r="W1305" s="251" t="str">
        <f t="shared" si="20"/>
        <v/>
      </c>
    </row>
    <row r="1306" spans="1:23" ht="15" customHeight="1">
      <c r="A1306" s="223"/>
      <c r="B1306" s="223"/>
      <c r="C1306" s="224"/>
      <c r="D1306" s="223"/>
      <c r="E1306" s="223"/>
      <c r="F1306" s="223"/>
      <c r="G1306" s="223"/>
      <c r="H1306" s="223"/>
      <c r="I1306" s="223"/>
      <c r="J1306" s="225"/>
      <c r="K1306" s="223"/>
      <c r="L1306" s="223"/>
      <c r="M1306" s="223"/>
      <c r="N1306" s="223"/>
      <c r="O1306" s="231"/>
      <c r="P1306" s="231"/>
      <c r="Q1306" s="231"/>
      <c r="R1306" s="231"/>
      <c r="S1306" s="223"/>
      <c r="T1306" s="231"/>
      <c r="U1306" s="231"/>
      <c r="V1306" s="231"/>
      <c r="W1306" s="251" t="str">
        <f t="shared" si="20"/>
        <v/>
      </c>
    </row>
    <row r="1307" spans="1:23" ht="15" customHeight="1">
      <c r="A1307" s="223"/>
      <c r="B1307" s="223"/>
      <c r="C1307" s="224"/>
      <c r="D1307" s="223"/>
      <c r="E1307" s="223"/>
      <c r="F1307" s="223"/>
      <c r="G1307" s="223"/>
      <c r="H1307" s="223"/>
      <c r="I1307" s="223"/>
      <c r="J1307" s="225"/>
      <c r="K1307" s="223"/>
      <c r="L1307" s="223"/>
      <c r="M1307" s="223"/>
      <c r="N1307" s="223"/>
      <c r="O1307" s="231"/>
      <c r="P1307" s="231"/>
      <c r="Q1307" s="231"/>
      <c r="R1307" s="231"/>
      <c r="S1307" s="223"/>
      <c r="T1307" s="231"/>
      <c r="U1307" s="231"/>
      <c r="V1307" s="231"/>
      <c r="W1307" s="251" t="str">
        <f t="shared" si="20"/>
        <v/>
      </c>
    </row>
    <row r="1308" spans="1:23" ht="15" customHeight="1">
      <c r="A1308" s="223"/>
      <c r="B1308" s="223"/>
      <c r="C1308" s="224"/>
      <c r="D1308" s="223"/>
      <c r="E1308" s="223"/>
      <c r="F1308" s="223"/>
      <c r="G1308" s="223"/>
      <c r="H1308" s="223"/>
      <c r="I1308" s="223"/>
      <c r="J1308" s="225"/>
      <c r="K1308" s="223"/>
      <c r="L1308" s="223"/>
      <c r="M1308" s="223"/>
      <c r="N1308" s="223"/>
      <c r="O1308" s="231"/>
      <c r="P1308" s="231"/>
      <c r="Q1308" s="231"/>
      <c r="R1308" s="231"/>
      <c r="S1308" s="223"/>
      <c r="T1308" s="231"/>
      <c r="U1308" s="231"/>
      <c r="V1308" s="231"/>
      <c r="W1308" s="251" t="str">
        <f t="shared" si="20"/>
        <v/>
      </c>
    </row>
    <row r="1309" spans="1:23" ht="15" customHeight="1">
      <c r="A1309" s="223"/>
      <c r="B1309" s="223"/>
      <c r="C1309" s="224"/>
      <c r="D1309" s="223"/>
      <c r="E1309" s="223"/>
      <c r="F1309" s="223"/>
      <c r="G1309" s="223"/>
      <c r="H1309" s="223"/>
      <c r="I1309" s="223"/>
      <c r="J1309" s="225"/>
      <c r="K1309" s="223"/>
      <c r="L1309" s="223"/>
      <c r="M1309" s="223"/>
      <c r="N1309" s="223"/>
      <c r="O1309" s="231"/>
      <c r="P1309" s="231"/>
      <c r="Q1309" s="231"/>
      <c r="R1309" s="231"/>
      <c r="S1309" s="223"/>
      <c r="T1309" s="231"/>
      <c r="U1309" s="231"/>
      <c r="V1309" s="231"/>
      <c r="W1309" s="251" t="str">
        <f t="shared" si="20"/>
        <v/>
      </c>
    </row>
    <row r="1310" spans="1:23" ht="15" customHeight="1">
      <c r="A1310" s="223"/>
      <c r="B1310" s="223"/>
      <c r="C1310" s="224"/>
      <c r="D1310" s="223"/>
      <c r="E1310" s="223"/>
      <c r="F1310" s="223"/>
      <c r="G1310" s="223"/>
      <c r="H1310" s="223"/>
      <c r="I1310" s="223"/>
      <c r="J1310" s="225"/>
      <c r="K1310" s="223"/>
      <c r="L1310" s="223"/>
      <c r="M1310" s="223"/>
      <c r="N1310" s="223"/>
      <c r="O1310" s="231"/>
      <c r="P1310" s="231"/>
      <c r="Q1310" s="231"/>
      <c r="R1310" s="231"/>
      <c r="S1310" s="223"/>
      <c r="T1310" s="231"/>
      <c r="U1310" s="231"/>
      <c r="V1310" s="231"/>
      <c r="W1310" s="251" t="str">
        <f t="shared" si="20"/>
        <v/>
      </c>
    </row>
    <row r="1311" spans="1:23" ht="15" customHeight="1">
      <c r="A1311" s="223"/>
      <c r="B1311" s="223"/>
      <c r="C1311" s="224"/>
      <c r="D1311" s="223"/>
      <c r="E1311" s="223"/>
      <c r="F1311" s="223"/>
      <c r="G1311" s="223"/>
      <c r="H1311" s="223"/>
      <c r="I1311" s="223"/>
      <c r="J1311" s="225"/>
      <c r="K1311" s="223"/>
      <c r="L1311" s="223"/>
      <c r="M1311" s="223"/>
      <c r="N1311" s="223"/>
      <c r="O1311" s="231"/>
      <c r="P1311" s="231"/>
      <c r="Q1311" s="231"/>
      <c r="R1311" s="231"/>
      <c r="S1311" s="223"/>
      <c r="T1311" s="231"/>
      <c r="U1311" s="231"/>
      <c r="V1311" s="231"/>
      <c r="W1311" s="251" t="str">
        <f t="shared" si="20"/>
        <v/>
      </c>
    </row>
    <row r="1312" spans="1:23" ht="15" customHeight="1">
      <c r="A1312" s="223"/>
      <c r="B1312" s="223"/>
      <c r="C1312" s="224"/>
      <c r="D1312" s="223"/>
      <c r="E1312" s="223"/>
      <c r="F1312" s="223"/>
      <c r="G1312" s="223"/>
      <c r="H1312" s="223"/>
      <c r="I1312" s="223"/>
      <c r="J1312" s="225"/>
      <c r="K1312" s="223"/>
      <c r="L1312" s="223"/>
      <c r="M1312" s="223"/>
      <c r="N1312" s="223"/>
      <c r="O1312" s="231"/>
      <c r="P1312" s="231"/>
      <c r="Q1312" s="231"/>
      <c r="R1312" s="231"/>
      <c r="S1312" s="223"/>
      <c r="T1312" s="231"/>
      <c r="U1312" s="231"/>
      <c r="V1312" s="231"/>
      <c r="W1312" s="251" t="str">
        <f t="shared" si="20"/>
        <v/>
      </c>
    </row>
    <row r="1313" spans="1:23" ht="15" customHeight="1">
      <c r="A1313" s="223"/>
      <c r="B1313" s="223"/>
      <c r="C1313" s="224"/>
      <c r="D1313" s="223"/>
      <c r="E1313" s="223"/>
      <c r="F1313" s="223"/>
      <c r="G1313" s="223"/>
      <c r="H1313" s="223"/>
      <c r="I1313" s="223"/>
      <c r="J1313" s="225"/>
      <c r="K1313" s="223"/>
      <c r="L1313" s="223"/>
      <c r="M1313" s="223"/>
      <c r="N1313" s="223"/>
      <c r="O1313" s="231"/>
      <c r="P1313" s="231"/>
      <c r="Q1313" s="231"/>
      <c r="R1313" s="231"/>
      <c r="S1313" s="223"/>
      <c r="T1313" s="231"/>
      <c r="U1313" s="231"/>
      <c r="V1313" s="231"/>
      <c r="W1313" s="251" t="str">
        <f t="shared" si="20"/>
        <v/>
      </c>
    </row>
    <row r="1314" spans="1:23" ht="15" customHeight="1">
      <c r="A1314" s="223"/>
      <c r="B1314" s="223"/>
      <c r="C1314" s="224"/>
      <c r="D1314" s="223"/>
      <c r="E1314" s="223"/>
      <c r="F1314" s="223"/>
      <c r="G1314" s="223"/>
      <c r="H1314" s="223"/>
      <c r="I1314" s="223"/>
      <c r="J1314" s="225"/>
      <c r="K1314" s="223"/>
      <c r="L1314" s="223"/>
      <c r="M1314" s="223"/>
      <c r="N1314" s="223"/>
      <c r="O1314" s="231"/>
      <c r="P1314" s="231"/>
      <c r="Q1314" s="231"/>
      <c r="R1314" s="231"/>
      <c r="S1314" s="223"/>
      <c r="T1314" s="231"/>
      <c r="U1314" s="231"/>
      <c r="V1314" s="231"/>
      <c r="W1314" s="251" t="str">
        <f t="shared" si="20"/>
        <v/>
      </c>
    </row>
    <row r="1315" spans="1:23" ht="15" customHeight="1">
      <c r="A1315" s="223"/>
      <c r="B1315" s="223"/>
      <c r="C1315" s="224"/>
      <c r="D1315" s="223"/>
      <c r="E1315" s="223"/>
      <c r="F1315" s="223"/>
      <c r="G1315" s="223"/>
      <c r="H1315" s="223"/>
      <c r="I1315" s="223"/>
      <c r="J1315" s="225"/>
      <c r="K1315" s="223"/>
      <c r="L1315" s="223"/>
      <c r="M1315" s="223"/>
      <c r="N1315" s="223"/>
      <c r="O1315" s="231"/>
      <c r="P1315" s="231"/>
      <c r="Q1315" s="231"/>
      <c r="R1315" s="231"/>
      <c r="S1315" s="223"/>
      <c r="T1315" s="231"/>
      <c r="U1315" s="231"/>
      <c r="V1315" s="231"/>
      <c r="W1315" s="251" t="str">
        <f t="shared" si="20"/>
        <v/>
      </c>
    </row>
    <row r="1316" spans="1:23" ht="15" customHeight="1">
      <c r="A1316" s="223"/>
      <c r="B1316" s="223"/>
      <c r="C1316" s="224"/>
      <c r="D1316" s="223"/>
      <c r="E1316" s="223"/>
      <c r="F1316" s="223"/>
      <c r="G1316" s="223"/>
      <c r="H1316" s="223"/>
      <c r="I1316" s="223"/>
      <c r="J1316" s="225"/>
      <c r="K1316" s="223"/>
      <c r="L1316" s="223"/>
      <c r="M1316" s="223"/>
      <c r="N1316" s="223"/>
      <c r="O1316" s="231"/>
      <c r="P1316" s="231"/>
      <c r="Q1316" s="231"/>
      <c r="R1316" s="231"/>
      <c r="S1316" s="223"/>
      <c r="T1316" s="231"/>
      <c r="U1316" s="231"/>
      <c r="V1316" s="231"/>
      <c r="W1316" s="251" t="str">
        <f t="shared" si="20"/>
        <v/>
      </c>
    </row>
    <row r="1317" spans="1:23" ht="15" customHeight="1">
      <c r="A1317" s="223"/>
      <c r="B1317" s="223"/>
      <c r="C1317" s="224"/>
      <c r="D1317" s="223"/>
      <c r="E1317" s="223"/>
      <c r="F1317" s="223"/>
      <c r="G1317" s="223"/>
      <c r="H1317" s="223"/>
      <c r="I1317" s="223"/>
      <c r="J1317" s="225"/>
      <c r="K1317" s="223"/>
      <c r="L1317" s="223"/>
      <c r="M1317" s="223"/>
      <c r="N1317" s="223"/>
      <c r="O1317" s="231"/>
      <c r="P1317" s="231"/>
      <c r="Q1317" s="231"/>
      <c r="R1317" s="231"/>
      <c r="S1317" s="223"/>
      <c r="T1317" s="231"/>
      <c r="U1317" s="231"/>
      <c r="V1317" s="231"/>
      <c r="W1317" s="251" t="str">
        <f t="shared" si="20"/>
        <v/>
      </c>
    </row>
    <row r="1318" spans="1:23" ht="15" customHeight="1">
      <c r="A1318" s="223"/>
      <c r="B1318" s="223"/>
      <c r="C1318" s="224"/>
      <c r="D1318" s="223"/>
      <c r="E1318" s="223"/>
      <c r="F1318" s="223"/>
      <c r="G1318" s="223"/>
      <c r="H1318" s="223"/>
      <c r="I1318" s="223"/>
      <c r="J1318" s="225"/>
      <c r="K1318" s="223"/>
      <c r="L1318" s="223"/>
      <c r="M1318" s="223"/>
      <c r="N1318" s="223"/>
      <c r="O1318" s="231"/>
      <c r="P1318" s="231"/>
      <c r="Q1318" s="231"/>
      <c r="R1318" s="231"/>
      <c r="S1318" s="223"/>
      <c r="T1318" s="231"/>
      <c r="U1318" s="231"/>
      <c r="V1318" s="231"/>
      <c r="W1318" s="251" t="str">
        <f t="shared" si="20"/>
        <v/>
      </c>
    </row>
    <row r="1319" spans="1:23" ht="15" customHeight="1">
      <c r="A1319" s="223"/>
      <c r="B1319" s="223"/>
      <c r="C1319" s="224"/>
      <c r="D1319" s="223"/>
      <c r="E1319" s="223"/>
      <c r="F1319" s="223"/>
      <c r="G1319" s="223"/>
      <c r="H1319" s="223"/>
      <c r="I1319" s="223"/>
      <c r="J1319" s="225"/>
      <c r="K1319" s="223"/>
      <c r="L1319" s="223"/>
      <c r="M1319" s="223"/>
      <c r="N1319" s="223"/>
      <c r="O1319" s="231"/>
      <c r="P1319" s="231"/>
      <c r="Q1319" s="231"/>
      <c r="R1319" s="231"/>
      <c r="S1319" s="223"/>
      <c r="T1319" s="231"/>
      <c r="U1319" s="231"/>
      <c r="V1319" s="231"/>
      <c r="W1319" s="251" t="str">
        <f t="shared" si="20"/>
        <v/>
      </c>
    </row>
    <row r="1320" spans="1:23" ht="15" customHeight="1">
      <c r="A1320" s="223"/>
      <c r="B1320" s="223"/>
      <c r="C1320" s="224"/>
      <c r="D1320" s="223"/>
      <c r="E1320" s="223"/>
      <c r="F1320" s="223"/>
      <c r="G1320" s="223"/>
      <c r="H1320" s="223"/>
      <c r="I1320" s="223"/>
      <c r="J1320" s="225"/>
      <c r="K1320" s="223"/>
      <c r="L1320" s="223"/>
      <c r="M1320" s="223"/>
      <c r="N1320" s="223"/>
      <c r="O1320" s="231"/>
      <c r="P1320" s="231"/>
      <c r="Q1320" s="231"/>
      <c r="R1320" s="231"/>
      <c r="S1320" s="223"/>
      <c r="T1320" s="231"/>
      <c r="U1320" s="231"/>
      <c r="V1320" s="231"/>
      <c r="W1320" s="251" t="str">
        <f t="shared" si="20"/>
        <v/>
      </c>
    </row>
    <row r="1321" spans="1:23" ht="15" customHeight="1">
      <c r="A1321" s="223"/>
      <c r="B1321" s="223"/>
      <c r="C1321" s="224"/>
      <c r="D1321" s="223"/>
      <c r="E1321" s="223"/>
      <c r="F1321" s="223"/>
      <c r="G1321" s="223"/>
      <c r="H1321" s="223"/>
      <c r="I1321" s="223"/>
      <c r="J1321" s="225"/>
      <c r="K1321" s="223"/>
      <c r="L1321" s="223"/>
      <c r="M1321" s="223"/>
      <c r="N1321" s="223"/>
      <c r="O1321" s="231"/>
      <c r="P1321" s="231"/>
      <c r="Q1321" s="231"/>
      <c r="R1321" s="231"/>
      <c r="S1321" s="223"/>
      <c r="T1321" s="231"/>
      <c r="U1321" s="231"/>
      <c r="V1321" s="231"/>
      <c r="W1321" s="251" t="str">
        <f t="shared" si="20"/>
        <v/>
      </c>
    </row>
    <row r="1322" spans="1:23" ht="15" customHeight="1">
      <c r="A1322" s="223"/>
      <c r="B1322" s="223"/>
      <c r="C1322" s="224"/>
      <c r="D1322" s="223"/>
      <c r="E1322" s="223"/>
      <c r="F1322" s="223"/>
      <c r="G1322" s="223"/>
      <c r="H1322" s="223"/>
      <c r="I1322" s="223"/>
      <c r="J1322" s="225"/>
      <c r="K1322" s="223"/>
      <c r="L1322" s="223"/>
      <c r="M1322" s="223"/>
      <c r="N1322" s="223"/>
      <c r="O1322" s="231"/>
      <c r="P1322" s="231"/>
      <c r="Q1322" s="231"/>
      <c r="R1322" s="231"/>
      <c r="S1322" s="223"/>
      <c r="T1322" s="231"/>
      <c r="U1322" s="231"/>
      <c r="V1322" s="231"/>
      <c r="W1322" s="251" t="str">
        <f t="shared" si="20"/>
        <v/>
      </c>
    </row>
    <row r="1323" spans="1:23" ht="15" customHeight="1">
      <c r="A1323" s="223"/>
      <c r="B1323" s="223"/>
      <c r="C1323" s="224"/>
      <c r="D1323" s="223"/>
      <c r="E1323" s="223"/>
      <c r="F1323" s="223"/>
      <c r="G1323" s="223"/>
      <c r="H1323" s="223"/>
      <c r="I1323" s="223"/>
      <c r="J1323" s="225"/>
      <c r="K1323" s="223"/>
      <c r="L1323" s="223"/>
      <c r="M1323" s="223"/>
      <c r="N1323" s="223"/>
      <c r="O1323" s="231"/>
      <c r="P1323" s="231"/>
      <c r="Q1323" s="231"/>
      <c r="R1323" s="231"/>
      <c r="S1323" s="223"/>
      <c r="T1323" s="231"/>
      <c r="U1323" s="231"/>
      <c r="V1323" s="231"/>
      <c r="W1323" s="251" t="str">
        <f t="shared" si="20"/>
        <v/>
      </c>
    </row>
    <row r="1324" spans="1:23" ht="15" customHeight="1">
      <c r="A1324" s="223"/>
      <c r="B1324" s="223"/>
      <c r="C1324" s="224"/>
      <c r="D1324" s="223"/>
      <c r="E1324" s="223"/>
      <c r="F1324" s="223"/>
      <c r="G1324" s="223"/>
      <c r="H1324" s="223"/>
      <c r="I1324" s="223"/>
      <c r="J1324" s="225"/>
      <c r="K1324" s="223"/>
      <c r="L1324" s="223"/>
      <c r="M1324" s="223"/>
      <c r="N1324" s="223"/>
      <c r="O1324" s="231"/>
      <c r="P1324" s="231"/>
      <c r="Q1324" s="231"/>
      <c r="R1324" s="231"/>
      <c r="S1324" s="223"/>
      <c r="T1324" s="231"/>
      <c r="U1324" s="231"/>
      <c r="V1324" s="231"/>
      <c r="W1324" s="251" t="str">
        <f t="shared" si="20"/>
        <v/>
      </c>
    </row>
    <row r="1325" spans="1:23" ht="15" customHeight="1">
      <c r="A1325" s="223"/>
      <c r="B1325" s="223"/>
      <c r="C1325" s="224"/>
      <c r="D1325" s="223"/>
      <c r="E1325" s="223"/>
      <c r="F1325" s="223"/>
      <c r="G1325" s="223"/>
      <c r="H1325" s="223"/>
      <c r="I1325" s="223"/>
      <c r="J1325" s="225"/>
      <c r="K1325" s="223"/>
      <c r="L1325" s="223"/>
      <c r="M1325" s="223"/>
      <c r="N1325" s="223"/>
      <c r="O1325" s="231"/>
      <c r="P1325" s="231"/>
      <c r="Q1325" s="231"/>
      <c r="R1325" s="231"/>
      <c r="S1325" s="223"/>
      <c r="T1325" s="231"/>
      <c r="U1325" s="231"/>
      <c r="V1325" s="231"/>
      <c r="W1325" s="251" t="str">
        <f t="shared" si="20"/>
        <v/>
      </c>
    </row>
    <row r="1326" spans="1:23" ht="15" customHeight="1">
      <c r="A1326" s="223"/>
      <c r="B1326" s="223"/>
      <c r="C1326" s="224"/>
      <c r="D1326" s="223"/>
      <c r="E1326" s="223"/>
      <c r="F1326" s="223"/>
      <c r="G1326" s="223"/>
      <c r="H1326" s="223"/>
      <c r="I1326" s="223"/>
      <c r="J1326" s="225"/>
      <c r="K1326" s="223"/>
      <c r="L1326" s="223"/>
      <c r="M1326" s="223"/>
      <c r="N1326" s="223"/>
      <c r="O1326" s="231"/>
      <c r="P1326" s="231"/>
      <c r="Q1326" s="231"/>
      <c r="R1326" s="231"/>
      <c r="S1326" s="223"/>
      <c r="T1326" s="231"/>
      <c r="U1326" s="231"/>
      <c r="V1326" s="231"/>
      <c r="W1326" s="251" t="str">
        <f t="shared" si="20"/>
        <v/>
      </c>
    </row>
    <row r="1327" spans="1:23" ht="15" customHeight="1">
      <c r="A1327" s="223"/>
      <c r="B1327" s="223"/>
      <c r="C1327" s="224"/>
      <c r="D1327" s="223"/>
      <c r="E1327" s="223"/>
      <c r="F1327" s="223"/>
      <c r="G1327" s="223"/>
      <c r="H1327" s="223"/>
      <c r="I1327" s="223"/>
      <c r="J1327" s="225"/>
      <c r="K1327" s="223"/>
      <c r="L1327" s="223"/>
      <c r="M1327" s="223"/>
      <c r="N1327" s="223"/>
      <c r="O1327" s="231"/>
      <c r="P1327" s="231"/>
      <c r="Q1327" s="231"/>
      <c r="R1327" s="231"/>
      <c r="S1327" s="223"/>
      <c r="T1327" s="231"/>
      <c r="U1327" s="231"/>
      <c r="V1327" s="231"/>
      <c r="W1327" s="251" t="str">
        <f t="shared" si="20"/>
        <v/>
      </c>
    </row>
    <row r="1328" spans="1:23" ht="15" customHeight="1">
      <c r="A1328" s="223"/>
      <c r="B1328" s="223"/>
      <c r="C1328" s="224"/>
      <c r="D1328" s="223"/>
      <c r="E1328" s="223"/>
      <c r="F1328" s="223"/>
      <c r="G1328" s="223"/>
      <c r="H1328" s="223"/>
      <c r="I1328" s="223"/>
      <c r="J1328" s="225"/>
      <c r="K1328" s="223"/>
      <c r="L1328" s="223"/>
      <c r="M1328" s="223"/>
      <c r="N1328" s="223"/>
      <c r="O1328" s="231"/>
      <c r="P1328" s="231"/>
      <c r="Q1328" s="231"/>
      <c r="R1328" s="231"/>
      <c r="S1328" s="223"/>
      <c r="T1328" s="231"/>
      <c r="U1328" s="231"/>
      <c r="V1328" s="231"/>
      <c r="W1328" s="251" t="str">
        <f t="shared" si="20"/>
        <v/>
      </c>
    </row>
    <row r="1329" spans="1:23" ht="15" customHeight="1">
      <c r="A1329" s="223"/>
      <c r="B1329" s="223"/>
      <c r="C1329" s="224"/>
      <c r="D1329" s="223"/>
      <c r="E1329" s="223"/>
      <c r="F1329" s="223"/>
      <c r="G1329" s="223"/>
      <c r="H1329" s="223"/>
      <c r="I1329" s="223"/>
      <c r="J1329" s="225"/>
      <c r="K1329" s="223"/>
      <c r="L1329" s="223"/>
      <c r="M1329" s="223"/>
      <c r="N1329" s="223"/>
      <c r="O1329" s="231"/>
      <c r="P1329" s="231"/>
      <c r="Q1329" s="231"/>
      <c r="R1329" s="231"/>
      <c r="S1329" s="223"/>
      <c r="T1329" s="231"/>
      <c r="U1329" s="231"/>
      <c r="V1329" s="231"/>
      <c r="W1329" s="251" t="str">
        <f t="shared" si="20"/>
        <v/>
      </c>
    </row>
    <row r="1330" spans="1:23" ht="15" customHeight="1">
      <c r="A1330" s="223"/>
      <c r="B1330" s="223"/>
      <c r="C1330" s="224"/>
      <c r="D1330" s="223"/>
      <c r="E1330" s="223"/>
      <c r="F1330" s="223"/>
      <c r="G1330" s="223"/>
      <c r="H1330" s="223"/>
      <c r="I1330" s="223"/>
      <c r="J1330" s="225"/>
      <c r="K1330" s="223"/>
      <c r="L1330" s="223"/>
      <c r="M1330" s="223"/>
      <c r="N1330" s="223"/>
      <c r="O1330" s="231"/>
      <c r="P1330" s="231"/>
      <c r="Q1330" s="231"/>
      <c r="R1330" s="231"/>
      <c r="S1330" s="223"/>
      <c r="T1330" s="231"/>
      <c r="U1330" s="231"/>
      <c r="V1330" s="231"/>
      <c r="W1330" s="251" t="str">
        <f t="shared" si="20"/>
        <v/>
      </c>
    </row>
    <row r="1331" spans="1:23" ht="15" customHeight="1">
      <c r="A1331" s="223"/>
      <c r="B1331" s="223"/>
      <c r="C1331" s="224"/>
      <c r="D1331" s="223"/>
      <c r="E1331" s="223"/>
      <c r="F1331" s="223"/>
      <c r="G1331" s="223"/>
      <c r="H1331" s="223"/>
      <c r="I1331" s="223"/>
      <c r="J1331" s="225"/>
      <c r="K1331" s="223"/>
      <c r="L1331" s="223"/>
      <c r="M1331" s="223"/>
      <c r="N1331" s="223"/>
      <c r="O1331" s="231"/>
      <c r="P1331" s="231"/>
      <c r="Q1331" s="231"/>
      <c r="R1331" s="231"/>
      <c r="S1331" s="223"/>
      <c r="T1331" s="231"/>
      <c r="U1331" s="231"/>
      <c r="V1331" s="231"/>
      <c r="W1331" s="251" t="str">
        <f t="shared" si="20"/>
        <v/>
      </c>
    </row>
    <row r="1332" spans="1:23" ht="15" customHeight="1">
      <c r="A1332" s="223"/>
      <c r="B1332" s="223"/>
      <c r="C1332" s="224"/>
      <c r="D1332" s="223"/>
      <c r="E1332" s="223"/>
      <c r="F1332" s="223"/>
      <c r="G1332" s="223"/>
      <c r="H1332" s="223"/>
      <c r="I1332" s="223"/>
      <c r="J1332" s="225"/>
      <c r="K1332" s="223"/>
      <c r="L1332" s="223"/>
      <c r="M1332" s="223"/>
      <c r="N1332" s="223"/>
      <c r="O1332" s="231"/>
      <c r="P1332" s="231"/>
      <c r="Q1332" s="231"/>
      <c r="R1332" s="231"/>
      <c r="S1332" s="223"/>
      <c r="T1332" s="231"/>
      <c r="U1332" s="231"/>
      <c r="V1332" s="231"/>
      <c r="W1332" s="251" t="str">
        <f t="shared" si="20"/>
        <v/>
      </c>
    </row>
    <row r="1333" spans="1:23" ht="15" customHeight="1">
      <c r="A1333" s="223"/>
      <c r="B1333" s="223"/>
      <c r="C1333" s="224"/>
      <c r="D1333" s="223"/>
      <c r="E1333" s="223"/>
      <c r="F1333" s="223"/>
      <c r="G1333" s="223"/>
      <c r="H1333" s="223"/>
      <c r="I1333" s="223"/>
      <c r="J1333" s="225"/>
      <c r="K1333" s="223"/>
      <c r="L1333" s="223"/>
      <c r="M1333" s="223"/>
      <c r="N1333" s="223"/>
      <c r="O1333" s="231"/>
      <c r="P1333" s="231"/>
      <c r="Q1333" s="231"/>
      <c r="R1333" s="231"/>
      <c r="S1333" s="223"/>
      <c r="T1333" s="231"/>
      <c r="U1333" s="231"/>
      <c r="V1333" s="231"/>
      <c r="W1333" s="251" t="str">
        <f t="shared" si="20"/>
        <v/>
      </c>
    </row>
    <row r="1334" spans="1:23" ht="15" customHeight="1">
      <c r="A1334" s="223"/>
      <c r="B1334" s="223"/>
      <c r="C1334" s="224"/>
      <c r="D1334" s="223"/>
      <c r="E1334" s="223"/>
      <c r="F1334" s="223"/>
      <c r="G1334" s="223"/>
      <c r="H1334" s="223"/>
      <c r="I1334" s="223"/>
      <c r="J1334" s="225"/>
      <c r="K1334" s="223"/>
      <c r="L1334" s="223"/>
      <c r="M1334" s="223"/>
      <c r="N1334" s="223"/>
      <c r="O1334" s="231"/>
      <c r="P1334" s="231"/>
      <c r="Q1334" s="231"/>
      <c r="R1334" s="231"/>
      <c r="S1334" s="223"/>
      <c r="T1334" s="231"/>
      <c r="U1334" s="231"/>
      <c r="V1334" s="231"/>
      <c r="W1334" s="251" t="str">
        <f t="shared" si="20"/>
        <v/>
      </c>
    </row>
    <row r="1335" spans="1:23" ht="15" customHeight="1">
      <c r="A1335" s="223"/>
      <c r="B1335" s="223"/>
      <c r="C1335" s="224"/>
      <c r="D1335" s="223"/>
      <c r="E1335" s="223"/>
      <c r="F1335" s="223"/>
      <c r="G1335" s="223"/>
      <c r="H1335" s="223"/>
      <c r="I1335" s="223"/>
      <c r="J1335" s="225"/>
      <c r="K1335" s="223"/>
      <c r="L1335" s="223"/>
      <c r="M1335" s="223"/>
      <c r="N1335" s="223"/>
      <c r="O1335" s="231"/>
      <c r="P1335" s="231"/>
      <c r="Q1335" s="231"/>
      <c r="R1335" s="231"/>
      <c r="S1335" s="223"/>
      <c r="T1335" s="231"/>
      <c r="U1335" s="231"/>
      <c r="V1335" s="231"/>
      <c r="W1335" s="251" t="str">
        <f t="shared" si="20"/>
        <v/>
      </c>
    </row>
    <row r="1336" spans="1:23" ht="15" customHeight="1">
      <c r="A1336" s="223"/>
      <c r="B1336" s="223"/>
      <c r="C1336" s="224"/>
      <c r="D1336" s="223"/>
      <c r="E1336" s="223"/>
      <c r="F1336" s="223"/>
      <c r="G1336" s="223"/>
      <c r="H1336" s="223"/>
      <c r="I1336" s="223"/>
      <c r="J1336" s="225"/>
      <c r="K1336" s="223"/>
      <c r="L1336" s="223"/>
      <c r="M1336" s="223"/>
      <c r="N1336" s="223"/>
      <c r="O1336" s="231"/>
      <c r="P1336" s="231"/>
      <c r="Q1336" s="231"/>
      <c r="R1336" s="231"/>
      <c r="S1336" s="223"/>
      <c r="T1336" s="231"/>
      <c r="U1336" s="231"/>
      <c r="V1336" s="231"/>
      <c r="W1336" s="251" t="str">
        <f t="shared" si="20"/>
        <v/>
      </c>
    </row>
    <row r="1337" spans="1:23" ht="15" customHeight="1">
      <c r="A1337" s="223"/>
      <c r="B1337" s="223"/>
      <c r="C1337" s="224"/>
      <c r="D1337" s="223"/>
      <c r="E1337" s="223"/>
      <c r="F1337" s="223"/>
      <c r="G1337" s="223"/>
      <c r="H1337" s="223"/>
      <c r="I1337" s="223"/>
      <c r="J1337" s="225"/>
      <c r="K1337" s="223"/>
      <c r="L1337" s="223"/>
      <c r="M1337" s="223"/>
      <c r="N1337" s="223"/>
      <c r="O1337" s="231"/>
      <c r="P1337" s="231"/>
      <c r="Q1337" s="231"/>
      <c r="R1337" s="231"/>
      <c r="S1337" s="223"/>
      <c r="T1337" s="231"/>
      <c r="U1337" s="231"/>
      <c r="V1337" s="231"/>
      <c r="W1337" s="251" t="str">
        <f t="shared" si="20"/>
        <v/>
      </c>
    </row>
    <row r="1338" spans="1:23" ht="15" customHeight="1">
      <c r="A1338" s="223"/>
      <c r="B1338" s="223"/>
      <c r="C1338" s="224"/>
      <c r="D1338" s="223"/>
      <c r="E1338" s="223"/>
      <c r="F1338" s="223"/>
      <c r="G1338" s="223"/>
      <c r="H1338" s="223"/>
      <c r="I1338" s="223"/>
      <c r="J1338" s="225"/>
      <c r="K1338" s="223"/>
      <c r="L1338" s="223"/>
      <c r="M1338" s="223"/>
      <c r="N1338" s="223"/>
      <c r="O1338" s="231"/>
      <c r="P1338" s="231"/>
      <c r="Q1338" s="231"/>
      <c r="R1338" s="231"/>
      <c r="S1338" s="223"/>
      <c r="T1338" s="231"/>
      <c r="U1338" s="231"/>
      <c r="V1338" s="231"/>
      <c r="W1338" s="251" t="str">
        <f t="shared" si="20"/>
        <v/>
      </c>
    </row>
    <row r="1339" spans="1:23" ht="15" customHeight="1">
      <c r="A1339" s="223"/>
      <c r="B1339" s="223"/>
      <c r="C1339" s="224"/>
      <c r="D1339" s="223"/>
      <c r="E1339" s="223"/>
      <c r="F1339" s="223"/>
      <c r="G1339" s="223"/>
      <c r="H1339" s="223"/>
      <c r="I1339" s="223"/>
      <c r="J1339" s="225"/>
      <c r="K1339" s="223"/>
      <c r="L1339" s="223"/>
      <c r="M1339" s="223"/>
      <c r="N1339" s="223"/>
      <c r="O1339" s="231"/>
      <c r="P1339" s="231"/>
      <c r="Q1339" s="231"/>
      <c r="R1339" s="231"/>
      <c r="S1339" s="223"/>
      <c r="T1339" s="231"/>
      <c r="U1339" s="231"/>
      <c r="V1339" s="231"/>
      <c r="W1339" s="251" t="str">
        <f t="shared" si="20"/>
        <v/>
      </c>
    </row>
    <row r="1340" spans="1:23" ht="15" customHeight="1">
      <c r="A1340" s="223"/>
      <c r="B1340" s="223"/>
      <c r="C1340" s="224"/>
      <c r="D1340" s="223"/>
      <c r="E1340" s="223"/>
      <c r="F1340" s="223"/>
      <c r="G1340" s="223"/>
      <c r="H1340" s="223"/>
      <c r="I1340" s="223"/>
      <c r="J1340" s="225"/>
      <c r="K1340" s="223"/>
      <c r="L1340" s="223"/>
      <c r="M1340" s="223"/>
      <c r="N1340" s="223"/>
      <c r="O1340" s="231"/>
      <c r="P1340" s="231"/>
      <c r="Q1340" s="231"/>
      <c r="R1340" s="231"/>
      <c r="S1340" s="223"/>
      <c r="T1340" s="231"/>
      <c r="U1340" s="231"/>
      <c r="V1340" s="231"/>
      <c r="W1340" s="251" t="str">
        <f t="shared" si="20"/>
        <v/>
      </c>
    </row>
    <row r="1341" spans="1:23" ht="15" customHeight="1">
      <c r="A1341" s="223"/>
      <c r="B1341" s="223"/>
      <c r="C1341" s="224"/>
      <c r="D1341" s="223"/>
      <c r="E1341" s="223"/>
      <c r="F1341" s="223"/>
      <c r="G1341" s="223"/>
      <c r="H1341" s="223"/>
      <c r="I1341" s="223"/>
      <c r="J1341" s="225"/>
      <c r="K1341" s="223"/>
      <c r="L1341" s="223"/>
      <c r="M1341" s="223"/>
      <c r="N1341" s="223"/>
      <c r="O1341" s="231"/>
      <c r="P1341" s="231"/>
      <c r="Q1341" s="231"/>
      <c r="R1341" s="231"/>
      <c r="S1341" s="223"/>
      <c r="T1341" s="231"/>
      <c r="U1341" s="231"/>
      <c r="V1341" s="231"/>
      <c r="W1341" s="251" t="str">
        <f t="shared" si="20"/>
        <v/>
      </c>
    </row>
    <row r="1342" spans="1:23" ht="15" customHeight="1">
      <c r="A1342" s="223"/>
      <c r="B1342" s="223"/>
      <c r="C1342" s="224"/>
      <c r="D1342" s="223"/>
      <c r="E1342" s="223"/>
      <c r="F1342" s="223"/>
      <c r="G1342" s="223"/>
      <c r="H1342" s="223"/>
      <c r="I1342" s="223"/>
      <c r="J1342" s="225"/>
      <c r="K1342" s="223"/>
      <c r="L1342" s="223"/>
      <c r="M1342" s="223"/>
      <c r="N1342" s="223"/>
      <c r="O1342" s="231"/>
      <c r="P1342" s="231"/>
      <c r="Q1342" s="231"/>
      <c r="R1342" s="231"/>
      <c r="S1342" s="223"/>
      <c r="T1342" s="231"/>
      <c r="U1342" s="231"/>
      <c r="V1342" s="231"/>
      <c r="W1342" s="251" t="str">
        <f t="shared" si="20"/>
        <v/>
      </c>
    </row>
    <row r="1343" spans="1:23" ht="15" customHeight="1">
      <c r="A1343" s="223"/>
      <c r="B1343" s="223"/>
      <c r="C1343" s="224"/>
      <c r="D1343" s="223"/>
      <c r="E1343" s="223"/>
      <c r="F1343" s="223"/>
      <c r="G1343" s="223"/>
      <c r="H1343" s="223"/>
      <c r="I1343" s="223"/>
      <c r="J1343" s="225"/>
      <c r="K1343" s="223"/>
      <c r="L1343" s="223"/>
      <c r="M1343" s="223"/>
      <c r="N1343" s="223"/>
      <c r="O1343" s="231"/>
      <c r="P1343" s="231"/>
      <c r="Q1343" s="231"/>
      <c r="R1343" s="231"/>
      <c r="S1343" s="223"/>
      <c r="T1343" s="231"/>
      <c r="U1343" s="231"/>
      <c r="V1343" s="231"/>
      <c r="W1343" s="251" t="str">
        <f t="shared" si="20"/>
        <v/>
      </c>
    </row>
    <row r="1344" spans="1:23" ht="15" customHeight="1">
      <c r="A1344" s="223"/>
      <c r="B1344" s="223"/>
      <c r="C1344" s="224"/>
      <c r="D1344" s="223"/>
      <c r="E1344" s="223"/>
      <c r="F1344" s="223"/>
      <c r="G1344" s="223"/>
      <c r="H1344" s="223"/>
      <c r="I1344" s="223"/>
      <c r="J1344" s="225"/>
      <c r="K1344" s="223"/>
      <c r="L1344" s="223"/>
      <c r="M1344" s="223"/>
      <c r="N1344" s="223"/>
      <c r="O1344" s="231"/>
      <c r="P1344" s="231"/>
      <c r="Q1344" s="231"/>
      <c r="R1344" s="231"/>
      <c r="S1344" s="223"/>
      <c r="T1344" s="231"/>
      <c r="U1344" s="231"/>
      <c r="V1344" s="231"/>
      <c r="W1344" s="251" t="str">
        <f t="shared" si="20"/>
        <v/>
      </c>
    </row>
    <row r="1345" spans="1:23" ht="15" customHeight="1">
      <c r="A1345" s="223"/>
      <c r="B1345" s="223"/>
      <c r="C1345" s="224"/>
      <c r="D1345" s="223"/>
      <c r="E1345" s="223"/>
      <c r="F1345" s="223"/>
      <c r="G1345" s="223"/>
      <c r="H1345" s="223"/>
      <c r="I1345" s="223"/>
      <c r="J1345" s="225"/>
      <c r="K1345" s="223"/>
      <c r="L1345" s="223"/>
      <c r="M1345" s="223"/>
      <c r="N1345" s="223"/>
      <c r="O1345" s="231"/>
      <c r="P1345" s="231"/>
      <c r="Q1345" s="231"/>
      <c r="R1345" s="231"/>
      <c r="S1345" s="223"/>
      <c r="T1345" s="231"/>
      <c r="U1345" s="231"/>
      <c r="V1345" s="231"/>
      <c r="W1345" s="251" t="str">
        <f t="shared" si="20"/>
        <v/>
      </c>
    </row>
    <row r="1346" spans="1:23" ht="15" customHeight="1">
      <c r="A1346" s="223"/>
      <c r="B1346" s="223"/>
      <c r="C1346" s="224"/>
      <c r="D1346" s="223"/>
      <c r="E1346" s="223"/>
      <c r="F1346" s="223"/>
      <c r="G1346" s="223"/>
      <c r="H1346" s="223"/>
      <c r="I1346" s="223"/>
      <c r="J1346" s="225"/>
      <c r="K1346" s="223"/>
      <c r="L1346" s="223"/>
      <c r="M1346" s="223"/>
      <c r="N1346" s="223"/>
      <c r="O1346" s="231"/>
      <c r="P1346" s="231"/>
      <c r="Q1346" s="231"/>
      <c r="R1346" s="231"/>
      <c r="S1346" s="223"/>
      <c r="T1346" s="231"/>
      <c r="U1346" s="231"/>
      <c r="V1346" s="231"/>
      <c r="W1346" s="251" t="str">
        <f t="shared" si="20"/>
        <v/>
      </c>
    </row>
    <row r="1347" spans="1:23" ht="15" customHeight="1">
      <c r="A1347" s="223"/>
      <c r="B1347" s="223"/>
      <c r="C1347" s="224"/>
      <c r="D1347" s="223"/>
      <c r="E1347" s="223"/>
      <c r="F1347" s="223"/>
      <c r="G1347" s="223"/>
      <c r="H1347" s="223"/>
      <c r="I1347" s="223"/>
      <c r="J1347" s="225"/>
      <c r="K1347" s="223"/>
      <c r="L1347" s="223"/>
      <c r="M1347" s="223"/>
      <c r="N1347" s="223"/>
      <c r="O1347" s="231"/>
      <c r="P1347" s="231"/>
      <c r="Q1347" s="231"/>
      <c r="R1347" s="231"/>
      <c r="S1347" s="223"/>
      <c r="T1347" s="231"/>
      <c r="U1347" s="231"/>
      <c r="V1347" s="231"/>
      <c r="W1347" s="251" t="str">
        <f t="shared" si="20"/>
        <v/>
      </c>
    </row>
    <row r="1348" spans="1:23" ht="15" customHeight="1">
      <c r="A1348" s="223"/>
      <c r="B1348" s="223"/>
      <c r="C1348" s="224"/>
      <c r="D1348" s="223"/>
      <c r="E1348" s="223"/>
      <c r="F1348" s="223"/>
      <c r="G1348" s="223"/>
      <c r="H1348" s="223"/>
      <c r="I1348" s="223"/>
      <c r="J1348" s="225"/>
      <c r="K1348" s="223"/>
      <c r="L1348" s="223"/>
      <c r="M1348" s="223"/>
      <c r="N1348" s="223"/>
      <c r="O1348" s="231"/>
      <c r="P1348" s="231"/>
      <c r="Q1348" s="231"/>
      <c r="R1348" s="231"/>
      <c r="S1348" s="223"/>
      <c r="T1348" s="231"/>
      <c r="U1348" s="231"/>
      <c r="V1348" s="231"/>
      <c r="W1348" s="251" t="str">
        <f t="shared" ref="W1348:W1411" si="21">IF($O1348="YES",$O$2&amp;", ","")&amp;IF($P1348="YES",$P$2&amp;", ","")&amp;IF($Q1348="YES",$Q$2&amp;", ","")&amp;IF($R1348="YES",$R$2&amp;", ","")</f>
        <v/>
      </c>
    </row>
    <row r="1349" spans="1:23" ht="15" customHeight="1">
      <c r="A1349" s="223"/>
      <c r="B1349" s="223"/>
      <c r="C1349" s="224"/>
      <c r="D1349" s="223"/>
      <c r="E1349" s="223"/>
      <c r="F1349" s="223"/>
      <c r="G1349" s="223"/>
      <c r="H1349" s="223"/>
      <c r="I1349" s="223"/>
      <c r="J1349" s="225"/>
      <c r="K1349" s="223"/>
      <c r="L1349" s="223"/>
      <c r="M1349" s="223"/>
      <c r="N1349" s="223"/>
      <c r="O1349" s="231"/>
      <c r="P1349" s="231"/>
      <c r="Q1349" s="231"/>
      <c r="R1349" s="231"/>
      <c r="S1349" s="223"/>
      <c r="T1349" s="231"/>
      <c r="U1349" s="231"/>
      <c r="V1349" s="231"/>
      <c r="W1349" s="251" t="str">
        <f t="shared" si="21"/>
        <v/>
      </c>
    </row>
    <row r="1350" spans="1:23" ht="15" customHeight="1">
      <c r="A1350" s="223"/>
      <c r="B1350" s="223"/>
      <c r="C1350" s="224"/>
      <c r="D1350" s="223"/>
      <c r="E1350" s="223"/>
      <c r="F1350" s="223"/>
      <c r="G1350" s="223"/>
      <c r="H1350" s="223"/>
      <c r="I1350" s="223"/>
      <c r="J1350" s="225"/>
      <c r="K1350" s="223"/>
      <c r="L1350" s="223"/>
      <c r="M1350" s="223"/>
      <c r="N1350" s="223"/>
      <c r="O1350" s="231"/>
      <c r="P1350" s="231"/>
      <c r="Q1350" s="231"/>
      <c r="R1350" s="231"/>
      <c r="S1350" s="223"/>
      <c r="T1350" s="231"/>
      <c r="U1350" s="231"/>
      <c r="V1350" s="231"/>
      <c r="W1350" s="251" t="str">
        <f t="shared" si="21"/>
        <v/>
      </c>
    </row>
    <row r="1351" spans="1:23" ht="15" customHeight="1">
      <c r="A1351" s="223"/>
      <c r="B1351" s="223"/>
      <c r="C1351" s="224"/>
      <c r="D1351" s="223"/>
      <c r="E1351" s="223"/>
      <c r="F1351" s="223"/>
      <c r="G1351" s="223"/>
      <c r="H1351" s="223"/>
      <c r="I1351" s="223"/>
      <c r="J1351" s="225"/>
      <c r="K1351" s="223"/>
      <c r="L1351" s="223"/>
      <c r="M1351" s="223"/>
      <c r="N1351" s="223"/>
      <c r="O1351" s="231"/>
      <c r="P1351" s="231"/>
      <c r="Q1351" s="231"/>
      <c r="R1351" s="231"/>
      <c r="S1351" s="223"/>
      <c r="T1351" s="231"/>
      <c r="U1351" s="231"/>
      <c r="V1351" s="231"/>
      <c r="W1351" s="251" t="str">
        <f t="shared" si="21"/>
        <v/>
      </c>
    </row>
    <row r="1352" spans="1:23" ht="15" customHeight="1">
      <c r="A1352" s="223"/>
      <c r="B1352" s="223"/>
      <c r="C1352" s="224"/>
      <c r="D1352" s="223"/>
      <c r="E1352" s="223"/>
      <c r="F1352" s="223"/>
      <c r="G1352" s="223"/>
      <c r="H1352" s="223"/>
      <c r="I1352" s="223"/>
      <c r="J1352" s="225"/>
      <c r="K1352" s="223"/>
      <c r="L1352" s="223"/>
      <c r="M1352" s="223"/>
      <c r="N1352" s="223"/>
      <c r="O1352" s="231"/>
      <c r="P1352" s="231"/>
      <c r="Q1352" s="231"/>
      <c r="R1352" s="231"/>
      <c r="S1352" s="223"/>
      <c r="T1352" s="231"/>
      <c r="U1352" s="231"/>
      <c r="V1352" s="231"/>
      <c r="W1352" s="251" t="str">
        <f t="shared" si="21"/>
        <v/>
      </c>
    </row>
    <row r="1353" spans="1:23" ht="15" customHeight="1">
      <c r="A1353" s="223"/>
      <c r="B1353" s="223"/>
      <c r="C1353" s="224"/>
      <c r="D1353" s="223"/>
      <c r="E1353" s="223"/>
      <c r="F1353" s="223"/>
      <c r="G1353" s="223"/>
      <c r="H1353" s="223"/>
      <c r="I1353" s="223"/>
      <c r="J1353" s="225"/>
      <c r="K1353" s="223"/>
      <c r="L1353" s="223"/>
      <c r="M1353" s="223"/>
      <c r="N1353" s="223"/>
      <c r="O1353" s="231"/>
      <c r="P1353" s="231"/>
      <c r="Q1353" s="231"/>
      <c r="R1353" s="231"/>
      <c r="S1353" s="223"/>
      <c r="T1353" s="231"/>
      <c r="U1353" s="231"/>
      <c r="V1353" s="231"/>
      <c r="W1353" s="251" t="str">
        <f t="shared" si="21"/>
        <v/>
      </c>
    </row>
    <row r="1354" spans="1:23" ht="15" customHeight="1">
      <c r="A1354" s="223"/>
      <c r="B1354" s="223"/>
      <c r="C1354" s="224"/>
      <c r="D1354" s="223"/>
      <c r="E1354" s="223"/>
      <c r="F1354" s="223"/>
      <c r="G1354" s="223"/>
      <c r="H1354" s="223"/>
      <c r="I1354" s="223"/>
      <c r="J1354" s="225"/>
      <c r="K1354" s="223"/>
      <c r="L1354" s="223"/>
      <c r="M1354" s="223"/>
      <c r="N1354" s="223"/>
      <c r="O1354" s="231"/>
      <c r="P1354" s="231"/>
      <c r="Q1354" s="231"/>
      <c r="R1354" s="231"/>
      <c r="S1354" s="223"/>
      <c r="T1354" s="231"/>
      <c r="U1354" s="231"/>
      <c r="V1354" s="231"/>
      <c r="W1354" s="251" t="str">
        <f t="shared" si="21"/>
        <v/>
      </c>
    </row>
    <row r="1355" spans="1:23" ht="15" customHeight="1">
      <c r="A1355" s="223"/>
      <c r="B1355" s="223"/>
      <c r="C1355" s="224"/>
      <c r="D1355" s="223"/>
      <c r="E1355" s="223"/>
      <c r="F1355" s="223"/>
      <c r="G1355" s="223"/>
      <c r="H1355" s="223"/>
      <c r="I1355" s="223"/>
      <c r="J1355" s="225"/>
      <c r="K1355" s="223"/>
      <c r="L1355" s="223"/>
      <c r="M1355" s="223"/>
      <c r="N1355" s="223"/>
      <c r="O1355" s="231"/>
      <c r="P1355" s="231"/>
      <c r="Q1355" s="231"/>
      <c r="R1355" s="231"/>
      <c r="S1355" s="223"/>
      <c r="T1355" s="231"/>
      <c r="U1355" s="231"/>
      <c r="V1355" s="231"/>
      <c r="W1355" s="251" t="str">
        <f t="shared" si="21"/>
        <v/>
      </c>
    </row>
    <row r="1356" spans="1:23" ht="15" customHeight="1">
      <c r="A1356" s="223"/>
      <c r="B1356" s="223"/>
      <c r="C1356" s="224"/>
      <c r="D1356" s="223"/>
      <c r="E1356" s="223"/>
      <c r="F1356" s="223"/>
      <c r="G1356" s="223"/>
      <c r="H1356" s="223"/>
      <c r="I1356" s="223"/>
      <c r="J1356" s="225"/>
      <c r="K1356" s="223"/>
      <c r="L1356" s="223"/>
      <c r="M1356" s="223"/>
      <c r="N1356" s="223"/>
      <c r="O1356" s="231"/>
      <c r="P1356" s="231"/>
      <c r="Q1356" s="231"/>
      <c r="R1356" s="231"/>
      <c r="S1356" s="223"/>
      <c r="T1356" s="231"/>
      <c r="U1356" s="231"/>
      <c r="V1356" s="231"/>
      <c r="W1356" s="251" t="str">
        <f t="shared" si="21"/>
        <v/>
      </c>
    </row>
    <row r="1357" spans="1:23" ht="15" customHeight="1">
      <c r="A1357" s="223"/>
      <c r="B1357" s="223"/>
      <c r="C1357" s="224"/>
      <c r="D1357" s="223"/>
      <c r="E1357" s="223"/>
      <c r="F1357" s="223"/>
      <c r="G1357" s="223"/>
      <c r="H1357" s="223"/>
      <c r="I1357" s="223"/>
      <c r="J1357" s="225"/>
      <c r="K1357" s="223"/>
      <c r="L1357" s="223"/>
      <c r="M1357" s="223"/>
      <c r="N1357" s="223"/>
      <c r="O1357" s="231"/>
      <c r="P1357" s="231"/>
      <c r="Q1357" s="231"/>
      <c r="R1357" s="231"/>
      <c r="S1357" s="223"/>
      <c r="T1357" s="231"/>
      <c r="U1357" s="231"/>
      <c r="V1357" s="231"/>
      <c r="W1357" s="251" t="str">
        <f t="shared" si="21"/>
        <v/>
      </c>
    </row>
    <row r="1358" spans="1:23" ht="15" customHeight="1">
      <c r="A1358" s="223"/>
      <c r="B1358" s="223"/>
      <c r="C1358" s="224"/>
      <c r="D1358" s="223"/>
      <c r="E1358" s="223"/>
      <c r="F1358" s="223"/>
      <c r="G1358" s="223"/>
      <c r="H1358" s="223"/>
      <c r="I1358" s="223"/>
      <c r="J1358" s="225"/>
      <c r="K1358" s="223"/>
      <c r="L1358" s="223"/>
      <c r="M1358" s="223"/>
      <c r="N1358" s="223"/>
      <c r="O1358" s="231"/>
      <c r="P1358" s="231"/>
      <c r="Q1358" s="231"/>
      <c r="R1358" s="231"/>
      <c r="S1358" s="223"/>
      <c r="T1358" s="231"/>
      <c r="U1358" s="231"/>
      <c r="V1358" s="231"/>
      <c r="W1358" s="251" t="str">
        <f t="shared" si="21"/>
        <v/>
      </c>
    </row>
    <row r="1359" spans="1:23" ht="15" customHeight="1">
      <c r="A1359" s="223"/>
      <c r="B1359" s="223"/>
      <c r="C1359" s="224"/>
      <c r="D1359" s="223"/>
      <c r="E1359" s="223"/>
      <c r="F1359" s="223"/>
      <c r="G1359" s="223"/>
      <c r="H1359" s="223"/>
      <c r="I1359" s="223"/>
      <c r="J1359" s="225"/>
      <c r="K1359" s="223"/>
      <c r="L1359" s="223"/>
      <c r="M1359" s="223"/>
      <c r="N1359" s="223"/>
      <c r="O1359" s="231"/>
      <c r="P1359" s="231"/>
      <c r="Q1359" s="231"/>
      <c r="R1359" s="231"/>
      <c r="S1359" s="223"/>
      <c r="T1359" s="231"/>
      <c r="U1359" s="231"/>
      <c r="V1359" s="231"/>
      <c r="W1359" s="251" t="str">
        <f t="shared" si="21"/>
        <v/>
      </c>
    </row>
    <row r="1360" spans="1:23" ht="15" customHeight="1">
      <c r="A1360" s="223"/>
      <c r="B1360" s="223"/>
      <c r="C1360" s="224"/>
      <c r="D1360" s="223"/>
      <c r="E1360" s="223"/>
      <c r="F1360" s="223"/>
      <c r="G1360" s="223"/>
      <c r="H1360" s="223"/>
      <c r="I1360" s="223"/>
      <c r="J1360" s="225"/>
      <c r="K1360" s="223"/>
      <c r="L1360" s="223"/>
      <c r="M1360" s="223"/>
      <c r="N1360" s="223"/>
      <c r="O1360" s="231"/>
      <c r="P1360" s="231"/>
      <c r="Q1360" s="231"/>
      <c r="R1360" s="231"/>
      <c r="S1360" s="223"/>
      <c r="T1360" s="231"/>
      <c r="U1360" s="231"/>
      <c r="V1360" s="231"/>
      <c r="W1360" s="251" t="str">
        <f t="shared" si="21"/>
        <v/>
      </c>
    </row>
    <row r="1361" spans="1:23" ht="15" customHeight="1">
      <c r="A1361" s="223"/>
      <c r="B1361" s="223"/>
      <c r="C1361" s="224"/>
      <c r="D1361" s="223"/>
      <c r="E1361" s="223"/>
      <c r="F1361" s="223"/>
      <c r="G1361" s="223"/>
      <c r="H1361" s="223"/>
      <c r="I1361" s="223"/>
      <c r="J1361" s="225"/>
      <c r="K1361" s="223"/>
      <c r="L1361" s="223"/>
      <c r="M1361" s="223"/>
      <c r="N1361" s="223"/>
      <c r="O1361" s="231"/>
      <c r="P1361" s="231"/>
      <c r="Q1361" s="231"/>
      <c r="R1361" s="231"/>
      <c r="S1361" s="223"/>
      <c r="T1361" s="231"/>
      <c r="U1361" s="231"/>
      <c r="V1361" s="231"/>
      <c r="W1361" s="251" t="str">
        <f t="shared" si="21"/>
        <v/>
      </c>
    </row>
    <row r="1362" spans="1:23" ht="15" customHeight="1">
      <c r="A1362" s="223"/>
      <c r="B1362" s="223"/>
      <c r="C1362" s="224"/>
      <c r="D1362" s="223"/>
      <c r="E1362" s="223"/>
      <c r="F1362" s="223"/>
      <c r="G1362" s="223"/>
      <c r="H1362" s="223"/>
      <c r="I1362" s="223"/>
      <c r="J1362" s="225"/>
      <c r="K1362" s="223"/>
      <c r="L1362" s="223"/>
      <c r="M1362" s="223"/>
      <c r="N1362" s="223"/>
      <c r="O1362" s="231"/>
      <c r="P1362" s="231"/>
      <c r="Q1362" s="231"/>
      <c r="R1362" s="231"/>
      <c r="S1362" s="223"/>
      <c r="T1362" s="231"/>
      <c r="U1362" s="231"/>
      <c r="V1362" s="231"/>
      <c r="W1362" s="251" t="str">
        <f t="shared" si="21"/>
        <v/>
      </c>
    </row>
    <row r="1363" spans="1:23" ht="15" customHeight="1">
      <c r="A1363" s="223"/>
      <c r="B1363" s="223"/>
      <c r="C1363" s="224"/>
      <c r="D1363" s="223"/>
      <c r="E1363" s="223"/>
      <c r="F1363" s="223"/>
      <c r="G1363" s="223"/>
      <c r="H1363" s="223"/>
      <c r="I1363" s="223"/>
      <c r="J1363" s="225"/>
      <c r="K1363" s="223"/>
      <c r="L1363" s="223"/>
      <c r="M1363" s="223"/>
      <c r="N1363" s="223"/>
      <c r="O1363" s="231"/>
      <c r="P1363" s="231"/>
      <c r="Q1363" s="231"/>
      <c r="R1363" s="231"/>
      <c r="S1363" s="223"/>
      <c r="T1363" s="231"/>
      <c r="U1363" s="231"/>
      <c r="V1363" s="231"/>
      <c r="W1363" s="251" t="str">
        <f t="shared" si="21"/>
        <v/>
      </c>
    </row>
    <row r="1364" spans="1:23" ht="15" customHeight="1">
      <c r="A1364" s="223"/>
      <c r="B1364" s="223"/>
      <c r="C1364" s="224"/>
      <c r="D1364" s="223"/>
      <c r="E1364" s="223"/>
      <c r="F1364" s="223"/>
      <c r="G1364" s="223"/>
      <c r="H1364" s="223"/>
      <c r="I1364" s="223"/>
      <c r="J1364" s="225"/>
      <c r="K1364" s="223"/>
      <c r="L1364" s="223"/>
      <c r="M1364" s="223"/>
      <c r="N1364" s="223"/>
      <c r="O1364" s="231"/>
      <c r="P1364" s="231"/>
      <c r="Q1364" s="231"/>
      <c r="R1364" s="231"/>
      <c r="S1364" s="223"/>
      <c r="T1364" s="231"/>
      <c r="U1364" s="231"/>
      <c r="V1364" s="231"/>
      <c r="W1364" s="251" t="str">
        <f t="shared" si="21"/>
        <v/>
      </c>
    </row>
    <row r="1365" spans="1:23" ht="15" customHeight="1">
      <c r="A1365" s="223"/>
      <c r="B1365" s="223"/>
      <c r="C1365" s="224"/>
      <c r="D1365" s="223"/>
      <c r="E1365" s="223"/>
      <c r="F1365" s="223"/>
      <c r="G1365" s="223"/>
      <c r="H1365" s="223"/>
      <c r="I1365" s="223"/>
      <c r="J1365" s="225"/>
      <c r="K1365" s="223"/>
      <c r="L1365" s="223"/>
      <c r="M1365" s="223"/>
      <c r="N1365" s="223"/>
      <c r="O1365" s="231"/>
      <c r="P1365" s="231"/>
      <c r="Q1365" s="231"/>
      <c r="R1365" s="231"/>
      <c r="S1365" s="223"/>
      <c r="T1365" s="231"/>
      <c r="U1365" s="231"/>
      <c r="V1365" s="231"/>
      <c r="W1365" s="251" t="str">
        <f t="shared" si="21"/>
        <v/>
      </c>
    </row>
    <row r="1366" spans="1:23" ht="15" customHeight="1">
      <c r="A1366" s="223"/>
      <c r="B1366" s="223"/>
      <c r="C1366" s="224"/>
      <c r="D1366" s="223"/>
      <c r="E1366" s="223"/>
      <c r="F1366" s="223"/>
      <c r="G1366" s="223"/>
      <c r="H1366" s="223"/>
      <c r="I1366" s="223"/>
      <c r="J1366" s="225"/>
      <c r="K1366" s="223"/>
      <c r="L1366" s="223"/>
      <c r="M1366" s="223"/>
      <c r="N1366" s="223"/>
      <c r="O1366" s="231"/>
      <c r="P1366" s="231"/>
      <c r="Q1366" s="231"/>
      <c r="R1366" s="231"/>
      <c r="S1366" s="223"/>
      <c r="T1366" s="231"/>
      <c r="U1366" s="231"/>
      <c r="V1366" s="231"/>
      <c r="W1366" s="251" t="str">
        <f t="shared" si="21"/>
        <v/>
      </c>
    </row>
    <row r="1367" spans="1:23" ht="15" customHeight="1">
      <c r="A1367" s="223"/>
      <c r="B1367" s="223"/>
      <c r="C1367" s="224"/>
      <c r="D1367" s="223"/>
      <c r="E1367" s="223"/>
      <c r="F1367" s="223"/>
      <c r="G1367" s="223"/>
      <c r="H1367" s="223"/>
      <c r="I1367" s="223"/>
      <c r="J1367" s="225"/>
      <c r="K1367" s="223"/>
      <c r="L1367" s="223"/>
      <c r="M1367" s="223"/>
      <c r="N1367" s="223"/>
      <c r="O1367" s="231"/>
      <c r="P1367" s="231"/>
      <c r="Q1367" s="231"/>
      <c r="R1367" s="231"/>
      <c r="S1367" s="223"/>
      <c r="T1367" s="231"/>
      <c r="U1367" s="231"/>
      <c r="V1367" s="231"/>
      <c r="W1367" s="251" t="str">
        <f t="shared" si="21"/>
        <v/>
      </c>
    </row>
    <row r="1368" spans="1:23" ht="15" customHeight="1">
      <c r="A1368" s="223"/>
      <c r="B1368" s="223"/>
      <c r="C1368" s="224"/>
      <c r="D1368" s="223"/>
      <c r="E1368" s="223"/>
      <c r="F1368" s="223"/>
      <c r="G1368" s="223"/>
      <c r="H1368" s="223"/>
      <c r="I1368" s="223"/>
      <c r="J1368" s="225"/>
      <c r="K1368" s="223"/>
      <c r="L1368" s="223"/>
      <c r="M1368" s="223"/>
      <c r="N1368" s="223"/>
      <c r="O1368" s="231"/>
      <c r="P1368" s="231"/>
      <c r="Q1368" s="231"/>
      <c r="R1368" s="231"/>
      <c r="S1368" s="223"/>
      <c r="T1368" s="231"/>
      <c r="U1368" s="231"/>
      <c r="V1368" s="231"/>
      <c r="W1368" s="251" t="str">
        <f t="shared" si="21"/>
        <v/>
      </c>
    </row>
    <row r="1369" spans="1:23" ht="15" customHeight="1">
      <c r="A1369" s="223"/>
      <c r="B1369" s="223"/>
      <c r="C1369" s="224"/>
      <c r="D1369" s="223"/>
      <c r="E1369" s="223"/>
      <c r="F1369" s="223"/>
      <c r="G1369" s="223"/>
      <c r="H1369" s="223"/>
      <c r="I1369" s="223"/>
      <c r="J1369" s="225"/>
      <c r="K1369" s="223"/>
      <c r="L1369" s="223"/>
      <c r="M1369" s="223"/>
      <c r="N1369" s="223"/>
      <c r="O1369" s="231"/>
      <c r="P1369" s="231"/>
      <c r="Q1369" s="231"/>
      <c r="R1369" s="231"/>
      <c r="S1369" s="223"/>
      <c r="T1369" s="231"/>
      <c r="U1369" s="231"/>
      <c r="V1369" s="231"/>
      <c r="W1369" s="251" t="str">
        <f t="shared" si="21"/>
        <v/>
      </c>
    </row>
    <row r="1370" spans="1:23" ht="15" customHeight="1">
      <c r="A1370" s="223"/>
      <c r="B1370" s="223"/>
      <c r="C1370" s="224"/>
      <c r="D1370" s="223"/>
      <c r="E1370" s="223"/>
      <c r="F1370" s="223"/>
      <c r="G1370" s="223"/>
      <c r="H1370" s="223"/>
      <c r="I1370" s="223"/>
      <c r="J1370" s="225"/>
      <c r="K1370" s="223"/>
      <c r="L1370" s="223"/>
      <c r="M1370" s="223"/>
      <c r="N1370" s="223"/>
      <c r="O1370" s="231"/>
      <c r="P1370" s="231"/>
      <c r="Q1370" s="231"/>
      <c r="R1370" s="231"/>
      <c r="S1370" s="223"/>
      <c r="T1370" s="231"/>
      <c r="U1370" s="231"/>
      <c r="V1370" s="231"/>
      <c r="W1370" s="251" t="str">
        <f t="shared" si="21"/>
        <v/>
      </c>
    </row>
    <row r="1371" spans="1:23" ht="15" customHeight="1">
      <c r="A1371" s="223"/>
      <c r="B1371" s="223"/>
      <c r="C1371" s="224"/>
      <c r="D1371" s="223"/>
      <c r="E1371" s="223"/>
      <c r="F1371" s="223"/>
      <c r="G1371" s="223"/>
      <c r="H1371" s="223"/>
      <c r="I1371" s="223"/>
      <c r="J1371" s="225"/>
      <c r="K1371" s="223"/>
      <c r="L1371" s="223"/>
      <c r="M1371" s="223"/>
      <c r="N1371" s="223"/>
      <c r="O1371" s="231"/>
      <c r="P1371" s="231"/>
      <c r="Q1371" s="231"/>
      <c r="R1371" s="231"/>
      <c r="S1371" s="223"/>
      <c r="T1371" s="231"/>
      <c r="U1371" s="231"/>
      <c r="V1371" s="231"/>
      <c r="W1371" s="251" t="str">
        <f t="shared" si="21"/>
        <v/>
      </c>
    </row>
    <row r="1372" spans="1:23" ht="15" customHeight="1">
      <c r="A1372" s="223"/>
      <c r="B1372" s="223"/>
      <c r="C1372" s="224"/>
      <c r="D1372" s="223"/>
      <c r="E1372" s="223"/>
      <c r="F1372" s="223"/>
      <c r="G1372" s="223"/>
      <c r="H1372" s="223"/>
      <c r="I1372" s="223"/>
      <c r="J1372" s="225"/>
      <c r="K1372" s="223"/>
      <c r="L1372" s="223"/>
      <c r="M1372" s="223"/>
      <c r="N1372" s="223"/>
      <c r="O1372" s="231"/>
      <c r="P1372" s="231"/>
      <c r="Q1372" s="231"/>
      <c r="R1372" s="231"/>
      <c r="S1372" s="223"/>
      <c r="T1372" s="231"/>
      <c r="U1372" s="231"/>
      <c r="V1372" s="231"/>
      <c r="W1372" s="251" t="str">
        <f t="shared" si="21"/>
        <v/>
      </c>
    </row>
    <row r="1373" spans="1:23" ht="15" customHeight="1">
      <c r="A1373" s="223"/>
      <c r="B1373" s="223"/>
      <c r="C1373" s="224"/>
      <c r="D1373" s="223"/>
      <c r="E1373" s="223"/>
      <c r="F1373" s="223"/>
      <c r="G1373" s="223"/>
      <c r="H1373" s="223"/>
      <c r="I1373" s="223"/>
      <c r="J1373" s="225"/>
      <c r="K1373" s="223"/>
      <c r="L1373" s="223"/>
      <c r="M1373" s="223"/>
      <c r="N1373" s="223"/>
      <c r="O1373" s="231"/>
      <c r="P1373" s="231"/>
      <c r="Q1373" s="231"/>
      <c r="R1373" s="231"/>
      <c r="S1373" s="223"/>
      <c r="T1373" s="231"/>
      <c r="U1373" s="231"/>
      <c r="V1373" s="231"/>
      <c r="W1373" s="251" t="str">
        <f t="shared" si="21"/>
        <v/>
      </c>
    </row>
    <row r="1374" spans="1:23" ht="15" customHeight="1">
      <c r="A1374" s="223"/>
      <c r="B1374" s="223"/>
      <c r="C1374" s="224"/>
      <c r="D1374" s="223"/>
      <c r="E1374" s="223"/>
      <c r="F1374" s="223"/>
      <c r="G1374" s="223"/>
      <c r="H1374" s="223"/>
      <c r="I1374" s="223"/>
      <c r="J1374" s="225"/>
      <c r="K1374" s="223"/>
      <c r="L1374" s="223"/>
      <c r="M1374" s="223"/>
      <c r="N1374" s="223"/>
      <c r="O1374" s="231"/>
      <c r="P1374" s="231"/>
      <c r="Q1374" s="231"/>
      <c r="R1374" s="231"/>
      <c r="S1374" s="223"/>
      <c r="T1374" s="231"/>
      <c r="U1374" s="231"/>
      <c r="V1374" s="231"/>
      <c r="W1374" s="251" t="str">
        <f t="shared" si="21"/>
        <v/>
      </c>
    </row>
    <row r="1375" spans="1:23" ht="15" customHeight="1">
      <c r="A1375" s="223"/>
      <c r="B1375" s="223"/>
      <c r="C1375" s="224"/>
      <c r="D1375" s="223"/>
      <c r="E1375" s="223"/>
      <c r="F1375" s="223"/>
      <c r="G1375" s="223"/>
      <c r="H1375" s="223"/>
      <c r="I1375" s="223"/>
      <c r="J1375" s="225"/>
      <c r="K1375" s="223"/>
      <c r="L1375" s="223"/>
      <c r="M1375" s="223"/>
      <c r="N1375" s="223"/>
      <c r="O1375" s="231"/>
      <c r="P1375" s="231"/>
      <c r="Q1375" s="231"/>
      <c r="R1375" s="231"/>
      <c r="S1375" s="223"/>
      <c r="T1375" s="231"/>
      <c r="U1375" s="231"/>
      <c r="V1375" s="231"/>
      <c r="W1375" s="251" t="str">
        <f t="shared" si="21"/>
        <v/>
      </c>
    </row>
    <row r="1376" spans="1:23" ht="15" customHeight="1">
      <c r="A1376" s="223"/>
      <c r="B1376" s="223"/>
      <c r="C1376" s="224"/>
      <c r="D1376" s="223"/>
      <c r="E1376" s="223"/>
      <c r="F1376" s="223"/>
      <c r="G1376" s="223"/>
      <c r="H1376" s="223"/>
      <c r="I1376" s="223"/>
      <c r="J1376" s="225"/>
      <c r="K1376" s="223"/>
      <c r="L1376" s="223"/>
      <c r="M1376" s="223"/>
      <c r="N1376" s="223"/>
      <c r="O1376" s="231"/>
      <c r="P1376" s="231"/>
      <c r="Q1376" s="231"/>
      <c r="R1376" s="231"/>
      <c r="S1376" s="223"/>
      <c r="T1376" s="231"/>
      <c r="U1376" s="231"/>
      <c r="V1376" s="231"/>
      <c r="W1376" s="251" t="str">
        <f t="shared" si="21"/>
        <v/>
      </c>
    </row>
    <row r="1377" spans="1:23" ht="15" customHeight="1">
      <c r="A1377" s="223"/>
      <c r="B1377" s="223"/>
      <c r="C1377" s="224"/>
      <c r="D1377" s="223"/>
      <c r="E1377" s="223"/>
      <c r="F1377" s="223"/>
      <c r="G1377" s="223"/>
      <c r="H1377" s="223"/>
      <c r="I1377" s="223"/>
      <c r="J1377" s="225"/>
      <c r="K1377" s="223"/>
      <c r="L1377" s="223"/>
      <c r="M1377" s="223"/>
      <c r="N1377" s="223"/>
      <c r="O1377" s="231"/>
      <c r="P1377" s="231"/>
      <c r="Q1377" s="231"/>
      <c r="R1377" s="231"/>
      <c r="S1377" s="223"/>
      <c r="T1377" s="231"/>
      <c r="U1377" s="231"/>
      <c r="V1377" s="231"/>
      <c r="W1377" s="251" t="str">
        <f t="shared" si="21"/>
        <v/>
      </c>
    </row>
    <row r="1378" spans="1:23" ht="15" customHeight="1">
      <c r="A1378" s="223"/>
      <c r="B1378" s="223"/>
      <c r="C1378" s="224"/>
      <c r="D1378" s="223"/>
      <c r="E1378" s="223"/>
      <c r="F1378" s="223"/>
      <c r="G1378" s="223"/>
      <c r="H1378" s="223"/>
      <c r="I1378" s="223"/>
      <c r="J1378" s="225"/>
      <c r="K1378" s="223"/>
      <c r="L1378" s="223"/>
      <c r="M1378" s="223"/>
      <c r="N1378" s="223"/>
      <c r="O1378" s="231"/>
      <c r="P1378" s="231"/>
      <c r="Q1378" s="231"/>
      <c r="R1378" s="231"/>
      <c r="S1378" s="223"/>
      <c r="T1378" s="231"/>
      <c r="U1378" s="231"/>
      <c r="V1378" s="231"/>
      <c r="W1378" s="251" t="str">
        <f t="shared" si="21"/>
        <v/>
      </c>
    </row>
    <row r="1379" spans="1:23" ht="15" customHeight="1">
      <c r="A1379" s="223"/>
      <c r="B1379" s="223"/>
      <c r="C1379" s="224"/>
      <c r="D1379" s="223"/>
      <c r="E1379" s="223"/>
      <c r="F1379" s="223"/>
      <c r="G1379" s="223"/>
      <c r="H1379" s="223"/>
      <c r="I1379" s="223"/>
      <c r="J1379" s="225"/>
      <c r="K1379" s="223"/>
      <c r="L1379" s="223"/>
      <c r="M1379" s="223"/>
      <c r="N1379" s="223"/>
      <c r="O1379" s="231"/>
      <c r="P1379" s="231"/>
      <c r="Q1379" s="231"/>
      <c r="R1379" s="231"/>
      <c r="S1379" s="223"/>
      <c r="T1379" s="231"/>
      <c r="U1379" s="231"/>
      <c r="V1379" s="231"/>
      <c r="W1379" s="251" t="str">
        <f t="shared" si="21"/>
        <v/>
      </c>
    </row>
    <row r="1380" spans="1:23" ht="15" customHeight="1">
      <c r="A1380" s="223"/>
      <c r="B1380" s="223"/>
      <c r="C1380" s="224"/>
      <c r="D1380" s="223"/>
      <c r="E1380" s="223"/>
      <c r="F1380" s="223"/>
      <c r="G1380" s="223"/>
      <c r="H1380" s="223"/>
      <c r="I1380" s="223"/>
      <c r="J1380" s="225"/>
      <c r="K1380" s="223"/>
      <c r="L1380" s="223"/>
      <c r="M1380" s="223"/>
      <c r="N1380" s="223"/>
      <c r="O1380" s="231"/>
      <c r="P1380" s="231"/>
      <c r="Q1380" s="231"/>
      <c r="R1380" s="231"/>
      <c r="S1380" s="223"/>
      <c r="T1380" s="231"/>
      <c r="U1380" s="231"/>
      <c r="V1380" s="231"/>
      <c r="W1380" s="251" t="str">
        <f t="shared" si="21"/>
        <v/>
      </c>
    </row>
    <row r="1381" spans="1:23" ht="15" customHeight="1">
      <c r="A1381" s="223"/>
      <c r="B1381" s="223"/>
      <c r="C1381" s="224"/>
      <c r="D1381" s="223"/>
      <c r="E1381" s="223"/>
      <c r="F1381" s="223"/>
      <c r="G1381" s="223"/>
      <c r="H1381" s="223"/>
      <c r="I1381" s="223"/>
      <c r="J1381" s="225"/>
      <c r="K1381" s="223"/>
      <c r="L1381" s="223"/>
      <c r="M1381" s="223"/>
      <c r="N1381" s="223"/>
      <c r="O1381" s="231"/>
      <c r="P1381" s="231"/>
      <c r="Q1381" s="231"/>
      <c r="R1381" s="231"/>
      <c r="S1381" s="223"/>
      <c r="T1381" s="231"/>
      <c r="U1381" s="231"/>
      <c r="V1381" s="231"/>
      <c r="W1381" s="251" t="str">
        <f t="shared" si="21"/>
        <v/>
      </c>
    </row>
    <row r="1382" spans="1:23" ht="15" customHeight="1">
      <c r="A1382" s="223"/>
      <c r="B1382" s="223"/>
      <c r="C1382" s="224"/>
      <c r="D1382" s="223"/>
      <c r="E1382" s="223"/>
      <c r="F1382" s="223"/>
      <c r="G1382" s="223"/>
      <c r="H1382" s="223"/>
      <c r="I1382" s="223"/>
      <c r="J1382" s="225"/>
      <c r="K1382" s="223"/>
      <c r="L1382" s="223"/>
      <c r="M1382" s="223"/>
      <c r="N1382" s="223"/>
      <c r="O1382" s="231"/>
      <c r="P1382" s="231"/>
      <c r="Q1382" s="231"/>
      <c r="R1382" s="231"/>
      <c r="S1382" s="223"/>
      <c r="T1382" s="231"/>
      <c r="U1382" s="231"/>
      <c r="V1382" s="231"/>
      <c r="W1382" s="251" t="str">
        <f t="shared" si="21"/>
        <v/>
      </c>
    </row>
    <row r="1383" spans="1:23" ht="15" customHeight="1">
      <c r="A1383" s="223"/>
      <c r="B1383" s="223"/>
      <c r="C1383" s="224"/>
      <c r="D1383" s="223"/>
      <c r="E1383" s="223"/>
      <c r="F1383" s="223"/>
      <c r="G1383" s="223"/>
      <c r="H1383" s="223"/>
      <c r="I1383" s="223"/>
      <c r="J1383" s="225"/>
      <c r="K1383" s="223"/>
      <c r="L1383" s="223"/>
      <c r="M1383" s="223"/>
      <c r="N1383" s="223"/>
      <c r="O1383" s="231"/>
      <c r="P1383" s="231"/>
      <c r="Q1383" s="231"/>
      <c r="R1383" s="231"/>
      <c r="S1383" s="223"/>
      <c r="T1383" s="231"/>
      <c r="U1383" s="231"/>
      <c r="V1383" s="231"/>
      <c r="W1383" s="251" t="str">
        <f t="shared" si="21"/>
        <v/>
      </c>
    </row>
    <row r="1384" spans="1:23" ht="15" customHeight="1">
      <c r="A1384" s="223"/>
      <c r="B1384" s="223"/>
      <c r="C1384" s="224"/>
      <c r="D1384" s="223"/>
      <c r="E1384" s="223"/>
      <c r="F1384" s="223"/>
      <c r="G1384" s="223"/>
      <c r="H1384" s="223"/>
      <c r="I1384" s="223"/>
      <c r="J1384" s="225"/>
      <c r="K1384" s="223"/>
      <c r="L1384" s="223"/>
      <c r="M1384" s="223"/>
      <c r="N1384" s="223"/>
      <c r="O1384" s="231"/>
      <c r="P1384" s="231"/>
      <c r="Q1384" s="231"/>
      <c r="R1384" s="231"/>
      <c r="S1384" s="223"/>
      <c r="T1384" s="231"/>
      <c r="U1384" s="231"/>
      <c r="V1384" s="231"/>
      <c r="W1384" s="251" t="str">
        <f t="shared" si="21"/>
        <v/>
      </c>
    </row>
    <row r="1385" spans="1:23" ht="15" customHeight="1">
      <c r="A1385" s="223"/>
      <c r="B1385" s="223"/>
      <c r="C1385" s="224"/>
      <c r="D1385" s="223"/>
      <c r="E1385" s="223"/>
      <c r="F1385" s="223"/>
      <c r="G1385" s="223"/>
      <c r="H1385" s="223"/>
      <c r="I1385" s="223"/>
      <c r="J1385" s="225"/>
      <c r="K1385" s="223"/>
      <c r="L1385" s="223"/>
      <c r="M1385" s="223"/>
      <c r="N1385" s="223"/>
      <c r="O1385" s="231"/>
      <c r="P1385" s="231"/>
      <c r="Q1385" s="231"/>
      <c r="R1385" s="231"/>
      <c r="S1385" s="223"/>
      <c r="T1385" s="231"/>
      <c r="U1385" s="231"/>
      <c r="V1385" s="231"/>
      <c r="W1385" s="251" t="str">
        <f t="shared" si="21"/>
        <v/>
      </c>
    </row>
    <row r="1386" spans="1:23" ht="15" customHeight="1">
      <c r="A1386" s="223"/>
      <c r="B1386" s="223"/>
      <c r="C1386" s="224"/>
      <c r="D1386" s="223"/>
      <c r="E1386" s="223"/>
      <c r="F1386" s="223"/>
      <c r="G1386" s="223"/>
      <c r="H1386" s="223"/>
      <c r="I1386" s="223"/>
      <c r="J1386" s="225"/>
      <c r="K1386" s="223"/>
      <c r="L1386" s="223"/>
      <c r="M1386" s="223"/>
      <c r="N1386" s="223"/>
      <c r="O1386" s="231"/>
      <c r="P1386" s="231"/>
      <c r="Q1386" s="231"/>
      <c r="R1386" s="231"/>
      <c r="S1386" s="223"/>
      <c r="T1386" s="231"/>
      <c r="U1386" s="231"/>
      <c r="V1386" s="231"/>
      <c r="W1386" s="251" t="str">
        <f t="shared" si="21"/>
        <v/>
      </c>
    </row>
    <row r="1387" spans="1:23" ht="15" customHeight="1">
      <c r="A1387" s="223"/>
      <c r="B1387" s="223"/>
      <c r="C1387" s="224"/>
      <c r="D1387" s="223"/>
      <c r="E1387" s="223"/>
      <c r="F1387" s="223"/>
      <c r="G1387" s="223"/>
      <c r="H1387" s="223"/>
      <c r="I1387" s="223"/>
      <c r="J1387" s="225"/>
      <c r="K1387" s="223"/>
      <c r="L1387" s="223"/>
      <c r="M1387" s="223"/>
      <c r="N1387" s="223"/>
      <c r="O1387" s="231"/>
      <c r="P1387" s="231"/>
      <c r="Q1387" s="231"/>
      <c r="R1387" s="231"/>
      <c r="S1387" s="223"/>
      <c r="T1387" s="231"/>
      <c r="U1387" s="231"/>
      <c r="V1387" s="231"/>
      <c r="W1387" s="251" t="str">
        <f t="shared" si="21"/>
        <v/>
      </c>
    </row>
    <row r="1388" spans="1:23" ht="15" customHeight="1">
      <c r="A1388" s="223"/>
      <c r="B1388" s="223"/>
      <c r="C1388" s="224"/>
      <c r="D1388" s="223"/>
      <c r="E1388" s="223"/>
      <c r="F1388" s="223"/>
      <c r="G1388" s="223"/>
      <c r="H1388" s="223"/>
      <c r="I1388" s="223"/>
      <c r="J1388" s="225"/>
      <c r="K1388" s="223"/>
      <c r="L1388" s="223"/>
      <c r="M1388" s="223"/>
      <c r="N1388" s="223"/>
      <c r="O1388" s="231"/>
      <c r="P1388" s="231"/>
      <c r="Q1388" s="231"/>
      <c r="R1388" s="231"/>
      <c r="S1388" s="223"/>
      <c r="T1388" s="231"/>
      <c r="U1388" s="231"/>
      <c r="V1388" s="231"/>
      <c r="W1388" s="251" t="str">
        <f t="shared" si="21"/>
        <v/>
      </c>
    </row>
    <row r="1389" spans="1:23" ht="15" customHeight="1">
      <c r="A1389" s="223"/>
      <c r="B1389" s="223"/>
      <c r="C1389" s="224"/>
      <c r="D1389" s="223"/>
      <c r="E1389" s="223"/>
      <c r="F1389" s="223"/>
      <c r="G1389" s="223"/>
      <c r="H1389" s="223"/>
      <c r="I1389" s="223"/>
      <c r="J1389" s="225"/>
      <c r="K1389" s="223"/>
      <c r="L1389" s="223"/>
      <c r="M1389" s="223"/>
      <c r="N1389" s="223"/>
      <c r="O1389" s="231"/>
      <c r="P1389" s="231"/>
      <c r="Q1389" s="231"/>
      <c r="R1389" s="231"/>
      <c r="S1389" s="223"/>
      <c r="T1389" s="231"/>
      <c r="U1389" s="231"/>
      <c r="V1389" s="231"/>
      <c r="W1389" s="251" t="str">
        <f t="shared" si="21"/>
        <v/>
      </c>
    </row>
    <row r="1390" spans="1:23" ht="15" customHeight="1">
      <c r="A1390" s="223"/>
      <c r="B1390" s="223"/>
      <c r="C1390" s="224"/>
      <c r="D1390" s="223"/>
      <c r="E1390" s="223"/>
      <c r="F1390" s="223"/>
      <c r="G1390" s="223"/>
      <c r="H1390" s="223"/>
      <c r="I1390" s="223"/>
      <c r="J1390" s="225"/>
      <c r="K1390" s="223"/>
      <c r="L1390" s="223"/>
      <c r="M1390" s="223"/>
      <c r="N1390" s="223"/>
      <c r="O1390" s="231"/>
      <c r="P1390" s="231"/>
      <c r="Q1390" s="231"/>
      <c r="R1390" s="231"/>
      <c r="S1390" s="223"/>
      <c r="T1390" s="231"/>
      <c r="U1390" s="231"/>
      <c r="V1390" s="231"/>
      <c r="W1390" s="251" t="str">
        <f t="shared" si="21"/>
        <v/>
      </c>
    </row>
    <row r="1391" spans="1:23" ht="15" customHeight="1">
      <c r="A1391" s="223"/>
      <c r="B1391" s="223"/>
      <c r="C1391" s="224"/>
      <c r="D1391" s="223"/>
      <c r="E1391" s="223"/>
      <c r="F1391" s="223"/>
      <c r="G1391" s="223"/>
      <c r="H1391" s="223"/>
      <c r="I1391" s="223"/>
      <c r="J1391" s="225"/>
      <c r="K1391" s="223"/>
      <c r="L1391" s="223"/>
      <c r="M1391" s="223"/>
      <c r="N1391" s="223"/>
      <c r="O1391" s="231"/>
      <c r="P1391" s="231"/>
      <c r="Q1391" s="231"/>
      <c r="R1391" s="231"/>
      <c r="S1391" s="223"/>
      <c r="T1391" s="231"/>
      <c r="U1391" s="231"/>
      <c r="V1391" s="231"/>
      <c r="W1391" s="251" t="str">
        <f t="shared" si="21"/>
        <v/>
      </c>
    </row>
    <row r="1392" spans="1:23" ht="15" customHeight="1">
      <c r="A1392" s="223"/>
      <c r="B1392" s="223"/>
      <c r="C1392" s="224"/>
      <c r="D1392" s="223"/>
      <c r="E1392" s="223"/>
      <c r="F1392" s="223"/>
      <c r="G1392" s="223"/>
      <c r="H1392" s="223"/>
      <c r="I1392" s="223"/>
      <c r="J1392" s="225"/>
      <c r="K1392" s="223"/>
      <c r="L1392" s="223"/>
      <c r="M1392" s="223"/>
      <c r="N1392" s="223"/>
      <c r="O1392" s="231"/>
      <c r="P1392" s="231"/>
      <c r="Q1392" s="231"/>
      <c r="R1392" s="231"/>
      <c r="S1392" s="223"/>
      <c r="T1392" s="231"/>
      <c r="U1392" s="231"/>
      <c r="V1392" s="231"/>
      <c r="W1392" s="251" t="str">
        <f t="shared" si="21"/>
        <v/>
      </c>
    </row>
    <row r="1393" spans="1:23" ht="15" customHeight="1">
      <c r="A1393" s="223"/>
      <c r="B1393" s="223"/>
      <c r="C1393" s="224"/>
      <c r="D1393" s="223"/>
      <c r="E1393" s="223"/>
      <c r="F1393" s="223"/>
      <c r="G1393" s="223"/>
      <c r="H1393" s="223"/>
      <c r="I1393" s="223"/>
      <c r="J1393" s="225"/>
      <c r="K1393" s="223"/>
      <c r="L1393" s="223"/>
      <c r="M1393" s="223"/>
      <c r="N1393" s="223"/>
      <c r="O1393" s="231"/>
      <c r="P1393" s="231"/>
      <c r="Q1393" s="231"/>
      <c r="R1393" s="231"/>
      <c r="S1393" s="223"/>
      <c r="T1393" s="231"/>
      <c r="U1393" s="231"/>
      <c r="V1393" s="231"/>
      <c r="W1393" s="251" t="str">
        <f t="shared" si="21"/>
        <v/>
      </c>
    </row>
    <row r="1394" spans="1:23" ht="15" customHeight="1">
      <c r="A1394" s="223"/>
      <c r="B1394" s="223"/>
      <c r="C1394" s="224"/>
      <c r="D1394" s="223"/>
      <c r="E1394" s="223"/>
      <c r="F1394" s="223"/>
      <c r="G1394" s="223"/>
      <c r="H1394" s="223"/>
      <c r="I1394" s="223"/>
      <c r="J1394" s="225"/>
      <c r="K1394" s="223"/>
      <c r="L1394" s="223"/>
      <c r="M1394" s="223"/>
      <c r="N1394" s="223"/>
      <c r="O1394" s="231"/>
      <c r="P1394" s="231"/>
      <c r="Q1394" s="231"/>
      <c r="R1394" s="231"/>
      <c r="S1394" s="223"/>
      <c r="T1394" s="231"/>
      <c r="U1394" s="231"/>
      <c r="V1394" s="231"/>
      <c r="W1394" s="251" t="str">
        <f t="shared" si="21"/>
        <v/>
      </c>
    </row>
    <row r="1395" spans="1:23" ht="15" customHeight="1">
      <c r="A1395" s="223"/>
      <c r="B1395" s="223"/>
      <c r="C1395" s="224"/>
      <c r="D1395" s="223"/>
      <c r="E1395" s="223"/>
      <c r="F1395" s="223"/>
      <c r="G1395" s="223"/>
      <c r="H1395" s="223"/>
      <c r="I1395" s="223"/>
      <c r="J1395" s="225"/>
      <c r="K1395" s="223"/>
      <c r="L1395" s="223"/>
      <c r="M1395" s="223"/>
      <c r="N1395" s="223"/>
      <c r="O1395" s="231"/>
      <c r="P1395" s="231"/>
      <c r="Q1395" s="231"/>
      <c r="R1395" s="231"/>
      <c r="S1395" s="223"/>
      <c r="T1395" s="231"/>
      <c r="U1395" s="231"/>
      <c r="V1395" s="231"/>
      <c r="W1395" s="251" t="str">
        <f t="shared" si="21"/>
        <v/>
      </c>
    </row>
    <row r="1396" spans="1:23" ht="15" customHeight="1">
      <c r="A1396" s="223"/>
      <c r="B1396" s="223"/>
      <c r="C1396" s="224"/>
      <c r="D1396" s="223"/>
      <c r="E1396" s="223"/>
      <c r="F1396" s="223"/>
      <c r="G1396" s="223"/>
      <c r="H1396" s="223"/>
      <c r="I1396" s="223"/>
      <c r="J1396" s="225"/>
      <c r="K1396" s="223"/>
      <c r="L1396" s="223"/>
      <c r="M1396" s="223"/>
      <c r="N1396" s="223"/>
      <c r="O1396" s="231"/>
      <c r="P1396" s="231"/>
      <c r="Q1396" s="231"/>
      <c r="R1396" s="231"/>
      <c r="S1396" s="223"/>
      <c r="T1396" s="231"/>
      <c r="U1396" s="231"/>
      <c r="V1396" s="231"/>
      <c r="W1396" s="251" t="str">
        <f t="shared" si="21"/>
        <v/>
      </c>
    </row>
    <row r="1397" spans="1:23" ht="15" customHeight="1">
      <c r="A1397" s="223"/>
      <c r="B1397" s="223"/>
      <c r="C1397" s="224"/>
      <c r="D1397" s="223"/>
      <c r="E1397" s="223"/>
      <c r="F1397" s="223"/>
      <c r="G1397" s="223"/>
      <c r="H1397" s="223"/>
      <c r="I1397" s="223"/>
      <c r="J1397" s="225"/>
      <c r="K1397" s="223"/>
      <c r="L1397" s="223"/>
      <c r="M1397" s="223"/>
      <c r="N1397" s="223"/>
      <c r="O1397" s="231"/>
      <c r="P1397" s="231"/>
      <c r="Q1397" s="231"/>
      <c r="R1397" s="231"/>
      <c r="S1397" s="223"/>
      <c r="T1397" s="231"/>
      <c r="U1397" s="231"/>
      <c r="V1397" s="231"/>
      <c r="W1397" s="251" t="str">
        <f t="shared" si="21"/>
        <v/>
      </c>
    </row>
    <row r="1398" spans="1:23" ht="15" customHeight="1">
      <c r="A1398" s="223"/>
      <c r="B1398" s="223"/>
      <c r="C1398" s="224"/>
      <c r="D1398" s="223"/>
      <c r="E1398" s="223"/>
      <c r="F1398" s="223"/>
      <c r="G1398" s="223"/>
      <c r="H1398" s="223"/>
      <c r="I1398" s="223"/>
      <c r="J1398" s="225"/>
      <c r="K1398" s="223"/>
      <c r="L1398" s="223"/>
      <c r="M1398" s="223"/>
      <c r="N1398" s="223"/>
      <c r="O1398" s="231"/>
      <c r="P1398" s="231"/>
      <c r="Q1398" s="231"/>
      <c r="R1398" s="231"/>
      <c r="S1398" s="223"/>
      <c r="T1398" s="231"/>
      <c r="U1398" s="231"/>
      <c r="V1398" s="231"/>
      <c r="W1398" s="251" t="str">
        <f t="shared" si="21"/>
        <v/>
      </c>
    </row>
    <row r="1399" spans="1:23" ht="15" customHeight="1">
      <c r="A1399" s="223"/>
      <c r="B1399" s="223"/>
      <c r="C1399" s="224"/>
      <c r="D1399" s="223"/>
      <c r="E1399" s="223"/>
      <c r="F1399" s="223"/>
      <c r="G1399" s="223"/>
      <c r="H1399" s="223"/>
      <c r="I1399" s="223"/>
      <c r="J1399" s="225"/>
      <c r="K1399" s="223"/>
      <c r="L1399" s="223"/>
      <c r="M1399" s="223"/>
      <c r="N1399" s="223"/>
      <c r="O1399" s="231"/>
      <c r="P1399" s="231"/>
      <c r="Q1399" s="231"/>
      <c r="R1399" s="231"/>
      <c r="S1399" s="223"/>
      <c r="T1399" s="231"/>
      <c r="U1399" s="231"/>
      <c r="V1399" s="231"/>
      <c r="W1399" s="251" t="str">
        <f t="shared" si="21"/>
        <v/>
      </c>
    </row>
    <row r="1400" spans="1:23" ht="15" customHeight="1">
      <c r="A1400" s="223"/>
      <c r="B1400" s="223"/>
      <c r="C1400" s="224"/>
      <c r="D1400" s="223"/>
      <c r="E1400" s="223"/>
      <c r="F1400" s="223"/>
      <c r="G1400" s="223"/>
      <c r="H1400" s="223"/>
      <c r="I1400" s="223"/>
      <c r="J1400" s="225"/>
      <c r="K1400" s="223"/>
      <c r="L1400" s="223"/>
      <c r="M1400" s="223"/>
      <c r="N1400" s="223"/>
      <c r="O1400" s="231"/>
      <c r="P1400" s="231"/>
      <c r="Q1400" s="231"/>
      <c r="R1400" s="231"/>
      <c r="S1400" s="223"/>
      <c r="T1400" s="231"/>
      <c r="U1400" s="231"/>
      <c r="V1400" s="231"/>
      <c r="W1400" s="251" t="str">
        <f t="shared" si="21"/>
        <v/>
      </c>
    </row>
    <row r="1401" spans="1:23" ht="15" customHeight="1">
      <c r="A1401" s="223"/>
      <c r="B1401" s="223"/>
      <c r="C1401" s="224"/>
      <c r="D1401" s="223"/>
      <c r="E1401" s="223"/>
      <c r="F1401" s="223"/>
      <c r="G1401" s="223"/>
      <c r="H1401" s="223"/>
      <c r="I1401" s="223"/>
      <c r="J1401" s="225"/>
      <c r="K1401" s="223"/>
      <c r="L1401" s="223"/>
      <c r="M1401" s="223"/>
      <c r="N1401" s="223"/>
      <c r="O1401" s="231"/>
      <c r="P1401" s="231"/>
      <c r="Q1401" s="231"/>
      <c r="R1401" s="231"/>
      <c r="S1401" s="223"/>
      <c r="T1401" s="231"/>
      <c r="U1401" s="231"/>
      <c r="V1401" s="231"/>
      <c r="W1401" s="251" t="str">
        <f t="shared" si="21"/>
        <v/>
      </c>
    </row>
    <row r="1402" spans="1:23" ht="15" customHeight="1">
      <c r="A1402" s="223"/>
      <c r="B1402" s="223"/>
      <c r="C1402" s="224"/>
      <c r="D1402" s="223"/>
      <c r="E1402" s="223"/>
      <c r="F1402" s="223"/>
      <c r="G1402" s="223"/>
      <c r="H1402" s="223"/>
      <c r="I1402" s="223"/>
      <c r="J1402" s="225"/>
      <c r="K1402" s="223"/>
      <c r="L1402" s="223"/>
      <c r="M1402" s="223"/>
      <c r="N1402" s="223"/>
      <c r="O1402" s="231"/>
      <c r="P1402" s="231"/>
      <c r="Q1402" s="231"/>
      <c r="R1402" s="231"/>
      <c r="S1402" s="223"/>
      <c r="T1402" s="231"/>
      <c r="U1402" s="231"/>
      <c r="V1402" s="231"/>
      <c r="W1402" s="251" t="str">
        <f t="shared" si="21"/>
        <v/>
      </c>
    </row>
    <row r="1403" spans="1:23" ht="15" customHeight="1">
      <c r="A1403" s="223"/>
      <c r="B1403" s="223"/>
      <c r="C1403" s="224"/>
      <c r="D1403" s="223"/>
      <c r="E1403" s="223"/>
      <c r="F1403" s="223"/>
      <c r="G1403" s="223"/>
      <c r="H1403" s="223"/>
      <c r="I1403" s="223"/>
      <c r="J1403" s="225"/>
      <c r="K1403" s="223"/>
      <c r="L1403" s="223"/>
      <c r="M1403" s="223"/>
      <c r="N1403" s="223"/>
      <c r="O1403" s="231"/>
      <c r="P1403" s="231"/>
      <c r="Q1403" s="231"/>
      <c r="R1403" s="231"/>
      <c r="S1403" s="223"/>
      <c r="T1403" s="231"/>
      <c r="U1403" s="231"/>
      <c r="V1403" s="231"/>
      <c r="W1403" s="251" t="str">
        <f t="shared" si="21"/>
        <v/>
      </c>
    </row>
    <row r="1404" spans="1:23" ht="15" customHeight="1">
      <c r="A1404" s="223"/>
      <c r="B1404" s="223"/>
      <c r="C1404" s="224"/>
      <c r="D1404" s="223"/>
      <c r="E1404" s="223"/>
      <c r="F1404" s="223"/>
      <c r="G1404" s="223"/>
      <c r="H1404" s="223"/>
      <c r="I1404" s="223"/>
      <c r="J1404" s="225"/>
      <c r="K1404" s="223"/>
      <c r="L1404" s="223"/>
      <c r="M1404" s="223"/>
      <c r="N1404" s="223"/>
      <c r="O1404" s="231"/>
      <c r="P1404" s="231"/>
      <c r="Q1404" s="231"/>
      <c r="R1404" s="231"/>
      <c r="S1404" s="223"/>
      <c r="T1404" s="231"/>
      <c r="U1404" s="231"/>
      <c r="V1404" s="231"/>
      <c r="W1404" s="251" t="str">
        <f t="shared" si="21"/>
        <v/>
      </c>
    </row>
    <row r="1405" spans="1:23" ht="15" customHeight="1">
      <c r="A1405" s="223"/>
      <c r="B1405" s="223"/>
      <c r="C1405" s="224"/>
      <c r="D1405" s="223"/>
      <c r="E1405" s="223"/>
      <c r="F1405" s="223"/>
      <c r="G1405" s="223"/>
      <c r="H1405" s="223"/>
      <c r="I1405" s="223"/>
      <c r="J1405" s="225"/>
      <c r="K1405" s="223"/>
      <c r="L1405" s="223"/>
      <c r="M1405" s="223"/>
      <c r="N1405" s="223"/>
      <c r="O1405" s="231"/>
      <c r="P1405" s="231"/>
      <c r="Q1405" s="231"/>
      <c r="R1405" s="231"/>
      <c r="S1405" s="223"/>
      <c r="T1405" s="231"/>
      <c r="U1405" s="231"/>
      <c r="V1405" s="231"/>
      <c r="W1405" s="251" t="str">
        <f t="shared" si="21"/>
        <v/>
      </c>
    </row>
    <row r="1406" spans="1:23" ht="15" customHeight="1">
      <c r="A1406" s="223"/>
      <c r="B1406" s="223"/>
      <c r="C1406" s="224"/>
      <c r="D1406" s="223"/>
      <c r="E1406" s="223"/>
      <c r="F1406" s="223"/>
      <c r="G1406" s="223"/>
      <c r="H1406" s="223"/>
      <c r="I1406" s="223"/>
      <c r="J1406" s="225"/>
      <c r="K1406" s="223"/>
      <c r="L1406" s="223"/>
      <c r="M1406" s="223"/>
      <c r="N1406" s="223"/>
      <c r="O1406" s="231"/>
      <c r="P1406" s="231"/>
      <c r="Q1406" s="231"/>
      <c r="R1406" s="231"/>
      <c r="S1406" s="223"/>
      <c r="T1406" s="231"/>
      <c r="U1406" s="231"/>
      <c r="V1406" s="231"/>
      <c r="W1406" s="251" t="str">
        <f t="shared" si="21"/>
        <v/>
      </c>
    </row>
    <row r="1407" spans="1:23" ht="15" customHeight="1">
      <c r="A1407" s="223"/>
      <c r="B1407" s="223"/>
      <c r="C1407" s="224"/>
      <c r="D1407" s="223"/>
      <c r="E1407" s="223"/>
      <c r="F1407" s="223"/>
      <c r="G1407" s="223"/>
      <c r="H1407" s="223"/>
      <c r="I1407" s="223"/>
      <c r="J1407" s="225"/>
      <c r="K1407" s="223"/>
      <c r="L1407" s="223"/>
      <c r="M1407" s="223"/>
      <c r="N1407" s="223"/>
      <c r="O1407" s="231"/>
      <c r="P1407" s="231"/>
      <c r="Q1407" s="231"/>
      <c r="R1407" s="231"/>
      <c r="S1407" s="223"/>
      <c r="T1407" s="231"/>
      <c r="U1407" s="231"/>
      <c r="V1407" s="231"/>
      <c r="W1407" s="251" t="str">
        <f t="shared" si="21"/>
        <v/>
      </c>
    </row>
    <row r="1408" spans="1:23" ht="15" customHeight="1">
      <c r="A1408" s="223"/>
      <c r="B1408" s="223"/>
      <c r="C1408" s="224"/>
      <c r="D1408" s="223"/>
      <c r="E1408" s="223"/>
      <c r="F1408" s="223"/>
      <c r="G1408" s="223"/>
      <c r="H1408" s="223"/>
      <c r="I1408" s="223"/>
      <c r="J1408" s="225"/>
      <c r="K1408" s="223"/>
      <c r="L1408" s="223"/>
      <c r="M1408" s="223"/>
      <c r="N1408" s="223"/>
      <c r="O1408" s="231"/>
      <c r="P1408" s="231"/>
      <c r="Q1408" s="231"/>
      <c r="R1408" s="231"/>
      <c r="S1408" s="223"/>
      <c r="T1408" s="231"/>
      <c r="U1408" s="231"/>
      <c r="V1408" s="231"/>
      <c r="W1408" s="251" t="str">
        <f t="shared" si="21"/>
        <v/>
      </c>
    </row>
    <row r="1409" spans="1:23" ht="15" customHeight="1">
      <c r="A1409" s="223"/>
      <c r="B1409" s="223"/>
      <c r="C1409" s="224"/>
      <c r="D1409" s="223"/>
      <c r="E1409" s="223"/>
      <c r="F1409" s="223"/>
      <c r="G1409" s="223"/>
      <c r="H1409" s="223"/>
      <c r="I1409" s="223"/>
      <c r="J1409" s="225"/>
      <c r="K1409" s="223"/>
      <c r="L1409" s="223"/>
      <c r="M1409" s="223"/>
      <c r="N1409" s="223"/>
      <c r="O1409" s="231"/>
      <c r="P1409" s="231"/>
      <c r="Q1409" s="231"/>
      <c r="R1409" s="231"/>
      <c r="S1409" s="223"/>
      <c r="T1409" s="231"/>
      <c r="U1409" s="231"/>
      <c r="V1409" s="231"/>
      <c r="W1409" s="251" t="str">
        <f t="shared" si="21"/>
        <v/>
      </c>
    </row>
    <row r="1410" spans="1:23" ht="15" customHeight="1">
      <c r="A1410" s="223"/>
      <c r="B1410" s="223"/>
      <c r="C1410" s="224"/>
      <c r="D1410" s="223"/>
      <c r="E1410" s="223"/>
      <c r="F1410" s="223"/>
      <c r="G1410" s="223"/>
      <c r="H1410" s="223"/>
      <c r="I1410" s="223"/>
      <c r="J1410" s="225"/>
      <c r="K1410" s="223"/>
      <c r="L1410" s="223"/>
      <c r="M1410" s="223"/>
      <c r="N1410" s="223"/>
      <c r="O1410" s="231"/>
      <c r="P1410" s="231"/>
      <c r="Q1410" s="231"/>
      <c r="R1410" s="231"/>
      <c r="S1410" s="223"/>
      <c r="T1410" s="231"/>
      <c r="U1410" s="231"/>
      <c r="V1410" s="231"/>
      <c r="W1410" s="251" t="str">
        <f t="shared" si="21"/>
        <v/>
      </c>
    </row>
    <row r="1411" spans="1:23" ht="15" customHeight="1">
      <c r="A1411" s="223"/>
      <c r="B1411" s="223"/>
      <c r="C1411" s="224"/>
      <c r="D1411" s="223"/>
      <c r="E1411" s="223"/>
      <c r="F1411" s="223"/>
      <c r="G1411" s="223"/>
      <c r="H1411" s="223"/>
      <c r="I1411" s="223"/>
      <c r="J1411" s="225"/>
      <c r="K1411" s="223"/>
      <c r="L1411" s="223"/>
      <c r="M1411" s="223"/>
      <c r="N1411" s="223"/>
      <c r="O1411" s="231"/>
      <c r="P1411" s="231"/>
      <c r="Q1411" s="231"/>
      <c r="R1411" s="231"/>
      <c r="S1411" s="223"/>
      <c r="T1411" s="231"/>
      <c r="U1411" s="231"/>
      <c r="V1411" s="231"/>
      <c r="W1411" s="251" t="str">
        <f t="shared" si="21"/>
        <v/>
      </c>
    </row>
    <row r="1412" spans="1:23" ht="15" customHeight="1">
      <c r="A1412" s="223"/>
      <c r="B1412" s="223"/>
      <c r="C1412" s="224"/>
      <c r="D1412" s="223"/>
      <c r="E1412" s="223"/>
      <c r="F1412" s="223"/>
      <c r="G1412" s="223"/>
      <c r="H1412" s="223"/>
      <c r="I1412" s="223"/>
      <c r="J1412" s="225"/>
      <c r="K1412" s="223"/>
      <c r="L1412" s="223"/>
      <c r="M1412" s="223"/>
      <c r="N1412" s="223"/>
      <c r="O1412" s="231"/>
      <c r="P1412" s="231"/>
      <c r="Q1412" s="231"/>
      <c r="R1412" s="231"/>
      <c r="S1412" s="223"/>
      <c r="T1412" s="231"/>
      <c r="U1412" s="231"/>
      <c r="V1412" s="231"/>
      <c r="W1412" s="251" t="str">
        <f t="shared" ref="W1412:W1475" si="22">IF($O1412="YES",$O$2&amp;", ","")&amp;IF($P1412="YES",$P$2&amp;", ","")&amp;IF($Q1412="YES",$Q$2&amp;", ","")&amp;IF($R1412="YES",$R$2&amp;", ","")</f>
        <v/>
      </c>
    </row>
    <row r="1413" spans="1:23" ht="15" customHeight="1">
      <c r="A1413" s="223"/>
      <c r="B1413" s="223"/>
      <c r="C1413" s="224"/>
      <c r="D1413" s="223"/>
      <c r="E1413" s="223"/>
      <c r="F1413" s="223"/>
      <c r="G1413" s="223"/>
      <c r="H1413" s="223"/>
      <c r="I1413" s="223"/>
      <c r="J1413" s="225"/>
      <c r="K1413" s="223"/>
      <c r="L1413" s="223"/>
      <c r="M1413" s="223"/>
      <c r="N1413" s="223"/>
      <c r="O1413" s="231"/>
      <c r="P1413" s="231"/>
      <c r="Q1413" s="231"/>
      <c r="R1413" s="231"/>
      <c r="S1413" s="223"/>
      <c r="T1413" s="231"/>
      <c r="U1413" s="231"/>
      <c r="V1413" s="231"/>
      <c r="W1413" s="251" t="str">
        <f t="shared" si="22"/>
        <v/>
      </c>
    </row>
    <row r="1414" spans="1:23" ht="15" customHeight="1">
      <c r="A1414" s="223"/>
      <c r="B1414" s="223"/>
      <c r="C1414" s="224"/>
      <c r="D1414" s="223"/>
      <c r="E1414" s="223"/>
      <c r="F1414" s="223"/>
      <c r="G1414" s="223"/>
      <c r="H1414" s="223"/>
      <c r="I1414" s="223"/>
      <c r="J1414" s="225"/>
      <c r="K1414" s="223"/>
      <c r="L1414" s="223"/>
      <c r="M1414" s="223"/>
      <c r="N1414" s="223"/>
      <c r="O1414" s="231"/>
      <c r="P1414" s="231"/>
      <c r="Q1414" s="231"/>
      <c r="R1414" s="231"/>
      <c r="S1414" s="223"/>
      <c r="T1414" s="231"/>
      <c r="U1414" s="231"/>
      <c r="V1414" s="231"/>
      <c r="W1414" s="251" t="str">
        <f t="shared" si="22"/>
        <v/>
      </c>
    </row>
    <row r="1415" spans="1:23" ht="15" customHeight="1">
      <c r="A1415" s="223"/>
      <c r="B1415" s="223"/>
      <c r="C1415" s="224"/>
      <c r="D1415" s="223"/>
      <c r="E1415" s="223"/>
      <c r="F1415" s="223"/>
      <c r="G1415" s="223"/>
      <c r="H1415" s="223"/>
      <c r="I1415" s="223"/>
      <c r="J1415" s="225"/>
      <c r="K1415" s="223"/>
      <c r="L1415" s="223"/>
      <c r="M1415" s="223"/>
      <c r="N1415" s="223"/>
      <c r="O1415" s="231"/>
      <c r="P1415" s="231"/>
      <c r="Q1415" s="231"/>
      <c r="R1415" s="231"/>
      <c r="S1415" s="223"/>
      <c r="T1415" s="231"/>
      <c r="U1415" s="231"/>
      <c r="V1415" s="231"/>
      <c r="W1415" s="251" t="str">
        <f t="shared" si="22"/>
        <v/>
      </c>
    </row>
    <row r="1416" spans="1:23" ht="15" customHeight="1">
      <c r="A1416" s="223"/>
      <c r="B1416" s="223"/>
      <c r="C1416" s="224"/>
      <c r="D1416" s="223"/>
      <c r="E1416" s="223"/>
      <c r="F1416" s="223"/>
      <c r="G1416" s="223"/>
      <c r="H1416" s="223"/>
      <c r="I1416" s="223"/>
      <c r="J1416" s="225"/>
      <c r="K1416" s="223"/>
      <c r="L1416" s="223"/>
      <c r="M1416" s="223"/>
      <c r="N1416" s="223"/>
      <c r="O1416" s="231"/>
      <c r="P1416" s="231"/>
      <c r="Q1416" s="231"/>
      <c r="R1416" s="231"/>
      <c r="S1416" s="223"/>
      <c r="T1416" s="231"/>
      <c r="U1416" s="231"/>
      <c r="V1416" s="231"/>
      <c r="W1416" s="251" t="str">
        <f t="shared" si="22"/>
        <v/>
      </c>
    </row>
    <row r="1417" spans="1:23" ht="15" customHeight="1">
      <c r="A1417" s="223"/>
      <c r="B1417" s="223"/>
      <c r="C1417" s="224"/>
      <c r="D1417" s="223"/>
      <c r="E1417" s="223"/>
      <c r="F1417" s="223"/>
      <c r="G1417" s="223"/>
      <c r="H1417" s="223"/>
      <c r="I1417" s="223"/>
      <c r="J1417" s="225"/>
      <c r="K1417" s="223"/>
      <c r="L1417" s="223"/>
      <c r="M1417" s="223"/>
      <c r="N1417" s="223"/>
      <c r="O1417" s="231"/>
      <c r="P1417" s="231"/>
      <c r="Q1417" s="231"/>
      <c r="R1417" s="231"/>
      <c r="S1417" s="223"/>
      <c r="T1417" s="231"/>
      <c r="U1417" s="231"/>
      <c r="V1417" s="231"/>
      <c r="W1417" s="251" t="str">
        <f t="shared" si="22"/>
        <v/>
      </c>
    </row>
    <row r="1418" spans="1:23" ht="15" customHeight="1">
      <c r="A1418" s="223"/>
      <c r="B1418" s="223"/>
      <c r="C1418" s="224"/>
      <c r="D1418" s="223"/>
      <c r="E1418" s="223"/>
      <c r="F1418" s="223"/>
      <c r="G1418" s="223"/>
      <c r="H1418" s="223"/>
      <c r="I1418" s="223"/>
      <c r="J1418" s="225"/>
      <c r="K1418" s="223"/>
      <c r="L1418" s="223"/>
      <c r="M1418" s="223"/>
      <c r="N1418" s="223"/>
      <c r="O1418" s="231"/>
      <c r="P1418" s="231"/>
      <c r="Q1418" s="231"/>
      <c r="R1418" s="231"/>
      <c r="S1418" s="223"/>
      <c r="T1418" s="231"/>
      <c r="U1418" s="231"/>
      <c r="V1418" s="231"/>
      <c r="W1418" s="251" t="str">
        <f t="shared" si="22"/>
        <v/>
      </c>
    </row>
    <row r="1419" spans="1:23" ht="15" customHeight="1">
      <c r="A1419" s="223"/>
      <c r="B1419" s="223"/>
      <c r="C1419" s="224"/>
      <c r="D1419" s="223"/>
      <c r="E1419" s="223"/>
      <c r="F1419" s="223"/>
      <c r="G1419" s="223"/>
      <c r="H1419" s="223"/>
      <c r="I1419" s="223"/>
      <c r="J1419" s="225"/>
      <c r="K1419" s="223"/>
      <c r="L1419" s="223"/>
      <c r="M1419" s="223"/>
      <c r="N1419" s="223"/>
      <c r="O1419" s="231"/>
      <c r="P1419" s="231"/>
      <c r="Q1419" s="231"/>
      <c r="R1419" s="231"/>
      <c r="S1419" s="223"/>
      <c r="T1419" s="231"/>
      <c r="U1419" s="231"/>
      <c r="V1419" s="231"/>
      <c r="W1419" s="251" t="str">
        <f t="shared" si="22"/>
        <v/>
      </c>
    </row>
    <row r="1420" spans="1:23" ht="15" customHeight="1">
      <c r="A1420" s="223"/>
      <c r="B1420" s="223"/>
      <c r="C1420" s="224"/>
      <c r="D1420" s="223"/>
      <c r="E1420" s="223"/>
      <c r="F1420" s="223"/>
      <c r="G1420" s="223"/>
      <c r="H1420" s="223"/>
      <c r="I1420" s="223"/>
      <c r="J1420" s="225"/>
      <c r="K1420" s="223"/>
      <c r="L1420" s="223"/>
      <c r="M1420" s="223"/>
      <c r="N1420" s="223"/>
      <c r="O1420" s="231"/>
      <c r="P1420" s="231"/>
      <c r="Q1420" s="231"/>
      <c r="R1420" s="231"/>
      <c r="S1420" s="223"/>
      <c r="T1420" s="231"/>
      <c r="U1420" s="231"/>
      <c r="V1420" s="231"/>
      <c r="W1420" s="251" t="str">
        <f t="shared" si="22"/>
        <v/>
      </c>
    </row>
    <row r="1421" spans="1:23" ht="15" customHeight="1">
      <c r="A1421" s="223"/>
      <c r="B1421" s="223"/>
      <c r="C1421" s="224"/>
      <c r="D1421" s="223"/>
      <c r="E1421" s="223"/>
      <c r="F1421" s="223"/>
      <c r="G1421" s="223"/>
      <c r="H1421" s="223"/>
      <c r="I1421" s="223"/>
      <c r="J1421" s="225"/>
      <c r="K1421" s="223"/>
      <c r="L1421" s="223"/>
      <c r="M1421" s="223"/>
      <c r="N1421" s="223"/>
      <c r="O1421" s="231"/>
      <c r="P1421" s="231"/>
      <c r="Q1421" s="231"/>
      <c r="R1421" s="231"/>
      <c r="S1421" s="223"/>
      <c r="T1421" s="231"/>
      <c r="U1421" s="231"/>
      <c r="V1421" s="231"/>
      <c r="W1421" s="251" t="str">
        <f t="shared" si="22"/>
        <v/>
      </c>
    </row>
    <row r="1422" spans="1:23" ht="15" customHeight="1">
      <c r="A1422" s="223"/>
      <c r="B1422" s="223"/>
      <c r="C1422" s="224"/>
      <c r="D1422" s="223"/>
      <c r="E1422" s="223"/>
      <c r="F1422" s="223"/>
      <c r="G1422" s="223"/>
      <c r="H1422" s="223"/>
      <c r="I1422" s="223"/>
      <c r="J1422" s="225"/>
      <c r="K1422" s="223"/>
      <c r="L1422" s="223"/>
      <c r="M1422" s="223"/>
      <c r="N1422" s="223"/>
      <c r="O1422" s="231"/>
      <c r="P1422" s="231"/>
      <c r="Q1422" s="231"/>
      <c r="R1422" s="231"/>
      <c r="S1422" s="223"/>
      <c r="T1422" s="231"/>
      <c r="U1422" s="231"/>
      <c r="V1422" s="231"/>
      <c r="W1422" s="251" t="str">
        <f t="shared" si="22"/>
        <v/>
      </c>
    </row>
    <row r="1423" spans="1:23" ht="15" customHeight="1">
      <c r="A1423" s="223"/>
      <c r="B1423" s="223"/>
      <c r="C1423" s="224"/>
      <c r="D1423" s="223"/>
      <c r="E1423" s="223"/>
      <c r="F1423" s="223"/>
      <c r="G1423" s="223"/>
      <c r="H1423" s="223"/>
      <c r="I1423" s="223"/>
      <c r="J1423" s="225"/>
      <c r="K1423" s="223"/>
      <c r="L1423" s="223"/>
      <c r="M1423" s="223"/>
      <c r="N1423" s="223"/>
      <c r="O1423" s="231"/>
      <c r="P1423" s="231"/>
      <c r="Q1423" s="231"/>
      <c r="R1423" s="231"/>
      <c r="S1423" s="223"/>
      <c r="T1423" s="231"/>
      <c r="U1423" s="231"/>
      <c r="V1423" s="231"/>
      <c r="W1423" s="251" t="str">
        <f t="shared" si="22"/>
        <v/>
      </c>
    </row>
    <row r="1424" spans="1:23" ht="15" customHeight="1">
      <c r="A1424" s="223"/>
      <c r="B1424" s="223"/>
      <c r="C1424" s="224"/>
      <c r="D1424" s="223"/>
      <c r="E1424" s="223"/>
      <c r="F1424" s="223"/>
      <c r="G1424" s="223"/>
      <c r="H1424" s="223"/>
      <c r="I1424" s="223"/>
      <c r="J1424" s="225"/>
      <c r="K1424" s="223"/>
      <c r="L1424" s="223"/>
      <c r="M1424" s="223"/>
      <c r="N1424" s="223"/>
      <c r="O1424" s="231"/>
      <c r="P1424" s="231"/>
      <c r="Q1424" s="231"/>
      <c r="R1424" s="231"/>
      <c r="S1424" s="223"/>
      <c r="T1424" s="231"/>
      <c r="U1424" s="231"/>
      <c r="V1424" s="231"/>
      <c r="W1424" s="251" t="str">
        <f t="shared" si="22"/>
        <v/>
      </c>
    </row>
    <row r="1425" spans="1:23" ht="15" customHeight="1">
      <c r="A1425" s="223"/>
      <c r="B1425" s="223"/>
      <c r="C1425" s="224"/>
      <c r="D1425" s="223"/>
      <c r="E1425" s="223"/>
      <c r="F1425" s="223"/>
      <c r="G1425" s="223"/>
      <c r="H1425" s="223"/>
      <c r="I1425" s="223"/>
      <c r="J1425" s="225"/>
      <c r="K1425" s="223"/>
      <c r="L1425" s="223"/>
      <c r="M1425" s="223"/>
      <c r="N1425" s="223"/>
      <c r="O1425" s="231"/>
      <c r="P1425" s="231"/>
      <c r="Q1425" s="231"/>
      <c r="R1425" s="231"/>
      <c r="S1425" s="223"/>
      <c r="T1425" s="231"/>
      <c r="U1425" s="231"/>
      <c r="V1425" s="231"/>
      <c r="W1425" s="251" t="str">
        <f t="shared" si="22"/>
        <v/>
      </c>
    </row>
    <row r="1426" spans="1:23" ht="15" customHeight="1">
      <c r="A1426" s="223"/>
      <c r="B1426" s="223"/>
      <c r="C1426" s="224"/>
      <c r="D1426" s="223"/>
      <c r="E1426" s="223"/>
      <c r="F1426" s="223"/>
      <c r="G1426" s="223"/>
      <c r="H1426" s="223"/>
      <c r="I1426" s="223"/>
      <c r="J1426" s="225"/>
      <c r="K1426" s="223"/>
      <c r="L1426" s="223"/>
      <c r="M1426" s="223"/>
      <c r="N1426" s="223"/>
      <c r="O1426" s="231"/>
      <c r="P1426" s="231"/>
      <c r="Q1426" s="231"/>
      <c r="R1426" s="231"/>
      <c r="S1426" s="223"/>
      <c r="T1426" s="231"/>
      <c r="U1426" s="231"/>
      <c r="V1426" s="231"/>
      <c r="W1426" s="251" t="str">
        <f t="shared" si="22"/>
        <v/>
      </c>
    </row>
    <row r="1427" spans="1:23" ht="15" customHeight="1">
      <c r="A1427" s="223"/>
      <c r="B1427" s="223"/>
      <c r="C1427" s="224"/>
      <c r="D1427" s="223"/>
      <c r="E1427" s="223"/>
      <c r="F1427" s="223"/>
      <c r="G1427" s="223"/>
      <c r="H1427" s="223"/>
      <c r="I1427" s="223"/>
      <c r="J1427" s="225"/>
      <c r="K1427" s="223"/>
      <c r="L1427" s="223"/>
      <c r="M1427" s="223"/>
      <c r="N1427" s="223"/>
      <c r="O1427" s="231"/>
      <c r="P1427" s="231"/>
      <c r="Q1427" s="231"/>
      <c r="R1427" s="231"/>
      <c r="S1427" s="223"/>
      <c r="T1427" s="231"/>
      <c r="U1427" s="231"/>
      <c r="V1427" s="231"/>
      <c r="W1427" s="251" t="str">
        <f t="shared" si="22"/>
        <v/>
      </c>
    </row>
    <row r="1428" spans="1:23" ht="15" customHeight="1">
      <c r="A1428" s="223"/>
      <c r="B1428" s="223"/>
      <c r="C1428" s="224"/>
      <c r="D1428" s="223"/>
      <c r="E1428" s="223"/>
      <c r="F1428" s="223"/>
      <c r="G1428" s="223"/>
      <c r="H1428" s="223"/>
      <c r="I1428" s="223"/>
      <c r="J1428" s="225"/>
      <c r="K1428" s="223"/>
      <c r="L1428" s="223"/>
      <c r="M1428" s="223"/>
      <c r="N1428" s="223"/>
      <c r="O1428" s="231"/>
      <c r="P1428" s="231"/>
      <c r="Q1428" s="231"/>
      <c r="R1428" s="231"/>
      <c r="S1428" s="223"/>
      <c r="T1428" s="231"/>
      <c r="U1428" s="231"/>
      <c r="V1428" s="231"/>
      <c r="W1428" s="251" t="str">
        <f t="shared" si="22"/>
        <v/>
      </c>
    </row>
    <row r="1429" spans="1:23" ht="15" customHeight="1">
      <c r="A1429" s="223"/>
      <c r="B1429" s="223"/>
      <c r="C1429" s="224"/>
      <c r="D1429" s="223"/>
      <c r="E1429" s="223"/>
      <c r="F1429" s="223"/>
      <c r="G1429" s="223"/>
      <c r="H1429" s="223"/>
      <c r="I1429" s="223"/>
      <c r="J1429" s="225"/>
      <c r="K1429" s="223"/>
      <c r="L1429" s="223"/>
      <c r="M1429" s="223"/>
      <c r="N1429" s="223"/>
      <c r="O1429" s="231"/>
      <c r="P1429" s="231"/>
      <c r="Q1429" s="231"/>
      <c r="R1429" s="231"/>
      <c r="S1429" s="223"/>
      <c r="T1429" s="231"/>
      <c r="U1429" s="231"/>
      <c r="V1429" s="231"/>
      <c r="W1429" s="251" t="str">
        <f t="shared" si="22"/>
        <v/>
      </c>
    </row>
    <row r="1430" spans="1:23" ht="15" customHeight="1">
      <c r="A1430" s="223"/>
      <c r="B1430" s="223"/>
      <c r="C1430" s="224"/>
      <c r="D1430" s="223"/>
      <c r="E1430" s="223"/>
      <c r="F1430" s="223"/>
      <c r="G1430" s="223"/>
      <c r="H1430" s="223"/>
      <c r="I1430" s="223"/>
      <c r="J1430" s="225"/>
      <c r="K1430" s="223"/>
      <c r="L1430" s="223"/>
      <c r="M1430" s="223"/>
      <c r="N1430" s="223"/>
      <c r="O1430" s="231"/>
      <c r="P1430" s="231"/>
      <c r="Q1430" s="231"/>
      <c r="R1430" s="231"/>
      <c r="S1430" s="223"/>
      <c r="T1430" s="231"/>
      <c r="U1430" s="231"/>
      <c r="V1430" s="231"/>
      <c r="W1430" s="251" t="str">
        <f t="shared" si="22"/>
        <v/>
      </c>
    </row>
    <row r="1431" spans="1:23" ht="15" customHeight="1">
      <c r="A1431" s="223"/>
      <c r="B1431" s="223"/>
      <c r="C1431" s="224"/>
      <c r="D1431" s="223"/>
      <c r="E1431" s="223"/>
      <c r="F1431" s="223"/>
      <c r="G1431" s="223"/>
      <c r="H1431" s="223"/>
      <c r="I1431" s="223"/>
      <c r="J1431" s="225"/>
      <c r="K1431" s="223"/>
      <c r="L1431" s="223"/>
      <c r="M1431" s="223"/>
      <c r="N1431" s="223"/>
      <c r="O1431" s="231"/>
      <c r="P1431" s="231"/>
      <c r="Q1431" s="231"/>
      <c r="R1431" s="231"/>
      <c r="S1431" s="223"/>
      <c r="T1431" s="231"/>
      <c r="U1431" s="231"/>
      <c r="V1431" s="231"/>
      <c r="W1431" s="251" t="str">
        <f t="shared" si="22"/>
        <v/>
      </c>
    </row>
    <row r="1432" spans="1:23" ht="15" customHeight="1">
      <c r="A1432" s="223"/>
      <c r="B1432" s="223"/>
      <c r="C1432" s="224"/>
      <c r="D1432" s="223"/>
      <c r="E1432" s="223"/>
      <c r="F1432" s="223"/>
      <c r="G1432" s="223"/>
      <c r="H1432" s="223"/>
      <c r="I1432" s="223"/>
      <c r="J1432" s="225"/>
      <c r="K1432" s="223"/>
      <c r="L1432" s="223"/>
      <c r="M1432" s="223"/>
      <c r="N1432" s="223"/>
      <c r="O1432" s="231"/>
      <c r="P1432" s="231"/>
      <c r="Q1432" s="231"/>
      <c r="R1432" s="231"/>
      <c r="S1432" s="223"/>
      <c r="T1432" s="231"/>
      <c r="U1432" s="231"/>
      <c r="V1432" s="231"/>
      <c r="W1432" s="251" t="str">
        <f t="shared" si="22"/>
        <v/>
      </c>
    </row>
    <row r="1433" spans="1:23" ht="15" customHeight="1">
      <c r="A1433" s="223"/>
      <c r="B1433" s="223"/>
      <c r="C1433" s="224"/>
      <c r="D1433" s="223"/>
      <c r="E1433" s="223"/>
      <c r="F1433" s="223"/>
      <c r="G1433" s="223"/>
      <c r="H1433" s="223"/>
      <c r="I1433" s="223"/>
      <c r="J1433" s="225"/>
      <c r="K1433" s="223"/>
      <c r="L1433" s="223"/>
      <c r="M1433" s="223"/>
      <c r="N1433" s="223"/>
      <c r="O1433" s="231"/>
      <c r="P1433" s="231"/>
      <c r="Q1433" s="231"/>
      <c r="R1433" s="231"/>
      <c r="S1433" s="223"/>
      <c r="T1433" s="231"/>
      <c r="U1433" s="231"/>
      <c r="V1433" s="231"/>
      <c r="W1433" s="251" t="str">
        <f t="shared" si="22"/>
        <v/>
      </c>
    </row>
    <row r="1434" spans="1:23" ht="15" customHeight="1">
      <c r="A1434" s="223"/>
      <c r="B1434" s="223"/>
      <c r="C1434" s="224"/>
      <c r="D1434" s="223"/>
      <c r="E1434" s="223"/>
      <c r="F1434" s="223"/>
      <c r="G1434" s="223"/>
      <c r="H1434" s="223"/>
      <c r="I1434" s="223"/>
      <c r="J1434" s="225"/>
      <c r="K1434" s="223"/>
      <c r="L1434" s="223"/>
      <c r="M1434" s="223"/>
      <c r="N1434" s="223"/>
      <c r="O1434" s="231"/>
      <c r="P1434" s="231"/>
      <c r="Q1434" s="231"/>
      <c r="R1434" s="231"/>
      <c r="S1434" s="223"/>
      <c r="T1434" s="231"/>
      <c r="U1434" s="231"/>
      <c r="V1434" s="231"/>
      <c r="W1434" s="251" t="str">
        <f t="shared" si="22"/>
        <v/>
      </c>
    </row>
    <row r="1435" spans="1:23" ht="15" customHeight="1">
      <c r="A1435" s="223"/>
      <c r="B1435" s="223"/>
      <c r="C1435" s="224"/>
      <c r="D1435" s="223"/>
      <c r="E1435" s="223"/>
      <c r="F1435" s="223"/>
      <c r="G1435" s="223"/>
      <c r="H1435" s="223"/>
      <c r="I1435" s="223"/>
      <c r="J1435" s="225"/>
      <c r="K1435" s="223"/>
      <c r="L1435" s="223"/>
      <c r="M1435" s="223"/>
      <c r="N1435" s="223"/>
      <c r="O1435" s="231"/>
      <c r="P1435" s="231"/>
      <c r="Q1435" s="231"/>
      <c r="R1435" s="231"/>
      <c r="S1435" s="223"/>
      <c r="T1435" s="231"/>
      <c r="U1435" s="231"/>
      <c r="V1435" s="231"/>
      <c r="W1435" s="251" t="str">
        <f t="shared" si="22"/>
        <v/>
      </c>
    </row>
    <row r="1436" spans="1:23" ht="15" customHeight="1">
      <c r="A1436" s="223"/>
      <c r="B1436" s="223"/>
      <c r="C1436" s="224"/>
      <c r="D1436" s="223"/>
      <c r="E1436" s="223"/>
      <c r="F1436" s="223"/>
      <c r="G1436" s="223"/>
      <c r="H1436" s="223"/>
      <c r="I1436" s="223"/>
      <c r="J1436" s="225"/>
      <c r="K1436" s="223"/>
      <c r="L1436" s="223"/>
      <c r="M1436" s="223"/>
      <c r="N1436" s="223"/>
      <c r="O1436" s="231"/>
      <c r="P1436" s="231"/>
      <c r="Q1436" s="231"/>
      <c r="R1436" s="231"/>
      <c r="S1436" s="223"/>
      <c r="T1436" s="231"/>
      <c r="U1436" s="231"/>
      <c r="V1436" s="231"/>
      <c r="W1436" s="251" t="str">
        <f t="shared" si="22"/>
        <v/>
      </c>
    </row>
    <row r="1437" spans="1:23" ht="15" customHeight="1">
      <c r="A1437" s="223"/>
      <c r="B1437" s="223"/>
      <c r="C1437" s="224"/>
      <c r="D1437" s="223"/>
      <c r="E1437" s="223"/>
      <c r="F1437" s="223"/>
      <c r="G1437" s="223"/>
      <c r="H1437" s="223"/>
      <c r="I1437" s="223"/>
      <c r="J1437" s="225"/>
      <c r="K1437" s="223"/>
      <c r="L1437" s="223"/>
      <c r="M1437" s="223"/>
      <c r="N1437" s="223"/>
      <c r="O1437" s="231"/>
      <c r="P1437" s="231"/>
      <c r="Q1437" s="231"/>
      <c r="R1437" s="231"/>
      <c r="S1437" s="223"/>
      <c r="T1437" s="231"/>
      <c r="U1437" s="231"/>
      <c r="V1437" s="231"/>
      <c r="W1437" s="251" t="str">
        <f t="shared" si="22"/>
        <v/>
      </c>
    </row>
    <row r="1438" spans="1:23" ht="15" customHeight="1">
      <c r="A1438" s="223"/>
      <c r="B1438" s="223"/>
      <c r="C1438" s="224"/>
      <c r="D1438" s="223"/>
      <c r="E1438" s="223"/>
      <c r="F1438" s="223"/>
      <c r="G1438" s="223"/>
      <c r="H1438" s="223"/>
      <c r="I1438" s="223"/>
      <c r="J1438" s="225"/>
      <c r="K1438" s="223"/>
      <c r="L1438" s="223"/>
      <c r="M1438" s="223"/>
      <c r="N1438" s="223"/>
      <c r="O1438" s="231"/>
      <c r="P1438" s="231"/>
      <c r="Q1438" s="231"/>
      <c r="R1438" s="231"/>
      <c r="S1438" s="223"/>
      <c r="T1438" s="231"/>
      <c r="U1438" s="231"/>
      <c r="V1438" s="231"/>
      <c r="W1438" s="251" t="str">
        <f t="shared" si="22"/>
        <v/>
      </c>
    </row>
    <row r="1439" spans="1:23" ht="15" customHeight="1">
      <c r="A1439" s="223"/>
      <c r="B1439" s="223"/>
      <c r="C1439" s="224"/>
      <c r="D1439" s="223"/>
      <c r="E1439" s="223"/>
      <c r="F1439" s="223"/>
      <c r="G1439" s="223"/>
      <c r="H1439" s="223"/>
      <c r="I1439" s="223"/>
      <c r="J1439" s="225"/>
      <c r="K1439" s="223"/>
      <c r="L1439" s="223"/>
      <c r="M1439" s="223"/>
      <c r="N1439" s="223"/>
      <c r="O1439" s="231"/>
      <c r="P1439" s="231"/>
      <c r="Q1439" s="231"/>
      <c r="R1439" s="231"/>
      <c r="S1439" s="223"/>
      <c r="T1439" s="231"/>
      <c r="U1439" s="231"/>
      <c r="V1439" s="231"/>
      <c r="W1439" s="251" t="str">
        <f t="shared" si="22"/>
        <v/>
      </c>
    </row>
    <row r="1440" spans="1:23" ht="15" customHeight="1">
      <c r="A1440" s="223"/>
      <c r="B1440" s="223"/>
      <c r="C1440" s="224"/>
      <c r="D1440" s="223"/>
      <c r="E1440" s="223"/>
      <c r="F1440" s="223"/>
      <c r="G1440" s="223"/>
      <c r="H1440" s="223"/>
      <c r="I1440" s="223"/>
      <c r="J1440" s="225"/>
      <c r="K1440" s="223"/>
      <c r="L1440" s="223"/>
      <c r="M1440" s="223"/>
      <c r="N1440" s="223"/>
      <c r="O1440" s="231"/>
      <c r="P1440" s="231"/>
      <c r="Q1440" s="231"/>
      <c r="R1440" s="231"/>
      <c r="S1440" s="223"/>
      <c r="T1440" s="231"/>
      <c r="U1440" s="231"/>
      <c r="V1440" s="231"/>
      <c r="W1440" s="251" t="str">
        <f t="shared" si="22"/>
        <v/>
      </c>
    </row>
    <row r="1441" spans="1:23" ht="15" customHeight="1">
      <c r="A1441" s="223"/>
      <c r="B1441" s="223"/>
      <c r="C1441" s="224"/>
      <c r="D1441" s="223"/>
      <c r="E1441" s="223"/>
      <c r="F1441" s="223"/>
      <c r="G1441" s="223"/>
      <c r="H1441" s="223"/>
      <c r="I1441" s="223"/>
      <c r="J1441" s="225"/>
      <c r="K1441" s="223"/>
      <c r="L1441" s="223"/>
      <c r="M1441" s="223"/>
      <c r="N1441" s="223"/>
      <c r="O1441" s="231"/>
      <c r="P1441" s="231"/>
      <c r="Q1441" s="231"/>
      <c r="R1441" s="231"/>
      <c r="S1441" s="223"/>
      <c r="T1441" s="231"/>
      <c r="U1441" s="231"/>
      <c r="V1441" s="231"/>
      <c r="W1441" s="251" t="str">
        <f t="shared" si="22"/>
        <v/>
      </c>
    </row>
    <row r="1442" spans="1:23" ht="15" customHeight="1">
      <c r="A1442" s="223"/>
      <c r="B1442" s="223"/>
      <c r="C1442" s="224"/>
      <c r="D1442" s="223"/>
      <c r="E1442" s="223"/>
      <c r="F1442" s="223"/>
      <c r="G1442" s="223"/>
      <c r="H1442" s="223"/>
      <c r="I1442" s="223"/>
      <c r="J1442" s="225"/>
      <c r="K1442" s="223"/>
      <c r="L1442" s="223"/>
      <c r="M1442" s="223"/>
      <c r="N1442" s="223"/>
      <c r="O1442" s="231"/>
      <c r="P1442" s="231"/>
      <c r="Q1442" s="231"/>
      <c r="R1442" s="231"/>
      <c r="S1442" s="223"/>
      <c r="T1442" s="231"/>
      <c r="U1442" s="231"/>
      <c r="V1442" s="231"/>
      <c r="W1442" s="251" t="str">
        <f t="shared" si="22"/>
        <v/>
      </c>
    </row>
    <row r="1443" spans="1:23" ht="15" customHeight="1">
      <c r="A1443" s="223"/>
      <c r="B1443" s="223"/>
      <c r="C1443" s="224"/>
      <c r="D1443" s="223"/>
      <c r="E1443" s="223"/>
      <c r="F1443" s="223"/>
      <c r="G1443" s="223"/>
      <c r="H1443" s="223"/>
      <c r="I1443" s="223"/>
      <c r="J1443" s="225"/>
      <c r="K1443" s="223"/>
      <c r="L1443" s="223"/>
      <c r="M1443" s="223"/>
      <c r="N1443" s="223"/>
      <c r="O1443" s="231"/>
      <c r="P1443" s="231"/>
      <c r="Q1443" s="231"/>
      <c r="R1443" s="231"/>
      <c r="S1443" s="223"/>
      <c r="T1443" s="231"/>
      <c r="U1443" s="231"/>
      <c r="V1443" s="231"/>
      <c r="W1443" s="251" t="str">
        <f t="shared" si="22"/>
        <v/>
      </c>
    </row>
    <row r="1444" spans="1:23" ht="15" customHeight="1">
      <c r="A1444" s="223"/>
      <c r="B1444" s="223"/>
      <c r="C1444" s="224"/>
      <c r="D1444" s="223"/>
      <c r="E1444" s="223"/>
      <c r="F1444" s="223"/>
      <c r="G1444" s="223"/>
      <c r="H1444" s="223"/>
      <c r="I1444" s="223"/>
      <c r="J1444" s="225"/>
      <c r="K1444" s="223"/>
      <c r="L1444" s="223"/>
      <c r="M1444" s="223"/>
      <c r="N1444" s="223"/>
      <c r="O1444" s="231"/>
      <c r="P1444" s="231"/>
      <c r="Q1444" s="231"/>
      <c r="R1444" s="231"/>
      <c r="S1444" s="223"/>
      <c r="T1444" s="231"/>
      <c r="U1444" s="231"/>
      <c r="V1444" s="231"/>
      <c r="W1444" s="251" t="str">
        <f t="shared" si="22"/>
        <v/>
      </c>
    </row>
    <row r="1445" spans="1:23" ht="15" customHeight="1">
      <c r="A1445" s="223"/>
      <c r="B1445" s="223"/>
      <c r="C1445" s="224"/>
      <c r="D1445" s="223"/>
      <c r="E1445" s="223"/>
      <c r="F1445" s="223"/>
      <c r="G1445" s="223"/>
      <c r="H1445" s="223"/>
      <c r="I1445" s="223"/>
      <c r="J1445" s="225"/>
      <c r="K1445" s="223"/>
      <c r="L1445" s="223"/>
      <c r="M1445" s="223"/>
      <c r="N1445" s="223"/>
      <c r="O1445" s="231"/>
      <c r="P1445" s="231"/>
      <c r="Q1445" s="231"/>
      <c r="R1445" s="231"/>
      <c r="S1445" s="223"/>
      <c r="T1445" s="231"/>
      <c r="U1445" s="231"/>
      <c r="V1445" s="231"/>
      <c r="W1445" s="251" t="str">
        <f t="shared" si="22"/>
        <v/>
      </c>
    </row>
    <row r="1446" spans="1:23" ht="15" customHeight="1">
      <c r="A1446" s="223"/>
      <c r="B1446" s="223"/>
      <c r="C1446" s="224"/>
      <c r="D1446" s="223"/>
      <c r="E1446" s="223"/>
      <c r="F1446" s="223"/>
      <c r="G1446" s="223"/>
      <c r="H1446" s="223"/>
      <c r="I1446" s="223"/>
      <c r="J1446" s="225"/>
      <c r="K1446" s="223"/>
      <c r="L1446" s="223"/>
      <c r="M1446" s="223"/>
      <c r="N1446" s="223"/>
      <c r="O1446" s="231"/>
      <c r="P1446" s="231"/>
      <c r="Q1446" s="231"/>
      <c r="R1446" s="231"/>
      <c r="S1446" s="223"/>
      <c r="T1446" s="231"/>
      <c r="U1446" s="231"/>
      <c r="V1446" s="231"/>
      <c r="W1446" s="251" t="str">
        <f t="shared" si="22"/>
        <v/>
      </c>
    </row>
    <row r="1447" spans="1:23" ht="15" customHeight="1">
      <c r="A1447" s="223"/>
      <c r="B1447" s="223"/>
      <c r="C1447" s="224"/>
      <c r="D1447" s="223"/>
      <c r="E1447" s="223"/>
      <c r="F1447" s="223"/>
      <c r="G1447" s="223"/>
      <c r="H1447" s="223"/>
      <c r="I1447" s="223"/>
      <c r="J1447" s="225"/>
      <c r="K1447" s="223"/>
      <c r="L1447" s="223"/>
      <c r="M1447" s="223"/>
      <c r="N1447" s="223"/>
      <c r="O1447" s="231"/>
      <c r="P1447" s="231"/>
      <c r="Q1447" s="231"/>
      <c r="R1447" s="231"/>
      <c r="S1447" s="223"/>
      <c r="T1447" s="231"/>
      <c r="U1447" s="231"/>
      <c r="V1447" s="231"/>
      <c r="W1447" s="251" t="str">
        <f t="shared" si="22"/>
        <v/>
      </c>
    </row>
    <row r="1448" spans="1:23" ht="15" customHeight="1">
      <c r="A1448" s="223"/>
      <c r="B1448" s="223"/>
      <c r="C1448" s="224"/>
      <c r="D1448" s="223"/>
      <c r="E1448" s="223"/>
      <c r="F1448" s="223"/>
      <c r="G1448" s="223"/>
      <c r="H1448" s="223"/>
      <c r="I1448" s="223"/>
      <c r="J1448" s="225"/>
      <c r="K1448" s="223"/>
      <c r="L1448" s="223"/>
      <c r="M1448" s="223"/>
      <c r="N1448" s="223"/>
      <c r="O1448" s="231"/>
      <c r="P1448" s="231"/>
      <c r="Q1448" s="231"/>
      <c r="R1448" s="231"/>
      <c r="S1448" s="223"/>
      <c r="T1448" s="231"/>
      <c r="U1448" s="231"/>
      <c r="V1448" s="231"/>
      <c r="W1448" s="251" t="str">
        <f t="shared" si="22"/>
        <v/>
      </c>
    </row>
    <row r="1449" spans="1:23" ht="15" customHeight="1">
      <c r="A1449" s="223"/>
      <c r="B1449" s="223"/>
      <c r="C1449" s="224"/>
      <c r="D1449" s="223"/>
      <c r="E1449" s="223"/>
      <c r="F1449" s="223"/>
      <c r="G1449" s="223"/>
      <c r="H1449" s="223"/>
      <c r="I1449" s="223"/>
      <c r="J1449" s="225"/>
      <c r="K1449" s="223"/>
      <c r="L1449" s="223"/>
      <c r="M1449" s="223"/>
      <c r="N1449" s="223"/>
      <c r="O1449" s="231"/>
      <c r="P1449" s="231"/>
      <c r="Q1449" s="231"/>
      <c r="R1449" s="231"/>
      <c r="S1449" s="223"/>
      <c r="T1449" s="231"/>
      <c r="U1449" s="231"/>
      <c r="V1449" s="231"/>
      <c r="W1449" s="251" t="str">
        <f t="shared" si="22"/>
        <v/>
      </c>
    </row>
    <row r="1450" spans="1:23" ht="15" customHeight="1">
      <c r="A1450" s="223"/>
      <c r="B1450" s="223"/>
      <c r="C1450" s="224"/>
      <c r="D1450" s="223"/>
      <c r="E1450" s="223"/>
      <c r="F1450" s="223"/>
      <c r="G1450" s="223"/>
      <c r="H1450" s="223"/>
      <c r="I1450" s="223"/>
      <c r="J1450" s="225"/>
      <c r="K1450" s="223"/>
      <c r="L1450" s="223"/>
      <c r="M1450" s="223"/>
      <c r="N1450" s="223"/>
      <c r="O1450" s="231"/>
      <c r="P1450" s="231"/>
      <c r="Q1450" s="231"/>
      <c r="R1450" s="231"/>
      <c r="S1450" s="223"/>
      <c r="T1450" s="231"/>
      <c r="U1450" s="231"/>
      <c r="V1450" s="231"/>
      <c r="W1450" s="251" t="str">
        <f t="shared" si="22"/>
        <v/>
      </c>
    </row>
    <row r="1451" spans="1:23" ht="15" customHeight="1">
      <c r="A1451" s="223"/>
      <c r="B1451" s="223"/>
      <c r="C1451" s="224"/>
      <c r="D1451" s="223"/>
      <c r="E1451" s="223"/>
      <c r="F1451" s="223"/>
      <c r="G1451" s="223"/>
      <c r="H1451" s="223"/>
      <c r="I1451" s="223"/>
      <c r="J1451" s="225"/>
      <c r="K1451" s="223"/>
      <c r="L1451" s="223"/>
      <c r="M1451" s="223"/>
      <c r="N1451" s="223"/>
      <c r="O1451" s="231"/>
      <c r="P1451" s="231"/>
      <c r="Q1451" s="231"/>
      <c r="R1451" s="231"/>
      <c r="S1451" s="223"/>
      <c r="T1451" s="231"/>
      <c r="U1451" s="231"/>
      <c r="V1451" s="231"/>
      <c r="W1451" s="251" t="str">
        <f t="shared" si="22"/>
        <v/>
      </c>
    </row>
    <row r="1452" spans="1:23" ht="15" customHeight="1">
      <c r="A1452" s="223"/>
      <c r="B1452" s="223"/>
      <c r="C1452" s="224"/>
      <c r="D1452" s="223"/>
      <c r="E1452" s="223"/>
      <c r="F1452" s="223"/>
      <c r="G1452" s="223"/>
      <c r="H1452" s="223"/>
      <c r="I1452" s="223"/>
      <c r="J1452" s="225"/>
      <c r="K1452" s="223"/>
      <c r="L1452" s="223"/>
      <c r="M1452" s="223"/>
      <c r="N1452" s="223"/>
      <c r="O1452" s="231"/>
      <c r="P1452" s="231"/>
      <c r="Q1452" s="231"/>
      <c r="R1452" s="231"/>
      <c r="S1452" s="223"/>
      <c r="T1452" s="231"/>
      <c r="U1452" s="231"/>
      <c r="V1452" s="231"/>
      <c r="W1452" s="251" t="str">
        <f t="shared" si="22"/>
        <v/>
      </c>
    </row>
    <row r="1453" spans="1:23" ht="15" customHeight="1">
      <c r="A1453" s="223"/>
      <c r="B1453" s="223"/>
      <c r="C1453" s="224"/>
      <c r="D1453" s="223"/>
      <c r="E1453" s="223"/>
      <c r="F1453" s="223"/>
      <c r="G1453" s="223"/>
      <c r="H1453" s="223"/>
      <c r="I1453" s="223"/>
      <c r="J1453" s="225"/>
      <c r="K1453" s="223"/>
      <c r="L1453" s="223"/>
      <c r="M1453" s="223"/>
      <c r="N1453" s="223"/>
      <c r="O1453" s="231"/>
      <c r="P1453" s="231"/>
      <c r="Q1453" s="231"/>
      <c r="R1453" s="231"/>
      <c r="S1453" s="223"/>
      <c r="T1453" s="231"/>
      <c r="U1453" s="231"/>
      <c r="V1453" s="231"/>
      <c r="W1453" s="251" t="str">
        <f t="shared" si="22"/>
        <v/>
      </c>
    </row>
    <row r="1454" spans="1:23" ht="15" customHeight="1">
      <c r="A1454" s="223"/>
      <c r="B1454" s="223"/>
      <c r="C1454" s="224"/>
      <c r="D1454" s="223"/>
      <c r="E1454" s="223"/>
      <c r="F1454" s="223"/>
      <c r="G1454" s="223"/>
      <c r="H1454" s="223"/>
      <c r="I1454" s="223"/>
      <c r="J1454" s="225"/>
      <c r="K1454" s="223"/>
      <c r="L1454" s="223"/>
      <c r="M1454" s="223"/>
      <c r="N1454" s="223"/>
      <c r="O1454" s="231"/>
      <c r="P1454" s="231"/>
      <c r="Q1454" s="231"/>
      <c r="R1454" s="231"/>
      <c r="S1454" s="223"/>
      <c r="T1454" s="231"/>
      <c r="U1454" s="231"/>
      <c r="V1454" s="231"/>
      <c r="W1454" s="251" t="str">
        <f t="shared" si="22"/>
        <v/>
      </c>
    </row>
    <row r="1455" spans="1:23" ht="15" customHeight="1">
      <c r="A1455" s="223"/>
      <c r="B1455" s="223"/>
      <c r="C1455" s="224"/>
      <c r="D1455" s="223"/>
      <c r="E1455" s="223"/>
      <c r="F1455" s="223"/>
      <c r="G1455" s="223"/>
      <c r="H1455" s="223"/>
      <c r="I1455" s="223"/>
      <c r="J1455" s="225"/>
      <c r="K1455" s="223"/>
      <c r="L1455" s="223"/>
      <c r="M1455" s="223"/>
      <c r="N1455" s="223"/>
      <c r="O1455" s="231"/>
      <c r="P1455" s="231"/>
      <c r="Q1455" s="231"/>
      <c r="R1455" s="231"/>
      <c r="S1455" s="223"/>
      <c r="T1455" s="231"/>
      <c r="U1455" s="231"/>
      <c r="V1455" s="231"/>
      <c r="W1455" s="251" t="str">
        <f t="shared" si="22"/>
        <v/>
      </c>
    </row>
    <row r="1456" spans="1:23" ht="15" customHeight="1">
      <c r="A1456" s="223"/>
      <c r="B1456" s="223"/>
      <c r="C1456" s="224"/>
      <c r="D1456" s="223"/>
      <c r="E1456" s="223"/>
      <c r="F1456" s="223"/>
      <c r="G1456" s="223"/>
      <c r="H1456" s="223"/>
      <c r="I1456" s="223"/>
      <c r="J1456" s="225"/>
      <c r="K1456" s="223"/>
      <c r="L1456" s="223"/>
      <c r="M1456" s="223"/>
      <c r="N1456" s="223"/>
      <c r="O1456" s="231"/>
      <c r="P1456" s="231"/>
      <c r="Q1456" s="231"/>
      <c r="R1456" s="231"/>
      <c r="S1456" s="223"/>
      <c r="T1456" s="231"/>
      <c r="U1456" s="231"/>
      <c r="V1456" s="231"/>
      <c r="W1456" s="251" t="str">
        <f t="shared" si="22"/>
        <v/>
      </c>
    </row>
    <row r="1457" spans="1:23" ht="15" customHeight="1">
      <c r="A1457" s="223"/>
      <c r="B1457" s="223"/>
      <c r="C1457" s="224"/>
      <c r="D1457" s="223"/>
      <c r="E1457" s="223"/>
      <c r="F1457" s="223"/>
      <c r="G1457" s="223"/>
      <c r="H1457" s="223"/>
      <c r="I1457" s="223"/>
      <c r="J1457" s="225"/>
      <c r="K1457" s="223"/>
      <c r="L1457" s="223"/>
      <c r="M1457" s="223"/>
      <c r="N1457" s="223"/>
      <c r="O1457" s="231"/>
      <c r="P1457" s="231"/>
      <c r="Q1457" s="231"/>
      <c r="R1457" s="231"/>
      <c r="S1457" s="223"/>
      <c r="T1457" s="231"/>
      <c r="U1457" s="231"/>
      <c r="V1457" s="231"/>
      <c r="W1457" s="251" t="str">
        <f t="shared" si="22"/>
        <v/>
      </c>
    </row>
    <row r="1458" spans="1:23" ht="15" customHeight="1">
      <c r="A1458" s="223"/>
      <c r="B1458" s="223"/>
      <c r="C1458" s="224"/>
      <c r="D1458" s="223"/>
      <c r="E1458" s="223"/>
      <c r="F1458" s="223"/>
      <c r="G1458" s="223"/>
      <c r="H1458" s="223"/>
      <c r="I1458" s="223"/>
      <c r="J1458" s="225"/>
      <c r="K1458" s="223"/>
      <c r="L1458" s="223"/>
      <c r="M1458" s="223"/>
      <c r="N1458" s="223"/>
      <c r="O1458" s="231"/>
      <c r="P1458" s="231"/>
      <c r="Q1458" s="231"/>
      <c r="R1458" s="231"/>
      <c r="S1458" s="223"/>
      <c r="T1458" s="231"/>
      <c r="U1458" s="231"/>
      <c r="V1458" s="231"/>
      <c r="W1458" s="251" t="str">
        <f t="shared" si="22"/>
        <v/>
      </c>
    </row>
    <row r="1459" spans="1:23" ht="15" customHeight="1">
      <c r="A1459" s="223"/>
      <c r="B1459" s="223"/>
      <c r="C1459" s="224"/>
      <c r="D1459" s="223"/>
      <c r="E1459" s="223"/>
      <c r="F1459" s="223"/>
      <c r="G1459" s="223"/>
      <c r="H1459" s="223"/>
      <c r="I1459" s="223"/>
      <c r="J1459" s="225"/>
      <c r="K1459" s="223"/>
      <c r="L1459" s="223"/>
      <c r="M1459" s="223"/>
      <c r="N1459" s="223"/>
      <c r="O1459" s="231"/>
      <c r="P1459" s="231"/>
      <c r="Q1459" s="231"/>
      <c r="R1459" s="231"/>
      <c r="S1459" s="223"/>
      <c r="T1459" s="231"/>
      <c r="U1459" s="231"/>
      <c r="V1459" s="231"/>
      <c r="W1459" s="251" t="str">
        <f t="shared" si="22"/>
        <v/>
      </c>
    </row>
    <row r="1460" spans="1:23" ht="15" customHeight="1">
      <c r="A1460" s="223"/>
      <c r="B1460" s="223"/>
      <c r="C1460" s="224"/>
      <c r="D1460" s="223"/>
      <c r="E1460" s="223"/>
      <c r="F1460" s="223"/>
      <c r="G1460" s="223"/>
      <c r="H1460" s="223"/>
      <c r="I1460" s="223"/>
      <c r="J1460" s="225"/>
      <c r="K1460" s="223"/>
      <c r="L1460" s="223"/>
      <c r="M1460" s="223"/>
      <c r="N1460" s="223"/>
      <c r="O1460" s="231"/>
      <c r="P1460" s="231"/>
      <c r="Q1460" s="231"/>
      <c r="R1460" s="231"/>
      <c r="S1460" s="223"/>
      <c r="T1460" s="231"/>
      <c r="U1460" s="231"/>
      <c r="V1460" s="231"/>
      <c r="W1460" s="251" t="str">
        <f t="shared" si="22"/>
        <v/>
      </c>
    </row>
    <row r="1461" spans="1:23" ht="15" customHeight="1">
      <c r="A1461" s="223"/>
      <c r="B1461" s="223"/>
      <c r="C1461" s="224"/>
      <c r="D1461" s="223"/>
      <c r="E1461" s="223"/>
      <c r="F1461" s="223"/>
      <c r="G1461" s="223"/>
      <c r="H1461" s="223"/>
      <c r="I1461" s="223"/>
      <c r="J1461" s="225"/>
      <c r="K1461" s="223"/>
      <c r="L1461" s="223"/>
      <c r="M1461" s="223"/>
      <c r="N1461" s="223"/>
      <c r="O1461" s="231"/>
      <c r="P1461" s="231"/>
      <c r="Q1461" s="231"/>
      <c r="R1461" s="231"/>
      <c r="S1461" s="223"/>
      <c r="T1461" s="231"/>
      <c r="U1461" s="231"/>
      <c r="V1461" s="231"/>
      <c r="W1461" s="251" t="str">
        <f t="shared" si="22"/>
        <v/>
      </c>
    </row>
    <row r="1462" spans="1:23" ht="15" customHeight="1">
      <c r="A1462" s="223"/>
      <c r="B1462" s="223"/>
      <c r="C1462" s="224"/>
      <c r="D1462" s="223"/>
      <c r="E1462" s="223"/>
      <c r="F1462" s="223"/>
      <c r="G1462" s="223"/>
      <c r="H1462" s="223"/>
      <c r="I1462" s="223"/>
      <c r="J1462" s="225"/>
      <c r="K1462" s="223"/>
      <c r="L1462" s="223"/>
      <c r="M1462" s="223"/>
      <c r="N1462" s="223"/>
      <c r="O1462" s="231"/>
      <c r="P1462" s="231"/>
      <c r="Q1462" s="231"/>
      <c r="R1462" s="231"/>
      <c r="S1462" s="223"/>
      <c r="T1462" s="231"/>
      <c r="U1462" s="231"/>
      <c r="V1462" s="231"/>
      <c r="W1462" s="251" t="str">
        <f t="shared" si="22"/>
        <v/>
      </c>
    </row>
    <row r="1463" spans="1:23" ht="15" customHeight="1">
      <c r="A1463" s="223"/>
      <c r="B1463" s="223"/>
      <c r="C1463" s="224"/>
      <c r="D1463" s="223"/>
      <c r="E1463" s="223"/>
      <c r="F1463" s="223"/>
      <c r="G1463" s="223"/>
      <c r="H1463" s="223"/>
      <c r="I1463" s="223"/>
      <c r="J1463" s="225"/>
      <c r="K1463" s="223"/>
      <c r="L1463" s="223"/>
      <c r="M1463" s="223"/>
      <c r="N1463" s="223"/>
      <c r="O1463" s="231"/>
      <c r="P1463" s="231"/>
      <c r="Q1463" s="231"/>
      <c r="R1463" s="231"/>
      <c r="S1463" s="223"/>
      <c r="T1463" s="231"/>
      <c r="U1463" s="231"/>
      <c r="V1463" s="231"/>
      <c r="W1463" s="251" t="str">
        <f t="shared" si="22"/>
        <v/>
      </c>
    </row>
    <row r="1464" spans="1:23" ht="15" customHeight="1">
      <c r="A1464" s="223"/>
      <c r="B1464" s="223"/>
      <c r="C1464" s="224"/>
      <c r="D1464" s="223"/>
      <c r="E1464" s="223"/>
      <c r="F1464" s="223"/>
      <c r="G1464" s="223"/>
      <c r="H1464" s="223"/>
      <c r="I1464" s="223"/>
      <c r="J1464" s="225"/>
      <c r="K1464" s="223"/>
      <c r="L1464" s="223"/>
      <c r="M1464" s="223"/>
      <c r="N1464" s="223"/>
      <c r="O1464" s="231"/>
      <c r="P1464" s="231"/>
      <c r="Q1464" s="231"/>
      <c r="R1464" s="231"/>
      <c r="S1464" s="223"/>
      <c r="T1464" s="231"/>
      <c r="U1464" s="231"/>
      <c r="V1464" s="231"/>
      <c r="W1464" s="251" t="str">
        <f t="shared" si="22"/>
        <v/>
      </c>
    </row>
    <row r="1465" spans="1:23" ht="15" customHeight="1">
      <c r="A1465" s="223"/>
      <c r="B1465" s="223"/>
      <c r="C1465" s="224"/>
      <c r="D1465" s="223"/>
      <c r="E1465" s="223"/>
      <c r="F1465" s="223"/>
      <c r="G1465" s="223"/>
      <c r="H1465" s="223"/>
      <c r="I1465" s="223"/>
      <c r="J1465" s="225"/>
      <c r="K1465" s="223"/>
      <c r="L1465" s="223"/>
      <c r="M1465" s="223"/>
      <c r="N1465" s="223"/>
      <c r="O1465" s="231"/>
      <c r="P1465" s="231"/>
      <c r="Q1465" s="231"/>
      <c r="R1465" s="231"/>
      <c r="S1465" s="223"/>
      <c r="T1465" s="231"/>
      <c r="U1465" s="231"/>
      <c r="V1465" s="231"/>
      <c r="W1465" s="251" t="str">
        <f t="shared" si="22"/>
        <v/>
      </c>
    </row>
    <row r="1466" spans="1:23" ht="15" customHeight="1">
      <c r="A1466" s="223"/>
      <c r="B1466" s="223"/>
      <c r="C1466" s="224"/>
      <c r="D1466" s="223"/>
      <c r="E1466" s="223"/>
      <c r="F1466" s="223"/>
      <c r="G1466" s="223"/>
      <c r="H1466" s="223"/>
      <c r="I1466" s="223"/>
      <c r="J1466" s="225"/>
      <c r="K1466" s="223"/>
      <c r="L1466" s="223"/>
      <c r="M1466" s="223"/>
      <c r="N1466" s="223"/>
      <c r="O1466" s="231"/>
      <c r="P1466" s="231"/>
      <c r="Q1466" s="231"/>
      <c r="R1466" s="231"/>
      <c r="S1466" s="223"/>
      <c r="T1466" s="231"/>
      <c r="U1466" s="231"/>
      <c r="V1466" s="231"/>
      <c r="W1466" s="251" t="str">
        <f t="shared" si="22"/>
        <v/>
      </c>
    </row>
    <row r="1467" spans="1:23" ht="15" customHeight="1">
      <c r="A1467" s="223"/>
      <c r="B1467" s="223"/>
      <c r="C1467" s="224"/>
      <c r="D1467" s="223"/>
      <c r="E1467" s="223"/>
      <c r="F1467" s="223"/>
      <c r="G1467" s="223"/>
      <c r="H1467" s="223"/>
      <c r="I1467" s="223"/>
      <c r="J1467" s="225"/>
      <c r="K1467" s="223"/>
      <c r="L1467" s="223"/>
      <c r="M1467" s="223"/>
      <c r="N1467" s="223"/>
      <c r="O1467" s="231"/>
      <c r="P1467" s="231"/>
      <c r="Q1467" s="231"/>
      <c r="R1467" s="231"/>
      <c r="S1467" s="223"/>
      <c r="T1467" s="231"/>
      <c r="U1467" s="231"/>
      <c r="V1467" s="231"/>
      <c r="W1467" s="251" t="str">
        <f t="shared" si="22"/>
        <v/>
      </c>
    </row>
    <row r="1468" spans="1:23" ht="15" customHeight="1">
      <c r="A1468" s="223"/>
      <c r="B1468" s="223"/>
      <c r="C1468" s="224"/>
      <c r="D1468" s="223"/>
      <c r="E1468" s="223"/>
      <c r="F1468" s="223"/>
      <c r="G1468" s="223"/>
      <c r="H1468" s="223"/>
      <c r="I1468" s="223"/>
      <c r="J1468" s="225"/>
      <c r="K1468" s="223"/>
      <c r="L1468" s="223"/>
      <c r="M1468" s="223"/>
      <c r="N1468" s="223"/>
      <c r="O1468" s="231"/>
      <c r="P1468" s="231"/>
      <c r="Q1468" s="231"/>
      <c r="R1468" s="231"/>
      <c r="S1468" s="223"/>
      <c r="T1468" s="231"/>
      <c r="U1468" s="231"/>
      <c r="V1468" s="231"/>
      <c r="W1468" s="251" t="str">
        <f t="shared" si="22"/>
        <v/>
      </c>
    </row>
    <row r="1469" spans="1:23" ht="15" customHeight="1">
      <c r="A1469" s="223"/>
      <c r="B1469" s="223"/>
      <c r="C1469" s="224"/>
      <c r="D1469" s="223"/>
      <c r="E1469" s="223"/>
      <c r="F1469" s="223"/>
      <c r="G1469" s="223"/>
      <c r="H1469" s="223"/>
      <c r="I1469" s="223"/>
      <c r="J1469" s="225"/>
      <c r="K1469" s="223"/>
      <c r="L1469" s="223"/>
      <c r="M1469" s="223"/>
      <c r="N1469" s="223"/>
      <c r="O1469" s="231"/>
      <c r="P1469" s="231"/>
      <c r="Q1469" s="231"/>
      <c r="R1469" s="231"/>
      <c r="S1469" s="223"/>
      <c r="T1469" s="231"/>
      <c r="U1469" s="231"/>
      <c r="V1469" s="231"/>
      <c r="W1469" s="251" t="str">
        <f t="shared" si="22"/>
        <v/>
      </c>
    </row>
    <row r="1470" spans="1:23" ht="15" customHeight="1">
      <c r="A1470" s="223"/>
      <c r="B1470" s="223"/>
      <c r="C1470" s="224"/>
      <c r="D1470" s="223"/>
      <c r="E1470" s="223"/>
      <c r="F1470" s="223"/>
      <c r="G1470" s="223"/>
      <c r="H1470" s="223"/>
      <c r="I1470" s="223"/>
      <c r="J1470" s="225"/>
      <c r="K1470" s="223"/>
      <c r="L1470" s="223"/>
      <c r="M1470" s="223"/>
      <c r="N1470" s="223"/>
      <c r="O1470" s="231"/>
      <c r="P1470" s="231"/>
      <c r="Q1470" s="231"/>
      <c r="R1470" s="231"/>
      <c r="S1470" s="223"/>
      <c r="T1470" s="231"/>
      <c r="U1470" s="231"/>
      <c r="V1470" s="231"/>
      <c r="W1470" s="251" t="str">
        <f t="shared" si="22"/>
        <v/>
      </c>
    </row>
    <row r="1471" spans="1:23" ht="15" customHeight="1">
      <c r="A1471" s="223"/>
      <c r="B1471" s="223"/>
      <c r="C1471" s="224"/>
      <c r="D1471" s="223"/>
      <c r="E1471" s="223"/>
      <c r="F1471" s="223"/>
      <c r="G1471" s="223"/>
      <c r="H1471" s="223"/>
      <c r="I1471" s="223"/>
      <c r="J1471" s="225"/>
      <c r="K1471" s="223"/>
      <c r="L1471" s="223"/>
      <c r="M1471" s="223"/>
      <c r="N1471" s="223"/>
      <c r="O1471" s="231"/>
      <c r="P1471" s="231"/>
      <c r="Q1471" s="231"/>
      <c r="R1471" s="231"/>
      <c r="S1471" s="223"/>
      <c r="T1471" s="231"/>
      <c r="U1471" s="231"/>
      <c r="V1471" s="231"/>
      <c r="W1471" s="251" t="str">
        <f t="shared" si="22"/>
        <v/>
      </c>
    </row>
    <row r="1472" spans="1:23" ht="15" customHeight="1">
      <c r="A1472" s="223"/>
      <c r="B1472" s="223"/>
      <c r="C1472" s="224"/>
      <c r="D1472" s="223"/>
      <c r="E1472" s="223"/>
      <c r="F1472" s="223"/>
      <c r="G1472" s="223"/>
      <c r="H1472" s="223"/>
      <c r="I1472" s="223"/>
      <c r="J1472" s="225"/>
      <c r="K1472" s="223"/>
      <c r="L1472" s="223"/>
      <c r="M1472" s="223"/>
      <c r="N1472" s="223"/>
      <c r="O1472" s="231"/>
      <c r="P1472" s="231"/>
      <c r="Q1472" s="231"/>
      <c r="R1472" s="231"/>
      <c r="S1472" s="223"/>
      <c r="T1472" s="231"/>
      <c r="U1472" s="231"/>
      <c r="V1472" s="231"/>
      <c r="W1472" s="251" t="str">
        <f t="shared" si="22"/>
        <v/>
      </c>
    </row>
    <row r="1473" spans="1:23" ht="15" customHeight="1">
      <c r="A1473" s="223"/>
      <c r="B1473" s="223"/>
      <c r="C1473" s="224"/>
      <c r="D1473" s="223"/>
      <c r="E1473" s="223"/>
      <c r="F1473" s="223"/>
      <c r="G1473" s="223"/>
      <c r="H1473" s="223"/>
      <c r="I1473" s="223"/>
      <c r="J1473" s="225"/>
      <c r="K1473" s="223"/>
      <c r="L1473" s="223"/>
      <c r="M1473" s="223"/>
      <c r="N1473" s="223"/>
      <c r="O1473" s="231"/>
      <c r="P1473" s="231"/>
      <c r="Q1473" s="231"/>
      <c r="R1473" s="231"/>
      <c r="S1473" s="223"/>
      <c r="T1473" s="231"/>
      <c r="U1473" s="231"/>
      <c r="V1473" s="231"/>
      <c r="W1473" s="251" t="str">
        <f t="shared" si="22"/>
        <v/>
      </c>
    </row>
    <row r="1474" spans="1:23" ht="15" customHeight="1">
      <c r="A1474" s="223"/>
      <c r="B1474" s="223"/>
      <c r="C1474" s="224"/>
      <c r="D1474" s="223"/>
      <c r="E1474" s="223"/>
      <c r="F1474" s="223"/>
      <c r="G1474" s="223"/>
      <c r="H1474" s="223"/>
      <c r="I1474" s="223"/>
      <c r="J1474" s="225"/>
      <c r="K1474" s="223"/>
      <c r="L1474" s="223"/>
      <c r="M1474" s="223"/>
      <c r="N1474" s="223"/>
      <c r="O1474" s="231"/>
      <c r="P1474" s="231"/>
      <c r="Q1474" s="231"/>
      <c r="R1474" s="231"/>
      <c r="S1474" s="223"/>
      <c r="T1474" s="231"/>
      <c r="U1474" s="231"/>
      <c r="V1474" s="231"/>
      <c r="W1474" s="251" t="str">
        <f t="shared" si="22"/>
        <v/>
      </c>
    </row>
    <row r="1475" spans="1:23" ht="15" customHeight="1">
      <c r="A1475" s="223"/>
      <c r="B1475" s="223"/>
      <c r="C1475" s="224"/>
      <c r="D1475" s="223"/>
      <c r="E1475" s="223"/>
      <c r="F1475" s="223"/>
      <c r="G1475" s="223"/>
      <c r="H1475" s="223"/>
      <c r="I1475" s="223"/>
      <c r="J1475" s="225"/>
      <c r="K1475" s="223"/>
      <c r="L1475" s="223"/>
      <c r="M1475" s="223"/>
      <c r="N1475" s="223"/>
      <c r="O1475" s="231"/>
      <c r="P1475" s="231"/>
      <c r="Q1475" s="231"/>
      <c r="R1475" s="231"/>
      <c r="S1475" s="223"/>
      <c r="T1475" s="231"/>
      <c r="U1475" s="231"/>
      <c r="V1475" s="231"/>
      <c r="W1475" s="251" t="str">
        <f t="shared" si="22"/>
        <v/>
      </c>
    </row>
    <row r="1476" spans="1:23" ht="15" customHeight="1">
      <c r="A1476" s="223"/>
      <c r="B1476" s="223"/>
      <c r="C1476" s="224"/>
      <c r="D1476" s="223"/>
      <c r="E1476" s="223"/>
      <c r="F1476" s="223"/>
      <c r="G1476" s="223"/>
      <c r="H1476" s="223"/>
      <c r="I1476" s="223"/>
      <c r="J1476" s="225"/>
      <c r="K1476" s="223"/>
      <c r="L1476" s="223"/>
      <c r="M1476" s="223"/>
      <c r="N1476" s="223"/>
      <c r="O1476" s="231"/>
      <c r="P1476" s="231"/>
      <c r="Q1476" s="231"/>
      <c r="R1476" s="231"/>
      <c r="S1476" s="223"/>
      <c r="T1476" s="231"/>
      <c r="U1476" s="231"/>
      <c r="V1476" s="231"/>
      <c r="W1476" s="251" t="str">
        <f t="shared" ref="W1476:W1539" si="23">IF($O1476="YES",$O$2&amp;", ","")&amp;IF($P1476="YES",$P$2&amp;", ","")&amp;IF($Q1476="YES",$Q$2&amp;", ","")&amp;IF($R1476="YES",$R$2&amp;", ","")</f>
        <v/>
      </c>
    </row>
    <row r="1477" spans="1:23" ht="15" customHeight="1">
      <c r="A1477" s="223"/>
      <c r="B1477" s="223"/>
      <c r="C1477" s="224"/>
      <c r="D1477" s="223"/>
      <c r="E1477" s="223"/>
      <c r="F1477" s="223"/>
      <c r="G1477" s="223"/>
      <c r="H1477" s="223"/>
      <c r="I1477" s="223"/>
      <c r="J1477" s="225"/>
      <c r="K1477" s="223"/>
      <c r="L1477" s="223"/>
      <c r="M1477" s="223"/>
      <c r="N1477" s="223"/>
      <c r="O1477" s="231"/>
      <c r="P1477" s="231"/>
      <c r="Q1477" s="231"/>
      <c r="R1477" s="231"/>
      <c r="S1477" s="223"/>
      <c r="T1477" s="231"/>
      <c r="U1477" s="231"/>
      <c r="V1477" s="231"/>
      <c r="W1477" s="251" t="str">
        <f t="shared" si="23"/>
        <v/>
      </c>
    </row>
    <row r="1478" spans="1:23" ht="15" customHeight="1">
      <c r="A1478" s="223"/>
      <c r="B1478" s="223"/>
      <c r="C1478" s="224"/>
      <c r="D1478" s="223"/>
      <c r="E1478" s="223"/>
      <c r="F1478" s="223"/>
      <c r="G1478" s="223"/>
      <c r="H1478" s="223"/>
      <c r="I1478" s="223"/>
      <c r="J1478" s="225"/>
      <c r="K1478" s="223"/>
      <c r="L1478" s="223"/>
      <c r="M1478" s="223"/>
      <c r="N1478" s="223"/>
      <c r="O1478" s="231"/>
      <c r="P1478" s="231"/>
      <c r="Q1478" s="231"/>
      <c r="R1478" s="231"/>
      <c r="S1478" s="223"/>
      <c r="T1478" s="231"/>
      <c r="U1478" s="231"/>
      <c r="V1478" s="231"/>
      <c r="W1478" s="251" t="str">
        <f t="shared" si="23"/>
        <v/>
      </c>
    </row>
    <row r="1479" spans="1:23" ht="15" customHeight="1">
      <c r="A1479" s="223"/>
      <c r="B1479" s="223"/>
      <c r="C1479" s="224"/>
      <c r="D1479" s="223"/>
      <c r="E1479" s="223"/>
      <c r="F1479" s="223"/>
      <c r="G1479" s="223"/>
      <c r="H1479" s="223"/>
      <c r="I1479" s="223"/>
      <c r="J1479" s="225"/>
      <c r="K1479" s="223"/>
      <c r="L1479" s="223"/>
      <c r="M1479" s="223"/>
      <c r="N1479" s="223"/>
      <c r="O1479" s="231"/>
      <c r="P1479" s="231"/>
      <c r="Q1479" s="231"/>
      <c r="R1479" s="231"/>
      <c r="S1479" s="223"/>
      <c r="T1479" s="231"/>
      <c r="U1479" s="231"/>
      <c r="V1479" s="231"/>
      <c r="W1479" s="251" t="str">
        <f t="shared" si="23"/>
        <v/>
      </c>
    </row>
    <row r="1480" spans="1:23" ht="15" customHeight="1">
      <c r="A1480" s="223"/>
      <c r="B1480" s="223"/>
      <c r="C1480" s="224"/>
      <c r="D1480" s="223"/>
      <c r="E1480" s="223"/>
      <c r="F1480" s="223"/>
      <c r="G1480" s="223"/>
      <c r="H1480" s="223"/>
      <c r="I1480" s="223"/>
      <c r="J1480" s="225"/>
      <c r="K1480" s="223"/>
      <c r="L1480" s="223"/>
      <c r="M1480" s="223"/>
      <c r="N1480" s="223"/>
      <c r="O1480" s="231"/>
      <c r="P1480" s="231"/>
      <c r="Q1480" s="231"/>
      <c r="R1480" s="231"/>
      <c r="S1480" s="223"/>
      <c r="T1480" s="231"/>
      <c r="U1480" s="231"/>
      <c r="V1480" s="231"/>
      <c r="W1480" s="251" t="str">
        <f t="shared" si="23"/>
        <v/>
      </c>
    </row>
    <row r="1481" spans="1:23" ht="15" customHeight="1">
      <c r="A1481" s="223"/>
      <c r="B1481" s="223"/>
      <c r="C1481" s="224"/>
      <c r="D1481" s="223"/>
      <c r="E1481" s="223"/>
      <c r="F1481" s="223"/>
      <c r="G1481" s="223"/>
      <c r="H1481" s="223"/>
      <c r="I1481" s="223"/>
      <c r="J1481" s="225"/>
      <c r="K1481" s="223"/>
      <c r="L1481" s="223"/>
      <c r="M1481" s="223"/>
      <c r="N1481" s="223"/>
      <c r="O1481" s="231"/>
      <c r="P1481" s="231"/>
      <c r="Q1481" s="231"/>
      <c r="R1481" s="231"/>
      <c r="S1481" s="223"/>
      <c r="T1481" s="231"/>
      <c r="U1481" s="231"/>
      <c r="V1481" s="231"/>
      <c r="W1481" s="251" t="str">
        <f t="shared" si="23"/>
        <v/>
      </c>
    </row>
    <row r="1482" spans="1:23" ht="15" customHeight="1">
      <c r="A1482" s="223"/>
      <c r="B1482" s="223"/>
      <c r="C1482" s="224"/>
      <c r="D1482" s="223"/>
      <c r="E1482" s="223"/>
      <c r="F1482" s="223"/>
      <c r="G1482" s="223"/>
      <c r="H1482" s="223"/>
      <c r="I1482" s="223"/>
      <c r="J1482" s="225"/>
      <c r="K1482" s="223"/>
      <c r="L1482" s="223"/>
      <c r="M1482" s="223"/>
      <c r="N1482" s="223"/>
      <c r="O1482" s="231"/>
      <c r="P1482" s="231"/>
      <c r="Q1482" s="231"/>
      <c r="R1482" s="231"/>
      <c r="S1482" s="223"/>
      <c r="T1482" s="231"/>
      <c r="U1482" s="231"/>
      <c r="V1482" s="231"/>
      <c r="W1482" s="251" t="str">
        <f t="shared" si="23"/>
        <v/>
      </c>
    </row>
    <row r="1483" spans="1:23" ht="15" customHeight="1">
      <c r="A1483" s="223"/>
      <c r="B1483" s="223"/>
      <c r="C1483" s="224"/>
      <c r="D1483" s="223"/>
      <c r="E1483" s="223"/>
      <c r="F1483" s="223"/>
      <c r="G1483" s="223"/>
      <c r="H1483" s="223"/>
      <c r="I1483" s="223"/>
      <c r="J1483" s="225"/>
      <c r="K1483" s="223"/>
      <c r="L1483" s="223"/>
      <c r="M1483" s="223"/>
      <c r="N1483" s="223"/>
      <c r="O1483" s="231"/>
      <c r="P1483" s="231"/>
      <c r="Q1483" s="231"/>
      <c r="R1483" s="231"/>
      <c r="S1483" s="223"/>
      <c r="T1483" s="231"/>
      <c r="U1483" s="231"/>
      <c r="V1483" s="231"/>
      <c r="W1483" s="251" t="str">
        <f t="shared" si="23"/>
        <v/>
      </c>
    </row>
    <row r="1484" spans="1:23" ht="15" customHeight="1">
      <c r="A1484" s="223"/>
      <c r="B1484" s="223"/>
      <c r="C1484" s="224"/>
      <c r="D1484" s="223"/>
      <c r="E1484" s="223"/>
      <c r="F1484" s="223"/>
      <c r="G1484" s="223"/>
      <c r="H1484" s="223"/>
      <c r="I1484" s="223"/>
      <c r="J1484" s="225"/>
      <c r="K1484" s="223"/>
      <c r="L1484" s="223"/>
      <c r="M1484" s="223"/>
      <c r="N1484" s="223"/>
      <c r="O1484" s="231"/>
      <c r="P1484" s="231"/>
      <c r="Q1484" s="231"/>
      <c r="R1484" s="231"/>
      <c r="S1484" s="223"/>
      <c r="T1484" s="231"/>
      <c r="U1484" s="231"/>
      <c r="V1484" s="231"/>
      <c r="W1484" s="251" t="str">
        <f t="shared" si="23"/>
        <v/>
      </c>
    </row>
    <row r="1485" spans="1:23" ht="15" customHeight="1">
      <c r="A1485" s="223"/>
      <c r="B1485" s="223"/>
      <c r="C1485" s="224"/>
      <c r="D1485" s="223"/>
      <c r="E1485" s="223"/>
      <c r="F1485" s="223"/>
      <c r="G1485" s="223"/>
      <c r="H1485" s="223"/>
      <c r="I1485" s="223"/>
      <c r="J1485" s="225"/>
      <c r="K1485" s="223"/>
      <c r="L1485" s="223"/>
      <c r="M1485" s="223"/>
      <c r="N1485" s="223"/>
      <c r="O1485" s="231"/>
      <c r="P1485" s="231"/>
      <c r="Q1485" s="231"/>
      <c r="R1485" s="231"/>
      <c r="S1485" s="223"/>
      <c r="T1485" s="231"/>
      <c r="U1485" s="231"/>
      <c r="V1485" s="231"/>
      <c r="W1485" s="251" t="str">
        <f t="shared" si="23"/>
        <v/>
      </c>
    </row>
    <row r="1486" spans="1:23" ht="15" customHeight="1">
      <c r="A1486" s="223"/>
      <c r="B1486" s="223"/>
      <c r="C1486" s="224"/>
      <c r="D1486" s="223"/>
      <c r="E1486" s="223"/>
      <c r="F1486" s="223"/>
      <c r="G1486" s="223"/>
      <c r="H1486" s="223"/>
      <c r="I1486" s="223"/>
      <c r="J1486" s="225"/>
      <c r="K1486" s="223"/>
      <c r="L1486" s="223"/>
      <c r="M1486" s="223"/>
      <c r="N1486" s="223"/>
      <c r="O1486" s="231"/>
      <c r="P1486" s="231"/>
      <c r="Q1486" s="231"/>
      <c r="R1486" s="231"/>
      <c r="S1486" s="223"/>
      <c r="T1486" s="231"/>
      <c r="U1486" s="231"/>
      <c r="V1486" s="231"/>
      <c r="W1486" s="251" t="str">
        <f t="shared" si="23"/>
        <v/>
      </c>
    </row>
    <row r="1487" spans="1:23" ht="15" customHeight="1">
      <c r="A1487" s="223"/>
      <c r="B1487" s="223"/>
      <c r="C1487" s="224"/>
      <c r="D1487" s="223"/>
      <c r="E1487" s="223"/>
      <c r="F1487" s="223"/>
      <c r="G1487" s="223"/>
      <c r="H1487" s="223"/>
      <c r="I1487" s="223"/>
      <c r="J1487" s="225"/>
      <c r="K1487" s="223"/>
      <c r="L1487" s="223"/>
      <c r="M1487" s="223"/>
      <c r="N1487" s="223"/>
      <c r="O1487" s="231"/>
      <c r="P1487" s="231"/>
      <c r="Q1487" s="231"/>
      <c r="R1487" s="231"/>
      <c r="S1487" s="223"/>
      <c r="T1487" s="231"/>
      <c r="U1487" s="231"/>
      <c r="V1487" s="231"/>
      <c r="W1487" s="251" t="str">
        <f t="shared" si="23"/>
        <v/>
      </c>
    </row>
    <row r="1488" spans="1:23" ht="15" customHeight="1">
      <c r="A1488" s="223"/>
      <c r="B1488" s="223"/>
      <c r="C1488" s="224"/>
      <c r="D1488" s="223"/>
      <c r="E1488" s="223"/>
      <c r="F1488" s="223"/>
      <c r="G1488" s="223"/>
      <c r="H1488" s="223"/>
      <c r="I1488" s="223"/>
      <c r="J1488" s="225"/>
      <c r="K1488" s="223"/>
      <c r="L1488" s="223"/>
      <c r="M1488" s="223"/>
      <c r="N1488" s="223"/>
      <c r="O1488" s="231"/>
      <c r="P1488" s="231"/>
      <c r="Q1488" s="231"/>
      <c r="R1488" s="231"/>
      <c r="S1488" s="223"/>
      <c r="T1488" s="231"/>
      <c r="U1488" s="231"/>
      <c r="V1488" s="231"/>
      <c r="W1488" s="251" t="str">
        <f t="shared" si="23"/>
        <v/>
      </c>
    </row>
    <row r="1489" spans="1:23" ht="15" customHeight="1">
      <c r="A1489" s="223"/>
      <c r="B1489" s="223"/>
      <c r="C1489" s="224"/>
      <c r="D1489" s="223"/>
      <c r="E1489" s="223"/>
      <c r="F1489" s="223"/>
      <c r="G1489" s="223"/>
      <c r="H1489" s="223"/>
      <c r="I1489" s="223"/>
      <c r="J1489" s="225"/>
      <c r="K1489" s="223"/>
      <c r="L1489" s="223"/>
      <c r="M1489" s="223"/>
      <c r="N1489" s="223"/>
      <c r="O1489" s="231"/>
      <c r="P1489" s="231"/>
      <c r="Q1489" s="231"/>
      <c r="R1489" s="231"/>
      <c r="S1489" s="223"/>
      <c r="T1489" s="231"/>
      <c r="U1489" s="231"/>
      <c r="V1489" s="231"/>
      <c r="W1489" s="251" t="str">
        <f t="shared" si="23"/>
        <v/>
      </c>
    </row>
    <row r="1490" spans="1:23" ht="15" customHeight="1">
      <c r="A1490" s="223"/>
      <c r="B1490" s="223"/>
      <c r="C1490" s="224"/>
      <c r="D1490" s="223"/>
      <c r="E1490" s="223"/>
      <c r="F1490" s="223"/>
      <c r="G1490" s="223"/>
      <c r="H1490" s="223"/>
      <c r="I1490" s="223"/>
      <c r="J1490" s="225"/>
      <c r="K1490" s="223"/>
      <c r="L1490" s="223"/>
      <c r="M1490" s="223"/>
      <c r="N1490" s="223"/>
      <c r="O1490" s="231"/>
      <c r="P1490" s="231"/>
      <c r="Q1490" s="231"/>
      <c r="R1490" s="231"/>
      <c r="S1490" s="223"/>
      <c r="T1490" s="231"/>
      <c r="U1490" s="231"/>
      <c r="V1490" s="231"/>
      <c r="W1490" s="251" t="str">
        <f t="shared" si="23"/>
        <v/>
      </c>
    </row>
    <row r="1491" spans="1:23" ht="15" customHeight="1">
      <c r="A1491" s="223"/>
      <c r="B1491" s="223"/>
      <c r="C1491" s="224"/>
      <c r="D1491" s="223"/>
      <c r="E1491" s="223"/>
      <c r="F1491" s="223"/>
      <c r="G1491" s="223"/>
      <c r="H1491" s="223"/>
      <c r="I1491" s="223"/>
      <c r="J1491" s="225"/>
      <c r="K1491" s="223"/>
      <c r="L1491" s="223"/>
      <c r="M1491" s="223"/>
      <c r="N1491" s="223"/>
      <c r="O1491" s="231"/>
      <c r="P1491" s="231"/>
      <c r="Q1491" s="231"/>
      <c r="R1491" s="231"/>
      <c r="S1491" s="223"/>
      <c r="T1491" s="231"/>
      <c r="U1491" s="231"/>
      <c r="V1491" s="231"/>
      <c r="W1491" s="251" t="str">
        <f t="shared" si="23"/>
        <v/>
      </c>
    </row>
    <row r="1492" spans="1:23" ht="15" customHeight="1">
      <c r="A1492" s="223"/>
      <c r="B1492" s="223"/>
      <c r="C1492" s="224"/>
      <c r="D1492" s="223"/>
      <c r="E1492" s="223"/>
      <c r="F1492" s="223"/>
      <c r="G1492" s="223"/>
      <c r="H1492" s="223"/>
      <c r="I1492" s="223"/>
      <c r="J1492" s="225"/>
      <c r="K1492" s="223"/>
      <c r="L1492" s="223"/>
      <c r="M1492" s="223"/>
      <c r="N1492" s="223"/>
      <c r="O1492" s="231"/>
      <c r="P1492" s="231"/>
      <c r="Q1492" s="231"/>
      <c r="R1492" s="231"/>
      <c r="S1492" s="223"/>
      <c r="T1492" s="231"/>
      <c r="U1492" s="231"/>
      <c r="V1492" s="231"/>
      <c r="W1492" s="251" t="str">
        <f t="shared" si="23"/>
        <v/>
      </c>
    </row>
    <row r="1493" spans="1:23" ht="15" customHeight="1">
      <c r="A1493" s="223"/>
      <c r="B1493" s="223"/>
      <c r="C1493" s="224"/>
      <c r="D1493" s="223"/>
      <c r="E1493" s="223"/>
      <c r="F1493" s="223"/>
      <c r="G1493" s="223"/>
      <c r="H1493" s="223"/>
      <c r="I1493" s="223"/>
      <c r="J1493" s="225"/>
      <c r="K1493" s="223"/>
      <c r="L1493" s="223"/>
      <c r="M1493" s="223"/>
      <c r="N1493" s="223"/>
      <c r="O1493" s="231"/>
      <c r="P1493" s="231"/>
      <c r="Q1493" s="231"/>
      <c r="R1493" s="231"/>
      <c r="S1493" s="223"/>
      <c r="T1493" s="231"/>
      <c r="U1493" s="231"/>
      <c r="V1493" s="231"/>
      <c r="W1493" s="251" t="str">
        <f t="shared" si="23"/>
        <v/>
      </c>
    </row>
    <row r="1494" spans="1:23" ht="15" customHeight="1">
      <c r="A1494" s="223"/>
      <c r="B1494" s="223"/>
      <c r="C1494" s="224"/>
      <c r="D1494" s="223"/>
      <c r="E1494" s="223"/>
      <c r="F1494" s="223"/>
      <c r="G1494" s="223"/>
      <c r="H1494" s="223"/>
      <c r="I1494" s="223"/>
      <c r="J1494" s="225"/>
      <c r="K1494" s="223"/>
      <c r="L1494" s="223"/>
      <c r="M1494" s="223"/>
      <c r="N1494" s="223"/>
      <c r="O1494" s="231"/>
      <c r="P1494" s="231"/>
      <c r="Q1494" s="231"/>
      <c r="R1494" s="231"/>
      <c r="S1494" s="223"/>
      <c r="T1494" s="231"/>
      <c r="U1494" s="231"/>
      <c r="V1494" s="231"/>
      <c r="W1494" s="251" t="str">
        <f t="shared" si="23"/>
        <v/>
      </c>
    </row>
    <row r="1495" spans="1:23" ht="15" customHeight="1">
      <c r="A1495" s="223"/>
      <c r="B1495" s="223"/>
      <c r="C1495" s="224"/>
      <c r="D1495" s="223"/>
      <c r="E1495" s="223"/>
      <c r="F1495" s="223"/>
      <c r="G1495" s="223"/>
      <c r="H1495" s="223"/>
      <c r="I1495" s="223"/>
      <c r="J1495" s="225"/>
      <c r="K1495" s="223"/>
      <c r="L1495" s="223"/>
      <c r="M1495" s="223"/>
      <c r="N1495" s="223"/>
      <c r="O1495" s="231"/>
      <c r="P1495" s="231"/>
      <c r="Q1495" s="231"/>
      <c r="R1495" s="231"/>
      <c r="S1495" s="223"/>
      <c r="T1495" s="231"/>
      <c r="U1495" s="231"/>
      <c r="V1495" s="231"/>
      <c r="W1495" s="251" t="str">
        <f t="shared" si="23"/>
        <v/>
      </c>
    </row>
    <row r="1496" spans="1:23" ht="15" customHeight="1">
      <c r="A1496" s="223"/>
      <c r="B1496" s="223"/>
      <c r="C1496" s="224"/>
      <c r="D1496" s="223"/>
      <c r="E1496" s="223"/>
      <c r="F1496" s="223"/>
      <c r="G1496" s="223"/>
      <c r="H1496" s="223"/>
      <c r="I1496" s="223"/>
      <c r="J1496" s="225"/>
      <c r="K1496" s="223"/>
      <c r="L1496" s="223"/>
      <c r="M1496" s="223"/>
      <c r="N1496" s="223"/>
      <c r="O1496" s="231"/>
      <c r="P1496" s="231"/>
      <c r="Q1496" s="231"/>
      <c r="R1496" s="231"/>
      <c r="S1496" s="223"/>
      <c r="T1496" s="231"/>
      <c r="U1496" s="231"/>
      <c r="V1496" s="231"/>
      <c r="W1496" s="251" t="str">
        <f t="shared" si="23"/>
        <v/>
      </c>
    </row>
    <row r="1497" spans="1:23" ht="15" customHeight="1">
      <c r="A1497" s="223"/>
      <c r="B1497" s="223"/>
      <c r="C1497" s="224"/>
      <c r="D1497" s="223"/>
      <c r="E1497" s="223"/>
      <c r="F1497" s="223"/>
      <c r="G1497" s="223"/>
      <c r="H1497" s="223"/>
      <c r="I1497" s="223"/>
      <c r="J1497" s="225"/>
      <c r="K1497" s="223"/>
      <c r="L1497" s="223"/>
      <c r="M1497" s="223"/>
      <c r="N1497" s="223"/>
      <c r="O1497" s="231"/>
      <c r="P1497" s="231"/>
      <c r="Q1497" s="231"/>
      <c r="R1497" s="231"/>
      <c r="S1497" s="223"/>
      <c r="T1497" s="231"/>
      <c r="U1497" s="231"/>
      <c r="V1497" s="231"/>
      <c r="W1497" s="251" t="str">
        <f t="shared" si="23"/>
        <v/>
      </c>
    </row>
    <row r="1498" spans="1:23" ht="15" customHeight="1">
      <c r="A1498" s="223"/>
      <c r="B1498" s="223"/>
      <c r="C1498" s="224"/>
      <c r="D1498" s="223"/>
      <c r="E1498" s="223"/>
      <c r="F1498" s="223"/>
      <c r="G1498" s="223"/>
      <c r="H1498" s="223"/>
      <c r="I1498" s="223"/>
      <c r="J1498" s="225"/>
      <c r="K1498" s="223"/>
      <c r="L1498" s="223"/>
      <c r="M1498" s="223"/>
      <c r="N1498" s="223"/>
      <c r="O1498" s="231"/>
      <c r="P1498" s="231"/>
      <c r="Q1498" s="231"/>
      <c r="R1498" s="231"/>
      <c r="S1498" s="223"/>
      <c r="T1498" s="231"/>
      <c r="U1498" s="231"/>
      <c r="V1498" s="231"/>
      <c r="W1498" s="251" t="str">
        <f t="shared" si="23"/>
        <v/>
      </c>
    </row>
    <row r="1499" spans="1:23" ht="15" customHeight="1">
      <c r="A1499" s="223"/>
      <c r="B1499" s="223"/>
      <c r="C1499" s="224"/>
      <c r="D1499" s="223"/>
      <c r="E1499" s="223"/>
      <c r="F1499" s="223"/>
      <c r="G1499" s="223"/>
      <c r="H1499" s="223"/>
      <c r="I1499" s="223"/>
      <c r="J1499" s="225"/>
      <c r="K1499" s="223"/>
      <c r="L1499" s="223"/>
      <c r="M1499" s="223"/>
      <c r="N1499" s="223"/>
      <c r="O1499" s="231"/>
      <c r="P1499" s="231"/>
      <c r="Q1499" s="231"/>
      <c r="R1499" s="231"/>
      <c r="S1499" s="223"/>
      <c r="T1499" s="231"/>
      <c r="U1499" s="231"/>
      <c r="V1499" s="231"/>
      <c r="W1499" s="251" t="str">
        <f t="shared" si="23"/>
        <v/>
      </c>
    </row>
    <row r="1500" spans="1:23" ht="15" customHeight="1">
      <c r="A1500" s="223"/>
      <c r="B1500" s="223"/>
      <c r="C1500" s="224"/>
      <c r="D1500" s="223"/>
      <c r="E1500" s="223"/>
      <c r="F1500" s="223"/>
      <c r="G1500" s="223"/>
      <c r="H1500" s="223"/>
      <c r="I1500" s="223"/>
      <c r="J1500" s="225"/>
      <c r="K1500" s="223"/>
      <c r="L1500" s="223"/>
      <c r="M1500" s="223"/>
      <c r="N1500" s="223"/>
      <c r="O1500" s="231"/>
      <c r="P1500" s="231"/>
      <c r="Q1500" s="231"/>
      <c r="R1500" s="231"/>
      <c r="S1500" s="223"/>
      <c r="T1500" s="231"/>
      <c r="U1500" s="231"/>
      <c r="V1500" s="231"/>
      <c r="W1500" s="251" t="str">
        <f t="shared" si="23"/>
        <v/>
      </c>
    </row>
    <row r="1501" spans="1:23" ht="15" customHeight="1">
      <c r="A1501" s="223"/>
      <c r="B1501" s="223"/>
      <c r="C1501" s="224"/>
      <c r="D1501" s="223"/>
      <c r="E1501" s="223"/>
      <c r="F1501" s="223"/>
      <c r="G1501" s="223"/>
      <c r="H1501" s="223"/>
      <c r="I1501" s="223"/>
      <c r="J1501" s="225"/>
      <c r="K1501" s="223"/>
      <c r="L1501" s="223"/>
      <c r="M1501" s="223"/>
      <c r="N1501" s="223"/>
      <c r="O1501" s="231"/>
      <c r="P1501" s="231"/>
      <c r="Q1501" s="231"/>
      <c r="R1501" s="231"/>
      <c r="S1501" s="223"/>
      <c r="T1501" s="231"/>
      <c r="U1501" s="231"/>
      <c r="V1501" s="231"/>
      <c r="W1501" s="251" t="str">
        <f t="shared" si="23"/>
        <v/>
      </c>
    </row>
    <row r="1502" spans="1:23" ht="15" customHeight="1">
      <c r="A1502" s="223"/>
      <c r="B1502" s="223"/>
      <c r="C1502" s="224"/>
      <c r="D1502" s="223"/>
      <c r="E1502" s="223"/>
      <c r="F1502" s="223"/>
      <c r="G1502" s="223"/>
      <c r="H1502" s="223"/>
      <c r="I1502" s="223"/>
      <c r="J1502" s="225"/>
      <c r="K1502" s="223"/>
      <c r="L1502" s="223"/>
      <c r="M1502" s="223"/>
      <c r="N1502" s="223"/>
      <c r="O1502" s="231"/>
      <c r="P1502" s="231"/>
      <c r="Q1502" s="231"/>
      <c r="R1502" s="231"/>
      <c r="S1502" s="223"/>
      <c r="T1502" s="231"/>
      <c r="U1502" s="231"/>
      <c r="V1502" s="231"/>
      <c r="W1502" s="251" t="str">
        <f t="shared" si="23"/>
        <v/>
      </c>
    </row>
    <row r="1503" spans="1:23" ht="15" customHeight="1">
      <c r="A1503" s="223"/>
      <c r="B1503" s="223"/>
      <c r="C1503" s="224"/>
      <c r="D1503" s="223"/>
      <c r="E1503" s="223"/>
      <c r="F1503" s="223"/>
      <c r="G1503" s="223"/>
      <c r="H1503" s="223"/>
      <c r="I1503" s="223"/>
      <c r="J1503" s="225"/>
      <c r="K1503" s="223"/>
      <c r="L1503" s="223"/>
      <c r="M1503" s="223"/>
      <c r="N1503" s="223"/>
      <c r="O1503" s="231"/>
      <c r="P1503" s="231"/>
      <c r="Q1503" s="231"/>
      <c r="R1503" s="231"/>
      <c r="S1503" s="223"/>
      <c r="T1503" s="231"/>
      <c r="U1503" s="231"/>
      <c r="V1503" s="231"/>
      <c r="W1503" s="251" t="str">
        <f t="shared" si="23"/>
        <v/>
      </c>
    </row>
    <row r="1504" spans="1:23" ht="15" customHeight="1">
      <c r="A1504" s="223"/>
      <c r="B1504" s="223"/>
      <c r="C1504" s="224"/>
      <c r="D1504" s="223"/>
      <c r="E1504" s="223"/>
      <c r="F1504" s="223"/>
      <c r="G1504" s="223"/>
      <c r="H1504" s="223"/>
      <c r="I1504" s="223"/>
      <c r="J1504" s="225"/>
      <c r="K1504" s="223"/>
      <c r="L1504" s="223"/>
      <c r="M1504" s="223"/>
      <c r="N1504" s="223"/>
      <c r="O1504" s="231"/>
      <c r="P1504" s="231"/>
      <c r="Q1504" s="231"/>
      <c r="R1504" s="231"/>
      <c r="S1504" s="223"/>
      <c r="T1504" s="231"/>
      <c r="U1504" s="231"/>
      <c r="V1504" s="231"/>
      <c r="W1504" s="251" t="str">
        <f t="shared" si="23"/>
        <v/>
      </c>
    </row>
    <row r="1505" spans="1:23" ht="15" customHeight="1">
      <c r="A1505" s="223"/>
      <c r="B1505" s="223"/>
      <c r="C1505" s="224"/>
      <c r="D1505" s="223"/>
      <c r="E1505" s="223"/>
      <c r="F1505" s="223"/>
      <c r="G1505" s="223"/>
      <c r="H1505" s="223"/>
      <c r="I1505" s="223"/>
      <c r="J1505" s="225"/>
      <c r="K1505" s="223"/>
      <c r="L1505" s="223"/>
      <c r="M1505" s="223"/>
      <c r="N1505" s="223"/>
      <c r="O1505" s="231"/>
      <c r="P1505" s="231"/>
      <c r="Q1505" s="231"/>
      <c r="R1505" s="231"/>
      <c r="S1505" s="223"/>
      <c r="T1505" s="231"/>
      <c r="U1505" s="231"/>
      <c r="V1505" s="231"/>
      <c r="W1505" s="251" t="str">
        <f t="shared" si="23"/>
        <v/>
      </c>
    </row>
    <row r="1506" spans="1:23" ht="15" customHeight="1">
      <c r="A1506" s="223"/>
      <c r="B1506" s="223"/>
      <c r="C1506" s="224"/>
      <c r="D1506" s="223"/>
      <c r="E1506" s="223"/>
      <c r="F1506" s="223"/>
      <c r="G1506" s="223"/>
      <c r="H1506" s="223"/>
      <c r="I1506" s="223"/>
      <c r="J1506" s="225"/>
      <c r="K1506" s="223"/>
      <c r="L1506" s="223"/>
      <c r="M1506" s="223"/>
      <c r="N1506" s="223"/>
      <c r="O1506" s="231"/>
      <c r="P1506" s="231"/>
      <c r="Q1506" s="231"/>
      <c r="R1506" s="231"/>
      <c r="S1506" s="223"/>
      <c r="T1506" s="231"/>
      <c r="U1506" s="231"/>
      <c r="V1506" s="231"/>
      <c r="W1506" s="251" t="str">
        <f t="shared" si="23"/>
        <v/>
      </c>
    </row>
    <row r="1507" spans="1:23" ht="15" customHeight="1">
      <c r="A1507" s="223"/>
      <c r="B1507" s="223"/>
      <c r="C1507" s="224"/>
      <c r="D1507" s="223"/>
      <c r="E1507" s="223"/>
      <c r="F1507" s="223"/>
      <c r="G1507" s="223"/>
      <c r="H1507" s="223"/>
      <c r="I1507" s="223"/>
      <c r="J1507" s="225"/>
      <c r="K1507" s="223"/>
      <c r="L1507" s="223"/>
      <c r="M1507" s="223"/>
      <c r="N1507" s="223"/>
      <c r="O1507" s="231"/>
      <c r="P1507" s="231"/>
      <c r="Q1507" s="231"/>
      <c r="R1507" s="231"/>
      <c r="S1507" s="223"/>
      <c r="T1507" s="231"/>
      <c r="U1507" s="231"/>
      <c r="V1507" s="231"/>
      <c r="W1507" s="251" t="str">
        <f t="shared" si="23"/>
        <v/>
      </c>
    </row>
    <row r="1508" spans="1:23" ht="15" customHeight="1">
      <c r="A1508" s="223"/>
      <c r="B1508" s="223"/>
      <c r="C1508" s="224"/>
      <c r="D1508" s="223"/>
      <c r="E1508" s="223"/>
      <c r="F1508" s="223"/>
      <c r="G1508" s="223"/>
      <c r="H1508" s="223"/>
      <c r="I1508" s="223"/>
      <c r="J1508" s="225"/>
      <c r="K1508" s="223"/>
      <c r="L1508" s="223"/>
      <c r="M1508" s="223"/>
      <c r="N1508" s="223"/>
      <c r="O1508" s="231"/>
      <c r="P1508" s="231"/>
      <c r="Q1508" s="231"/>
      <c r="R1508" s="231"/>
      <c r="S1508" s="223"/>
      <c r="T1508" s="231"/>
      <c r="U1508" s="231"/>
      <c r="V1508" s="231"/>
      <c r="W1508" s="251" t="str">
        <f t="shared" si="23"/>
        <v/>
      </c>
    </row>
    <row r="1509" spans="1:23" ht="15" customHeight="1">
      <c r="A1509" s="223"/>
      <c r="B1509" s="223"/>
      <c r="C1509" s="224"/>
      <c r="D1509" s="223"/>
      <c r="E1509" s="223"/>
      <c r="F1509" s="223"/>
      <c r="G1509" s="223"/>
      <c r="H1509" s="223"/>
      <c r="I1509" s="223"/>
      <c r="J1509" s="225"/>
      <c r="K1509" s="223"/>
      <c r="L1509" s="223"/>
      <c r="M1509" s="223"/>
      <c r="N1509" s="223"/>
      <c r="O1509" s="231"/>
      <c r="P1509" s="231"/>
      <c r="Q1509" s="231"/>
      <c r="R1509" s="231"/>
      <c r="S1509" s="223"/>
      <c r="T1509" s="231"/>
      <c r="U1509" s="231"/>
      <c r="V1509" s="231"/>
      <c r="W1509" s="251" t="str">
        <f t="shared" si="23"/>
        <v/>
      </c>
    </row>
    <row r="1510" spans="1:23" ht="15" customHeight="1">
      <c r="A1510" s="223"/>
      <c r="B1510" s="223"/>
      <c r="C1510" s="224"/>
      <c r="D1510" s="223"/>
      <c r="E1510" s="223"/>
      <c r="F1510" s="223"/>
      <c r="G1510" s="223"/>
      <c r="H1510" s="223"/>
      <c r="I1510" s="223"/>
      <c r="J1510" s="225"/>
      <c r="K1510" s="223"/>
      <c r="L1510" s="223"/>
      <c r="M1510" s="223"/>
      <c r="N1510" s="223"/>
      <c r="O1510" s="231"/>
      <c r="P1510" s="231"/>
      <c r="Q1510" s="231"/>
      <c r="R1510" s="231"/>
      <c r="S1510" s="223"/>
      <c r="T1510" s="231"/>
      <c r="U1510" s="231"/>
      <c r="V1510" s="231"/>
      <c r="W1510" s="251" t="str">
        <f t="shared" si="23"/>
        <v/>
      </c>
    </row>
    <row r="1511" spans="1:23" ht="15" customHeight="1">
      <c r="A1511" s="223"/>
      <c r="B1511" s="223"/>
      <c r="C1511" s="224"/>
      <c r="D1511" s="223"/>
      <c r="E1511" s="223"/>
      <c r="F1511" s="223"/>
      <c r="G1511" s="223"/>
      <c r="H1511" s="223"/>
      <c r="I1511" s="223"/>
      <c r="J1511" s="225"/>
      <c r="K1511" s="223"/>
      <c r="L1511" s="223"/>
      <c r="M1511" s="223"/>
      <c r="N1511" s="223"/>
      <c r="O1511" s="231"/>
      <c r="P1511" s="231"/>
      <c r="Q1511" s="231"/>
      <c r="R1511" s="231"/>
      <c r="S1511" s="223"/>
      <c r="T1511" s="231"/>
      <c r="U1511" s="231"/>
      <c r="V1511" s="231"/>
      <c r="W1511" s="251" t="str">
        <f t="shared" si="23"/>
        <v/>
      </c>
    </row>
    <row r="1512" spans="1:23" ht="15" customHeight="1">
      <c r="A1512" s="223"/>
      <c r="B1512" s="223"/>
      <c r="C1512" s="224"/>
      <c r="D1512" s="223"/>
      <c r="E1512" s="223"/>
      <c r="F1512" s="223"/>
      <c r="G1512" s="223"/>
      <c r="H1512" s="223"/>
      <c r="I1512" s="223"/>
      <c r="J1512" s="225"/>
      <c r="K1512" s="223"/>
      <c r="L1512" s="223"/>
      <c r="M1512" s="223"/>
      <c r="N1512" s="223"/>
      <c r="O1512" s="231"/>
      <c r="P1512" s="231"/>
      <c r="Q1512" s="231"/>
      <c r="R1512" s="231"/>
      <c r="S1512" s="223"/>
      <c r="T1512" s="231"/>
      <c r="U1512" s="231"/>
      <c r="V1512" s="231"/>
      <c r="W1512" s="251" t="str">
        <f t="shared" si="23"/>
        <v/>
      </c>
    </row>
    <row r="1513" spans="1:23" ht="15" customHeight="1">
      <c r="A1513" s="223"/>
      <c r="B1513" s="223"/>
      <c r="C1513" s="224"/>
      <c r="D1513" s="223"/>
      <c r="E1513" s="223"/>
      <c r="F1513" s="223"/>
      <c r="G1513" s="223"/>
      <c r="H1513" s="223"/>
      <c r="I1513" s="223"/>
      <c r="J1513" s="225"/>
      <c r="K1513" s="223"/>
      <c r="L1513" s="223"/>
      <c r="M1513" s="223"/>
      <c r="N1513" s="223"/>
      <c r="O1513" s="231"/>
      <c r="P1513" s="231"/>
      <c r="Q1513" s="231"/>
      <c r="R1513" s="231"/>
      <c r="S1513" s="223"/>
      <c r="T1513" s="231"/>
      <c r="U1513" s="231"/>
      <c r="V1513" s="231"/>
      <c r="W1513" s="251" t="str">
        <f t="shared" si="23"/>
        <v/>
      </c>
    </row>
    <row r="1514" spans="1:23" ht="15" customHeight="1">
      <c r="A1514" s="223"/>
      <c r="B1514" s="223"/>
      <c r="C1514" s="224"/>
      <c r="D1514" s="223"/>
      <c r="E1514" s="223"/>
      <c r="F1514" s="223"/>
      <c r="G1514" s="223"/>
      <c r="H1514" s="223"/>
      <c r="I1514" s="223"/>
      <c r="J1514" s="225"/>
      <c r="K1514" s="223"/>
      <c r="L1514" s="223"/>
      <c r="M1514" s="223"/>
      <c r="N1514" s="223"/>
      <c r="O1514" s="231"/>
      <c r="P1514" s="231"/>
      <c r="Q1514" s="231"/>
      <c r="R1514" s="231"/>
      <c r="S1514" s="223"/>
      <c r="T1514" s="231"/>
      <c r="U1514" s="231"/>
      <c r="V1514" s="231"/>
      <c r="W1514" s="251" t="str">
        <f t="shared" si="23"/>
        <v/>
      </c>
    </row>
    <row r="1515" spans="1:23" ht="15" customHeight="1">
      <c r="A1515" s="223"/>
      <c r="B1515" s="223"/>
      <c r="C1515" s="224"/>
      <c r="D1515" s="223"/>
      <c r="E1515" s="223"/>
      <c r="F1515" s="223"/>
      <c r="G1515" s="223"/>
      <c r="H1515" s="223"/>
      <c r="I1515" s="223"/>
      <c r="J1515" s="225"/>
      <c r="K1515" s="223"/>
      <c r="L1515" s="223"/>
      <c r="M1515" s="223"/>
      <c r="N1515" s="223"/>
      <c r="O1515" s="231"/>
      <c r="P1515" s="231"/>
      <c r="Q1515" s="231"/>
      <c r="R1515" s="231"/>
      <c r="S1515" s="223"/>
      <c r="T1515" s="231"/>
      <c r="U1515" s="231"/>
      <c r="V1515" s="231"/>
      <c r="W1515" s="251" t="str">
        <f t="shared" si="23"/>
        <v/>
      </c>
    </row>
    <row r="1516" spans="1:23" ht="15" customHeight="1">
      <c r="A1516" s="223"/>
      <c r="B1516" s="223"/>
      <c r="C1516" s="224"/>
      <c r="D1516" s="223"/>
      <c r="E1516" s="223"/>
      <c r="F1516" s="223"/>
      <c r="G1516" s="223"/>
      <c r="H1516" s="223"/>
      <c r="I1516" s="223"/>
      <c r="J1516" s="225"/>
      <c r="K1516" s="223"/>
      <c r="L1516" s="223"/>
      <c r="M1516" s="223"/>
      <c r="N1516" s="223"/>
      <c r="O1516" s="231"/>
      <c r="P1516" s="231"/>
      <c r="Q1516" s="231"/>
      <c r="R1516" s="231"/>
      <c r="S1516" s="223"/>
      <c r="T1516" s="231"/>
      <c r="U1516" s="231"/>
      <c r="V1516" s="231"/>
      <c r="W1516" s="251" t="str">
        <f t="shared" si="23"/>
        <v/>
      </c>
    </row>
    <row r="1517" spans="1:23" ht="15" customHeight="1">
      <c r="A1517" s="223"/>
      <c r="B1517" s="223"/>
      <c r="C1517" s="224"/>
      <c r="D1517" s="223"/>
      <c r="E1517" s="223"/>
      <c r="F1517" s="223"/>
      <c r="G1517" s="223"/>
      <c r="H1517" s="223"/>
      <c r="I1517" s="223"/>
      <c r="J1517" s="225"/>
      <c r="K1517" s="223"/>
      <c r="L1517" s="223"/>
      <c r="M1517" s="223"/>
      <c r="N1517" s="223"/>
      <c r="O1517" s="231"/>
      <c r="P1517" s="231"/>
      <c r="Q1517" s="231"/>
      <c r="R1517" s="231"/>
      <c r="S1517" s="223"/>
      <c r="T1517" s="231"/>
      <c r="U1517" s="231"/>
      <c r="V1517" s="231"/>
      <c r="W1517" s="251" t="str">
        <f t="shared" si="23"/>
        <v/>
      </c>
    </row>
    <row r="1518" spans="1:23" ht="15" customHeight="1">
      <c r="A1518" s="223"/>
      <c r="B1518" s="223"/>
      <c r="C1518" s="224"/>
      <c r="D1518" s="223"/>
      <c r="E1518" s="223"/>
      <c r="F1518" s="223"/>
      <c r="G1518" s="223"/>
      <c r="H1518" s="223"/>
      <c r="I1518" s="223"/>
      <c r="J1518" s="225"/>
      <c r="K1518" s="223"/>
      <c r="L1518" s="223"/>
      <c r="M1518" s="223"/>
      <c r="N1518" s="223"/>
      <c r="O1518" s="231"/>
      <c r="P1518" s="231"/>
      <c r="Q1518" s="231"/>
      <c r="R1518" s="231"/>
      <c r="S1518" s="223"/>
      <c r="T1518" s="231"/>
      <c r="U1518" s="231"/>
      <c r="V1518" s="231"/>
      <c r="W1518" s="251" t="str">
        <f t="shared" si="23"/>
        <v/>
      </c>
    </row>
    <row r="1519" spans="1:23" ht="15" customHeight="1">
      <c r="A1519" s="223"/>
      <c r="B1519" s="223"/>
      <c r="C1519" s="224"/>
      <c r="D1519" s="223"/>
      <c r="E1519" s="223"/>
      <c r="F1519" s="223"/>
      <c r="G1519" s="223"/>
      <c r="H1519" s="223"/>
      <c r="I1519" s="223"/>
      <c r="J1519" s="225"/>
      <c r="K1519" s="223"/>
      <c r="L1519" s="223"/>
      <c r="M1519" s="223"/>
      <c r="N1519" s="223"/>
      <c r="O1519" s="231"/>
      <c r="P1519" s="231"/>
      <c r="Q1519" s="231"/>
      <c r="R1519" s="231"/>
      <c r="S1519" s="223"/>
      <c r="T1519" s="231"/>
      <c r="U1519" s="231"/>
      <c r="V1519" s="231"/>
      <c r="W1519" s="251" t="str">
        <f t="shared" si="23"/>
        <v/>
      </c>
    </row>
    <row r="1520" spans="1:23" ht="15" customHeight="1">
      <c r="A1520" s="223"/>
      <c r="B1520" s="223"/>
      <c r="C1520" s="224"/>
      <c r="D1520" s="223"/>
      <c r="E1520" s="223"/>
      <c r="F1520" s="223"/>
      <c r="G1520" s="223"/>
      <c r="H1520" s="223"/>
      <c r="I1520" s="223"/>
      <c r="J1520" s="225"/>
      <c r="K1520" s="223"/>
      <c r="L1520" s="223"/>
      <c r="M1520" s="223"/>
      <c r="N1520" s="223"/>
      <c r="O1520" s="231"/>
      <c r="P1520" s="231"/>
      <c r="Q1520" s="231"/>
      <c r="R1520" s="231"/>
      <c r="S1520" s="223"/>
      <c r="T1520" s="231"/>
      <c r="U1520" s="231"/>
      <c r="V1520" s="231"/>
      <c r="W1520" s="251" t="str">
        <f t="shared" si="23"/>
        <v/>
      </c>
    </row>
    <row r="1521" spans="1:23" ht="15" customHeight="1">
      <c r="A1521" s="223"/>
      <c r="B1521" s="223"/>
      <c r="C1521" s="224"/>
      <c r="D1521" s="223"/>
      <c r="E1521" s="223"/>
      <c r="F1521" s="223"/>
      <c r="G1521" s="223"/>
      <c r="H1521" s="223"/>
      <c r="I1521" s="223"/>
      <c r="J1521" s="225"/>
      <c r="K1521" s="223"/>
      <c r="L1521" s="223"/>
      <c r="M1521" s="223"/>
      <c r="N1521" s="223"/>
      <c r="O1521" s="231"/>
      <c r="P1521" s="231"/>
      <c r="Q1521" s="231"/>
      <c r="R1521" s="231"/>
      <c r="S1521" s="223"/>
      <c r="T1521" s="231"/>
      <c r="U1521" s="231"/>
      <c r="V1521" s="231"/>
      <c r="W1521" s="251" t="str">
        <f t="shared" si="23"/>
        <v/>
      </c>
    </row>
    <row r="1522" spans="1:23" ht="15" customHeight="1">
      <c r="A1522" s="223"/>
      <c r="B1522" s="223"/>
      <c r="C1522" s="224"/>
      <c r="D1522" s="223"/>
      <c r="E1522" s="223"/>
      <c r="F1522" s="223"/>
      <c r="G1522" s="223"/>
      <c r="H1522" s="223"/>
      <c r="I1522" s="223"/>
      <c r="J1522" s="225"/>
      <c r="K1522" s="223"/>
      <c r="L1522" s="223"/>
      <c r="M1522" s="223"/>
      <c r="N1522" s="223"/>
      <c r="O1522" s="231"/>
      <c r="P1522" s="231"/>
      <c r="Q1522" s="231"/>
      <c r="R1522" s="231"/>
      <c r="S1522" s="223"/>
      <c r="T1522" s="231"/>
      <c r="U1522" s="231"/>
      <c r="V1522" s="231"/>
      <c r="W1522" s="251" t="str">
        <f t="shared" si="23"/>
        <v/>
      </c>
    </row>
    <row r="1523" spans="1:23" ht="15" customHeight="1">
      <c r="A1523" s="223"/>
      <c r="B1523" s="223"/>
      <c r="C1523" s="224"/>
      <c r="D1523" s="223"/>
      <c r="E1523" s="223"/>
      <c r="F1523" s="223"/>
      <c r="G1523" s="223"/>
      <c r="H1523" s="223"/>
      <c r="I1523" s="223"/>
      <c r="J1523" s="225"/>
      <c r="K1523" s="223"/>
      <c r="L1523" s="223"/>
      <c r="M1523" s="223"/>
      <c r="N1523" s="223"/>
      <c r="O1523" s="231"/>
      <c r="P1523" s="231"/>
      <c r="Q1523" s="231"/>
      <c r="R1523" s="231"/>
      <c r="S1523" s="223"/>
      <c r="T1523" s="231"/>
      <c r="U1523" s="231"/>
      <c r="V1523" s="231"/>
      <c r="W1523" s="251" t="str">
        <f t="shared" si="23"/>
        <v/>
      </c>
    </row>
    <row r="1524" spans="1:23" ht="15" customHeight="1">
      <c r="A1524" s="223"/>
      <c r="B1524" s="223"/>
      <c r="C1524" s="224"/>
      <c r="D1524" s="223"/>
      <c r="E1524" s="223"/>
      <c r="F1524" s="223"/>
      <c r="G1524" s="223"/>
      <c r="H1524" s="223"/>
      <c r="I1524" s="223"/>
      <c r="J1524" s="225"/>
      <c r="K1524" s="223"/>
      <c r="L1524" s="223"/>
      <c r="M1524" s="223"/>
      <c r="N1524" s="223"/>
      <c r="O1524" s="231"/>
      <c r="P1524" s="231"/>
      <c r="Q1524" s="231"/>
      <c r="R1524" s="231"/>
      <c r="S1524" s="223"/>
      <c r="T1524" s="231"/>
      <c r="U1524" s="231"/>
      <c r="V1524" s="231"/>
      <c r="W1524" s="251" t="str">
        <f t="shared" si="23"/>
        <v/>
      </c>
    </row>
    <row r="1525" spans="1:23" ht="15" customHeight="1">
      <c r="A1525" s="223"/>
      <c r="B1525" s="223"/>
      <c r="C1525" s="224"/>
      <c r="D1525" s="223"/>
      <c r="E1525" s="223"/>
      <c r="F1525" s="223"/>
      <c r="G1525" s="223"/>
      <c r="H1525" s="223"/>
      <c r="I1525" s="223"/>
      <c r="J1525" s="225"/>
      <c r="K1525" s="223"/>
      <c r="L1525" s="223"/>
      <c r="M1525" s="223"/>
      <c r="N1525" s="223"/>
      <c r="O1525" s="231"/>
      <c r="P1525" s="231"/>
      <c r="Q1525" s="231"/>
      <c r="R1525" s="231"/>
      <c r="S1525" s="223"/>
      <c r="T1525" s="231"/>
      <c r="U1525" s="231"/>
      <c r="V1525" s="231"/>
      <c r="W1525" s="251" t="str">
        <f t="shared" si="23"/>
        <v/>
      </c>
    </row>
    <row r="1526" spans="1:23" ht="15" customHeight="1">
      <c r="A1526" s="223"/>
      <c r="B1526" s="223"/>
      <c r="C1526" s="224"/>
      <c r="D1526" s="223"/>
      <c r="E1526" s="223"/>
      <c r="F1526" s="223"/>
      <c r="G1526" s="223"/>
      <c r="H1526" s="223"/>
      <c r="I1526" s="223"/>
      <c r="J1526" s="225"/>
      <c r="K1526" s="223"/>
      <c r="L1526" s="223"/>
      <c r="M1526" s="223"/>
      <c r="N1526" s="223"/>
      <c r="O1526" s="231"/>
      <c r="P1526" s="231"/>
      <c r="Q1526" s="231"/>
      <c r="R1526" s="231"/>
      <c r="S1526" s="223"/>
      <c r="T1526" s="231"/>
      <c r="U1526" s="231"/>
      <c r="V1526" s="231"/>
      <c r="W1526" s="251" t="str">
        <f t="shared" si="23"/>
        <v/>
      </c>
    </row>
    <row r="1527" spans="1:23" ht="15" customHeight="1">
      <c r="A1527" s="223"/>
      <c r="B1527" s="223"/>
      <c r="C1527" s="224"/>
      <c r="D1527" s="223"/>
      <c r="E1527" s="223"/>
      <c r="F1527" s="223"/>
      <c r="G1527" s="223"/>
      <c r="H1527" s="223"/>
      <c r="I1527" s="223"/>
      <c r="J1527" s="225"/>
      <c r="K1527" s="223"/>
      <c r="L1527" s="223"/>
      <c r="M1527" s="223"/>
      <c r="N1527" s="223"/>
      <c r="O1527" s="231"/>
      <c r="P1527" s="231"/>
      <c r="Q1527" s="231"/>
      <c r="R1527" s="231"/>
      <c r="S1527" s="223"/>
      <c r="T1527" s="231"/>
      <c r="U1527" s="231"/>
      <c r="V1527" s="231"/>
      <c r="W1527" s="251" t="str">
        <f t="shared" si="23"/>
        <v/>
      </c>
    </row>
    <row r="1528" spans="1:23" ht="15" customHeight="1">
      <c r="A1528" s="223"/>
      <c r="B1528" s="223"/>
      <c r="C1528" s="224"/>
      <c r="D1528" s="223"/>
      <c r="E1528" s="223"/>
      <c r="F1528" s="223"/>
      <c r="G1528" s="223"/>
      <c r="H1528" s="223"/>
      <c r="I1528" s="223"/>
      <c r="J1528" s="225"/>
      <c r="K1528" s="223"/>
      <c r="L1528" s="223"/>
      <c r="M1528" s="223"/>
      <c r="N1528" s="223"/>
      <c r="O1528" s="231"/>
      <c r="P1528" s="231"/>
      <c r="Q1528" s="231"/>
      <c r="R1528" s="231"/>
      <c r="S1528" s="223"/>
      <c r="T1528" s="231"/>
      <c r="U1528" s="231"/>
      <c r="V1528" s="231"/>
      <c r="W1528" s="251" t="str">
        <f t="shared" si="23"/>
        <v/>
      </c>
    </row>
    <row r="1529" spans="1:23" ht="15" customHeight="1">
      <c r="A1529" s="223"/>
      <c r="B1529" s="223"/>
      <c r="C1529" s="224"/>
      <c r="D1529" s="223"/>
      <c r="E1529" s="223"/>
      <c r="F1529" s="223"/>
      <c r="G1529" s="223"/>
      <c r="H1529" s="223"/>
      <c r="I1529" s="223"/>
      <c r="J1529" s="225"/>
      <c r="K1529" s="223"/>
      <c r="L1529" s="223"/>
      <c r="M1529" s="223"/>
      <c r="N1529" s="223"/>
      <c r="O1529" s="231"/>
      <c r="P1529" s="231"/>
      <c r="Q1529" s="231"/>
      <c r="R1529" s="231"/>
      <c r="S1529" s="223"/>
      <c r="T1529" s="231"/>
      <c r="U1529" s="231"/>
      <c r="V1529" s="231"/>
      <c r="W1529" s="251" t="str">
        <f t="shared" si="23"/>
        <v/>
      </c>
    </row>
    <row r="1530" spans="1:23" ht="15" customHeight="1">
      <c r="A1530" s="223"/>
      <c r="B1530" s="223"/>
      <c r="C1530" s="224"/>
      <c r="D1530" s="223"/>
      <c r="E1530" s="223"/>
      <c r="F1530" s="223"/>
      <c r="G1530" s="223"/>
      <c r="H1530" s="223"/>
      <c r="I1530" s="223"/>
      <c r="J1530" s="225"/>
      <c r="K1530" s="223"/>
      <c r="L1530" s="223"/>
      <c r="M1530" s="223"/>
      <c r="N1530" s="223"/>
      <c r="O1530" s="231"/>
      <c r="P1530" s="231"/>
      <c r="Q1530" s="231"/>
      <c r="R1530" s="231"/>
      <c r="S1530" s="223"/>
      <c r="T1530" s="231"/>
      <c r="U1530" s="231"/>
      <c r="V1530" s="231"/>
      <c r="W1530" s="251" t="str">
        <f t="shared" si="23"/>
        <v/>
      </c>
    </row>
    <row r="1531" spans="1:23" ht="15" customHeight="1">
      <c r="A1531" s="223"/>
      <c r="B1531" s="223"/>
      <c r="C1531" s="224"/>
      <c r="D1531" s="223"/>
      <c r="E1531" s="223"/>
      <c r="F1531" s="223"/>
      <c r="G1531" s="223"/>
      <c r="H1531" s="223"/>
      <c r="I1531" s="223"/>
      <c r="J1531" s="225"/>
      <c r="K1531" s="223"/>
      <c r="L1531" s="223"/>
      <c r="M1531" s="223"/>
      <c r="N1531" s="223"/>
      <c r="O1531" s="231"/>
      <c r="P1531" s="231"/>
      <c r="Q1531" s="231"/>
      <c r="R1531" s="231"/>
      <c r="S1531" s="223"/>
      <c r="T1531" s="231"/>
      <c r="U1531" s="231"/>
      <c r="V1531" s="231"/>
      <c r="W1531" s="251" t="str">
        <f t="shared" si="23"/>
        <v/>
      </c>
    </row>
    <row r="1532" spans="1:23" ht="15" customHeight="1">
      <c r="A1532" s="223"/>
      <c r="B1532" s="223"/>
      <c r="C1532" s="224"/>
      <c r="D1532" s="223"/>
      <c r="E1532" s="223"/>
      <c r="F1532" s="223"/>
      <c r="G1532" s="223"/>
      <c r="H1532" s="223"/>
      <c r="I1532" s="223"/>
      <c r="J1532" s="225"/>
      <c r="K1532" s="223"/>
      <c r="L1532" s="223"/>
      <c r="M1532" s="223"/>
      <c r="N1532" s="223"/>
      <c r="O1532" s="231"/>
      <c r="P1532" s="231"/>
      <c r="Q1532" s="231"/>
      <c r="R1532" s="231"/>
      <c r="S1532" s="223"/>
      <c r="T1532" s="231"/>
      <c r="U1532" s="231"/>
      <c r="V1532" s="231"/>
      <c r="W1532" s="251" t="str">
        <f t="shared" si="23"/>
        <v/>
      </c>
    </row>
    <row r="1533" spans="1:23" ht="15" customHeight="1">
      <c r="A1533" s="223"/>
      <c r="B1533" s="223"/>
      <c r="C1533" s="224"/>
      <c r="D1533" s="223"/>
      <c r="E1533" s="223"/>
      <c r="F1533" s="223"/>
      <c r="G1533" s="223"/>
      <c r="H1533" s="223"/>
      <c r="I1533" s="223"/>
      <c r="J1533" s="225"/>
      <c r="K1533" s="223"/>
      <c r="L1533" s="223"/>
      <c r="M1533" s="223"/>
      <c r="N1533" s="223"/>
      <c r="O1533" s="231"/>
      <c r="P1533" s="231"/>
      <c r="Q1533" s="231"/>
      <c r="R1533" s="231"/>
      <c r="S1533" s="223"/>
      <c r="T1533" s="231"/>
      <c r="U1533" s="231"/>
      <c r="V1533" s="231"/>
      <c r="W1533" s="251" t="str">
        <f t="shared" si="23"/>
        <v/>
      </c>
    </row>
    <row r="1534" spans="1:23" ht="15" customHeight="1">
      <c r="A1534" s="223"/>
      <c r="B1534" s="223"/>
      <c r="C1534" s="224"/>
      <c r="D1534" s="223"/>
      <c r="E1534" s="223"/>
      <c r="F1534" s="223"/>
      <c r="G1534" s="223"/>
      <c r="H1534" s="223"/>
      <c r="I1534" s="223"/>
      <c r="J1534" s="225"/>
      <c r="K1534" s="223"/>
      <c r="L1534" s="223"/>
      <c r="M1534" s="223"/>
      <c r="N1534" s="223"/>
      <c r="O1534" s="231"/>
      <c r="P1534" s="231"/>
      <c r="Q1534" s="231"/>
      <c r="R1534" s="231"/>
      <c r="S1534" s="223"/>
      <c r="T1534" s="231"/>
      <c r="U1534" s="231"/>
      <c r="V1534" s="231"/>
      <c r="W1534" s="251" t="str">
        <f t="shared" si="23"/>
        <v/>
      </c>
    </row>
    <row r="1535" spans="1:23" ht="15" customHeight="1">
      <c r="A1535" s="223"/>
      <c r="B1535" s="223"/>
      <c r="C1535" s="224"/>
      <c r="D1535" s="223"/>
      <c r="E1535" s="223"/>
      <c r="F1535" s="223"/>
      <c r="G1535" s="223"/>
      <c r="H1535" s="223"/>
      <c r="I1535" s="223"/>
      <c r="J1535" s="225"/>
      <c r="K1535" s="223"/>
      <c r="L1535" s="223"/>
      <c r="M1535" s="223"/>
      <c r="N1535" s="223"/>
      <c r="O1535" s="231"/>
      <c r="P1535" s="231"/>
      <c r="Q1535" s="231"/>
      <c r="R1535" s="231"/>
      <c r="S1535" s="223"/>
      <c r="T1535" s="231"/>
      <c r="U1535" s="231"/>
      <c r="V1535" s="231"/>
      <c r="W1535" s="251" t="str">
        <f t="shared" si="23"/>
        <v/>
      </c>
    </row>
    <row r="1536" spans="1:23" ht="15" customHeight="1">
      <c r="A1536" s="223"/>
      <c r="B1536" s="223"/>
      <c r="C1536" s="224"/>
      <c r="D1536" s="223"/>
      <c r="E1536" s="223"/>
      <c r="F1536" s="223"/>
      <c r="G1536" s="223"/>
      <c r="H1536" s="223"/>
      <c r="I1536" s="223"/>
      <c r="J1536" s="225"/>
      <c r="K1536" s="223"/>
      <c r="L1536" s="223"/>
      <c r="M1536" s="223"/>
      <c r="N1536" s="223"/>
      <c r="O1536" s="231"/>
      <c r="P1536" s="231"/>
      <c r="Q1536" s="231"/>
      <c r="R1536" s="231"/>
      <c r="S1536" s="223"/>
      <c r="T1536" s="231"/>
      <c r="U1536" s="231"/>
      <c r="V1536" s="231"/>
      <c r="W1536" s="251" t="str">
        <f t="shared" si="23"/>
        <v/>
      </c>
    </row>
    <row r="1537" spans="1:23" ht="15" customHeight="1">
      <c r="A1537" s="223"/>
      <c r="B1537" s="223"/>
      <c r="C1537" s="224"/>
      <c r="D1537" s="223"/>
      <c r="E1537" s="223"/>
      <c r="F1537" s="223"/>
      <c r="G1537" s="223"/>
      <c r="H1537" s="223"/>
      <c r="I1537" s="223"/>
      <c r="J1537" s="225"/>
      <c r="K1537" s="223"/>
      <c r="L1537" s="223"/>
      <c r="M1537" s="223"/>
      <c r="N1537" s="223"/>
      <c r="O1537" s="231"/>
      <c r="P1537" s="231"/>
      <c r="Q1537" s="231"/>
      <c r="R1537" s="231"/>
      <c r="S1537" s="223"/>
      <c r="T1537" s="231"/>
      <c r="U1537" s="231"/>
      <c r="V1537" s="231"/>
      <c r="W1537" s="251" t="str">
        <f t="shared" si="23"/>
        <v/>
      </c>
    </row>
    <row r="1538" spans="1:23" ht="15" customHeight="1">
      <c r="A1538" s="223"/>
      <c r="B1538" s="223"/>
      <c r="C1538" s="224"/>
      <c r="D1538" s="223"/>
      <c r="E1538" s="223"/>
      <c r="F1538" s="223"/>
      <c r="G1538" s="223"/>
      <c r="H1538" s="223"/>
      <c r="I1538" s="223"/>
      <c r="J1538" s="225"/>
      <c r="K1538" s="223"/>
      <c r="L1538" s="223"/>
      <c r="M1538" s="223"/>
      <c r="N1538" s="223"/>
      <c r="O1538" s="231"/>
      <c r="P1538" s="231"/>
      <c r="Q1538" s="231"/>
      <c r="R1538" s="231"/>
      <c r="S1538" s="223"/>
      <c r="T1538" s="231"/>
      <c r="U1538" s="231"/>
      <c r="V1538" s="231"/>
      <c r="W1538" s="251" t="str">
        <f t="shared" si="23"/>
        <v/>
      </c>
    </row>
    <row r="1539" spans="1:23" ht="15" customHeight="1">
      <c r="A1539" s="223"/>
      <c r="B1539" s="223"/>
      <c r="C1539" s="224"/>
      <c r="D1539" s="223"/>
      <c r="E1539" s="223"/>
      <c r="F1539" s="223"/>
      <c r="G1539" s="223"/>
      <c r="H1539" s="223"/>
      <c r="I1539" s="223"/>
      <c r="J1539" s="225"/>
      <c r="K1539" s="223"/>
      <c r="L1539" s="223"/>
      <c r="M1539" s="223"/>
      <c r="N1539" s="223"/>
      <c r="O1539" s="231"/>
      <c r="P1539" s="231"/>
      <c r="Q1539" s="231"/>
      <c r="R1539" s="231"/>
      <c r="S1539" s="223"/>
      <c r="T1539" s="231"/>
      <c r="U1539" s="231"/>
      <c r="V1539" s="231"/>
      <c r="W1539" s="251" t="str">
        <f t="shared" si="23"/>
        <v/>
      </c>
    </row>
    <row r="1540" spans="1:23" ht="15" customHeight="1">
      <c r="A1540" s="223"/>
      <c r="B1540" s="223"/>
      <c r="C1540" s="224"/>
      <c r="D1540" s="223"/>
      <c r="E1540" s="223"/>
      <c r="F1540" s="223"/>
      <c r="G1540" s="223"/>
      <c r="H1540" s="223"/>
      <c r="I1540" s="223"/>
      <c r="J1540" s="225"/>
      <c r="K1540" s="223"/>
      <c r="L1540" s="223"/>
      <c r="M1540" s="223"/>
      <c r="N1540" s="223"/>
      <c r="O1540" s="231"/>
      <c r="P1540" s="231"/>
      <c r="Q1540" s="231"/>
      <c r="R1540" s="231"/>
      <c r="S1540" s="223"/>
      <c r="T1540" s="231"/>
      <c r="U1540" s="231"/>
      <c r="V1540" s="231"/>
      <c r="W1540" s="251" t="str">
        <f t="shared" ref="W1540:W1603" si="24">IF($O1540="YES",$O$2&amp;", ","")&amp;IF($P1540="YES",$P$2&amp;", ","")&amp;IF($Q1540="YES",$Q$2&amp;", ","")&amp;IF($R1540="YES",$R$2&amp;", ","")</f>
        <v/>
      </c>
    </row>
    <row r="1541" spans="1:23" ht="15" customHeight="1">
      <c r="A1541" s="223"/>
      <c r="B1541" s="223"/>
      <c r="C1541" s="224"/>
      <c r="D1541" s="223"/>
      <c r="E1541" s="223"/>
      <c r="F1541" s="223"/>
      <c r="G1541" s="223"/>
      <c r="H1541" s="223"/>
      <c r="I1541" s="223"/>
      <c r="J1541" s="225"/>
      <c r="K1541" s="223"/>
      <c r="L1541" s="223"/>
      <c r="M1541" s="223"/>
      <c r="N1541" s="223"/>
      <c r="O1541" s="231"/>
      <c r="P1541" s="231"/>
      <c r="Q1541" s="231"/>
      <c r="R1541" s="231"/>
      <c r="S1541" s="223"/>
      <c r="T1541" s="231"/>
      <c r="U1541" s="231"/>
      <c r="V1541" s="231"/>
      <c r="W1541" s="251" t="str">
        <f t="shared" si="24"/>
        <v/>
      </c>
    </row>
    <row r="1542" spans="1:23" ht="15" customHeight="1">
      <c r="A1542" s="223"/>
      <c r="B1542" s="223"/>
      <c r="C1542" s="224"/>
      <c r="D1542" s="223"/>
      <c r="E1542" s="223"/>
      <c r="F1542" s="223"/>
      <c r="G1542" s="223"/>
      <c r="H1542" s="223"/>
      <c r="I1542" s="223"/>
      <c r="J1542" s="225"/>
      <c r="K1542" s="223"/>
      <c r="L1542" s="223"/>
      <c r="M1542" s="223"/>
      <c r="N1542" s="223"/>
      <c r="O1542" s="231"/>
      <c r="P1542" s="231"/>
      <c r="Q1542" s="231"/>
      <c r="R1542" s="231"/>
      <c r="S1542" s="223"/>
      <c r="T1542" s="231"/>
      <c r="U1542" s="231"/>
      <c r="V1542" s="231"/>
      <c r="W1542" s="251" t="str">
        <f t="shared" si="24"/>
        <v/>
      </c>
    </row>
    <row r="1543" spans="1:23" ht="15" customHeight="1">
      <c r="A1543" s="223"/>
      <c r="B1543" s="223"/>
      <c r="C1543" s="224"/>
      <c r="D1543" s="223"/>
      <c r="E1543" s="223"/>
      <c r="F1543" s="223"/>
      <c r="G1543" s="223"/>
      <c r="H1543" s="223"/>
      <c r="I1543" s="223"/>
      <c r="J1543" s="225"/>
      <c r="K1543" s="223"/>
      <c r="L1543" s="223"/>
      <c r="M1543" s="223"/>
      <c r="N1543" s="223"/>
      <c r="O1543" s="231"/>
      <c r="P1543" s="231"/>
      <c r="Q1543" s="231"/>
      <c r="R1543" s="231"/>
      <c r="S1543" s="223"/>
      <c r="T1543" s="231"/>
      <c r="U1543" s="231"/>
      <c r="V1543" s="231"/>
      <c r="W1543" s="251" t="str">
        <f t="shared" si="24"/>
        <v/>
      </c>
    </row>
    <row r="1544" spans="1:23" ht="15" customHeight="1">
      <c r="A1544" s="223"/>
      <c r="B1544" s="223"/>
      <c r="C1544" s="224"/>
      <c r="D1544" s="223"/>
      <c r="E1544" s="223"/>
      <c r="F1544" s="223"/>
      <c r="G1544" s="223"/>
      <c r="H1544" s="223"/>
      <c r="I1544" s="223"/>
      <c r="J1544" s="225"/>
      <c r="K1544" s="223"/>
      <c r="L1544" s="223"/>
      <c r="M1544" s="223"/>
      <c r="N1544" s="223"/>
      <c r="O1544" s="231"/>
      <c r="P1544" s="231"/>
      <c r="Q1544" s="231"/>
      <c r="R1544" s="231"/>
      <c r="S1544" s="223"/>
      <c r="T1544" s="231"/>
      <c r="U1544" s="231"/>
      <c r="V1544" s="231"/>
      <c r="W1544" s="251" t="str">
        <f t="shared" si="24"/>
        <v/>
      </c>
    </row>
    <row r="1545" spans="1:23" ht="15" customHeight="1">
      <c r="A1545" s="223"/>
      <c r="B1545" s="223"/>
      <c r="C1545" s="224"/>
      <c r="D1545" s="223"/>
      <c r="E1545" s="223"/>
      <c r="F1545" s="223"/>
      <c r="G1545" s="223"/>
      <c r="H1545" s="223"/>
      <c r="I1545" s="223"/>
      <c r="J1545" s="225"/>
      <c r="K1545" s="223"/>
      <c r="L1545" s="223"/>
      <c r="M1545" s="223"/>
      <c r="N1545" s="223"/>
      <c r="O1545" s="231"/>
      <c r="P1545" s="231"/>
      <c r="Q1545" s="231"/>
      <c r="R1545" s="231"/>
      <c r="S1545" s="223"/>
      <c r="T1545" s="231"/>
      <c r="U1545" s="231"/>
      <c r="V1545" s="231"/>
      <c r="W1545" s="251" t="str">
        <f t="shared" si="24"/>
        <v/>
      </c>
    </row>
    <row r="1546" spans="1:23" ht="15" customHeight="1">
      <c r="A1546" s="223"/>
      <c r="B1546" s="223"/>
      <c r="C1546" s="224"/>
      <c r="D1546" s="223"/>
      <c r="E1546" s="223"/>
      <c r="F1546" s="223"/>
      <c r="G1546" s="223"/>
      <c r="H1546" s="223"/>
      <c r="I1546" s="223"/>
      <c r="J1546" s="225"/>
      <c r="K1546" s="223"/>
      <c r="L1546" s="223"/>
      <c r="M1546" s="223"/>
      <c r="N1546" s="223"/>
      <c r="O1546" s="231"/>
      <c r="P1546" s="231"/>
      <c r="Q1546" s="231"/>
      <c r="R1546" s="231"/>
      <c r="S1546" s="223"/>
      <c r="T1546" s="231"/>
      <c r="U1546" s="231"/>
      <c r="V1546" s="231"/>
      <c r="W1546" s="251" t="str">
        <f t="shared" si="24"/>
        <v/>
      </c>
    </row>
    <row r="1547" spans="1:23" ht="15" customHeight="1">
      <c r="A1547" s="223"/>
      <c r="B1547" s="223"/>
      <c r="C1547" s="224"/>
      <c r="D1547" s="223"/>
      <c r="E1547" s="223"/>
      <c r="F1547" s="223"/>
      <c r="G1547" s="223"/>
      <c r="H1547" s="223"/>
      <c r="I1547" s="223"/>
      <c r="J1547" s="225"/>
      <c r="K1547" s="223"/>
      <c r="L1547" s="223"/>
      <c r="M1547" s="223"/>
      <c r="N1547" s="223"/>
      <c r="O1547" s="231"/>
      <c r="P1547" s="231"/>
      <c r="Q1547" s="231"/>
      <c r="R1547" s="231"/>
      <c r="S1547" s="223"/>
      <c r="T1547" s="231"/>
      <c r="U1547" s="231"/>
      <c r="V1547" s="231"/>
      <c r="W1547" s="251" t="str">
        <f t="shared" si="24"/>
        <v/>
      </c>
    </row>
    <row r="1548" spans="1:23" ht="15" customHeight="1">
      <c r="A1548" s="223"/>
      <c r="B1548" s="223"/>
      <c r="C1548" s="224"/>
      <c r="D1548" s="223"/>
      <c r="E1548" s="223"/>
      <c r="F1548" s="223"/>
      <c r="G1548" s="223"/>
      <c r="H1548" s="223"/>
      <c r="I1548" s="223"/>
      <c r="J1548" s="225"/>
      <c r="K1548" s="223"/>
      <c r="L1548" s="223"/>
      <c r="M1548" s="223"/>
      <c r="N1548" s="223"/>
      <c r="O1548" s="231"/>
      <c r="P1548" s="231"/>
      <c r="Q1548" s="231"/>
      <c r="R1548" s="231"/>
      <c r="S1548" s="223"/>
      <c r="T1548" s="231"/>
      <c r="U1548" s="231"/>
      <c r="V1548" s="231"/>
      <c r="W1548" s="251" t="str">
        <f t="shared" si="24"/>
        <v/>
      </c>
    </row>
    <row r="1549" spans="1:23" ht="15" customHeight="1">
      <c r="A1549" s="223"/>
      <c r="B1549" s="223"/>
      <c r="C1549" s="224"/>
      <c r="D1549" s="223"/>
      <c r="E1549" s="223"/>
      <c r="F1549" s="223"/>
      <c r="G1549" s="223"/>
      <c r="H1549" s="223"/>
      <c r="I1549" s="223"/>
      <c r="J1549" s="225"/>
      <c r="K1549" s="223"/>
      <c r="L1549" s="223"/>
      <c r="M1549" s="223"/>
      <c r="N1549" s="223"/>
      <c r="O1549" s="231"/>
      <c r="P1549" s="231"/>
      <c r="Q1549" s="231"/>
      <c r="R1549" s="231"/>
      <c r="S1549" s="223"/>
      <c r="T1549" s="231"/>
      <c r="U1549" s="231"/>
      <c r="V1549" s="231"/>
      <c r="W1549" s="251" t="str">
        <f t="shared" si="24"/>
        <v/>
      </c>
    </row>
    <row r="1550" spans="1:23" ht="15" customHeight="1">
      <c r="A1550" s="223"/>
      <c r="B1550" s="223"/>
      <c r="C1550" s="224"/>
      <c r="D1550" s="223"/>
      <c r="E1550" s="223"/>
      <c r="F1550" s="223"/>
      <c r="G1550" s="223"/>
      <c r="H1550" s="223"/>
      <c r="I1550" s="223"/>
      <c r="J1550" s="225"/>
      <c r="K1550" s="223"/>
      <c r="L1550" s="223"/>
      <c r="M1550" s="223"/>
      <c r="N1550" s="223"/>
      <c r="O1550" s="231"/>
      <c r="P1550" s="231"/>
      <c r="Q1550" s="231"/>
      <c r="R1550" s="231"/>
      <c r="S1550" s="223"/>
      <c r="T1550" s="231"/>
      <c r="U1550" s="231"/>
      <c r="V1550" s="231"/>
      <c r="W1550" s="251" t="str">
        <f t="shared" si="24"/>
        <v/>
      </c>
    </row>
    <row r="1551" spans="1:23" ht="15" customHeight="1">
      <c r="A1551" s="223"/>
      <c r="B1551" s="223"/>
      <c r="C1551" s="224"/>
      <c r="D1551" s="223"/>
      <c r="E1551" s="223"/>
      <c r="F1551" s="223"/>
      <c r="G1551" s="223"/>
      <c r="H1551" s="223"/>
      <c r="I1551" s="223"/>
      <c r="J1551" s="225"/>
      <c r="K1551" s="223"/>
      <c r="L1551" s="223"/>
      <c r="M1551" s="223"/>
      <c r="N1551" s="223"/>
      <c r="O1551" s="231"/>
      <c r="P1551" s="231"/>
      <c r="Q1551" s="231"/>
      <c r="R1551" s="231"/>
      <c r="S1551" s="223"/>
      <c r="T1551" s="231"/>
      <c r="U1551" s="231"/>
      <c r="V1551" s="231"/>
      <c r="W1551" s="251" t="str">
        <f t="shared" si="24"/>
        <v/>
      </c>
    </row>
    <row r="1552" spans="1:23" ht="15" customHeight="1">
      <c r="A1552" s="223"/>
      <c r="B1552" s="223"/>
      <c r="C1552" s="224"/>
      <c r="D1552" s="223"/>
      <c r="E1552" s="223"/>
      <c r="F1552" s="223"/>
      <c r="G1552" s="223"/>
      <c r="H1552" s="223"/>
      <c r="I1552" s="223"/>
      <c r="J1552" s="225"/>
      <c r="K1552" s="223"/>
      <c r="L1552" s="223"/>
      <c r="M1552" s="223"/>
      <c r="N1552" s="223"/>
      <c r="O1552" s="231"/>
      <c r="P1552" s="231"/>
      <c r="Q1552" s="231"/>
      <c r="R1552" s="231"/>
      <c r="S1552" s="223"/>
      <c r="T1552" s="231"/>
      <c r="U1552" s="231"/>
      <c r="V1552" s="231"/>
      <c r="W1552" s="251" t="str">
        <f t="shared" si="24"/>
        <v/>
      </c>
    </row>
    <row r="1553" spans="1:23" ht="15" customHeight="1">
      <c r="A1553" s="223"/>
      <c r="B1553" s="223"/>
      <c r="C1553" s="224"/>
      <c r="D1553" s="223"/>
      <c r="E1553" s="223"/>
      <c r="F1553" s="223"/>
      <c r="G1553" s="223"/>
      <c r="H1553" s="223"/>
      <c r="I1553" s="223"/>
      <c r="J1553" s="225"/>
      <c r="K1553" s="223"/>
      <c r="L1553" s="223"/>
      <c r="M1553" s="223"/>
      <c r="N1553" s="223"/>
      <c r="O1553" s="231"/>
      <c r="P1553" s="231"/>
      <c r="Q1553" s="231"/>
      <c r="R1553" s="231"/>
      <c r="S1553" s="223"/>
      <c r="T1553" s="231"/>
      <c r="U1553" s="231"/>
      <c r="V1553" s="231"/>
      <c r="W1553" s="251" t="str">
        <f t="shared" si="24"/>
        <v/>
      </c>
    </row>
    <row r="1554" spans="1:23" ht="15" customHeight="1">
      <c r="A1554" s="223"/>
      <c r="B1554" s="223"/>
      <c r="C1554" s="224"/>
      <c r="D1554" s="223"/>
      <c r="E1554" s="223"/>
      <c r="F1554" s="223"/>
      <c r="G1554" s="223"/>
      <c r="H1554" s="223"/>
      <c r="I1554" s="223"/>
      <c r="J1554" s="225"/>
      <c r="K1554" s="223"/>
      <c r="L1554" s="223"/>
      <c r="M1554" s="223"/>
      <c r="N1554" s="223"/>
      <c r="O1554" s="231"/>
      <c r="P1554" s="231"/>
      <c r="Q1554" s="231"/>
      <c r="R1554" s="231"/>
      <c r="S1554" s="223"/>
      <c r="T1554" s="231"/>
      <c r="U1554" s="231"/>
      <c r="V1554" s="231"/>
      <c r="W1554" s="251" t="str">
        <f t="shared" si="24"/>
        <v/>
      </c>
    </row>
    <row r="1555" spans="1:23" ht="15" customHeight="1">
      <c r="A1555" s="223"/>
      <c r="B1555" s="223"/>
      <c r="C1555" s="224"/>
      <c r="D1555" s="223"/>
      <c r="E1555" s="223"/>
      <c r="F1555" s="223"/>
      <c r="G1555" s="223"/>
      <c r="H1555" s="223"/>
      <c r="I1555" s="223"/>
      <c r="J1555" s="225"/>
      <c r="K1555" s="223"/>
      <c r="L1555" s="223"/>
      <c r="M1555" s="223"/>
      <c r="N1555" s="223"/>
      <c r="O1555" s="231"/>
      <c r="P1555" s="231"/>
      <c r="Q1555" s="231"/>
      <c r="R1555" s="231"/>
      <c r="S1555" s="223"/>
      <c r="T1555" s="231"/>
      <c r="U1555" s="231"/>
      <c r="V1555" s="231"/>
      <c r="W1555" s="251" t="str">
        <f t="shared" si="24"/>
        <v/>
      </c>
    </row>
    <row r="1556" spans="1:23" ht="15" customHeight="1">
      <c r="A1556" s="223"/>
      <c r="B1556" s="223"/>
      <c r="C1556" s="224"/>
      <c r="D1556" s="223"/>
      <c r="E1556" s="223"/>
      <c r="F1556" s="223"/>
      <c r="G1556" s="223"/>
      <c r="H1556" s="223"/>
      <c r="I1556" s="223"/>
      <c r="J1556" s="225"/>
      <c r="K1556" s="223"/>
      <c r="L1556" s="223"/>
      <c r="M1556" s="223"/>
      <c r="N1556" s="223"/>
      <c r="O1556" s="231"/>
      <c r="P1556" s="231"/>
      <c r="Q1556" s="231"/>
      <c r="R1556" s="231"/>
      <c r="S1556" s="223"/>
      <c r="T1556" s="231"/>
      <c r="U1556" s="231"/>
      <c r="V1556" s="231"/>
      <c r="W1556" s="251" t="str">
        <f t="shared" si="24"/>
        <v/>
      </c>
    </row>
    <row r="1557" spans="1:23" ht="15" customHeight="1">
      <c r="A1557" s="223"/>
      <c r="B1557" s="223"/>
      <c r="C1557" s="224"/>
      <c r="D1557" s="223"/>
      <c r="E1557" s="223"/>
      <c r="F1557" s="223"/>
      <c r="G1557" s="223"/>
      <c r="H1557" s="223"/>
      <c r="I1557" s="223"/>
      <c r="J1557" s="225"/>
      <c r="K1557" s="223"/>
      <c r="L1557" s="223"/>
      <c r="M1557" s="223"/>
      <c r="N1557" s="223"/>
      <c r="O1557" s="231"/>
      <c r="P1557" s="231"/>
      <c r="Q1557" s="231"/>
      <c r="R1557" s="231"/>
      <c r="S1557" s="223"/>
      <c r="T1557" s="231"/>
      <c r="U1557" s="231"/>
      <c r="V1557" s="231"/>
      <c r="W1557" s="251" t="str">
        <f t="shared" si="24"/>
        <v/>
      </c>
    </row>
    <row r="1558" spans="1:23" ht="15" customHeight="1">
      <c r="A1558" s="223"/>
      <c r="B1558" s="223"/>
      <c r="C1558" s="224"/>
      <c r="D1558" s="223"/>
      <c r="E1558" s="223"/>
      <c r="F1558" s="223"/>
      <c r="G1558" s="223"/>
      <c r="H1558" s="223"/>
      <c r="I1558" s="223"/>
      <c r="J1558" s="225"/>
      <c r="K1558" s="223"/>
      <c r="L1558" s="223"/>
      <c r="M1558" s="223"/>
      <c r="N1558" s="223"/>
      <c r="O1558" s="231"/>
      <c r="P1558" s="231"/>
      <c r="Q1558" s="231"/>
      <c r="R1558" s="231"/>
      <c r="S1558" s="223"/>
      <c r="T1558" s="231"/>
      <c r="U1558" s="231"/>
      <c r="V1558" s="231"/>
      <c r="W1558" s="251" t="str">
        <f t="shared" si="24"/>
        <v/>
      </c>
    </row>
    <row r="1559" spans="1:23" ht="15" customHeight="1">
      <c r="A1559" s="223"/>
      <c r="B1559" s="223"/>
      <c r="C1559" s="224"/>
      <c r="D1559" s="223"/>
      <c r="E1559" s="223"/>
      <c r="F1559" s="223"/>
      <c r="G1559" s="223"/>
      <c r="H1559" s="223"/>
      <c r="I1559" s="223"/>
      <c r="J1559" s="225"/>
      <c r="K1559" s="223"/>
      <c r="L1559" s="223"/>
      <c r="M1559" s="223"/>
      <c r="N1559" s="223"/>
      <c r="O1559" s="231"/>
      <c r="P1559" s="231"/>
      <c r="Q1559" s="231"/>
      <c r="R1559" s="231"/>
      <c r="S1559" s="223"/>
      <c r="T1559" s="231"/>
      <c r="U1559" s="231"/>
      <c r="V1559" s="231"/>
      <c r="W1559" s="251" t="str">
        <f t="shared" si="24"/>
        <v/>
      </c>
    </row>
    <row r="1560" spans="1:23" ht="15" customHeight="1">
      <c r="A1560" s="223"/>
      <c r="B1560" s="223"/>
      <c r="C1560" s="224"/>
      <c r="D1560" s="223"/>
      <c r="E1560" s="223"/>
      <c r="F1560" s="223"/>
      <c r="G1560" s="223"/>
      <c r="H1560" s="223"/>
      <c r="I1560" s="223"/>
      <c r="J1560" s="225"/>
      <c r="K1560" s="223"/>
      <c r="L1560" s="223"/>
      <c r="M1560" s="223"/>
      <c r="N1560" s="223"/>
      <c r="O1560" s="231"/>
      <c r="P1560" s="231"/>
      <c r="Q1560" s="231"/>
      <c r="R1560" s="231"/>
      <c r="S1560" s="223"/>
      <c r="T1560" s="231"/>
      <c r="U1560" s="231"/>
      <c r="V1560" s="231"/>
      <c r="W1560" s="251" t="str">
        <f t="shared" si="24"/>
        <v/>
      </c>
    </row>
    <row r="1561" spans="1:23" ht="15" customHeight="1">
      <c r="A1561" s="223"/>
      <c r="B1561" s="223"/>
      <c r="C1561" s="224"/>
      <c r="D1561" s="223"/>
      <c r="E1561" s="223"/>
      <c r="F1561" s="223"/>
      <c r="G1561" s="223"/>
      <c r="H1561" s="223"/>
      <c r="I1561" s="223"/>
      <c r="J1561" s="225"/>
      <c r="K1561" s="223"/>
      <c r="L1561" s="223"/>
      <c r="M1561" s="223"/>
      <c r="N1561" s="223"/>
      <c r="O1561" s="231"/>
      <c r="P1561" s="231"/>
      <c r="Q1561" s="231"/>
      <c r="R1561" s="231"/>
      <c r="S1561" s="223"/>
      <c r="T1561" s="231"/>
      <c r="U1561" s="231"/>
      <c r="V1561" s="231"/>
      <c r="W1561" s="251" t="str">
        <f t="shared" si="24"/>
        <v/>
      </c>
    </row>
    <row r="1562" spans="1:23" ht="15" customHeight="1">
      <c r="A1562" s="223"/>
      <c r="B1562" s="223"/>
      <c r="C1562" s="224"/>
      <c r="D1562" s="223"/>
      <c r="E1562" s="223"/>
      <c r="F1562" s="223"/>
      <c r="G1562" s="223"/>
      <c r="H1562" s="223"/>
      <c r="I1562" s="223"/>
      <c r="J1562" s="225"/>
      <c r="K1562" s="223"/>
      <c r="L1562" s="223"/>
      <c r="M1562" s="223"/>
      <c r="N1562" s="223"/>
      <c r="O1562" s="231"/>
      <c r="P1562" s="231"/>
      <c r="Q1562" s="231"/>
      <c r="R1562" s="231"/>
      <c r="S1562" s="223"/>
      <c r="T1562" s="231"/>
      <c r="U1562" s="231"/>
      <c r="V1562" s="231"/>
      <c r="W1562" s="251" t="str">
        <f t="shared" si="24"/>
        <v/>
      </c>
    </row>
    <row r="1563" spans="1:23" ht="15" customHeight="1">
      <c r="A1563" s="223"/>
      <c r="B1563" s="223"/>
      <c r="C1563" s="224"/>
      <c r="D1563" s="223"/>
      <c r="E1563" s="223"/>
      <c r="F1563" s="223"/>
      <c r="G1563" s="223"/>
      <c r="H1563" s="223"/>
      <c r="I1563" s="223"/>
      <c r="J1563" s="225"/>
      <c r="K1563" s="223"/>
      <c r="L1563" s="223"/>
      <c r="M1563" s="223"/>
      <c r="N1563" s="223"/>
      <c r="O1563" s="231"/>
      <c r="P1563" s="231"/>
      <c r="Q1563" s="231"/>
      <c r="R1563" s="231"/>
      <c r="S1563" s="223"/>
      <c r="T1563" s="231"/>
      <c r="U1563" s="231"/>
      <c r="V1563" s="231"/>
      <c r="W1563" s="251" t="str">
        <f t="shared" si="24"/>
        <v/>
      </c>
    </row>
    <row r="1564" spans="1:23" ht="15" customHeight="1">
      <c r="A1564" s="223"/>
      <c r="B1564" s="223"/>
      <c r="C1564" s="224"/>
      <c r="D1564" s="223"/>
      <c r="E1564" s="223"/>
      <c r="F1564" s="223"/>
      <c r="G1564" s="223"/>
      <c r="H1564" s="223"/>
      <c r="I1564" s="223"/>
      <c r="J1564" s="225"/>
      <c r="K1564" s="223"/>
      <c r="L1564" s="223"/>
      <c r="M1564" s="223"/>
      <c r="N1564" s="223"/>
      <c r="O1564" s="231"/>
      <c r="P1564" s="231"/>
      <c r="Q1564" s="231"/>
      <c r="R1564" s="231"/>
      <c r="S1564" s="223"/>
      <c r="T1564" s="231"/>
      <c r="U1564" s="231"/>
      <c r="V1564" s="231"/>
      <c r="W1564" s="251" t="str">
        <f t="shared" si="24"/>
        <v/>
      </c>
    </row>
    <row r="1565" spans="1:23" ht="15" customHeight="1">
      <c r="A1565" s="223"/>
      <c r="B1565" s="223"/>
      <c r="C1565" s="224"/>
      <c r="D1565" s="223"/>
      <c r="E1565" s="223"/>
      <c r="F1565" s="223"/>
      <c r="G1565" s="223"/>
      <c r="H1565" s="223"/>
      <c r="I1565" s="223"/>
      <c r="J1565" s="225"/>
      <c r="K1565" s="223"/>
      <c r="L1565" s="223"/>
      <c r="M1565" s="223"/>
      <c r="N1565" s="223"/>
      <c r="O1565" s="231"/>
      <c r="P1565" s="231"/>
      <c r="Q1565" s="231"/>
      <c r="R1565" s="231"/>
      <c r="S1565" s="223"/>
      <c r="T1565" s="231"/>
      <c r="U1565" s="231"/>
      <c r="V1565" s="231"/>
      <c r="W1565" s="251" t="str">
        <f t="shared" si="24"/>
        <v/>
      </c>
    </row>
    <row r="1566" spans="1:23" ht="15" customHeight="1">
      <c r="A1566" s="223"/>
      <c r="B1566" s="223"/>
      <c r="C1566" s="224"/>
      <c r="D1566" s="223"/>
      <c r="E1566" s="223"/>
      <c r="F1566" s="223"/>
      <c r="G1566" s="223"/>
      <c r="H1566" s="223"/>
      <c r="I1566" s="223"/>
      <c r="J1566" s="225"/>
      <c r="K1566" s="223"/>
      <c r="L1566" s="223"/>
      <c r="M1566" s="223"/>
      <c r="N1566" s="223"/>
      <c r="O1566" s="231"/>
      <c r="P1566" s="231"/>
      <c r="Q1566" s="231"/>
      <c r="R1566" s="231"/>
      <c r="S1566" s="223"/>
      <c r="T1566" s="231"/>
      <c r="U1566" s="231"/>
      <c r="V1566" s="231"/>
      <c r="W1566" s="251" t="str">
        <f t="shared" si="24"/>
        <v/>
      </c>
    </row>
    <row r="1567" spans="1:23" ht="15" customHeight="1">
      <c r="A1567" s="223"/>
      <c r="B1567" s="223"/>
      <c r="C1567" s="224"/>
      <c r="D1567" s="223"/>
      <c r="E1567" s="223"/>
      <c r="F1567" s="223"/>
      <c r="G1567" s="223"/>
      <c r="H1567" s="223"/>
      <c r="I1567" s="223"/>
      <c r="J1567" s="225"/>
      <c r="K1567" s="223"/>
      <c r="L1567" s="223"/>
      <c r="M1567" s="223"/>
      <c r="N1567" s="223"/>
      <c r="O1567" s="231"/>
      <c r="P1567" s="231"/>
      <c r="Q1567" s="231"/>
      <c r="R1567" s="231"/>
      <c r="S1567" s="223"/>
      <c r="T1567" s="231"/>
      <c r="U1567" s="231"/>
      <c r="V1567" s="231"/>
      <c r="W1567" s="251" t="str">
        <f t="shared" si="24"/>
        <v/>
      </c>
    </row>
    <row r="1568" spans="1:23" ht="15" customHeight="1">
      <c r="A1568" s="223"/>
      <c r="B1568" s="223"/>
      <c r="C1568" s="224"/>
      <c r="D1568" s="223"/>
      <c r="E1568" s="223"/>
      <c r="F1568" s="223"/>
      <c r="G1568" s="223"/>
      <c r="H1568" s="223"/>
      <c r="I1568" s="223"/>
      <c r="J1568" s="225"/>
      <c r="K1568" s="223"/>
      <c r="L1568" s="223"/>
      <c r="M1568" s="223"/>
      <c r="N1568" s="223"/>
      <c r="O1568" s="231"/>
      <c r="P1568" s="231"/>
      <c r="Q1568" s="231"/>
      <c r="R1568" s="231"/>
      <c r="S1568" s="223"/>
      <c r="T1568" s="231"/>
      <c r="U1568" s="231"/>
      <c r="V1568" s="231"/>
      <c r="W1568" s="251" t="str">
        <f t="shared" si="24"/>
        <v/>
      </c>
    </row>
    <row r="1569" spans="1:23" ht="15" customHeight="1">
      <c r="A1569" s="223"/>
      <c r="B1569" s="223"/>
      <c r="C1569" s="224"/>
      <c r="D1569" s="223"/>
      <c r="E1569" s="223"/>
      <c r="F1569" s="223"/>
      <c r="G1569" s="223"/>
      <c r="H1569" s="223"/>
      <c r="I1569" s="223"/>
      <c r="J1569" s="225"/>
      <c r="K1569" s="223"/>
      <c r="L1569" s="223"/>
      <c r="M1569" s="223"/>
      <c r="N1569" s="223"/>
      <c r="O1569" s="231"/>
      <c r="P1569" s="231"/>
      <c r="Q1569" s="231"/>
      <c r="R1569" s="231"/>
      <c r="S1569" s="223"/>
      <c r="T1569" s="231"/>
      <c r="U1569" s="231"/>
      <c r="V1569" s="231"/>
      <c r="W1569" s="251" t="str">
        <f t="shared" si="24"/>
        <v/>
      </c>
    </row>
    <row r="1570" spans="1:23" ht="15" customHeight="1">
      <c r="A1570" s="223"/>
      <c r="B1570" s="223"/>
      <c r="C1570" s="224"/>
      <c r="D1570" s="223"/>
      <c r="E1570" s="223"/>
      <c r="F1570" s="223"/>
      <c r="G1570" s="223"/>
      <c r="H1570" s="223"/>
      <c r="I1570" s="223"/>
      <c r="J1570" s="225"/>
      <c r="K1570" s="223"/>
      <c r="L1570" s="223"/>
      <c r="M1570" s="223"/>
      <c r="N1570" s="223"/>
      <c r="O1570" s="231"/>
      <c r="P1570" s="231"/>
      <c r="Q1570" s="231"/>
      <c r="R1570" s="231"/>
      <c r="S1570" s="223"/>
      <c r="T1570" s="231"/>
      <c r="U1570" s="231"/>
      <c r="V1570" s="231"/>
      <c r="W1570" s="251" t="str">
        <f t="shared" si="24"/>
        <v/>
      </c>
    </row>
    <row r="1571" spans="1:23" ht="15" customHeight="1">
      <c r="A1571" s="223"/>
      <c r="B1571" s="223"/>
      <c r="C1571" s="224"/>
      <c r="D1571" s="223"/>
      <c r="E1571" s="223"/>
      <c r="F1571" s="223"/>
      <c r="G1571" s="223"/>
      <c r="H1571" s="223"/>
      <c r="I1571" s="223"/>
      <c r="J1571" s="225"/>
      <c r="K1571" s="223"/>
      <c r="L1571" s="223"/>
      <c r="M1571" s="223"/>
      <c r="N1571" s="223"/>
      <c r="O1571" s="231"/>
      <c r="P1571" s="231"/>
      <c r="Q1571" s="231"/>
      <c r="R1571" s="231"/>
      <c r="S1571" s="223"/>
      <c r="T1571" s="231"/>
      <c r="U1571" s="231"/>
      <c r="V1571" s="231"/>
      <c r="W1571" s="251" t="str">
        <f t="shared" si="24"/>
        <v/>
      </c>
    </row>
    <row r="1572" spans="1:23" ht="15" customHeight="1">
      <c r="A1572" s="223"/>
      <c r="B1572" s="223"/>
      <c r="C1572" s="224"/>
      <c r="D1572" s="223"/>
      <c r="E1572" s="223"/>
      <c r="F1572" s="223"/>
      <c r="G1572" s="223"/>
      <c r="H1572" s="223"/>
      <c r="I1572" s="223"/>
      <c r="J1572" s="225"/>
      <c r="K1572" s="223"/>
      <c r="L1572" s="223"/>
      <c r="M1572" s="223"/>
      <c r="N1572" s="223"/>
      <c r="O1572" s="231"/>
      <c r="P1572" s="231"/>
      <c r="Q1572" s="231"/>
      <c r="R1572" s="231"/>
      <c r="S1572" s="223"/>
      <c r="T1572" s="231"/>
      <c r="U1572" s="231"/>
      <c r="V1572" s="231"/>
      <c r="W1572" s="251" t="str">
        <f t="shared" si="24"/>
        <v/>
      </c>
    </row>
    <row r="1573" spans="1:23" ht="15" customHeight="1">
      <c r="A1573" s="223"/>
      <c r="B1573" s="223"/>
      <c r="C1573" s="224"/>
      <c r="D1573" s="223"/>
      <c r="E1573" s="223"/>
      <c r="F1573" s="223"/>
      <c r="G1573" s="223"/>
      <c r="H1573" s="223"/>
      <c r="I1573" s="223"/>
      <c r="J1573" s="225"/>
      <c r="K1573" s="223"/>
      <c r="L1573" s="223"/>
      <c r="M1573" s="223"/>
      <c r="N1573" s="223"/>
      <c r="O1573" s="231"/>
      <c r="P1573" s="231"/>
      <c r="Q1573" s="231"/>
      <c r="R1573" s="231"/>
      <c r="S1573" s="223"/>
      <c r="T1573" s="231"/>
      <c r="U1573" s="231"/>
      <c r="V1573" s="231"/>
      <c r="W1573" s="251" t="str">
        <f t="shared" si="24"/>
        <v/>
      </c>
    </row>
    <row r="1574" spans="1:23" ht="15" customHeight="1">
      <c r="A1574" s="223"/>
      <c r="B1574" s="223"/>
      <c r="C1574" s="224"/>
      <c r="D1574" s="223"/>
      <c r="E1574" s="223"/>
      <c r="F1574" s="223"/>
      <c r="G1574" s="223"/>
      <c r="H1574" s="223"/>
      <c r="I1574" s="223"/>
      <c r="J1574" s="225"/>
      <c r="K1574" s="223"/>
      <c r="L1574" s="223"/>
      <c r="M1574" s="223"/>
      <c r="N1574" s="223"/>
      <c r="O1574" s="231"/>
      <c r="P1574" s="231"/>
      <c r="Q1574" s="231"/>
      <c r="R1574" s="231"/>
      <c r="S1574" s="223"/>
      <c r="T1574" s="231"/>
      <c r="U1574" s="231"/>
      <c r="V1574" s="231"/>
      <c r="W1574" s="251" t="str">
        <f t="shared" si="24"/>
        <v/>
      </c>
    </row>
    <row r="1575" spans="1:23" ht="15" customHeight="1">
      <c r="A1575" s="223"/>
      <c r="B1575" s="223"/>
      <c r="C1575" s="224"/>
      <c r="D1575" s="223"/>
      <c r="E1575" s="223"/>
      <c r="F1575" s="223"/>
      <c r="G1575" s="223"/>
      <c r="H1575" s="223"/>
      <c r="I1575" s="223"/>
      <c r="J1575" s="225"/>
      <c r="K1575" s="223"/>
      <c r="L1575" s="223"/>
      <c r="M1575" s="223"/>
      <c r="N1575" s="223"/>
      <c r="O1575" s="231"/>
      <c r="P1575" s="231"/>
      <c r="Q1575" s="231"/>
      <c r="R1575" s="231"/>
      <c r="S1575" s="223"/>
      <c r="T1575" s="231"/>
      <c r="U1575" s="231"/>
      <c r="V1575" s="231"/>
      <c r="W1575" s="251" t="str">
        <f t="shared" si="24"/>
        <v/>
      </c>
    </row>
    <row r="1576" spans="1:23" ht="15" customHeight="1">
      <c r="A1576" s="223"/>
      <c r="B1576" s="223"/>
      <c r="C1576" s="224"/>
      <c r="D1576" s="223"/>
      <c r="E1576" s="223"/>
      <c r="F1576" s="223"/>
      <c r="G1576" s="223"/>
      <c r="H1576" s="223"/>
      <c r="I1576" s="223"/>
      <c r="J1576" s="225"/>
      <c r="K1576" s="223"/>
      <c r="L1576" s="223"/>
      <c r="M1576" s="223"/>
      <c r="N1576" s="223"/>
      <c r="O1576" s="231"/>
      <c r="P1576" s="231"/>
      <c r="Q1576" s="231"/>
      <c r="R1576" s="231"/>
      <c r="S1576" s="223"/>
      <c r="T1576" s="231"/>
      <c r="U1576" s="231"/>
      <c r="V1576" s="231"/>
      <c r="W1576" s="251" t="str">
        <f t="shared" si="24"/>
        <v/>
      </c>
    </row>
    <row r="1577" spans="1:23" ht="15" customHeight="1">
      <c r="A1577" s="223"/>
      <c r="B1577" s="223"/>
      <c r="C1577" s="224"/>
      <c r="D1577" s="223"/>
      <c r="E1577" s="223"/>
      <c r="F1577" s="223"/>
      <c r="G1577" s="223"/>
      <c r="H1577" s="223"/>
      <c r="I1577" s="223"/>
      <c r="J1577" s="225"/>
      <c r="K1577" s="223"/>
      <c r="L1577" s="223"/>
      <c r="M1577" s="223"/>
      <c r="N1577" s="223"/>
      <c r="O1577" s="231"/>
      <c r="P1577" s="231"/>
      <c r="Q1577" s="231"/>
      <c r="R1577" s="231"/>
      <c r="S1577" s="223"/>
      <c r="T1577" s="231"/>
      <c r="U1577" s="231"/>
      <c r="V1577" s="231"/>
      <c r="W1577" s="251" t="str">
        <f t="shared" si="24"/>
        <v/>
      </c>
    </row>
    <row r="1578" spans="1:23" ht="15" customHeight="1">
      <c r="A1578" s="223"/>
      <c r="B1578" s="223"/>
      <c r="C1578" s="224"/>
      <c r="D1578" s="223"/>
      <c r="E1578" s="223"/>
      <c r="F1578" s="223"/>
      <c r="G1578" s="223"/>
      <c r="H1578" s="223"/>
      <c r="I1578" s="223"/>
      <c r="J1578" s="225"/>
      <c r="K1578" s="223"/>
      <c r="L1578" s="223"/>
      <c r="M1578" s="223"/>
      <c r="N1578" s="223"/>
      <c r="O1578" s="231"/>
      <c r="P1578" s="231"/>
      <c r="Q1578" s="231"/>
      <c r="R1578" s="231"/>
      <c r="S1578" s="223"/>
      <c r="T1578" s="231"/>
      <c r="U1578" s="231"/>
      <c r="V1578" s="231"/>
      <c r="W1578" s="251" t="str">
        <f t="shared" si="24"/>
        <v/>
      </c>
    </row>
    <row r="1579" spans="1:23" ht="15" customHeight="1">
      <c r="A1579" s="223"/>
      <c r="B1579" s="223"/>
      <c r="C1579" s="224"/>
      <c r="D1579" s="223"/>
      <c r="E1579" s="223"/>
      <c r="F1579" s="223"/>
      <c r="G1579" s="223"/>
      <c r="H1579" s="223"/>
      <c r="I1579" s="223"/>
      <c r="J1579" s="225"/>
      <c r="K1579" s="223"/>
      <c r="L1579" s="223"/>
      <c r="M1579" s="223"/>
      <c r="N1579" s="223"/>
      <c r="O1579" s="231"/>
      <c r="P1579" s="231"/>
      <c r="Q1579" s="231"/>
      <c r="R1579" s="231"/>
      <c r="S1579" s="223"/>
      <c r="T1579" s="231"/>
      <c r="U1579" s="231"/>
      <c r="V1579" s="231"/>
      <c r="W1579" s="251" t="str">
        <f t="shared" si="24"/>
        <v/>
      </c>
    </row>
    <row r="1580" spans="1:23" ht="15" customHeight="1">
      <c r="A1580" s="223"/>
      <c r="B1580" s="223"/>
      <c r="C1580" s="224"/>
      <c r="D1580" s="223"/>
      <c r="E1580" s="223"/>
      <c r="F1580" s="223"/>
      <c r="G1580" s="223"/>
      <c r="H1580" s="223"/>
      <c r="I1580" s="223"/>
      <c r="J1580" s="225"/>
      <c r="K1580" s="223"/>
      <c r="L1580" s="223"/>
      <c r="M1580" s="223"/>
      <c r="N1580" s="223"/>
      <c r="O1580" s="231"/>
      <c r="P1580" s="231"/>
      <c r="Q1580" s="231"/>
      <c r="R1580" s="231"/>
      <c r="S1580" s="223"/>
      <c r="T1580" s="231"/>
      <c r="U1580" s="231"/>
      <c r="V1580" s="231"/>
      <c r="W1580" s="251" t="str">
        <f t="shared" si="24"/>
        <v/>
      </c>
    </row>
    <row r="1581" spans="1:23" ht="15" customHeight="1">
      <c r="A1581" s="223"/>
      <c r="B1581" s="223"/>
      <c r="C1581" s="224"/>
      <c r="D1581" s="223"/>
      <c r="E1581" s="223"/>
      <c r="F1581" s="223"/>
      <c r="G1581" s="223"/>
      <c r="H1581" s="223"/>
      <c r="I1581" s="223"/>
      <c r="J1581" s="225"/>
      <c r="K1581" s="223"/>
      <c r="L1581" s="223"/>
      <c r="M1581" s="223"/>
      <c r="N1581" s="223"/>
      <c r="O1581" s="231"/>
      <c r="P1581" s="231"/>
      <c r="Q1581" s="231"/>
      <c r="R1581" s="231"/>
      <c r="S1581" s="223"/>
      <c r="T1581" s="231"/>
      <c r="U1581" s="231"/>
      <c r="V1581" s="231"/>
      <c r="W1581" s="251" t="str">
        <f t="shared" si="24"/>
        <v/>
      </c>
    </row>
    <row r="1582" spans="1:23" ht="15" customHeight="1">
      <c r="A1582" s="223"/>
      <c r="B1582" s="223"/>
      <c r="C1582" s="224"/>
      <c r="D1582" s="223"/>
      <c r="E1582" s="223"/>
      <c r="F1582" s="223"/>
      <c r="G1582" s="223"/>
      <c r="H1582" s="223"/>
      <c r="I1582" s="223"/>
      <c r="J1582" s="225"/>
      <c r="K1582" s="223"/>
      <c r="L1582" s="223"/>
      <c r="M1582" s="223"/>
      <c r="N1582" s="223"/>
      <c r="O1582" s="231"/>
      <c r="P1582" s="231"/>
      <c r="Q1582" s="231"/>
      <c r="R1582" s="231"/>
      <c r="S1582" s="223"/>
      <c r="T1582" s="231"/>
      <c r="U1582" s="231"/>
      <c r="V1582" s="231"/>
      <c r="W1582" s="251" t="str">
        <f t="shared" si="24"/>
        <v/>
      </c>
    </row>
    <row r="1583" spans="1:23" ht="15" customHeight="1">
      <c r="A1583" s="223"/>
      <c r="B1583" s="223"/>
      <c r="C1583" s="224"/>
      <c r="D1583" s="223"/>
      <c r="E1583" s="223"/>
      <c r="F1583" s="223"/>
      <c r="G1583" s="223"/>
      <c r="H1583" s="223"/>
      <c r="I1583" s="223"/>
      <c r="J1583" s="225"/>
      <c r="K1583" s="223"/>
      <c r="L1583" s="223"/>
      <c r="M1583" s="223"/>
      <c r="N1583" s="223"/>
      <c r="O1583" s="231"/>
      <c r="P1583" s="231"/>
      <c r="Q1583" s="231"/>
      <c r="R1583" s="231"/>
      <c r="S1583" s="223"/>
      <c r="T1583" s="231"/>
      <c r="U1583" s="231"/>
      <c r="V1583" s="231"/>
      <c r="W1583" s="251" t="str">
        <f t="shared" si="24"/>
        <v/>
      </c>
    </row>
    <row r="1584" spans="1:23" ht="15" customHeight="1">
      <c r="A1584" s="223"/>
      <c r="B1584" s="223"/>
      <c r="C1584" s="224"/>
      <c r="D1584" s="223"/>
      <c r="E1584" s="223"/>
      <c r="F1584" s="223"/>
      <c r="G1584" s="223"/>
      <c r="H1584" s="223"/>
      <c r="I1584" s="223"/>
      <c r="J1584" s="225"/>
      <c r="K1584" s="223"/>
      <c r="L1584" s="223"/>
      <c r="M1584" s="223"/>
      <c r="N1584" s="223"/>
      <c r="O1584" s="231"/>
      <c r="P1584" s="231"/>
      <c r="Q1584" s="231"/>
      <c r="R1584" s="231"/>
      <c r="S1584" s="223"/>
      <c r="T1584" s="231"/>
      <c r="U1584" s="231"/>
      <c r="V1584" s="231"/>
      <c r="W1584" s="251" t="str">
        <f t="shared" si="24"/>
        <v/>
      </c>
    </row>
    <row r="1585" spans="1:23" ht="15" customHeight="1">
      <c r="A1585" s="223"/>
      <c r="B1585" s="223"/>
      <c r="C1585" s="224"/>
      <c r="D1585" s="223"/>
      <c r="E1585" s="223"/>
      <c r="F1585" s="223"/>
      <c r="G1585" s="223"/>
      <c r="H1585" s="223"/>
      <c r="I1585" s="223"/>
      <c r="J1585" s="225"/>
      <c r="K1585" s="223"/>
      <c r="L1585" s="223"/>
      <c r="M1585" s="223"/>
      <c r="N1585" s="223"/>
      <c r="O1585" s="231"/>
      <c r="P1585" s="231"/>
      <c r="Q1585" s="231"/>
      <c r="R1585" s="231"/>
      <c r="S1585" s="223"/>
      <c r="T1585" s="231"/>
      <c r="U1585" s="231"/>
      <c r="V1585" s="231"/>
      <c r="W1585" s="251" t="str">
        <f t="shared" si="24"/>
        <v/>
      </c>
    </row>
    <row r="1586" spans="1:23" ht="15" customHeight="1">
      <c r="A1586" s="223"/>
      <c r="B1586" s="223"/>
      <c r="C1586" s="224"/>
      <c r="D1586" s="223"/>
      <c r="E1586" s="223"/>
      <c r="F1586" s="223"/>
      <c r="G1586" s="223"/>
      <c r="H1586" s="223"/>
      <c r="I1586" s="223"/>
      <c r="J1586" s="225"/>
      <c r="K1586" s="223"/>
      <c r="L1586" s="223"/>
      <c r="M1586" s="223"/>
      <c r="N1586" s="223"/>
      <c r="O1586" s="231"/>
      <c r="P1586" s="231"/>
      <c r="Q1586" s="231"/>
      <c r="R1586" s="231"/>
      <c r="S1586" s="223"/>
      <c r="T1586" s="231"/>
      <c r="U1586" s="231"/>
      <c r="V1586" s="231"/>
      <c r="W1586" s="251" t="str">
        <f t="shared" si="24"/>
        <v/>
      </c>
    </row>
    <row r="1587" spans="1:23" ht="15" customHeight="1">
      <c r="A1587" s="223"/>
      <c r="B1587" s="223"/>
      <c r="C1587" s="224"/>
      <c r="D1587" s="223"/>
      <c r="E1587" s="223"/>
      <c r="F1587" s="223"/>
      <c r="G1587" s="223"/>
      <c r="H1587" s="223"/>
      <c r="I1587" s="223"/>
      <c r="J1587" s="225"/>
      <c r="K1587" s="223"/>
      <c r="L1587" s="223"/>
      <c r="M1587" s="223"/>
      <c r="N1587" s="223"/>
      <c r="O1587" s="231"/>
      <c r="P1587" s="231"/>
      <c r="Q1587" s="231"/>
      <c r="R1587" s="231"/>
      <c r="S1587" s="223"/>
      <c r="T1587" s="231"/>
      <c r="U1587" s="231"/>
      <c r="V1587" s="231"/>
      <c r="W1587" s="251" t="str">
        <f t="shared" si="24"/>
        <v/>
      </c>
    </row>
    <row r="1588" spans="1:23" ht="15" customHeight="1">
      <c r="A1588" s="223"/>
      <c r="B1588" s="223"/>
      <c r="C1588" s="224"/>
      <c r="D1588" s="223"/>
      <c r="E1588" s="223"/>
      <c r="F1588" s="223"/>
      <c r="G1588" s="223"/>
      <c r="H1588" s="223"/>
      <c r="I1588" s="223"/>
      <c r="J1588" s="225"/>
      <c r="K1588" s="223"/>
      <c r="L1588" s="223"/>
      <c r="M1588" s="223"/>
      <c r="N1588" s="223"/>
      <c r="O1588" s="231"/>
      <c r="P1588" s="231"/>
      <c r="Q1588" s="231"/>
      <c r="R1588" s="231"/>
      <c r="S1588" s="223"/>
      <c r="T1588" s="231"/>
      <c r="U1588" s="231"/>
      <c r="V1588" s="231"/>
      <c r="W1588" s="251" t="str">
        <f t="shared" si="24"/>
        <v/>
      </c>
    </row>
    <row r="1589" spans="1:23" ht="15" customHeight="1">
      <c r="A1589" s="223"/>
      <c r="B1589" s="223"/>
      <c r="C1589" s="224"/>
      <c r="D1589" s="223"/>
      <c r="E1589" s="223"/>
      <c r="F1589" s="223"/>
      <c r="G1589" s="223"/>
      <c r="H1589" s="223"/>
      <c r="I1589" s="223"/>
      <c r="J1589" s="225"/>
      <c r="K1589" s="223"/>
      <c r="L1589" s="223"/>
      <c r="M1589" s="223"/>
      <c r="N1589" s="223"/>
      <c r="O1589" s="231"/>
      <c r="P1589" s="231"/>
      <c r="Q1589" s="231"/>
      <c r="R1589" s="231"/>
      <c r="S1589" s="223"/>
      <c r="T1589" s="231"/>
      <c r="U1589" s="231"/>
      <c r="V1589" s="231"/>
      <c r="W1589" s="251" t="str">
        <f t="shared" si="24"/>
        <v/>
      </c>
    </row>
    <row r="1590" spans="1:23" ht="15" customHeight="1">
      <c r="A1590" s="223"/>
      <c r="B1590" s="223"/>
      <c r="C1590" s="224"/>
      <c r="D1590" s="223"/>
      <c r="E1590" s="223"/>
      <c r="F1590" s="223"/>
      <c r="G1590" s="223"/>
      <c r="H1590" s="223"/>
      <c r="I1590" s="223"/>
      <c r="J1590" s="225"/>
      <c r="K1590" s="223"/>
      <c r="L1590" s="223"/>
      <c r="M1590" s="223"/>
      <c r="N1590" s="223"/>
      <c r="O1590" s="231"/>
      <c r="P1590" s="231"/>
      <c r="Q1590" s="231"/>
      <c r="R1590" s="231"/>
      <c r="S1590" s="223"/>
      <c r="T1590" s="231"/>
      <c r="U1590" s="231"/>
      <c r="V1590" s="231"/>
      <c r="W1590" s="251" t="str">
        <f t="shared" si="24"/>
        <v/>
      </c>
    </row>
    <row r="1591" spans="1:23" ht="15" customHeight="1">
      <c r="A1591" s="223"/>
      <c r="B1591" s="223"/>
      <c r="C1591" s="224"/>
      <c r="D1591" s="223"/>
      <c r="E1591" s="223"/>
      <c r="F1591" s="223"/>
      <c r="G1591" s="223"/>
      <c r="H1591" s="223"/>
      <c r="I1591" s="223"/>
      <c r="J1591" s="225"/>
      <c r="K1591" s="223"/>
      <c r="L1591" s="223"/>
      <c r="M1591" s="223"/>
      <c r="N1591" s="223"/>
      <c r="O1591" s="231"/>
      <c r="P1591" s="231"/>
      <c r="Q1591" s="231"/>
      <c r="R1591" s="231"/>
      <c r="S1591" s="223"/>
      <c r="T1591" s="231"/>
      <c r="U1591" s="231"/>
      <c r="V1591" s="231"/>
      <c r="W1591" s="251" t="str">
        <f t="shared" si="24"/>
        <v/>
      </c>
    </row>
    <row r="1592" spans="1:23" ht="15" customHeight="1">
      <c r="A1592" s="223"/>
      <c r="B1592" s="223"/>
      <c r="C1592" s="224"/>
      <c r="D1592" s="223"/>
      <c r="E1592" s="223"/>
      <c r="F1592" s="223"/>
      <c r="G1592" s="223"/>
      <c r="H1592" s="223"/>
      <c r="I1592" s="223"/>
      <c r="J1592" s="225"/>
      <c r="K1592" s="223"/>
      <c r="L1592" s="223"/>
      <c r="M1592" s="223"/>
      <c r="N1592" s="223"/>
      <c r="O1592" s="231"/>
      <c r="P1592" s="231"/>
      <c r="Q1592" s="231"/>
      <c r="R1592" s="231"/>
      <c r="S1592" s="223"/>
      <c r="T1592" s="231"/>
      <c r="U1592" s="231"/>
      <c r="V1592" s="231"/>
      <c r="W1592" s="251" t="str">
        <f t="shared" si="24"/>
        <v/>
      </c>
    </row>
    <row r="1593" spans="1:23" ht="15" customHeight="1">
      <c r="A1593" s="223"/>
      <c r="B1593" s="223"/>
      <c r="C1593" s="224"/>
      <c r="D1593" s="223"/>
      <c r="E1593" s="223"/>
      <c r="F1593" s="223"/>
      <c r="G1593" s="223"/>
      <c r="H1593" s="223"/>
      <c r="I1593" s="223"/>
      <c r="J1593" s="225"/>
      <c r="K1593" s="223"/>
      <c r="L1593" s="223"/>
      <c r="M1593" s="223"/>
      <c r="N1593" s="223"/>
      <c r="O1593" s="231"/>
      <c r="P1593" s="231"/>
      <c r="Q1593" s="231"/>
      <c r="R1593" s="231"/>
      <c r="S1593" s="223"/>
      <c r="T1593" s="231"/>
      <c r="U1593" s="231"/>
      <c r="V1593" s="231"/>
      <c r="W1593" s="251" t="str">
        <f t="shared" si="24"/>
        <v/>
      </c>
    </row>
    <row r="1594" spans="1:23" ht="15" customHeight="1">
      <c r="A1594" s="223"/>
      <c r="B1594" s="223"/>
      <c r="C1594" s="224"/>
      <c r="D1594" s="223"/>
      <c r="E1594" s="223"/>
      <c r="F1594" s="223"/>
      <c r="G1594" s="223"/>
      <c r="H1594" s="223"/>
      <c r="I1594" s="223"/>
      <c r="J1594" s="225"/>
      <c r="K1594" s="223"/>
      <c r="L1594" s="223"/>
      <c r="M1594" s="223"/>
      <c r="N1594" s="223"/>
      <c r="O1594" s="231"/>
      <c r="P1594" s="231"/>
      <c r="Q1594" s="231"/>
      <c r="R1594" s="231"/>
      <c r="S1594" s="223"/>
      <c r="T1594" s="231"/>
      <c r="U1594" s="231"/>
      <c r="V1594" s="231"/>
      <c r="W1594" s="251" t="str">
        <f t="shared" si="24"/>
        <v/>
      </c>
    </row>
    <row r="1595" spans="1:23" ht="15" customHeight="1">
      <c r="A1595" s="223"/>
      <c r="B1595" s="223"/>
      <c r="C1595" s="224"/>
      <c r="D1595" s="223"/>
      <c r="E1595" s="223"/>
      <c r="F1595" s="223"/>
      <c r="G1595" s="223"/>
      <c r="H1595" s="223"/>
      <c r="I1595" s="223"/>
      <c r="J1595" s="225"/>
      <c r="K1595" s="223"/>
      <c r="L1595" s="223"/>
      <c r="M1595" s="223"/>
      <c r="N1595" s="223"/>
      <c r="O1595" s="231"/>
      <c r="P1595" s="231"/>
      <c r="Q1595" s="231"/>
      <c r="R1595" s="231"/>
      <c r="S1595" s="223"/>
      <c r="T1595" s="231"/>
      <c r="U1595" s="231"/>
      <c r="V1595" s="231"/>
      <c r="W1595" s="251" t="str">
        <f t="shared" si="24"/>
        <v/>
      </c>
    </row>
    <row r="1596" spans="1:23" ht="15" customHeight="1">
      <c r="A1596" s="223"/>
      <c r="B1596" s="223"/>
      <c r="C1596" s="224"/>
      <c r="D1596" s="223"/>
      <c r="E1596" s="223"/>
      <c r="F1596" s="223"/>
      <c r="G1596" s="223"/>
      <c r="H1596" s="223"/>
      <c r="I1596" s="223"/>
      <c r="J1596" s="225"/>
      <c r="K1596" s="223"/>
      <c r="L1596" s="223"/>
      <c r="M1596" s="223"/>
      <c r="N1596" s="223"/>
      <c r="O1596" s="231"/>
      <c r="P1596" s="231"/>
      <c r="Q1596" s="231"/>
      <c r="R1596" s="231"/>
      <c r="S1596" s="223"/>
      <c r="T1596" s="231"/>
      <c r="U1596" s="231"/>
      <c r="V1596" s="231"/>
      <c r="W1596" s="251" t="str">
        <f t="shared" si="24"/>
        <v/>
      </c>
    </row>
    <row r="1597" spans="1:23" ht="15" customHeight="1">
      <c r="A1597" s="223"/>
      <c r="B1597" s="223"/>
      <c r="C1597" s="224"/>
      <c r="D1597" s="223"/>
      <c r="E1597" s="223"/>
      <c r="F1597" s="223"/>
      <c r="G1597" s="223"/>
      <c r="H1597" s="223"/>
      <c r="I1597" s="223"/>
      <c r="J1597" s="225"/>
      <c r="K1597" s="223"/>
      <c r="L1597" s="223"/>
      <c r="M1597" s="223"/>
      <c r="N1597" s="223"/>
      <c r="O1597" s="231"/>
      <c r="P1597" s="231"/>
      <c r="Q1597" s="231"/>
      <c r="R1597" s="231"/>
      <c r="S1597" s="223"/>
      <c r="T1597" s="231"/>
      <c r="U1597" s="231"/>
      <c r="V1597" s="231"/>
      <c r="W1597" s="251" t="str">
        <f t="shared" si="24"/>
        <v/>
      </c>
    </row>
    <row r="1598" spans="1:23" ht="15" customHeight="1">
      <c r="A1598" s="223"/>
      <c r="B1598" s="223"/>
      <c r="C1598" s="224"/>
      <c r="D1598" s="223"/>
      <c r="E1598" s="223"/>
      <c r="F1598" s="223"/>
      <c r="G1598" s="223"/>
      <c r="H1598" s="223"/>
      <c r="I1598" s="223"/>
      <c r="J1598" s="225"/>
      <c r="K1598" s="223"/>
      <c r="L1598" s="223"/>
      <c r="M1598" s="223"/>
      <c r="N1598" s="223"/>
      <c r="O1598" s="231"/>
      <c r="P1598" s="231"/>
      <c r="Q1598" s="231"/>
      <c r="R1598" s="231"/>
      <c r="S1598" s="223"/>
      <c r="T1598" s="231"/>
      <c r="U1598" s="231"/>
      <c r="V1598" s="231"/>
      <c r="W1598" s="251" t="str">
        <f t="shared" si="24"/>
        <v/>
      </c>
    </row>
    <row r="1599" spans="1:23" ht="15" customHeight="1">
      <c r="A1599" s="223"/>
      <c r="B1599" s="223"/>
      <c r="C1599" s="224"/>
      <c r="D1599" s="223"/>
      <c r="E1599" s="223"/>
      <c r="F1599" s="223"/>
      <c r="G1599" s="223"/>
      <c r="H1599" s="223"/>
      <c r="I1599" s="223"/>
      <c r="J1599" s="225"/>
      <c r="K1599" s="223"/>
      <c r="L1599" s="223"/>
      <c r="M1599" s="223"/>
      <c r="N1599" s="223"/>
      <c r="O1599" s="231"/>
      <c r="P1599" s="231"/>
      <c r="Q1599" s="231"/>
      <c r="R1599" s="231"/>
      <c r="S1599" s="223"/>
      <c r="T1599" s="231"/>
      <c r="U1599" s="231"/>
      <c r="V1599" s="231"/>
      <c r="W1599" s="251" t="str">
        <f t="shared" si="24"/>
        <v/>
      </c>
    </row>
    <row r="1600" spans="1:23" ht="15" customHeight="1">
      <c r="A1600" s="223"/>
      <c r="B1600" s="223"/>
      <c r="C1600" s="224"/>
      <c r="D1600" s="223"/>
      <c r="E1600" s="223"/>
      <c r="F1600" s="223"/>
      <c r="G1600" s="223"/>
      <c r="H1600" s="223"/>
      <c r="I1600" s="223"/>
      <c r="J1600" s="225"/>
      <c r="K1600" s="223"/>
      <c r="L1600" s="223"/>
      <c r="M1600" s="223"/>
      <c r="N1600" s="223"/>
      <c r="O1600" s="231"/>
      <c r="P1600" s="231"/>
      <c r="Q1600" s="231"/>
      <c r="R1600" s="231"/>
      <c r="S1600" s="223"/>
      <c r="T1600" s="231"/>
      <c r="U1600" s="231"/>
      <c r="V1600" s="231"/>
      <c r="W1600" s="251" t="str">
        <f t="shared" si="24"/>
        <v/>
      </c>
    </row>
    <row r="1601" spans="1:23" ht="15" customHeight="1">
      <c r="A1601" s="223"/>
      <c r="B1601" s="223"/>
      <c r="C1601" s="224"/>
      <c r="D1601" s="223"/>
      <c r="E1601" s="223"/>
      <c r="F1601" s="223"/>
      <c r="G1601" s="223"/>
      <c r="H1601" s="223"/>
      <c r="I1601" s="223"/>
      <c r="J1601" s="225"/>
      <c r="K1601" s="223"/>
      <c r="L1601" s="223"/>
      <c r="M1601" s="223"/>
      <c r="N1601" s="223"/>
      <c r="O1601" s="231"/>
      <c r="P1601" s="231"/>
      <c r="Q1601" s="231"/>
      <c r="R1601" s="231"/>
      <c r="S1601" s="223"/>
      <c r="T1601" s="231"/>
      <c r="U1601" s="231"/>
      <c r="V1601" s="231"/>
      <c r="W1601" s="251" t="str">
        <f t="shared" si="24"/>
        <v/>
      </c>
    </row>
    <row r="1602" spans="1:23" ht="15" customHeight="1">
      <c r="A1602" s="223"/>
      <c r="B1602" s="223"/>
      <c r="C1602" s="224"/>
      <c r="D1602" s="223"/>
      <c r="E1602" s="223"/>
      <c r="F1602" s="223"/>
      <c r="G1602" s="223"/>
      <c r="H1602" s="223"/>
      <c r="I1602" s="223"/>
      <c r="J1602" s="225"/>
      <c r="K1602" s="223"/>
      <c r="L1602" s="223"/>
      <c r="M1602" s="223"/>
      <c r="N1602" s="223"/>
      <c r="O1602" s="231"/>
      <c r="P1602" s="231"/>
      <c r="Q1602" s="231"/>
      <c r="R1602" s="231"/>
      <c r="S1602" s="223"/>
      <c r="T1602" s="231"/>
      <c r="U1602" s="231"/>
      <c r="V1602" s="231"/>
      <c r="W1602" s="251" t="str">
        <f t="shared" si="24"/>
        <v/>
      </c>
    </row>
    <row r="1603" spans="1:23" ht="15" customHeight="1">
      <c r="A1603" s="223"/>
      <c r="B1603" s="223"/>
      <c r="C1603" s="224"/>
      <c r="D1603" s="223"/>
      <c r="E1603" s="223"/>
      <c r="F1603" s="223"/>
      <c r="G1603" s="223"/>
      <c r="H1603" s="223"/>
      <c r="I1603" s="223"/>
      <c r="J1603" s="225"/>
      <c r="K1603" s="223"/>
      <c r="L1603" s="223"/>
      <c r="M1603" s="223"/>
      <c r="N1603" s="223"/>
      <c r="O1603" s="231"/>
      <c r="P1603" s="231"/>
      <c r="Q1603" s="231"/>
      <c r="R1603" s="231"/>
      <c r="S1603" s="223"/>
      <c r="T1603" s="231"/>
      <c r="U1603" s="231"/>
      <c r="V1603" s="231"/>
      <c r="W1603" s="251" t="str">
        <f t="shared" si="24"/>
        <v/>
      </c>
    </row>
    <row r="1604" spans="1:23" ht="15" customHeight="1">
      <c r="A1604" s="223"/>
      <c r="B1604" s="223"/>
      <c r="C1604" s="224"/>
      <c r="D1604" s="223"/>
      <c r="E1604" s="223"/>
      <c r="F1604" s="223"/>
      <c r="G1604" s="223"/>
      <c r="H1604" s="223"/>
      <c r="I1604" s="223"/>
      <c r="J1604" s="225"/>
      <c r="K1604" s="223"/>
      <c r="L1604" s="223"/>
      <c r="M1604" s="223"/>
      <c r="N1604" s="223"/>
      <c r="O1604" s="231"/>
      <c r="P1604" s="231"/>
      <c r="Q1604" s="231"/>
      <c r="R1604" s="231"/>
      <c r="S1604" s="223"/>
      <c r="T1604" s="231"/>
      <c r="U1604" s="231"/>
      <c r="V1604" s="231"/>
      <c r="W1604" s="251" t="str">
        <f t="shared" ref="W1604:W1667" si="25">IF($O1604="YES",$O$2&amp;", ","")&amp;IF($P1604="YES",$P$2&amp;", ","")&amp;IF($Q1604="YES",$Q$2&amp;", ","")&amp;IF($R1604="YES",$R$2&amp;", ","")</f>
        <v/>
      </c>
    </row>
    <row r="1605" spans="1:23" ht="15" customHeight="1">
      <c r="A1605" s="223"/>
      <c r="B1605" s="223"/>
      <c r="C1605" s="224"/>
      <c r="D1605" s="223"/>
      <c r="E1605" s="223"/>
      <c r="F1605" s="223"/>
      <c r="G1605" s="223"/>
      <c r="H1605" s="223"/>
      <c r="I1605" s="223"/>
      <c r="J1605" s="225"/>
      <c r="K1605" s="223"/>
      <c r="L1605" s="223"/>
      <c r="M1605" s="223"/>
      <c r="N1605" s="223"/>
      <c r="O1605" s="231"/>
      <c r="P1605" s="231"/>
      <c r="Q1605" s="231"/>
      <c r="R1605" s="231"/>
      <c r="S1605" s="223"/>
      <c r="T1605" s="231"/>
      <c r="U1605" s="231"/>
      <c r="V1605" s="231"/>
      <c r="W1605" s="251" t="str">
        <f t="shared" si="25"/>
        <v/>
      </c>
    </row>
    <row r="1606" spans="1:23" ht="15" customHeight="1">
      <c r="A1606" s="223"/>
      <c r="B1606" s="223"/>
      <c r="C1606" s="224"/>
      <c r="D1606" s="223"/>
      <c r="E1606" s="223"/>
      <c r="F1606" s="223"/>
      <c r="G1606" s="223"/>
      <c r="H1606" s="223"/>
      <c r="I1606" s="223"/>
      <c r="J1606" s="225"/>
      <c r="K1606" s="223"/>
      <c r="L1606" s="223"/>
      <c r="M1606" s="223"/>
      <c r="N1606" s="223"/>
      <c r="O1606" s="231"/>
      <c r="P1606" s="231"/>
      <c r="Q1606" s="231"/>
      <c r="R1606" s="231"/>
      <c r="S1606" s="223"/>
      <c r="T1606" s="231"/>
      <c r="U1606" s="231"/>
      <c r="V1606" s="231"/>
      <c r="W1606" s="251" t="str">
        <f t="shared" si="25"/>
        <v/>
      </c>
    </row>
    <row r="1607" spans="1:23" ht="15" customHeight="1">
      <c r="A1607" s="223"/>
      <c r="B1607" s="223"/>
      <c r="C1607" s="224"/>
      <c r="D1607" s="223"/>
      <c r="E1607" s="223"/>
      <c r="F1607" s="223"/>
      <c r="G1607" s="223"/>
      <c r="H1607" s="223"/>
      <c r="I1607" s="223"/>
      <c r="J1607" s="225"/>
      <c r="K1607" s="223"/>
      <c r="L1607" s="223"/>
      <c r="M1607" s="223"/>
      <c r="N1607" s="223"/>
      <c r="O1607" s="231"/>
      <c r="P1607" s="231"/>
      <c r="Q1607" s="231"/>
      <c r="R1607" s="231"/>
      <c r="S1607" s="223"/>
      <c r="T1607" s="231"/>
      <c r="U1607" s="231"/>
      <c r="V1607" s="231"/>
      <c r="W1607" s="251" t="str">
        <f t="shared" si="25"/>
        <v/>
      </c>
    </row>
    <row r="1608" spans="1:23" ht="15" customHeight="1">
      <c r="A1608" s="223"/>
      <c r="B1608" s="223"/>
      <c r="C1608" s="224"/>
      <c r="D1608" s="223"/>
      <c r="E1608" s="223"/>
      <c r="F1608" s="223"/>
      <c r="G1608" s="223"/>
      <c r="H1608" s="223"/>
      <c r="I1608" s="223"/>
      <c r="J1608" s="225"/>
      <c r="K1608" s="223"/>
      <c r="L1608" s="223"/>
      <c r="M1608" s="223"/>
      <c r="N1608" s="223"/>
      <c r="O1608" s="231"/>
      <c r="P1608" s="231"/>
      <c r="Q1608" s="231"/>
      <c r="R1608" s="231"/>
      <c r="S1608" s="223"/>
      <c r="T1608" s="231"/>
      <c r="U1608" s="231"/>
      <c r="V1608" s="231"/>
      <c r="W1608" s="251" t="str">
        <f t="shared" si="25"/>
        <v/>
      </c>
    </row>
    <row r="1609" spans="1:23" ht="15" customHeight="1">
      <c r="A1609" s="223"/>
      <c r="B1609" s="223"/>
      <c r="C1609" s="224"/>
      <c r="D1609" s="223"/>
      <c r="E1609" s="223"/>
      <c r="F1609" s="223"/>
      <c r="G1609" s="223"/>
      <c r="H1609" s="223"/>
      <c r="I1609" s="223"/>
      <c r="J1609" s="225"/>
      <c r="K1609" s="223"/>
      <c r="L1609" s="223"/>
      <c r="M1609" s="223"/>
      <c r="N1609" s="223"/>
      <c r="O1609" s="231"/>
      <c r="P1609" s="231"/>
      <c r="Q1609" s="231"/>
      <c r="R1609" s="231"/>
      <c r="S1609" s="223"/>
      <c r="T1609" s="231"/>
      <c r="U1609" s="231"/>
      <c r="V1609" s="231"/>
      <c r="W1609" s="251" t="str">
        <f t="shared" si="25"/>
        <v/>
      </c>
    </row>
    <row r="1610" spans="1:23" ht="15" customHeight="1">
      <c r="A1610" s="223"/>
      <c r="B1610" s="223"/>
      <c r="C1610" s="224"/>
      <c r="D1610" s="223"/>
      <c r="E1610" s="223"/>
      <c r="F1610" s="223"/>
      <c r="G1610" s="223"/>
      <c r="H1610" s="223"/>
      <c r="I1610" s="223"/>
      <c r="J1610" s="225"/>
      <c r="K1610" s="223"/>
      <c r="L1610" s="223"/>
      <c r="M1610" s="223"/>
      <c r="N1610" s="223"/>
      <c r="O1610" s="231"/>
      <c r="P1610" s="231"/>
      <c r="Q1610" s="231"/>
      <c r="R1610" s="231"/>
      <c r="S1610" s="223"/>
      <c r="T1610" s="231"/>
      <c r="U1610" s="231"/>
      <c r="V1610" s="231"/>
      <c r="W1610" s="251" t="str">
        <f t="shared" si="25"/>
        <v/>
      </c>
    </row>
    <row r="1611" spans="1:23" ht="15" customHeight="1">
      <c r="A1611" s="223"/>
      <c r="B1611" s="223"/>
      <c r="C1611" s="224"/>
      <c r="D1611" s="223"/>
      <c r="E1611" s="223"/>
      <c r="F1611" s="223"/>
      <c r="G1611" s="223"/>
      <c r="H1611" s="223"/>
      <c r="I1611" s="223"/>
      <c r="J1611" s="225"/>
      <c r="K1611" s="223"/>
      <c r="L1611" s="223"/>
      <c r="M1611" s="223"/>
      <c r="N1611" s="223"/>
      <c r="O1611" s="231"/>
      <c r="P1611" s="231"/>
      <c r="Q1611" s="231"/>
      <c r="R1611" s="231"/>
      <c r="S1611" s="223"/>
      <c r="T1611" s="231"/>
      <c r="U1611" s="231"/>
      <c r="V1611" s="231"/>
      <c r="W1611" s="251" t="str">
        <f t="shared" si="25"/>
        <v/>
      </c>
    </row>
    <row r="1612" spans="1:23" ht="15" customHeight="1">
      <c r="A1612" s="223"/>
      <c r="B1612" s="223"/>
      <c r="C1612" s="224"/>
      <c r="D1612" s="223"/>
      <c r="E1612" s="223"/>
      <c r="F1612" s="223"/>
      <c r="G1612" s="223"/>
      <c r="H1612" s="223"/>
      <c r="I1612" s="223"/>
      <c r="J1612" s="225"/>
      <c r="K1612" s="223"/>
      <c r="L1612" s="223"/>
      <c r="M1612" s="223"/>
      <c r="N1612" s="223"/>
      <c r="O1612" s="231"/>
      <c r="P1612" s="231"/>
      <c r="Q1612" s="231"/>
      <c r="R1612" s="231"/>
      <c r="S1612" s="223"/>
      <c r="T1612" s="231"/>
      <c r="U1612" s="231"/>
      <c r="V1612" s="231"/>
      <c r="W1612" s="251" t="str">
        <f t="shared" si="25"/>
        <v/>
      </c>
    </row>
    <row r="1613" spans="1:23" ht="15" customHeight="1">
      <c r="A1613" s="223"/>
      <c r="B1613" s="223"/>
      <c r="C1613" s="224"/>
      <c r="D1613" s="223"/>
      <c r="E1613" s="223"/>
      <c r="F1613" s="223"/>
      <c r="G1613" s="223"/>
      <c r="H1613" s="223"/>
      <c r="I1613" s="223"/>
      <c r="J1613" s="225"/>
      <c r="K1613" s="223"/>
      <c r="L1613" s="223"/>
      <c r="M1613" s="223"/>
      <c r="N1613" s="223"/>
      <c r="O1613" s="231"/>
      <c r="P1613" s="231"/>
      <c r="Q1613" s="231"/>
      <c r="R1613" s="231"/>
      <c r="S1613" s="223"/>
      <c r="T1613" s="231"/>
      <c r="U1613" s="231"/>
      <c r="V1613" s="231"/>
      <c r="W1613" s="251" t="str">
        <f t="shared" si="25"/>
        <v/>
      </c>
    </row>
    <row r="1614" spans="1:23" ht="15" customHeight="1">
      <c r="A1614" s="223"/>
      <c r="B1614" s="223"/>
      <c r="C1614" s="224"/>
      <c r="D1614" s="223"/>
      <c r="E1614" s="223"/>
      <c r="F1614" s="223"/>
      <c r="G1614" s="223"/>
      <c r="H1614" s="223"/>
      <c r="I1614" s="223"/>
      <c r="J1614" s="225"/>
      <c r="K1614" s="223"/>
      <c r="L1614" s="223"/>
      <c r="M1614" s="223"/>
      <c r="N1614" s="223"/>
      <c r="O1614" s="231"/>
      <c r="P1614" s="231"/>
      <c r="Q1614" s="231"/>
      <c r="R1614" s="231"/>
      <c r="S1614" s="223"/>
      <c r="T1614" s="231"/>
      <c r="U1614" s="231"/>
      <c r="V1614" s="231"/>
      <c r="W1614" s="251" t="str">
        <f t="shared" si="25"/>
        <v/>
      </c>
    </row>
    <row r="1615" spans="1:23" ht="15" customHeight="1">
      <c r="A1615" s="223"/>
      <c r="B1615" s="223"/>
      <c r="C1615" s="224"/>
      <c r="D1615" s="223"/>
      <c r="E1615" s="223"/>
      <c r="F1615" s="223"/>
      <c r="G1615" s="223"/>
      <c r="H1615" s="223"/>
      <c r="I1615" s="223"/>
      <c r="J1615" s="225"/>
      <c r="K1615" s="223"/>
      <c r="L1615" s="223"/>
      <c r="M1615" s="223"/>
      <c r="N1615" s="223"/>
      <c r="O1615" s="231"/>
      <c r="P1615" s="231"/>
      <c r="Q1615" s="231"/>
      <c r="R1615" s="231"/>
      <c r="S1615" s="223"/>
      <c r="T1615" s="231"/>
      <c r="U1615" s="231"/>
      <c r="V1615" s="231"/>
      <c r="W1615" s="251" t="str">
        <f t="shared" si="25"/>
        <v/>
      </c>
    </row>
    <row r="1616" spans="1:23" ht="15" customHeight="1">
      <c r="A1616" s="223"/>
      <c r="B1616" s="223"/>
      <c r="C1616" s="224"/>
      <c r="D1616" s="223"/>
      <c r="E1616" s="223"/>
      <c r="F1616" s="223"/>
      <c r="G1616" s="223"/>
      <c r="H1616" s="223"/>
      <c r="I1616" s="223"/>
      <c r="J1616" s="225"/>
      <c r="K1616" s="223"/>
      <c r="L1616" s="223"/>
      <c r="M1616" s="223"/>
      <c r="N1616" s="223"/>
      <c r="O1616" s="231"/>
      <c r="P1616" s="231"/>
      <c r="Q1616" s="231"/>
      <c r="R1616" s="231"/>
      <c r="S1616" s="223"/>
      <c r="T1616" s="231"/>
      <c r="U1616" s="231"/>
      <c r="V1616" s="231"/>
      <c r="W1616" s="251" t="str">
        <f t="shared" si="25"/>
        <v/>
      </c>
    </row>
    <row r="1617" spans="1:23" ht="15" customHeight="1">
      <c r="A1617" s="223"/>
      <c r="B1617" s="223"/>
      <c r="C1617" s="224"/>
      <c r="D1617" s="223"/>
      <c r="E1617" s="223"/>
      <c r="F1617" s="223"/>
      <c r="G1617" s="223"/>
      <c r="H1617" s="223"/>
      <c r="I1617" s="223"/>
      <c r="J1617" s="225"/>
      <c r="K1617" s="223"/>
      <c r="L1617" s="223"/>
      <c r="M1617" s="223"/>
      <c r="N1617" s="223"/>
      <c r="O1617" s="231"/>
      <c r="P1617" s="231"/>
      <c r="Q1617" s="231"/>
      <c r="R1617" s="231"/>
      <c r="S1617" s="223"/>
      <c r="T1617" s="231"/>
      <c r="U1617" s="231"/>
      <c r="V1617" s="231"/>
      <c r="W1617" s="251" t="str">
        <f t="shared" si="25"/>
        <v/>
      </c>
    </row>
    <row r="1618" spans="1:23" ht="15" customHeight="1">
      <c r="A1618" s="223"/>
      <c r="B1618" s="223"/>
      <c r="C1618" s="224"/>
      <c r="D1618" s="223"/>
      <c r="E1618" s="223"/>
      <c r="F1618" s="223"/>
      <c r="G1618" s="223"/>
      <c r="H1618" s="223"/>
      <c r="I1618" s="223"/>
      <c r="J1618" s="225"/>
      <c r="K1618" s="223"/>
      <c r="L1618" s="223"/>
      <c r="M1618" s="223"/>
      <c r="N1618" s="223"/>
      <c r="O1618" s="231"/>
      <c r="P1618" s="231"/>
      <c r="Q1618" s="231"/>
      <c r="R1618" s="231"/>
      <c r="S1618" s="223"/>
      <c r="T1618" s="231"/>
      <c r="U1618" s="231"/>
      <c r="V1618" s="231"/>
      <c r="W1618" s="251" t="str">
        <f t="shared" si="25"/>
        <v/>
      </c>
    </row>
    <row r="1619" spans="1:23" ht="15" customHeight="1">
      <c r="A1619" s="223"/>
      <c r="B1619" s="223"/>
      <c r="C1619" s="224"/>
      <c r="D1619" s="223"/>
      <c r="E1619" s="223"/>
      <c r="F1619" s="223"/>
      <c r="G1619" s="223"/>
      <c r="H1619" s="223"/>
      <c r="I1619" s="223"/>
      <c r="J1619" s="225"/>
      <c r="K1619" s="223"/>
      <c r="L1619" s="223"/>
      <c r="M1619" s="223"/>
      <c r="N1619" s="223"/>
      <c r="O1619" s="231"/>
      <c r="P1619" s="231"/>
      <c r="Q1619" s="231"/>
      <c r="R1619" s="231"/>
      <c r="S1619" s="223"/>
      <c r="T1619" s="231"/>
      <c r="U1619" s="231"/>
      <c r="V1619" s="231"/>
      <c r="W1619" s="251" t="str">
        <f t="shared" si="25"/>
        <v/>
      </c>
    </row>
    <row r="1620" spans="1:23" ht="15" customHeight="1">
      <c r="A1620" s="223"/>
      <c r="B1620" s="223"/>
      <c r="C1620" s="224"/>
      <c r="D1620" s="223"/>
      <c r="E1620" s="223"/>
      <c r="F1620" s="223"/>
      <c r="G1620" s="223"/>
      <c r="H1620" s="223"/>
      <c r="I1620" s="223"/>
      <c r="J1620" s="225"/>
      <c r="K1620" s="223"/>
      <c r="L1620" s="223"/>
      <c r="M1620" s="223"/>
      <c r="N1620" s="223"/>
      <c r="O1620" s="231"/>
      <c r="P1620" s="231"/>
      <c r="Q1620" s="231"/>
      <c r="R1620" s="231"/>
      <c r="S1620" s="223"/>
      <c r="T1620" s="231"/>
      <c r="U1620" s="231"/>
      <c r="V1620" s="231"/>
      <c r="W1620" s="251" t="str">
        <f t="shared" si="25"/>
        <v/>
      </c>
    </row>
    <row r="1621" spans="1:23" ht="15" customHeight="1">
      <c r="A1621" s="223"/>
      <c r="B1621" s="223"/>
      <c r="C1621" s="224"/>
      <c r="D1621" s="223"/>
      <c r="E1621" s="223"/>
      <c r="F1621" s="223"/>
      <c r="G1621" s="223"/>
      <c r="H1621" s="223"/>
      <c r="I1621" s="223"/>
      <c r="J1621" s="225"/>
      <c r="K1621" s="223"/>
      <c r="L1621" s="223"/>
      <c r="M1621" s="223"/>
      <c r="N1621" s="223"/>
      <c r="O1621" s="231"/>
      <c r="P1621" s="231"/>
      <c r="Q1621" s="231"/>
      <c r="R1621" s="231"/>
      <c r="S1621" s="223"/>
      <c r="T1621" s="231"/>
      <c r="U1621" s="231"/>
      <c r="V1621" s="231"/>
      <c r="W1621" s="251" t="str">
        <f t="shared" si="25"/>
        <v/>
      </c>
    </row>
    <row r="1622" spans="1:23" ht="15" customHeight="1">
      <c r="A1622" s="223"/>
      <c r="B1622" s="223"/>
      <c r="C1622" s="224"/>
      <c r="D1622" s="223"/>
      <c r="E1622" s="223"/>
      <c r="F1622" s="223"/>
      <c r="G1622" s="223"/>
      <c r="H1622" s="223"/>
      <c r="I1622" s="223"/>
      <c r="J1622" s="225"/>
      <c r="K1622" s="223"/>
      <c r="L1622" s="223"/>
      <c r="M1622" s="223"/>
      <c r="N1622" s="223"/>
      <c r="O1622" s="231"/>
      <c r="P1622" s="231"/>
      <c r="Q1622" s="231"/>
      <c r="R1622" s="231"/>
      <c r="S1622" s="223"/>
      <c r="T1622" s="231"/>
      <c r="U1622" s="231"/>
      <c r="V1622" s="231"/>
      <c r="W1622" s="251" t="str">
        <f t="shared" si="25"/>
        <v/>
      </c>
    </row>
    <row r="1623" spans="1:23" ht="15" customHeight="1">
      <c r="A1623" s="223"/>
      <c r="B1623" s="223"/>
      <c r="C1623" s="224"/>
      <c r="D1623" s="223"/>
      <c r="E1623" s="223"/>
      <c r="F1623" s="223"/>
      <c r="G1623" s="223"/>
      <c r="H1623" s="223"/>
      <c r="I1623" s="223"/>
      <c r="J1623" s="225"/>
      <c r="K1623" s="223"/>
      <c r="L1623" s="223"/>
      <c r="M1623" s="223"/>
      <c r="N1623" s="223"/>
      <c r="O1623" s="231"/>
      <c r="P1623" s="231"/>
      <c r="Q1623" s="231"/>
      <c r="R1623" s="231"/>
      <c r="S1623" s="223"/>
      <c r="T1623" s="231"/>
      <c r="U1623" s="231"/>
      <c r="V1623" s="231"/>
      <c r="W1623" s="251" t="str">
        <f t="shared" si="25"/>
        <v/>
      </c>
    </row>
    <row r="1624" spans="1:23" ht="15" customHeight="1">
      <c r="A1624" s="223"/>
      <c r="B1624" s="223"/>
      <c r="C1624" s="224"/>
      <c r="D1624" s="223"/>
      <c r="E1624" s="223"/>
      <c r="F1624" s="223"/>
      <c r="G1624" s="223"/>
      <c r="H1624" s="223"/>
      <c r="I1624" s="223"/>
      <c r="J1624" s="225"/>
      <c r="K1624" s="223"/>
      <c r="L1624" s="223"/>
      <c r="M1624" s="223"/>
      <c r="N1624" s="223"/>
      <c r="O1624" s="231"/>
      <c r="P1624" s="231"/>
      <c r="Q1624" s="231"/>
      <c r="R1624" s="231"/>
      <c r="S1624" s="223"/>
      <c r="T1624" s="231"/>
      <c r="U1624" s="231"/>
      <c r="V1624" s="231"/>
      <c r="W1624" s="251" t="str">
        <f t="shared" si="25"/>
        <v/>
      </c>
    </row>
    <row r="1625" spans="1:23" ht="15" customHeight="1">
      <c r="A1625" s="223"/>
      <c r="B1625" s="223"/>
      <c r="C1625" s="224"/>
      <c r="D1625" s="223"/>
      <c r="E1625" s="223"/>
      <c r="F1625" s="223"/>
      <c r="G1625" s="223"/>
      <c r="H1625" s="223"/>
      <c r="I1625" s="223"/>
      <c r="J1625" s="225"/>
      <c r="K1625" s="223"/>
      <c r="L1625" s="223"/>
      <c r="M1625" s="223"/>
      <c r="N1625" s="223"/>
      <c r="O1625" s="231"/>
      <c r="P1625" s="231"/>
      <c r="Q1625" s="231"/>
      <c r="R1625" s="231"/>
      <c r="S1625" s="223"/>
      <c r="T1625" s="231"/>
      <c r="U1625" s="231"/>
      <c r="V1625" s="231"/>
      <c r="W1625" s="251" t="str">
        <f t="shared" si="25"/>
        <v/>
      </c>
    </row>
    <row r="1626" spans="1:23" ht="15" customHeight="1">
      <c r="A1626" s="223"/>
      <c r="B1626" s="223"/>
      <c r="C1626" s="224"/>
      <c r="D1626" s="223"/>
      <c r="E1626" s="223"/>
      <c r="F1626" s="223"/>
      <c r="G1626" s="223"/>
      <c r="H1626" s="223"/>
      <c r="I1626" s="223"/>
      <c r="J1626" s="225"/>
      <c r="K1626" s="223"/>
      <c r="L1626" s="223"/>
      <c r="M1626" s="223"/>
      <c r="N1626" s="223"/>
      <c r="O1626" s="231"/>
      <c r="P1626" s="231"/>
      <c r="Q1626" s="231"/>
      <c r="R1626" s="231"/>
      <c r="S1626" s="223"/>
      <c r="T1626" s="231"/>
      <c r="U1626" s="231"/>
      <c r="V1626" s="231"/>
      <c r="W1626" s="251" t="str">
        <f t="shared" si="25"/>
        <v/>
      </c>
    </row>
    <row r="1627" spans="1:23" ht="15" customHeight="1">
      <c r="A1627" s="223"/>
      <c r="B1627" s="223"/>
      <c r="C1627" s="224"/>
      <c r="D1627" s="223"/>
      <c r="E1627" s="223"/>
      <c r="F1627" s="223"/>
      <c r="G1627" s="223"/>
      <c r="H1627" s="223"/>
      <c r="I1627" s="223"/>
      <c r="J1627" s="225"/>
      <c r="K1627" s="223"/>
      <c r="L1627" s="223"/>
      <c r="M1627" s="223"/>
      <c r="N1627" s="223"/>
      <c r="O1627" s="231"/>
      <c r="P1627" s="231"/>
      <c r="Q1627" s="231"/>
      <c r="R1627" s="231"/>
      <c r="S1627" s="223"/>
      <c r="T1627" s="231"/>
      <c r="U1627" s="231"/>
      <c r="V1627" s="231"/>
      <c r="W1627" s="251" t="str">
        <f t="shared" si="25"/>
        <v/>
      </c>
    </row>
    <row r="1628" spans="1:23" ht="15" customHeight="1">
      <c r="A1628" s="223"/>
      <c r="B1628" s="223"/>
      <c r="C1628" s="224"/>
      <c r="D1628" s="223"/>
      <c r="E1628" s="223"/>
      <c r="F1628" s="223"/>
      <c r="G1628" s="223"/>
      <c r="H1628" s="223"/>
      <c r="I1628" s="223"/>
      <c r="J1628" s="225"/>
      <c r="K1628" s="223"/>
      <c r="L1628" s="223"/>
      <c r="M1628" s="223"/>
      <c r="N1628" s="223"/>
      <c r="O1628" s="231"/>
      <c r="P1628" s="231"/>
      <c r="Q1628" s="231"/>
      <c r="R1628" s="231"/>
      <c r="S1628" s="223"/>
      <c r="T1628" s="231"/>
      <c r="U1628" s="231"/>
      <c r="V1628" s="231"/>
      <c r="W1628" s="251" t="str">
        <f t="shared" si="25"/>
        <v/>
      </c>
    </row>
    <row r="1629" spans="1:23" ht="15" customHeight="1">
      <c r="A1629" s="223"/>
      <c r="B1629" s="223"/>
      <c r="C1629" s="224"/>
      <c r="D1629" s="223"/>
      <c r="E1629" s="223"/>
      <c r="F1629" s="223"/>
      <c r="G1629" s="223"/>
      <c r="H1629" s="223"/>
      <c r="I1629" s="223"/>
      <c r="J1629" s="225"/>
      <c r="K1629" s="223"/>
      <c r="L1629" s="223"/>
      <c r="M1629" s="223"/>
      <c r="N1629" s="223"/>
      <c r="O1629" s="231"/>
      <c r="P1629" s="231"/>
      <c r="Q1629" s="231"/>
      <c r="R1629" s="231"/>
      <c r="S1629" s="223"/>
      <c r="T1629" s="231"/>
      <c r="U1629" s="231"/>
      <c r="V1629" s="231"/>
      <c r="W1629" s="251" t="str">
        <f t="shared" si="25"/>
        <v/>
      </c>
    </row>
    <row r="1630" spans="1:23" ht="15" customHeight="1">
      <c r="A1630" s="223"/>
      <c r="B1630" s="223"/>
      <c r="C1630" s="224"/>
      <c r="D1630" s="223"/>
      <c r="E1630" s="223"/>
      <c r="F1630" s="223"/>
      <c r="G1630" s="223"/>
      <c r="H1630" s="223"/>
      <c r="I1630" s="223"/>
      <c r="J1630" s="225"/>
      <c r="K1630" s="223"/>
      <c r="L1630" s="223"/>
      <c r="M1630" s="223"/>
      <c r="N1630" s="223"/>
      <c r="O1630" s="231"/>
      <c r="P1630" s="231"/>
      <c r="Q1630" s="231"/>
      <c r="R1630" s="231"/>
      <c r="S1630" s="223"/>
      <c r="T1630" s="231"/>
      <c r="U1630" s="231"/>
      <c r="V1630" s="231"/>
      <c r="W1630" s="251" t="str">
        <f t="shared" si="25"/>
        <v/>
      </c>
    </row>
    <row r="1631" spans="1:23" ht="15" customHeight="1">
      <c r="A1631" s="223"/>
      <c r="B1631" s="223"/>
      <c r="C1631" s="224"/>
      <c r="D1631" s="223"/>
      <c r="E1631" s="223"/>
      <c r="F1631" s="223"/>
      <c r="G1631" s="223"/>
      <c r="H1631" s="223"/>
      <c r="I1631" s="223"/>
      <c r="J1631" s="225"/>
      <c r="K1631" s="223"/>
      <c r="L1631" s="223"/>
      <c r="M1631" s="223"/>
      <c r="N1631" s="223"/>
      <c r="O1631" s="231"/>
      <c r="P1631" s="231"/>
      <c r="Q1631" s="231"/>
      <c r="R1631" s="231"/>
      <c r="S1631" s="223"/>
      <c r="T1631" s="231"/>
      <c r="U1631" s="231"/>
      <c r="V1631" s="231"/>
      <c r="W1631" s="251" t="str">
        <f t="shared" si="25"/>
        <v/>
      </c>
    </row>
    <row r="1632" spans="1:23" ht="15" customHeight="1">
      <c r="A1632" s="223"/>
      <c r="B1632" s="223"/>
      <c r="C1632" s="224"/>
      <c r="D1632" s="223"/>
      <c r="E1632" s="223"/>
      <c r="F1632" s="223"/>
      <c r="G1632" s="223"/>
      <c r="H1632" s="223"/>
      <c r="I1632" s="223"/>
      <c r="J1632" s="225"/>
      <c r="K1632" s="223"/>
      <c r="L1632" s="223"/>
      <c r="M1632" s="223"/>
      <c r="N1632" s="223"/>
      <c r="O1632" s="231"/>
      <c r="P1632" s="231"/>
      <c r="Q1632" s="231"/>
      <c r="R1632" s="231"/>
      <c r="S1632" s="223"/>
      <c r="T1632" s="231"/>
      <c r="U1632" s="231"/>
      <c r="V1632" s="231"/>
      <c r="W1632" s="251" t="str">
        <f t="shared" si="25"/>
        <v/>
      </c>
    </row>
    <row r="1633" spans="1:23" ht="15" customHeight="1">
      <c r="A1633" s="223"/>
      <c r="B1633" s="223"/>
      <c r="C1633" s="224"/>
      <c r="D1633" s="223"/>
      <c r="E1633" s="223"/>
      <c r="F1633" s="223"/>
      <c r="G1633" s="223"/>
      <c r="H1633" s="223"/>
      <c r="I1633" s="223"/>
      <c r="J1633" s="225"/>
      <c r="K1633" s="223"/>
      <c r="L1633" s="223"/>
      <c r="M1633" s="223"/>
      <c r="N1633" s="223"/>
      <c r="O1633" s="231"/>
      <c r="P1633" s="231"/>
      <c r="Q1633" s="231"/>
      <c r="R1633" s="231"/>
      <c r="S1633" s="223"/>
      <c r="T1633" s="231"/>
      <c r="U1633" s="231"/>
      <c r="V1633" s="231"/>
      <c r="W1633" s="251" t="str">
        <f t="shared" si="25"/>
        <v/>
      </c>
    </row>
    <row r="1634" spans="1:23" ht="15" customHeight="1">
      <c r="A1634" s="223"/>
      <c r="B1634" s="223"/>
      <c r="C1634" s="224"/>
      <c r="D1634" s="223"/>
      <c r="E1634" s="223"/>
      <c r="F1634" s="223"/>
      <c r="G1634" s="223"/>
      <c r="H1634" s="223"/>
      <c r="I1634" s="223"/>
      <c r="J1634" s="225"/>
      <c r="K1634" s="223"/>
      <c r="L1634" s="223"/>
      <c r="M1634" s="223"/>
      <c r="N1634" s="223"/>
      <c r="O1634" s="231"/>
      <c r="P1634" s="231"/>
      <c r="Q1634" s="231"/>
      <c r="R1634" s="231"/>
      <c r="S1634" s="223"/>
      <c r="T1634" s="231"/>
      <c r="U1634" s="231"/>
      <c r="V1634" s="231"/>
      <c r="W1634" s="251" t="str">
        <f t="shared" si="25"/>
        <v/>
      </c>
    </row>
    <row r="1635" spans="1:23" ht="15" customHeight="1">
      <c r="A1635" s="223"/>
      <c r="B1635" s="223"/>
      <c r="C1635" s="224"/>
      <c r="D1635" s="223"/>
      <c r="E1635" s="223"/>
      <c r="F1635" s="223"/>
      <c r="G1635" s="223"/>
      <c r="H1635" s="223"/>
      <c r="I1635" s="223"/>
      <c r="J1635" s="225"/>
      <c r="K1635" s="223"/>
      <c r="L1635" s="223"/>
      <c r="M1635" s="223"/>
      <c r="N1635" s="223"/>
      <c r="O1635" s="231"/>
      <c r="P1635" s="231"/>
      <c r="Q1635" s="231"/>
      <c r="R1635" s="231"/>
      <c r="S1635" s="223"/>
      <c r="T1635" s="231"/>
      <c r="U1635" s="231"/>
      <c r="V1635" s="231"/>
      <c r="W1635" s="251" t="str">
        <f t="shared" si="25"/>
        <v/>
      </c>
    </row>
    <row r="1636" spans="1:23" ht="15" customHeight="1">
      <c r="A1636" s="223"/>
      <c r="B1636" s="223"/>
      <c r="C1636" s="224"/>
      <c r="D1636" s="223"/>
      <c r="E1636" s="223"/>
      <c r="F1636" s="223"/>
      <c r="G1636" s="223"/>
      <c r="H1636" s="223"/>
      <c r="I1636" s="223"/>
      <c r="J1636" s="225"/>
      <c r="K1636" s="223"/>
      <c r="L1636" s="223"/>
      <c r="M1636" s="223"/>
      <c r="N1636" s="223"/>
      <c r="O1636" s="231"/>
      <c r="P1636" s="231"/>
      <c r="Q1636" s="231"/>
      <c r="R1636" s="231"/>
      <c r="S1636" s="223"/>
      <c r="T1636" s="231"/>
      <c r="U1636" s="231"/>
      <c r="V1636" s="231"/>
      <c r="W1636" s="251" t="str">
        <f t="shared" si="25"/>
        <v/>
      </c>
    </row>
    <row r="1637" spans="1:23" ht="15" customHeight="1">
      <c r="A1637" s="223"/>
      <c r="B1637" s="223"/>
      <c r="C1637" s="224"/>
      <c r="D1637" s="223"/>
      <c r="E1637" s="223"/>
      <c r="F1637" s="223"/>
      <c r="G1637" s="223"/>
      <c r="H1637" s="223"/>
      <c r="I1637" s="223"/>
      <c r="J1637" s="225"/>
      <c r="K1637" s="223"/>
      <c r="L1637" s="223"/>
      <c r="M1637" s="223"/>
      <c r="N1637" s="223"/>
      <c r="O1637" s="231"/>
      <c r="P1637" s="231"/>
      <c r="Q1637" s="231"/>
      <c r="R1637" s="231"/>
      <c r="S1637" s="223"/>
      <c r="T1637" s="231"/>
      <c r="U1637" s="231"/>
      <c r="V1637" s="231"/>
      <c r="W1637" s="251" t="str">
        <f t="shared" si="25"/>
        <v/>
      </c>
    </row>
    <row r="1638" spans="1:23" ht="15" customHeight="1">
      <c r="A1638" s="223"/>
      <c r="B1638" s="223"/>
      <c r="C1638" s="224"/>
      <c r="D1638" s="223"/>
      <c r="E1638" s="223"/>
      <c r="F1638" s="223"/>
      <c r="G1638" s="223"/>
      <c r="H1638" s="223"/>
      <c r="I1638" s="223"/>
      <c r="J1638" s="225"/>
      <c r="K1638" s="223"/>
      <c r="L1638" s="223"/>
      <c r="M1638" s="223"/>
      <c r="N1638" s="223"/>
      <c r="O1638" s="231"/>
      <c r="P1638" s="231"/>
      <c r="Q1638" s="231"/>
      <c r="R1638" s="231"/>
      <c r="S1638" s="223"/>
      <c r="T1638" s="231"/>
      <c r="U1638" s="231"/>
      <c r="V1638" s="231"/>
      <c r="W1638" s="251" t="str">
        <f t="shared" si="25"/>
        <v/>
      </c>
    </row>
    <row r="1639" spans="1:23" ht="15" customHeight="1">
      <c r="A1639" s="223"/>
      <c r="B1639" s="223"/>
      <c r="C1639" s="224"/>
      <c r="D1639" s="223"/>
      <c r="E1639" s="223"/>
      <c r="F1639" s="223"/>
      <c r="G1639" s="223"/>
      <c r="H1639" s="223"/>
      <c r="I1639" s="223"/>
      <c r="J1639" s="225"/>
      <c r="K1639" s="223"/>
      <c r="L1639" s="223"/>
      <c r="M1639" s="223"/>
      <c r="N1639" s="223"/>
      <c r="O1639" s="231"/>
      <c r="P1639" s="231"/>
      <c r="Q1639" s="231"/>
      <c r="R1639" s="231"/>
      <c r="S1639" s="223"/>
      <c r="T1639" s="231"/>
      <c r="U1639" s="231"/>
      <c r="V1639" s="231"/>
      <c r="W1639" s="251" t="str">
        <f t="shared" si="25"/>
        <v/>
      </c>
    </row>
    <row r="1640" spans="1:23" ht="15" customHeight="1">
      <c r="A1640" s="223"/>
      <c r="B1640" s="223"/>
      <c r="C1640" s="224"/>
      <c r="D1640" s="223"/>
      <c r="E1640" s="223"/>
      <c r="F1640" s="223"/>
      <c r="G1640" s="223"/>
      <c r="H1640" s="223"/>
      <c r="I1640" s="223"/>
      <c r="J1640" s="225"/>
      <c r="K1640" s="223"/>
      <c r="L1640" s="223"/>
      <c r="M1640" s="223"/>
      <c r="N1640" s="223"/>
      <c r="O1640" s="231"/>
      <c r="P1640" s="231"/>
      <c r="Q1640" s="231"/>
      <c r="R1640" s="231"/>
      <c r="S1640" s="223"/>
      <c r="T1640" s="231"/>
      <c r="U1640" s="231"/>
      <c r="V1640" s="231"/>
      <c r="W1640" s="251" t="str">
        <f t="shared" si="25"/>
        <v/>
      </c>
    </row>
    <row r="1641" spans="1:23" ht="15" customHeight="1">
      <c r="A1641" s="223"/>
      <c r="B1641" s="223"/>
      <c r="C1641" s="224"/>
      <c r="D1641" s="223"/>
      <c r="E1641" s="223"/>
      <c r="F1641" s="223"/>
      <c r="G1641" s="223"/>
      <c r="H1641" s="223"/>
      <c r="I1641" s="223"/>
      <c r="J1641" s="225"/>
      <c r="K1641" s="223"/>
      <c r="L1641" s="223"/>
      <c r="M1641" s="223"/>
      <c r="N1641" s="223"/>
      <c r="O1641" s="231"/>
      <c r="P1641" s="231"/>
      <c r="Q1641" s="231"/>
      <c r="R1641" s="231"/>
      <c r="S1641" s="223"/>
      <c r="T1641" s="231"/>
      <c r="U1641" s="231"/>
      <c r="V1641" s="231"/>
      <c r="W1641" s="251" t="str">
        <f t="shared" si="25"/>
        <v/>
      </c>
    </row>
    <row r="1642" spans="1:23" ht="15" customHeight="1">
      <c r="A1642" s="223"/>
      <c r="B1642" s="223"/>
      <c r="C1642" s="224"/>
      <c r="D1642" s="223"/>
      <c r="E1642" s="223"/>
      <c r="F1642" s="223"/>
      <c r="G1642" s="223"/>
      <c r="H1642" s="223"/>
      <c r="I1642" s="223"/>
      <c r="J1642" s="225"/>
      <c r="K1642" s="223"/>
      <c r="L1642" s="223"/>
      <c r="M1642" s="223"/>
      <c r="N1642" s="223"/>
      <c r="O1642" s="231"/>
      <c r="P1642" s="231"/>
      <c r="Q1642" s="231"/>
      <c r="R1642" s="231"/>
      <c r="S1642" s="223"/>
      <c r="T1642" s="231"/>
      <c r="U1642" s="231"/>
      <c r="V1642" s="231"/>
      <c r="W1642" s="251" t="str">
        <f t="shared" si="25"/>
        <v/>
      </c>
    </row>
    <row r="1643" spans="1:23" ht="15" customHeight="1">
      <c r="A1643" s="223"/>
      <c r="B1643" s="223"/>
      <c r="C1643" s="224"/>
      <c r="D1643" s="223"/>
      <c r="E1643" s="223"/>
      <c r="F1643" s="223"/>
      <c r="G1643" s="223"/>
      <c r="H1643" s="223"/>
      <c r="I1643" s="223"/>
      <c r="J1643" s="225"/>
      <c r="K1643" s="223"/>
      <c r="L1643" s="223"/>
      <c r="M1643" s="223"/>
      <c r="N1643" s="223"/>
      <c r="O1643" s="231"/>
      <c r="P1643" s="231"/>
      <c r="Q1643" s="231"/>
      <c r="R1643" s="231"/>
      <c r="S1643" s="223"/>
      <c r="T1643" s="231"/>
      <c r="U1643" s="231"/>
      <c r="V1643" s="231"/>
      <c r="W1643" s="251" t="str">
        <f t="shared" si="25"/>
        <v/>
      </c>
    </row>
    <row r="1644" spans="1:23" ht="15" customHeight="1">
      <c r="A1644" s="223"/>
      <c r="B1644" s="223"/>
      <c r="C1644" s="224"/>
      <c r="D1644" s="223"/>
      <c r="E1644" s="223"/>
      <c r="F1644" s="223"/>
      <c r="G1644" s="223"/>
      <c r="H1644" s="223"/>
      <c r="I1644" s="223"/>
      <c r="J1644" s="225"/>
      <c r="K1644" s="223"/>
      <c r="L1644" s="223"/>
      <c r="M1644" s="223"/>
      <c r="N1644" s="223"/>
      <c r="O1644" s="231"/>
      <c r="P1644" s="231"/>
      <c r="Q1644" s="231"/>
      <c r="R1644" s="231"/>
      <c r="S1644" s="223"/>
      <c r="T1644" s="231"/>
      <c r="U1644" s="231"/>
      <c r="V1644" s="231"/>
      <c r="W1644" s="251" t="str">
        <f t="shared" si="25"/>
        <v/>
      </c>
    </row>
    <row r="1645" spans="1:23" ht="15" customHeight="1">
      <c r="A1645" s="223"/>
      <c r="B1645" s="223"/>
      <c r="C1645" s="224"/>
      <c r="D1645" s="223"/>
      <c r="E1645" s="223"/>
      <c r="F1645" s="223"/>
      <c r="G1645" s="223"/>
      <c r="H1645" s="223"/>
      <c r="I1645" s="223"/>
      <c r="J1645" s="225"/>
      <c r="K1645" s="223"/>
      <c r="L1645" s="223"/>
      <c r="M1645" s="223"/>
      <c r="N1645" s="223"/>
      <c r="O1645" s="231"/>
      <c r="P1645" s="231"/>
      <c r="Q1645" s="231"/>
      <c r="R1645" s="231"/>
      <c r="S1645" s="223"/>
      <c r="T1645" s="231"/>
      <c r="U1645" s="231"/>
      <c r="V1645" s="231"/>
      <c r="W1645" s="251" t="str">
        <f t="shared" si="25"/>
        <v/>
      </c>
    </row>
    <row r="1646" spans="1:23" ht="15" customHeight="1">
      <c r="A1646" s="223"/>
      <c r="B1646" s="223"/>
      <c r="C1646" s="224"/>
      <c r="D1646" s="223"/>
      <c r="E1646" s="223"/>
      <c r="F1646" s="223"/>
      <c r="G1646" s="223"/>
      <c r="H1646" s="223"/>
      <c r="I1646" s="223"/>
      <c r="J1646" s="225"/>
      <c r="K1646" s="223"/>
      <c r="L1646" s="223"/>
      <c r="M1646" s="223"/>
      <c r="N1646" s="223"/>
      <c r="O1646" s="231"/>
      <c r="P1646" s="231"/>
      <c r="Q1646" s="231"/>
      <c r="R1646" s="231"/>
      <c r="S1646" s="223"/>
      <c r="T1646" s="231"/>
      <c r="U1646" s="231"/>
      <c r="V1646" s="231"/>
      <c r="W1646" s="251" t="str">
        <f t="shared" si="25"/>
        <v/>
      </c>
    </row>
    <row r="1647" spans="1:23" ht="15" customHeight="1">
      <c r="A1647" s="223"/>
      <c r="B1647" s="223"/>
      <c r="C1647" s="224"/>
      <c r="D1647" s="223"/>
      <c r="E1647" s="223"/>
      <c r="F1647" s="223"/>
      <c r="G1647" s="223"/>
      <c r="H1647" s="223"/>
      <c r="I1647" s="223"/>
      <c r="J1647" s="225"/>
      <c r="K1647" s="223"/>
      <c r="L1647" s="223"/>
      <c r="M1647" s="223"/>
      <c r="N1647" s="223"/>
      <c r="O1647" s="231"/>
      <c r="P1647" s="231"/>
      <c r="Q1647" s="231"/>
      <c r="R1647" s="231"/>
      <c r="S1647" s="223"/>
      <c r="T1647" s="231"/>
      <c r="U1647" s="231"/>
      <c r="V1647" s="231"/>
      <c r="W1647" s="251" t="str">
        <f t="shared" si="25"/>
        <v/>
      </c>
    </row>
    <row r="1648" spans="1:23" ht="15" customHeight="1">
      <c r="A1648" s="223"/>
      <c r="B1648" s="223"/>
      <c r="C1648" s="224"/>
      <c r="D1648" s="223"/>
      <c r="E1648" s="223"/>
      <c r="F1648" s="223"/>
      <c r="G1648" s="223"/>
      <c r="H1648" s="223"/>
      <c r="I1648" s="223"/>
      <c r="J1648" s="225"/>
      <c r="K1648" s="223"/>
      <c r="L1648" s="223"/>
      <c r="M1648" s="223"/>
      <c r="N1648" s="223"/>
      <c r="O1648" s="231"/>
      <c r="P1648" s="231"/>
      <c r="Q1648" s="231"/>
      <c r="R1648" s="231"/>
      <c r="S1648" s="223"/>
      <c r="T1648" s="231"/>
      <c r="U1648" s="231"/>
      <c r="V1648" s="231"/>
      <c r="W1648" s="251" t="str">
        <f t="shared" si="25"/>
        <v/>
      </c>
    </row>
    <row r="1649" spans="1:23" ht="15" customHeight="1">
      <c r="A1649" s="223"/>
      <c r="B1649" s="223"/>
      <c r="C1649" s="224"/>
      <c r="D1649" s="223"/>
      <c r="E1649" s="223"/>
      <c r="F1649" s="223"/>
      <c r="G1649" s="223"/>
      <c r="H1649" s="223"/>
      <c r="I1649" s="223"/>
      <c r="J1649" s="225"/>
      <c r="K1649" s="223"/>
      <c r="L1649" s="223"/>
      <c r="M1649" s="223"/>
      <c r="N1649" s="223"/>
      <c r="O1649" s="231"/>
      <c r="P1649" s="231"/>
      <c r="Q1649" s="231"/>
      <c r="R1649" s="231"/>
      <c r="S1649" s="223"/>
      <c r="T1649" s="231"/>
      <c r="U1649" s="231"/>
      <c r="V1649" s="231"/>
      <c r="W1649" s="251" t="str">
        <f t="shared" si="25"/>
        <v/>
      </c>
    </row>
    <row r="1650" spans="1:23" ht="15" customHeight="1">
      <c r="A1650" s="223"/>
      <c r="B1650" s="223"/>
      <c r="C1650" s="224"/>
      <c r="D1650" s="223"/>
      <c r="E1650" s="223"/>
      <c r="F1650" s="223"/>
      <c r="G1650" s="223"/>
      <c r="H1650" s="223"/>
      <c r="I1650" s="223"/>
      <c r="J1650" s="225"/>
      <c r="K1650" s="223"/>
      <c r="L1650" s="223"/>
      <c r="M1650" s="223"/>
      <c r="N1650" s="223"/>
      <c r="O1650" s="231"/>
      <c r="P1650" s="231"/>
      <c r="Q1650" s="231"/>
      <c r="R1650" s="231"/>
      <c r="S1650" s="223"/>
      <c r="T1650" s="231"/>
      <c r="U1650" s="231"/>
      <c r="V1650" s="231"/>
      <c r="W1650" s="251" t="str">
        <f t="shared" si="25"/>
        <v/>
      </c>
    </row>
    <row r="1651" spans="1:23" ht="15" customHeight="1">
      <c r="A1651" s="223"/>
      <c r="B1651" s="223"/>
      <c r="C1651" s="224"/>
      <c r="D1651" s="223"/>
      <c r="E1651" s="223"/>
      <c r="F1651" s="223"/>
      <c r="G1651" s="223"/>
      <c r="H1651" s="223"/>
      <c r="I1651" s="223"/>
      <c r="J1651" s="225"/>
      <c r="K1651" s="223"/>
      <c r="L1651" s="223"/>
      <c r="M1651" s="223"/>
      <c r="N1651" s="223"/>
      <c r="O1651" s="231"/>
      <c r="P1651" s="231"/>
      <c r="Q1651" s="231"/>
      <c r="R1651" s="231"/>
      <c r="S1651" s="223"/>
      <c r="T1651" s="231"/>
      <c r="U1651" s="231"/>
      <c r="V1651" s="231"/>
      <c r="W1651" s="251" t="str">
        <f t="shared" si="25"/>
        <v/>
      </c>
    </row>
    <row r="1652" spans="1:23" ht="15" customHeight="1">
      <c r="A1652" s="223"/>
      <c r="B1652" s="223"/>
      <c r="C1652" s="224"/>
      <c r="D1652" s="223"/>
      <c r="E1652" s="223"/>
      <c r="F1652" s="223"/>
      <c r="G1652" s="223"/>
      <c r="H1652" s="223"/>
      <c r="I1652" s="223"/>
      <c r="J1652" s="225"/>
      <c r="K1652" s="223"/>
      <c r="L1652" s="223"/>
      <c r="M1652" s="223"/>
      <c r="N1652" s="223"/>
      <c r="O1652" s="231"/>
      <c r="P1652" s="231"/>
      <c r="Q1652" s="231"/>
      <c r="R1652" s="231"/>
      <c r="S1652" s="223"/>
      <c r="T1652" s="231"/>
      <c r="U1652" s="231"/>
      <c r="V1652" s="231"/>
      <c r="W1652" s="251" t="str">
        <f t="shared" si="25"/>
        <v/>
      </c>
    </row>
    <row r="1653" spans="1:23" ht="15" customHeight="1">
      <c r="A1653" s="223"/>
      <c r="B1653" s="223"/>
      <c r="C1653" s="224"/>
      <c r="D1653" s="223"/>
      <c r="E1653" s="223"/>
      <c r="F1653" s="223"/>
      <c r="G1653" s="223"/>
      <c r="H1653" s="223"/>
      <c r="I1653" s="223"/>
      <c r="J1653" s="225"/>
      <c r="K1653" s="223"/>
      <c r="L1653" s="223"/>
      <c r="M1653" s="223"/>
      <c r="N1653" s="223"/>
      <c r="O1653" s="231"/>
      <c r="P1653" s="231"/>
      <c r="Q1653" s="231"/>
      <c r="R1653" s="231"/>
      <c r="S1653" s="223"/>
      <c r="T1653" s="231"/>
      <c r="U1653" s="231"/>
      <c r="V1653" s="231"/>
      <c r="W1653" s="251" t="str">
        <f t="shared" si="25"/>
        <v/>
      </c>
    </row>
    <row r="1654" spans="1:23" ht="15" customHeight="1">
      <c r="A1654" s="223"/>
      <c r="B1654" s="223"/>
      <c r="C1654" s="224"/>
      <c r="D1654" s="223"/>
      <c r="E1654" s="223"/>
      <c r="F1654" s="223"/>
      <c r="G1654" s="223"/>
      <c r="H1654" s="223"/>
      <c r="I1654" s="223"/>
      <c r="J1654" s="225"/>
      <c r="K1654" s="223"/>
      <c r="L1654" s="223"/>
      <c r="M1654" s="223"/>
      <c r="N1654" s="223"/>
      <c r="O1654" s="231"/>
      <c r="P1654" s="231"/>
      <c r="Q1654" s="231"/>
      <c r="R1654" s="231"/>
      <c r="S1654" s="223"/>
      <c r="T1654" s="231"/>
      <c r="U1654" s="231"/>
      <c r="V1654" s="231"/>
      <c r="W1654" s="251" t="str">
        <f t="shared" si="25"/>
        <v/>
      </c>
    </row>
    <row r="1655" spans="1:23" ht="15" customHeight="1">
      <c r="A1655" s="223"/>
      <c r="B1655" s="223"/>
      <c r="C1655" s="224"/>
      <c r="D1655" s="223"/>
      <c r="E1655" s="223"/>
      <c r="F1655" s="223"/>
      <c r="G1655" s="223"/>
      <c r="H1655" s="223"/>
      <c r="I1655" s="223"/>
      <c r="J1655" s="225"/>
      <c r="K1655" s="223"/>
      <c r="L1655" s="223"/>
      <c r="M1655" s="223"/>
      <c r="N1655" s="223"/>
      <c r="O1655" s="231"/>
      <c r="P1655" s="231"/>
      <c r="Q1655" s="231"/>
      <c r="R1655" s="231"/>
      <c r="S1655" s="223"/>
      <c r="T1655" s="231"/>
      <c r="U1655" s="231"/>
      <c r="V1655" s="231"/>
      <c r="W1655" s="251" t="str">
        <f t="shared" si="25"/>
        <v/>
      </c>
    </row>
    <row r="1656" spans="1:23" ht="15" customHeight="1">
      <c r="A1656" s="223"/>
      <c r="B1656" s="223"/>
      <c r="C1656" s="224"/>
      <c r="D1656" s="223"/>
      <c r="E1656" s="223"/>
      <c r="F1656" s="223"/>
      <c r="G1656" s="223"/>
      <c r="H1656" s="223"/>
      <c r="I1656" s="223"/>
      <c r="J1656" s="225"/>
      <c r="K1656" s="223"/>
      <c r="L1656" s="223"/>
      <c r="M1656" s="223"/>
      <c r="N1656" s="223"/>
      <c r="O1656" s="231"/>
      <c r="P1656" s="231"/>
      <c r="Q1656" s="231"/>
      <c r="R1656" s="231"/>
      <c r="S1656" s="223"/>
      <c r="T1656" s="231"/>
      <c r="U1656" s="231"/>
      <c r="V1656" s="231"/>
      <c r="W1656" s="251" t="str">
        <f t="shared" si="25"/>
        <v/>
      </c>
    </row>
    <row r="1657" spans="1:23" ht="15" customHeight="1">
      <c r="A1657" s="223"/>
      <c r="B1657" s="223"/>
      <c r="C1657" s="224"/>
      <c r="D1657" s="223"/>
      <c r="E1657" s="223"/>
      <c r="F1657" s="223"/>
      <c r="G1657" s="223"/>
      <c r="H1657" s="223"/>
      <c r="I1657" s="223"/>
      <c r="J1657" s="225"/>
      <c r="K1657" s="223"/>
      <c r="L1657" s="223"/>
      <c r="M1657" s="223"/>
      <c r="N1657" s="223"/>
      <c r="O1657" s="231"/>
      <c r="P1657" s="231"/>
      <c r="Q1657" s="231"/>
      <c r="R1657" s="231"/>
      <c r="S1657" s="223"/>
      <c r="T1657" s="231"/>
      <c r="U1657" s="231"/>
      <c r="V1657" s="231"/>
      <c r="W1657" s="251" t="str">
        <f t="shared" si="25"/>
        <v/>
      </c>
    </row>
    <row r="1658" spans="1:23" ht="15" customHeight="1">
      <c r="A1658" s="223"/>
      <c r="B1658" s="223"/>
      <c r="C1658" s="224"/>
      <c r="D1658" s="223"/>
      <c r="E1658" s="223"/>
      <c r="F1658" s="223"/>
      <c r="G1658" s="223"/>
      <c r="H1658" s="223"/>
      <c r="I1658" s="223"/>
      <c r="J1658" s="225"/>
      <c r="K1658" s="223"/>
      <c r="L1658" s="223"/>
      <c r="M1658" s="223"/>
      <c r="N1658" s="223"/>
      <c r="O1658" s="231"/>
      <c r="P1658" s="231"/>
      <c r="Q1658" s="231"/>
      <c r="R1658" s="231"/>
      <c r="S1658" s="223"/>
      <c r="T1658" s="231"/>
      <c r="U1658" s="231"/>
      <c r="V1658" s="231"/>
      <c r="W1658" s="251" t="str">
        <f t="shared" si="25"/>
        <v/>
      </c>
    </row>
    <row r="1659" spans="1:23" ht="15" customHeight="1">
      <c r="A1659" s="223"/>
      <c r="B1659" s="223"/>
      <c r="C1659" s="224"/>
      <c r="D1659" s="223"/>
      <c r="E1659" s="223"/>
      <c r="F1659" s="223"/>
      <c r="G1659" s="223"/>
      <c r="H1659" s="223"/>
      <c r="I1659" s="223"/>
      <c r="J1659" s="225"/>
      <c r="K1659" s="223"/>
      <c r="L1659" s="223"/>
      <c r="M1659" s="223"/>
      <c r="N1659" s="223"/>
      <c r="O1659" s="231"/>
      <c r="P1659" s="231"/>
      <c r="Q1659" s="231"/>
      <c r="R1659" s="231"/>
      <c r="S1659" s="223"/>
      <c r="T1659" s="231"/>
      <c r="U1659" s="231"/>
      <c r="V1659" s="231"/>
      <c r="W1659" s="251" t="str">
        <f t="shared" si="25"/>
        <v/>
      </c>
    </row>
    <row r="1660" spans="1:23" ht="15" customHeight="1">
      <c r="A1660" s="223"/>
      <c r="B1660" s="223"/>
      <c r="C1660" s="224"/>
      <c r="D1660" s="223"/>
      <c r="E1660" s="223"/>
      <c r="F1660" s="223"/>
      <c r="G1660" s="223"/>
      <c r="H1660" s="223"/>
      <c r="I1660" s="223"/>
      <c r="J1660" s="225"/>
      <c r="K1660" s="223"/>
      <c r="L1660" s="223"/>
      <c r="M1660" s="223"/>
      <c r="N1660" s="223"/>
      <c r="O1660" s="231"/>
      <c r="P1660" s="231"/>
      <c r="Q1660" s="231"/>
      <c r="R1660" s="231"/>
      <c r="S1660" s="223"/>
      <c r="T1660" s="231"/>
      <c r="U1660" s="231"/>
      <c r="V1660" s="231"/>
      <c r="W1660" s="251" t="str">
        <f t="shared" si="25"/>
        <v/>
      </c>
    </row>
    <row r="1661" spans="1:23" ht="15" customHeight="1">
      <c r="A1661" s="223"/>
      <c r="B1661" s="223"/>
      <c r="C1661" s="224"/>
      <c r="D1661" s="223"/>
      <c r="E1661" s="223"/>
      <c r="F1661" s="223"/>
      <c r="G1661" s="223"/>
      <c r="H1661" s="223"/>
      <c r="I1661" s="223"/>
      <c r="J1661" s="225"/>
      <c r="K1661" s="223"/>
      <c r="L1661" s="223"/>
      <c r="M1661" s="223"/>
      <c r="N1661" s="223"/>
      <c r="O1661" s="231"/>
      <c r="P1661" s="231"/>
      <c r="Q1661" s="231"/>
      <c r="R1661" s="231"/>
      <c r="S1661" s="223"/>
      <c r="T1661" s="231"/>
      <c r="U1661" s="231"/>
      <c r="V1661" s="231"/>
      <c r="W1661" s="251" t="str">
        <f t="shared" si="25"/>
        <v/>
      </c>
    </row>
    <row r="1662" spans="1:23" ht="15" customHeight="1">
      <c r="A1662" s="223"/>
      <c r="B1662" s="223"/>
      <c r="C1662" s="224"/>
      <c r="D1662" s="223"/>
      <c r="E1662" s="223"/>
      <c r="F1662" s="223"/>
      <c r="G1662" s="223"/>
      <c r="H1662" s="223"/>
      <c r="I1662" s="223"/>
      <c r="J1662" s="225"/>
      <c r="K1662" s="223"/>
      <c r="L1662" s="223"/>
      <c r="M1662" s="223"/>
      <c r="N1662" s="223"/>
      <c r="O1662" s="231"/>
      <c r="P1662" s="231"/>
      <c r="Q1662" s="231"/>
      <c r="R1662" s="231"/>
      <c r="S1662" s="223"/>
      <c r="T1662" s="231"/>
      <c r="U1662" s="231"/>
      <c r="V1662" s="231"/>
      <c r="W1662" s="251" t="str">
        <f t="shared" si="25"/>
        <v/>
      </c>
    </row>
    <row r="1663" spans="1:23" ht="15" customHeight="1">
      <c r="A1663" s="223"/>
      <c r="B1663" s="223"/>
      <c r="C1663" s="224"/>
      <c r="D1663" s="223"/>
      <c r="E1663" s="223"/>
      <c r="F1663" s="223"/>
      <c r="G1663" s="223"/>
      <c r="H1663" s="223"/>
      <c r="I1663" s="223"/>
      <c r="J1663" s="225"/>
      <c r="K1663" s="223"/>
      <c r="L1663" s="223"/>
      <c r="M1663" s="223"/>
      <c r="N1663" s="223"/>
      <c r="O1663" s="231"/>
      <c r="P1663" s="231"/>
      <c r="Q1663" s="231"/>
      <c r="R1663" s="231"/>
      <c r="S1663" s="223"/>
      <c r="T1663" s="231"/>
      <c r="U1663" s="231"/>
      <c r="V1663" s="231"/>
      <c r="W1663" s="251" t="str">
        <f t="shared" si="25"/>
        <v/>
      </c>
    </row>
    <row r="1664" spans="1:23" ht="15" customHeight="1">
      <c r="A1664" s="223"/>
      <c r="B1664" s="223"/>
      <c r="C1664" s="224"/>
      <c r="D1664" s="223"/>
      <c r="E1664" s="223"/>
      <c r="F1664" s="223"/>
      <c r="G1664" s="223"/>
      <c r="H1664" s="223"/>
      <c r="I1664" s="223"/>
      <c r="J1664" s="225"/>
      <c r="K1664" s="223"/>
      <c r="L1664" s="223"/>
      <c r="M1664" s="223"/>
      <c r="N1664" s="223"/>
      <c r="O1664" s="231"/>
      <c r="P1664" s="231"/>
      <c r="Q1664" s="231"/>
      <c r="R1664" s="231"/>
      <c r="S1664" s="223"/>
      <c r="T1664" s="231"/>
      <c r="U1664" s="231"/>
      <c r="V1664" s="231"/>
      <c r="W1664" s="251" t="str">
        <f t="shared" si="25"/>
        <v/>
      </c>
    </row>
    <row r="1665" spans="1:23" ht="15" customHeight="1">
      <c r="A1665" s="223"/>
      <c r="B1665" s="223"/>
      <c r="C1665" s="224"/>
      <c r="D1665" s="223"/>
      <c r="E1665" s="223"/>
      <c r="F1665" s="223"/>
      <c r="G1665" s="223"/>
      <c r="H1665" s="223"/>
      <c r="I1665" s="223"/>
      <c r="J1665" s="225"/>
      <c r="K1665" s="223"/>
      <c r="L1665" s="223"/>
      <c r="M1665" s="223"/>
      <c r="N1665" s="223"/>
      <c r="O1665" s="231"/>
      <c r="P1665" s="231"/>
      <c r="Q1665" s="231"/>
      <c r="R1665" s="231"/>
      <c r="S1665" s="223"/>
      <c r="T1665" s="231"/>
      <c r="U1665" s="231"/>
      <c r="V1665" s="231"/>
      <c r="W1665" s="251" t="str">
        <f t="shared" si="25"/>
        <v/>
      </c>
    </row>
    <row r="1666" spans="1:23" ht="15" customHeight="1">
      <c r="A1666" s="223"/>
      <c r="B1666" s="223"/>
      <c r="C1666" s="224"/>
      <c r="D1666" s="223"/>
      <c r="E1666" s="223"/>
      <c r="F1666" s="223"/>
      <c r="G1666" s="223"/>
      <c r="H1666" s="223"/>
      <c r="I1666" s="223"/>
      <c r="J1666" s="225"/>
      <c r="K1666" s="223"/>
      <c r="L1666" s="223"/>
      <c r="M1666" s="223"/>
      <c r="N1666" s="223"/>
      <c r="O1666" s="231"/>
      <c r="P1666" s="231"/>
      <c r="Q1666" s="231"/>
      <c r="R1666" s="231"/>
      <c r="S1666" s="223"/>
      <c r="T1666" s="231"/>
      <c r="U1666" s="231"/>
      <c r="V1666" s="231"/>
      <c r="W1666" s="251" t="str">
        <f t="shared" si="25"/>
        <v/>
      </c>
    </row>
    <row r="1667" spans="1:23" ht="15" customHeight="1">
      <c r="A1667" s="223"/>
      <c r="B1667" s="223"/>
      <c r="C1667" s="224"/>
      <c r="D1667" s="223"/>
      <c r="E1667" s="223"/>
      <c r="F1667" s="223"/>
      <c r="G1667" s="223"/>
      <c r="H1667" s="223"/>
      <c r="I1667" s="223"/>
      <c r="J1667" s="225"/>
      <c r="K1667" s="223"/>
      <c r="L1667" s="223"/>
      <c r="M1667" s="223"/>
      <c r="N1667" s="223"/>
      <c r="O1667" s="231"/>
      <c r="P1667" s="231"/>
      <c r="Q1667" s="231"/>
      <c r="R1667" s="231"/>
      <c r="S1667" s="223"/>
      <c r="T1667" s="231"/>
      <c r="U1667" s="231"/>
      <c r="V1667" s="231"/>
      <c r="W1667" s="251" t="str">
        <f t="shared" si="25"/>
        <v/>
      </c>
    </row>
    <row r="1668" spans="1:23" ht="15" customHeight="1">
      <c r="A1668" s="223"/>
      <c r="B1668" s="223"/>
      <c r="C1668" s="224"/>
      <c r="D1668" s="223"/>
      <c r="E1668" s="223"/>
      <c r="F1668" s="223"/>
      <c r="G1668" s="223"/>
      <c r="H1668" s="223"/>
      <c r="I1668" s="223"/>
      <c r="J1668" s="225"/>
      <c r="K1668" s="223"/>
      <c r="L1668" s="223"/>
      <c r="M1668" s="223"/>
      <c r="N1668" s="223"/>
      <c r="O1668" s="231"/>
      <c r="P1668" s="231"/>
      <c r="Q1668" s="231"/>
      <c r="R1668" s="231"/>
      <c r="S1668" s="223"/>
      <c r="T1668" s="231"/>
      <c r="U1668" s="231"/>
      <c r="V1668" s="231"/>
      <c r="W1668" s="251" t="str">
        <f t="shared" ref="W1668:W1731" si="26">IF($O1668="YES",$O$2&amp;", ","")&amp;IF($P1668="YES",$P$2&amp;", ","")&amp;IF($Q1668="YES",$Q$2&amp;", ","")&amp;IF($R1668="YES",$R$2&amp;", ","")</f>
        <v/>
      </c>
    </row>
    <row r="1669" spans="1:23" ht="15" customHeight="1">
      <c r="A1669" s="223"/>
      <c r="B1669" s="223"/>
      <c r="C1669" s="224"/>
      <c r="D1669" s="223"/>
      <c r="E1669" s="223"/>
      <c r="F1669" s="223"/>
      <c r="G1669" s="223"/>
      <c r="H1669" s="223"/>
      <c r="I1669" s="223"/>
      <c r="J1669" s="225"/>
      <c r="K1669" s="223"/>
      <c r="L1669" s="223"/>
      <c r="M1669" s="223"/>
      <c r="N1669" s="223"/>
      <c r="O1669" s="231"/>
      <c r="P1669" s="231"/>
      <c r="Q1669" s="231"/>
      <c r="R1669" s="231"/>
      <c r="S1669" s="223"/>
      <c r="T1669" s="231"/>
      <c r="U1669" s="231"/>
      <c r="V1669" s="231"/>
      <c r="W1669" s="251" t="str">
        <f t="shared" si="26"/>
        <v/>
      </c>
    </row>
    <row r="1670" spans="1:23" ht="15" customHeight="1">
      <c r="A1670" s="223"/>
      <c r="B1670" s="223"/>
      <c r="C1670" s="224"/>
      <c r="D1670" s="223"/>
      <c r="E1670" s="223"/>
      <c r="F1670" s="223"/>
      <c r="G1670" s="223"/>
      <c r="H1670" s="223"/>
      <c r="I1670" s="223"/>
      <c r="J1670" s="225"/>
      <c r="K1670" s="223"/>
      <c r="L1670" s="223"/>
      <c r="M1670" s="223"/>
      <c r="N1670" s="223"/>
      <c r="O1670" s="231"/>
      <c r="P1670" s="231"/>
      <c r="Q1670" s="231"/>
      <c r="R1670" s="231"/>
      <c r="S1670" s="223"/>
      <c r="T1670" s="231"/>
      <c r="U1670" s="231"/>
      <c r="V1670" s="231"/>
      <c r="W1670" s="251" t="str">
        <f t="shared" si="26"/>
        <v/>
      </c>
    </row>
    <row r="1671" spans="1:23" ht="15" customHeight="1">
      <c r="A1671" s="223"/>
      <c r="B1671" s="223"/>
      <c r="C1671" s="224"/>
      <c r="D1671" s="223"/>
      <c r="E1671" s="223"/>
      <c r="F1671" s="223"/>
      <c r="G1671" s="223"/>
      <c r="H1671" s="223"/>
      <c r="I1671" s="223"/>
      <c r="J1671" s="225"/>
      <c r="K1671" s="223"/>
      <c r="L1671" s="223"/>
      <c r="M1671" s="223"/>
      <c r="N1671" s="223"/>
      <c r="O1671" s="231"/>
      <c r="P1671" s="231"/>
      <c r="Q1671" s="231"/>
      <c r="R1671" s="231"/>
      <c r="S1671" s="223"/>
      <c r="T1671" s="231"/>
      <c r="U1671" s="231"/>
      <c r="V1671" s="231"/>
      <c r="W1671" s="251" t="str">
        <f t="shared" si="26"/>
        <v/>
      </c>
    </row>
    <row r="1672" spans="1:23" ht="15" customHeight="1">
      <c r="A1672" s="223"/>
      <c r="B1672" s="223"/>
      <c r="C1672" s="224"/>
      <c r="D1672" s="223"/>
      <c r="E1672" s="223"/>
      <c r="F1672" s="223"/>
      <c r="G1672" s="223"/>
      <c r="H1672" s="223"/>
      <c r="I1672" s="223"/>
      <c r="J1672" s="225"/>
      <c r="K1672" s="223"/>
      <c r="L1672" s="223"/>
      <c r="M1672" s="223"/>
      <c r="N1672" s="223"/>
      <c r="O1672" s="231"/>
      <c r="P1672" s="231"/>
      <c r="Q1672" s="231"/>
      <c r="R1672" s="231"/>
      <c r="S1672" s="223"/>
      <c r="T1672" s="231"/>
      <c r="U1672" s="231"/>
      <c r="V1672" s="231"/>
      <c r="W1672" s="251" t="str">
        <f t="shared" si="26"/>
        <v/>
      </c>
    </row>
    <row r="1673" spans="1:23" ht="15" customHeight="1">
      <c r="A1673" s="223"/>
      <c r="B1673" s="223"/>
      <c r="C1673" s="224"/>
      <c r="D1673" s="223"/>
      <c r="E1673" s="223"/>
      <c r="F1673" s="223"/>
      <c r="G1673" s="223"/>
      <c r="H1673" s="223"/>
      <c r="I1673" s="223"/>
      <c r="J1673" s="225"/>
      <c r="K1673" s="223"/>
      <c r="L1673" s="223"/>
      <c r="M1673" s="223"/>
      <c r="N1673" s="223"/>
      <c r="O1673" s="231"/>
      <c r="P1673" s="231"/>
      <c r="Q1673" s="231"/>
      <c r="R1673" s="231"/>
      <c r="S1673" s="223"/>
      <c r="T1673" s="231"/>
      <c r="U1673" s="231"/>
      <c r="V1673" s="231"/>
      <c r="W1673" s="251" t="str">
        <f t="shared" si="26"/>
        <v/>
      </c>
    </row>
    <row r="1674" spans="1:23" ht="15" customHeight="1">
      <c r="A1674" s="223"/>
      <c r="B1674" s="223"/>
      <c r="C1674" s="224"/>
      <c r="D1674" s="223"/>
      <c r="E1674" s="223"/>
      <c r="F1674" s="223"/>
      <c r="G1674" s="223"/>
      <c r="H1674" s="223"/>
      <c r="I1674" s="223"/>
      <c r="J1674" s="225"/>
      <c r="K1674" s="223"/>
      <c r="L1674" s="223"/>
      <c r="M1674" s="223"/>
      <c r="N1674" s="223"/>
      <c r="O1674" s="231"/>
      <c r="P1674" s="231"/>
      <c r="Q1674" s="231"/>
      <c r="R1674" s="231"/>
      <c r="S1674" s="223"/>
      <c r="T1674" s="231"/>
      <c r="U1674" s="231"/>
      <c r="V1674" s="231"/>
      <c r="W1674" s="251" t="str">
        <f t="shared" si="26"/>
        <v/>
      </c>
    </row>
    <row r="1675" spans="1:23" ht="15" customHeight="1">
      <c r="A1675" s="223"/>
      <c r="B1675" s="223"/>
      <c r="C1675" s="224"/>
      <c r="D1675" s="223"/>
      <c r="E1675" s="223"/>
      <c r="F1675" s="223"/>
      <c r="G1675" s="223"/>
      <c r="H1675" s="223"/>
      <c r="I1675" s="223"/>
      <c r="J1675" s="225"/>
      <c r="K1675" s="223"/>
      <c r="L1675" s="223"/>
      <c r="M1675" s="223"/>
      <c r="N1675" s="223"/>
      <c r="O1675" s="231"/>
      <c r="P1675" s="231"/>
      <c r="Q1675" s="231"/>
      <c r="R1675" s="231"/>
      <c r="S1675" s="223"/>
      <c r="T1675" s="231"/>
      <c r="U1675" s="231"/>
      <c r="V1675" s="231"/>
      <c r="W1675" s="251" t="str">
        <f t="shared" si="26"/>
        <v/>
      </c>
    </row>
    <row r="1676" spans="1:23" ht="15" customHeight="1">
      <c r="A1676" s="223"/>
      <c r="B1676" s="223"/>
      <c r="C1676" s="224"/>
      <c r="D1676" s="223"/>
      <c r="E1676" s="223"/>
      <c r="F1676" s="223"/>
      <c r="G1676" s="223"/>
      <c r="H1676" s="223"/>
      <c r="I1676" s="223"/>
      <c r="J1676" s="225"/>
      <c r="K1676" s="223"/>
      <c r="L1676" s="223"/>
      <c r="M1676" s="223"/>
      <c r="N1676" s="223"/>
      <c r="O1676" s="231"/>
      <c r="P1676" s="231"/>
      <c r="Q1676" s="231"/>
      <c r="R1676" s="231"/>
      <c r="S1676" s="223"/>
      <c r="T1676" s="231"/>
      <c r="U1676" s="231"/>
      <c r="V1676" s="231"/>
      <c r="W1676" s="251" t="str">
        <f t="shared" si="26"/>
        <v/>
      </c>
    </row>
    <row r="1677" spans="1:23" ht="15" customHeight="1">
      <c r="A1677" s="223"/>
      <c r="B1677" s="223"/>
      <c r="C1677" s="224"/>
      <c r="D1677" s="223"/>
      <c r="E1677" s="223"/>
      <c r="F1677" s="223"/>
      <c r="G1677" s="223"/>
      <c r="H1677" s="223"/>
      <c r="I1677" s="223"/>
      <c r="J1677" s="225"/>
      <c r="K1677" s="223"/>
      <c r="L1677" s="223"/>
      <c r="M1677" s="223"/>
      <c r="N1677" s="223"/>
      <c r="O1677" s="231"/>
      <c r="P1677" s="231"/>
      <c r="Q1677" s="231"/>
      <c r="R1677" s="231"/>
      <c r="S1677" s="223"/>
      <c r="T1677" s="231"/>
      <c r="U1677" s="231"/>
      <c r="V1677" s="231"/>
      <c r="W1677" s="251" t="str">
        <f t="shared" si="26"/>
        <v/>
      </c>
    </row>
    <row r="1678" spans="1:23" ht="15" customHeight="1">
      <c r="A1678" s="223"/>
      <c r="B1678" s="223"/>
      <c r="C1678" s="224"/>
      <c r="D1678" s="223"/>
      <c r="E1678" s="223"/>
      <c r="F1678" s="223"/>
      <c r="G1678" s="223"/>
      <c r="H1678" s="223"/>
      <c r="I1678" s="223"/>
      <c r="J1678" s="225"/>
      <c r="K1678" s="223"/>
      <c r="L1678" s="223"/>
      <c r="M1678" s="223"/>
      <c r="N1678" s="223"/>
      <c r="O1678" s="231"/>
      <c r="P1678" s="231"/>
      <c r="Q1678" s="231"/>
      <c r="R1678" s="231"/>
      <c r="S1678" s="223"/>
      <c r="T1678" s="231"/>
      <c r="U1678" s="231"/>
      <c r="V1678" s="231"/>
      <c r="W1678" s="251" t="str">
        <f t="shared" si="26"/>
        <v/>
      </c>
    </row>
    <row r="1679" spans="1:23" ht="15" customHeight="1">
      <c r="A1679" s="223"/>
      <c r="B1679" s="223"/>
      <c r="C1679" s="224"/>
      <c r="D1679" s="223"/>
      <c r="E1679" s="223"/>
      <c r="F1679" s="223"/>
      <c r="G1679" s="223"/>
      <c r="H1679" s="223"/>
      <c r="I1679" s="223"/>
      <c r="J1679" s="225"/>
      <c r="K1679" s="223"/>
      <c r="L1679" s="223"/>
      <c r="M1679" s="223"/>
      <c r="N1679" s="223"/>
      <c r="O1679" s="231"/>
      <c r="P1679" s="231"/>
      <c r="Q1679" s="231"/>
      <c r="R1679" s="231"/>
      <c r="S1679" s="223"/>
      <c r="T1679" s="231"/>
      <c r="U1679" s="231"/>
      <c r="V1679" s="231"/>
      <c r="W1679" s="251" t="str">
        <f t="shared" si="26"/>
        <v/>
      </c>
    </row>
    <row r="1680" spans="1:23" ht="15" customHeight="1">
      <c r="A1680" s="223"/>
      <c r="B1680" s="223"/>
      <c r="C1680" s="224"/>
      <c r="D1680" s="223"/>
      <c r="E1680" s="223"/>
      <c r="F1680" s="223"/>
      <c r="G1680" s="223"/>
      <c r="H1680" s="223"/>
      <c r="I1680" s="223"/>
      <c r="J1680" s="225"/>
      <c r="K1680" s="223"/>
      <c r="L1680" s="223"/>
      <c r="M1680" s="223"/>
      <c r="N1680" s="223"/>
      <c r="O1680" s="231"/>
      <c r="P1680" s="231"/>
      <c r="Q1680" s="231"/>
      <c r="R1680" s="231"/>
      <c r="S1680" s="223"/>
      <c r="T1680" s="231"/>
      <c r="U1680" s="231"/>
      <c r="V1680" s="231"/>
      <c r="W1680" s="251" t="str">
        <f t="shared" si="26"/>
        <v/>
      </c>
    </row>
    <row r="1681" spans="1:23" ht="15" customHeight="1">
      <c r="A1681" s="223"/>
      <c r="B1681" s="223"/>
      <c r="C1681" s="224"/>
      <c r="D1681" s="223"/>
      <c r="E1681" s="223"/>
      <c r="F1681" s="223"/>
      <c r="G1681" s="223"/>
      <c r="H1681" s="223"/>
      <c r="I1681" s="223"/>
      <c r="J1681" s="225"/>
      <c r="K1681" s="223"/>
      <c r="L1681" s="223"/>
      <c r="M1681" s="223"/>
      <c r="N1681" s="223"/>
      <c r="O1681" s="231"/>
      <c r="P1681" s="231"/>
      <c r="Q1681" s="231"/>
      <c r="R1681" s="231"/>
      <c r="S1681" s="223"/>
      <c r="T1681" s="231"/>
      <c r="U1681" s="231"/>
      <c r="V1681" s="231"/>
      <c r="W1681" s="251" t="str">
        <f t="shared" si="26"/>
        <v/>
      </c>
    </row>
    <row r="1682" spans="1:23" ht="15" customHeight="1">
      <c r="A1682" s="223"/>
      <c r="B1682" s="223"/>
      <c r="C1682" s="224"/>
      <c r="D1682" s="223"/>
      <c r="E1682" s="223"/>
      <c r="F1682" s="223"/>
      <c r="G1682" s="223"/>
      <c r="H1682" s="223"/>
      <c r="I1682" s="223"/>
      <c r="J1682" s="225"/>
      <c r="K1682" s="223"/>
      <c r="L1682" s="223"/>
      <c r="M1682" s="223"/>
      <c r="N1682" s="223"/>
      <c r="O1682" s="231"/>
      <c r="P1682" s="231"/>
      <c r="Q1682" s="231"/>
      <c r="R1682" s="231"/>
      <c r="S1682" s="223"/>
      <c r="T1682" s="231"/>
      <c r="U1682" s="231"/>
      <c r="V1682" s="231"/>
      <c r="W1682" s="251" t="str">
        <f t="shared" si="26"/>
        <v/>
      </c>
    </row>
    <row r="1683" spans="1:23" ht="15" customHeight="1">
      <c r="A1683" s="223"/>
      <c r="B1683" s="223"/>
      <c r="C1683" s="224"/>
      <c r="D1683" s="223"/>
      <c r="E1683" s="223"/>
      <c r="F1683" s="223"/>
      <c r="G1683" s="223"/>
      <c r="H1683" s="223"/>
      <c r="I1683" s="223"/>
      <c r="J1683" s="225"/>
      <c r="K1683" s="223"/>
      <c r="L1683" s="223"/>
      <c r="M1683" s="223"/>
      <c r="N1683" s="223"/>
      <c r="O1683" s="231"/>
      <c r="P1683" s="231"/>
      <c r="Q1683" s="231"/>
      <c r="R1683" s="231"/>
      <c r="S1683" s="223"/>
      <c r="T1683" s="231"/>
      <c r="U1683" s="231"/>
      <c r="V1683" s="231"/>
      <c r="W1683" s="251" t="str">
        <f t="shared" si="26"/>
        <v/>
      </c>
    </row>
    <row r="1684" spans="1:23" ht="15" customHeight="1">
      <c r="A1684" s="223"/>
      <c r="B1684" s="223"/>
      <c r="C1684" s="224"/>
      <c r="D1684" s="223"/>
      <c r="E1684" s="223"/>
      <c r="F1684" s="223"/>
      <c r="G1684" s="223"/>
      <c r="H1684" s="223"/>
      <c r="I1684" s="223"/>
      <c r="J1684" s="225"/>
      <c r="K1684" s="223"/>
      <c r="L1684" s="223"/>
      <c r="M1684" s="223"/>
      <c r="N1684" s="223"/>
      <c r="O1684" s="231"/>
      <c r="P1684" s="231"/>
      <c r="Q1684" s="231"/>
      <c r="R1684" s="231"/>
      <c r="S1684" s="223"/>
      <c r="T1684" s="231"/>
      <c r="U1684" s="231"/>
      <c r="V1684" s="231"/>
      <c r="W1684" s="251" t="str">
        <f t="shared" si="26"/>
        <v/>
      </c>
    </row>
    <row r="1685" spans="1:23" ht="15" customHeight="1">
      <c r="A1685" s="223"/>
      <c r="B1685" s="223"/>
      <c r="C1685" s="224"/>
      <c r="D1685" s="223"/>
      <c r="E1685" s="223"/>
      <c r="F1685" s="223"/>
      <c r="G1685" s="223"/>
      <c r="H1685" s="223"/>
      <c r="I1685" s="223"/>
      <c r="J1685" s="225"/>
      <c r="K1685" s="223"/>
      <c r="L1685" s="223"/>
      <c r="M1685" s="223"/>
      <c r="N1685" s="223"/>
      <c r="O1685" s="231"/>
      <c r="P1685" s="231"/>
      <c r="Q1685" s="231"/>
      <c r="R1685" s="231"/>
      <c r="S1685" s="223"/>
      <c r="T1685" s="231"/>
      <c r="U1685" s="231"/>
      <c r="V1685" s="231"/>
      <c r="W1685" s="251" t="str">
        <f t="shared" si="26"/>
        <v/>
      </c>
    </row>
    <row r="1686" spans="1:23" ht="15" customHeight="1">
      <c r="A1686" s="223"/>
      <c r="B1686" s="223"/>
      <c r="C1686" s="224"/>
      <c r="D1686" s="223"/>
      <c r="E1686" s="223"/>
      <c r="F1686" s="223"/>
      <c r="G1686" s="223"/>
      <c r="H1686" s="223"/>
      <c r="I1686" s="223"/>
      <c r="J1686" s="225"/>
      <c r="K1686" s="223"/>
      <c r="L1686" s="223"/>
      <c r="M1686" s="223"/>
      <c r="N1686" s="223"/>
      <c r="O1686" s="231"/>
      <c r="P1686" s="231"/>
      <c r="Q1686" s="231"/>
      <c r="R1686" s="231"/>
      <c r="S1686" s="223"/>
      <c r="T1686" s="231"/>
      <c r="U1686" s="231"/>
      <c r="V1686" s="231"/>
      <c r="W1686" s="251" t="str">
        <f t="shared" si="26"/>
        <v/>
      </c>
    </row>
    <row r="1687" spans="1:23" ht="15" customHeight="1">
      <c r="A1687" s="223"/>
      <c r="B1687" s="223"/>
      <c r="C1687" s="224"/>
      <c r="D1687" s="223"/>
      <c r="E1687" s="223"/>
      <c r="F1687" s="223"/>
      <c r="G1687" s="223"/>
      <c r="H1687" s="223"/>
      <c r="I1687" s="223"/>
      <c r="J1687" s="225"/>
      <c r="K1687" s="223"/>
      <c r="L1687" s="223"/>
      <c r="M1687" s="223"/>
      <c r="N1687" s="223"/>
      <c r="O1687" s="231"/>
      <c r="P1687" s="231"/>
      <c r="Q1687" s="231"/>
      <c r="R1687" s="231"/>
      <c r="S1687" s="223"/>
      <c r="T1687" s="231"/>
      <c r="U1687" s="231"/>
      <c r="V1687" s="231"/>
      <c r="W1687" s="251" t="str">
        <f t="shared" si="26"/>
        <v/>
      </c>
    </row>
    <row r="1688" spans="1:23" ht="15" customHeight="1">
      <c r="A1688" s="223"/>
      <c r="B1688" s="223"/>
      <c r="C1688" s="224"/>
      <c r="D1688" s="223"/>
      <c r="E1688" s="223"/>
      <c r="F1688" s="223"/>
      <c r="G1688" s="223"/>
      <c r="H1688" s="223"/>
      <c r="I1688" s="223"/>
      <c r="J1688" s="225"/>
      <c r="K1688" s="223"/>
      <c r="L1688" s="223"/>
      <c r="M1688" s="223"/>
      <c r="N1688" s="223"/>
      <c r="O1688" s="231"/>
      <c r="P1688" s="231"/>
      <c r="Q1688" s="231"/>
      <c r="R1688" s="231"/>
      <c r="S1688" s="223"/>
      <c r="T1688" s="231"/>
      <c r="U1688" s="231"/>
      <c r="V1688" s="231"/>
      <c r="W1688" s="251" t="str">
        <f t="shared" si="26"/>
        <v/>
      </c>
    </row>
    <row r="1689" spans="1:23" ht="15" customHeight="1">
      <c r="A1689" s="223"/>
      <c r="B1689" s="223"/>
      <c r="C1689" s="224"/>
      <c r="D1689" s="223"/>
      <c r="E1689" s="223"/>
      <c r="F1689" s="223"/>
      <c r="G1689" s="223"/>
      <c r="H1689" s="223"/>
      <c r="I1689" s="223"/>
      <c r="J1689" s="225"/>
      <c r="K1689" s="223"/>
      <c r="L1689" s="223"/>
      <c r="M1689" s="223"/>
      <c r="N1689" s="223"/>
      <c r="O1689" s="231"/>
      <c r="P1689" s="231"/>
      <c r="Q1689" s="231"/>
      <c r="R1689" s="231"/>
      <c r="S1689" s="223"/>
      <c r="T1689" s="231"/>
      <c r="U1689" s="231"/>
      <c r="V1689" s="231"/>
      <c r="W1689" s="251" t="str">
        <f t="shared" si="26"/>
        <v/>
      </c>
    </row>
    <row r="1690" spans="1:23" ht="15" customHeight="1">
      <c r="A1690" s="223"/>
      <c r="B1690" s="223"/>
      <c r="C1690" s="224"/>
      <c r="D1690" s="223"/>
      <c r="E1690" s="223"/>
      <c r="F1690" s="223"/>
      <c r="G1690" s="223"/>
      <c r="H1690" s="223"/>
      <c r="I1690" s="223"/>
      <c r="J1690" s="225"/>
      <c r="K1690" s="223"/>
      <c r="L1690" s="223"/>
      <c r="M1690" s="223"/>
      <c r="N1690" s="223"/>
      <c r="O1690" s="231"/>
      <c r="P1690" s="231"/>
      <c r="Q1690" s="231"/>
      <c r="R1690" s="231"/>
      <c r="S1690" s="223"/>
      <c r="T1690" s="231"/>
      <c r="U1690" s="231"/>
      <c r="V1690" s="231"/>
      <c r="W1690" s="251" t="str">
        <f t="shared" si="26"/>
        <v/>
      </c>
    </row>
    <row r="1691" spans="1:23" ht="15" customHeight="1">
      <c r="A1691" s="223"/>
      <c r="B1691" s="223"/>
      <c r="C1691" s="224"/>
      <c r="D1691" s="223"/>
      <c r="E1691" s="223"/>
      <c r="F1691" s="223"/>
      <c r="G1691" s="223"/>
      <c r="H1691" s="223"/>
      <c r="I1691" s="223"/>
      <c r="J1691" s="225"/>
      <c r="K1691" s="223"/>
      <c r="L1691" s="223"/>
      <c r="M1691" s="223"/>
      <c r="N1691" s="223"/>
      <c r="O1691" s="231"/>
      <c r="P1691" s="231"/>
      <c r="Q1691" s="231"/>
      <c r="R1691" s="231"/>
      <c r="S1691" s="223"/>
      <c r="T1691" s="231"/>
      <c r="U1691" s="231"/>
      <c r="V1691" s="231"/>
      <c r="W1691" s="251" t="str">
        <f t="shared" si="26"/>
        <v/>
      </c>
    </row>
    <row r="1692" spans="1:23" ht="15" customHeight="1">
      <c r="A1692" s="223"/>
      <c r="B1692" s="223"/>
      <c r="C1692" s="224"/>
      <c r="D1692" s="223"/>
      <c r="E1692" s="223"/>
      <c r="F1692" s="223"/>
      <c r="G1692" s="223"/>
      <c r="H1692" s="223"/>
      <c r="I1692" s="223"/>
      <c r="J1692" s="225"/>
      <c r="K1692" s="223"/>
      <c r="L1692" s="223"/>
      <c r="M1692" s="223"/>
      <c r="N1692" s="223"/>
      <c r="O1692" s="231"/>
      <c r="P1692" s="231"/>
      <c r="Q1692" s="231"/>
      <c r="R1692" s="231"/>
      <c r="S1692" s="223"/>
      <c r="T1692" s="231"/>
      <c r="U1692" s="231"/>
      <c r="V1692" s="231"/>
      <c r="W1692" s="251" t="str">
        <f t="shared" si="26"/>
        <v/>
      </c>
    </row>
    <row r="1693" spans="1:23" ht="15" customHeight="1">
      <c r="A1693" s="223"/>
      <c r="B1693" s="223"/>
      <c r="C1693" s="224"/>
      <c r="D1693" s="223"/>
      <c r="E1693" s="223"/>
      <c r="F1693" s="223"/>
      <c r="G1693" s="223"/>
      <c r="H1693" s="223"/>
      <c r="I1693" s="223"/>
      <c r="J1693" s="225"/>
      <c r="K1693" s="223"/>
      <c r="L1693" s="223"/>
      <c r="M1693" s="223"/>
      <c r="N1693" s="223"/>
      <c r="O1693" s="231"/>
      <c r="P1693" s="231"/>
      <c r="Q1693" s="231"/>
      <c r="R1693" s="231"/>
      <c r="S1693" s="223"/>
      <c r="T1693" s="231"/>
      <c r="U1693" s="231"/>
      <c r="V1693" s="231"/>
      <c r="W1693" s="251" t="str">
        <f t="shared" si="26"/>
        <v/>
      </c>
    </row>
    <row r="1694" spans="1:23" ht="15" customHeight="1">
      <c r="A1694" s="223"/>
      <c r="B1694" s="223"/>
      <c r="C1694" s="224"/>
      <c r="D1694" s="223"/>
      <c r="E1694" s="223"/>
      <c r="F1694" s="223"/>
      <c r="G1694" s="223"/>
      <c r="H1694" s="223"/>
      <c r="I1694" s="223"/>
      <c r="J1694" s="225"/>
      <c r="K1694" s="223"/>
      <c r="L1694" s="223"/>
      <c r="M1694" s="223"/>
      <c r="N1694" s="223"/>
      <c r="O1694" s="231"/>
      <c r="P1694" s="231"/>
      <c r="Q1694" s="231"/>
      <c r="R1694" s="231"/>
      <c r="S1694" s="223"/>
      <c r="T1694" s="231"/>
      <c r="U1694" s="231"/>
      <c r="V1694" s="231"/>
      <c r="W1694" s="251" t="str">
        <f t="shared" si="26"/>
        <v/>
      </c>
    </row>
    <row r="1695" spans="1:23" ht="15" customHeight="1">
      <c r="A1695" s="223"/>
      <c r="B1695" s="223"/>
      <c r="C1695" s="224"/>
      <c r="D1695" s="223"/>
      <c r="E1695" s="223"/>
      <c r="F1695" s="223"/>
      <c r="G1695" s="223"/>
      <c r="H1695" s="223"/>
      <c r="I1695" s="223"/>
      <c r="J1695" s="225"/>
      <c r="K1695" s="223"/>
      <c r="L1695" s="223"/>
      <c r="M1695" s="223"/>
      <c r="N1695" s="223"/>
      <c r="O1695" s="231"/>
      <c r="P1695" s="231"/>
      <c r="Q1695" s="231"/>
      <c r="R1695" s="231"/>
      <c r="S1695" s="223"/>
      <c r="T1695" s="231"/>
      <c r="U1695" s="231"/>
      <c r="V1695" s="231"/>
      <c r="W1695" s="251" t="str">
        <f t="shared" si="26"/>
        <v/>
      </c>
    </row>
    <row r="1696" spans="1:23" ht="15" customHeight="1">
      <c r="A1696" s="223"/>
      <c r="B1696" s="223"/>
      <c r="C1696" s="224"/>
      <c r="D1696" s="223"/>
      <c r="E1696" s="223"/>
      <c r="F1696" s="223"/>
      <c r="G1696" s="223"/>
      <c r="H1696" s="223"/>
      <c r="I1696" s="223"/>
      <c r="J1696" s="225"/>
      <c r="K1696" s="223"/>
      <c r="L1696" s="223"/>
      <c r="M1696" s="223"/>
      <c r="N1696" s="223"/>
      <c r="O1696" s="231"/>
      <c r="P1696" s="231"/>
      <c r="Q1696" s="231"/>
      <c r="R1696" s="231"/>
      <c r="S1696" s="223"/>
      <c r="T1696" s="231"/>
      <c r="U1696" s="231"/>
      <c r="V1696" s="231"/>
      <c r="W1696" s="251" t="str">
        <f t="shared" si="26"/>
        <v/>
      </c>
    </row>
    <row r="1697" spans="1:23" ht="15" customHeight="1">
      <c r="A1697" s="223"/>
      <c r="B1697" s="223"/>
      <c r="C1697" s="224"/>
      <c r="D1697" s="223"/>
      <c r="E1697" s="223"/>
      <c r="F1697" s="223"/>
      <c r="G1697" s="223"/>
      <c r="H1697" s="223"/>
      <c r="I1697" s="223"/>
      <c r="J1697" s="225"/>
      <c r="K1697" s="223"/>
      <c r="L1697" s="223"/>
      <c r="M1697" s="223"/>
      <c r="N1697" s="223"/>
      <c r="O1697" s="231"/>
      <c r="P1697" s="231"/>
      <c r="Q1697" s="231"/>
      <c r="R1697" s="231"/>
      <c r="S1697" s="223"/>
      <c r="T1697" s="231"/>
      <c r="U1697" s="231"/>
      <c r="V1697" s="231"/>
      <c r="W1697" s="251" t="str">
        <f t="shared" si="26"/>
        <v/>
      </c>
    </row>
    <row r="1698" spans="1:23" ht="15" customHeight="1">
      <c r="A1698" s="223"/>
      <c r="B1698" s="223"/>
      <c r="C1698" s="224"/>
      <c r="D1698" s="223"/>
      <c r="E1698" s="223"/>
      <c r="F1698" s="223"/>
      <c r="G1698" s="223"/>
      <c r="H1698" s="223"/>
      <c r="I1698" s="223"/>
      <c r="J1698" s="225"/>
      <c r="K1698" s="223"/>
      <c r="L1698" s="223"/>
      <c r="M1698" s="223"/>
      <c r="N1698" s="223"/>
      <c r="O1698" s="231"/>
      <c r="P1698" s="231"/>
      <c r="Q1698" s="231"/>
      <c r="R1698" s="231"/>
      <c r="S1698" s="223"/>
      <c r="T1698" s="231"/>
      <c r="U1698" s="231"/>
      <c r="V1698" s="231"/>
      <c r="W1698" s="251" t="str">
        <f t="shared" si="26"/>
        <v/>
      </c>
    </row>
    <row r="1699" spans="1:23" ht="15" customHeight="1">
      <c r="A1699" s="223"/>
      <c r="B1699" s="223"/>
      <c r="C1699" s="224"/>
      <c r="D1699" s="223"/>
      <c r="E1699" s="223"/>
      <c r="F1699" s="223"/>
      <c r="G1699" s="223"/>
      <c r="H1699" s="223"/>
      <c r="I1699" s="223"/>
      <c r="J1699" s="225"/>
      <c r="K1699" s="223"/>
      <c r="L1699" s="223"/>
      <c r="M1699" s="223"/>
      <c r="N1699" s="223"/>
      <c r="O1699" s="231"/>
      <c r="P1699" s="231"/>
      <c r="Q1699" s="231"/>
      <c r="R1699" s="231"/>
      <c r="S1699" s="223"/>
      <c r="T1699" s="231"/>
      <c r="U1699" s="231"/>
      <c r="V1699" s="231"/>
      <c r="W1699" s="251" t="str">
        <f t="shared" si="26"/>
        <v/>
      </c>
    </row>
    <row r="1700" spans="1:23" ht="15" customHeight="1">
      <c r="A1700" s="223"/>
      <c r="B1700" s="223"/>
      <c r="C1700" s="224"/>
      <c r="D1700" s="223"/>
      <c r="E1700" s="223"/>
      <c r="F1700" s="223"/>
      <c r="G1700" s="223"/>
      <c r="H1700" s="223"/>
      <c r="I1700" s="223"/>
      <c r="J1700" s="225"/>
      <c r="K1700" s="223"/>
      <c r="L1700" s="223"/>
      <c r="M1700" s="223"/>
      <c r="N1700" s="223"/>
      <c r="O1700" s="231"/>
      <c r="P1700" s="231"/>
      <c r="Q1700" s="231"/>
      <c r="R1700" s="231"/>
      <c r="S1700" s="223"/>
      <c r="T1700" s="231"/>
      <c r="U1700" s="231"/>
      <c r="V1700" s="231"/>
      <c r="W1700" s="251" t="str">
        <f t="shared" si="26"/>
        <v/>
      </c>
    </row>
    <row r="1701" spans="1:23" ht="15" customHeight="1">
      <c r="A1701" s="223"/>
      <c r="B1701" s="223"/>
      <c r="C1701" s="224"/>
      <c r="D1701" s="223"/>
      <c r="E1701" s="223"/>
      <c r="F1701" s="223"/>
      <c r="G1701" s="223"/>
      <c r="H1701" s="223"/>
      <c r="I1701" s="223"/>
      <c r="J1701" s="225"/>
      <c r="K1701" s="223"/>
      <c r="L1701" s="223"/>
      <c r="M1701" s="223"/>
      <c r="N1701" s="223"/>
      <c r="O1701" s="231"/>
      <c r="P1701" s="231"/>
      <c r="Q1701" s="231"/>
      <c r="R1701" s="231"/>
      <c r="S1701" s="223"/>
      <c r="T1701" s="231"/>
      <c r="U1701" s="231"/>
      <c r="V1701" s="231"/>
      <c r="W1701" s="251" t="str">
        <f t="shared" si="26"/>
        <v/>
      </c>
    </row>
    <row r="1702" spans="1:23" ht="15" customHeight="1">
      <c r="A1702" s="223"/>
      <c r="B1702" s="223"/>
      <c r="C1702" s="224"/>
      <c r="D1702" s="223"/>
      <c r="E1702" s="223"/>
      <c r="F1702" s="223"/>
      <c r="G1702" s="223"/>
      <c r="H1702" s="223"/>
      <c r="I1702" s="223"/>
      <c r="J1702" s="225"/>
      <c r="K1702" s="223"/>
      <c r="L1702" s="223"/>
      <c r="M1702" s="223"/>
      <c r="N1702" s="223"/>
      <c r="O1702" s="231"/>
      <c r="P1702" s="231"/>
      <c r="Q1702" s="231"/>
      <c r="R1702" s="231"/>
      <c r="S1702" s="223"/>
      <c r="T1702" s="231"/>
      <c r="U1702" s="231"/>
      <c r="V1702" s="231"/>
      <c r="W1702" s="251" t="str">
        <f t="shared" si="26"/>
        <v/>
      </c>
    </row>
    <row r="1703" spans="1:23" ht="15" customHeight="1">
      <c r="A1703" s="223"/>
      <c r="B1703" s="223"/>
      <c r="C1703" s="224"/>
      <c r="D1703" s="223"/>
      <c r="E1703" s="223"/>
      <c r="F1703" s="223"/>
      <c r="G1703" s="223"/>
      <c r="H1703" s="223"/>
      <c r="I1703" s="223"/>
      <c r="J1703" s="225"/>
      <c r="K1703" s="223"/>
      <c r="L1703" s="223"/>
      <c r="M1703" s="223"/>
      <c r="N1703" s="223"/>
      <c r="O1703" s="231"/>
      <c r="P1703" s="231"/>
      <c r="Q1703" s="231"/>
      <c r="R1703" s="231"/>
      <c r="S1703" s="223"/>
      <c r="T1703" s="231"/>
      <c r="U1703" s="231"/>
      <c r="V1703" s="231"/>
      <c r="W1703" s="251" t="str">
        <f t="shared" si="26"/>
        <v/>
      </c>
    </row>
    <row r="1704" spans="1:23" ht="15" customHeight="1">
      <c r="A1704" s="223"/>
      <c r="B1704" s="223"/>
      <c r="C1704" s="224"/>
      <c r="D1704" s="223"/>
      <c r="E1704" s="223"/>
      <c r="F1704" s="223"/>
      <c r="G1704" s="223"/>
      <c r="H1704" s="223"/>
      <c r="I1704" s="223"/>
      <c r="J1704" s="225"/>
      <c r="K1704" s="223"/>
      <c r="L1704" s="223"/>
      <c r="M1704" s="223"/>
      <c r="N1704" s="223"/>
      <c r="O1704" s="231"/>
      <c r="P1704" s="231"/>
      <c r="Q1704" s="231"/>
      <c r="R1704" s="231"/>
      <c r="S1704" s="223"/>
      <c r="T1704" s="231"/>
      <c r="U1704" s="231"/>
      <c r="V1704" s="231"/>
      <c r="W1704" s="251" t="str">
        <f t="shared" si="26"/>
        <v/>
      </c>
    </row>
    <row r="1705" spans="1:23" ht="15" customHeight="1">
      <c r="A1705" s="223"/>
      <c r="B1705" s="223"/>
      <c r="C1705" s="224"/>
      <c r="D1705" s="223"/>
      <c r="E1705" s="223"/>
      <c r="F1705" s="223"/>
      <c r="G1705" s="223"/>
      <c r="H1705" s="223"/>
      <c r="I1705" s="223"/>
      <c r="J1705" s="225"/>
      <c r="K1705" s="223"/>
      <c r="L1705" s="223"/>
      <c r="M1705" s="223"/>
      <c r="N1705" s="223"/>
      <c r="O1705" s="231"/>
      <c r="P1705" s="231"/>
      <c r="Q1705" s="231"/>
      <c r="R1705" s="231"/>
      <c r="S1705" s="223"/>
      <c r="T1705" s="231"/>
      <c r="U1705" s="231"/>
      <c r="V1705" s="231"/>
      <c r="W1705" s="251" t="str">
        <f t="shared" si="26"/>
        <v/>
      </c>
    </row>
    <row r="1706" spans="1:23" ht="15" customHeight="1">
      <c r="A1706" s="223"/>
      <c r="B1706" s="223"/>
      <c r="C1706" s="224"/>
      <c r="D1706" s="223"/>
      <c r="E1706" s="223"/>
      <c r="F1706" s="223"/>
      <c r="G1706" s="223"/>
      <c r="H1706" s="223"/>
      <c r="I1706" s="223"/>
      <c r="J1706" s="225"/>
      <c r="K1706" s="223"/>
      <c r="L1706" s="223"/>
      <c r="M1706" s="223"/>
      <c r="N1706" s="223"/>
      <c r="O1706" s="231"/>
      <c r="P1706" s="231"/>
      <c r="Q1706" s="231"/>
      <c r="R1706" s="231"/>
      <c r="S1706" s="223"/>
      <c r="T1706" s="231"/>
      <c r="U1706" s="231"/>
      <c r="V1706" s="231"/>
      <c r="W1706" s="251" t="str">
        <f t="shared" si="26"/>
        <v/>
      </c>
    </row>
    <row r="1707" spans="1:23" ht="15" customHeight="1">
      <c r="A1707" s="223"/>
      <c r="B1707" s="223"/>
      <c r="C1707" s="224"/>
      <c r="D1707" s="223"/>
      <c r="E1707" s="223"/>
      <c r="F1707" s="223"/>
      <c r="G1707" s="223"/>
      <c r="H1707" s="223"/>
      <c r="I1707" s="223"/>
      <c r="J1707" s="225"/>
      <c r="K1707" s="223"/>
      <c r="L1707" s="223"/>
      <c r="M1707" s="223"/>
      <c r="N1707" s="223"/>
      <c r="O1707" s="231"/>
      <c r="P1707" s="231"/>
      <c r="Q1707" s="231"/>
      <c r="R1707" s="231"/>
      <c r="S1707" s="223"/>
      <c r="T1707" s="231"/>
      <c r="U1707" s="231"/>
      <c r="V1707" s="231"/>
      <c r="W1707" s="251" t="str">
        <f t="shared" si="26"/>
        <v/>
      </c>
    </row>
    <row r="1708" spans="1:23" ht="15" customHeight="1">
      <c r="A1708" s="223"/>
      <c r="B1708" s="223"/>
      <c r="C1708" s="224"/>
      <c r="D1708" s="223"/>
      <c r="E1708" s="223"/>
      <c r="F1708" s="223"/>
      <c r="G1708" s="223"/>
      <c r="H1708" s="223"/>
      <c r="I1708" s="223"/>
      <c r="J1708" s="225"/>
      <c r="K1708" s="223"/>
      <c r="L1708" s="223"/>
      <c r="M1708" s="223"/>
      <c r="N1708" s="223"/>
      <c r="O1708" s="231"/>
      <c r="P1708" s="231"/>
      <c r="Q1708" s="231"/>
      <c r="R1708" s="231"/>
      <c r="S1708" s="223"/>
      <c r="T1708" s="231"/>
      <c r="U1708" s="231"/>
      <c r="V1708" s="231"/>
      <c r="W1708" s="251" t="str">
        <f t="shared" si="26"/>
        <v/>
      </c>
    </row>
    <row r="1709" spans="1:23" ht="15" customHeight="1">
      <c r="A1709" s="223"/>
      <c r="B1709" s="223"/>
      <c r="C1709" s="224"/>
      <c r="D1709" s="223"/>
      <c r="E1709" s="223"/>
      <c r="F1709" s="223"/>
      <c r="G1709" s="223"/>
      <c r="H1709" s="223"/>
      <c r="I1709" s="223"/>
      <c r="J1709" s="225"/>
      <c r="K1709" s="223"/>
      <c r="L1709" s="223"/>
      <c r="M1709" s="223"/>
      <c r="N1709" s="223"/>
      <c r="O1709" s="231"/>
      <c r="P1709" s="231"/>
      <c r="Q1709" s="231"/>
      <c r="R1709" s="231"/>
      <c r="S1709" s="223"/>
      <c r="T1709" s="231"/>
      <c r="U1709" s="231"/>
      <c r="V1709" s="231"/>
      <c r="W1709" s="251" t="str">
        <f t="shared" si="26"/>
        <v/>
      </c>
    </row>
    <row r="1710" spans="1:23" ht="15" customHeight="1">
      <c r="A1710" s="223"/>
      <c r="B1710" s="223"/>
      <c r="C1710" s="224"/>
      <c r="D1710" s="223"/>
      <c r="E1710" s="223"/>
      <c r="F1710" s="223"/>
      <c r="G1710" s="223"/>
      <c r="H1710" s="223"/>
      <c r="I1710" s="223"/>
      <c r="J1710" s="225"/>
      <c r="K1710" s="223"/>
      <c r="L1710" s="223"/>
      <c r="M1710" s="223"/>
      <c r="N1710" s="223"/>
      <c r="O1710" s="231"/>
      <c r="P1710" s="231"/>
      <c r="Q1710" s="231"/>
      <c r="R1710" s="231"/>
      <c r="S1710" s="223"/>
      <c r="T1710" s="231"/>
      <c r="U1710" s="231"/>
      <c r="V1710" s="231"/>
      <c r="W1710" s="251" t="str">
        <f t="shared" si="26"/>
        <v/>
      </c>
    </row>
    <row r="1711" spans="1:23" ht="15" customHeight="1">
      <c r="A1711" s="223"/>
      <c r="B1711" s="223"/>
      <c r="C1711" s="224"/>
      <c r="D1711" s="223"/>
      <c r="E1711" s="223"/>
      <c r="F1711" s="223"/>
      <c r="G1711" s="223"/>
      <c r="H1711" s="223"/>
      <c r="I1711" s="223"/>
      <c r="J1711" s="225"/>
      <c r="K1711" s="223"/>
      <c r="L1711" s="223"/>
      <c r="M1711" s="223"/>
      <c r="N1711" s="223"/>
      <c r="O1711" s="231"/>
      <c r="P1711" s="231"/>
      <c r="Q1711" s="231"/>
      <c r="R1711" s="231"/>
      <c r="S1711" s="223"/>
      <c r="T1711" s="231"/>
      <c r="U1711" s="231"/>
      <c r="V1711" s="231"/>
      <c r="W1711" s="251" t="str">
        <f t="shared" si="26"/>
        <v/>
      </c>
    </row>
    <row r="1712" spans="1:23" ht="15" customHeight="1">
      <c r="A1712" s="223"/>
      <c r="B1712" s="223"/>
      <c r="C1712" s="224"/>
      <c r="D1712" s="223"/>
      <c r="E1712" s="223"/>
      <c r="F1712" s="223"/>
      <c r="G1712" s="223"/>
      <c r="H1712" s="223"/>
      <c r="I1712" s="223"/>
      <c r="J1712" s="225"/>
      <c r="K1712" s="223"/>
      <c r="L1712" s="223"/>
      <c r="M1712" s="223"/>
      <c r="N1712" s="223"/>
      <c r="O1712" s="231"/>
      <c r="P1712" s="231"/>
      <c r="Q1712" s="231"/>
      <c r="R1712" s="231"/>
      <c r="S1712" s="223"/>
      <c r="T1712" s="231"/>
      <c r="U1712" s="231"/>
      <c r="V1712" s="231"/>
      <c r="W1712" s="251" t="str">
        <f t="shared" si="26"/>
        <v/>
      </c>
    </row>
    <row r="1713" spans="1:23" ht="15" customHeight="1">
      <c r="A1713" s="223"/>
      <c r="B1713" s="223"/>
      <c r="C1713" s="224"/>
      <c r="D1713" s="223"/>
      <c r="E1713" s="223"/>
      <c r="F1713" s="223"/>
      <c r="G1713" s="223"/>
      <c r="H1713" s="223"/>
      <c r="I1713" s="223"/>
      <c r="J1713" s="225"/>
      <c r="K1713" s="223"/>
      <c r="L1713" s="223"/>
      <c r="M1713" s="223"/>
      <c r="N1713" s="223"/>
      <c r="O1713" s="231"/>
      <c r="P1713" s="231"/>
      <c r="Q1713" s="231"/>
      <c r="R1713" s="231"/>
      <c r="S1713" s="223"/>
      <c r="T1713" s="231"/>
      <c r="U1713" s="231"/>
      <c r="V1713" s="231"/>
      <c r="W1713" s="251" t="str">
        <f t="shared" si="26"/>
        <v/>
      </c>
    </row>
    <row r="1714" spans="1:23" ht="15" customHeight="1">
      <c r="A1714" s="223"/>
      <c r="B1714" s="223"/>
      <c r="C1714" s="224"/>
      <c r="D1714" s="223"/>
      <c r="E1714" s="223"/>
      <c r="F1714" s="223"/>
      <c r="G1714" s="223"/>
      <c r="H1714" s="223"/>
      <c r="I1714" s="223"/>
      <c r="J1714" s="225"/>
      <c r="K1714" s="223"/>
      <c r="L1714" s="223"/>
      <c r="M1714" s="223"/>
      <c r="N1714" s="223"/>
      <c r="O1714" s="231"/>
      <c r="P1714" s="231"/>
      <c r="Q1714" s="231"/>
      <c r="R1714" s="231"/>
      <c r="S1714" s="223"/>
      <c r="T1714" s="231"/>
      <c r="U1714" s="231"/>
      <c r="V1714" s="231"/>
      <c r="W1714" s="251" t="str">
        <f t="shared" si="26"/>
        <v/>
      </c>
    </row>
    <row r="1715" spans="1:23" ht="15" customHeight="1">
      <c r="A1715" s="223"/>
      <c r="B1715" s="223"/>
      <c r="C1715" s="224"/>
      <c r="D1715" s="223"/>
      <c r="E1715" s="223"/>
      <c r="F1715" s="223"/>
      <c r="G1715" s="223"/>
      <c r="H1715" s="223"/>
      <c r="I1715" s="223"/>
      <c r="J1715" s="225"/>
      <c r="K1715" s="223"/>
      <c r="L1715" s="223"/>
      <c r="M1715" s="223"/>
      <c r="N1715" s="223"/>
      <c r="O1715" s="231"/>
      <c r="P1715" s="231"/>
      <c r="Q1715" s="231"/>
      <c r="R1715" s="231"/>
      <c r="S1715" s="223"/>
      <c r="T1715" s="231"/>
      <c r="U1715" s="231"/>
      <c r="V1715" s="231"/>
      <c r="W1715" s="251" t="str">
        <f t="shared" si="26"/>
        <v/>
      </c>
    </row>
    <row r="1716" spans="1:23" ht="15" customHeight="1">
      <c r="A1716" s="223"/>
      <c r="B1716" s="223"/>
      <c r="C1716" s="224"/>
      <c r="D1716" s="223"/>
      <c r="E1716" s="223"/>
      <c r="F1716" s="223"/>
      <c r="G1716" s="223"/>
      <c r="H1716" s="223"/>
      <c r="I1716" s="223"/>
      <c r="J1716" s="225"/>
      <c r="K1716" s="223"/>
      <c r="L1716" s="223"/>
      <c r="M1716" s="223"/>
      <c r="N1716" s="223"/>
      <c r="O1716" s="231"/>
      <c r="P1716" s="231"/>
      <c r="Q1716" s="231"/>
      <c r="R1716" s="231"/>
      <c r="S1716" s="223"/>
      <c r="T1716" s="231"/>
      <c r="U1716" s="231"/>
      <c r="V1716" s="231"/>
      <c r="W1716" s="251" t="str">
        <f t="shared" si="26"/>
        <v/>
      </c>
    </row>
    <row r="1717" spans="1:23" ht="15" customHeight="1">
      <c r="A1717" s="223"/>
      <c r="B1717" s="223"/>
      <c r="C1717" s="224"/>
      <c r="D1717" s="223"/>
      <c r="E1717" s="223"/>
      <c r="F1717" s="223"/>
      <c r="G1717" s="223"/>
      <c r="H1717" s="223"/>
      <c r="I1717" s="223"/>
      <c r="J1717" s="225"/>
      <c r="K1717" s="223"/>
      <c r="L1717" s="223"/>
      <c r="M1717" s="223"/>
      <c r="N1717" s="223"/>
      <c r="O1717" s="231"/>
      <c r="P1717" s="231"/>
      <c r="Q1717" s="231"/>
      <c r="R1717" s="231"/>
      <c r="S1717" s="223"/>
      <c r="T1717" s="231"/>
      <c r="U1717" s="231"/>
      <c r="V1717" s="231"/>
      <c r="W1717" s="251" t="str">
        <f t="shared" si="26"/>
        <v/>
      </c>
    </row>
    <row r="1718" spans="1:23" ht="15" customHeight="1">
      <c r="A1718" s="223"/>
      <c r="B1718" s="223"/>
      <c r="C1718" s="224"/>
      <c r="D1718" s="223"/>
      <c r="E1718" s="223"/>
      <c r="F1718" s="223"/>
      <c r="G1718" s="223"/>
      <c r="H1718" s="223"/>
      <c r="I1718" s="223"/>
      <c r="J1718" s="225"/>
      <c r="K1718" s="223"/>
      <c r="L1718" s="223"/>
      <c r="M1718" s="223"/>
      <c r="N1718" s="223"/>
      <c r="O1718" s="231"/>
      <c r="P1718" s="231"/>
      <c r="Q1718" s="231"/>
      <c r="R1718" s="231"/>
      <c r="S1718" s="223"/>
      <c r="T1718" s="231"/>
      <c r="U1718" s="231"/>
      <c r="V1718" s="231"/>
      <c r="W1718" s="251" t="str">
        <f t="shared" si="26"/>
        <v/>
      </c>
    </row>
    <row r="1719" spans="1:23" ht="15" customHeight="1">
      <c r="A1719" s="223"/>
      <c r="B1719" s="223"/>
      <c r="C1719" s="224"/>
      <c r="D1719" s="223"/>
      <c r="E1719" s="223"/>
      <c r="F1719" s="223"/>
      <c r="G1719" s="223"/>
      <c r="H1719" s="223"/>
      <c r="I1719" s="223"/>
      <c r="J1719" s="225"/>
      <c r="K1719" s="223"/>
      <c r="L1719" s="223"/>
      <c r="M1719" s="223"/>
      <c r="N1719" s="223"/>
      <c r="O1719" s="231"/>
      <c r="P1719" s="231"/>
      <c r="Q1719" s="231"/>
      <c r="R1719" s="231"/>
      <c r="S1719" s="223"/>
      <c r="T1719" s="231"/>
      <c r="U1719" s="231"/>
      <c r="V1719" s="231"/>
      <c r="W1719" s="251" t="str">
        <f t="shared" si="26"/>
        <v/>
      </c>
    </row>
    <row r="1720" spans="1:23" ht="15" customHeight="1">
      <c r="A1720" s="223"/>
      <c r="B1720" s="223"/>
      <c r="C1720" s="224"/>
      <c r="D1720" s="223"/>
      <c r="E1720" s="223"/>
      <c r="F1720" s="223"/>
      <c r="G1720" s="223"/>
      <c r="H1720" s="223"/>
      <c r="I1720" s="223"/>
      <c r="J1720" s="225"/>
      <c r="K1720" s="223"/>
      <c r="L1720" s="223"/>
      <c r="M1720" s="223"/>
      <c r="N1720" s="223"/>
      <c r="O1720" s="231"/>
      <c r="P1720" s="231"/>
      <c r="Q1720" s="231"/>
      <c r="R1720" s="231"/>
      <c r="S1720" s="223"/>
      <c r="T1720" s="231"/>
      <c r="U1720" s="231"/>
      <c r="V1720" s="231"/>
      <c r="W1720" s="251" t="str">
        <f t="shared" si="26"/>
        <v/>
      </c>
    </row>
    <row r="1721" spans="1:23" ht="15" customHeight="1">
      <c r="A1721" s="223"/>
      <c r="B1721" s="223"/>
      <c r="C1721" s="224"/>
      <c r="D1721" s="223"/>
      <c r="E1721" s="223"/>
      <c r="F1721" s="223"/>
      <c r="G1721" s="223"/>
      <c r="H1721" s="223"/>
      <c r="I1721" s="223"/>
      <c r="J1721" s="225"/>
      <c r="K1721" s="223"/>
      <c r="L1721" s="223"/>
      <c r="M1721" s="223"/>
      <c r="N1721" s="223"/>
      <c r="O1721" s="231"/>
      <c r="P1721" s="231"/>
      <c r="Q1721" s="231"/>
      <c r="R1721" s="231"/>
      <c r="S1721" s="223"/>
      <c r="T1721" s="231"/>
      <c r="U1721" s="231"/>
      <c r="V1721" s="231"/>
      <c r="W1721" s="251" t="str">
        <f t="shared" si="26"/>
        <v/>
      </c>
    </row>
    <row r="1722" spans="1:23" ht="15" customHeight="1">
      <c r="A1722" s="223"/>
      <c r="B1722" s="223"/>
      <c r="C1722" s="224"/>
      <c r="D1722" s="223"/>
      <c r="E1722" s="223"/>
      <c r="F1722" s="223"/>
      <c r="G1722" s="223"/>
      <c r="H1722" s="223"/>
      <c r="I1722" s="223"/>
      <c r="J1722" s="225"/>
      <c r="K1722" s="223"/>
      <c r="L1722" s="223"/>
      <c r="M1722" s="223"/>
      <c r="N1722" s="223"/>
      <c r="O1722" s="231"/>
      <c r="P1722" s="231"/>
      <c r="Q1722" s="231"/>
      <c r="R1722" s="231"/>
      <c r="S1722" s="223"/>
      <c r="T1722" s="231"/>
      <c r="U1722" s="231"/>
      <c r="V1722" s="231"/>
      <c r="W1722" s="251" t="str">
        <f t="shared" si="26"/>
        <v/>
      </c>
    </row>
    <row r="1723" spans="1:23" ht="15" customHeight="1">
      <c r="A1723" s="223"/>
      <c r="B1723" s="223"/>
      <c r="C1723" s="224"/>
      <c r="D1723" s="223"/>
      <c r="E1723" s="223"/>
      <c r="F1723" s="223"/>
      <c r="G1723" s="223"/>
      <c r="H1723" s="223"/>
      <c r="I1723" s="223"/>
      <c r="J1723" s="225"/>
      <c r="K1723" s="223"/>
      <c r="L1723" s="223"/>
      <c r="M1723" s="223"/>
      <c r="N1723" s="223"/>
      <c r="O1723" s="231"/>
      <c r="P1723" s="231"/>
      <c r="Q1723" s="231"/>
      <c r="R1723" s="231"/>
      <c r="S1723" s="223"/>
      <c r="T1723" s="231"/>
      <c r="U1723" s="231"/>
      <c r="V1723" s="231"/>
      <c r="W1723" s="251" t="str">
        <f t="shared" si="26"/>
        <v/>
      </c>
    </row>
    <row r="1724" spans="1:23" ht="15" customHeight="1">
      <c r="A1724" s="223"/>
      <c r="B1724" s="223"/>
      <c r="C1724" s="224"/>
      <c r="D1724" s="223"/>
      <c r="E1724" s="223"/>
      <c r="F1724" s="223"/>
      <c r="G1724" s="223"/>
      <c r="H1724" s="223"/>
      <c r="I1724" s="223"/>
      <c r="J1724" s="225"/>
      <c r="K1724" s="223"/>
      <c r="L1724" s="223"/>
      <c r="M1724" s="223"/>
      <c r="N1724" s="223"/>
      <c r="O1724" s="231"/>
      <c r="P1724" s="231"/>
      <c r="Q1724" s="231"/>
      <c r="R1724" s="231"/>
      <c r="S1724" s="223"/>
      <c r="T1724" s="231"/>
      <c r="U1724" s="231"/>
      <c r="V1724" s="231"/>
      <c r="W1724" s="251" t="str">
        <f t="shared" si="26"/>
        <v/>
      </c>
    </row>
    <row r="1725" spans="1:23" ht="15" customHeight="1">
      <c r="A1725" s="223"/>
      <c r="B1725" s="223"/>
      <c r="C1725" s="224"/>
      <c r="D1725" s="223"/>
      <c r="E1725" s="223"/>
      <c r="F1725" s="223"/>
      <c r="G1725" s="223"/>
      <c r="H1725" s="223"/>
      <c r="I1725" s="223"/>
      <c r="J1725" s="225"/>
      <c r="K1725" s="223"/>
      <c r="L1725" s="223"/>
      <c r="M1725" s="223"/>
      <c r="N1725" s="223"/>
      <c r="O1725" s="231"/>
      <c r="P1725" s="231"/>
      <c r="Q1725" s="231"/>
      <c r="R1725" s="231"/>
      <c r="S1725" s="223"/>
      <c r="T1725" s="231"/>
      <c r="U1725" s="231"/>
      <c r="V1725" s="231"/>
      <c r="W1725" s="251" t="str">
        <f t="shared" si="26"/>
        <v/>
      </c>
    </row>
    <row r="1726" spans="1:23" ht="15" customHeight="1">
      <c r="A1726" s="223"/>
      <c r="B1726" s="223"/>
      <c r="C1726" s="224"/>
      <c r="D1726" s="223"/>
      <c r="E1726" s="223"/>
      <c r="F1726" s="223"/>
      <c r="G1726" s="223"/>
      <c r="H1726" s="223"/>
      <c r="I1726" s="223"/>
      <c r="J1726" s="225"/>
      <c r="K1726" s="223"/>
      <c r="L1726" s="223"/>
      <c r="M1726" s="223"/>
      <c r="N1726" s="223"/>
      <c r="O1726" s="231"/>
      <c r="P1726" s="231"/>
      <c r="Q1726" s="231"/>
      <c r="R1726" s="231"/>
      <c r="S1726" s="223"/>
      <c r="T1726" s="231"/>
      <c r="U1726" s="231"/>
      <c r="V1726" s="231"/>
      <c r="W1726" s="251" t="str">
        <f t="shared" si="26"/>
        <v/>
      </c>
    </row>
    <row r="1727" spans="1:23" ht="15" customHeight="1">
      <c r="A1727" s="223"/>
      <c r="B1727" s="223"/>
      <c r="C1727" s="224"/>
      <c r="D1727" s="223"/>
      <c r="E1727" s="223"/>
      <c r="F1727" s="223"/>
      <c r="G1727" s="223"/>
      <c r="H1727" s="223"/>
      <c r="I1727" s="223"/>
      <c r="J1727" s="225"/>
      <c r="K1727" s="223"/>
      <c r="L1727" s="223"/>
      <c r="M1727" s="223"/>
      <c r="N1727" s="223"/>
      <c r="O1727" s="231"/>
      <c r="P1727" s="231"/>
      <c r="Q1727" s="231"/>
      <c r="R1727" s="231"/>
      <c r="S1727" s="223"/>
      <c r="T1727" s="231"/>
      <c r="U1727" s="231"/>
      <c r="V1727" s="231"/>
      <c r="W1727" s="251" t="str">
        <f t="shared" si="26"/>
        <v/>
      </c>
    </row>
    <row r="1728" spans="1:23" ht="15" customHeight="1">
      <c r="A1728" s="223"/>
      <c r="B1728" s="223"/>
      <c r="C1728" s="224"/>
      <c r="D1728" s="223"/>
      <c r="E1728" s="223"/>
      <c r="F1728" s="223"/>
      <c r="G1728" s="223"/>
      <c r="H1728" s="223"/>
      <c r="I1728" s="223"/>
      <c r="J1728" s="225"/>
      <c r="K1728" s="223"/>
      <c r="L1728" s="223"/>
      <c r="M1728" s="223"/>
      <c r="N1728" s="223"/>
      <c r="O1728" s="231"/>
      <c r="P1728" s="231"/>
      <c r="Q1728" s="231"/>
      <c r="R1728" s="231"/>
      <c r="S1728" s="223"/>
      <c r="T1728" s="231"/>
      <c r="U1728" s="231"/>
      <c r="V1728" s="231"/>
      <c r="W1728" s="251" t="str">
        <f t="shared" si="26"/>
        <v/>
      </c>
    </row>
    <row r="1729" spans="1:23" ht="15" customHeight="1">
      <c r="A1729" s="223"/>
      <c r="B1729" s="223"/>
      <c r="C1729" s="224"/>
      <c r="D1729" s="223"/>
      <c r="E1729" s="223"/>
      <c r="F1729" s="223"/>
      <c r="G1729" s="223"/>
      <c r="H1729" s="223"/>
      <c r="I1729" s="223"/>
      <c r="J1729" s="225"/>
      <c r="K1729" s="223"/>
      <c r="L1729" s="223"/>
      <c r="M1729" s="223"/>
      <c r="N1729" s="223"/>
      <c r="O1729" s="231"/>
      <c r="P1729" s="231"/>
      <c r="Q1729" s="231"/>
      <c r="R1729" s="231"/>
      <c r="S1729" s="223"/>
      <c r="T1729" s="231"/>
      <c r="U1729" s="231"/>
      <c r="V1729" s="231"/>
      <c r="W1729" s="251" t="str">
        <f t="shared" si="26"/>
        <v/>
      </c>
    </row>
    <row r="1730" spans="1:23" ht="15" customHeight="1">
      <c r="A1730" s="223"/>
      <c r="B1730" s="223"/>
      <c r="C1730" s="224"/>
      <c r="D1730" s="223"/>
      <c r="E1730" s="223"/>
      <c r="F1730" s="223"/>
      <c r="G1730" s="223"/>
      <c r="H1730" s="223"/>
      <c r="I1730" s="223"/>
      <c r="J1730" s="225"/>
      <c r="K1730" s="223"/>
      <c r="L1730" s="223"/>
      <c r="M1730" s="223"/>
      <c r="N1730" s="223"/>
      <c r="O1730" s="231"/>
      <c r="P1730" s="231"/>
      <c r="Q1730" s="231"/>
      <c r="R1730" s="231"/>
      <c r="S1730" s="223"/>
      <c r="T1730" s="231"/>
      <c r="U1730" s="231"/>
      <c r="V1730" s="231"/>
      <c r="W1730" s="251" t="str">
        <f t="shared" si="26"/>
        <v/>
      </c>
    </row>
    <row r="1731" spans="1:23" ht="15" customHeight="1">
      <c r="A1731" s="223"/>
      <c r="B1731" s="223"/>
      <c r="C1731" s="224"/>
      <c r="D1731" s="223"/>
      <c r="E1731" s="223"/>
      <c r="F1731" s="223"/>
      <c r="G1731" s="223"/>
      <c r="H1731" s="223"/>
      <c r="I1731" s="223"/>
      <c r="J1731" s="225"/>
      <c r="K1731" s="223"/>
      <c r="L1731" s="223"/>
      <c r="M1731" s="223"/>
      <c r="N1731" s="223"/>
      <c r="O1731" s="231"/>
      <c r="P1731" s="231"/>
      <c r="Q1731" s="231"/>
      <c r="R1731" s="231"/>
      <c r="S1731" s="223"/>
      <c r="T1731" s="231"/>
      <c r="U1731" s="231"/>
      <c r="V1731" s="231"/>
      <c r="W1731" s="251" t="str">
        <f t="shared" si="26"/>
        <v/>
      </c>
    </row>
    <row r="1732" spans="1:23" ht="15" customHeight="1">
      <c r="A1732" s="223"/>
      <c r="B1732" s="223"/>
      <c r="C1732" s="224"/>
      <c r="D1732" s="223"/>
      <c r="E1732" s="223"/>
      <c r="F1732" s="223"/>
      <c r="G1732" s="223"/>
      <c r="H1732" s="223"/>
      <c r="I1732" s="223"/>
      <c r="J1732" s="225"/>
      <c r="K1732" s="223"/>
      <c r="L1732" s="223"/>
      <c r="M1732" s="223"/>
      <c r="N1732" s="223"/>
      <c r="O1732" s="231"/>
      <c r="P1732" s="231"/>
      <c r="Q1732" s="231"/>
      <c r="R1732" s="231"/>
      <c r="S1732" s="223"/>
      <c r="T1732" s="231"/>
      <c r="U1732" s="231"/>
      <c r="V1732" s="231"/>
      <c r="W1732" s="251" t="str">
        <f t="shared" ref="W1732:W1795" si="27">IF($O1732="YES",$O$2&amp;", ","")&amp;IF($P1732="YES",$P$2&amp;", ","")&amp;IF($Q1732="YES",$Q$2&amp;", ","")&amp;IF($R1732="YES",$R$2&amp;", ","")</f>
        <v/>
      </c>
    </row>
    <row r="1733" spans="1:23" ht="15" customHeight="1">
      <c r="A1733" s="223"/>
      <c r="B1733" s="223"/>
      <c r="C1733" s="224"/>
      <c r="D1733" s="223"/>
      <c r="E1733" s="223"/>
      <c r="F1733" s="223"/>
      <c r="G1733" s="223"/>
      <c r="H1733" s="223"/>
      <c r="I1733" s="223"/>
      <c r="J1733" s="225"/>
      <c r="K1733" s="223"/>
      <c r="L1733" s="223"/>
      <c r="M1733" s="223"/>
      <c r="N1733" s="223"/>
      <c r="O1733" s="231"/>
      <c r="P1733" s="231"/>
      <c r="Q1733" s="231"/>
      <c r="R1733" s="231"/>
      <c r="S1733" s="223"/>
      <c r="T1733" s="231"/>
      <c r="U1733" s="231"/>
      <c r="V1733" s="231"/>
      <c r="W1733" s="251" t="str">
        <f t="shared" si="27"/>
        <v/>
      </c>
    </row>
    <row r="1734" spans="1:23" ht="15" customHeight="1">
      <c r="A1734" s="223"/>
      <c r="B1734" s="223"/>
      <c r="C1734" s="224"/>
      <c r="D1734" s="223"/>
      <c r="E1734" s="223"/>
      <c r="F1734" s="223"/>
      <c r="G1734" s="223"/>
      <c r="H1734" s="223"/>
      <c r="I1734" s="223"/>
      <c r="J1734" s="225"/>
      <c r="K1734" s="223"/>
      <c r="L1734" s="223"/>
      <c r="M1734" s="223"/>
      <c r="N1734" s="223"/>
      <c r="O1734" s="231"/>
      <c r="P1734" s="231"/>
      <c r="Q1734" s="231"/>
      <c r="R1734" s="231"/>
      <c r="S1734" s="223"/>
      <c r="T1734" s="231"/>
      <c r="U1734" s="231"/>
      <c r="V1734" s="231"/>
      <c r="W1734" s="251" t="str">
        <f t="shared" si="27"/>
        <v/>
      </c>
    </row>
    <row r="1735" spans="1:23" ht="15" customHeight="1">
      <c r="A1735" s="223"/>
      <c r="B1735" s="223"/>
      <c r="C1735" s="224"/>
      <c r="D1735" s="223"/>
      <c r="E1735" s="223"/>
      <c r="F1735" s="223"/>
      <c r="G1735" s="223"/>
      <c r="H1735" s="223"/>
      <c r="I1735" s="223"/>
      <c r="J1735" s="225"/>
      <c r="K1735" s="223"/>
      <c r="L1735" s="223"/>
      <c r="M1735" s="223"/>
      <c r="N1735" s="223"/>
      <c r="O1735" s="231"/>
      <c r="P1735" s="231"/>
      <c r="Q1735" s="231"/>
      <c r="R1735" s="231"/>
      <c r="S1735" s="223"/>
      <c r="T1735" s="231"/>
      <c r="U1735" s="231"/>
      <c r="V1735" s="231"/>
      <c r="W1735" s="251" t="str">
        <f t="shared" si="27"/>
        <v/>
      </c>
    </row>
    <row r="1736" spans="1:23" ht="15" customHeight="1">
      <c r="A1736" s="223"/>
      <c r="B1736" s="223"/>
      <c r="C1736" s="224"/>
      <c r="D1736" s="223"/>
      <c r="E1736" s="223"/>
      <c r="F1736" s="223"/>
      <c r="G1736" s="223"/>
      <c r="H1736" s="223"/>
      <c r="I1736" s="223"/>
      <c r="J1736" s="225"/>
      <c r="K1736" s="223"/>
      <c r="L1736" s="223"/>
      <c r="M1736" s="223"/>
      <c r="N1736" s="223"/>
      <c r="O1736" s="231"/>
      <c r="P1736" s="231"/>
      <c r="Q1736" s="231"/>
      <c r="R1736" s="231"/>
      <c r="S1736" s="223"/>
      <c r="T1736" s="231"/>
      <c r="U1736" s="231"/>
      <c r="V1736" s="231"/>
      <c r="W1736" s="251" t="str">
        <f t="shared" si="27"/>
        <v/>
      </c>
    </row>
    <row r="1737" spans="1:23" ht="15" customHeight="1">
      <c r="A1737" s="223"/>
      <c r="B1737" s="223"/>
      <c r="C1737" s="224"/>
      <c r="D1737" s="223"/>
      <c r="E1737" s="223"/>
      <c r="F1737" s="223"/>
      <c r="G1737" s="223"/>
      <c r="H1737" s="223"/>
      <c r="I1737" s="223"/>
      <c r="J1737" s="225"/>
      <c r="K1737" s="223"/>
      <c r="L1737" s="223"/>
      <c r="M1737" s="223"/>
      <c r="N1737" s="223"/>
      <c r="O1737" s="231"/>
      <c r="P1737" s="231"/>
      <c r="Q1737" s="231"/>
      <c r="R1737" s="231"/>
      <c r="S1737" s="223"/>
      <c r="T1737" s="231"/>
      <c r="U1737" s="231"/>
      <c r="V1737" s="231"/>
      <c r="W1737" s="251" t="str">
        <f t="shared" si="27"/>
        <v/>
      </c>
    </row>
    <row r="1738" spans="1:23" ht="15" customHeight="1">
      <c r="A1738" s="223"/>
      <c r="B1738" s="223"/>
      <c r="C1738" s="224"/>
      <c r="D1738" s="223"/>
      <c r="E1738" s="223"/>
      <c r="F1738" s="223"/>
      <c r="G1738" s="223"/>
      <c r="H1738" s="223"/>
      <c r="I1738" s="223"/>
      <c r="J1738" s="225"/>
      <c r="K1738" s="223"/>
      <c r="L1738" s="223"/>
      <c r="M1738" s="223"/>
      <c r="N1738" s="223"/>
      <c r="O1738" s="231"/>
      <c r="P1738" s="231"/>
      <c r="Q1738" s="231"/>
      <c r="R1738" s="231"/>
      <c r="S1738" s="223"/>
      <c r="T1738" s="231"/>
      <c r="U1738" s="231"/>
      <c r="V1738" s="231"/>
      <c r="W1738" s="251" t="str">
        <f t="shared" si="27"/>
        <v/>
      </c>
    </row>
    <row r="1739" spans="1:23" ht="15" customHeight="1">
      <c r="A1739" s="223"/>
      <c r="B1739" s="223"/>
      <c r="C1739" s="224"/>
      <c r="D1739" s="223"/>
      <c r="E1739" s="223"/>
      <c r="F1739" s="223"/>
      <c r="G1739" s="223"/>
      <c r="H1739" s="223"/>
      <c r="I1739" s="223"/>
      <c r="J1739" s="225"/>
      <c r="K1739" s="223"/>
      <c r="L1739" s="223"/>
      <c r="M1739" s="223"/>
      <c r="N1739" s="223"/>
      <c r="O1739" s="231"/>
      <c r="P1739" s="231"/>
      <c r="Q1739" s="231"/>
      <c r="R1739" s="231"/>
      <c r="S1739" s="223"/>
      <c r="T1739" s="231"/>
      <c r="U1739" s="231"/>
      <c r="V1739" s="231"/>
      <c r="W1739" s="251" t="str">
        <f t="shared" si="27"/>
        <v/>
      </c>
    </row>
    <row r="1740" spans="1:23" ht="15" customHeight="1">
      <c r="A1740" s="223"/>
      <c r="B1740" s="223"/>
      <c r="C1740" s="224"/>
      <c r="D1740" s="223"/>
      <c r="E1740" s="223"/>
      <c r="F1740" s="223"/>
      <c r="G1740" s="223"/>
      <c r="H1740" s="223"/>
      <c r="I1740" s="223"/>
      <c r="J1740" s="225"/>
      <c r="K1740" s="223"/>
      <c r="L1740" s="223"/>
      <c r="M1740" s="223"/>
      <c r="N1740" s="223"/>
      <c r="O1740" s="231"/>
      <c r="P1740" s="231"/>
      <c r="Q1740" s="231"/>
      <c r="R1740" s="231"/>
      <c r="S1740" s="223"/>
      <c r="T1740" s="231"/>
      <c r="U1740" s="231"/>
      <c r="V1740" s="231"/>
      <c r="W1740" s="251" t="str">
        <f t="shared" si="27"/>
        <v/>
      </c>
    </row>
    <row r="1741" spans="1:23" ht="15" customHeight="1">
      <c r="A1741" s="223"/>
      <c r="B1741" s="223"/>
      <c r="C1741" s="224"/>
      <c r="D1741" s="223"/>
      <c r="E1741" s="223"/>
      <c r="F1741" s="223"/>
      <c r="G1741" s="223"/>
      <c r="H1741" s="223"/>
      <c r="I1741" s="223"/>
      <c r="J1741" s="225"/>
      <c r="K1741" s="223"/>
      <c r="L1741" s="223"/>
      <c r="M1741" s="223"/>
      <c r="N1741" s="223"/>
      <c r="O1741" s="231"/>
      <c r="P1741" s="231"/>
      <c r="Q1741" s="231"/>
      <c r="R1741" s="231"/>
      <c r="S1741" s="223"/>
      <c r="T1741" s="231"/>
      <c r="U1741" s="231"/>
      <c r="V1741" s="231"/>
      <c r="W1741" s="251" t="str">
        <f t="shared" si="27"/>
        <v/>
      </c>
    </row>
    <row r="1742" spans="1:23" ht="15" customHeight="1">
      <c r="A1742" s="223"/>
      <c r="B1742" s="223"/>
      <c r="C1742" s="224"/>
      <c r="D1742" s="223"/>
      <c r="E1742" s="223"/>
      <c r="F1742" s="223"/>
      <c r="G1742" s="223"/>
      <c r="H1742" s="223"/>
      <c r="I1742" s="223"/>
      <c r="J1742" s="225"/>
      <c r="K1742" s="223"/>
      <c r="L1742" s="223"/>
      <c r="M1742" s="223"/>
      <c r="N1742" s="223"/>
      <c r="O1742" s="231"/>
      <c r="P1742" s="231"/>
      <c r="Q1742" s="231"/>
      <c r="R1742" s="231"/>
      <c r="S1742" s="223"/>
      <c r="T1742" s="231"/>
      <c r="U1742" s="231"/>
      <c r="V1742" s="231"/>
      <c r="W1742" s="251" t="str">
        <f t="shared" si="27"/>
        <v/>
      </c>
    </row>
    <row r="1743" spans="1:23" ht="15" customHeight="1">
      <c r="A1743" s="223"/>
      <c r="B1743" s="223"/>
      <c r="C1743" s="224"/>
      <c r="D1743" s="223"/>
      <c r="E1743" s="223"/>
      <c r="F1743" s="223"/>
      <c r="G1743" s="223"/>
      <c r="H1743" s="223"/>
      <c r="I1743" s="223"/>
      <c r="J1743" s="225"/>
      <c r="K1743" s="223"/>
      <c r="L1743" s="223"/>
      <c r="M1743" s="223"/>
      <c r="N1743" s="223"/>
      <c r="O1743" s="231"/>
      <c r="P1743" s="231"/>
      <c r="Q1743" s="231"/>
      <c r="R1743" s="231"/>
      <c r="S1743" s="223"/>
      <c r="T1743" s="231"/>
      <c r="U1743" s="231"/>
      <c r="V1743" s="231"/>
      <c r="W1743" s="251" t="str">
        <f t="shared" si="27"/>
        <v/>
      </c>
    </row>
    <row r="1744" spans="1:23" ht="15" customHeight="1">
      <c r="A1744" s="223"/>
      <c r="B1744" s="223"/>
      <c r="C1744" s="224"/>
      <c r="D1744" s="223"/>
      <c r="E1744" s="223"/>
      <c r="F1744" s="223"/>
      <c r="G1744" s="223"/>
      <c r="H1744" s="223"/>
      <c r="I1744" s="223"/>
      <c r="J1744" s="225"/>
      <c r="K1744" s="223"/>
      <c r="L1744" s="223"/>
      <c r="M1744" s="223"/>
      <c r="N1744" s="223"/>
      <c r="O1744" s="231"/>
      <c r="P1744" s="231"/>
      <c r="Q1744" s="231"/>
      <c r="R1744" s="231"/>
      <c r="S1744" s="223"/>
      <c r="T1744" s="231"/>
      <c r="U1744" s="231"/>
      <c r="V1744" s="231"/>
      <c r="W1744" s="251" t="str">
        <f t="shared" si="27"/>
        <v/>
      </c>
    </row>
    <row r="1745" spans="1:23" ht="15" customHeight="1">
      <c r="A1745" s="223"/>
      <c r="B1745" s="223"/>
      <c r="C1745" s="224"/>
      <c r="D1745" s="223"/>
      <c r="E1745" s="223"/>
      <c r="F1745" s="223"/>
      <c r="G1745" s="223"/>
      <c r="H1745" s="223"/>
      <c r="I1745" s="223"/>
      <c r="J1745" s="225"/>
      <c r="K1745" s="223"/>
      <c r="L1745" s="223"/>
      <c r="M1745" s="223"/>
      <c r="N1745" s="223"/>
      <c r="O1745" s="231"/>
      <c r="P1745" s="231"/>
      <c r="Q1745" s="231"/>
      <c r="R1745" s="231"/>
      <c r="S1745" s="223"/>
      <c r="T1745" s="231"/>
      <c r="U1745" s="231"/>
      <c r="V1745" s="231"/>
      <c r="W1745" s="251" t="str">
        <f t="shared" si="27"/>
        <v/>
      </c>
    </row>
    <row r="1746" spans="1:23" ht="15" customHeight="1">
      <c r="A1746" s="223"/>
      <c r="B1746" s="223"/>
      <c r="C1746" s="224"/>
      <c r="D1746" s="223"/>
      <c r="E1746" s="223"/>
      <c r="F1746" s="223"/>
      <c r="G1746" s="223"/>
      <c r="H1746" s="223"/>
      <c r="I1746" s="223"/>
      <c r="J1746" s="225"/>
      <c r="K1746" s="223"/>
      <c r="L1746" s="223"/>
      <c r="M1746" s="223"/>
      <c r="N1746" s="223"/>
      <c r="O1746" s="231"/>
      <c r="P1746" s="231"/>
      <c r="Q1746" s="231"/>
      <c r="R1746" s="231"/>
      <c r="S1746" s="223"/>
      <c r="T1746" s="231"/>
      <c r="U1746" s="231"/>
      <c r="V1746" s="231"/>
      <c r="W1746" s="251" t="str">
        <f t="shared" si="27"/>
        <v/>
      </c>
    </row>
    <row r="1747" spans="1:23" ht="15" customHeight="1">
      <c r="A1747" s="223"/>
      <c r="B1747" s="223"/>
      <c r="C1747" s="224"/>
      <c r="D1747" s="223"/>
      <c r="E1747" s="223"/>
      <c r="F1747" s="223"/>
      <c r="G1747" s="223"/>
      <c r="H1747" s="223"/>
      <c r="I1747" s="223"/>
      <c r="J1747" s="225"/>
      <c r="K1747" s="223"/>
      <c r="L1747" s="223"/>
      <c r="M1747" s="223"/>
      <c r="N1747" s="223"/>
      <c r="O1747" s="231"/>
      <c r="P1747" s="231"/>
      <c r="Q1747" s="231"/>
      <c r="R1747" s="231"/>
      <c r="S1747" s="223"/>
      <c r="T1747" s="231"/>
      <c r="U1747" s="231"/>
      <c r="V1747" s="231"/>
      <c r="W1747" s="251" t="str">
        <f t="shared" si="27"/>
        <v/>
      </c>
    </row>
    <row r="1748" spans="1:23" ht="15" customHeight="1">
      <c r="A1748" s="223"/>
      <c r="B1748" s="223"/>
      <c r="C1748" s="224"/>
      <c r="D1748" s="223"/>
      <c r="E1748" s="223"/>
      <c r="F1748" s="223"/>
      <c r="G1748" s="223"/>
      <c r="H1748" s="223"/>
      <c r="I1748" s="223"/>
      <c r="J1748" s="225"/>
      <c r="K1748" s="223"/>
      <c r="L1748" s="223"/>
      <c r="M1748" s="223"/>
      <c r="N1748" s="223"/>
      <c r="O1748" s="231"/>
      <c r="P1748" s="231"/>
      <c r="Q1748" s="231"/>
      <c r="R1748" s="231"/>
      <c r="S1748" s="223"/>
      <c r="T1748" s="231"/>
      <c r="U1748" s="231"/>
      <c r="V1748" s="231"/>
      <c r="W1748" s="251" t="str">
        <f t="shared" si="27"/>
        <v/>
      </c>
    </row>
    <row r="1749" spans="1:23" ht="15" customHeight="1">
      <c r="A1749" s="223"/>
      <c r="B1749" s="223"/>
      <c r="C1749" s="224"/>
      <c r="D1749" s="223"/>
      <c r="E1749" s="223"/>
      <c r="F1749" s="223"/>
      <c r="G1749" s="223"/>
      <c r="H1749" s="223"/>
      <c r="I1749" s="223"/>
      <c r="J1749" s="225"/>
      <c r="K1749" s="223"/>
      <c r="L1749" s="223"/>
      <c r="M1749" s="223"/>
      <c r="N1749" s="223"/>
      <c r="O1749" s="231"/>
      <c r="P1749" s="231"/>
      <c r="Q1749" s="231"/>
      <c r="R1749" s="231"/>
      <c r="S1749" s="223"/>
      <c r="T1749" s="231"/>
      <c r="U1749" s="231"/>
      <c r="V1749" s="231"/>
      <c r="W1749" s="251" t="str">
        <f t="shared" si="27"/>
        <v/>
      </c>
    </row>
    <row r="1750" spans="1:23" ht="15" customHeight="1">
      <c r="A1750" s="223"/>
      <c r="B1750" s="223"/>
      <c r="C1750" s="224"/>
      <c r="D1750" s="223"/>
      <c r="E1750" s="223"/>
      <c r="F1750" s="223"/>
      <c r="G1750" s="223"/>
      <c r="H1750" s="223"/>
      <c r="I1750" s="223"/>
      <c r="J1750" s="225"/>
      <c r="K1750" s="223"/>
      <c r="L1750" s="223"/>
      <c r="M1750" s="223"/>
      <c r="N1750" s="223"/>
      <c r="O1750" s="231"/>
      <c r="P1750" s="231"/>
      <c r="Q1750" s="231"/>
      <c r="R1750" s="231"/>
      <c r="S1750" s="223"/>
      <c r="T1750" s="231"/>
      <c r="U1750" s="231"/>
      <c r="V1750" s="231"/>
      <c r="W1750" s="251" t="str">
        <f t="shared" si="27"/>
        <v/>
      </c>
    </row>
    <row r="1751" spans="1:23" ht="15" customHeight="1">
      <c r="A1751" s="223"/>
      <c r="B1751" s="223"/>
      <c r="C1751" s="224"/>
      <c r="D1751" s="223"/>
      <c r="E1751" s="223"/>
      <c r="F1751" s="223"/>
      <c r="G1751" s="223"/>
      <c r="H1751" s="223"/>
      <c r="I1751" s="223"/>
      <c r="J1751" s="225"/>
      <c r="K1751" s="223"/>
      <c r="L1751" s="223"/>
      <c r="M1751" s="223"/>
      <c r="N1751" s="223"/>
      <c r="O1751" s="231"/>
      <c r="P1751" s="231"/>
      <c r="Q1751" s="231"/>
      <c r="R1751" s="231"/>
      <c r="S1751" s="223"/>
      <c r="T1751" s="231"/>
      <c r="U1751" s="231"/>
      <c r="V1751" s="231"/>
      <c r="W1751" s="251" t="str">
        <f t="shared" si="27"/>
        <v/>
      </c>
    </row>
    <row r="1752" spans="1:23" ht="15" customHeight="1">
      <c r="A1752" s="223"/>
      <c r="B1752" s="223"/>
      <c r="C1752" s="224"/>
      <c r="D1752" s="223"/>
      <c r="E1752" s="223"/>
      <c r="F1752" s="223"/>
      <c r="G1752" s="223"/>
      <c r="H1752" s="223"/>
      <c r="I1752" s="223"/>
      <c r="J1752" s="225"/>
      <c r="K1752" s="223"/>
      <c r="L1752" s="223"/>
      <c r="M1752" s="223"/>
      <c r="N1752" s="223"/>
      <c r="O1752" s="231"/>
      <c r="P1752" s="231"/>
      <c r="Q1752" s="231"/>
      <c r="R1752" s="231"/>
      <c r="S1752" s="223"/>
      <c r="T1752" s="231"/>
      <c r="U1752" s="231"/>
      <c r="V1752" s="231"/>
      <c r="W1752" s="251" t="str">
        <f t="shared" si="27"/>
        <v/>
      </c>
    </row>
    <row r="1753" spans="1:23" ht="15" customHeight="1">
      <c r="A1753" s="223"/>
      <c r="B1753" s="223"/>
      <c r="C1753" s="224"/>
      <c r="D1753" s="223"/>
      <c r="E1753" s="223"/>
      <c r="F1753" s="223"/>
      <c r="G1753" s="223"/>
      <c r="H1753" s="223"/>
      <c r="I1753" s="223"/>
      <c r="J1753" s="225"/>
      <c r="K1753" s="223"/>
      <c r="L1753" s="223"/>
      <c r="M1753" s="223"/>
      <c r="N1753" s="223"/>
      <c r="O1753" s="231"/>
      <c r="P1753" s="231"/>
      <c r="Q1753" s="231"/>
      <c r="R1753" s="231"/>
      <c r="S1753" s="223"/>
      <c r="T1753" s="231"/>
      <c r="U1753" s="231"/>
      <c r="V1753" s="231"/>
      <c r="W1753" s="251" t="str">
        <f t="shared" si="27"/>
        <v/>
      </c>
    </row>
    <row r="1754" spans="1:23" ht="15" customHeight="1">
      <c r="A1754" s="223"/>
      <c r="B1754" s="223"/>
      <c r="C1754" s="224"/>
      <c r="D1754" s="223"/>
      <c r="E1754" s="223"/>
      <c r="F1754" s="223"/>
      <c r="G1754" s="223"/>
      <c r="H1754" s="223"/>
      <c r="I1754" s="223"/>
      <c r="J1754" s="225"/>
      <c r="K1754" s="223"/>
      <c r="L1754" s="223"/>
      <c r="M1754" s="223"/>
      <c r="N1754" s="223"/>
      <c r="O1754" s="231"/>
      <c r="P1754" s="231"/>
      <c r="Q1754" s="231"/>
      <c r="R1754" s="231"/>
      <c r="S1754" s="223"/>
      <c r="T1754" s="231"/>
      <c r="U1754" s="231"/>
      <c r="V1754" s="231"/>
      <c r="W1754" s="251" t="str">
        <f t="shared" si="27"/>
        <v/>
      </c>
    </row>
    <row r="1755" spans="1:23" ht="15" customHeight="1">
      <c r="A1755" s="223"/>
      <c r="B1755" s="223"/>
      <c r="C1755" s="224"/>
      <c r="D1755" s="223"/>
      <c r="E1755" s="223"/>
      <c r="F1755" s="223"/>
      <c r="G1755" s="223"/>
      <c r="H1755" s="223"/>
      <c r="I1755" s="223"/>
      <c r="J1755" s="225"/>
      <c r="K1755" s="223"/>
      <c r="L1755" s="223"/>
      <c r="M1755" s="223"/>
      <c r="N1755" s="223"/>
      <c r="O1755" s="231"/>
      <c r="P1755" s="231"/>
      <c r="Q1755" s="231"/>
      <c r="R1755" s="231"/>
      <c r="S1755" s="223"/>
      <c r="T1755" s="231"/>
      <c r="U1755" s="231"/>
      <c r="V1755" s="231"/>
      <c r="W1755" s="251" t="str">
        <f t="shared" si="27"/>
        <v/>
      </c>
    </row>
    <row r="1756" spans="1:23" ht="15" customHeight="1">
      <c r="A1756" s="223"/>
      <c r="B1756" s="223"/>
      <c r="C1756" s="224"/>
      <c r="D1756" s="223"/>
      <c r="E1756" s="223"/>
      <c r="F1756" s="223"/>
      <c r="G1756" s="223"/>
      <c r="H1756" s="223"/>
      <c r="I1756" s="223"/>
      <c r="J1756" s="225"/>
      <c r="K1756" s="223"/>
      <c r="L1756" s="223"/>
      <c r="M1756" s="223"/>
      <c r="N1756" s="223"/>
      <c r="O1756" s="231"/>
      <c r="P1756" s="231"/>
      <c r="Q1756" s="231"/>
      <c r="R1756" s="231"/>
      <c r="S1756" s="223"/>
      <c r="T1756" s="231"/>
      <c r="U1756" s="231"/>
      <c r="V1756" s="231"/>
      <c r="W1756" s="251" t="str">
        <f t="shared" si="27"/>
        <v/>
      </c>
    </row>
    <row r="1757" spans="1:23" ht="15" customHeight="1">
      <c r="A1757" s="223"/>
      <c r="B1757" s="223"/>
      <c r="C1757" s="224"/>
      <c r="D1757" s="223"/>
      <c r="E1757" s="223"/>
      <c r="F1757" s="223"/>
      <c r="G1757" s="223"/>
      <c r="H1757" s="223"/>
      <c r="I1757" s="223"/>
      <c r="J1757" s="225"/>
      <c r="K1757" s="223"/>
      <c r="L1757" s="223"/>
      <c r="M1757" s="223"/>
      <c r="N1757" s="223"/>
      <c r="O1757" s="231"/>
      <c r="P1757" s="231"/>
      <c r="Q1757" s="231"/>
      <c r="R1757" s="231"/>
      <c r="S1757" s="223"/>
      <c r="T1757" s="231"/>
      <c r="U1757" s="231"/>
      <c r="V1757" s="231"/>
      <c r="W1757" s="251" t="str">
        <f t="shared" si="27"/>
        <v/>
      </c>
    </row>
    <row r="1758" spans="1:23" ht="15" customHeight="1">
      <c r="A1758" s="223"/>
      <c r="B1758" s="223"/>
      <c r="C1758" s="224"/>
      <c r="D1758" s="223"/>
      <c r="E1758" s="223"/>
      <c r="F1758" s="223"/>
      <c r="G1758" s="223"/>
      <c r="H1758" s="223"/>
      <c r="I1758" s="223"/>
      <c r="J1758" s="225"/>
      <c r="K1758" s="223"/>
      <c r="L1758" s="223"/>
      <c r="M1758" s="223"/>
      <c r="N1758" s="223"/>
      <c r="O1758" s="231"/>
      <c r="P1758" s="231"/>
      <c r="Q1758" s="231"/>
      <c r="R1758" s="231"/>
      <c r="S1758" s="223"/>
      <c r="T1758" s="231"/>
      <c r="U1758" s="231"/>
      <c r="V1758" s="231"/>
      <c r="W1758" s="251" t="str">
        <f t="shared" si="27"/>
        <v/>
      </c>
    </row>
    <row r="1759" spans="1:23" ht="15" customHeight="1">
      <c r="A1759" s="223"/>
      <c r="B1759" s="223"/>
      <c r="C1759" s="224"/>
      <c r="D1759" s="223"/>
      <c r="E1759" s="223"/>
      <c r="F1759" s="223"/>
      <c r="G1759" s="223"/>
      <c r="H1759" s="223"/>
      <c r="I1759" s="223"/>
      <c r="J1759" s="225"/>
      <c r="K1759" s="223"/>
      <c r="L1759" s="223"/>
      <c r="M1759" s="223"/>
      <c r="N1759" s="223"/>
      <c r="O1759" s="231"/>
      <c r="P1759" s="231"/>
      <c r="Q1759" s="231"/>
      <c r="R1759" s="231"/>
      <c r="S1759" s="223"/>
      <c r="T1759" s="231"/>
      <c r="U1759" s="231"/>
      <c r="V1759" s="231"/>
      <c r="W1759" s="251" t="str">
        <f t="shared" si="27"/>
        <v/>
      </c>
    </row>
    <row r="1760" spans="1:23" ht="15" customHeight="1">
      <c r="A1760" s="223"/>
      <c r="B1760" s="223"/>
      <c r="C1760" s="224"/>
      <c r="D1760" s="223"/>
      <c r="E1760" s="223"/>
      <c r="F1760" s="223"/>
      <c r="G1760" s="223"/>
      <c r="H1760" s="223"/>
      <c r="I1760" s="223"/>
      <c r="J1760" s="225"/>
      <c r="K1760" s="223"/>
      <c r="L1760" s="223"/>
      <c r="M1760" s="223"/>
      <c r="N1760" s="223"/>
      <c r="O1760" s="231"/>
      <c r="P1760" s="231"/>
      <c r="Q1760" s="231"/>
      <c r="R1760" s="231"/>
      <c r="S1760" s="223"/>
      <c r="T1760" s="231"/>
      <c r="U1760" s="231"/>
      <c r="V1760" s="231"/>
      <c r="W1760" s="251" t="str">
        <f t="shared" si="27"/>
        <v/>
      </c>
    </row>
    <row r="1761" spans="1:23" ht="15" customHeight="1">
      <c r="A1761" s="223"/>
      <c r="B1761" s="223"/>
      <c r="C1761" s="224"/>
      <c r="D1761" s="223"/>
      <c r="E1761" s="223"/>
      <c r="F1761" s="223"/>
      <c r="G1761" s="223"/>
      <c r="H1761" s="223"/>
      <c r="I1761" s="223"/>
      <c r="J1761" s="225"/>
      <c r="K1761" s="223"/>
      <c r="L1761" s="223"/>
      <c r="M1761" s="223"/>
      <c r="N1761" s="223"/>
      <c r="O1761" s="231"/>
      <c r="P1761" s="231"/>
      <c r="Q1761" s="231"/>
      <c r="R1761" s="231"/>
      <c r="S1761" s="223"/>
      <c r="T1761" s="231"/>
      <c r="U1761" s="231"/>
      <c r="V1761" s="231"/>
      <c r="W1761" s="251" t="str">
        <f t="shared" si="27"/>
        <v/>
      </c>
    </row>
    <row r="1762" spans="1:23" ht="15" customHeight="1">
      <c r="A1762" s="223"/>
      <c r="B1762" s="223"/>
      <c r="C1762" s="224"/>
      <c r="D1762" s="223"/>
      <c r="E1762" s="223"/>
      <c r="F1762" s="223"/>
      <c r="G1762" s="223"/>
      <c r="H1762" s="223"/>
      <c r="I1762" s="223"/>
      <c r="J1762" s="225"/>
      <c r="K1762" s="223"/>
      <c r="L1762" s="223"/>
      <c r="M1762" s="223"/>
      <c r="N1762" s="223"/>
      <c r="O1762" s="231"/>
      <c r="P1762" s="231"/>
      <c r="Q1762" s="231"/>
      <c r="R1762" s="231"/>
      <c r="S1762" s="223"/>
      <c r="T1762" s="231"/>
      <c r="U1762" s="231"/>
      <c r="V1762" s="231"/>
      <c r="W1762" s="251" t="str">
        <f t="shared" si="27"/>
        <v/>
      </c>
    </row>
    <row r="1763" spans="1:23" ht="15" customHeight="1">
      <c r="A1763" s="223"/>
      <c r="B1763" s="223"/>
      <c r="C1763" s="224"/>
      <c r="D1763" s="223"/>
      <c r="E1763" s="223"/>
      <c r="F1763" s="223"/>
      <c r="G1763" s="223"/>
      <c r="H1763" s="223"/>
      <c r="I1763" s="223"/>
      <c r="J1763" s="225"/>
      <c r="K1763" s="223"/>
      <c r="L1763" s="223"/>
      <c r="M1763" s="223"/>
      <c r="N1763" s="223"/>
      <c r="O1763" s="231"/>
      <c r="P1763" s="231"/>
      <c r="Q1763" s="231"/>
      <c r="R1763" s="231"/>
      <c r="S1763" s="223"/>
      <c r="T1763" s="231"/>
      <c r="U1763" s="231"/>
      <c r="V1763" s="231"/>
      <c r="W1763" s="251" t="str">
        <f t="shared" si="27"/>
        <v/>
      </c>
    </row>
    <row r="1764" spans="1:23" ht="15" customHeight="1">
      <c r="A1764" s="223"/>
      <c r="B1764" s="223"/>
      <c r="C1764" s="224"/>
      <c r="D1764" s="223"/>
      <c r="E1764" s="223"/>
      <c r="F1764" s="223"/>
      <c r="G1764" s="223"/>
      <c r="H1764" s="223"/>
      <c r="I1764" s="223"/>
      <c r="J1764" s="225"/>
      <c r="K1764" s="223"/>
      <c r="L1764" s="223"/>
      <c r="M1764" s="223"/>
      <c r="N1764" s="223"/>
      <c r="O1764" s="231"/>
      <c r="P1764" s="231"/>
      <c r="Q1764" s="231"/>
      <c r="R1764" s="231"/>
      <c r="S1764" s="223"/>
      <c r="T1764" s="231"/>
      <c r="U1764" s="231"/>
      <c r="V1764" s="231"/>
      <c r="W1764" s="251" t="str">
        <f t="shared" si="27"/>
        <v/>
      </c>
    </row>
    <row r="1765" spans="1:23" ht="15" customHeight="1">
      <c r="A1765" s="223"/>
      <c r="B1765" s="223"/>
      <c r="C1765" s="224"/>
      <c r="D1765" s="223"/>
      <c r="E1765" s="223"/>
      <c r="F1765" s="223"/>
      <c r="G1765" s="223"/>
      <c r="H1765" s="223"/>
      <c r="I1765" s="223"/>
      <c r="J1765" s="225"/>
      <c r="K1765" s="223"/>
      <c r="L1765" s="223"/>
      <c r="M1765" s="223"/>
      <c r="N1765" s="223"/>
      <c r="O1765" s="231"/>
      <c r="P1765" s="231"/>
      <c r="Q1765" s="231"/>
      <c r="R1765" s="231"/>
      <c r="S1765" s="223"/>
      <c r="T1765" s="231"/>
      <c r="U1765" s="231"/>
      <c r="V1765" s="231"/>
      <c r="W1765" s="251" t="str">
        <f t="shared" si="27"/>
        <v/>
      </c>
    </row>
    <row r="1766" spans="1:23" ht="15" customHeight="1">
      <c r="A1766" s="223"/>
      <c r="B1766" s="223"/>
      <c r="C1766" s="224"/>
      <c r="D1766" s="223"/>
      <c r="E1766" s="223"/>
      <c r="F1766" s="223"/>
      <c r="G1766" s="223"/>
      <c r="H1766" s="223"/>
      <c r="I1766" s="223"/>
      <c r="J1766" s="225"/>
      <c r="K1766" s="223"/>
      <c r="L1766" s="223"/>
      <c r="M1766" s="223"/>
      <c r="N1766" s="223"/>
      <c r="O1766" s="231"/>
      <c r="P1766" s="231"/>
      <c r="Q1766" s="231"/>
      <c r="R1766" s="231"/>
      <c r="S1766" s="223"/>
      <c r="T1766" s="231"/>
      <c r="U1766" s="231"/>
      <c r="V1766" s="231"/>
      <c r="W1766" s="251" t="str">
        <f t="shared" si="27"/>
        <v/>
      </c>
    </row>
    <row r="1767" spans="1:23" ht="15" customHeight="1">
      <c r="A1767" s="223"/>
      <c r="B1767" s="223"/>
      <c r="C1767" s="224"/>
      <c r="D1767" s="223"/>
      <c r="E1767" s="223"/>
      <c r="F1767" s="223"/>
      <c r="G1767" s="223"/>
      <c r="H1767" s="223"/>
      <c r="I1767" s="223"/>
      <c r="J1767" s="225"/>
      <c r="K1767" s="223"/>
      <c r="L1767" s="223"/>
      <c r="M1767" s="223"/>
      <c r="N1767" s="223"/>
      <c r="O1767" s="231"/>
      <c r="P1767" s="231"/>
      <c r="Q1767" s="231"/>
      <c r="R1767" s="231"/>
      <c r="S1767" s="223"/>
      <c r="T1767" s="231"/>
      <c r="U1767" s="231"/>
      <c r="V1767" s="231"/>
      <c r="W1767" s="251" t="str">
        <f t="shared" si="27"/>
        <v/>
      </c>
    </row>
    <row r="1768" spans="1:23" ht="15" customHeight="1">
      <c r="A1768" s="223"/>
      <c r="B1768" s="223"/>
      <c r="C1768" s="224"/>
      <c r="D1768" s="223"/>
      <c r="E1768" s="223"/>
      <c r="F1768" s="223"/>
      <c r="G1768" s="223"/>
      <c r="H1768" s="223"/>
      <c r="I1768" s="223"/>
      <c r="J1768" s="225"/>
      <c r="K1768" s="223"/>
      <c r="L1768" s="223"/>
      <c r="M1768" s="223"/>
      <c r="N1768" s="223"/>
      <c r="O1768" s="231"/>
      <c r="P1768" s="231"/>
      <c r="Q1768" s="231"/>
      <c r="R1768" s="231"/>
      <c r="S1768" s="223"/>
      <c r="T1768" s="231"/>
      <c r="U1768" s="231"/>
      <c r="V1768" s="231"/>
      <c r="W1768" s="251" t="str">
        <f t="shared" si="27"/>
        <v/>
      </c>
    </row>
    <row r="1769" spans="1:23" ht="15" customHeight="1">
      <c r="A1769" s="223"/>
      <c r="B1769" s="223"/>
      <c r="C1769" s="224"/>
      <c r="D1769" s="223"/>
      <c r="E1769" s="223"/>
      <c r="F1769" s="223"/>
      <c r="G1769" s="223"/>
      <c r="H1769" s="223"/>
      <c r="I1769" s="223"/>
      <c r="J1769" s="225"/>
      <c r="K1769" s="223"/>
      <c r="L1769" s="223"/>
      <c r="M1769" s="223"/>
      <c r="N1769" s="223"/>
      <c r="O1769" s="231"/>
      <c r="P1769" s="231"/>
      <c r="Q1769" s="231"/>
      <c r="R1769" s="231"/>
      <c r="S1769" s="223"/>
      <c r="T1769" s="231"/>
      <c r="U1769" s="231"/>
      <c r="V1769" s="231"/>
      <c r="W1769" s="251" t="str">
        <f t="shared" si="27"/>
        <v/>
      </c>
    </row>
    <row r="1770" spans="1:23" ht="15" customHeight="1">
      <c r="A1770" s="223"/>
      <c r="B1770" s="223"/>
      <c r="C1770" s="224"/>
      <c r="D1770" s="223"/>
      <c r="E1770" s="223"/>
      <c r="F1770" s="223"/>
      <c r="G1770" s="223"/>
      <c r="H1770" s="223"/>
      <c r="I1770" s="223"/>
      <c r="J1770" s="225"/>
      <c r="K1770" s="223"/>
      <c r="L1770" s="223"/>
      <c r="M1770" s="223"/>
      <c r="N1770" s="223"/>
      <c r="O1770" s="231"/>
      <c r="P1770" s="231"/>
      <c r="Q1770" s="231"/>
      <c r="R1770" s="231"/>
      <c r="S1770" s="223"/>
      <c r="T1770" s="231"/>
      <c r="U1770" s="231"/>
      <c r="V1770" s="231"/>
      <c r="W1770" s="251" t="str">
        <f t="shared" si="27"/>
        <v/>
      </c>
    </row>
    <row r="1771" spans="1:23" ht="15" customHeight="1">
      <c r="A1771" s="223"/>
      <c r="B1771" s="223"/>
      <c r="C1771" s="224"/>
      <c r="D1771" s="223"/>
      <c r="E1771" s="223"/>
      <c r="F1771" s="223"/>
      <c r="G1771" s="223"/>
      <c r="H1771" s="223"/>
      <c r="I1771" s="223"/>
      <c r="J1771" s="225"/>
      <c r="K1771" s="223"/>
      <c r="L1771" s="223"/>
      <c r="M1771" s="223"/>
      <c r="N1771" s="223"/>
      <c r="O1771" s="231"/>
      <c r="P1771" s="231"/>
      <c r="Q1771" s="231"/>
      <c r="R1771" s="231"/>
      <c r="S1771" s="223"/>
      <c r="T1771" s="231"/>
      <c r="U1771" s="231"/>
      <c r="V1771" s="231"/>
      <c r="W1771" s="251" t="str">
        <f t="shared" si="27"/>
        <v/>
      </c>
    </row>
    <row r="1772" spans="1:23" ht="15" customHeight="1">
      <c r="A1772" s="223"/>
      <c r="B1772" s="223"/>
      <c r="C1772" s="224"/>
      <c r="D1772" s="223"/>
      <c r="E1772" s="223"/>
      <c r="F1772" s="223"/>
      <c r="G1772" s="223"/>
      <c r="H1772" s="223"/>
      <c r="I1772" s="223"/>
      <c r="J1772" s="225"/>
      <c r="K1772" s="223"/>
      <c r="L1772" s="223"/>
      <c r="M1772" s="223"/>
      <c r="N1772" s="223"/>
      <c r="O1772" s="231"/>
      <c r="P1772" s="231"/>
      <c r="Q1772" s="231"/>
      <c r="R1772" s="231"/>
      <c r="S1772" s="223"/>
      <c r="T1772" s="231"/>
      <c r="U1772" s="231"/>
      <c r="V1772" s="231"/>
      <c r="W1772" s="251" t="str">
        <f t="shared" si="27"/>
        <v/>
      </c>
    </row>
    <row r="1773" spans="1:23" ht="15" customHeight="1">
      <c r="A1773" s="223"/>
      <c r="B1773" s="223"/>
      <c r="C1773" s="224"/>
      <c r="D1773" s="223"/>
      <c r="E1773" s="223"/>
      <c r="F1773" s="223"/>
      <c r="G1773" s="223"/>
      <c r="H1773" s="223"/>
      <c r="I1773" s="223"/>
      <c r="J1773" s="225"/>
      <c r="K1773" s="223"/>
      <c r="L1773" s="223"/>
      <c r="M1773" s="223"/>
      <c r="N1773" s="223"/>
      <c r="O1773" s="231"/>
      <c r="P1773" s="231"/>
      <c r="Q1773" s="231"/>
      <c r="R1773" s="231"/>
      <c r="S1773" s="223"/>
      <c r="T1773" s="231"/>
      <c r="U1773" s="231"/>
      <c r="V1773" s="231"/>
      <c r="W1773" s="251" t="str">
        <f t="shared" si="27"/>
        <v/>
      </c>
    </row>
    <row r="1774" spans="1:23" ht="15" customHeight="1">
      <c r="A1774" s="223"/>
      <c r="B1774" s="223"/>
      <c r="C1774" s="224"/>
      <c r="D1774" s="223"/>
      <c r="E1774" s="223"/>
      <c r="F1774" s="223"/>
      <c r="G1774" s="223"/>
      <c r="H1774" s="223"/>
      <c r="I1774" s="223"/>
      <c r="J1774" s="225"/>
      <c r="K1774" s="223"/>
      <c r="L1774" s="223"/>
      <c r="M1774" s="223"/>
      <c r="N1774" s="223"/>
      <c r="O1774" s="231"/>
      <c r="P1774" s="231"/>
      <c r="Q1774" s="231"/>
      <c r="R1774" s="231"/>
      <c r="S1774" s="223"/>
      <c r="T1774" s="231"/>
      <c r="U1774" s="231"/>
      <c r="V1774" s="231"/>
      <c r="W1774" s="251" t="str">
        <f t="shared" si="27"/>
        <v/>
      </c>
    </row>
    <row r="1775" spans="1:23" ht="15" customHeight="1">
      <c r="A1775" s="223"/>
      <c r="B1775" s="223"/>
      <c r="C1775" s="224"/>
      <c r="D1775" s="223"/>
      <c r="E1775" s="223"/>
      <c r="F1775" s="223"/>
      <c r="G1775" s="223"/>
      <c r="H1775" s="223"/>
      <c r="I1775" s="223"/>
      <c r="J1775" s="225"/>
      <c r="K1775" s="223"/>
      <c r="L1775" s="223"/>
      <c r="M1775" s="223"/>
      <c r="N1775" s="223"/>
      <c r="O1775" s="231"/>
      <c r="P1775" s="231"/>
      <c r="Q1775" s="231"/>
      <c r="R1775" s="231"/>
      <c r="S1775" s="223"/>
      <c r="T1775" s="231"/>
      <c r="U1775" s="231"/>
      <c r="V1775" s="231"/>
      <c r="W1775" s="251" t="str">
        <f t="shared" si="27"/>
        <v/>
      </c>
    </row>
    <row r="1776" spans="1:23" ht="15" customHeight="1">
      <c r="A1776" s="223"/>
      <c r="B1776" s="223"/>
      <c r="C1776" s="224"/>
      <c r="D1776" s="223"/>
      <c r="E1776" s="223"/>
      <c r="F1776" s="223"/>
      <c r="G1776" s="223"/>
      <c r="H1776" s="223"/>
      <c r="I1776" s="223"/>
      <c r="J1776" s="225"/>
      <c r="K1776" s="223"/>
      <c r="L1776" s="223"/>
      <c r="M1776" s="223"/>
      <c r="N1776" s="223"/>
      <c r="O1776" s="231"/>
      <c r="P1776" s="231"/>
      <c r="Q1776" s="231"/>
      <c r="R1776" s="231"/>
      <c r="S1776" s="223"/>
      <c r="T1776" s="231"/>
      <c r="U1776" s="231"/>
      <c r="V1776" s="231"/>
      <c r="W1776" s="251" t="str">
        <f t="shared" si="27"/>
        <v/>
      </c>
    </row>
    <row r="1777" spans="1:23" ht="15" customHeight="1">
      <c r="A1777" s="223"/>
      <c r="B1777" s="223"/>
      <c r="C1777" s="224"/>
      <c r="D1777" s="223"/>
      <c r="E1777" s="223"/>
      <c r="F1777" s="223"/>
      <c r="G1777" s="223"/>
      <c r="H1777" s="223"/>
      <c r="I1777" s="223"/>
      <c r="J1777" s="225"/>
      <c r="K1777" s="223"/>
      <c r="L1777" s="223"/>
      <c r="M1777" s="223"/>
      <c r="N1777" s="223"/>
      <c r="O1777" s="231"/>
      <c r="P1777" s="231"/>
      <c r="Q1777" s="231"/>
      <c r="R1777" s="231"/>
      <c r="S1777" s="223"/>
      <c r="T1777" s="231"/>
      <c r="U1777" s="231"/>
      <c r="V1777" s="231"/>
      <c r="W1777" s="251" t="str">
        <f t="shared" si="27"/>
        <v/>
      </c>
    </row>
    <row r="1778" spans="1:23" ht="15" customHeight="1">
      <c r="A1778" s="223"/>
      <c r="B1778" s="223"/>
      <c r="C1778" s="224"/>
      <c r="D1778" s="223"/>
      <c r="E1778" s="223"/>
      <c r="F1778" s="223"/>
      <c r="G1778" s="223"/>
      <c r="H1778" s="223"/>
      <c r="I1778" s="223"/>
      <c r="J1778" s="225"/>
      <c r="K1778" s="223"/>
      <c r="L1778" s="223"/>
      <c r="M1778" s="223"/>
      <c r="N1778" s="223"/>
      <c r="O1778" s="231"/>
      <c r="P1778" s="231"/>
      <c r="Q1778" s="231"/>
      <c r="R1778" s="231"/>
      <c r="S1778" s="223"/>
      <c r="T1778" s="231"/>
      <c r="U1778" s="231"/>
      <c r="V1778" s="231"/>
      <c r="W1778" s="251" t="str">
        <f t="shared" si="27"/>
        <v/>
      </c>
    </row>
    <row r="1779" spans="1:23" ht="15" customHeight="1">
      <c r="A1779" s="223"/>
      <c r="B1779" s="223"/>
      <c r="C1779" s="224"/>
      <c r="D1779" s="223"/>
      <c r="E1779" s="223"/>
      <c r="F1779" s="223"/>
      <c r="G1779" s="223"/>
      <c r="H1779" s="223"/>
      <c r="I1779" s="223"/>
      <c r="J1779" s="225"/>
      <c r="K1779" s="223"/>
      <c r="L1779" s="223"/>
      <c r="M1779" s="223"/>
      <c r="N1779" s="223"/>
      <c r="O1779" s="231"/>
      <c r="P1779" s="231"/>
      <c r="Q1779" s="231"/>
      <c r="R1779" s="231"/>
      <c r="S1779" s="223"/>
      <c r="T1779" s="231"/>
      <c r="U1779" s="231"/>
      <c r="V1779" s="231"/>
      <c r="W1779" s="251" t="str">
        <f t="shared" si="27"/>
        <v/>
      </c>
    </row>
    <row r="1780" spans="1:23" ht="15" customHeight="1">
      <c r="A1780" s="223"/>
      <c r="B1780" s="223"/>
      <c r="C1780" s="224"/>
      <c r="D1780" s="223"/>
      <c r="E1780" s="223"/>
      <c r="F1780" s="223"/>
      <c r="G1780" s="223"/>
      <c r="H1780" s="223"/>
      <c r="I1780" s="223"/>
      <c r="J1780" s="225"/>
      <c r="K1780" s="223"/>
      <c r="L1780" s="223"/>
      <c r="M1780" s="223"/>
      <c r="N1780" s="223"/>
      <c r="O1780" s="231"/>
      <c r="P1780" s="231"/>
      <c r="Q1780" s="231"/>
      <c r="R1780" s="231"/>
      <c r="S1780" s="223"/>
      <c r="T1780" s="231"/>
      <c r="U1780" s="231"/>
      <c r="V1780" s="231"/>
      <c r="W1780" s="251" t="str">
        <f t="shared" si="27"/>
        <v/>
      </c>
    </row>
    <row r="1781" spans="1:23" ht="15" customHeight="1">
      <c r="A1781" s="223"/>
      <c r="B1781" s="223"/>
      <c r="C1781" s="224"/>
      <c r="D1781" s="223"/>
      <c r="E1781" s="223"/>
      <c r="F1781" s="223"/>
      <c r="G1781" s="223"/>
      <c r="H1781" s="223"/>
      <c r="I1781" s="223"/>
      <c r="J1781" s="225"/>
      <c r="K1781" s="223"/>
      <c r="L1781" s="223"/>
      <c r="M1781" s="223"/>
      <c r="N1781" s="223"/>
      <c r="O1781" s="231"/>
      <c r="P1781" s="231"/>
      <c r="Q1781" s="231"/>
      <c r="R1781" s="231"/>
      <c r="S1781" s="223"/>
      <c r="T1781" s="231"/>
      <c r="U1781" s="231"/>
      <c r="V1781" s="231"/>
      <c r="W1781" s="251" t="str">
        <f t="shared" si="27"/>
        <v/>
      </c>
    </row>
    <row r="1782" spans="1:23" ht="15" customHeight="1">
      <c r="A1782" s="223"/>
      <c r="B1782" s="223"/>
      <c r="C1782" s="224"/>
      <c r="D1782" s="223"/>
      <c r="E1782" s="223"/>
      <c r="F1782" s="223"/>
      <c r="G1782" s="223"/>
      <c r="H1782" s="223"/>
      <c r="I1782" s="223"/>
      <c r="J1782" s="225"/>
      <c r="K1782" s="223"/>
      <c r="L1782" s="223"/>
      <c r="M1782" s="223"/>
      <c r="N1782" s="223"/>
      <c r="O1782" s="231"/>
      <c r="P1782" s="231"/>
      <c r="Q1782" s="231"/>
      <c r="R1782" s="231"/>
      <c r="S1782" s="223"/>
      <c r="T1782" s="231"/>
      <c r="U1782" s="231"/>
      <c r="V1782" s="231"/>
      <c r="W1782" s="251" t="str">
        <f t="shared" si="27"/>
        <v/>
      </c>
    </row>
    <row r="1783" spans="1:23" ht="15" customHeight="1">
      <c r="A1783" s="223"/>
      <c r="B1783" s="223"/>
      <c r="C1783" s="224"/>
      <c r="D1783" s="223"/>
      <c r="E1783" s="223"/>
      <c r="F1783" s="223"/>
      <c r="G1783" s="223"/>
      <c r="H1783" s="223"/>
      <c r="I1783" s="223"/>
      <c r="J1783" s="225"/>
      <c r="K1783" s="223"/>
      <c r="L1783" s="223"/>
      <c r="M1783" s="223"/>
      <c r="N1783" s="223"/>
      <c r="O1783" s="231"/>
      <c r="P1783" s="231"/>
      <c r="Q1783" s="231"/>
      <c r="R1783" s="231"/>
      <c r="S1783" s="223"/>
      <c r="T1783" s="231"/>
      <c r="U1783" s="231"/>
      <c r="V1783" s="231"/>
      <c r="W1783" s="251" t="str">
        <f t="shared" si="27"/>
        <v/>
      </c>
    </row>
    <row r="1784" spans="1:23" ht="15" customHeight="1">
      <c r="A1784" s="223"/>
      <c r="B1784" s="223"/>
      <c r="C1784" s="224"/>
      <c r="D1784" s="223"/>
      <c r="E1784" s="223"/>
      <c r="F1784" s="223"/>
      <c r="G1784" s="223"/>
      <c r="H1784" s="223"/>
      <c r="I1784" s="223"/>
      <c r="J1784" s="225"/>
      <c r="K1784" s="223"/>
      <c r="L1784" s="223"/>
      <c r="M1784" s="223"/>
      <c r="N1784" s="223"/>
      <c r="O1784" s="231"/>
      <c r="P1784" s="231"/>
      <c r="Q1784" s="231"/>
      <c r="R1784" s="231"/>
      <c r="S1784" s="223"/>
      <c r="T1784" s="231"/>
      <c r="U1784" s="231"/>
      <c r="V1784" s="231"/>
      <c r="W1784" s="251" t="str">
        <f t="shared" si="27"/>
        <v/>
      </c>
    </row>
    <row r="1785" spans="1:23" ht="15" customHeight="1">
      <c r="A1785" s="223"/>
      <c r="B1785" s="223"/>
      <c r="C1785" s="224"/>
      <c r="D1785" s="223"/>
      <c r="E1785" s="223"/>
      <c r="F1785" s="223"/>
      <c r="G1785" s="223"/>
      <c r="H1785" s="223"/>
      <c r="I1785" s="223"/>
      <c r="J1785" s="225"/>
      <c r="K1785" s="223"/>
      <c r="L1785" s="223"/>
      <c r="M1785" s="223"/>
      <c r="N1785" s="223"/>
      <c r="O1785" s="231"/>
      <c r="P1785" s="231"/>
      <c r="Q1785" s="231"/>
      <c r="R1785" s="231"/>
      <c r="S1785" s="223"/>
      <c r="T1785" s="231"/>
      <c r="U1785" s="231"/>
      <c r="V1785" s="231"/>
      <c r="W1785" s="251" t="str">
        <f t="shared" si="27"/>
        <v/>
      </c>
    </row>
    <row r="1786" spans="1:23" ht="15" customHeight="1">
      <c r="A1786" s="223"/>
      <c r="B1786" s="223"/>
      <c r="C1786" s="224"/>
      <c r="D1786" s="223"/>
      <c r="E1786" s="223"/>
      <c r="F1786" s="223"/>
      <c r="G1786" s="223"/>
      <c r="H1786" s="223"/>
      <c r="I1786" s="223"/>
      <c r="J1786" s="225"/>
      <c r="K1786" s="223"/>
      <c r="L1786" s="223"/>
      <c r="M1786" s="223"/>
      <c r="N1786" s="223"/>
      <c r="O1786" s="231"/>
      <c r="P1786" s="231"/>
      <c r="Q1786" s="231"/>
      <c r="R1786" s="231"/>
      <c r="S1786" s="223"/>
      <c r="T1786" s="231"/>
      <c r="U1786" s="231"/>
      <c r="V1786" s="231"/>
      <c r="W1786" s="251" t="str">
        <f t="shared" si="27"/>
        <v/>
      </c>
    </row>
    <row r="1787" spans="1:23" ht="15" customHeight="1">
      <c r="A1787" s="223"/>
      <c r="B1787" s="223"/>
      <c r="C1787" s="224"/>
      <c r="D1787" s="223"/>
      <c r="E1787" s="223"/>
      <c r="F1787" s="223"/>
      <c r="G1787" s="223"/>
      <c r="H1787" s="223"/>
      <c r="I1787" s="223"/>
      <c r="J1787" s="225"/>
      <c r="K1787" s="223"/>
      <c r="L1787" s="223"/>
      <c r="M1787" s="223"/>
      <c r="N1787" s="223"/>
      <c r="O1787" s="231"/>
      <c r="P1787" s="231"/>
      <c r="Q1787" s="231"/>
      <c r="R1787" s="231"/>
      <c r="S1787" s="223"/>
      <c r="T1787" s="231"/>
      <c r="U1787" s="231"/>
      <c r="V1787" s="231"/>
      <c r="W1787" s="251" t="str">
        <f t="shared" si="27"/>
        <v/>
      </c>
    </row>
    <row r="1788" spans="1:23" ht="15" customHeight="1">
      <c r="A1788" s="223"/>
      <c r="B1788" s="223"/>
      <c r="C1788" s="224"/>
      <c r="D1788" s="223"/>
      <c r="E1788" s="223"/>
      <c r="F1788" s="223"/>
      <c r="G1788" s="223"/>
      <c r="H1788" s="223"/>
      <c r="I1788" s="223"/>
      <c r="J1788" s="225"/>
      <c r="K1788" s="223"/>
      <c r="L1788" s="223"/>
      <c r="M1788" s="223"/>
      <c r="N1788" s="223"/>
      <c r="O1788" s="231"/>
      <c r="P1788" s="231"/>
      <c r="Q1788" s="231"/>
      <c r="R1788" s="231"/>
      <c r="S1788" s="223"/>
      <c r="T1788" s="231"/>
      <c r="U1788" s="231"/>
      <c r="V1788" s="231"/>
      <c r="W1788" s="251" t="str">
        <f t="shared" si="27"/>
        <v/>
      </c>
    </row>
    <row r="1789" spans="1:23" ht="15" customHeight="1">
      <c r="A1789" s="223"/>
      <c r="B1789" s="223"/>
      <c r="C1789" s="224"/>
      <c r="D1789" s="223"/>
      <c r="E1789" s="223"/>
      <c r="F1789" s="223"/>
      <c r="G1789" s="223"/>
      <c r="H1789" s="223"/>
      <c r="I1789" s="223"/>
      <c r="J1789" s="225"/>
      <c r="K1789" s="223"/>
      <c r="L1789" s="223"/>
      <c r="M1789" s="223"/>
      <c r="N1789" s="223"/>
      <c r="O1789" s="231"/>
      <c r="P1789" s="231"/>
      <c r="Q1789" s="231"/>
      <c r="R1789" s="231"/>
      <c r="S1789" s="223"/>
      <c r="T1789" s="231"/>
      <c r="U1789" s="231"/>
      <c r="V1789" s="231"/>
      <c r="W1789" s="251" t="str">
        <f t="shared" si="27"/>
        <v/>
      </c>
    </row>
    <row r="1790" spans="1:23" ht="15" customHeight="1">
      <c r="A1790" s="223"/>
      <c r="B1790" s="223"/>
      <c r="C1790" s="224"/>
      <c r="D1790" s="223"/>
      <c r="E1790" s="223"/>
      <c r="F1790" s="223"/>
      <c r="G1790" s="223"/>
      <c r="H1790" s="223"/>
      <c r="I1790" s="223"/>
      <c r="J1790" s="225"/>
      <c r="K1790" s="223"/>
      <c r="L1790" s="223"/>
      <c r="M1790" s="223"/>
      <c r="N1790" s="223"/>
      <c r="O1790" s="231"/>
      <c r="P1790" s="231"/>
      <c r="Q1790" s="231"/>
      <c r="R1790" s="231"/>
      <c r="S1790" s="223"/>
      <c r="T1790" s="231"/>
      <c r="U1790" s="231"/>
      <c r="V1790" s="231"/>
      <c r="W1790" s="251" t="str">
        <f t="shared" si="27"/>
        <v/>
      </c>
    </row>
    <row r="1791" spans="1:23" ht="15" customHeight="1">
      <c r="A1791" s="223"/>
      <c r="B1791" s="223"/>
      <c r="C1791" s="224"/>
      <c r="D1791" s="223"/>
      <c r="E1791" s="223"/>
      <c r="F1791" s="223"/>
      <c r="G1791" s="223"/>
      <c r="H1791" s="223"/>
      <c r="I1791" s="223"/>
      <c r="J1791" s="225"/>
      <c r="K1791" s="223"/>
      <c r="L1791" s="223"/>
      <c r="M1791" s="223"/>
      <c r="N1791" s="223"/>
      <c r="O1791" s="231"/>
      <c r="P1791" s="231"/>
      <c r="Q1791" s="231"/>
      <c r="R1791" s="231"/>
      <c r="S1791" s="223"/>
      <c r="T1791" s="231"/>
      <c r="U1791" s="231"/>
      <c r="V1791" s="231"/>
      <c r="W1791" s="251" t="str">
        <f t="shared" si="27"/>
        <v/>
      </c>
    </row>
    <row r="1792" spans="1:23" ht="15" customHeight="1">
      <c r="A1792" s="223"/>
      <c r="B1792" s="223"/>
      <c r="C1792" s="224"/>
      <c r="D1792" s="223"/>
      <c r="E1792" s="223"/>
      <c r="F1792" s="223"/>
      <c r="G1792" s="223"/>
      <c r="H1792" s="223"/>
      <c r="I1792" s="223"/>
      <c r="J1792" s="225"/>
      <c r="K1792" s="223"/>
      <c r="L1792" s="223"/>
      <c r="M1792" s="223"/>
      <c r="N1792" s="223"/>
      <c r="O1792" s="231"/>
      <c r="P1792" s="231"/>
      <c r="Q1792" s="231"/>
      <c r="R1792" s="231"/>
      <c r="S1792" s="223"/>
      <c r="T1792" s="231"/>
      <c r="U1792" s="231"/>
      <c r="V1792" s="231"/>
      <c r="W1792" s="251" t="str">
        <f t="shared" si="27"/>
        <v/>
      </c>
    </row>
    <row r="1793" spans="1:23" ht="15" customHeight="1">
      <c r="A1793" s="223"/>
      <c r="B1793" s="223"/>
      <c r="C1793" s="224"/>
      <c r="D1793" s="223"/>
      <c r="E1793" s="223"/>
      <c r="F1793" s="223"/>
      <c r="G1793" s="223"/>
      <c r="H1793" s="223"/>
      <c r="I1793" s="223"/>
      <c r="J1793" s="225"/>
      <c r="K1793" s="223"/>
      <c r="L1793" s="223"/>
      <c r="M1793" s="223"/>
      <c r="N1793" s="223"/>
      <c r="O1793" s="231"/>
      <c r="P1793" s="231"/>
      <c r="Q1793" s="231"/>
      <c r="R1793" s="231"/>
      <c r="S1793" s="223"/>
      <c r="T1793" s="231"/>
      <c r="U1793" s="231"/>
      <c r="V1793" s="231"/>
      <c r="W1793" s="251" t="str">
        <f t="shared" si="27"/>
        <v/>
      </c>
    </row>
    <row r="1794" spans="1:23" ht="15" customHeight="1">
      <c r="A1794" s="223"/>
      <c r="B1794" s="223"/>
      <c r="C1794" s="224"/>
      <c r="D1794" s="223"/>
      <c r="E1794" s="223"/>
      <c r="F1794" s="223"/>
      <c r="G1794" s="223"/>
      <c r="H1794" s="223"/>
      <c r="I1794" s="223"/>
      <c r="J1794" s="225"/>
      <c r="K1794" s="223"/>
      <c r="L1794" s="223"/>
      <c r="M1794" s="223"/>
      <c r="N1794" s="223"/>
      <c r="O1794" s="231"/>
      <c r="P1794" s="231"/>
      <c r="Q1794" s="231"/>
      <c r="R1794" s="231"/>
      <c r="S1794" s="223"/>
      <c r="T1794" s="231"/>
      <c r="U1794" s="231"/>
      <c r="V1794" s="231"/>
      <c r="W1794" s="251" t="str">
        <f t="shared" si="27"/>
        <v/>
      </c>
    </row>
    <row r="1795" spans="1:23" ht="15" customHeight="1">
      <c r="A1795" s="223"/>
      <c r="B1795" s="223"/>
      <c r="C1795" s="224"/>
      <c r="D1795" s="223"/>
      <c r="E1795" s="223"/>
      <c r="F1795" s="223"/>
      <c r="G1795" s="223"/>
      <c r="H1795" s="223"/>
      <c r="I1795" s="223"/>
      <c r="J1795" s="225"/>
      <c r="K1795" s="223"/>
      <c r="L1795" s="223"/>
      <c r="M1795" s="223"/>
      <c r="N1795" s="223"/>
      <c r="O1795" s="231"/>
      <c r="P1795" s="231"/>
      <c r="Q1795" s="231"/>
      <c r="R1795" s="231"/>
      <c r="S1795" s="223"/>
      <c r="T1795" s="231"/>
      <c r="U1795" s="231"/>
      <c r="V1795" s="231"/>
      <c r="W1795" s="251" t="str">
        <f t="shared" si="27"/>
        <v/>
      </c>
    </row>
    <row r="1796" spans="1:23" ht="15" customHeight="1">
      <c r="A1796" s="223"/>
      <c r="B1796" s="223"/>
      <c r="C1796" s="224"/>
      <c r="D1796" s="223"/>
      <c r="E1796" s="223"/>
      <c r="F1796" s="223"/>
      <c r="G1796" s="223"/>
      <c r="H1796" s="223"/>
      <c r="I1796" s="223"/>
      <c r="J1796" s="225"/>
      <c r="K1796" s="223"/>
      <c r="L1796" s="223"/>
      <c r="M1796" s="223"/>
      <c r="N1796" s="223"/>
      <c r="O1796" s="231"/>
      <c r="P1796" s="231"/>
      <c r="Q1796" s="231"/>
      <c r="R1796" s="231"/>
      <c r="S1796" s="223"/>
      <c r="T1796" s="231"/>
      <c r="U1796" s="231"/>
      <c r="V1796" s="231"/>
      <c r="W1796" s="251" t="str">
        <f t="shared" ref="W1796:W1859" si="28">IF($O1796="YES",$O$2&amp;", ","")&amp;IF($P1796="YES",$P$2&amp;", ","")&amp;IF($Q1796="YES",$Q$2&amp;", ","")&amp;IF($R1796="YES",$R$2&amp;", ","")</f>
        <v/>
      </c>
    </row>
    <row r="1797" spans="1:23" ht="15" customHeight="1">
      <c r="A1797" s="223"/>
      <c r="B1797" s="223"/>
      <c r="C1797" s="224"/>
      <c r="D1797" s="223"/>
      <c r="E1797" s="223"/>
      <c r="F1797" s="223"/>
      <c r="G1797" s="223"/>
      <c r="H1797" s="223"/>
      <c r="I1797" s="223"/>
      <c r="J1797" s="225"/>
      <c r="K1797" s="223"/>
      <c r="L1797" s="223"/>
      <c r="M1797" s="223"/>
      <c r="N1797" s="223"/>
      <c r="O1797" s="231"/>
      <c r="P1797" s="231"/>
      <c r="Q1797" s="231"/>
      <c r="R1797" s="231"/>
      <c r="S1797" s="223"/>
      <c r="T1797" s="231"/>
      <c r="U1797" s="231"/>
      <c r="V1797" s="231"/>
      <c r="W1797" s="251" t="str">
        <f t="shared" si="28"/>
        <v/>
      </c>
    </row>
    <row r="1798" spans="1:23" ht="15" customHeight="1">
      <c r="A1798" s="223"/>
      <c r="B1798" s="223"/>
      <c r="C1798" s="224"/>
      <c r="D1798" s="223"/>
      <c r="E1798" s="223"/>
      <c r="F1798" s="223"/>
      <c r="G1798" s="223"/>
      <c r="H1798" s="223"/>
      <c r="I1798" s="223"/>
      <c r="J1798" s="225"/>
      <c r="K1798" s="223"/>
      <c r="L1798" s="223"/>
      <c r="M1798" s="223"/>
      <c r="N1798" s="223"/>
      <c r="O1798" s="231"/>
      <c r="P1798" s="231"/>
      <c r="Q1798" s="231"/>
      <c r="R1798" s="231"/>
      <c r="S1798" s="223"/>
      <c r="T1798" s="231"/>
      <c r="U1798" s="231"/>
      <c r="V1798" s="231"/>
      <c r="W1798" s="251" t="str">
        <f t="shared" si="28"/>
        <v/>
      </c>
    </row>
    <row r="1799" spans="1:23" ht="15" customHeight="1">
      <c r="A1799" s="223"/>
      <c r="B1799" s="223"/>
      <c r="C1799" s="224"/>
      <c r="D1799" s="223"/>
      <c r="E1799" s="223"/>
      <c r="F1799" s="223"/>
      <c r="G1799" s="223"/>
      <c r="H1799" s="223"/>
      <c r="I1799" s="223"/>
      <c r="J1799" s="225"/>
      <c r="K1799" s="223"/>
      <c r="L1799" s="223"/>
      <c r="M1799" s="223"/>
      <c r="N1799" s="223"/>
      <c r="O1799" s="231"/>
      <c r="P1799" s="231"/>
      <c r="Q1799" s="231"/>
      <c r="R1799" s="231"/>
      <c r="S1799" s="223"/>
      <c r="T1799" s="231"/>
      <c r="U1799" s="231"/>
      <c r="V1799" s="231"/>
      <c r="W1799" s="251" t="str">
        <f t="shared" si="28"/>
        <v/>
      </c>
    </row>
    <row r="1800" spans="1:23" ht="15" customHeight="1">
      <c r="A1800" s="223"/>
      <c r="B1800" s="223"/>
      <c r="C1800" s="224"/>
      <c r="D1800" s="223"/>
      <c r="E1800" s="223"/>
      <c r="F1800" s="223"/>
      <c r="G1800" s="223"/>
      <c r="H1800" s="223"/>
      <c r="I1800" s="223"/>
      <c r="J1800" s="225"/>
      <c r="K1800" s="223"/>
      <c r="L1800" s="223"/>
      <c r="M1800" s="223"/>
      <c r="N1800" s="223"/>
      <c r="O1800" s="231"/>
      <c r="P1800" s="231"/>
      <c r="Q1800" s="231"/>
      <c r="R1800" s="231"/>
      <c r="S1800" s="223"/>
      <c r="T1800" s="231"/>
      <c r="U1800" s="231"/>
      <c r="V1800" s="231"/>
      <c r="W1800" s="251" t="str">
        <f t="shared" si="28"/>
        <v/>
      </c>
    </row>
    <row r="1801" spans="1:23" ht="15" customHeight="1">
      <c r="A1801" s="223"/>
      <c r="B1801" s="223"/>
      <c r="C1801" s="224"/>
      <c r="D1801" s="223"/>
      <c r="E1801" s="223"/>
      <c r="F1801" s="223"/>
      <c r="G1801" s="223"/>
      <c r="H1801" s="223"/>
      <c r="I1801" s="223"/>
      <c r="J1801" s="225"/>
      <c r="K1801" s="223"/>
      <c r="L1801" s="223"/>
      <c r="M1801" s="223"/>
      <c r="N1801" s="223"/>
      <c r="O1801" s="231"/>
      <c r="P1801" s="231"/>
      <c r="Q1801" s="231"/>
      <c r="R1801" s="231"/>
      <c r="S1801" s="223"/>
      <c r="T1801" s="231"/>
      <c r="U1801" s="231"/>
      <c r="V1801" s="231"/>
      <c r="W1801" s="251" t="str">
        <f t="shared" si="28"/>
        <v/>
      </c>
    </row>
    <row r="1802" spans="1:23" ht="15" customHeight="1">
      <c r="A1802" s="223"/>
      <c r="B1802" s="223"/>
      <c r="C1802" s="224"/>
      <c r="D1802" s="223"/>
      <c r="E1802" s="223"/>
      <c r="F1802" s="223"/>
      <c r="G1802" s="223"/>
      <c r="H1802" s="223"/>
      <c r="I1802" s="223"/>
      <c r="J1802" s="225"/>
      <c r="K1802" s="223"/>
      <c r="L1802" s="223"/>
      <c r="M1802" s="223"/>
      <c r="N1802" s="223"/>
      <c r="O1802" s="231"/>
      <c r="P1802" s="231"/>
      <c r="Q1802" s="231"/>
      <c r="R1802" s="231"/>
      <c r="S1802" s="223"/>
      <c r="T1802" s="231"/>
      <c r="U1802" s="231"/>
      <c r="V1802" s="231"/>
      <c r="W1802" s="251" t="str">
        <f t="shared" si="28"/>
        <v/>
      </c>
    </row>
    <row r="1803" spans="1:23" ht="15" customHeight="1">
      <c r="A1803" s="223"/>
      <c r="B1803" s="223"/>
      <c r="C1803" s="224"/>
      <c r="D1803" s="223"/>
      <c r="E1803" s="223"/>
      <c r="F1803" s="223"/>
      <c r="G1803" s="223"/>
      <c r="H1803" s="223"/>
      <c r="I1803" s="223"/>
      <c r="J1803" s="225"/>
      <c r="K1803" s="223"/>
      <c r="L1803" s="223"/>
      <c r="M1803" s="223"/>
      <c r="N1803" s="223"/>
      <c r="O1803" s="231"/>
      <c r="P1803" s="231"/>
      <c r="Q1803" s="231"/>
      <c r="R1803" s="231"/>
      <c r="S1803" s="223"/>
      <c r="T1803" s="231"/>
      <c r="U1803" s="231"/>
      <c r="V1803" s="231"/>
      <c r="W1803" s="251" t="str">
        <f t="shared" si="28"/>
        <v/>
      </c>
    </row>
    <row r="1804" spans="1:23" ht="15" customHeight="1">
      <c r="A1804" s="223"/>
      <c r="B1804" s="223"/>
      <c r="C1804" s="224"/>
      <c r="D1804" s="223"/>
      <c r="E1804" s="223"/>
      <c r="F1804" s="223"/>
      <c r="G1804" s="223"/>
      <c r="H1804" s="223"/>
      <c r="I1804" s="223"/>
      <c r="J1804" s="225"/>
      <c r="K1804" s="223"/>
      <c r="L1804" s="223"/>
      <c r="M1804" s="223"/>
      <c r="N1804" s="223"/>
      <c r="O1804" s="231"/>
      <c r="P1804" s="231"/>
      <c r="Q1804" s="231"/>
      <c r="R1804" s="231"/>
      <c r="S1804" s="223"/>
      <c r="T1804" s="231"/>
      <c r="U1804" s="231"/>
      <c r="V1804" s="231"/>
      <c r="W1804" s="251" t="str">
        <f t="shared" si="28"/>
        <v/>
      </c>
    </row>
    <row r="1805" spans="1:23" ht="15" customHeight="1">
      <c r="A1805" s="223"/>
      <c r="B1805" s="223"/>
      <c r="C1805" s="224"/>
      <c r="D1805" s="223"/>
      <c r="E1805" s="223"/>
      <c r="F1805" s="223"/>
      <c r="G1805" s="223"/>
      <c r="H1805" s="223"/>
      <c r="I1805" s="223"/>
      <c r="J1805" s="225"/>
      <c r="K1805" s="223"/>
      <c r="L1805" s="223"/>
      <c r="M1805" s="223"/>
      <c r="N1805" s="223"/>
      <c r="O1805" s="231"/>
      <c r="P1805" s="231"/>
      <c r="Q1805" s="231"/>
      <c r="R1805" s="231"/>
      <c r="S1805" s="223"/>
      <c r="T1805" s="231"/>
      <c r="U1805" s="231"/>
      <c r="V1805" s="231"/>
      <c r="W1805" s="251" t="str">
        <f t="shared" si="28"/>
        <v/>
      </c>
    </row>
    <row r="1806" spans="1:23" ht="15" customHeight="1">
      <c r="A1806" s="223"/>
      <c r="B1806" s="223"/>
      <c r="C1806" s="224"/>
      <c r="D1806" s="223"/>
      <c r="E1806" s="223"/>
      <c r="F1806" s="223"/>
      <c r="G1806" s="223"/>
      <c r="H1806" s="223"/>
      <c r="I1806" s="223"/>
      <c r="J1806" s="225"/>
      <c r="K1806" s="223"/>
      <c r="L1806" s="223"/>
      <c r="M1806" s="223"/>
      <c r="N1806" s="223"/>
      <c r="O1806" s="231"/>
      <c r="P1806" s="231"/>
      <c r="Q1806" s="231"/>
      <c r="R1806" s="231"/>
      <c r="S1806" s="223"/>
      <c r="T1806" s="231"/>
      <c r="U1806" s="231"/>
      <c r="V1806" s="231"/>
      <c r="W1806" s="251" t="str">
        <f t="shared" si="28"/>
        <v/>
      </c>
    </row>
    <row r="1807" spans="1:23" ht="15" customHeight="1">
      <c r="A1807" s="223"/>
      <c r="B1807" s="223"/>
      <c r="C1807" s="224"/>
      <c r="D1807" s="223"/>
      <c r="E1807" s="223"/>
      <c r="F1807" s="223"/>
      <c r="G1807" s="223"/>
      <c r="H1807" s="223"/>
      <c r="I1807" s="223"/>
      <c r="J1807" s="225"/>
      <c r="K1807" s="223"/>
      <c r="L1807" s="223"/>
      <c r="M1807" s="223"/>
      <c r="N1807" s="223"/>
      <c r="O1807" s="231"/>
      <c r="P1807" s="231"/>
      <c r="Q1807" s="231"/>
      <c r="R1807" s="231"/>
      <c r="S1807" s="223"/>
      <c r="T1807" s="231"/>
      <c r="U1807" s="231"/>
      <c r="V1807" s="231"/>
      <c r="W1807" s="251" t="str">
        <f t="shared" si="28"/>
        <v/>
      </c>
    </row>
    <row r="1808" spans="1:23" ht="15" customHeight="1">
      <c r="A1808" s="223"/>
      <c r="B1808" s="223"/>
      <c r="C1808" s="224"/>
      <c r="D1808" s="223"/>
      <c r="E1808" s="223"/>
      <c r="F1808" s="223"/>
      <c r="G1808" s="223"/>
      <c r="H1808" s="223"/>
      <c r="I1808" s="223"/>
      <c r="J1808" s="225"/>
      <c r="K1808" s="223"/>
      <c r="L1808" s="223"/>
      <c r="M1808" s="223"/>
      <c r="N1808" s="223"/>
      <c r="O1808" s="231"/>
      <c r="P1808" s="231"/>
      <c r="Q1808" s="231"/>
      <c r="R1808" s="231"/>
      <c r="S1808" s="223"/>
      <c r="T1808" s="231"/>
      <c r="U1808" s="231"/>
      <c r="V1808" s="231"/>
      <c r="W1808" s="251" t="str">
        <f t="shared" si="28"/>
        <v/>
      </c>
    </row>
    <row r="1809" spans="1:23" ht="15" customHeight="1">
      <c r="A1809" s="223"/>
      <c r="B1809" s="223"/>
      <c r="C1809" s="224"/>
      <c r="D1809" s="223"/>
      <c r="E1809" s="223"/>
      <c r="F1809" s="223"/>
      <c r="G1809" s="223"/>
      <c r="H1809" s="223"/>
      <c r="I1809" s="223"/>
      <c r="J1809" s="225"/>
      <c r="K1809" s="223"/>
      <c r="L1809" s="223"/>
      <c r="M1809" s="223"/>
      <c r="N1809" s="223"/>
      <c r="O1809" s="231"/>
      <c r="P1809" s="231"/>
      <c r="Q1809" s="231"/>
      <c r="R1809" s="231"/>
      <c r="S1809" s="223"/>
      <c r="T1809" s="231"/>
      <c r="U1809" s="231"/>
      <c r="V1809" s="231"/>
      <c r="W1809" s="251" t="str">
        <f t="shared" si="28"/>
        <v/>
      </c>
    </row>
    <row r="1810" spans="1:23" ht="15" customHeight="1">
      <c r="A1810" s="223"/>
      <c r="B1810" s="223"/>
      <c r="C1810" s="224"/>
      <c r="D1810" s="223"/>
      <c r="E1810" s="223"/>
      <c r="F1810" s="223"/>
      <c r="G1810" s="223"/>
      <c r="H1810" s="223"/>
      <c r="I1810" s="223"/>
      <c r="J1810" s="225"/>
      <c r="K1810" s="223"/>
      <c r="L1810" s="223"/>
      <c r="M1810" s="223"/>
      <c r="N1810" s="223"/>
      <c r="O1810" s="231"/>
      <c r="P1810" s="231"/>
      <c r="Q1810" s="231"/>
      <c r="R1810" s="231"/>
      <c r="S1810" s="223"/>
      <c r="T1810" s="231"/>
      <c r="U1810" s="231"/>
      <c r="V1810" s="231"/>
      <c r="W1810" s="251" t="str">
        <f t="shared" si="28"/>
        <v/>
      </c>
    </row>
    <row r="1811" spans="1:23" ht="15" customHeight="1">
      <c r="A1811" s="223"/>
      <c r="B1811" s="223"/>
      <c r="C1811" s="224"/>
      <c r="D1811" s="223"/>
      <c r="E1811" s="223"/>
      <c r="F1811" s="223"/>
      <c r="G1811" s="223"/>
      <c r="H1811" s="223"/>
      <c r="I1811" s="223"/>
      <c r="J1811" s="225"/>
      <c r="K1811" s="223"/>
      <c r="L1811" s="223"/>
      <c r="M1811" s="223"/>
      <c r="N1811" s="223"/>
      <c r="O1811" s="231"/>
      <c r="P1811" s="231"/>
      <c r="Q1811" s="231"/>
      <c r="R1811" s="231"/>
      <c r="S1811" s="223"/>
      <c r="T1811" s="231"/>
      <c r="U1811" s="231"/>
      <c r="V1811" s="231"/>
      <c r="W1811" s="251" t="str">
        <f t="shared" si="28"/>
        <v/>
      </c>
    </row>
    <row r="1812" spans="1:23" ht="15" customHeight="1">
      <c r="A1812" s="223"/>
      <c r="B1812" s="223"/>
      <c r="C1812" s="224"/>
      <c r="D1812" s="223"/>
      <c r="E1812" s="223"/>
      <c r="F1812" s="223"/>
      <c r="G1812" s="223"/>
      <c r="H1812" s="223"/>
      <c r="I1812" s="223"/>
      <c r="J1812" s="225"/>
      <c r="K1812" s="223"/>
      <c r="L1812" s="223"/>
      <c r="M1812" s="223"/>
      <c r="N1812" s="223"/>
      <c r="O1812" s="231"/>
      <c r="P1812" s="231"/>
      <c r="Q1812" s="231"/>
      <c r="R1812" s="231"/>
      <c r="S1812" s="223"/>
      <c r="T1812" s="231"/>
      <c r="U1812" s="231"/>
      <c r="V1812" s="231"/>
      <c r="W1812" s="251" t="str">
        <f t="shared" si="28"/>
        <v/>
      </c>
    </row>
    <row r="1813" spans="1:23" ht="15" customHeight="1">
      <c r="A1813" s="223"/>
      <c r="B1813" s="223"/>
      <c r="C1813" s="224"/>
      <c r="D1813" s="223"/>
      <c r="E1813" s="223"/>
      <c r="F1813" s="223"/>
      <c r="G1813" s="223"/>
      <c r="H1813" s="223"/>
      <c r="I1813" s="223"/>
      <c r="J1813" s="225"/>
      <c r="K1813" s="223"/>
      <c r="L1813" s="223"/>
      <c r="M1813" s="223"/>
      <c r="N1813" s="223"/>
      <c r="O1813" s="231"/>
      <c r="P1813" s="231"/>
      <c r="Q1813" s="231"/>
      <c r="R1813" s="231"/>
      <c r="S1813" s="223"/>
      <c r="T1813" s="231"/>
      <c r="U1813" s="231"/>
      <c r="V1813" s="231"/>
      <c r="W1813" s="251" t="str">
        <f t="shared" si="28"/>
        <v/>
      </c>
    </row>
    <row r="1814" spans="1:23" ht="15" customHeight="1">
      <c r="A1814" s="223"/>
      <c r="B1814" s="223"/>
      <c r="C1814" s="224"/>
      <c r="D1814" s="223"/>
      <c r="E1814" s="223"/>
      <c r="F1814" s="223"/>
      <c r="G1814" s="223"/>
      <c r="H1814" s="223"/>
      <c r="I1814" s="223"/>
      <c r="J1814" s="225"/>
      <c r="K1814" s="223"/>
      <c r="L1814" s="223"/>
      <c r="M1814" s="223"/>
      <c r="N1814" s="223"/>
      <c r="O1814" s="231"/>
      <c r="P1814" s="231"/>
      <c r="Q1814" s="231"/>
      <c r="R1814" s="231"/>
      <c r="S1814" s="223"/>
      <c r="T1814" s="231"/>
      <c r="U1814" s="231"/>
      <c r="V1814" s="231"/>
      <c r="W1814" s="251" t="str">
        <f t="shared" si="28"/>
        <v/>
      </c>
    </row>
    <row r="1815" spans="1:23" ht="15" customHeight="1">
      <c r="A1815" s="223"/>
      <c r="B1815" s="223"/>
      <c r="C1815" s="224"/>
      <c r="D1815" s="223"/>
      <c r="E1815" s="223"/>
      <c r="F1815" s="223"/>
      <c r="G1815" s="223"/>
      <c r="H1815" s="223"/>
      <c r="I1815" s="223"/>
      <c r="J1815" s="225"/>
      <c r="K1815" s="223"/>
      <c r="L1815" s="223"/>
      <c r="M1815" s="223"/>
      <c r="N1815" s="223"/>
      <c r="O1815" s="231"/>
      <c r="P1815" s="231"/>
      <c r="Q1815" s="231"/>
      <c r="R1815" s="231"/>
      <c r="S1815" s="223"/>
      <c r="T1815" s="231"/>
      <c r="U1815" s="231"/>
      <c r="V1815" s="231"/>
      <c r="W1815" s="251" t="str">
        <f t="shared" si="28"/>
        <v/>
      </c>
    </row>
    <row r="1816" spans="1:23" ht="15" customHeight="1">
      <c r="A1816" s="223"/>
      <c r="B1816" s="223"/>
      <c r="C1816" s="224"/>
      <c r="D1816" s="223"/>
      <c r="E1816" s="223"/>
      <c r="F1816" s="223"/>
      <c r="G1816" s="223"/>
      <c r="H1816" s="223"/>
      <c r="I1816" s="223"/>
      <c r="J1816" s="225"/>
      <c r="K1816" s="223"/>
      <c r="L1816" s="223"/>
      <c r="M1816" s="223"/>
      <c r="N1816" s="223"/>
      <c r="O1816" s="231"/>
      <c r="P1816" s="231"/>
      <c r="Q1816" s="231"/>
      <c r="R1816" s="231"/>
      <c r="S1816" s="223"/>
      <c r="T1816" s="231"/>
      <c r="U1816" s="231"/>
      <c r="V1816" s="231"/>
      <c r="W1816" s="251" t="str">
        <f t="shared" si="28"/>
        <v/>
      </c>
    </row>
    <row r="1817" spans="1:23" ht="15" customHeight="1">
      <c r="A1817" s="223"/>
      <c r="B1817" s="223"/>
      <c r="C1817" s="224"/>
      <c r="D1817" s="223"/>
      <c r="E1817" s="223"/>
      <c r="F1817" s="223"/>
      <c r="G1817" s="223"/>
      <c r="H1817" s="223"/>
      <c r="I1817" s="223"/>
      <c r="J1817" s="225"/>
      <c r="K1817" s="223"/>
      <c r="L1817" s="223"/>
      <c r="M1817" s="223"/>
      <c r="N1817" s="223"/>
      <c r="O1817" s="231"/>
      <c r="P1817" s="231"/>
      <c r="Q1817" s="231"/>
      <c r="R1817" s="231"/>
      <c r="S1817" s="223"/>
      <c r="T1817" s="231"/>
      <c r="U1817" s="231"/>
      <c r="V1817" s="231"/>
      <c r="W1817" s="251" t="str">
        <f t="shared" si="28"/>
        <v/>
      </c>
    </row>
    <row r="1818" spans="1:23" ht="15" customHeight="1">
      <c r="A1818" s="223"/>
      <c r="B1818" s="223"/>
      <c r="C1818" s="224"/>
      <c r="D1818" s="223"/>
      <c r="E1818" s="223"/>
      <c r="F1818" s="223"/>
      <c r="G1818" s="223"/>
      <c r="H1818" s="223"/>
      <c r="I1818" s="223"/>
      <c r="J1818" s="225"/>
      <c r="K1818" s="223"/>
      <c r="L1818" s="223"/>
      <c r="M1818" s="223"/>
      <c r="N1818" s="223"/>
      <c r="O1818" s="231"/>
      <c r="P1818" s="231"/>
      <c r="Q1818" s="231"/>
      <c r="R1818" s="231"/>
      <c r="S1818" s="223"/>
      <c r="T1818" s="231"/>
      <c r="U1818" s="231"/>
      <c r="V1818" s="231"/>
      <c r="W1818" s="251" t="str">
        <f t="shared" si="28"/>
        <v/>
      </c>
    </row>
    <row r="1819" spans="1:23" ht="15" customHeight="1">
      <c r="A1819" s="223"/>
      <c r="B1819" s="223"/>
      <c r="C1819" s="224"/>
      <c r="D1819" s="223"/>
      <c r="E1819" s="223"/>
      <c r="F1819" s="223"/>
      <c r="G1819" s="223"/>
      <c r="H1819" s="223"/>
      <c r="I1819" s="223"/>
      <c r="J1819" s="225"/>
      <c r="K1819" s="223"/>
      <c r="L1819" s="223"/>
      <c r="M1819" s="223"/>
      <c r="N1819" s="223"/>
      <c r="O1819" s="231"/>
      <c r="P1819" s="231"/>
      <c r="Q1819" s="231"/>
      <c r="R1819" s="231"/>
      <c r="S1819" s="223"/>
      <c r="T1819" s="231"/>
      <c r="U1819" s="231"/>
      <c r="V1819" s="231"/>
      <c r="W1819" s="251" t="str">
        <f t="shared" si="28"/>
        <v/>
      </c>
    </row>
    <row r="1820" spans="1:23" ht="15" customHeight="1">
      <c r="A1820" s="223"/>
      <c r="B1820" s="223"/>
      <c r="C1820" s="224"/>
      <c r="D1820" s="223"/>
      <c r="E1820" s="223"/>
      <c r="F1820" s="223"/>
      <c r="G1820" s="223"/>
      <c r="H1820" s="223"/>
      <c r="I1820" s="223"/>
      <c r="J1820" s="225"/>
      <c r="K1820" s="223"/>
      <c r="L1820" s="223"/>
      <c r="M1820" s="223"/>
      <c r="N1820" s="223"/>
      <c r="O1820" s="231"/>
      <c r="P1820" s="231"/>
      <c r="Q1820" s="231"/>
      <c r="R1820" s="231"/>
      <c r="S1820" s="223"/>
      <c r="T1820" s="231"/>
      <c r="U1820" s="231"/>
      <c r="V1820" s="231"/>
      <c r="W1820" s="251" t="str">
        <f t="shared" si="28"/>
        <v/>
      </c>
    </row>
    <row r="1821" spans="1:23" ht="15" customHeight="1">
      <c r="A1821" s="223"/>
      <c r="B1821" s="223"/>
      <c r="C1821" s="224"/>
      <c r="D1821" s="223"/>
      <c r="E1821" s="223"/>
      <c r="F1821" s="223"/>
      <c r="G1821" s="223"/>
      <c r="H1821" s="223"/>
      <c r="I1821" s="223"/>
      <c r="J1821" s="225"/>
      <c r="K1821" s="223"/>
      <c r="L1821" s="223"/>
      <c r="M1821" s="223"/>
      <c r="N1821" s="223"/>
      <c r="O1821" s="231"/>
      <c r="P1821" s="231"/>
      <c r="Q1821" s="231"/>
      <c r="R1821" s="231"/>
      <c r="S1821" s="223"/>
      <c r="T1821" s="231"/>
      <c r="U1821" s="231"/>
      <c r="V1821" s="231"/>
      <c r="W1821" s="251" t="str">
        <f t="shared" si="28"/>
        <v/>
      </c>
    </row>
    <row r="1822" spans="1:23" ht="15" customHeight="1">
      <c r="A1822" s="223"/>
      <c r="B1822" s="223"/>
      <c r="C1822" s="224"/>
      <c r="D1822" s="223"/>
      <c r="E1822" s="223"/>
      <c r="F1822" s="223"/>
      <c r="G1822" s="223"/>
      <c r="H1822" s="223"/>
      <c r="I1822" s="223"/>
      <c r="J1822" s="225"/>
      <c r="K1822" s="223"/>
      <c r="L1822" s="223"/>
      <c r="M1822" s="223"/>
      <c r="N1822" s="223"/>
      <c r="O1822" s="231"/>
      <c r="P1822" s="231"/>
      <c r="Q1822" s="231"/>
      <c r="R1822" s="231"/>
      <c r="S1822" s="223"/>
      <c r="T1822" s="231"/>
      <c r="U1822" s="231"/>
      <c r="V1822" s="231"/>
      <c r="W1822" s="251" t="str">
        <f t="shared" si="28"/>
        <v/>
      </c>
    </row>
    <row r="1823" spans="1:23" ht="15" customHeight="1">
      <c r="A1823" s="223"/>
      <c r="B1823" s="223"/>
      <c r="C1823" s="224"/>
      <c r="D1823" s="223"/>
      <c r="E1823" s="223"/>
      <c r="F1823" s="223"/>
      <c r="G1823" s="223"/>
      <c r="H1823" s="223"/>
      <c r="I1823" s="223"/>
      <c r="J1823" s="225"/>
      <c r="K1823" s="223"/>
      <c r="L1823" s="223"/>
      <c r="M1823" s="223"/>
      <c r="N1823" s="223"/>
      <c r="O1823" s="231"/>
      <c r="P1823" s="231"/>
      <c r="Q1823" s="231"/>
      <c r="R1823" s="231"/>
      <c r="S1823" s="223"/>
      <c r="T1823" s="231"/>
      <c r="U1823" s="231"/>
      <c r="V1823" s="231"/>
      <c r="W1823" s="251" t="str">
        <f t="shared" si="28"/>
        <v/>
      </c>
    </row>
    <row r="1824" spans="1:23" ht="15" customHeight="1">
      <c r="A1824" s="223"/>
      <c r="B1824" s="223"/>
      <c r="C1824" s="224"/>
      <c r="D1824" s="223"/>
      <c r="E1824" s="223"/>
      <c r="F1824" s="223"/>
      <c r="G1824" s="223"/>
      <c r="H1824" s="223"/>
      <c r="I1824" s="223"/>
      <c r="J1824" s="225"/>
      <c r="K1824" s="223"/>
      <c r="L1824" s="223"/>
      <c r="M1824" s="223"/>
      <c r="N1824" s="223"/>
      <c r="O1824" s="231"/>
      <c r="P1824" s="231"/>
      <c r="Q1824" s="231"/>
      <c r="R1824" s="231"/>
      <c r="S1824" s="223"/>
      <c r="T1824" s="231"/>
      <c r="U1824" s="231"/>
      <c r="V1824" s="231"/>
      <c r="W1824" s="251" t="str">
        <f t="shared" si="28"/>
        <v/>
      </c>
    </row>
    <row r="1825" spans="1:23" ht="15" customHeight="1">
      <c r="A1825" s="223"/>
      <c r="B1825" s="223"/>
      <c r="C1825" s="224"/>
      <c r="D1825" s="223"/>
      <c r="E1825" s="223"/>
      <c r="F1825" s="223"/>
      <c r="G1825" s="223"/>
      <c r="H1825" s="223"/>
      <c r="I1825" s="223"/>
      <c r="J1825" s="225"/>
      <c r="K1825" s="223"/>
      <c r="L1825" s="223"/>
      <c r="M1825" s="223"/>
      <c r="N1825" s="223"/>
      <c r="O1825" s="231"/>
      <c r="P1825" s="231"/>
      <c r="Q1825" s="231"/>
      <c r="R1825" s="231"/>
      <c r="S1825" s="223"/>
      <c r="T1825" s="231"/>
      <c r="U1825" s="231"/>
      <c r="V1825" s="231"/>
      <c r="W1825" s="251" t="str">
        <f t="shared" si="28"/>
        <v/>
      </c>
    </row>
    <row r="1826" spans="1:23" ht="15" customHeight="1">
      <c r="A1826" s="223"/>
      <c r="B1826" s="223"/>
      <c r="C1826" s="224"/>
      <c r="D1826" s="223"/>
      <c r="E1826" s="223"/>
      <c r="F1826" s="223"/>
      <c r="G1826" s="223"/>
      <c r="H1826" s="223"/>
      <c r="I1826" s="223"/>
      <c r="J1826" s="225"/>
      <c r="K1826" s="223"/>
      <c r="L1826" s="223"/>
      <c r="M1826" s="223"/>
      <c r="N1826" s="223"/>
      <c r="O1826" s="231"/>
      <c r="P1826" s="231"/>
      <c r="Q1826" s="231"/>
      <c r="R1826" s="231"/>
      <c r="S1826" s="223"/>
      <c r="T1826" s="231"/>
      <c r="U1826" s="231"/>
      <c r="V1826" s="231"/>
      <c r="W1826" s="251" t="str">
        <f t="shared" si="28"/>
        <v/>
      </c>
    </row>
    <row r="1827" spans="1:23" ht="15" customHeight="1">
      <c r="A1827" s="223"/>
      <c r="B1827" s="223"/>
      <c r="C1827" s="224"/>
      <c r="D1827" s="223"/>
      <c r="E1827" s="223"/>
      <c r="F1827" s="223"/>
      <c r="G1827" s="223"/>
      <c r="H1827" s="223"/>
      <c r="I1827" s="223"/>
      <c r="J1827" s="225"/>
      <c r="K1827" s="223"/>
      <c r="L1827" s="223"/>
      <c r="M1827" s="223"/>
      <c r="N1827" s="223"/>
      <c r="O1827" s="231"/>
      <c r="P1827" s="231"/>
      <c r="Q1827" s="231"/>
      <c r="R1827" s="231"/>
      <c r="S1827" s="223"/>
      <c r="T1827" s="231"/>
      <c r="U1827" s="231"/>
      <c r="V1827" s="231"/>
      <c r="W1827" s="251" t="str">
        <f t="shared" si="28"/>
        <v/>
      </c>
    </row>
    <row r="1828" spans="1:23" ht="15" customHeight="1">
      <c r="A1828" s="223"/>
      <c r="B1828" s="223"/>
      <c r="C1828" s="224"/>
      <c r="D1828" s="223"/>
      <c r="E1828" s="223"/>
      <c r="F1828" s="223"/>
      <c r="G1828" s="223"/>
      <c r="H1828" s="223"/>
      <c r="I1828" s="223"/>
      <c r="J1828" s="225"/>
      <c r="K1828" s="223"/>
      <c r="L1828" s="223"/>
      <c r="M1828" s="223"/>
      <c r="N1828" s="223"/>
      <c r="O1828" s="231"/>
      <c r="P1828" s="231"/>
      <c r="Q1828" s="231"/>
      <c r="R1828" s="231"/>
      <c r="S1828" s="223"/>
      <c r="T1828" s="231"/>
      <c r="U1828" s="231"/>
      <c r="V1828" s="231"/>
      <c r="W1828" s="251" t="str">
        <f t="shared" si="28"/>
        <v/>
      </c>
    </row>
    <row r="1829" spans="1:23" ht="15" customHeight="1">
      <c r="A1829" s="223"/>
      <c r="B1829" s="223"/>
      <c r="C1829" s="224"/>
      <c r="D1829" s="223"/>
      <c r="E1829" s="223"/>
      <c r="F1829" s="223"/>
      <c r="G1829" s="223"/>
      <c r="H1829" s="223"/>
      <c r="I1829" s="223"/>
      <c r="J1829" s="225"/>
      <c r="K1829" s="223"/>
      <c r="L1829" s="223"/>
      <c r="M1829" s="223"/>
      <c r="N1829" s="223"/>
      <c r="O1829" s="231"/>
      <c r="P1829" s="231"/>
      <c r="Q1829" s="231"/>
      <c r="R1829" s="231"/>
      <c r="S1829" s="223"/>
      <c r="T1829" s="231"/>
      <c r="U1829" s="231"/>
      <c r="V1829" s="231"/>
      <c r="W1829" s="251" t="str">
        <f t="shared" si="28"/>
        <v/>
      </c>
    </row>
    <row r="1830" spans="1:23" ht="15" customHeight="1">
      <c r="A1830" s="223"/>
      <c r="B1830" s="223"/>
      <c r="C1830" s="224"/>
      <c r="D1830" s="223"/>
      <c r="E1830" s="223"/>
      <c r="F1830" s="223"/>
      <c r="G1830" s="223"/>
      <c r="H1830" s="223"/>
      <c r="I1830" s="223"/>
      <c r="J1830" s="225"/>
      <c r="K1830" s="223"/>
      <c r="L1830" s="223"/>
      <c r="M1830" s="223"/>
      <c r="N1830" s="223"/>
      <c r="O1830" s="231"/>
      <c r="P1830" s="231"/>
      <c r="Q1830" s="231"/>
      <c r="R1830" s="231"/>
      <c r="S1830" s="223"/>
      <c r="T1830" s="231"/>
      <c r="U1830" s="231"/>
      <c r="V1830" s="231"/>
      <c r="W1830" s="251" t="str">
        <f t="shared" si="28"/>
        <v/>
      </c>
    </row>
    <row r="1831" spans="1:23" ht="15" customHeight="1">
      <c r="A1831" s="223"/>
      <c r="B1831" s="223"/>
      <c r="C1831" s="224"/>
      <c r="D1831" s="223"/>
      <c r="E1831" s="223"/>
      <c r="F1831" s="223"/>
      <c r="G1831" s="223"/>
      <c r="H1831" s="223"/>
      <c r="I1831" s="223"/>
      <c r="J1831" s="225"/>
      <c r="K1831" s="223"/>
      <c r="L1831" s="223"/>
      <c r="M1831" s="223"/>
      <c r="N1831" s="223"/>
      <c r="O1831" s="231"/>
      <c r="P1831" s="231"/>
      <c r="Q1831" s="231"/>
      <c r="R1831" s="231"/>
      <c r="S1831" s="223"/>
      <c r="T1831" s="231"/>
      <c r="U1831" s="231"/>
      <c r="V1831" s="231"/>
      <c r="W1831" s="251" t="str">
        <f t="shared" si="28"/>
        <v/>
      </c>
    </row>
    <row r="1832" spans="1:23" ht="15" customHeight="1">
      <c r="A1832" s="223"/>
      <c r="B1832" s="223"/>
      <c r="C1832" s="224"/>
      <c r="D1832" s="223"/>
      <c r="E1832" s="223"/>
      <c r="F1832" s="223"/>
      <c r="G1832" s="223"/>
      <c r="H1832" s="223"/>
      <c r="I1832" s="223"/>
      <c r="J1832" s="225"/>
      <c r="K1832" s="223"/>
      <c r="L1832" s="223"/>
      <c r="M1832" s="223"/>
      <c r="N1832" s="223"/>
      <c r="O1832" s="231"/>
      <c r="P1832" s="231"/>
      <c r="Q1832" s="231"/>
      <c r="R1832" s="231"/>
      <c r="S1832" s="223"/>
      <c r="T1832" s="231"/>
      <c r="U1832" s="231"/>
      <c r="V1832" s="231"/>
      <c r="W1832" s="251" t="str">
        <f t="shared" si="28"/>
        <v/>
      </c>
    </row>
    <row r="1833" spans="1:23" ht="15" customHeight="1">
      <c r="A1833" s="223"/>
      <c r="B1833" s="223"/>
      <c r="C1833" s="224"/>
      <c r="D1833" s="223"/>
      <c r="E1833" s="223"/>
      <c r="F1833" s="223"/>
      <c r="G1833" s="223"/>
      <c r="H1833" s="223"/>
      <c r="I1833" s="223"/>
      <c r="J1833" s="225"/>
      <c r="K1833" s="223"/>
      <c r="L1833" s="223"/>
      <c r="M1833" s="223"/>
      <c r="N1833" s="223"/>
      <c r="O1833" s="231"/>
      <c r="P1833" s="231"/>
      <c r="Q1833" s="231"/>
      <c r="R1833" s="231"/>
      <c r="S1833" s="223"/>
      <c r="T1833" s="231"/>
      <c r="U1833" s="231"/>
      <c r="V1833" s="231"/>
      <c r="W1833" s="251" t="str">
        <f t="shared" si="28"/>
        <v/>
      </c>
    </row>
    <row r="1834" spans="1:23" ht="15" customHeight="1">
      <c r="A1834" s="223"/>
      <c r="B1834" s="223"/>
      <c r="C1834" s="224"/>
      <c r="D1834" s="223"/>
      <c r="E1834" s="223"/>
      <c r="F1834" s="223"/>
      <c r="G1834" s="223"/>
      <c r="H1834" s="223"/>
      <c r="I1834" s="223"/>
      <c r="J1834" s="225"/>
      <c r="K1834" s="223"/>
      <c r="L1834" s="223"/>
      <c r="M1834" s="223"/>
      <c r="N1834" s="223"/>
      <c r="O1834" s="231"/>
      <c r="P1834" s="231"/>
      <c r="Q1834" s="231"/>
      <c r="R1834" s="231"/>
      <c r="S1834" s="223"/>
      <c r="T1834" s="231"/>
      <c r="U1834" s="231"/>
      <c r="V1834" s="231"/>
      <c r="W1834" s="251" t="str">
        <f t="shared" si="28"/>
        <v/>
      </c>
    </row>
    <row r="1835" spans="1:23" ht="15" customHeight="1">
      <c r="A1835" s="223"/>
      <c r="B1835" s="223"/>
      <c r="C1835" s="224"/>
      <c r="D1835" s="223"/>
      <c r="E1835" s="223"/>
      <c r="F1835" s="223"/>
      <c r="G1835" s="223"/>
      <c r="H1835" s="223"/>
      <c r="I1835" s="223"/>
      <c r="J1835" s="225"/>
      <c r="K1835" s="223"/>
      <c r="L1835" s="223"/>
      <c r="M1835" s="223"/>
      <c r="N1835" s="223"/>
      <c r="O1835" s="231"/>
      <c r="P1835" s="231"/>
      <c r="Q1835" s="231"/>
      <c r="R1835" s="231"/>
      <c r="S1835" s="223"/>
      <c r="T1835" s="231"/>
      <c r="U1835" s="231"/>
      <c r="V1835" s="231"/>
      <c r="W1835" s="251" t="str">
        <f t="shared" si="28"/>
        <v/>
      </c>
    </row>
    <row r="1836" spans="1:23" ht="15" customHeight="1">
      <c r="A1836" s="223"/>
      <c r="B1836" s="223"/>
      <c r="C1836" s="224"/>
      <c r="D1836" s="223"/>
      <c r="E1836" s="223"/>
      <c r="F1836" s="223"/>
      <c r="G1836" s="223"/>
      <c r="H1836" s="223"/>
      <c r="I1836" s="223"/>
      <c r="J1836" s="225"/>
      <c r="K1836" s="223"/>
      <c r="L1836" s="223"/>
      <c r="M1836" s="223"/>
      <c r="N1836" s="223"/>
      <c r="O1836" s="231"/>
      <c r="P1836" s="231"/>
      <c r="Q1836" s="231"/>
      <c r="R1836" s="231"/>
      <c r="S1836" s="223"/>
      <c r="T1836" s="231"/>
      <c r="U1836" s="231"/>
      <c r="V1836" s="231"/>
      <c r="W1836" s="251" t="str">
        <f t="shared" si="28"/>
        <v/>
      </c>
    </row>
    <row r="1837" spans="1:23" ht="15" customHeight="1">
      <c r="A1837" s="223"/>
      <c r="B1837" s="223"/>
      <c r="C1837" s="224"/>
      <c r="D1837" s="223"/>
      <c r="E1837" s="223"/>
      <c r="F1837" s="223"/>
      <c r="G1837" s="223"/>
      <c r="H1837" s="223"/>
      <c r="I1837" s="223"/>
      <c r="J1837" s="225"/>
      <c r="K1837" s="223"/>
      <c r="L1837" s="223"/>
      <c r="M1837" s="223"/>
      <c r="N1837" s="223"/>
      <c r="O1837" s="231"/>
      <c r="P1837" s="231"/>
      <c r="Q1837" s="231"/>
      <c r="R1837" s="231"/>
      <c r="S1837" s="223"/>
      <c r="T1837" s="231"/>
      <c r="U1837" s="231"/>
      <c r="V1837" s="231"/>
      <c r="W1837" s="251" t="str">
        <f t="shared" si="28"/>
        <v/>
      </c>
    </row>
    <row r="1838" spans="1:23" ht="15" customHeight="1">
      <c r="A1838" s="223"/>
      <c r="B1838" s="223"/>
      <c r="C1838" s="224"/>
      <c r="D1838" s="223"/>
      <c r="E1838" s="223"/>
      <c r="F1838" s="223"/>
      <c r="G1838" s="223"/>
      <c r="H1838" s="223"/>
      <c r="I1838" s="223"/>
      <c r="J1838" s="225"/>
      <c r="K1838" s="223"/>
      <c r="L1838" s="223"/>
      <c r="M1838" s="223"/>
      <c r="N1838" s="223"/>
      <c r="O1838" s="231"/>
      <c r="P1838" s="231"/>
      <c r="Q1838" s="231"/>
      <c r="R1838" s="231"/>
      <c r="S1838" s="223"/>
      <c r="T1838" s="231"/>
      <c r="U1838" s="231"/>
      <c r="V1838" s="231"/>
      <c r="W1838" s="251" t="str">
        <f t="shared" si="28"/>
        <v/>
      </c>
    </row>
    <row r="1839" spans="1:23" ht="15" customHeight="1">
      <c r="A1839" s="223"/>
      <c r="B1839" s="223"/>
      <c r="C1839" s="224"/>
      <c r="D1839" s="223"/>
      <c r="E1839" s="223"/>
      <c r="F1839" s="223"/>
      <c r="G1839" s="223"/>
      <c r="H1839" s="223"/>
      <c r="I1839" s="223"/>
      <c r="J1839" s="225"/>
      <c r="K1839" s="223"/>
      <c r="L1839" s="223"/>
      <c r="M1839" s="223"/>
      <c r="N1839" s="223"/>
      <c r="O1839" s="231"/>
      <c r="P1839" s="231"/>
      <c r="Q1839" s="231"/>
      <c r="R1839" s="231"/>
      <c r="S1839" s="223"/>
      <c r="T1839" s="231"/>
      <c r="U1839" s="231"/>
      <c r="V1839" s="231"/>
      <c r="W1839" s="251" t="str">
        <f t="shared" si="28"/>
        <v/>
      </c>
    </row>
    <row r="1840" spans="1:23" ht="15" customHeight="1">
      <c r="A1840" s="223"/>
      <c r="B1840" s="223"/>
      <c r="C1840" s="224"/>
      <c r="D1840" s="223"/>
      <c r="E1840" s="223"/>
      <c r="F1840" s="223"/>
      <c r="G1840" s="223"/>
      <c r="H1840" s="223"/>
      <c r="I1840" s="223"/>
      <c r="J1840" s="225"/>
      <c r="K1840" s="223"/>
      <c r="L1840" s="223"/>
      <c r="M1840" s="223"/>
      <c r="N1840" s="223"/>
      <c r="O1840" s="231"/>
      <c r="P1840" s="231"/>
      <c r="Q1840" s="231"/>
      <c r="R1840" s="231"/>
      <c r="S1840" s="223"/>
      <c r="T1840" s="231"/>
      <c r="U1840" s="231"/>
      <c r="V1840" s="231"/>
      <c r="W1840" s="251" t="str">
        <f t="shared" si="28"/>
        <v/>
      </c>
    </row>
    <row r="1841" spans="1:23" ht="15" customHeight="1">
      <c r="A1841" s="223"/>
      <c r="B1841" s="223"/>
      <c r="C1841" s="224"/>
      <c r="D1841" s="223"/>
      <c r="E1841" s="223"/>
      <c r="F1841" s="223"/>
      <c r="G1841" s="223"/>
      <c r="H1841" s="223"/>
      <c r="I1841" s="223"/>
      <c r="J1841" s="225"/>
      <c r="K1841" s="223"/>
      <c r="L1841" s="223"/>
      <c r="M1841" s="223"/>
      <c r="N1841" s="223"/>
      <c r="O1841" s="231"/>
      <c r="P1841" s="231"/>
      <c r="Q1841" s="231"/>
      <c r="R1841" s="231"/>
      <c r="S1841" s="223"/>
      <c r="T1841" s="231"/>
      <c r="U1841" s="231"/>
      <c r="V1841" s="231"/>
      <c r="W1841" s="251" t="str">
        <f t="shared" si="28"/>
        <v/>
      </c>
    </row>
    <row r="1842" spans="1:23" ht="15" customHeight="1">
      <c r="A1842" s="223"/>
      <c r="B1842" s="223"/>
      <c r="C1842" s="224"/>
      <c r="D1842" s="223"/>
      <c r="E1842" s="223"/>
      <c r="F1842" s="223"/>
      <c r="G1842" s="223"/>
      <c r="H1842" s="223"/>
      <c r="I1842" s="223"/>
      <c r="J1842" s="225"/>
      <c r="K1842" s="223"/>
      <c r="L1842" s="223"/>
      <c r="M1842" s="223"/>
      <c r="N1842" s="223"/>
      <c r="O1842" s="231"/>
      <c r="P1842" s="231"/>
      <c r="Q1842" s="231"/>
      <c r="R1842" s="231"/>
      <c r="S1842" s="223"/>
      <c r="T1842" s="231"/>
      <c r="U1842" s="231"/>
      <c r="V1842" s="231"/>
      <c r="W1842" s="251" t="str">
        <f t="shared" si="28"/>
        <v/>
      </c>
    </row>
    <row r="1843" spans="1:23" ht="15" customHeight="1">
      <c r="A1843" s="223"/>
      <c r="B1843" s="223"/>
      <c r="C1843" s="224"/>
      <c r="D1843" s="223"/>
      <c r="E1843" s="223"/>
      <c r="F1843" s="223"/>
      <c r="G1843" s="223"/>
      <c r="H1843" s="223"/>
      <c r="I1843" s="223"/>
      <c r="J1843" s="225"/>
      <c r="K1843" s="223"/>
      <c r="L1843" s="223"/>
      <c r="M1843" s="223"/>
      <c r="N1843" s="223"/>
      <c r="O1843" s="231"/>
      <c r="P1843" s="231"/>
      <c r="Q1843" s="231"/>
      <c r="R1843" s="231"/>
      <c r="S1843" s="223"/>
      <c r="T1843" s="231"/>
      <c r="U1843" s="231"/>
      <c r="V1843" s="231"/>
      <c r="W1843" s="251" t="str">
        <f t="shared" si="28"/>
        <v/>
      </c>
    </row>
    <row r="1844" spans="1:23" ht="15" customHeight="1">
      <c r="A1844" s="223"/>
      <c r="B1844" s="223"/>
      <c r="C1844" s="224"/>
      <c r="D1844" s="223"/>
      <c r="E1844" s="223"/>
      <c r="F1844" s="223"/>
      <c r="G1844" s="223"/>
      <c r="H1844" s="223"/>
      <c r="I1844" s="223"/>
      <c r="J1844" s="225"/>
      <c r="K1844" s="223"/>
      <c r="L1844" s="223"/>
      <c r="M1844" s="223"/>
      <c r="N1844" s="223"/>
      <c r="O1844" s="231"/>
      <c r="P1844" s="231"/>
      <c r="Q1844" s="231"/>
      <c r="R1844" s="231"/>
      <c r="S1844" s="223"/>
      <c r="T1844" s="231"/>
      <c r="U1844" s="231"/>
      <c r="V1844" s="231"/>
      <c r="W1844" s="251" t="str">
        <f t="shared" si="28"/>
        <v/>
      </c>
    </row>
    <row r="1845" spans="1:23" ht="15" customHeight="1">
      <c r="A1845" s="223"/>
      <c r="B1845" s="223"/>
      <c r="C1845" s="224"/>
      <c r="D1845" s="223"/>
      <c r="E1845" s="223"/>
      <c r="F1845" s="223"/>
      <c r="G1845" s="223"/>
      <c r="H1845" s="223"/>
      <c r="I1845" s="223"/>
      <c r="J1845" s="225"/>
      <c r="K1845" s="223"/>
      <c r="L1845" s="223"/>
      <c r="M1845" s="223"/>
      <c r="N1845" s="223"/>
      <c r="O1845" s="231"/>
      <c r="P1845" s="231"/>
      <c r="Q1845" s="231"/>
      <c r="R1845" s="231"/>
      <c r="S1845" s="223"/>
      <c r="T1845" s="231"/>
      <c r="U1845" s="231"/>
      <c r="V1845" s="231"/>
      <c r="W1845" s="251" t="str">
        <f t="shared" si="28"/>
        <v/>
      </c>
    </row>
    <row r="1846" spans="1:23" ht="15" customHeight="1">
      <c r="A1846" s="223"/>
      <c r="B1846" s="223"/>
      <c r="C1846" s="224"/>
      <c r="D1846" s="223"/>
      <c r="E1846" s="223"/>
      <c r="F1846" s="223"/>
      <c r="G1846" s="223"/>
      <c r="H1846" s="223"/>
      <c r="I1846" s="223"/>
      <c r="J1846" s="225"/>
      <c r="K1846" s="223"/>
      <c r="L1846" s="223"/>
      <c r="M1846" s="223"/>
      <c r="N1846" s="223"/>
      <c r="O1846" s="231"/>
      <c r="P1846" s="231"/>
      <c r="Q1846" s="231"/>
      <c r="R1846" s="231"/>
      <c r="S1846" s="223"/>
      <c r="T1846" s="231"/>
      <c r="U1846" s="231"/>
      <c r="V1846" s="231"/>
      <c r="W1846" s="251" t="str">
        <f t="shared" si="28"/>
        <v/>
      </c>
    </row>
    <row r="1847" spans="1:23" ht="15" customHeight="1">
      <c r="A1847" s="223"/>
      <c r="B1847" s="223"/>
      <c r="C1847" s="224"/>
      <c r="D1847" s="223"/>
      <c r="E1847" s="223"/>
      <c r="F1847" s="223"/>
      <c r="G1847" s="223"/>
      <c r="H1847" s="223"/>
      <c r="I1847" s="223"/>
      <c r="J1847" s="225"/>
      <c r="K1847" s="223"/>
      <c r="L1847" s="223"/>
      <c r="M1847" s="223"/>
      <c r="N1847" s="223"/>
      <c r="O1847" s="231"/>
      <c r="P1847" s="231"/>
      <c r="Q1847" s="231"/>
      <c r="R1847" s="231"/>
      <c r="S1847" s="223"/>
      <c r="T1847" s="231"/>
      <c r="U1847" s="231"/>
      <c r="V1847" s="231"/>
      <c r="W1847" s="251" t="str">
        <f t="shared" si="28"/>
        <v/>
      </c>
    </row>
    <row r="1848" spans="1:23" ht="15" customHeight="1">
      <c r="A1848" s="223"/>
      <c r="B1848" s="223"/>
      <c r="C1848" s="224"/>
      <c r="D1848" s="223"/>
      <c r="E1848" s="223"/>
      <c r="F1848" s="223"/>
      <c r="G1848" s="223"/>
      <c r="H1848" s="223"/>
      <c r="I1848" s="223"/>
      <c r="J1848" s="225"/>
      <c r="K1848" s="223"/>
      <c r="L1848" s="223"/>
      <c r="M1848" s="223"/>
      <c r="N1848" s="223"/>
      <c r="O1848" s="231"/>
      <c r="P1848" s="231"/>
      <c r="Q1848" s="231"/>
      <c r="R1848" s="231"/>
      <c r="S1848" s="223"/>
      <c r="T1848" s="231"/>
      <c r="U1848" s="231"/>
      <c r="V1848" s="231"/>
      <c r="W1848" s="251" t="str">
        <f t="shared" si="28"/>
        <v/>
      </c>
    </row>
    <row r="1849" spans="1:23" ht="15" customHeight="1">
      <c r="A1849" s="223"/>
      <c r="B1849" s="223"/>
      <c r="C1849" s="224"/>
      <c r="D1849" s="223"/>
      <c r="E1849" s="223"/>
      <c r="F1849" s="223"/>
      <c r="G1849" s="223"/>
      <c r="H1849" s="223"/>
      <c r="I1849" s="223"/>
      <c r="J1849" s="225"/>
      <c r="K1849" s="223"/>
      <c r="L1849" s="223"/>
      <c r="M1849" s="223"/>
      <c r="N1849" s="223"/>
      <c r="O1849" s="231"/>
      <c r="P1849" s="231"/>
      <c r="Q1849" s="231"/>
      <c r="R1849" s="231"/>
      <c r="S1849" s="223"/>
      <c r="T1849" s="231"/>
      <c r="U1849" s="231"/>
      <c r="V1849" s="231"/>
      <c r="W1849" s="251" t="str">
        <f t="shared" si="28"/>
        <v/>
      </c>
    </row>
    <row r="1850" spans="1:23" ht="15" customHeight="1">
      <c r="A1850" s="223"/>
      <c r="B1850" s="223"/>
      <c r="C1850" s="224"/>
      <c r="D1850" s="223"/>
      <c r="E1850" s="223"/>
      <c r="F1850" s="223"/>
      <c r="G1850" s="223"/>
      <c r="H1850" s="223"/>
      <c r="I1850" s="223"/>
      <c r="J1850" s="225"/>
      <c r="K1850" s="223"/>
      <c r="L1850" s="223"/>
      <c r="M1850" s="223"/>
      <c r="N1850" s="223"/>
      <c r="O1850" s="231"/>
      <c r="P1850" s="231"/>
      <c r="Q1850" s="231"/>
      <c r="R1850" s="231"/>
      <c r="S1850" s="223"/>
      <c r="T1850" s="231"/>
      <c r="U1850" s="231"/>
      <c r="V1850" s="231"/>
      <c r="W1850" s="251" t="str">
        <f t="shared" si="28"/>
        <v/>
      </c>
    </row>
    <row r="1851" spans="1:23" ht="15" customHeight="1">
      <c r="A1851" s="223"/>
      <c r="B1851" s="223"/>
      <c r="C1851" s="224"/>
      <c r="D1851" s="223"/>
      <c r="E1851" s="223"/>
      <c r="F1851" s="223"/>
      <c r="G1851" s="223"/>
      <c r="H1851" s="223"/>
      <c r="I1851" s="223"/>
      <c r="J1851" s="225"/>
      <c r="K1851" s="223"/>
      <c r="L1851" s="223"/>
      <c r="M1851" s="223"/>
      <c r="N1851" s="223"/>
      <c r="O1851" s="231"/>
      <c r="P1851" s="231"/>
      <c r="Q1851" s="231"/>
      <c r="R1851" s="231"/>
      <c r="S1851" s="223"/>
      <c r="T1851" s="231"/>
      <c r="U1851" s="231"/>
      <c r="V1851" s="231"/>
      <c r="W1851" s="251" t="str">
        <f t="shared" si="28"/>
        <v/>
      </c>
    </row>
    <row r="1852" spans="1:23" ht="15" customHeight="1">
      <c r="A1852" s="223"/>
      <c r="B1852" s="223"/>
      <c r="C1852" s="224"/>
      <c r="D1852" s="223"/>
      <c r="E1852" s="223"/>
      <c r="F1852" s="223"/>
      <c r="G1852" s="223"/>
      <c r="H1852" s="223"/>
      <c r="I1852" s="223"/>
      <c r="J1852" s="225"/>
      <c r="K1852" s="223"/>
      <c r="L1852" s="223"/>
      <c r="M1852" s="223"/>
      <c r="N1852" s="223"/>
      <c r="O1852" s="231"/>
      <c r="P1852" s="231"/>
      <c r="Q1852" s="231"/>
      <c r="R1852" s="231"/>
      <c r="S1852" s="223"/>
      <c r="T1852" s="231"/>
      <c r="U1852" s="231"/>
      <c r="V1852" s="231"/>
      <c r="W1852" s="251" t="str">
        <f t="shared" si="28"/>
        <v/>
      </c>
    </row>
    <row r="1853" spans="1:23" ht="15" customHeight="1">
      <c r="A1853" s="223"/>
      <c r="B1853" s="223"/>
      <c r="C1853" s="224"/>
      <c r="D1853" s="223"/>
      <c r="E1853" s="223"/>
      <c r="F1853" s="223"/>
      <c r="G1853" s="223"/>
      <c r="H1853" s="223"/>
      <c r="I1853" s="223"/>
      <c r="J1853" s="225"/>
      <c r="K1853" s="223"/>
      <c r="L1853" s="223"/>
      <c r="M1853" s="223"/>
      <c r="N1853" s="223"/>
      <c r="O1853" s="231"/>
      <c r="P1853" s="231"/>
      <c r="Q1853" s="231"/>
      <c r="R1853" s="231"/>
      <c r="S1853" s="223"/>
      <c r="T1853" s="231"/>
      <c r="U1853" s="231"/>
      <c r="V1853" s="231"/>
      <c r="W1853" s="251" t="str">
        <f t="shared" si="28"/>
        <v/>
      </c>
    </row>
    <row r="1854" spans="1:23" ht="15" customHeight="1">
      <c r="A1854" s="223"/>
      <c r="B1854" s="223"/>
      <c r="C1854" s="224"/>
      <c r="D1854" s="223"/>
      <c r="E1854" s="223"/>
      <c r="F1854" s="223"/>
      <c r="G1854" s="223"/>
      <c r="H1854" s="223"/>
      <c r="I1854" s="223"/>
      <c r="J1854" s="225"/>
      <c r="K1854" s="223"/>
      <c r="L1854" s="223"/>
      <c r="M1854" s="223"/>
      <c r="N1854" s="223"/>
      <c r="O1854" s="231"/>
      <c r="P1854" s="231"/>
      <c r="Q1854" s="231"/>
      <c r="R1854" s="231"/>
      <c r="S1854" s="223"/>
      <c r="T1854" s="231"/>
      <c r="U1854" s="231"/>
      <c r="V1854" s="231"/>
      <c r="W1854" s="251" t="str">
        <f t="shared" si="28"/>
        <v/>
      </c>
    </row>
    <row r="1855" spans="1:23" ht="15" customHeight="1">
      <c r="A1855" s="223"/>
      <c r="B1855" s="223"/>
      <c r="C1855" s="224"/>
      <c r="D1855" s="223"/>
      <c r="E1855" s="223"/>
      <c r="F1855" s="223"/>
      <c r="G1855" s="223"/>
      <c r="H1855" s="223"/>
      <c r="I1855" s="223"/>
      <c r="J1855" s="225"/>
      <c r="K1855" s="223"/>
      <c r="L1855" s="223"/>
      <c r="M1855" s="223"/>
      <c r="N1855" s="223"/>
      <c r="O1855" s="231"/>
      <c r="P1855" s="231"/>
      <c r="Q1855" s="231"/>
      <c r="R1855" s="231"/>
      <c r="S1855" s="223"/>
      <c r="T1855" s="231"/>
      <c r="U1855" s="231"/>
      <c r="V1855" s="231"/>
      <c r="W1855" s="251" t="str">
        <f t="shared" si="28"/>
        <v/>
      </c>
    </row>
    <row r="1856" spans="1:23" ht="15" customHeight="1">
      <c r="A1856" s="223"/>
      <c r="B1856" s="223"/>
      <c r="C1856" s="224"/>
      <c r="D1856" s="223"/>
      <c r="E1856" s="223"/>
      <c r="F1856" s="223"/>
      <c r="G1856" s="223"/>
      <c r="H1856" s="223"/>
      <c r="I1856" s="223"/>
      <c r="J1856" s="225"/>
      <c r="K1856" s="223"/>
      <c r="L1856" s="223"/>
      <c r="M1856" s="223"/>
      <c r="N1856" s="223"/>
      <c r="O1856" s="231"/>
      <c r="P1856" s="231"/>
      <c r="Q1856" s="231"/>
      <c r="R1856" s="231"/>
      <c r="S1856" s="223"/>
      <c r="T1856" s="231"/>
      <c r="U1856" s="231"/>
      <c r="V1856" s="231"/>
      <c r="W1856" s="251" t="str">
        <f t="shared" si="28"/>
        <v/>
      </c>
    </row>
    <row r="1857" spans="1:23" ht="15" customHeight="1">
      <c r="A1857" s="223"/>
      <c r="B1857" s="223"/>
      <c r="C1857" s="224"/>
      <c r="D1857" s="223"/>
      <c r="E1857" s="223"/>
      <c r="F1857" s="223"/>
      <c r="G1857" s="223"/>
      <c r="H1857" s="223"/>
      <c r="I1857" s="223"/>
      <c r="J1857" s="225"/>
      <c r="K1857" s="223"/>
      <c r="L1857" s="223"/>
      <c r="M1857" s="223"/>
      <c r="N1857" s="223"/>
      <c r="O1857" s="231"/>
      <c r="P1857" s="231"/>
      <c r="Q1857" s="231"/>
      <c r="R1857" s="231"/>
      <c r="S1857" s="223"/>
      <c r="T1857" s="231"/>
      <c r="U1857" s="231"/>
      <c r="V1857" s="231"/>
      <c r="W1857" s="251" t="str">
        <f t="shared" si="28"/>
        <v/>
      </c>
    </row>
    <row r="1858" spans="1:23" ht="15" customHeight="1">
      <c r="A1858" s="223"/>
      <c r="B1858" s="223"/>
      <c r="C1858" s="224"/>
      <c r="D1858" s="223"/>
      <c r="E1858" s="223"/>
      <c r="F1858" s="223"/>
      <c r="G1858" s="223"/>
      <c r="H1858" s="223"/>
      <c r="I1858" s="223"/>
      <c r="J1858" s="225"/>
      <c r="K1858" s="223"/>
      <c r="L1858" s="223"/>
      <c r="M1858" s="223"/>
      <c r="N1858" s="223"/>
      <c r="O1858" s="231"/>
      <c r="P1858" s="231"/>
      <c r="Q1858" s="231"/>
      <c r="R1858" s="231"/>
      <c r="S1858" s="223"/>
      <c r="T1858" s="231"/>
      <c r="U1858" s="231"/>
      <c r="V1858" s="231"/>
      <c r="W1858" s="251" t="str">
        <f t="shared" si="28"/>
        <v/>
      </c>
    </row>
    <row r="1859" spans="1:23" ht="15" customHeight="1">
      <c r="A1859" s="223"/>
      <c r="B1859" s="223"/>
      <c r="C1859" s="224"/>
      <c r="D1859" s="223"/>
      <c r="E1859" s="223"/>
      <c r="F1859" s="223"/>
      <c r="G1859" s="223"/>
      <c r="H1859" s="223"/>
      <c r="I1859" s="223"/>
      <c r="J1859" s="225"/>
      <c r="K1859" s="223"/>
      <c r="L1859" s="223"/>
      <c r="M1859" s="223"/>
      <c r="N1859" s="223"/>
      <c r="O1859" s="231"/>
      <c r="P1859" s="231"/>
      <c r="Q1859" s="231"/>
      <c r="R1859" s="231"/>
      <c r="S1859" s="223"/>
      <c r="T1859" s="231"/>
      <c r="U1859" s="231"/>
      <c r="V1859" s="231"/>
      <c r="W1859" s="251" t="str">
        <f t="shared" si="28"/>
        <v/>
      </c>
    </row>
    <row r="1860" spans="1:23" ht="15" customHeight="1">
      <c r="A1860" s="223"/>
      <c r="B1860" s="223"/>
      <c r="C1860" s="224"/>
      <c r="D1860" s="223"/>
      <c r="E1860" s="223"/>
      <c r="F1860" s="223"/>
      <c r="G1860" s="223"/>
      <c r="H1860" s="223"/>
      <c r="I1860" s="223"/>
      <c r="J1860" s="225"/>
      <c r="K1860" s="223"/>
      <c r="L1860" s="223"/>
      <c r="M1860" s="223"/>
      <c r="N1860" s="223"/>
      <c r="O1860" s="231"/>
      <c r="P1860" s="231"/>
      <c r="Q1860" s="231"/>
      <c r="R1860" s="231"/>
      <c r="S1860" s="223"/>
      <c r="T1860" s="231"/>
      <c r="U1860" s="231"/>
      <c r="V1860" s="231"/>
      <c r="W1860" s="251" t="str">
        <f t="shared" ref="W1860:W1923" si="29">IF($O1860="YES",$O$2&amp;", ","")&amp;IF($P1860="YES",$P$2&amp;", ","")&amp;IF($Q1860="YES",$Q$2&amp;", ","")&amp;IF($R1860="YES",$R$2&amp;", ","")</f>
        <v/>
      </c>
    </row>
    <row r="1861" spans="1:23" ht="15" customHeight="1">
      <c r="A1861" s="223"/>
      <c r="B1861" s="223"/>
      <c r="C1861" s="224"/>
      <c r="D1861" s="223"/>
      <c r="E1861" s="223"/>
      <c r="F1861" s="223"/>
      <c r="G1861" s="223"/>
      <c r="H1861" s="223"/>
      <c r="I1861" s="223"/>
      <c r="J1861" s="225"/>
      <c r="K1861" s="223"/>
      <c r="L1861" s="223"/>
      <c r="M1861" s="223"/>
      <c r="N1861" s="223"/>
      <c r="O1861" s="231"/>
      <c r="P1861" s="231"/>
      <c r="Q1861" s="231"/>
      <c r="R1861" s="231"/>
      <c r="S1861" s="223"/>
      <c r="T1861" s="231"/>
      <c r="U1861" s="231"/>
      <c r="V1861" s="231"/>
      <c r="W1861" s="251" t="str">
        <f t="shared" si="29"/>
        <v/>
      </c>
    </row>
    <row r="1862" spans="1:23" ht="15" customHeight="1">
      <c r="A1862" s="223"/>
      <c r="B1862" s="223"/>
      <c r="C1862" s="224"/>
      <c r="D1862" s="223"/>
      <c r="E1862" s="223"/>
      <c r="F1862" s="223"/>
      <c r="G1862" s="223"/>
      <c r="H1862" s="223"/>
      <c r="I1862" s="223"/>
      <c r="J1862" s="225"/>
      <c r="K1862" s="223"/>
      <c r="L1862" s="223"/>
      <c r="M1862" s="223"/>
      <c r="N1862" s="223"/>
      <c r="O1862" s="231"/>
      <c r="P1862" s="231"/>
      <c r="Q1862" s="231"/>
      <c r="R1862" s="231"/>
      <c r="S1862" s="223"/>
      <c r="T1862" s="231"/>
      <c r="U1862" s="231"/>
      <c r="V1862" s="231"/>
      <c r="W1862" s="251" t="str">
        <f t="shared" si="29"/>
        <v/>
      </c>
    </row>
    <row r="1863" spans="1:23" ht="15" customHeight="1">
      <c r="A1863" s="223"/>
      <c r="B1863" s="223"/>
      <c r="C1863" s="224"/>
      <c r="D1863" s="223"/>
      <c r="E1863" s="223"/>
      <c r="F1863" s="223"/>
      <c r="G1863" s="223"/>
      <c r="H1863" s="223"/>
      <c r="I1863" s="223"/>
      <c r="J1863" s="225"/>
      <c r="K1863" s="223"/>
      <c r="L1863" s="223"/>
      <c r="M1863" s="223"/>
      <c r="N1863" s="223"/>
      <c r="O1863" s="231"/>
      <c r="P1863" s="231"/>
      <c r="Q1863" s="231"/>
      <c r="R1863" s="231"/>
      <c r="S1863" s="223"/>
      <c r="T1863" s="231"/>
      <c r="U1863" s="231"/>
      <c r="V1863" s="231"/>
      <c r="W1863" s="251" t="str">
        <f t="shared" si="29"/>
        <v/>
      </c>
    </row>
    <row r="1864" spans="1:23" ht="15" customHeight="1">
      <c r="A1864" s="223"/>
      <c r="B1864" s="223"/>
      <c r="C1864" s="224"/>
      <c r="D1864" s="223"/>
      <c r="E1864" s="223"/>
      <c r="F1864" s="223"/>
      <c r="G1864" s="223"/>
      <c r="H1864" s="223"/>
      <c r="I1864" s="223"/>
      <c r="J1864" s="225"/>
      <c r="K1864" s="223"/>
      <c r="L1864" s="223"/>
      <c r="M1864" s="223"/>
      <c r="N1864" s="223"/>
      <c r="O1864" s="231"/>
      <c r="P1864" s="231"/>
      <c r="Q1864" s="231"/>
      <c r="R1864" s="231"/>
      <c r="S1864" s="223"/>
      <c r="T1864" s="231"/>
      <c r="U1864" s="231"/>
      <c r="V1864" s="231"/>
      <c r="W1864" s="251" t="str">
        <f t="shared" si="29"/>
        <v/>
      </c>
    </row>
    <row r="1865" spans="1:23" ht="15" customHeight="1">
      <c r="A1865" s="223"/>
      <c r="B1865" s="223"/>
      <c r="C1865" s="224"/>
      <c r="D1865" s="223"/>
      <c r="E1865" s="223"/>
      <c r="F1865" s="223"/>
      <c r="G1865" s="223"/>
      <c r="H1865" s="223"/>
      <c r="I1865" s="223"/>
      <c r="J1865" s="225"/>
      <c r="K1865" s="223"/>
      <c r="L1865" s="223"/>
      <c r="M1865" s="223"/>
      <c r="N1865" s="223"/>
      <c r="O1865" s="231"/>
      <c r="P1865" s="231"/>
      <c r="Q1865" s="231"/>
      <c r="R1865" s="231"/>
      <c r="S1865" s="223"/>
      <c r="T1865" s="231"/>
      <c r="U1865" s="231"/>
      <c r="V1865" s="231"/>
      <c r="W1865" s="251" t="str">
        <f t="shared" si="29"/>
        <v/>
      </c>
    </row>
    <row r="1866" spans="1:23" ht="15" customHeight="1">
      <c r="A1866" s="223"/>
      <c r="B1866" s="223"/>
      <c r="C1866" s="224"/>
      <c r="D1866" s="223"/>
      <c r="E1866" s="223"/>
      <c r="F1866" s="223"/>
      <c r="G1866" s="223"/>
      <c r="H1866" s="223"/>
      <c r="I1866" s="223"/>
      <c r="J1866" s="225"/>
      <c r="K1866" s="223"/>
      <c r="L1866" s="223"/>
      <c r="M1866" s="223"/>
      <c r="N1866" s="223"/>
      <c r="O1866" s="231"/>
      <c r="P1866" s="231"/>
      <c r="Q1866" s="231"/>
      <c r="R1866" s="231"/>
      <c r="S1866" s="223"/>
      <c r="T1866" s="231"/>
      <c r="U1866" s="231"/>
      <c r="V1866" s="231"/>
      <c r="W1866" s="251" t="str">
        <f t="shared" si="29"/>
        <v/>
      </c>
    </row>
    <row r="1867" spans="1:23" ht="15" customHeight="1">
      <c r="A1867" s="223"/>
      <c r="B1867" s="223"/>
      <c r="C1867" s="224"/>
      <c r="D1867" s="223"/>
      <c r="E1867" s="223"/>
      <c r="F1867" s="223"/>
      <c r="G1867" s="223"/>
      <c r="H1867" s="223"/>
      <c r="I1867" s="223"/>
      <c r="J1867" s="225"/>
      <c r="K1867" s="223"/>
      <c r="L1867" s="223"/>
      <c r="M1867" s="223"/>
      <c r="N1867" s="223"/>
      <c r="O1867" s="231"/>
      <c r="P1867" s="231"/>
      <c r="Q1867" s="231"/>
      <c r="R1867" s="231"/>
      <c r="S1867" s="223"/>
      <c r="T1867" s="231"/>
      <c r="U1867" s="231"/>
      <c r="V1867" s="231"/>
      <c r="W1867" s="251" t="str">
        <f t="shared" si="29"/>
        <v/>
      </c>
    </row>
    <row r="1868" spans="1:23" ht="15" customHeight="1">
      <c r="A1868" s="223"/>
      <c r="B1868" s="223"/>
      <c r="C1868" s="224"/>
      <c r="D1868" s="223"/>
      <c r="E1868" s="223"/>
      <c r="F1868" s="223"/>
      <c r="G1868" s="223"/>
      <c r="H1868" s="223"/>
      <c r="I1868" s="223"/>
      <c r="J1868" s="225"/>
      <c r="K1868" s="223"/>
      <c r="L1868" s="223"/>
      <c r="M1868" s="223"/>
      <c r="N1868" s="223"/>
      <c r="O1868" s="231"/>
      <c r="P1868" s="231"/>
      <c r="Q1868" s="231"/>
      <c r="R1868" s="231"/>
      <c r="S1868" s="223"/>
      <c r="T1868" s="231"/>
      <c r="U1868" s="231"/>
      <c r="V1868" s="231"/>
      <c r="W1868" s="251" t="str">
        <f t="shared" si="29"/>
        <v/>
      </c>
    </row>
    <row r="1869" spans="1:23" ht="15" customHeight="1">
      <c r="A1869" s="223"/>
      <c r="B1869" s="223"/>
      <c r="C1869" s="224"/>
      <c r="D1869" s="223"/>
      <c r="E1869" s="223"/>
      <c r="F1869" s="223"/>
      <c r="G1869" s="223"/>
      <c r="H1869" s="223"/>
      <c r="I1869" s="223"/>
      <c r="J1869" s="225"/>
      <c r="K1869" s="223"/>
      <c r="L1869" s="223"/>
      <c r="M1869" s="223"/>
      <c r="N1869" s="223"/>
      <c r="O1869" s="231"/>
      <c r="P1869" s="231"/>
      <c r="Q1869" s="231"/>
      <c r="R1869" s="231"/>
      <c r="S1869" s="223"/>
      <c r="T1869" s="231"/>
      <c r="U1869" s="231"/>
      <c r="V1869" s="231"/>
      <c r="W1869" s="251" t="str">
        <f t="shared" si="29"/>
        <v/>
      </c>
    </row>
    <row r="1870" spans="1:23" ht="15" customHeight="1">
      <c r="A1870" s="223"/>
      <c r="B1870" s="223"/>
      <c r="C1870" s="224"/>
      <c r="D1870" s="223"/>
      <c r="E1870" s="223"/>
      <c r="F1870" s="223"/>
      <c r="G1870" s="223"/>
      <c r="H1870" s="223"/>
      <c r="I1870" s="223"/>
      <c r="J1870" s="225"/>
      <c r="K1870" s="223"/>
      <c r="L1870" s="223"/>
      <c r="M1870" s="223"/>
      <c r="N1870" s="223"/>
      <c r="O1870" s="231"/>
      <c r="P1870" s="231"/>
      <c r="Q1870" s="231"/>
      <c r="R1870" s="231"/>
      <c r="S1870" s="223"/>
      <c r="T1870" s="231"/>
      <c r="U1870" s="231"/>
      <c r="V1870" s="231"/>
      <c r="W1870" s="251" t="str">
        <f t="shared" si="29"/>
        <v/>
      </c>
    </row>
    <row r="1871" spans="1:23" ht="15" customHeight="1">
      <c r="A1871" s="223"/>
      <c r="B1871" s="223"/>
      <c r="C1871" s="224"/>
      <c r="D1871" s="223"/>
      <c r="E1871" s="223"/>
      <c r="F1871" s="223"/>
      <c r="G1871" s="223"/>
      <c r="H1871" s="223"/>
      <c r="I1871" s="223"/>
      <c r="J1871" s="225"/>
      <c r="K1871" s="223"/>
      <c r="L1871" s="223"/>
      <c r="M1871" s="223"/>
      <c r="N1871" s="223"/>
      <c r="O1871" s="231"/>
      <c r="P1871" s="231"/>
      <c r="Q1871" s="231"/>
      <c r="R1871" s="231"/>
      <c r="S1871" s="223"/>
      <c r="T1871" s="231"/>
      <c r="U1871" s="231"/>
      <c r="V1871" s="231"/>
      <c r="W1871" s="251" t="str">
        <f t="shared" si="29"/>
        <v/>
      </c>
    </row>
    <row r="1872" spans="1:23" ht="15" customHeight="1">
      <c r="A1872" s="223"/>
      <c r="B1872" s="223"/>
      <c r="C1872" s="224"/>
      <c r="D1872" s="223"/>
      <c r="E1872" s="223"/>
      <c r="F1872" s="223"/>
      <c r="G1872" s="223"/>
      <c r="H1872" s="223"/>
      <c r="I1872" s="223"/>
      <c r="J1872" s="225"/>
      <c r="K1872" s="223"/>
      <c r="L1872" s="223"/>
      <c r="M1872" s="223"/>
      <c r="N1872" s="223"/>
      <c r="O1872" s="231"/>
      <c r="P1872" s="231"/>
      <c r="Q1872" s="231"/>
      <c r="R1872" s="231"/>
      <c r="S1872" s="223"/>
      <c r="T1872" s="231"/>
      <c r="U1872" s="231"/>
      <c r="V1872" s="231"/>
      <c r="W1872" s="251" t="str">
        <f t="shared" si="29"/>
        <v/>
      </c>
    </row>
    <row r="1873" spans="1:23" ht="15" customHeight="1">
      <c r="A1873" s="223"/>
      <c r="B1873" s="223"/>
      <c r="C1873" s="224"/>
      <c r="D1873" s="223"/>
      <c r="E1873" s="223"/>
      <c r="F1873" s="223"/>
      <c r="G1873" s="223"/>
      <c r="H1873" s="223"/>
      <c r="I1873" s="223"/>
      <c r="J1873" s="225"/>
      <c r="K1873" s="223"/>
      <c r="L1873" s="223"/>
      <c r="M1873" s="223"/>
      <c r="N1873" s="223"/>
      <c r="O1873" s="231"/>
      <c r="P1873" s="231"/>
      <c r="Q1873" s="231"/>
      <c r="R1873" s="231"/>
      <c r="S1873" s="223"/>
      <c r="T1873" s="231"/>
      <c r="U1873" s="231"/>
      <c r="V1873" s="231"/>
      <c r="W1873" s="251" t="str">
        <f t="shared" si="29"/>
        <v/>
      </c>
    </row>
    <row r="1874" spans="1:23" ht="15" customHeight="1">
      <c r="A1874" s="223"/>
      <c r="B1874" s="223"/>
      <c r="C1874" s="224"/>
      <c r="D1874" s="223"/>
      <c r="E1874" s="223"/>
      <c r="F1874" s="223"/>
      <c r="G1874" s="223"/>
      <c r="H1874" s="223"/>
      <c r="I1874" s="223"/>
      <c r="J1874" s="225"/>
      <c r="K1874" s="223"/>
      <c r="L1874" s="223"/>
      <c r="M1874" s="223"/>
      <c r="N1874" s="223"/>
      <c r="O1874" s="231"/>
      <c r="P1874" s="231"/>
      <c r="Q1874" s="231"/>
      <c r="R1874" s="231"/>
      <c r="S1874" s="223"/>
      <c r="T1874" s="231"/>
      <c r="U1874" s="231"/>
      <c r="V1874" s="231"/>
      <c r="W1874" s="251" t="str">
        <f t="shared" si="29"/>
        <v/>
      </c>
    </row>
    <row r="1875" spans="1:23" ht="15" customHeight="1">
      <c r="A1875" s="223"/>
      <c r="B1875" s="223"/>
      <c r="C1875" s="224"/>
      <c r="D1875" s="223"/>
      <c r="E1875" s="223"/>
      <c r="F1875" s="223"/>
      <c r="G1875" s="223"/>
      <c r="H1875" s="223"/>
      <c r="I1875" s="223"/>
      <c r="J1875" s="225"/>
      <c r="K1875" s="223"/>
      <c r="L1875" s="223"/>
      <c r="M1875" s="223"/>
      <c r="N1875" s="223"/>
      <c r="O1875" s="231"/>
      <c r="P1875" s="231"/>
      <c r="Q1875" s="231"/>
      <c r="R1875" s="231"/>
      <c r="S1875" s="223"/>
      <c r="T1875" s="231"/>
      <c r="U1875" s="231"/>
      <c r="V1875" s="231"/>
      <c r="W1875" s="251" t="str">
        <f t="shared" si="29"/>
        <v/>
      </c>
    </row>
    <row r="1876" spans="1:23" ht="15" customHeight="1">
      <c r="A1876" s="223"/>
      <c r="B1876" s="223"/>
      <c r="C1876" s="224"/>
      <c r="D1876" s="223"/>
      <c r="E1876" s="223"/>
      <c r="F1876" s="223"/>
      <c r="G1876" s="223"/>
      <c r="H1876" s="223"/>
      <c r="I1876" s="223"/>
      <c r="J1876" s="225"/>
      <c r="K1876" s="223"/>
      <c r="L1876" s="223"/>
      <c r="M1876" s="223"/>
      <c r="N1876" s="223"/>
      <c r="O1876" s="231"/>
      <c r="P1876" s="231"/>
      <c r="Q1876" s="231"/>
      <c r="R1876" s="231"/>
      <c r="S1876" s="223"/>
      <c r="T1876" s="231"/>
      <c r="U1876" s="231"/>
      <c r="V1876" s="231"/>
      <c r="W1876" s="251" t="str">
        <f t="shared" si="29"/>
        <v/>
      </c>
    </row>
    <row r="1877" spans="1:23" ht="15" customHeight="1">
      <c r="A1877" s="223"/>
      <c r="B1877" s="223"/>
      <c r="C1877" s="224"/>
      <c r="D1877" s="223"/>
      <c r="E1877" s="223"/>
      <c r="F1877" s="223"/>
      <c r="G1877" s="223"/>
      <c r="H1877" s="223"/>
      <c r="I1877" s="223"/>
      <c r="J1877" s="225"/>
      <c r="K1877" s="223"/>
      <c r="L1877" s="223"/>
      <c r="M1877" s="223"/>
      <c r="N1877" s="223"/>
      <c r="O1877" s="231"/>
      <c r="P1877" s="231"/>
      <c r="Q1877" s="231"/>
      <c r="R1877" s="231"/>
      <c r="S1877" s="223"/>
      <c r="T1877" s="231"/>
      <c r="U1877" s="231"/>
      <c r="V1877" s="231"/>
      <c r="W1877" s="251" t="str">
        <f t="shared" si="29"/>
        <v/>
      </c>
    </row>
    <row r="1878" spans="1:23" ht="15" customHeight="1">
      <c r="A1878" s="223"/>
      <c r="B1878" s="223"/>
      <c r="C1878" s="224"/>
      <c r="D1878" s="223"/>
      <c r="E1878" s="223"/>
      <c r="F1878" s="223"/>
      <c r="G1878" s="223"/>
      <c r="H1878" s="223"/>
      <c r="I1878" s="223"/>
      <c r="J1878" s="225"/>
      <c r="K1878" s="223"/>
      <c r="L1878" s="223"/>
      <c r="M1878" s="223"/>
      <c r="N1878" s="223"/>
      <c r="O1878" s="231"/>
      <c r="P1878" s="231"/>
      <c r="Q1878" s="231"/>
      <c r="R1878" s="231"/>
      <c r="S1878" s="223"/>
      <c r="T1878" s="231"/>
      <c r="U1878" s="231"/>
      <c r="V1878" s="231"/>
      <c r="W1878" s="251" t="str">
        <f t="shared" si="29"/>
        <v/>
      </c>
    </row>
    <row r="1879" spans="1:23" ht="15" customHeight="1">
      <c r="A1879" s="223"/>
      <c r="B1879" s="223"/>
      <c r="C1879" s="224"/>
      <c r="D1879" s="223"/>
      <c r="E1879" s="223"/>
      <c r="F1879" s="223"/>
      <c r="G1879" s="223"/>
      <c r="H1879" s="223"/>
      <c r="I1879" s="223"/>
      <c r="J1879" s="225"/>
      <c r="K1879" s="223"/>
      <c r="L1879" s="223"/>
      <c r="M1879" s="223"/>
      <c r="N1879" s="223"/>
      <c r="O1879" s="231"/>
      <c r="P1879" s="231"/>
      <c r="Q1879" s="231"/>
      <c r="R1879" s="231"/>
      <c r="S1879" s="223"/>
      <c r="T1879" s="231"/>
      <c r="U1879" s="231"/>
      <c r="V1879" s="231"/>
      <c r="W1879" s="251" t="str">
        <f t="shared" si="29"/>
        <v/>
      </c>
    </row>
    <row r="1880" spans="1:23" ht="15" customHeight="1">
      <c r="A1880" s="223"/>
      <c r="B1880" s="223"/>
      <c r="C1880" s="224"/>
      <c r="D1880" s="223"/>
      <c r="E1880" s="223"/>
      <c r="F1880" s="223"/>
      <c r="G1880" s="223"/>
      <c r="H1880" s="223"/>
      <c r="I1880" s="223"/>
      <c r="J1880" s="225"/>
      <c r="K1880" s="223"/>
      <c r="L1880" s="223"/>
      <c r="M1880" s="223"/>
      <c r="N1880" s="223"/>
      <c r="O1880" s="231"/>
      <c r="P1880" s="231"/>
      <c r="Q1880" s="231"/>
      <c r="R1880" s="231"/>
      <c r="S1880" s="223"/>
      <c r="T1880" s="231"/>
      <c r="U1880" s="231"/>
      <c r="V1880" s="231"/>
      <c r="W1880" s="251" t="str">
        <f t="shared" si="29"/>
        <v/>
      </c>
    </row>
    <row r="1881" spans="1:23" ht="15" customHeight="1">
      <c r="A1881" s="223"/>
      <c r="B1881" s="223"/>
      <c r="C1881" s="224"/>
      <c r="D1881" s="223"/>
      <c r="E1881" s="223"/>
      <c r="F1881" s="223"/>
      <c r="G1881" s="223"/>
      <c r="H1881" s="223"/>
      <c r="I1881" s="223"/>
      <c r="J1881" s="225"/>
      <c r="K1881" s="223"/>
      <c r="L1881" s="223"/>
      <c r="M1881" s="223"/>
      <c r="N1881" s="223"/>
      <c r="O1881" s="231"/>
      <c r="P1881" s="231"/>
      <c r="Q1881" s="231"/>
      <c r="R1881" s="231"/>
      <c r="S1881" s="223"/>
      <c r="T1881" s="231"/>
      <c r="U1881" s="231"/>
      <c r="V1881" s="231"/>
      <c r="W1881" s="251" t="str">
        <f t="shared" si="29"/>
        <v/>
      </c>
    </row>
    <row r="1882" spans="1:23" ht="15" customHeight="1">
      <c r="A1882" s="223"/>
      <c r="B1882" s="223"/>
      <c r="C1882" s="224"/>
      <c r="D1882" s="223"/>
      <c r="E1882" s="223"/>
      <c r="F1882" s="223"/>
      <c r="G1882" s="223"/>
      <c r="H1882" s="223"/>
      <c r="I1882" s="223"/>
      <c r="J1882" s="225"/>
      <c r="K1882" s="223"/>
      <c r="L1882" s="223"/>
      <c r="M1882" s="223"/>
      <c r="N1882" s="223"/>
      <c r="O1882" s="231"/>
      <c r="P1882" s="231"/>
      <c r="Q1882" s="231"/>
      <c r="R1882" s="231"/>
      <c r="S1882" s="223"/>
      <c r="T1882" s="231"/>
      <c r="U1882" s="231"/>
      <c r="V1882" s="231"/>
      <c r="W1882" s="251" t="str">
        <f t="shared" si="29"/>
        <v/>
      </c>
    </row>
    <row r="1883" spans="1:23" ht="15" customHeight="1">
      <c r="A1883" s="223"/>
      <c r="B1883" s="223"/>
      <c r="C1883" s="224"/>
      <c r="D1883" s="223"/>
      <c r="E1883" s="223"/>
      <c r="F1883" s="223"/>
      <c r="G1883" s="223"/>
      <c r="H1883" s="223"/>
      <c r="I1883" s="223"/>
      <c r="J1883" s="225"/>
      <c r="K1883" s="223"/>
      <c r="L1883" s="223"/>
      <c r="M1883" s="223"/>
      <c r="N1883" s="223"/>
      <c r="O1883" s="231"/>
      <c r="P1883" s="231"/>
      <c r="Q1883" s="231"/>
      <c r="R1883" s="231"/>
      <c r="S1883" s="223"/>
      <c r="T1883" s="231"/>
      <c r="U1883" s="231"/>
      <c r="V1883" s="231"/>
      <c r="W1883" s="251" t="str">
        <f t="shared" si="29"/>
        <v/>
      </c>
    </row>
    <row r="1884" spans="1:23" ht="15" customHeight="1">
      <c r="A1884" s="223"/>
      <c r="B1884" s="223"/>
      <c r="C1884" s="224"/>
      <c r="D1884" s="223"/>
      <c r="E1884" s="223"/>
      <c r="F1884" s="223"/>
      <c r="G1884" s="223"/>
      <c r="H1884" s="223"/>
      <c r="I1884" s="223"/>
      <c r="J1884" s="225"/>
      <c r="K1884" s="223"/>
      <c r="L1884" s="223"/>
      <c r="M1884" s="223"/>
      <c r="N1884" s="223"/>
      <c r="O1884" s="231"/>
      <c r="P1884" s="231"/>
      <c r="Q1884" s="231"/>
      <c r="R1884" s="231"/>
      <c r="S1884" s="223"/>
      <c r="T1884" s="231"/>
      <c r="U1884" s="231"/>
      <c r="V1884" s="231"/>
      <c r="W1884" s="251" t="str">
        <f t="shared" si="29"/>
        <v/>
      </c>
    </row>
    <row r="1885" spans="1:23" ht="15" customHeight="1">
      <c r="A1885" s="223"/>
      <c r="B1885" s="223"/>
      <c r="C1885" s="224"/>
      <c r="D1885" s="223"/>
      <c r="E1885" s="223"/>
      <c r="F1885" s="223"/>
      <c r="G1885" s="223"/>
      <c r="H1885" s="223"/>
      <c r="I1885" s="223"/>
      <c r="J1885" s="225"/>
      <c r="K1885" s="223"/>
      <c r="L1885" s="223"/>
      <c r="M1885" s="223"/>
      <c r="N1885" s="223"/>
      <c r="O1885" s="231"/>
      <c r="P1885" s="231"/>
      <c r="Q1885" s="231"/>
      <c r="R1885" s="231"/>
      <c r="S1885" s="223"/>
      <c r="T1885" s="231"/>
      <c r="U1885" s="231"/>
      <c r="V1885" s="231"/>
      <c r="W1885" s="251" t="str">
        <f t="shared" si="29"/>
        <v/>
      </c>
    </row>
    <row r="1886" spans="1:23" ht="15" customHeight="1">
      <c r="A1886" s="223"/>
      <c r="B1886" s="223"/>
      <c r="C1886" s="224"/>
      <c r="D1886" s="223"/>
      <c r="E1886" s="223"/>
      <c r="F1886" s="223"/>
      <c r="G1886" s="223"/>
      <c r="H1886" s="223"/>
      <c r="I1886" s="223"/>
      <c r="J1886" s="225"/>
      <c r="K1886" s="223"/>
      <c r="L1886" s="223"/>
      <c r="M1886" s="223"/>
      <c r="N1886" s="223"/>
      <c r="O1886" s="231"/>
      <c r="P1886" s="231"/>
      <c r="Q1886" s="231"/>
      <c r="R1886" s="231"/>
      <c r="S1886" s="223"/>
      <c r="T1886" s="231"/>
      <c r="U1886" s="231"/>
      <c r="V1886" s="231"/>
      <c r="W1886" s="251" t="str">
        <f t="shared" si="29"/>
        <v/>
      </c>
    </row>
    <row r="1887" spans="1:23" ht="15" customHeight="1">
      <c r="A1887" s="223"/>
      <c r="B1887" s="223"/>
      <c r="C1887" s="224"/>
      <c r="D1887" s="223"/>
      <c r="E1887" s="223"/>
      <c r="F1887" s="223"/>
      <c r="G1887" s="223"/>
      <c r="H1887" s="223"/>
      <c r="I1887" s="223"/>
      <c r="J1887" s="225"/>
      <c r="K1887" s="223"/>
      <c r="L1887" s="223"/>
      <c r="M1887" s="223"/>
      <c r="N1887" s="223"/>
      <c r="O1887" s="231"/>
      <c r="P1887" s="231"/>
      <c r="Q1887" s="231"/>
      <c r="R1887" s="231"/>
      <c r="S1887" s="223"/>
      <c r="T1887" s="231"/>
      <c r="U1887" s="231"/>
      <c r="V1887" s="231"/>
      <c r="W1887" s="251" t="str">
        <f t="shared" si="29"/>
        <v/>
      </c>
    </row>
    <row r="1888" spans="1:23" ht="15" customHeight="1">
      <c r="A1888" s="223"/>
      <c r="B1888" s="223"/>
      <c r="C1888" s="224"/>
      <c r="D1888" s="223"/>
      <c r="E1888" s="223"/>
      <c r="F1888" s="223"/>
      <c r="G1888" s="223"/>
      <c r="H1888" s="223"/>
      <c r="I1888" s="223"/>
      <c r="J1888" s="225"/>
      <c r="K1888" s="223"/>
      <c r="L1888" s="223"/>
      <c r="M1888" s="223"/>
      <c r="N1888" s="223"/>
      <c r="O1888" s="231"/>
      <c r="P1888" s="231"/>
      <c r="Q1888" s="231"/>
      <c r="R1888" s="231"/>
      <c r="S1888" s="223"/>
      <c r="T1888" s="231"/>
      <c r="U1888" s="231"/>
      <c r="V1888" s="231"/>
      <c r="W1888" s="251" t="str">
        <f t="shared" si="29"/>
        <v/>
      </c>
    </row>
    <row r="1889" spans="1:23" ht="15" customHeight="1">
      <c r="A1889" s="223"/>
      <c r="B1889" s="223"/>
      <c r="C1889" s="224"/>
      <c r="D1889" s="223"/>
      <c r="E1889" s="223"/>
      <c r="F1889" s="223"/>
      <c r="G1889" s="223"/>
      <c r="H1889" s="223"/>
      <c r="I1889" s="223"/>
      <c r="J1889" s="225"/>
      <c r="K1889" s="223"/>
      <c r="L1889" s="223"/>
      <c r="M1889" s="223"/>
      <c r="N1889" s="223"/>
      <c r="O1889" s="231"/>
      <c r="P1889" s="231"/>
      <c r="Q1889" s="231"/>
      <c r="R1889" s="231"/>
      <c r="S1889" s="223"/>
      <c r="T1889" s="231"/>
      <c r="U1889" s="231"/>
      <c r="V1889" s="231"/>
      <c r="W1889" s="251" t="str">
        <f t="shared" si="29"/>
        <v/>
      </c>
    </row>
    <row r="1890" spans="1:23" ht="15" customHeight="1">
      <c r="A1890" s="223"/>
      <c r="B1890" s="223"/>
      <c r="C1890" s="224"/>
      <c r="D1890" s="223"/>
      <c r="E1890" s="223"/>
      <c r="F1890" s="223"/>
      <c r="G1890" s="223"/>
      <c r="H1890" s="223"/>
      <c r="I1890" s="223"/>
      <c r="J1890" s="225"/>
      <c r="K1890" s="223"/>
      <c r="L1890" s="223"/>
      <c r="M1890" s="223"/>
      <c r="N1890" s="223"/>
      <c r="O1890" s="231"/>
      <c r="P1890" s="231"/>
      <c r="Q1890" s="231"/>
      <c r="R1890" s="231"/>
      <c r="S1890" s="223"/>
      <c r="T1890" s="231"/>
      <c r="U1890" s="231"/>
      <c r="V1890" s="231"/>
      <c r="W1890" s="251" t="str">
        <f t="shared" si="29"/>
        <v/>
      </c>
    </row>
    <row r="1891" spans="1:23" ht="15" customHeight="1">
      <c r="A1891" s="223"/>
      <c r="B1891" s="223"/>
      <c r="C1891" s="224"/>
      <c r="D1891" s="223"/>
      <c r="E1891" s="223"/>
      <c r="F1891" s="223"/>
      <c r="G1891" s="223"/>
      <c r="H1891" s="223"/>
      <c r="I1891" s="223"/>
      <c r="J1891" s="225"/>
      <c r="K1891" s="223"/>
      <c r="L1891" s="223"/>
      <c r="M1891" s="223"/>
      <c r="N1891" s="223"/>
      <c r="O1891" s="231"/>
      <c r="P1891" s="231"/>
      <c r="Q1891" s="231"/>
      <c r="R1891" s="231"/>
      <c r="S1891" s="223"/>
      <c r="T1891" s="231"/>
      <c r="U1891" s="231"/>
      <c r="V1891" s="231"/>
      <c r="W1891" s="251" t="str">
        <f t="shared" si="29"/>
        <v/>
      </c>
    </row>
    <row r="1892" spans="1:23" ht="15" customHeight="1">
      <c r="A1892" s="223"/>
      <c r="B1892" s="223"/>
      <c r="C1892" s="224"/>
      <c r="D1892" s="223"/>
      <c r="E1892" s="223"/>
      <c r="F1892" s="223"/>
      <c r="G1892" s="223"/>
      <c r="H1892" s="223"/>
      <c r="I1892" s="223"/>
      <c r="J1892" s="225"/>
      <c r="K1892" s="223"/>
      <c r="L1892" s="223"/>
      <c r="M1892" s="223"/>
      <c r="N1892" s="223"/>
      <c r="O1892" s="231"/>
      <c r="P1892" s="231"/>
      <c r="Q1892" s="231"/>
      <c r="R1892" s="231"/>
      <c r="S1892" s="223"/>
      <c r="T1892" s="231"/>
      <c r="U1892" s="231"/>
      <c r="V1892" s="231"/>
      <c r="W1892" s="251" t="str">
        <f t="shared" si="29"/>
        <v/>
      </c>
    </row>
    <row r="1893" spans="1:23" ht="15" customHeight="1">
      <c r="A1893" s="223"/>
      <c r="B1893" s="223"/>
      <c r="C1893" s="224"/>
      <c r="D1893" s="223"/>
      <c r="E1893" s="223"/>
      <c r="F1893" s="223"/>
      <c r="G1893" s="223"/>
      <c r="H1893" s="223"/>
      <c r="I1893" s="223"/>
      <c r="J1893" s="225"/>
      <c r="K1893" s="223"/>
      <c r="L1893" s="223"/>
      <c r="M1893" s="223"/>
      <c r="N1893" s="223"/>
      <c r="O1893" s="231"/>
      <c r="P1893" s="231"/>
      <c r="Q1893" s="231"/>
      <c r="R1893" s="231"/>
      <c r="S1893" s="223"/>
      <c r="T1893" s="231"/>
      <c r="U1893" s="231"/>
      <c r="V1893" s="231"/>
      <c r="W1893" s="251" t="str">
        <f t="shared" si="29"/>
        <v/>
      </c>
    </row>
    <row r="1894" spans="1:23" ht="15" customHeight="1">
      <c r="A1894" s="223"/>
      <c r="B1894" s="223"/>
      <c r="C1894" s="224"/>
      <c r="D1894" s="223"/>
      <c r="E1894" s="223"/>
      <c r="F1894" s="223"/>
      <c r="G1894" s="223"/>
      <c r="H1894" s="223"/>
      <c r="I1894" s="223"/>
      <c r="J1894" s="225"/>
      <c r="K1894" s="223"/>
      <c r="L1894" s="223"/>
      <c r="M1894" s="223"/>
      <c r="N1894" s="223"/>
      <c r="O1894" s="231"/>
      <c r="P1894" s="231"/>
      <c r="Q1894" s="231"/>
      <c r="R1894" s="231"/>
      <c r="S1894" s="223"/>
      <c r="T1894" s="231"/>
      <c r="U1894" s="231"/>
      <c r="V1894" s="231"/>
      <c r="W1894" s="251" t="str">
        <f t="shared" si="29"/>
        <v/>
      </c>
    </row>
    <row r="1895" spans="1:23" ht="15" customHeight="1">
      <c r="A1895" s="223"/>
      <c r="B1895" s="223"/>
      <c r="C1895" s="224"/>
      <c r="D1895" s="223"/>
      <c r="E1895" s="223"/>
      <c r="F1895" s="223"/>
      <c r="G1895" s="223"/>
      <c r="H1895" s="223"/>
      <c r="I1895" s="223"/>
      <c r="J1895" s="225"/>
      <c r="K1895" s="223"/>
      <c r="L1895" s="223"/>
      <c r="M1895" s="223"/>
      <c r="N1895" s="223"/>
      <c r="O1895" s="231"/>
      <c r="P1895" s="231"/>
      <c r="Q1895" s="231"/>
      <c r="R1895" s="231"/>
      <c r="S1895" s="223"/>
      <c r="T1895" s="231"/>
      <c r="U1895" s="231"/>
      <c r="V1895" s="231"/>
      <c r="W1895" s="251" t="str">
        <f t="shared" si="29"/>
        <v/>
      </c>
    </row>
    <row r="1896" spans="1:23" ht="15" customHeight="1">
      <c r="A1896" s="223"/>
      <c r="B1896" s="223"/>
      <c r="C1896" s="224"/>
      <c r="D1896" s="223"/>
      <c r="E1896" s="223"/>
      <c r="F1896" s="223"/>
      <c r="G1896" s="223"/>
      <c r="H1896" s="223"/>
      <c r="I1896" s="223"/>
      <c r="J1896" s="225"/>
      <c r="K1896" s="223"/>
      <c r="L1896" s="223"/>
      <c r="M1896" s="223"/>
      <c r="N1896" s="223"/>
      <c r="O1896" s="231"/>
      <c r="P1896" s="231"/>
      <c r="Q1896" s="231"/>
      <c r="R1896" s="231"/>
      <c r="S1896" s="223"/>
      <c r="T1896" s="231"/>
      <c r="U1896" s="231"/>
      <c r="V1896" s="231"/>
      <c r="W1896" s="251" t="str">
        <f t="shared" si="29"/>
        <v/>
      </c>
    </row>
    <row r="1897" spans="1:23" ht="15" customHeight="1">
      <c r="A1897" s="223"/>
      <c r="B1897" s="223"/>
      <c r="C1897" s="224"/>
      <c r="D1897" s="223"/>
      <c r="E1897" s="223"/>
      <c r="F1897" s="223"/>
      <c r="G1897" s="223"/>
      <c r="H1897" s="223"/>
      <c r="I1897" s="223"/>
      <c r="J1897" s="225"/>
      <c r="K1897" s="223"/>
      <c r="L1897" s="223"/>
      <c r="M1897" s="223"/>
      <c r="N1897" s="223"/>
      <c r="O1897" s="231"/>
      <c r="P1897" s="231"/>
      <c r="Q1897" s="231"/>
      <c r="R1897" s="231"/>
      <c r="S1897" s="223"/>
      <c r="T1897" s="231"/>
      <c r="U1897" s="231"/>
      <c r="V1897" s="231"/>
      <c r="W1897" s="251" t="str">
        <f t="shared" si="29"/>
        <v/>
      </c>
    </row>
    <row r="1898" spans="1:23" ht="15" customHeight="1">
      <c r="A1898" s="223"/>
      <c r="B1898" s="223"/>
      <c r="C1898" s="224"/>
      <c r="D1898" s="223"/>
      <c r="E1898" s="223"/>
      <c r="F1898" s="223"/>
      <c r="G1898" s="223"/>
      <c r="H1898" s="223"/>
      <c r="I1898" s="223"/>
      <c r="J1898" s="225"/>
      <c r="K1898" s="223"/>
      <c r="L1898" s="223"/>
      <c r="M1898" s="223"/>
      <c r="N1898" s="223"/>
      <c r="O1898" s="231"/>
      <c r="P1898" s="231"/>
      <c r="Q1898" s="231"/>
      <c r="R1898" s="231"/>
      <c r="S1898" s="223"/>
      <c r="T1898" s="231"/>
      <c r="U1898" s="231"/>
      <c r="V1898" s="231"/>
      <c r="W1898" s="251" t="str">
        <f t="shared" si="29"/>
        <v/>
      </c>
    </row>
    <row r="1899" spans="1:23" ht="15" customHeight="1">
      <c r="A1899" s="223"/>
      <c r="B1899" s="223"/>
      <c r="C1899" s="224"/>
      <c r="D1899" s="223"/>
      <c r="E1899" s="223"/>
      <c r="F1899" s="223"/>
      <c r="G1899" s="223"/>
      <c r="H1899" s="223"/>
      <c r="I1899" s="223"/>
      <c r="J1899" s="225"/>
      <c r="K1899" s="223"/>
      <c r="L1899" s="223"/>
      <c r="M1899" s="223"/>
      <c r="N1899" s="223"/>
      <c r="O1899" s="231"/>
      <c r="P1899" s="231"/>
      <c r="Q1899" s="231"/>
      <c r="R1899" s="231"/>
      <c r="S1899" s="223"/>
      <c r="T1899" s="231"/>
      <c r="U1899" s="231"/>
      <c r="V1899" s="231"/>
      <c r="W1899" s="251" t="str">
        <f t="shared" si="29"/>
        <v/>
      </c>
    </row>
    <row r="1900" spans="1:23" ht="15" customHeight="1">
      <c r="A1900" s="223"/>
      <c r="B1900" s="223"/>
      <c r="C1900" s="224"/>
      <c r="D1900" s="223"/>
      <c r="E1900" s="223"/>
      <c r="F1900" s="223"/>
      <c r="G1900" s="223"/>
      <c r="H1900" s="223"/>
      <c r="I1900" s="223"/>
      <c r="J1900" s="225"/>
      <c r="K1900" s="223"/>
      <c r="L1900" s="223"/>
      <c r="M1900" s="223"/>
      <c r="N1900" s="223"/>
      <c r="O1900" s="231"/>
      <c r="P1900" s="231"/>
      <c r="Q1900" s="231"/>
      <c r="R1900" s="231"/>
      <c r="S1900" s="223"/>
      <c r="T1900" s="231"/>
      <c r="U1900" s="231"/>
      <c r="V1900" s="231"/>
      <c r="W1900" s="251" t="str">
        <f t="shared" si="29"/>
        <v/>
      </c>
    </row>
    <row r="1901" spans="1:23" ht="15" customHeight="1">
      <c r="A1901" s="223"/>
      <c r="B1901" s="223"/>
      <c r="C1901" s="224"/>
      <c r="D1901" s="223"/>
      <c r="E1901" s="223"/>
      <c r="F1901" s="223"/>
      <c r="G1901" s="223"/>
      <c r="H1901" s="223"/>
      <c r="I1901" s="223"/>
      <c r="J1901" s="225"/>
      <c r="K1901" s="223"/>
      <c r="L1901" s="223"/>
      <c r="M1901" s="223"/>
      <c r="N1901" s="223"/>
      <c r="O1901" s="231"/>
      <c r="P1901" s="231"/>
      <c r="Q1901" s="231"/>
      <c r="R1901" s="231"/>
      <c r="S1901" s="223"/>
      <c r="T1901" s="231"/>
      <c r="U1901" s="231"/>
      <c r="V1901" s="231"/>
      <c r="W1901" s="251" t="str">
        <f t="shared" si="29"/>
        <v/>
      </c>
    </row>
    <row r="1902" spans="1:23" ht="15" customHeight="1">
      <c r="A1902" s="223"/>
      <c r="B1902" s="223"/>
      <c r="C1902" s="224"/>
      <c r="D1902" s="223"/>
      <c r="E1902" s="223"/>
      <c r="F1902" s="223"/>
      <c r="G1902" s="223"/>
      <c r="H1902" s="223"/>
      <c r="I1902" s="223"/>
      <c r="J1902" s="225"/>
      <c r="K1902" s="223"/>
      <c r="L1902" s="223"/>
      <c r="M1902" s="223"/>
      <c r="N1902" s="223"/>
      <c r="O1902" s="231"/>
      <c r="P1902" s="231"/>
      <c r="Q1902" s="231"/>
      <c r="R1902" s="231"/>
      <c r="S1902" s="223"/>
      <c r="T1902" s="231"/>
      <c r="U1902" s="231"/>
      <c r="V1902" s="231"/>
      <c r="W1902" s="251" t="str">
        <f t="shared" si="29"/>
        <v/>
      </c>
    </row>
    <row r="1903" spans="1:23" ht="15" customHeight="1">
      <c r="A1903" s="223"/>
      <c r="B1903" s="223"/>
      <c r="C1903" s="224"/>
      <c r="D1903" s="223"/>
      <c r="E1903" s="223"/>
      <c r="F1903" s="223"/>
      <c r="G1903" s="223"/>
      <c r="H1903" s="223"/>
      <c r="I1903" s="223"/>
      <c r="J1903" s="225"/>
      <c r="K1903" s="223"/>
      <c r="L1903" s="223"/>
      <c r="M1903" s="223"/>
      <c r="N1903" s="223"/>
      <c r="O1903" s="231"/>
      <c r="P1903" s="231"/>
      <c r="Q1903" s="231"/>
      <c r="R1903" s="231"/>
      <c r="S1903" s="223"/>
      <c r="T1903" s="231"/>
      <c r="U1903" s="231"/>
      <c r="V1903" s="231"/>
      <c r="W1903" s="251" t="str">
        <f t="shared" si="29"/>
        <v/>
      </c>
    </row>
    <row r="1904" spans="1:23" ht="15" customHeight="1">
      <c r="A1904" s="223"/>
      <c r="B1904" s="223"/>
      <c r="C1904" s="224"/>
      <c r="D1904" s="223"/>
      <c r="E1904" s="223"/>
      <c r="F1904" s="223"/>
      <c r="G1904" s="223"/>
      <c r="H1904" s="223"/>
      <c r="I1904" s="223"/>
      <c r="J1904" s="225"/>
      <c r="K1904" s="223"/>
      <c r="L1904" s="223"/>
      <c r="M1904" s="223"/>
      <c r="N1904" s="223"/>
      <c r="O1904" s="231"/>
      <c r="P1904" s="231"/>
      <c r="Q1904" s="231"/>
      <c r="R1904" s="231"/>
      <c r="S1904" s="223"/>
      <c r="T1904" s="231"/>
      <c r="U1904" s="231"/>
      <c r="V1904" s="231"/>
      <c r="W1904" s="251" t="str">
        <f t="shared" si="29"/>
        <v/>
      </c>
    </row>
    <row r="1905" spans="1:23" ht="15" customHeight="1">
      <c r="A1905" s="223"/>
      <c r="B1905" s="223"/>
      <c r="C1905" s="224"/>
      <c r="D1905" s="223"/>
      <c r="E1905" s="223"/>
      <c r="F1905" s="223"/>
      <c r="G1905" s="223"/>
      <c r="H1905" s="223"/>
      <c r="I1905" s="223"/>
      <c r="J1905" s="225"/>
      <c r="K1905" s="223"/>
      <c r="L1905" s="223"/>
      <c r="M1905" s="223"/>
      <c r="N1905" s="223"/>
      <c r="O1905" s="231"/>
      <c r="P1905" s="231"/>
      <c r="Q1905" s="231"/>
      <c r="R1905" s="231"/>
      <c r="S1905" s="223"/>
      <c r="T1905" s="231"/>
      <c r="U1905" s="231"/>
      <c r="V1905" s="231"/>
      <c r="W1905" s="251" t="str">
        <f t="shared" si="29"/>
        <v/>
      </c>
    </row>
    <row r="1906" spans="1:23" ht="15" customHeight="1">
      <c r="A1906" s="223"/>
      <c r="B1906" s="223"/>
      <c r="C1906" s="224"/>
      <c r="D1906" s="223"/>
      <c r="E1906" s="223"/>
      <c r="F1906" s="223"/>
      <c r="G1906" s="223"/>
      <c r="H1906" s="223"/>
      <c r="I1906" s="223"/>
      <c r="J1906" s="225"/>
      <c r="K1906" s="223"/>
      <c r="L1906" s="223"/>
      <c r="M1906" s="223"/>
      <c r="N1906" s="223"/>
      <c r="O1906" s="231"/>
      <c r="P1906" s="231"/>
      <c r="Q1906" s="231"/>
      <c r="R1906" s="231"/>
      <c r="S1906" s="223"/>
      <c r="T1906" s="231"/>
      <c r="U1906" s="231"/>
      <c r="V1906" s="231"/>
      <c r="W1906" s="251" t="str">
        <f t="shared" si="29"/>
        <v/>
      </c>
    </row>
    <row r="1907" spans="1:23" ht="15" customHeight="1">
      <c r="A1907" s="223"/>
      <c r="B1907" s="223"/>
      <c r="C1907" s="224"/>
      <c r="D1907" s="223"/>
      <c r="E1907" s="223"/>
      <c r="F1907" s="223"/>
      <c r="G1907" s="223"/>
      <c r="H1907" s="223"/>
      <c r="I1907" s="223"/>
      <c r="J1907" s="225"/>
      <c r="K1907" s="223"/>
      <c r="L1907" s="223"/>
      <c r="M1907" s="223"/>
      <c r="N1907" s="223"/>
      <c r="O1907" s="231"/>
      <c r="P1907" s="231"/>
      <c r="Q1907" s="231"/>
      <c r="R1907" s="231"/>
      <c r="S1907" s="223"/>
      <c r="T1907" s="231"/>
      <c r="U1907" s="231"/>
      <c r="V1907" s="231"/>
      <c r="W1907" s="251" t="str">
        <f t="shared" si="29"/>
        <v/>
      </c>
    </row>
    <row r="1908" spans="1:23" ht="15" customHeight="1">
      <c r="A1908" s="223"/>
      <c r="B1908" s="223"/>
      <c r="C1908" s="224"/>
      <c r="D1908" s="223"/>
      <c r="E1908" s="223"/>
      <c r="F1908" s="223"/>
      <c r="G1908" s="223"/>
      <c r="H1908" s="223"/>
      <c r="I1908" s="223"/>
      <c r="J1908" s="225"/>
      <c r="K1908" s="223"/>
      <c r="L1908" s="223"/>
      <c r="M1908" s="223"/>
      <c r="N1908" s="223"/>
      <c r="O1908" s="231"/>
      <c r="P1908" s="231"/>
      <c r="Q1908" s="231"/>
      <c r="R1908" s="231"/>
      <c r="S1908" s="223"/>
      <c r="T1908" s="231"/>
      <c r="U1908" s="231"/>
      <c r="V1908" s="231"/>
      <c r="W1908" s="251" t="str">
        <f t="shared" si="29"/>
        <v/>
      </c>
    </row>
    <row r="1909" spans="1:23" ht="15" customHeight="1">
      <c r="A1909" s="223"/>
      <c r="B1909" s="223"/>
      <c r="C1909" s="224"/>
      <c r="D1909" s="223"/>
      <c r="E1909" s="223"/>
      <c r="F1909" s="223"/>
      <c r="G1909" s="223"/>
      <c r="H1909" s="223"/>
      <c r="I1909" s="223"/>
      <c r="J1909" s="225"/>
      <c r="K1909" s="223"/>
      <c r="L1909" s="223"/>
      <c r="M1909" s="223"/>
      <c r="N1909" s="223"/>
      <c r="O1909" s="231"/>
      <c r="P1909" s="231"/>
      <c r="Q1909" s="231"/>
      <c r="R1909" s="231"/>
      <c r="S1909" s="223"/>
      <c r="T1909" s="231"/>
      <c r="U1909" s="231"/>
      <c r="V1909" s="231"/>
      <c r="W1909" s="251" t="str">
        <f t="shared" si="29"/>
        <v/>
      </c>
    </row>
    <row r="1910" spans="1:23" ht="15" customHeight="1">
      <c r="A1910" s="223"/>
      <c r="B1910" s="223"/>
      <c r="C1910" s="224"/>
      <c r="D1910" s="223"/>
      <c r="E1910" s="223"/>
      <c r="F1910" s="223"/>
      <c r="G1910" s="223"/>
      <c r="H1910" s="223"/>
      <c r="I1910" s="223"/>
      <c r="J1910" s="225"/>
      <c r="K1910" s="223"/>
      <c r="L1910" s="223"/>
      <c r="M1910" s="223"/>
      <c r="N1910" s="223"/>
      <c r="O1910" s="231"/>
      <c r="P1910" s="231"/>
      <c r="Q1910" s="231"/>
      <c r="R1910" s="231"/>
      <c r="S1910" s="223"/>
      <c r="T1910" s="231"/>
      <c r="U1910" s="231"/>
      <c r="V1910" s="231"/>
      <c r="W1910" s="251" t="str">
        <f t="shared" si="29"/>
        <v/>
      </c>
    </row>
    <row r="1911" spans="1:23" ht="15" customHeight="1">
      <c r="A1911" s="223"/>
      <c r="B1911" s="223"/>
      <c r="C1911" s="224"/>
      <c r="D1911" s="223"/>
      <c r="E1911" s="223"/>
      <c r="F1911" s="223"/>
      <c r="G1911" s="223"/>
      <c r="H1911" s="223"/>
      <c r="I1911" s="223"/>
      <c r="J1911" s="225"/>
      <c r="K1911" s="223"/>
      <c r="L1911" s="223"/>
      <c r="M1911" s="223"/>
      <c r="N1911" s="223"/>
      <c r="O1911" s="231"/>
      <c r="P1911" s="231"/>
      <c r="Q1911" s="231"/>
      <c r="R1911" s="231"/>
      <c r="S1911" s="223"/>
      <c r="T1911" s="231"/>
      <c r="U1911" s="231"/>
      <c r="V1911" s="231"/>
      <c r="W1911" s="251" t="str">
        <f t="shared" si="29"/>
        <v/>
      </c>
    </row>
    <row r="1912" spans="1:23" ht="15" customHeight="1">
      <c r="A1912" s="223"/>
      <c r="B1912" s="223"/>
      <c r="C1912" s="224"/>
      <c r="D1912" s="223"/>
      <c r="E1912" s="223"/>
      <c r="F1912" s="223"/>
      <c r="G1912" s="223"/>
      <c r="H1912" s="223"/>
      <c r="I1912" s="223"/>
      <c r="J1912" s="225"/>
      <c r="K1912" s="223"/>
      <c r="L1912" s="223"/>
      <c r="M1912" s="223"/>
      <c r="N1912" s="223"/>
      <c r="O1912" s="231"/>
      <c r="P1912" s="231"/>
      <c r="Q1912" s="231"/>
      <c r="R1912" s="231"/>
      <c r="S1912" s="223"/>
      <c r="T1912" s="231"/>
      <c r="U1912" s="231"/>
      <c r="V1912" s="231"/>
      <c r="W1912" s="251" t="str">
        <f t="shared" si="29"/>
        <v/>
      </c>
    </row>
    <row r="1913" spans="1:23" ht="15" customHeight="1">
      <c r="A1913" s="223"/>
      <c r="B1913" s="223"/>
      <c r="C1913" s="224"/>
      <c r="D1913" s="223"/>
      <c r="E1913" s="223"/>
      <c r="F1913" s="223"/>
      <c r="G1913" s="223"/>
      <c r="H1913" s="223"/>
      <c r="I1913" s="223"/>
      <c r="J1913" s="225"/>
      <c r="K1913" s="223"/>
      <c r="L1913" s="223"/>
      <c r="M1913" s="223"/>
      <c r="N1913" s="223"/>
      <c r="O1913" s="231"/>
      <c r="P1913" s="231"/>
      <c r="Q1913" s="231"/>
      <c r="R1913" s="231"/>
      <c r="S1913" s="223"/>
      <c r="T1913" s="231"/>
      <c r="U1913" s="231"/>
      <c r="V1913" s="231"/>
      <c r="W1913" s="251" t="str">
        <f t="shared" si="29"/>
        <v/>
      </c>
    </row>
    <row r="1914" spans="1:23" ht="15" customHeight="1">
      <c r="A1914" s="223"/>
      <c r="B1914" s="223"/>
      <c r="C1914" s="224"/>
      <c r="D1914" s="223"/>
      <c r="E1914" s="223"/>
      <c r="F1914" s="223"/>
      <c r="G1914" s="223"/>
      <c r="H1914" s="223"/>
      <c r="I1914" s="223"/>
      <c r="J1914" s="225"/>
      <c r="K1914" s="223"/>
      <c r="L1914" s="223"/>
      <c r="M1914" s="223"/>
      <c r="N1914" s="223"/>
      <c r="O1914" s="231"/>
      <c r="P1914" s="231"/>
      <c r="Q1914" s="231"/>
      <c r="R1914" s="231"/>
      <c r="S1914" s="223"/>
      <c r="T1914" s="231"/>
      <c r="U1914" s="231"/>
      <c r="V1914" s="231"/>
      <c r="W1914" s="251" t="str">
        <f t="shared" si="29"/>
        <v/>
      </c>
    </row>
    <row r="1915" spans="1:23" ht="15" customHeight="1">
      <c r="A1915" s="223"/>
      <c r="B1915" s="223"/>
      <c r="C1915" s="224"/>
      <c r="D1915" s="223"/>
      <c r="E1915" s="223"/>
      <c r="F1915" s="223"/>
      <c r="G1915" s="223"/>
      <c r="H1915" s="223"/>
      <c r="I1915" s="223"/>
      <c r="J1915" s="225"/>
      <c r="K1915" s="223"/>
      <c r="L1915" s="223"/>
      <c r="M1915" s="223"/>
      <c r="N1915" s="223"/>
      <c r="O1915" s="231"/>
      <c r="P1915" s="231"/>
      <c r="Q1915" s="231"/>
      <c r="R1915" s="231"/>
      <c r="S1915" s="223"/>
      <c r="T1915" s="231"/>
      <c r="U1915" s="231"/>
      <c r="V1915" s="231"/>
      <c r="W1915" s="251" t="str">
        <f t="shared" si="29"/>
        <v/>
      </c>
    </row>
    <row r="1916" spans="1:23" ht="15" customHeight="1">
      <c r="A1916" s="223"/>
      <c r="B1916" s="223"/>
      <c r="C1916" s="224"/>
      <c r="D1916" s="223"/>
      <c r="E1916" s="223"/>
      <c r="F1916" s="223"/>
      <c r="G1916" s="223"/>
      <c r="H1916" s="223"/>
      <c r="I1916" s="223"/>
      <c r="J1916" s="225"/>
      <c r="K1916" s="223"/>
      <c r="L1916" s="223"/>
      <c r="M1916" s="223"/>
      <c r="N1916" s="223"/>
      <c r="O1916" s="231"/>
      <c r="P1916" s="231"/>
      <c r="Q1916" s="231"/>
      <c r="R1916" s="231"/>
      <c r="S1916" s="223"/>
      <c r="T1916" s="231"/>
      <c r="U1916" s="231"/>
      <c r="V1916" s="231"/>
      <c r="W1916" s="251" t="str">
        <f t="shared" si="29"/>
        <v/>
      </c>
    </row>
    <row r="1917" spans="1:23" ht="15" customHeight="1">
      <c r="A1917" s="223"/>
      <c r="B1917" s="223"/>
      <c r="C1917" s="224"/>
      <c r="D1917" s="223"/>
      <c r="E1917" s="223"/>
      <c r="F1917" s="223"/>
      <c r="G1917" s="223"/>
      <c r="H1917" s="223"/>
      <c r="I1917" s="223"/>
      <c r="J1917" s="225"/>
      <c r="K1917" s="223"/>
      <c r="L1917" s="223"/>
      <c r="M1917" s="223"/>
      <c r="N1917" s="223"/>
      <c r="O1917" s="231"/>
      <c r="P1917" s="231"/>
      <c r="Q1917" s="231"/>
      <c r="R1917" s="231"/>
      <c r="S1917" s="223"/>
      <c r="T1917" s="231"/>
      <c r="U1917" s="231"/>
      <c r="V1917" s="231"/>
      <c r="W1917" s="251" t="str">
        <f t="shared" si="29"/>
        <v/>
      </c>
    </row>
    <row r="1918" spans="1:23" ht="15" customHeight="1">
      <c r="A1918" s="223"/>
      <c r="B1918" s="223"/>
      <c r="C1918" s="224"/>
      <c r="D1918" s="223"/>
      <c r="E1918" s="223"/>
      <c r="F1918" s="223"/>
      <c r="G1918" s="223"/>
      <c r="H1918" s="223"/>
      <c r="I1918" s="223"/>
      <c r="J1918" s="225"/>
      <c r="K1918" s="223"/>
      <c r="L1918" s="223"/>
      <c r="M1918" s="223"/>
      <c r="N1918" s="223"/>
      <c r="O1918" s="231"/>
      <c r="P1918" s="231"/>
      <c r="Q1918" s="231"/>
      <c r="R1918" s="231"/>
      <c r="S1918" s="223"/>
      <c r="T1918" s="231"/>
      <c r="U1918" s="231"/>
      <c r="V1918" s="231"/>
      <c r="W1918" s="251" t="str">
        <f t="shared" si="29"/>
        <v/>
      </c>
    </row>
    <row r="1919" spans="1:23" ht="15" customHeight="1">
      <c r="A1919" s="223"/>
      <c r="B1919" s="223"/>
      <c r="C1919" s="224"/>
      <c r="D1919" s="223"/>
      <c r="E1919" s="223"/>
      <c r="F1919" s="223"/>
      <c r="G1919" s="223"/>
      <c r="H1919" s="223"/>
      <c r="I1919" s="223"/>
      <c r="J1919" s="225"/>
      <c r="K1919" s="223"/>
      <c r="L1919" s="223"/>
      <c r="M1919" s="223"/>
      <c r="N1919" s="223"/>
      <c r="O1919" s="231"/>
      <c r="P1919" s="231"/>
      <c r="Q1919" s="231"/>
      <c r="R1919" s="231"/>
      <c r="S1919" s="223"/>
      <c r="T1919" s="231"/>
      <c r="U1919" s="231"/>
      <c r="V1919" s="231"/>
      <c r="W1919" s="251" t="str">
        <f t="shared" si="29"/>
        <v/>
      </c>
    </row>
    <row r="1920" spans="1:23" ht="15" customHeight="1">
      <c r="A1920" s="223"/>
      <c r="B1920" s="223"/>
      <c r="C1920" s="224"/>
      <c r="D1920" s="223"/>
      <c r="E1920" s="223"/>
      <c r="F1920" s="223"/>
      <c r="G1920" s="223"/>
      <c r="H1920" s="223"/>
      <c r="I1920" s="223"/>
      <c r="J1920" s="225"/>
      <c r="K1920" s="223"/>
      <c r="L1920" s="223"/>
      <c r="M1920" s="223"/>
      <c r="N1920" s="223"/>
      <c r="O1920" s="231"/>
      <c r="P1920" s="231"/>
      <c r="Q1920" s="231"/>
      <c r="R1920" s="231"/>
      <c r="S1920" s="223"/>
      <c r="T1920" s="231"/>
      <c r="U1920" s="231"/>
      <c r="V1920" s="231"/>
      <c r="W1920" s="251" t="str">
        <f t="shared" si="29"/>
        <v/>
      </c>
    </row>
    <row r="1921" spans="1:23" ht="15" customHeight="1">
      <c r="A1921" s="223"/>
      <c r="B1921" s="223"/>
      <c r="C1921" s="224"/>
      <c r="D1921" s="223"/>
      <c r="E1921" s="223"/>
      <c r="F1921" s="223"/>
      <c r="G1921" s="223"/>
      <c r="H1921" s="223"/>
      <c r="I1921" s="223"/>
      <c r="J1921" s="225"/>
      <c r="K1921" s="223"/>
      <c r="L1921" s="223"/>
      <c r="M1921" s="223"/>
      <c r="N1921" s="223"/>
      <c r="O1921" s="231"/>
      <c r="P1921" s="231"/>
      <c r="Q1921" s="231"/>
      <c r="R1921" s="231"/>
      <c r="S1921" s="223"/>
      <c r="T1921" s="231"/>
      <c r="U1921" s="231"/>
      <c r="V1921" s="231"/>
      <c r="W1921" s="251" t="str">
        <f t="shared" si="29"/>
        <v/>
      </c>
    </row>
    <row r="1922" spans="1:23" ht="15" customHeight="1">
      <c r="A1922" s="223"/>
      <c r="B1922" s="223"/>
      <c r="C1922" s="224"/>
      <c r="D1922" s="223"/>
      <c r="E1922" s="223"/>
      <c r="F1922" s="223"/>
      <c r="G1922" s="223"/>
      <c r="H1922" s="223"/>
      <c r="I1922" s="223"/>
      <c r="J1922" s="225"/>
      <c r="K1922" s="223"/>
      <c r="L1922" s="223"/>
      <c r="M1922" s="223"/>
      <c r="N1922" s="223"/>
      <c r="O1922" s="231"/>
      <c r="P1922" s="231"/>
      <c r="Q1922" s="231"/>
      <c r="R1922" s="231"/>
      <c r="S1922" s="223"/>
      <c r="T1922" s="231"/>
      <c r="U1922" s="231"/>
      <c r="V1922" s="231"/>
      <c r="W1922" s="251" t="str">
        <f t="shared" si="29"/>
        <v/>
      </c>
    </row>
    <row r="1923" spans="1:23" ht="15" customHeight="1">
      <c r="A1923" s="223"/>
      <c r="B1923" s="223"/>
      <c r="C1923" s="224"/>
      <c r="D1923" s="223"/>
      <c r="E1923" s="223"/>
      <c r="F1923" s="223"/>
      <c r="G1923" s="223"/>
      <c r="H1923" s="223"/>
      <c r="I1923" s="223"/>
      <c r="J1923" s="225"/>
      <c r="K1923" s="223"/>
      <c r="L1923" s="223"/>
      <c r="M1923" s="223"/>
      <c r="N1923" s="223"/>
      <c r="O1923" s="231"/>
      <c r="P1923" s="231"/>
      <c r="Q1923" s="231"/>
      <c r="R1923" s="231"/>
      <c r="S1923" s="223"/>
      <c r="T1923" s="231"/>
      <c r="U1923" s="231"/>
      <c r="V1923" s="231"/>
      <c r="W1923" s="251" t="str">
        <f t="shared" si="29"/>
        <v/>
      </c>
    </row>
    <row r="1924" spans="1:23" ht="15" customHeight="1">
      <c r="A1924" s="223"/>
      <c r="B1924" s="223"/>
      <c r="C1924" s="224"/>
      <c r="D1924" s="223"/>
      <c r="E1924" s="223"/>
      <c r="F1924" s="223"/>
      <c r="G1924" s="223"/>
      <c r="H1924" s="223"/>
      <c r="I1924" s="223"/>
      <c r="J1924" s="225"/>
      <c r="K1924" s="223"/>
      <c r="L1924" s="223"/>
      <c r="M1924" s="223"/>
      <c r="N1924" s="223"/>
      <c r="O1924" s="231"/>
      <c r="P1924" s="231"/>
      <c r="Q1924" s="231"/>
      <c r="R1924" s="231"/>
      <c r="S1924" s="223"/>
      <c r="T1924" s="231"/>
      <c r="U1924" s="231"/>
      <c r="V1924" s="231"/>
      <c r="W1924" s="251" t="str">
        <f t="shared" ref="W1924:W1987" si="30">IF($O1924="YES",$O$2&amp;", ","")&amp;IF($P1924="YES",$P$2&amp;", ","")&amp;IF($Q1924="YES",$Q$2&amp;", ","")&amp;IF($R1924="YES",$R$2&amp;", ","")</f>
        <v/>
      </c>
    </row>
    <row r="1925" spans="1:23" ht="15" customHeight="1">
      <c r="A1925" s="223"/>
      <c r="B1925" s="223"/>
      <c r="C1925" s="224"/>
      <c r="D1925" s="223"/>
      <c r="E1925" s="223"/>
      <c r="F1925" s="223"/>
      <c r="G1925" s="223"/>
      <c r="H1925" s="223"/>
      <c r="I1925" s="223"/>
      <c r="J1925" s="225"/>
      <c r="K1925" s="223"/>
      <c r="L1925" s="223"/>
      <c r="M1925" s="223"/>
      <c r="N1925" s="223"/>
      <c r="O1925" s="231"/>
      <c r="P1925" s="231"/>
      <c r="Q1925" s="231"/>
      <c r="R1925" s="231"/>
      <c r="S1925" s="223"/>
      <c r="T1925" s="231"/>
      <c r="U1925" s="231"/>
      <c r="V1925" s="231"/>
      <c r="W1925" s="251" t="str">
        <f t="shared" si="30"/>
        <v/>
      </c>
    </row>
    <row r="1926" spans="1:23" ht="15" customHeight="1">
      <c r="A1926" s="223"/>
      <c r="B1926" s="223"/>
      <c r="C1926" s="224"/>
      <c r="D1926" s="223"/>
      <c r="E1926" s="223"/>
      <c r="F1926" s="223"/>
      <c r="G1926" s="223"/>
      <c r="H1926" s="223"/>
      <c r="I1926" s="223"/>
      <c r="J1926" s="225"/>
      <c r="K1926" s="223"/>
      <c r="L1926" s="223"/>
      <c r="M1926" s="223"/>
      <c r="N1926" s="223"/>
      <c r="O1926" s="231"/>
      <c r="P1926" s="231"/>
      <c r="Q1926" s="231"/>
      <c r="R1926" s="231"/>
      <c r="S1926" s="223"/>
      <c r="T1926" s="231"/>
      <c r="U1926" s="231"/>
      <c r="V1926" s="231"/>
      <c r="W1926" s="251" t="str">
        <f t="shared" si="30"/>
        <v/>
      </c>
    </row>
    <row r="1927" spans="1:23" ht="15" customHeight="1">
      <c r="A1927" s="223"/>
      <c r="B1927" s="223"/>
      <c r="C1927" s="224"/>
      <c r="D1927" s="223"/>
      <c r="E1927" s="223"/>
      <c r="F1927" s="223"/>
      <c r="G1927" s="223"/>
      <c r="H1927" s="223"/>
      <c r="I1927" s="223"/>
      <c r="J1927" s="225"/>
      <c r="K1927" s="223"/>
      <c r="L1927" s="223"/>
      <c r="M1927" s="223"/>
      <c r="N1927" s="223"/>
      <c r="O1927" s="231"/>
      <c r="P1927" s="231"/>
      <c r="Q1927" s="231"/>
      <c r="R1927" s="231"/>
      <c r="S1927" s="223"/>
      <c r="T1927" s="231"/>
      <c r="U1927" s="231"/>
      <c r="V1927" s="231"/>
      <c r="W1927" s="251" t="str">
        <f t="shared" si="30"/>
        <v/>
      </c>
    </row>
    <row r="1928" spans="1:23" ht="15" customHeight="1">
      <c r="A1928" s="223"/>
      <c r="B1928" s="223"/>
      <c r="C1928" s="224"/>
      <c r="D1928" s="223"/>
      <c r="E1928" s="223"/>
      <c r="F1928" s="223"/>
      <c r="G1928" s="223"/>
      <c r="H1928" s="223"/>
      <c r="I1928" s="223"/>
      <c r="J1928" s="225"/>
      <c r="K1928" s="223"/>
      <c r="L1928" s="223"/>
      <c r="M1928" s="223"/>
      <c r="N1928" s="223"/>
      <c r="O1928" s="231"/>
      <c r="P1928" s="231"/>
      <c r="Q1928" s="231"/>
      <c r="R1928" s="231"/>
      <c r="S1928" s="223"/>
      <c r="T1928" s="231"/>
      <c r="U1928" s="231"/>
      <c r="V1928" s="231"/>
      <c r="W1928" s="251" t="str">
        <f t="shared" si="30"/>
        <v/>
      </c>
    </row>
    <row r="1929" spans="1:23" ht="15" customHeight="1">
      <c r="A1929" s="223"/>
      <c r="B1929" s="223"/>
      <c r="C1929" s="224"/>
      <c r="D1929" s="223"/>
      <c r="E1929" s="223"/>
      <c r="F1929" s="223"/>
      <c r="G1929" s="223"/>
      <c r="H1929" s="223"/>
      <c r="I1929" s="223"/>
      <c r="J1929" s="225"/>
      <c r="K1929" s="223"/>
      <c r="L1929" s="223"/>
      <c r="M1929" s="223"/>
      <c r="N1929" s="223"/>
      <c r="O1929" s="231"/>
      <c r="P1929" s="231"/>
      <c r="Q1929" s="231"/>
      <c r="R1929" s="231"/>
      <c r="S1929" s="223"/>
      <c r="T1929" s="231"/>
      <c r="U1929" s="231"/>
      <c r="V1929" s="231"/>
      <c r="W1929" s="251" t="str">
        <f t="shared" si="30"/>
        <v/>
      </c>
    </row>
    <row r="1930" spans="1:23" ht="15" customHeight="1">
      <c r="A1930" s="223"/>
      <c r="B1930" s="223"/>
      <c r="C1930" s="224"/>
      <c r="D1930" s="223"/>
      <c r="E1930" s="223"/>
      <c r="F1930" s="223"/>
      <c r="G1930" s="223"/>
      <c r="H1930" s="223"/>
      <c r="I1930" s="223"/>
      <c r="J1930" s="225"/>
      <c r="K1930" s="223"/>
      <c r="L1930" s="223"/>
      <c r="M1930" s="223"/>
      <c r="N1930" s="223"/>
      <c r="O1930" s="231"/>
      <c r="P1930" s="231"/>
      <c r="Q1930" s="231"/>
      <c r="R1930" s="231"/>
      <c r="S1930" s="223"/>
      <c r="T1930" s="231"/>
      <c r="U1930" s="231"/>
      <c r="V1930" s="231"/>
      <c r="W1930" s="251" t="str">
        <f t="shared" si="30"/>
        <v/>
      </c>
    </row>
    <row r="1931" spans="1:23" ht="15" customHeight="1">
      <c r="A1931" s="223"/>
      <c r="B1931" s="223"/>
      <c r="C1931" s="224"/>
      <c r="D1931" s="223"/>
      <c r="E1931" s="223"/>
      <c r="F1931" s="223"/>
      <c r="G1931" s="223"/>
      <c r="H1931" s="223"/>
      <c r="I1931" s="223"/>
      <c r="J1931" s="225"/>
      <c r="K1931" s="223"/>
      <c r="L1931" s="223"/>
      <c r="M1931" s="223"/>
      <c r="N1931" s="223"/>
      <c r="O1931" s="231"/>
      <c r="P1931" s="231"/>
      <c r="Q1931" s="231"/>
      <c r="R1931" s="231"/>
      <c r="S1931" s="223"/>
      <c r="T1931" s="231"/>
      <c r="U1931" s="231"/>
      <c r="V1931" s="231"/>
      <c r="W1931" s="251" t="str">
        <f t="shared" si="30"/>
        <v/>
      </c>
    </row>
    <row r="1932" spans="1:23" ht="15" customHeight="1">
      <c r="A1932" s="223"/>
      <c r="B1932" s="223"/>
      <c r="C1932" s="224"/>
      <c r="D1932" s="223"/>
      <c r="E1932" s="223"/>
      <c r="F1932" s="223"/>
      <c r="G1932" s="223"/>
      <c r="H1932" s="223"/>
      <c r="I1932" s="223"/>
      <c r="J1932" s="225"/>
      <c r="K1932" s="223"/>
      <c r="L1932" s="223"/>
      <c r="M1932" s="223"/>
      <c r="N1932" s="223"/>
      <c r="O1932" s="231"/>
      <c r="P1932" s="231"/>
      <c r="Q1932" s="231"/>
      <c r="R1932" s="231"/>
      <c r="S1932" s="223"/>
      <c r="T1932" s="231"/>
      <c r="U1932" s="231"/>
      <c r="V1932" s="231"/>
      <c r="W1932" s="251" t="str">
        <f t="shared" si="30"/>
        <v/>
      </c>
    </row>
    <row r="1933" spans="1:23" ht="15" customHeight="1">
      <c r="A1933" s="223"/>
      <c r="B1933" s="223"/>
      <c r="C1933" s="224"/>
      <c r="D1933" s="223"/>
      <c r="E1933" s="223"/>
      <c r="F1933" s="223"/>
      <c r="G1933" s="223"/>
      <c r="H1933" s="223"/>
      <c r="I1933" s="223"/>
      <c r="J1933" s="225"/>
      <c r="K1933" s="223"/>
      <c r="L1933" s="223"/>
      <c r="M1933" s="223"/>
      <c r="N1933" s="223"/>
      <c r="O1933" s="231"/>
      <c r="P1933" s="231"/>
      <c r="Q1933" s="231"/>
      <c r="R1933" s="231"/>
      <c r="S1933" s="223"/>
      <c r="T1933" s="231"/>
      <c r="U1933" s="231"/>
      <c r="V1933" s="231"/>
      <c r="W1933" s="251" t="str">
        <f t="shared" si="30"/>
        <v/>
      </c>
    </row>
    <row r="1934" spans="1:23" ht="15" customHeight="1">
      <c r="A1934" s="223"/>
      <c r="B1934" s="223"/>
      <c r="C1934" s="224"/>
      <c r="D1934" s="223"/>
      <c r="E1934" s="223"/>
      <c r="F1934" s="223"/>
      <c r="G1934" s="223"/>
      <c r="H1934" s="223"/>
      <c r="I1934" s="223"/>
      <c r="J1934" s="225"/>
      <c r="K1934" s="223"/>
      <c r="L1934" s="223"/>
      <c r="M1934" s="223"/>
      <c r="N1934" s="223"/>
      <c r="O1934" s="231"/>
      <c r="P1934" s="231"/>
      <c r="Q1934" s="231"/>
      <c r="R1934" s="231"/>
      <c r="S1934" s="223"/>
      <c r="T1934" s="231"/>
      <c r="U1934" s="231"/>
      <c r="V1934" s="231"/>
      <c r="W1934" s="251" t="str">
        <f t="shared" si="30"/>
        <v/>
      </c>
    </row>
    <row r="1935" spans="1:23" ht="15" customHeight="1">
      <c r="A1935" s="223"/>
      <c r="B1935" s="223"/>
      <c r="C1935" s="224"/>
      <c r="D1935" s="223"/>
      <c r="E1935" s="223"/>
      <c r="F1935" s="223"/>
      <c r="G1935" s="223"/>
      <c r="H1935" s="223"/>
      <c r="I1935" s="223"/>
      <c r="J1935" s="225"/>
      <c r="K1935" s="223"/>
      <c r="L1935" s="223"/>
      <c r="M1935" s="223"/>
      <c r="N1935" s="223"/>
      <c r="O1935" s="231"/>
      <c r="P1935" s="231"/>
      <c r="Q1935" s="231"/>
      <c r="R1935" s="231"/>
      <c r="S1935" s="223"/>
      <c r="T1935" s="231"/>
      <c r="U1935" s="231"/>
      <c r="V1935" s="231"/>
      <c r="W1935" s="251" t="str">
        <f t="shared" si="30"/>
        <v/>
      </c>
    </row>
    <row r="1936" spans="1:23" ht="15" customHeight="1">
      <c r="A1936" s="223"/>
      <c r="B1936" s="223"/>
      <c r="C1936" s="224"/>
      <c r="D1936" s="223"/>
      <c r="E1936" s="223"/>
      <c r="F1936" s="223"/>
      <c r="G1936" s="223"/>
      <c r="H1936" s="223"/>
      <c r="I1936" s="223"/>
      <c r="J1936" s="225"/>
      <c r="K1936" s="223"/>
      <c r="L1936" s="223"/>
      <c r="M1936" s="223"/>
      <c r="N1936" s="223"/>
      <c r="O1936" s="231"/>
      <c r="P1936" s="231"/>
      <c r="Q1936" s="231"/>
      <c r="R1936" s="231"/>
      <c r="S1936" s="223"/>
      <c r="T1936" s="231"/>
      <c r="U1936" s="231"/>
      <c r="V1936" s="231"/>
      <c r="W1936" s="251" t="str">
        <f t="shared" si="30"/>
        <v/>
      </c>
    </row>
    <row r="1937" spans="1:23" ht="15" customHeight="1">
      <c r="A1937" s="223"/>
      <c r="B1937" s="223"/>
      <c r="C1937" s="224"/>
      <c r="D1937" s="223"/>
      <c r="E1937" s="223"/>
      <c r="F1937" s="223"/>
      <c r="G1937" s="223"/>
      <c r="H1937" s="223"/>
      <c r="I1937" s="223"/>
      <c r="J1937" s="225"/>
      <c r="K1937" s="223"/>
      <c r="L1937" s="223"/>
      <c r="M1937" s="223"/>
      <c r="N1937" s="223"/>
      <c r="O1937" s="231"/>
      <c r="P1937" s="231"/>
      <c r="Q1937" s="231"/>
      <c r="R1937" s="231"/>
      <c r="S1937" s="223"/>
      <c r="T1937" s="231"/>
      <c r="U1937" s="231"/>
      <c r="V1937" s="231"/>
      <c r="W1937" s="251" t="str">
        <f t="shared" si="30"/>
        <v/>
      </c>
    </row>
    <row r="1938" spans="1:23" ht="15" customHeight="1">
      <c r="A1938" s="223"/>
      <c r="B1938" s="223"/>
      <c r="C1938" s="224"/>
      <c r="D1938" s="223"/>
      <c r="E1938" s="223"/>
      <c r="F1938" s="223"/>
      <c r="G1938" s="223"/>
      <c r="H1938" s="223"/>
      <c r="I1938" s="223"/>
      <c r="J1938" s="225"/>
      <c r="K1938" s="223"/>
      <c r="L1938" s="223"/>
      <c r="M1938" s="223"/>
      <c r="N1938" s="223"/>
      <c r="O1938" s="231"/>
      <c r="P1938" s="231"/>
      <c r="Q1938" s="231"/>
      <c r="R1938" s="231"/>
      <c r="S1938" s="223"/>
      <c r="T1938" s="231"/>
      <c r="U1938" s="231"/>
      <c r="V1938" s="231"/>
      <c r="W1938" s="251" t="str">
        <f t="shared" si="30"/>
        <v/>
      </c>
    </row>
    <row r="1939" spans="1:23" ht="15" customHeight="1">
      <c r="A1939" s="223"/>
      <c r="B1939" s="223"/>
      <c r="C1939" s="224"/>
      <c r="D1939" s="223"/>
      <c r="E1939" s="223"/>
      <c r="F1939" s="223"/>
      <c r="G1939" s="223"/>
      <c r="H1939" s="223"/>
      <c r="I1939" s="223"/>
      <c r="J1939" s="225"/>
      <c r="K1939" s="223"/>
      <c r="L1939" s="223"/>
      <c r="M1939" s="223"/>
      <c r="N1939" s="223"/>
      <c r="O1939" s="231"/>
      <c r="P1939" s="231"/>
      <c r="Q1939" s="231"/>
      <c r="R1939" s="231"/>
      <c r="S1939" s="223"/>
      <c r="T1939" s="231"/>
      <c r="U1939" s="231"/>
      <c r="V1939" s="231"/>
      <c r="W1939" s="251" t="str">
        <f t="shared" si="30"/>
        <v/>
      </c>
    </row>
    <row r="1940" spans="1:23" ht="15" customHeight="1">
      <c r="A1940" s="223"/>
      <c r="B1940" s="223"/>
      <c r="C1940" s="224"/>
      <c r="D1940" s="223"/>
      <c r="E1940" s="223"/>
      <c r="F1940" s="223"/>
      <c r="G1940" s="223"/>
      <c r="H1940" s="223"/>
      <c r="I1940" s="223"/>
      <c r="J1940" s="225"/>
      <c r="K1940" s="223"/>
      <c r="L1940" s="223"/>
      <c r="M1940" s="223"/>
      <c r="N1940" s="223"/>
      <c r="O1940" s="231"/>
      <c r="P1940" s="231"/>
      <c r="Q1940" s="231"/>
      <c r="R1940" s="231"/>
      <c r="S1940" s="223"/>
      <c r="T1940" s="231"/>
      <c r="U1940" s="231"/>
      <c r="V1940" s="231"/>
      <c r="W1940" s="251" t="str">
        <f t="shared" si="30"/>
        <v/>
      </c>
    </row>
    <row r="1941" spans="1:23" ht="15" customHeight="1">
      <c r="A1941" s="223"/>
      <c r="B1941" s="223"/>
      <c r="C1941" s="224"/>
      <c r="D1941" s="223"/>
      <c r="E1941" s="223"/>
      <c r="F1941" s="223"/>
      <c r="G1941" s="223"/>
      <c r="H1941" s="223"/>
      <c r="I1941" s="223"/>
      <c r="J1941" s="225"/>
      <c r="K1941" s="223"/>
      <c r="L1941" s="223"/>
      <c r="M1941" s="223"/>
      <c r="N1941" s="223"/>
      <c r="O1941" s="231"/>
      <c r="P1941" s="231"/>
      <c r="Q1941" s="231"/>
      <c r="R1941" s="231"/>
      <c r="S1941" s="223"/>
      <c r="T1941" s="231"/>
      <c r="U1941" s="231"/>
      <c r="V1941" s="231"/>
      <c r="W1941" s="251" t="str">
        <f t="shared" si="30"/>
        <v/>
      </c>
    </row>
    <row r="1942" spans="1:23" ht="15" customHeight="1">
      <c r="A1942" s="223"/>
      <c r="B1942" s="223"/>
      <c r="C1942" s="224"/>
      <c r="D1942" s="223"/>
      <c r="E1942" s="223"/>
      <c r="F1942" s="223"/>
      <c r="G1942" s="223"/>
      <c r="H1942" s="223"/>
      <c r="I1942" s="223"/>
      <c r="J1942" s="225"/>
      <c r="K1942" s="223"/>
      <c r="L1942" s="223"/>
      <c r="M1942" s="223"/>
      <c r="N1942" s="223"/>
      <c r="O1942" s="231"/>
      <c r="P1942" s="231"/>
      <c r="Q1942" s="231"/>
      <c r="R1942" s="231"/>
      <c r="S1942" s="223"/>
      <c r="T1942" s="231"/>
      <c r="U1942" s="231"/>
      <c r="V1942" s="231"/>
      <c r="W1942" s="251" t="str">
        <f t="shared" si="30"/>
        <v/>
      </c>
    </row>
    <row r="1943" spans="1:23" ht="15" customHeight="1">
      <c r="A1943" s="223"/>
      <c r="B1943" s="223"/>
      <c r="C1943" s="224"/>
      <c r="D1943" s="223"/>
      <c r="E1943" s="223"/>
      <c r="F1943" s="223"/>
      <c r="G1943" s="223"/>
      <c r="H1943" s="223"/>
      <c r="I1943" s="223"/>
      <c r="J1943" s="225"/>
      <c r="K1943" s="223"/>
      <c r="L1943" s="223"/>
      <c r="M1943" s="223"/>
      <c r="N1943" s="223"/>
      <c r="O1943" s="231"/>
      <c r="P1943" s="231"/>
      <c r="Q1943" s="231"/>
      <c r="R1943" s="231"/>
      <c r="S1943" s="223"/>
      <c r="T1943" s="231"/>
      <c r="U1943" s="231"/>
      <c r="V1943" s="231"/>
      <c r="W1943" s="251" t="str">
        <f t="shared" si="30"/>
        <v/>
      </c>
    </row>
    <row r="1944" spans="1:23" ht="15" customHeight="1">
      <c r="A1944" s="223"/>
      <c r="B1944" s="223"/>
      <c r="C1944" s="224"/>
      <c r="D1944" s="223"/>
      <c r="E1944" s="223"/>
      <c r="F1944" s="223"/>
      <c r="G1944" s="223"/>
      <c r="H1944" s="223"/>
      <c r="I1944" s="223"/>
      <c r="J1944" s="225"/>
      <c r="K1944" s="223"/>
      <c r="L1944" s="223"/>
      <c r="M1944" s="223"/>
      <c r="N1944" s="223"/>
      <c r="O1944" s="231"/>
      <c r="P1944" s="231"/>
      <c r="Q1944" s="231"/>
      <c r="R1944" s="231"/>
      <c r="S1944" s="223"/>
      <c r="T1944" s="231"/>
      <c r="U1944" s="231"/>
      <c r="V1944" s="231"/>
      <c r="W1944" s="251" t="str">
        <f t="shared" si="30"/>
        <v/>
      </c>
    </row>
    <row r="1945" spans="1:23" ht="15" customHeight="1">
      <c r="A1945" s="223"/>
      <c r="B1945" s="223"/>
      <c r="C1945" s="224"/>
      <c r="D1945" s="223"/>
      <c r="E1945" s="223"/>
      <c r="F1945" s="223"/>
      <c r="G1945" s="223"/>
      <c r="H1945" s="223"/>
      <c r="I1945" s="223"/>
      <c r="J1945" s="225"/>
      <c r="K1945" s="223"/>
      <c r="L1945" s="223"/>
      <c r="M1945" s="223"/>
      <c r="N1945" s="223"/>
      <c r="O1945" s="231"/>
      <c r="P1945" s="231"/>
      <c r="Q1945" s="231"/>
      <c r="R1945" s="231"/>
      <c r="S1945" s="223"/>
      <c r="T1945" s="231"/>
      <c r="U1945" s="231"/>
      <c r="V1945" s="231"/>
      <c r="W1945" s="251" t="str">
        <f t="shared" si="30"/>
        <v/>
      </c>
    </row>
    <row r="1946" spans="1:23" ht="15" customHeight="1">
      <c r="A1946" s="223"/>
      <c r="B1946" s="223"/>
      <c r="C1946" s="224"/>
      <c r="D1946" s="223"/>
      <c r="E1946" s="223"/>
      <c r="F1946" s="223"/>
      <c r="G1946" s="223"/>
      <c r="H1946" s="223"/>
      <c r="I1946" s="223"/>
      <c r="J1946" s="225"/>
      <c r="K1946" s="223"/>
      <c r="L1946" s="223"/>
      <c r="M1946" s="223"/>
      <c r="N1946" s="223"/>
      <c r="O1946" s="231"/>
      <c r="P1946" s="231"/>
      <c r="Q1946" s="231"/>
      <c r="R1946" s="231"/>
      <c r="S1946" s="223"/>
      <c r="T1946" s="231"/>
      <c r="U1946" s="231"/>
      <c r="V1946" s="231"/>
      <c r="W1946" s="251" t="str">
        <f t="shared" si="30"/>
        <v/>
      </c>
    </row>
    <row r="1947" spans="1:23" ht="15" customHeight="1">
      <c r="A1947" s="223"/>
      <c r="B1947" s="223"/>
      <c r="C1947" s="224"/>
      <c r="D1947" s="223"/>
      <c r="E1947" s="223"/>
      <c r="F1947" s="223"/>
      <c r="G1947" s="223"/>
      <c r="H1947" s="223"/>
      <c r="I1947" s="223"/>
      <c r="J1947" s="225"/>
      <c r="K1947" s="223"/>
      <c r="L1947" s="223"/>
      <c r="M1947" s="223"/>
      <c r="N1947" s="223"/>
      <c r="O1947" s="231"/>
      <c r="P1947" s="231"/>
      <c r="Q1947" s="231"/>
      <c r="R1947" s="231"/>
      <c r="S1947" s="223"/>
      <c r="T1947" s="231"/>
      <c r="U1947" s="231"/>
      <c r="V1947" s="231"/>
      <c r="W1947" s="251" t="str">
        <f t="shared" si="30"/>
        <v/>
      </c>
    </row>
    <row r="1948" spans="1:23" ht="15" customHeight="1">
      <c r="A1948" s="223"/>
      <c r="B1948" s="223"/>
      <c r="C1948" s="224"/>
      <c r="D1948" s="223"/>
      <c r="E1948" s="223"/>
      <c r="F1948" s="223"/>
      <c r="G1948" s="223"/>
      <c r="H1948" s="223"/>
      <c r="I1948" s="223"/>
      <c r="J1948" s="225"/>
      <c r="K1948" s="223"/>
      <c r="L1948" s="223"/>
      <c r="M1948" s="223"/>
      <c r="N1948" s="223"/>
      <c r="O1948" s="231"/>
      <c r="P1948" s="231"/>
      <c r="Q1948" s="231"/>
      <c r="R1948" s="231"/>
      <c r="S1948" s="223"/>
      <c r="T1948" s="231"/>
      <c r="U1948" s="231"/>
      <c r="V1948" s="231"/>
      <c r="W1948" s="251" t="str">
        <f t="shared" si="30"/>
        <v/>
      </c>
    </row>
    <row r="1949" spans="1:23" ht="15" customHeight="1">
      <c r="A1949" s="223"/>
      <c r="B1949" s="223"/>
      <c r="C1949" s="224"/>
      <c r="D1949" s="223"/>
      <c r="E1949" s="223"/>
      <c r="F1949" s="223"/>
      <c r="G1949" s="223"/>
      <c r="H1949" s="223"/>
      <c r="I1949" s="223"/>
      <c r="J1949" s="225"/>
      <c r="K1949" s="223"/>
      <c r="L1949" s="223"/>
      <c r="M1949" s="223"/>
      <c r="N1949" s="223"/>
      <c r="O1949" s="231"/>
      <c r="P1949" s="231"/>
      <c r="Q1949" s="231"/>
      <c r="R1949" s="231"/>
      <c r="S1949" s="223"/>
      <c r="T1949" s="231"/>
      <c r="U1949" s="231"/>
      <c r="V1949" s="231"/>
      <c r="W1949" s="251" t="str">
        <f t="shared" si="30"/>
        <v/>
      </c>
    </row>
    <row r="1950" spans="1:23" ht="15" customHeight="1">
      <c r="A1950" s="223"/>
      <c r="B1950" s="223"/>
      <c r="C1950" s="224"/>
      <c r="D1950" s="223"/>
      <c r="E1950" s="223"/>
      <c r="F1950" s="223"/>
      <c r="G1950" s="223"/>
      <c r="H1950" s="223"/>
      <c r="I1950" s="223"/>
      <c r="J1950" s="225"/>
      <c r="K1950" s="223"/>
      <c r="L1950" s="223"/>
      <c r="M1950" s="223"/>
      <c r="N1950" s="223"/>
      <c r="O1950" s="231"/>
      <c r="P1950" s="231"/>
      <c r="Q1950" s="231"/>
      <c r="R1950" s="231"/>
      <c r="S1950" s="223"/>
      <c r="T1950" s="231"/>
      <c r="U1950" s="231"/>
      <c r="V1950" s="231"/>
      <c r="W1950" s="251" t="str">
        <f t="shared" si="30"/>
        <v/>
      </c>
    </row>
    <row r="1951" spans="1:23" ht="15" customHeight="1">
      <c r="A1951" s="223"/>
      <c r="B1951" s="223"/>
      <c r="C1951" s="224"/>
      <c r="D1951" s="223"/>
      <c r="E1951" s="223"/>
      <c r="F1951" s="223"/>
      <c r="G1951" s="223"/>
      <c r="H1951" s="223"/>
      <c r="I1951" s="223"/>
      <c r="J1951" s="225"/>
      <c r="K1951" s="223"/>
      <c r="L1951" s="223"/>
      <c r="M1951" s="223"/>
      <c r="N1951" s="223"/>
      <c r="O1951" s="231"/>
      <c r="P1951" s="231"/>
      <c r="Q1951" s="231"/>
      <c r="R1951" s="231"/>
      <c r="S1951" s="223"/>
      <c r="T1951" s="231"/>
      <c r="U1951" s="231"/>
      <c r="V1951" s="231"/>
      <c r="W1951" s="251" t="str">
        <f t="shared" si="30"/>
        <v/>
      </c>
    </row>
    <row r="1952" spans="1:23" ht="15" customHeight="1">
      <c r="A1952" s="223"/>
      <c r="B1952" s="223"/>
      <c r="C1952" s="224"/>
      <c r="D1952" s="223"/>
      <c r="E1952" s="223"/>
      <c r="F1952" s="223"/>
      <c r="G1952" s="223"/>
      <c r="H1952" s="223"/>
      <c r="I1952" s="223"/>
      <c r="J1952" s="225"/>
      <c r="K1952" s="223"/>
      <c r="L1952" s="223"/>
      <c r="M1952" s="223"/>
      <c r="N1952" s="223"/>
      <c r="O1952" s="231"/>
      <c r="P1952" s="231"/>
      <c r="Q1952" s="231"/>
      <c r="R1952" s="231"/>
      <c r="S1952" s="223"/>
      <c r="T1952" s="231"/>
      <c r="U1952" s="231"/>
      <c r="V1952" s="231"/>
      <c r="W1952" s="251" t="str">
        <f t="shared" si="30"/>
        <v/>
      </c>
    </row>
    <row r="1953" spans="1:23" ht="15" customHeight="1">
      <c r="A1953" s="223"/>
      <c r="B1953" s="223"/>
      <c r="C1953" s="224"/>
      <c r="D1953" s="223"/>
      <c r="E1953" s="223"/>
      <c r="F1953" s="223"/>
      <c r="G1953" s="223"/>
      <c r="H1953" s="223"/>
      <c r="I1953" s="223"/>
      <c r="J1953" s="225"/>
      <c r="K1953" s="223"/>
      <c r="L1953" s="223"/>
      <c r="M1953" s="223"/>
      <c r="N1953" s="223"/>
      <c r="O1953" s="231"/>
      <c r="P1953" s="231"/>
      <c r="Q1953" s="231"/>
      <c r="R1953" s="231"/>
      <c r="S1953" s="223"/>
      <c r="T1953" s="231"/>
      <c r="U1953" s="231"/>
      <c r="V1953" s="231"/>
      <c r="W1953" s="251" t="str">
        <f t="shared" si="30"/>
        <v/>
      </c>
    </row>
    <row r="1954" spans="1:23" ht="15" customHeight="1">
      <c r="A1954" s="223"/>
      <c r="B1954" s="223"/>
      <c r="C1954" s="224"/>
      <c r="D1954" s="223"/>
      <c r="E1954" s="223"/>
      <c r="F1954" s="223"/>
      <c r="G1954" s="223"/>
      <c r="H1954" s="223"/>
      <c r="I1954" s="223"/>
      <c r="J1954" s="225"/>
      <c r="K1954" s="223"/>
      <c r="L1954" s="223"/>
      <c r="M1954" s="223"/>
      <c r="N1954" s="223"/>
      <c r="O1954" s="231"/>
      <c r="P1954" s="231"/>
      <c r="Q1954" s="231"/>
      <c r="R1954" s="231"/>
      <c r="S1954" s="223"/>
      <c r="T1954" s="231"/>
      <c r="U1954" s="231"/>
      <c r="V1954" s="231"/>
      <c r="W1954" s="251" t="str">
        <f t="shared" si="30"/>
        <v/>
      </c>
    </row>
    <row r="1955" spans="1:23" ht="15" customHeight="1">
      <c r="A1955" s="223"/>
      <c r="B1955" s="223"/>
      <c r="C1955" s="224"/>
      <c r="D1955" s="223"/>
      <c r="E1955" s="223"/>
      <c r="F1955" s="223"/>
      <c r="G1955" s="223"/>
      <c r="H1955" s="223"/>
      <c r="I1955" s="223"/>
      <c r="J1955" s="225"/>
      <c r="K1955" s="223"/>
      <c r="L1955" s="223"/>
      <c r="M1955" s="223"/>
      <c r="N1955" s="223"/>
      <c r="O1955" s="231"/>
      <c r="P1955" s="231"/>
      <c r="Q1955" s="231"/>
      <c r="R1955" s="231"/>
      <c r="S1955" s="223"/>
      <c r="T1955" s="231"/>
      <c r="U1955" s="231"/>
      <c r="V1955" s="231"/>
      <c r="W1955" s="251" t="str">
        <f t="shared" si="30"/>
        <v/>
      </c>
    </row>
    <row r="1956" spans="1:23" ht="15" customHeight="1">
      <c r="A1956" s="223"/>
      <c r="B1956" s="223"/>
      <c r="C1956" s="224"/>
      <c r="D1956" s="223"/>
      <c r="E1956" s="223"/>
      <c r="F1956" s="223"/>
      <c r="G1956" s="223"/>
      <c r="H1956" s="223"/>
      <c r="I1956" s="223"/>
      <c r="J1956" s="225"/>
      <c r="K1956" s="223"/>
      <c r="L1956" s="223"/>
      <c r="M1956" s="223"/>
      <c r="N1956" s="223"/>
      <c r="O1956" s="231"/>
      <c r="P1956" s="231"/>
      <c r="Q1956" s="231"/>
      <c r="R1956" s="231"/>
      <c r="S1956" s="223"/>
      <c r="T1956" s="231"/>
      <c r="U1956" s="231"/>
      <c r="V1956" s="231"/>
      <c r="W1956" s="251" t="str">
        <f t="shared" si="30"/>
        <v/>
      </c>
    </row>
    <row r="1957" spans="1:23" ht="15" customHeight="1">
      <c r="A1957" s="223"/>
      <c r="B1957" s="223"/>
      <c r="C1957" s="224"/>
      <c r="D1957" s="223"/>
      <c r="E1957" s="223"/>
      <c r="F1957" s="223"/>
      <c r="G1957" s="223"/>
      <c r="H1957" s="223"/>
      <c r="I1957" s="223"/>
      <c r="J1957" s="225"/>
      <c r="K1957" s="223"/>
      <c r="L1957" s="223"/>
      <c r="M1957" s="223"/>
      <c r="N1957" s="223"/>
      <c r="O1957" s="231"/>
      <c r="P1957" s="231"/>
      <c r="Q1957" s="231"/>
      <c r="R1957" s="231"/>
      <c r="S1957" s="223"/>
      <c r="T1957" s="231"/>
      <c r="U1957" s="231"/>
      <c r="V1957" s="231"/>
      <c r="W1957" s="251" t="str">
        <f t="shared" si="30"/>
        <v/>
      </c>
    </row>
    <row r="1958" spans="1:23" ht="15" customHeight="1">
      <c r="A1958" s="223"/>
      <c r="B1958" s="223"/>
      <c r="C1958" s="224"/>
      <c r="D1958" s="223"/>
      <c r="E1958" s="223"/>
      <c r="F1958" s="223"/>
      <c r="G1958" s="223"/>
      <c r="H1958" s="223"/>
      <c r="I1958" s="223"/>
      <c r="J1958" s="225"/>
      <c r="K1958" s="223"/>
      <c r="L1958" s="223"/>
      <c r="M1958" s="223"/>
      <c r="N1958" s="223"/>
      <c r="O1958" s="231"/>
      <c r="P1958" s="231"/>
      <c r="Q1958" s="231"/>
      <c r="R1958" s="231"/>
      <c r="S1958" s="223"/>
      <c r="T1958" s="231"/>
      <c r="U1958" s="231"/>
      <c r="V1958" s="231"/>
      <c r="W1958" s="251" t="str">
        <f t="shared" si="30"/>
        <v/>
      </c>
    </row>
    <row r="1959" spans="1:23" ht="15" customHeight="1">
      <c r="A1959" s="223"/>
      <c r="B1959" s="223"/>
      <c r="C1959" s="224"/>
      <c r="D1959" s="223"/>
      <c r="E1959" s="223"/>
      <c r="F1959" s="223"/>
      <c r="G1959" s="223"/>
      <c r="H1959" s="223"/>
      <c r="I1959" s="223"/>
      <c r="J1959" s="225"/>
      <c r="K1959" s="223"/>
      <c r="L1959" s="223"/>
      <c r="M1959" s="223"/>
      <c r="N1959" s="223"/>
      <c r="O1959" s="231"/>
      <c r="P1959" s="231"/>
      <c r="Q1959" s="231"/>
      <c r="R1959" s="231"/>
      <c r="S1959" s="223"/>
      <c r="T1959" s="231"/>
      <c r="U1959" s="231"/>
      <c r="V1959" s="231"/>
      <c r="W1959" s="251" t="str">
        <f t="shared" si="30"/>
        <v/>
      </c>
    </row>
    <row r="1960" spans="1:23" ht="15" customHeight="1">
      <c r="A1960" s="223"/>
      <c r="B1960" s="223"/>
      <c r="C1960" s="224"/>
      <c r="D1960" s="223"/>
      <c r="E1960" s="223"/>
      <c r="F1960" s="223"/>
      <c r="G1960" s="223"/>
      <c r="H1960" s="223"/>
      <c r="I1960" s="223"/>
      <c r="J1960" s="225"/>
      <c r="K1960" s="223"/>
      <c r="L1960" s="223"/>
      <c r="M1960" s="223"/>
      <c r="N1960" s="223"/>
      <c r="O1960" s="231"/>
      <c r="P1960" s="231"/>
      <c r="Q1960" s="231"/>
      <c r="R1960" s="231"/>
      <c r="S1960" s="223"/>
      <c r="T1960" s="231"/>
      <c r="U1960" s="231"/>
      <c r="V1960" s="231"/>
      <c r="W1960" s="251" t="str">
        <f t="shared" si="30"/>
        <v/>
      </c>
    </row>
    <row r="1961" spans="1:23" ht="15" customHeight="1">
      <c r="A1961" s="223"/>
      <c r="B1961" s="223"/>
      <c r="C1961" s="224"/>
      <c r="D1961" s="223"/>
      <c r="E1961" s="223"/>
      <c r="F1961" s="223"/>
      <c r="G1961" s="223"/>
      <c r="H1961" s="223"/>
      <c r="I1961" s="223"/>
      <c r="J1961" s="225"/>
      <c r="K1961" s="223"/>
      <c r="L1961" s="223"/>
      <c r="M1961" s="223"/>
      <c r="N1961" s="223"/>
      <c r="O1961" s="231"/>
      <c r="P1961" s="231"/>
      <c r="Q1961" s="231"/>
      <c r="R1961" s="231"/>
      <c r="S1961" s="223"/>
      <c r="T1961" s="231"/>
      <c r="U1961" s="231"/>
      <c r="V1961" s="231"/>
      <c r="W1961" s="251" t="str">
        <f t="shared" si="30"/>
        <v/>
      </c>
    </row>
    <row r="1962" spans="1:23" ht="15" customHeight="1">
      <c r="A1962" s="223"/>
      <c r="B1962" s="223"/>
      <c r="C1962" s="224"/>
      <c r="D1962" s="223"/>
      <c r="E1962" s="223"/>
      <c r="F1962" s="223"/>
      <c r="G1962" s="223"/>
      <c r="H1962" s="223"/>
      <c r="I1962" s="223"/>
      <c r="J1962" s="225"/>
      <c r="K1962" s="223"/>
      <c r="L1962" s="223"/>
      <c r="M1962" s="223"/>
      <c r="N1962" s="223"/>
      <c r="O1962" s="231"/>
      <c r="P1962" s="231"/>
      <c r="Q1962" s="231"/>
      <c r="R1962" s="231"/>
      <c r="S1962" s="223"/>
      <c r="T1962" s="231"/>
      <c r="U1962" s="231"/>
      <c r="V1962" s="231"/>
      <c r="W1962" s="251" t="str">
        <f t="shared" si="30"/>
        <v/>
      </c>
    </row>
    <row r="1963" spans="1:23" ht="15" customHeight="1">
      <c r="A1963" s="223"/>
      <c r="B1963" s="223"/>
      <c r="C1963" s="224"/>
      <c r="D1963" s="223"/>
      <c r="E1963" s="223"/>
      <c r="F1963" s="223"/>
      <c r="G1963" s="223"/>
      <c r="H1963" s="223"/>
      <c r="I1963" s="223"/>
      <c r="J1963" s="225"/>
      <c r="K1963" s="223"/>
      <c r="L1963" s="223"/>
      <c r="M1963" s="223"/>
      <c r="N1963" s="223"/>
      <c r="O1963" s="231"/>
      <c r="P1963" s="231"/>
      <c r="Q1963" s="231"/>
      <c r="R1963" s="231"/>
      <c r="S1963" s="223"/>
      <c r="T1963" s="231"/>
      <c r="U1963" s="231"/>
      <c r="V1963" s="231"/>
      <c r="W1963" s="251" t="str">
        <f t="shared" si="30"/>
        <v/>
      </c>
    </row>
    <row r="1964" spans="1:23" ht="15" customHeight="1">
      <c r="A1964" s="223"/>
      <c r="B1964" s="223"/>
      <c r="C1964" s="224"/>
      <c r="D1964" s="223"/>
      <c r="E1964" s="223"/>
      <c r="F1964" s="223"/>
      <c r="G1964" s="223"/>
      <c r="H1964" s="223"/>
      <c r="I1964" s="223"/>
      <c r="J1964" s="225"/>
      <c r="K1964" s="223"/>
      <c r="L1964" s="223"/>
      <c r="M1964" s="223"/>
      <c r="N1964" s="223"/>
      <c r="O1964" s="231"/>
      <c r="P1964" s="231"/>
      <c r="Q1964" s="231"/>
      <c r="R1964" s="231"/>
      <c r="S1964" s="223"/>
      <c r="T1964" s="231"/>
      <c r="U1964" s="231"/>
      <c r="V1964" s="231"/>
      <c r="W1964" s="251" t="str">
        <f t="shared" si="30"/>
        <v/>
      </c>
    </row>
    <row r="1965" spans="1:23" ht="15" customHeight="1">
      <c r="A1965" s="223"/>
      <c r="B1965" s="223"/>
      <c r="C1965" s="224"/>
      <c r="D1965" s="223"/>
      <c r="E1965" s="223"/>
      <c r="F1965" s="223"/>
      <c r="G1965" s="223"/>
      <c r="H1965" s="223"/>
      <c r="I1965" s="223"/>
      <c r="J1965" s="225"/>
      <c r="K1965" s="223"/>
      <c r="L1965" s="223"/>
      <c r="M1965" s="223"/>
      <c r="N1965" s="223"/>
      <c r="O1965" s="231"/>
      <c r="P1965" s="231"/>
      <c r="Q1965" s="231"/>
      <c r="R1965" s="231"/>
      <c r="S1965" s="223"/>
      <c r="T1965" s="231"/>
      <c r="U1965" s="231"/>
      <c r="V1965" s="231"/>
      <c r="W1965" s="251" t="str">
        <f t="shared" si="30"/>
        <v/>
      </c>
    </row>
    <row r="1966" spans="1:23" ht="15" customHeight="1">
      <c r="A1966" s="223"/>
      <c r="B1966" s="223"/>
      <c r="C1966" s="224"/>
      <c r="D1966" s="223"/>
      <c r="E1966" s="223"/>
      <c r="F1966" s="223"/>
      <c r="G1966" s="223"/>
      <c r="H1966" s="223"/>
      <c r="I1966" s="223"/>
      <c r="J1966" s="225"/>
      <c r="K1966" s="223"/>
      <c r="L1966" s="223"/>
      <c r="M1966" s="223"/>
      <c r="N1966" s="223"/>
      <c r="O1966" s="231"/>
      <c r="P1966" s="231"/>
      <c r="Q1966" s="231"/>
      <c r="R1966" s="231"/>
      <c r="S1966" s="223"/>
      <c r="T1966" s="231"/>
      <c r="U1966" s="231"/>
      <c r="V1966" s="231"/>
      <c r="W1966" s="251" t="str">
        <f t="shared" si="30"/>
        <v/>
      </c>
    </row>
    <row r="1967" spans="1:23" ht="15" customHeight="1">
      <c r="A1967" s="223"/>
      <c r="B1967" s="223"/>
      <c r="C1967" s="224"/>
      <c r="D1967" s="223"/>
      <c r="E1967" s="223"/>
      <c r="F1967" s="223"/>
      <c r="G1967" s="223"/>
      <c r="H1967" s="223"/>
      <c r="I1967" s="223"/>
      <c r="J1967" s="225"/>
      <c r="K1967" s="223"/>
      <c r="L1967" s="223"/>
      <c r="M1967" s="223"/>
      <c r="N1967" s="223"/>
      <c r="O1967" s="231"/>
      <c r="P1967" s="231"/>
      <c r="Q1967" s="231"/>
      <c r="R1967" s="231"/>
      <c r="S1967" s="223"/>
      <c r="T1967" s="231"/>
      <c r="U1967" s="231"/>
      <c r="V1967" s="231"/>
      <c r="W1967" s="251" t="str">
        <f t="shared" si="30"/>
        <v/>
      </c>
    </row>
    <row r="1968" spans="1:23" ht="15" customHeight="1">
      <c r="A1968" s="223"/>
      <c r="B1968" s="223"/>
      <c r="C1968" s="224"/>
      <c r="D1968" s="223"/>
      <c r="E1968" s="223"/>
      <c r="F1968" s="223"/>
      <c r="G1968" s="223"/>
      <c r="H1968" s="223"/>
      <c r="I1968" s="223"/>
      <c r="J1968" s="225"/>
      <c r="K1968" s="223"/>
      <c r="L1968" s="223"/>
      <c r="M1968" s="223"/>
      <c r="N1968" s="223"/>
      <c r="O1968" s="231"/>
      <c r="P1968" s="231"/>
      <c r="Q1968" s="231"/>
      <c r="R1968" s="231"/>
      <c r="S1968" s="223"/>
      <c r="T1968" s="231"/>
      <c r="U1968" s="231"/>
      <c r="V1968" s="231"/>
      <c r="W1968" s="251" t="str">
        <f t="shared" si="30"/>
        <v/>
      </c>
    </row>
    <row r="1969" spans="1:23" ht="15" customHeight="1">
      <c r="A1969" s="223"/>
      <c r="B1969" s="223"/>
      <c r="C1969" s="224"/>
      <c r="D1969" s="223"/>
      <c r="E1969" s="223"/>
      <c r="F1969" s="223"/>
      <c r="G1969" s="223"/>
      <c r="H1969" s="223"/>
      <c r="I1969" s="223"/>
      <c r="J1969" s="225"/>
      <c r="K1969" s="223"/>
      <c r="L1969" s="223"/>
      <c r="M1969" s="223"/>
      <c r="N1969" s="223"/>
      <c r="O1969" s="231"/>
      <c r="P1969" s="231"/>
      <c r="Q1969" s="231"/>
      <c r="R1969" s="231"/>
      <c r="S1969" s="223"/>
      <c r="T1969" s="231"/>
      <c r="U1969" s="231"/>
      <c r="V1969" s="231"/>
      <c r="W1969" s="251" t="str">
        <f t="shared" si="30"/>
        <v/>
      </c>
    </row>
    <row r="1970" spans="1:23" ht="15" customHeight="1">
      <c r="A1970" s="223"/>
      <c r="B1970" s="223"/>
      <c r="C1970" s="224"/>
      <c r="D1970" s="223"/>
      <c r="E1970" s="223"/>
      <c r="F1970" s="223"/>
      <c r="G1970" s="223"/>
      <c r="H1970" s="223"/>
      <c r="I1970" s="223"/>
      <c r="J1970" s="225"/>
      <c r="K1970" s="223"/>
      <c r="L1970" s="223"/>
      <c r="M1970" s="223"/>
      <c r="N1970" s="223"/>
      <c r="O1970" s="231"/>
      <c r="P1970" s="231"/>
      <c r="Q1970" s="231"/>
      <c r="R1970" s="231"/>
      <c r="S1970" s="223"/>
      <c r="T1970" s="231"/>
      <c r="U1970" s="231"/>
      <c r="V1970" s="231"/>
      <c r="W1970" s="251" t="str">
        <f t="shared" si="30"/>
        <v/>
      </c>
    </row>
    <row r="1971" spans="1:23" ht="15" customHeight="1">
      <c r="A1971" s="223"/>
      <c r="B1971" s="223"/>
      <c r="C1971" s="224"/>
      <c r="D1971" s="223"/>
      <c r="E1971" s="223"/>
      <c r="F1971" s="223"/>
      <c r="G1971" s="223"/>
      <c r="H1971" s="223"/>
      <c r="I1971" s="223"/>
      <c r="J1971" s="225"/>
      <c r="K1971" s="223"/>
      <c r="L1971" s="223"/>
      <c r="M1971" s="223"/>
      <c r="N1971" s="223"/>
      <c r="O1971" s="231"/>
      <c r="P1971" s="231"/>
      <c r="Q1971" s="231"/>
      <c r="R1971" s="231"/>
      <c r="S1971" s="223"/>
      <c r="T1971" s="231"/>
      <c r="U1971" s="231"/>
      <c r="V1971" s="231"/>
      <c r="W1971" s="251" t="str">
        <f t="shared" si="30"/>
        <v/>
      </c>
    </row>
    <row r="1972" spans="1:23" ht="15" customHeight="1">
      <c r="A1972" s="223"/>
      <c r="B1972" s="223"/>
      <c r="C1972" s="224"/>
      <c r="D1972" s="223"/>
      <c r="E1972" s="223"/>
      <c r="F1972" s="223"/>
      <c r="G1972" s="223"/>
      <c r="H1972" s="223"/>
      <c r="I1972" s="223"/>
      <c r="J1972" s="225"/>
      <c r="K1972" s="223"/>
      <c r="L1972" s="223"/>
      <c r="M1972" s="223"/>
      <c r="N1972" s="223"/>
      <c r="O1972" s="231"/>
      <c r="P1972" s="231"/>
      <c r="Q1972" s="231"/>
      <c r="R1972" s="231"/>
      <c r="S1972" s="223"/>
      <c r="T1972" s="231"/>
      <c r="U1972" s="231"/>
      <c r="V1972" s="231"/>
      <c r="W1972" s="251" t="str">
        <f t="shared" si="30"/>
        <v/>
      </c>
    </row>
    <row r="1973" spans="1:23" ht="15" customHeight="1">
      <c r="A1973" s="223"/>
      <c r="B1973" s="223"/>
      <c r="C1973" s="224"/>
      <c r="D1973" s="223"/>
      <c r="E1973" s="223"/>
      <c r="F1973" s="223"/>
      <c r="G1973" s="223"/>
      <c r="H1973" s="223"/>
      <c r="I1973" s="223"/>
      <c r="J1973" s="225"/>
      <c r="K1973" s="223"/>
      <c r="L1973" s="223"/>
      <c r="M1973" s="223"/>
      <c r="N1973" s="223"/>
      <c r="O1973" s="231"/>
      <c r="P1973" s="231"/>
      <c r="Q1973" s="231"/>
      <c r="R1973" s="231"/>
      <c r="S1973" s="223"/>
      <c r="T1973" s="231"/>
      <c r="U1973" s="231"/>
      <c r="V1973" s="231"/>
      <c r="W1973" s="251" t="str">
        <f t="shared" si="30"/>
        <v/>
      </c>
    </row>
    <row r="1974" spans="1:23" ht="15" customHeight="1">
      <c r="A1974" s="223"/>
      <c r="B1974" s="223"/>
      <c r="C1974" s="224"/>
      <c r="D1974" s="223"/>
      <c r="E1974" s="223"/>
      <c r="F1974" s="223"/>
      <c r="G1974" s="223"/>
      <c r="H1974" s="223"/>
      <c r="I1974" s="223"/>
      <c r="J1974" s="225"/>
      <c r="K1974" s="223"/>
      <c r="L1974" s="223"/>
      <c r="M1974" s="223"/>
      <c r="N1974" s="223"/>
      <c r="O1974" s="231"/>
      <c r="P1974" s="231"/>
      <c r="Q1974" s="231"/>
      <c r="R1974" s="231"/>
      <c r="S1974" s="223"/>
      <c r="T1974" s="231"/>
      <c r="U1974" s="231"/>
      <c r="V1974" s="231"/>
      <c r="W1974" s="251" t="str">
        <f t="shared" si="30"/>
        <v/>
      </c>
    </row>
    <row r="1975" spans="1:23" ht="15" customHeight="1">
      <c r="A1975" s="223"/>
      <c r="B1975" s="223"/>
      <c r="C1975" s="224"/>
      <c r="D1975" s="223"/>
      <c r="E1975" s="223"/>
      <c r="F1975" s="223"/>
      <c r="G1975" s="223"/>
      <c r="H1975" s="223"/>
      <c r="I1975" s="223"/>
      <c r="J1975" s="225"/>
      <c r="K1975" s="223"/>
      <c r="L1975" s="223"/>
      <c r="M1975" s="223"/>
      <c r="N1975" s="223"/>
      <c r="O1975" s="231"/>
      <c r="P1975" s="231"/>
      <c r="Q1975" s="231"/>
      <c r="R1975" s="231"/>
      <c r="S1975" s="223"/>
      <c r="T1975" s="231"/>
      <c r="U1975" s="231"/>
      <c r="V1975" s="231"/>
      <c r="W1975" s="251" t="str">
        <f t="shared" si="30"/>
        <v/>
      </c>
    </row>
    <row r="1976" spans="1:23" ht="15" customHeight="1">
      <c r="A1976" s="223"/>
      <c r="B1976" s="223"/>
      <c r="C1976" s="224"/>
      <c r="D1976" s="223"/>
      <c r="E1976" s="223"/>
      <c r="F1976" s="223"/>
      <c r="G1976" s="223"/>
      <c r="H1976" s="223"/>
      <c r="I1976" s="223"/>
      <c r="J1976" s="225"/>
      <c r="K1976" s="223"/>
      <c r="L1976" s="223"/>
      <c r="M1976" s="223"/>
      <c r="N1976" s="223"/>
      <c r="O1976" s="231"/>
      <c r="P1976" s="231"/>
      <c r="Q1976" s="231"/>
      <c r="R1976" s="231"/>
      <c r="S1976" s="223"/>
      <c r="T1976" s="231"/>
      <c r="U1976" s="231"/>
      <c r="V1976" s="231"/>
      <c r="W1976" s="251" t="str">
        <f t="shared" si="30"/>
        <v/>
      </c>
    </row>
    <row r="1977" spans="1:23" ht="15" customHeight="1">
      <c r="A1977" s="223"/>
      <c r="B1977" s="223"/>
      <c r="C1977" s="224"/>
      <c r="D1977" s="223"/>
      <c r="E1977" s="223"/>
      <c r="F1977" s="223"/>
      <c r="G1977" s="223"/>
      <c r="H1977" s="223"/>
      <c r="I1977" s="223"/>
      <c r="J1977" s="225"/>
      <c r="K1977" s="223"/>
      <c r="L1977" s="223"/>
      <c r="M1977" s="223"/>
      <c r="N1977" s="223"/>
      <c r="O1977" s="231"/>
      <c r="P1977" s="231"/>
      <c r="Q1977" s="231"/>
      <c r="R1977" s="231"/>
      <c r="S1977" s="223"/>
      <c r="T1977" s="231"/>
      <c r="U1977" s="231"/>
      <c r="V1977" s="231"/>
      <c r="W1977" s="251" t="str">
        <f t="shared" si="30"/>
        <v/>
      </c>
    </row>
    <row r="1978" spans="1:23" ht="15" customHeight="1">
      <c r="A1978" s="223"/>
      <c r="B1978" s="223"/>
      <c r="C1978" s="224"/>
      <c r="D1978" s="223"/>
      <c r="E1978" s="223"/>
      <c r="F1978" s="223"/>
      <c r="G1978" s="223"/>
      <c r="H1978" s="223"/>
      <c r="I1978" s="223"/>
      <c r="J1978" s="225"/>
      <c r="K1978" s="223"/>
      <c r="L1978" s="223"/>
      <c r="M1978" s="223"/>
      <c r="N1978" s="223"/>
      <c r="O1978" s="231"/>
      <c r="P1978" s="231"/>
      <c r="Q1978" s="231"/>
      <c r="R1978" s="231"/>
      <c r="S1978" s="223"/>
      <c r="T1978" s="231"/>
      <c r="U1978" s="231"/>
      <c r="V1978" s="231"/>
      <c r="W1978" s="251" t="str">
        <f t="shared" si="30"/>
        <v/>
      </c>
    </row>
    <row r="1979" spans="1:23" ht="15" customHeight="1">
      <c r="A1979" s="223"/>
      <c r="B1979" s="223"/>
      <c r="C1979" s="224"/>
      <c r="D1979" s="223"/>
      <c r="E1979" s="223"/>
      <c r="F1979" s="223"/>
      <c r="G1979" s="223"/>
      <c r="H1979" s="223"/>
      <c r="I1979" s="223"/>
      <c r="J1979" s="225"/>
      <c r="K1979" s="223"/>
      <c r="L1979" s="223"/>
      <c r="M1979" s="223"/>
      <c r="N1979" s="223"/>
      <c r="O1979" s="231"/>
      <c r="P1979" s="231"/>
      <c r="Q1979" s="231"/>
      <c r="R1979" s="231"/>
      <c r="S1979" s="223"/>
      <c r="T1979" s="231"/>
      <c r="U1979" s="231"/>
      <c r="V1979" s="231"/>
      <c r="W1979" s="251" t="str">
        <f t="shared" si="30"/>
        <v/>
      </c>
    </row>
    <row r="1980" spans="1:23" ht="15" customHeight="1">
      <c r="A1980" s="223"/>
      <c r="B1980" s="223"/>
      <c r="C1980" s="224"/>
      <c r="D1980" s="223"/>
      <c r="E1980" s="223"/>
      <c r="F1980" s="223"/>
      <c r="G1980" s="223"/>
      <c r="H1980" s="223"/>
      <c r="I1980" s="223"/>
      <c r="J1980" s="225"/>
      <c r="K1980" s="223"/>
      <c r="L1980" s="223"/>
      <c r="M1980" s="223"/>
      <c r="N1980" s="223"/>
      <c r="O1980" s="231"/>
      <c r="P1980" s="231"/>
      <c r="Q1980" s="231"/>
      <c r="R1980" s="231"/>
      <c r="S1980" s="223"/>
      <c r="T1980" s="231"/>
      <c r="U1980" s="231"/>
      <c r="V1980" s="231"/>
      <c r="W1980" s="251" t="str">
        <f t="shared" si="30"/>
        <v/>
      </c>
    </row>
    <row r="1981" spans="1:23" ht="15" customHeight="1">
      <c r="A1981" s="223"/>
      <c r="B1981" s="223"/>
      <c r="C1981" s="224"/>
      <c r="D1981" s="223"/>
      <c r="E1981" s="223"/>
      <c r="F1981" s="223"/>
      <c r="G1981" s="223"/>
      <c r="H1981" s="223"/>
      <c r="I1981" s="223"/>
      <c r="J1981" s="225"/>
      <c r="K1981" s="223"/>
      <c r="L1981" s="223"/>
      <c r="M1981" s="223"/>
      <c r="N1981" s="223"/>
      <c r="O1981" s="231"/>
      <c r="P1981" s="231"/>
      <c r="Q1981" s="231"/>
      <c r="R1981" s="231"/>
      <c r="S1981" s="223"/>
      <c r="T1981" s="231"/>
      <c r="U1981" s="231"/>
      <c r="V1981" s="231"/>
      <c r="W1981" s="251" t="str">
        <f t="shared" si="30"/>
        <v/>
      </c>
    </row>
    <row r="1982" spans="1:23" ht="15" customHeight="1">
      <c r="A1982" s="223"/>
      <c r="B1982" s="223"/>
      <c r="C1982" s="224"/>
      <c r="D1982" s="223"/>
      <c r="E1982" s="223"/>
      <c r="F1982" s="223"/>
      <c r="G1982" s="223"/>
      <c r="H1982" s="223"/>
      <c r="I1982" s="223"/>
      <c r="J1982" s="225"/>
      <c r="K1982" s="223"/>
      <c r="L1982" s="223"/>
      <c r="M1982" s="223"/>
      <c r="N1982" s="223"/>
      <c r="O1982" s="231"/>
      <c r="P1982" s="231"/>
      <c r="Q1982" s="231"/>
      <c r="R1982" s="231"/>
      <c r="S1982" s="223"/>
      <c r="T1982" s="231"/>
      <c r="U1982" s="231"/>
      <c r="V1982" s="231"/>
      <c r="W1982" s="251" t="str">
        <f t="shared" si="30"/>
        <v/>
      </c>
    </row>
    <row r="1983" spans="1:23" ht="15" customHeight="1">
      <c r="A1983" s="223"/>
      <c r="B1983" s="223"/>
      <c r="C1983" s="224"/>
      <c r="D1983" s="223"/>
      <c r="E1983" s="223"/>
      <c r="F1983" s="223"/>
      <c r="G1983" s="223"/>
      <c r="H1983" s="223"/>
      <c r="I1983" s="223"/>
      <c r="J1983" s="225"/>
      <c r="K1983" s="223"/>
      <c r="L1983" s="223"/>
      <c r="M1983" s="223"/>
      <c r="N1983" s="223"/>
      <c r="O1983" s="231"/>
      <c r="P1983" s="231"/>
      <c r="Q1983" s="231"/>
      <c r="R1983" s="231"/>
      <c r="S1983" s="223"/>
      <c r="T1983" s="231"/>
      <c r="U1983" s="231"/>
      <c r="V1983" s="231"/>
      <c r="W1983" s="251" t="str">
        <f t="shared" si="30"/>
        <v/>
      </c>
    </row>
    <row r="1984" spans="1:23" ht="15" customHeight="1">
      <c r="A1984" s="223"/>
      <c r="B1984" s="223"/>
      <c r="C1984" s="224"/>
      <c r="D1984" s="223"/>
      <c r="E1984" s="223"/>
      <c r="F1984" s="223"/>
      <c r="G1984" s="223"/>
      <c r="H1984" s="223"/>
      <c r="I1984" s="223"/>
      <c r="J1984" s="225"/>
      <c r="K1984" s="223"/>
      <c r="L1984" s="223"/>
      <c r="M1984" s="223"/>
      <c r="N1984" s="223"/>
      <c r="O1984" s="231"/>
      <c r="P1984" s="231"/>
      <c r="Q1984" s="231"/>
      <c r="R1984" s="231"/>
      <c r="S1984" s="223"/>
      <c r="T1984" s="231"/>
      <c r="U1984" s="231"/>
      <c r="V1984" s="231"/>
      <c r="W1984" s="251" t="str">
        <f t="shared" si="30"/>
        <v/>
      </c>
    </row>
    <row r="1985" spans="1:23" ht="15" customHeight="1">
      <c r="A1985" s="223"/>
      <c r="B1985" s="223"/>
      <c r="C1985" s="224"/>
      <c r="D1985" s="223"/>
      <c r="E1985" s="223"/>
      <c r="F1985" s="223"/>
      <c r="G1985" s="223"/>
      <c r="H1985" s="223"/>
      <c r="I1985" s="223"/>
      <c r="J1985" s="225"/>
      <c r="K1985" s="223"/>
      <c r="L1985" s="223"/>
      <c r="M1985" s="223"/>
      <c r="N1985" s="223"/>
      <c r="O1985" s="231"/>
      <c r="P1985" s="231"/>
      <c r="Q1985" s="231"/>
      <c r="R1985" s="231"/>
      <c r="S1985" s="223"/>
      <c r="T1985" s="231"/>
      <c r="U1985" s="231"/>
      <c r="V1985" s="231"/>
      <c r="W1985" s="251" t="str">
        <f t="shared" si="30"/>
        <v/>
      </c>
    </row>
    <row r="1986" spans="1:23" ht="15" customHeight="1">
      <c r="A1986" s="223"/>
      <c r="B1986" s="223"/>
      <c r="C1986" s="224"/>
      <c r="D1986" s="223"/>
      <c r="E1986" s="223"/>
      <c r="F1986" s="223"/>
      <c r="G1986" s="223"/>
      <c r="H1986" s="223"/>
      <c r="I1986" s="223"/>
      <c r="J1986" s="225"/>
      <c r="K1986" s="223"/>
      <c r="L1986" s="223"/>
      <c r="M1986" s="223"/>
      <c r="N1986" s="223"/>
      <c r="O1986" s="231"/>
      <c r="P1986" s="231"/>
      <c r="Q1986" s="231"/>
      <c r="R1986" s="231"/>
      <c r="S1986" s="223"/>
      <c r="T1986" s="231"/>
      <c r="U1986" s="231"/>
      <c r="V1986" s="231"/>
      <c r="W1986" s="251" t="str">
        <f t="shared" si="30"/>
        <v/>
      </c>
    </row>
    <row r="1987" spans="1:23" ht="15" customHeight="1">
      <c r="A1987" s="223"/>
      <c r="B1987" s="223"/>
      <c r="C1987" s="224"/>
      <c r="D1987" s="223"/>
      <c r="E1987" s="223"/>
      <c r="F1987" s="223"/>
      <c r="G1987" s="223"/>
      <c r="H1987" s="223"/>
      <c r="I1987" s="223"/>
      <c r="J1987" s="225"/>
      <c r="K1987" s="223"/>
      <c r="L1987" s="223"/>
      <c r="M1987" s="223"/>
      <c r="N1987" s="223"/>
      <c r="O1987" s="231"/>
      <c r="P1987" s="231"/>
      <c r="Q1987" s="231"/>
      <c r="R1987" s="231"/>
      <c r="S1987" s="223"/>
      <c r="T1987" s="231"/>
      <c r="U1987" s="231"/>
      <c r="V1987" s="231"/>
      <c r="W1987" s="251" t="str">
        <f t="shared" si="30"/>
        <v/>
      </c>
    </row>
    <row r="1988" spans="1:23" ht="15" customHeight="1">
      <c r="A1988" s="223"/>
      <c r="B1988" s="223"/>
      <c r="C1988" s="224"/>
      <c r="D1988" s="223"/>
      <c r="E1988" s="223"/>
      <c r="F1988" s="223"/>
      <c r="G1988" s="223"/>
      <c r="H1988" s="223"/>
      <c r="I1988" s="223"/>
      <c r="J1988" s="225"/>
      <c r="K1988" s="223"/>
      <c r="L1988" s="223"/>
      <c r="M1988" s="223"/>
      <c r="N1988" s="223"/>
      <c r="O1988" s="231"/>
      <c r="P1988" s="231"/>
      <c r="Q1988" s="231"/>
      <c r="R1988" s="231"/>
      <c r="S1988" s="223"/>
      <c r="T1988" s="231"/>
      <c r="U1988" s="231"/>
      <c r="V1988" s="231"/>
      <c r="W1988" s="251" t="str">
        <f t="shared" ref="W1988:W2051" si="31">IF($O1988="YES",$O$2&amp;", ","")&amp;IF($P1988="YES",$P$2&amp;", ","")&amp;IF($Q1988="YES",$Q$2&amp;", ","")&amp;IF($R1988="YES",$R$2&amp;", ","")</f>
        <v/>
      </c>
    </row>
    <row r="1989" spans="1:23" ht="15" customHeight="1">
      <c r="A1989" s="223"/>
      <c r="B1989" s="223"/>
      <c r="C1989" s="224"/>
      <c r="D1989" s="223"/>
      <c r="E1989" s="223"/>
      <c r="F1989" s="223"/>
      <c r="G1989" s="223"/>
      <c r="H1989" s="223"/>
      <c r="I1989" s="223"/>
      <c r="J1989" s="225"/>
      <c r="K1989" s="223"/>
      <c r="L1989" s="223"/>
      <c r="M1989" s="223"/>
      <c r="N1989" s="223"/>
      <c r="O1989" s="231"/>
      <c r="P1989" s="231"/>
      <c r="Q1989" s="231"/>
      <c r="R1989" s="231"/>
      <c r="S1989" s="223"/>
      <c r="T1989" s="231"/>
      <c r="U1989" s="231"/>
      <c r="V1989" s="231"/>
      <c r="W1989" s="251" t="str">
        <f t="shared" si="31"/>
        <v/>
      </c>
    </row>
    <row r="1990" spans="1:23" ht="15" customHeight="1">
      <c r="A1990" s="223"/>
      <c r="B1990" s="223"/>
      <c r="C1990" s="224"/>
      <c r="D1990" s="223"/>
      <c r="E1990" s="223"/>
      <c r="F1990" s="223"/>
      <c r="G1990" s="223"/>
      <c r="H1990" s="223"/>
      <c r="I1990" s="223"/>
      <c r="J1990" s="225"/>
      <c r="K1990" s="223"/>
      <c r="L1990" s="223"/>
      <c r="M1990" s="223"/>
      <c r="N1990" s="223"/>
      <c r="O1990" s="231"/>
      <c r="P1990" s="231"/>
      <c r="Q1990" s="231"/>
      <c r="R1990" s="231"/>
      <c r="S1990" s="223"/>
      <c r="T1990" s="231"/>
      <c r="U1990" s="231"/>
      <c r="V1990" s="231"/>
      <c r="W1990" s="251" t="str">
        <f t="shared" si="31"/>
        <v/>
      </c>
    </row>
    <row r="1991" spans="1:23" ht="15" customHeight="1">
      <c r="A1991" s="223"/>
      <c r="B1991" s="223"/>
      <c r="C1991" s="224"/>
      <c r="D1991" s="223"/>
      <c r="E1991" s="223"/>
      <c r="F1991" s="223"/>
      <c r="G1991" s="223"/>
      <c r="H1991" s="223"/>
      <c r="I1991" s="223"/>
      <c r="J1991" s="225"/>
      <c r="K1991" s="223"/>
      <c r="L1991" s="223"/>
      <c r="M1991" s="223"/>
      <c r="N1991" s="223"/>
      <c r="O1991" s="231"/>
      <c r="P1991" s="231"/>
      <c r="Q1991" s="231"/>
      <c r="R1991" s="231"/>
      <c r="S1991" s="223"/>
      <c r="T1991" s="231"/>
      <c r="U1991" s="231"/>
      <c r="V1991" s="231"/>
      <c r="W1991" s="251" t="str">
        <f t="shared" si="31"/>
        <v/>
      </c>
    </row>
    <row r="1992" spans="1:23" ht="15" customHeight="1">
      <c r="A1992" s="223"/>
      <c r="B1992" s="223"/>
      <c r="C1992" s="224"/>
      <c r="D1992" s="223"/>
      <c r="E1992" s="223"/>
      <c r="F1992" s="223"/>
      <c r="G1992" s="223"/>
      <c r="H1992" s="223"/>
      <c r="I1992" s="223"/>
      <c r="J1992" s="225"/>
      <c r="K1992" s="223"/>
      <c r="L1992" s="223"/>
      <c r="M1992" s="223"/>
      <c r="N1992" s="223"/>
      <c r="O1992" s="231"/>
      <c r="P1992" s="231"/>
      <c r="Q1992" s="231"/>
      <c r="R1992" s="231"/>
      <c r="S1992" s="223"/>
      <c r="T1992" s="231"/>
      <c r="U1992" s="231"/>
      <c r="V1992" s="231"/>
      <c r="W1992" s="251" t="str">
        <f t="shared" si="31"/>
        <v/>
      </c>
    </row>
    <row r="1993" spans="1:23" ht="15" customHeight="1">
      <c r="A1993" s="223"/>
      <c r="B1993" s="223"/>
      <c r="C1993" s="224"/>
      <c r="D1993" s="223"/>
      <c r="E1993" s="223"/>
      <c r="F1993" s="223"/>
      <c r="G1993" s="223"/>
      <c r="H1993" s="223"/>
      <c r="I1993" s="223"/>
      <c r="J1993" s="225"/>
      <c r="K1993" s="223"/>
      <c r="L1993" s="223"/>
      <c r="M1993" s="223"/>
      <c r="N1993" s="223"/>
      <c r="O1993" s="231"/>
      <c r="P1993" s="231"/>
      <c r="Q1993" s="231"/>
      <c r="R1993" s="231"/>
      <c r="S1993" s="223"/>
      <c r="T1993" s="231"/>
      <c r="U1993" s="231"/>
      <c r="V1993" s="231"/>
      <c r="W1993" s="251" t="str">
        <f t="shared" si="31"/>
        <v/>
      </c>
    </row>
    <row r="1994" spans="1:23" ht="15" customHeight="1">
      <c r="A1994" s="223"/>
      <c r="B1994" s="223"/>
      <c r="C1994" s="224"/>
      <c r="D1994" s="223"/>
      <c r="E1994" s="223"/>
      <c r="F1994" s="223"/>
      <c r="G1994" s="223"/>
      <c r="H1994" s="223"/>
      <c r="I1994" s="223"/>
      <c r="J1994" s="225"/>
      <c r="K1994" s="223"/>
      <c r="L1994" s="223"/>
      <c r="M1994" s="223"/>
      <c r="N1994" s="223"/>
      <c r="O1994" s="231"/>
      <c r="P1994" s="231"/>
      <c r="Q1994" s="231"/>
      <c r="R1994" s="231"/>
      <c r="S1994" s="223"/>
      <c r="T1994" s="231"/>
      <c r="U1994" s="231"/>
      <c r="V1994" s="231"/>
      <c r="W1994" s="251" t="str">
        <f t="shared" si="31"/>
        <v/>
      </c>
    </row>
    <row r="1995" spans="1:23" ht="15" customHeight="1">
      <c r="A1995" s="223"/>
      <c r="B1995" s="223"/>
      <c r="C1995" s="224"/>
      <c r="D1995" s="223"/>
      <c r="E1995" s="223"/>
      <c r="F1995" s="223"/>
      <c r="G1995" s="223"/>
      <c r="H1995" s="223"/>
      <c r="I1995" s="223"/>
      <c r="J1995" s="225"/>
      <c r="K1995" s="223"/>
      <c r="L1995" s="223"/>
      <c r="M1995" s="223"/>
      <c r="N1995" s="223"/>
      <c r="O1995" s="231"/>
      <c r="P1995" s="231"/>
      <c r="Q1995" s="231"/>
      <c r="R1995" s="231"/>
      <c r="S1995" s="223"/>
      <c r="T1995" s="231"/>
      <c r="U1995" s="231"/>
      <c r="V1995" s="231"/>
      <c r="W1995" s="251" t="str">
        <f t="shared" si="31"/>
        <v/>
      </c>
    </row>
    <row r="1996" spans="1:23" ht="15" customHeight="1">
      <c r="A1996" s="223"/>
      <c r="B1996" s="223"/>
      <c r="C1996" s="224"/>
      <c r="D1996" s="223"/>
      <c r="E1996" s="223"/>
      <c r="F1996" s="223"/>
      <c r="G1996" s="223"/>
      <c r="H1996" s="223"/>
      <c r="I1996" s="223"/>
      <c r="J1996" s="225"/>
      <c r="K1996" s="223"/>
      <c r="L1996" s="223"/>
      <c r="M1996" s="223"/>
      <c r="N1996" s="223"/>
      <c r="O1996" s="231"/>
      <c r="P1996" s="231"/>
      <c r="Q1996" s="231"/>
      <c r="R1996" s="231"/>
      <c r="S1996" s="223"/>
      <c r="T1996" s="231"/>
      <c r="U1996" s="231"/>
      <c r="V1996" s="231"/>
      <c r="W1996" s="251" t="str">
        <f t="shared" si="31"/>
        <v/>
      </c>
    </row>
    <row r="1997" spans="1:23" ht="15" customHeight="1">
      <c r="A1997" s="223"/>
      <c r="B1997" s="223"/>
      <c r="C1997" s="224"/>
      <c r="D1997" s="223"/>
      <c r="E1997" s="223"/>
      <c r="F1997" s="223"/>
      <c r="G1997" s="223"/>
      <c r="H1997" s="223"/>
      <c r="I1997" s="223"/>
      <c r="J1997" s="225"/>
      <c r="K1997" s="223"/>
      <c r="L1997" s="223"/>
      <c r="M1997" s="223"/>
      <c r="N1997" s="223"/>
      <c r="O1997" s="231"/>
      <c r="P1997" s="231"/>
      <c r="Q1997" s="231"/>
      <c r="R1997" s="231"/>
      <c r="S1997" s="223"/>
      <c r="T1997" s="231"/>
      <c r="U1997" s="231"/>
      <c r="V1997" s="231"/>
      <c r="W1997" s="251" t="str">
        <f t="shared" si="31"/>
        <v/>
      </c>
    </row>
    <row r="1998" spans="1:23" ht="15" customHeight="1">
      <c r="A1998" s="223"/>
      <c r="B1998" s="223"/>
      <c r="C1998" s="224"/>
      <c r="D1998" s="223"/>
      <c r="E1998" s="223"/>
      <c r="F1998" s="223"/>
      <c r="G1998" s="223"/>
      <c r="H1998" s="223"/>
      <c r="I1998" s="223"/>
      <c r="J1998" s="225"/>
      <c r="K1998" s="223"/>
      <c r="L1998" s="223"/>
      <c r="M1998" s="223"/>
      <c r="N1998" s="223"/>
      <c r="O1998" s="231"/>
      <c r="P1998" s="231"/>
      <c r="Q1998" s="231"/>
      <c r="R1998" s="231"/>
      <c r="S1998" s="223"/>
      <c r="T1998" s="231"/>
      <c r="U1998" s="231"/>
      <c r="V1998" s="231"/>
      <c r="W1998" s="251" t="str">
        <f t="shared" si="31"/>
        <v/>
      </c>
    </row>
    <row r="1999" spans="1:23" ht="15" customHeight="1">
      <c r="A1999" s="223"/>
      <c r="B1999" s="223"/>
      <c r="C1999" s="224"/>
      <c r="D1999" s="223"/>
      <c r="E1999" s="223"/>
      <c r="F1999" s="223"/>
      <c r="G1999" s="223"/>
      <c r="H1999" s="223"/>
      <c r="I1999" s="223"/>
      <c r="J1999" s="225"/>
      <c r="K1999" s="223"/>
      <c r="L1999" s="223"/>
      <c r="M1999" s="223"/>
      <c r="N1999" s="223"/>
      <c r="O1999" s="231"/>
      <c r="P1999" s="231"/>
      <c r="Q1999" s="231"/>
      <c r="R1999" s="231"/>
      <c r="S1999" s="223"/>
      <c r="T1999" s="231"/>
      <c r="U1999" s="231"/>
      <c r="V1999" s="231"/>
      <c r="W1999" s="251" t="str">
        <f t="shared" si="31"/>
        <v/>
      </c>
    </row>
    <row r="2000" spans="1:23" ht="15" customHeight="1">
      <c r="A2000" s="223"/>
      <c r="B2000" s="223"/>
      <c r="C2000" s="224"/>
      <c r="D2000" s="223"/>
      <c r="E2000" s="223"/>
      <c r="F2000" s="223"/>
      <c r="G2000" s="223"/>
      <c r="H2000" s="223"/>
      <c r="I2000" s="223"/>
      <c r="J2000" s="225"/>
      <c r="K2000" s="223"/>
      <c r="L2000" s="223"/>
      <c r="M2000" s="223"/>
      <c r="N2000" s="223"/>
      <c r="O2000" s="231"/>
      <c r="P2000" s="231"/>
      <c r="Q2000" s="231"/>
      <c r="R2000" s="231"/>
      <c r="S2000" s="223"/>
      <c r="T2000" s="231"/>
      <c r="U2000" s="231"/>
      <c r="V2000" s="231"/>
      <c r="W2000" s="251" t="str">
        <f t="shared" si="31"/>
        <v/>
      </c>
    </row>
    <row r="2001" spans="1:23" ht="15" customHeight="1">
      <c r="A2001" s="223"/>
      <c r="B2001" s="223"/>
      <c r="C2001" s="224"/>
      <c r="D2001" s="223"/>
      <c r="E2001" s="223"/>
      <c r="F2001" s="223"/>
      <c r="G2001" s="223"/>
      <c r="H2001" s="223"/>
      <c r="I2001" s="223"/>
      <c r="J2001" s="225"/>
      <c r="K2001" s="223"/>
      <c r="L2001" s="223"/>
      <c r="M2001" s="223"/>
      <c r="N2001" s="223"/>
      <c r="O2001" s="231"/>
      <c r="P2001" s="231"/>
      <c r="Q2001" s="231"/>
      <c r="R2001" s="231"/>
      <c r="S2001" s="223"/>
      <c r="T2001" s="231"/>
      <c r="U2001" s="231"/>
      <c r="V2001" s="231"/>
      <c r="W2001" s="251" t="str">
        <f t="shared" si="31"/>
        <v/>
      </c>
    </row>
    <row r="2002" spans="1:23" ht="15" customHeight="1">
      <c r="A2002" s="223"/>
      <c r="B2002" s="223"/>
      <c r="C2002" s="224"/>
      <c r="D2002" s="223"/>
      <c r="E2002" s="223"/>
      <c r="F2002" s="223"/>
      <c r="G2002" s="223"/>
      <c r="H2002" s="223"/>
      <c r="I2002" s="223"/>
      <c r="J2002" s="225"/>
      <c r="K2002" s="223"/>
      <c r="L2002" s="223"/>
      <c r="M2002" s="223"/>
      <c r="N2002" s="223"/>
      <c r="O2002" s="231"/>
      <c r="P2002" s="231"/>
      <c r="Q2002" s="231"/>
      <c r="R2002" s="231"/>
      <c r="S2002" s="223"/>
      <c r="T2002" s="231"/>
      <c r="U2002" s="231"/>
      <c r="V2002" s="231"/>
      <c r="W2002" s="251" t="str">
        <f t="shared" si="31"/>
        <v/>
      </c>
    </row>
    <row r="2003" spans="1:23" ht="15" customHeight="1">
      <c r="A2003" s="223"/>
      <c r="B2003" s="223"/>
      <c r="C2003" s="224"/>
      <c r="D2003" s="223"/>
      <c r="E2003" s="223"/>
      <c r="F2003" s="223"/>
      <c r="G2003" s="223"/>
      <c r="H2003" s="223"/>
      <c r="I2003" s="223"/>
      <c r="J2003" s="225"/>
      <c r="K2003" s="223"/>
      <c r="L2003" s="223"/>
      <c r="M2003" s="223"/>
      <c r="N2003" s="223"/>
      <c r="O2003" s="231"/>
      <c r="P2003" s="231"/>
      <c r="Q2003" s="231"/>
      <c r="R2003" s="231"/>
      <c r="S2003" s="223"/>
      <c r="T2003" s="231"/>
      <c r="U2003" s="231"/>
      <c r="V2003" s="231"/>
      <c r="W2003" s="251" t="str">
        <f t="shared" si="31"/>
        <v/>
      </c>
    </row>
    <row r="2004" spans="1:23" ht="15" customHeight="1">
      <c r="A2004" s="223"/>
      <c r="B2004" s="223"/>
      <c r="C2004" s="224"/>
      <c r="D2004" s="223"/>
      <c r="E2004" s="223"/>
      <c r="F2004" s="223"/>
      <c r="G2004" s="223"/>
      <c r="H2004" s="223"/>
      <c r="I2004" s="223"/>
      <c r="J2004" s="225"/>
      <c r="K2004" s="223"/>
      <c r="L2004" s="223"/>
      <c r="M2004" s="223"/>
      <c r="N2004" s="223"/>
      <c r="O2004" s="231"/>
      <c r="P2004" s="231"/>
      <c r="Q2004" s="231"/>
      <c r="R2004" s="231"/>
      <c r="S2004" s="223"/>
      <c r="T2004" s="231"/>
      <c r="U2004" s="231"/>
      <c r="V2004" s="231"/>
      <c r="W2004" s="251" t="str">
        <f t="shared" si="31"/>
        <v/>
      </c>
    </row>
    <row r="2005" spans="1:23" ht="15" customHeight="1">
      <c r="A2005" s="223"/>
      <c r="B2005" s="223"/>
      <c r="C2005" s="224"/>
      <c r="D2005" s="223"/>
      <c r="E2005" s="223"/>
      <c r="F2005" s="223"/>
      <c r="G2005" s="223"/>
      <c r="H2005" s="223"/>
      <c r="I2005" s="223"/>
      <c r="J2005" s="225"/>
      <c r="K2005" s="223"/>
      <c r="L2005" s="223"/>
      <c r="M2005" s="223"/>
      <c r="N2005" s="223"/>
      <c r="O2005" s="231"/>
      <c r="P2005" s="231"/>
      <c r="Q2005" s="231"/>
      <c r="R2005" s="231"/>
      <c r="S2005" s="223"/>
      <c r="T2005" s="231"/>
      <c r="U2005" s="231"/>
      <c r="V2005" s="231"/>
      <c r="W2005" s="251" t="str">
        <f t="shared" si="31"/>
        <v/>
      </c>
    </row>
    <row r="2006" spans="1:23" ht="15" customHeight="1">
      <c r="A2006" s="223"/>
      <c r="B2006" s="223"/>
      <c r="C2006" s="224"/>
      <c r="D2006" s="223"/>
      <c r="E2006" s="223"/>
      <c r="F2006" s="223"/>
      <c r="G2006" s="223"/>
      <c r="H2006" s="223"/>
      <c r="I2006" s="223"/>
      <c r="J2006" s="225"/>
      <c r="K2006" s="223"/>
      <c r="L2006" s="223"/>
      <c r="M2006" s="223"/>
      <c r="N2006" s="223"/>
      <c r="O2006" s="231"/>
      <c r="P2006" s="231"/>
      <c r="Q2006" s="231"/>
      <c r="R2006" s="231"/>
      <c r="S2006" s="223"/>
      <c r="T2006" s="231"/>
      <c r="U2006" s="231"/>
      <c r="V2006" s="231"/>
      <c r="W2006" s="251" t="str">
        <f t="shared" si="31"/>
        <v/>
      </c>
    </row>
    <row r="2007" spans="1:23" ht="15" customHeight="1">
      <c r="A2007" s="223"/>
      <c r="B2007" s="223"/>
      <c r="C2007" s="224"/>
      <c r="D2007" s="223"/>
      <c r="E2007" s="223"/>
      <c r="F2007" s="223"/>
      <c r="G2007" s="223"/>
      <c r="H2007" s="223"/>
      <c r="I2007" s="223"/>
      <c r="J2007" s="225"/>
      <c r="K2007" s="223"/>
      <c r="L2007" s="223"/>
      <c r="M2007" s="223"/>
      <c r="N2007" s="223"/>
      <c r="O2007" s="231"/>
      <c r="P2007" s="231"/>
      <c r="Q2007" s="231"/>
      <c r="R2007" s="231"/>
      <c r="S2007" s="223"/>
      <c r="T2007" s="231"/>
      <c r="U2007" s="231"/>
      <c r="V2007" s="231"/>
      <c r="W2007" s="251" t="str">
        <f t="shared" si="31"/>
        <v/>
      </c>
    </row>
    <row r="2008" spans="1:23" ht="15" customHeight="1">
      <c r="A2008" s="223"/>
      <c r="B2008" s="223"/>
      <c r="C2008" s="224"/>
      <c r="D2008" s="223"/>
      <c r="E2008" s="223"/>
      <c r="F2008" s="223"/>
      <c r="G2008" s="223"/>
      <c r="H2008" s="223"/>
      <c r="I2008" s="223"/>
      <c r="J2008" s="225"/>
      <c r="K2008" s="223"/>
      <c r="L2008" s="223"/>
      <c r="M2008" s="223"/>
      <c r="N2008" s="223"/>
      <c r="O2008" s="231"/>
      <c r="P2008" s="231"/>
      <c r="Q2008" s="231"/>
      <c r="R2008" s="231"/>
      <c r="S2008" s="223"/>
      <c r="T2008" s="231"/>
      <c r="U2008" s="231"/>
      <c r="V2008" s="231"/>
      <c r="W2008" s="251" t="str">
        <f t="shared" si="31"/>
        <v/>
      </c>
    </row>
    <row r="2009" spans="1:23" ht="15" customHeight="1">
      <c r="A2009" s="223"/>
      <c r="B2009" s="223"/>
      <c r="C2009" s="224"/>
      <c r="D2009" s="223"/>
      <c r="E2009" s="223"/>
      <c r="F2009" s="223"/>
      <c r="G2009" s="223"/>
      <c r="H2009" s="223"/>
      <c r="I2009" s="223"/>
      <c r="J2009" s="225"/>
      <c r="K2009" s="223"/>
      <c r="L2009" s="223"/>
      <c r="M2009" s="223"/>
      <c r="N2009" s="223"/>
      <c r="O2009" s="231"/>
      <c r="P2009" s="231"/>
      <c r="Q2009" s="231"/>
      <c r="R2009" s="231"/>
      <c r="S2009" s="223"/>
      <c r="T2009" s="231"/>
      <c r="U2009" s="231"/>
      <c r="V2009" s="231"/>
      <c r="W2009" s="251" t="str">
        <f t="shared" si="31"/>
        <v/>
      </c>
    </row>
    <row r="2010" spans="1:23" ht="15" customHeight="1">
      <c r="A2010" s="223"/>
      <c r="B2010" s="223"/>
      <c r="C2010" s="224"/>
      <c r="D2010" s="223"/>
      <c r="E2010" s="223"/>
      <c r="F2010" s="223"/>
      <c r="G2010" s="223"/>
      <c r="H2010" s="223"/>
      <c r="I2010" s="223"/>
      <c r="J2010" s="225"/>
      <c r="K2010" s="223"/>
      <c r="L2010" s="223"/>
      <c r="M2010" s="223"/>
      <c r="N2010" s="223"/>
      <c r="O2010" s="231"/>
      <c r="P2010" s="231"/>
      <c r="Q2010" s="231"/>
      <c r="R2010" s="231"/>
      <c r="S2010" s="223"/>
      <c r="T2010" s="231"/>
      <c r="U2010" s="231"/>
      <c r="V2010" s="231"/>
      <c r="W2010" s="251" t="str">
        <f t="shared" si="31"/>
        <v/>
      </c>
    </row>
    <row r="2011" spans="1:23" ht="15" customHeight="1">
      <c r="A2011" s="223"/>
      <c r="B2011" s="223"/>
      <c r="C2011" s="224"/>
      <c r="D2011" s="223"/>
      <c r="E2011" s="223"/>
      <c r="F2011" s="223"/>
      <c r="G2011" s="223"/>
      <c r="H2011" s="223"/>
      <c r="I2011" s="223"/>
      <c r="J2011" s="225"/>
      <c r="K2011" s="223"/>
      <c r="L2011" s="223"/>
      <c r="M2011" s="223"/>
      <c r="N2011" s="223"/>
      <c r="O2011" s="231"/>
      <c r="P2011" s="231"/>
      <c r="Q2011" s="231"/>
      <c r="R2011" s="231"/>
      <c r="S2011" s="223"/>
      <c r="T2011" s="231"/>
      <c r="U2011" s="231"/>
      <c r="V2011" s="231"/>
      <c r="W2011" s="251" t="str">
        <f t="shared" si="31"/>
        <v/>
      </c>
    </row>
    <row r="2012" spans="1:23" ht="15" customHeight="1">
      <c r="A2012" s="223"/>
      <c r="B2012" s="223"/>
      <c r="C2012" s="224"/>
      <c r="D2012" s="223"/>
      <c r="E2012" s="223"/>
      <c r="F2012" s="223"/>
      <c r="G2012" s="223"/>
      <c r="H2012" s="223"/>
      <c r="I2012" s="223"/>
      <c r="J2012" s="225"/>
      <c r="K2012" s="223"/>
      <c r="L2012" s="223"/>
      <c r="M2012" s="223"/>
      <c r="N2012" s="223"/>
      <c r="O2012" s="231"/>
      <c r="P2012" s="231"/>
      <c r="Q2012" s="231"/>
      <c r="R2012" s="231"/>
      <c r="S2012" s="223"/>
      <c r="T2012" s="231"/>
      <c r="U2012" s="231"/>
      <c r="V2012" s="231"/>
      <c r="W2012" s="251" t="str">
        <f t="shared" si="31"/>
        <v/>
      </c>
    </row>
    <row r="2013" spans="1:23" ht="15" customHeight="1">
      <c r="A2013" s="223"/>
      <c r="B2013" s="223"/>
      <c r="C2013" s="224"/>
      <c r="D2013" s="223"/>
      <c r="E2013" s="223"/>
      <c r="F2013" s="223"/>
      <c r="G2013" s="223"/>
      <c r="H2013" s="223"/>
      <c r="I2013" s="223"/>
      <c r="J2013" s="225"/>
      <c r="K2013" s="223"/>
      <c r="L2013" s="223"/>
      <c r="M2013" s="223"/>
      <c r="N2013" s="223"/>
      <c r="O2013" s="231"/>
      <c r="P2013" s="231"/>
      <c r="Q2013" s="231"/>
      <c r="R2013" s="231"/>
      <c r="S2013" s="223"/>
      <c r="T2013" s="231"/>
      <c r="U2013" s="231"/>
      <c r="V2013" s="231"/>
      <c r="W2013" s="251" t="str">
        <f t="shared" si="31"/>
        <v/>
      </c>
    </row>
    <row r="2014" spans="1:23" ht="15" customHeight="1">
      <c r="A2014" s="223"/>
      <c r="B2014" s="223"/>
      <c r="C2014" s="224"/>
      <c r="D2014" s="223"/>
      <c r="E2014" s="223"/>
      <c r="F2014" s="223"/>
      <c r="G2014" s="223"/>
      <c r="H2014" s="223"/>
      <c r="I2014" s="223"/>
      <c r="J2014" s="225"/>
      <c r="K2014" s="223"/>
      <c r="L2014" s="223"/>
      <c r="M2014" s="223"/>
      <c r="N2014" s="223"/>
      <c r="O2014" s="231"/>
      <c r="P2014" s="231"/>
      <c r="Q2014" s="231"/>
      <c r="R2014" s="231"/>
      <c r="S2014" s="223"/>
      <c r="T2014" s="231"/>
      <c r="U2014" s="231"/>
      <c r="V2014" s="231"/>
      <c r="W2014" s="251" t="str">
        <f t="shared" si="31"/>
        <v/>
      </c>
    </row>
    <row r="2015" spans="1:23" ht="15" customHeight="1">
      <c r="A2015" s="223"/>
      <c r="B2015" s="223"/>
      <c r="C2015" s="224"/>
      <c r="D2015" s="223"/>
      <c r="E2015" s="223"/>
      <c r="F2015" s="223"/>
      <c r="G2015" s="223"/>
      <c r="H2015" s="223"/>
      <c r="I2015" s="223"/>
      <c r="J2015" s="225"/>
      <c r="K2015" s="223"/>
      <c r="L2015" s="223"/>
      <c r="M2015" s="223"/>
      <c r="N2015" s="223"/>
      <c r="O2015" s="231"/>
      <c r="P2015" s="231"/>
      <c r="Q2015" s="231"/>
      <c r="R2015" s="231"/>
      <c r="S2015" s="223"/>
      <c r="T2015" s="231"/>
      <c r="U2015" s="231"/>
      <c r="V2015" s="231"/>
      <c r="W2015" s="251" t="str">
        <f t="shared" si="31"/>
        <v/>
      </c>
    </row>
    <row r="2016" spans="1:23" ht="15" customHeight="1">
      <c r="A2016" s="223"/>
      <c r="B2016" s="223"/>
      <c r="C2016" s="224"/>
      <c r="D2016" s="223"/>
      <c r="E2016" s="223"/>
      <c r="F2016" s="223"/>
      <c r="G2016" s="223"/>
      <c r="H2016" s="223"/>
      <c r="I2016" s="223"/>
      <c r="J2016" s="225"/>
      <c r="K2016" s="223"/>
      <c r="L2016" s="223"/>
      <c r="M2016" s="223"/>
      <c r="N2016" s="223"/>
      <c r="O2016" s="231"/>
      <c r="P2016" s="231"/>
      <c r="Q2016" s="231"/>
      <c r="R2016" s="231"/>
      <c r="S2016" s="223"/>
      <c r="T2016" s="231"/>
      <c r="U2016" s="231"/>
      <c r="V2016" s="231"/>
      <c r="W2016" s="251" t="str">
        <f t="shared" si="31"/>
        <v/>
      </c>
    </row>
    <row r="2017" spans="1:23" ht="15" customHeight="1">
      <c r="A2017" s="223"/>
      <c r="B2017" s="223"/>
      <c r="C2017" s="224"/>
      <c r="D2017" s="223"/>
      <c r="E2017" s="223"/>
      <c r="F2017" s="223"/>
      <c r="G2017" s="223"/>
      <c r="H2017" s="223"/>
      <c r="I2017" s="223"/>
      <c r="J2017" s="225"/>
      <c r="K2017" s="223"/>
      <c r="L2017" s="223"/>
      <c r="M2017" s="223"/>
      <c r="N2017" s="223"/>
      <c r="O2017" s="231"/>
      <c r="P2017" s="231"/>
      <c r="Q2017" s="231"/>
      <c r="R2017" s="231"/>
      <c r="S2017" s="223"/>
      <c r="T2017" s="231"/>
      <c r="U2017" s="231"/>
      <c r="V2017" s="231"/>
      <c r="W2017" s="251" t="str">
        <f t="shared" si="31"/>
        <v/>
      </c>
    </row>
    <row r="2018" spans="1:23" ht="15" customHeight="1">
      <c r="A2018" s="223"/>
      <c r="B2018" s="223"/>
      <c r="C2018" s="224"/>
      <c r="D2018" s="223"/>
      <c r="E2018" s="223"/>
      <c r="F2018" s="223"/>
      <c r="G2018" s="223"/>
      <c r="H2018" s="223"/>
      <c r="I2018" s="223"/>
      <c r="J2018" s="225"/>
      <c r="K2018" s="223"/>
      <c r="L2018" s="223"/>
      <c r="M2018" s="223"/>
      <c r="N2018" s="223"/>
      <c r="O2018" s="231"/>
      <c r="P2018" s="231"/>
      <c r="Q2018" s="231"/>
      <c r="R2018" s="231"/>
      <c r="S2018" s="223"/>
      <c r="T2018" s="231"/>
      <c r="U2018" s="231"/>
      <c r="V2018" s="231"/>
      <c r="W2018" s="251" t="str">
        <f t="shared" si="31"/>
        <v/>
      </c>
    </row>
    <row r="2019" spans="1:23" ht="15" customHeight="1">
      <c r="A2019" s="223"/>
      <c r="B2019" s="223"/>
      <c r="C2019" s="224"/>
      <c r="D2019" s="223"/>
      <c r="E2019" s="223"/>
      <c r="F2019" s="223"/>
      <c r="G2019" s="223"/>
      <c r="H2019" s="223"/>
      <c r="I2019" s="223"/>
      <c r="J2019" s="225"/>
      <c r="K2019" s="223"/>
      <c r="L2019" s="223"/>
      <c r="M2019" s="223"/>
      <c r="N2019" s="223"/>
      <c r="O2019" s="231"/>
      <c r="P2019" s="231"/>
      <c r="Q2019" s="231"/>
      <c r="R2019" s="231"/>
      <c r="S2019" s="223"/>
      <c r="T2019" s="231"/>
      <c r="U2019" s="231"/>
      <c r="V2019" s="231"/>
      <c r="W2019" s="251" t="str">
        <f t="shared" si="31"/>
        <v/>
      </c>
    </row>
    <row r="2020" spans="1:23" ht="15" customHeight="1">
      <c r="A2020" s="223"/>
      <c r="B2020" s="223"/>
      <c r="C2020" s="224"/>
      <c r="D2020" s="223"/>
      <c r="E2020" s="223"/>
      <c r="F2020" s="223"/>
      <c r="G2020" s="223"/>
      <c r="H2020" s="223"/>
      <c r="I2020" s="223"/>
      <c r="J2020" s="225"/>
      <c r="K2020" s="223"/>
      <c r="L2020" s="223"/>
      <c r="M2020" s="223"/>
      <c r="N2020" s="223"/>
      <c r="O2020" s="231"/>
      <c r="P2020" s="231"/>
      <c r="Q2020" s="231"/>
      <c r="R2020" s="231"/>
      <c r="S2020" s="223"/>
      <c r="T2020" s="231"/>
      <c r="U2020" s="231"/>
      <c r="V2020" s="231"/>
      <c r="W2020" s="251" t="str">
        <f t="shared" si="31"/>
        <v/>
      </c>
    </row>
    <row r="2021" spans="1:23" ht="15" customHeight="1">
      <c r="A2021" s="223"/>
      <c r="B2021" s="223"/>
      <c r="C2021" s="224"/>
      <c r="D2021" s="223"/>
      <c r="E2021" s="223"/>
      <c r="F2021" s="223"/>
      <c r="G2021" s="223"/>
      <c r="H2021" s="223"/>
      <c r="I2021" s="223"/>
      <c r="J2021" s="225"/>
      <c r="K2021" s="223"/>
      <c r="L2021" s="223"/>
      <c r="M2021" s="223"/>
      <c r="N2021" s="223"/>
      <c r="O2021" s="231"/>
      <c r="P2021" s="231"/>
      <c r="Q2021" s="231"/>
      <c r="R2021" s="231"/>
      <c r="S2021" s="223"/>
      <c r="T2021" s="231"/>
      <c r="U2021" s="231"/>
      <c r="V2021" s="231"/>
      <c r="W2021" s="251" t="str">
        <f t="shared" si="31"/>
        <v/>
      </c>
    </row>
    <row r="2022" spans="1:23" ht="15" customHeight="1">
      <c r="A2022" s="223"/>
      <c r="B2022" s="223"/>
      <c r="C2022" s="224"/>
      <c r="D2022" s="223"/>
      <c r="E2022" s="223"/>
      <c r="F2022" s="223"/>
      <c r="G2022" s="223"/>
      <c r="H2022" s="223"/>
      <c r="I2022" s="223"/>
      <c r="J2022" s="225"/>
      <c r="K2022" s="223"/>
      <c r="L2022" s="223"/>
      <c r="M2022" s="223"/>
      <c r="N2022" s="223"/>
      <c r="O2022" s="231"/>
      <c r="P2022" s="231"/>
      <c r="Q2022" s="231"/>
      <c r="R2022" s="231"/>
      <c r="S2022" s="223"/>
      <c r="T2022" s="231"/>
      <c r="U2022" s="231"/>
      <c r="V2022" s="231"/>
      <c r="W2022" s="251" t="str">
        <f t="shared" si="31"/>
        <v/>
      </c>
    </row>
    <row r="2023" spans="1:23" ht="15" customHeight="1">
      <c r="A2023" s="223"/>
      <c r="B2023" s="223"/>
      <c r="C2023" s="224"/>
      <c r="D2023" s="223"/>
      <c r="E2023" s="223"/>
      <c r="F2023" s="223"/>
      <c r="G2023" s="223"/>
      <c r="H2023" s="223"/>
      <c r="I2023" s="223"/>
      <c r="J2023" s="225"/>
      <c r="K2023" s="223"/>
      <c r="L2023" s="223"/>
      <c r="M2023" s="223"/>
      <c r="N2023" s="223"/>
      <c r="O2023" s="231"/>
      <c r="P2023" s="231"/>
      <c r="Q2023" s="231"/>
      <c r="R2023" s="231"/>
      <c r="S2023" s="223"/>
      <c r="T2023" s="231"/>
      <c r="U2023" s="231"/>
      <c r="V2023" s="231"/>
      <c r="W2023" s="251" t="str">
        <f t="shared" si="31"/>
        <v/>
      </c>
    </row>
    <row r="2024" spans="1:23" ht="15" customHeight="1">
      <c r="A2024" s="223"/>
      <c r="B2024" s="223"/>
      <c r="C2024" s="224"/>
      <c r="D2024" s="223"/>
      <c r="E2024" s="223"/>
      <c r="F2024" s="223"/>
      <c r="G2024" s="223"/>
      <c r="H2024" s="223"/>
      <c r="I2024" s="223"/>
      <c r="J2024" s="225"/>
      <c r="K2024" s="223"/>
      <c r="L2024" s="223"/>
      <c r="M2024" s="223"/>
      <c r="N2024" s="223"/>
      <c r="O2024" s="231"/>
      <c r="P2024" s="231"/>
      <c r="Q2024" s="231"/>
      <c r="R2024" s="231"/>
      <c r="S2024" s="223"/>
      <c r="T2024" s="231"/>
      <c r="U2024" s="231"/>
      <c r="V2024" s="231"/>
      <c r="W2024" s="251" t="str">
        <f t="shared" si="31"/>
        <v/>
      </c>
    </row>
    <row r="2025" spans="1:23" ht="15" customHeight="1">
      <c r="A2025" s="223"/>
      <c r="B2025" s="223"/>
      <c r="C2025" s="224"/>
      <c r="D2025" s="223"/>
      <c r="E2025" s="223"/>
      <c r="F2025" s="223"/>
      <c r="G2025" s="223"/>
      <c r="H2025" s="223"/>
      <c r="I2025" s="223"/>
      <c r="J2025" s="225"/>
      <c r="K2025" s="223"/>
      <c r="L2025" s="223"/>
      <c r="M2025" s="223"/>
      <c r="N2025" s="223"/>
      <c r="O2025" s="231"/>
      <c r="P2025" s="231"/>
      <c r="Q2025" s="231"/>
      <c r="R2025" s="231"/>
      <c r="S2025" s="223"/>
      <c r="T2025" s="231"/>
      <c r="U2025" s="231"/>
      <c r="V2025" s="231"/>
      <c r="W2025" s="251" t="str">
        <f t="shared" si="31"/>
        <v/>
      </c>
    </row>
    <row r="2026" spans="1:23" ht="15" customHeight="1">
      <c r="A2026" s="223"/>
      <c r="B2026" s="223"/>
      <c r="C2026" s="224"/>
      <c r="D2026" s="223"/>
      <c r="E2026" s="223"/>
      <c r="F2026" s="223"/>
      <c r="G2026" s="223"/>
      <c r="H2026" s="223"/>
      <c r="I2026" s="223"/>
      <c r="J2026" s="225"/>
      <c r="K2026" s="223"/>
      <c r="L2026" s="223"/>
      <c r="M2026" s="223"/>
      <c r="N2026" s="223"/>
      <c r="O2026" s="231"/>
      <c r="P2026" s="231"/>
      <c r="Q2026" s="231"/>
      <c r="R2026" s="231"/>
      <c r="S2026" s="223"/>
      <c r="T2026" s="231"/>
      <c r="U2026" s="231"/>
      <c r="V2026" s="231"/>
      <c r="W2026" s="251" t="str">
        <f t="shared" si="31"/>
        <v/>
      </c>
    </row>
    <row r="2027" spans="1:23" ht="15" customHeight="1">
      <c r="A2027" s="223"/>
      <c r="B2027" s="223"/>
      <c r="C2027" s="224"/>
      <c r="D2027" s="223"/>
      <c r="E2027" s="223"/>
      <c r="F2027" s="223"/>
      <c r="G2027" s="223"/>
      <c r="H2027" s="223"/>
      <c r="I2027" s="223"/>
      <c r="J2027" s="225"/>
      <c r="K2027" s="223"/>
      <c r="L2027" s="223"/>
      <c r="M2027" s="223"/>
      <c r="N2027" s="223"/>
      <c r="O2027" s="231"/>
      <c r="P2027" s="231"/>
      <c r="Q2027" s="231"/>
      <c r="R2027" s="231"/>
      <c r="S2027" s="223"/>
      <c r="T2027" s="231"/>
      <c r="U2027" s="231"/>
      <c r="V2027" s="231"/>
      <c r="W2027" s="251" t="str">
        <f t="shared" si="31"/>
        <v/>
      </c>
    </row>
    <row r="2028" spans="1:23" ht="15" customHeight="1">
      <c r="A2028" s="223"/>
      <c r="B2028" s="223"/>
      <c r="C2028" s="224"/>
      <c r="D2028" s="223"/>
      <c r="E2028" s="223"/>
      <c r="F2028" s="223"/>
      <c r="G2028" s="223"/>
      <c r="H2028" s="223"/>
      <c r="I2028" s="223"/>
      <c r="J2028" s="225"/>
      <c r="K2028" s="223"/>
      <c r="L2028" s="223"/>
      <c r="M2028" s="223"/>
      <c r="N2028" s="223"/>
      <c r="O2028" s="231"/>
      <c r="P2028" s="231"/>
      <c r="Q2028" s="231"/>
      <c r="R2028" s="231"/>
      <c r="S2028" s="223"/>
      <c r="T2028" s="231"/>
      <c r="U2028" s="231"/>
      <c r="V2028" s="231"/>
      <c r="W2028" s="251" t="str">
        <f t="shared" si="31"/>
        <v/>
      </c>
    </row>
    <row r="2029" spans="1:23" ht="15" customHeight="1">
      <c r="A2029" s="223"/>
      <c r="B2029" s="223"/>
      <c r="C2029" s="224"/>
      <c r="D2029" s="223"/>
      <c r="E2029" s="223"/>
      <c r="F2029" s="223"/>
      <c r="G2029" s="223"/>
      <c r="H2029" s="223"/>
      <c r="I2029" s="223"/>
      <c r="J2029" s="225"/>
      <c r="K2029" s="223"/>
      <c r="L2029" s="223"/>
      <c r="M2029" s="223"/>
      <c r="N2029" s="223"/>
      <c r="O2029" s="231"/>
      <c r="P2029" s="231"/>
      <c r="Q2029" s="231"/>
      <c r="R2029" s="231"/>
      <c r="S2029" s="223"/>
      <c r="T2029" s="231"/>
      <c r="U2029" s="231"/>
      <c r="V2029" s="231"/>
      <c r="W2029" s="251" t="str">
        <f t="shared" si="31"/>
        <v/>
      </c>
    </row>
    <row r="2030" spans="1:23" ht="15" customHeight="1">
      <c r="A2030" s="223"/>
      <c r="B2030" s="223"/>
      <c r="C2030" s="224"/>
      <c r="D2030" s="223"/>
      <c r="E2030" s="223"/>
      <c r="F2030" s="223"/>
      <c r="G2030" s="223"/>
      <c r="H2030" s="223"/>
      <c r="I2030" s="223"/>
      <c r="J2030" s="225"/>
      <c r="K2030" s="223"/>
      <c r="L2030" s="223"/>
      <c r="M2030" s="223"/>
      <c r="N2030" s="223"/>
      <c r="O2030" s="231"/>
      <c r="P2030" s="231"/>
      <c r="Q2030" s="231"/>
      <c r="R2030" s="231"/>
      <c r="S2030" s="223"/>
      <c r="T2030" s="231"/>
      <c r="U2030" s="231"/>
      <c r="V2030" s="231"/>
      <c r="W2030" s="251" t="str">
        <f t="shared" si="31"/>
        <v/>
      </c>
    </row>
    <row r="2031" spans="1:23" ht="15" customHeight="1">
      <c r="A2031" s="223"/>
      <c r="B2031" s="223"/>
      <c r="C2031" s="224"/>
      <c r="D2031" s="223"/>
      <c r="E2031" s="223"/>
      <c r="F2031" s="223"/>
      <c r="G2031" s="223"/>
      <c r="H2031" s="223"/>
      <c r="I2031" s="223"/>
      <c r="J2031" s="225"/>
      <c r="K2031" s="223"/>
      <c r="L2031" s="223"/>
      <c r="M2031" s="223"/>
      <c r="N2031" s="223"/>
      <c r="O2031" s="231"/>
      <c r="P2031" s="231"/>
      <c r="Q2031" s="231"/>
      <c r="R2031" s="231"/>
      <c r="S2031" s="223"/>
      <c r="T2031" s="231"/>
      <c r="U2031" s="231"/>
      <c r="V2031" s="231"/>
      <c r="W2031" s="251" t="str">
        <f t="shared" si="31"/>
        <v/>
      </c>
    </row>
    <row r="2032" spans="1:23" ht="15" customHeight="1">
      <c r="A2032" s="223"/>
      <c r="B2032" s="223"/>
      <c r="C2032" s="224"/>
      <c r="D2032" s="223"/>
      <c r="E2032" s="223"/>
      <c r="F2032" s="223"/>
      <c r="G2032" s="223"/>
      <c r="H2032" s="223"/>
      <c r="I2032" s="223"/>
      <c r="J2032" s="225"/>
      <c r="K2032" s="223"/>
      <c r="L2032" s="223"/>
      <c r="M2032" s="223"/>
      <c r="N2032" s="223"/>
      <c r="O2032" s="231"/>
      <c r="P2032" s="231"/>
      <c r="Q2032" s="231"/>
      <c r="R2032" s="231"/>
      <c r="S2032" s="223"/>
      <c r="T2032" s="231"/>
      <c r="U2032" s="231"/>
      <c r="V2032" s="231"/>
      <c r="W2032" s="251" t="str">
        <f t="shared" si="31"/>
        <v/>
      </c>
    </row>
    <row r="2033" spans="1:23" ht="15" customHeight="1">
      <c r="A2033" s="223"/>
      <c r="B2033" s="223"/>
      <c r="C2033" s="224"/>
      <c r="D2033" s="223"/>
      <c r="E2033" s="223"/>
      <c r="F2033" s="223"/>
      <c r="G2033" s="223"/>
      <c r="H2033" s="223"/>
      <c r="I2033" s="223"/>
      <c r="J2033" s="225"/>
      <c r="K2033" s="223"/>
      <c r="L2033" s="223"/>
      <c r="M2033" s="223"/>
      <c r="N2033" s="223"/>
      <c r="O2033" s="231"/>
      <c r="P2033" s="231"/>
      <c r="Q2033" s="231"/>
      <c r="R2033" s="231"/>
      <c r="S2033" s="223"/>
      <c r="T2033" s="231"/>
      <c r="U2033" s="231"/>
      <c r="V2033" s="231"/>
      <c r="W2033" s="251" t="str">
        <f t="shared" si="31"/>
        <v/>
      </c>
    </row>
    <row r="2034" spans="1:23" ht="15" customHeight="1">
      <c r="A2034" s="223"/>
      <c r="B2034" s="223"/>
      <c r="C2034" s="224"/>
      <c r="D2034" s="223"/>
      <c r="E2034" s="223"/>
      <c r="F2034" s="223"/>
      <c r="G2034" s="223"/>
      <c r="H2034" s="223"/>
      <c r="I2034" s="223"/>
      <c r="J2034" s="225"/>
      <c r="K2034" s="223"/>
      <c r="L2034" s="223"/>
      <c r="M2034" s="223"/>
      <c r="N2034" s="223"/>
      <c r="O2034" s="231"/>
      <c r="P2034" s="231"/>
      <c r="Q2034" s="231"/>
      <c r="R2034" s="231"/>
      <c r="S2034" s="223"/>
      <c r="T2034" s="231"/>
      <c r="U2034" s="231"/>
      <c r="V2034" s="231"/>
      <c r="W2034" s="251" t="str">
        <f t="shared" si="31"/>
        <v/>
      </c>
    </row>
    <row r="2035" spans="1:23" ht="15" customHeight="1">
      <c r="A2035" s="223"/>
      <c r="B2035" s="223"/>
      <c r="C2035" s="224"/>
      <c r="D2035" s="223"/>
      <c r="E2035" s="223"/>
      <c r="F2035" s="223"/>
      <c r="G2035" s="223"/>
      <c r="H2035" s="223"/>
      <c r="I2035" s="223"/>
      <c r="J2035" s="225"/>
      <c r="K2035" s="223"/>
      <c r="L2035" s="223"/>
      <c r="M2035" s="223"/>
      <c r="N2035" s="223"/>
      <c r="O2035" s="231"/>
      <c r="P2035" s="231"/>
      <c r="Q2035" s="231"/>
      <c r="R2035" s="231"/>
      <c r="S2035" s="223"/>
      <c r="T2035" s="231"/>
      <c r="U2035" s="231"/>
      <c r="V2035" s="231"/>
      <c r="W2035" s="251" t="str">
        <f t="shared" si="31"/>
        <v/>
      </c>
    </row>
    <row r="2036" spans="1:23" ht="15" customHeight="1">
      <c r="A2036" s="223"/>
      <c r="B2036" s="223"/>
      <c r="C2036" s="224"/>
      <c r="D2036" s="223"/>
      <c r="E2036" s="223"/>
      <c r="F2036" s="223"/>
      <c r="G2036" s="223"/>
      <c r="H2036" s="223"/>
      <c r="I2036" s="223"/>
      <c r="J2036" s="225"/>
      <c r="K2036" s="223"/>
      <c r="L2036" s="223"/>
      <c r="M2036" s="223"/>
      <c r="N2036" s="223"/>
      <c r="O2036" s="231"/>
      <c r="P2036" s="231"/>
      <c r="Q2036" s="231"/>
      <c r="R2036" s="231"/>
      <c r="S2036" s="223"/>
      <c r="T2036" s="231"/>
      <c r="U2036" s="231"/>
      <c r="V2036" s="231"/>
      <c r="W2036" s="251" t="str">
        <f t="shared" si="31"/>
        <v/>
      </c>
    </row>
    <row r="2037" spans="1:23" ht="15" customHeight="1">
      <c r="A2037" s="223"/>
      <c r="B2037" s="223"/>
      <c r="C2037" s="224"/>
      <c r="D2037" s="223"/>
      <c r="E2037" s="223"/>
      <c r="F2037" s="223"/>
      <c r="G2037" s="223"/>
      <c r="H2037" s="223"/>
      <c r="I2037" s="223"/>
      <c r="J2037" s="225"/>
      <c r="K2037" s="223"/>
      <c r="L2037" s="223"/>
      <c r="M2037" s="223"/>
      <c r="N2037" s="223"/>
      <c r="O2037" s="231"/>
      <c r="P2037" s="231"/>
      <c r="Q2037" s="231"/>
      <c r="R2037" s="231"/>
      <c r="S2037" s="223"/>
      <c r="T2037" s="231"/>
      <c r="U2037" s="231"/>
      <c r="V2037" s="231"/>
      <c r="W2037" s="251" t="str">
        <f t="shared" si="31"/>
        <v/>
      </c>
    </row>
    <row r="2038" spans="1:23" ht="15" customHeight="1">
      <c r="A2038" s="223"/>
      <c r="B2038" s="223"/>
      <c r="C2038" s="224"/>
      <c r="D2038" s="223"/>
      <c r="E2038" s="223"/>
      <c r="F2038" s="223"/>
      <c r="G2038" s="223"/>
      <c r="H2038" s="223"/>
      <c r="I2038" s="223"/>
      <c r="J2038" s="225"/>
      <c r="K2038" s="223"/>
      <c r="L2038" s="223"/>
      <c r="M2038" s="223"/>
      <c r="N2038" s="223"/>
      <c r="O2038" s="231"/>
      <c r="P2038" s="231"/>
      <c r="Q2038" s="231"/>
      <c r="R2038" s="231"/>
      <c r="S2038" s="223"/>
      <c r="T2038" s="231"/>
      <c r="U2038" s="231"/>
      <c r="V2038" s="231"/>
      <c r="W2038" s="251" t="str">
        <f t="shared" si="31"/>
        <v/>
      </c>
    </row>
    <row r="2039" spans="1:23" ht="15" customHeight="1">
      <c r="A2039" s="223"/>
      <c r="B2039" s="223"/>
      <c r="C2039" s="224"/>
      <c r="D2039" s="223"/>
      <c r="E2039" s="223"/>
      <c r="F2039" s="223"/>
      <c r="G2039" s="223"/>
      <c r="H2039" s="223"/>
      <c r="I2039" s="223"/>
      <c r="J2039" s="225"/>
      <c r="K2039" s="223"/>
      <c r="L2039" s="223"/>
      <c r="M2039" s="223"/>
      <c r="N2039" s="223"/>
      <c r="O2039" s="231"/>
      <c r="P2039" s="231"/>
      <c r="Q2039" s="231"/>
      <c r="R2039" s="231"/>
      <c r="S2039" s="223"/>
      <c r="T2039" s="231"/>
      <c r="U2039" s="231"/>
      <c r="V2039" s="231"/>
      <c r="W2039" s="251" t="str">
        <f t="shared" si="31"/>
        <v/>
      </c>
    </row>
    <row r="2040" spans="1:23" ht="15" customHeight="1">
      <c r="A2040" s="223"/>
      <c r="B2040" s="223"/>
      <c r="C2040" s="224"/>
      <c r="D2040" s="223"/>
      <c r="E2040" s="223"/>
      <c r="F2040" s="223"/>
      <c r="G2040" s="223"/>
      <c r="H2040" s="223"/>
      <c r="I2040" s="223"/>
      <c r="J2040" s="225"/>
      <c r="K2040" s="223"/>
      <c r="L2040" s="223"/>
      <c r="M2040" s="223"/>
      <c r="N2040" s="223"/>
      <c r="O2040" s="231"/>
      <c r="P2040" s="231"/>
      <c r="Q2040" s="231"/>
      <c r="R2040" s="231"/>
      <c r="S2040" s="223"/>
      <c r="T2040" s="231"/>
      <c r="U2040" s="231"/>
      <c r="V2040" s="231"/>
      <c r="W2040" s="251" t="str">
        <f t="shared" si="31"/>
        <v/>
      </c>
    </row>
    <row r="2041" spans="1:23" ht="15" customHeight="1">
      <c r="A2041" s="223"/>
      <c r="B2041" s="223"/>
      <c r="C2041" s="224"/>
      <c r="D2041" s="223"/>
      <c r="E2041" s="223"/>
      <c r="F2041" s="223"/>
      <c r="G2041" s="223"/>
      <c r="H2041" s="223"/>
      <c r="I2041" s="223"/>
      <c r="J2041" s="225"/>
      <c r="K2041" s="223"/>
      <c r="L2041" s="223"/>
      <c r="M2041" s="223"/>
      <c r="N2041" s="223"/>
      <c r="O2041" s="231"/>
      <c r="P2041" s="231"/>
      <c r="Q2041" s="231"/>
      <c r="R2041" s="231"/>
      <c r="S2041" s="223"/>
      <c r="T2041" s="231"/>
      <c r="U2041" s="231"/>
      <c r="V2041" s="231"/>
      <c r="W2041" s="251" t="str">
        <f t="shared" si="31"/>
        <v/>
      </c>
    </row>
    <row r="2042" spans="1:23" ht="15" customHeight="1">
      <c r="A2042" s="223"/>
      <c r="B2042" s="223"/>
      <c r="C2042" s="224"/>
      <c r="D2042" s="223"/>
      <c r="E2042" s="223"/>
      <c r="F2042" s="223"/>
      <c r="G2042" s="223"/>
      <c r="H2042" s="223"/>
      <c r="I2042" s="223"/>
      <c r="J2042" s="225"/>
      <c r="K2042" s="223"/>
      <c r="L2042" s="223"/>
      <c r="M2042" s="223"/>
      <c r="N2042" s="223"/>
      <c r="O2042" s="231"/>
      <c r="P2042" s="231"/>
      <c r="Q2042" s="231"/>
      <c r="R2042" s="231"/>
      <c r="S2042" s="223"/>
      <c r="T2042" s="231"/>
      <c r="U2042" s="231"/>
      <c r="V2042" s="231"/>
      <c r="W2042" s="251" t="str">
        <f t="shared" si="31"/>
        <v/>
      </c>
    </row>
    <row r="2043" spans="1:23" ht="15" customHeight="1">
      <c r="A2043" s="223"/>
      <c r="B2043" s="223"/>
      <c r="C2043" s="224"/>
      <c r="D2043" s="223"/>
      <c r="E2043" s="223"/>
      <c r="F2043" s="223"/>
      <c r="G2043" s="223"/>
      <c r="H2043" s="223"/>
      <c r="I2043" s="223"/>
      <c r="J2043" s="225"/>
      <c r="K2043" s="223"/>
      <c r="L2043" s="223"/>
      <c r="M2043" s="223"/>
      <c r="N2043" s="223"/>
      <c r="O2043" s="231"/>
      <c r="P2043" s="231"/>
      <c r="Q2043" s="231"/>
      <c r="R2043" s="231"/>
      <c r="S2043" s="223"/>
      <c r="T2043" s="231"/>
      <c r="U2043" s="231"/>
      <c r="V2043" s="231"/>
      <c r="W2043" s="251" t="str">
        <f t="shared" si="31"/>
        <v/>
      </c>
    </row>
    <row r="2044" spans="1:23" ht="15" customHeight="1">
      <c r="A2044" s="223"/>
      <c r="B2044" s="223"/>
      <c r="C2044" s="224"/>
      <c r="D2044" s="223"/>
      <c r="E2044" s="223"/>
      <c r="F2044" s="223"/>
      <c r="G2044" s="223"/>
      <c r="H2044" s="223"/>
      <c r="I2044" s="223"/>
      <c r="J2044" s="225"/>
      <c r="K2044" s="223"/>
      <c r="L2044" s="223"/>
      <c r="M2044" s="223"/>
      <c r="N2044" s="223"/>
      <c r="O2044" s="231"/>
      <c r="P2044" s="231"/>
      <c r="Q2044" s="231"/>
      <c r="R2044" s="231"/>
      <c r="S2044" s="223"/>
      <c r="T2044" s="231"/>
      <c r="U2044" s="231"/>
      <c r="V2044" s="231"/>
      <c r="W2044" s="251" t="str">
        <f t="shared" si="31"/>
        <v/>
      </c>
    </row>
    <row r="2045" spans="1:23" ht="15" customHeight="1">
      <c r="A2045" s="223"/>
      <c r="B2045" s="223"/>
      <c r="C2045" s="224"/>
      <c r="D2045" s="223"/>
      <c r="E2045" s="223"/>
      <c r="F2045" s="223"/>
      <c r="G2045" s="223"/>
      <c r="H2045" s="223"/>
      <c r="I2045" s="223"/>
      <c r="J2045" s="225"/>
      <c r="K2045" s="223"/>
      <c r="L2045" s="223"/>
      <c r="M2045" s="223"/>
      <c r="N2045" s="223"/>
      <c r="O2045" s="231"/>
      <c r="P2045" s="231"/>
      <c r="Q2045" s="231"/>
      <c r="R2045" s="231"/>
      <c r="S2045" s="223"/>
      <c r="T2045" s="231"/>
      <c r="U2045" s="231"/>
      <c r="V2045" s="231"/>
      <c r="W2045" s="251" t="str">
        <f t="shared" si="31"/>
        <v/>
      </c>
    </row>
    <row r="2046" spans="1:23" ht="15" customHeight="1">
      <c r="A2046" s="223"/>
      <c r="B2046" s="223"/>
      <c r="C2046" s="224"/>
      <c r="D2046" s="223"/>
      <c r="E2046" s="223"/>
      <c r="F2046" s="223"/>
      <c r="G2046" s="223"/>
      <c r="H2046" s="223"/>
      <c r="I2046" s="223"/>
      <c r="J2046" s="225"/>
      <c r="K2046" s="223"/>
      <c r="L2046" s="223"/>
      <c r="M2046" s="223"/>
      <c r="N2046" s="223"/>
      <c r="O2046" s="231"/>
      <c r="P2046" s="231"/>
      <c r="Q2046" s="231"/>
      <c r="R2046" s="231"/>
      <c r="S2046" s="223"/>
      <c r="T2046" s="231"/>
      <c r="U2046" s="231"/>
      <c r="V2046" s="231"/>
      <c r="W2046" s="251" t="str">
        <f t="shared" si="31"/>
        <v/>
      </c>
    </row>
    <row r="2047" spans="1:23" ht="15" customHeight="1">
      <c r="A2047" s="223"/>
      <c r="B2047" s="223"/>
      <c r="C2047" s="224"/>
      <c r="D2047" s="223"/>
      <c r="E2047" s="223"/>
      <c r="F2047" s="223"/>
      <c r="G2047" s="223"/>
      <c r="H2047" s="223"/>
      <c r="I2047" s="223"/>
      <c r="J2047" s="225"/>
      <c r="K2047" s="223"/>
      <c r="L2047" s="223"/>
      <c r="M2047" s="223"/>
      <c r="N2047" s="223"/>
      <c r="O2047" s="231"/>
      <c r="P2047" s="231"/>
      <c r="Q2047" s="231"/>
      <c r="R2047" s="231"/>
      <c r="S2047" s="223"/>
      <c r="T2047" s="231"/>
      <c r="U2047" s="231"/>
      <c r="V2047" s="231"/>
      <c r="W2047" s="251" t="str">
        <f t="shared" si="31"/>
        <v/>
      </c>
    </row>
    <row r="2048" spans="1:23" ht="15" customHeight="1">
      <c r="A2048" s="223"/>
      <c r="B2048" s="223"/>
      <c r="C2048" s="224"/>
      <c r="D2048" s="223"/>
      <c r="E2048" s="223"/>
      <c r="F2048" s="223"/>
      <c r="G2048" s="223"/>
      <c r="H2048" s="223"/>
      <c r="I2048" s="223"/>
      <c r="J2048" s="225"/>
      <c r="K2048" s="223"/>
      <c r="L2048" s="223"/>
      <c r="M2048" s="223"/>
      <c r="N2048" s="223"/>
      <c r="O2048" s="231"/>
      <c r="P2048" s="231"/>
      <c r="Q2048" s="231"/>
      <c r="R2048" s="231"/>
      <c r="S2048" s="223"/>
      <c r="T2048" s="231"/>
      <c r="U2048" s="231"/>
      <c r="V2048" s="231"/>
      <c r="W2048" s="251" t="str">
        <f t="shared" si="31"/>
        <v/>
      </c>
    </row>
    <row r="2049" spans="1:23" ht="15" customHeight="1">
      <c r="A2049" s="223"/>
      <c r="B2049" s="223"/>
      <c r="C2049" s="224"/>
      <c r="D2049" s="223"/>
      <c r="E2049" s="223"/>
      <c r="F2049" s="223"/>
      <c r="G2049" s="223"/>
      <c r="H2049" s="223"/>
      <c r="I2049" s="223"/>
      <c r="J2049" s="225"/>
      <c r="K2049" s="223"/>
      <c r="L2049" s="223"/>
      <c r="M2049" s="223"/>
      <c r="N2049" s="223"/>
      <c r="O2049" s="231"/>
      <c r="P2049" s="231"/>
      <c r="Q2049" s="231"/>
      <c r="R2049" s="231"/>
      <c r="S2049" s="223"/>
      <c r="T2049" s="231"/>
      <c r="U2049" s="231"/>
      <c r="V2049" s="231"/>
      <c r="W2049" s="251" t="str">
        <f t="shared" si="31"/>
        <v/>
      </c>
    </row>
    <row r="2050" spans="1:23" ht="15" customHeight="1">
      <c r="A2050" s="223"/>
      <c r="B2050" s="223"/>
      <c r="C2050" s="224"/>
      <c r="D2050" s="223"/>
      <c r="E2050" s="223"/>
      <c r="F2050" s="223"/>
      <c r="G2050" s="223"/>
      <c r="H2050" s="223"/>
      <c r="I2050" s="223"/>
      <c r="J2050" s="225"/>
      <c r="K2050" s="223"/>
      <c r="L2050" s="223"/>
      <c r="M2050" s="223"/>
      <c r="N2050" s="223"/>
      <c r="O2050" s="231"/>
      <c r="P2050" s="231"/>
      <c r="Q2050" s="231"/>
      <c r="R2050" s="231"/>
      <c r="S2050" s="223"/>
      <c r="T2050" s="231"/>
      <c r="U2050" s="231"/>
      <c r="V2050" s="231"/>
      <c r="W2050" s="251" t="str">
        <f t="shared" si="31"/>
        <v/>
      </c>
    </row>
    <row r="2051" spans="1:23" ht="15" customHeight="1">
      <c r="A2051" s="223"/>
      <c r="B2051" s="223"/>
      <c r="C2051" s="224"/>
      <c r="D2051" s="223"/>
      <c r="E2051" s="223"/>
      <c r="F2051" s="223"/>
      <c r="G2051" s="223"/>
      <c r="H2051" s="223"/>
      <c r="I2051" s="223"/>
      <c r="J2051" s="225"/>
      <c r="K2051" s="223"/>
      <c r="L2051" s="223"/>
      <c r="M2051" s="223"/>
      <c r="N2051" s="223"/>
      <c r="O2051" s="231"/>
      <c r="P2051" s="231"/>
      <c r="Q2051" s="231"/>
      <c r="R2051" s="231"/>
      <c r="S2051" s="223"/>
      <c r="T2051" s="231"/>
      <c r="U2051" s="231"/>
      <c r="V2051" s="231"/>
      <c r="W2051" s="251" t="str">
        <f t="shared" si="31"/>
        <v/>
      </c>
    </row>
    <row r="2052" spans="1:23" ht="15" customHeight="1">
      <c r="A2052" s="223"/>
      <c r="B2052" s="223"/>
      <c r="C2052" s="224"/>
      <c r="D2052" s="223"/>
      <c r="E2052" s="223"/>
      <c r="F2052" s="223"/>
      <c r="G2052" s="223"/>
      <c r="H2052" s="223"/>
      <c r="I2052" s="223"/>
      <c r="J2052" s="225"/>
      <c r="K2052" s="223"/>
      <c r="L2052" s="223"/>
      <c r="M2052" s="223"/>
      <c r="N2052" s="223"/>
      <c r="O2052" s="231"/>
      <c r="P2052" s="231"/>
      <c r="Q2052" s="231"/>
      <c r="R2052" s="231"/>
      <c r="S2052" s="223"/>
      <c r="T2052" s="231"/>
      <c r="U2052" s="231"/>
      <c r="V2052" s="231"/>
      <c r="W2052" s="251" t="str">
        <f t="shared" ref="W2052:W2115" si="32">IF($O2052="YES",$O$2&amp;", ","")&amp;IF($P2052="YES",$P$2&amp;", ","")&amp;IF($Q2052="YES",$Q$2&amp;", ","")&amp;IF($R2052="YES",$R$2&amp;", ","")</f>
        <v/>
      </c>
    </row>
    <row r="2053" spans="1:23" ht="15" customHeight="1">
      <c r="A2053" s="223"/>
      <c r="B2053" s="223"/>
      <c r="C2053" s="224"/>
      <c r="D2053" s="223"/>
      <c r="E2053" s="223"/>
      <c r="F2053" s="223"/>
      <c r="G2053" s="223"/>
      <c r="H2053" s="223"/>
      <c r="I2053" s="223"/>
      <c r="J2053" s="225"/>
      <c r="K2053" s="223"/>
      <c r="L2053" s="223"/>
      <c r="M2053" s="223"/>
      <c r="N2053" s="223"/>
      <c r="O2053" s="231"/>
      <c r="P2053" s="231"/>
      <c r="Q2053" s="231"/>
      <c r="R2053" s="231"/>
      <c r="S2053" s="223"/>
      <c r="T2053" s="231"/>
      <c r="U2053" s="231"/>
      <c r="V2053" s="231"/>
      <c r="W2053" s="251" t="str">
        <f t="shared" si="32"/>
        <v/>
      </c>
    </row>
    <row r="2054" spans="1:23" ht="15" customHeight="1">
      <c r="A2054" s="223"/>
      <c r="B2054" s="223"/>
      <c r="C2054" s="224"/>
      <c r="D2054" s="223"/>
      <c r="E2054" s="223"/>
      <c r="F2054" s="223"/>
      <c r="G2054" s="223"/>
      <c r="H2054" s="223"/>
      <c r="I2054" s="223"/>
      <c r="J2054" s="225"/>
      <c r="K2054" s="223"/>
      <c r="L2054" s="223"/>
      <c r="M2054" s="223"/>
      <c r="N2054" s="223"/>
      <c r="O2054" s="231"/>
      <c r="P2054" s="231"/>
      <c r="Q2054" s="231"/>
      <c r="R2054" s="231"/>
      <c r="S2054" s="223"/>
      <c r="T2054" s="231"/>
      <c r="U2054" s="231"/>
      <c r="V2054" s="231"/>
      <c r="W2054" s="251" t="str">
        <f t="shared" si="32"/>
        <v/>
      </c>
    </row>
    <row r="2055" spans="1:23" ht="15" customHeight="1">
      <c r="A2055" s="223"/>
      <c r="B2055" s="223"/>
      <c r="C2055" s="224"/>
      <c r="D2055" s="223"/>
      <c r="E2055" s="223"/>
      <c r="F2055" s="223"/>
      <c r="G2055" s="223"/>
      <c r="H2055" s="223"/>
      <c r="I2055" s="223"/>
      <c r="J2055" s="225"/>
      <c r="K2055" s="223"/>
      <c r="L2055" s="223"/>
      <c r="M2055" s="223"/>
      <c r="N2055" s="223"/>
      <c r="O2055" s="231"/>
      <c r="P2055" s="231"/>
      <c r="Q2055" s="231"/>
      <c r="R2055" s="231"/>
      <c r="S2055" s="223"/>
      <c r="T2055" s="231"/>
      <c r="U2055" s="231"/>
      <c r="V2055" s="231"/>
      <c r="W2055" s="251" t="str">
        <f t="shared" si="32"/>
        <v/>
      </c>
    </row>
    <row r="2056" spans="1:23" ht="15" customHeight="1">
      <c r="A2056" s="223"/>
      <c r="B2056" s="223"/>
      <c r="C2056" s="224"/>
      <c r="D2056" s="223"/>
      <c r="E2056" s="223"/>
      <c r="F2056" s="223"/>
      <c r="G2056" s="223"/>
      <c r="H2056" s="223"/>
      <c r="I2056" s="223"/>
      <c r="J2056" s="225"/>
      <c r="K2056" s="223"/>
      <c r="L2056" s="223"/>
      <c r="M2056" s="223"/>
      <c r="N2056" s="223"/>
      <c r="O2056" s="231"/>
      <c r="P2056" s="231"/>
      <c r="Q2056" s="231"/>
      <c r="R2056" s="231"/>
      <c r="S2056" s="223"/>
      <c r="T2056" s="231"/>
      <c r="U2056" s="231"/>
      <c r="V2056" s="231"/>
      <c r="W2056" s="251" t="str">
        <f t="shared" si="32"/>
        <v/>
      </c>
    </row>
    <row r="2057" spans="1:23" ht="15" customHeight="1">
      <c r="A2057" s="223"/>
      <c r="B2057" s="223"/>
      <c r="C2057" s="224"/>
      <c r="D2057" s="223"/>
      <c r="E2057" s="223"/>
      <c r="F2057" s="223"/>
      <c r="G2057" s="223"/>
      <c r="H2057" s="223"/>
      <c r="I2057" s="223"/>
      <c r="J2057" s="225"/>
      <c r="K2057" s="223"/>
      <c r="L2057" s="223"/>
      <c r="M2057" s="223"/>
      <c r="N2057" s="223"/>
      <c r="O2057" s="231"/>
      <c r="P2057" s="231"/>
      <c r="Q2057" s="231"/>
      <c r="R2057" s="231"/>
      <c r="S2057" s="223"/>
      <c r="T2057" s="231"/>
      <c r="U2057" s="231"/>
      <c r="V2057" s="231"/>
      <c r="W2057" s="251" t="str">
        <f t="shared" si="32"/>
        <v/>
      </c>
    </row>
    <row r="2058" spans="1:23" ht="15" customHeight="1">
      <c r="A2058" s="223"/>
      <c r="B2058" s="223"/>
      <c r="C2058" s="224"/>
      <c r="D2058" s="223"/>
      <c r="E2058" s="223"/>
      <c r="F2058" s="223"/>
      <c r="G2058" s="223"/>
      <c r="H2058" s="223"/>
      <c r="I2058" s="223"/>
      <c r="J2058" s="225"/>
      <c r="K2058" s="223"/>
      <c r="L2058" s="223"/>
      <c r="M2058" s="223"/>
      <c r="N2058" s="223"/>
      <c r="O2058" s="231"/>
      <c r="P2058" s="231"/>
      <c r="Q2058" s="231"/>
      <c r="R2058" s="231"/>
      <c r="S2058" s="223"/>
      <c r="T2058" s="231"/>
      <c r="U2058" s="231"/>
      <c r="V2058" s="231"/>
      <c r="W2058" s="251" t="str">
        <f t="shared" si="32"/>
        <v/>
      </c>
    </row>
    <row r="2059" spans="1:23" ht="15" customHeight="1">
      <c r="A2059" s="223"/>
      <c r="B2059" s="223"/>
      <c r="C2059" s="224"/>
      <c r="D2059" s="223"/>
      <c r="E2059" s="223"/>
      <c r="F2059" s="223"/>
      <c r="G2059" s="223"/>
      <c r="H2059" s="223"/>
      <c r="I2059" s="223"/>
      <c r="J2059" s="225"/>
      <c r="K2059" s="223"/>
      <c r="L2059" s="223"/>
      <c r="M2059" s="223"/>
      <c r="N2059" s="223"/>
      <c r="O2059" s="231"/>
      <c r="P2059" s="231"/>
      <c r="Q2059" s="231"/>
      <c r="R2059" s="231"/>
      <c r="S2059" s="223"/>
      <c r="T2059" s="231"/>
      <c r="U2059" s="231"/>
      <c r="V2059" s="231"/>
      <c r="W2059" s="251" t="str">
        <f t="shared" si="32"/>
        <v/>
      </c>
    </row>
    <row r="2060" spans="1:23" ht="15" customHeight="1">
      <c r="A2060" s="223"/>
      <c r="B2060" s="223"/>
      <c r="C2060" s="224"/>
      <c r="D2060" s="223"/>
      <c r="E2060" s="223"/>
      <c r="F2060" s="223"/>
      <c r="G2060" s="223"/>
      <c r="H2060" s="223"/>
      <c r="I2060" s="223"/>
      <c r="J2060" s="225"/>
      <c r="K2060" s="223"/>
      <c r="L2060" s="223"/>
      <c r="M2060" s="223"/>
      <c r="N2060" s="223"/>
      <c r="O2060" s="231"/>
      <c r="P2060" s="231"/>
      <c r="Q2060" s="231"/>
      <c r="R2060" s="231"/>
      <c r="S2060" s="223"/>
      <c r="T2060" s="231"/>
      <c r="U2060" s="231"/>
      <c r="V2060" s="231"/>
      <c r="W2060" s="251" t="str">
        <f t="shared" si="32"/>
        <v/>
      </c>
    </row>
    <row r="2061" spans="1:23" ht="15" customHeight="1">
      <c r="A2061" s="223"/>
      <c r="B2061" s="223"/>
      <c r="C2061" s="224"/>
      <c r="D2061" s="223"/>
      <c r="E2061" s="223"/>
      <c r="F2061" s="223"/>
      <c r="G2061" s="223"/>
      <c r="H2061" s="223"/>
      <c r="I2061" s="223"/>
      <c r="J2061" s="225"/>
      <c r="K2061" s="223"/>
      <c r="L2061" s="223"/>
      <c r="M2061" s="223"/>
      <c r="N2061" s="223"/>
      <c r="O2061" s="231"/>
      <c r="P2061" s="231"/>
      <c r="Q2061" s="231"/>
      <c r="R2061" s="231"/>
      <c r="S2061" s="223"/>
      <c r="T2061" s="231"/>
      <c r="U2061" s="231"/>
      <c r="V2061" s="231"/>
      <c r="W2061" s="251" t="str">
        <f t="shared" si="32"/>
        <v/>
      </c>
    </row>
    <row r="2062" spans="1:23" ht="15" customHeight="1">
      <c r="A2062" s="223"/>
      <c r="B2062" s="223"/>
      <c r="C2062" s="224"/>
      <c r="D2062" s="223"/>
      <c r="E2062" s="223"/>
      <c r="F2062" s="223"/>
      <c r="G2062" s="223"/>
      <c r="H2062" s="223"/>
      <c r="I2062" s="223"/>
      <c r="J2062" s="225"/>
      <c r="K2062" s="223"/>
      <c r="L2062" s="223"/>
      <c r="M2062" s="223"/>
      <c r="N2062" s="223"/>
      <c r="O2062" s="231"/>
      <c r="P2062" s="231"/>
      <c r="Q2062" s="231"/>
      <c r="R2062" s="231"/>
      <c r="S2062" s="223"/>
      <c r="T2062" s="231"/>
      <c r="U2062" s="231"/>
      <c r="V2062" s="231"/>
      <c r="W2062" s="251" t="str">
        <f t="shared" si="32"/>
        <v/>
      </c>
    </row>
    <row r="2063" spans="1:23" ht="15" customHeight="1">
      <c r="A2063" s="223"/>
      <c r="B2063" s="223"/>
      <c r="C2063" s="224"/>
      <c r="D2063" s="223"/>
      <c r="E2063" s="223"/>
      <c r="F2063" s="223"/>
      <c r="G2063" s="223"/>
      <c r="H2063" s="223"/>
      <c r="I2063" s="223"/>
      <c r="J2063" s="225"/>
      <c r="K2063" s="223"/>
      <c r="L2063" s="223"/>
      <c r="M2063" s="223"/>
      <c r="N2063" s="223"/>
      <c r="O2063" s="231"/>
      <c r="P2063" s="231"/>
      <c r="Q2063" s="231"/>
      <c r="R2063" s="231"/>
      <c r="S2063" s="223"/>
      <c r="T2063" s="231"/>
      <c r="U2063" s="231"/>
      <c r="V2063" s="231"/>
      <c r="W2063" s="251" t="str">
        <f t="shared" si="32"/>
        <v/>
      </c>
    </row>
    <row r="2064" spans="1:23" ht="15" customHeight="1">
      <c r="A2064" s="223"/>
      <c r="B2064" s="223"/>
      <c r="C2064" s="224"/>
      <c r="D2064" s="223"/>
      <c r="E2064" s="223"/>
      <c r="F2064" s="223"/>
      <c r="G2064" s="223"/>
      <c r="H2064" s="223"/>
      <c r="I2064" s="223"/>
      <c r="J2064" s="225"/>
      <c r="K2064" s="223"/>
      <c r="L2064" s="223"/>
      <c r="M2064" s="223"/>
      <c r="N2064" s="223"/>
      <c r="O2064" s="231"/>
      <c r="P2064" s="231"/>
      <c r="Q2064" s="231"/>
      <c r="R2064" s="231"/>
      <c r="S2064" s="223"/>
      <c r="T2064" s="231"/>
      <c r="U2064" s="231"/>
      <c r="V2064" s="231"/>
      <c r="W2064" s="251" t="str">
        <f t="shared" si="32"/>
        <v/>
      </c>
    </row>
    <row r="2065" spans="1:23" ht="15" customHeight="1">
      <c r="A2065" s="223"/>
      <c r="B2065" s="223"/>
      <c r="C2065" s="224"/>
      <c r="D2065" s="223"/>
      <c r="E2065" s="223"/>
      <c r="F2065" s="223"/>
      <c r="G2065" s="223"/>
      <c r="H2065" s="223"/>
      <c r="I2065" s="223"/>
      <c r="J2065" s="225"/>
      <c r="K2065" s="223"/>
      <c r="L2065" s="223"/>
      <c r="M2065" s="223"/>
      <c r="N2065" s="223"/>
      <c r="O2065" s="231"/>
      <c r="P2065" s="231"/>
      <c r="Q2065" s="231"/>
      <c r="R2065" s="231"/>
      <c r="S2065" s="223"/>
      <c r="T2065" s="231"/>
      <c r="U2065" s="231"/>
      <c r="V2065" s="231"/>
      <c r="W2065" s="251" t="str">
        <f t="shared" si="32"/>
        <v/>
      </c>
    </row>
    <row r="2066" spans="1:23" ht="15" customHeight="1">
      <c r="A2066" s="223"/>
      <c r="B2066" s="223"/>
      <c r="C2066" s="224"/>
      <c r="D2066" s="223"/>
      <c r="E2066" s="223"/>
      <c r="F2066" s="223"/>
      <c r="G2066" s="223"/>
      <c r="H2066" s="223"/>
      <c r="I2066" s="223"/>
      <c r="J2066" s="225"/>
      <c r="K2066" s="223"/>
      <c r="L2066" s="223"/>
      <c r="M2066" s="223"/>
      <c r="N2066" s="223"/>
      <c r="O2066" s="231"/>
      <c r="P2066" s="231"/>
      <c r="Q2066" s="231"/>
      <c r="R2066" s="231"/>
      <c r="S2066" s="223"/>
      <c r="T2066" s="231"/>
      <c r="U2066" s="231"/>
      <c r="V2066" s="231"/>
      <c r="W2066" s="251" t="str">
        <f t="shared" si="32"/>
        <v/>
      </c>
    </row>
    <row r="2067" spans="1:23" ht="15" customHeight="1">
      <c r="A2067" s="223"/>
      <c r="B2067" s="223"/>
      <c r="C2067" s="224"/>
      <c r="D2067" s="223"/>
      <c r="E2067" s="223"/>
      <c r="F2067" s="223"/>
      <c r="G2067" s="223"/>
      <c r="H2067" s="223"/>
      <c r="I2067" s="223"/>
      <c r="J2067" s="225"/>
      <c r="K2067" s="223"/>
      <c r="L2067" s="223"/>
      <c r="M2067" s="223"/>
      <c r="N2067" s="223"/>
      <c r="O2067" s="231"/>
      <c r="P2067" s="231"/>
      <c r="Q2067" s="231"/>
      <c r="R2067" s="231"/>
      <c r="S2067" s="223"/>
      <c r="T2067" s="231"/>
      <c r="U2067" s="231"/>
      <c r="V2067" s="231"/>
      <c r="W2067" s="251" t="str">
        <f t="shared" si="32"/>
        <v/>
      </c>
    </row>
    <row r="2068" spans="1:23" ht="15" customHeight="1">
      <c r="A2068" s="223"/>
      <c r="B2068" s="223"/>
      <c r="C2068" s="224"/>
      <c r="D2068" s="223"/>
      <c r="E2068" s="223"/>
      <c r="F2068" s="223"/>
      <c r="G2068" s="223"/>
      <c r="H2068" s="223"/>
      <c r="I2068" s="223"/>
      <c r="J2068" s="225"/>
      <c r="K2068" s="223"/>
      <c r="L2068" s="223"/>
      <c r="M2068" s="223"/>
      <c r="N2068" s="223"/>
      <c r="O2068" s="231"/>
      <c r="P2068" s="231"/>
      <c r="Q2068" s="231"/>
      <c r="R2068" s="231"/>
      <c r="S2068" s="223"/>
      <c r="T2068" s="231"/>
      <c r="U2068" s="231"/>
      <c r="V2068" s="231"/>
      <c r="W2068" s="251" t="str">
        <f t="shared" si="32"/>
        <v/>
      </c>
    </row>
    <row r="2069" spans="1:23" ht="15" customHeight="1">
      <c r="A2069" s="223"/>
      <c r="B2069" s="223"/>
      <c r="C2069" s="224"/>
      <c r="D2069" s="223"/>
      <c r="E2069" s="223"/>
      <c r="F2069" s="223"/>
      <c r="G2069" s="223"/>
      <c r="H2069" s="223"/>
      <c r="I2069" s="223"/>
      <c r="J2069" s="225"/>
      <c r="K2069" s="223"/>
      <c r="L2069" s="223"/>
      <c r="M2069" s="223"/>
      <c r="N2069" s="223"/>
      <c r="O2069" s="231"/>
      <c r="P2069" s="231"/>
      <c r="Q2069" s="231"/>
      <c r="R2069" s="231"/>
      <c r="S2069" s="223"/>
      <c r="T2069" s="231"/>
      <c r="U2069" s="231"/>
      <c r="V2069" s="231"/>
      <c r="W2069" s="251" t="str">
        <f t="shared" si="32"/>
        <v/>
      </c>
    </row>
    <row r="2070" spans="1:23" ht="15" customHeight="1">
      <c r="A2070" s="223"/>
      <c r="B2070" s="223"/>
      <c r="C2070" s="224"/>
      <c r="D2070" s="223"/>
      <c r="E2070" s="223"/>
      <c r="F2070" s="223"/>
      <c r="G2070" s="223"/>
      <c r="H2070" s="223"/>
      <c r="I2070" s="223"/>
      <c r="J2070" s="225"/>
      <c r="K2070" s="223"/>
      <c r="L2070" s="223"/>
      <c r="M2070" s="223"/>
      <c r="N2070" s="223"/>
      <c r="O2070" s="231"/>
      <c r="P2070" s="231"/>
      <c r="Q2070" s="231"/>
      <c r="R2070" s="231"/>
      <c r="S2070" s="223"/>
      <c r="T2070" s="231"/>
      <c r="U2070" s="231"/>
      <c r="V2070" s="231"/>
      <c r="W2070" s="251" t="str">
        <f t="shared" si="32"/>
        <v/>
      </c>
    </row>
    <row r="2071" spans="1:23" ht="15" customHeight="1">
      <c r="A2071" s="223"/>
      <c r="B2071" s="223"/>
      <c r="C2071" s="224"/>
      <c r="D2071" s="223"/>
      <c r="E2071" s="223"/>
      <c r="F2071" s="223"/>
      <c r="G2071" s="223"/>
      <c r="H2071" s="223"/>
      <c r="I2071" s="223"/>
      <c r="J2071" s="225"/>
      <c r="K2071" s="223"/>
      <c r="L2071" s="223"/>
      <c r="M2071" s="223"/>
      <c r="N2071" s="223"/>
      <c r="O2071" s="231"/>
      <c r="P2071" s="231"/>
      <c r="Q2071" s="231"/>
      <c r="R2071" s="231"/>
      <c r="S2071" s="223"/>
      <c r="T2071" s="231"/>
      <c r="U2071" s="231"/>
      <c r="V2071" s="231"/>
      <c r="W2071" s="251" t="str">
        <f t="shared" si="32"/>
        <v/>
      </c>
    </row>
    <row r="2072" spans="1:23" ht="15" customHeight="1">
      <c r="A2072" s="223"/>
      <c r="B2072" s="223"/>
      <c r="C2072" s="224"/>
      <c r="D2072" s="223"/>
      <c r="E2072" s="223"/>
      <c r="F2072" s="223"/>
      <c r="G2072" s="223"/>
      <c r="H2072" s="223"/>
      <c r="I2072" s="223"/>
      <c r="J2072" s="225"/>
      <c r="K2072" s="223"/>
      <c r="L2072" s="223"/>
      <c r="M2072" s="223"/>
      <c r="N2072" s="223"/>
      <c r="O2072" s="231"/>
      <c r="P2072" s="231"/>
      <c r="Q2072" s="231"/>
      <c r="R2072" s="231"/>
      <c r="S2072" s="223"/>
      <c r="T2072" s="231"/>
      <c r="U2072" s="231"/>
      <c r="V2072" s="231"/>
      <c r="W2072" s="251" t="str">
        <f t="shared" si="32"/>
        <v/>
      </c>
    </row>
    <row r="2073" spans="1:23" ht="15" customHeight="1">
      <c r="A2073" s="223"/>
      <c r="B2073" s="223"/>
      <c r="C2073" s="224"/>
      <c r="D2073" s="223"/>
      <c r="E2073" s="223"/>
      <c r="F2073" s="223"/>
      <c r="G2073" s="223"/>
      <c r="H2073" s="223"/>
      <c r="I2073" s="223"/>
      <c r="J2073" s="225"/>
      <c r="K2073" s="223"/>
      <c r="L2073" s="223"/>
      <c r="M2073" s="223"/>
      <c r="N2073" s="223"/>
      <c r="O2073" s="231"/>
      <c r="P2073" s="231"/>
      <c r="Q2073" s="231"/>
      <c r="R2073" s="231"/>
      <c r="S2073" s="223"/>
      <c r="T2073" s="231"/>
      <c r="U2073" s="231"/>
      <c r="V2073" s="231"/>
      <c r="W2073" s="251" t="str">
        <f t="shared" si="32"/>
        <v/>
      </c>
    </row>
    <row r="2074" spans="1:23" ht="15" customHeight="1">
      <c r="A2074" s="223"/>
      <c r="B2074" s="223"/>
      <c r="C2074" s="224"/>
      <c r="D2074" s="223"/>
      <c r="E2074" s="223"/>
      <c r="F2074" s="223"/>
      <c r="G2074" s="223"/>
      <c r="H2074" s="223"/>
      <c r="I2074" s="223"/>
      <c r="J2074" s="225"/>
      <c r="K2074" s="223"/>
      <c r="L2074" s="223"/>
      <c r="M2074" s="223"/>
      <c r="N2074" s="223"/>
      <c r="O2074" s="231"/>
      <c r="P2074" s="231"/>
      <c r="Q2074" s="231"/>
      <c r="R2074" s="231"/>
      <c r="S2074" s="223"/>
      <c r="T2074" s="231"/>
      <c r="U2074" s="231"/>
      <c r="V2074" s="231"/>
      <c r="W2074" s="251" t="str">
        <f t="shared" si="32"/>
        <v/>
      </c>
    </row>
    <row r="2075" spans="1:23" ht="15" customHeight="1">
      <c r="A2075" s="223"/>
      <c r="B2075" s="223"/>
      <c r="C2075" s="224"/>
      <c r="D2075" s="223"/>
      <c r="E2075" s="223"/>
      <c r="F2075" s="223"/>
      <c r="G2075" s="223"/>
      <c r="H2075" s="223"/>
      <c r="I2075" s="223"/>
      <c r="J2075" s="225"/>
      <c r="K2075" s="223"/>
      <c r="L2075" s="223"/>
      <c r="M2075" s="223"/>
      <c r="N2075" s="223"/>
      <c r="O2075" s="231"/>
      <c r="P2075" s="231"/>
      <c r="Q2075" s="231"/>
      <c r="R2075" s="231"/>
      <c r="S2075" s="223"/>
      <c r="T2075" s="231"/>
      <c r="U2075" s="231"/>
      <c r="V2075" s="231"/>
      <c r="W2075" s="251" t="str">
        <f t="shared" si="32"/>
        <v/>
      </c>
    </row>
    <row r="2076" spans="1:23" ht="15" customHeight="1">
      <c r="A2076" s="223"/>
      <c r="B2076" s="223"/>
      <c r="C2076" s="224"/>
      <c r="D2076" s="223"/>
      <c r="E2076" s="223"/>
      <c r="F2076" s="223"/>
      <c r="G2076" s="223"/>
      <c r="H2076" s="223"/>
      <c r="I2076" s="223"/>
      <c r="J2076" s="225"/>
      <c r="K2076" s="223"/>
      <c r="L2076" s="223"/>
      <c r="M2076" s="223"/>
      <c r="N2076" s="223"/>
      <c r="O2076" s="231"/>
      <c r="P2076" s="231"/>
      <c r="Q2076" s="231"/>
      <c r="R2076" s="231"/>
      <c r="S2076" s="223"/>
      <c r="T2076" s="231"/>
      <c r="U2076" s="231"/>
      <c r="V2076" s="231"/>
      <c r="W2076" s="251" t="str">
        <f t="shared" si="32"/>
        <v/>
      </c>
    </row>
    <row r="2077" spans="1:23" ht="15" customHeight="1">
      <c r="A2077" s="223"/>
      <c r="B2077" s="223"/>
      <c r="C2077" s="224"/>
      <c r="D2077" s="223"/>
      <c r="E2077" s="223"/>
      <c r="F2077" s="223"/>
      <c r="G2077" s="223"/>
      <c r="H2077" s="223"/>
      <c r="I2077" s="223"/>
      <c r="J2077" s="225"/>
      <c r="K2077" s="223"/>
      <c r="L2077" s="223"/>
      <c r="M2077" s="223"/>
      <c r="N2077" s="223"/>
      <c r="O2077" s="231"/>
      <c r="P2077" s="231"/>
      <c r="Q2077" s="231"/>
      <c r="R2077" s="231"/>
      <c r="S2077" s="223"/>
      <c r="T2077" s="231"/>
      <c r="U2077" s="231"/>
      <c r="V2077" s="231"/>
      <c r="W2077" s="251" t="str">
        <f t="shared" si="32"/>
        <v/>
      </c>
    </row>
    <row r="2078" spans="1:23" ht="15" customHeight="1">
      <c r="A2078" s="223"/>
      <c r="B2078" s="223"/>
      <c r="C2078" s="224"/>
      <c r="D2078" s="223"/>
      <c r="E2078" s="223"/>
      <c r="F2078" s="223"/>
      <c r="G2078" s="223"/>
      <c r="H2078" s="223"/>
      <c r="I2078" s="223"/>
      <c r="J2078" s="225"/>
      <c r="K2078" s="223"/>
      <c r="L2078" s="223"/>
      <c r="M2078" s="223"/>
      <c r="N2078" s="223"/>
      <c r="O2078" s="231"/>
      <c r="P2078" s="231"/>
      <c r="Q2078" s="231"/>
      <c r="R2078" s="231"/>
      <c r="S2078" s="223"/>
      <c r="T2078" s="231"/>
      <c r="U2078" s="231"/>
      <c r="V2078" s="231"/>
      <c r="W2078" s="251" t="str">
        <f t="shared" si="32"/>
        <v/>
      </c>
    </row>
    <row r="2079" spans="1:23" ht="15" customHeight="1">
      <c r="A2079" s="223"/>
      <c r="B2079" s="223"/>
      <c r="C2079" s="224"/>
      <c r="D2079" s="223"/>
      <c r="E2079" s="223"/>
      <c r="F2079" s="223"/>
      <c r="G2079" s="223"/>
      <c r="H2079" s="223"/>
      <c r="I2079" s="223"/>
      <c r="J2079" s="225"/>
      <c r="K2079" s="223"/>
      <c r="L2079" s="223"/>
      <c r="M2079" s="223"/>
      <c r="N2079" s="223"/>
      <c r="O2079" s="231"/>
      <c r="P2079" s="231"/>
      <c r="Q2079" s="231"/>
      <c r="R2079" s="231"/>
      <c r="S2079" s="223"/>
      <c r="T2079" s="231"/>
      <c r="U2079" s="231"/>
      <c r="V2079" s="231"/>
      <c r="W2079" s="251" t="str">
        <f t="shared" si="32"/>
        <v/>
      </c>
    </row>
    <row r="2080" spans="1:23" ht="15" customHeight="1">
      <c r="A2080" s="223"/>
      <c r="B2080" s="223"/>
      <c r="C2080" s="224"/>
      <c r="D2080" s="223"/>
      <c r="E2080" s="223"/>
      <c r="F2080" s="223"/>
      <c r="G2080" s="223"/>
      <c r="H2080" s="223"/>
      <c r="I2080" s="223"/>
      <c r="J2080" s="225"/>
      <c r="K2080" s="223"/>
      <c r="L2080" s="223"/>
      <c r="M2080" s="223"/>
      <c r="N2080" s="223"/>
      <c r="O2080" s="231"/>
      <c r="P2080" s="231"/>
      <c r="Q2080" s="231"/>
      <c r="R2080" s="231"/>
      <c r="S2080" s="223"/>
      <c r="T2080" s="231"/>
      <c r="U2080" s="231"/>
      <c r="V2080" s="231"/>
      <c r="W2080" s="251" t="str">
        <f t="shared" si="32"/>
        <v/>
      </c>
    </row>
    <row r="2081" spans="1:23" ht="15" customHeight="1">
      <c r="A2081" s="223"/>
      <c r="B2081" s="223"/>
      <c r="C2081" s="224"/>
      <c r="D2081" s="223"/>
      <c r="E2081" s="223"/>
      <c r="F2081" s="223"/>
      <c r="G2081" s="223"/>
      <c r="H2081" s="223"/>
      <c r="I2081" s="223"/>
      <c r="J2081" s="225"/>
      <c r="K2081" s="223"/>
      <c r="L2081" s="223"/>
      <c r="M2081" s="223"/>
      <c r="N2081" s="223"/>
      <c r="O2081" s="231"/>
      <c r="P2081" s="231"/>
      <c r="Q2081" s="231"/>
      <c r="R2081" s="231"/>
      <c r="S2081" s="223"/>
      <c r="T2081" s="231"/>
      <c r="U2081" s="231"/>
      <c r="V2081" s="231"/>
      <c r="W2081" s="251" t="str">
        <f t="shared" si="32"/>
        <v/>
      </c>
    </row>
    <row r="2082" spans="1:23" ht="15" customHeight="1">
      <c r="A2082" s="223"/>
      <c r="B2082" s="223"/>
      <c r="C2082" s="224"/>
      <c r="D2082" s="223"/>
      <c r="E2082" s="223"/>
      <c r="F2082" s="223"/>
      <c r="G2082" s="223"/>
      <c r="H2082" s="223"/>
      <c r="I2082" s="223"/>
      <c r="J2082" s="225"/>
      <c r="K2082" s="223"/>
      <c r="L2082" s="223"/>
      <c r="M2082" s="223"/>
      <c r="N2082" s="223"/>
      <c r="O2082" s="231"/>
      <c r="P2082" s="231"/>
      <c r="Q2082" s="231"/>
      <c r="R2082" s="231"/>
      <c r="S2082" s="223"/>
      <c r="T2082" s="231"/>
      <c r="U2082" s="231"/>
      <c r="V2082" s="231"/>
      <c r="W2082" s="251" t="str">
        <f t="shared" si="32"/>
        <v/>
      </c>
    </row>
    <row r="2083" spans="1:23" ht="15" customHeight="1">
      <c r="A2083" s="223"/>
      <c r="B2083" s="223"/>
      <c r="C2083" s="224"/>
      <c r="D2083" s="223"/>
      <c r="E2083" s="223"/>
      <c r="F2083" s="223"/>
      <c r="G2083" s="223"/>
      <c r="H2083" s="223"/>
      <c r="I2083" s="223"/>
      <c r="J2083" s="225"/>
      <c r="K2083" s="223"/>
      <c r="L2083" s="223"/>
      <c r="M2083" s="223"/>
      <c r="N2083" s="223"/>
      <c r="O2083" s="231"/>
      <c r="P2083" s="231"/>
      <c r="Q2083" s="231"/>
      <c r="R2083" s="231"/>
      <c r="S2083" s="223"/>
      <c r="T2083" s="231"/>
      <c r="U2083" s="231"/>
      <c r="V2083" s="231"/>
      <c r="W2083" s="251" t="str">
        <f t="shared" si="32"/>
        <v/>
      </c>
    </row>
    <row r="2084" spans="1:23" ht="15" customHeight="1">
      <c r="A2084" s="223"/>
      <c r="B2084" s="223"/>
      <c r="C2084" s="224"/>
      <c r="D2084" s="223"/>
      <c r="E2084" s="223"/>
      <c r="F2084" s="223"/>
      <c r="G2084" s="223"/>
      <c r="H2084" s="223"/>
      <c r="I2084" s="223"/>
      <c r="J2084" s="225"/>
      <c r="K2084" s="223"/>
      <c r="L2084" s="223"/>
      <c r="M2084" s="223"/>
      <c r="N2084" s="223"/>
      <c r="O2084" s="231"/>
      <c r="P2084" s="231"/>
      <c r="Q2084" s="231"/>
      <c r="R2084" s="231"/>
      <c r="S2084" s="223"/>
      <c r="T2084" s="231"/>
      <c r="U2084" s="231"/>
      <c r="V2084" s="231"/>
      <c r="W2084" s="251" t="str">
        <f t="shared" si="32"/>
        <v/>
      </c>
    </row>
    <row r="2085" spans="1:23" ht="15" customHeight="1">
      <c r="A2085" s="223"/>
      <c r="B2085" s="223"/>
      <c r="C2085" s="224"/>
      <c r="D2085" s="223"/>
      <c r="E2085" s="223"/>
      <c r="F2085" s="223"/>
      <c r="G2085" s="223"/>
      <c r="H2085" s="223"/>
      <c r="I2085" s="223"/>
      <c r="J2085" s="225"/>
      <c r="K2085" s="223"/>
      <c r="L2085" s="223"/>
      <c r="M2085" s="223"/>
      <c r="N2085" s="223"/>
      <c r="O2085" s="231"/>
      <c r="P2085" s="231"/>
      <c r="Q2085" s="231"/>
      <c r="R2085" s="231"/>
      <c r="S2085" s="223"/>
      <c r="T2085" s="231"/>
      <c r="U2085" s="231"/>
      <c r="V2085" s="231"/>
      <c r="W2085" s="251" t="str">
        <f t="shared" si="32"/>
        <v/>
      </c>
    </row>
    <row r="2086" spans="1:23" ht="15" customHeight="1">
      <c r="A2086" s="223"/>
      <c r="B2086" s="223"/>
      <c r="C2086" s="224"/>
      <c r="D2086" s="223"/>
      <c r="E2086" s="223"/>
      <c r="F2086" s="223"/>
      <c r="G2086" s="223"/>
      <c r="H2086" s="223"/>
      <c r="I2086" s="223"/>
      <c r="J2086" s="225"/>
      <c r="K2086" s="223"/>
      <c r="L2086" s="223"/>
      <c r="M2086" s="223"/>
      <c r="N2086" s="223"/>
      <c r="O2086" s="231"/>
      <c r="P2086" s="231"/>
      <c r="Q2086" s="231"/>
      <c r="R2086" s="231"/>
      <c r="S2086" s="223"/>
      <c r="T2086" s="231"/>
      <c r="U2086" s="231"/>
      <c r="V2086" s="231"/>
      <c r="W2086" s="251" t="str">
        <f t="shared" si="32"/>
        <v/>
      </c>
    </row>
    <row r="2087" spans="1:23" ht="15" customHeight="1">
      <c r="A2087" s="223"/>
      <c r="B2087" s="223"/>
      <c r="C2087" s="224"/>
      <c r="D2087" s="223"/>
      <c r="E2087" s="223"/>
      <c r="F2087" s="223"/>
      <c r="G2087" s="223"/>
      <c r="H2087" s="223"/>
      <c r="I2087" s="223"/>
      <c r="J2087" s="225"/>
      <c r="K2087" s="223"/>
      <c r="L2087" s="223"/>
      <c r="M2087" s="223"/>
      <c r="N2087" s="223"/>
      <c r="O2087" s="231"/>
      <c r="P2087" s="231"/>
      <c r="Q2087" s="231"/>
      <c r="R2087" s="231"/>
      <c r="S2087" s="223"/>
      <c r="T2087" s="231"/>
      <c r="U2087" s="231"/>
      <c r="V2087" s="231"/>
      <c r="W2087" s="251" t="str">
        <f t="shared" si="32"/>
        <v/>
      </c>
    </row>
    <row r="2088" spans="1:23" ht="15" customHeight="1">
      <c r="A2088" s="223"/>
      <c r="B2088" s="223"/>
      <c r="C2088" s="224"/>
      <c r="D2088" s="223"/>
      <c r="E2088" s="223"/>
      <c r="F2088" s="223"/>
      <c r="G2088" s="223"/>
      <c r="H2088" s="223"/>
      <c r="I2088" s="223"/>
      <c r="J2088" s="225"/>
      <c r="K2088" s="223"/>
      <c r="L2088" s="223"/>
      <c r="M2088" s="223"/>
      <c r="N2088" s="223"/>
      <c r="O2088" s="231"/>
      <c r="P2088" s="231"/>
      <c r="Q2088" s="231"/>
      <c r="R2088" s="231"/>
      <c r="S2088" s="223"/>
      <c r="T2088" s="231"/>
      <c r="U2088" s="231"/>
      <c r="V2088" s="231"/>
      <c r="W2088" s="251" t="str">
        <f t="shared" si="32"/>
        <v/>
      </c>
    </row>
    <row r="2089" spans="1:23" ht="15" customHeight="1">
      <c r="A2089" s="223"/>
      <c r="B2089" s="223"/>
      <c r="C2089" s="224"/>
      <c r="D2089" s="223"/>
      <c r="E2089" s="223"/>
      <c r="F2089" s="223"/>
      <c r="G2089" s="223"/>
      <c r="H2089" s="223"/>
      <c r="I2089" s="223"/>
      <c r="J2089" s="225"/>
      <c r="K2089" s="223"/>
      <c r="L2089" s="223"/>
      <c r="M2089" s="223"/>
      <c r="N2089" s="223"/>
      <c r="O2089" s="231"/>
      <c r="P2089" s="231"/>
      <c r="Q2089" s="231"/>
      <c r="R2089" s="231"/>
      <c r="S2089" s="223"/>
      <c r="T2089" s="231"/>
      <c r="U2089" s="231"/>
      <c r="V2089" s="231"/>
      <c r="W2089" s="251" t="str">
        <f t="shared" si="32"/>
        <v/>
      </c>
    </row>
    <row r="2090" spans="1:23" ht="15" customHeight="1">
      <c r="A2090" s="223"/>
      <c r="B2090" s="223"/>
      <c r="C2090" s="224"/>
      <c r="D2090" s="223"/>
      <c r="E2090" s="223"/>
      <c r="F2090" s="223"/>
      <c r="G2090" s="223"/>
      <c r="H2090" s="223"/>
      <c r="I2090" s="223"/>
      <c r="J2090" s="225"/>
      <c r="K2090" s="223"/>
      <c r="L2090" s="223"/>
      <c r="M2090" s="223"/>
      <c r="N2090" s="223"/>
      <c r="O2090" s="231"/>
      <c r="P2090" s="231"/>
      <c r="Q2090" s="231"/>
      <c r="R2090" s="231"/>
      <c r="S2090" s="223"/>
      <c r="T2090" s="231"/>
      <c r="U2090" s="231"/>
      <c r="V2090" s="231"/>
      <c r="W2090" s="251" t="str">
        <f t="shared" si="32"/>
        <v/>
      </c>
    </row>
    <row r="2091" spans="1:23" ht="15" customHeight="1">
      <c r="A2091" s="223"/>
      <c r="B2091" s="223"/>
      <c r="C2091" s="224"/>
      <c r="D2091" s="223"/>
      <c r="E2091" s="223"/>
      <c r="F2091" s="223"/>
      <c r="G2091" s="223"/>
      <c r="H2091" s="223"/>
      <c r="I2091" s="223"/>
      <c r="J2091" s="225"/>
      <c r="K2091" s="223"/>
      <c r="L2091" s="223"/>
      <c r="M2091" s="223"/>
      <c r="N2091" s="223"/>
      <c r="O2091" s="231"/>
      <c r="P2091" s="231"/>
      <c r="Q2091" s="231"/>
      <c r="R2091" s="231"/>
      <c r="S2091" s="223"/>
      <c r="T2091" s="231"/>
      <c r="U2091" s="231"/>
      <c r="V2091" s="231"/>
      <c r="W2091" s="251" t="str">
        <f t="shared" si="32"/>
        <v/>
      </c>
    </row>
    <row r="2092" spans="1:23" ht="15" customHeight="1">
      <c r="A2092" s="223"/>
      <c r="B2092" s="223"/>
      <c r="C2092" s="224"/>
      <c r="D2092" s="223"/>
      <c r="E2092" s="223"/>
      <c r="F2092" s="223"/>
      <c r="G2092" s="223"/>
      <c r="H2092" s="223"/>
      <c r="I2092" s="223"/>
      <c r="J2092" s="225"/>
      <c r="K2092" s="223"/>
      <c r="L2092" s="223"/>
      <c r="M2092" s="223"/>
      <c r="N2092" s="223"/>
      <c r="O2092" s="231"/>
      <c r="P2092" s="231"/>
      <c r="Q2092" s="231"/>
      <c r="R2092" s="231"/>
      <c r="S2092" s="223"/>
      <c r="T2092" s="231"/>
      <c r="U2092" s="231"/>
      <c r="V2092" s="231"/>
      <c r="W2092" s="251" t="str">
        <f t="shared" si="32"/>
        <v/>
      </c>
    </row>
    <row r="2093" spans="1:23" ht="15" customHeight="1">
      <c r="A2093" s="223"/>
      <c r="B2093" s="223"/>
      <c r="C2093" s="224"/>
      <c r="D2093" s="223"/>
      <c r="E2093" s="223"/>
      <c r="F2093" s="223"/>
      <c r="G2093" s="223"/>
      <c r="H2093" s="223"/>
      <c r="I2093" s="223"/>
      <c r="J2093" s="225"/>
      <c r="K2093" s="223"/>
      <c r="L2093" s="223"/>
      <c r="M2093" s="223"/>
      <c r="N2093" s="223"/>
      <c r="O2093" s="231"/>
      <c r="P2093" s="231"/>
      <c r="Q2093" s="231"/>
      <c r="R2093" s="231"/>
      <c r="S2093" s="223"/>
      <c r="T2093" s="231"/>
      <c r="U2093" s="231"/>
      <c r="V2093" s="231"/>
      <c r="W2093" s="251" t="str">
        <f t="shared" si="32"/>
        <v/>
      </c>
    </row>
    <row r="2094" spans="1:23" ht="15" customHeight="1">
      <c r="A2094" s="223"/>
      <c r="B2094" s="223"/>
      <c r="C2094" s="224"/>
      <c r="D2094" s="223"/>
      <c r="E2094" s="223"/>
      <c r="F2094" s="223"/>
      <c r="G2094" s="223"/>
      <c r="H2094" s="223"/>
      <c r="I2094" s="223"/>
      <c r="J2094" s="225"/>
      <c r="K2094" s="223"/>
      <c r="L2094" s="223"/>
      <c r="M2094" s="223"/>
      <c r="N2094" s="223"/>
      <c r="O2094" s="231"/>
      <c r="P2094" s="231"/>
      <c r="Q2094" s="231"/>
      <c r="R2094" s="231"/>
      <c r="S2094" s="223"/>
      <c r="T2094" s="231"/>
      <c r="U2094" s="231"/>
      <c r="V2094" s="231"/>
      <c r="W2094" s="251" t="str">
        <f t="shared" si="32"/>
        <v/>
      </c>
    </row>
    <row r="2095" spans="1:23" ht="15" customHeight="1">
      <c r="A2095" s="223"/>
      <c r="B2095" s="223"/>
      <c r="C2095" s="224"/>
      <c r="D2095" s="223"/>
      <c r="E2095" s="223"/>
      <c r="F2095" s="223"/>
      <c r="G2095" s="223"/>
      <c r="H2095" s="223"/>
      <c r="I2095" s="223"/>
      <c r="J2095" s="225"/>
      <c r="K2095" s="223"/>
      <c r="L2095" s="223"/>
      <c r="M2095" s="223"/>
      <c r="N2095" s="223"/>
      <c r="O2095" s="231"/>
      <c r="P2095" s="231"/>
      <c r="Q2095" s="231"/>
      <c r="R2095" s="231"/>
      <c r="S2095" s="223"/>
      <c r="T2095" s="231"/>
      <c r="U2095" s="231"/>
      <c r="V2095" s="231"/>
      <c r="W2095" s="251" t="str">
        <f t="shared" si="32"/>
        <v/>
      </c>
    </row>
    <row r="2096" spans="1:23" ht="15" customHeight="1">
      <c r="A2096" s="223"/>
      <c r="B2096" s="223"/>
      <c r="C2096" s="224"/>
      <c r="D2096" s="223"/>
      <c r="E2096" s="223"/>
      <c r="F2096" s="223"/>
      <c r="G2096" s="223"/>
      <c r="H2096" s="223"/>
      <c r="I2096" s="223"/>
      <c r="J2096" s="225"/>
      <c r="K2096" s="223"/>
      <c r="L2096" s="223"/>
      <c r="M2096" s="223"/>
      <c r="N2096" s="223"/>
      <c r="O2096" s="231"/>
      <c r="P2096" s="231"/>
      <c r="Q2096" s="231"/>
      <c r="R2096" s="231"/>
      <c r="S2096" s="223"/>
      <c r="T2096" s="231"/>
      <c r="U2096" s="231"/>
      <c r="V2096" s="231"/>
      <c r="W2096" s="251" t="str">
        <f t="shared" si="32"/>
        <v/>
      </c>
    </row>
    <row r="2097" spans="1:23" ht="15" customHeight="1">
      <c r="A2097" s="223"/>
      <c r="B2097" s="223"/>
      <c r="C2097" s="224"/>
      <c r="D2097" s="223"/>
      <c r="E2097" s="223"/>
      <c r="F2097" s="223"/>
      <c r="G2097" s="223"/>
      <c r="H2097" s="223"/>
      <c r="I2097" s="223"/>
      <c r="J2097" s="225"/>
      <c r="K2097" s="223"/>
      <c r="L2097" s="223"/>
      <c r="M2097" s="223"/>
      <c r="N2097" s="223"/>
      <c r="O2097" s="231"/>
      <c r="P2097" s="231"/>
      <c r="Q2097" s="231"/>
      <c r="R2097" s="231"/>
      <c r="S2097" s="223"/>
      <c r="T2097" s="231"/>
      <c r="U2097" s="231"/>
      <c r="V2097" s="231"/>
      <c r="W2097" s="251" t="str">
        <f t="shared" si="32"/>
        <v/>
      </c>
    </row>
    <row r="2098" spans="1:23" ht="15" customHeight="1">
      <c r="A2098" s="223"/>
      <c r="B2098" s="223"/>
      <c r="C2098" s="224"/>
      <c r="D2098" s="223"/>
      <c r="E2098" s="223"/>
      <c r="F2098" s="223"/>
      <c r="G2098" s="223"/>
      <c r="H2098" s="223"/>
      <c r="I2098" s="223"/>
      <c r="J2098" s="225"/>
      <c r="K2098" s="223"/>
      <c r="L2098" s="223"/>
      <c r="M2098" s="223"/>
      <c r="N2098" s="223"/>
      <c r="O2098" s="231"/>
      <c r="P2098" s="231"/>
      <c r="Q2098" s="231"/>
      <c r="R2098" s="231"/>
      <c r="S2098" s="223"/>
      <c r="T2098" s="231"/>
      <c r="U2098" s="231"/>
      <c r="V2098" s="231"/>
      <c r="W2098" s="251" t="str">
        <f t="shared" si="32"/>
        <v/>
      </c>
    </row>
    <row r="2099" spans="1:23" ht="15" customHeight="1">
      <c r="A2099" s="223"/>
      <c r="B2099" s="223"/>
      <c r="C2099" s="224"/>
      <c r="D2099" s="223"/>
      <c r="E2099" s="223"/>
      <c r="F2099" s="223"/>
      <c r="G2099" s="223"/>
      <c r="H2099" s="223"/>
      <c r="I2099" s="223"/>
      <c r="J2099" s="225"/>
      <c r="K2099" s="223"/>
      <c r="L2099" s="223"/>
      <c r="M2099" s="223"/>
      <c r="N2099" s="223"/>
      <c r="O2099" s="231"/>
      <c r="P2099" s="231"/>
      <c r="Q2099" s="231"/>
      <c r="R2099" s="231"/>
      <c r="S2099" s="223"/>
      <c r="T2099" s="231"/>
      <c r="U2099" s="231"/>
      <c r="V2099" s="231"/>
      <c r="W2099" s="251" t="str">
        <f t="shared" si="32"/>
        <v/>
      </c>
    </row>
    <row r="2100" spans="1:23" ht="15" customHeight="1">
      <c r="A2100" s="223"/>
      <c r="B2100" s="223"/>
      <c r="C2100" s="224"/>
      <c r="D2100" s="223"/>
      <c r="E2100" s="223"/>
      <c r="F2100" s="223"/>
      <c r="G2100" s="223"/>
      <c r="H2100" s="223"/>
      <c r="I2100" s="223"/>
      <c r="J2100" s="225"/>
      <c r="K2100" s="223"/>
      <c r="L2100" s="223"/>
      <c r="M2100" s="223"/>
      <c r="N2100" s="223"/>
      <c r="O2100" s="231"/>
      <c r="P2100" s="231"/>
      <c r="Q2100" s="231"/>
      <c r="R2100" s="231"/>
      <c r="S2100" s="223"/>
      <c r="T2100" s="231"/>
      <c r="U2100" s="231"/>
      <c r="V2100" s="231"/>
      <c r="W2100" s="251" t="str">
        <f t="shared" si="32"/>
        <v/>
      </c>
    </row>
    <row r="2101" spans="1:23" ht="15" customHeight="1">
      <c r="A2101" s="223"/>
      <c r="B2101" s="223"/>
      <c r="C2101" s="224"/>
      <c r="D2101" s="223"/>
      <c r="E2101" s="223"/>
      <c r="F2101" s="223"/>
      <c r="G2101" s="223"/>
      <c r="H2101" s="223"/>
      <c r="I2101" s="223"/>
      <c r="J2101" s="225"/>
      <c r="K2101" s="223"/>
      <c r="L2101" s="223"/>
      <c r="M2101" s="223"/>
      <c r="N2101" s="223"/>
      <c r="O2101" s="231"/>
      <c r="P2101" s="231"/>
      <c r="Q2101" s="231"/>
      <c r="R2101" s="231"/>
      <c r="S2101" s="223"/>
      <c r="T2101" s="231"/>
      <c r="U2101" s="231"/>
      <c r="V2101" s="231"/>
      <c r="W2101" s="251" t="str">
        <f t="shared" si="32"/>
        <v/>
      </c>
    </row>
    <row r="2102" spans="1:23" ht="15" customHeight="1">
      <c r="A2102" s="223"/>
      <c r="B2102" s="223"/>
      <c r="C2102" s="224"/>
      <c r="D2102" s="223"/>
      <c r="E2102" s="223"/>
      <c r="F2102" s="223"/>
      <c r="G2102" s="223"/>
      <c r="H2102" s="223"/>
      <c r="I2102" s="223"/>
      <c r="J2102" s="225"/>
      <c r="K2102" s="223"/>
      <c r="L2102" s="223"/>
      <c r="M2102" s="223"/>
      <c r="N2102" s="223"/>
      <c r="O2102" s="231"/>
      <c r="P2102" s="231"/>
      <c r="Q2102" s="231"/>
      <c r="R2102" s="231"/>
      <c r="S2102" s="223"/>
      <c r="T2102" s="231"/>
      <c r="U2102" s="231"/>
      <c r="V2102" s="231"/>
      <c r="W2102" s="251" t="str">
        <f t="shared" si="32"/>
        <v/>
      </c>
    </row>
    <row r="2103" spans="1:23" ht="15" customHeight="1">
      <c r="A2103" s="223"/>
      <c r="B2103" s="223"/>
      <c r="C2103" s="224"/>
      <c r="D2103" s="223"/>
      <c r="E2103" s="223"/>
      <c r="F2103" s="223"/>
      <c r="G2103" s="223"/>
      <c r="H2103" s="223"/>
      <c r="I2103" s="223"/>
      <c r="J2103" s="225"/>
      <c r="K2103" s="223"/>
      <c r="L2103" s="223"/>
      <c r="M2103" s="223"/>
      <c r="N2103" s="223"/>
      <c r="O2103" s="231"/>
      <c r="P2103" s="231"/>
      <c r="Q2103" s="231"/>
      <c r="R2103" s="231"/>
      <c r="S2103" s="223"/>
      <c r="T2103" s="231"/>
      <c r="U2103" s="231"/>
      <c r="V2103" s="231"/>
      <c r="W2103" s="251" t="str">
        <f t="shared" si="32"/>
        <v/>
      </c>
    </row>
    <row r="2104" spans="1:23" ht="15" customHeight="1">
      <c r="A2104" s="223"/>
      <c r="B2104" s="223"/>
      <c r="C2104" s="224"/>
      <c r="D2104" s="223"/>
      <c r="E2104" s="223"/>
      <c r="F2104" s="223"/>
      <c r="G2104" s="223"/>
      <c r="H2104" s="223"/>
      <c r="I2104" s="223"/>
      <c r="J2104" s="225"/>
      <c r="K2104" s="223"/>
      <c r="L2104" s="223"/>
      <c r="M2104" s="223"/>
      <c r="N2104" s="223"/>
      <c r="O2104" s="231"/>
      <c r="P2104" s="231"/>
      <c r="Q2104" s="231"/>
      <c r="R2104" s="231"/>
      <c r="S2104" s="223"/>
      <c r="T2104" s="231"/>
      <c r="U2104" s="231"/>
      <c r="V2104" s="231"/>
      <c r="W2104" s="251" t="str">
        <f t="shared" si="32"/>
        <v/>
      </c>
    </row>
    <row r="2105" spans="1:23" ht="15" customHeight="1">
      <c r="A2105" s="223"/>
      <c r="B2105" s="223"/>
      <c r="C2105" s="224"/>
      <c r="D2105" s="223"/>
      <c r="E2105" s="223"/>
      <c r="F2105" s="223"/>
      <c r="G2105" s="223"/>
      <c r="H2105" s="223"/>
      <c r="I2105" s="223"/>
      <c r="J2105" s="225"/>
      <c r="K2105" s="223"/>
      <c r="L2105" s="223"/>
      <c r="M2105" s="223"/>
      <c r="N2105" s="223"/>
      <c r="O2105" s="231"/>
      <c r="P2105" s="231"/>
      <c r="Q2105" s="231"/>
      <c r="R2105" s="231"/>
      <c r="S2105" s="223"/>
      <c r="T2105" s="231"/>
      <c r="U2105" s="231"/>
      <c r="V2105" s="231"/>
      <c r="W2105" s="251" t="str">
        <f t="shared" si="32"/>
        <v/>
      </c>
    </row>
    <row r="2106" spans="1:23" ht="15" customHeight="1">
      <c r="A2106" s="223"/>
      <c r="B2106" s="223"/>
      <c r="C2106" s="224"/>
      <c r="D2106" s="223"/>
      <c r="E2106" s="223"/>
      <c r="F2106" s="223"/>
      <c r="G2106" s="223"/>
      <c r="H2106" s="223"/>
      <c r="I2106" s="223"/>
      <c r="J2106" s="225"/>
      <c r="K2106" s="223"/>
      <c r="L2106" s="223"/>
      <c r="M2106" s="223"/>
      <c r="N2106" s="223"/>
      <c r="O2106" s="231"/>
      <c r="P2106" s="231"/>
      <c r="Q2106" s="231"/>
      <c r="R2106" s="231"/>
      <c r="S2106" s="223"/>
      <c r="T2106" s="231"/>
      <c r="U2106" s="231"/>
      <c r="V2106" s="231"/>
      <c r="W2106" s="251" t="str">
        <f t="shared" si="32"/>
        <v/>
      </c>
    </row>
    <row r="2107" spans="1:23" ht="15" customHeight="1">
      <c r="A2107" s="223"/>
      <c r="B2107" s="223"/>
      <c r="C2107" s="224"/>
      <c r="D2107" s="223"/>
      <c r="E2107" s="223"/>
      <c r="F2107" s="223"/>
      <c r="G2107" s="223"/>
      <c r="H2107" s="223"/>
      <c r="I2107" s="223"/>
      <c r="J2107" s="225"/>
      <c r="K2107" s="223"/>
      <c r="L2107" s="223"/>
      <c r="M2107" s="223"/>
      <c r="N2107" s="223"/>
      <c r="O2107" s="231"/>
      <c r="P2107" s="231"/>
      <c r="Q2107" s="231"/>
      <c r="R2107" s="231"/>
      <c r="S2107" s="223"/>
      <c r="T2107" s="231"/>
      <c r="U2107" s="231"/>
      <c r="V2107" s="231"/>
      <c r="W2107" s="251" t="str">
        <f t="shared" si="32"/>
        <v/>
      </c>
    </row>
    <row r="2108" spans="1:23" ht="15" customHeight="1">
      <c r="A2108" s="223"/>
      <c r="B2108" s="223"/>
      <c r="C2108" s="224"/>
      <c r="D2108" s="223"/>
      <c r="E2108" s="223"/>
      <c r="F2108" s="223"/>
      <c r="G2108" s="223"/>
      <c r="H2108" s="223"/>
      <c r="I2108" s="223"/>
      <c r="J2108" s="225"/>
      <c r="K2108" s="223"/>
      <c r="L2108" s="223"/>
      <c r="M2108" s="223"/>
      <c r="N2108" s="223"/>
      <c r="O2108" s="231"/>
      <c r="P2108" s="231"/>
      <c r="Q2108" s="231"/>
      <c r="R2108" s="231"/>
      <c r="S2108" s="223"/>
      <c r="T2108" s="231"/>
      <c r="U2108" s="231"/>
      <c r="V2108" s="231"/>
      <c r="W2108" s="251" t="str">
        <f t="shared" si="32"/>
        <v/>
      </c>
    </row>
    <row r="2109" spans="1:23" ht="15" customHeight="1">
      <c r="A2109" s="223"/>
      <c r="B2109" s="223"/>
      <c r="C2109" s="224"/>
      <c r="D2109" s="223"/>
      <c r="E2109" s="223"/>
      <c r="F2109" s="223"/>
      <c r="G2109" s="223"/>
      <c r="H2109" s="223"/>
      <c r="I2109" s="223"/>
      <c r="J2109" s="225"/>
      <c r="K2109" s="223"/>
      <c r="L2109" s="223"/>
      <c r="M2109" s="223"/>
      <c r="N2109" s="223"/>
      <c r="O2109" s="231"/>
      <c r="P2109" s="231"/>
      <c r="Q2109" s="231"/>
      <c r="R2109" s="231"/>
      <c r="S2109" s="223"/>
      <c r="T2109" s="231"/>
      <c r="U2109" s="231"/>
      <c r="V2109" s="231"/>
      <c r="W2109" s="251" t="str">
        <f t="shared" si="32"/>
        <v/>
      </c>
    </row>
    <row r="2110" spans="1:23" ht="15" customHeight="1">
      <c r="A2110" s="223"/>
      <c r="B2110" s="223"/>
      <c r="C2110" s="224"/>
      <c r="D2110" s="223"/>
      <c r="E2110" s="223"/>
      <c r="F2110" s="223"/>
      <c r="G2110" s="223"/>
      <c r="H2110" s="223"/>
      <c r="I2110" s="223"/>
      <c r="J2110" s="225"/>
      <c r="K2110" s="223"/>
      <c r="L2110" s="223"/>
      <c r="M2110" s="223"/>
      <c r="N2110" s="223"/>
      <c r="O2110" s="231"/>
      <c r="P2110" s="231"/>
      <c r="Q2110" s="231"/>
      <c r="R2110" s="231"/>
      <c r="S2110" s="223"/>
      <c r="T2110" s="231"/>
      <c r="U2110" s="231"/>
      <c r="V2110" s="231"/>
      <c r="W2110" s="251" t="str">
        <f t="shared" si="32"/>
        <v/>
      </c>
    </row>
    <row r="2111" spans="1:23" ht="15" customHeight="1">
      <c r="A2111" s="223"/>
      <c r="B2111" s="223"/>
      <c r="C2111" s="224"/>
      <c r="D2111" s="223"/>
      <c r="E2111" s="223"/>
      <c r="F2111" s="223"/>
      <c r="G2111" s="223"/>
      <c r="H2111" s="223"/>
      <c r="I2111" s="223"/>
      <c r="J2111" s="225"/>
      <c r="K2111" s="223"/>
      <c r="L2111" s="223"/>
      <c r="M2111" s="223"/>
      <c r="N2111" s="223"/>
      <c r="O2111" s="231"/>
      <c r="P2111" s="231"/>
      <c r="Q2111" s="231"/>
      <c r="R2111" s="231"/>
      <c r="S2111" s="223"/>
      <c r="T2111" s="231"/>
      <c r="U2111" s="231"/>
      <c r="V2111" s="231"/>
      <c r="W2111" s="251" t="str">
        <f t="shared" si="32"/>
        <v/>
      </c>
    </row>
    <row r="2112" spans="1:23" ht="15" customHeight="1">
      <c r="A2112" s="223"/>
      <c r="B2112" s="223"/>
      <c r="C2112" s="224"/>
      <c r="D2112" s="223"/>
      <c r="E2112" s="223"/>
      <c r="F2112" s="223"/>
      <c r="G2112" s="223"/>
      <c r="H2112" s="223"/>
      <c r="I2112" s="223"/>
      <c r="J2112" s="225"/>
      <c r="K2112" s="223"/>
      <c r="L2112" s="223"/>
      <c r="M2112" s="223"/>
      <c r="N2112" s="223"/>
      <c r="O2112" s="231"/>
      <c r="P2112" s="231"/>
      <c r="Q2112" s="231"/>
      <c r="R2112" s="231"/>
      <c r="S2112" s="223"/>
      <c r="T2112" s="231"/>
      <c r="U2112" s="231"/>
      <c r="V2112" s="231"/>
      <c r="W2112" s="251" t="str">
        <f t="shared" si="32"/>
        <v/>
      </c>
    </row>
    <row r="2113" spans="1:23" ht="15" customHeight="1">
      <c r="A2113" s="223"/>
      <c r="B2113" s="223"/>
      <c r="C2113" s="224"/>
      <c r="D2113" s="223"/>
      <c r="E2113" s="223"/>
      <c r="F2113" s="223"/>
      <c r="G2113" s="223"/>
      <c r="H2113" s="223"/>
      <c r="I2113" s="223"/>
      <c r="J2113" s="225"/>
      <c r="K2113" s="223"/>
      <c r="L2113" s="223"/>
      <c r="M2113" s="223"/>
      <c r="N2113" s="223"/>
      <c r="O2113" s="231"/>
      <c r="P2113" s="231"/>
      <c r="Q2113" s="231"/>
      <c r="R2113" s="231"/>
      <c r="S2113" s="223"/>
      <c r="T2113" s="231"/>
      <c r="U2113" s="231"/>
      <c r="V2113" s="231"/>
      <c r="W2113" s="251" t="str">
        <f t="shared" si="32"/>
        <v/>
      </c>
    </row>
    <row r="2114" spans="1:23" ht="15" customHeight="1">
      <c r="A2114" s="223"/>
      <c r="B2114" s="223"/>
      <c r="C2114" s="224"/>
      <c r="D2114" s="223"/>
      <c r="E2114" s="223"/>
      <c r="F2114" s="223"/>
      <c r="G2114" s="223"/>
      <c r="H2114" s="223"/>
      <c r="I2114" s="223"/>
      <c r="J2114" s="225"/>
      <c r="K2114" s="223"/>
      <c r="L2114" s="223"/>
      <c r="M2114" s="223"/>
      <c r="N2114" s="223"/>
      <c r="O2114" s="231"/>
      <c r="P2114" s="231"/>
      <c r="Q2114" s="231"/>
      <c r="R2114" s="231"/>
      <c r="S2114" s="223"/>
      <c r="T2114" s="231"/>
      <c r="U2114" s="231"/>
      <c r="V2114" s="231"/>
      <c r="W2114" s="251" t="str">
        <f t="shared" si="32"/>
        <v/>
      </c>
    </row>
    <row r="2115" spans="1:23" ht="15" customHeight="1">
      <c r="A2115" s="223"/>
      <c r="B2115" s="223"/>
      <c r="C2115" s="224"/>
      <c r="D2115" s="223"/>
      <c r="E2115" s="223"/>
      <c r="F2115" s="223"/>
      <c r="G2115" s="223"/>
      <c r="H2115" s="223"/>
      <c r="I2115" s="223"/>
      <c r="J2115" s="225"/>
      <c r="K2115" s="223"/>
      <c r="L2115" s="223"/>
      <c r="M2115" s="223"/>
      <c r="N2115" s="223"/>
      <c r="O2115" s="231"/>
      <c r="P2115" s="231"/>
      <c r="Q2115" s="231"/>
      <c r="R2115" s="231"/>
      <c r="S2115" s="223"/>
      <c r="T2115" s="231"/>
      <c r="U2115" s="231"/>
      <c r="V2115" s="231"/>
      <c r="W2115" s="251" t="str">
        <f t="shared" si="32"/>
        <v/>
      </c>
    </row>
    <row r="2116" spans="1:23" ht="15" customHeight="1">
      <c r="A2116" s="223"/>
      <c r="B2116" s="223"/>
      <c r="C2116" s="224"/>
      <c r="D2116" s="223"/>
      <c r="E2116" s="223"/>
      <c r="F2116" s="223"/>
      <c r="G2116" s="223"/>
      <c r="H2116" s="223"/>
      <c r="I2116" s="223"/>
      <c r="J2116" s="225"/>
      <c r="K2116" s="223"/>
      <c r="L2116" s="223"/>
      <c r="M2116" s="223"/>
      <c r="N2116" s="223"/>
      <c r="O2116" s="231"/>
      <c r="P2116" s="231"/>
      <c r="Q2116" s="231"/>
      <c r="R2116" s="231"/>
      <c r="S2116" s="223"/>
      <c r="T2116" s="231"/>
      <c r="U2116" s="231"/>
      <c r="V2116" s="231"/>
      <c r="W2116" s="251" t="str">
        <f t="shared" ref="W2116:W2179" si="33">IF($O2116="YES",$O$2&amp;", ","")&amp;IF($P2116="YES",$P$2&amp;", ","")&amp;IF($Q2116="YES",$Q$2&amp;", ","")&amp;IF($R2116="YES",$R$2&amp;", ","")</f>
        <v/>
      </c>
    </row>
    <row r="2117" spans="1:23" ht="15" customHeight="1">
      <c r="A2117" s="223"/>
      <c r="B2117" s="223"/>
      <c r="C2117" s="224"/>
      <c r="D2117" s="223"/>
      <c r="E2117" s="223"/>
      <c r="F2117" s="223"/>
      <c r="G2117" s="223"/>
      <c r="H2117" s="223"/>
      <c r="I2117" s="223"/>
      <c r="J2117" s="225"/>
      <c r="K2117" s="223"/>
      <c r="L2117" s="223"/>
      <c r="M2117" s="223"/>
      <c r="N2117" s="223"/>
      <c r="O2117" s="231"/>
      <c r="P2117" s="231"/>
      <c r="Q2117" s="231"/>
      <c r="R2117" s="231"/>
      <c r="S2117" s="223"/>
      <c r="T2117" s="231"/>
      <c r="U2117" s="231"/>
      <c r="V2117" s="231"/>
      <c r="W2117" s="251" t="str">
        <f t="shared" si="33"/>
        <v/>
      </c>
    </row>
    <row r="2118" spans="1:23" ht="15" customHeight="1">
      <c r="A2118" s="223"/>
      <c r="B2118" s="223"/>
      <c r="C2118" s="224"/>
      <c r="D2118" s="223"/>
      <c r="E2118" s="223"/>
      <c r="F2118" s="223"/>
      <c r="G2118" s="223"/>
      <c r="H2118" s="223"/>
      <c r="I2118" s="223"/>
      <c r="J2118" s="225"/>
      <c r="K2118" s="223"/>
      <c r="L2118" s="223"/>
      <c r="M2118" s="223"/>
      <c r="N2118" s="223"/>
      <c r="O2118" s="231"/>
      <c r="P2118" s="231"/>
      <c r="Q2118" s="231"/>
      <c r="R2118" s="231"/>
      <c r="S2118" s="223"/>
      <c r="T2118" s="231"/>
      <c r="U2118" s="231"/>
      <c r="V2118" s="231"/>
      <c r="W2118" s="251" t="str">
        <f t="shared" si="33"/>
        <v/>
      </c>
    </row>
    <row r="2119" spans="1:23" ht="15" customHeight="1">
      <c r="A2119" s="223"/>
      <c r="B2119" s="223"/>
      <c r="C2119" s="224"/>
      <c r="D2119" s="223"/>
      <c r="E2119" s="223"/>
      <c r="F2119" s="223"/>
      <c r="G2119" s="223"/>
      <c r="H2119" s="223"/>
      <c r="I2119" s="223"/>
      <c r="J2119" s="225"/>
      <c r="K2119" s="223"/>
      <c r="L2119" s="223"/>
      <c r="M2119" s="223"/>
      <c r="N2119" s="223"/>
      <c r="O2119" s="231"/>
      <c r="P2119" s="231"/>
      <c r="Q2119" s="231"/>
      <c r="R2119" s="231"/>
      <c r="S2119" s="223"/>
      <c r="T2119" s="231"/>
      <c r="U2119" s="231"/>
      <c r="V2119" s="231"/>
      <c r="W2119" s="251" t="str">
        <f t="shared" si="33"/>
        <v/>
      </c>
    </row>
    <row r="2120" spans="1:23" ht="15" customHeight="1">
      <c r="A2120" s="223"/>
      <c r="B2120" s="223"/>
      <c r="C2120" s="224"/>
      <c r="D2120" s="223"/>
      <c r="E2120" s="223"/>
      <c r="F2120" s="223"/>
      <c r="G2120" s="223"/>
      <c r="H2120" s="223"/>
      <c r="I2120" s="223"/>
      <c r="J2120" s="225"/>
      <c r="K2120" s="223"/>
      <c r="L2120" s="223"/>
      <c r="M2120" s="223"/>
      <c r="N2120" s="223"/>
      <c r="O2120" s="231"/>
      <c r="P2120" s="231"/>
      <c r="Q2120" s="231"/>
      <c r="R2120" s="231"/>
      <c r="S2120" s="223"/>
      <c r="T2120" s="231"/>
      <c r="U2120" s="231"/>
      <c r="V2120" s="231"/>
      <c r="W2120" s="251" t="str">
        <f t="shared" si="33"/>
        <v/>
      </c>
    </row>
    <row r="2121" spans="1:23" ht="15" customHeight="1">
      <c r="A2121" s="223"/>
      <c r="B2121" s="223"/>
      <c r="C2121" s="224"/>
      <c r="D2121" s="223"/>
      <c r="E2121" s="223"/>
      <c r="F2121" s="223"/>
      <c r="G2121" s="223"/>
      <c r="H2121" s="223"/>
      <c r="I2121" s="223"/>
      <c r="J2121" s="225"/>
      <c r="K2121" s="223"/>
      <c r="L2121" s="223"/>
      <c r="M2121" s="223"/>
      <c r="N2121" s="223"/>
      <c r="O2121" s="231"/>
      <c r="P2121" s="231"/>
      <c r="Q2121" s="231"/>
      <c r="R2121" s="231"/>
      <c r="S2121" s="223"/>
      <c r="T2121" s="231"/>
      <c r="U2121" s="231"/>
      <c r="V2121" s="231"/>
      <c r="W2121" s="251" t="str">
        <f t="shared" si="33"/>
        <v/>
      </c>
    </row>
    <row r="2122" spans="1:23" ht="15" customHeight="1">
      <c r="A2122" s="223"/>
      <c r="B2122" s="223"/>
      <c r="C2122" s="224"/>
      <c r="D2122" s="223"/>
      <c r="E2122" s="223"/>
      <c r="F2122" s="223"/>
      <c r="G2122" s="223"/>
      <c r="H2122" s="223"/>
      <c r="I2122" s="223"/>
      <c r="J2122" s="225"/>
      <c r="K2122" s="223"/>
      <c r="L2122" s="223"/>
      <c r="M2122" s="223"/>
      <c r="N2122" s="223"/>
      <c r="O2122" s="231"/>
      <c r="P2122" s="231"/>
      <c r="Q2122" s="231"/>
      <c r="R2122" s="231"/>
      <c r="S2122" s="223"/>
      <c r="T2122" s="231"/>
      <c r="U2122" s="231"/>
      <c r="V2122" s="231"/>
      <c r="W2122" s="251" t="str">
        <f t="shared" si="33"/>
        <v/>
      </c>
    </row>
    <row r="2123" spans="1:23" ht="15" customHeight="1">
      <c r="A2123" s="223"/>
      <c r="B2123" s="223"/>
      <c r="C2123" s="224"/>
      <c r="D2123" s="223"/>
      <c r="E2123" s="223"/>
      <c r="F2123" s="223"/>
      <c r="G2123" s="223"/>
      <c r="H2123" s="223"/>
      <c r="I2123" s="223"/>
      <c r="J2123" s="225"/>
      <c r="K2123" s="223"/>
      <c r="L2123" s="223"/>
      <c r="M2123" s="223"/>
      <c r="N2123" s="223"/>
      <c r="O2123" s="231"/>
      <c r="P2123" s="231"/>
      <c r="Q2123" s="231"/>
      <c r="R2123" s="231"/>
      <c r="S2123" s="223"/>
      <c r="T2123" s="231"/>
      <c r="U2123" s="231"/>
      <c r="V2123" s="231"/>
      <c r="W2123" s="251" t="str">
        <f t="shared" si="33"/>
        <v/>
      </c>
    </row>
    <row r="2124" spans="1:23" ht="15" customHeight="1">
      <c r="A2124" s="223"/>
      <c r="B2124" s="223"/>
      <c r="C2124" s="224"/>
      <c r="D2124" s="223"/>
      <c r="E2124" s="223"/>
      <c r="F2124" s="223"/>
      <c r="G2124" s="223"/>
      <c r="H2124" s="223"/>
      <c r="I2124" s="223"/>
      <c r="J2124" s="225"/>
      <c r="K2124" s="223"/>
      <c r="L2124" s="223"/>
      <c r="M2124" s="223"/>
      <c r="N2124" s="223"/>
      <c r="O2124" s="231"/>
      <c r="P2124" s="231"/>
      <c r="Q2124" s="231"/>
      <c r="R2124" s="231"/>
      <c r="S2124" s="223"/>
      <c r="T2124" s="231"/>
      <c r="U2124" s="231"/>
      <c r="V2124" s="231"/>
      <c r="W2124" s="251" t="str">
        <f t="shared" si="33"/>
        <v/>
      </c>
    </row>
    <row r="2125" spans="1:23" ht="15" customHeight="1">
      <c r="A2125" s="223"/>
      <c r="B2125" s="223"/>
      <c r="C2125" s="224"/>
      <c r="D2125" s="223"/>
      <c r="E2125" s="223"/>
      <c r="F2125" s="223"/>
      <c r="G2125" s="223"/>
      <c r="H2125" s="223"/>
      <c r="I2125" s="223"/>
      <c r="J2125" s="225"/>
      <c r="K2125" s="223"/>
      <c r="L2125" s="223"/>
      <c r="M2125" s="223"/>
      <c r="N2125" s="223"/>
      <c r="O2125" s="231"/>
      <c r="P2125" s="231"/>
      <c r="Q2125" s="231"/>
      <c r="R2125" s="231"/>
      <c r="S2125" s="223"/>
      <c r="T2125" s="231"/>
      <c r="U2125" s="231"/>
      <c r="V2125" s="231"/>
      <c r="W2125" s="251" t="str">
        <f t="shared" si="33"/>
        <v/>
      </c>
    </row>
    <row r="2126" spans="1:23" ht="15" customHeight="1">
      <c r="A2126" s="223"/>
      <c r="B2126" s="223"/>
      <c r="C2126" s="224"/>
      <c r="D2126" s="223"/>
      <c r="E2126" s="223"/>
      <c r="F2126" s="223"/>
      <c r="G2126" s="223"/>
      <c r="H2126" s="223"/>
      <c r="I2126" s="223"/>
      <c r="J2126" s="225"/>
      <c r="K2126" s="223"/>
      <c r="L2126" s="223"/>
      <c r="M2126" s="223"/>
      <c r="N2126" s="223"/>
      <c r="O2126" s="231"/>
      <c r="P2126" s="231"/>
      <c r="Q2126" s="231"/>
      <c r="R2126" s="231"/>
      <c r="S2126" s="223"/>
      <c r="T2126" s="231"/>
      <c r="U2126" s="231"/>
      <c r="V2126" s="231"/>
      <c r="W2126" s="251" t="str">
        <f t="shared" si="33"/>
        <v/>
      </c>
    </row>
    <row r="2127" spans="1:23" ht="15" customHeight="1">
      <c r="A2127" s="223"/>
      <c r="B2127" s="223"/>
      <c r="C2127" s="224"/>
      <c r="D2127" s="223"/>
      <c r="E2127" s="223"/>
      <c r="F2127" s="223"/>
      <c r="G2127" s="223"/>
      <c r="H2127" s="223"/>
      <c r="I2127" s="223"/>
      <c r="J2127" s="225"/>
      <c r="K2127" s="223"/>
      <c r="L2127" s="223"/>
      <c r="M2127" s="223"/>
      <c r="N2127" s="223"/>
      <c r="O2127" s="231"/>
      <c r="P2127" s="231"/>
      <c r="Q2127" s="231"/>
      <c r="R2127" s="231"/>
      <c r="S2127" s="223"/>
      <c r="T2127" s="231"/>
      <c r="U2127" s="231"/>
      <c r="V2127" s="231"/>
      <c r="W2127" s="251" t="str">
        <f t="shared" si="33"/>
        <v/>
      </c>
    </row>
    <row r="2128" spans="1:23" ht="15" customHeight="1">
      <c r="A2128" s="223"/>
      <c r="B2128" s="223"/>
      <c r="C2128" s="224"/>
      <c r="D2128" s="223"/>
      <c r="E2128" s="223"/>
      <c r="F2128" s="223"/>
      <c r="G2128" s="223"/>
      <c r="H2128" s="223"/>
      <c r="I2128" s="223"/>
      <c r="J2128" s="225"/>
      <c r="K2128" s="223"/>
      <c r="L2128" s="223"/>
      <c r="M2128" s="223"/>
      <c r="N2128" s="223"/>
      <c r="O2128" s="231"/>
      <c r="P2128" s="231"/>
      <c r="Q2128" s="231"/>
      <c r="R2128" s="231"/>
      <c r="S2128" s="223"/>
      <c r="T2128" s="231"/>
      <c r="U2128" s="231"/>
      <c r="V2128" s="231"/>
      <c r="W2128" s="251" t="str">
        <f t="shared" si="33"/>
        <v/>
      </c>
    </row>
    <row r="2129" spans="1:23" ht="15" customHeight="1">
      <c r="A2129" s="223"/>
      <c r="B2129" s="223"/>
      <c r="C2129" s="224"/>
      <c r="D2129" s="223"/>
      <c r="E2129" s="223"/>
      <c r="F2129" s="223"/>
      <c r="G2129" s="223"/>
      <c r="H2129" s="223"/>
      <c r="I2129" s="223"/>
      <c r="J2129" s="225"/>
      <c r="K2129" s="223"/>
      <c r="L2129" s="223"/>
      <c r="M2129" s="223"/>
      <c r="N2129" s="223"/>
      <c r="O2129" s="231"/>
      <c r="P2129" s="231"/>
      <c r="Q2129" s="231"/>
      <c r="R2129" s="231"/>
      <c r="S2129" s="223"/>
      <c r="T2129" s="231"/>
      <c r="U2129" s="231"/>
      <c r="V2129" s="231"/>
      <c r="W2129" s="251" t="str">
        <f t="shared" si="33"/>
        <v/>
      </c>
    </row>
    <row r="2130" spans="1:23" ht="15" customHeight="1">
      <c r="A2130" s="223"/>
      <c r="B2130" s="223"/>
      <c r="C2130" s="224"/>
      <c r="D2130" s="223"/>
      <c r="E2130" s="223"/>
      <c r="F2130" s="223"/>
      <c r="G2130" s="223"/>
      <c r="H2130" s="223"/>
      <c r="I2130" s="223"/>
      <c r="J2130" s="225"/>
      <c r="K2130" s="223"/>
      <c r="L2130" s="223"/>
      <c r="M2130" s="223"/>
      <c r="N2130" s="223"/>
      <c r="O2130" s="231"/>
      <c r="P2130" s="231"/>
      <c r="Q2130" s="231"/>
      <c r="R2130" s="231"/>
      <c r="S2130" s="223"/>
      <c r="T2130" s="231"/>
      <c r="U2130" s="231"/>
      <c r="V2130" s="231"/>
      <c r="W2130" s="251" t="str">
        <f t="shared" si="33"/>
        <v/>
      </c>
    </row>
    <row r="2131" spans="1:23" ht="15" customHeight="1">
      <c r="A2131" s="223"/>
      <c r="B2131" s="223"/>
      <c r="C2131" s="224"/>
      <c r="D2131" s="223"/>
      <c r="E2131" s="223"/>
      <c r="F2131" s="223"/>
      <c r="G2131" s="223"/>
      <c r="H2131" s="223"/>
      <c r="I2131" s="223"/>
      <c r="J2131" s="225"/>
      <c r="K2131" s="223"/>
      <c r="L2131" s="223"/>
      <c r="M2131" s="223"/>
      <c r="N2131" s="223"/>
      <c r="O2131" s="231"/>
      <c r="P2131" s="231"/>
      <c r="Q2131" s="231"/>
      <c r="R2131" s="231"/>
      <c r="S2131" s="223"/>
      <c r="T2131" s="231"/>
      <c r="U2131" s="231"/>
      <c r="V2131" s="231"/>
      <c r="W2131" s="251" t="str">
        <f t="shared" si="33"/>
        <v/>
      </c>
    </row>
    <row r="2132" spans="1:23" ht="15" customHeight="1">
      <c r="A2132" s="223"/>
      <c r="B2132" s="223"/>
      <c r="C2132" s="224"/>
      <c r="D2132" s="223"/>
      <c r="E2132" s="223"/>
      <c r="F2132" s="223"/>
      <c r="G2132" s="223"/>
      <c r="H2132" s="223"/>
      <c r="I2132" s="223"/>
      <c r="J2132" s="225"/>
      <c r="K2132" s="223"/>
      <c r="L2132" s="223"/>
      <c r="M2132" s="223"/>
      <c r="N2132" s="223"/>
      <c r="O2132" s="231"/>
      <c r="P2132" s="231"/>
      <c r="Q2132" s="231"/>
      <c r="R2132" s="231"/>
      <c r="S2132" s="223"/>
      <c r="T2132" s="231"/>
      <c r="U2132" s="231"/>
      <c r="V2132" s="231"/>
      <c r="W2132" s="251" t="str">
        <f t="shared" si="33"/>
        <v/>
      </c>
    </row>
    <row r="2133" spans="1:23" ht="15" customHeight="1">
      <c r="A2133" s="223"/>
      <c r="B2133" s="223"/>
      <c r="C2133" s="224"/>
      <c r="D2133" s="223"/>
      <c r="E2133" s="223"/>
      <c r="F2133" s="223"/>
      <c r="G2133" s="223"/>
      <c r="H2133" s="223"/>
      <c r="I2133" s="223"/>
      <c r="J2133" s="225"/>
      <c r="K2133" s="223"/>
      <c r="L2133" s="223"/>
      <c r="M2133" s="223"/>
      <c r="N2133" s="223"/>
      <c r="O2133" s="231"/>
      <c r="P2133" s="231"/>
      <c r="Q2133" s="231"/>
      <c r="R2133" s="231"/>
      <c r="S2133" s="223"/>
      <c r="T2133" s="231"/>
      <c r="U2133" s="231"/>
      <c r="V2133" s="231"/>
      <c r="W2133" s="251" t="str">
        <f t="shared" si="33"/>
        <v/>
      </c>
    </row>
    <row r="2134" spans="1:23" ht="15" customHeight="1">
      <c r="A2134" s="223"/>
      <c r="B2134" s="223"/>
      <c r="C2134" s="224"/>
      <c r="D2134" s="223"/>
      <c r="E2134" s="223"/>
      <c r="F2134" s="223"/>
      <c r="G2134" s="223"/>
      <c r="H2134" s="223"/>
      <c r="I2134" s="223"/>
      <c r="J2134" s="225"/>
      <c r="K2134" s="223"/>
      <c r="L2134" s="223"/>
      <c r="M2134" s="223"/>
      <c r="N2134" s="223"/>
      <c r="O2134" s="231"/>
      <c r="P2134" s="231"/>
      <c r="Q2134" s="231"/>
      <c r="R2134" s="231"/>
      <c r="S2134" s="223"/>
      <c r="T2134" s="231"/>
      <c r="U2134" s="231"/>
      <c r="V2134" s="231"/>
      <c r="W2134" s="251" t="str">
        <f t="shared" si="33"/>
        <v/>
      </c>
    </row>
    <row r="2135" spans="1:23" ht="15" customHeight="1">
      <c r="A2135" s="223"/>
      <c r="B2135" s="223"/>
      <c r="C2135" s="224"/>
      <c r="D2135" s="223"/>
      <c r="E2135" s="223"/>
      <c r="F2135" s="223"/>
      <c r="G2135" s="223"/>
      <c r="H2135" s="223"/>
      <c r="I2135" s="223"/>
      <c r="J2135" s="225"/>
      <c r="K2135" s="223"/>
      <c r="L2135" s="223"/>
      <c r="M2135" s="223"/>
      <c r="N2135" s="223"/>
      <c r="O2135" s="231"/>
      <c r="P2135" s="231"/>
      <c r="Q2135" s="231"/>
      <c r="R2135" s="231"/>
      <c r="S2135" s="223"/>
      <c r="T2135" s="231"/>
      <c r="U2135" s="231"/>
      <c r="V2135" s="231"/>
      <c r="W2135" s="251" t="str">
        <f t="shared" si="33"/>
        <v/>
      </c>
    </row>
    <row r="2136" spans="1:23" ht="15" customHeight="1">
      <c r="A2136" s="223"/>
      <c r="B2136" s="223"/>
      <c r="C2136" s="224"/>
      <c r="D2136" s="223"/>
      <c r="E2136" s="223"/>
      <c r="F2136" s="223"/>
      <c r="G2136" s="223"/>
      <c r="H2136" s="223"/>
      <c r="I2136" s="223"/>
      <c r="J2136" s="225"/>
      <c r="K2136" s="223"/>
      <c r="L2136" s="223"/>
      <c r="M2136" s="223"/>
      <c r="N2136" s="223"/>
      <c r="O2136" s="231"/>
      <c r="P2136" s="231"/>
      <c r="Q2136" s="231"/>
      <c r="R2136" s="231"/>
      <c r="S2136" s="223"/>
      <c r="T2136" s="231"/>
      <c r="U2136" s="231"/>
      <c r="V2136" s="231"/>
      <c r="W2136" s="251" t="str">
        <f t="shared" si="33"/>
        <v/>
      </c>
    </row>
    <row r="2137" spans="1:23" ht="15" customHeight="1">
      <c r="A2137" s="223"/>
      <c r="B2137" s="223"/>
      <c r="C2137" s="224"/>
      <c r="D2137" s="223"/>
      <c r="E2137" s="223"/>
      <c r="F2137" s="223"/>
      <c r="G2137" s="223"/>
      <c r="H2137" s="223"/>
      <c r="I2137" s="223"/>
      <c r="J2137" s="225"/>
      <c r="K2137" s="223"/>
      <c r="L2137" s="223"/>
      <c r="M2137" s="223"/>
      <c r="N2137" s="223"/>
      <c r="O2137" s="231"/>
      <c r="P2137" s="231"/>
      <c r="Q2137" s="231"/>
      <c r="R2137" s="231"/>
      <c r="S2137" s="223"/>
      <c r="T2137" s="231"/>
      <c r="U2137" s="231"/>
      <c r="V2137" s="231"/>
      <c r="W2137" s="251" t="str">
        <f t="shared" si="33"/>
        <v/>
      </c>
    </row>
    <row r="2138" spans="1:23" ht="15" customHeight="1">
      <c r="A2138" s="223"/>
      <c r="B2138" s="223"/>
      <c r="C2138" s="224"/>
      <c r="D2138" s="223"/>
      <c r="E2138" s="223"/>
      <c r="F2138" s="223"/>
      <c r="G2138" s="223"/>
      <c r="H2138" s="223"/>
      <c r="I2138" s="223"/>
      <c r="J2138" s="225"/>
      <c r="K2138" s="223"/>
      <c r="L2138" s="223"/>
      <c r="M2138" s="223"/>
      <c r="N2138" s="223"/>
      <c r="O2138" s="231"/>
      <c r="P2138" s="231"/>
      <c r="Q2138" s="231"/>
      <c r="R2138" s="231"/>
      <c r="S2138" s="223"/>
      <c r="T2138" s="231"/>
      <c r="U2138" s="231"/>
      <c r="V2138" s="231"/>
      <c r="W2138" s="251" t="str">
        <f t="shared" si="33"/>
        <v/>
      </c>
    </row>
    <row r="2139" spans="1:23" ht="15" customHeight="1">
      <c r="A2139" s="223"/>
      <c r="B2139" s="223"/>
      <c r="C2139" s="224"/>
      <c r="D2139" s="223"/>
      <c r="E2139" s="223"/>
      <c r="F2139" s="223"/>
      <c r="G2139" s="223"/>
      <c r="H2139" s="223"/>
      <c r="I2139" s="223"/>
      <c r="J2139" s="225"/>
      <c r="K2139" s="223"/>
      <c r="L2139" s="223"/>
      <c r="M2139" s="223"/>
      <c r="N2139" s="223"/>
      <c r="O2139" s="231"/>
      <c r="P2139" s="231"/>
      <c r="Q2139" s="231"/>
      <c r="R2139" s="231"/>
      <c r="S2139" s="223"/>
      <c r="T2139" s="231"/>
      <c r="U2139" s="231"/>
      <c r="V2139" s="231"/>
      <c r="W2139" s="251" t="str">
        <f t="shared" si="33"/>
        <v/>
      </c>
    </row>
    <row r="2140" spans="1:23" ht="15" customHeight="1">
      <c r="A2140" s="223"/>
      <c r="B2140" s="223"/>
      <c r="C2140" s="224"/>
      <c r="D2140" s="223"/>
      <c r="E2140" s="223"/>
      <c r="F2140" s="223"/>
      <c r="G2140" s="223"/>
      <c r="H2140" s="223"/>
      <c r="I2140" s="223"/>
      <c r="J2140" s="225"/>
      <c r="K2140" s="223"/>
      <c r="L2140" s="223"/>
      <c r="M2140" s="223"/>
      <c r="N2140" s="223"/>
      <c r="O2140" s="231"/>
      <c r="P2140" s="231"/>
      <c r="Q2140" s="231"/>
      <c r="R2140" s="231"/>
      <c r="S2140" s="223"/>
      <c r="T2140" s="231"/>
      <c r="U2140" s="231"/>
      <c r="V2140" s="231"/>
      <c r="W2140" s="251" t="str">
        <f t="shared" si="33"/>
        <v/>
      </c>
    </row>
    <row r="2141" spans="1:23" ht="15" customHeight="1">
      <c r="A2141" s="223"/>
      <c r="B2141" s="223"/>
      <c r="C2141" s="224"/>
      <c r="D2141" s="223"/>
      <c r="E2141" s="223"/>
      <c r="F2141" s="223"/>
      <c r="G2141" s="223"/>
      <c r="H2141" s="223"/>
      <c r="I2141" s="223"/>
      <c r="J2141" s="225"/>
      <c r="K2141" s="223"/>
      <c r="L2141" s="223"/>
      <c r="M2141" s="223"/>
      <c r="N2141" s="223"/>
      <c r="O2141" s="231"/>
      <c r="P2141" s="231"/>
      <c r="Q2141" s="231"/>
      <c r="R2141" s="231"/>
      <c r="S2141" s="223"/>
      <c r="T2141" s="231"/>
      <c r="U2141" s="231"/>
      <c r="V2141" s="231"/>
      <c r="W2141" s="251" t="str">
        <f t="shared" si="33"/>
        <v/>
      </c>
    </row>
    <row r="2142" spans="1:23" ht="15" customHeight="1">
      <c r="A2142" s="223"/>
      <c r="B2142" s="223"/>
      <c r="C2142" s="224"/>
      <c r="D2142" s="223"/>
      <c r="E2142" s="223"/>
      <c r="F2142" s="223"/>
      <c r="G2142" s="223"/>
      <c r="H2142" s="223"/>
      <c r="I2142" s="223"/>
      <c r="J2142" s="225"/>
      <c r="K2142" s="223"/>
      <c r="L2142" s="223"/>
      <c r="M2142" s="223"/>
      <c r="N2142" s="223"/>
      <c r="O2142" s="231"/>
      <c r="P2142" s="231"/>
      <c r="Q2142" s="231"/>
      <c r="R2142" s="231"/>
      <c r="S2142" s="223"/>
      <c r="T2142" s="231"/>
      <c r="U2142" s="231"/>
      <c r="V2142" s="231"/>
      <c r="W2142" s="251" t="str">
        <f t="shared" si="33"/>
        <v/>
      </c>
    </row>
    <row r="2143" spans="1:23" ht="15" customHeight="1">
      <c r="A2143" s="223"/>
      <c r="B2143" s="223"/>
      <c r="C2143" s="224"/>
      <c r="D2143" s="223"/>
      <c r="E2143" s="223"/>
      <c r="F2143" s="223"/>
      <c r="G2143" s="223"/>
      <c r="H2143" s="223"/>
      <c r="I2143" s="223"/>
      <c r="J2143" s="225"/>
      <c r="K2143" s="223"/>
      <c r="L2143" s="223"/>
      <c r="M2143" s="223"/>
      <c r="N2143" s="223"/>
      <c r="O2143" s="231"/>
      <c r="P2143" s="231"/>
      <c r="Q2143" s="231"/>
      <c r="R2143" s="231"/>
      <c r="S2143" s="223"/>
      <c r="T2143" s="231"/>
      <c r="U2143" s="231"/>
      <c r="V2143" s="231"/>
      <c r="W2143" s="251" t="str">
        <f t="shared" si="33"/>
        <v/>
      </c>
    </row>
    <row r="2144" spans="1:23" ht="15" customHeight="1">
      <c r="A2144" s="223"/>
      <c r="B2144" s="223"/>
      <c r="C2144" s="224"/>
      <c r="D2144" s="223"/>
      <c r="E2144" s="223"/>
      <c r="F2144" s="223"/>
      <c r="G2144" s="223"/>
      <c r="H2144" s="223"/>
      <c r="I2144" s="223"/>
      <c r="J2144" s="225"/>
      <c r="K2144" s="223"/>
      <c r="L2144" s="223"/>
      <c r="M2144" s="223"/>
      <c r="N2144" s="223"/>
      <c r="O2144" s="231"/>
      <c r="P2144" s="231"/>
      <c r="Q2144" s="231"/>
      <c r="R2144" s="231"/>
      <c r="S2144" s="223"/>
      <c r="T2144" s="231"/>
      <c r="U2144" s="231"/>
      <c r="V2144" s="231"/>
      <c r="W2144" s="251" t="str">
        <f t="shared" si="33"/>
        <v/>
      </c>
    </row>
    <row r="2145" spans="1:23" ht="15" customHeight="1">
      <c r="A2145" s="223"/>
      <c r="B2145" s="223"/>
      <c r="C2145" s="224"/>
      <c r="D2145" s="223"/>
      <c r="E2145" s="223"/>
      <c r="F2145" s="223"/>
      <c r="G2145" s="223"/>
      <c r="H2145" s="223"/>
      <c r="I2145" s="223"/>
      <c r="J2145" s="225"/>
      <c r="K2145" s="223"/>
      <c r="L2145" s="223"/>
      <c r="M2145" s="223"/>
      <c r="N2145" s="223"/>
      <c r="O2145" s="231"/>
      <c r="P2145" s="231"/>
      <c r="Q2145" s="231"/>
      <c r="R2145" s="231"/>
      <c r="S2145" s="223"/>
      <c r="T2145" s="231"/>
      <c r="U2145" s="231"/>
      <c r="V2145" s="231"/>
      <c r="W2145" s="251" t="str">
        <f t="shared" si="33"/>
        <v/>
      </c>
    </row>
    <row r="2146" spans="1:23" ht="15" customHeight="1">
      <c r="A2146" s="223"/>
      <c r="B2146" s="223"/>
      <c r="C2146" s="224"/>
      <c r="D2146" s="223"/>
      <c r="E2146" s="223"/>
      <c r="F2146" s="223"/>
      <c r="G2146" s="223"/>
      <c r="H2146" s="223"/>
      <c r="I2146" s="223"/>
      <c r="J2146" s="225"/>
      <c r="K2146" s="223"/>
      <c r="L2146" s="223"/>
      <c r="M2146" s="223"/>
      <c r="N2146" s="223"/>
      <c r="O2146" s="231"/>
      <c r="P2146" s="231"/>
      <c r="Q2146" s="231"/>
      <c r="R2146" s="231"/>
      <c r="S2146" s="223"/>
      <c r="T2146" s="231"/>
      <c r="U2146" s="231"/>
      <c r="V2146" s="231"/>
      <c r="W2146" s="251" t="str">
        <f t="shared" si="33"/>
        <v/>
      </c>
    </row>
    <row r="2147" spans="1:23" ht="15" customHeight="1">
      <c r="A2147" s="223"/>
      <c r="B2147" s="223"/>
      <c r="C2147" s="224"/>
      <c r="D2147" s="223"/>
      <c r="E2147" s="223"/>
      <c r="F2147" s="223"/>
      <c r="G2147" s="223"/>
      <c r="H2147" s="223"/>
      <c r="I2147" s="223"/>
      <c r="J2147" s="225"/>
      <c r="K2147" s="223"/>
      <c r="L2147" s="223"/>
      <c r="M2147" s="223"/>
      <c r="N2147" s="223"/>
      <c r="O2147" s="231"/>
      <c r="P2147" s="231"/>
      <c r="Q2147" s="231"/>
      <c r="R2147" s="231"/>
      <c r="S2147" s="223"/>
      <c r="T2147" s="231"/>
      <c r="U2147" s="231"/>
      <c r="V2147" s="231"/>
      <c r="W2147" s="251" t="str">
        <f t="shared" si="33"/>
        <v/>
      </c>
    </row>
    <row r="2148" spans="1:23" ht="15" customHeight="1">
      <c r="A2148" s="223"/>
      <c r="B2148" s="223"/>
      <c r="C2148" s="224"/>
      <c r="D2148" s="223"/>
      <c r="E2148" s="223"/>
      <c r="F2148" s="223"/>
      <c r="G2148" s="223"/>
      <c r="H2148" s="223"/>
      <c r="I2148" s="223"/>
      <c r="J2148" s="225"/>
      <c r="K2148" s="223"/>
      <c r="L2148" s="223"/>
      <c r="M2148" s="223"/>
      <c r="N2148" s="223"/>
      <c r="O2148" s="231"/>
      <c r="P2148" s="231"/>
      <c r="Q2148" s="231"/>
      <c r="R2148" s="231"/>
      <c r="S2148" s="223"/>
      <c r="T2148" s="231"/>
      <c r="U2148" s="231"/>
      <c r="V2148" s="231"/>
      <c r="W2148" s="251" t="str">
        <f t="shared" si="33"/>
        <v/>
      </c>
    </row>
    <row r="2149" spans="1:23" ht="15" customHeight="1">
      <c r="A2149" s="223"/>
      <c r="B2149" s="223"/>
      <c r="C2149" s="224"/>
      <c r="D2149" s="223"/>
      <c r="E2149" s="223"/>
      <c r="F2149" s="223"/>
      <c r="G2149" s="223"/>
      <c r="H2149" s="223"/>
      <c r="I2149" s="223"/>
      <c r="J2149" s="225"/>
      <c r="K2149" s="223"/>
      <c r="L2149" s="223"/>
      <c r="M2149" s="223"/>
      <c r="N2149" s="223"/>
      <c r="O2149" s="231"/>
      <c r="P2149" s="231"/>
      <c r="Q2149" s="231"/>
      <c r="R2149" s="231"/>
      <c r="S2149" s="223"/>
      <c r="T2149" s="231"/>
      <c r="U2149" s="231"/>
      <c r="V2149" s="231"/>
      <c r="W2149" s="251" t="str">
        <f t="shared" si="33"/>
        <v/>
      </c>
    </row>
    <row r="2150" spans="1:23" ht="15" customHeight="1">
      <c r="A2150" s="223"/>
      <c r="B2150" s="223"/>
      <c r="C2150" s="224"/>
      <c r="D2150" s="223"/>
      <c r="E2150" s="223"/>
      <c r="F2150" s="223"/>
      <c r="G2150" s="223"/>
      <c r="H2150" s="223"/>
      <c r="I2150" s="223"/>
      <c r="J2150" s="225"/>
      <c r="K2150" s="223"/>
      <c r="L2150" s="223"/>
      <c r="M2150" s="223"/>
      <c r="N2150" s="223"/>
      <c r="O2150" s="231"/>
      <c r="P2150" s="231"/>
      <c r="Q2150" s="231"/>
      <c r="R2150" s="231"/>
      <c r="S2150" s="223"/>
      <c r="T2150" s="231"/>
      <c r="U2150" s="231"/>
      <c r="V2150" s="231"/>
      <c r="W2150" s="251" t="str">
        <f t="shared" si="33"/>
        <v/>
      </c>
    </row>
    <row r="2151" spans="1:23" ht="15" customHeight="1">
      <c r="A2151" s="223"/>
      <c r="B2151" s="223"/>
      <c r="C2151" s="224"/>
      <c r="D2151" s="223"/>
      <c r="E2151" s="223"/>
      <c r="F2151" s="223"/>
      <c r="G2151" s="223"/>
      <c r="H2151" s="223"/>
      <c r="I2151" s="223"/>
      <c r="J2151" s="225"/>
      <c r="K2151" s="223"/>
      <c r="L2151" s="223"/>
      <c r="M2151" s="223"/>
      <c r="N2151" s="223"/>
      <c r="O2151" s="231"/>
      <c r="P2151" s="231"/>
      <c r="Q2151" s="231"/>
      <c r="R2151" s="231"/>
      <c r="S2151" s="223"/>
      <c r="T2151" s="231"/>
      <c r="U2151" s="231"/>
      <c r="V2151" s="231"/>
      <c r="W2151" s="251" t="str">
        <f t="shared" si="33"/>
        <v/>
      </c>
    </row>
    <row r="2152" spans="1:23" ht="15" customHeight="1">
      <c r="A2152" s="223"/>
      <c r="B2152" s="223"/>
      <c r="C2152" s="224"/>
      <c r="D2152" s="223"/>
      <c r="E2152" s="223"/>
      <c r="F2152" s="223"/>
      <c r="G2152" s="223"/>
      <c r="H2152" s="223"/>
      <c r="I2152" s="223"/>
      <c r="J2152" s="225"/>
      <c r="K2152" s="223"/>
      <c r="L2152" s="223"/>
      <c r="M2152" s="223"/>
      <c r="N2152" s="223"/>
      <c r="O2152" s="231"/>
      <c r="P2152" s="231"/>
      <c r="Q2152" s="231"/>
      <c r="R2152" s="231"/>
      <c r="S2152" s="223"/>
      <c r="T2152" s="231"/>
      <c r="U2152" s="231"/>
      <c r="V2152" s="231"/>
      <c r="W2152" s="251" t="str">
        <f t="shared" si="33"/>
        <v/>
      </c>
    </row>
    <row r="2153" spans="1:23" ht="15" customHeight="1">
      <c r="A2153" s="223"/>
      <c r="B2153" s="223"/>
      <c r="C2153" s="224"/>
      <c r="D2153" s="223"/>
      <c r="E2153" s="223"/>
      <c r="F2153" s="223"/>
      <c r="G2153" s="223"/>
      <c r="H2153" s="223"/>
      <c r="I2153" s="223"/>
      <c r="J2153" s="225"/>
      <c r="K2153" s="223"/>
      <c r="L2153" s="223"/>
      <c r="M2153" s="223"/>
      <c r="N2153" s="223"/>
      <c r="O2153" s="231"/>
      <c r="P2153" s="231"/>
      <c r="Q2153" s="231"/>
      <c r="R2153" s="231"/>
      <c r="S2153" s="223"/>
      <c r="T2153" s="231"/>
      <c r="U2153" s="231"/>
      <c r="V2153" s="231"/>
      <c r="W2153" s="251" t="str">
        <f t="shared" si="33"/>
        <v/>
      </c>
    </row>
    <row r="2154" spans="1:23" ht="15" customHeight="1">
      <c r="A2154" s="223"/>
      <c r="B2154" s="223"/>
      <c r="C2154" s="224"/>
      <c r="D2154" s="223"/>
      <c r="E2154" s="223"/>
      <c r="F2154" s="223"/>
      <c r="G2154" s="223"/>
      <c r="H2154" s="223"/>
      <c r="I2154" s="223"/>
      <c r="J2154" s="225"/>
      <c r="K2154" s="223"/>
      <c r="L2154" s="223"/>
      <c r="M2154" s="223"/>
      <c r="N2154" s="223"/>
      <c r="O2154" s="231"/>
      <c r="P2154" s="231"/>
      <c r="Q2154" s="231"/>
      <c r="R2154" s="231"/>
      <c r="S2154" s="223"/>
      <c r="T2154" s="231"/>
      <c r="U2154" s="231"/>
      <c r="V2154" s="231"/>
      <c r="W2154" s="251" t="str">
        <f t="shared" si="33"/>
        <v/>
      </c>
    </row>
    <row r="2155" spans="1:23" ht="15" customHeight="1">
      <c r="A2155" s="223"/>
      <c r="B2155" s="223"/>
      <c r="C2155" s="224"/>
      <c r="D2155" s="223"/>
      <c r="E2155" s="223"/>
      <c r="F2155" s="223"/>
      <c r="G2155" s="223"/>
      <c r="H2155" s="223"/>
      <c r="I2155" s="223"/>
      <c r="J2155" s="225"/>
      <c r="K2155" s="223"/>
      <c r="L2155" s="223"/>
      <c r="M2155" s="223"/>
      <c r="N2155" s="223"/>
      <c r="O2155" s="231"/>
      <c r="P2155" s="231"/>
      <c r="Q2155" s="231"/>
      <c r="R2155" s="231"/>
      <c r="S2155" s="223"/>
      <c r="T2155" s="231"/>
      <c r="U2155" s="231"/>
      <c r="V2155" s="231"/>
      <c r="W2155" s="251" t="str">
        <f t="shared" si="33"/>
        <v/>
      </c>
    </row>
    <row r="2156" spans="1:23" ht="15" customHeight="1">
      <c r="A2156" s="223"/>
      <c r="B2156" s="223"/>
      <c r="C2156" s="224"/>
      <c r="D2156" s="223"/>
      <c r="E2156" s="223"/>
      <c r="F2156" s="223"/>
      <c r="G2156" s="223"/>
      <c r="H2156" s="223"/>
      <c r="I2156" s="223"/>
      <c r="J2156" s="225"/>
      <c r="K2156" s="223"/>
      <c r="L2156" s="223"/>
      <c r="M2156" s="223"/>
      <c r="N2156" s="223"/>
      <c r="O2156" s="231"/>
      <c r="P2156" s="231"/>
      <c r="Q2156" s="231"/>
      <c r="R2156" s="231"/>
      <c r="S2156" s="223"/>
      <c r="T2156" s="231"/>
      <c r="U2156" s="231"/>
      <c r="V2156" s="231"/>
      <c r="W2156" s="251" t="str">
        <f t="shared" si="33"/>
        <v/>
      </c>
    </row>
    <row r="2157" spans="1:23" ht="15" customHeight="1">
      <c r="A2157" s="223"/>
      <c r="B2157" s="223"/>
      <c r="C2157" s="224"/>
      <c r="D2157" s="223"/>
      <c r="E2157" s="223"/>
      <c r="F2157" s="223"/>
      <c r="G2157" s="223"/>
      <c r="H2157" s="223"/>
      <c r="I2157" s="223"/>
      <c r="J2157" s="225"/>
      <c r="K2157" s="223"/>
      <c r="L2157" s="223"/>
      <c r="M2157" s="223"/>
      <c r="N2157" s="223"/>
      <c r="O2157" s="231"/>
      <c r="P2157" s="231"/>
      <c r="Q2157" s="231"/>
      <c r="R2157" s="231"/>
      <c r="S2157" s="223"/>
      <c r="T2157" s="231"/>
      <c r="U2157" s="231"/>
      <c r="V2157" s="231"/>
      <c r="W2157" s="251" t="str">
        <f t="shared" si="33"/>
        <v/>
      </c>
    </row>
    <row r="2158" spans="1:23" ht="15" customHeight="1">
      <c r="A2158" s="223"/>
      <c r="B2158" s="223"/>
      <c r="C2158" s="224"/>
      <c r="D2158" s="223"/>
      <c r="E2158" s="223"/>
      <c r="F2158" s="223"/>
      <c r="G2158" s="223"/>
      <c r="H2158" s="223"/>
      <c r="I2158" s="223"/>
      <c r="J2158" s="225"/>
      <c r="K2158" s="223"/>
      <c r="L2158" s="223"/>
      <c r="M2158" s="223"/>
      <c r="N2158" s="223"/>
      <c r="O2158" s="231"/>
      <c r="P2158" s="231"/>
      <c r="Q2158" s="231"/>
      <c r="R2158" s="231"/>
      <c r="S2158" s="223"/>
      <c r="T2158" s="231"/>
      <c r="U2158" s="231"/>
      <c r="V2158" s="231"/>
      <c r="W2158" s="251" t="str">
        <f t="shared" si="33"/>
        <v/>
      </c>
    </row>
    <row r="2159" spans="1:23" ht="15" customHeight="1">
      <c r="A2159" s="223"/>
      <c r="B2159" s="223"/>
      <c r="C2159" s="224"/>
      <c r="D2159" s="223"/>
      <c r="E2159" s="223"/>
      <c r="F2159" s="223"/>
      <c r="G2159" s="223"/>
      <c r="H2159" s="223"/>
      <c r="I2159" s="223"/>
      <c r="J2159" s="225"/>
      <c r="K2159" s="223"/>
      <c r="L2159" s="223"/>
      <c r="M2159" s="223"/>
      <c r="N2159" s="223"/>
      <c r="O2159" s="231"/>
      <c r="P2159" s="231"/>
      <c r="Q2159" s="231"/>
      <c r="R2159" s="231"/>
      <c r="S2159" s="223"/>
      <c r="T2159" s="231"/>
      <c r="U2159" s="231"/>
      <c r="V2159" s="231"/>
      <c r="W2159" s="251" t="str">
        <f t="shared" si="33"/>
        <v/>
      </c>
    </row>
    <row r="2160" spans="1:23" ht="15" customHeight="1">
      <c r="A2160" s="223"/>
      <c r="B2160" s="223"/>
      <c r="C2160" s="224"/>
      <c r="D2160" s="223"/>
      <c r="E2160" s="223"/>
      <c r="F2160" s="223"/>
      <c r="G2160" s="223"/>
      <c r="H2160" s="223"/>
      <c r="I2160" s="223"/>
      <c r="J2160" s="225"/>
      <c r="K2160" s="223"/>
      <c r="L2160" s="223"/>
      <c r="M2160" s="223"/>
      <c r="N2160" s="223"/>
      <c r="O2160" s="231"/>
      <c r="P2160" s="231"/>
      <c r="Q2160" s="231"/>
      <c r="R2160" s="231"/>
      <c r="S2160" s="223"/>
      <c r="T2160" s="231"/>
      <c r="U2160" s="231"/>
      <c r="V2160" s="231"/>
      <c r="W2160" s="251" t="str">
        <f t="shared" si="33"/>
        <v/>
      </c>
    </row>
    <row r="2161" spans="1:23" ht="15" customHeight="1">
      <c r="A2161" s="223"/>
      <c r="B2161" s="223"/>
      <c r="C2161" s="224"/>
      <c r="D2161" s="223"/>
      <c r="E2161" s="223"/>
      <c r="F2161" s="223"/>
      <c r="G2161" s="223"/>
      <c r="H2161" s="223"/>
      <c r="I2161" s="223"/>
      <c r="J2161" s="225"/>
      <c r="K2161" s="223"/>
      <c r="L2161" s="223"/>
      <c r="M2161" s="223"/>
      <c r="N2161" s="223"/>
      <c r="O2161" s="231"/>
      <c r="P2161" s="231"/>
      <c r="Q2161" s="231"/>
      <c r="R2161" s="231"/>
      <c r="S2161" s="223"/>
      <c r="T2161" s="231"/>
      <c r="U2161" s="231"/>
      <c r="V2161" s="231"/>
      <c r="W2161" s="251" t="str">
        <f t="shared" si="33"/>
        <v/>
      </c>
    </row>
    <row r="2162" spans="1:23" ht="15" customHeight="1">
      <c r="A2162" s="223"/>
      <c r="B2162" s="223"/>
      <c r="C2162" s="224"/>
      <c r="D2162" s="223"/>
      <c r="E2162" s="223"/>
      <c r="F2162" s="223"/>
      <c r="G2162" s="223"/>
      <c r="H2162" s="223"/>
      <c r="I2162" s="223"/>
      <c r="J2162" s="225"/>
      <c r="K2162" s="223"/>
      <c r="L2162" s="223"/>
      <c r="M2162" s="223"/>
      <c r="N2162" s="223"/>
      <c r="O2162" s="231"/>
      <c r="P2162" s="231"/>
      <c r="Q2162" s="231"/>
      <c r="R2162" s="231"/>
      <c r="S2162" s="223"/>
      <c r="T2162" s="231"/>
      <c r="U2162" s="231"/>
      <c r="V2162" s="231"/>
      <c r="W2162" s="251" t="str">
        <f t="shared" si="33"/>
        <v/>
      </c>
    </row>
    <row r="2163" spans="1:23" ht="15" customHeight="1">
      <c r="A2163" s="223"/>
      <c r="B2163" s="223"/>
      <c r="C2163" s="224"/>
      <c r="D2163" s="223"/>
      <c r="E2163" s="223"/>
      <c r="F2163" s="223"/>
      <c r="G2163" s="223"/>
      <c r="H2163" s="223"/>
      <c r="I2163" s="223"/>
      <c r="J2163" s="225"/>
      <c r="K2163" s="223"/>
      <c r="L2163" s="223"/>
      <c r="M2163" s="223"/>
      <c r="N2163" s="223"/>
      <c r="O2163" s="231"/>
      <c r="P2163" s="231"/>
      <c r="Q2163" s="231"/>
      <c r="R2163" s="231"/>
      <c r="S2163" s="223"/>
      <c r="T2163" s="231"/>
      <c r="U2163" s="231"/>
      <c r="V2163" s="231"/>
      <c r="W2163" s="251" t="str">
        <f t="shared" si="33"/>
        <v/>
      </c>
    </row>
    <row r="2164" spans="1:23" ht="15" customHeight="1">
      <c r="A2164" s="223"/>
      <c r="B2164" s="223"/>
      <c r="C2164" s="224"/>
      <c r="D2164" s="223"/>
      <c r="E2164" s="223"/>
      <c r="F2164" s="223"/>
      <c r="G2164" s="223"/>
      <c r="H2164" s="223"/>
      <c r="I2164" s="223"/>
      <c r="J2164" s="225"/>
      <c r="K2164" s="223"/>
      <c r="L2164" s="223"/>
      <c r="M2164" s="223"/>
      <c r="N2164" s="223"/>
      <c r="O2164" s="231"/>
      <c r="P2164" s="231"/>
      <c r="Q2164" s="231"/>
      <c r="R2164" s="231"/>
      <c r="S2164" s="223"/>
      <c r="T2164" s="231"/>
      <c r="U2164" s="231"/>
      <c r="V2164" s="231"/>
      <c r="W2164" s="251" t="str">
        <f t="shared" si="33"/>
        <v/>
      </c>
    </row>
    <row r="2165" spans="1:23" ht="15" customHeight="1">
      <c r="A2165" s="223"/>
      <c r="B2165" s="223"/>
      <c r="C2165" s="224"/>
      <c r="D2165" s="223"/>
      <c r="E2165" s="223"/>
      <c r="F2165" s="223"/>
      <c r="G2165" s="223"/>
      <c r="H2165" s="223"/>
      <c r="I2165" s="223"/>
      <c r="J2165" s="225"/>
      <c r="K2165" s="223"/>
      <c r="L2165" s="223"/>
      <c r="M2165" s="223"/>
      <c r="N2165" s="223"/>
      <c r="O2165" s="231"/>
      <c r="P2165" s="231"/>
      <c r="Q2165" s="231"/>
      <c r="R2165" s="231"/>
      <c r="S2165" s="223"/>
      <c r="T2165" s="231"/>
      <c r="U2165" s="231"/>
      <c r="V2165" s="231"/>
      <c r="W2165" s="251" t="str">
        <f t="shared" si="33"/>
        <v/>
      </c>
    </row>
    <row r="2166" spans="1:23" ht="15" customHeight="1">
      <c r="A2166" s="223"/>
      <c r="B2166" s="223"/>
      <c r="C2166" s="224"/>
      <c r="D2166" s="223"/>
      <c r="E2166" s="223"/>
      <c r="F2166" s="223"/>
      <c r="G2166" s="223"/>
      <c r="H2166" s="223"/>
      <c r="I2166" s="223"/>
      <c r="J2166" s="225"/>
      <c r="K2166" s="223"/>
      <c r="L2166" s="223"/>
      <c r="M2166" s="223"/>
      <c r="N2166" s="223"/>
      <c r="O2166" s="231"/>
      <c r="P2166" s="231"/>
      <c r="Q2166" s="231"/>
      <c r="R2166" s="231"/>
      <c r="S2166" s="223"/>
      <c r="T2166" s="231"/>
      <c r="U2166" s="231"/>
      <c r="V2166" s="231"/>
      <c r="W2166" s="251" t="str">
        <f t="shared" si="33"/>
        <v/>
      </c>
    </row>
    <row r="2167" spans="1:23" ht="15" customHeight="1">
      <c r="A2167" s="223"/>
      <c r="B2167" s="223"/>
      <c r="C2167" s="224"/>
      <c r="D2167" s="223"/>
      <c r="E2167" s="223"/>
      <c r="F2167" s="223"/>
      <c r="G2167" s="223"/>
      <c r="H2167" s="223"/>
      <c r="I2167" s="223"/>
      <c r="J2167" s="225"/>
      <c r="K2167" s="223"/>
      <c r="L2167" s="223"/>
      <c r="M2167" s="223"/>
      <c r="N2167" s="223"/>
      <c r="O2167" s="231"/>
      <c r="P2167" s="231"/>
      <c r="Q2167" s="231"/>
      <c r="R2167" s="231"/>
      <c r="S2167" s="223"/>
      <c r="T2167" s="231"/>
      <c r="U2167" s="231"/>
      <c r="V2167" s="231"/>
      <c r="W2167" s="251" t="str">
        <f t="shared" si="33"/>
        <v/>
      </c>
    </row>
    <row r="2168" spans="1:23" ht="15" customHeight="1">
      <c r="A2168" s="223"/>
      <c r="B2168" s="223"/>
      <c r="C2168" s="224"/>
      <c r="D2168" s="223"/>
      <c r="E2168" s="223"/>
      <c r="F2168" s="223"/>
      <c r="G2168" s="223"/>
      <c r="H2168" s="223"/>
      <c r="I2168" s="223"/>
      <c r="J2168" s="225"/>
      <c r="K2168" s="223"/>
      <c r="L2168" s="223"/>
      <c r="M2168" s="223"/>
      <c r="N2168" s="223"/>
      <c r="O2168" s="231"/>
      <c r="P2168" s="231"/>
      <c r="Q2168" s="231"/>
      <c r="R2168" s="231"/>
      <c r="S2168" s="223"/>
      <c r="T2168" s="231"/>
      <c r="U2168" s="231"/>
      <c r="V2168" s="231"/>
      <c r="W2168" s="251" t="str">
        <f t="shared" si="33"/>
        <v/>
      </c>
    </row>
    <row r="2169" spans="1:23" ht="15" customHeight="1">
      <c r="A2169" s="223"/>
      <c r="B2169" s="223"/>
      <c r="C2169" s="224"/>
      <c r="D2169" s="223"/>
      <c r="E2169" s="223"/>
      <c r="F2169" s="223"/>
      <c r="G2169" s="223"/>
      <c r="H2169" s="223"/>
      <c r="I2169" s="223"/>
      <c r="J2169" s="225"/>
      <c r="K2169" s="223"/>
      <c r="L2169" s="223"/>
      <c r="M2169" s="223"/>
      <c r="N2169" s="223"/>
      <c r="O2169" s="231"/>
      <c r="P2169" s="231"/>
      <c r="Q2169" s="231"/>
      <c r="R2169" s="231"/>
      <c r="S2169" s="223"/>
      <c r="T2169" s="231"/>
      <c r="U2169" s="231"/>
      <c r="V2169" s="231"/>
      <c r="W2169" s="251" t="str">
        <f t="shared" si="33"/>
        <v/>
      </c>
    </row>
    <row r="2170" spans="1:23" ht="15" customHeight="1">
      <c r="A2170" s="223"/>
      <c r="B2170" s="223"/>
      <c r="C2170" s="224"/>
      <c r="D2170" s="223"/>
      <c r="E2170" s="223"/>
      <c r="F2170" s="223"/>
      <c r="G2170" s="223"/>
      <c r="H2170" s="223"/>
      <c r="I2170" s="223"/>
      <c r="J2170" s="225"/>
      <c r="K2170" s="223"/>
      <c r="L2170" s="223"/>
      <c r="M2170" s="223"/>
      <c r="N2170" s="223"/>
      <c r="O2170" s="231"/>
      <c r="P2170" s="231"/>
      <c r="Q2170" s="231"/>
      <c r="R2170" s="231"/>
      <c r="S2170" s="223"/>
      <c r="T2170" s="231"/>
      <c r="U2170" s="231"/>
      <c r="V2170" s="231"/>
      <c r="W2170" s="251" t="str">
        <f t="shared" si="33"/>
        <v/>
      </c>
    </row>
    <row r="2171" spans="1:23" ht="15" customHeight="1">
      <c r="A2171" s="223"/>
      <c r="B2171" s="223"/>
      <c r="C2171" s="224"/>
      <c r="D2171" s="223"/>
      <c r="E2171" s="223"/>
      <c r="F2171" s="223"/>
      <c r="G2171" s="223"/>
      <c r="H2171" s="223"/>
      <c r="I2171" s="223"/>
      <c r="J2171" s="225"/>
      <c r="K2171" s="223"/>
      <c r="L2171" s="223"/>
      <c r="M2171" s="223"/>
      <c r="N2171" s="223"/>
      <c r="O2171" s="231"/>
      <c r="P2171" s="231"/>
      <c r="Q2171" s="231"/>
      <c r="R2171" s="231"/>
      <c r="S2171" s="223"/>
      <c r="T2171" s="231"/>
      <c r="U2171" s="231"/>
      <c r="V2171" s="231"/>
      <c r="W2171" s="251" t="str">
        <f t="shared" si="33"/>
        <v/>
      </c>
    </row>
    <row r="2172" spans="1:23" ht="15" customHeight="1">
      <c r="A2172" s="223"/>
      <c r="B2172" s="223"/>
      <c r="C2172" s="224"/>
      <c r="D2172" s="223"/>
      <c r="E2172" s="223"/>
      <c r="F2172" s="223"/>
      <c r="G2172" s="223"/>
      <c r="H2172" s="223"/>
      <c r="I2172" s="223"/>
      <c r="J2172" s="225"/>
      <c r="K2172" s="223"/>
      <c r="L2172" s="223"/>
      <c r="M2172" s="223"/>
      <c r="N2172" s="223"/>
      <c r="O2172" s="231"/>
      <c r="P2172" s="231"/>
      <c r="Q2172" s="231"/>
      <c r="R2172" s="231"/>
      <c r="S2172" s="223"/>
      <c r="T2172" s="231"/>
      <c r="U2172" s="231"/>
      <c r="V2172" s="231"/>
      <c r="W2172" s="251" t="str">
        <f t="shared" si="33"/>
        <v/>
      </c>
    </row>
    <row r="2173" spans="1:23" ht="15" customHeight="1">
      <c r="A2173" s="223"/>
      <c r="B2173" s="223"/>
      <c r="C2173" s="224"/>
      <c r="D2173" s="223"/>
      <c r="E2173" s="223"/>
      <c r="F2173" s="223"/>
      <c r="G2173" s="223"/>
      <c r="H2173" s="223"/>
      <c r="I2173" s="223"/>
      <c r="J2173" s="225"/>
      <c r="K2173" s="223"/>
      <c r="L2173" s="223"/>
      <c r="M2173" s="223"/>
      <c r="N2173" s="223"/>
      <c r="O2173" s="231"/>
      <c r="P2173" s="231"/>
      <c r="Q2173" s="231"/>
      <c r="R2173" s="231"/>
      <c r="S2173" s="223"/>
      <c r="T2173" s="231"/>
      <c r="U2173" s="231"/>
      <c r="V2173" s="231"/>
      <c r="W2173" s="251" t="str">
        <f t="shared" si="33"/>
        <v/>
      </c>
    </row>
    <row r="2174" spans="1:23" ht="15" customHeight="1">
      <c r="A2174" s="223"/>
      <c r="B2174" s="223"/>
      <c r="C2174" s="224"/>
      <c r="D2174" s="223"/>
      <c r="E2174" s="223"/>
      <c r="F2174" s="223"/>
      <c r="G2174" s="223"/>
      <c r="H2174" s="223"/>
      <c r="I2174" s="223"/>
      <c r="J2174" s="225"/>
      <c r="K2174" s="223"/>
      <c r="L2174" s="223"/>
      <c r="M2174" s="223"/>
      <c r="N2174" s="223"/>
      <c r="O2174" s="231"/>
      <c r="P2174" s="231"/>
      <c r="Q2174" s="231"/>
      <c r="R2174" s="231"/>
      <c r="S2174" s="223"/>
      <c r="T2174" s="231"/>
      <c r="U2174" s="231"/>
      <c r="V2174" s="231"/>
      <c r="W2174" s="251" t="str">
        <f t="shared" si="33"/>
        <v/>
      </c>
    </row>
    <row r="2175" spans="1:23" ht="15" customHeight="1">
      <c r="A2175" s="223"/>
      <c r="B2175" s="223"/>
      <c r="C2175" s="224"/>
      <c r="D2175" s="223"/>
      <c r="E2175" s="223"/>
      <c r="F2175" s="223"/>
      <c r="G2175" s="223"/>
      <c r="H2175" s="223"/>
      <c r="I2175" s="223"/>
      <c r="J2175" s="225"/>
      <c r="K2175" s="223"/>
      <c r="L2175" s="223"/>
      <c r="M2175" s="223"/>
      <c r="N2175" s="223"/>
      <c r="O2175" s="231"/>
      <c r="P2175" s="231"/>
      <c r="Q2175" s="231"/>
      <c r="R2175" s="231"/>
      <c r="S2175" s="223"/>
      <c r="T2175" s="231"/>
      <c r="U2175" s="231"/>
      <c r="V2175" s="231"/>
      <c r="W2175" s="251" t="str">
        <f t="shared" si="33"/>
        <v/>
      </c>
    </row>
    <row r="2176" spans="1:23" ht="15" customHeight="1">
      <c r="A2176" s="223"/>
      <c r="B2176" s="223"/>
      <c r="C2176" s="224"/>
      <c r="D2176" s="223"/>
      <c r="E2176" s="223"/>
      <c r="F2176" s="223"/>
      <c r="G2176" s="223"/>
      <c r="H2176" s="223"/>
      <c r="I2176" s="223"/>
      <c r="J2176" s="225"/>
      <c r="K2176" s="223"/>
      <c r="L2176" s="223"/>
      <c r="M2176" s="223"/>
      <c r="N2176" s="223"/>
      <c r="O2176" s="231"/>
      <c r="P2176" s="231"/>
      <c r="Q2176" s="231"/>
      <c r="R2176" s="231"/>
      <c r="S2176" s="223"/>
      <c r="T2176" s="231"/>
      <c r="U2176" s="231"/>
      <c r="V2176" s="231"/>
      <c r="W2176" s="251" t="str">
        <f t="shared" si="33"/>
        <v/>
      </c>
    </row>
    <row r="2177" spans="1:23" ht="15" customHeight="1">
      <c r="A2177" s="223"/>
      <c r="B2177" s="223"/>
      <c r="C2177" s="224"/>
      <c r="D2177" s="223"/>
      <c r="E2177" s="223"/>
      <c r="F2177" s="223"/>
      <c r="G2177" s="223"/>
      <c r="H2177" s="223"/>
      <c r="I2177" s="223"/>
      <c r="J2177" s="225"/>
      <c r="K2177" s="223"/>
      <c r="L2177" s="223"/>
      <c r="M2177" s="223"/>
      <c r="N2177" s="223"/>
      <c r="O2177" s="231"/>
      <c r="P2177" s="231"/>
      <c r="Q2177" s="231"/>
      <c r="R2177" s="231"/>
      <c r="S2177" s="223"/>
      <c r="T2177" s="231"/>
      <c r="U2177" s="231"/>
      <c r="V2177" s="231"/>
      <c r="W2177" s="251" t="str">
        <f t="shared" si="33"/>
        <v/>
      </c>
    </row>
    <row r="2178" spans="1:23" ht="15" customHeight="1">
      <c r="A2178" s="223"/>
      <c r="B2178" s="223"/>
      <c r="C2178" s="224"/>
      <c r="D2178" s="223"/>
      <c r="E2178" s="223"/>
      <c r="F2178" s="223"/>
      <c r="G2178" s="223"/>
      <c r="H2178" s="223"/>
      <c r="I2178" s="223"/>
      <c r="J2178" s="225"/>
      <c r="K2178" s="223"/>
      <c r="L2178" s="223"/>
      <c r="M2178" s="223"/>
      <c r="N2178" s="223"/>
      <c r="O2178" s="231"/>
      <c r="P2178" s="231"/>
      <c r="Q2178" s="231"/>
      <c r="R2178" s="231"/>
      <c r="S2178" s="223"/>
      <c r="T2178" s="231"/>
      <c r="U2178" s="231"/>
      <c r="V2178" s="231"/>
      <c r="W2178" s="251" t="str">
        <f t="shared" si="33"/>
        <v/>
      </c>
    </row>
    <row r="2179" spans="1:23" ht="15" customHeight="1">
      <c r="A2179" s="223"/>
      <c r="B2179" s="223"/>
      <c r="C2179" s="224"/>
      <c r="D2179" s="223"/>
      <c r="E2179" s="223"/>
      <c r="F2179" s="223"/>
      <c r="G2179" s="223"/>
      <c r="H2179" s="223"/>
      <c r="I2179" s="223"/>
      <c r="J2179" s="225"/>
      <c r="K2179" s="223"/>
      <c r="L2179" s="223"/>
      <c r="M2179" s="223"/>
      <c r="N2179" s="223"/>
      <c r="O2179" s="231"/>
      <c r="P2179" s="231"/>
      <c r="Q2179" s="231"/>
      <c r="R2179" s="231"/>
      <c r="S2179" s="223"/>
      <c r="T2179" s="231"/>
      <c r="U2179" s="231"/>
      <c r="V2179" s="231"/>
      <c r="W2179" s="251" t="str">
        <f t="shared" si="33"/>
        <v/>
      </c>
    </row>
    <row r="2180" spans="1:23" ht="15" customHeight="1">
      <c r="A2180" s="223"/>
      <c r="B2180" s="223"/>
      <c r="C2180" s="224"/>
      <c r="D2180" s="223"/>
      <c r="E2180" s="223"/>
      <c r="F2180" s="223"/>
      <c r="G2180" s="223"/>
      <c r="H2180" s="223"/>
      <c r="I2180" s="223"/>
      <c r="J2180" s="225"/>
      <c r="K2180" s="223"/>
      <c r="L2180" s="223"/>
      <c r="M2180" s="223"/>
      <c r="N2180" s="223"/>
      <c r="O2180" s="231"/>
      <c r="P2180" s="231"/>
      <c r="Q2180" s="231"/>
      <c r="R2180" s="231"/>
      <c r="S2180" s="223"/>
      <c r="T2180" s="231"/>
      <c r="U2180" s="231"/>
      <c r="V2180" s="231"/>
      <c r="W2180" s="251" t="str">
        <f t="shared" ref="W2180:W2243" si="34">IF($O2180="YES",$O$2&amp;", ","")&amp;IF($P2180="YES",$P$2&amp;", ","")&amp;IF($Q2180="YES",$Q$2&amp;", ","")&amp;IF($R2180="YES",$R$2&amp;", ","")</f>
        <v/>
      </c>
    </row>
    <row r="2181" spans="1:23" ht="15" customHeight="1">
      <c r="A2181" s="223"/>
      <c r="B2181" s="223"/>
      <c r="C2181" s="224"/>
      <c r="D2181" s="223"/>
      <c r="E2181" s="223"/>
      <c r="F2181" s="223"/>
      <c r="G2181" s="223"/>
      <c r="H2181" s="223"/>
      <c r="I2181" s="223"/>
      <c r="J2181" s="225"/>
      <c r="K2181" s="223"/>
      <c r="L2181" s="223"/>
      <c r="M2181" s="223"/>
      <c r="N2181" s="223"/>
      <c r="O2181" s="231"/>
      <c r="P2181" s="231"/>
      <c r="Q2181" s="231"/>
      <c r="R2181" s="231"/>
      <c r="S2181" s="223"/>
      <c r="T2181" s="231"/>
      <c r="U2181" s="231"/>
      <c r="V2181" s="231"/>
      <c r="W2181" s="251" t="str">
        <f t="shared" si="34"/>
        <v/>
      </c>
    </row>
    <row r="2182" spans="1:23" ht="15" customHeight="1">
      <c r="A2182" s="223"/>
      <c r="B2182" s="223"/>
      <c r="C2182" s="224"/>
      <c r="D2182" s="223"/>
      <c r="E2182" s="223"/>
      <c r="F2182" s="223"/>
      <c r="G2182" s="223"/>
      <c r="H2182" s="223"/>
      <c r="I2182" s="223"/>
      <c r="J2182" s="225"/>
      <c r="K2182" s="223"/>
      <c r="L2182" s="223"/>
      <c r="M2182" s="223"/>
      <c r="N2182" s="223"/>
      <c r="O2182" s="231"/>
      <c r="P2182" s="231"/>
      <c r="Q2182" s="231"/>
      <c r="R2182" s="231"/>
      <c r="S2182" s="223"/>
      <c r="T2182" s="231"/>
      <c r="U2182" s="231"/>
      <c r="V2182" s="231"/>
      <c r="W2182" s="251" t="str">
        <f t="shared" si="34"/>
        <v/>
      </c>
    </row>
    <row r="2183" spans="1:23" ht="15" customHeight="1">
      <c r="A2183" s="223"/>
      <c r="B2183" s="223"/>
      <c r="C2183" s="224"/>
      <c r="D2183" s="223"/>
      <c r="E2183" s="223"/>
      <c r="F2183" s="223"/>
      <c r="G2183" s="223"/>
      <c r="H2183" s="223"/>
      <c r="I2183" s="223"/>
      <c r="J2183" s="225"/>
      <c r="K2183" s="223"/>
      <c r="L2183" s="223"/>
      <c r="M2183" s="223"/>
      <c r="N2183" s="223"/>
      <c r="O2183" s="231"/>
      <c r="P2183" s="231"/>
      <c r="Q2183" s="231"/>
      <c r="R2183" s="231"/>
      <c r="S2183" s="223"/>
      <c r="T2183" s="231"/>
      <c r="U2183" s="231"/>
      <c r="V2183" s="231"/>
      <c r="W2183" s="251" t="str">
        <f t="shared" si="34"/>
        <v/>
      </c>
    </row>
    <row r="2184" spans="1:23" ht="15" customHeight="1">
      <c r="A2184" s="223"/>
      <c r="B2184" s="223"/>
      <c r="C2184" s="224"/>
      <c r="D2184" s="223"/>
      <c r="E2184" s="223"/>
      <c r="F2184" s="223"/>
      <c r="G2184" s="223"/>
      <c r="H2184" s="223"/>
      <c r="I2184" s="223"/>
      <c r="J2184" s="225"/>
      <c r="K2184" s="223"/>
      <c r="L2184" s="223"/>
      <c r="M2184" s="223"/>
      <c r="N2184" s="223"/>
      <c r="O2184" s="231"/>
      <c r="P2184" s="231"/>
      <c r="Q2184" s="231"/>
      <c r="R2184" s="231"/>
      <c r="S2184" s="223"/>
      <c r="T2184" s="231"/>
      <c r="U2184" s="231"/>
      <c r="V2184" s="231"/>
      <c r="W2184" s="251" t="str">
        <f t="shared" si="34"/>
        <v/>
      </c>
    </row>
    <row r="2185" spans="1:23" ht="15" customHeight="1">
      <c r="A2185" s="223"/>
      <c r="B2185" s="223"/>
      <c r="C2185" s="224"/>
      <c r="D2185" s="223"/>
      <c r="E2185" s="223"/>
      <c r="F2185" s="223"/>
      <c r="G2185" s="223"/>
      <c r="H2185" s="223"/>
      <c r="I2185" s="223"/>
      <c r="J2185" s="225"/>
      <c r="K2185" s="223"/>
      <c r="L2185" s="223"/>
      <c r="M2185" s="223"/>
      <c r="N2185" s="223"/>
      <c r="O2185" s="231"/>
      <c r="P2185" s="231"/>
      <c r="Q2185" s="231"/>
      <c r="R2185" s="231"/>
      <c r="S2185" s="223"/>
      <c r="T2185" s="231"/>
      <c r="U2185" s="231"/>
      <c r="V2185" s="231"/>
      <c r="W2185" s="251" t="str">
        <f t="shared" si="34"/>
        <v/>
      </c>
    </row>
    <row r="2186" spans="1:23" ht="15" customHeight="1">
      <c r="A2186" s="223"/>
      <c r="B2186" s="223"/>
      <c r="C2186" s="224"/>
      <c r="D2186" s="223"/>
      <c r="E2186" s="223"/>
      <c r="F2186" s="223"/>
      <c r="G2186" s="223"/>
      <c r="H2186" s="223"/>
      <c r="I2186" s="223"/>
      <c r="J2186" s="225"/>
      <c r="K2186" s="223"/>
      <c r="L2186" s="223"/>
      <c r="M2186" s="223"/>
      <c r="N2186" s="223"/>
      <c r="O2186" s="231"/>
      <c r="P2186" s="231"/>
      <c r="Q2186" s="231"/>
      <c r="R2186" s="231"/>
      <c r="S2186" s="223"/>
      <c r="T2186" s="231"/>
      <c r="U2186" s="231"/>
      <c r="V2186" s="231"/>
      <c r="W2186" s="251" t="str">
        <f t="shared" si="34"/>
        <v/>
      </c>
    </row>
    <row r="2187" spans="1:23" ht="15" customHeight="1">
      <c r="A2187" s="223"/>
      <c r="B2187" s="223"/>
      <c r="C2187" s="224"/>
      <c r="D2187" s="223"/>
      <c r="E2187" s="223"/>
      <c r="F2187" s="223"/>
      <c r="G2187" s="223"/>
      <c r="H2187" s="223"/>
      <c r="I2187" s="223"/>
      <c r="J2187" s="225"/>
      <c r="K2187" s="223"/>
      <c r="L2187" s="223"/>
      <c r="M2187" s="223"/>
      <c r="N2187" s="223"/>
      <c r="O2187" s="231"/>
      <c r="P2187" s="231"/>
      <c r="Q2187" s="231"/>
      <c r="R2187" s="231"/>
      <c r="S2187" s="223"/>
      <c r="T2187" s="231"/>
      <c r="U2187" s="231"/>
      <c r="V2187" s="231"/>
      <c r="W2187" s="251" t="str">
        <f t="shared" si="34"/>
        <v/>
      </c>
    </row>
    <row r="2188" spans="1:23" ht="15" customHeight="1">
      <c r="A2188" s="223"/>
      <c r="B2188" s="223"/>
      <c r="C2188" s="224"/>
      <c r="D2188" s="223"/>
      <c r="E2188" s="223"/>
      <c r="F2188" s="223"/>
      <c r="G2188" s="223"/>
      <c r="H2188" s="223"/>
      <c r="I2188" s="223"/>
      <c r="J2188" s="225"/>
      <c r="K2188" s="223"/>
      <c r="L2188" s="223"/>
      <c r="M2188" s="223"/>
      <c r="N2188" s="223"/>
      <c r="O2188" s="231"/>
      <c r="P2188" s="231"/>
      <c r="Q2188" s="231"/>
      <c r="R2188" s="231"/>
      <c r="S2188" s="223"/>
      <c r="T2188" s="231"/>
      <c r="U2188" s="231"/>
      <c r="V2188" s="231"/>
      <c r="W2188" s="251" t="str">
        <f t="shared" si="34"/>
        <v/>
      </c>
    </row>
    <row r="2189" spans="1:23" ht="15" customHeight="1">
      <c r="A2189" s="223"/>
      <c r="B2189" s="223"/>
      <c r="C2189" s="224"/>
      <c r="D2189" s="223"/>
      <c r="E2189" s="223"/>
      <c r="F2189" s="223"/>
      <c r="G2189" s="223"/>
      <c r="H2189" s="223"/>
      <c r="I2189" s="223"/>
      <c r="J2189" s="225"/>
      <c r="K2189" s="223"/>
      <c r="L2189" s="223"/>
      <c r="M2189" s="223"/>
      <c r="N2189" s="223"/>
      <c r="O2189" s="231"/>
      <c r="P2189" s="231"/>
      <c r="Q2189" s="231"/>
      <c r="R2189" s="231"/>
      <c r="S2189" s="223"/>
      <c r="T2189" s="231"/>
      <c r="U2189" s="231"/>
      <c r="V2189" s="231"/>
      <c r="W2189" s="251" t="str">
        <f t="shared" si="34"/>
        <v/>
      </c>
    </row>
    <row r="2190" spans="1:23" ht="15" customHeight="1">
      <c r="A2190" s="223"/>
      <c r="B2190" s="223"/>
      <c r="C2190" s="224"/>
      <c r="D2190" s="223"/>
      <c r="E2190" s="223"/>
      <c r="F2190" s="223"/>
      <c r="G2190" s="223"/>
      <c r="H2190" s="223"/>
      <c r="I2190" s="223"/>
      <c r="J2190" s="225"/>
      <c r="K2190" s="223"/>
      <c r="L2190" s="223"/>
      <c r="M2190" s="223"/>
      <c r="N2190" s="223"/>
      <c r="O2190" s="231"/>
      <c r="P2190" s="231"/>
      <c r="Q2190" s="231"/>
      <c r="R2190" s="231"/>
      <c r="S2190" s="223"/>
      <c r="T2190" s="231"/>
      <c r="U2190" s="231"/>
      <c r="V2190" s="231"/>
      <c r="W2190" s="251" t="str">
        <f t="shared" si="34"/>
        <v/>
      </c>
    </row>
    <row r="2191" spans="1:23" ht="15" customHeight="1">
      <c r="A2191" s="223"/>
      <c r="B2191" s="223"/>
      <c r="C2191" s="224"/>
      <c r="D2191" s="223"/>
      <c r="E2191" s="223"/>
      <c r="F2191" s="223"/>
      <c r="G2191" s="223"/>
      <c r="H2191" s="223"/>
      <c r="I2191" s="223"/>
      <c r="J2191" s="225"/>
      <c r="K2191" s="223"/>
      <c r="L2191" s="223"/>
      <c r="M2191" s="223"/>
      <c r="N2191" s="223"/>
      <c r="O2191" s="231"/>
      <c r="P2191" s="231"/>
      <c r="Q2191" s="231"/>
      <c r="R2191" s="231"/>
      <c r="S2191" s="223"/>
      <c r="T2191" s="231"/>
      <c r="U2191" s="231"/>
      <c r="V2191" s="231"/>
      <c r="W2191" s="251" t="str">
        <f t="shared" si="34"/>
        <v/>
      </c>
    </row>
    <row r="2192" spans="1:23" ht="15" customHeight="1">
      <c r="A2192" s="223"/>
      <c r="B2192" s="223"/>
      <c r="C2192" s="224"/>
      <c r="D2192" s="223"/>
      <c r="E2192" s="223"/>
      <c r="F2192" s="223"/>
      <c r="G2192" s="223"/>
      <c r="H2192" s="223"/>
      <c r="I2192" s="223"/>
      <c r="J2192" s="225"/>
      <c r="K2192" s="223"/>
      <c r="L2192" s="223"/>
      <c r="M2192" s="223"/>
      <c r="N2192" s="223"/>
      <c r="O2192" s="231"/>
      <c r="P2192" s="231"/>
      <c r="Q2192" s="231"/>
      <c r="R2192" s="231"/>
      <c r="S2192" s="223"/>
      <c r="T2192" s="231"/>
      <c r="U2192" s="231"/>
      <c r="V2192" s="231"/>
      <c r="W2192" s="251" t="str">
        <f t="shared" si="34"/>
        <v/>
      </c>
    </row>
    <row r="2193" spans="1:23" ht="15" customHeight="1">
      <c r="A2193" s="223"/>
      <c r="B2193" s="223"/>
      <c r="C2193" s="224"/>
      <c r="D2193" s="223"/>
      <c r="E2193" s="223"/>
      <c r="F2193" s="223"/>
      <c r="G2193" s="223"/>
      <c r="H2193" s="223"/>
      <c r="I2193" s="223"/>
      <c r="J2193" s="225"/>
      <c r="K2193" s="223"/>
      <c r="L2193" s="223"/>
      <c r="M2193" s="223"/>
      <c r="N2193" s="223"/>
      <c r="O2193" s="231"/>
      <c r="P2193" s="231"/>
      <c r="Q2193" s="231"/>
      <c r="R2193" s="231"/>
      <c r="S2193" s="223"/>
      <c r="T2193" s="231"/>
      <c r="U2193" s="231"/>
      <c r="V2193" s="231"/>
      <c r="W2193" s="251" t="str">
        <f t="shared" si="34"/>
        <v/>
      </c>
    </row>
    <row r="2194" spans="1:23" ht="15" customHeight="1">
      <c r="A2194" s="223"/>
      <c r="B2194" s="223"/>
      <c r="C2194" s="224"/>
      <c r="D2194" s="223"/>
      <c r="E2194" s="223"/>
      <c r="F2194" s="223"/>
      <c r="G2194" s="223"/>
      <c r="H2194" s="223"/>
      <c r="I2194" s="223"/>
      <c r="J2194" s="225"/>
      <c r="K2194" s="223"/>
      <c r="L2194" s="223"/>
      <c r="M2194" s="223"/>
      <c r="N2194" s="223"/>
      <c r="O2194" s="231"/>
      <c r="P2194" s="231"/>
      <c r="Q2194" s="231"/>
      <c r="R2194" s="231"/>
      <c r="S2194" s="223"/>
      <c r="T2194" s="231"/>
      <c r="U2194" s="231"/>
      <c r="V2194" s="231"/>
      <c r="W2194" s="251" t="str">
        <f t="shared" si="34"/>
        <v/>
      </c>
    </row>
    <row r="2195" spans="1:23" ht="15" customHeight="1">
      <c r="A2195" s="223"/>
      <c r="B2195" s="223"/>
      <c r="C2195" s="224"/>
      <c r="D2195" s="223"/>
      <c r="E2195" s="223"/>
      <c r="F2195" s="223"/>
      <c r="G2195" s="223"/>
      <c r="H2195" s="223"/>
      <c r="I2195" s="223"/>
      <c r="J2195" s="225"/>
      <c r="K2195" s="223"/>
      <c r="L2195" s="223"/>
      <c r="M2195" s="223"/>
      <c r="N2195" s="223"/>
      <c r="O2195" s="231"/>
      <c r="P2195" s="231"/>
      <c r="Q2195" s="231"/>
      <c r="R2195" s="231"/>
      <c r="S2195" s="223"/>
      <c r="T2195" s="231"/>
      <c r="U2195" s="231"/>
      <c r="V2195" s="231"/>
      <c r="W2195" s="251" t="str">
        <f t="shared" si="34"/>
        <v/>
      </c>
    </row>
    <row r="2196" spans="1:23" ht="15" customHeight="1">
      <c r="A2196" s="223"/>
      <c r="B2196" s="223"/>
      <c r="C2196" s="224"/>
      <c r="D2196" s="223"/>
      <c r="E2196" s="223"/>
      <c r="F2196" s="223"/>
      <c r="G2196" s="223"/>
      <c r="H2196" s="223"/>
      <c r="I2196" s="223"/>
      <c r="J2196" s="225"/>
      <c r="K2196" s="223"/>
      <c r="L2196" s="223"/>
      <c r="M2196" s="223"/>
      <c r="N2196" s="223"/>
      <c r="O2196" s="231"/>
      <c r="P2196" s="231"/>
      <c r="Q2196" s="231"/>
      <c r="R2196" s="231"/>
      <c r="S2196" s="223"/>
      <c r="T2196" s="231"/>
      <c r="U2196" s="231"/>
      <c r="V2196" s="231"/>
      <c r="W2196" s="251" t="str">
        <f t="shared" si="34"/>
        <v/>
      </c>
    </row>
    <row r="2197" spans="1:23" ht="15" customHeight="1">
      <c r="A2197" s="223"/>
      <c r="B2197" s="223"/>
      <c r="C2197" s="224"/>
      <c r="D2197" s="223"/>
      <c r="E2197" s="223"/>
      <c r="F2197" s="223"/>
      <c r="G2197" s="223"/>
      <c r="H2197" s="223"/>
      <c r="I2197" s="223"/>
      <c r="J2197" s="225"/>
      <c r="K2197" s="223"/>
      <c r="L2197" s="223"/>
      <c r="M2197" s="223"/>
      <c r="N2197" s="223"/>
      <c r="O2197" s="231"/>
      <c r="P2197" s="231"/>
      <c r="Q2197" s="231"/>
      <c r="R2197" s="231"/>
      <c r="S2197" s="223"/>
      <c r="T2197" s="231"/>
      <c r="U2197" s="231"/>
      <c r="V2197" s="231"/>
      <c r="W2197" s="251" t="str">
        <f t="shared" si="34"/>
        <v/>
      </c>
    </row>
    <row r="2198" spans="1:23" ht="15" customHeight="1">
      <c r="A2198" s="223"/>
      <c r="B2198" s="223"/>
      <c r="C2198" s="224"/>
      <c r="D2198" s="223"/>
      <c r="E2198" s="223"/>
      <c r="F2198" s="223"/>
      <c r="G2198" s="223"/>
      <c r="H2198" s="223"/>
      <c r="I2198" s="223"/>
      <c r="J2198" s="225"/>
      <c r="K2198" s="223"/>
      <c r="L2198" s="223"/>
      <c r="M2198" s="223"/>
      <c r="N2198" s="223"/>
      <c r="O2198" s="231"/>
      <c r="P2198" s="231"/>
      <c r="Q2198" s="231"/>
      <c r="R2198" s="231"/>
      <c r="S2198" s="223"/>
      <c r="T2198" s="231"/>
      <c r="U2198" s="231"/>
      <c r="V2198" s="231"/>
      <c r="W2198" s="251" t="str">
        <f t="shared" si="34"/>
        <v/>
      </c>
    </row>
    <row r="2199" spans="1:23" ht="15" customHeight="1">
      <c r="A2199" s="223"/>
      <c r="B2199" s="223"/>
      <c r="C2199" s="224"/>
      <c r="D2199" s="223"/>
      <c r="E2199" s="223"/>
      <c r="F2199" s="223"/>
      <c r="G2199" s="223"/>
      <c r="H2199" s="223"/>
      <c r="I2199" s="223"/>
      <c r="J2199" s="225"/>
      <c r="K2199" s="223"/>
      <c r="L2199" s="223"/>
      <c r="M2199" s="223"/>
      <c r="N2199" s="223"/>
      <c r="O2199" s="231"/>
      <c r="P2199" s="231"/>
      <c r="Q2199" s="231"/>
      <c r="R2199" s="231"/>
      <c r="S2199" s="223"/>
      <c r="T2199" s="231"/>
      <c r="U2199" s="231"/>
      <c r="V2199" s="231"/>
      <c r="W2199" s="251" t="str">
        <f t="shared" si="34"/>
        <v/>
      </c>
    </row>
    <row r="2200" spans="1:23" ht="15" customHeight="1">
      <c r="A2200" s="223"/>
      <c r="B2200" s="223"/>
      <c r="C2200" s="224"/>
      <c r="D2200" s="223"/>
      <c r="E2200" s="223"/>
      <c r="F2200" s="223"/>
      <c r="G2200" s="223"/>
      <c r="H2200" s="223"/>
      <c r="I2200" s="223"/>
      <c r="J2200" s="225"/>
      <c r="K2200" s="223"/>
      <c r="L2200" s="223"/>
      <c r="M2200" s="223"/>
      <c r="N2200" s="223"/>
      <c r="O2200" s="231"/>
      <c r="P2200" s="231"/>
      <c r="Q2200" s="231"/>
      <c r="R2200" s="231"/>
      <c r="S2200" s="223"/>
      <c r="T2200" s="231"/>
      <c r="U2200" s="231"/>
      <c r="V2200" s="231"/>
      <c r="W2200" s="251" t="str">
        <f t="shared" si="34"/>
        <v/>
      </c>
    </row>
    <row r="2201" spans="1:23" ht="15" customHeight="1">
      <c r="A2201" s="223"/>
      <c r="B2201" s="223"/>
      <c r="C2201" s="224"/>
      <c r="D2201" s="223"/>
      <c r="E2201" s="223"/>
      <c r="F2201" s="223"/>
      <c r="G2201" s="223"/>
      <c r="H2201" s="223"/>
      <c r="I2201" s="223"/>
      <c r="J2201" s="225"/>
      <c r="K2201" s="223"/>
      <c r="L2201" s="223"/>
      <c r="M2201" s="223"/>
      <c r="N2201" s="223"/>
      <c r="O2201" s="231"/>
      <c r="P2201" s="231"/>
      <c r="Q2201" s="231"/>
      <c r="R2201" s="231"/>
      <c r="S2201" s="223"/>
      <c r="T2201" s="231"/>
      <c r="U2201" s="231"/>
      <c r="V2201" s="231"/>
      <c r="W2201" s="251" t="str">
        <f t="shared" si="34"/>
        <v/>
      </c>
    </row>
    <row r="2202" spans="1:23" ht="15" customHeight="1">
      <c r="A2202" s="223"/>
      <c r="B2202" s="223"/>
      <c r="C2202" s="224"/>
      <c r="D2202" s="223"/>
      <c r="E2202" s="223"/>
      <c r="F2202" s="223"/>
      <c r="G2202" s="223"/>
      <c r="H2202" s="223"/>
      <c r="I2202" s="223"/>
      <c r="J2202" s="225"/>
      <c r="K2202" s="223"/>
      <c r="L2202" s="223"/>
      <c r="M2202" s="223"/>
      <c r="N2202" s="223"/>
      <c r="O2202" s="231"/>
      <c r="P2202" s="231"/>
      <c r="Q2202" s="231"/>
      <c r="R2202" s="231"/>
      <c r="S2202" s="223"/>
      <c r="T2202" s="231"/>
      <c r="U2202" s="231"/>
      <c r="V2202" s="231"/>
      <c r="W2202" s="251" t="str">
        <f t="shared" si="34"/>
        <v/>
      </c>
    </row>
    <row r="2203" spans="1:23" ht="15" customHeight="1">
      <c r="A2203" s="223"/>
      <c r="B2203" s="223"/>
      <c r="C2203" s="224"/>
      <c r="D2203" s="223"/>
      <c r="E2203" s="223"/>
      <c r="F2203" s="223"/>
      <c r="G2203" s="223"/>
      <c r="H2203" s="223"/>
      <c r="I2203" s="223"/>
      <c r="J2203" s="225"/>
      <c r="K2203" s="223"/>
      <c r="L2203" s="223"/>
      <c r="M2203" s="223"/>
      <c r="N2203" s="223"/>
      <c r="O2203" s="231"/>
      <c r="P2203" s="231"/>
      <c r="Q2203" s="231"/>
      <c r="R2203" s="231"/>
      <c r="S2203" s="223"/>
      <c r="T2203" s="231"/>
      <c r="U2203" s="231"/>
      <c r="V2203" s="231"/>
      <c r="W2203" s="251" t="str">
        <f t="shared" si="34"/>
        <v/>
      </c>
    </row>
    <row r="2204" spans="1:23" ht="15" customHeight="1">
      <c r="A2204" s="223"/>
      <c r="B2204" s="223"/>
      <c r="C2204" s="224"/>
      <c r="D2204" s="223"/>
      <c r="E2204" s="223"/>
      <c r="F2204" s="223"/>
      <c r="G2204" s="223"/>
      <c r="H2204" s="223"/>
      <c r="I2204" s="223"/>
      <c r="J2204" s="225"/>
      <c r="K2204" s="223"/>
      <c r="L2204" s="223"/>
      <c r="M2204" s="223"/>
      <c r="N2204" s="223"/>
      <c r="O2204" s="231"/>
      <c r="P2204" s="231"/>
      <c r="Q2204" s="231"/>
      <c r="R2204" s="231"/>
      <c r="S2204" s="223"/>
      <c r="T2204" s="231"/>
      <c r="U2204" s="231"/>
      <c r="V2204" s="231"/>
      <c r="W2204" s="251" t="str">
        <f t="shared" si="34"/>
        <v/>
      </c>
    </row>
    <row r="2205" spans="1:23" ht="15" customHeight="1">
      <c r="A2205" s="223"/>
      <c r="B2205" s="223"/>
      <c r="C2205" s="224"/>
      <c r="D2205" s="223"/>
      <c r="E2205" s="223"/>
      <c r="F2205" s="223"/>
      <c r="G2205" s="223"/>
      <c r="H2205" s="223"/>
      <c r="I2205" s="223"/>
      <c r="J2205" s="225"/>
      <c r="K2205" s="223"/>
      <c r="L2205" s="223"/>
      <c r="M2205" s="223"/>
      <c r="N2205" s="223"/>
      <c r="O2205" s="231"/>
      <c r="P2205" s="231"/>
      <c r="Q2205" s="231"/>
      <c r="R2205" s="231"/>
      <c r="S2205" s="223"/>
      <c r="T2205" s="231"/>
      <c r="U2205" s="231"/>
      <c r="V2205" s="231"/>
      <c r="W2205" s="251" t="str">
        <f t="shared" si="34"/>
        <v/>
      </c>
    </row>
    <row r="2206" spans="1:23" ht="15" customHeight="1">
      <c r="A2206" s="223"/>
      <c r="B2206" s="223"/>
      <c r="C2206" s="224"/>
      <c r="D2206" s="223"/>
      <c r="E2206" s="223"/>
      <c r="F2206" s="223"/>
      <c r="G2206" s="223"/>
      <c r="H2206" s="223"/>
      <c r="I2206" s="223"/>
      <c r="J2206" s="225"/>
      <c r="K2206" s="223"/>
      <c r="L2206" s="223"/>
      <c r="M2206" s="223"/>
      <c r="N2206" s="223"/>
      <c r="O2206" s="231"/>
      <c r="P2206" s="231"/>
      <c r="Q2206" s="231"/>
      <c r="R2206" s="231"/>
      <c r="S2206" s="223"/>
      <c r="T2206" s="231"/>
      <c r="U2206" s="231"/>
      <c r="V2206" s="231"/>
      <c r="W2206" s="251" t="str">
        <f t="shared" si="34"/>
        <v/>
      </c>
    </row>
    <row r="2207" spans="1:23" ht="15" customHeight="1">
      <c r="A2207" s="223"/>
      <c r="B2207" s="223"/>
      <c r="C2207" s="224"/>
      <c r="D2207" s="223"/>
      <c r="E2207" s="223"/>
      <c r="F2207" s="223"/>
      <c r="G2207" s="223"/>
      <c r="H2207" s="223"/>
      <c r="I2207" s="223"/>
      <c r="J2207" s="225"/>
      <c r="K2207" s="223"/>
      <c r="L2207" s="223"/>
      <c r="M2207" s="223"/>
      <c r="N2207" s="223"/>
      <c r="O2207" s="231"/>
      <c r="P2207" s="231"/>
      <c r="Q2207" s="231"/>
      <c r="R2207" s="231"/>
      <c r="S2207" s="223"/>
      <c r="T2207" s="231"/>
      <c r="U2207" s="231"/>
      <c r="V2207" s="231"/>
      <c r="W2207" s="251" t="str">
        <f t="shared" si="34"/>
        <v/>
      </c>
    </row>
    <row r="2208" spans="1:23" ht="15" customHeight="1">
      <c r="A2208" s="223"/>
      <c r="B2208" s="223"/>
      <c r="C2208" s="224"/>
      <c r="D2208" s="223"/>
      <c r="E2208" s="223"/>
      <c r="F2208" s="223"/>
      <c r="G2208" s="223"/>
      <c r="H2208" s="223"/>
      <c r="I2208" s="223"/>
      <c r="J2208" s="225"/>
      <c r="K2208" s="223"/>
      <c r="L2208" s="223"/>
      <c r="M2208" s="223"/>
      <c r="N2208" s="223"/>
      <c r="O2208" s="231"/>
      <c r="P2208" s="231"/>
      <c r="Q2208" s="231"/>
      <c r="R2208" s="231"/>
      <c r="S2208" s="223"/>
      <c r="T2208" s="231"/>
      <c r="U2208" s="231"/>
      <c r="V2208" s="231"/>
      <c r="W2208" s="251" t="str">
        <f t="shared" si="34"/>
        <v/>
      </c>
    </row>
    <row r="2209" spans="1:23" ht="15" customHeight="1">
      <c r="A2209" s="223"/>
      <c r="B2209" s="223"/>
      <c r="C2209" s="224"/>
      <c r="D2209" s="223"/>
      <c r="E2209" s="223"/>
      <c r="F2209" s="223"/>
      <c r="G2209" s="223"/>
      <c r="H2209" s="223"/>
      <c r="I2209" s="223"/>
      <c r="J2209" s="225"/>
      <c r="K2209" s="223"/>
      <c r="L2209" s="223"/>
      <c r="M2209" s="223"/>
      <c r="N2209" s="223"/>
      <c r="O2209" s="231"/>
      <c r="P2209" s="231"/>
      <c r="Q2209" s="231"/>
      <c r="R2209" s="231"/>
      <c r="S2209" s="223"/>
      <c r="T2209" s="231"/>
      <c r="U2209" s="231"/>
      <c r="V2209" s="231"/>
      <c r="W2209" s="251" t="str">
        <f t="shared" si="34"/>
        <v/>
      </c>
    </row>
    <row r="2210" spans="1:23" ht="15" customHeight="1">
      <c r="A2210" s="223"/>
      <c r="B2210" s="223"/>
      <c r="C2210" s="224"/>
      <c r="D2210" s="223"/>
      <c r="E2210" s="223"/>
      <c r="F2210" s="223"/>
      <c r="G2210" s="223"/>
      <c r="H2210" s="223"/>
      <c r="I2210" s="223"/>
      <c r="J2210" s="225"/>
      <c r="K2210" s="223"/>
      <c r="L2210" s="223"/>
      <c r="M2210" s="223"/>
      <c r="N2210" s="223"/>
      <c r="O2210" s="231"/>
      <c r="P2210" s="231"/>
      <c r="Q2210" s="231"/>
      <c r="R2210" s="231"/>
      <c r="S2210" s="223"/>
      <c r="T2210" s="231"/>
      <c r="U2210" s="231"/>
      <c r="V2210" s="231"/>
      <c r="W2210" s="251" t="str">
        <f t="shared" si="34"/>
        <v/>
      </c>
    </row>
    <row r="2211" spans="1:23" ht="15" customHeight="1">
      <c r="A2211" s="223"/>
      <c r="B2211" s="223"/>
      <c r="C2211" s="224"/>
      <c r="D2211" s="223"/>
      <c r="E2211" s="223"/>
      <c r="F2211" s="223"/>
      <c r="G2211" s="223"/>
      <c r="H2211" s="223"/>
      <c r="I2211" s="223"/>
      <c r="J2211" s="225"/>
      <c r="K2211" s="223"/>
      <c r="L2211" s="223"/>
      <c r="M2211" s="223"/>
      <c r="N2211" s="223"/>
      <c r="O2211" s="231"/>
      <c r="P2211" s="231"/>
      <c r="Q2211" s="231"/>
      <c r="R2211" s="231"/>
      <c r="S2211" s="223"/>
      <c r="T2211" s="231"/>
      <c r="U2211" s="231"/>
      <c r="V2211" s="231"/>
      <c r="W2211" s="251" t="str">
        <f t="shared" si="34"/>
        <v/>
      </c>
    </row>
    <row r="2212" spans="1:23" ht="15" customHeight="1">
      <c r="A2212" s="223"/>
      <c r="B2212" s="223"/>
      <c r="C2212" s="224"/>
      <c r="D2212" s="223"/>
      <c r="E2212" s="223"/>
      <c r="F2212" s="223"/>
      <c r="G2212" s="223"/>
      <c r="H2212" s="223"/>
      <c r="I2212" s="223"/>
      <c r="J2212" s="225"/>
      <c r="K2212" s="223"/>
      <c r="L2212" s="223"/>
      <c r="M2212" s="223"/>
      <c r="N2212" s="223"/>
      <c r="O2212" s="231"/>
      <c r="P2212" s="231"/>
      <c r="Q2212" s="231"/>
      <c r="R2212" s="231"/>
      <c r="S2212" s="223"/>
      <c r="T2212" s="231"/>
      <c r="U2212" s="231"/>
      <c r="V2212" s="231"/>
      <c r="W2212" s="251" t="str">
        <f t="shared" si="34"/>
        <v/>
      </c>
    </row>
    <row r="2213" spans="1:23" ht="15" customHeight="1">
      <c r="A2213" s="223"/>
      <c r="B2213" s="223"/>
      <c r="C2213" s="224"/>
      <c r="D2213" s="223"/>
      <c r="E2213" s="223"/>
      <c r="F2213" s="223"/>
      <c r="G2213" s="223"/>
      <c r="H2213" s="223"/>
      <c r="I2213" s="223"/>
      <c r="J2213" s="225"/>
      <c r="K2213" s="223"/>
      <c r="L2213" s="223"/>
      <c r="M2213" s="223"/>
      <c r="N2213" s="223"/>
      <c r="O2213" s="231"/>
      <c r="P2213" s="231"/>
      <c r="Q2213" s="231"/>
      <c r="R2213" s="231"/>
      <c r="S2213" s="223"/>
      <c r="T2213" s="231"/>
      <c r="U2213" s="231"/>
      <c r="V2213" s="231"/>
      <c r="W2213" s="251" t="str">
        <f t="shared" si="34"/>
        <v/>
      </c>
    </row>
    <row r="2214" spans="1:23" ht="15" customHeight="1">
      <c r="A2214" s="223"/>
      <c r="B2214" s="223"/>
      <c r="C2214" s="224"/>
      <c r="D2214" s="223"/>
      <c r="E2214" s="223"/>
      <c r="F2214" s="223"/>
      <c r="G2214" s="223"/>
      <c r="H2214" s="223"/>
      <c r="I2214" s="223"/>
      <c r="J2214" s="225"/>
      <c r="K2214" s="223"/>
      <c r="L2214" s="223"/>
      <c r="M2214" s="223"/>
      <c r="N2214" s="223"/>
      <c r="O2214" s="231"/>
      <c r="P2214" s="231"/>
      <c r="Q2214" s="231"/>
      <c r="R2214" s="231"/>
      <c r="S2214" s="223"/>
      <c r="T2214" s="231"/>
      <c r="U2214" s="231"/>
      <c r="V2214" s="231"/>
      <c r="W2214" s="251" t="str">
        <f t="shared" si="34"/>
        <v/>
      </c>
    </row>
    <row r="2215" spans="1:23" ht="15" customHeight="1">
      <c r="A2215" s="223"/>
      <c r="B2215" s="223"/>
      <c r="C2215" s="224"/>
      <c r="D2215" s="223"/>
      <c r="E2215" s="223"/>
      <c r="F2215" s="223"/>
      <c r="G2215" s="223"/>
      <c r="H2215" s="223"/>
      <c r="I2215" s="223"/>
      <c r="J2215" s="225"/>
      <c r="K2215" s="223"/>
      <c r="L2215" s="223"/>
      <c r="M2215" s="223"/>
      <c r="N2215" s="223"/>
      <c r="O2215" s="231"/>
      <c r="P2215" s="231"/>
      <c r="Q2215" s="231"/>
      <c r="R2215" s="231"/>
      <c r="S2215" s="223"/>
      <c r="T2215" s="231"/>
      <c r="U2215" s="231"/>
      <c r="V2215" s="231"/>
      <c r="W2215" s="251" t="str">
        <f t="shared" si="34"/>
        <v/>
      </c>
    </row>
    <row r="2216" spans="1:23" ht="15" customHeight="1">
      <c r="A2216" s="223"/>
      <c r="B2216" s="223"/>
      <c r="C2216" s="224"/>
      <c r="D2216" s="223"/>
      <c r="E2216" s="223"/>
      <c r="F2216" s="223"/>
      <c r="G2216" s="223"/>
      <c r="H2216" s="223"/>
      <c r="I2216" s="223"/>
      <c r="J2216" s="225"/>
      <c r="K2216" s="223"/>
      <c r="L2216" s="223"/>
      <c r="M2216" s="223"/>
      <c r="N2216" s="223"/>
      <c r="O2216" s="231"/>
      <c r="P2216" s="231"/>
      <c r="Q2216" s="231"/>
      <c r="R2216" s="231"/>
      <c r="S2216" s="223"/>
      <c r="T2216" s="231"/>
      <c r="U2216" s="231"/>
      <c r="V2216" s="231"/>
      <c r="W2216" s="251" t="str">
        <f t="shared" si="34"/>
        <v/>
      </c>
    </row>
    <row r="2217" spans="1:23" ht="15" customHeight="1">
      <c r="A2217" s="223"/>
      <c r="B2217" s="223"/>
      <c r="C2217" s="224"/>
      <c r="D2217" s="223"/>
      <c r="E2217" s="223"/>
      <c r="F2217" s="223"/>
      <c r="G2217" s="223"/>
      <c r="H2217" s="223"/>
      <c r="I2217" s="223"/>
      <c r="J2217" s="225"/>
      <c r="K2217" s="223"/>
      <c r="L2217" s="223"/>
      <c r="M2217" s="223"/>
      <c r="N2217" s="223"/>
      <c r="O2217" s="231"/>
      <c r="P2217" s="231"/>
      <c r="Q2217" s="231"/>
      <c r="R2217" s="231"/>
      <c r="S2217" s="223"/>
      <c r="T2217" s="231"/>
      <c r="U2217" s="231"/>
      <c r="V2217" s="231"/>
      <c r="W2217" s="251" t="str">
        <f t="shared" si="34"/>
        <v/>
      </c>
    </row>
    <row r="2218" spans="1:23" ht="15" customHeight="1">
      <c r="A2218" s="223"/>
      <c r="B2218" s="223"/>
      <c r="C2218" s="224"/>
      <c r="D2218" s="223"/>
      <c r="E2218" s="223"/>
      <c r="F2218" s="223"/>
      <c r="G2218" s="223"/>
      <c r="H2218" s="223"/>
      <c r="I2218" s="223"/>
      <c r="J2218" s="225"/>
      <c r="K2218" s="223"/>
      <c r="L2218" s="223"/>
      <c r="M2218" s="223"/>
      <c r="N2218" s="223"/>
      <c r="O2218" s="231"/>
      <c r="P2218" s="231"/>
      <c r="Q2218" s="231"/>
      <c r="R2218" s="231"/>
      <c r="S2218" s="223"/>
      <c r="T2218" s="231"/>
      <c r="U2218" s="231"/>
      <c r="V2218" s="231"/>
      <c r="W2218" s="251" t="str">
        <f t="shared" si="34"/>
        <v/>
      </c>
    </row>
    <row r="2219" spans="1:23" ht="15" customHeight="1">
      <c r="A2219" s="223"/>
      <c r="B2219" s="223"/>
      <c r="C2219" s="224"/>
      <c r="D2219" s="223"/>
      <c r="E2219" s="223"/>
      <c r="F2219" s="223"/>
      <c r="G2219" s="223"/>
      <c r="H2219" s="223"/>
      <c r="I2219" s="223"/>
      <c r="J2219" s="225"/>
      <c r="K2219" s="223"/>
      <c r="L2219" s="223"/>
      <c r="M2219" s="223"/>
      <c r="N2219" s="223"/>
      <c r="O2219" s="231"/>
      <c r="P2219" s="231"/>
      <c r="Q2219" s="231"/>
      <c r="R2219" s="231"/>
      <c r="S2219" s="223"/>
      <c r="T2219" s="231"/>
      <c r="U2219" s="231"/>
      <c r="V2219" s="231"/>
      <c r="W2219" s="251" t="str">
        <f t="shared" si="34"/>
        <v/>
      </c>
    </row>
    <row r="2220" spans="1:23" ht="15" customHeight="1">
      <c r="A2220" s="223"/>
      <c r="B2220" s="223"/>
      <c r="C2220" s="224"/>
      <c r="D2220" s="223"/>
      <c r="E2220" s="223"/>
      <c r="F2220" s="223"/>
      <c r="G2220" s="223"/>
      <c r="H2220" s="223"/>
      <c r="I2220" s="223"/>
      <c r="J2220" s="225"/>
      <c r="K2220" s="223"/>
      <c r="L2220" s="223"/>
      <c r="M2220" s="223"/>
      <c r="N2220" s="223"/>
      <c r="O2220" s="231"/>
      <c r="P2220" s="231"/>
      <c r="Q2220" s="231"/>
      <c r="R2220" s="231"/>
      <c r="S2220" s="223"/>
      <c r="T2220" s="231"/>
      <c r="U2220" s="231"/>
      <c r="V2220" s="231"/>
      <c r="W2220" s="251" t="str">
        <f t="shared" si="34"/>
        <v/>
      </c>
    </row>
    <row r="2221" spans="1:23" ht="15" customHeight="1">
      <c r="A2221" s="223"/>
      <c r="B2221" s="223"/>
      <c r="C2221" s="224"/>
      <c r="D2221" s="223"/>
      <c r="E2221" s="223"/>
      <c r="F2221" s="223"/>
      <c r="G2221" s="223"/>
      <c r="H2221" s="223"/>
      <c r="I2221" s="223"/>
      <c r="J2221" s="225"/>
      <c r="K2221" s="223"/>
      <c r="L2221" s="223"/>
      <c r="M2221" s="223"/>
      <c r="N2221" s="223"/>
      <c r="O2221" s="231"/>
      <c r="P2221" s="231"/>
      <c r="Q2221" s="231"/>
      <c r="R2221" s="231"/>
      <c r="S2221" s="223"/>
      <c r="T2221" s="231"/>
      <c r="U2221" s="231"/>
      <c r="V2221" s="231"/>
      <c r="W2221" s="251" t="str">
        <f t="shared" si="34"/>
        <v/>
      </c>
    </row>
    <row r="2222" spans="1:23" ht="15" customHeight="1">
      <c r="A2222" s="223"/>
      <c r="B2222" s="223"/>
      <c r="C2222" s="224"/>
      <c r="D2222" s="223"/>
      <c r="E2222" s="223"/>
      <c r="F2222" s="223"/>
      <c r="G2222" s="223"/>
      <c r="H2222" s="223"/>
      <c r="I2222" s="223"/>
      <c r="J2222" s="225"/>
      <c r="K2222" s="223"/>
      <c r="L2222" s="223"/>
      <c r="M2222" s="223"/>
      <c r="N2222" s="223"/>
      <c r="O2222" s="231"/>
      <c r="P2222" s="231"/>
      <c r="Q2222" s="231"/>
      <c r="R2222" s="231"/>
      <c r="S2222" s="223"/>
      <c r="T2222" s="231"/>
      <c r="U2222" s="231"/>
      <c r="V2222" s="231"/>
      <c r="W2222" s="251" t="str">
        <f t="shared" si="34"/>
        <v/>
      </c>
    </row>
    <row r="2223" spans="1:23" ht="15" customHeight="1">
      <c r="A2223" s="223"/>
      <c r="B2223" s="223"/>
      <c r="C2223" s="224"/>
      <c r="D2223" s="223"/>
      <c r="E2223" s="223"/>
      <c r="F2223" s="223"/>
      <c r="G2223" s="223"/>
      <c r="H2223" s="223"/>
      <c r="I2223" s="223"/>
      <c r="J2223" s="225"/>
      <c r="K2223" s="223"/>
      <c r="L2223" s="223"/>
      <c r="M2223" s="223"/>
      <c r="N2223" s="223"/>
      <c r="O2223" s="231"/>
      <c r="P2223" s="231"/>
      <c r="Q2223" s="231"/>
      <c r="R2223" s="231"/>
      <c r="S2223" s="223"/>
      <c r="T2223" s="231"/>
      <c r="U2223" s="231"/>
      <c r="V2223" s="231"/>
      <c r="W2223" s="251" t="str">
        <f t="shared" si="34"/>
        <v/>
      </c>
    </row>
    <row r="2224" spans="1:23" ht="15" customHeight="1">
      <c r="A2224" s="223"/>
      <c r="B2224" s="223"/>
      <c r="C2224" s="224"/>
      <c r="D2224" s="223"/>
      <c r="E2224" s="223"/>
      <c r="F2224" s="223"/>
      <c r="G2224" s="223"/>
      <c r="H2224" s="223"/>
      <c r="I2224" s="223"/>
      <c r="J2224" s="225"/>
      <c r="K2224" s="223"/>
      <c r="L2224" s="223"/>
      <c r="M2224" s="223"/>
      <c r="N2224" s="223"/>
      <c r="O2224" s="231"/>
      <c r="P2224" s="231"/>
      <c r="Q2224" s="231"/>
      <c r="R2224" s="231"/>
      <c r="S2224" s="223"/>
      <c r="T2224" s="231"/>
      <c r="U2224" s="231"/>
      <c r="V2224" s="231"/>
      <c r="W2224" s="251" t="str">
        <f t="shared" si="34"/>
        <v/>
      </c>
    </row>
    <row r="2225" spans="1:23" ht="15" customHeight="1">
      <c r="A2225" s="223"/>
      <c r="B2225" s="223"/>
      <c r="C2225" s="224"/>
      <c r="D2225" s="223"/>
      <c r="E2225" s="223"/>
      <c r="F2225" s="223"/>
      <c r="G2225" s="223"/>
      <c r="H2225" s="223"/>
      <c r="I2225" s="223"/>
      <c r="J2225" s="225"/>
      <c r="K2225" s="223"/>
      <c r="L2225" s="223"/>
      <c r="M2225" s="223"/>
      <c r="N2225" s="223"/>
      <c r="O2225" s="231"/>
      <c r="P2225" s="231"/>
      <c r="Q2225" s="231"/>
      <c r="R2225" s="231"/>
      <c r="S2225" s="223"/>
      <c r="T2225" s="231"/>
      <c r="U2225" s="231"/>
      <c r="V2225" s="231"/>
      <c r="W2225" s="251" t="str">
        <f t="shared" si="34"/>
        <v/>
      </c>
    </row>
    <row r="2226" spans="1:23" ht="15" customHeight="1">
      <c r="A2226" s="223"/>
      <c r="B2226" s="223"/>
      <c r="C2226" s="224"/>
      <c r="D2226" s="223"/>
      <c r="E2226" s="223"/>
      <c r="F2226" s="223"/>
      <c r="G2226" s="223"/>
      <c r="H2226" s="223"/>
      <c r="I2226" s="223"/>
      <c r="J2226" s="225"/>
      <c r="K2226" s="223"/>
      <c r="L2226" s="223"/>
      <c r="M2226" s="223"/>
      <c r="N2226" s="223"/>
      <c r="O2226" s="231"/>
      <c r="P2226" s="231"/>
      <c r="Q2226" s="231"/>
      <c r="R2226" s="231"/>
      <c r="S2226" s="223"/>
      <c r="T2226" s="231"/>
      <c r="U2226" s="231"/>
      <c r="V2226" s="231"/>
      <c r="W2226" s="251" t="str">
        <f t="shared" si="34"/>
        <v/>
      </c>
    </row>
    <row r="2227" spans="1:23" ht="15" customHeight="1">
      <c r="A2227" s="223"/>
      <c r="B2227" s="223"/>
      <c r="C2227" s="224"/>
      <c r="D2227" s="223"/>
      <c r="E2227" s="223"/>
      <c r="F2227" s="223"/>
      <c r="G2227" s="223"/>
      <c r="H2227" s="223"/>
      <c r="I2227" s="223"/>
      <c r="J2227" s="225"/>
      <c r="K2227" s="223"/>
      <c r="L2227" s="223"/>
      <c r="M2227" s="223"/>
      <c r="N2227" s="223"/>
      <c r="O2227" s="231"/>
      <c r="P2227" s="231"/>
      <c r="Q2227" s="231"/>
      <c r="R2227" s="231"/>
      <c r="S2227" s="223"/>
      <c r="T2227" s="231"/>
      <c r="U2227" s="231"/>
      <c r="V2227" s="231"/>
      <c r="W2227" s="251" t="str">
        <f t="shared" si="34"/>
        <v/>
      </c>
    </row>
    <row r="2228" spans="1:23" ht="15" customHeight="1">
      <c r="A2228" s="223"/>
      <c r="B2228" s="223"/>
      <c r="C2228" s="224"/>
      <c r="D2228" s="223"/>
      <c r="E2228" s="223"/>
      <c r="F2228" s="223"/>
      <c r="G2228" s="223"/>
      <c r="H2228" s="223"/>
      <c r="I2228" s="223"/>
      <c r="J2228" s="225"/>
      <c r="K2228" s="223"/>
      <c r="L2228" s="223"/>
      <c r="M2228" s="223"/>
      <c r="N2228" s="223"/>
      <c r="O2228" s="231"/>
      <c r="P2228" s="231"/>
      <c r="Q2228" s="231"/>
      <c r="R2228" s="231"/>
      <c r="S2228" s="223"/>
      <c r="T2228" s="231"/>
      <c r="U2228" s="231"/>
      <c r="V2228" s="231"/>
      <c r="W2228" s="251" t="str">
        <f t="shared" si="34"/>
        <v/>
      </c>
    </row>
    <row r="2229" spans="1:23" ht="15" customHeight="1">
      <c r="A2229" s="223"/>
      <c r="B2229" s="223"/>
      <c r="C2229" s="224"/>
      <c r="D2229" s="223"/>
      <c r="E2229" s="223"/>
      <c r="F2229" s="223"/>
      <c r="G2229" s="223"/>
      <c r="H2229" s="223"/>
      <c r="I2229" s="223"/>
      <c r="J2229" s="225"/>
      <c r="K2229" s="223"/>
      <c r="L2229" s="223"/>
      <c r="M2229" s="223"/>
      <c r="N2229" s="223"/>
      <c r="O2229" s="231"/>
      <c r="P2229" s="231"/>
      <c r="Q2229" s="231"/>
      <c r="R2229" s="231"/>
      <c r="S2229" s="223"/>
      <c r="T2229" s="231"/>
      <c r="U2229" s="231"/>
      <c r="V2229" s="231"/>
      <c r="W2229" s="251" t="str">
        <f t="shared" si="34"/>
        <v/>
      </c>
    </row>
    <row r="2230" spans="1:23" ht="15" customHeight="1">
      <c r="A2230" s="223"/>
      <c r="B2230" s="223"/>
      <c r="C2230" s="224"/>
      <c r="D2230" s="223"/>
      <c r="E2230" s="223"/>
      <c r="F2230" s="223"/>
      <c r="G2230" s="223"/>
      <c r="H2230" s="223"/>
      <c r="I2230" s="223"/>
      <c r="J2230" s="225"/>
      <c r="K2230" s="223"/>
      <c r="L2230" s="223"/>
      <c r="M2230" s="223"/>
      <c r="N2230" s="223"/>
      <c r="O2230" s="231"/>
      <c r="P2230" s="231"/>
      <c r="Q2230" s="231"/>
      <c r="R2230" s="231"/>
      <c r="S2230" s="223"/>
      <c r="T2230" s="231"/>
      <c r="U2230" s="231"/>
      <c r="V2230" s="231"/>
      <c r="W2230" s="251" t="str">
        <f t="shared" si="34"/>
        <v/>
      </c>
    </row>
    <row r="2231" spans="1:23" ht="15" customHeight="1">
      <c r="A2231" s="223"/>
      <c r="B2231" s="223"/>
      <c r="C2231" s="224"/>
      <c r="D2231" s="223"/>
      <c r="E2231" s="223"/>
      <c r="F2231" s="223"/>
      <c r="G2231" s="223"/>
      <c r="H2231" s="223"/>
      <c r="I2231" s="223"/>
      <c r="J2231" s="225"/>
      <c r="K2231" s="223"/>
      <c r="L2231" s="223"/>
      <c r="M2231" s="223"/>
      <c r="N2231" s="223"/>
      <c r="O2231" s="231"/>
      <c r="P2231" s="231"/>
      <c r="Q2231" s="231"/>
      <c r="R2231" s="231"/>
      <c r="S2231" s="223"/>
      <c r="T2231" s="231"/>
      <c r="U2231" s="231"/>
      <c r="V2231" s="231"/>
      <c r="W2231" s="251" t="str">
        <f t="shared" si="34"/>
        <v/>
      </c>
    </row>
    <row r="2232" spans="1:23" ht="15" customHeight="1">
      <c r="A2232" s="223"/>
      <c r="B2232" s="223"/>
      <c r="C2232" s="224"/>
      <c r="D2232" s="223"/>
      <c r="E2232" s="223"/>
      <c r="F2232" s="223"/>
      <c r="G2232" s="223"/>
      <c r="H2232" s="223"/>
      <c r="I2232" s="223"/>
      <c r="J2232" s="225"/>
      <c r="K2232" s="223"/>
      <c r="L2232" s="223"/>
      <c r="M2232" s="223"/>
      <c r="N2232" s="223"/>
      <c r="O2232" s="231"/>
      <c r="P2232" s="231"/>
      <c r="Q2232" s="231"/>
      <c r="R2232" s="231"/>
      <c r="S2232" s="223"/>
      <c r="T2232" s="231"/>
      <c r="U2232" s="231"/>
      <c r="V2232" s="231"/>
      <c r="W2232" s="251" t="str">
        <f t="shared" si="34"/>
        <v/>
      </c>
    </row>
    <row r="2233" spans="1:23" ht="15" customHeight="1">
      <c r="A2233" s="223"/>
      <c r="B2233" s="223"/>
      <c r="C2233" s="224"/>
      <c r="D2233" s="223"/>
      <c r="E2233" s="223"/>
      <c r="F2233" s="223"/>
      <c r="G2233" s="223"/>
      <c r="H2233" s="223"/>
      <c r="I2233" s="223"/>
      <c r="J2233" s="225"/>
      <c r="K2233" s="223"/>
      <c r="L2233" s="223"/>
      <c r="M2233" s="223"/>
      <c r="N2233" s="223"/>
      <c r="O2233" s="231"/>
      <c r="P2233" s="231"/>
      <c r="Q2233" s="231"/>
      <c r="R2233" s="231"/>
      <c r="S2233" s="223"/>
      <c r="T2233" s="231"/>
      <c r="U2233" s="231"/>
      <c r="V2233" s="231"/>
      <c r="W2233" s="251" t="str">
        <f t="shared" si="34"/>
        <v/>
      </c>
    </row>
    <row r="2234" spans="1:23" ht="15" customHeight="1">
      <c r="A2234" s="223"/>
      <c r="B2234" s="223"/>
      <c r="C2234" s="224"/>
      <c r="D2234" s="223"/>
      <c r="E2234" s="223"/>
      <c r="F2234" s="223"/>
      <c r="G2234" s="223"/>
      <c r="H2234" s="223"/>
      <c r="I2234" s="223"/>
      <c r="J2234" s="225"/>
      <c r="K2234" s="223"/>
      <c r="L2234" s="223"/>
      <c r="M2234" s="223"/>
      <c r="N2234" s="223"/>
      <c r="O2234" s="231"/>
      <c r="P2234" s="231"/>
      <c r="Q2234" s="231"/>
      <c r="R2234" s="231"/>
      <c r="S2234" s="223"/>
      <c r="T2234" s="231"/>
      <c r="U2234" s="231"/>
      <c r="V2234" s="231"/>
      <c r="W2234" s="251" t="str">
        <f t="shared" si="34"/>
        <v/>
      </c>
    </row>
    <row r="2235" spans="1:23" ht="15" customHeight="1">
      <c r="A2235" s="223"/>
      <c r="B2235" s="223"/>
      <c r="C2235" s="224"/>
      <c r="D2235" s="223"/>
      <c r="E2235" s="223"/>
      <c r="F2235" s="223"/>
      <c r="G2235" s="223"/>
      <c r="H2235" s="223"/>
      <c r="I2235" s="223"/>
      <c r="J2235" s="225"/>
      <c r="K2235" s="223"/>
      <c r="L2235" s="223"/>
      <c r="M2235" s="223"/>
      <c r="N2235" s="223"/>
      <c r="O2235" s="231"/>
      <c r="P2235" s="231"/>
      <c r="Q2235" s="231"/>
      <c r="R2235" s="231"/>
      <c r="S2235" s="223"/>
      <c r="T2235" s="231"/>
      <c r="U2235" s="231"/>
      <c r="V2235" s="231"/>
      <c r="W2235" s="251" t="str">
        <f t="shared" si="34"/>
        <v/>
      </c>
    </row>
    <row r="2236" spans="1:23" ht="15" customHeight="1">
      <c r="A2236" s="223"/>
      <c r="B2236" s="223"/>
      <c r="C2236" s="224"/>
      <c r="D2236" s="223"/>
      <c r="E2236" s="223"/>
      <c r="F2236" s="223"/>
      <c r="G2236" s="223"/>
      <c r="H2236" s="223"/>
      <c r="I2236" s="223"/>
      <c r="J2236" s="225"/>
      <c r="K2236" s="223"/>
      <c r="L2236" s="223"/>
      <c r="M2236" s="223"/>
      <c r="N2236" s="223"/>
      <c r="O2236" s="231"/>
      <c r="P2236" s="231"/>
      <c r="Q2236" s="231"/>
      <c r="R2236" s="231"/>
      <c r="S2236" s="223"/>
      <c r="T2236" s="231"/>
      <c r="U2236" s="231"/>
      <c r="V2236" s="231"/>
      <c r="W2236" s="251" t="str">
        <f t="shared" si="34"/>
        <v/>
      </c>
    </row>
    <row r="2237" spans="1:23" ht="15" customHeight="1">
      <c r="A2237" s="223"/>
      <c r="B2237" s="223"/>
      <c r="C2237" s="224"/>
      <c r="D2237" s="223"/>
      <c r="E2237" s="223"/>
      <c r="F2237" s="223"/>
      <c r="G2237" s="223"/>
      <c r="H2237" s="223"/>
      <c r="I2237" s="223"/>
      <c r="J2237" s="225"/>
      <c r="K2237" s="223"/>
      <c r="L2237" s="223"/>
      <c r="M2237" s="223"/>
      <c r="N2237" s="223"/>
      <c r="O2237" s="231"/>
      <c r="P2237" s="231"/>
      <c r="Q2237" s="231"/>
      <c r="R2237" s="231"/>
      <c r="S2237" s="223"/>
      <c r="T2237" s="231"/>
      <c r="U2237" s="231"/>
      <c r="V2237" s="231"/>
      <c r="W2237" s="251" t="str">
        <f t="shared" si="34"/>
        <v/>
      </c>
    </row>
    <row r="2238" spans="1:23" ht="15" customHeight="1">
      <c r="A2238" s="223"/>
      <c r="B2238" s="223"/>
      <c r="C2238" s="224"/>
      <c r="D2238" s="223"/>
      <c r="E2238" s="223"/>
      <c r="F2238" s="223"/>
      <c r="G2238" s="223"/>
      <c r="H2238" s="223"/>
      <c r="I2238" s="223"/>
      <c r="J2238" s="225"/>
      <c r="K2238" s="223"/>
      <c r="L2238" s="223"/>
      <c r="M2238" s="223"/>
      <c r="N2238" s="223"/>
      <c r="O2238" s="231"/>
      <c r="P2238" s="231"/>
      <c r="Q2238" s="231"/>
      <c r="R2238" s="231"/>
      <c r="S2238" s="223"/>
      <c r="T2238" s="231"/>
      <c r="U2238" s="231"/>
      <c r="V2238" s="231"/>
      <c r="W2238" s="251" t="str">
        <f t="shared" si="34"/>
        <v/>
      </c>
    </row>
    <row r="2239" spans="1:23" ht="15" customHeight="1">
      <c r="A2239" s="223"/>
      <c r="B2239" s="223"/>
      <c r="C2239" s="224"/>
      <c r="D2239" s="223"/>
      <c r="E2239" s="223"/>
      <c r="F2239" s="223"/>
      <c r="G2239" s="223"/>
      <c r="H2239" s="223"/>
      <c r="I2239" s="223"/>
      <c r="J2239" s="225"/>
      <c r="K2239" s="223"/>
      <c r="L2239" s="223"/>
      <c r="M2239" s="223"/>
      <c r="N2239" s="223"/>
      <c r="O2239" s="231"/>
      <c r="P2239" s="231"/>
      <c r="Q2239" s="231"/>
      <c r="R2239" s="231"/>
      <c r="S2239" s="223"/>
      <c r="T2239" s="231"/>
      <c r="U2239" s="231"/>
      <c r="V2239" s="231"/>
      <c r="W2239" s="251" t="str">
        <f t="shared" si="34"/>
        <v/>
      </c>
    </row>
    <row r="2240" spans="1:23" ht="15" customHeight="1">
      <c r="A2240" s="223"/>
      <c r="B2240" s="223"/>
      <c r="C2240" s="224"/>
      <c r="D2240" s="223"/>
      <c r="E2240" s="223"/>
      <c r="F2240" s="223"/>
      <c r="G2240" s="223"/>
      <c r="H2240" s="223"/>
      <c r="I2240" s="223"/>
      <c r="J2240" s="225"/>
      <c r="K2240" s="223"/>
      <c r="L2240" s="223"/>
      <c r="M2240" s="223"/>
      <c r="N2240" s="223"/>
      <c r="O2240" s="231"/>
      <c r="P2240" s="231"/>
      <c r="Q2240" s="231"/>
      <c r="R2240" s="231"/>
      <c r="S2240" s="223"/>
      <c r="T2240" s="231"/>
      <c r="U2240" s="231"/>
      <c r="V2240" s="231"/>
      <c r="W2240" s="251" t="str">
        <f t="shared" si="34"/>
        <v/>
      </c>
    </row>
    <row r="2241" spans="1:23" ht="15" customHeight="1">
      <c r="A2241" s="223"/>
      <c r="B2241" s="223"/>
      <c r="C2241" s="224"/>
      <c r="D2241" s="223"/>
      <c r="E2241" s="223"/>
      <c r="F2241" s="223"/>
      <c r="G2241" s="223"/>
      <c r="H2241" s="223"/>
      <c r="I2241" s="223"/>
      <c r="J2241" s="225"/>
      <c r="K2241" s="223"/>
      <c r="L2241" s="223"/>
      <c r="M2241" s="223"/>
      <c r="N2241" s="223"/>
      <c r="O2241" s="231"/>
      <c r="P2241" s="231"/>
      <c r="Q2241" s="231"/>
      <c r="R2241" s="231"/>
      <c r="S2241" s="223"/>
      <c r="T2241" s="231"/>
      <c r="U2241" s="231"/>
      <c r="V2241" s="231"/>
      <c r="W2241" s="251" t="str">
        <f t="shared" si="34"/>
        <v/>
      </c>
    </row>
    <row r="2242" spans="1:23" ht="15" customHeight="1">
      <c r="A2242" s="223"/>
      <c r="B2242" s="223"/>
      <c r="C2242" s="224"/>
      <c r="D2242" s="223"/>
      <c r="E2242" s="223"/>
      <c r="F2242" s="223"/>
      <c r="G2242" s="223"/>
      <c r="H2242" s="223"/>
      <c r="I2242" s="223"/>
      <c r="J2242" s="225"/>
      <c r="K2242" s="223"/>
      <c r="L2242" s="223"/>
      <c r="M2242" s="223"/>
      <c r="N2242" s="223"/>
      <c r="O2242" s="231"/>
      <c r="P2242" s="231"/>
      <c r="Q2242" s="231"/>
      <c r="R2242" s="231"/>
      <c r="S2242" s="223"/>
      <c r="T2242" s="231"/>
      <c r="U2242" s="231"/>
      <c r="V2242" s="231"/>
      <c r="W2242" s="251" t="str">
        <f t="shared" si="34"/>
        <v/>
      </c>
    </row>
    <row r="2243" spans="1:23" ht="15" customHeight="1">
      <c r="A2243" s="223"/>
      <c r="B2243" s="223"/>
      <c r="C2243" s="224"/>
      <c r="D2243" s="223"/>
      <c r="E2243" s="223"/>
      <c r="F2243" s="223"/>
      <c r="G2243" s="223"/>
      <c r="H2243" s="223"/>
      <c r="I2243" s="223"/>
      <c r="J2243" s="225"/>
      <c r="K2243" s="223"/>
      <c r="L2243" s="223"/>
      <c r="M2243" s="223"/>
      <c r="N2243" s="223"/>
      <c r="O2243" s="231"/>
      <c r="P2243" s="231"/>
      <c r="Q2243" s="231"/>
      <c r="R2243" s="231"/>
      <c r="S2243" s="223"/>
      <c r="T2243" s="231"/>
      <c r="U2243" s="231"/>
      <c r="V2243" s="231"/>
      <c r="W2243" s="251" t="str">
        <f t="shared" si="34"/>
        <v/>
      </c>
    </row>
    <row r="2244" spans="1:23" ht="15" customHeight="1">
      <c r="A2244" s="223"/>
      <c r="B2244" s="223"/>
      <c r="C2244" s="224"/>
      <c r="D2244" s="223"/>
      <c r="E2244" s="223"/>
      <c r="F2244" s="223"/>
      <c r="G2244" s="223"/>
      <c r="H2244" s="223"/>
      <c r="I2244" s="223"/>
      <c r="J2244" s="225"/>
      <c r="K2244" s="223"/>
      <c r="L2244" s="223"/>
      <c r="M2244" s="223"/>
      <c r="N2244" s="223"/>
      <c r="O2244" s="231"/>
      <c r="P2244" s="231"/>
      <c r="Q2244" s="231"/>
      <c r="R2244" s="231"/>
      <c r="S2244" s="223"/>
      <c r="T2244" s="231"/>
      <c r="U2244" s="231"/>
      <c r="V2244" s="231"/>
      <c r="W2244" s="251" t="str">
        <f t="shared" ref="W2244:W2307" si="35">IF($O2244="YES",$O$2&amp;", ","")&amp;IF($P2244="YES",$P$2&amp;", ","")&amp;IF($Q2244="YES",$Q$2&amp;", ","")&amp;IF($R2244="YES",$R$2&amp;", ","")</f>
        <v/>
      </c>
    </row>
    <row r="2245" spans="1:23" ht="15" customHeight="1">
      <c r="A2245" s="223"/>
      <c r="B2245" s="223"/>
      <c r="C2245" s="224"/>
      <c r="D2245" s="223"/>
      <c r="E2245" s="223"/>
      <c r="F2245" s="223"/>
      <c r="G2245" s="223"/>
      <c r="H2245" s="223"/>
      <c r="I2245" s="223"/>
      <c r="J2245" s="225"/>
      <c r="K2245" s="223"/>
      <c r="L2245" s="223"/>
      <c r="M2245" s="223"/>
      <c r="N2245" s="223"/>
      <c r="O2245" s="231"/>
      <c r="P2245" s="231"/>
      <c r="Q2245" s="231"/>
      <c r="R2245" s="231"/>
      <c r="S2245" s="223"/>
      <c r="T2245" s="231"/>
      <c r="U2245" s="231"/>
      <c r="V2245" s="231"/>
      <c r="W2245" s="251" t="str">
        <f t="shared" si="35"/>
        <v/>
      </c>
    </row>
    <row r="2246" spans="1:23" ht="15" customHeight="1">
      <c r="A2246" s="223"/>
      <c r="B2246" s="223"/>
      <c r="C2246" s="224"/>
      <c r="D2246" s="223"/>
      <c r="E2246" s="223"/>
      <c r="F2246" s="223"/>
      <c r="G2246" s="223"/>
      <c r="H2246" s="223"/>
      <c r="I2246" s="223"/>
      <c r="J2246" s="225"/>
      <c r="K2246" s="223"/>
      <c r="L2246" s="223"/>
      <c r="M2246" s="223"/>
      <c r="N2246" s="223"/>
      <c r="O2246" s="231"/>
      <c r="P2246" s="231"/>
      <c r="Q2246" s="231"/>
      <c r="R2246" s="231"/>
      <c r="S2246" s="223"/>
      <c r="T2246" s="231"/>
      <c r="U2246" s="231"/>
      <c r="V2246" s="231"/>
      <c r="W2246" s="251" t="str">
        <f t="shared" si="35"/>
        <v/>
      </c>
    </row>
    <row r="2247" spans="1:23" ht="15" customHeight="1">
      <c r="A2247" s="223"/>
      <c r="B2247" s="223"/>
      <c r="C2247" s="224"/>
      <c r="D2247" s="223"/>
      <c r="E2247" s="223"/>
      <c r="F2247" s="223"/>
      <c r="G2247" s="223"/>
      <c r="H2247" s="223"/>
      <c r="I2247" s="223"/>
      <c r="J2247" s="225"/>
      <c r="K2247" s="223"/>
      <c r="L2247" s="223"/>
      <c r="M2247" s="223"/>
      <c r="N2247" s="223"/>
      <c r="O2247" s="231"/>
      <c r="P2247" s="231"/>
      <c r="Q2247" s="231"/>
      <c r="R2247" s="231"/>
      <c r="S2247" s="223"/>
      <c r="T2247" s="231"/>
      <c r="U2247" s="231"/>
      <c r="V2247" s="231"/>
      <c r="W2247" s="251" t="str">
        <f t="shared" si="35"/>
        <v/>
      </c>
    </row>
    <row r="2248" spans="1:23" ht="15" customHeight="1">
      <c r="A2248" s="223"/>
      <c r="B2248" s="223"/>
      <c r="C2248" s="224"/>
      <c r="D2248" s="223"/>
      <c r="E2248" s="223"/>
      <c r="F2248" s="223"/>
      <c r="G2248" s="223"/>
      <c r="H2248" s="223"/>
      <c r="I2248" s="223"/>
      <c r="J2248" s="225"/>
      <c r="K2248" s="223"/>
      <c r="L2248" s="223"/>
      <c r="M2248" s="223"/>
      <c r="N2248" s="223"/>
      <c r="O2248" s="231"/>
      <c r="P2248" s="231"/>
      <c r="Q2248" s="231"/>
      <c r="R2248" s="231"/>
      <c r="S2248" s="223"/>
      <c r="T2248" s="231"/>
      <c r="U2248" s="231"/>
      <c r="V2248" s="231"/>
      <c r="W2248" s="251" t="str">
        <f t="shared" si="35"/>
        <v/>
      </c>
    </row>
    <row r="2249" spans="1:23" ht="15" customHeight="1">
      <c r="A2249" s="223"/>
      <c r="B2249" s="223"/>
      <c r="C2249" s="224"/>
      <c r="D2249" s="223"/>
      <c r="E2249" s="223"/>
      <c r="F2249" s="223"/>
      <c r="G2249" s="223"/>
      <c r="H2249" s="223"/>
      <c r="I2249" s="223"/>
      <c r="J2249" s="225"/>
      <c r="K2249" s="223"/>
      <c r="L2249" s="223"/>
      <c r="M2249" s="223"/>
      <c r="N2249" s="223"/>
      <c r="O2249" s="231"/>
      <c r="P2249" s="231"/>
      <c r="Q2249" s="231"/>
      <c r="R2249" s="231"/>
      <c r="S2249" s="223"/>
      <c r="T2249" s="231"/>
      <c r="U2249" s="231"/>
      <c r="V2249" s="231"/>
      <c r="W2249" s="251" t="str">
        <f t="shared" si="35"/>
        <v/>
      </c>
    </row>
    <row r="2250" spans="1:23" ht="15" customHeight="1">
      <c r="A2250" s="223"/>
      <c r="B2250" s="223"/>
      <c r="C2250" s="224"/>
      <c r="D2250" s="223"/>
      <c r="E2250" s="223"/>
      <c r="F2250" s="223"/>
      <c r="G2250" s="223"/>
      <c r="H2250" s="223"/>
      <c r="I2250" s="223"/>
      <c r="J2250" s="225"/>
      <c r="K2250" s="223"/>
      <c r="L2250" s="223"/>
      <c r="M2250" s="223"/>
      <c r="N2250" s="223"/>
      <c r="O2250" s="231"/>
      <c r="P2250" s="231"/>
      <c r="Q2250" s="231"/>
      <c r="R2250" s="231"/>
      <c r="S2250" s="223"/>
      <c r="T2250" s="231"/>
      <c r="U2250" s="231"/>
      <c r="V2250" s="231"/>
      <c r="W2250" s="251" t="str">
        <f t="shared" si="35"/>
        <v/>
      </c>
    </row>
    <row r="2251" spans="1:23" ht="15" customHeight="1">
      <c r="A2251" s="223"/>
      <c r="B2251" s="223"/>
      <c r="C2251" s="224"/>
      <c r="D2251" s="223"/>
      <c r="E2251" s="223"/>
      <c r="F2251" s="223"/>
      <c r="G2251" s="223"/>
      <c r="H2251" s="223"/>
      <c r="I2251" s="223"/>
      <c r="J2251" s="225"/>
      <c r="K2251" s="223"/>
      <c r="L2251" s="223"/>
      <c r="M2251" s="223"/>
      <c r="N2251" s="223"/>
      <c r="O2251" s="231"/>
      <c r="P2251" s="231"/>
      <c r="Q2251" s="231"/>
      <c r="R2251" s="231"/>
      <c r="S2251" s="223"/>
      <c r="T2251" s="231"/>
      <c r="U2251" s="231"/>
      <c r="V2251" s="231"/>
      <c r="W2251" s="251" t="str">
        <f t="shared" si="35"/>
        <v/>
      </c>
    </row>
    <row r="2252" spans="1:23" ht="15" customHeight="1">
      <c r="A2252" s="223"/>
      <c r="B2252" s="223"/>
      <c r="C2252" s="224"/>
      <c r="D2252" s="223"/>
      <c r="E2252" s="223"/>
      <c r="F2252" s="223"/>
      <c r="G2252" s="223"/>
      <c r="H2252" s="223"/>
      <c r="I2252" s="223"/>
      <c r="J2252" s="225"/>
      <c r="K2252" s="223"/>
      <c r="L2252" s="223"/>
      <c r="M2252" s="223"/>
      <c r="N2252" s="223"/>
      <c r="O2252" s="231"/>
      <c r="P2252" s="231"/>
      <c r="Q2252" s="231"/>
      <c r="R2252" s="231"/>
      <c r="S2252" s="223"/>
      <c r="T2252" s="231"/>
      <c r="U2252" s="231"/>
      <c r="V2252" s="231"/>
      <c r="W2252" s="251" t="str">
        <f t="shared" si="35"/>
        <v/>
      </c>
    </row>
    <row r="2253" spans="1:23" ht="15" customHeight="1">
      <c r="A2253" s="223"/>
      <c r="B2253" s="223"/>
      <c r="C2253" s="224"/>
      <c r="D2253" s="223"/>
      <c r="E2253" s="223"/>
      <c r="F2253" s="223"/>
      <c r="G2253" s="223"/>
      <c r="H2253" s="223"/>
      <c r="I2253" s="223"/>
      <c r="J2253" s="225"/>
      <c r="K2253" s="223"/>
      <c r="L2253" s="223"/>
      <c r="M2253" s="223"/>
      <c r="N2253" s="223"/>
      <c r="O2253" s="231"/>
      <c r="P2253" s="231"/>
      <c r="Q2253" s="231"/>
      <c r="R2253" s="231"/>
      <c r="S2253" s="223"/>
      <c r="T2253" s="231"/>
      <c r="U2253" s="231"/>
      <c r="V2253" s="231"/>
      <c r="W2253" s="251" t="str">
        <f t="shared" si="35"/>
        <v/>
      </c>
    </row>
    <row r="2254" spans="1:23" ht="15" customHeight="1">
      <c r="A2254" s="223"/>
      <c r="B2254" s="223"/>
      <c r="C2254" s="224"/>
      <c r="D2254" s="223"/>
      <c r="E2254" s="223"/>
      <c r="F2254" s="223"/>
      <c r="G2254" s="223"/>
      <c r="H2254" s="223"/>
      <c r="I2254" s="223"/>
      <c r="J2254" s="225"/>
      <c r="K2254" s="223"/>
      <c r="L2254" s="223"/>
      <c r="M2254" s="223"/>
      <c r="N2254" s="223"/>
      <c r="O2254" s="231"/>
      <c r="P2254" s="231"/>
      <c r="Q2254" s="231"/>
      <c r="R2254" s="231"/>
      <c r="S2254" s="223"/>
      <c r="T2254" s="231"/>
      <c r="U2254" s="231"/>
      <c r="V2254" s="231"/>
      <c r="W2254" s="251" t="str">
        <f t="shared" si="35"/>
        <v/>
      </c>
    </row>
    <row r="2255" spans="1:23" ht="15" customHeight="1">
      <c r="A2255" s="223"/>
      <c r="B2255" s="223"/>
      <c r="C2255" s="224"/>
      <c r="D2255" s="223"/>
      <c r="E2255" s="223"/>
      <c r="F2255" s="223"/>
      <c r="G2255" s="223"/>
      <c r="H2255" s="223"/>
      <c r="I2255" s="223"/>
      <c r="J2255" s="225"/>
      <c r="K2255" s="223"/>
      <c r="L2255" s="223"/>
      <c r="M2255" s="223"/>
      <c r="N2255" s="223"/>
      <c r="O2255" s="231"/>
      <c r="P2255" s="231"/>
      <c r="Q2255" s="231"/>
      <c r="R2255" s="231"/>
      <c r="S2255" s="223"/>
      <c r="T2255" s="231"/>
      <c r="U2255" s="231"/>
      <c r="V2255" s="231"/>
      <c r="W2255" s="251" t="str">
        <f t="shared" si="35"/>
        <v/>
      </c>
    </row>
    <row r="2256" spans="1:23" ht="15" customHeight="1">
      <c r="A2256" s="223"/>
      <c r="B2256" s="223"/>
      <c r="C2256" s="224"/>
      <c r="D2256" s="223"/>
      <c r="E2256" s="223"/>
      <c r="F2256" s="223"/>
      <c r="G2256" s="223"/>
      <c r="H2256" s="223"/>
      <c r="I2256" s="223"/>
      <c r="J2256" s="225"/>
      <c r="K2256" s="223"/>
      <c r="L2256" s="223"/>
      <c r="M2256" s="223"/>
      <c r="N2256" s="223"/>
      <c r="O2256" s="231"/>
      <c r="P2256" s="231"/>
      <c r="Q2256" s="231"/>
      <c r="R2256" s="231"/>
      <c r="S2256" s="223"/>
      <c r="T2256" s="231"/>
      <c r="U2256" s="231"/>
      <c r="V2256" s="231"/>
      <c r="W2256" s="251" t="str">
        <f t="shared" si="35"/>
        <v/>
      </c>
    </row>
    <row r="2257" spans="1:23" ht="15" customHeight="1">
      <c r="A2257" s="223"/>
      <c r="B2257" s="223"/>
      <c r="C2257" s="224"/>
      <c r="D2257" s="223"/>
      <c r="E2257" s="223"/>
      <c r="F2257" s="223"/>
      <c r="G2257" s="223"/>
      <c r="H2257" s="223"/>
      <c r="I2257" s="223"/>
      <c r="J2257" s="225"/>
      <c r="K2257" s="223"/>
      <c r="L2257" s="223"/>
      <c r="M2257" s="223"/>
      <c r="N2257" s="223"/>
      <c r="O2257" s="231"/>
      <c r="P2257" s="231"/>
      <c r="Q2257" s="231"/>
      <c r="R2257" s="231"/>
      <c r="S2257" s="223"/>
      <c r="T2257" s="231"/>
      <c r="U2257" s="231"/>
      <c r="V2257" s="231"/>
      <c r="W2257" s="251" t="str">
        <f t="shared" si="35"/>
        <v/>
      </c>
    </row>
    <row r="2258" spans="1:23" ht="15" customHeight="1">
      <c r="A2258" s="223"/>
      <c r="B2258" s="223"/>
      <c r="C2258" s="224"/>
      <c r="D2258" s="223"/>
      <c r="E2258" s="223"/>
      <c r="F2258" s="223"/>
      <c r="G2258" s="223"/>
      <c r="H2258" s="223"/>
      <c r="I2258" s="223"/>
      <c r="J2258" s="225"/>
      <c r="K2258" s="223"/>
      <c r="L2258" s="223"/>
      <c r="M2258" s="223"/>
      <c r="N2258" s="223"/>
      <c r="O2258" s="231"/>
      <c r="P2258" s="231"/>
      <c r="Q2258" s="231"/>
      <c r="R2258" s="231"/>
      <c r="S2258" s="223"/>
      <c r="T2258" s="231"/>
      <c r="U2258" s="231"/>
      <c r="V2258" s="231"/>
      <c r="W2258" s="251" t="str">
        <f t="shared" si="35"/>
        <v/>
      </c>
    </row>
    <row r="2259" spans="1:23" ht="15" customHeight="1">
      <c r="A2259" s="223"/>
      <c r="B2259" s="223"/>
      <c r="C2259" s="224"/>
      <c r="D2259" s="223"/>
      <c r="E2259" s="223"/>
      <c r="F2259" s="223"/>
      <c r="G2259" s="223"/>
      <c r="H2259" s="223"/>
      <c r="I2259" s="223"/>
      <c r="J2259" s="225"/>
      <c r="K2259" s="223"/>
      <c r="L2259" s="223"/>
      <c r="M2259" s="223"/>
      <c r="N2259" s="223"/>
      <c r="O2259" s="231"/>
      <c r="P2259" s="231"/>
      <c r="Q2259" s="231"/>
      <c r="R2259" s="231"/>
      <c r="S2259" s="223"/>
      <c r="T2259" s="231"/>
      <c r="U2259" s="231"/>
      <c r="V2259" s="231"/>
      <c r="W2259" s="251" t="str">
        <f t="shared" si="35"/>
        <v/>
      </c>
    </row>
    <row r="2260" spans="1:23" ht="15" customHeight="1">
      <c r="A2260" s="223"/>
      <c r="B2260" s="223"/>
      <c r="C2260" s="224"/>
      <c r="D2260" s="223"/>
      <c r="E2260" s="223"/>
      <c r="F2260" s="223"/>
      <c r="G2260" s="223"/>
      <c r="H2260" s="223"/>
      <c r="I2260" s="223"/>
      <c r="J2260" s="225"/>
      <c r="K2260" s="223"/>
      <c r="L2260" s="223"/>
      <c r="M2260" s="223"/>
      <c r="N2260" s="223"/>
      <c r="O2260" s="231"/>
      <c r="P2260" s="231"/>
      <c r="Q2260" s="231"/>
      <c r="R2260" s="231"/>
      <c r="S2260" s="223"/>
      <c r="T2260" s="231"/>
      <c r="U2260" s="231"/>
      <c r="V2260" s="231"/>
      <c r="W2260" s="251" t="str">
        <f t="shared" si="35"/>
        <v/>
      </c>
    </row>
    <row r="2261" spans="1:23" ht="15" customHeight="1">
      <c r="A2261" s="223"/>
      <c r="B2261" s="223"/>
      <c r="C2261" s="224"/>
      <c r="D2261" s="223"/>
      <c r="E2261" s="223"/>
      <c r="F2261" s="223"/>
      <c r="G2261" s="223"/>
      <c r="H2261" s="223"/>
      <c r="I2261" s="223"/>
      <c r="J2261" s="225"/>
      <c r="K2261" s="223"/>
      <c r="L2261" s="223"/>
      <c r="M2261" s="223"/>
      <c r="N2261" s="223"/>
      <c r="O2261" s="231"/>
      <c r="P2261" s="231"/>
      <c r="Q2261" s="231"/>
      <c r="R2261" s="231"/>
      <c r="S2261" s="223"/>
      <c r="T2261" s="231"/>
      <c r="U2261" s="231"/>
      <c r="V2261" s="231"/>
      <c r="W2261" s="251" t="str">
        <f t="shared" si="35"/>
        <v/>
      </c>
    </row>
    <row r="2262" spans="1:23" ht="15" customHeight="1">
      <c r="A2262" s="223"/>
      <c r="B2262" s="223"/>
      <c r="C2262" s="224"/>
      <c r="D2262" s="223"/>
      <c r="E2262" s="223"/>
      <c r="F2262" s="223"/>
      <c r="G2262" s="223"/>
      <c r="H2262" s="223"/>
      <c r="I2262" s="223"/>
      <c r="J2262" s="225"/>
      <c r="K2262" s="223"/>
      <c r="L2262" s="223"/>
      <c r="M2262" s="223"/>
      <c r="N2262" s="223"/>
      <c r="O2262" s="231"/>
      <c r="P2262" s="231"/>
      <c r="Q2262" s="231"/>
      <c r="R2262" s="231"/>
      <c r="S2262" s="223"/>
      <c r="T2262" s="231"/>
      <c r="U2262" s="231"/>
      <c r="V2262" s="231"/>
      <c r="W2262" s="251" t="str">
        <f t="shared" si="35"/>
        <v/>
      </c>
    </row>
    <row r="2263" spans="1:23" ht="15" customHeight="1">
      <c r="A2263" s="223"/>
      <c r="B2263" s="223"/>
      <c r="C2263" s="224"/>
      <c r="D2263" s="223"/>
      <c r="E2263" s="223"/>
      <c r="F2263" s="223"/>
      <c r="G2263" s="223"/>
      <c r="H2263" s="223"/>
      <c r="I2263" s="223"/>
      <c r="J2263" s="225"/>
      <c r="K2263" s="223"/>
      <c r="L2263" s="223"/>
      <c r="M2263" s="223"/>
      <c r="N2263" s="223"/>
      <c r="O2263" s="231"/>
      <c r="P2263" s="231"/>
      <c r="Q2263" s="231"/>
      <c r="R2263" s="231"/>
      <c r="S2263" s="223"/>
      <c r="T2263" s="231"/>
      <c r="U2263" s="231"/>
      <c r="V2263" s="231"/>
      <c r="W2263" s="251" t="str">
        <f t="shared" si="35"/>
        <v/>
      </c>
    </row>
    <row r="2264" spans="1:23" ht="15" customHeight="1">
      <c r="A2264" s="223"/>
      <c r="B2264" s="223"/>
      <c r="C2264" s="224"/>
      <c r="D2264" s="223"/>
      <c r="E2264" s="223"/>
      <c r="F2264" s="223"/>
      <c r="G2264" s="223"/>
      <c r="H2264" s="223"/>
      <c r="I2264" s="223"/>
      <c r="J2264" s="225"/>
      <c r="K2264" s="223"/>
      <c r="L2264" s="223"/>
      <c r="M2264" s="223"/>
      <c r="N2264" s="223"/>
      <c r="O2264" s="231"/>
      <c r="P2264" s="231"/>
      <c r="Q2264" s="231"/>
      <c r="R2264" s="231"/>
      <c r="S2264" s="223"/>
      <c r="T2264" s="231"/>
      <c r="U2264" s="231"/>
      <c r="V2264" s="231"/>
      <c r="W2264" s="251" t="str">
        <f t="shared" si="35"/>
        <v/>
      </c>
    </row>
    <row r="2265" spans="1:23" ht="15" customHeight="1">
      <c r="A2265" s="223"/>
      <c r="B2265" s="223"/>
      <c r="C2265" s="224"/>
      <c r="D2265" s="223"/>
      <c r="E2265" s="223"/>
      <c r="F2265" s="223"/>
      <c r="G2265" s="223"/>
      <c r="H2265" s="223"/>
      <c r="I2265" s="223"/>
      <c r="J2265" s="225"/>
      <c r="K2265" s="223"/>
      <c r="L2265" s="223"/>
      <c r="M2265" s="223"/>
      <c r="N2265" s="223"/>
      <c r="O2265" s="231"/>
      <c r="P2265" s="231"/>
      <c r="Q2265" s="231"/>
      <c r="R2265" s="231"/>
      <c r="S2265" s="223"/>
      <c r="T2265" s="231"/>
      <c r="U2265" s="231"/>
      <c r="V2265" s="231"/>
      <c r="W2265" s="251" t="str">
        <f t="shared" si="35"/>
        <v/>
      </c>
    </row>
    <row r="2266" spans="1:23" ht="15" customHeight="1">
      <c r="A2266" s="223"/>
      <c r="B2266" s="223"/>
      <c r="C2266" s="224"/>
      <c r="D2266" s="223"/>
      <c r="E2266" s="223"/>
      <c r="F2266" s="223"/>
      <c r="G2266" s="223"/>
      <c r="H2266" s="223"/>
      <c r="I2266" s="223"/>
      <c r="J2266" s="225"/>
      <c r="K2266" s="223"/>
      <c r="L2266" s="223"/>
      <c r="M2266" s="223"/>
      <c r="N2266" s="223"/>
      <c r="O2266" s="231"/>
      <c r="P2266" s="231"/>
      <c r="Q2266" s="231"/>
      <c r="R2266" s="231"/>
      <c r="S2266" s="223"/>
      <c r="T2266" s="231"/>
      <c r="U2266" s="231"/>
      <c r="V2266" s="231"/>
      <c r="W2266" s="251" t="str">
        <f t="shared" si="35"/>
        <v/>
      </c>
    </row>
    <row r="2267" spans="1:23" ht="15" customHeight="1">
      <c r="A2267" s="223"/>
      <c r="B2267" s="223"/>
      <c r="C2267" s="224"/>
      <c r="D2267" s="223"/>
      <c r="E2267" s="223"/>
      <c r="F2267" s="223"/>
      <c r="G2267" s="223"/>
      <c r="H2267" s="223"/>
      <c r="I2267" s="223"/>
      <c r="J2267" s="225"/>
      <c r="K2267" s="223"/>
      <c r="L2267" s="223"/>
      <c r="M2267" s="223"/>
      <c r="N2267" s="223"/>
      <c r="O2267" s="231"/>
      <c r="P2267" s="231"/>
      <c r="Q2267" s="231"/>
      <c r="R2267" s="231"/>
      <c r="S2267" s="223"/>
      <c r="T2267" s="231"/>
      <c r="U2267" s="231"/>
      <c r="V2267" s="231"/>
      <c r="W2267" s="251" t="str">
        <f t="shared" si="35"/>
        <v/>
      </c>
    </row>
    <row r="2268" spans="1:23" ht="15" customHeight="1">
      <c r="A2268" s="223"/>
      <c r="B2268" s="223"/>
      <c r="C2268" s="224"/>
      <c r="D2268" s="223"/>
      <c r="E2268" s="223"/>
      <c r="F2268" s="223"/>
      <c r="G2268" s="223"/>
      <c r="H2268" s="223"/>
      <c r="I2268" s="223"/>
      <c r="J2268" s="225"/>
      <c r="K2268" s="223"/>
      <c r="L2268" s="223"/>
      <c r="M2268" s="223"/>
      <c r="N2268" s="223"/>
      <c r="O2268" s="231"/>
      <c r="P2268" s="231"/>
      <c r="Q2268" s="231"/>
      <c r="R2268" s="231"/>
      <c r="S2268" s="223"/>
      <c r="T2268" s="231"/>
      <c r="U2268" s="231"/>
      <c r="V2268" s="231"/>
      <c r="W2268" s="251" t="str">
        <f t="shared" si="35"/>
        <v/>
      </c>
    </row>
    <row r="2269" spans="1:23" ht="15" customHeight="1">
      <c r="A2269" s="223"/>
      <c r="B2269" s="223"/>
      <c r="C2269" s="224"/>
      <c r="D2269" s="223"/>
      <c r="E2269" s="223"/>
      <c r="F2269" s="223"/>
      <c r="G2269" s="223"/>
      <c r="H2269" s="223"/>
      <c r="I2269" s="223"/>
      <c r="J2269" s="225"/>
      <c r="K2269" s="223"/>
      <c r="L2269" s="223"/>
      <c r="M2269" s="223"/>
      <c r="N2269" s="223"/>
      <c r="O2269" s="231"/>
      <c r="P2269" s="231"/>
      <c r="Q2269" s="231"/>
      <c r="R2269" s="231"/>
      <c r="S2269" s="223"/>
      <c r="T2269" s="231"/>
      <c r="U2269" s="231"/>
      <c r="V2269" s="231"/>
      <c r="W2269" s="251" t="str">
        <f t="shared" si="35"/>
        <v/>
      </c>
    </row>
    <row r="2270" spans="1:23" ht="15" customHeight="1">
      <c r="A2270" s="223"/>
      <c r="B2270" s="223"/>
      <c r="C2270" s="224"/>
      <c r="D2270" s="223"/>
      <c r="E2270" s="223"/>
      <c r="F2270" s="223"/>
      <c r="G2270" s="223"/>
      <c r="H2270" s="223"/>
      <c r="I2270" s="223"/>
      <c r="J2270" s="225"/>
      <c r="K2270" s="223"/>
      <c r="L2270" s="223"/>
      <c r="M2270" s="223"/>
      <c r="N2270" s="223"/>
      <c r="O2270" s="231"/>
      <c r="P2270" s="231"/>
      <c r="Q2270" s="231"/>
      <c r="R2270" s="231"/>
      <c r="S2270" s="223"/>
      <c r="T2270" s="231"/>
      <c r="U2270" s="231"/>
      <c r="V2270" s="231"/>
      <c r="W2270" s="251" t="str">
        <f t="shared" si="35"/>
        <v/>
      </c>
    </row>
    <row r="2271" spans="1:23" ht="15" customHeight="1">
      <c r="A2271" s="223"/>
      <c r="B2271" s="223"/>
      <c r="C2271" s="224"/>
      <c r="D2271" s="223"/>
      <c r="E2271" s="223"/>
      <c r="F2271" s="223"/>
      <c r="G2271" s="223"/>
      <c r="H2271" s="223"/>
      <c r="I2271" s="223"/>
      <c r="J2271" s="225"/>
      <c r="K2271" s="223"/>
      <c r="L2271" s="223"/>
      <c r="M2271" s="223"/>
      <c r="N2271" s="223"/>
      <c r="O2271" s="231"/>
      <c r="P2271" s="231"/>
      <c r="Q2271" s="231"/>
      <c r="R2271" s="231"/>
      <c r="S2271" s="223"/>
      <c r="T2271" s="231"/>
      <c r="U2271" s="231"/>
      <c r="V2271" s="231"/>
      <c r="W2271" s="251" t="str">
        <f t="shared" si="35"/>
        <v/>
      </c>
    </row>
    <row r="2272" spans="1:23" ht="15" customHeight="1">
      <c r="A2272" s="223"/>
      <c r="B2272" s="223"/>
      <c r="C2272" s="224"/>
      <c r="D2272" s="223"/>
      <c r="E2272" s="223"/>
      <c r="F2272" s="223"/>
      <c r="G2272" s="223"/>
      <c r="H2272" s="223"/>
      <c r="I2272" s="223"/>
      <c r="J2272" s="225"/>
      <c r="K2272" s="223"/>
      <c r="L2272" s="223"/>
      <c r="M2272" s="223"/>
      <c r="N2272" s="223"/>
      <c r="O2272" s="231"/>
      <c r="P2272" s="231"/>
      <c r="Q2272" s="231"/>
      <c r="R2272" s="231"/>
      <c r="S2272" s="223"/>
      <c r="T2272" s="231"/>
      <c r="U2272" s="231"/>
      <c r="V2272" s="231"/>
      <c r="W2272" s="251" t="str">
        <f t="shared" si="35"/>
        <v/>
      </c>
    </row>
    <row r="2273" spans="1:23" ht="15" customHeight="1">
      <c r="A2273" s="223"/>
      <c r="B2273" s="223"/>
      <c r="C2273" s="224"/>
      <c r="D2273" s="223"/>
      <c r="E2273" s="223"/>
      <c r="F2273" s="223"/>
      <c r="G2273" s="223"/>
      <c r="H2273" s="223"/>
      <c r="I2273" s="223"/>
      <c r="J2273" s="225"/>
      <c r="K2273" s="223"/>
      <c r="L2273" s="223"/>
      <c r="M2273" s="223"/>
      <c r="N2273" s="223"/>
      <c r="O2273" s="231"/>
      <c r="P2273" s="231"/>
      <c r="Q2273" s="231"/>
      <c r="R2273" s="231"/>
      <c r="S2273" s="223"/>
      <c r="T2273" s="231"/>
      <c r="U2273" s="231"/>
      <c r="V2273" s="231"/>
      <c r="W2273" s="251" t="str">
        <f t="shared" si="35"/>
        <v/>
      </c>
    </row>
    <row r="2274" spans="1:23" ht="15" customHeight="1">
      <c r="A2274" s="223"/>
      <c r="B2274" s="223"/>
      <c r="C2274" s="224"/>
      <c r="D2274" s="223"/>
      <c r="E2274" s="223"/>
      <c r="F2274" s="223"/>
      <c r="G2274" s="223"/>
      <c r="H2274" s="223"/>
      <c r="I2274" s="223"/>
      <c r="J2274" s="225"/>
      <c r="K2274" s="223"/>
      <c r="L2274" s="223"/>
      <c r="M2274" s="223"/>
      <c r="N2274" s="223"/>
      <c r="O2274" s="231"/>
      <c r="P2274" s="231"/>
      <c r="Q2274" s="231"/>
      <c r="R2274" s="231"/>
      <c r="S2274" s="223"/>
      <c r="T2274" s="231"/>
      <c r="U2274" s="231"/>
      <c r="V2274" s="231"/>
      <c r="W2274" s="251" t="str">
        <f t="shared" si="35"/>
        <v/>
      </c>
    </row>
    <row r="2275" spans="1:23" ht="15" customHeight="1">
      <c r="A2275" s="223"/>
      <c r="B2275" s="223"/>
      <c r="C2275" s="224"/>
      <c r="D2275" s="223"/>
      <c r="E2275" s="223"/>
      <c r="F2275" s="223"/>
      <c r="G2275" s="223"/>
      <c r="H2275" s="223"/>
      <c r="I2275" s="223"/>
      <c r="J2275" s="225"/>
      <c r="K2275" s="223"/>
      <c r="L2275" s="223"/>
      <c r="M2275" s="223"/>
      <c r="N2275" s="223"/>
      <c r="O2275" s="231"/>
      <c r="P2275" s="231"/>
      <c r="Q2275" s="231"/>
      <c r="R2275" s="231"/>
      <c r="S2275" s="223"/>
      <c r="T2275" s="231"/>
      <c r="U2275" s="231"/>
      <c r="V2275" s="231"/>
      <c r="W2275" s="251" t="str">
        <f t="shared" si="35"/>
        <v/>
      </c>
    </row>
    <row r="2276" spans="1:23" ht="15" customHeight="1">
      <c r="A2276" s="223"/>
      <c r="B2276" s="223"/>
      <c r="C2276" s="224"/>
      <c r="D2276" s="223"/>
      <c r="E2276" s="223"/>
      <c r="F2276" s="223"/>
      <c r="G2276" s="223"/>
      <c r="H2276" s="223"/>
      <c r="I2276" s="223"/>
      <c r="J2276" s="225"/>
      <c r="K2276" s="223"/>
      <c r="L2276" s="223"/>
      <c r="M2276" s="223"/>
      <c r="N2276" s="223"/>
      <c r="O2276" s="231"/>
      <c r="P2276" s="231"/>
      <c r="Q2276" s="231"/>
      <c r="R2276" s="231"/>
      <c r="S2276" s="223"/>
      <c r="T2276" s="231"/>
      <c r="U2276" s="231"/>
      <c r="V2276" s="231"/>
      <c r="W2276" s="251" t="str">
        <f t="shared" si="35"/>
        <v/>
      </c>
    </row>
    <row r="2277" spans="1:23" ht="15" customHeight="1">
      <c r="A2277" s="223"/>
      <c r="B2277" s="223"/>
      <c r="C2277" s="224"/>
      <c r="D2277" s="223"/>
      <c r="E2277" s="223"/>
      <c r="F2277" s="223"/>
      <c r="G2277" s="223"/>
      <c r="H2277" s="223"/>
      <c r="I2277" s="223"/>
      <c r="J2277" s="225"/>
      <c r="K2277" s="223"/>
      <c r="L2277" s="223"/>
      <c r="M2277" s="223"/>
      <c r="N2277" s="223"/>
      <c r="O2277" s="231"/>
      <c r="P2277" s="231"/>
      <c r="Q2277" s="231"/>
      <c r="R2277" s="231"/>
      <c r="S2277" s="223"/>
      <c r="T2277" s="231"/>
      <c r="U2277" s="231"/>
      <c r="V2277" s="231"/>
      <c r="W2277" s="251" t="str">
        <f t="shared" si="35"/>
        <v/>
      </c>
    </row>
    <row r="2278" spans="1:23" ht="15" customHeight="1">
      <c r="A2278" s="223"/>
      <c r="B2278" s="223"/>
      <c r="C2278" s="224"/>
      <c r="D2278" s="223"/>
      <c r="E2278" s="223"/>
      <c r="F2278" s="223"/>
      <c r="G2278" s="223"/>
      <c r="H2278" s="223"/>
      <c r="I2278" s="223"/>
      <c r="J2278" s="225"/>
      <c r="K2278" s="223"/>
      <c r="L2278" s="223"/>
      <c r="M2278" s="223"/>
      <c r="N2278" s="223"/>
      <c r="O2278" s="231"/>
      <c r="P2278" s="231"/>
      <c r="Q2278" s="231"/>
      <c r="R2278" s="231"/>
      <c r="S2278" s="223"/>
      <c r="T2278" s="231"/>
      <c r="U2278" s="231"/>
      <c r="V2278" s="231"/>
      <c r="W2278" s="251" t="str">
        <f t="shared" si="35"/>
        <v/>
      </c>
    </row>
    <row r="2279" spans="1:23" ht="15" customHeight="1">
      <c r="A2279" s="223"/>
      <c r="B2279" s="223"/>
      <c r="C2279" s="224"/>
      <c r="D2279" s="223"/>
      <c r="E2279" s="223"/>
      <c r="F2279" s="223"/>
      <c r="G2279" s="223"/>
      <c r="H2279" s="223"/>
      <c r="I2279" s="223"/>
      <c r="J2279" s="225"/>
      <c r="K2279" s="223"/>
      <c r="L2279" s="223"/>
      <c r="M2279" s="223"/>
      <c r="N2279" s="223"/>
      <c r="O2279" s="231"/>
      <c r="P2279" s="231"/>
      <c r="Q2279" s="231"/>
      <c r="R2279" s="231"/>
      <c r="S2279" s="223"/>
      <c r="T2279" s="231"/>
      <c r="U2279" s="231"/>
      <c r="V2279" s="231"/>
      <c r="W2279" s="251" t="str">
        <f t="shared" si="35"/>
        <v/>
      </c>
    </row>
    <row r="2280" spans="1:23" ht="15" customHeight="1">
      <c r="A2280" s="223"/>
      <c r="B2280" s="223"/>
      <c r="C2280" s="224"/>
      <c r="D2280" s="223"/>
      <c r="E2280" s="223"/>
      <c r="F2280" s="223"/>
      <c r="G2280" s="223"/>
      <c r="H2280" s="223"/>
      <c r="I2280" s="223"/>
      <c r="J2280" s="225"/>
      <c r="K2280" s="223"/>
      <c r="L2280" s="223"/>
      <c r="M2280" s="223"/>
      <c r="N2280" s="223"/>
      <c r="O2280" s="231"/>
      <c r="P2280" s="231"/>
      <c r="Q2280" s="231"/>
      <c r="R2280" s="231"/>
      <c r="S2280" s="223"/>
      <c r="T2280" s="231"/>
      <c r="U2280" s="231"/>
      <c r="V2280" s="231"/>
      <c r="W2280" s="251" t="str">
        <f t="shared" si="35"/>
        <v/>
      </c>
    </row>
    <row r="2281" spans="1:23" ht="15" customHeight="1">
      <c r="A2281" s="223"/>
      <c r="B2281" s="223"/>
      <c r="C2281" s="224"/>
      <c r="D2281" s="223"/>
      <c r="E2281" s="223"/>
      <c r="F2281" s="223"/>
      <c r="G2281" s="223"/>
      <c r="H2281" s="223"/>
      <c r="I2281" s="223"/>
      <c r="J2281" s="225"/>
      <c r="K2281" s="223"/>
      <c r="L2281" s="223"/>
      <c r="M2281" s="223"/>
      <c r="N2281" s="223"/>
      <c r="O2281" s="231"/>
      <c r="P2281" s="231"/>
      <c r="Q2281" s="231"/>
      <c r="R2281" s="231"/>
      <c r="S2281" s="223"/>
      <c r="T2281" s="231"/>
      <c r="U2281" s="231"/>
      <c r="V2281" s="231"/>
      <c r="W2281" s="251" t="str">
        <f t="shared" si="35"/>
        <v/>
      </c>
    </row>
    <row r="2282" spans="1:23" ht="15" customHeight="1">
      <c r="A2282" s="223"/>
      <c r="B2282" s="223"/>
      <c r="C2282" s="224"/>
      <c r="D2282" s="223"/>
      <c r="E2282" s="223"/>
      <c r="F2282" s="223"/>
      <c r="G2282" s="223"/>
      <c r="H2282" s="223"/>
      <c r="I2282" s="223"/>
      <c r="J2282" s="225"/>
      <c r="K2282" s="223"/>
      <c r="L2282" s="223"/>
      <c r="M2282" s="223"/>
      <c r="N2282" s="223"/>
      <c r="O2282" s="231"/>
      <c r="P2282" s="231"/>
      <c r="Q2282" s="231"/>
      <c r="R2282" s="231"/>
      <c r="S2282" s="223"/>
      <c r="T2282" s="231"/>
      <c r="U2282" s="231"/>
      <c r="V2282" s="231"/>
      <c r="W2282" s="251" t="str">
        <f t="shared" si="35"/>
        <v/>
      </c>
    </row>
    <row r="2283" spans="1:23" ht="15" customHeight="1">
      <c r="A2283" s="223"/>
      <c r="B2283" s="223"/>
      <c r="C2283" s="224"/>
      <c r="D2283" s="223"/>
      <c r="E2283" s="223"/>
      <c r="F2283" s="223"/>
      <c r="G2283" s="223"/>
      <c r="H2283" s="223"/>
      <c r="I2283" s="223"/>
      <c r="J2283" s="225"/>
      <c r="K2283" s="223"/>
      <c r="L2283" s="223"/>
      <c r="M2283" s="223"/>
      <c r="N2283" s="223"/>
      <c r="O2283" s="231"/>
      <c r="P2283" s="231"/>
      <c r="Q2283" s="231"/>
      <c r="R2283" s="231"/>
      <c r="S2283" s="223"/>
      <c r="T2283" s="231"/>
      <c r="U2283" s="231"/>
      <c r="V2283" s="231"/>
      <c r="W2283" s="251" t="str">
        <f t="shared" si="35"/>
        <v/>
      </c>
    </row>
    <row r="2284" spans="1:23" ht="15" customHeight="1">
      <c r="A2284" s="223"/>
      <c r="B2284" s="223"/>
      <c r="C2284" s="224"/>
      <c r="D2284" s="223"/>
      <c r="E2284" s="223"/>
      <c r="F2284" s="223"/>
      <c r="G2284" s="223"/>
      <c r="H2284" s="223"/>
      <c r="I2284" s="223"/>
      <c r="J2284" s="225"/>
      <c r="K2284" s="223"/>
      <c r="L2284" s="223"/>
      <c r="M2284" s="223"/>
      <c r="N2284" s="223"/>
      <c r="O2284" s="231"/>
      <c r="P2284" s="231"/>
      <c r="Q2284" s="231"/>
      <c r="R2284" s="231"/>
      <c r="S2284" s="223"/>
      <c r="T2284" s="231"/>
      <c r="U2284" s="231"/>
      <c r="V2284" s="231"/>
      <c r="W2284" s="251" t="str">
        <f t="shared" si="35"/>
        <v/>
      </c>
    </row>
    <row r="2285" spans="1:23" ht="15" customHeight="1">
      <c r="A2285" s="223"/>
      <c r="B2285" s="223"/>
      <c r="C2285" s="224"/>
      <c r="D2285" s="223"/>
      <c r="E2285" s="223"/>
      <c r="F2285" s="223"/>
      <c r="G2285" s="223"/>
      <c r="H2285" s="223"/>
      <c r="I2285" s="223"/>
      <c r="J2285" s="225"/>
      <c r="K2285" s="223"/>
      <c r="L2285" s="223"/>
      <c r="M2285" s="223"/>
      <c r="N2285" s="223"/>
      <c r="O2285" s="231"/>
      <c r="P2285" s="231"/>
      <c r="Q2285" s="231"/>
      <c r="R2285" s="231"/>
      <c r="S2285" s="223"/>
      <c r="T2285" s="231"/>
      <c r="U2285" s="231"/>
      <c r="V2285" s="231"/>
      <c r="W2285" s="251" t="str">
        <f t="shared" si="35"/>
        <v/>
      </c>
    </row>
    <row r="2286" spans="1:23" ht="15" customHeight="1">
      <c r="A2286" s="223"/>
      <c r="B2286" s="223"/>
      <c r="C2286" s="224"/>
      <c r="D2286" s="223"/>
      <c r="E2286" s="223"/>
      <c r="F2286" s="223"/>
      <c r="G2286" s="223"/>
      <c r="H2286" s="223"/>
      <c r="I2286" s="223"/>
      <c r="J2286" s="225"/>
      <c r="K2286" s="223"/>
      <c r="L2286" s="223"/>
      <c r="M2286" s="223"/>
      <c r="N2286" s="223"/>
      <c r="O2286" s="231"/>
      <c r="P2286" s="231"/>
      <c r="Q2286" s="231"/>
      <c r="R2286" s="231"/>
      <c r="S2286" s="223"/>
      <c r="T2286" s="231"/>
      <c r="U2286" s="231"/>
      <c r="V2286" s="231"/>
      <c r="W2286" s="251" t="str">
        <f t="shared" si="35"/>
        <v/>
      </c>
    </row>
    <row r="2287" spans="1:23" ht="15" customHeight="1">
      <c r="A2287" s="223"/>
      <c r="B2287" s="223"/>
      <c r="C2287" s="224"/>
      <c r="D2287" s="223"/>
      <c r="E2287" s="223"/>
      <c r="F2287" s="223"/>
      <c r="G2287" s="223"/>
      <c r="H2287" s="223"/>
      <c r="I2287" s="223"/>
      <c r="J2287" s="225"/>
      <c r="K2287" s="223"/>
      <c r="L2287" s="223"/>
      <c r="M2287" s="223"/>
      <c r="N2287" s="223"/>
      <c r="O2287" s="231"/>
      <c r="P2287" s="231"/>
      <c r="Q2287" s="231"/>
      <c r="R2287" s="231"/>
      <c r="S2287" s="223"/>
      <c r="T2287" s="231"/>
      <c r="U2287" s="231"/>
      <c r="V2287" s="231"/>
      <c r="W2287" s="251" t="str">
        <f t="shared" si="35"/>
        <v/>
      </c>
    </row>
    <row r="2288" spans="1:23" ht="15" customHeight="1">
      <c r="A2288" s="223"/>
      <c r="B2288" s="223"/>
      <c r="C2288" s="224"/>
      <c r="D2288" s="223"/>
      <c r="E2288" s="223"/>
      <c r="F2288" s="223"/>
      <c r="G2288" s="223"/>
      <c r="H2288" s="223"/>
      <c r="I2288" s="223"/>
      <c r="J2288" s="225"/>
      <c r="K2288" s="223"/>
      <c r="L2288" s="223"/>
      <c r="M2288" s="223"/>
      <c r="N2288" s="223"/>
      <c r="O2288" s="231"/>
      <c r="P2288" s="231"/>
      <c r="Q2288" s="231"/>
      <c r="R2288" s="231"/>
      <c r="S2288" s="223"/>
      <c r="T2288" s="231"/>
      <c r="U2288" s="231"/>
      <c r="V2288" s="231"/>
      <c r="W2288" s="251" t="str">
        <f t="shared" si="35"/>
        <v/>
      </c>
    </row>
    <row r="2289" spans="1:23" ht="15" customHeight="1">
      <c r="A2289" s="223"/>
      <c r="B2289" s="223"/>
      <c r="C2289" s="224"/>
      <c r="D2289" s="223"/>
      <c r="E2289" s="223"/>
      <c r="F2289" s="223"/>
      <c r="G2289" s="223"/>
      <c r="H2289" s="223"/>
      <c r="I2289" s="223"/>
      <c r="J2289" s="225"/>
      <c r="K2289" s="223"/>
      <c r="L2289" s="223"/>
      <c r="M2289" s="223"/>
      <c r="N2289" s="223"/>
      <c r="O2289" s="231"/>
      <c r="P2289" s="231"/>
      <c r="Q2289" s="231"/>
      <c r="R2289" s="231"/>
      <c r="S2289" s="223"/>
      <c r="T2289" s="231"/>
      <c r="U2289" s="231"/>
      <c r="V2289" s="231"/>
      <c r="W2289" s="251" t="str">
        <f t="shared" si="35"/>
        <v/>
      </c>
    </row>
    <row r="2290" spans="1:23" ht="15" customHeight="1">
      <c r="A2290" s="223"/>
      <c r="B2290" s="223"/>
      <c r="C2290" s="224"/>
      <c r="D2290" s="223"/>
      <c r="E2290" s="223"/>
      <c r="F2290" s="223"/>
      <c r="G2290" s="223"/>
      <c r="H2290" s="223"/>
      <c r="I2290" s="223"/>
      <c r="J2290" s="225"/>
      <c r="K2290" s="223"/>
      <c r="L2290" s="223"/>
      <c r="M2290" s="223"/>
      <c r="N2290" s="223"/>
      <c r="O2290" s="231"/>
      <c r="P2290" s="231"/>
      <c r="Q2290" s="231"/>
      <c r="R2290" s="231"/>
      <c r="S2290" s="223"/>
      <c r="T2290" s="231"/>
      <c r="U2290" s="231"/>
      <c r="V2290" s="231"/>
      <c r="W2290" s="251" t="str">
        <f t="shared" si="35"/>
        <v/>
      </c>
    </row>
    <row r="2291" spans="1:23" ht="15" customHeight="1">
      <c r="A2291" s="223"/>
      <c r="B2291" s="223"/>
      <c r="C2291" s="224"/>
      <c r="D2291" s="223"/>
      <c r="E2291" s="223"/>
      <c r="F2291" s="223"/>
      <c r="G2291" s="223"/>
      <c r="H2291" s="223"/>
      <c r="I2291" s="223"/>
      <c r="J2291" s="225"/>
      <c r="K2291" s="223"/>
      <c r="L2291" s="223"/>
      <c r="M2291" s="223"/>
      <c r="N2291" s="223"/>
      <c r="O2291" s="231"/>
      <c r="P2291" s="231"/>
      <c r="Q2291" s="231"/>
      <c r="R2291" s="231"/>
      <c r="S2291" s="223"/>
      <c r="T2291" s="231"/>
      <c r="U2291" s="231"/>
      <c r="V2291" s="231"/>
      <c r="W2291" s="251" t="str">
        <f t="shared" si="35"/>
        <v/>
      </c>
    </row>
    <row r="2292" spans="1:23" ht="15" customHeight="1">
      <c r="A2292" s="223"/>
      <c r="B2292" s="223"/>
      <c r="C2292" s="224"/>
      <c r="D2292" s="223"/>
      <c r="E2292" s="223"/>
      <c r="F2292" s="223"/>
      <c r="G2292" s="223"/>
      <c r="H2292" s="223"/>
      <c r="I2292" s="223"/>
      <c r="J2292" s="225"/>
      <c r="K2292" s="223"/>
      <c r="L2292" s="223"/>
      <c r="M2292" s="223"/>
      <c r="N2292" s="223"/>
      <c r="O2292" s="231"/>
      <c r="P2292" s="231"/>
      <c r="Q2292" s="231"/>
      <c r="R2292" s="231"/>
      <c r="S2292" s="223"/>
      <c r="T2292" s="231"/>
      <c r="U2292" s="231"/>
      <c r="V2292" s="231"/>
      <c r="W2292" s="251" t="str">
        <f t="shared" si="35"/>
        <v/>
      </c>
    </row>
    <row r="2293" spans="1:23" ht="15" customHeight="1">
      <c r="A2293" s="223"/>
      <c r="B2293" s="223"/>
      <c r="C2293" s="224"/>
      <c r="D2293" s="223"/>
      <c r="E2293" s="223"/>
      <c r="F2293" s="223"/>
      <c r="G2293" s="223"/>
      <c r="H2293" s="223"/>
      <c r="I2293" s="223"/>
      <c r="J2293" s="225"/>
      <c r="K2293" s="223"/>
      <c r="L2293" s="223"/>
      <c r="M2293" s="223"/>
      <c r="N2293" s="223"/>
      <c r="O2293" s="231"/>
      <c r="P2293" s="231"/>
      <c r="Q2293" s="231"/>
      <c r="R2293" s="231"/>
      <c r="S2293" s="223"/>
      <c r="T2293" s="231"/>
      <c r="U2293" s="231"/>
      <c r="V2293" s="231"/>
      <c r="W2293" s="251" t="str">
        <f t="shared" si="35"/>
        <v/>
      </c>
    </row>
    <row r="2294" spans="1:23" ht="15" customHeight="1">
      <c r="A2294" s="223"/>
      <c r="B2294" s="223"/>
      <c r="C2294" s="224"/>
      <c r="D2294" s="223"/>
      <c r="E2294" s="223"/>
      <c r="F2294" s="223"/>
      <c r="G2294" s="223"/>
      <c r="H2294" s="223"/>
      <c r="I2294" s="223"/>
      <c r="J2294" s="225"/>
      <c r="K2294" s="223"/>
      <c r="L2294" s="223"/>
      <c r="M2294" s="223"/>
      <c r="N2294" s="223"/>
      <c r="O2294" s="231"/>
      <c r="P2294" s="231"/>
      <c r="Q2294" s="231"/>
      <c r="R2294" s="231"/>
      <c r="S2294" s="223"/>
      <c r="T2294" s="231"/>
      <c r="U2294" s="231"/>
      <c r="V2294" s="231"/>
      <c r="W2294" s="251" t="str">
        <f t="shared" si="35"/>
        <v/>
      </c>
    </row>
    <row r="2295" spans="1:23" ht="15" customHeight="1">
      <c r="A2295" s="223"/>
      <c r="B2295" s="223"/>
      <c r="C2295" s="224"/>
      <c r="D2295" s="223"/>
      <c r="E2295" s="223"/>
      <c r="F2295" s="223"/>
      <c r="G2295" s="223"/>
      <c r="H2295" s="223"/>
      <c r="I2295" s="223"/>
      <c r="J2295" s="225"/>
      <c r="K2295" s="223"/>
      <c r="L2295" s="223"/>
      <c r="M2295" s="223"/>
      <c r="N2295" s="223"/>
      <c r="O2295" s="231"/>
      <c r="P2295" s="231"/>
      <c r="Q2295" s="231"/>
      <c r="R2295" s="231"/>
      <c r="S2295" s="223"/>
      <c r="T2295" s="231"/>
      <c r="U2295" s="231"/>
      <c r="V2295" s="231"/>
      <c r="W2295" s="251" t="str">
        <f t="shared" si="35"/>
        <v/>
      </c>
    </row>
    <row r="2296" spans="1:23" ht="15" customHeight="1">
      <c r="A2296" s="223"/>
      <c r="B2296" s="223"/>
      <c r="C2296" s="224"/>
      <c r="D2296" s="223"/>
      <c r="E2296" s="223"/>
      <c r="F2296" s="223"/>
      <c r="G2296" s="223"/>
      <c r="H2296" s="223"/>
      <c r="I2296" s="223"/>
      <c r="J2296" s="225"/>
      <c r="K2296" s="223"/>
      <c r="L2296" s="223"/>
      <c r="M2296" s="223"/>
      <c r="N2296" s="223"/>
      <c r="O2296" s="231"/>
      <c r="P2296" s="231"/>
      <c r="Q2296" s="231"/>
      <c r="R2296" s="231"/>
      <c r="S2296" s="223"/>
      <c r="T2296" s="231"/>
      <c r="U2296" s="231"/>
      <c r="V2296" s="231"/>
      <c r="W2296" s="251" t="str">
        <f t="shared" si="35"/>
        <v/>
      </c>
    </row>
    <row r="2297" spans="1:23" ht="15" customHeight="1">
      <c r="A2297" s="223"/>
      <c r="B2297" s="223"/>
      <c r="C2297" s="224"/>
      <c r="D2297" s="223"/>
      <c r="E2297" s="223"/>
      <c r="F2297" s="223"/>
      <c r="G2297" s="223"/>
      <c r="H2297" s="223"/>
      <c r="I2297" s="223"/>
      <c r="J2297" s="225"/>
      <c r="K2297" s="223"/>
      <c r="L2297" s="223"/>
      <c r="M2297" s="223"/>
      <c r="N2297" s="223"/>
      <c r="O2297" s="231"/>
      <c r="P2297" s="231"/>
      <c r="Q2297" s="231"/>
      <c r="R2297" s="231"/>
      <c r="S2297" s="223"/>
      <c r="T2297" s="231"/>
      <c r="U2297" s="231"/>
      <c r="V2297" s="231"/>
      <c r="W2297" s="251" t="str">
        <f t="shared" si="35"/>
        <v/>
      </c>
    </row>
    <row r="2298" spans="1:23" ht="15" customHeight="1">
      <c r="A2298" s="223"/>
      <c r="B2298" s="223"/>
      <c r="C2298" s="224"/>
      <c r="D2298" s="223"/>
      <c r="E2298" s="223"/>
      <c r="F2298" s="223"/>
      <c r="G2298" s="223"/>
      <c r="H2298" s="223"/>
      <c r="I2298" s="223"/>
      <c r="J2298" s="225"/>
      <c r="K2298" s="223"/>
      <c r="L2298" s="223"/>
      <c r="M2298" s="223"/>
      <c r="N2298" s="223"/>
      <c r="O2298" s="231"/>
      <c r="P2298" s="231"/>
      <c r="Q2298" s="231"/>
      <c r="R2298" s="231"/>
      <c r="S2298" s="223"/>
      <c r="T2298" s="231"/>
      <c r="U2298" s="231"/>
      <c r="V2298" s="231"/>
      <c r="W2298" s="251" t="str">
        <f t="shared" si="35"/>
        <v/>
      </c>
    </row>
    <row r="2299" spans="1:23" ht="15" customHeight="1">
      <c r="A2299" s="223"/>
      <c r="B2299" s="223"/>
      <c r="C2299" s="224"/>
      <c r="D2299" s="223"/>
      <c r="E2299" s="223"/>
      <c r="F2299" s="223"/>
      <c r="G2299" s="223"/>
      <c r="H2299" s="223"/>
      <c r="I2299" s="223"/>
      <c r="J2299" s="225"/>
      <c r="K2299" s="223"/>
      <c r="L2299" s="223"/>
      <c r="M2299" s="223"/>
      <c r="N2299" s="223"/>
      <c r="O2299" s="231"/>
      <c r="P2299" s="231"/>
      <c r="Q2299" s="231"/>
      <c r="R2299" s="231"/>
      <c r="S2299" s="223"/>
      <c r="T2299" s="231"/>
      <c r="U2299" s="231"/>
      <c r="V2299" s="231"/>
      <c r="W2299" s="251" t="str">
        <f t="shared" si="35"/>
        <v/>
      </c>
    </row>
    <row r="2300" spans="1:23" ht="15" customHeight="1">
      <c r="A2300" s="223"/>
      <c r="B2300" s="223"/>
      <c r="C2300" s="224"/>
      <c r="D2300" s="223"/>
      <c r="E2300" s="223"/>
      <c r="F2300" s="223"/>
      <c r="G2300" s="223"/>
      <c r="H2300" s="223"/>
      <c r="I2300" s="223"/>
      <c r="J2300" s="225"/>
      <c r="K2300" s="223"/>
      <c r="L2300" s="223"/>
      <c r="M2300" s="223"/>
      <c r="N2300" s="223"/>
      <c r="O2300" s="231"/>
      <c r="P2300" s="231"/>
      <c r="Q2300" s="231"/>
      <c r="R2300" s="231"/>
      <c r="S2300" s="223"/>
      <c r="T2300" s="231"/>
      <c r="U2300" s="231"/>
      <c r="V2300" s="231"/>
      <c r="W2300" s="251" t="str">
        <f t="shared" si="35"/>
        <v/>
      </c>
    </row>
    <row r="2301" spans="1:23" ht="15" customHeight="1">
      <c r="A2301" s="223"/>
      <c r="B2301" s="223"/>
      <c r="C2301" s="224"/>
      <c r="D2301" s="223"/>
      <c r="E2301" s="223"/>
      <c r="F2301" s="223"/>
      <c r="G2301" s="223"/>
      <c r="H2301" s="223"/>
      <c r="I2301" s="223"/>
      <c r="J2301" s="225"/>
      <c r="K2301" s="223"/>
      <c r="L2301" s="223"/>
      <c r="M2301" s="223"/>
      <c r="N2301" s="223"/>
      <c r="O2301" s="231"/>
      <c r="P2301" s="231"/>
      <c r="Q2301" s="231"/>
      <c r="R2301" s="231"/>
      <c r="S2301" s="223"/>
      <c r="T2301" s="231"/>
      <c r="U2301" s="231"/>
      <c r="V2301" s="231"/>
      <c r="W2301" s="251" t="str">
        <f t="shared" si="35"/>
        <v/>
      </c>
    </row>
    <row r="2302" spans="1:23" ht="15" customHeight="1">
      <c r="A2302" s="223"/>
      <c r="B2302" s="223"/>
      <c r="C2302" s="224"/>
      <c r="D2302" s="223"/>
      <c r="E2302" s="223"/>
      <c r="F2302" s="223"/>
      <c r="G2302" s="223"/>
      <c r="H2302" s="223"/>
      <c r="I2302" s="223"/>
      <c r="J2302" s="225"/>
      <c r="K2302" s="223"/>
      <c r="L2302" s="223"/>
      <c r="M2302" s="223"/>
      <c r="N2302" s="223"/>
      <c r="O2302" s="231"/>
      <c r="P2302" s="231"/>
      <c r="Q2302" s="231"/>
      <c r="R2302" s="231"/>
      <c r="S2302" s="223"/>
      <c r="T2302" s="231"/>
      <c r="U2302" s="231"/>
      <c r="V2302" s="231"/>
      <c r="W2302" s="251" t="str">
        <f t="shared" si="35"/>
        <v/>
      </c>
    </row>
    <row r="2303" spans="1:23" ht="15" customHeight="1">
      <c r="A2303" s="223"/>
      <c r="B2303" s="223"/>
      <c r="C2303" s="224"/>
      <c r="D2303" s="223"/>
      <c r="E2303" s="223"/>
      <c r="F2303" s="223"/>
      <c r="G2303" s="223"/>
      <c r="H2303" s="223"/>
      <c r="I2303" s="223"/>
      <c r="J2303" s="225"/>
      <c r="K2303" s="223"/>
      <c r="L2303" s="223"/>
      <c r="M2303" s="223"/>
      <c r="N2303" s="223"/>
      <c r="O2303" s="231"/>
      <c r="P2303" s="231"/>
      <c r="Q2303" s="231"/>
      <c r="R2303" s="231"/>
      <c r="S2303" s="223"/>
      <c r="T2303" s="231"/>
      <c r="U2303" s="231"/>
      <c r="V2303" s="231"/>
      <c r="W2303" s="251" t="str">
        <f t="shared" si="35"/>
        <v/>
      </c>
    </row>
    <row r="2304" spans="1:23" ht="15" customHeight="1">
      <c r="A2304" s="223"/>
      <c r="B2304" s="223"/>
      <c r="C2304" s="224"/>
      <c r="D2304" s="223"/>
      <c r="E2304" s="223"/>
      <c r="F2304" s="223"/>
      <c r="G2304" s="223"/>
      <c r="H2304" s="223"/>
      <c r="I2304" s="223"/>
      <c r="J2304" s="225"/>
      <c r="K2304" s="223"/>
      <c r="L2304" s="223"/>
      <c r="M2304" s="223"/>
      <c r="N2304" s="223"/>
      <c r="O2304" s="231"/>
      <c r="P2304" s="231"/>
      <c r="Q2304" s="231"/>
      <c r="R2304" s="231"/>
      <c r="S2304" s="223"/>
      <c r="T2304" s="231"/>
      <c r="U2304" s="231"/>
      <c r="V2304" s="231"/>
      <c r="W2304" s="251" t="str">
        <f t="shared" si="35"/>
        <v/>
      </c>
    </row>
    <row r="2305" spans="1:23" ht="15" customHeight="1">
      <c r="A2305" s="223"/>
      <c r="B2305" s="223"/>
      <c r="C2305" s="224"/>
      <c r="D2305" s="223"/>
      <c r="E2305" s="223"/>
      <c r="F2305" s="223"/>
      <c r="G2305" s="223"/>
      <c r="H2305" s="223"/>
      <c r="I2305" s="223"/>
      <c r="J2305" s="225"/>
      <c r="K2305" s="223"/>
      <c r="L2305" s="223"/>
      <c r="M2305" s="223"/>
      <c r="N2305" s="223"/>
      <c r="O2305" s="231"/>
      <c r="P2305" s="231"/>
      <c r="Q2305" s="231"/>
      <c r="R2305" s="231"/>
      <c r="S2305" s="223"/>
      <c r="T2305" s="231"/>
      <c r="U2305" s="231"/>
      <c r="V2305" s="231"/>
      <c r="W2305" s="251" t="str">
        <f t="shared" si="35"/>
        <v/>
      </c>
    </row>
    <row r="2306" spans="1:23" ht="15" customHeight="1">
      <c r="A2306" s="223"/>
      <c r="B2306" s="223"/>
      <c r="C2306" s="224"/>
      <c r="D2306" s="223"/>
      <c r="E2306" s="223"/>
      <c r="F2306" s="223"/>
      <c r="G2306" s="223"/>
      <c r="H2306" s="223"/>
      <c r="I2306" s="223"/>
      <c r="J2306" s="225"/>
      <c r="K2306" s="223"/>
      <c r="L2306" s="223"/>
      <c r="M2306" s="223"/>
      <c r="N2306" s="223"/>
      <c r="O2306" s="231"/>
      <c r="P2306" s="231"/>
      <c r="Q2306" s="231"/>
      <c r="R2306" s="231"/>
      <c r="S2306" s="223"/>
      <c r="T2306" s="231"/>
      <c r="U2306" s="231"/>
      <c r="V2306" s="231"/>
      <c r="W2306" s="251" t="str">
        <f t="shared" si="35"/>
        <v/>
      </c>
    </row>
    <row r="2307" spans="1:23" ht="15" customHeight="1">
      <c r="A2307" s="223"/>
      <c r="B2307" s="223"/>
      <c r="C2307" s="224"/>
      <c r="D2307" s="223"/>
      <c r="E2307" s="223"/>
      <c r="F2307" s="223"/>
      <c r="G2307" s="223"/>
      <c r="H2307" s="223"/>
      <c r="I2307" s="223"/>
      <c r="J2307" s="225"/>
      <c r="K2307" s="223"/>
      <c r="L2307" s="223"/>
      <c r="M2307" s="223"/>
      <c r="N2307" s="223"/>
      <c r="O2307" s="231"/>
      <c r="P2307" s="231"/>
      <c r="Q2307" s="231"/>
      <c r="R2307" s="231"/>
      <c r="S2307" s="223"/>
      <c r="T2307" s="231"/>
      <c r="U2307" s="231"/>
      <c r="V2307" s="231"/>
      <c r="W2307" s="251" t="str">
        <f t="shared" si="35"/>
        <v/>
      </c>
    </row>
    <row r="2308" spans="1:23" ht="15" customHeight="1">
      <c r="A2308" s="223"/>
      <c r="B2308" s="223"/>
      <c r="C2308" s="224"/>
      <c r="D2308" s="223"/>
      <c r="E2308" s="223"/>
      <c r="F2308" s="223"/>
      <c r="G2308" s="223"/>
      <c r="H2308" s="223"/>
      <c r="I2308" s="223"/>
      <c r="J2308" s="225"/>
      <c r="K2308" s="223"/>
      <c r="L2308" s="223"/>
      <c r="M2308" s="223"/>
      <c r="N2308" s="223"/>
      <c r="O2308" s="231"/>
      <c r="P2308" s="231"/>
      <c r="Q2308" s="231"/>
      <c r="R2308" s="231"/>
      <c r="S2308" s="223"/>
      <c r="T2308" s="231"/>
      <c r="U2308" s="231"/>
      <c r="V2308" s="231"/>
      <c r="W2308" s="251" t="str">
        <f t="shared" ref="W2308:W2371" si="36">IF($O2308="YES",$O$2&amp;", ","")&amp;IF($P2308="YES",$P$2&amp;", ","")&amp;IF($Q2308="YES",$Q$2&amp;", ","")&amp;IF($R2308="YES",$R$2&amp;", ","")</f>
        <v/>
      </c>
    </row>
    <row r="2309" spans="1:23" ht="15" customHeight="1">
      <c r="A2309" s="223"/>
      <c r="B2309" s="223"/>
      <c r="C2309" s="224"/>
      <c r="D2309" s="223"/>
      <c r="E2309" s="223"/>
      <c r="F2309" s="223"/>
      <c r="G2309" s="223"/>
      <c r="H2309" s="223"/>
      <c r="I2309" s="223"/>
      <c r="J2309" s="225"/>
      <c r="K2309" s="223"/>
      <c r="L2309" s="223"/>
      <c r="M2309" s="223"/>
      <c r="N2309" s="223"/>
      <c r="O2309" s="231"/>
      <c r="P2309" s="231"/>
      <c r="Q2309" s="231"/>
      <c r="R2309" s="231"/>
      <c r="S2309" s="223"/>
      <c r="T2309" s="231"/>
      <c r="U2309" s="231"/>
      <c r="V2309" s="231"/>
      <c r="W2309" s="251" t="str">
        <f t="shared" si="36"/>
        <v/>
      </c>
    </row>
    <row r="2310" spans="1:23" ht="15" customHeight="1">
      <c r="A2310" s="223"/>
      <c r="B2310" s="223"/>
      <c r="C2310" s="224"/>
      <c r="D2310" s="223"/>
      <c r="E2310" s="223"/>
      <c r="F2310" s="223"/>
      <c r="G2310" s="223"/>
      <c r="H2310" s="223"/>
      <c r="I2310" s="223"/>
      <c r="J2310" s="225"/>
      <c r="K2310" s="223"/>
      <c r="L2310" s="223"/>
      <c r="M2310" s="223"/>
      <c r="N2310" s="223"/>
      <c r="O2310" s="231"/>
      <c r="P2310" s="231"/>
      <c r="Q2310" s="231"/>
      <c r="R2310" s="231"/>
      <c r="S2310" s="223"/>
      <c r="T2310" s="231"/>
      <c r="U2310" s="231"/>
      <c r="V2310" s="231"/>
      <c r="W2310" s="251" t="str">
        <f t="shared" si="36"/>
        <v/>
      </c>
    </row>
    <row r="2311" spans="1:23" ht="15" customHeight="1">
      <c r="A2311" s="223"/>
      <c r="B2311" s="223"/>
      <c r="C2311" s="224"/>
      <c r="D2311" s="223"/>
      <c r="E2311" s="223"/>
      <c r="F2311" s="223"/>
      <c r="G2311" s="223"/>
      <c r="H2311" s="223"/>
      <c r="I2311" s="223"/>
      <c r="J2311" s="225"/>
      <c r="K2311" s="223"/>
      <c r="L2311" s="223"/>
      <c r="M2311" s="223"/>
      <c r="N2311" s="223"/>
      <c r="O2311" s="231"/>
      <c r="P2311" s="231"/>
      <c r="Q2311" s="231"/>
      <c r="R2311" s="231"/>
      <c r="S2311" s="223"/>
      <c r="T2311" s="231"/>
      <c r="U2311" s="231"/>
      <c r="V2311" s="231"/>
      <c r="W2311" s="251" t="str">
        <f t="shared" si="36"/>
        <v/>
      </c>
    </row>
    <row r="2312" spans="1:23" ht="15" customHeight="1">
      <c r="A2312" s="223"/>
      <c r="B2312" s="223"/>
      <c r="C2312" s="224"/>
      <c r="D2312" s="223"/>
      <c r="E2312" s="223"/>
      <c r="F2312" s="223"/>
      <c r="G2312" s="223"/>
      <c r="H2312" s="223"/>
      <c r="I2312" s="223"/>
      <c r="J2312" s="225"/>
      <c r="K2312" s="223"/>
      <c r="L2312" s="223"/>
      <c r="M2312" s="223"/>
      <c r="N2312" s="223"/>
      <c r="O2312" s="231"/>
      <c r="P2312" s="231"/>
      <c r="Q2312" s="231"/>
      <c r="R2312" s="231"/>
      <c r="S2312" s="223"/>
      <c r="T2312" s="231"/>
      <c r="U2312" s="231"/>
      <c r="V2312" s="231"/>
      <c r="W2312" s="251" t="str">
        <f t="shared" si="36"/>
        <v/>
      </c>
    </row>
    <row r="2313" spans="1:23" ht="15" customHeight="1">
      <c r="A2313" s="223"/>
      <c r="B2313" s="223"/>
      <c r="C2313" s="224"/>
      <c r="D2313" s="223"/>
      <c r="E2313" s="223"/>
      <c r="F2313" s="223"/>
      <c r="G2313" s="223"/>
      <c r="H2313" s="223"/>
      <c r="I2313" s="223"/>
      <c r="J2313" s="225"/>
      <c r="K2313" s="223"/>
      <c r="L2313" s="223"/>
      <c r="M2313" s="223"/>
      <c r="N2313" s="223"/>
      <c r="O2313" s="231"/>
      <c r="P2313" s="231"/>
      <c r="Q2313" s="231"/>
      <c r="R2313" s="231"/>
      <c r="S2313" s="223"/>
      <c r="T2313" s="231"/>
      <c r="U2313" s="231"/>
      <c r="V2313" s="231"/>
      <c r="W2313" s="251" t="str">
        <f t="shared" si="36"/>
        <v/>
      </c>
    </row>
    <row r="2314" spans="1:23" ht="15" customHeight="1">
      <c r="A2314" s="223"/>
      <c r="B2314" s="223"/>
      <c r="C2314" s="224"/>
      <c r="D2314" s="223"/>
      <c r="E2314" s="223"/>
      <c r="F2314" s="223"/>
      <c r="G2314" s="223"/>
      <c r="H2314" s="223"/>
      <c r="I2314" s="223"/>
      <c r="J2314" s="225"/>
      <c r="K2314" s="223"/>
      <c r="L2314" s="223"/>
      <c r="M2314" s="223"/>
      <c r="N2314" s="223"/>
      <c r="O2314" s="231"/>
      <c r="P2314" s="231"/>
      <c r="Q2314" s="231"/>
      <c r="R2314" s="231"/>
      <c r="S2314" s="223"/>
      <c r="T2314" s="231"/>
      <c r="U2314" s="231"/>
      <c r="V2314" s="231"/>
      <c r="W2314" s="251" t="str">
        <f t="shared" si="36"/>
        <v/>
      </c>
    </row>
    <row r="2315" spans="1:23" ht="15" customHeight="1">
      <c r="A2315" s="223"/>
      <c r="B2315" s="223"/>
      <c r="C2315" s="224"/>
      <c r="D2315" s="223"/>
      <c r="E2315" s="223"/>
      <c r="F2315" s="223"/>
      <c r="G2315" s="223"/>
      <c r="H2315" s="223"/>
      <c r="I2315" s="223"/>
      <c r="J2315" s="225"/>
      <c r="K2315" s="223"/>
      <c r="L2315" s="223"/>
      <c r="M2315" s="223"/>
      <c r="N2315" s="223"/>
      <c r="O2315" s="231"/>
      <c r="P2315" s="231"/>
      <c r="Q2315" s="231"/>
      <c r="R2315" s="231"/>
      <c r="S2315" s="223"/>
      <c r="T2315" s="231"/>
      <c r="U2315" s="231"/>
      <c r="V2315" s="231"/>
      <c r="W2315" s="251" t="str">
        <f t="shared" si="36"/>
        <v/>
      </c>
    </row>
    <row r="2316" spans="1:23" ht="15" customHeight="1">
      <c r="A2316" s="223"/>
      <c r="B2316" s="223"/>
      <c r="C2316" s="224"/>
      <c r="D2316" s="223"/>
      <c r="E2316" s="223"/>
      <c r="F2316" s="223"/>
      <c r="G2316" s="223"/>
      <c r="H2316" s="223"/>
      <c r="I2316" s="223"/>
      <c r="J2316" s="225"/>
      <c r="K2316" s="223"/>
      <c r="L2316" s="223"/>
      <c r="M2316" s="223"/>
      <c r="N2316" s="223"/>
      <c r="O2316" s="231"/>
      <c r="P2316" s="231"/>
      <c r="Q2316" s="231"/>
      <c r="R2316" s="231"/>
      <c r="S2316" s="223"/>
      <c r="T2316" s="231"/>
      <c r="U2316" s="231"/>
      <c r="V2316" s="231"/>
      <c r="W2316" s="251" t="str">
        <f t="shared" si="36"/>
        <v/>
      </c>
    </row>
    <row r="2317" spans="1:23" ht="15" customHeight="1">
      <c r="A2317" s="223"/>
      <c r="B2317" s="223"/>
      <c r="C2317" s="224"/>
      <c r="D2317" s="223"/>
      <c r="E2317" s="223"/>
      <c r="F2317" s="223"/>
      <c r="G2317" s="223"/>
      <c r="H2317" s="223"/>
      <c r="I2317" s="223"/>
      <c r="J2317" s="225"/>
      <c r="K2317" s="223"/>
      <c r="L2317" s="223"/>
      <c r="M2317" s="223"/>
      <c r="N2317" s="223"/>
      <c r="O2317" s="231"/>
      <c r="P2317" s="231"/>
      <c r="Q2317" s="231"/>
      <c r="R2317" s="231"/>
      <c r="S2317" s="223"/>
      <c r="T2317" s="231"/>
      <c r="U2317" s="231"/>
      <c r="V2317" s="231"/>
      <c r="W2317" s="251" t="str">
        <f t="shared" si="36"/>
        <v/>
      </c>
    </row>
    <row r="2318" spans="1:23" ht="15" customHeight="1">
      <c r="A2318" s="223"/>
      <c r="B2318" s="223"/>
      <c r="C2318" s="224"/>
      <c r="D2318" s="223"/>
      <c r="E2318" s="223"/>
      <c r="F2318" s="223"/>
      <c r="G2318" s="223"/>
      <c r="H2318" s="223"/>
      <c r="I2318" s="223"/>
      <c r="J2318" s="225"/>
      <c r="K2318" s="223"/>
      <c r="L2318" s="223"/>
      <c r="M2318" s="223"/>
      <c r="N2318" s="223"/>
      <c r="O2318" s="231"/>
      <c r="P2318" s="231"/>
      <c r="Q2318" s="231"/>
      <c r="R2318" s="231"/>
      <c r="S2318" s="223"/>
      <c r="T2318" s="231"/>
      <c r="U2318" s="231"/>
      <c r="V2318" s="231"/>
      <c r="W2318" s="251" t="str">
        <f t="shared" si="36"/>
        <v/>
      </c>
    </row>
    <row r="2319" spans="1:23" ht="15" customHeight="1">
      <c r="A2319" s="223"/>
      <c r="B2319" s="223"/>
      <c r="C2319" s="224"/>
      <c r="D2319" s="223"/>
      <c r="E2319" s="223"/>
      <c r="F2319" s="223"/>
      <c r="G2319" s="223"/>
      <c r="H2319" s="223"/>
      <c r="I2319" s="223"/>
      <c r="J2319" s="225"/>
      <c r="K2319" s="223"/>
      <c r="L2319" s="223"/>
      <c r="M2319" s="223"/>
      <c r="N2319" s="223"/>
      <c r="O2319" s="231"/>
      <c r="P2319" s="231"/>
      <c r="Q2319" s="231"/>
      <c r="R2319" s="231"/>
      <c r="S2319" s="223"/>
      <c r="T2319" s="231"/>
      <c r="U2319" s="231"/>
      <c r="V2319" s="231"/>
      <c r="W2319" s="251" t="str">
        <f t="shared" si="36"/>
        <v/>
      </c>
    </row>
    <row r="2320" spans="1:23" ht="15" customHeight="1">
      <c r="A2320" s="223"/>
      <c r="B2320" s="223"/>
      <c r="C2320" s="224"/>
      <c r="D2320" s="223"/>
      <c r="E2320" s="223"/>
      <c r="F2320" s="223"/>
      <c r="G2320" s="223"/>
      <c r="H2320" s="223"/>
      <c r="I2320" s="223"/>
      <c r="J2320" s="225"/>
      <c r="K2320" s="223"/>
      <c r="L2320" s="223"/>
      <c r="M2320" s="223"/>
      <c r="N2320" s="223"/>
      <c r="O2320" s="231"/>
      <c r="P2320" s="231"/>
      <c r="Q2320" s="231"/>
      <c r="R2320" s="231"/>
      <c r="S2320" s="223"/>
      <c r="T2320" s="231"/>
      <c r="U2320" s="231"/>
      <c r="V2320" s="231"/>
      <c r="W2320" s="251" t="str">
        <f t="shared" si="36"/>
        <v/>
      </c>
    </row>
    <row r="2321" spans="1:23" ht="15" customHeight="1">
      <c r="A2321" s="223"/>
      <c r="B2321" s="223"/>
      <c r="C2321" s="224"/>
      <c r="D2321" s="223"/>
      <c r="E2321" s="223"/>
      <c r="F2321" s="223"/>
      <c r="G2321" s="223"/>
      <c r="H2321" s="223"/>
      <c r="I2321" s="223"/>
      <c r="J2321" s="225"/>
      <c r="K2321" s="223"/>
      <c r="L2321" s="223"/>
      <c r="M2321" s="223"/>
      <c r="N2321" s="223"/>
      <c r="O2321" s="231"/>
      <c r="P2321" s="231"/>
      <c r="Q2321" s="231"/>
      <c r="R2321" s="231"/>
      <c r="S2321" s="223"/>
      <c r="T2321" s="231"/>
      <c r="U2321" s="231"/>
      <c r="V2321" s="231"/>
      <c r="W2321" s="251" t="str">
        <f t="shared" si="36"/>
        <v/>
      </c>
    </row>
    <row r="2322" spans="1:23" ht="15" customHeight="1">
      <c r="A2322" s="223"/>
      <c r="B2322" s="223"/>
      <c r="C2322" s="224"/>
      <c r="D2322" s="223"/>
      <c r="E2322" s="223"/>
      <c r="F2322" s="223"/>
      <c r="G2322" s="223"/>
      <c r="H2322" s="223"/>
      <c r="I2322" s="223"/>
      <c r="J2322" s="225"/>
      <c r="K2322" s="223"/>
      <c r="L2322" s="223"/>
      <c r="M2322" s="223"/>
      <c r="N2322" s="223"/>
      <c r="O2322" s="231"/>
      <c r="P2322" s="231"/>
      <c r="Q2322" s="231"/>
      <c r="R2322" s="231"/>
      <c r="S2322" s="223"/>
      <c r="T2322" s="231"/>
      <c r="U2322" s="231"/>
      <c r="V2322" s="231"/>
      <c r="W2322" s="251" t="str">
        <f t="shared" si="36"/>
        <v/>
      </c>
    </row>
    <row r="2323" spans="1:23" ht="15" customHeight="1">
      <c r="A2323" s="223"/>
      <c r="B2323" s="223"/>
      <c r="C2323" s="224"/>
      <c r="D2323" s="223"/>
      <c r="E2323" s="223"/>
      <c r="F2323" s="223"/>
      <c r="G2323" s="223"/>
      <c r="H2323" s="223"/>
      <c r="I2323" s="223"/>
      <c r="J2323" s="225"/>
      <c r="K2323" s="223"/>
      <c r="L2323" s="223"/>
      <c r="M2323" s="223"/>
      <c r="N2323" s="223"/>
      <c r="O2323" s="231"/>
      <c r="P2323" s="231"/>
      <c r="Q2323" s="231"/>
      <c r="R2323" s="231"/>
      <c r="S2323" s="223"/>
      <c r="T2323" s="231"/>
      <c r="U2323" s="231"/>
      <c r="V2323" s="231"/>
      <c r="W2323" s="251" t="str">
        <f t="shared" si="36"/>
        <v/>
      </c>
    </row>
    <row r="2324" spans="1:23" ht="15" customHeight="1">
      <c r="A2324" s="223"/>
      <c r="B2324" s="223"/>
      <c r="C2324" s="224"/>
      <c r="D2324" s="223"/>
      <c r="E2324" s="223"/>
      <c r="F2324" s="223"/>
      <c r="G2324" s="223"/>
      <c r="H2324" s="223"/>
      <c r="I2324" s="223"/>
      <c r="J2324" s="225"/>
      <c r="K2324" s="223"/>
      <c r="L2324" s="223"/>
      <c r="M2324" s="223"/>
      <c r="N2324" s="223"/>
      <c r="O2324" s="231"/>
      <c r="P2324" s="231"/>
      <c r="Q2324" s="231"/>
      <c r="R2324" s="231"/>
      <c r="S2324" s="223"/>
      <c r="T2324" s="231"/>
      <c r="U2324" s="231"/>
      <c r="V2324" s="231"/>
      <c r="W2324" s="251" t="str">
        <f t="shared" si="36"/>
        <v/>
      </c>
    </row>
    <row r="2325" spans="1:23" ht="15" customHeight="1">
      <c r="A2325" s="223"/>
      <c r="B2325" s="223"/>
      <c r="C2325" s="224"/>
      <c r="D2325" s="223"/>
      <c r="E2325" s="223"/>
      <c r="F2325" s="223"/>
      <c r="G2325" s="223"/>
      <c r="H2325" s="223"/>
      <c r="I2325" s="223"/>
      <c r="J2325" s="225"/>
      <c r="K2325" s="223"/>
      <c r="L2325" s="223"/>
      <c r="M2325" s="223"/>
      <c r="N2325" s="223"/>
      <c r="O2325" s="231"/>
      <c r="P2325" s="231"/>
      <c r="Q2325" s="231"/>
      <c r="R2325" s="231"/>
      <c r="S2325" s="223"/>
      <c r="T2325" s="231"/>
      <c r="U2325" s="231"/>
      <c r="V2325" s="231"/>
      <c r="W2325" s="251" t="str">
        <f t="shared" si="36"/>
        <v/>
      </c>
    </row>
    <row r="2326" spans="1:23" ht="15" customHeight="1">
      <c r="A2326" s="223"/>
      <c r="B2326" s="223"/>
      <c r="C2326" s="224"/>
      <c r="D2326" s="223"/>
      <c r="E2326" s="223"/>
      <c r="F2326" s="223"/>
      <c r="G2326" s="223"/>
      <c r="H2326" s="223"/>
      <c r="I2326" s="223"/>
      <c r="J2326" s="225"/>
      <c r="K2326" s="223"/>
      <c r="L2326" s="223"/>
      <c r="M2326" s="223"/>
      <c r="N2326" s="223"/>
      <c r="O2326" s="231"/>
      <c r="P2326" s="231"/>
      <c r="Q2326" s="231"/>
      <c r="R2326" s="231"/>
      <c r="S2326" s="223"/>
      <c r="T2326" s="231"/>
      <c r="U2326" s="231"/>
      <c r="V2326" s="231"/>
      <c r="W2326" s="251" t="str">
        <f t="shared" si="36"/>
        <v/>
      </c>
    </row>
    <row r="2327" spans="1:23" ht="15" customHeight="1">
      <c r="A2327" s="223"/>
      <c r="B2327" s="223"/>
      <c r="C2327" s="224"/>
      <c r="D2327" s="223"/>
      <c r="E2327" s="223"/>
      <c r="F2327" s="223"/>
      <c r="G2327" s="223"/>
      <c r="H2327" s="223"/>
      <c r="I2327" s="223"/>
      <c r="J2327" s="225"/>
      <c r="K2327" s="223"/>
      <c r="L2327" s="223"/>
      <c r="M2327" s="223"/>
      <c r="N2327" s="223"/>
      <c r="O2327" s="231"/>
      <c r="P2327" s="231"/>
      <c r="Q2327" s="231"/>
      <c r="R2327" s="231"/>
      <c r="S2327" s="223"/>
      <c r="T2327" s="231"/>
      <c r="U2327" s="231"/>
      <c r="V2327" s="231"/>
      <c r="W2327" s="251" t="str">
        <f t="shared" si="36"/>
        <v/>
      </c>
    </row>
    <row r="2328" spans="1:23" ht="15" customHeight="1">
      <c r="A2328" s="223"/>
      <c r="B2328" s="223"/>
      <c r="C2328" s="224"/>
      <c r="D2328" s="223"/>
      <c r="E2328" s="223"/>
      <c r="F2328" s="223"/>
      <c r="G2328" s="223"/>
      <c r="H2328" s="223"/>
      <c r="I2328" s="223"/>
      <c r="J2328" s="225"/>
      <c r="K2328" s="223"/>
      <c r="L2328" s="223"/>
      <c r="M2328" s="223"/>
      <c r="N2328" s="223"/>
      <c r="O2328" s="231"/>
      <c r="P2328" s="231"/>
      <c r="Q2328" s="231"/>
      <c r="R2328" s="231"/>
      <c r="S2328" s="223"/>
      <c r="T2328" s="231"/>
      <c r="U2328" s="231"/>
      <c r="V2328" s="231"/>
      <c r="W2328" s="251" t="str">
        <f t="shared" si="36"/>
        <v/>
      </c>
    </row>
    <row r="2329" spans="1:23" ht="15" customHeight="1">
      <c r="A2329" s="223"/>
      <c r="B2329" s="223"/>
      <c r="C2329" s="224"/>
      <c r="D2329" s="223"/>
      <c r="E2329" s="223"/>
      <c r="F2329" s="223"/>
      <c r="G2329" s="223"/>
      <c r="H2329" s="223"/>
      <c r="I2329" s="223"/>
      <c r="J2329" s="225"/>
      <c r="K2329" s="223"/>
      <c r="L2329" s="223"/>
      <c r="M2329" s="223"/>
      <c r="N2329" s="223"/>
      <c r="O2329" s="231"/>
      <c r="P2329" s="231"/>
      <c r="Q2329" s="231"/>
      <c r="R2329" s="231"/>
      <c r="S2329" s="223"/>
      <c r="T2329" s="231"/>
      <c r="U2329" s="231"/>
      <c r="V2329" s="231"/>
      <c r="W2329" s="251" t="str">
        <f t="shared" si="36"/>
        <v/>
      </c>
    </row>
    <row r="2330" spans="1:23" ht="15" customHeight="1">
      <c r="A2330" s="223"/>
      <c r="B2330" s="223"/>
      <c r="C2330" s="224"/>
      <c r="D2330" s="223"/>
      <c r="E2330" s="223"/>
      <c r="F2330" s="223"/>
      <c r="G2330" s="223"/>
      <c r="H2330" s="223"/>
      <c r="I2330" s="223"/>
      <c r="J2330" s="225"/>
      <c r="K2330" s="223"/>
      <c r="L2330" s="223"/>
      <c r="M2330" s="223"/>
      <c r="N2330" s="223"/>
      <c r="O2330" s="231"/>
      <c r="P2330" s="231"/>
      <c r="Q2330" s="231"/>
      <c r="R2330" s="231"/>
      <c r="S2330" s="223"/>
      <c r="T2330" s="231"/>
      <c r="U2330" s="231"/>
      <c r="V2330" s="231"/>
      <c r="W2330" s="251" t="str">
        <f t="shared" si="36"/>
        <v/>
      </c>
    </row>
    <row r="2331" spans="1:23" ht="15" customHeight="1">
      <c r="A2331" s="223"/>
      <c r="B2331" s="223"/>
      <c r="C2331" s="224"/>
      <c r="D2331" s="223"/>
      <c r="E2331" s="223"/>
      <c r="F2331" s="223"/>
      <c r="G2331" s="223"/>
      <c r="H2331" s="223"/>
      <c r="I2331" s="223"/>
      <c r="J2331" s="225"/>
      <c r="K2331" s="223"/>
      <c r="L2331" s="223"/>
      <c r="M2331" s="223"/>
      <c r="N2331" s="223"/>
      <c r="O2331" s="231"/>
      <c r="P2331" s="231"/>
      <c r="Q2331" s="231"/>
      <c r="R2331" s="231"/>
      <c r="S2331" s="223"/>
      <c r="T2331" s="231"/>
      <c r="U2331" s="231"/>
      <c r="V2331" s="231"/>
      <c r="W2331" s="251" t="str">
        <f t="shared" si="36"/>
        <v/>
      </c>
    </row>
    <row r="2332" spans="1:23" ht="15" customHeight="1">
      <c r="A2332" s="223"/>
      <c r="B2332" s="223"/>
      <c r="C2332" s="224"/>
      <c r="D2332" s="223"/>
      <c r="E2332" s="223"/>
      <c r="F2332" s="223"/>
      <c r="G2332" s="223"/>
      <c r="H2332" s="223"/>
      <c r="I2332" s="223"/>
      <c r="J2332" s="225"/>
      <c r="K2332" s="223"/>
      <c r="L2332" s="223"/>
      <c r="M2332" s="223"/>
      <c r="N2332" s="223"/>
      <c r="O2332" s="231"/>
      <c r="P2332" s="231"/>
      <c r="Q2332" s="231"/>
      <c r="R2332" s="231"/>
      <c r="S2332" s="223"/>
      <c r="T2332" s="231"/>
      <c r="U2332" s="231"/>
      <c r="V2332" s="231"/>
      <c r="W2332" s="251" t="str">
        <f t="shared" si="36"/>
        <v/>
      </c>
    </row>
    <row r="2333" spans="1:23" ht="15" customHeight="1">
      <c r="A2333" s="223"/>
      <c r="B2333" s="223"/>
      <c r="C2333" s="224"/>
      <c r="D2333" s="223"/>
      <c r="E2333" s="223"/>
      <c r="F2333" s="223"/>
      <c r="G2333" s="223"/>
      <c r="H2333" s="223"/>
      <c r="I2333" s="223"/>
      <c r="J2333" s="225"/>
      <c r="K2333" s="223"/>
      <c r="L2333" s="223"/>
      <c r="M2333" s="223"/>
      <c r="N2333" s="223"/>
      <c r="O2333" s="231"/>
      <c r="P2333" s="231"/>
      <c r="Q2333" s="231"/>
      <c r="R2333" s="231"/>
      <c r="S2333" s="223"/>
      <c r="T2333" s="231"/>
      <c r="U2333" s="231"/>
      <c r="V2333" s="231"/>
      <c r="W2333" s="251" t="str">
        <f t="shared" si="36"/>
        <v/>
      </c>
    </row>
    <row r="2334" spans="1:23" ht="15" customHeight="1">
      <c r="A2334" s="223"/>
      <c r="B2334" s="223"/>
      <c r="C2334" s="224"/>
      <c r="D2334" s="223"/>
      <c r="E2334" s="223"/>
      <c r="F2334" s="223"/>
      <c r="G2334" s="223"/>
      <c r="H2334" s="223"/>
      <c r="I2334" s="223"/>
      <c r="J2334" s="225"/>
      <c r="K2334" s="223"/>
      <c r="L2334" s="223"/>
      <c r="M2334" s="223"/>
      <c r="N2334" s="223"/>
      <c r="O2334" s="231"/>
      <c r="P2334" s="231"/>
      <c r="Q2334" s="231"/>
      <c r="R2334" s="231"/>
      <c r="S2334" s="223"/>
      <c r="T2334" s="231"/>
      <c r="U2334" s="231"/>
      <c r="V2334" s="231"/>
      <c r="W2334" s="251" t="str">
        <f t="shared" si="36"/>
        <v/>
      </c>
    </row>
    <row r="2335" spans="1:23" ht="15" customHeight="1">
      <c r="A2335" s="223"/>
      <c r="B2335" s="223"/>
      <c r="C2335" s="224"/>
      <c r="D2335" s="223"/>
      <c r="E2335" s="223"/>
      <c r="F2335" s="223"/>
      <c r="G2335" s="223"/>
      <c r="H2335" s="223"/>
      <c r="I2335" s="223"/>
      <c r="J2335" s="225"/>
      <c r="K2335" s="223"/>
      <c r="L2335" s="223"/>
      <c r="M2335" s="223"/>
      <c r="N2335" s="223"/>
      <c r="O2335" s="231"/>
      <c r="P2335" s="231"/>
      <c r="Q2335" s="231"/>
      <c r="R2335" s="231"/>
      <c r="S2335" s="223"/>
      <c r="T2335" s="231"/>
      <c r="U2335" s="231"/>
      <c r="V2335" s="231"/>
      <c r="W2335" s="251" t="str">
        <f t="shared" si="36"/>
        <v/>
      </c>
    </row>
    <row r="2336" spans="1:23" ht="15" customHeight="1">
      <c r="A2336" s="223"/>
      <c r="B2336" s="223"/>
      <c r="C2336" s="224"/>
      <c r="D2336" s="223"/>
      <c r="E2336" s="223"/>
      <c r="F2336" s="223"/>
      <c r="G2336" s="223"/>
      <c r="H2336" s="223"/>
      <c r="I2336" s="223"/>
      <c r="J2336" s="225"/>
      <c r="K2336" s="223"/>
      <c r="L2336" s="223"/>
      <c r="M2336" s="223"/>
      <c r="N2336" s="223"/>
      <c r="O2336" s="231"/>
      <c r="P2336" s="231"/>
      <c r="Q2336" s="231"/>
      <c r="R2336" s="231"/>
      <c r="S2336" s="223"/>
      <c r="T2336" s="231"/>
      <c r="U2336" s="231"/>
      <c r="V2336" s="231"/>
      <c r="W2336" s="251" t="str">
        <f t="shared" si="36"/>
        <v/>
      </c>
    </row>
    <row r="2337" spans="1:23" ht="15" customHeight="1">
      <c r="A2337" s="223"/>
      <c r="B2337" s="223"/>
      <c r="C2337" s="224"/>
      <c r="D2337" s="223"/>
      <c r="E2337" s="223"/>
      <c r="F2337" s="223"/>
      <c r="G2337" s="223"/>
      <c r="H2337" s="223"/>
      <c r="I2337" s="223"/>
      <c r="J2337" s="225"/>
      <c r="K2337" s="223"/>
      <c r="L2337" s="223"/>
      <c r="M2337" s="223"/>
      <c r="N2337" s="223"/>
      <c r="O2337" s="231"/>
      <c r="P2337" s="231"/>
      <c r="Q2337" s="231"/>
      <c r="R2337" s="231"/>
      <c r="S2337" s="223"/>
      <c r="T2337" s="231"/>
      <c r="U2337" s="231"/>
      <c r="V2337" s="231"/>
      <c r="W2337" s="251" t="str">
        <f t="shared" si="36"/>
        <v/>
      </c>
    </row>
    <row r="2338" spans="1:23" ht="15" customHeight="1">
      <c r="A2338" s="223"/>
      <c r="B2338" s="223"/>
      <c r="C2338" s="224"/>
      <c r="D2338" s="223"/>
      <c r="E2338" s="223"/>
      <c r="F2338" s="223"/>
      <c r="G2338" s="223"/>
      <c r="H2338" s="223"/>
      <c r="I2338" s="223"/>
      <c r="J2338" s="225"/>
      <c r="K2338" s="223"/>
      <c r="L2338" s="223"/>
      <c r="M2338" s="223"/>
      <c r="N2338" s="223"/>
      <c r="O2338" s="231"/>
      <c r="P2338" s="231"/>
      <c r="Q2338" s="231"/>
      <c r="R2338" s="231"/>
      <c r="S2338" s="223"/>
      <c r="T2338" s="231"/>
      <c r="U2338" s="231"/>
      <c r="V2338" s="231"/>
      <c r="W2338" s="251" t="str">
        <f t="shared" si="36"/>
        <v/>
      </c>
    </row>
    <row r="2339" spans="1:23" ht="15" customHeight="1">
      <c r="A2339" s="223"/>
      <c r="B2339" s="223"/>
      <c r="C2339" s="224"/>
      <c r="D2339" s="223"/>
      <c r="E2339" s="223"/>
      <c r="F2339" s="223"/>
      <c r="G2339" s="223"/>
      <c r="H2339" s="223"/>
      <c r="I2339" s="223"/>
      <c r="J2339" s="225"/>
      <c r="K2339" s="223"/>
      <c r="L2339" s="223"/>
      <c r="M2339" s="223"/>
      <c r="N2339" s="223"/>
      <c r="O2339" s="231"/>
      <c r="P2339" s="231"/>
      <c r="Q2339" s="231"/>
      <c r="R2339" s="231"/>
      <c r="S2339" s="223"/>
      <c r="T2339" s="231"/>
      <c r="U2339" s="231"/>
      <c r="V2339" s="231"/>
      <c r="W2339" s="251" t="str">
        <f t="shared" si="36"/>
        <v/>
      </c>
    </row>
    <row r="2340" spans="1:23" ht="15" customHeight="1">
      <c r="A2340" s="223"/>
      <c r="B2340" s="223"/>
      <c r="C2340" s="224"/>
      <c r="D2340" s="223"/>
      <c r="E2340" s="223"/>
      <c r="F2340" s="223"/>
      <c r="G2340" s="223"/>
      <c r="H2340" s="223"/>
      <c r="I2340" s="223"/>
      <c r="J2340" s="225"/>
      <c r="K2340" s="223"/>
      <c r="L2340" s="223"/>
      <c r="M2340" s="223"/>
      <c r="N2340" s="223"/>
      <c r="O2340" s="231"/>
      <c r="P2340" s="231"/>
      <c r="Q2340" s="231"/>
      <c r="R2340" s="231"/>
      <c r="S2340" s="223"/>
      <c r="T2340" s="231"/>
      <c r="U2340" s="231"/>
      <c r="V2340" s="231"/>
      <c r="W2340" s="251" t="str">
        <f t="shared" si="36"/>
        <v/>
      </c>
    </row>
    <row r="2341" spans="1:23" ht="15" customHeight="1">
      <c r="A2341" s="223"/>
      <c r="B2341" s="223"/>
      <c r="C2341" s="224"/>
      <c r="D2341" s="223"/>
      <c r="E2341" s="223"/>
      <c r="F2341" s="223"/>
      <c r="G2341" s="223"/>
      <c r="H2341" s="223"/>
      <c r="I2341" s="223"/>
      <c r="J2341" s="225"/>
      <c r="K2341" s="223"/>
      <c r="L2341" s="223"/>
      <c r="M2341" s="223"/>
      <c r="N2341" s="223"/>
      <c r="O2341" s="231"/>
      <c r="P2341" s="231"/>
      <c r="Q2341" s="231"/>
      <c r="R2341" s="231"/>
      <c r="S2341" s="223"/>
      <c r="T2341" s="231"/>
      <c r="U2341" s="231"/>
      <c r="V2341" s="231"/>
      <c r="W2341" s="251" t="str">
        <f t="shared" si="36"/>
        <v/>
      </c>
    </row>
    <row r="2342" spans="1:23" ht="15" customHeight="1">
      <c r="A2342" s="223"/>
      <c r="B2342" s="223"/>
      <c r="C2342" s="224"/>
      <c r="D2342" s="223"/>
      <c r="E2342" s="223"/>
      <c r="F2342" s="223"/>
      <c r="G2342" s="223"/>
      <c r="H2342" s="223"/>
      <c r="I2342" s="223"/>
      <c r="J2342" s="225"/>
      <c r="K2342" s="223"/>
      <c r="L2342" s="223"/>
      <c r="M2342" s="223"/>
      <c r="N2342" s="223"/>
      <c r="O2342" s="231"/>
      <c r="P2342" s="231"/>
      <c r="Q2342" s="231"/>
      <c r="R2342" s="231"/>
      <c r="S2342" s="223"/>
      <c r="T2342" s="231"/>
      <c r="U2342" s="231"/>
      <c r="V2342" s="231"/>
      <c r="W2342" s="251" t="str">
        <f t="shared" si="36"/>
        <v/>
      </c>
    </row>
    <row r="2343" spans="1:23" ht="15" customHeight="1">
      <c r="A2343" s="223"/>
      <c r="B2343" s="223"/>
      <c r="C2343" s="224"/>
      <c r="D2343" s="223"/>
      <c r="E2343" s="223"/>
      <c r="F2343" s="223"/>
      <c r="G2343" s="223"/>
      <c r="H2343" s="223"/>
      <c r="I2343" s="223"/>
      <c r="J2343" s="225"/>
      <c r="K2343" s="223"/>
      <c r="L2343" s="223"/>
      <c r="M2343" s="223"/>
      <c r="N2343" s="223"/>
      <c r="O2343" s="231"/>
      <c r="P2343" s="231"/>
      <c r="Q2343" s="231"/>
      <c r="R2343" s="231"/>
      <c r="S2343" s="223"/>
      <c r="T2343" s="231"/>
      <c r="U2343" s="231"/>
      <c r="V2343" s="231"/>
      <c r="W2343" s="251" t="str">
        <f t="shared" si="36"/>
        <v/>
      </c>
    </row>
    <row r="2344" spans="1:23" ht="15" customHeight="1">
      <c r="A2344" s="223"/>
      <c r="B2344" s="223"/>
      <c r="C2344" s="224"/>
      <c r="D2344" s="223"/>
      <c r="E2344" s="223"/>
      <c r="F2344" s="223"/>
      <c r="G2344" s="223"/>
      <c r="H2344" s="223"/>
      <c r="I2344" s="223"/>
      <c r="J2344" s="225"/>
      <c r="K2344" s="223"/>
      <c r="L2344" s="223"/>
      <c r="M2344" s="223"/>
      <c r="N2344" s="223"/>
      <c r="O2344" s="231"/>
      <c r="P2344" s="231"/>
      <c r="Q2344" s="231"/>
      <c r="R2344" s="231"/>
      <c r="S2344" s="223"/>
      <c r="T2344" s="231"/>
      <c r="U2344" s="231"/>
      <c r="V2344" s="231"/>
      <c r="W2344" s="251" t="str">
        <f t="shared" si="36"/>
        <v/>
      </c>
    </row>
    <row r="2345" spans="1:23" ht="15" customHeight="1">
      <c r="A2345" s="223"/>
      <c r="B2345" s="223"/>
      <c r="C2345" s="224"/>
      <c r="D2345" s="223"/>
      <c r="E2345" s="223"/>
      <c r="F2345" s="223"/>
      <c r="G2345" s="223"/>
      <c r="H2345" s="223"/>
      <c r="I2345" s="223"/>
      <c r="J2345" s="225"/>
      <c r="K2345" s="223"/>
      <c r="L2345" s="223"/>
      <c r="M2345" s="223"/>
      <c r="N2345" s="223"/>
      <c r="O2345" s="231"/>
      <c r="P2345" s="231"/>
      <c r="Q2345" s="231"/>
      <c r="R2345" s="231"/>
      <c r="S2345" s="223"/>
      <c r="T2345" s="231"/>
      <c r="U2345" s="231"/>
      <c r="V2345" s="231"/>
      <c r="W2345" s="251" t="str">
        <f t="shared" si="36"/>
        <v/>
      </c>
    </row>
    <row r="2346" spans="1:23" ht="15" customHeight="1">
      <c r="A2346" s="223"/>
      <c r="B2346" s="223"/>
      <c r="C2346" s="224"/>
      <c r="D2346" s="223"/>
      <c r="E2346" s="223"/>
      <c r="F2346" s="223"/>
      <c r="G2346" s="223"/>
      <c r="H2346" s="223"/>
      <c r="I2346" s="223"/>
      <c r="J2346" s="225"/>
      <c r="K2346" s="223"/>
      <c r="L2346" s="223"/>
      <c r="M2346" s="223"/>
      <c r="N2346" s="223"/>
      <c r="O2346" s="231"/>
      <c r="P2346" s="231"/>
      <c r="Q2346" s="231"/>
      <c r="R2346" s="231"/>
      <c r="S2346" s="223"/>
      <c r="T2346" s="231"/>
      <c r="U2346" s="231"/>
      <c r="V2346" s="231"/>
      <c r="W2346" s="251" t="str">
        <f t="shared" si="36"/>
        <v/>
      </c>
    </row>
    <row r="2347" spans="1:23" ht="15" customHeight="1">
      <c r="A2347" s="223"/>
      <c r="B2347" s="223"/>
      <c r="C2347" s="224"/>
      <c r="D2347" s="223"/>
      <c r="E2347" s="223"/>
      <c r="F2347" s="223"/>
      <c r="G2347" s="223"/>
      <c r="H2347" s="223"/>
      <c r="I2347" s="223"/>
      <c r="J2347" s="225"/>
      <c r="K2347" s="223"/>
      <c r="L2347" s="223"/>
      <c r="M2347" s="223"/>
      <c r="N2347" s="223"/>
      <c r="O2347" s="231"/>
      <c r="P2347" s="231"/>
      <c r="Q2347" s="231"/>
      <c r="R2347" s="231"/>
      <c r="S2347" s="223"/>
      <c r="T2347" s="231"/>
      <c r="U2347" s="231"/>
      <c r="V2347" s="231"/>
      <c r="W2347" s="251" t="str">
        <f t="shared" si="36"/>
        <v/>
      </c>
    </row>
    <row r="2348" spans="1:23" ht="15" customHeight="1">
      <c r="A2348" s="223"/>
      <c r="B2348" s="223"/>
      <c r="C2348" s="224"/>
      <c r="D2348" s="223"/>
      <c r="E2348" s="223"/>
      <c r="F2348" s="223"/>
      <c r="G2348" s="223"/>
      <c r="H2348" s="223"/>
      <c r="I2348" s="223"/>
      <c r="J2348" s="225"/>
      <c r="K2348" s="223"/>
      <c r="L2348" s="223"/>
      <c r="M2348" s="223"/>
      <c r="N2348" s="223"/>
      <c r="O2348" s="231"/>
      <c r="P2348" s="231"/>
      <c r="Q2348" s="231"/>
      <c r="R2348" s="231"/>
      <c r="S2348" s="223"/>
      <c r="T2348" s="231"/>
      <c r="U2348" s="231"/>
      <c r="V2348" s="231"/>
      <c r="W2348" s="251" t="str">
        <f t="shared" si="36"/>
        <v/>
      </c>
    </row>
    <row r="2349" spans="1:23" ht="15" customHeight="1">
      <c r="A2349" s="223"/>
      <c r="B2349" s="223"/>
      <c r="C2349" s="224"/>
      <c r="D2349" s="223"/>
      <c r="E2349" s="223"/>
      <c r="F2349" s="223"/>
      <c r="G2349" s="223"/>
      <c r="H2349" s="223"/>
      <c r="I2349" s="223"/>
      <c r="J2349" s="225"/>
      <c r="K2349" s="223"/>
      <c r="L2349" s="223"/>
      <c r="M2349" s="223"/>
      <c r="N2349" s="223"/>
      <c r="O2349" s="231"/>
      <c r="P2349" s="231"/>
      <c r="Q2349" s="231"/>
      <c r="R2349" s="231"/>
      <c r="S2349" s="223"/>
      <c r="T2349" s="231"/>
      <c r="U2349" s="231"/>
      <c r="V2349" s="231"/>
      <c r="W2349" s="251" t="str">
        <f t="shared" si="36"/>
        <v/>
      </c>
    </row>
    <row r="2350" spans="1:23" ht="15" customHeight="1">
      <c r="A2350" s="223"/>
      <c r="B2350" s="223"/>
      <c r="C2350" s="224"/>
      <c r="D2350" s="223"/>
      <c r="E2350" s="223"/>
      <c r="F2350" s="223"/>
      <c r="G2350" s="223"/>
      <c r="H2350" s="223"/>
      <c r="I2350" s="223"/>
      <c r="J2350" s="225"/>
      <c r="K2350" s="223"/>
      <c r="L2350" s="223"/>
      <c r="M2350" s="223"/>
      <c r="N2350" s="223"/>
      <c r="O2350" s="231"/>
      <c r="P2350" s="231"/>
      <c r="Q2350" s="231"/>
      <c r="R2350" s="231"/>
      <c r="S2350" s="223"/>
      <c r="T2350" s="231"/>
      <c r="U2350" s="231"/>
      <c r="V2350" s="231"/>
      <c r="W2350" s="251" t="str">
        <f t="shared" si="36"/>
        <v/>
      </c>
    </row>
    <row r="2351" spans="1:23" ht="15" customHeight="1">
      <c r="A2351" s="223"/>
      <c r="B2351" s="223"/>
      <c r="C2351" s="224"/>
      <c r="D2351" s="223"/>
      <c r="E2351" s="223"/>
      <c r="F2351" s="223"/>
      <c r="G2351" s="223"/>
      <c r="H2351" s="223"/>
      <c r="I2351" s="223"/>
      <c r="J2351" s="225"/>
      <c r="K2351" s="223"/>
      <c r="L2351" s="223"/>
      <c r="M2351" s="223"/>
      <c r="N2351" s="223"/>
      <c r="O2351" s="231"/>
      <c r="P2351" s="231"/>
      <c r="Q2351" s="231"/>
      <c r="R2351" s="231"/>
      <c r="S2351" s="223"/>
      <c r="T2351" s="231"/>
      <c r="U2351" s="231"/>
      <c r="V2351" s="231"/>
      <c r="W2351" s="251" t="str">
        <f t="shared" si="36"/>
        <v/>
      </c>
    </row>
    <row r="2352" spans="1:23" ht="15" customHeight="1">
      <c r="A2352" s="223"/>
      <c r="B2352" s="223"/>
      <c r="C2352" s="224"/>
      <c r="D2352" s="223"/>
      <c r="E2352" s="223"/>
      <c r="F2352" s="223"/>
      <c r="G2352" s="223"/>
      <c r="H2352" s="223"/>
      <c r="I2352" s="223"/>
      <c r="J2352" s="225"/>
      <c r="K2352" s="223"/>
      <c r="L2352" s="223"/>
      <c r="M2352" s="223"/>
      <c r="N2352" s="223"/>
      <c r="O2352" s="231"/>
      <c r="P2352" s="231"/>
      <c r="Q2352" s="231"/>
      <c r="R2352" s="231"/>
      <c r="S2352" s="223"/>
      <c r="T2352" s="231"/>
      <c r="U2352" s="231"/>
      <c r="V2352" s="231"/>
      <c r="W2352" s="251" t="str">
        <f t="shared" si="36"/>
        <v/>
      </c>
    </row>
    <row r="2353" spans="1:23" ht="15" customHeight="1">
      <c r="A2353" s="223"/>
      <c r="B2353" s="223"/>
      <c r="C2353" s="224"/>
      <c r="D2353" s="223"/>
      <c r="E2353" s="223"/>
      <c r="F2353" s="223"/>
      <c r="G2353" s="223"/>
      <c r="H2353" s="223"/>
      <c r="I2353" s="223"/>
      <c r="J2353" s="225"/>
      <c r="K2353" s="223"/>
      <c r="L2353" s="223"/>
      <c r="M2353" s="223"/>
      <c r="N2353" s="223"/>
      <c r="O2353" s="231"/>
      <c r="P2353" s="231"/>
      <c r="Q2353" s="231"/>
      <c r="R2353" s="231"/>
      <c r="S2353" s="223"/>
      <c r="T2353" s="231"/>
      <c r="U2353" s="231"/>
      <c r="V2353" s="231"/>
      <c r="W2353" s="251" t="str">
        <f t="shared" si="36"/>
        <v/>
      </c>
    </row>
    <row r="2354" spans="1:23" ht="15" customHeight="1">
      <c r="A2354" s="223"/>
      <c r="B2354" s="223"/>
      <c r="C2354" s="224"/>
      <c r="D2354" s="223"/>
      <c r="E2354" s="223"/>
      <c r="F2354" s="223"/>
      <c r="G2354" s="223"/>
      <c r="H2354" s="223"/>
      <c r="I2354" s="223"/>
      <c r="J2354" s="225"/>
      <c r="K2354" s="223"/>
      <c r="L2354" s="223"/>
      <c r="M2354" s="223"/>
      <c r="N2354" s="223"/>
      <c r="O2354" s="231"/>
      <c r="P2354" s="231"/>
      <c r="Q2354" s="231"/>
      <c r="R2354" s="231"/>
      <c r="S2354" s="223"/>
      <c r="T2354" s="231"/>
      <c r="U2354" s="231"/>
      <c r="V2354" s="231"/>
      <c r="W2354" s="251" t="str">
        <f t="shared" si="36"/>
        <v/>
      </c>
    </row>
    <row r="2355" spans="1:23" ht="15" customHeight="1">
      <c r="A2355" s="223"/>
      <c r="B2355" s="223"/>
      <c r="C2355" s="224"/>
      <c r="D2355" s="223"/>
      <c r="E2355" s="223"/>
      <c r="F2355" s="223"/>
      <c r="G2355" s="223"/>
      <c r="H2355" s="223"/>
      <c r="I2355" s="223"/>
      <c r="J2355" s="225"/>
      <c r="K2355" s="223"/>
      <c r="L2355" s="223"/>
      <c r="M2355" s="223"/>
      <c r="N2355" s="223"/>
      <c r="O2355" s="231"/>
      <c r="P2355" s="231"/>
      <c r="Q2355" s="231"/>
      <c r="R2355" s="231"/>
      <c r="S2355" s="223"/>
      <c r="T2355" s="231"/>
      <c r="U2355" s="231"/>
      <c r="V2355" s="231"/>
      <c r="W2355" s="251" t="str">
        <f t="shared" si="36"/>
        <v/>
      </c>
    </row>
    <row r="2356" spans="1:23" ht="15" customHeight="1">
      <c r="A2356" s="223"/>
      <c r="B2356" s="223"/>
      <c r="C2356" s="224"/>
      <c r="D2356" s="223"/>
      <c r="E2356" s="223"/>
      <c r="F2356" s="223"/>
      <c r="G2356" s="223"/>
      <c r="H2356" s="223"/>
      <c r="I2356" s="223"/>
      <c r="J2356" s="225"/>
      <c r="K2356" s="223"/>
      <c r="L2356" s="223"/>
      <c r="M2356" s="223"/>
      <c r="N2356" s="223"/>
      <c r="O2356" s="231"/>
      <c r="P2356" s="231"/>
      <c r="Q2356" s="231"/>
      <c r="R2356" s="231"/>
      <c r="S2356" s="223"/>
      <c r="T2356" s="231"/>
      <c r="U2356" s="231"/>
      <c r="V2356" s="231"/>
      <c r="W2356" s="251" t="str">
        <f t="shared" si="36"/>
        <v/>
      </c>
    </row>
    <row r="2357" spans="1:23" ht="15" customHeight="1">
      <c r="A2357" s="223"/>
      <c r="B2357" s="223"/>
      <c r="C2357" s="224"/>
      <c r="D2357" s="223"/>
      <c r="E2357" s="223"/>
      <c r="F2357" s="223"/>
      <c r="G2357" s="223"/>
      <c r="H2357" s="223"/>
      <c r="I2357" s="223"/>
      <c r="J2357" s="225"/>
      <c r="K2357" s="223"/>
      <c r="L2357" s="223"/>
      <c r="M2357" s="223"/>
      <c r="N2357" s="223"/>
      <c r="O2357" s="231"/>
      <c r="P2357" s="231"/>
      <c r="Q2357" s="231"/>
      <c r="R2357" s="231"/>
      <c r="S2357" s="223"/>
      <c r="T2357" s="231"/>
      <c r="U2357" s="231"/>
      <c r="V2357" s="231"/>
      <c r="W2357" s="251" t="str">
        <f t="shared" si="36"/>
        <v/>
      </c>
    </row>
    <row r="2358" spans="1:23" ht="15" customHeight="1">
      <c r="A2358" s="223"/>
      <c r="B2358" s="223"/>
      <c r="C2358" s="224"/>
      <c r="D2358" s="223"/>
      <c r="E2358" s="223"/>
      <c r="F2358" s="223"/>
      <c r="G2358" s="223"/>
      <c r="H2358" s="223"/>
      <c r="I2358" s="223"/>
      <c r="J2358" s="225"/>
      <c r="K2358" s="223"/>
      <c r="L2358" s="223"/>
      <c r="M2358" s="223"/>
      <c r="N2358" s="223"/>
      <c r="O2358" s="231"/>
      <c r="P2358" s="231"/>
      <c r="Q2358" s="231"/>
      <c r="R2358" s="231"/>
      <c r="S2358" s="223"/>
      <c r="T2358" s="231"/>
      <c r="U2358" s="231"/>
      <c r="V2358" s="231"/>
      <c r="W2358" s="251" t="str">
        <f t="shared" si="36"/>
        <v/>
      </c>
    </row>
    <row r="2359" spans="1:23" ht="15" customHeight="1">
      <c r="A2359" s="223"/>
      <c r="B2359" s="223"/>
      <c r="C2359" s="224"/>
      <c r="D2359" s="223"/>
      <c r="E2359" s="223"/>
      <c r="F2359" s="223"/>
      <c r="G2359" s="223"/>
      <c r="H2359" s="223"/>
      <c r="I2359" s="223"/>
      <c r="J2359" s="225"/>
      <c r="K2359" s="223"/>
      <c r="L2359" s="223"/>
      <c r="M2359" s="223"/>
      <c r="N2359" s="223"/>
      <c r="O2359" s="231"/>
      <c r="P2359" s="231"/>
      <c r="Q2359" s="231"/>
      <c r="R2359" s="231"/>
      <c r="S2359" s="223"/>
      <c r="T2359" s="231"/>
      <c r="U2359" s="231"/>
      <c r="V2359" s="231"/>
      <c r="W2359" s="251" t="str">
        <f t="shared" si="36"/>
        <v/>
      </c>
    </row>
    <row r="2360" spans="1:23" ht="15" customHeight="1">
      <c r="A2360" s="223"/>
      <c r="B2360" s="223"/>
      <c r="C2360" s="224"/>
      <c r="D2360" s="223"/>
      <c r="E2360" s="223"/>
      <c r="F2360" s="223"/>
      <c r="G2360" s="223"/>
      <c r="H2360" s="223"/>
      <c r="I2360" s="223"/>
      <c r="J2360" s="225"/>
      <c r="K2360" s="223"/>
      <c r="L2360" s="223"/>
      <c r="M2360" s="223"/>
      <c r="N2360" s="223"/>
      <c r="O2360" s="231"/>
      <c r="P2360" s="231"/>
      <c r="Q2360" s="231"/>
      <c r="R2360" s="231"/>
      <c r="S2360" s="223"/>
      <c r="T2360" s="231"/>
      <c r="U2360" s="231"/>
      <c r="V2360" s="231"/>
      <c r="W2360" s="251" t="str">
        <f t="shared" si="36"/>
        <v/>
      </c>
    </row>
    <row r="2361" spans="1:23" ht="15" customHeight="1">
      <c r="A2361" s="223"/>
      <c r="B2361" s="223"/>
      <c r="C2361" s="224"/>
      <c r="D2361" s="223"/>
      <c r="E2361" s="223"/>
      <c r="F2361" s="223"/>
      <c r="G2361" s="223"/>
      <c r="H2361" s="223"/>
      <c r="I2361" s="223"/>
      <c r="J2361" s="225"/>
      <c r="K2361" s="223"/>
      <c r="L2361" s="223"/>
      <c r="M2361" s="223"/>
      <c r="N2361" s="223"/>
      <c r="O2361" s="231"/>
      <c r="P2361" s="231"/>
      <c r="Q2361" s="231"/>
      <c r="R2361" s="231"/>
      <c r="S2361" s="223"/>
      <c r="T2361" s="231"/>
      <c r="U2361" s="231"/>
      <c r="V2361" s="231"/>
      <c r="W2361" s="251" t="str">
        <f t="shared" si="36"/>
        <v/>
      </c>
    </row>
    <row r="2362" spans="1:23" ht="15" customHeight="1">
      <c r="A2362" s="223"/>
      <c r="B2362" s="223"/>
      <c r="C2362" s="224"/>
      <c r="D2362" s="223"/>
      <c r="E2362" s="223"/>
      <c r="F2362" s="223"/>
      <c r="G2362" s="223"/>
      <c r="H2362" s="223"/>
      <c r="I2362" s="223"/>
      <c r="J2362" s="225"/>
      <c r="K2362" s="223"/>
      <c r="L2362" s="223"/>
      <c r="M2362" s="223"/>
      <c r="N2362" s="223"/>
      <c r="O2362" s="231"/>
      <c r="P2362" s="231"/>
      <c r="Q2362" s="231"/>
      <c r="R2362" s="231"/>
      <c r="S2362" s="223"/>
      <c r="T2362" s="231"/>
      <c r="U2362" s="231"/>
      <c r="V2362" s="231"/>
      <c r="W2362" s="251" t="str">
        <f t="shared" si="36"/>
        <v/>
      </c>
    </row>
    <row r="2363" spans="1:23" ht="15" customHeight="1">
      <c r="A2363" s="223"/>
      <c r="B2363" s="223"/>
      <c r="C2363" s="224"/>
      <c r="D2363" s="223"/>
      <c r="E2363" s="223"/>
      <c r="F2363" s="223"/>
      <c r="G2363" s="223"/>
      <c r="H2363" s="223"/>
      <c r="I2363" s="223"/>
      <c r="J2363" s="225"/>
      <c r="K2363" s="223"/>
      <c r="L2363" s="223"/>
      <c r="M2363" s="223"/>
      <c r="N2363" s="223"/>
      <c r="O2363" s="231"/>
      <c r="P2363" s="231"/>
      <c r="Q2363" s="231"/>
      <c r="R2363" s="231"/>
      <c r="S2363" s="223"/>
      <c r="T2363" s="231"/>
      <c r="U2363" s="231"/>
      <c r="V2363" s="231"/>
      <c r="W2363" s="251" t="str">
        <f t="shared" si="36"/>
        <v/>
      </c>
    </row>
    <row r="2364" spans="1:23" ht="15" customHeight="1">
      <c r="A2364" s="223"/>
      <c r="B2364" s="223"/>
      <c r="C2364" s="224"/>
      <c r="D2364" s="223"/>
      <c r="E2364" s="223"/>
      <c r="F2364" s="223"/>
      <c r="G2364" s="223"/>
      <c r="H2364" s="223"/>
      <c r="I2364" s="223"/>
      <c r="J2364" s="225"/>
      <c r="K2364" s="223"/>
      <c r="L2364" s="223"/>
      <c r="M2364" s="223"/>
      <c r="N2364" s="223"/>
      <c r="O2364" s="231"/>
      <c r="P2364" s="231"/>
      <c r="Q2364" s="231"/>
      <c r="R2364" s="231"/>
      <c r="S2364" s="223"/>
      <c r="T2364" s="231"/>
      <c r="U2364" s="231"/>
      <c r="V2364" s="231"/>
      <c r="W2364" s="251" t="str">
        <f t="shared" si="36"/>
        <v/>
      </c>
    </row>
    <row r="2365" spans="1:23" ht="15" customHeight="1">
      <c r="A2365" s="223"/>
      <c r="B2365" s="223"/>
      <c r="C2365" s="224"/>
      <c r="D2365" s="223"/>
      <c r="E2365" s="223"/>
      <c r="F2365" s="223"/>
      <c r="G2365" s="223"/>
      <c r="H2365" s="223"/>
      <c r="I2365" s="223"/>
      <c r="J2365" s="225"/>
      <c r="K2365" s="223"/>
      <c r="L2365" s="223"/>
      <c r="M2365" s="223"/>
      <c r="N2365" s="223"/>
      <c r="O2365" s="231"/>
      <c r="P2365" s="231"/>
      <c r="Q2365" s="231"/>
      <c r="R2365" s="231"/>
      <c r="S2365" s="223"/>
      <c r="T2365" s="231"/>
      <c r="U2365" s="231"/>
      <c r="V2365" s="231"/>
      <c r="W2365" s="251" t="str">
        <f t="shared" si="36"/>
        <v/>
      </c>
    </row>
    <row r="2366" spans="1:23" ht="15" customHeight="1">
      <c r="A2366" s="223"/>
      <c r="B2366" s="223"/>
      <c r="C2366" s="224"/>
      <c r="D2366" s="223"/>
      <c r="E2366" s="223"/>
      <c r="F2366" s="223"/>
      <c r="G2366" s="223"/>
      <c r="H2366" s="223"/>
      <c r="I2366" s="223"/>
      <c r="J2366" s="225"/>
      <c r="K2366" s="223"/>
      <c r="L2366" s="223"/>
      <c r="M2366" s="223"/>
      <c r="N2366" s="223"/>
      <c r="O2366" s="231"/>
      <c r="P2366" s="231"/>
      <c r="Q2366" s="231"/>
      <c r="R2366" s="231"/>
      <c r="S2366" s="223"/>
      <c r="T2366" s="231"/>
      <c r="U2366" s="231"/>
      <c r="V2366" s="231"/>
      <c r="W2366" s="251" t="str">
        <f t="shared" si="36"/>
        <v/>
      </c>
    </row>
    <row r="2367" spans="1:23" ht="15" customHeight="1">
      <c r="A2367" s="223"/>
      <c r="B2367" s="223"/>
      <c r="C2367" s="224"/>
      <c r="D2367" s="223"/>
      <c r="E2367" s="223"/>
      <c r="F2367" s="223"/>
      <c r="G2367" s="223"/>
      <c r="H2367" s="223"/>
      <c r="I2367" s="223"/>
      <c r="J2367" s="225"/>
      <c r="K2367" s="223"/>
      <c r="L2367" s="223"/>
      <c r="M2367" s="223"/>
      <c r="N2367" s="223"/>
      <c r="O2367" s="231"/>
      <c r="P2367" s="231"/>
      <c r="Q2367" s="231"/>
      <c r="R2367" s="231"/>
      <c r="S2367" s="223"/>
      <c r="T2367" s="231"/>
      <c r="U2367" s="231"/>
      <c r="V2367" s="231"/>
      <c r="W2367" s="251" t="str">
        <f t="shared" si="36"/>
        <v/>
      </c>
    </row>
    <row r="2368" spans="1:23" ht="15" customHeight="1">
      <c r="A2368" s="223"/>
      <c r="B2368" s="223"/>
      <c r="C2368" s="224"/>
      <c r="D2368" s="223"/>
      <c r="E2368" s="223"/>
      <c r="F2368" s="223"/>
      <c r="G2368" s="223"/>
      <c r="H2368" s="223"/>
      <c r="I2368" s="223"/>
      <c r="J2368" s="225"/>
      <c r="K2368" s="223"/>
      <c r="L2368" s="223"/>
      <c r="M2368" s="223"/>
      <c r="N2368" s="223"/>
      <c r="O2368" s="231"/>
      <c r="P2368" s="231"/>
      <c r="Q2368" s="231"/>
      <c r="R2368" s="231"/>
      <c r="S2368" s="223"/>
      <c r="T2368" s="231"/>
      <c r="U2368" s="231"/>
      <c r="V2368" s="231"/>
      <c r="W2368" s="251" t="str">
        <f t="shared" si="36"/>
        <v/>
      </c>
    </row>
    <row r="2369" spans="1:23" ht="15" customHeight="1">
      <c r="A2369" s="223"/>
      <c r="B2369" s="223"/>
      <c r="C2369" s="224"/>
      <c r="D2369" s="223"/>
      <c r="E2369" s="223"/>
      <c r="F2369" s="223"/>
      <c r="G2369" s="223"/>
      <c r="H2369" s="223"/>
      <c r="I2369" s="223"/>
      <c r="J2369" s="225"/>
      <c r="K2369" s="223"/>
      <c r="L2369" s="223"/>
      <c r="M2369" s="223"/>
      <c r="N2369" s="223"/>
      <c r="O2369" s="231"/>
      <c r="P2369" s="231"/>
      <c r="Q2369" s="231"/>
      <c r="R2369" s="231"/>
      <c r="S2369" s="223"/>
      <c r="T2369" s="231"/>
      <c r="U2369" s="231"/>
      <c r="V2369" s="231"/>
      <c r="W2369" s="251" t="str">
        <f t="shared" si="36"/>
        <v/>
      </c>
    </row>
    <row r="2370" spans="1:23" ht="15" customHeight="1">
      <c r="A2370" s="223"/>
      <c r="B2370" s="223"/>
      <c r="C2370" s="224"/>
      <c r="D2370" s="223"/>
      <c r="E2370" s="223"/>
      <c r="F2370" s="223"/>
      <c r="G2370" s="223"/>
      <c r="H2370" s="223"/>
      <c r="I2370" s="223"/>
      <c r="J2370" s="225"/>
      <c r="K2370" s="223"/>
      <c r="L2370" s="223"/>
      <c r="M2370" s="223"/>
      <c r="N2370" s="223"/>
      <c r="O2370" s="231"/>
      <c r="P2370" s="231"/>
      <c r="Q2370" s="231"/>
      <c r="R2370" s="231"/>
      <c r="S2370" s="223"/>
      <c r="T2370" s="231"/>
      <c r="U2370" s="231"/>
      <c r="V2370" s="231"/>
      <c r="W2370" s="251" t="str">
        <f t="shared" si="36"/>
        <v/>
      </c>
    </row>
    <row r="2371" spans="1:23" ht="15" customHeight="1">
      <c r="A2371" s="223"/>
      <c r="B2371" s="223"/>
      <c r="C2371" s="224"/>
      <c r="D2371" s="223"/>
      <c r="E2371" s="223"/>
      <c r="F2371" s="223"/>
      <c r="G2371" s="223"/>
      <c r="H2371" s="223"/>
      <c r="I2371" s="223"/>
      <c r="J2371" s="225"/>
      <c r="K2371" s="223"/>
      <c r="L2371" s="223"/>
      <c r="M2371" s="223"/>
      <c r="N2371" s="223"/>
      <c r="O2371" s="231"/>
      <c r="P2371" s="231"/>
      <c r="Q2371" s="231"/>
      <c r="R2371" s="231"/>
      <c r="S2371" s="223"/>
      <c r="T2371" s="231"/>
      <c r="U2371" s="231"/>
      <c r="V2371" s="231"/>
      <c r="W2371" s="251" t="str">
        <f t="shared" si="36"/>
        <v/>
      </c>
    </row>
    <row r="2372" spans="1:23" ht="15" customHeight="1">
      <c r="A2372" s="223"/>
      <c r="B2372" s="223"/>
      <c r="C2372" s="224"/>
      <c r="D2372" s="223"/>
      <c r="E2372" s="223"/>
      <c r="F2372" s="223"/>
      <c r="G2372" s="223"/>
      <c r="H2372" s="223"/>
      <c r="I2372" s="223"/>
      <c r="J2372" s="225"/>
      <c r="K2372" s="223"/>
      <c r="L2372" s="223"/>
      <c r="M2372" s="223"/>
      <c r="N2372" s="223"/>
      <c r="O2372" s="231"/>
      <c r="P2372" s="231"/>
      <c r="Q2372" s="231"/>
      <c r="R2372" s="231"/>
      <c r="S2372" s="223"/>
      <c r="T2372" s="231"/>
      <c r="U2372" s="231"/>
      <c r="V2372" s="231"/>
      <c r="W2372" s="251" t="str">
        <f t="shared" ref="W2372:W2435" si="37">IF($O2372="YES",$O$2&amp;", ","")&amp;IF($P2372="YES",$P$2&amp;", ","")&amp;IF($Q2372="YES",$Q$2&amp;", ","")&amp;IF($R2372="YES",$R$2&amp;", ","")</f>
        <v/>
      </c>
    </row>
    <row r="2373" spans="1:23" ht="15" customHeight="1">
      <c r="A2373" s="223"/>
      <c r="B2373" s="223"/>
      <c r="C2373" s="224"/>
      <c r="D2373" s="223"/>
      <c r="E2373" s="223"/>
      <c r="F2373" s="223"/>
      <c r="G2373" s="223"/>
      <c r="H2373" s="223"/>
      <c r="I2373" s="223"/>
      <c r="J2373" s="225"/>
      <c r="K2373" s="223"/>
      <c r="L2373" s="223"/>
      <c r="M2373" s="223"/>
      <c r="N2373" s="223"/>
      <c r="O2373" s="231"/>
      <c r="P2373" s="231"/>
      <c r="Q2373" s="231"/>
      <c r="R2373" s="231"/>
      <c r="S2373" s="223"/>
      <c r="T2373" s="231"/>
      <c r="U2373" s="231"/>
      <c r="V2373" s="231"/>
      <c r="W2373" s="251" t="str">
        <f t="shared" si="37"/>
        <v/>
      </c>
    </row>
    <row r="2374" spans="1:23" ht="15" customHeight="1">
      <c r="A2374" s="223"/>
      <c r="B2374" s="223"/>
      <c r="C2374" s="224"/>
      <c r="D2374" s="223"/>
      <c r="E2374" s="223"/>
      <c r="F2374" s="223"/>
      <c r="G2374" s="223"/>
      <c r="H2374" s="223"/>
      <c r="I2374" s="223"/>
      <c r="J2374" s="225"/>
      <c r="K2374" s="223"/>
      <c r="L2374" s="223"/>
      <c r="M2374" s="223"/>
      <c r="N2374" s="223"/>
      <c r="O2374" s="231"/>
      <c r="P2374" s="231"/>
      <c r="Q2374" s="231"/>
      <c r="R2374" s="231"/>
      <c r="S2374" s="223"/>
      <c r="T2374" s="231"/>
      <c r="U2374" s="231"/>
      <c r="V2374" s="231"/>
      <c r="W2374" s="251" t="str">
        <f t="shared" si="37"/>
        <v/>
      </c>
    </row>
    <row r="2375" spans="1:23" ht="15" customHeight="1">
      <c r="A2375" s="223"/>
      <c r="B2375" s="223"/>
      <c r="C2375" s="224"/>
      <c r="D2375" s="223"/>
      <c r="E2375" s="223"/>
      <c r="F2375" s="223"/>
      <c r="G2375" s="223"/>
      <c r="H2375" s="223"/>
      <c r="I2375" s="223"/>
      <c r="J2375" s="225"/>
      <c r="K2375" s="223"/>
      <c r="L2375" s="223"/>
      <c r="M2375" s="223"/>
      <c r="N2375" s="223"/>
      <c r="O2375" s="231"/>
      <c r="P2375" s="231"/>
      <c r="Q2375" s="231"/>
      <c r="R2375" s="231"/>
      <c r="S2375" s="223"/>
      <c r="T2375" s="231"/>
      <c r="U2375" s="231"/>
      <c r="V2375" s="231"/>
      <c r="W2375" s="251" t="str">
        <f t="shared" si="37"/>
        <v/>
      </c>
    </row>
    <row r="2376" spans="1:23" ht="15" customHeight="1">
      <c r="A2376" s="223"/>
      <c r="B2376" s="223"/>
      <c r="C2376" s="224"/>
      <c r="D2376" s="223"/>
      <c r="E2376" s="223"/>
      <c r="F2376" s="223"/>
      <c r="G2376" s="223"/>
      <c r="H2376" s="223"/>
      <c r="I2376" s="223"/>
      <c r="J2376" s="225"/>
      <c r="K2376" s="223"/>
      <c r="L2376" s="223"/>
      <c r="M2376" s="223"/>
      <c r="N2376" s="223"/>
      <c r="O2376" s="231"/>
      <c r="P2376" s="231"/>
      <c r="Q2376" s="231"/>
      <c r="R2376" s="231"/>
      <c r="S2376" s="223"/>
      <c r="T2376" s="231"/>
      <c r="U2376" s="231"/>
      <c r="V2376" s="231"/>
      <c r="W2376" s="251" t="str">
        <f t="shared" si="37"/>
        <v/>
      </c>
    </row>
    <row r="2377" spans="1:23" ht="15" customHeight="1">
      <c r="A2377" s="223"/>
      <c r="B2377" s="223"/>
      <c r="C2377" s="224"/>
      <c r="D2377" s="223"/>
      <c r="E2377" s="223"/>
      <c r="F2377" s="223"/>
      <c r="G2377" s="223"/>
      <c r="H2377" s="223"/>
      <c r="I2377" s="223"/>
      <c r="J2377" s="225"/>
      <c r="K2377" s="223"/>
      <c r="L2377" s="223"/>
      <c r="M2377" s="223"/>
      <c r="N2377" s="223"/>
      <c r="O2377" s="231"/>
      <c r="P2377" s="231"/>
      <c r="Q2377" s="231"/>
      <c r="R2377" s="231"/>
      <c r="S2377" s="223"/>
      <c r="T2377" s="231"/>
      <c r="U2377" s="231"/>
      <c r="V2377" s="231"/>
      <c r="W2377" s="251" t="str">
        <f t="shared" si="37"/>
        <v/>
      </c>
    </row>
    <row r="2378" spans="1:23" ht="15" customHeight="1">
      <c r="A2378" s="223"/>
      <c r="B2378" s="223"/>
      <c r="C2378" s="224"/>
      <c r="D2378" s="223"/>
      <c r="E2378" s="223"/>
      <c r="F2378" s="223"/>
      <c r="G2378" s="223"/>
      <c r="H2378" s="223"/>
      <c r="I2378" s="223"/>
      <c r="J2378" s="225"/>
      <c r="K2378" s="223"/>
      <c r="L2378" s="223"/>
      <c r="M2378" s="223"/>
      <c r="N2378" s="223"/>
      <c r="O2378" s="231"/>
      <c r="P2378" s="231"/>
      <c r="Q2378" s="231"/>
      <c r="R2378" s="231"/>
      <c r="S2378" s="223"/>
      <c r="T2378" s="231"/>
      <c r="U2378" s="231"/>
      <c r="V2378" s="231"/>
      <c r="W2378" s="251" t="str">
        <f t="shared" si="37"/>
        <v/>
      </c>
    </row>
    <row r="2379" spans="1:23" ht="15" customHeight="1">
      <c r="A2379" s="223"/>
      <c r="B2379" s="223"/>
      <c r="C2379" s="224"/>
      <c r="D2379" s="223"/>
      <c r="E2379" s="223"/>
      <c r="F2379" s="223"/>
      <c r="G2379" s="223"/>
      <c r="H2379" s="223"/>
      <c r="I2379" s="223"/>
      <c r="J2379" s="225"/>
      <c r="K2379" s="223"/>
      <c r="L2379" s="223"/>
      <c r="M2379" s="223"/>
      <c r="N2379" s="223"/>
      <c r="O2379" s="231"/>
      <c r="P2379" s="231"/>
      <c r="Q2379" s="231"/>
      <c r="R2379" s="231"/>
      <c r="S2379" s="223"/>
      <c r="T2379" s="231"/>
      <c r="U2379" s="231"/>
      <c r="V2379" s="231"/>
      <c r="W2379" s="251" t="str">
        <f t="shared" si="37"/>
        <v/>
      </c>
    </row>
    <row r="2380" spans="1:23" ht="15" customHeight="1">
      <c r="A2380" s="223"/>
      <c r="B2380" s="223"/>
      <c r="C2380" s="224"/>
      <c r="D2380" s="223"/>
      <c r="E2380" s="223"/>
      <c r="F2380" s="223"/>
      <c r="G2380" s="223"/>
      <c r="H2380" s="223"/>
      <c r="I2380" s="223"/>
      <c r="J2380" s="225"/>
      <c r="K2380" s="223"/>
      <c r="L2380" s="223"/>
      <c r="M2380" s="223"/>
      <c r="N2380" s="223"/>
      <c r="O2380" s="231"/>
      <c r="P2380" s="231"/>
      <c r="Q2380" s="231"/>
      <c r="R2380" s="231"/>
      <c r="S2380" s="223"/>
      <c r="T2380" s="231"/>
      <c r="U2380" s="231"/>
      <c r="V2380" s="231"/>
      <c r="W2380" s="251" t="str">
        <f t="shared" si="37"/>
        <v/>
      </c>
    </row>
    <row r="2381" spans="1:23" ht="15" customHeight="1">
      <c r="A2381" s="223"/>
      <c r="B2381" s="223"/>
      <c r="C2381" s="224"/>
      <c r="D2381" s="223"/>
      <c r="E2381" s="223"/>
      <c r="F2381" s="223"/>
      <c r="G2381" s="223"/>
      <c r="H2381" s="223"/>
      <c r="I2381" s="223"/>
      <c r="J2381" s="225"/>
      <c r="K2381" s="223"/>
      <c r="L2381" s="223"/>
      <c r="M2381" s="223"/>
      <c r="N2381" s="223"/>
      <c r="O2381" s="231"/>
      <c r="P2381" s="231"/>
      <c r="Q2381" s="231"/>
      <c r="R2381" s="231"/>
      <c r="S2381" s="223"/>
      <c r="T2381" s="231"/>
      <c r="U2381" s="231"/>
      <c r="V2381" s="231"/>
      <c r="W2381" s="251" t="str">
        <f t="shared" si="37"/>
        <v/>
      </c>
    </row>
    <row r="2382" spans="1:23" ht="15" customHeight="1">
      <c r="A2382" s="223"/>
      <c r="B2382" s="223"/>
      <c r="C2382" s="224"/>
      <c r="D2382" s="223"/>
      <c r="E2382" s="223"/>
      <c r="F2382" s="223"/>
      <c r="G2382" s="223"/>
      <c r="H2382" s="223"/>
      <c r="I2382" s="223"/>
      <c r="J2382" s="225"/>
      <c r="K2382" s="223"/>
      <c r="L2382" s="223"/>
      <c r="M2382" s="223"/>
      <c r="N2382" s="223"/>
      <c r="O2382" s="231"/>
      <c r="P2382" s="231"/>
      <c r="Q2382" s="231"/>
      <c r="R2382" s="231"/>
      <c r="S2382" s="223"/>
      <c r="T2382" s="231"/>
      <c r="U2382" s="231"/>
      <c r="V2382" s="231"/>
      <c r="W2382" s="251" t="str">
        <f t="shared" si="37"/>
        <v/>
      </c>
    </row>
    <row r="2383" spans="1:23" ht="15" customHeight="1">
      <c r="A2383" s="223"/>
      <c r="B2383" s="223"/>
      <c r="C2383" s="224"/>
      <c r="D2383" s="223"/>
      <c r="E2383" s="223"/>
      <c r="F2383" s="223"/>
      <c r="G2383" s="223"/>
      <c r="H2383" s="223"/>
      <c r="I2383" s="223"/>
      <c r="J2383" s="225"/>
      <c r="K2383" s="223"/>
      <c r="L2383" s="223"/>
      <c r="M2383" s="223"/>
      <c r="N2383" s="223"/>
      <c r="O2383" s="231"/>
      <c r="P2383" s="231"/>
      <c r="Q2383" s="231"/>
      <c r="R2383" s="231"/>
      <c r="S2383" s="223"/>
      <c r="T2383" s="231"/>
      <c r="U2383" s="231"/>
      <c r="V2383" s="231"/>
      <c r="W2383" s="251" t="str">
        <f t="shared" si="37"/>
        <v/>
      </c>
    </row>
    <row r="2384" spans="1:23" ht="15" customHeight="1">
      <c r="A2384" s="223"/>
      <c r="B2384" s="223"/>
      <c r="C2384" s="224"/>
      <c r="D2384" s="223"/>
      <c r="E2384" s="223"/>
      <c r="F2384" s="223"/>
      <c r="G2384" s="223"/>
      <c r="H2384" s="223"/>
      <c r="I2384" s="223"/>
      <c r="J2384" s="225"/>
      <c r="K2384" s="223"/>
      <c r="L2384" s="223"/>
      <c r="M2384" s="223"/>
      <c r="N2384" s="223"/>
      <c r="O2384" s="231"/>
      <c r="P2384" s="231"/>
      <c r="Q2384" s="231"/>
      <c r="R2384" s="231"/>
      <c r="S2384" s="223"/>
      <c r="T2384" s="231"/>
      <c r="U2384" s="231"/>
      <c r="V2384" s="231"/>
      <c r="W2384" s="251" t="str">
        <f t="shared" si="37"/>
        <v/>
      </c>
    </row>
    <row r="2385" spans="1:23" ht="15" customHeight="1">
      <c r="A2385" s="223"/>
      <c r="B2385" s="223"/>
      <c r="C2385" s="224"/>
      <c r="D2385" s="223"/>
      <c r="E2385" s="223"/>
      <c r="F2385" s="223"/>
      <c r="G2385" s="223"/>
      <c r="H2385" s="223"/>
      <c r="I2385" s="223"/>
      <c r="J2385" s="225"/>
      <c r="K2385" s="223"/>
      <c r="L2385" s="223"/>
      <c r="M2385" s="223"/>
      <c r="N2385" s="223"/>
      <c r="O2385" s="231"/>
      <c r="P2385" s="231"/>
      <c r="Q2385" s="231"/>
      <c r="R2385" s="231"/>
      <c r="S2385" s="223"/>
      <c r="T2385" s="231"/>
      <c r="U2385" s="231"/>
      <c r="V2385" s="231"/>
      <c r="W2385" s="251" t="str">
        <f t="shared" si="37"/>
        <v/>
      </c>
    </row>
    <row r="2386" spans="1:23" ht="15" customHeight="1">
      <c r="A2386" s="223"/>
      <c r="B2386" s="223"/>
      <c r="C2386" s="224"/>
      <c r="D2386" s="223"/>
      <c r="E2386" s="223"/>
      <c r="F2386" s="223"/>
      <c r="G2386" s="223"/>
      <c r="H2386" s="223"/>
      <c r="I2386" s="223"/>
      <c r="J2386" s="225"/>
      <c r="K2386" s="223"/>
      <c r="L2386" s="223"/>
      <c r="M2386" s="223"/>
      <c r="N2386" s="223"/>
      <c r="O2386" s="231"/>
      <c r="P2386" s="231"/>
      <c r="Q2386" s="231"/>
      <c r="R2386" s="231"/>
      <c r="S2386" s="223"/>
      <c r="T2386" s="231"/>
      <c r="U2386" s="231"/>
      <c r="V2386" s="231"/>
      <c r="W2386" s="251" t="str">
        <f t="shared" si="37"/>
        <v/>
      </c>
    </row>
    <row r="2387" spans="1:23" ht="15" customHeight="1">
      <c r="A2387" s="223"/>
      <c r="B2387" s="223"/>
      <c r="C2387" s="224"/>
      <c r="D2387" s="223"/>
      <c r="E2387" s="223"/>
      <c r="F2387" s="223"/>
      <c r="G2387" s="223"/>
      <c r="H2387" s="223"/>
      <c r="I2387" s="223"/>
      <c r="J2387" s="225"/>
      <c r="K2387" s="223"/>
      <c r="L2387" s="223"/>
      <c r="M2387" s="223"/>
      <c r="N2387" s="223"/>
      <c r="O2387" s="231"/>
      <c r="P2387" s="231"/>
      <c r="Q2387" s="231"/>
      <c r="R2387" s="231"/>
      <c r="S2387" s="223"/>
      <c r="T2387" s="231"/>
      <c r="U2387" s="231"/>
      <c r="V2387" s="231"/>
      <c r="W2387" s="251" t="str">
        <f t="shared" si="37"/>
        <v/>
      </c>
    </row>
    <row r="2388" spans="1:23" ht="15" customHeight="1">
      <c r="A2388" s="223"/>
      <c r="B2388" s="223"/>
      <c r="C2388" s="224"/>
      <c r="D2388" s="223"/>
      <c r="E2388" s="223"/>
      <c r="F2388" s="223"/>
      <c r="G2388" s="223"/>
      <c r="H2388" s="223"/>
      <c r="I2388" s="223"/>
      <c r="J2388" s="225"/>
      <c r="K2388" s="223"/>
      <c r="L2388" s="223"/>
      <c r="M2388" s="223"/>
      <c r="N2388" s="223"/>
      <c r="O2388" s="231"/>
      <c r="P2388" s="231"/>
      <c r="Q2388" s="231"/>
      <c r="R2388" s="231"/>
      <c r="S2388" s="223"/>
      <c r="T2388" s="231"/>
      <c r="U2388" s="231"/>
      <c r="V2388" s="231"/>
      <c r="W2388" s="251" t="str">
        <f t="shared" si="37"/>
        <v/>
      </c>
    </row>
    <row r="2389" spans="1:23" ht="15" customHeight="1">
      <c r="A2389" s="223"/>
      <c r="B2389" s="223"/>
      <c r="C2389" s="224"/>
      <c r="D2389" s="223"/>
      <c r="E2389" s="223"/>
      <c r="F2389" s="223"/>
      <c r="G2389" s="223"/>
      <c r="H2389" s="223"/>
      <c r="I2389" s="223"/>
      <c r="J2389" s="225"/>
      <c r="K2389" s="223"/>
      <c r="L2389" s="223"/>
      <c r="M2389" s="223"/>
      <c r="N2389" s="223"/>
      <c r="O2389" s="231"/>
      <c r="P2389" s="231"/>
      <c r="Q2389" s="231"/>
      <c r="R2389" s="231"/>
      <c r="S2389" s="223"/>
      <c r="T2389" s="231"/>
      <c r="U2389" s="231"/>
      <c r="V2389" s="231"/>
      <c r="W2389" s="251" t="str">
        <f t="shared" si="37"/>
        <v/>
      </c>
    </row>
    <row r="2390" spans="1:23" ht="15" customHeight="1">
      <c r="A2390" s="223"/>
      <c r="B2390" s="223"/>
      <c r="C2390" s="224"/>
      <c r="D2390" s="223"/>
      <c r="E2390" s="223"/>
      <c r="F2390" s="223"/>
      <c r="G2390" s="223"/>
      <c r="H2390" s="223"/>
      <c r="I2390" s="223"/>
      <c r="J2390" s="225"/>
      <c r="K2390" s="223"/>
      <c r="L2390" s="223"/>
      <c r="M2390" s="223"/>
      <c r="N2390" s="223"/>
      <c r="O2390" s="231"/>
      <c r="P2390" s="231"/>
      <c r="Q2390" s="231"/>
      <c r="R2390" s="231"/>
      <c r="S2390" s="223"/>
      <c r="T2390" s="231"/>
      <c r="U2390" s="231"/>
      <c r="V2390" s="231"/>
      <c r="W2390" s="251" t="str">
        <f t="shared" si="37"/>
        <v/>
      </c>
    </row>
    <row r="2391" spans="1:23" ht="15" customHeight="1">
      <c r="A2391" s="223"/>
      <c r="B2391" s="223"/>
      <c r="C2391" s="224"/>
      <c r="D2391" s="223"/>
      <c r="E2391" s="223"/>
      <c r="F2391" s="223"/>
      <c r="G2391" s="223"/>
      <c r="H2391" s="223"/>
      <c r="I2391" s="223"/>
      <c r="J2391" s="225"/>
      <c r="K2391" s="223"/>
      <c r="L2391" s="223"/>
      <c r="M2391" s="223"/>
      <c r="N2391" s="223"/>
      <c r="O2391" s="231"/>
      <c r="P2391" s="231"/>
      <c r="Q2391" s="231"/>
      <c r="R2391" s="231"/>
      <c r="S2391" s="223"/>
      <c r="T2391" s="231"/>
      <c r="U2391" s="231"/>
      <c r="V2391" s="231"/>
      <c r="W2391" s="251" t="str">
        <f t="shared" si="37"/>
        <v/>
      </c>
    </row>
    <row r="2392" spans="1:23" ht="15" customHeight="1">
      <c r="A2392" s="223"/>
      <c r="B2392" s="223"/>
      <c r="C2392" s="224"/>
      <c r="D2392" s="223"/>
      <c r="E2392" s="223"/>
      <c r="F2392" s="223"/>
      <c r="G2392" s="223"/>
      <c r="H2392" s="223"/>
      <c r="I2392" s="223"/>
      <c r="J2392" s="225"/>
      <c r="K2392" s="223"/>
      <c r="L2392" s="223"/>
      <c r="M2392" s="223"/>
      <c r="N2392" s="223"/>
      <c r="O2392" s="231"/>
      <c r="P2392" s="231"/>
      <c r="Q2392" s="231"/>
      <c r="R2392" s="231"/>
      <c r="S2392" s="223"/>
      <c r="T2392" s="231"/>
      <c r="U2392" s="231"/>
      <c r="V2392" s="231"/>
      <c r="W2392" s="251" t="str">
        <f t="shared" si="37"/>
        <v/>
      </c>
    </row>
    <row r="2393" spans="1:23" ht="15" customHeight="1">
      <c r="A2393" s="223"/>
      <c r="B2393" s="223"/>
      <c r="C2393" s="224"/>
      <c r="D2393" s="223"/>
      <c r="E2393" s="223"/>
      <c r="F2393" s="223"/>
      <c r="G2393" s="223"/>
      <c r="H2393" s="223"/>
      <c r="I2393" s="223"/>
      <c r="J2393" s="225"/>
      <c r="K2393" s="223"/>
      <c r="L2393" s="223"/>
      <c r="M2393" s="223"/>
      <c r="N2393" s="223"/>
      <c r="O2393" s="231"/>
      <c r="P2393" s="231"/>
      <c r="Q2393" s="231"/>
      <c r="R2393" s="231"/>
      <c r="S2393" s="223"/>
      <c r="T2393" s="231"/>
      <c r="U2393" s="231"/>
      <c r="V2393" s="231"/>
      <c r="W2393" s="251" t="str">
        <f t="shared" si="37"/>
        <v/>
      </c>
    </row>
    <row r="2394" spans="1:23" ht="15" customHeight="1">
      <c r="A2394" s="223"/>
      <c r="B2394" s="223"/>
      <c r="C2394" s="224"/>
      <c r="D2394" s="223"/>
      <c r="E2394" s="223"/>
      <c r="F2394" s="223"/>
      <c r="G2394" s="223"/>
      <c r="H2394" s="223"/>
      <c r="I2394" s="223"/>
      <c r="J2394" s="225"/>
      <c r="K2394" s="223"/>
      <c r="L2394" s="223"/>
      <c r="M2394" s="223"/>
      <c r="N2394" s="223"/>
      <c r="O2394" s="231"/>
      <c r="P2394" s="231"/>
      <c r="Q2394" s="231"/>
      <c r="R2394" s="231"/>
      <c r="S2394" s="223"/>
      <c r="T2394" s="231"/>
      <c r="U2394" s="231"/>
      <c r="V2394" s="231"/>
      <c r="W2394" s="251" t="str">
        <f t="shared" si="37"/>
        <v/>
      </c>
    </row>
    <row r="2395" spans="1:23" ht="15" customHeight="1">
      <c r="A2395" s="223"/>
      <c r="B2395" s="223"/>
      <c r="C2395" s="224"/>
      <c r="D2395" s="223"/>
      <c r="E2395" s="223"/>
      <c r="F2395" s="223"/>
      <c r="G2395" s="223"/>
      <c r="H2395" s="223"/>
      <c r="I2395" s="223"/>
      <c r="J2395" s="225"/>
      <c r="K2395" s="223"/>
      <c r="L2395" s="223"/>
      <c r="M2395" s="223"/>
      <c r="N2395" s="223"/>
      <c r="O2395" s="231"/>
      <c r="P2395" s="231"/>
      <c r="Q2395" s="231"/>
      <c r="R2395" s="231"/>
      <c r="S2395" s="223"/>
      <c r="T2395" s="231"/>
      <c r="U2395" s="231"/>
      <c r="V2395" s="231"/>
      <c r="W2395" s="251" t="str">
        <f t="shared" si="37"/>
        <v/>
      </c>
    </row>
    <row r="2396" spans="1:23" ht="15" customHeight="1">
      <c r="A2396" s="223"/>
      <c r="B2396" s="223"/>
      <c r="C2396" s="224"/>
      <c r="D2396" s="223"/>
      <c r="E2396" s="223"/>
      <c r="F2396" s="223"/>
      <c r="G2396" s="223"/>
      <c r="H2396" s="223"/>
      <c r="I2396" s="223"/>
      <c r="J2396" s="225"/>
      <c r="K2396" s="223"/>
      <c r="L2396" s="223"/>
      <c r="M2396" s="223"/>
      <c r="N2396" s="223"/>
      <c r="O2396" s="231"/>
      <c r="P2396" s="231"/>
      <c r="Q2396" s="231"/>
      <c r="R2396" s="231"/>
      <c r="S2396" s="223"/>
      <c r="T2396" s="231"/>
      <c r="U2396" s="231"/>
      <c r="V2396" s="231"/>
      <c r="W2396" s="251" t="str">
        <f t="shared" si="37"/>
        <v/>
      </c>
    </row>
    <row r="2397" spans="1:23" ht="15" customHeight="1">
      <c r="A2397" s="223"/>
      <c r="B2397" s="223"/>
      <c r="C2397" s="224"/>
      <c r="D2397" s="223"/>
      <c r="E2397" s="223"/>
      <c r="F2397" s="223"/>
      <c r="G2397" s="223"/>
      <c r="H2397" s="223"/>
      <c r="I2397" s="223"/>
      <c r="J2397" s="225"/>
      <c r="K2397" s="223"/>
      <c r="L2397" s="223"/>
      <c r="M2397" s="223"/>
      <c r="N2397" s="223"/>
      <c r="O2397" s="231"/>
      <c r="P2397" s="231"/>
      <c r="Q2397" s="231"/>
      <c r="R2397" s="231"/>
      <c r="S2397" s="223"/>
      <c r="T2397" s="231"/>
      <c r="U2397" s="231"/>
      <c r="V2397" s="231"/>
      <c r="W2397" s="251" t="str">
        <f t="shared" si="37"/>
        <v/>
      </c>
    </row>
    <row r="2398" spans="1:23" ht="15" customHeight="1">
      <c r="A2398" s="223"/>
      <c r="B2398" s="223"/>
      <c r="C2398" s="224"/>
      <c r="D2398" s="223"/>
      <c r="E2398" s="223"/>
      <c r="F2398" s="223"/>
      <c r="G2398" s="223"/>
      <c r="H2398" s="223"/>
      <c r="I2398" s="223"/>
      <c r="J2398" s="225"/>
      <c r="K2398" s="223"/>
      <c r="L2398" s="223"/>
      <c r="M2398" s="223"/>
      <c r="N2398" s="223"/>
      <c r="O2398" s="231"/>
      <c r="P2398" s="231"/>
      <c r="Q2398" s="231"/>
      <c r="R2398" s="231"/>
      <c r="S2398" s="223"/>
      <c r="T2398" s="231"/>
      <c r="U2398" s="231"/>
      <c r="V2398" s="231"/>
      <c r="W2398" s="251" t="str">
        <f t="shared" si="37"/>
        <v/>
      </c>
    </row>
    <row r="2399" spans="1:23" ht="15" customHeight="1">
      <c r="A2399" s="223"/>
      <c r="B2399" s="223"/>
      <c r="C2399" s="224"/>
      <c r="D2399" s="223"/>
      <c r="E2399" s="223"/>
      <c r="F2399" s="223"/>
      <c r="G2399" s="223"/>
      <c r="H2399" s="223"/>
      <c r="I2399" s="223"/>
      <c r="J2399" s="225"/>
      <c r="K2399" s="223"/>
      <c r="L2399" s="223"/>
      <c r="M2399" s="223"/>
      <c r="N2399" s="223"/>
      <c r="O2399" s="231"/>
      <c r="P2399" s="231"/>
      <c r="Q2399" s="231"/>
      <c r="R2399" s="231"/>
      <c r="S2399" s="223"/>
      <c r="T2399" s="231"/>
      <c r="U2399" s="231"/>
      <c r="V2399" s="231"/>
      <c r="W2399" s="251" t="str">
        <f t="shared" si="37"/>
        <v/>
      </c>
    </row>
    <row r="2400" spans="1:23" ht="15" customHeight="1">
      <c r="A2400" s="223"/>
      <c r="B2400" s="223"/>
      <c r="C2400" s="224"/>
      <c r="D2400" s="223"/>
      <c r="E2400" s="223"/>
      <c r="F2400" s="223"/>
      <c r="G2400" s="223"/>
      <c r="H2400" s="223"/>
      <c r="I2400" s="223"/>
      <c r="J2400" s="225"/>
      <c r="K2400" s="223"/>
      <c r="L2400" s="223"/>
      <c r="M2400" s="223"/>
      <c r="N2400" s="223"/>
      <c r="O2400" s="231"/>
      <c r="P2400" s="231"/>
      <c r="Q2400" s="231"/>
      <c r="R2400" s="231"/>
      <c r="S2400" s="223"/>
      <c r="T2400" s="231"/>
      <c r="U2400" s="231"/>
      <c r="V2400" s="231"/>
      <c r="W2400" s="251" t="str">
        <f t="shared" si="37"/>
        <v/>
      </c>
    </row>
    <row r="2401" spans="1:23" ht="15" customHeight="1">
      <c r="A2401" s="223"/>
      <c r="B2401" s="223"/>
      <c r="C2401" s="224"/>
      <c r="D2401" s="223"/>
      <c r="E2401" s="223"/>
      <c r="F2401" s="223"/>
      <c r="G2401" s="223"/>
      <c r="H2401" s="223"/>
      <c r="I2401" s="223"/>
      <c r="J2401" s="225"/>
      <c r="K2401" s="223"/>
      <c r="L2401" s="223"/>
      <c r="M2401" s="223"/>
      <c r="N2401" s="223"/>
      <c r="O2401" s="231"/>
      <c r="P2401" s="231"/>
      <c r="Q2401" s="231"/>
      <c r="R2401" s="231"/>
      <c r="S2401" s="223"/>
      <c r="T2401" s="231"/>
      <c r="U2401" s="231"/>
      <c r="V2401" s="231"/>
      <c r="W2401" s="251" t="str">
        <f t="shared" si="37"/>
        <v/>
      </c>
    </row>
    <row r="2402" spans="1:23" ht="15" customHeight="1">
      <c r="A2402" s="223"/>
      <c r="B2402" s="223"/>
      <c r="C2402" s="224"/>
      <c r="D2402" s="223"/>
      <c r="E2402" s="223"/>
      <c r="F2402" s="223"/>
      <c r="G2402" s="223"/>
      <c r="H2402" s="223"/>
      <c r="I2402" s="223"/>
      <c r="J2402" s="225"/>
      <c r="K2402" s="223"/>
      <c r="L2402" s="223"/>
      <c r="M2402" s="223"/>
      <c r="N2402" s="223"/>
      <c r="O2402" s="231"/>
      <c r="P2402" s="231"/>
      <c r="Q2402" s="231"/>
      <c r="R2402" s="231"/>
      <c r="S2402" s="223"/>
      <c r="T2402" s="231"/>
      <c r="U2402" s="231"/>
      <c r="V2402" s="231"/>
      <c r="W2402" s="251" t="str">
        <f t="shared" si="37"/>
        <v/>
      </c>
    </row>
    <row r="2403" spans="1:23" ht="15" customHeight="1">
      <c r="A2403" s="223"/>
      <c r="B2403" s="223"/>
      <c r="C2403" s="224"/>
      <c r="D2403" s="223"/>
      <c r="E2403" s="223"/>
      <c r="F2403" s="223"/>
      <c r="G2403" s="223"/>
      <c r="H2403" s="223"/>
      <c r="I2403" s="223"/>
      <c r="J2403" s="225"/>
      <c r="K2403" s="223"/>
      <c r="L2403" s="223"/>
      <c r="M2403" s="223"/>
      <c r="N2403" s="223"/>
      <c r="O2403" s="231"/>
      <c r="P2403" s="231"/>
      <c r="Q2403" s="231"/>
      <c r="R2403" s="231"/>
      <c r="S2403" s="223"/>
      <c r="T2403" s="231"/>
      <c r="U2403" s="231"/>
      <c r="V2403" s="231"/>
      <c r="W2403" s="251" t="str">
        <f t="shared" si="37"/>
        <v/>
      </c>
    </row>
    <row r="2404" spans="1:23" ht="15" customHeight="1">
      <c r="A2404" s="223"/>
      <c r="B2404" s="223"/>
      <c r="C2404" s="224"/>
      <c r="D2404" s="223"/>
      <c r="E2404" s="223"/>
      <c r="F2404" s="223"/>
      <c r="G2404" s="223"/>
      <c r="H2404" s="223"/>
      <c r="I2404" s="223"/>
      <c r="J2404" s="225"/>
      <c r="K2404" s="223"/>
      <c r="L2404" s="223"/>
      <c r="M2404" s="223"/>
      <c r="N2404" s="223"/>
      <c r="O2404" s="231"/>
      <c r="P2404" s="231"/>
      <c r="Q2404" s="231"/>
      <c r="R2404" s="231"/>
      <c r="S2404" s="223"/>
      <c r="T2404" s="231"/>
      <c r="U2404" s="231"/>
      <c r="V2404" s="231"/>
      <c r="W2404" s="251" t="str">
        <f t="shared" si="37"/>
        <v/>
      </c>
    </row>
    <row r="2405" spans="1:23" ht="15" customHeight="1">
      <c r="A2405" s="223"/>
      <c r="B2405" s="223"/>
      <c r="C2405" s="224"/>
      <c r="D2405" s="223"/>
      <c r="E2405" s="223"/>
      <c r="F2405" s="223"/>
      <c r="G2405" s="223"/>
      <c r="H2405" s="223"/>
      <c r="I2405" s="223"/>
      <c r="J2405" s="225"/>
      <c r="K2405" s="223"/>
      <c r="L2405" s="223"/>
      <c r="M2405" s="223"/>
      <c r="N2405" s="223"/>
      <c r="O2405" s="231"/>
      <c r="P2405" s="231"/>
      <c r="Q2405" s="231"/>
      <c r="R2405" s="231"/>
      <c r="S2405" s="223"/>
      <c r="T2405" s="231"/>
      <c r="U2405" s="231"/>
      <c r="V2405" s="231"/>
      <c r="W2405" s="251" t="str">
        <f t="shared" si="37"/>
        <v/>
      </c>
    </row>
    <row r="2406" spans="1:23" ht="15" customHeight="1">
      <c r="A2406" s="223"/>
      <c r="B2406" s="223"/>
      <c r="C2406" s="224"/>
      <c r="D2406" s="223"/>
      <c r="E2406" s="223"/>
      <c r="F2406" s="223"/>
      <c r="G2406" s="223"/>
      <c r="H2406" s="223"/>
      <c r="I2406" s="223"/>
      <c r="J2406" s="225"/>
      <c r="K2406" s="223"/>
      <c r="L2406" s="223"/>
      <c r="M2406" s="223"/>
      <c r="N2406" s="223"/>
      <c r="O2406" s="231"/>
      <c r="P2406" s="231"/>
      <c r="Q2406" s="231"/>
      <c r="R2406" s="231"/>
      <c r="S2406" s="223"/>
      <c r="T2406" s="231"/>
      <c r="U2406" s="231"/>
      <c r="V2406" s="231"/>
      <c r="W2406" s="251" t="str">
        <f t="shared" si="37"/>
        <v/>
      </c>
    </row>
    <row r="2407" spans="1:23" ht="15" customHeight="1">
      <c r="A2407" s="223"/>
      <c r="B2407" s="223"/>
      <c r="C2407" s="224"/>
      <c r="D2407" s="223"/>
      <c r="E2407" s="223"/>
      <c r="F2407" s="223"/>
      <c r="G2407" s="223"/>
      <c r="H2407" s="223"/>
      <c r="I2407" s="223"/>
      <c r="J2407" s="225"/>
      <c r="K2407" s="223"/>
      <c r="L2407" s="223"/>
      <c r="M2407" s="223"/>
      <c r="N2407" s="223"/>
      <c r="O2407" s="231"/>
      <c r="P2407" s="231"/>
      <c r="Q2407" s="231"/>
      <c r="R2407" s="231"/>
      <c r="S2407" s="223"/>
      <c r="T2407" s="231"/>
      <c r="U2407" s="231"/>
      <c r="V2407" s="231"/>
      <c r="W2407" s="251" t="str">
        <f t="shared" si="37"/>
        <v/>
      </c>
    </row>
    <row r="2408" spans="1:23" ht="15" customHeight="1">
      <c r="A2408" s="223"/>
      <c r="B2408" s="223"/>
      <c r="C2408" s="224"/>
      <c r="D2408" s="223"/>
      <c r="E2408" s="223"/>
      <c r="F2408" s="223"/>
      <c r="G2408" s="223"/>
      <c r="H2408" s="223"/>
      <c r="I2408" s="223"/>
      <c r="J2408" s="225"/>
      <c r="K2408" s="223"/>
      <c r="L2408" s="223"/>
      <c r="M2408" s="223"/>
      <c r="N2408" s="223"/>
      <c r="O2408" s="231"/>
      <c r="P2408" s="231"/>
      <c r="Q2408" s="231"/>
      <c r="R2408" s="231"/>
      <c r="S2408" s="223"/>
      <c r="T2408" s="231"/>
      <c r="U2408" s="231"/>
      <c r="V2408" s="231"/>
      <c r="W2408" s="251" t="str">
        <f t="shared" si="37"/>
        <v/>
      </c>
    </row>
    <row r="2409" spans="1:23" ht="15" customHeight="1">
      <c r="A2409" s="223"/>
      <c r="B2409" s="223"/>
      <c r="C2409" s="224"/>
      <c r="D2409" s="223"/>
      <c r="E2409" s="223"/>
      <c r="F2409" s="223"/>
      <c r="G2409" s="223"/>
      <c r="H2409" s="223"/>
      <c r="I2409" s="223"/>
      <c r="J2409" s="225"/>
      <c r="K2409" s="223"/>
      <c r="L2409" s="223"/>
      <c r="M2409" s="223"/>
      <c r="N2409" s="223"/>
      <c r="O2409" s="231"/>
      <c r="P2409" s="231"/>
      <c r="Q2409" s="231"/>
      <c r="R2409" s="231"/>
      <c r="S2409" s="223"/>
      <c r="T2409" s="231"/>
      <c r="U2409" s="231"/>
      <c r="V2409" s="231"/>
      <c r="W2409" s="251" t="str">
        <f t="shared" si="37"/>
        <v/>
      </c>
    </row>
    <row r="2410" spans="1:23" ht="15" customHeight="1">
      <c r="A2410" s="223"/>
      <c r="B2410" s="223"/>
      <c r="C2410" s="224"/>
      <c r="D2410" s="223"/>
      <c r="E2410" s="223"/>
      <c r="F2410" s="223"/>
      <c r="G2410" s="223"/>
      <c r="H2410" s="223"/>
      <c r="I2410" s="223"/>
      <c r="J2410" s="225"/>
      <c r="K2410" s="223"/>
      <c r="L2410" s="223"/>
      <c r="M2410" s="223"/>
      <c r="N2410" s="223"/>
      <c r="O2410" s="231"/>
      <c r="P2410" s="231"/>
      <c r="Q2410" s="231"/>
      <c r="R2410" s="231"/>
      <c r="S2410" s="223"/>
      <c r="T2410" s="231"/>
      <c r="U2410" s="231"/>
      <c r="V2410" s="231"/>
      <c r="W2410" s="251" t="str">
        <f t="shared" si="37"/>
        <v/>
      </c>
    </row>
    <row r="2411" spans="1:23" ht="15" customHeight="1">
      <c r="A2411" s="223"/>
      <c r="B2411" s="223"/>
      <c r="C2411" s="224"/>
      <c r="D2411" s="223"/>
      <c r="E2411" s="223"/>
      <c r="F2411" s="223"/>
      <c r="G2411" s="223"/>
      <c r="H2411" s="223"/>
      <c r="I2411" s="223"/>
      <c r="J2411" s="225"/>
      <c r="K2411" s="223"/>
      <c r="L2411" s="223"/>
      <c r="M2411" s="223"/>
      <c r="N2411" s="223"/>
      <c r="O2411" s="231"/>
      <c r="P2411" s="231"/>
      <c r="Q2411" s="231"/>
      <c r="R2411" s="231"/>
      <c r="S2411" s="223"/>
      <c r="T2411" s="231"/>
      <c r="U2411" s="231"/>
      <c r="V2411" s="231"/>
      <c r="W2411" s="251" t="str">
        <f t="shared" si="37"/>
        <v/>
      </c>
    </row>
    <row r="2412" spans="1:23" ht="15" customHeight="1">
      <c r="A2412" s="223"/>
      <c r="B2412" s="223"/>
      <c r="C2412" s="224"/>
      <c r="D2412" s="223"/>
      <c r="E2412" s="223"/>
      <c r="F2412" s="223"/>
      <c r="G2412" s="223"/>
      <c r="H2412" s="223"/>
      <c r="I2412" s="223"/>
      <c r="J2412" s="225"/>
      <c r="K2412" s="223"/>
      <c r="L2412" s="223"/>
      <c r="M2412" s="223"/>
      <c r="N2412" s="223"/>
      <c r="O2412" s="231"/>
      <c r="P2412" s="231"/>
      <c r="Q2412" s="231"/>
      <c r="R2412" s="231"/>
      <c r="S2412" s="223"/>
      <c r="T2412" s="231"/>
      <c r="U2412" s="231"/>
      <c r="V2412" s="231"/>
      <c r="W2412" s="251" t="str">
        <f t="shared" si="37"/>
        <v/>
      </c>
    </row>
    <row r="2413" spans="1:23" ht="15" customHeight="1">
      <c r="A2413" s="223"/>
      <c r="B2413" s="223"/>
      <c r="C2413" s="224"/>
      <c r="D2413" s="223"/>
      <c r="E2413" s="223"/>
      <c r="F2413" s="223"/>
      <c r="G2413" s="223"/>
      <c r="H2413" s="223"/>
      <c r="I2413" s="223"/>
      <c r="J2413" s="225"/>
      <c r="K2413" s="223"/>
      <c r="L2413" s="223"/>
      <c r="M2413" s="223"/>
      <c r="N2413" s="223"/>
      <c r="O2413" s="231"/>
      <c r="P2413" s="231"/>
      <c r="Q2413" s="231"/>
      <c r="R2413" s="231"/>
      <c r="S2413" s="223"/>
      <c r="T2413" s="231"/>
      <c r="U2413" s="231"/>
      <c r="V2413" s="231"/>
      <c r="W2413" s="251" t="str">
        <f t="shared" si="37"/>
        <v/>
      </c>
    </row>
    <row r="2414" spans="1:23" ht="15" customHeight="1">
      <c r="A2414" s="223"/>
      <c r="B2414" s="223"/>
      <c r="C2414" s="224"/>
      <c r="D2414" s="223"/>
      <c r="E2414" s="223"/>
      <c r="F2414" s="223"/>
      <c r="G2414" s="223"/>
      <c r="H2414" s="223"/>
      <c r="I2414" s="223"/>
      <c r="J2414" s="225"/>
      <c r="K2414" s="223"/>
      <c r="L2414" s="223"/>
      <c r="M2414" s="223"/>
      <c r="N2414" s="223"/>
      <c r="O2414" s="231"/>
      <c r="P2414" s="231"/>
      <c r="Q2414" s="231"/>
      <c r="R2414" s="231"/>
      <c r="S2414" s="223"/>
      <c r="T2414" s="231"/>
      <c r="U2414" s="231"/>
      <c r="V2414" s="231"/>
      <c r="W2414" s="251" t="str">
        <f t="shared" si="37"/>
        <v/>
      </c>
    </row>
    <row r="2415" spans="1:23" ht="15" customHeight="1">
      <c r="A2415" s="223"/>
      <c r="B2415" s="223"/>
      <c r="C2415" s="224"/>
      <c r="D2415" s="223"/>
      <c r="E2415" s="223"/>
      <c r="F2415" s="223"/>
      <c r="G2415" s="223"/>
      <c r="H2415" s="223"/>
      <c r="I2415" s="223"/>
      <c r="J2415" s="225"/>
      <c r="K2415" s="223"/>
      <c r="L2415" s="223"/>
      <c r="M2415" s="223"/>
      <c r="N2415" s="223"/>
      <c r="O2415" s="231"/>
      <c r="P2415" s="231"/>
      <c r="Q2415" s="231"/>
      <c r="R2415" s="231"/>
      <c r="S2415" s="223"/>
      <c r="T2415" s="231"/>
      <c r="U2415" s="231"/>
      <c r="V2415" s="231"/>
      <c r="W2415" s="251" t="str">
        <f t="shared" si="37"/>
        <v/>
      </c>
    </row>
    <row r="2416" spans="1:23" ht="15" customHeight="1">
      <c r="A2416" s="223"/>
      <c r="B2416" s="223"/>
      <c r="C2416" s="224"/>
      <c r="D2416" s="223"/>
      <c r="E2416" s="223"/>
      <c r="F2416" s="223"/>
      <c r="G2416" s="223"/>
      <c r="H2416" s="223"/>
      <c r="I2416" s="223"/>
      <c r="J2416" s="225"/>
      <c r="K2416" s="223"/>
      <c r="L2416" s="223"/>
      <c r="M2416" s="223"/>
      <c r="N2416" s="223"/>
      <c r="O2416" s="231"/>
      <c r="P2416" s="231"/>
      <c r="Q2416" s="231"/>
      <c r="R2416" s="231"/>
      <c r="S2416" s="223"/>
      <c r="T2416" s="231"/>
      <c r="U2416" s="231"/>
      <c r="V2416" s="231"/>
      <c r="W2416" s="251" t="str">
        <f t="shared" si="37"/>
        <v/>
      </c>
    </row>
    <row r="2417" spans="1:23" ht="15" customHeight="1">
      <c r="A2417" s="223"/>
      <c r="B2417" s="223"/>
      <c r="C2417" s="224"/>
      <c r="D2417" s="223"/>
      <c r="E2417" s="223"/>
      <c r="F2417" s="223"/>
      <c r="G2417" s="223"/>
      <c r="H2417" s="223"/>
      <c r="I2417" s="223"/>
      <c r="J2417" s="225"/>
      <c r="K2417" s="223"/>
      <c r="L2417" s="223"/>
      <c r="M2417" s="223"/>
      <c r="N2417" s="223"/>
      <c r="O2417" s="231"/>
      <c r="P2417" s="231"/>
      <c r="Q2417" s="231"/>
      <c r="R2417" s="231"/>
      <c r="S2417" s="223"/>
      <c r="T2417" s="231"/>
      <c r="U2417" s="231"/>
      <c r="V2417" s="231"/>
      <c r="W2417" s="251" t="str">
        <f t="shared" si="37"/>
        <v/>
      </c>
    </row>
    <row r="2418" spans="1:23" ht="15" customHeight="1">
      <c r="A2418" s="223"/>
      <c r="B2418" s="223"/>
      <c r="C2418" s="224"/>
      <c r="D2418" s="223"/>
      <c r="E2418" s="223"/>
      <c r="F2418" s="223"/>
      <c r="G2418" s="223"/>
      <c r="H2418" s="223"/>
      <c r="I2418" s="223"/>
      <c r="J2418" s="225"/>
      <c r="K2418" s="223"/>
      <c r="L2418" s="223"/>
      <c r="M2418" s="223"/>
      <c r="N2418" s="223"/>
      <c r="O2418" s="231"/>
      <c r="P2418" s="231"/>
      <c r="Q2418" s="231"/>
      <c r="R2418" s="231"/>
      <c r="S2418" s="223"/>
      <c r="T2418" s="231"/>
      <c r="U2418" s="231"/>
      <c r="V2418" s="231"/>
      <c r="W2418" s="251" t="str">
        <f t="shared" si="37"/>
        <v/>
      </c>
    </row>
    <row r="2419" spans="1:23" ht="15" customHeight="1">
      <c r="A2419" s="223"/>
      <c r="B2419" s="223"/>
      <c r="C2419" s="224"/>
      <c r="D2419" s="223"/>
      <c r="E2419" s="223"/>
      <c r="F2419" s="223"/>
      <c r="G2419" s="223"/>
      <c r="H2419" s="223"/>
      <c r="I2419" s="223"/>
      <c r="J2419" s="225"/>
      <c r="K2419" s="223"/>
      <c r="L2419" s="223"/>
      <c r="M2419" s="223"/>
      <c r="N2419" s="223"/>
      <c r="O2419" s="231"/>
      <c r="P2419" s="231"/>
      <c r="Q2419" s="231"/>
      <c r="R2419" s="231"/>
      <c r="S2419" s="223"/>
      <c r="T2419" s="231"/>
      <c r="U2419" s="231"/>
      <c r="V2419" s="231"/>
      <c r="W2419" s="251" t="str">
        <f t="shared" si="37"/>
        <v/>
      </c>
    </row>
    <row r="2420" spans="1:23" ht="15" customHeight="1">
      <c r="A2420" s="223"/>
      <c r="B2420" s="223"/>
      <c r="C2420" s="224"/>
      <c r="D2420" s="223"/>
      <c r="E2420" s="223"/>
      <c r="F2420" s="223"/>
      <c r="G2420" s="223"/>
      <c r="H2420" s="223"/>
      <c r="I2420" s="223"/>
      <c r="J2420" s="225"/>
      <c r="K2420" s="223"/>
      <c r="L2420" s="223"/>
      <c r="M2420" s="223"/>
      <c r="N2420" s="223"/>
      <c r="O2420" s="231"/>
      <c r="P2420" s="231"/>
      <c r="Q2420" s="231"/>
      <c r="R2420" s="231"/>
      <c r="S2420" s="223"/>
      <c r="T2420" s="231"/>
      <c r="U2420" s="231"/>
      <c r="V2420" s="231"/>
      <c r="W2420" s="251" t="str">
        <f t="shared" si="37"/>
        <v/>
      </c>
    </row>
    <row r="2421" spans="1:23" ht="15" customHeight="1">
      <c r="A2421" s="223"/>
      <c r="B2421" s="223"/>
      <c r="C2421" s="224"/>
      <c r="D2421" s="223"/>
      <c r="E2421" s="223"/>
      <c r="F2421" s="223"/>
      <c r="G2421" s="223"/>
      <c r="H2421" s="223"/>
      <c r="I2421" s="223"/>
      <c r="J2421" s="225"/>
      <c r="K2421" s="223"/>
      <c r="L2421" s="223"/>
      <c r="M2421" s="223"/>
      <c r="N2421" s="223"/>
      <c r="O2421" s="231"/>
      <c r="P2421" s="231"/>
      <c r="Q2421" s="231"/>
      <c r="R2421" s="231"/>
      <c r="S2421" s="223"/>
      <c r="T2421" s="231"/>
      <c r="U2421" s="231"/>
      <c r="V2421" s="231"/>
      <c r="W2421" s="251" t="str">
        <f t="shared" si="37"/>
        <v/>
      </c>
    </row>
    <row r="2422" spans="1:23" ht="15" customHeight="1">
      <c r="A2422" s="223"/>
      <c r="B2422" s="223"/>
      <c r="C2422" s="224"/>
      <c r="D2422" s="223"/>
      <c r="E2422" s="223"/>
      <c r="F2422" s="223"/>
      <c r="G2422" s="223"/>
      <c r="H2422" s="223"/>
      <c r="I2422" s="223"/>
      <c r="J2422" s="225"/>
      <c r="K2422" s="223"/>
      <c r="L2422" s="223"/>
      <c r="M2422" s="223"/>
      <c r="N2422" s="223"/>
      <c r="O2422" s="231"/>
      <c r="P2422" s="231"/>
      <c r="Q2422" s="231"/>
      <c r="R2422" s="231"/>
      <c r="S2422" s="223"/>
      <c r="T2422" s="231"/>
      <c r="U2422" s="231"/>
      <c r="V2422" s="231"/>
      <c r="W2422" s="251" t="str">
        <f t="shared" si="37"/>
        <v/>
      </c>
    </row>
    <row r="2423" spans="1:23" ht="15" customHeight="1">
      <c r="A2423" s="223"/>
      <c r="B2423" s="223"/>
      <c r="C2423" s="224"/>
      <c r="D2423" s="223"/>
      <c r="E2423" s="223"/>
      <c r="F2423" s="223"/>
      <c r="G2423" s="223"/>
      <c r="H2423" s="223"/>
      <c r="I2423" s="223"/>
      <c r="J2423" s="225"/>
      <c r="K2423" s="223"/>
      <c r="L2423" s="223"/>
      <c r="M2423" s="223"/>
      <c r="N2423" s="223"/>
      <c r="O2423" s="231"/>
      <c r="P2423" s="231"/>
      <c r="Q2423" s="231"/>
      <c r="R2423" s="231"/>
      <c r="S2423" s="223"/>
      <c r="T2423" s="231"/>
      <c r="U2423" s="231"/>
      <c r="V2423" s="231"/>
      <c r="W2423" s="251" t="str">
        <f t="shared" si="37"/>
        <v/>
      </c>
    </row>
    <row r="2424" spans="1:23" ht="15" customHeight="1">
      <c r="A2424" s="223"/>
      <c r="B2424" s="223"/>
      <c r="C2424" s="224"/>
      <c r="D2424" s="223"/>
      <c r="E2424" s="223"/>
      <c r="F2424" s="223"/>
      <c r="G2424" s="223"/>
      <c r="H2424" s="223"/>
      <c r="I2424" s="223"/>
      <c r="J2424" s="225"/>
      <c r="K2424" s="223"/>
      <c r="L2424" s="223"/>
      <c r="M2424" s="223"/>
      <c r="N2424" s="223"/>
      <c r="O2424" s="231"/>
      <c r="P2424" s="231"/>
      <c r="Q2424" s="231"/>
      <c r="R2424" s="231"/>
      <c r="S2424" s="223"/>
      <c r="T2424" s="231"/>
      <c r="U2424" s="231"/>
      <c r="V2424" s="231"/>
      <c r="W2424" s="251" t="str">
        <f t="shared" si="37"/>
        <v/>
      </c>
    </row>
    <row r="2425" spans="1:23" ht="15" customHeight="1">
      <c r="A2425" s="223"/>
      <c r="B2425" s="223"/>
      <c r="C2425" s="224"/>
      <c r="D2425" s="223"/>
      <c r="E2425" s="223"/>
      <c r="F2425" s="223"/>
      <c r="G2425" s="223"/>
      <c r="H2425" s="223"/>
      <c r="I2425" s="223"/>
      <c r="J2425" s="225"/>
      <c r="K2425" s="223"/>
      <c r="L2425" s="223"/>
      <c r="M2425" s="223"/>
      <c r="N2425" s="223"/>
      <c r="O2425" s="231"/>
      <c r="P2425" s="231"/>
      <c r="Q2425" s="231"/>
      <c r="R2425" s="231"/>
      <c r="S2425" s="223"/>
      <c r="T2425" s="231"/>
      <c r="U2425" s="231"/>
      <c r="V2425" s="231"/>
      <c r="W2425" s="251" t="str">
        <f t="shared" si="37"/>
        <v/>
      </c>
    </row>
    <row r="2426" spans="1:23" ht="15" customHeight="1">
      <c r="A2426" s="223"/>
      <c r="B2426" s="223"/>
      <c r="C2426" s="224"/>
      <c r="D2426" s="223"/>
      <c r="E2426" s="223"/>
      <c r="F2426" s="223"/>
      <c r="G2426" s="223"/>
      <c r="H2426" s="223"/>
      <c r="I2426" s="223"/>
      <c r="J2426" s="225"/>
      <c r="K2426" s="223"/>
      <c r="L2426" s="223"/>
      <c r="M2426" s="223"/>
      <c r="N2426" s="223"/>
      <c r="O2426" s="231"/>
      <c r="P2426" s="231"/>
      <c r="Q2426" s="231"/>
      <c r="R2426" s="231"/>
      <c r="S2426" s="223"/>
      <c r="T2426" s="231"/>
      <c r="U2426" s="231"/>
      <c r="V2426" s="231"/>
      <c r="W2426" s="251" t="str">
        <f t="shared" si="37"/>
        <v/>
      </c>
    </row>
    <row r="2427" spans="1:23" ht="15" customHeight="1">
      <c r="A2427" s="223"/>
      <c r="B2427" s="223"/>
      <c r="C2427" s="224"/>
      <c r="D2427" s="223"/>
      <c r="E2427" s="223"/>
      <c r="F2427" s="223"/>
      <c r="G2427" s="223"/>
      <c r="H2427" s="223"/>
      <c r="I2427" s="223"/>
      <c r="J2427" s="225"/>
      <c r="K2427" s="223"/>
      <c r="L2427" s="223"/>
      <c r="M2427" s="223"/>
      <c r="N2427" s="223"/>
      <c r="O2427" s="231"/>
      <c r="P2427" s="231"/>
      <c r="Q2427" s="231"/>
      <c r="R2427" s="231"/>
      <c r="S2427" s="223"/>
      <c r="T2427" s="231"/>
      <c r="U2427" s="231"/>
      <c r="V2427" s="231"/>
      <c r="W2427" s="251" t="str">
        <f t="shared" si="37"/>
        <v/>
      </c>
    </row>
    <row r="2428" spans="1:23" ht="15" customHeight="1">
      <c r="A2428" s="223"/>
      <c r="B2428" s="223"/>
      <c r="C2428" s="224"/>
      <c r="D2428" s="223"/>
      <c r="E2428" s="223"/>
      <c r="F2428" s="223"/>
      <c r="G2428" s="223"/>
      <c r="H2428" s="223"/>
      <c r="I2428" s="223"/>
      <c r="J2428" s="225"/>
      <c r="K2428" s="223"/>
      <c r="L2428" s="223"/>
      <c r="M2428" s="223"/>
      <c r="N2428" s="223"/>
      <c r="O2428" s="231"/>
      <c r="P2428" s="231"/>
      <c r="Q2428" s="231"/>
      <c r="R2428" s="231"/>
      <c r="S2428" s="223"/>
      <c r="T2428" s="231"/>
      <c r="U2428" s="231"/>
      <c r="V2428" s="231"/>
      <c r="W2428" s="251" t="str">
        <f t="shared" si="37"/>
        <v/>
      </c>
    </row>
    <row r="2429" spans="1:23" ht="15" customHeight="1">
      <c r="A2429" s="223"/>
      <c r="B2429" s="223"/>
      <c r="C2429" s="224"/>
      <c r="D2429" s="223"/>
      <c r="E2429" s="223"/>
      <c r="F2429" s="223"/>
      <c r="G2429" s="223"/>
      <c r="H2429" s="223"/>
      <c r="I2429" s="223"/>
      <c r="J2429" s="225"/>
      <c r="K2429" s="223"/>
      <c r="L2429" s="223"/>
      <c r="M2429" s="223"/>
      <c r="N2429" s="223"/>
      <c r="O2429" s="231"/>
      <c r="P2429" s="231"/>
      <c r="Q2429" s="231"/>
      <c r="R2429" s="231"/>
      <c r="S2429" s="223"/>
      <c r="T2429" s="231"/>
      <c r="U2429" s="231"/>
      <c r="V2429" s="231"/>
      <c r="W2429" s="251" t="str">
        <f t="shared" si="37"/>
        <v/>
      </c>
    </row>
    <row r="2430" spans="1:23" ht="15" customHeight="1">
      <c r="A2430" s="223"/>
      <c r="B2430" s="223"/>
      <c r="C2430" s="224"/>
      <c r="D2430" s="223"/>
      <c r="E2430" s="223"/>
      <c r="F2430" s="223"/>
      <c r="G2430" s="223"/>
      <c r="H2430" s="223"/>
      <c r="I2430" s="223"/>
      <c r="J2430" s="225"/>
      <c r="K2430" s="223"/>
      <c r="L2430" s="223"/>
      <c r="M2430" s="223"/>
      <c r="N2430" s="223"/>
      <c r="O2430" s="231"/>
      <c r="P2430" s="231"/>
      <c r="Q2430" s="231"/>
      <c r="R2430" s="231"/>
      <c r="S2430" s="223"/>
      <c r="T2430" s="231"/>
      <c r="U2430" s="231"/>
      <c r="V2430" s="231"/>
      <c r="W2430" s="251" t="str">
        <f t="shared" si="37"/>
        <v/>
      </c>
    </row>
    <row r="2431" spans="1:23" ht="15" customHeight="1">
      <c r="A2431" s="223"/>
      <c r="B2431" s="223"/>
      <c r="C2431" s="224"/>
      <c r="D2431" s="223"/>
      <c r="E2431" s="223"/>
      <c r="F2431" s="223"/>
      <c r="G2431" s="223"/>
      <c r="H2431" s="223"/>
      <c r="I2431" s="223"/>
      <c r="J2431" s="225"/>
      <c r="K2431" s="223"/>
      <c r="L2431" s="223"/>
      <c r="M2431" s="223"/>
      <c r="N2431" s="223"/>
      <c r="O2431" s="231"/>
      <c r="P2431" s="231"/>
      <c r="Q2431" s="231"/>
      <c r="R2431" s="231"/>
      <c r="S2431" s="223"/>
      <c r="T2431" s="231"/>
      <c r="U2431" s="231"/>
      <c r="V2431" s="231"/>
      <c r="W2431" s="251" t="str">
        <f t="shared" si="37"/>
        <v/>
      </c>
    </row>
    <row r="2432" spans="1:23" ht="15" customHeight="1">
      <c r="A2432" s="223"/>
      <c r="B2432" s="223"/>
      <c r="C2432" s="224"/>
      <c r="D2432" s="223"/>
      <c r="E2432" s="223"/>
      <c r="F2432" s="223"/>
      <c r="G2432" s="223"/>
      <c r="H2432" s="223"/>
      <c r="I2432" s="223"/>
      <c r="J2432" s="225"/>
      <c r="K2432" s="223"/>
      <c r="L2432" s="223"/>
      <c r="M2432" s="223"/>
      <c r="N2432" s="223"/>
      <c r="O2432" s="231"/>
      <c r="P2432" s="231"/>
      <c r="Q2432" s="231"/>
      <c r="R2432" s="231"/>
      <c r="S2432" s="223"/>
      <c r="T2432" s="231"/>
      <c r="U2432" s="231"/>
      <c r="V2432" s="231"/>
      <c r="W2432" s="251" t="str">
        <f t="shared" si="37"/>
        <v/>
      </c>
    </row>
    <row r="2433" spans="1:23" ht="15" customHeight="1">
      <c r="A2433" s="223"/>
      <c r="B2433" s="223"/>
      <c r="C2433" s="224"/>
      <c r="D2433" s="223"/>
      <c r="E2433" s="223"/>
      <c r="F2433" s="223"/>
      <c r="G2433" s="223"/>
      <c r="H2433" s="223"/>
      <c r="I2433" s="223"/>
      <c r="J2433" s="225"/>
      <c r="K2433" s="223"/>
      <c r="L2433" s="223"/>
      <c r="M2433" s="223"/>
      <c r="N2433" s="223"/>
      <c r="O2433" s="231"/>
      <c r="P2433" s="231"/>
      <c r="Q2433" s="231"/>
      <c r="R2433" s="231"/>
      <c r="S2433" s="223"/>
      <c r="T2433" s="231"/>
      <c r="U2433" s="231"/>
      <c r="V2433" s="231"/>
      <c r="W2433" s="251" t="str">
        <f t="shared" si="37"/>
        <v/>
      </c>
    </row>
    <row r="2434" spans="1:23" ht="15" customHeight="1">
      <c r="A2434" s="223"/>
      <c r="B2434" s="223"/>
      <c r="C2434" s="224"/>
      <c r="D2434" s="223"/>
      <c r="E2434" s="223"/>
      <c r="F2434" s="223"/>
      <c r="G2434" s="223"/>
      <c r="H2434" s="223"/>
      <c r="I2434" s="223"/>
      <c r="J2434" s="225"/>
      <c r="K2434" s="223"/>
      <c r="L2434" s="223"/>
      <c r="M2434" s="223"/>
      <c r="N2434" s="223"/>
      <c r="O2434" s="231"/>
      <c r="P2434" s="231"/>
      <c r="Q2434" s="231"/>
      <c r="R2434" s="231"/>
      <c r="S2434" s="223"/>
      <c r="T2434" s="231"/>
      <c r="U2434" s="231"/>
      <c r="V2434" s="231"/>
      <c r="W2434" s="251" t="str">
        <f t="shared" si="37"/>
        <v/>
      </c>
    </row>
    <row r="2435" spans="1:23" ht="15" customHeight="1">
      <c r="A2435" s="223"/>
      <c r="B2435" s="223"/>
      <c r="C2435" s="224"/>
      <c r="D2435" s="223"/>
      <c r="E2435" s="223"/>
      <c r="F2435" s="223"/>
      <c r="G2435" s="223"/>
      <c r="H2435" s="223"/>
      <c r="I2435" s="223"/>
      <c r="J2435" s="225"/>
      <c r="K2435" s="223"/>
      <c r="L2435" s="223"/>
      <c r="M2435" s="223"/>
      <c r="N2435" s="223"/>
      <c r="O2435" s="231"/>
      <c r="P2435" s="231"/>
      <c r="Q2435" s="231"/>
      <c r="R2435" s="231"/>
      <c r="S2435" s="223"/>
      <c r="T2435" s="231"/>
      <c r="U2435" s="231"/>
      <c r="V2435" s="231"/>
      <c r="W2435" s="251" t="str">
        <f t="shared" si="37"/>
        <v/>
      </c>
    </row>
    <row r="2436" spans="1:23" ht="15" customHeight="1">
      <c r="A2436" s="223"/>
      <c r="B2436" s="223"/>
      <c r="C2436" s="224"/>
      <c r="D2436" s="223"/>
      <c r="E2436" s="223"/>
      <c r="F2436" s="223"/>
      <c r="G2436" s="223"/>
      <c r="H2436" s="223"/>
      <c r="I2436" s="223"/>
      <c r="J2436" s="225"/>
      <c r="K2436" s="223"/>
      <c r="L2436" s="223"/>
      <c r="M2436" s="223"/>
      <c r="N2436" s="223"/>
      <c r="O2436" s="231"/>
      <c r="P2436" s="231"/>
      <c r="Q2436" s="231"/>
      <c r="R2436" s="231"/>
      <c r="S2436" s="223"/>
      <c r="T2436" s="231"/>
      <c r="U2436" s="231"/>
      <c r="V2436" s="231"/>
      <c r="W2436" s="251" t="str">
        <f t="shared" ref="W2436:W2499" si="38">IF($O2436="YES",$O$2&amp;", ","")&amp;IF($P2436="YES",$P$2&amp;", ","")&amp;IF($Q2436="YES",$Q$2&amp;", ","")&amp;IF($R2436="YES",$R$2&amp;", ","")</f>
        <v/>
      </c>
    </row>
    <row r="2437" spans="1:23" ht="15" customHeight="1">
      <c r="A2437" s="223"/>
      <c r="B2437" s="223"/>
      <c r="C2437" s="224"/>
      <c r="D2437" s="223"/>
      <c r="E2437" s="223"/>
      <c r="F2437" s="223"/>
      <c r="G2437" s="223"/>
      <c r="H2437" s="223"/>
      <c r="I2437" s="223"/>
      <c r="J2437" s="225"/>
      <c r="K2437" s="223"/>
      <c r="L2437" s="223"/>
      <c r="M2437" s="223"/>
      <c r="N2437" s="223"/>
      <c r="O2437" s="231"/>
      <c r="P2437" s="231"/>
      <c r="Q2437" s="231"/>
      <c r="R2437" s="231"/>
      <c r="S2437" s="223"/>
      <c r="T2437" s="231"/>
      <c r="U2437" s="231"/>
      <c r="V2437" s="231"/>
      <c r="W2437" s="251" t="str">
        <f t="shared" si="38"/>
        <v/>
      </c>
    </row>
    <row r="2438" spans="1:23" ht="15" customHeight="1">
      <c r="A2438" s="223"/>
      <c r="B2438" s="223"/>
      <c r="C2438" s="224"/>
      <c r="D2438" s="223"/>
      <c r="E2438" s="223"/>
      <c r="F2438" s="223"/>
      <c r="G2438" s="223"/>
      <c r="H2438" s="223"/>
      <c r="I2438" s="223"/>
      <c r="J2438" s="225"/>
      <c r="K2438" s="223"/>
      <c r="L2438" s="223"/>
      <c r="M2438" s="223"/>
      <c r="N2438" s="223"/>
      <c r="O2438" s="231"/>
      <c r="P2438" s="231"/>
      <c r="Q2438" s="231"/>
      <c r="R2438" s="231"/>
      <c r="S2438" s="223"/>
      <c r="T2438" s="231"/>
      <c r="U2438" s="231"/>
      <c r="V2438" s="231"/>
      <c r="W2438" s="251" t="str">
        <f t="shared" si="38"/>
        <v/>
      </c>
    </row>
    <row r="2439" spans="1:23" ht="15" customHeight="1">
      <c r="A2439" s="223"/>
      <c r="B2439" s="223"/>
      <c r="C2439" s="224"/>
      <c r="D2439" s="223"/>
      <c r="E2439" s="223"/>
      <c r="F2439" s="223"/>
      <c r="G2439" s="223"/>
      <c r="H2439" s="223"/>
      <c r="I2439" s="223"/>
      <c r="J2439" s="225"/>
      <c r="K2439" s="223"/>
      <c r="L2439" s="223"/>
      <c r="M2439" s="223"/>
      <c r="N2439" s="223"/>
      <c r="O2439" s="231"/>
      <c r="P2439" s="231"/>
      <c r="Q2439" s="231"/>
      <c r="R2439" s="231"/>
      <c r="S2439" s="223"/>
      <c r="T2439" s="231"/>
      <c r="U2439" s="231"/>
      <c r="V2439" s="231"/>
      <c r="W2439" s="251" t="str">
        <f t="shared" si="38"/>
        <v/>
      </c>
    </row>
    <row r="2440" spans="1:23" ht="15" customHeight="1">
      <c r="A2440" s="223"/>
      <c r="B2440" s="223"/>
      <c r="C2440" s="224"/>
      <c r="D2440" s="223"/>
      <c r="E2440" s="223"/>
      <c r="F2440" s="223"/>
      <c r="G2440" s="223"/>
      <c r="H2440" s="223"/>
      <c r="I2440" s="223"/>
      <c r="J2440" s="225"/>
      <c r="K2440" s="223"/>
      <c r="L2440" s="223"/>
      <c r="M2440" s="223"/>
      <c r="N2440" s="223"/>
      <c r="O2440" s="231"/>
      <c r="P2440" s="231"/>
      <c r="Q2440" s="231"/>
      <c r="R2440" s="231"/>
      <c r="S2440" s="223"/>
      <c r="T2440" s="231"/>
      <c r="U2440" s="231"/>
      <c r="V2440" s="231"/>
      <c r="W2440" s="251" t="str">
        <f t="shared" si="38"/>
        <v/>
      </c>
    </row>
    <row r="2441" spans="1:23" ht="15" customHeight="1">
      <c r="A2441" s="223"/>
      <c r="B2441" s="223"/>
      <c r="C2441" s="224"/>
      <c r="D2441" s="223"/>
      <c r="E2441" s="223"/>
      <c r="F2441" s="223"/>
      <c r="G2441" s="223"/>
      <c r="H2441" s="223"/>
      <c r="I2441" s="223"/>
      <c r="J2441" s="225"/>
      <c r="K2441" s="223"/>
      <c r="L2441" s="223"/>
      <c r="M2441" s="223"/>
      <c r="N2441" s="223"/>
      <c r="O2441" s="231"/>
      <c r="P2441" s="231"/>
      <c r="Q2441" s="231"/>
      <c r="R2441" s="231"/>
      <c r="S2441" s="223"/>
      <c r="T2441" s="231"/>
      <c r="U2441" s="231"/>
      <c r="V2441" s="231"/>
      <c r="W2441" s="251" t="str">
        <f t="shared" si="38"/>
        <v/>
      </c>
    </row>
    <row r="2442" spans="1:23" ht="15" customHeight="1">
      <c r="A2442" s="223"/>
      <c r="B2442" s="223"/>
      <c r="C2442" s="224"/>
      <c r="D2442" s="223"/>
      <c r="E2442" s="223"/>
      <c r="F2442" s="223"/>
      <c r="G2442" s="223"/>
      <c r="H2442" s="223"/>
      <c r="I2442" s="223"/>
      <c r="J2442" s="225"/>
      <c r="K2442" s="223"/>
      <c r="L2442" s="223"/>
      <c r="M2442" s="223"/>
      <c r="N2442" s="223"/>
      <c r="O2442" s="231"/>
      <c r="P2442" s="231"/>
      <c r="Q2442" s="231"/>
      <c r="R2442" s="231"/>
      <c r="S2442" s="223"/>
      <c r="T2442" s="231"/>
      <c r="U2442" s="231"/>
      <c r="V2442" s="231"/>
      <c r="W2442" s="251" t="str">
        <f t="shared" si="38"/>
        <v/>
      </c>
    </row>
    <row r="2443" spans="1:23" ht="15" customHeight="1">
      <c r="A2443" s="223"/>
      <c r="B2443" s="223"/>
      <c r="C2443" s="224"/>
      <c r="D2443" s="223"/>
      <c r="E2443" s="223"/>
      <c r="F2443" s="223"/>
      <c r="G2443" s="223"/>
      <c r="H2443" s="223"/>
      <c r="I2443" s="223"/>
      <c r="J2443" s="225"/>
      <c r="K2443" s="223"/>
      <c r="L2443" s="223"/>
      <c r="M2443" s="223"/>
      <c r="N2443" s="223"/>
      <c r="O2443" s="231"/>
      <c r="P2443" s="231"/>
      <c r="Q2443" s="231"/>
      <c r="R2443" s="231"/>
      <c r="S2443" s="223"/>
      <c r="T2443" s="231"/>
      <c r="U2443" s="231"/>
      <c r="V2443" s="231"/>
      <c r="W2443" s="251" t="str">
        <f t="shared" si="38"/>
        <v/>
      </c>
    </row>
    <row r="2444" spans="1:23" ht="15" customHeight="1">
      <c r="A2444" s="223"/>
      <c r="B2444" s="223"/>
      <c r="C2444" s="224"/>
      <c r="D2444" s="223"/>
      <c r="E2444" s="223"/>
      <c r="F2444" s="223"/>
      <c r="G2444" s="223"/>
      <c r="H2444" s="223"/>
      <c r="I2444" s="223"/>
      <c r="J2444" s="225"/>
      <c r="K2444" s="223"/>
      <c r="L2444" s="223"/>
      <c r="M2444" s="223"/>
      <c r="N2444" s="223"/>
      <c r="O2444" s="231"/>
      <c r="P2444" s="231"/>
      <c r="Q2444" s="231"/>
      <c r="R2444" s="231"/>
      <c r="S2444" s="223"/>
      <c r="T2444" s="231"/>
      <c r="U2444" s="231"/>
      <c r="V2444" s="231"/>
      <c r="W2444" s="251" t="str">
        <f t="shared" si="38"/>
        <v/>
      </c>
    </row>
    <row r="2445" spans="1:23" ht="15" customHeight="1">
      <c r="A2445" s="223"/>
      <c r="B2445" s="223"/>
      <c r="C2445" s="224"/>
      <c r="D2445" s="223"/>
      <c r="E2445" s="223"/>
      <c r="F2445" s="223"/>
      <c r="G2445" s="223"/>
      <c r="H2445" s="223"/>
      <c r="I2445" s="223"/>
      <c r="J2445" s="225"/>
      <c r="K2445" s="223"/>
      <c r="L2445" s="223"/>
      <c r="M2445" s="223"/>
      <c r="N2445" s="223"/>
      <c r="O2445" s="231"/>
      <c r="P2445" s="231"/>
      <c r="Q2445" s="231"/>
      <c r="R2445" s="231"/>
      <c r="S2445" s="223"/>
      <c r="T2445" s="231"/>
      <c r="U2445" s="231"/>
      <c r="V2445" s="231"/>
      <c r="W2445" s="251" t="str">
        <f t="shared" si="38"/>
        <v/>
      </c>
    </row>
    <row r="2446" spans="1:23" ht="15" customHeight="1">
      <c r="A2446" s="223"/>
      <c r="B2446" s="223"/>
      <c r="C2446" s="224"/>
      <c r="D2446" s="223"/>
      <c r="E2446" s="223"/>
      <c r="F2446" s="223"/>
      <c r="G2446" s="223"/>
      <c r="H2446" s="223"/>
      <c r="I2446" s="223"/>
      <c r="J2446" s="225"/>
      <c r="K2446" s="223"/>
      <c r="L2446" s="223"/>
      <c r="M2446" s="223"/>
      <c r="N2446" s="223"/>
      <c r="O2446" s="231"/>
      <c r="P2446" s="231"/>
      <c r="Q2446" s="231"/>
      <c r="R2446" s="231"/>
      <c r="S2446" s="223"/>
      <c r="T2446" s="231"/>
      <c r="U2446" s="231"/>
      <c r="V2446" s="231"/>
      <c r="W2446" s="251" t="str">
        <f t="shared" si="38"/>
        <v/>
      </c>
    </row>
    <row r="2447" spans="1:23" ht="15" customHeight="1">
      <c r="A2447" s="223"/>
      <c r="B2447" s="223"/>
      <c r="C2447" s="224"/>
      <c r="D2447" s="223"/>
      <c r="E2447" s="223"/>
      <c r="F2447" s="223"/>
      <c r="G2447" s="223"/>
      <c r="H2447" s="223"/>
      <c r="I2447" s="223"/>
      <c r="J2447" s="225"/>
      <c r="K2447" s="223"/>
      <c r="L2447" s="223"/>
      <c r="M2447" s="223"/>
      <c r="N2447" s="223"/>
      <c r="O2447" s="231"/>
      <c r="P2447" s="231"/>
      <c r="Q2447" s="231"/>
      <c r="R2447" s="231"/>
      <c r="S2447" s="223"/>
      <c r="T2447" s="231"/>
      <c r="U2447" s="231"/>
      <c r="V2447" s="231"/>
      <c r="W2447" s="251" t="str">
        <f t="shared" si="38"/>
        <v/>
      </c>
    </row>
    <row r="2448" spans="1:23" ht="15" customHeight="1">
      <c r="A2448" s="223"/>
      <c r="B2448" s="223"/>
      <c r="C2448" s="224"/>
      <c r="D2448" s="223"/>
      <c r="E2448" s="223"/>
      <c r="F2448" s="223"/>
      <c r="G2448" s="223"/>
      <c r="H2448" s="223"/>
      <c r="I2448" s="223"/>
      <c r="J2448" s="225"/>
      <c r="K2448" s="223"/>
      <c r="L2448" s="223"/>
      <c r="M2448" s="223"/>
      <c r="N2448" s="223"/>
      <c r="O2448" s="231"/>
      <c r="P2448" s="231"/>
      <c r="Q2448" s="231"/>
      <c r="R2448" s="231"/>
      <c r="S2448" s="223"/>
      <c r="T2448" s="231"/>
      <c r="U2448" s="231"/>
      <c r="V2448" s="231"/>
      <c r="W2448" s="251" t="str">
        <f t="shared" si="38"/>
        <v/>
      </c>
    </row>
    <row r="2449" spans="1:23" ht="15" customHeight="1">
      <c r="A2449" s="223"/>
      <c r="B2449" s="223"/>
      <c r="C2449" s="224"/>
      <c r="D2449" s="223"/>
      <c r="E2449" s="223"/>
      <c r="F2449" s="223"/>
      <c r="G2449" s="223"/>
      <c r="H2449" s="223"/>
      <c r="I2449" s="223"/>
      <c r="J2449" s="225"/>
      <c r="K2449" s="223"/>
      <c r="L2449" s="223"/>
      <c r="M2449" s="223"/>
      <c r="N2449" s="223"/>
      <c r="O2449" s="231"/>
      <c r="P2449" s="231"/>
      <c r="Q2449" s="231"/>
      <c r="R2449" s="231"/>
      <c r="S2449" s="223"/>
      <c r="T2449" s="231"/>
      <c r="U2449" s="231"/>
      <c r="V2449" s="231"/>
      <c r="W2449" s="251" t="str">
        <f t="shared" si="38"/>
        <v/>
      </c>
    </row>
    <row r="2450" spans="1:23" ht="15" customHeight="1">
      <c r="A2450" s="223"/>
      <c r="B2450" s="223"/>
      <c r="C2450" s="224"/>
      <c r="D2450" s="223"/>
      <c r="E2450" s="223"/>
      <c r="F2450" s="223"/>
      <c r="G2450" s="223"/>
      <c r="H2450" s="223"/>
      <c r="I2450" s="223"/>
      <c r="J2450" s="225"/>
      <c r="K2450" s="223"/>
      <c r="L2450" s="223"/>
      <c r="M2450" s="223"/>
      <c r="N2450" s="223"/>
      <c r="O2450" s="231"/>
      <c r="P2450" s="231"/>
      <c r="Q2450" s="231"/>
      <c r="R2450" s="231"/>
      <c r="S2450" s="223"/>
      <c r="T2450" s="231"/>
      <c r="U2450" s="231"/>
      <c r="V2450" s="231"/>
      <c r="W2450" s="251" t="str">
        <f t="shared" si="38"/>
        <v/>
      </c>
    </row>
    <row r="2451" spans="1:23" ht="15" customHeight="1">
      <c r="A2451" s="223"/>
      <c r="B2451" s="223"/>
      <c r="C2451" s="224"/>
      <c r="D2451" s="223"/>
      <c r="E2451" s="223"/>
      <c r="F2451" s="223"/>
      <c r="G2451" s="223"/>
      <c r="H2451" s="223"/>
      <c r="I2451" s="223"/>
      <c r="J2451" s="225"/>
      <c r="K2451" s="223"/>
      <c r="L2451" s="223"/>
      <c r="M2451" s="223"/>
      <c r="N2451" s="223"/>
      <c r="O2451" s="231"/>
      <c r="P2451" s="231"/>
      <c r="Q2451" s="231"/>
      <c r="R2451" s="231"/>
      <c r="S2451" s="223"/>
      <c r="T2451" s="231"/>
      <c r="U2451" s="231"/>
      <c r="V2451" s="231"/>
      <c r="W2451" s="251" t="str">
        <f t="shared" si="38"/>
        <v/>
      </c>
    </row>
    <row r="2452" spans="1:23" ht="15" customHeight="1">
      <c r="A2452" s="223"/>
      <c r="B2452" s="223"/>
      <c r="C2452" s="224"/>
      <c r="D2452" s="223"/>
      <c r="E2452" s="223"/>
      <c r="F2452" s="223"/>
      <c r="G2452" s="223"/>
      <c r="H2452" s="223"/>
      <c r="I2452" s="223"/>
      <c r="J2452" s="225"/>
      <c r="K2452" s="223"/>
      <c r="L2452" s="223"/>
      <c r="M2452" s="223"/>
      <c r="N2452" s="223"/>
      <c r="O2452" s="231"/>
      <c r="P2452" s="231"/>
      <c r="Q2452" s="231"/>
      <c r="R2452" s="231"/>
      <c r="S2452" s="223"/>
      <c r="T2452" s="231"/>
      <c r="U2452" s="231"/>
      <c r="V2452" s="231"/>
      <c r="W2452" s="251" t="str">
        <f t="shared" si="38"/>
        <v/>
      </c>
    </row>
    <row r="2453" spans="1:23" ht="15" customHeight="1">
      <c r="A2453" s="223"/>
      <c r="B2453" s="223"/>
      <c r="C2453" s="224"/>
      <c r="D2453" s="223"/>
      <c r="E2453" s="223"/>
      <c r="F2453" s="223"/>
      <c r="G2453" s="223"/>
      <c r="H2453" s="223"/>
      <c r="I2453" s="223"/>
      <c r="J2453" s="225"/>
      <c r="K2453" s="223"/>
      <c r="L2453" s="223"/>
      <c r="M2453" s="223"/>
      <c r="N2453" s="223"/>
      <c r="O2453" s="231"/>
      <c r="P2453" s="231"/>
      <c r="Q2453" s="231"/>
      <c r="R2453" s="231"/>
      <c r="S2453" s="223"/>
      <c r="T2453" s="231"/>
      <c r="U2453" s="231"/>
      <c r="V2453" s="231"/>
      <c r="W2453" s="251" t="str">
        <f t="shared" si="38"/>
        <v/>
      </c>
    </row>
    <row r="2454" spans="1:23" ht="15" customHeight="1">
      <c r="A2454" s="223"/>
      <c r="B2454" s="223"/>
      <c r="C2454" s="224"/>
      <c r="D2454" s="223"/>
      <c r="E2454" s="223"/>
      <c r="F2454" s="223"/>
      <c r="G2454" s="223"/>
      <c r="H2454" s="223"/>
      <c r="I2454" s="223"/>
      <c r="J2454" s="225"/>
      <c r="K2454" s="223"/>
      <c r="L2454" s="223"/>
      <c r="M2454" s="223"/>
      <c r="N2454" s="223"/>
      <c r="O2454" s="231"/>
      <c r="P2454" s="231"/>
      <c r="Q2454" s="231"/>
      <c r="R2454" s="231"/>
      <c r="S2454" s="223"/>
      <c r="T2454" s="231"/>
      <c r="U2454" s="231"/>
      <c r="V2454" s="231"/>
      <c r="W2454" s="251" t="str">
        <f t="shared" si="38"/>
        <v/>
      </c>
    </row>
    <row r="2455" spans="1:23" ht="15" customHeight="1">
      <c r="A2455" s="223"/>
      <c r="B2455" s="223"/>
      <c r="C2455" s="224"/>
      <c r="D2455" s="223"/>
      <c r="E2455" s="223"/>
      <c r="F2455" s="223"/>
      <c r="G2455" s="223"/>
      <c r="H2455" s="223"/>
      <c r="I2455" s="223"/>
      <c r="J2455" s="225"/>
      <c r="K2455" s="223"/>
      <c r="L2455" s="223"/>
      <c r="M2455" s="223"/>
      <c r="N2455" s="223"/>
      <c r="O2455" s="231"/>
      <c r="P2455" s="231"/>
      <c r="Q2455" s="231"/>
      <c r="R2455" s="231"/>
      <c r="S2455" s="223"/>
      <c r="T2455" s="231"/>
      <c r="U2455" s="231"/>
      <c r="V2455" s="231"/>
      <c r="W2455" s="251" t="str">
        <f t="shared" si="38"/>
        <v/>
      </c>
    </row>
    <row r="2456" spans="1:23" ht="15" customHeight="1">
      <c r="A2456" s="223"/>
      <c r="B2456" s="223"/>
      <c r="C2456" s="224"/>
      <c r="D2456" s="223"/>
      <c r="E2456" s="223"/>
      <c r="F2456" s="223"/>
      <c r="G2456" s="223"/>
      <c r="H2456" s="223"/>
      <c r="I2456" s="223"/>
      <c r="J2456" s="225"/>
      <c r="K2456" s="223"/>
      <c r="L2456" s="223"/>
      <c r="M2456" s="223"/>
      <c r="N2456" s="223"/>
      <c r="O2456" s="231"/>
      <c r="P2456" s="231"/>
      <c r="Q2456" s="231"/>
      <c r="R2456" s="231"/>
      <c r="S2456" s="223"/>
      <c r="T2456" s="231"/>
      <c r="U2456" s="231"/>
      <c r="V2456" s="231"/>
      <c r="W2456" s="251" t="str">
        <f t="shared" si="38"/>
        <v/>
      </c>
    </row>
    <row r="2457" spans="1:23" ht="15" customHeight="1">
      <c r="A2457" s="223"/>
      <c r="B2457" s="223"/>
      <c r="C2457" s="224"/>
      <c r="D2457" s="223"/>
      <c r="E2457" s="223"/>
      <c r="F2457" s="223"/>
      <c r="G2457" s="223"/>
      <c r="H2457" s="223"/>
      <c r="I2457" s="223"/>
      <c r="J2457" s="225"/>
      <c r="K2457" s="223"/>
      <c r="L2457" s="223"/>
      <c r="M2457" s="223"/>
      <c r="N2457" s="223"/>
      <c r="O2457" s="231"/>
      <c r="P2457" s="231"/>
      <c r="Q2457" s="231"/>
      <c r="R2457" s="231"/>
      <c r="S2457" s="223"/>
      <c r="T2457" s="231"/>
      <c r="U2457" s="231"/>
      <c r="V2457" s="231"/>
      <c r="W2457" s="251" t="str">
        <f t="shared" si="38"/>
        <v/>
      </c>
    </row>
    <row r="2458" spans="1:23" ht="15" customHeight="1">
      <c r="A2458" s="223"/>
      <c r="B2458" s="223"/>
      <c r="C2458" s="224"/>
      <c r="D2458" s="223"/>
      <c r="E2458" s="223"/>
      <c r="F2458" s="223"/>
      <c r="G2458" s="223"/>
      <c r="H2458" s="223"/>
      <c r="I2458" s="223"/>
      <c r="J2458" s="225"/>
      <c r="K2458" s="223"/>
      <c r="L2458" s="223"/>
      <c r="M2458" s="223"/>
      <c r="N2458" s="223"/>
      <c r="O2458" s="231"/>
      <c r="P2458" s="231"/>
      <c r="Q2458" s="231"/>
      <c r="R2458" s="231"/>
      <c r="S2458" s="223"/>
      <c r="T2458" s="231"/>
      <c r="U2458" s="231"/>
      <c r="V2458" s="231"/>
      <c r="W2458" s="251" t="str">
        <f t="shared" si="38"/>
        <v/>
      </c>
    </row>
    <row r="2459" spans="1:23" ht="15" customHeight="1">
      <c r="A2459" s="223"/>
      <c r="B2459" s="223"/>
      <c r="C2459" s="224"/>
      <c r="D2459" s="223"/>
      <c r="E2459" s="223"/>
      <c r="F2459" s="223"/>
      <c r="G2459" s="223"/>
      <c r="H2459" s="223"/>
      <c r="I2459" s="223"/>
      <c r="J2459" s="225"/>
      <c r="K2459" s="223"/>
      <c r="L2459" s="223"/>
      <c r="M2459" s="223"/>
      <c r="N2459" s="223"/>
      <c r="O2459" s="231"/>
      <c r="P2459" s="231"/>
      <c r="Q2459" s="231"/>
      <c r="R2459" s="231"/>
      <c r="S2459" s="223"/>
      <c r="T2459" s="231"/>
      <c r="U2459" s="231"/>
      <c r="V2459" s="231"/>
      <c r="W2459" s="251" t="str">
        <f t="shared" si="38"/>
        <v/>
      </c>
    </row>
    <row r="2460" spans="1:23" ht="15" customHeight="1">
      <c r="A2460" s="223"/>
      <c r="B2460" s="223"/>
      <c r="C2460" s="224"/>
      <c r="D2460" s="223"/>
      <c r="E2460" s="223"/>
      <c r="F2460" s="223"/>
      <c r="G2460" s="223"/>
      <c r="H2460" s="223"/>
      <c r="I2460" s="223"/>
      <c r="J2460" s="225"/>
      <c r="K2460" s="223"/>
      <c r="L2460" s="223"/>
      <c r="M2460" s="223"/>
      <c r="N2460" s="223"/>
      <c r="O2460" s="231"/>
      <c r="P2460" s="231"/>
      <c r="Q2460" s="231"/>
      <c r="R2460" s="231"/>
      <c r="S2460" s="223"/>
      <c r="T2460" s="231"/>
      <c r="U2460" s="231"/>
      <c r="V2460" s="231"/>
      <c r="W2460" s="251" t="str">
        <f t="shared" si="38"/>
        <v/>
      </c>
    </row>
    <row r="2461" spans="1:23" ht="15" customHeight="1">
      <c r="A2461" s="223"/>
      <c r="B2461" s="223"/>
      <c r="C2461" s="224"/>
      <c r="D2461" s="223"/>
      <c r="E2461" s="223"/>
      <c r="F2461" s="223"/>
      <c r="G2461" s="223"/>
      <c r="H2461" s="223"/>
      <c r="I2461" s="223"/>
      <c r="J2461" s="225"/>
      <c r="K2461" s="223"/>
      <c r="L2461" s="223"/>
      <c r="M2461" s="223"/>
      <c r="N2461" s="223"/>
      <c r="O2461" s="231"/>
      <c r="P2461" s="231"/>
      <c r="Q2461" s="231"/>
      <c r="R2461" s="231"/>
      <c r="S2461" s="223"/>
      <c r="T2461" s="231"/>
      <c r="U2461" s="231"/>
      <c r="V2461" s="231"/>
      <c r="W2461" s="251" t="str">
        <f t="shared" si="38"/>
        <v/>
      </c>
    </row>
    <row r="2462" spans="1:23" ht="15" customHeight="1">
      <c r="A2462" s="223"/>
      <c r="B2462" s="223"/>
      <c r="C2462" s="224"/>
      <c r="D2462" s="223"/>
      <c r="E2462" s="223"/>
      <c r="F2462" s="223"/>
      <c r="G2462" s="223"/>
      <c r="H2462" s="223"/>
      <c r="I2462" s="223"/>
      <c r="J2462" s="225"/>
      <c r="K2462" s="223"/>
      <c r="L2462" s="223"/>
      <c r="M2462" s="223"/>
      <c r="N2462" s="223"/>
      <c r="O2462" s="231"/>
      <c r="P2462" s="231"/>
      <c r="Q2462" s="231"/>
      <c r="R2462" s="231"/>
      <c r="S2462" s="223"/>
      <c r="T2462" s="231"/>
      <c r="U2462" s="231"/>
      <c r="V2462" s="231"/>
      <c r="W2462" s="251" t="str">
        <f t="shared" si="38"/>
        <v/>
      </c>
    </row>
    <row r="2463" spans="1:23" ht="15" customHeight="1">
      <c r="A2463" s="223"/>
      <c r="B2463" s="223"/>
      <c r="C2463" s="224"/>
      <c r="D2463" s="223"/>
      <c r="E2463" s="223"/>
      <c r="F2463" s="223"/>
      <c r="G2463" s="223"/>
      <c r="H2463" s="223"/>
      <c r="I2463" s="223"/>
      <c r="J2463" s="225"/>
      <c r="K2463" s="223"/>
      <c r="L2463" s="223"/>
      <c r="M2463" s="223"/>
      <c r="N2463" s="223"/>
      <c r="O2463" s="231"/>
      <c r="P2463" s="231"/>
      <c r="Q2463" s="231"/>
      <c r="R2463" s="231"/>
      <c r="S2463" s="223"/>
      <c r="T2463" s="231"/>
      <c r="U2463" s="231"/>
      <c r="V2463" s="231"/>
      <c r="W2463" s="251" t="str">
        <f t="shared" si="38"/>
        <v/>
      </c>
    </row>
    <row r="2464" spans="1:23" ht="15" customHeight="1">
      <c r="A2464" s="223"/>
      <c r="B2464" s="223"/>
      <c r="C2464" s="224"/>
      <c r="D2464" s="223"/>
      <c r="E2464" s="223"/>
      <c r="F2464" s="223"/>
      <c r="G2464" s="223"/>
      <c r="H2464" s="223"/>
      <c r="I2464" s="223"/>
      <c r="J2464" s="225"/>
      <c r="K2464" s="223"/>
      <c r="L2464" s="223"/>
      <c r="M2464" s="223"/>
      <c r="N2464" s="223"/>
      <c r="O2464" s="231"/>
      <c r="P2464" s="231"/>
      <c r="Q2464" s="231"/>
      <c r="R2464" s="231"/>
      <c r="S2464" s="223"/>
      <c r="T2464" s="231"/>
      <c r="U2464" s="231"/>
      <c r="V2464" s="231"/>
      <c r="W2464" s="251" t="str">
        <f t="shared" si="38"/>
        <v/>
      </c>
    </row>
    <row r="2465" spans="1:23" ht="15" customHeight="1">
      <c r="A2465" s="223"/>
      <c r="B2465" s="223"/>
      <c r="C2465" s="224"/>
      <c r="D2465" s="223"/>
      <c r="E2465" s="223"/>
      <c r="F2465" s="223"/>
      <c r="G2465" s="223"/>
      <c r="H2465" s="223"/>
      <c r="I2465" s="223"/>
      <c r="J2465" s="225"/>
      <c r="K2465" s="223"/>
      <c r="L2465" s="223"/>
      <c r="M2465" s="223"/>
      <c r="N2465" s="223"/>
      <c r="O2465" s="231"/>
      <c r="P2465" s="231"/>
      <c r="Q2465" s="231"/>
      <c r="R2465" s="231"/>
      <c r="S2465" s="223"/>
      <c r="T2465" s="231"/>
      <c r="U2465" s="231"/>
      <c r="V2465" s="231"/>
      <c r="W2465" s="251" t="str">
        <f t="shared" si="38"/>
        <v/>
      </c>
    </row>
    <row r="2466" spans="1:23" ht="15" customHeight="1">
      <c r="A2466" s="223"/>
      <c r="B2466" s="223"/>
      <c r="C2466" s="224"/>
      <c r="D2466" s="223"/>
      <c r="E2466" s="223"/>
      <c r="F2466" s="223"/>
      <c r="G2466" s="223"/>
      <c r="H2466" s="223"/>
      <c r="I2466" s="223"/>
      <c r="J2466" s="225"/>
      <c r="K2466" s="223"/>
      <c r="L2466" s="223"/>
      <c r="M2466" s="223"/>
      <c r="N2466" s="223"/>
      <c r="O2466" s="231"/>
      <c r="P2466" s="231"/>
      <c r="Q2466" s="231"/>
      <c r="R2466" s="231"/>
      <c r="S2466" s="223"/>
      <c r="T2466" s="231"/>
      <c r="U2466" s="231"/>
      <c r="V2466" s="231"/>
      <c r="W2466" s="251" t="str">
        <f t="shared" si="38"/>
        <v/>
      </c>
    </row>
    <row r="2467" spans="1:23" ht="15" customHeight="1">
      <c r="A2467" s="223"/>
      <c r="B2467" s="223"/>
      <c r="C2467" s="224"/>
      <c r="D2467" s="223"/>
      <c r="E2467" s="223"/>
      <c r="F2467" s="223"/>
      <c r="G2467" s="223"/>
      <c r="H2467" s="223"/>
      <c r="I2467" s="223"/>
      <c r="J2467" s="225"/>
      <c r="K2467" s="223"/>
      <c r="L2467" s="223"/>
      <c r="M2467" s="223"/>
      <c r="N2467" s="223"/>
      <c r="O2467" s="231"/>
      <c r="P2467" s="231"/>
      <c r="Q2467" s="231"/>
      <c r="R2467" s="231"/>
      <c r="S2467" s="223"/>
      <c r="T2467" s="231"/>
      <c r="U2467" s="231"/>
      <c r="V2467" s="231"/>
      <c r="W2467" s="251" t="str">
        <f t="shared" si="38"/>
        <v/>
      </c>
    </row>
    <row r="2468" spans="1:23" ht="15" customHeight="1">
      <c r="A2468" s="223"/>
      <c r="B2468" s="223"/>
      <c r="C2468" s="224"/>
      <c r="D2468" s="223"/>
      <c r="E2468" s="223"/>
      <c r="F2468" s="223"/>
      <c r="G2468" s="223"/>
      <c r="H2468" s="223"/>
      <c r="I2468" s="223"/>
      <c r="J2468" s="225"/>
      <c r="K2468" s="223"/>
      <c r="L2468" s="223"/>
      <c r="M2468" s="223"/>
      <c r="N2468" s="223"/>
      <c r="O2468" s="231"/>
      <c r="P2468" s="231"/>
      <c r="Q2468" s="231"/>
      <c r="R2468" s="231"/>
      <c r="S2468" s="223"/>
      <c r="T2468" s="231"/>
      <c r="U2468" s="231"/>
      <c r="V2468" s="231"/>
      <c r="W2468" s="251" t="str">
        <f t="shared" si="38"/>
        <v/>
      </c>
    </row>
    <row r="2469" spans="1:23" ht="15" customHeight="1">
      <c r="A2469" s="223"/>
      <c r="B2469" s="223"/>
      <c r="C2469" s="224"/>
      <c r="D2469" s="223"/>
      <c r="E2469" s="223"/>
      <c r="F2469" s="223"/>
      <c r="G2469" s="223"/>
      <c r="H2469" s="223"/>
      <c r="I2469" s="223"/>
      <c r="J2469" s="225"/>
      <c r="K2469" s="223"/>
      <c r="L2469" s="223"/>
      <c r="M2469" s="223"/>
      <c r="N2469" s="223"/>
      <c r="O2469" s="231"/>
      <c r="P2469" s="231"/>
      <c r="Q2469" s="231"/>
      <c r="R2469" s="231"/>
      <c r="S2469" s="223"/>
      <c r="T2469" s="231"/>
      <c r="U2469" s="231"/>
      <c r="V2469" s="231"/>
      <c r="W2469" s="251" t="str">
        <f t="shared" si="38"/>
        <v/>
      </c>
    </row>
    <row r="2470" spans="1:23" ht="15" customHeight="1">
      <c r="A2470" s="223"/>
      <c r="B2470" s="223"/>
      <c r="C2470" s="224"/>
      <c r="D2470" s="223"/>
      <c r="E2470" s="223"/>
      <c r="F2470" s="223"/>
      <c r="G2470" s="223"/>
      <c r="H2470" s="223"/>
      <c r="I2470" s="223"/>
      <c r="J2470" s="225"/>
      <c r="K2470" s="223"/>
      <c r="L2470" s="223"/>
      <c r="M2470" s="223"/>
      <c r="N2470" s="223"/>
      <c r="O2470" s="231"/>
      <c r="P2470" s="231"/>
      <c r="Q2470" s="231"/>
      <c r="R2470" s="231"/>
      <c r="S2470" s="223"/>
      <c r="T2470" s="231"/>
      <c r="U2470" s="231"/>
      <c r="V2470" s="231"/>
      <c r="W2470" s="251" t="str">
        <f t="shared" si="38"/>
        <v/>
      </c>
    </row>
    <row r="2471" spans="1:23" ht="15" customHeight="1">
      <c r="A2471" s="223"/>
      <c r="B2471" s="223"/>
      <c r="C2471" s="224"/>
      <c r="D2471" s="223"/>
      <c r="E2471" s="223"/>
      <c r="F2471" s="223"/>
      <c r="G2471" s="223"/>
      <c r="H2471" s="223"/>
      <c r="I2471" s="223"/>
      <c r="J2471" s="225"/>
      <c r="K2471" s="223"/>
      <c r="L2471" s="223"/>
      <c r="M2471" s="223"/>
      <c r="N2471" s="223"/>
      <c r="O2471" s="231"/>
      <c r="P2471" s="231"/>
      <c r="Q2471" s="231"/>
      <c r="R2471" s="231"/>
      <c r="S2471" s="223"/>
      <c r="T2471" s="231"/>
      <c r="U2471" s="231"/>
      <c r="V2471" s="231"/>
      <c r="W2471" s="251" t="str">
        <f t="shared" si="38"/>
        <v/>
      </c>
    </row>
    <row r="2472" spans="1:23" ht="15" customHeight="1">
      <c r="A2472" s="223"/>
      <c r="B2472" s="223"/>
      <c r="C2472" s="224"/>
      <c r="D2472" s="223"/>
      <c r="E2472" s="223"/>
      <c r="F2472" s="223"/>
      <c r="G2472" s="223"/>
      <c r="H2472" s="223"/>
      <c r="I2472" s="223"/>
      <c r="J2472" s="225"/>
      <c r="K2472" s="223"/>
      <c r="L2472" s="223"/>
      <c r="M2472" s="223"/>
      <c r="N2472" s="223"/>
      <c r="O2472" s="231"/>
      <c r="P2472" s="231"/>
      <c r="Q2472" s="231"/>
      <c r="R2472" s="231"/>
      <c r="S2472" s="223"/>
      <c r="T2472" s="231"/>
      <c r="U2472" s="231"/>
      <c r="V2472" s="231"/>
      <c r="W2472" s="251" t="str">
        <f t="shared" si="38"/>
        <v/>
      </c>
    </row>
    <row r="2473" spans="1:23" ht="15" customHeight="1">
      <c r="A2473" s="223"/>
      <c r="B2473" s="223"/>
      <c r="C2473" s="224"/>
      <c r="D2473" s="223"/>
      <c r="E2473" s="223"/>
      <c r="F2473" s="223"/>
      <c r="G2473" s="223"/>
      <c r="H2473" s="223"/>
      <c r="I2473" s="223"/>
      <c r="J2473" s="225"/>
      <c r="K2473" s="223"/>
      <c r="L2473" s="223"/>
      <c r="M2473" s="223"/>
      <c r="N2473" s="223"/>
      <c r="O2473" s="231"/>
      <c r="P2473" s="231"/>
      <c r="Q2473" s="231"/>
      <c r="R2473" s="231"/>
      <c r="S2473" s="223"/>
      <c r="T2473" s="231"/>
      <c r="U2473" s="231"/>
      <c r="V2473" s="231"/>
      <c r="W2473" s="251" t="str">
        <f t="shared" si="38"/>
        <v/>
      </c>
    </row>
    <row r="2474" spans="1:23" ht="15" customHeight="1">
      <c r="A2474" s="223"/>
      <c r="B2474" s="223"/>
      <c r="C2474" s="224"/>
      <c r="D2474" s="223"/>
      <c r="E2474" s="223"/>
      <c r="F2474" s="223"/>
      <c r="G2474" s="223"/>
      <c r="H2474" s="223"/>
      <c r="I2474" s="223"/>
      <c r="J2474" s="225"/>
      <c r="K2474" s="223"/>
      <c r="L2474" s="223"/>
      <c r="M2474" s="223"/>
      <c r="N2474" s="223"/>
      <c r="O2474" s="231"/>
      <c r="P2474" s="231"/>
      <c r="Q2474" s="231"/>
      <c r="R2474" s="231"/>
      <c r="S2474" s="223"/>
      <c r="T2474" s="231"/>
      <c r="U2474" s="231"/>
      <c r="V2474" s="231"/>
      <c r="W2474" s="251" t="str">
        <f t="shared" si="38"/>
        <v/>
      </c>
    </row>
    <row r="2475" spans="1:23" ht="15" customHeight="1">
      <c r="A2475" s="223"/>
      <c r="B2475" s="223"/>
      <c r="C2475" s="224"/>
      <c r="D2475" s="223"/>
      <c r="E2475" s="223"/>
      <c r="F2475" s="223"/>
      <c r="G2475" s="223"/>
      <c r="H2475" s="223"/>
      <c r="I2475" s="223"/>
      <c r="J2475" s="225"/>
      <c r="K2475" s="223"/>
      <c r="L2475" s="223"/>
      <c r="M2475" s="223"/>
      <c r="N2475" s="223"/>
      <c r="O2475" s="231"/>
      <c r="P2475" s="231"/>
      <c r="Q2475" s="231"/>
      <c r="R2475" s="231"/>
      <c r="S2475" s="223"/>
      <c r="T2475" s="231"/>
      <c r="U2475" s="231"/>
      <c r="V2475" s="231"/>
      <c r="W2475" s="251" t="str">
        <f t="shared" si="38"/>
        <v/>
      </c>
    </row>
    <row r="2476" spans="1:23" ht="15" customHeight="1">
      <c r="A2476" s="223"/>
      <c r="B2476" s="223"/>
      <c r="C2476" s="224"/>
      <c r="D2476" s="223"/>
      <c r="E2476" s="223"/>
      <c r="F2476" s="223"/>
      <c r="G2476" s="223"/>
      <c r="H2476" s="223"/>
      <c r="I2476" s="223"/>
      <c r="J2476" s="225"/>
      <c r="K2476" s="223"/>
      <c r="L2476" s="223"/>
      <c r="M2476" s="223"/>
      <c r="N2476" s="223"/>
      <c r="O2476" s="231"/>
      <c r="P2476" s="231"/>
      <c r="Q2476" s="231"/>
      <c r="R2476" s="231"/>
      <c r="S2476" s="223"/>
      <c r="T2476" s="231"/>
      <c r="U2476" s="231"/>
      <c r="V2476" s="231"/>
      <c r="W2476" s="251" t="str">
        <f t="shared" si="38"/>
        <v/>
      </c>
    </row>
    <row r="2477" spans="1:23" ht="15" customHeight="1">
      <c r="A2477" s="223"/>
      <c r="B2477" s="223"/>
      <c r="C2477" s="224"/>
      <c r="D2477" s="223"/>
      <c r="E2477" s="223"/>
      <c r="F2477" s="223"/>
      <c r="G2477" s="223"/>
      <c r="H2477" s="223"/>
      <c r="I2477" s="223"/>
      <c r="J2477" s="225"/>
      <c r="K2477" s="223"/>
      <c r="L2477" s="223"/>
      <c r="M2477" s="223"/>
      <c r="N2477" s="223"/>
      <c r="O2477" s="231"/>
      <c r="P2477" s="231"/>
      <c r="Q2477" s="231"/>
      <c r="R2477" s="231"/>
      <c r="S2477" s="223"/>
      <c r="T2477" s="231"/>
      <c r="U2477" s="231"/>
      <c r="V2477" s="231"/>
      <c r="W2477" s="251" t="str">
        <f t="shared" si="38"/>
        <v/>
      </c>
    </row>
    <row r="2478" spans="1:23" ht="15" customHeight="1">
      <c r="A2478" s="223"/>
      <c r="B2478" s="223"/>
      <c r="C2478" s="224"/>
      <c r="D2478" s="223"/>
      <c r="E2478" s="223"/>
      <c r="F2478" s="223"/>
      <c r="G2478" s="223"/>
      <c r="H2478" s="223"/>
      <c r="I2478" s="223"/>
      <c r="J2478" s="225"/>
      <c r="K2478" s="223"/>
      <c r="L2478" s="223"/>
      <c r="M2478" s="223"/>
      <c r="N2478" s="223"/>
      <c r="O2478" s="231"/>
      <c r="P2478" s="231"/>
      <c r="Q2478" s="231"/>
      <c r="R2478" s="231"/>
      <c r="S2478" s="223"/>
      <c r="T2478" s="231"/>
      <c r="U2478" s="231"/>
      <c r="V2478" s="231"/>
      <c r="W2478" s="251" t="str">
        <f t="shared" si="38"/>
        <v/>
      </c>
    </row>
    <row r="2479" spans="1:23" ht="15" customHeight="1">
      <c r="A2479" s="223"/>
      <c r="B2479" s="223"/>
      <c r="C2479" s="224"/>
      <c r="D2479" s="223"/>
      <c r="E2479" s="223"/>
      <c r="F2479" s="223"/>
      <c r="G2479" s="223"/>
      <c r="H2479" s="223"/>
      <c r="I2479" s="223"/>
      <c r="J2479" s="225"/>
      <c r="K2479" s="223"/>
      <c r="L2479" s="223"/>
      <c r="M2479" s="223"/>
      <c r="N2479" s="223"/>
      <c r="O2479" s="231"/>
      <c r="P2479" s="231"/>
      <c r="Q2479" s="231"/>
      <c r="R2479" s="231"/>
      <c r="S2479" s="223"/>
      <c r="T2479" s="231"/>
      <c r="U2479" s="231"/>
      <c r="V2479" s="231"/>
      <c r="W2479" s="251" t="str">
        <f t="shared" si="38"/>
        <v/>
      </c>
    </row>
    <row r="2480" spans="1:23" ht="15" customHeight="1">
      <c r="A2480" s="223"/>
      <c r="B2480" s="223"/>
      <c r="C2480" s="224"/>
      <c r="D2480" s="223"/>
      <c r="E2480" s="223"/>
      <c r="F2480" s="223"/>
      <c r="G2480" s="223"/>
      <c r="H2480" s="223"/>
      <c r="I2480" s="223"/>
      <c r="J2480" s="225"/>
      <c r="K2480" s="223"/>
      <c r="L2480" s="223"/>
      <c r="M2480" s="223"/>
      <c r="N2480" s="223"/>
      <c r="O2480" s="231"/>
      <c r="P2480" s="231"/>
      <c r="Q2480" s="231"/>
      <c r="R2480" s="231"/>
      <c r="S2480" s="223"/>
      <c r="T2480" s="231"/>
      <c r="U2480" s="231"/>
      <c r="V2480" s="231"/>
      <c r="W2480" s="251" t="str">
        <f t="shared" si="38"/>
        <v/>
      </c>
    </row>
    <row r="2481" spans="1:23" ht="15" customHeight="1">
      <c r="A2481" s="223"/>
      <c r="B2481" s="223"/>
      <c r="C2481" s="224"/>
      <c r="D2481" s="223"/>
      <c r="E2481" s="223"/>
      <c r="F2481" s="223"/>
      <c r="G2481" s="223"/>
      <c r="H2481" s="223"/>
      <c r="I2481" s="223"/>
      <c r="J2481" s="225"/>
      <c r="K2481" s="223"/>
      <c r="L2481" s="223"/>
      <c r="M2481" s="223"/>
      <c r="N2481" s="223"/>
      <c r="O2481" s="231"/>
      <c r="P2481" s="231"/>
      <c r="Q2481" s="231"/>
      <c r="R2481" s="231"/>
      <c r="S2481" s="223"/>
      <c r="T2481" s="231"/>
      <c r="U2481" s="231"/>
      <c r="V2481" s="231"/>
      <c r="W2481" s="251" t="str">
        <f t="shared" si="38"/>
        <v/>
      </c>
    </row>
    <row r="2482" spans="1:23" ht="15" customHeight="1">
      <c r="A2482" s="223"/>
      <c r="B2482" s="223"/>
      <c r="C2482" s="224"/>
      <c r="D2482" s="223"/>
      <c r="E2482" s="223"/>
      <c r="F2482" s="223"/>
      <c r="G2482" s="223"/>
      <c r="H2482" s="223"/>
      <c r="I2482" s="223"/>
      <c r="J2482" s="225"/>
      <c r="K2482" s="223"/>
      <c r="L2482" s="223"/>
      <c r="M2482" s="223"/>
      <c r="N2482" s="223"/>
      <c r="O2482" s="231"/>
      <c r="P2482" s="231"/>
      <c r="Q2482" s="231"/>
      <c r="R2482" s="231"/>
      <c r="S2482" s="223"/>
      <c r="T2482" s="231"/>
      <c r="U2482" s="231"/>
      <c r="V2482" s="231"/>
      <c r="W2482" s="251" t="str">
        <f t="shared" si="38"/>
        <v/>
      </c>
    </row>
    <row r="2483" spans="1:23" ht="15" customHeight="1">
      <c r="A2483" s="223"/>
      <c r="B2483" s="223"/>
      <c r="C2483" s="224"/>
      <c r="D2483" s="223"/>
      <c r="E2483" s="223"/>
      <c r="F2483" s="223"/>
      <c r="G2483" s="223"/>
      <c r="H2483" s="223"/>
      <c r="I2483" s="223"/>
      <c r="J2483" s="225"/>
      <c r="K2483" s="223"/>
      <c r="L2483" s="223"/>
      <c r="M2483" s="223"/>
      <c r="N2483" s="223"/>
      <c r="O2483" s="231"/>
      <c r="P2483" s="231"/>
      <c r="Q2483" s="231"/>
      <c r="R2483" s="231"/>
      <c r="S2483" s="223"/>
      <c r="T2483" s="231"/>
      <c r="U2483" s="231"/>
      <c r="V2483" s="231"/>
      <c r="W2483" s="251" t="str">
        <f t="shared" si="38"/>
        <v/>
      </c>
    </row>
    <row r="2484" spans="1:23" ht="15" customHeight="1">
      <c r="A2484" s="223"/>
      <c r="B2484" s="223"/>
      <c r="C2484" s="224"/>
      <c r="D2484" s="223"/>
      <c r="E2484" s="223"/>
      <c r="F2484" s="223"/>
      <c r="G2484" s="223"/>
      <c r="H2484" s="223"/>
      <c r="I2484" s="223"/>
      <c r="J2484" s="225"/>
      <c r="K2484" s="223"/>
      <c r="L2484" s="223"/>
      <c r="M2484" s="223"/>
      <c r="N2484" s="223"/>
      <c r="O2484" s="231"/>
      <c r="P2484" s="231"/>
      <c r="Q2484" s="231"/>
      <c r="R2484" s="231"/>
      <c r="S2484" s="223"/>
      <c r="T2484" s="231"/>
      <c r="U2484" s="231"/>
      <c r="V2484" s="231"/>
      <c r="W2484" s="251" t="str">
        <f t="shared" si="38"/>
        <v/>
      </c>
    </row>
    <row r="2485" spans="1:23" ht="15" customHeight="1">
      <c r="A2485" s="223"/>
      <c r="B2485" s="223"/>
      <c r="C2485" s="224"/>
      <c r="D2485" s="223"/>
      <c r="E2485" s="223"/>
      <c r="F2485" s="223"/>
      <c r="G2485" s="223"/>
      <c r="H2485" s="223"/>
      <c r="I2485" s="223"/>
      <c r="J2485" s="225"/>
      <c r="K2485" s="223"/>
      <c r="L2485" s="223"/>
      <c r="M2485" s="223"/>
      <c r="N2485" s="223"/>
      <c r="O2485" s="231"/>
      <c r="P2485" s="231"/>
      <c r="Q2485" s="231"/>
      <c r="R2485" s="231"/>
      <c r="S2485" s="223"/>
      <c r="T2485" s="231"/>
      <c r="U2485" s="231"/>
      <c r="V2485" s="231"/>
      <c r="W2485" s="251" t="str">
        <f t="shared" si="38"/>
        <v/>
      </c>
    </row>
    <row r="2486" spans="1:23" ht="15" customHeight="1">
      <c r="A2486" s="223"/>
      <c r="B2486" s="223"/>
      <c r="C2486" s="224"/>
      <c r="D2486" s="223"/>
      <c r="E2486" s="223"/>
      <c r="F2486" s="223"/>
      <c r="G2486" s="223"/>
      <c r="H2486" s="223"/>
      <c r="I2486" s="223"/>
      <c r="J2486" s="225"/>
      <c r="K2486" s="223"/>
      <c r="L2486" s="223"/>
      <c r="M2486" s="223"/>
      <c r="N2486" s="223"/>
      <c r="O2486" s="231"/>
      <c r="P2486" s="231"/>
      <c r="Q2486" s="231"/>
      <c r="R2486" s="231"/>
      <c r="S2486" s="223"/>
      <c r="T2486" s="231"/>
      <c r="U2486" s="231"/>
      <c r="V2486" s="231"/>
      <c r="W2486" s="251" t="str">
        <f t="shared" si="38"/>
        <v/>
      </c>
    </row>
    <row r="2487" spans="1:23" ht="15" customHeight="1">
      <c r="A2487" s="223"/>
      <c r="B2487" s="223"/>
      <c r="C2487" s="224"/>
      <c r="D2487" s="223"/>
      <c r="E2487" s="223"/>
      <c r="F2487" s="223"/>
      <c r="G2487" s="223"/>
      <c r="H2487" s="223"/>
      <c r="I2487" s="223"/>
      <c r="J2487" s="225"/>
      <c r="K2487" s="223"/>
      <c r="L2487" s="223"/>
      <c r="M2487" s="223"/>
      <c r="N2487" s="223"/>
      <c r="O2487" s="231"/>
      <c r="P2487" s="231"/>
      <c r="Q2487" s="231"/>
      <c r="R2487" s="231"/>
      <c r="S2487" s="223"/>
      <c r="T2487" s="231"/>
      <c r="U2487" s="231"/>
      <c r="V2487" s="231"/>
      <c r="W2487" s="251" t="str">
        <f t="shared" si="38"/>
        <v/>
      </c>
    </row>
    <row r="2488" spans="1:23" ht="15" customHeight="1">
      <c r="A2488" s="223"/>
      <c r="B2488" s="223"/>
      <c r="C2488" s="224"/>
      <c r="D2488" s="223"/>
      <c r="E2488" s="223"/>
      <c r="F2488" s="223"/>
      <c r="G2488" s="223"/>
      <c r="H2488" s="223"/>
      <c r="I2488" s="223"/>
      <c r="J2488" s="225"/>
      <c r="K2488" s="223"/>
      <c r="L2488" s="223"/>
      <c r="M2488" s="223"/>
      <c r="N2488" s="223"/>
      <c r="O2488" s="231"/>
      <c r="P2488" s="231"/>
      <c r="Q2488" s="231"/>
      <c r="R2488" s="231"/>
      <c r="S2488" s="223"/>
      <c r="T2488" s="231"/>
      <c r="U2488" s="231"/>
      <c r="V2488" s="231"/>
      <c r="W2488" s="251" t="str">
        <f t="shared" si="38"/>
        <v/>
      </c>
    </row>
    <row r="2489" spans="1:23" ht="15" customHeight="1">
      <c r="A2489" s="223"/>
      <c r="B2489" s="223"/>
      <c r="C2489" s="224"/>
      <c r="D2489" s="223"/>
      <c r="E2489" s="223"/>
      <c r="F2489" s="223"/>
      <c r="G2489" s="223"/>
      <c r="H2489" s="223"/>
      <c r="I2489" s="223"/>
      <c r="J2489" s="225"/>
      <c r="K2489" s="223"/>
      <c r="L2489" s="223"/>
      <c r="M2489" s="223"/>
      <c r="N2489" s="223"/>
      <c r="O2489" s="231"/>
      <c r="P2489" s="231"/>
      <c r="Q2489" s="231"/>
      <c r="R2489" s="231"/>
      <c r="S2489" s="223"/>
      <c r="T2489" s="231"/>
      <c r="U2489" s="231"/>
      <c r="V2489" s="231"/>
      <c r="W2489" s="251" t="str">
        <f t="shared" si="38"/>
        <v/>
      </c>
    </row>
    <row r="2490" spans="1:23" ht="15" customHeight="1">
      <c r="A2490" s="223"/>
      <c r="B2490" s="223"/>
      <c r="C2490" s="224"/>
      <c r="D2490" s="223"/>
      <c r="E2490" s="223"/>
      <c r="F2490" s="223"/>
      <c r="G2490" s="223"/>
      <c r="H2490" s="223"/>
      <c r="I2490" s="223"/>
      <c r="J2490" s="225"/>
      <c r="K2490" s="223"/>
      <c r="L2490" s="223"/>
      <c r="M2490" s="223"/>
      <c r="N2490" s="223"/>
      <c r="O2490" s="231"/>
      <c r="P2490" s="231"/>
      <c r="Q2490" s="231"/>
      <c r="R2490" s="231"/>
      <c r="S2490" s="223"/>
      <c r="T2490" s="231"/>
      <c r="U2490" s="231"/>
      <c r="V2490" s="231"/>
      <c r="W2490" s="251" t="str">
        <f t="shared" si="38"/>
        <v/>
      </c>
    </row>
    <row r="2491" spans="1:23" ht="15" customHeight="1">
      <c r="A2491" s="223"/>
      <c r="B2491" s="223"/>
      <c r="C2491" s="224"/>
      <c r="D2491" s="223"/>
      <c r="E2491" s="223"/>
      <c r="F2491" s="223"/>
      <c r="G2491" s="223"/>
      <c r="H2491" s="223"/>
      <c r="I2491" s="223"/>
      <c r="J2491" s="225"/>
      <c r="K2491" s="223"/>
      <c r="L2491" s="223"/>
      <c r="M2491" s="223"/>
      <c r="N2491" s="223"/>
      <c r="O2491" s="231"/>
      <c r="P2491" s="231"/>
      <c r="Q2491" s="231"/>
      <c r="R2491" s="231"/>
      <c r="S2491" s="223"/>
      <c r="T2491" s="231"/>
      <c r="U2491" s="231"/>
      <c r="V2491" s="231"/>
      <c r="W2491" s="251" t="str">
        <f t="shared" si="38"/>
        <v/>
      </c>
    </row>
    <row r="2492" spans="1:23" ht="15" customHeight="1">
      <c r="A2492" s="223"/>
      <c r="B2492" s="223"/>
      <c r="C2492" s="224"/>
      <c r="D2492" s="223"/>
      <c r="E2492" s="223"/>
      <c r="F2492" s="223"/>
      <c r="G2492" s="223"/>
      <c r="H2492" s="223"/>
      <c r="I2492" s="223"/>
      <c r="J2492" s="225"/>
      <c r="K2492" s="223"/>
      <c r="L2492" s="223"/>
      <c r="M2492" s="223"/>
      <c r="N2492" s="223"/>
      <c r="O2492" s="231"/>
      <c r="P2492" s="231"/>
      <c r="Q2492" s="231"/>
      <c r="R2492" s="231"/>
      <c r="S2492" s="223"/>
      <c r="T2492" s="231"/>
      <c r="U2492" s="231"/>
      <c r="V2492" s="231"/>
      <c r="W2492" s="251" t="str">
        <f t="shared" si="38"/>
        <v/>
      </c>
    </row>
    <row r="2493" spans="1:23" ht="15" customHeight="1">
      <c r="A2493" s="223"/>
      <c r="B2493" s="223"/>
      <c r="C2493" s="224"/>
      <c r="D2493" s="223"/>
      <c r="E2493" s="223"/>
      <c r="F2493" s="223"/>
      <c r="G2493" s="223"/>
      <c r="H2493" s="223"/>
      <c r="I2493" s="223"/>
      <c r="J2493" s="225"/>
      <c r="K2493" s="223"/>
      <c r="L2493" s="223"/>
      <c r="M2493" s="223"/>
      <c r="N2493" s="223"/>
      <c r="O2493" s="231"/>
      <c r="P2493" s="231"/>
      <c r="Q2493" s="231"/>
      <c r="R2493" s="231"/>
      <c r="S2493" s="223"/>
      <c r="T2493" s="231"/>
      <c r="U2493" s="231"/>
      <c r="V2493" s="231"/>
      <c r="W2493" s="251" t="str">
        <f t="shared" si="38"/>
        <v/>
      </c>
    </row>
    <row r="2494" spans="1:23" ht="15" customHeight="1">
      <c r="A2494" s="223"/>
      <c r="B2494" s="223"/>
      <c r="C2494" s="224"/>
      <c r="D2494" s="223"/>
      <c r="E2494" s="223"/>
      <c r="F2494" s="223"/>
      <c r="G2494" s="223"/>
      <c r="H2494" s="223"/>
      <c r="I2494" s="223"/>
      <c r="J2494" s="225"/>
      <c r="K2494" s="223"/>
      <c r="L2494" s="223"/>
      <c r="M2494" s="223"/>
      <c r="N2494" s="223"/>
      <c r="O2494" s="231"/>
      <c r="P2494" s="231"/>
      <c r="Q2494" s="231"/>
      <c r="R2494" s="231"/>
      <c r="S2494" s="223"/>
      <c r="T2494" s="231"/>
      <c r="U2494" s="231"/>
      <c r="V2494" s="231"/>
      <c r="W2494" s="251" t="str">
        <f t="shared" si="38"/>
        <v/>
      </c>
    </row>
    <row r="2495" spans="1:23" ht="15" customHeight="1">
      <c r="A2495" s="223"/>
      <c r="B2495" s="223"/>
      <c r="C2495" s="224"/>
      <c r="D2495" s="223"/>
      <c r="E2495" s="223"/>
      <c r="F2495" s="223"/>
      <c r="G2495" s="223"/>
      <c r="H2495" s="223"/>
      <c r="I2495" s="223"/>
      <c r="J2495" s="225"/>
      <c r="K2495" s="223"/>
      <c r="L2495" s="223"/>
      <c r="M2495" s="223"/>
      <c r="N2495" s="223"/>
      <c r="O2495" s="231"/>
      <c r="P2495" s="231"/>
      <c r="Q2495" s="231"/>
      <c r="R2495" s="231"/>
      <c r="S2495" s="223"/>
      <c r="T2495" s="231"/>
      <c r="U2495" s="231"/>
      <c r="V2495" s="231"/>
      <c r="W2495" s="251" t="str">
        <f t="shared" si="38"/>
        <v/>
      </c>
    </row>
    <row r="2496" spans="1:23" ht="15" customHeight="1">
      <c r="A2496" s="223"/>
      <c r="B2496" s="223"/>
      <c r="C2496" s="224"/>
      <c r="D2496" s="223"/>
      <c r="E2496" s="223"/>
      <c r="F2496" s="223"/>
      <c r="G2496" s="223"/>
      <c r="H2496" s="223"/>
      <c r="I2496" s="223"/>
      <c r="J2496" s="225"/>
      <c r="K2496" s="223"/>
      <c r="L2496" s="223"/>
      <c r="M2496" s="223"/>
      <c r="N2496" s="223"/>
      <c r="O2496" s="231"/>
      <c r="P2496" s="231"/>
      <c r="Q2496" s="231"/>
      <c r="R2496" s="231"/>
      <c r="S2496" s="223"/>
      <c r="T2496" s="231"/>
      <c r="U2496" s="231"/>
      <c r="V2496" s="231"/>
      <c r="W2496" s="251" t="str">
        <f t="shared" si="38"/>
        <v/>
      </c>
    </row>
    <row r="2497" spans="1:23" ht="15" customHeight="1">
      <c r="A2497" s="223"/>
      <c r="B2497" s="223"/>
      <c r="C2497" s="224"/>
      <c r="D2497" s="223"/>
      <c r="E2497" s="223"/>
      <c r="F2497" s="223"/>
      <c r="G2497" s="223"/>
      <c r="H2497" s="223"/>
      <c r="I2497" s="223"/>
      <c r="J2497" s="225"/>
      <c r="K2497" s="223"/>
      <c r="L2497" s="223"/>
      <c r="M2497" s="223"/>
      <c r="N2497" s="223"/>
      <c r="O2497" s="231"/>
      <c r="P2497" s="231"/>
      <c r="Q2497" s="231"/>
      <c r="R2497" s="231"/>
      <c r="S2497" s="223"/>
      <c r="T2497" s="231"/>
      <c r="U2497" s="231"/>
      <c r="V2497" s="231"/>
      <c r="W2497" s="251" t="str">
        <f t="shared" si="38"/>
        <v/>
      </c>
    </row>
    <row r="2498" spans="1:23" ht="15" customHeight="1">
      <c r="A2498" s="223"/>
      <c r="B2498" s="223"/>
      <c r="C2498" s="224"/>
      <c r="D2498" s="223"/>
      <c r="E2498" s="223"/>
      <c r="F2498" s="223"/>
      <c r="G2498" s="223"/>
      <c r="H2498" s="223"/>
      <c r="I2498" s="223"/>
      <c r="J2498" s="225"/>
      <c r="K2498" s="223"/>
      <c r="L2498" s="223"/>
      <c r="M2498" s="223"/>
      <c r="N2498" s="223"/>
      <c r="O2498" s="231"/>
      <c r="P2498" s="231"/>
      <c r="Q2498" s="231"/>
      <c r="R2498" s="231"/>
      <c r="S2498" s="223"/>
      <c r="T2498" s="231"/>
      <c r="U2498" s="231"/>
      <c r="V2498" s="231"/>
      <c r="W2498" s="251" t="str">
        <f t="shared" si="38"/>
        <v/>
      </c>
    </row>
    <row r="2499" spans="1:23" ht="15" customHeight="1">
      <c r="A2499" s="223"/>
      <c r="B2499" s="223"/>
      <c r="C2499" s="224"/>
      <c r="D2499" s="223"/>
      <c r="E2499" s="223"/>
      <c r="F2499" s="223"/>
      <c r="G2499" s="223"/>
      <c r="H2499" s="223"/>
      <c r="I2499" s="223"/>
      <c r="J2499" s="225"/>
      <c r="K2499" s="223"/>
      <c r="L2499" s="223"/>
      <c r="M2499" s="223"/>
      <c r="N2499" s="223"/>
      <c r="O2499" s="231"/>
      <c r="P2499" s="231"/>
      <c r="Q2499" s="231"/>
      <c r="R2499" s="231"/>
      <c r="S2499" s="223"/>
      <c r="T2499" s="231"/>
      <c r="U2499" s="231"/>
      <c r="V2499" s="231"/>
      <c r="W2499" s="251" t="str">
        <f t="shared" si="38"/>
        <v/>
      </c>
    </row>
    <row r="2500" spans="1:23" ht="15" customHeight="1">
      <c r="A2500" s="223"/>
      <c r="B2500" s="223"/>
      <c r="C2500" s="224"/>
      <c r="D2500" s="223"/>
      <c r="E2500" s="223"/>
      <c r="F2500" s="223"/>
      <c r="G2500" s="223"/>
      <c r="H2500" s="223"/>
      <c r="I2500" s="223"/>
      <c r="J2500" s="225"/>
      <c r="K2500" s="223"/>
      <c r="L2500" s="223"/>
      <c r="M2500" s="223"/>
      <c r="N2500" s="223"/>
      <c r="O2500" s="231"/>
      <c r="P2500" s="231"/>
      <c r="Q2500" s="231"/>
      <c r="R2500" s="231"/>
      <c r="S2500" s="223"/>
      <c r="T2500" s="231"/>
      <c r="U2500" s="231"/>
      <c r="V2500" s="231"/>
      <c r="W2500" s="251" t="str">
        <f t="shared" ref="W2500:W2563" si="39">IF($O2500="YES",$O$2&amp;", ","")&amp;IF($P2500="YES",$P$2&amp;", ","")&amp;IF($Q2500="YES",$Q$2&amp;", ","")&amp;IF($R2500="YES",$R$2&amp;", ","")</f>
        <v/>
      </c>
    </row>
    <row r="2501" spans="1:23" ht="15" customHeight="1">
      <c r="A2501" s="223"/>
      <c r="B2501" s="223"/>
      <c r="C2501" s="224"/>
      <c r="D2501" s="223"/>
      <c r="E2501" s="223"/>
      <c r="F2501" s="223"/>
      <c r="G2501" s="223"/>
      <c r="H2501" s="223"/>
      <c r="I2501" s="223"/>
      <c r="J2501" s="225"/>
      <c r="K2501" s="223"/>
      <c r="L2501" s="223"/>
      <c r="M2501" s="223"/>
      <c r="N2501" s="223"/>
      <c r="O2501" s="231"/>
      <c r="P2501" s="231"/>
      <c r="Q2501" s="231"/>
      <c r="R2501" s="231"/>
      <c r="S2501" s="223"/>
      <c r="T2501" s="231"/>
      <c r="U2501" s="231"/>
      <c r="V2501" s="231"/>
      <c r="W2501" s="251" t="str">
        <f t="shared" si="39"/>
        <v/>
      </c>
    </row>
    <row r="2502" spans="1:23" ht="15" customHeight="1">
      <c r="A2502" s="223"/>
      <c r="B2502" s="223"/>
      <c r="C2502" s="224"/>
      <c r="D2502" s="223"/>
      <c r="E2502" s="223"/>
      <c r="F2502" s="223"/>
      <c r="G2502" s="223"/>
      <c r="H2502" s="223"/>
      <c r="I2502" s="223"/>
      <c r="J2502" s="225"/>
      <c r="K2502" s="223"/>
      <c r="L2502" s="223"/>
      <c r="M2502" s="223"/>
      <c r="N2502" s="223"/>
      <c r="O2502" s="231"/>
      <c r="P2502" s="231"/>
      <c r="Q2502" s="231"/>
      <c r="R2502" s="231"/>
      <c r="S2502" s="223"/>
      <c r="T2502" s="231"/>
      <c r="U2502" s="231"/>
      <c r="V2502" s="231"/>
      <c r="W2502" s="251" t="str">
        <f t="shared" si="39"/>
        <v/>
      </c>
    </row>
    <row r="2503" spans="1:23" ht="15" customHeight="1">
      <c r="A2503" s="223"/>
      <c r="B2503" s="223"/>
      <c r="C2503" s="224"/>
      <c r="D2503" s="223"/>
      <c r="E2503" s="223"/>
      <c r="F2503" s="223"/>
      <c r="G2503" s="223"/>
      <c r="H2503" s="223"/>
      <c r="I2503" s="223"/>
      <c r="J2503" s="225"/>
      <c r="K2503" s="223"/>
      <c r="L2503" s="223"/>
      <c r="M2503" s="223"/>
      <c r="N2503" s="223"/>
      <c r="O2503" s="231"/>
      <c r="P2503" s="231"/>
      <c r="Q2503" s="231"/>
      <c r="R2503" s="231"/>
      <c r="S2503" s="223"/>
      <c r="T2503" s="231"/>
      <c r="U2503" s="231"/>
      <c r="V2503" s="231"/>
      <c r="W2503" s="251" t="str">
        <f t="shared" si="39"/>
        <v/>
      </c>
    </row>
    <row r="2504" spans="1:23" ht="15" customHeight="1">
      <c r="A2504" s="223"/>
      <c r="B2504" s="223"/>
      <c r="C2504" s="224"/>
      <c r="D2504" s="223"/>
      <c r="E2504" s="223"/>
      <c r="F2504" s="223"/>
      <c r="G2504" s="223"/>
      <c r="H2504" s="223"/>
      <c r="I2504" s="223"/>
      <c r="J2504" s="225"/>
      <c r="K2504" s="223"/>
      <c r="L2504" s="223"/>
      <c r="M2504" s="223"/>
      <c r="N2504" s="223"/>
      <c r="O2504" s="231"/>
      <c r="P2504" s="231"/>
      <c r="Q2504" s="231"/>
      <c r="R2504" s="231"/>
      <c r="S2504" s="223"/>
      <c r="T2504" s="231"/>
      <c r="U2504" s="231"/>
      <c r="V2504" s="231"/>
      <c r="W2504" s="251" t="str">
        <f t="shared" si="39"/>
        <v/>
      </c>
    </row>
    <row r="2505" spans="1:23" ht="15" customHeight="1">
      <c r="A2505" s="223"/>
      <c r="B2505" s="223"/>
      <c r="C2505" s="224"/>
      <c r="D2505" s="223"/>
      <c r="E2505" s="223"/>
      <c r="F2505" s="223"/>
      <c r="G2505" s="223"/>
      <c r="H2505" s="223"/>
      <c r="I2505" s="223"/>
      <c r="J2505" s="225"/>
      <c r="K2505" s="223"/>
      <c r="L2505" s="223"/>
      <c r="M2505" s="223"/>
      <c r="N2505" s="223"/>
      <c r="O2505" s="231"/>
      <c r="P2505" s="231"/>
      <c r="Q2505" s="231"/>
      <c r="R2505" s="231"/>
      <c r="S2505" s="223"/>
      <c r="T2505" s="231"/>
      <c r="U2505" s="231"/>
      <c r="V2505" s="231"/>
      <c r="W2505" s="251" t="str">
        <f t="shared" si="39"/>
        <v/>
      </c>
    </row>
    <row r="2506" spans="1:23" ht="15" customHeight="1">
      <c r="A2506" s="223"/>
      <c r="B2506" s="223"/>
      <c r="C2506" s="224"/>
      <c r="D2506" s="223"/>
      <c r="E2506" s="223"/>
      <c r="F2506" s="223"/>
      <c r="G2506" s="223"/>
      <c r="H2506" s="223"/>
      <c r="I2506" s="223"/>
      <c r="J2506" s="225"/>
      <c r="K2506" s="223"/>
      <c r="L2506" s="223"/>
      <c r="M2506" s="223"/>
      <c r="N2506" s="223"/>
      <c r="O2506" s="231"/>
      <c r="P2506" s="231"/>
      <c r="Q2506" s="231"/>
      <c r="R2506" s="231"/>
      <c r="S2506" s="223"/>
      <c r="T2506" s="231"/>
      <c r="U2506" s="231"/>
      <c r="V2506" s="231"/>
      <c r="W2506" s="251" t="str">
        <f t="shared" si="39"/>
        <v/>
      </c>
    </row>
    <row r="2507" spans="1:23" ht="15" customHeight="1">
      <c r="A2507" s="223"/>
      <c r="B2507" s="223"/>
      <c r="C2507" s="224"/>
      <c r="D2507" s="223"/>
      <c r="E2507" s="223"/>
      <c r="F2507" s="223"/>
      <c r="G2507" s="223"/>
      <c r="H2507" s="223"/>
      <c r="I2507" s="223"/>
      <c r="J2507" s="225"/>
      <c r="K2507" s="223"/>
      <c r="L2507" s="223"/>
      <c r="M2507" s="223"/>
      <c r="N2507" s="223"/>
      <c r="O2507" s="231"/>
      <c r="P2507" s="231"/>
      <c r="Q2507" s="231"/>
      <c r="R2507" s="231"/>
      <c r="S2507" s="223"/>
      <c r="T2507" s="231"/>
      <c r="U2507" s="231"/>
      <c r="V2507" s="231"/>
      <c r="W2507" s="251" t="str">
        <f t="shared" si="39"/>
        <v/>
      </c>
    </row>
    <row r="2508" spans="1:23" ht="15" customHeight="1">
      <c r="A2508" s="223"/>
      <c r="B2508" s="223"/>
      <c r="C2508" s="224"/>
      <c r="D2508" s="223"/>
      <c r="E2508" s="223"/>
      <c r="F2508" s="223"/>
      <c r="G2508" s="223"/>
      <c r="H2508" s="223"/>
      <c r="I2508" s="223"/>
      <c r="J2508" s="225"/>
      <c r="K2508" s="223"/>
      <c r="L2508" s="223"/>
      <c r="M2508" s="223"/>
      <c r="N2508" s="223"/>
      <c r="O2508" s="231"/>
      <c r="P2508" s="231"/>
      <c r="Q2508" s="231"/>
      <c r="R2508" s="231"/>
      <c r="S2508" s="223"/>
      <c r="T2508" s="231"/>
      <c r="U2508" s="231"/>
      <c r="V2508" s="231"/>
      <c r="W2508" s="251" t="str">
        <f t="shared" si="39"/>
        <v/>
      </c>
    </row>
    <row r="2509" spans="1:23" ht="15" customHeight="1">
      <c r="A2509" s="223"/>
      <c r="B2509" s="223"/>
      <c r="C2509" s="224"/>
      <c r="D2509" s="223"/>
      <c r="E2509" s="223"/>
      <c r="F2509" s="223"/>
      <c r="G2509" s="223"/>
      <c r="H2509" s="223"/>
      <c r="I2509" s="223"/>
      <c r="J2509" s="225"/>
      <c r="K2509" s="223"/>
      <c r="L2509" s="223"/>
      <c r="M2509" s="223"/>
      <c r="N2509" s="223"/>
      <c r="O2509" s="231"/>
      <c r="P2509" s="231"/>
      <c r="Q2509" s="231"/>
      <c r="R2509" s="231"/>
      <c r="S2509" s="223"/>
      <c r="T2509" s="231"/>
      <c r="U2509" s="231"/>
      <c r="V2509" s="231"/>
      <c r="W2509" s="251" t="str">
        <f t="shared" si="39"/>
        <v/>
      </c>
    </row>
    <row r="2510" spans="1:23" ht="15" customHeight="1">
      <c r="A2510" s="223"/>
      <c r="B2510" s="223"/>
      <c r="C2510" s="224"/>
      <c r="D2510" s="223"/>
      <c r="E2510" s="223"/>
      <c r="F2510" s="223"/>
      <c r="G2510" s="223"/>
      <c r="H2510" s="223"/>
      <c r="I2510" s="223"/>
      <c r="J2510" s="225"/>
      <c r="K2510" s="223"/>
      <c r="L2510" s="223"/>
      <c r="M2510" s="223"/>
      <c r="N2510" s="223"/>
      <c r="O2510" s="231"/>
      <c r="P2510" s="231"/>
      <c r="Q2510" s="231"/>
      <c r="R2510" s="231"/>
      <c r="S2510" s="223"/>
      <c r="T2510" s="231"/>
      <c r="U2510" s="231"/>
      <c r="V2510" s="231"/>
      <c r="W2510" s="251" t="str">
        <f t="shared" si="39"/>
        <v/>
      </c>
    </row>
    <row r="2511" spans="1:23" ht="15" customHeight="1">
      <c r="A2511" s="223"/>
      <c r="B2511" s="223"/>
      <c r="C2511" s="224"/>
      <c r="D2511" s="223"/>
      <c r="E2511" s="223"/>
      <c r="F2511" s="223"/>
      <c r="G2511" s="223"/>
      <c r="H2511" s="223"/>
      <c r="I2511" s="223"/>
      <c r="J2511" s="225"/>
      <c r="K2511" s="223"/>
      <c r="L2511" s="223"/>
      <c r="M2511" s="223"/>
      <c r="N2511" s="223"/>
      <c r="O2511" s="231"/>
      <c r="P2511" s="231"/>
      <c r="Q2511" s="231"/>
      <c r="R2511" s="231"/>
      <c r="S2511" s="223"/>
      <c r="T2511" s="231"/>
      <c r="U2511" s="231"/>
      <c r="V2511" s="231"/>
      <c r="W2511" s="251" t="str">
        <f t="shared" si="39"/>
        <v/>
      </c>
    </row>
    <row r="2512" spans="1:23" ht="15" customHeight="1">
      <c r="A2512" s="223"/>
      <c r="B2512" s="223"/>
      <c r="C2512" s="224"/>
      <c r="D2512" s="223"/>
      <c r="E2512" s="223"/>
      <c r="F2512" s="223"/>
      <c r="G2512" s="223"/>
      <c r="H2512" s="223"/>
      <c r="I2512" s="223"/>
      <c r="J2512" s="225"/>
      <c r="K2512" s="223"/>
      <c r="L2512" s="223"/>
      <c r="M2512" s="223"/>
      <c r="N2512" s="223"/>
      <c r="O2512" s="231"/>
      <c r="P2512" s="231"/>
      <c r="Q2512" s="231"/>
      <c r="R2512" s="231"/>
      <c r="S2512" s="223"/>
      <c r="T2512" s="231"/>
      <c r="U2512" s="231"/>
      <c r="V2512" s="231"/>
      <c r="W2512" s="251" t="str">
        <f t="shared" si="39"/>
        <v/>
      </c>
    </row>
    <row r="2513" spans="1:23" ht="15" customHeight="1">
      <c r="A2513" s="223"/>
      <c r="B2513" s="223"/>
      <c r="C2513" s="224"/>
      <c r="D2513" s="223"/>
      <c r="E2513" s="223"/>
      <c r="F2513" s="223"/>
      <c r="G2513" s="223"/>
      <c r="H2513" s="223"/>
      <c r="I2513" s="223"/>
      <c r="J2513" s="225"/>
      <c r="K2513" s="223"/>
      <c r="L2513" s="223"/>
      <c r="M2513" s="223"/>
      <c r="N2513" s="223"/>
      <c r="O2513" s="231"/>
      <c r="P2513" s="231"/>
      <c r="Q2513" s="231"/>
      <c r="R2513" s="231"/>
      <c r="S2513" s="223"/>
      <c r="T2513" s="231"/>
      <c r="U2513" s="231"/>
      <c r="V2513" s="231"/>
      <c r="W2513" s="251" t="str">
        <f t="shared" si="39"/>
        <v/>
      </c>
    </row>
    <row r="2514" spans="1:23" ht="15" customHeight="1">
      <c r="A2514" s="223"/>
      <c r="B2514" s="223"/>
      <c r="C2514" s="224"/>
      <c r="D2514" s="223"/>
      <c r="E2514" s="223"/>
      <c r="F2514" s="223"/>
      <c r="G2514" s="223"/>
      <c r="H2514" s="223"/>
      <c r="I2514" s="223"/>
      <c r="J2514" s="225"/>
      <c r="K2514" s="223"/>
      <c r="L2514" s="223"/>
      <c r="M2514" s="223"/>
      <c r="N2514" s="223"/>
      <c r="O2514" s="231"/>
      <c r="P2514" s="231"/>
      <c r="Q2514" s="231"/>
      <c r="R2514" s="231"/>
      <c r="S2514" s="223"/>
      <c r="T2514" s="231"/>
      <c r="U2514" s="231"/>
      <c r="V2514" s="231"/>
      <c r="W2514" s="251" t="str">
        <f t="shared" si="39"/>
        <v/>
      </c>
    </row>
    <row r="2515" spans="1:23" ht="15" customHeight="1">
      <c r="A2515" s="223"/>
      <c r="B2515" s="223"/>
      <c r="C2515" s="224"/>
      <c r="D2515" s="223"/>
      <c r="E2515" s="223"/>
      <c r="F2515" s="223"/>
      <c r="G2515" s="223"/>
      <c r="H2515" s="223"/>
      <c r="I2515" s="223"/>
      <c r="J2515" s="225"/>
      <c r="K2515" s="223"/>
      <c r="L2515" s="223"/>
      <c r="M2515" s="223"/>
      <c r="N2515" s="223"/>
      <c r="O2515" s="231"/>
      <c r="P2515" s="231"/>
      <c r="Q2515" s="231"/>
      <c r="R2515" s="231"/>
      <c r="S2515" s="223"/>
      <c r="T2515" s="231"/>
      <c r="U2515" s="231"/>
      <c r="V2515" s="231"/>
      <c r="W2515" s="251" t="str">
        <f t="shared" si="39"/>
        <v/>
      </c>
    </row>
    <row r="2516" spans="1:23" ht="15" customHeight="1">
      <c r="A2516" s="223"/>
      <c r="B2516" s="223"/>
      <c r="C2516" s="224"/>
      <c r="D2516" s="223"/>
      <c r="E2516" s="223"/>
      <c r="F2516" s="223"/>
      <c r="G2516" s="223"/>
      <c r="H2516" s="223"/>
      <c r="I2516" s="223"/>
      <c r="J2516" s="225"/>
      <c r="K2516" s="223"/>
      <c r="L2516" s="223"/>
      <c r="M2516" s="223"/>
      <c r="N2516" s="223"/>
      <c r="O2516" s="231"/>
      <c r="P2516" s="231"/>
      <c r="Q2516" s="231"/>
      <c r="R2516" s="231"/>
      <c r="S2516" s="223"/>
      <c r="T2516" s="231"/>
      <c r="U2516" s="231"/>
      <c r="V2516" s="231"/>
      <c r="W2516" s="251" t="str">
        <f t="shared" si="39"/>
        <v/>
      </c>
    </row>
    <row r="2517" spans="1:23" ht="15" customHeight="1">
      <c r="A2517" s="223"/>
      <c r="B2517" s="223"/>
      <c r="C2517" s="224"/>
      <c r="D2517" s="223"/>
      <c r="E2517" s="223"/>
      <c r="F2517" s="223"/>
      <c r="G2517" s="223"/>
      <c r="H2517" s="223"/>
      <c r="I2517" s="223"/>
      <c r="J2517" s="225"/>
      <c r="K2517" s="223"/>
      <c r="L2517" s="223"/>
      <c r="M2517" s="223"/>
      <c r="N2517" s="223"/>
      <c r="O2517" s="231"/>
      <c r="P2517" s="231"/>
      <c r="Q2517" s="231"/>
      <c r="R2517" s="231"/>
      <c r="S2517" s="223"/>
      <c r="T2517" s="231"/>
      <c r="U2517" s="231"/>
      <c r="V2517" s="231"/>
      <c r="W2517" s="251" t="str">
        <f t="shared" si="39"/>
        <v/>
      </c>
    </row>
    <row r="2518" spans="1:23" ht="15" customHeight="1">
      <c r="A2518" s="223"/>
      <c r="B2518" s="223"/>
      <c r="C2518" s="224"/>
      <c r="D2518" s="223"/>
      <c r="E2518" s="223"/>
      <c r="F2518" s="223"/>
      <c r="G2518" s="223"/>
      <c r="H2518" s="223"/>
      <c r="I2518" s="223"/>
      <c r="J2518" s="225"/>
      <c r="K2518" s="223"/>
      <c r="L2518" s="223"/>
      <c r="M2518" s="223"/>
      <c r="N2518" s="223"/>
      <c r="O2518" s="231"/>
      <c r="P2518" s="231"/>
      <c r="Q2518" s="231"/>
      <c r="R2518" s="231"/>
      <c r="S2518" s="223"/>
      <c r="T2518" s="231"/>
      <c r="U2518" s="231"/>
      <c r="V2518" s="231"/>
      <c r="W2518" s="251" t="str">
        <f t="shared" si="39"/>
        <v/>
      </c>
    </row>
    <row r="2519" spans="1:23" ht="15" customHeight="1">
      <c r="A2519" s="223"/>
      <c r="B2519" s="223"/>
      <c r="C2519" s="224"/>
      <c r="D2519" s="223"/>
      <c r="E2519" s="223"/>
      <c r="F2519" s="223"/>
      <c r="G2519" s="223"/>
      <c r="H2519" s="223"/>
      <c r="I2519" s="223"/>
      <c r="J2519" s="225"/>
      <c r="K2519" s="223"/>
      <c r="L2519" s="223"/>
      <c r="M2519" s="223"/>
      <c r="N2519" s="223"/>
      <c r="O2519" s="231"/>
      <c r="P2519" s="231"/>
      <c r="Q2519" s="231"/>
      <c r="R2519" s="231"/>
      <c r="S2519" s="223"/>
      <c r="T2519" s="231"/>
      <c r="U2519" s="231"/>
      <c r="V2519" s="231"/>
      <c r="W2519" s="251" t="str">
        <f t="shared" si="39"/>
        <v/>
      </c>
    </row>
    <row r="2520" spans="1:23" ht="15" customHeight="1">
      <c r="A2520" s="223"/>
      <c r="B2520" s="223"/>
      <c r="C2520" s="224"/>
      <c r="D2520" s="223"/>
      <c r="E2520" s="223"/>
      <c r="F2520" s="223"/>
      <c r="G2520" s="223"/>
      <c r="H2520" s="223"/>
      <c r="I2520" s="223"/>
      <c r="J2520" s="225"/>
      <c r="K2520" s="223"/>
      <c r="L2520" s="223"/>
      <c r="M2520" s="223"/>
      <c r="N2520" s="223"/>
      <c r="O2520" s="231"/>
      <c r="P2520" s="231"/>
      <c r="Q2520" s="231"/>
      <c r="R2520" s="231"/>
      <c r="S2520" s="223"/>
      <c r="T2520" s="231"/>
      <c r="U2520" s="231"/>
      <c r="V2520" s="231"/>
      <c r="W2520" s="251" t="str">
        <f t="shared" si="39"/>
        <v/>
      </c>
    </row>
    <row r="2521" spans="1:23" ht="15" customHeight="1">
      <c r="A2521" s="223"/>
      <c r="B2521" s="223"/>
      <c r="C2521" s="224"/>
      <c r="D2521" s="223"/>
      <c r="E2521" s="223"/>
      <c r="F2521" s="223"/>
      <c r="G2521" s="223"/>
      <c r="H2521" s="223"/>
      <c r="I2521" s="223"/>
      <c r="J2521" s="225"/>
      <c r="K2521" s="223"/>
      <c r="L2521" s="223"/>
      <c r="M2521" s="223"/>
      <c r="N2521" s="223"/>
      <c r="O2521" s="231"/>
      <c r="P2521" s="231"/>
      <c r="Q2521" s="231"/>
      <c r="R2521" s="231"/>
      <c r="S2521" s="223"/>
      <c r="T2521" s="231"/>
      <c r="U2521" s="231"/>
      <c r="V2521" s="231"/>
      <c r="W2521" s="251" t="str">
        <f t="shared" si="39"/>
        <v/>
      </c>
    </row>
    <row r="2522" spans="1:23" ht="15" customHeight="1">
      <c r="A2522" s="223"/>
      <c r="B2522" s="223"/>
      <c r="C2522" s="224"/>
      <c r="D2522" s="223"/>
      <c r="E2522" s="223"/>
      <c r="F2522" s="223"/>
      <c r="G2522" s="223"/>
      <c r="H2522" s="223"/>
      <c r="I2522" s="223"/>
      <c r="J2522" s="225"/>
      <c r="K2522" s="223"/>
      <c r="L2522" s="223"/>
      <c r="M2522" s="223"/>
      <c r="N2522" s="223"/>
      <c r="O2522" s="231"/>
      <c r="P2522" s="231"/>
      <c r="Q2522" s="231"/>
      <c r="R2522" s="231"/>
      <c r="S2522" s="223"/>
      <c r="T2522" s="231"/>
      <c r="U2522" s="231"/>
      <c r="V2522" s="231"/>
      <c r="W2522" s="251" t="str">
        <f t="shared" si="39"/>
        <v/>
      </c>
    </row>
    <row r="2523" spans="1:23" ht="15" customHeight="1">
      <c r="A2523" s="223"/>
      <c r="B2523" s="223"/>
      <c r="C2523" s="224"/>
      <c r="D2523" s="223"/>
      <c r="E2523" s="223"/>
      <c r="F2523" s="223"/>
      <c r="G2523" s="223"/>
      <c r="H2523" s="223"/>
      <c r="I2523" s="223"/>
      <c r="J2523" s="225"/>
      <c r="K2523" s="223"/>
      <c r="L2523" s="223"/>
      <c r="M2523" s="223"/>
      <c r="N2523" s="223"/>
      <c r="O2523" s="231"/>
      <c r="P2523" s="231"/>
      <c r="Q2523" s="231"/>
      <c r="R2523" s="231"/>
      <c r="S2523" s="223"/>
      <c r="T2523" s="231"/>
      <c r="U2523" s="231"/>
      <c r="V2523" s="231"/>
      <c r="W2523" s="251" t="str">
        <f t="shared" si="39"/>
        <v/>
      </c>
    </row>
    <row r="2524" spans="1:23" ht="15" customHeight="1">
      <c r="A2524" s="223"/>
      <c r="B2524" s="223"/>
      <c r="C2524" s="224"/>
      <c r="D2524" s="223"/>
      <c r="E2524" s="223"/>
      <c r="F2524" s="223"/>
      <c r="G2524" s="223"/>
      <c r="H2524" s="223"/>
      <c r="I2524" s="223"/>
      <c r="J2524" s="225"/>
      <c r="K2524" s="223"/>
      <c r="L2524" s="223"/>
      <c r="M2524" s="223"/>
      <c r="N2524" s="223"/>
      <c r="O2524" s="231"/>
      <c r="P2524" s="231"/>
      <c r="Q2524" s="231"/>
      <c r="R2524" s="231"/>
      <c r="S2524" s="223"/>
      <c r="T2524" s="231"/>
      <c r="U2524" s="231"/>
      <c r="V2524" s="231"/>
      <c r="W2524" s="251" t="str">
        <f t="shared" si="39"/>
        <v/>
      </c>
    </row>
    <row r="2525" spans="1:23" ht="15" customHeight="1">
      <c r="A2525" s="223"/>
      <c r="B2525" s="223"/>
      <c r="C2525" s="224"/>
      <c r="D2525" s="223"/>
      <c r="E2525" s="223"/>
      <c r="F2525" s="223"/>
      <c r="G2525" s="223"/>
      <c r="H2525" s="223"/>
      <c r="I2525" s="223"/>
      <c r="J2525" s="225"/>
      <c r="K2525" s="223"/>
      <c r="L2525" s="223"/>
      <c r="M2525" s="223"/>
      <c r="N2525" s="223"/>
      <c r="O2525" s="231"/>
      <c r="P2525" s="231"/>
      <c r="Q2525" s="231"/>
      <c r="R2525" s="231"/>
      <c r="S2525" s="223"/>
      <c r="T2525" s="231"/>
      <c r="U2525" s="231"/>
      <c r="V2525" s="231"/>
      <c r="W2525" s="251" t="str">
        <f t="shared" si="39"/>
        <v/>
      </c>
    </row>
    <row r="2526" spans="1:23" ht="15" customHeight="1">
      <c r="A2526" s="223"/>
      <c r="B2526" s="223"/>
      <c r="C2526" s="224"/>
      <c r="D2526" s="223"/>
      <c r="E2526" s="223"/>
      <c r="F2526" s="223"/>
      <c r="G2526" s="223"/>
      <c r="H2526" s="223"/>
      <c r="I2526" s="223"/>
      <c r="J2526" s="225"/>
      <c r="K2526" s="223"/>
      <c r="L2526" s="223"/>
      <c r="M2526" s="223"/>
      <c r="N2526" s="223"/>
      <c r="O2526" s="231"/>
      <c r="P2526" s="231"/>
      <c r="Q2526" s="231"/>
      <c r="R2526" s="231"/>
      <c r="S2526" s="223"/>
      <c r="T2526" s="231"/>
      <c r="U2526" s="231"/>
      <c r="V2526" s="231"/>
      <c r="W2526" s="251" t="str">
        <f t="shared" si="39"/>
        <v/>
      </c>
    </row>
    <row r="2527" spans="1:23" ht="15" customHeight="1">
      <c r="A2527" s="223"/>
      <c r="B2527" s="223"/>
      <c r="C2527" s="224"/>
      <c r="D2527" s="223"/>
      <c r="E2527" s="223"/>
      <c r="F2527" s="223"/>
      <c r="G2527" s="223"/>
      <c r="H2527" s="223"/>
      <c r="I2527" s="223"/>
      <c r="J2527" s="225"/>
      <c r="K2527" s="223"/>
      <c r="L2527" s="223"/>
      <c r="M2527" s="223"/>
      <c r="N2527" s="223"/>
      <c r="O2527" s="231"/>
      <c r="P2527" s="231"/>
      <c r="Q2527" s="231"/>
      <c r="R2527" s="231"/>
      <c r="S2527" s="223"/>
      <c r="T2527" s="231"/>
      <c r="U2527" s="231"/>
      <c r="V2527" s="231"/>
      <c r="W2527" s="251" t="str">
        <f t="shared" si="39"/>
        <v/>
      </c>
    </row>
    <row r="2528" spans="1:23" ht="15" customHeight="1">
      <c r="A2528" s="223"/>
      <c r="B2528" s="223"/>
      <c r="C2528" s="224"/>
      <c r="D2528" s="223"/>
      <c r="E2528" s="223"/>
      <c r="F2528" s="223"/>
      <c r="G2528" s="223"/>
      <c r="H2528" s="223"/>
      <c r="I2528" s="223"/>
      <c r="J2528" s="225"/>
      <c r="K2528" s="223"/>
      <c r="L2528" s="223"/>
      <c r="M2528" s="223"/>
      <c r="N2528" s="223"/>
      <c r="O2528" s="231"/>
      <c r="P2528" s="231"/>
      <c r="Q2528" s="231"/>
      <c r="R2528" s="231"/>
      <c r="S2528" s="223"/>
      <c r="T2528" s="231"/>
      <c r="U2528" s="231"/>
      <c r="V2528" s="231"/>
      <c r="W2528" s="251" t="str">
        <f t="shared" si="39"/>
        <v/>
      </c>
    </row>
    <row r="2529" spans="1:23" ht="15" customHeight="1">
      <c r="A2529" s="223"/>
      <c r="B2529" s="223"/>
      <c r="C2529" s="224"/>
      <c r="D2529" s="223"/>
      <c r="E2529" s="223"/>
      <c r="F2529" s="223"/>
      <c r="G2529" s="223"/>
      <c r="H2529" s="223"/>
      <c r="I2529" s="223"/>
      <c r="J2529" s="225"/>
      <c r="K2529" s="223"/>
      <c r="L2529" s="223"/>
      <c r="M2529" s="223"/>
      <c r="N2529" s="223"/>
      <c r="O2529" s="231"/>
      <c r="P2529" s="231"/>
      <c r="Q2529" s="231"/>
      <c r="R2529" s="231"/>
      <c r="S2529" s="223"/>
      <c r="T2529" s="231"/>
      <c r="U2529" s="231"/>
      <c r="V2529" s="231"/>
      <c r="W2529" s="251" t="str">
        <f t="shared" si="39"/>
        <v/>
      </c>
    </row>
    <row r="2530" spans="1:23" ht="15" customHeight="1">
      <c r="A2530" s="223"/>
      <c r="B2530" s="223"/>
      <c r="C2530" s="224"/>
      <c r="D2530" s="223"/>
      <c r="E2530" s="223"/>
      <c r="F2530" s="223"/>
      <c r="G2530" s="223"/>
      <c r="H2530" s="223"/>
      <c r="I2530" s="223"/>
      <c r="J2530" s="225"/>
      <c r="K2530" s="223"/>
      <c r="L2530" s="223"/>
      <c r="M2530" s="223"/>
      <c r="N2530" s="223"/>
      <c r="O2530" s="231"/>
      <c r="P2530" s="231"/>
      <c r="Q2530" s="231"/>
      <c r="R2530" s="231"/>
      <c r="S2530" s="223"/>
      <c r="T2530" s="231"/>
      <c r="U2530" s="231"/>
      <c r="V2530" s="231"/>
      <c r="W2530" s="251" t="str">
        <f t="shared" si="39"/>
        <v/>
      </c>
    </row>
    <row r="2531" spans="1:23" ht="15" customHeight="1">
      <c r="A2531" s="223"/>
      <c r="B2531" s="223"/>
      <c r="C2531" s="224"/>
      <c r="D2531" s="223"/>
      <c r="E2531" s="223"/>
      <c r="F2531" s="223"/>
      <c r="G2531" s="223"/>
      <c r="H2531" s="223"/>
      <c r="I2531" s="223"/>
      <c r="J2531" s="225"/>
      <c r="K2531" s="223"/>
      <c r="L2531" s="223"/>
      <c r="M2531" s="223"/>
      <c r="N2531" s="223"/>
      <c r="O2531" s="231"/>
      <c r="P2531" s="231"/>
      <c r="Q2531" s="231"/>
      <c r="R2531" s="231"/>
      <c r="S2531" s="223"/>
      <c r="T2531" s="231"/>
      <c r="U2531" s="231"/>
      <c r="V2531" s="231"/>
      <c r="W2531" s="251" t="str">
        <f t="shared" si="39"/>
        <v/>
      </c>
    </row>
    <row r="2532" spans="1:23" ht="15" customHeight="1">
      <c r="A2532" s="223"/>
      <c r="B2532" s="223"/>
      <c r="C2532" s="224"/>
      <c r="D2532" s="223"/>
      <c r="E2532" s="223"/>
      <c r="F2532" s="223"/>
      <c r="G2532" s="223"/>
      <c r="H2532" s="223"/>
      <c r="I2532" s="223"/>
      <c r="J2532" s="225"/>
      <c r="K2532" s="223"/>
      <c r="L2532" s="223"/>
      <c r="M2532" s="223"/>
      <c r="N2532" s="223"/>
      <c r="O2532" s="231"/>
      <c r="P2532" s="231"/>
      <c r="Q2532" s="231"/>
      <c r="R2532" s="231"/>
      <c r="S2532" s="223"/>
      <c r="T2532" s="231"/>
      <c r="U2532" s="231"/>
      <c r="V2532" s="231"/>
      <c r="W2532" s="251" t="str">
        <f t="shared" si="39"/>
        <v/>
      </c>
    </row>
    <row r="2533" spans="1:23" ht="15" customHeight="1">
      <c r="A2533" s="223"/>
      <c r="B2533" s="223"/>
      <c r="C2533" s="224"/>
      <c r="D2533" s="223"/>
      <c r="E2533" s="223"/>
      <c r="F2533" s="223"/>
      <c r="G2533" s="223"/>
      <c r="H2533" s="223"/>
      <c r="I2533" s="223"/>
      <c r="J2533" s="225"/>
      <c r="K2533" s="223"/>
      <c r="L2533" s="223"/>
      <c r="M2533" s="223"/>
      <c r="N2533" s="223"/>
      <c r="O2533" s="231"/>
      <c r="P2533" s="231"/>
      <c r="Q2533" s="231"/>
      <c r="R2533" s="231"/>
      <c r="S2533" s="223"/>
      <c r="T2533" s="231"/>
      <c r="U2533" s="231"/>
      <c r="V2533" s="231"/>
      <c r="W2533" s="251" t="str">
        <f t="shared" si="39"/>
        <v/>
      </c>
    </row>
    <row r="2534" spans="1:23" ht="15" customHeight="1">
      <c r="A2534" s="223"/>
      <c r="B2534" s="223"/>
      <c r="C2534" s="224"/>
      <c r="D2534" s="223"/>
      <c r="E2534" s="223"/>
      <c r="F2534" s="223"/>
      <c r="G2534" s="223"/>
      <c r="H2534" s="223"/>
      <c r="I2534" s="223"/>
      <c r="J2534" s="225"/>
      <c r="K2534" s="223"/>
      <c r="L2534" s="223"/>
      <c r="M2534" s="223"/>
      <c r="N2534" s="223"/>
      <c r="O2534" s="231"/>
      <c r="P2534" s="231"/>
      <c r="Q2534" s="231"/>
      <c r="R2534" s="231"/>
      <c r="S2534" s="223"/>
      <c r="T2534" s="231"/>
      <c r="U2534" s="231"/>
      <c r="V2534" s="231"/>
      <c r="W2534" s="251" t="str">
        <f t="shared" si="39"/>
        <v/>
      </c>
    </row>
    <row r="2535" spans="1:23" ht="15" customHeight="1">
      <c r="A2535" s="223"/>
      <c r="B2535" s="223"/>
      <c r="C2535" s="224"/>
      <c r="D2535" s="223"/>
      <c r="E2535" s="223"/>
      <c r="F2535" s="223"/>
      <c r="G2535" s="223"/>
      <c r="H2535" s="223"/>
      <c r="I2535" s="223"/>
      <c r="J2535" s="225"/>
      <c r="K2535" s="223"/>
      <c r="L2535" s="223"/>
      <c r="M2535" s="223"/>
      <c r="N2535" s="223"/>
      <c r="O2535" s="231"/>
      <c r="P2535" s="231"/>
      <c r="Q2535" s="231"/>
      <c r="R2535" s="231"/>
      <c r="S2535" s="223"/>
      <c r="T2535" s="231"/>
      <c r="U2535" s="231"/>
      <c r="V2535" s="231"/>
      <c r="W2535" s="251" t="str">
        <f t="shared" si="39"/>
        <v/>
      </c>
    </row>
    <row r="2536" spans="1:23" ht="15" customHeight="1">
      <c r="A2536" s="223"/>
      <c r="B2536" s="223"/>
      <c r="C2536" s="224"/>
      <c r="D2536" s="223"/>
      <c r="E2536" s="223"/>
      <c r="F2536" s="223"/>
      <c r="G2536" s="223"/>
      <c r="H2536" s="223"/>
      <c r="I2536" s="223"/>
      <c r="J2536" s="225"/>
      <c r="K2536" s="223"/>
      <c r="L2536" s="223"/>
      <c r="M2536" s="223"/>
      <c r="N2536" s="223"/>
      <c r="O2536" s="231"/>
      <c r="P2536" s="231"/>
      <c r="Q2536" s="231"/>
      <c r="R2536" s="231"/>
      <c r="S2536" s="223"/>
      <c r="T2536" s="231"/>
      <c r="U2536" s="231"/>
      <c r="V2536" s="231"/>
      <c r="W2536" s="251" t="str">
        <f t="shared" si="39"/>
        <v/>
      </c>
    </row>
    <row r="2537" spans="1:23" ht="15" customHeight="1">
      <c r="A2537" s="223"/>
      <c r="B2537" s="223"/>
      <c r="C2537" s="224"/>
      <c r="D2537" s="223"/>
      <c r="E2537" s="223"/>
      <c r="F2537" s="223"/>
      <c r="G2537" s="223"/>
      <c r="H2537" s="223"/>
      <c r="I2537" s="223"/>
      <c r="J2537" s="225"/>
      <c r="K2537" s="223"/>
      <c r="L2537" s="223"/>
      <c r="M2537" s="223"/>
      <c r="N2537" s="223"/>
      <c r="O2537" s="231"/>
      <c r="P2537" s="231"/>
      <c r="Q2537" s="231"/>
      <c r="R2537" s="231"/>
      <c r="S2537" s="223"/>
      <c r="T2537" s="231"/>
      <c r="U2537" s="231"/>
      <c r="V2537" s="231"/>
      <c r="W2537" s="251" t="str">
        <f t="shared" si="39"/>
        <v/>
      </c>
    </row>
    <row r="2538" spans="1:23" ht="15" customHeight="1">
      <c r="A2538" s="223"/>
      <c r="B2538" s="223"/>
      <c r="C2538" s="224"/>
      <c r="D2538" s="223"/>
      <c r="E2538" s="223"/>
      <c r="F2538" s="223"/>
      <c r="G2538" s="223"/>
      <c r="H2538" s="223"/>
      <c r="I2538" s="223"/>
      <c r="J2538" s="225"/>
      <c r="K2538" s="223"/>
      <c r="L2538" s="223"/>
      <c r="M2538" s="223"/>
      <c r="N2538" s="223"/>
      <c r="O2538" s="231"/>
      <c r="P2538" s="231"/>
      <c r="Q2538" s="231"/>
      <c r="R2538" s="231"/>
      <c r="S2538" s="223"/>
      <c r="T2538" s="231"/>
      <c r="U2538" s="231"/>
      <c r="V2538" s="231"/>
      <c r="W2538" s="251" t="str">
        <f t="shared" si="39"/>
        <v/>
      </c>
    </row>
    <row r="2539" spans="1:23" ht="15" customHeight="1">
      <c r="A2539" s="223"/>
      <c r="B2539" s="223"/>
      <c r="C2539" s="224"/>
      <c r="D2539" s="223"/>
      <c r="E2539" s="223"/>
      <c r="F2539" s="223"/>
      <c r="G2539" s="223"/>
      <c r="H2539" s="223"/>
      <c r="I2539" s="223"/>
      <c r="J2539" s="225"/>
      <c r="K2539" s="223"/>
      <c r="L2539" s="223"/>
      <c r="M2539" s="223"/>
      <c r="N2539" s="223"/>
      <c r="O2539" s="231"/>
      <c r="P2539" s="231"/>
      <c r="Q2539" s="231"/>
      <c r="R2539" s="231"/>
      <c r="S2539" s="223"/>
      <c r="T2539" s="231"/>
      <c r="U2539" s="231"/>
      <c r="V2539" s="231"/>
      <c r="W2539" s="251" t="str">
        <f t="shared" si="39"/>
        <v/>
      </c>
    </row>
    <row r="2540" spans="1:23" ht="15" customHeight="1">
      <c r="A2540" s="223"/>
      <c r="B2540" s="223"/>
      <c r="C2540" s="224"/>
      <c r="D2540" s="223"/>
      <c r="E2540" s="223"/>
      <c r="F2540" s="223"/>
      <c r="G2540" s="223"/>
      <c r="H2540" s="223"/>
      <c r="I2540" s="223"/>
      <c r="J2540" s="225"/>
      <c r="K2540" s="223"/>
      <c r="L2540" s="223"/>
      <c r="M2540" s="223"/>
      <c r="N2540" s="223"/>
      <c r="O2540" s="231"/>
      <c r="P2540" s="231"/>
      <c r="Q2540" s="231"/>
      <c r="R2540" s="231"/>
      <c r="S2540" s="223"/>
      <c r="T2540" s="231"/>
      <c r="U2540" s="231"/>
      <c r="V2540" s="231"/>
      <c r="W2540" s="251" t="str">
        <f t="shared" si="39"/>
        <v/>
      </c>
    </row>
    <row r="2541" spans="1:23" ht="15" customHeight="1">
      <c r="A2541" s="223"/>
      <c r="B2541" s="223"/>
      <c r="C2541" s="224"/>
      <c r="D2541" s="223"/>
      <c r="E2541" s="223"/>
      <c r="F2541" s="223"/>
      <c r="G2541" s="223"/>
      <c r="H2541" s="223"/>
      <c r="I2541" s="223"/>
      <c r="J2541" s="225"/>
      <c r="K2541" s="223"/>
      <c r="L2541" s="223"/>
      <c r="M2541" s="223"/>
      <c r="N2541" s="223"/>
      <c r="O2541" s="231"/>
      <c r="P2541" s="231"/>
      <c r="Q2541" s="231"/>
      <c r="R2541" s="231"/>
      <c r="S2541" s="223"/>
      <c r="T2541" s="231"/>
      <c r="U2541" s="231"/>
      <c r="V2541" s="231"/>
      <c r="W2541" s="251" t="str">
        <f t="shared" si="39"/>
        <v/>
      </c>
    </row>
    <row r="2542" spans="1:23" ht="15" customHeight="1">
      <c r="A2542" s="223"/>
      <c r="B2542" s="223"/>
      <c r="C2542" s="224"/>
      <c r="D2542" s="223"/>
      <c r="E2542" s="223"/>
      <c r="F2542" s="223"/>
      <c r="G2542" s="223"/>
      <c r="H2542" s="223"/>
      <c r="I2542" s="223"/>
      <c r="J2542" s="225"/>
      <c r="K2542" s="223"/>
      <c r="L2542" s="223"/>
      <c r="M2542" s="223"/>
      <c r="N2542" s="223"/>
      <c r="O2542" s="231"/>
      <c r="P2542" s="231"/>
      <c r="Q2542" s="231"/>
      <c r="R2542" s="231"/>
      <c r="S2542" s="223"/>
      <c r="T2542" s="231"/>
      <c r="U2542" s="231"/>
      <c r="V2542" s="231"/>
      <c r="W2542" s="251" t="str">
        <f t="shared" si="39"/>
        <v/>
      </c>
    </row>
    <row r="2543" spans="1:23" ht="15" customHeight="1">
      <c r="A2543" s="223"/>
      <c r="B2543" s="223"/>
      <c r="C2543" s="224"/>
      <c r="D2543" s="223"/>
      <c r="E2543" s="223"/>
      <c r="F2543" s="223"/>
      <c r="G2543" s="223"/>
      <c r="H2543" s="223"/>
      <c r="I2543" s="223"/>
      <c r="J2543" s="225"/>
      <c r="K2543" s="223"/>
      <c r="L2543" s="223"/>
      <c r="M2543" s="223"/>
      <c r="N2543" s="223"/>
      <c r="O2543" s="231"/>
      <c r="P2543" s="231"/>
      <c r="Q2543" s="231"/>
      <c r="R2543" s="231"/>
      <c r="S2543" s="223"/>
      <c r="T2543" s="231"/>
      <c r="U2543" s="231"/>
      <c r="V2543" s="231"/>
      <c r="W2543" s="251" t="str">
        <f t="shared" si="39"/>
        <v/>
      </c>
    </row>
    <row r="2544" spans="1:23" ht="15" customHeight="1">
      <c r="A2544" s="223"/>
      <c r="B2544" s="223"/>
      <c r="C2544" s="224"/>
      <c r="D2544" s="223"/>
      <c r="E2544" s="223"/>
      <c r="F2544" s="223"/>
      <c r="G2544" s="223"/>
      <c r="H2544" s="223"/>
      <c r="I2544" s="223"/>
      <c r="J2544" s="225"/>
      <c r="K2544" s="223"/>
      <c r="L2544" s="223"/>
      <c r="M2544" s="223"/>
      <c r="N2544" s="223"/>
      <c r="O2544" s="231"/>
      <c r="P2544" s="231"/>
      <c r="Q2544" s="231"/>
      <c r="R2544" s="231"/>
      <c r="S2544" s="223"/>
      <c r="T2544" s="231"/>
      <c r="U2544" s="231"/>
      <c r="V2544" s="231"/>
      <c r="W2544" s="251" t="str">
        <f t="shared" si="39"/>
        <v/>
      </c>
    </row>
    <row r="2545" spans="1:23" ht="15" customHeight="1">
      <c r="A2545" s="223"/>
      <c r="B2545" s="223"/>
      <c r="C2545" s="224"/>
      <c r="D2545" s="223"/>
      <c r="E2545" s="223"/>
      <c r="F2545" s="223"/>
      <c r="G2545" s="223"/>
      <c r="H2545" s="223"/>
      <c r="I2545" s="223"/>
      <c r="J2545" s="225"/>
      <c r="K2545" s="223"/>
      <c r="L2545" s="223"/>
      <c r="M2545" s="223"/>
      <c r="N2545" s="223"/>
      <c r="O2545" s="231"/>
      <c r="P2545" s="231"/>
      <c r="Q2545" s="231"/>
      <c r="R2545" s="231"/>
      <c r="S2545" s="223"/>
      <c r="T2545" s="231"/>
      <c r="U2545" s="231"/>
      <c r="V2545" s="231"/>
      <c r="W2545" s="251" t="str">
        <f t="shared" si="39"/>
        <v/>
      </c>
    </row>
    <row r="2546" spans="1:23" ht="15" customHeight="1">
      <c r="A2546" s="223"/>
      <c r="B2546" s="223"/>
      <c r="C2546" s="224"/>
      <c r="D2546" s="223"/>
      <c r="E2546" s="223"/>
      <c r="F2546" s="223"/>
      <c r="G2546" s="223"/>
      <c r="H2546" s="223"/>
      <c r="I2546" s="223"/>
      <c r="J2546" s="225"/>
      <c r="K2546" s="223"/>
      <c r="L2546" s="223"/>
      <c r="M2546" s="223"/>
      <c r="N2546" s="223"/>
      <c r="O2546" s="231"/>
      <c r="P2546" s="231"/>
      <c r="Q2546" s="231"/>
      <c r="R2546" s="231"/>
      <c r="S2546" s="223"/>
      <c r="T2546" s="231"/>
      <c r="U2546" s="231"/>
      <c r="V2546" s="231"/>
      <c r="W2546" s="251" t="str">
        <f t="shared" si="39"/>
        <v/>
      </c>
    </row>
    <row r="2547" spans="1:23" ht="15" customHeight="1">
      <c r="A2547" s="223"/>
      <c r="B2547" s="223"/>
      <c r="C2547" s="224"/>
      <c r="D2547" s="223"/>
      <c r="E2547" s="223"/>
      <c r="F2547" s="223"/>
      <c r="G2547" s="223"/>
      <c r="H2547" s="223"/>
      <c r="I2547" s="223"/>
      <c r="J2547" s="225"/>
      <c r="K2547" s="223"/>
      <c r="L2547" s="223"/>
      <c r="M2547" s="223"/>
      <c r="N2547" s="223"/>
      <c r="O2547" s="231"/>
      <c r="P2547" s="231"/>
      <c r="Q2547" s="231"/>
      <c r="R2547" s="231"/>
      <c r="S2547" s="223"/>
      <c r="T2547" s="231"/>
      <c r="U2547" s="231"/>
      <c r="V2547" s="231"/>
      <c r="W2547" s="251" t="str">
        <f t="shared" si="39"/>
        <v/>
      </c>
    </row>
    <row r="2548" spans="1:23" ht="15" customHeight="1">
      <c r="A2548" s="223"/>
      <c r="B2548" s="223"/>
      <c r="C2548" s="224"/>
      <c r="D2548" s="223"/>
      <c r="E2548" s="223"/>
      <c r="F2548" s="223"/>
      <c r="G2548" s="223"/>
      <c r="H2548" s="223"/>
      <c r="I2548" s="223"/>
      <c r="J2548" s="225"/>
      <c r="K2548" s="223"/>
      <c r="L2548" s="223"/>
      <c r="M2548" s="223"/>
      <c r="N2548" s="223"/>
      <c r="O2548" s="231"/>
      <c r="P2548" s="231"/>
      <c r="Q2548" s="231"/>
      <c r="R2548" s="231"/>
      <c r="S2548" s="223"/>
      <c r="T2548" s="231"/>
      <c r="U2548" s="231"/>
      <c r="V2548" s="231"/>
      <c r="W2548" s="251" t="str">
        <f t="shared" si="39"/>
        <v/>
      </c>
    </row>
    <row r="2549" spans="1:23" ht="15" customHeight="1">
      <c r="A2549" s="223"/>
      <c r="B2549" s="223"/>
      <c r="C2549" s="224"/>
      <c r="D2549" s="223"/>
      <c r="E2549" s="223"/>
      <c r="F2549" s="223"/>
      <c r="G2549" s="223"/>
      <c r="H2549" s="223"/>
      <c r="I2549" s="223"/>
      <c r="J2549" s="225"/>
      <c r="K2549" s="223"/>
      <c r="L2549" s="223"/>
      <c r="M2549" s="223"/>
      <c r="N2549" s="223"/>
      <c r="O2549" s="231"/>
      <c r="P2549" s="231"/>
      <c r="Q2549" s="231"/>
      <c r="R2549" s="231"/>
      <c r="S2549" s="223"/>
      <c r="T2549" s="231"/>
      <c r="U2549" s="231"/>
      <c r="V2549" s="231"/>
      <c r="W2549" s="251" t="str">
        <f t="shared" si="39"/>
        <v/>
      </c>
    </row>
    <row r="2550" spans="1:23" ht="15" customHeight="1">
      <c r="A2550" s="223"/>
      <c r="B2550" s="223"/>
      <c r="C2550" s="224"/>
      <c r="D2550" s="223"/>
      <c r="E2550" s="223"/>
      <c r="F2550" s="223"/>
      <c r="G2550" s="223"/>
      <c r="H2550" s="223"/>
      <c r="I2550" s="223"/>
      <c r="J2550" s="225"/>
      <c r="K2550" s="223"/>
      <c r="L2550" s="223"/>
      <c r="M2550" s="223"/>
      <c r="N2550" s="223"/>
      <c r="O2550" s="231"/>
      <c r="P2550" s="231"/>
      <c r="Q2550" s="231"/>
      <c r="R2550" s="231"/>
      <c r="S2550" s="223"/>
      <c r="T2550" s="231"/>
      <c r="U2550" s="231"/>
      <c r="V2550" s="231"/>
      <c r="W2550" s="251" t="str">
        <f t="shared" si="39"/>
        <v/>
      </c>
    </row>
    <row r="2551" spans="1:23" ht="15" customHeight="1">
      <c r="A2551" s="223"/>
      <c r="B2551" s="223"/>
      <c r="C2551" s="224"/>
      <c r="D2551" s="223"/>
      <c r="E2551" s="223"/>
      <c r="F2551" s="223"/>
      <c r="G2551" s="223"/>
      <c r="H2551" s="223"/>
      <c r="I2551" s="223"/>
      <c r="J2551" s="225"/>
      <c r="K2551" s="223"/>
      <c r="L2551" s="223"/>
      <c r="M2551" s="223"/>
      <c r="N2551" s="223"/>
      <c r="O2551" s="231"/>
      <c r="P2551" s="231"/>
      <c r="Q2551" s="231"/>
      <c r="R2551" s="231"/>
      <c r="S2551" s="223"/>
      <c r="T2551" s="231"/>
      <c r="U2551" s="231"/>
      <c r="V2551" s="231"/>
      <c r="W2551" s="251" t="str">
        <f t="shared" si="39"/>
        <v/>
      </c>
    </row>
    <row r="2552" spans="1:23" ht="15" customHeight="1">
      <c r="A2552" s="223"/>
      <c r="B2552" s="223"/>
      <c r="C2552" s="224"/>
      <c r="D2552" s="223"/>
      <c r="E2552" s="223"/>
      <c r="F2552" s="223"/>
      <c r="G2552" s="223"/>
      <c r="H2552" s="223"/>
      <c r="I2552" s="223"/>
      <c r="J2552" s="225"/>
      <c r="K2552" s="223"/>
      <c r="L2552" s="223"/>
      <c r="M2552" s="223"/>
      <c r="N2552" s="223"/>
      <c r="O2552" s="231"/>
      <c r="P2552" s="231"/>
      <c r="Q2552" s="231"/>
      <c r="R2552" s="231"/>
      <c r="S2552" s="223"/>
      <c r="T2552" s="231"/>
      <c r="U2552" s="231"/>
      <c r="V2552" s="231"/>
      <c r="W2552" s="251" t="str">
        <f t="shared" si="39"/>
        <v/>
      </c>
    </row>
    <row r="2553" spans="1:23" ht="15" customHeight="1">
      <c r="A2553" s="223"/>
      <c r="B2553" s="223"/>
      <c r="C2553" s="224"/>
      <c r="D2553" s="223"/>
      <c r="E2553" s="223"/>
      <c r="F2553" s="223"/>
      <c r="G2553" s="223"/>
      <c r="H2553" s="223"/>
      <c r="I2553" s="223"/>
      <c r="J2553" s="225"/>
      <c r="K2553" s="223"/>
      <c r="L2553" s="223"/>
      <c r="M2553" s="223"/>
      <c r="N2553" s="223"/>
      <c r="O2553" s="231"/>
      <c r="P2553" s="231"/>
      <c r="Q2553" s="231"/>
      <c r="R2553" s="231"/>
      <c r="S2553" s="223"/>
      <c r="T2553" s="231"/>
      <c r="U2553" s="231"/>
      <c r="V2553" s="231"/>
      <c r="W2553" s="251" t="str">
        <f t="shared" si="39"/>
        <v/>
      </c>
    </row>
    <row r="2554" spans="1:23" ht="15" customHeight="1">
      <c r="A2554" s="223"/>
      <c r="B2554" s="223"/>
      <c r="C2554" s="224"/>
      <c r="D2554" s="223"/>
      <c r="E2554" s="223"/>
      <c r="F2554" s="223"/>
      <c r="G2554" s="223"/>
      <c r="H2554" s="223"/>
      <c r="I2554" s="223"/>
      <c r="J2554" s="225"/>
      <c r="K2554" s="223"/>
      <c r="L2554" s="223"/>
      <c r="M2554" s="223"/>
      <c r="N2554" s="223"/>
      <c r="O2554" s="231"/>
      <c r="P2554" s="231"/>
      <c r="Q2554" s="231"/>
      <c r="R2554" s="231"/>
      <c r="S2554" s="223"/>
      <c r="T2554" s="231"/>
      <c r="U2554" s="231"/>
      <c r="V2554" s="231"/>
      <c r="W2554" s="251" t="str">
        <f t="shared" si="39"/>
        <v/>
      </c>
    </row>
    <row r="2555" spans="1:23" ht="15" customHeight="1">
      <c r="A2555" s="223"/>
      <c r="B2555" s="223"/>
      <c r="C2555" s="224"/>
      <c r="D2555" s="223"/>
      <c r="E2555" s="223"/>
      <c r="F2555" s="223"/>
      <c r="G2555" s="223"/>
      <c r="H2555" s="223"/>
      <c r="I2555" s="223"/>
      <c r="J2555" s="225"/>
      <c r="K2555" s="223"/>
      <c r="L2555" s="223"/>
      <c r="M2555" s="223"/>
      <c r="N2555" s="223"/>
      <c r="O2555" s="231"/>
      <c r="P2555" s="231"/>
      <c r="Q2555" s="231"/>
      <c r="R2555" s="231"/>
      <c r="S2555" s="223"/>
      <c r="T2555" s="231"/>
      <c r="U2555" s="231"/>
      <c r="V2555" s="231"/>
      <c r="W2555" s="251" t="str">
        <f t="shared" si="39"/>
        <v/>
      </c>
    </row>
    <row r="2556" spans="1:23" ht="15" customHeight="1">
      <c r="A2556" s="223"/>
      <c r="B2556" s="223"/>
      <c r="C2556" s="224"/>
      <c r="D2556" s="223"/>
      <c r="E2556" s="223"/>
      <c r="F2556" s="223"/>
      <c r="G2556" s="223"/>
      <c r="H2556" s="223"/>
      <c r="I2556" s="223"/>
      <c r="J2556" s="225"/>
      <c r="K2556" s="223"/>
      <c r="L2556" s="223"/>
      <c r="M2556" s="223"/>
      <c r="N2556" s="223"/>
      <c r="O2556" s="231"/>
      <c r="P2556" s="231"/>
      <c r="Q2556" s="231"/>
      <c r="R2556" s="231"/>
      <c r="S2556" s="223"/>
      <c r="T2556" s="231"/>
      <c r="U2556" s="231"/>
      <c r="V2556" s="231"/>
      <c r="W2556" s="251" t="str">
        <f t="shared" si="39"/>
        <v/>
      </c>
    </row>
    <row r="2557" spans="1:23" ht="15" customHeight="1">
      <c r="A2557" s="223"/>
      <c r="B2557" s="223"/>
      <c r="C2557" s="224"/>
      <c r="D2557" s="223"/>
      <c r="E2557" s="223"/>
      <c r="F2557" s="223"/>
      <c r="G2557" s="223"/>
      <c r="H2557" s="223"/>
      <c r="I2557" s="223"/>
      <c r="J2557" s="225"/>
      <c r="K2557" s="223"/>
      <c r="L2557" s="223"/>
      <c r="M2557" s="223"/>
      <c r="N2557" s="223"/>
      <c r="O2557" s="231"/>
      <c r="P2557" s="231"/>
      <c r="Q2557" s="231"/>
      <c r="R2557" s="231"/>
      <c r="S2557" s="223"/>
      <c r="T2557" s="231"/>
      <c r="U2557" s="231"/>
      <c r="V2557" s="231"/>
      <c r="W2557" s="251" t="str">
        <f t="shared" si="39"/>
        <v/>
      </c>
    </row>
    <row r="2558" spans="1:23" ht="15" customHeight="1">
      <c r="A2558" s="223"/>
      <c r="B2558" s="223"/>
      <c r="C2558" s="224"/>
      <c r="D2558" s="223"/>
      <c r="E2558" s="223"/>
      <c r="F2558" s="223"/>
      <c r="G2558" s="223"/>
      <c r="H2558" s="223"/>
      <c r="I2558" s="223"/>
      <c r="J2558" s="225"/>
      <c r="K2558" s="223"/>
      <c r="L2558" s="223"/>
      <c r="M2558" s="223"/>
      <c r="N2558" s="223"/>
      <c r="O2558" s="231"/>
      <c r="P2558" s="231"/>
      <c r="Q2558" s="231"/>
      <c r="R2558" s="231"/>
      <c r="S2558" s="223"/>
      <c r="T2558" s="231"/>
      <c r="U2558" s="231"/>
      <c r="V2558" s="231"/>
      <c r="W2558" s="251" t="str">
        <f t="shared" si="39"/>
        <v/>
      </c>
    </row>
    <row r="2559" spans="1:23" ht="15" customHeight="1">
      <c r="A2559" s="223"/>
      <c r="B2559" s="223"/>
      <c r="C2559" s="224"/>
      <c r="D2559" s="223"/>
      <c r="E2559" s="223"/>
      <c r="F2559" s="223"/>
      <c r="G2559" s="223"/>
      <c r="H2559" s="223"/>
      <c r="I2559" s="223"/>
      <c r="J2559" s="225"/>
      <c r="K2559" s="223"/>
      <c r="L2559" s="223"/>
      <c r="M2559" s="223"/>
      <c r="N2559" s="223"/>
      <c r="O2559" s="231"/>
      <c r="P2559" s="231"/>
      <c r="Q2559" s="231"/>
      <c r="R2559" s="231"/>
      <c r="S2559" s="223"/>
      <c r="T2559" s="231"/>
      <c r="U2559" s="231"/>
      <c r="V2559" s="231"/>
      <c r="W2559" s="251" t="str">
        <f t="shared" si="39"/>
        <v/>
      </c>
    </row>
    <row r="2560" spans="1:23" ht="15" customHeight="1">
      <c r="A2560" s="223"/>
      <c r="B2560" s="223"/>
      <c r="C2560" s="224"/>
      <c r="D2560" s="223"/>
      <c r="E2560" s="223"/>
      <c r="F2560" s="223"/>
      <c r="G2560" s="223"/>
      <c r="H2560" s="223"/>
      <c r="I2560" s="223"/>
      <c r="J2560" s="225"/>
      <c r="K2560" s="223"/>
      <c r="L2560" s="223"/>
      <c r="M2560" s="223"/>
      <c r="N2560" s="223"/>
      <c r="O2560" s="231"/>
      <c r="P2560" s="231"/>
      <c r="Q2560" s="231"/>
      <c r="R2560" s="231"/>
      <c r="S2560" s="223"/>
      <c r="T2560" s="231"/>
      <c r="U2560" s="231"/>
      <c r="V2560" s="231"/>
      <c r="W2560" s="251" t="str">
        <f t="shared" si="39"/>
        <v/>
      </c>
    </row>
    <row r="2561" spans="1:23" ht="15" customHeight="1">
      <c r="A2561" s="223"/>
      <c r="B2561" s="223"/>
      <c r="C2561" s="224"/>
      <c r="D2561" s="223"/>
      <c r="E2561" s="223"/>
      <c r="F2561" s="223"/>
      <c r="G2561" s="223"/>
      <c r="H2561" s="223"/>
      <c r="I2561" s="223"/>
      <c r="J2561" s="225"/>
      <c r="K2561" s="223"/>
      <c r="L2561" s="223"/>
      <c r="M2561" s="223"/>
      <c r="N2561" s="223"/>
      <c r="O2561" s="231"/>
      <c r="P2561" s="231"/>
      <c r="Q2561" s="231"/>
      <c r="R2561" s="231"/>
      <c r="S2561" s="223"/>
      <c r="T2561" s="231"/>
      <c r="U2561" s="231"/>
      <c r="V2561" s="231"/>
      <c r="W2561" s="251" t="str">
        <f t="shared" si="39"/>
        <v/>
      </c>
    </row>
    <row r="2562" spans="1:23" ht="15" customHeight="1">
      <c r="A2562" s="223"/>
      <c r="B2562" s="223"/>
      <c r="C2562" s="224"/>
      <c r="D2562" s="223"/>
      <c r="E2562" s="223"/>
      <c r="F2562" s="223"/>
      <c r="G2562" s="223"/>
      <c r="H2562" s="223"/>
      <c r="I2562" s="223"/>
      <c r="J2562" s="225"/>
      <c r="K2562" s="223"/>
      <c r="L2562" s="223"/>
      <c r="M2562" s="223"/>
      <c r="N2562" s="223"/>
      <c r="O2562" s="231"/>
      <c r="P2562" s="231"/>
      <c r="Q2562" s="231"/>
      <c r="R2562" s="231"/>
      <c r="S2562" s="223"/>
      <c r="T2562" s="231"/>
      <c r="U2562" s="231"/>
      <c r="V2562" s="231"/>
      <c r="W2562" s="251" t="str">
        <f t="shared" si="39"/>
        <v/>
      </c>
    </row>
    <row r="2563" spans="1:23" ht="15" customHeight="1">
      <c r="A2563" s="223"/>
      <c r="B2563" s="223"/>
      <c r="C2563" s="224"/>
      <c r="D2563" s="223"/>
      <c r="E2563" s="223"/>
      <c r="F2563" s="223"/>
      <c r="G2563" s="223"/>
      <c r="H2563" s="223"/>
      <c r="I2563" s="223"/>
      <c r="J2563" s="225"/>
      <c r="K2563" s="223"/>
      <c r="L2563" s="223"/>
      <c r="M2563" s="223"/>
      <c r="N2563" s="223"/>
      <c r="O2563" s="231"/>
      <c r="P2563" s="231"/>
      <c r="Q2563" s="231"/>
      <c r="R2563" s="231"/>
      <c r="S2563" s="223"/>
      <c r="T2563" s="231"/>
      <c r="U2563" s="231"/>
      <c r="V2563" s="231"/>
      <c r="W2563" s="251" t="str">
        <f t="shared" si="39"/>
        <v/>
      </c>
    </row>
    <row r="2564" spans="1:23" ht="15" customHeight="1">
      <c r="A2564" s="223"/>
      <c r="B2564" s="223"/>
      <c r="C2564" s="224"/>
      <c r="D2564" s="223"/>
      <c r="E2564" s="223"/>
      <c r="F2564" s="223"/>
      <c r="G2564" s="223"/>
      <c r="H2564" s="223"/>
      <c r="I2564" s="223"/>
      <c r="J2564" s="225"/>
      <c r="K2564" s="223"/>
      <c r="L2564" s="223"/>
      <c r="M2564" s="223"/>
      <c r="N2564" s="223"/>
      <c r="O2564" s="231"/>
      <c r="P2564" s="231"/>
      <c r="Q2564" s="231"/>
      <c r="R2564" s="231"/>
      <c r="S2564" s="223"/>
      <c r="T2564" s="231"/>
      <c r="U2564" s="231"/>
      <c r="V2564" s="231"/>
      <c r="W2564" s="251" t="str">
        <f t="shared" ref="W2564:W2627" si="40">IF($O2564="YES",$O$2&amp;", ","")&amp;IF($P2564="YES",$P$2&amp;", ","")&amp;IF($Q2564="YES",$Q$2&amp;", ","")&amp;IF($R2564="YES",$R$2&amp;", ","")</f>
        <v/>
      </c>
    </row>
    <row r="2565" spans="1:23" ht="15" customHeight="1">
      <c r="A2565" s="223"/>
      <c r="B2565" s="223"/>
      <c r="C2565" s="224"/>
      <c r="D2565" s="223"/>
      <c r="E2565" s="223"/>
      <c r="F2565" s="223"/>
      <c r="G2565" s="223"/>
      <c r="H2565" s="223"/>
      <c r="I2565" s="223"/>
      <c r="J2565" s="225"/>
      <c r="K2565" s="223"/>
      <c r="L2565" s="223"/>
      <c r="M2565" s="223"/>
      <c r="N2565" s="223"/>
      <c r="O2565" s="231"/>
      <c r="P2565" s="231"/>
      <c r="Q2565" s="231"/>
      <c r="R2565" s="231"/>
      <c r="S2565" s="223"/>
      <c r="T2565" s="231"/>
      <c r="U2565" s="231"/>
      <c r="V2565" s="231"/>
      <c r="W2565" s="251" t="str">
        <f t="shared" si="40"/>
        <v/>
      </c>
    </row>
    <row r="2566" spans="1:23" ht="15" customHeight="1">
      <c r="A2566" s="223"/>
      <c r="B2566" s="223"/>
      <c r="C2566" s="224"/>
      <c r="D2566" s="223"/>
      <c r="E2566" s="223"/>
      <c r="F2566" s="223"/>
      <c r="G2566" s="223"/>
      <c r="H2566" s="223"/>
      <c r="I2566" s="223"/>
      <c r="J2566" s="225"/>
      <c r="K2566" s="223"/>
      <c r="L2566" s="223"/>
      <c r="M2566" s="223"/>
      <c r="N2566" s="223"/>
      <c r="O2566" s="231"/>
      <c r="P2566" s="231"/>
      <c r="Q2566" s="231"/>
      <c r="R2566" s="231"/>
      <c r="S2566" s="223"/>
      <c r="T2566" s="231"/>
      <c r="U2566" s="231"/>
      <c r="V2566" s="231"/>
      <c r="W2566" s="251" t="str">
        <f t="shared" si="40"/>
        <v/>
      </c>
    </row>
    <row r="2567" spans="1:23" ht="15" customHeight="1">
      <c r="A2567" s="223"/>
      <c r="B2567" s="223"/>
      <c r="C2567" s="224"/>
      <c r="D2567" s="223"/>
      <c r="E2567" s="223"/>
      <c r="F2567" s="223"/>
      <c r="G2567" s="223"/>
      <c r="H2567" s="223"/>
      <c r="I2567" s="223"/>
      <c r="J2567" s="225"/>
      <c r="K2567" s="223"/>
      <c r="L2567" s="223"/>
      <c r="M2567" s="223"/>
      <c r="N2567" s="223"/>
      <c r="O2567" s="231"/>
      <c r="P2567" s="231"/>
      <c r="Q2567" s="231"/>
      <c r="R2567" s="231"/>
      <c r="S2567" s="223"/>
      <c r="T2567" s="231"/>
      <c r="U2567" s="231"/>
      <c r="V2567" s="231"/>
      <c r="W2567" s="251" t="str">
        <f t="shared" si="40"/>
        <v/>
      </c>
    </row>
    <row r="2568" spans="1:23" ht="15" customHeight="1">
      <c r="A2568" s="223"/>
      <c r="B2568" s="223"/>
      <c r="C2568" s="224"/>
      <c r="D2568" s="223"/>
      <c r="E2568" s="223"/>
      <c r="F2568" s="223"/>
      <c r="G2568" s="223"/>
      <c r="H2568" s="223"/>
      <c r="I2568" s="223"/>
      <c r="J2568" s="225"/>
      <c r="K2568" s="223"/>
      <c r="L2568" s="223"/>
      <c r="M2568" s="223"/>
      <c r="N2568" s="223"/>
      <c r="O2568" s="231"/>
      <c r="P2568" s="231"/>
      <c r="Q2568" s="231"/>
      <c r="R2568" s="231"/>
      <c r="S2568" s="223"/>
      <c r="T2568" s="231"/>
      <c r="U2568" s="231"/>
      <c r="V2568" s="231"/>
      <c r="W2568" s="251" t="str">
        <f t="shared" si="40"/>
        <v/>
      </c>
    </row>
    <row r="2569" spans="1:23" ht="15" customHeight="1">
      <c r="A2569" s="223"/>
      <c r="B2569" s="223"/>
      <c r="C2569" s="224"/>
      <c r="D2569" s="223"/>
      <c r="E2569" s="223"/>
      <c r="F2569" s="223"/>
      <c r="G2569" s="223"/>
      <c r="H2569" s="223"/>
      <c r="I2569" s="223"/>
      <c r="J2569" s="225"/>
      <c r="K2569" s="223"/>
      <c r="L2569" s="223"/>
      <c r="M2569" s="223"/>
      <c r="N2569" s="223"/>
      <c r="O2569" s="231"/>
      <c r="P2569" s="231"/>
      <c r="Q2569" s="231"/>
      <c r="R2569" s="231"/>
      <c r="S2569" s="223"/>
      <c r="T2569" s="231"/>
      <c r="U2569" s="231"/>
      <c r="V2569" s="231"/>
      <c r="W2569" s="251" t="str">
        <f t="shared" si="40"/>
        <v/>
      </c>
    </row>
    <row r="2570" spans="1:23" ht="15" customHeight="1">
      <c r="A2570" s="223"/>
      <c r="B2570" s="223"/>
      <c r="C2570" s="224"/>
      <c r="D2570" s="223"/>
      <c r="E2570" s="223"/>
      <c r="F2570" s="223"/>
      <c r="G2570" s="223"/>
      <c r="H2570" s="223"/>
      <c r="I2570" s="223"/>
      <c r="J2570" s="225"/>
      <c r="K2570" s="223"/>
      <c r="L2570" s="223"/>
      <c r="M2570" s="223"/>
      <c r="N2570" s="223"/>
      <c r="O2570" s="231"/>
      <c r="P2570" s="231"/>
      <c r="Q2570" s="231"/>
      <c r="R2570" s="231"/>
      <c r="S2570" s="223"/>
      <c r="T2570" s="231"/>
      <c r="U2570" s="231"/>
      <c r="V2570" s="231"/>
      <c r="W2570" s="251" t="str">
        <f t="shared" si="40"/>
        <v/>
      </c>
    </row>
    <row r="2571" spans="1:23" ht="15" customHeight="1">
      <c r="A2571" s="223"/>
      <c r="B2571" s="223"/>
      <c r="C2571" s="224"/>
      <c r="D2571" s="223"/>
      <c r="E2571" s="223"/>
      <c r="F2571" s="223"/>
      <c r="G2571" s="223"/>
      <c r="H2571" s="223"/>
      <c r="I2571" s="223"/>
      <c r="J2571" s="225"/>
      <c r="K2571" s="223"/>
      <c r="L2571" s="223"/>
      <c r="M2571" s="223"/>
      <c r="N2571" s="223"/>
      <c r="O2571" s="231"/>
      <c r="P2571" s="231"/>
      <c r="Q2571" s="231"/>
      <c r="R2571" s="231"/>
      <c r="S2571" s="223"/>
      <c r="T2571" s="231"/>
      <c r="U2571" s="231"/>
      <c r="V2571" s="231"/>
      <c r="W2571" s="251" t="str">
        <f t="shared" si="40"/>
        <v/>
      </c>
    </row>
    <row r="2572" spans="1:23" ht="15" customHeight="1">
      <c r="A2572" s="223"/>
      <c r="B2572" s="223"/>
      <c r="C2572" s="224"/>
      <c r="D2572" s="223"/>
      <c r="E2572" s="223"/>
      <c r="F2572" s="223"/>
      <c r="G2572" s="223"/>
      <c r="H2572" s="223"/>
      <c r="I2572" s="223"/>
      <c r="J2572" s="225"/>
      <c r="K2572" s="223"/>
      <c r="L2572" s="223"/>
      <c r="M2572" s="223"/>
      <c r="N2572" s="223"/>
      <c r="O2572" s="231"/>
      <c r="P2572" s="231"/>
      <c r="Q2572" s="231"/>
      <c r="R2572" s="231"/>
      <c r="S2572" s="223"/>
      <c r="T2572" s="231"/>
      <c r="U2572" s="231"/>
      <c r="V2572" s="231"/>
      <c r="W2572" s="251" t="str">
        <f t="shared" si="40"/>
        <v/>
      </c>
    </row>
    <row r="2573" spans="1:23" ht="15" customHeight="1">
      <c r="A2573" s="223"/>
      <c r="B2573" s="223"/>
      <c r="C2573" s="224"/>
      <c r="D2573" s="223"/>
      <c r="E2573" s="223"/>
      <c r="F2573" s="223"/>
      <c r="G2573" s="223"/>
      <c r="H2573" s="223"/>
      <c r="I2573" s="223"/>
      <c r="J2573" s="225"/>
      <c r="K2573" s="223"/>
      <c r="L2573" s="223"/>
      <c r="M2573" s="223"/>
      <c r="N2573" s="223"/>
      <c r="O2573" s="231"/>
      <c r="P2573" s="231"/>
      <c r="Q2573" s="231"/>
      <c r="R2573" s="231"/>
      <c r="S2573" s="223"/>
      <c r="T2573" s="231"/>
      <c r="U2573" s="231"/>
      <c r="V2573" s="231"/>
      <c r="W2573" s="251" t="str">
        <f t="shared" si="40"/>
        <v/>
      </c>
    </row>
    <row r="2574" spans="1:23" ht="15" customHeight="1">
      <c r="A2574" s="223"/>
      <c r="B2574" s="223"/>
      <c r="C2574" s="224"/>
      <c r="D2574" s="223"/>
      <c r="E2574" s="223"/>
      <c r="F2574" s="223"/>
      <c r="G2574" s="223"/>
      <c r="H2574" s="223"/>
      <c r="I2574" s="223"/>
      <c r="J2574" s="225"/>
      <c r="K2574" s="223"/>
      <c r="L2574" s="223"/>
      <c r="M2574" s="223"/>
      <c r="N2574" s="223"/>
      <c r="O2574" s="231"/>
      <c r="P2574" s="231"/>
      <c r="Q2574" s="231"/>
      <c r="R2574" s="231"/>
      <c r="S2574" s="223"/>
      <c r="T2574" s="231"/>
      <c r="U2574" s="231"/>
      <c r="V2574" s="231"/>
      <c r="W2574" s="251" t="str">
        <f t="shared" si="40"/>
        <v/>
      </c>
    </row>
    <row r="2575" spans="1:23" ht="15" customHeight="1">
      <c r="A2575" s="223"/>
      <c r="B2575" s="223"/>
      <c r="C2575" s="224"/>
      <c r="D2575" s="223"/>
      <c r="E2575" s="223"/>
      <c r="F2575" s="223"/>
      <c r="G2575" s="223"/>
      <c r="H2575" s="223"/>
      <c r="I2575" s="223"/>
      <c r="J2575" s="225"/>
      <c r="K2575" s="223"/>
      <c r="L2575" s="223"/>
      <c r="M2575" s="223"/>
      <c r="N2575" s="223"/>
      <c r="O2575" s="231"/>
      <c r="P2575" s="231"/>
      <c r="Q2575" s="231"/>
      <c r="R2575" s="231"/>
      <c r="S2575" s="223"/>
      <c r="T2575" s="231"/>
      <c r="U2575" s="231"/>
      <c r="V2575" s="231"/>
      <c r="W2575" s="251" t="str">
        <f t="shared" si="40"/>
        <v/>
      </c>
    </row>
    <row r="2576" spans="1:23" ht="15" customHeight="1">
      <c r="A2576" s="223"/>
      <c r="B2576" s="223"/>
      <c r="C2576" s="224"/>
      <c r="D2576" s="223"/>
      <c r="E2576" s="223"/>
      <c r="F2576" s="223"/>
      <c r="G2576" s="223"/>
      <c r="H2576" s="223"/>
      <c r="I2576" s="223"/>
      <c r="J2576" s="225"/>
      <c r="K2576" s="223"/>
      <c r="L2576" s="223"/>
      <c r="M2576" s="223"/>
      <c r="N2576" s="223"/>
      <c r="O2576" s="231"/>
      <c r="P2576" s="231"/>
      <c r="Q2576" s="231"/>
      <c r="R2576" s="231"/>
      <c r="S2576" s="223"/>
      <c r="T2576" s="231"/>
      <c r="U2576" s="231"/>
      <c r="V2576" s="231"/>
      <c r="W2576" s="251" t="str">
        <f t="shared" si="40"/>
        <v/>
      </c>
    </row>
    <row r="2577" spans="1:23" ht="15" customHeight="1">
      <c r="A2577" s="223"/>
      <c r="B2577" s="223"/>
      <c r="C2577" s="224"/>
      <c r="D2577" s="223"/>
      <c r="E2577" s="223"/>
      <c r="F2577" s="223"/>
      <c r="G2577" s="223"/>
      <c r="H2577" s="223"/>
      <c r="I2577" s="223"/>
      <c r="J2577" s="225"/>
      <c r="K2577" s="223"/>
      <c r="L2577" s="223"/>
      <c r="M2577" s="223"/>
      <c r="N2577" s="223"/>
      <c r="O2577" s="231"/>
      <c r="P2577" s="231"/>
      <c r="Q2577" s="231"/>
      <c r="R2577" s="231"/>
      <c r="S2577" s="223"/>
      <c r="T2577" s="231"/>
      <c r="U2577" s="231"/>
      <c r="V2577" s="231"/>
      <c r="W2577" s="251" t="str">
        <f t="shared" si="40"/>
        <v/>
      </c>
    </row>
    <row r="2578" spans="1:23" ht="15" customHeight="1">
      <c r="A2578" s="223"/>
      <c r="B2578" s="223"/>
      <c r="C2578" s="224"/>
      <c r="D2578" s="223"/>
      <c r="E2578" s="223"/>
      <c r="F2578" s="223"/>
      <c r="G2578" s="223"/>
      <c r="H2578" s="223"/>
      <c r="I2578" s="223"/>
      <c r="J2578" s="225"/>
      <c r="K2578" s="223"/>
      <c r="L2578" s="223"/>
      <c r="M2578" s="223"/>
      <c r="N2578" s="223"/>
      <c r="O2578" s="231"/>
      <c r="P2578" s="231"/>
      <c r="Q2578" s="231"/>
      <c r="R2578" s="231"/>
      <c r="S2578" s="223"/>
      <c r="T2578" s="231"/>
      <c r="U2578" s="231"/>
      <c r="V2578" s="231"/>
      <c r="W2578" s="251" t="str">
        <f t="shared" si="40"/>
        <v/>
      </c>
    </row>
    <row r="2579" spans="1:23" ht="15" customHeight="1">
      <c r="A2579" s="223"/>
      <c r="B2579" s="223"/>
      <c r="C2579" s="224"/>
      <c r="D2579" s="223"/>
      <c r="E2579" s="223"/>
      <c r="F2579" s="223"/>
      <c r="G2579" s="223"/>
      <c r="H2579" s="223"/>
      <c r="I2579" s="223"/>
      <c r="J2579" s="225"/>
      <c r="K2579" s="223"/>
      <c r="L2579" s="223"/>
      <c r="M2579" s="223"/>
      <c r="N2579" s="223"/>
      <c r="O2579" s="231"/>
      <c r="P2579" s="231"/>
      <c r="Q2579" s="231"/>
      <c r="R2579" s="231"/>
      <c r="S2579" s="223"/>
      <c r="T2579" s="231"/>
      <c r="U2579" s="231"/>
      <c r="V2579" s="231"/>
      <c r="W2579" s="251" t="str">
        <f t="shared" si="40"/>
        <v/>
      </c>
    </row>
    <row r="2580" spans="1:23" ht="15" customHeight="1">
      <c r="A2580" s="223"/>
      <c r="B2580" s="223"/>
      <c r="C2580" s="224"/>
      <c r="D2580" s="223"/>
      <c r="E2580" s="223"/>
      <c r="F2580" s="223"/>
      <c r="G2580" s="223"/>
      <c r="H2580" s="223"/>
      <c r="I2580" s="223"/>
      <c r="J2580" s="225"/>
      <c r="K2580" s="223"/>
      <c r="L2580" s="223"/>
      <c r="M2580" s="223"/>
      <c r="N2580" s="223"/>
      <c r="O2580" s="231"/>
      <c r="P2580" s="231"/>
      <c r="Q2580" s="231"/>
      <c r="R2580" s="231"/>
      <c r="S2580" s="223"/>
      <c r="T2580" s="231"/>
      <c r="U2580" s="231"/>
      <c r="V2580" s="231"/>
      <c r="W2580" s="251" t="str">
        <f t="shared" si="40"/>
        <v/>
      </c>
    </row>
    <row r="2581" spans="1:23" ht="15" customHeight="1">
      <c r="A2581" s="223"/>
      <c r="B2581" s="223"/>
      <c r="C2581" s="224"/>
      <c r="D2581" s="223"/>
      <c r="E2581" s="223"/>
      <c r="F2581" s="223"/>
      <c r="G2581" s="223"/>
      <c r="H2581" s="223"/>
      <c r="I2581" s="223"/>
      <c r="J2581" s="225"/>
      <c r="K2581" s="223"/>
      <c r="L2581" s="223"/>
      <c r="M2581" s="223"/>
      <c r="N2581" s="223"/>
      <c r="O2581" s="231"/>
      <c r="P2581" s="231"/>
      <c r="Q2581" s="231"/>
      <c r="R2581" s="231"/>
      <c r="S2581" s="223"/>
      <c r="T2581" s="231"/>
      <c r="U2581" s="231"/>
      <c r="V2581" s="231"/>
      <c r="W2581" s="251" t="str">
        <f t="shared" si="40"/>
        <v/>
      </c>
    </row>
    <row r="2582" spans="1:23" ht="15" customHeight="1">
      <c r="A2582" s="223"/>
      <c r="B2582" s="223"/>
      <c r="C2582" s="224"/>
      <c r="D2582" s="223"/>
      <c r="E2582" s="223"/>
      <c r="F2582" s="223"/>
      <c r="G2582" s="223"/>
      <c r="H2582" s="223"/>
      <c r="I2582" s="223"/>
      <c r="J2582" s="225"/>
      <c r="K2582" s="223"/>
      <c r="L2582" s="223"/>
      <c r="M2582" s="223"/>
      <c r="N2582" s="223"/>
      <c r="O2582" s="231"/>
      <c r="P2582" s="231"/>
      <c r="Q2582" s="231"/>
      <c r="R2582" s="231"/>
      <c r="S2582" s="223"/>
      <c r="T2582" s="231"/>
      <c r="U2582" s="231"/>
      <c r="V2582" s="231"/>
      <c r="W2582" s="251" t="str">
        <f t="shared" si="40"/>
        <v/>
      </c>
    </row>
    <row r="2583" spans="1:23" ht="15" customHeight="1">
      <c r="A2583" s="223"/>
      <c r="B2583" s="223"/>
      <c r="C2583" s="224"/>
      <c r="D2583" s="223"/>
      <c r="E2583" s="223"/>
      <c r="F2583" s="223"/>
      <c r="G2583" s="223"/>
      <c r="H2583" s="223"/>
      <c r="I2583" s="223"/>
      <c r="J2583" s="225"/>
      <c r="K2583" s="223"/>
      <c r="L2583" s="223"/>
      <c r="M2583" s="223"/>
      <c r="N2583" s="223"/>
      <c r="O2583" s="231"/>
      <c r="P2583" s="231"/>
      <c r="Q2583" s="231"/>
      <c r="R2583" s="231"/>
      <c r="S2583" s="223"/>
      <c r="T2583" s="231"/>
      <c r="U2583" s="231"/>
      <c r="V2583" s="231"/>
      <c r="W2583" s="251" t="str">
        <f t="shared" si="40"/>
        <v/>
      </c>
    </row>
    <row r="2584" spans="1:23" ht="15" customHeight="1">
      <c r="A2584" s="223"/>
      <c r="B2584" s="223"/>
      <c r="C2584" s="224"/>
      <c r="D2584" s="223"/>
      <c r="E2584" s="223"/>
      <c r="F2584" s="223"/>
      <c r="G2584" s="223"/>
      <c r="H2584" s="223"/>
      <c r="I2584" s="223"/>
      <c r="J2584" s="225"/>
      <c r="K2584" s="223"/>
      <c r="L2584" s="223"/>
      <c r="M2584" s="223"/>
      <c r="N2584" s="223"/>
      <c r="O2584" s="231"/>
      <c r="P2584" s="231"/>
      <c r="Q2584" s="231"/>
      <c r="R2584" s="231"/>
      <c r="S2584" s="223"/>
      <c r="T2584" s="231"/>
      <c r="U2584" s="231"/>
      <c r="V2584" s="231"/>
      <c r="W2584" s="251" t="str">
        <f t="shared" si="40"/>
        <v/>
      </c>
    </row>
    <row r="2585" spans="1:23" ht="15" customHeight="1">
      <c r="A2585" s="223"/>
      <c r="B2585" s="223"/>
      <c r="C2585" s="224"/>
      <c r="D2585" s="223"/>
      <c r="E2585" s="223"/>
      <c r="F2585" s="223"/>
      <c r="G2585" s="223"/>
      <c r="H2585" s="223"/>
      <c r="I2585" s="223"/>
      <c r="J2585" s="225"/>
      <c r="K2585" s="223"/>
      <c r="L2585" s="223"/>
      <c r="M2585" s="223"/>
      <c r="N2585" s="223"/>
      <c r="O2585" s="231"/>
      <c r="P2585" s="231"/>
      <c r="Q2585" s="231"/>
      <c r="R2585" s="231"/>
      <c r="S2585" s="223"/>
      <c r="T2585" s="231"/>
      <c r="U2585" s="231"/>
      <c r="V2585" s="231"/>
      <c r="W2585" s="251" t="str">
        <f t="shared" si="40"/>
        <v/>
      </c>
    </row>
    <row r="2586" spans="1:23" ht="15" customHeight="1">
      <c r="A2586" s="223"/>
      <c r="B2586" s="223"/>
      <c r="C2586" s="224"/>
      <c r="D2586" s="223"/>
      <c r="E2586" s="223"/>
      <c r="F2586" s="223"/>
      <c r="G2586" s="223"/>
      <c r="H2586" s="223"/>
      <c r="I2586" s="223"/>
      <c r="J2586" s="225"/>
      <c r="K2586" s="223"/>
      <c r="L2586" s="223"/>
      <c r="M2586" s="223"/>
      <c r="N2586" s="223"/>
      <c r="O2586" s="231"/>
      <c r="P2586" s="231"/>
      <c r="Q2586" s="231"/>
      <c r="R2586" s="231"/>
      <c r="S2586" s="223"/>
      <c r="T2586" s="231"/>
      <c r="U2586" s="231"/>
      <c r="V2586" s="231"/>
      <c r="W2586" s="251" t="str">
        <f t="shared" si="40"/>
        <v/>
      </c>
    </row>
    <row r="2587" spans="1:23" ht="15" customHeight="1">
      <c r="A2587" s="223"/>
      <c r="B2587" s="223"/>
      <c r="C2587" s="224"/>
      <c r="D2587" s="223"/>
      <c r="E2587" s="223"/>
      <c r="F2587" s="223"/>
      <c r="G2587" s="223"/>
      <c r="H2587" s="223"/>
      <c r="I2587" s="223"/>
      <c r="J2587" s="225"/>
      <c r="K2587" s="223"/>
      <c r="L2587" s="223"/>
      <c r="M2587" s="223"/>
      <c r="N2587" s="223"/>
      <c r="O2587" s="231"/>
      <c r="P2587" s="231"/>
      <c r="Q2587" s="231"/>
      <c r="R2587" s="231"/>
      <c r="S2587" s="223"/>
      <c r="T2587" s="231"/>
      <c r="U2587" s="231"/>
      <c r="V2587" s="231"/>
      <c r="W2587" s="251" t="str">
        <f t="shared" si="40"/>
        <v/>
      </c>
    </row>
    <row r="2588" spans="1:23" ht="15" customHeight="1">
      <c r="A2588" s="223"/>
      <c r="B2588" s="223"/>
      <c r="C2588" s="224"/>
      <c r="D2588" s="223"/>
      <c r="E2588" s="223"/>
      <c r="F2588" s="223"/>
      <c r="G2588" s="223"/>
      <c r="H2588" s="223"/>
      <c r="I2588" s="223"/>
      <c r="J2588" s="225"/>
      <c r="K2588" s="223"/>
      <c r="L2588" s="223"/>
      <c r="M2588" s="223"/>
      <c r="N2588" s="223"/>
      <c r="O2588" s="231"/>
      <c r="P2588" s="231"/>
      <c r="Q2588" s="231"/>
      <c r="R2588" s="231"/>
      <c r="S2588" s="223"/>
      <c r="T2588" s="231"/>
      <c r="U2588" s="231"/>
      <c r="V2588" s="231"/>
      <c r="W2588" s="251" t="str">
        <f t="shared" si="40"/>
        <v/>
      </c>
    </row>
    <row r="2589" spans="1:23" ht="15" customHeight="1">
      <c r="A2589" s="223"/>
      <c r="B2589" s="223"/>
      <c r="C2589" s="224"/>
      <c r="D2589" s="223"/>
      <c r="E2589" s="223"/>
      <c r="F2589" s="223"/>
      <c r="G2589" s="223"/>
      <c r="H2589" s="223"/>
      <c r="I2589" s="223"/>
      <c r="J2589" s="225"/>
      <c r="K2589" s="223"/>
      <c r="L2589" s="223"/>
      <c r="M2589" s="223"/>
      <c r="N2589" s="223"/>
      <c r="O2589" s="231"/>
      <c r="P2589" s="231"/>
      <c r="Q2589" s="231"/>
      <c r="R2589" s="231"/>
      <c r="S2589" s="223"/>
      <c r="T2589" s="231"/>
      <c r="U2589" s="231"/>
      <c r="V2589" s="231"/>
      <c r="W2589" s="251" t="str">
        <f t="shared" si="40"/>
        <v/>
      </c>
    </row>
    <row r="2590" spans="1:23" ht="15" customHeight="1">
      <c r="A2590" s="223"/>
      <c r="B2590" s="223"/>
      <c r="C2590" s="224"/>
      <c r="D2590" s="223"/>
      <c r="E2590" s="223"/>
      <c r="F2590" s="223"/>
      <c r="G2590" s="223"/>
      <c r="H2590" s="223"/>
      <c r="I2590" s="223"/>
      <c r="J2590" s="225"/>
      <c r="K2590" s="223"/>
      <c r="L2590" s="223"/>
      <c r="M2590" s="223"/>
      <c r="N2590" s="223"/>
      <c r="O2590" s="231"/>
      <c r="P2590" s="231"/>
      <c r="Q2590" s="231"/>
      <c r="R2590" s="231"/>
      <c r="S2590" s="223"/>
      <c r="T2590" s="231"/>
      <c r="U2590" s="231"/>
      <c r="V2590" s="231"/>
      <c r="W2590" s="251" t="str">
        <f t="shared" si="40"/>
        <v/>
      </c>
    </row>
    <row r="2591" spans="1:23" ht="15" customHeight="1">
      <c r="A2591" s="223"/>
      <c r="B2591" s="223"/>
      <c r="C2591" s="224"/>
      <c r="D2591" s="223"/>
      <c r="E2591" s="223"/>
      <c r="F2591" s="223"/>
      <c r="G2591" s="223"/>
      <c r="H2591" s="223"/>
      <c r="I2591" s="223"/>
      <c r="J2591" s="225"/>
      <c r="K2591" s="223"/>
      <c r="L2591" s="223"/>
      <c r="M2591" s="223"/>
      <c r="N2591" s="223"/>
      <c r="O2591" s="231"/>
      <c r="P2591" s="231"/>
      <c r="Q2591" s="231"/>
      <c r="R2591" s="231"/>
      <c r="S2591" s="223"/>
      <c r="T2591" s="231"/>
      <c r="U2591" s="231"/>
      <c r="V2591" s="231"/>
      <c r="W2591" s="251" t="str">
        <f t="shared" si="40"/>
        <v/>
      </c>
    </row>
    <row r="2592" spans="1:23" ht="15" customHeight="1">
      <c r="A2592" s="223"/>
      <c r="B2592" s="223"/>
      <c r="C2592" s="224"/>
      <c r="D2592" s="223"/>
      <c r="E2592" s="223"/>
      <c r="F2592" s="223"/>
      <c r="G2592" s="223"/>
      <c r="H2592" s="223"/>
      <c r="I2592" s="223"/>
      <c r="J2592" s="225"/>
      <c r="K2592" s="223"/>
      <c r="L2592" s="223"/>
      <c r="M2592" s="223"/>
      <c r="N2592" s="223"/>
      <c r="O2592" s="231"/>
      <c r="P2592" s="231"/>
      <c r="Q2592" s="231"/>
      <c r="R2592" s="231"/>
      <c r="S2592" s="223"/>
      <c r="T2592" s="231"/>
      <c r="U2592" s="231"/>
      <c r="V2592" s="231"/>
      <c r="W2592" s="251" t="str">
        <f t="shared" si="40"/>
        <v/>
      </c>
    </row>
    <row r="2593" spans="1:23" ht="15" customHeight="1">
      <c r="A2593" s="223"/>
      <c r="B2593" s="223"/>
      <c r="C2593" s="224"/>
      <c r="D2593" s="223"/>
      <c r="E2593" s="223"/>
      <c r="F2593" s="223"/>
      <c r="G2593" s="223"/>
      <c r="H2593" s="223"/>
      <c r="I2593" s="223"/>
      <c r="J2593" s="225"/>
      <c r="K2593" s="223"/>
      <c r="L2593" s="223"/>
      <c r="M2593" s="223"/>
      <c r="N2593" s="223"/>
      <c r="O2593" s="231"/>
      <c r="P2593" s="231"/>
      <c r="Q2593" s="231"/>
      <c r="R2593" s="231"/>
      <c r="S2593" s="223"/>
      <c r="T2593" s="231"/>
      <c r="U2593" s="231"/>
      <c r="V2593" s="231"/>
      <c r="W2593" s="251" t="str">
        <f t="shared" si="40"/>
        <v/>
      </c>
    </row>
    <row r="2594" spans="1:23" ht="15" customHeight="1">
      <c r="A2594" s="223"/>
      <c r="B2594" s="223"/>
      <c r="C2594" s="224"/>
      <c r="D2594" s="223"/>
      <c r="E2594" s="223"/>
      <c r="F2594" s="223"/>
      <c r="G2594" s="223"/>
      <c r="H2594" s="223"/>
      <c r="I2594" s="223"/>
      <c r="J2594" s="225"/>
      <c r="K2594" s="223"/>
      <c r="L2594" s="223"/>
      <c r="M2594" s="223"/>
      <c r="N2594" s="223"/>
      <c r="O2594" s="231"/>
      <c r="P2594" s="231"/>
      <c r="Q2594" s="231"/>
      <c r="R2594" s="231"/>
      <c r="S2594" s="223"/>
      <c r="T2594" s="231"/>
      <c r="U2594" s="231"/>
      <c r="V2594" s="231"/>
      <c r="W2594" s="251" t="str">
        <f t="shared" si="40"/>
        <v/>
      </c>
    </row>
    <row r="2595" spans="1:23" ht="15" customHeight="1">
      <c r="A2595" s="223"/>
      <c r="B2595" s="223"/>
      <c r="C2595" s="224"/>
      <c r="D2595" s="223"/>
      <c r="E2595" s="223"/>
      <c r="F2595" s="223"/>
      <c r="G2595" s="223"/>
      <c r="H2595" s="223"/>
      <c r="I2595" s="223"/>
      <c r="J2595" s="225"/>
      <c r="K2595" s="223"/>
      <c r="L2595" s="223"/>
      <c r="M2595" s="223"/>
      <c r="N2595" s="223"/>
      <c r="O2595" s="231"/>
      <c r="P2595" s="231"/>
      <c r="Q2595" s="231"/>
      <c r="R2595" s="231"/>
      <c r="S2595" s="223"/>
      <c r="T2595" s="231"/>
      <c r="U2595" s="231"/>
      <c r="V2595" s="231"/>
      <c r="W2595" s="251" t="str">
        <f t="shared" si="40"/>
        <v/>
      </c>
    </row>
    <row r="2596" spans="1:23" ht="15" customHeight="1">
      <c r="A2596" s="223"/>
      <c r="B2596" s="223"/>
      <c r="C2596" s="224"/>
      <c r="D2596" s="223"/>
      <c r="E2596" s="223"/>
      <c r="F2596" s="223"/>
      <c r="G2596" s="223"/>
      <c r="H2596" s="223"/>
      <c r="I2596" s="223"/>
      <c r="J2596" s="225"/>
      <c r="K2596" s="223"/>
      <c r="L2596" s="223"/>
      <c r="M2596" s="223"/>
      <c r="N2596" s="223"/>
      <c r="O2596" s="231"/>
      <c r="P2596" s="231"/>
      <c r="Q2596" s="231"/>
      <c r="R2596" s="231"/>
      <c r="S2596" s="223"/>
      <c r="T2596" s="231"/>
      <c r="U2596" s="231"/>
      <c r="V2596" s="231"/>
      <c r="W2596" s="251" t="str">
        <f t="shared" si="40"/>
        <v/>
      </c>
    </row>
    <row r="2597" spans="1:23" ht="15" customHeight="1">
      <c r="A2597" s="223"/>
      <c r="B2597" s="223"/>
      <c r="C2597" s="224"/>
      <c r="D2597" s="223"/>
      <c r="E2597" s="223"/>
      <c r="F2597" s="223"/>
      <c r="G2597" s="223"/>
      <c r="H2597" s="223"/>
      <c r="I2597" s="223"/>
      <c r="J2597" s="225"/>
      <c r="K2597" s="223"/>
      <c r="L2597" s="223"/>
      <c r="M2597" s="223"/>
      <c r="N2597" s="223"/>
      <c r="O2597" s="231"/>
      <c r="P2597" s="231"/>
      <c r="Q2597" s="231"/>
      <c r="R2597" s="231"/>
      <c r="S2597" s="223"/>
      <c r="T2597" s="231"/>
      <c r="U2597" s="231"/>
      <c r="V2597" s="231"/>
      <c r="W2597" s="251" t="str">
        <f t="shared" si="40"/>
        <v/>
      </c>
    </row>
    <row r="2598" spans="1:23" ht="15" customHeight="1">
      <c r="A2598" s="223"/>
      <c r="B2598" s="223"/>
      <c r="C2598" s="224"/>
      <c r="D2598" s="223"/>
      <c r="E2598" s="223"/>
      <c r="F2598" s="223"/>
      <c r="G2598" s="223"/>
      <c r="H2598" s="223"/>
      <c r="I2598" s="223"/>
      <c r="J2598" s="225"/>
      <c r="K2598" s="223"/>
      <c r="L2598" s="223"/>
      <c r="M2598" s="223"/>
      <c r="N2598" s="223"/>
      <c r="O2598" s="231"/>
      <c r="P2598" s="231"/>
      <c r="Q2598" s="231"/>
      <c r="R2598" s="231"/>
      <c r="S2598" s="223"/>
      <c r="T2598" s="231"/>
      <c r="U2598" s="231"/>
      <c r="V2598" s="231"/>
      <c r="W2598" s="251" t="str">
        <f t="shared" si="40"/>
        <v/>
      </c>
    </row>
    <row r="2599" spans="1:23" ht="15" customHeight="1">
      <c r="A2599" s="223"/>
      <c r="B2599" s="223"/>
      <c r="C2599" s="224"/>
      <c r="D2599" s="223"/>
      <c r="E2599" s="223"/>
      <c r="F2599" s="223"/>
      <c r="G2599" s="223"/>
      <c r="H2599" s="223"/>
      <c r="I2599" s="223"/>
      <c r="J2599" s="225"/>
      <c r="K2599" s="223"/>
      <c r="L2599" s="223"/>
      <c r="M2599" s="223"/>
      <c r="N2599" s="223"/>
      <c r="O2599" s="231"/>
      <c r="P2599" s="231"/>
      <c r="Q2599" s="231"/>
      <c r="R2599" s="231"/>
      <c r="S2599" s="223"/>
      <c r="T2599" s="231"/>
      <c r="U2599" s="231"/>
      <c r="V2599" s="231"/>
      <c r="W2599" s="251" t="str">
        <f t="shared" si="40"/>
        <v/>
      </c>
    </row>
    <row r="2600" spans="1:23" ht="15" customHeight="1">
      <c r="A2600" s="223"/>
      <c r="B2600" s="223"/>
      <c r="C2600" s="224"/>
      <c r="D2600" s="223"/>
      <c r="E2600" s="223"/>
      <c r="F2600" s="223"/>
      <c r="G2600" s="223"/>
      <c r="H2600" s="223"/>
      <c r="I2600" s="223"/>
      <c r="J2600" s="225"/>
      <c r="K2600" s="223"/>
      <c r="L2600" s="223"/>
      <c r="M2600" s="223"/>
      <c r="N2600" s="223"/>
      <c r="O2600" s="231"/>
      <c r="P2600" s="231"/>
      <c r="Q2600" s="231"/>
      <c r="R2600" s="231"/>
      <c r="S2600" s="223"/>
      <c r="T2600" s="231"/>
      <c r="U2600" s="231"/>
      <c r="V2600" s="231"/>
      <c r="W2600" s="251" t="str">
        <f t="shared" si="40"/>
        <v/>
      </c>
    </row>
    <row r="2601" spans="1:23" ht="15" customHeight="1">
      <c r="A2601" s="223"/>
      <c r="B2601" s="223"/>
      <c r="C2601" s="224"/>
      <c r="D2601" s="223"/>
      <c r="E2601" s="223"/>
      <c r="F2601" s="223"/>
      <c r="G2601" s="223"/>
      <c r="H2601" s="223"/>
      <c r="I2601" s="223"/>
      <c r="J2601" s="225"/>
      <c r="K2601" s="223"/>
      <c r="L2601" s="223"/>
      <c r="M2601" s="223"/>
      <c r="N2601" s="223"/>
      <c r="O2601" s="231"/>
      <c r="P2601" s="231"/>
      <c r="Q2601" s="231"/>
      <c r="R2601" s="231"/>
      <c r="S2601" s="223"/>
      <c r="T2601" s="231"/>
      <c r="U2601" s="231"/>
      <c r="V2601" s="231"/>
      <c r="W2601" s="251" t="str">
        <f t="shared" si="40"/>
        <v/>
      </c>
    </row>
    <row r="2602" spans="1:23" ht="15" customHeight="1">
      <c r="A2602" s="223"/>
      <c r="B2602" s="223"/>
      <c r="C2602" s="224"/>
      <c r="D2602" s="223"/>
      <c r="E2602" s="223"/>
      <c r="F2602" s="223"/>
      <c r="G2602" s="223"/>
      <c r="H2602" s="223"/>
      <c r="I2602" s="223"/>
      <c r="J2602" s="225"/>
      <c r="K2602" s="223"/>
      <c r="L2602" s="223"/>
      <c r="M2602" s="223"/>
      <c r="N2602" s="223"/>
      <c r="O2602" s="231"/>
      <c r="P2602" s="231"/>
      <c r="Q2602" s="231"/>
      <c r="R2602" s="231"/>
      <c r="S2602" s="223"/>
      <c r="T2602" s="231"/>
      <c r="U2602" s="231"/>
      <c r="V2602" s="231"/>
      <c r="W2602" s="251" t="str">
        <f t="shared" si="40"/>
        <v/>
      </c>
    </row>
    <row r="2603" spans="1:23" ht="15" customHeight="1">
      <c r="A2603" s="223"/>
      <c r="B2603" s="223"/>
      <c r="C2603" s="224"/>
      <c r="D2603" s="223"/>
      <c r="E2603" s="223"/>
      <c r="F2603" s="223"/>
      <c r="G2603" s="223"/>
      <c r="H2603" s="223"/>
      <c r="I2603" s="223"/>
      <c r="J2603" s="225"/>
      <c r="K2603" s="223"/>
      <c r="L2603" s="223"/>
      <c r="M2603" s="223"/>
      <c r="N2603" s="223"/>
      <c r="O2603" s="231"/>
      <c r="P2603" s="231"/>
      <c r="Q2603" s="231"/>
      <c r="R2603" s="231"/>
      <c r="S2603" s="223"/>
      <c r="T2603" s="231"/>
      <c r="U2603" s="231"/>
      <c r="V2603" s="231"/>
      <c r="W2603" s="251" t="str">
        <f t="shared" si="40"/>
        <v/>
      </c>
    </row>
    <row r="2604" spans="1:23" ht="15" customHeight="1">
      <c r="A2604" s="223"/>
      <c r="B2604" s="223"/>
      <c r="C2604" s="224"/>
      <c r="D2604" s="223"/>
      <c r="E2604" s="223"/>
      <c r="F2604" s="223"/>
      <c r="G2604" s="223"/>
      <c r="H2604" s="223"/>
      <c r="I2604" s="223"/>
      <c r="J2604" s="225"/>
      <c r="K2604" s="223"/>
      <c r="L2604" s="223"/>
      <c r="M2604" s="223"/>
      <c r="N2604" s="223"/>
      <c r="O2604" s="231"/>
      <c r="P2604" s="231"/>
      <c r="Q2604" s="231"/>
      <c r="R2604" s="231"/>
      <c r="S2604" s="223"/>
      <c r="T2604" s="231"/>
      <c r="U2604" s="231"/>
      <c r="V2604" s="231"/>
      <c r="W2604" s="251" t="str">
        <f t="shared" si="40"/>
        <v/>
      </c>
    </row>
    <row r="2605" spans="1:23" ht="15" customHeight="1">
      <c r="A2605" s="223"/>
      <c r="B2605" s="223"/>
      <c r="C2605" s="224"/>
      <c r="D2605" s="223"/>
      <c r="E2605" s="223"/>
      <c r="F2605" s="223"/>
      <c r="G2605" s="223"/>
      <c r="H2605" s="223"/>
      <c r="I2605" s="223"/>
      <c r="J2605" s="225"/>
      <c r="K2605" s="223"/>
      <c r="L2605" s="223"/>
      <c r="M2605" s="223"/>
      <c r="N2605" s="223"/>
      <c r="O2605" s="231"/>
      <c r="P2605" s="231"/>
      <c r="Q2605" s="231"/>
      <c r="R2605" s="231"/>
      <c r="S2605" s="223"/>
      <c r="T2605" s="231"/>
      <c r="U2605" s="231"/>
      <c r="V2605" s="231"/>
      <c r="W2605" s="251" t="str">
        <f t="shared" si="40"/>
        <v/>
      </c>
    </row>
    <row r="2606" spans="1:23" ht="15" customHeight="1">
      <c r="A2606" s="223"/>
      <c r="B2606" s="223"/>
      <c r="C2606" s="224"/>
      <c r="D2606" s="223"/>
      <c r="E2606" s="223"/>
      <c r="F2606" s="223"/>
      <c r="G2606" s="223"/>
      <c r="H2606" s="223"/>
      <c r="I2606" s="223"/>
      <c r="J2606" s="225"/>
      <c r="K2606" s="223"/>
      <c r="L2606" s="223"/>
      <c r="M2606" s="223"/>
      <c r="N2606" s="223"/>
      <c r="O2606" s="231"/>
      <c r="P2606" s="231"/>
      <c r="Q2606" s="231"/>
      <c r="R2606" s="231"/>
      <c r="S2606" s="223"/>
      <c r="T2606" s="231"/>
      <c r="U2606" s="231"/>
      <c r="V2606" s="231"/>
      <c r="W2606" s="251" t="str">
        <f t="shared" si="40"/>
        <v/>
      </c>
    </row>
    <row r="2607" spans="1:23" ht="15" customHeight="1">
      <c r="A2607" s="223"/>
      <c r="B2607" s="223"/>
      <c r="C2607" s="224"/>
      <c r="D2607" s="223"/>
      <c r="E2607" s="223"/>
      <c r="F2607" s="223"/>
      <c r="G2607" s="223"/>
      <c r="H2607" s="223"/>
      <c r="I2607" s="223"/>
      <c r="J2607" s="225"/>
      <c r="K2607" s="223"/>
      <c r="L2607" s="223"/>
      <c r="M2607" s="223"/>
      <c r="N2607" s="223"/>
      <c r="O2607" s="231"/>
      <c r="P2607" s="231"/>
      <c r="Q2607" s="231"/>
      <c r="R2607" s="231"/>
      <c r="S2607" s="223"/>
      <c r="T2607" s="231"/>
      <c r="U2607" s="231"/>
      <c r="V2607" s="231"/>
      <c r="W2607" s="251" t="str">
        <f t="shared" si="40"/>
        <v/>
      </c>
    </row>
    <row r="2608" spans="1:23" ht="15" customHeight="1">
      <c r="A2608" s="223"/>
      <c r="B2608" s="223"/>
      <c r="C2608" s="224"/>
      <c r="D2608" s="223"/>
      <c r="E2608" s="223"/>
      <c r="F2608" s="223"/>
      <c r="G2608" s="223"/>
      <c r="H2608" s="223"/>
      <c r="I2608" s="223"/>
      <c r="J2608" s="225"/>
      <c r="K2608" s="223"/>
      <c r="L2608" s="223"/>
      <c r="M2608" s="223"/>
      <c r="N2608" s="223"/>
      <c r="O2608" s="231"/>
      <c r="P2608" s="231"/>
      <c r="Q2608" s="231"/>
      <c r="R2608" s="231"/>
      <c r="S2608" s="223"/>
      <c r="T2608" s="231"/>
      <c r="U2608" s="231"/>
      <c r="V2608" s="231"/>
      <c r="W2608" s="251" t="str">
        <f t="shared" si="40"/>
        <v/>
      </c>
    </row>
    <row r="2609" spans="1:23" ht="15" customHeight="1">
      <c r="A2609" s="223"/>
      <c r="B2609" s="223"/>
      <c r="C2609" s="224"/>
      <c r="D2609" s="223"/>
      <c r="E2609" s="223"/>
      <c r="F2609" s="223"/>
      <c r="G2609" s="223"/>
      <c r="H2609" s="223"/>
      <c r="I2609" s="223"/>
      <c r="J2609" s="225"/>
      <c r="K2609" s="223"/>
      <c r="L2609" s="223"/>
      <c r="M2609" s="223"/>
      <c r="N2609" s="223"/>
      <c r="O2609" s="231"/>
      <c r="P2609" s="231"/>
      <c r="Q2609" s="231"/>
      <c r="R2609" s="231"/>
      <c r="S2609" s="223"/>
      <c r="T2609" s="231"/>
      <c r="U2609" s="231"/>
      <c r="V2609" s="231"/>
      <c r="W2609" s="251" t="str">
        <f t="shared" si="40"/>
        <v/>
      </c>
    </row>
    <row r="2610" spans="1:23" ht="15" customHeight="1">
      <c r="A2610" s="223"/>
      <c r="B2610" s="223"/>
      <c r="C2610" s="224"/>
      <c r="D2610" s="223"/>
      <c r="E2610" s="223"/>
      <c r="F2610" s="223"/>
      <c r="G2610" s="223"/>
      <c r="H2610" s="223"/>
      <c r="I2610" s="223"/>
      <c r="J2610" s="225"/>
      <c r="K2610" s="223"/>
      <c r="L2610" s="223"/>
      <c r="M2610" s="223"/>
      <c r="N2610" s="223"/>
      <c r="O2610" s="231"/>
      <c r="P2610" s="231"/>
      <c r="Q2610" s="231"/>
      <c r="R2610" s="231"/>
      <c r="S2610" s="223"/>
      <c r="T2610" s="231"/>
      <c r="U2610" s="231"/>
      <c r="V2610" s="231"/>
      <c r="W2610" s="251" t="str">
        <f t="shared" si="40"/>
        <v/>
      </c>
    </row>
    <row r="2611" spans="1:23" ht="15" customHeight="1">
      <c r="A2611" s="223"/>
      <c r="B2611" s="223"/>
      <c r="C2611" s="224"/>
      <c r="D2611" s="223"/>
      <c r="E2611" s="223"/>
      <c r="F2611" s="223"/>
      <c r="G2611" s="223"/>
      <c r="H2611" s="223"/>
      <c r="I2611" s="223"/>
      <c r="J2611" s="225"/>
      <c r="K2611" s="223"/>
      <c r="L2611" s="223"/>
      <c r="M2611" s="223"/>
      <c r="N2611" s="223"/>
      <c r="O2611" s="231"/>
      <c r="P2611" s="231"/>
      <c r="Q2611" s="231"/>
      <c r="R2611" s="231"/>
      <c r="S2611" s="223"/>
      <c r="T2611" s="231"/>
      <c r="U2611" s="231"/>
      <c r="V2611" s="231"/>
      <c r="W2611" s="251" t="str">
        <f t="shared" si="40"/>
        <v/>
      </c>
    </row>
    <row r="2612" spans="1:23" ht="15" customHeight="1">
      <c r="A2612" s="223"/>
      <c r="B2612" s="223"/>
      <c r="C2612" s="224"/>
      <c r="D2612" s="223"/>
      <c r="E2612" s="223"/>
      <c r="F2612" s="223"/>
      <c r="G2612" s="223"/>
      <c r="H2612" s="223"/>
      <c r="I2612" s="223"/>
      <c r="J2612" s="225"/>
      <c r="K2612" s="223"/>
      <c r="L2612" s="223"/>
      <c r="M2612" s="223"/>
      <c r="N2612" s="223"/>
      <c r="O2612" s="231"/>
      <c r="P2612" s="231"/>
      <c r="Q2612" s="231"/>
      <c r="R2612" s="231"/>
      <c r="S2612" s="223"/>
      <c r="T2612" s="231"/>
      <c r="U2612" s="231"/>
      <c r="V2612" s="231"/>
      <c r="W2612" s="251" t="str">
        <f t="shared" si="40"/>
        <v/>
      </c>
    </row>
    <row r="2613" spans="1:23" ht="15" customHeight="1">
      <c r="A2613" s="223"/>
      <c r="B2613" s="223"/>
      <c r="C2613" s="224"/>
      <c r="D2613" s="223"/>
      <c r="E2613" s="223"/>
      <c r="F2613" s="223"/>
      <c r="G2613" s="223"/>
      <c r="H2613" s="223"/>
      <c r="I2613" s="223"/>
      <c r="J2613" s="225"/>
      <c r="K2613" s="223"/>
      <c r="L2613" s="223"/>
      <c r="M2613" s="223"/>
      <c r="N2613" s="223"/>
      <c r="O2613" s="231"/>
      <c r="P2613" s="231"/>
      <c r="Q2613" s="231"/>
      <c r="R2613" s="231"/>
      <c r="S2613" s="223"/>
      <c r="T2613" s="231"/>
      <c r="U2613" s="231"/>
      <c r="V2613" s="231"/>
      <c r="W2613" s="251" t="str">
        <f t="shared" si="40"/>
        <v/>
      </c>
    </row>
    <row r="2614" spans="1:23" ht="15" customHeight="1">
      <c r="A2614" s="223"/>
      <c r="B2614" s="223"/>
      <c r="C2614" s="224"/>
      <c r="D2614" s="223"/>
      <c r="E2614" s="223"/>
      <c r="F2614" s="223"/>
      <c r="G2614" s="223"/>
      <c r="H2614" s="223"/>
      <c r="I2614" s="223"/>
      <c r="J2614" s="225"/>
      <c r="K2614" s="223"/>
      <c r="L2614" s="223"/>
      <c r="M2614" s="223"/>
      <c r="N2614" s="223"/>
      <c r="O2614" s="231"/>
      <c r="P2614" s="231"/>
      <c r="Q2614" s="231"/>
      <c r="R2614" s="231"/>
      <c r="S2614" s="223"/>
      <c r="T2614" s="231"/>
      <c r="U2614" s="231"/>
      <c r="V2614" s="231"/>
      <c r="W2614" s="251" t="str">
        <f t="shared" si="40"/>
        <v/>
      </c>
    </row>
    <row r="2615" spans="1:23" ht="15" customHeight="1">
      <c r="A2615" s="223"/>
      <c r="B2615" s="223"/>
      <c r="C2615" s="224"/>
      <c r="D2615" s="223"/>
      <c r="E2615" s="223"/>
      <c r="F2615" s="223"/>
      <c r="G2615" s="223"/>
      <c r="H2615" s="223"/>
      <c r="I2615" s="223"/>
      <c r="J2615" s="225"/>
      <c r="K2615" s="223"/>
      <c r="L2615" s="223"/>
      <c r="M2615" s="223"/>
      <c r="N2615" s="223"/>
      <c r="O2615" s="231"/>
      <c r="P2615" s="231"/>
      <c r="Q2615" s="231"/>
      <c r="R2615" s="231"/>
      <c r="S2615" s="223"/>
      <c r="T2615" s="231"/>
      <c r="U2615" s="231"/>
      <c r="V2615" s="231"/>
      <c r="W2615" s="251" t="str">
        <f t="shared" si="40"/>
        <v/>
      </c>
    </row>
    <row r="2616" spans="1:23" ht="15" customHeight="1">
      <c r="A2616" s="223"/>
      <c r="B2616" s="223"/>
      <c r="C2616" s="224"/>
      <c r="D2616" s="223"/>
      <c r="E2616" s="223"/>
      <c r="F2616" s="223"/>
      <c r="G2616" s="223"/>
      <c r="H2616" s="223"/>
      <c r="I2616" s="223"/>
      <c r="J2616" s="225"/>
      <c r="K2616" s="223"/>
      <c r="L2616" s="223"/>
      <c r="M2616" s="223"/>
      <c r="N2616" s="223"/>
      <c r="O2616" s="231"/>
      <c r="P2616" s="231"/>
      <c r="Q2616" s="231"/>
      <c r="R2616" s="231"/>
      <c r="S2616" s="223"/>
      <c r="T2616" s="231"/>
      <c r="U2616" s="231"/>
      <c r="V2616" s="231"/>
      <c r="W2616" s="251" t="str">
        <f t="shared" si="40"/>
        <v/>
      </c>
    </row>
    <row r="2617" spans="1:23" ht="15" customHeight="1">
      <c r="A2617" s="223"/>
      <c r="B2617" s="223"/>
      <c r="C2617" s="224"/>
      <c r="D2617" s="223"/>
      <c r="E2617" s="223"/>
      <c r="F2617" s="223"/>
      <c r="G2617" s="223"/>
      <c r="H2617" s="223"/>
      <c r="I2617" s="223"/>
      <c r="J2617" s="225"/>
      <c r="K2617" s="223"/>
      <c r="L2617" s="223"/>
      <c r="M2617" s="223"/>
      <c r="N2617" s="223"/>
      <c r="O2617" s="231"/>
      <c r="P2617" s="231"/>
      <c r="Q2617" s="231"/>
      <c r="R2617" s="231"/>
      <c r="S2617" s="223"/>
      <c r="T2617" s="231"/>
      <c r="U2617" s="231"/>
      <c r="V2617" s="231"/>
      <c r="W2617" s="251" t="str">
        <f t="shared" si="40"/>
        <v/>
      </c>
    </row>
    <row r="2618" spans="1:23" ht="15" customHeight="1">
      <c r="A2618" s="223"/>
      <c r="B2618" s="223"/>
      <c r="C2618" s="224"/>
      <c r="D2618" s="223"/>
      <c r="E2618" s="223"/>
      <c r="F2618" s="223"/>
      <c r="G2618" s="223"/>
      <c r="H2618" s="223"/>
      <c r="I2618" s="223"/>
      <c r="J2618" s="225"/>
      <c r="K2618" s="223"/>
      <c r="L2618" s="223"/>
      <c r="M2618" s="223"/>
      <c r="N2618" s="223"/>
      <c r="O2618" s="231"/>
      <c r="P2618" s="231"/>
      <c r="Q2618" s="231"/>
      <c r="R2618" s="231"/>
      <c r="S2618" s="223"/>
      <c r="T2618" s="231"/>
      <c r="U2618" s="231"/>
      <c r="V2618" s="231"/>
      <c r="W2618" s="251" t="str">
        <f t="shared" si="40"/>
        <v/>
      </c>
    </row>
    <row r="2619" spans="1:23" ht="15" customHeight="1">
      <c r="A2619" s="223"/>
      <c r="B2619" s="223"/>
      <c r="C2619" s="224"/>
      <c r="D2619" s="223"/>
      <c r="E2619" s="223"/>
      <c r="F2619" s="223"/>
      <c r="G2619" s="223"/>
      <c r="H2619" s="223"/>
      <c r="I2619" s="223"/>
      <c r="J2619" s="225"/>
      <c r="K2619" s="223"/>
      <c r="L2619" s="223"/>
      <c r="M2619" s="223"/>
      <c r="N2619" s="223"/>
      <c r="O2619" s="231"/>
      <c r="P2619" s="231"/>
      <c r="Q2619" s="231"/>
      <c r="R2619" s="231"/>
      <c r="S2619" s="223"/>
      <c r="T2619" s="231"/>
      <c r="U2619" s="231"/>
      <c r="V2619" s="231"/>
      <c r="W2619" s="251" t="str">
        <f t="shared" si="40"/>
        <v/>
      </c>
    </row>
    <row r="2620" spans="1:23" ht="15" customHeight="1">
      <c r="A2620" s="223"/>
      <c r="B2620" s="223"/>
      <c r="C2620" s="224"/>
      <c r="D2620" s="223"/>
      <c r="E2620" s="223"/>
      <c r="F2620" s="223"/>
      <c r="G2620" s="223"/>
      <c r="H2620" s="223"/>
      <c r="I2620" s="223"/>
      <c r="J2620" s="225"/>
      <c r="K2620" s="223"/>
      <c r="L2620" s="223"/>
      <c r="M2620" s="223"/>
      <c r="N2620" s="223"/>
      <c r="O2620" s="231"/>
      <c r="P2620" s="231"/>
      <c r="Q2620" s="231"/>
      <c r="R2620" s="231"/>
      <c r="S2620" s="223"/>
      <c r="T2620" s="231"/>
      <c r="U2620" s="231"/>
      <c r="V2620" s="231"/>
      <c r="W2620" s="251" t="str">
        <f t="shared" si="40"/>
        <v/>
      </c>
    </row>
    <row r="2621" spans="1:23" ht="15" customHeight="1">
      <c r="A2621" s="223"/>
      <c r="B2621" s="223"/>
      <c r="C2621" s="224"/>
      <c r="D2621" s="223"/>
      <c r="E2621" s="223"/>
      <c r="F2621" s="223"/>
      <c r="G2621" s="223"/>
      <c r="H2621" s="223"/>
      <c r="I2621" s="223"/>
      <c r="J2621" s="225"/>
      <c r="K2621" s="223"/>
      <c r="L2621" s="223"/>
      <c r="M2621" s="223"/>
      <c r="N2621" s="223"/>
      <c r="O2621" s="231"/>
      <c r="P2621" s="231"/>
      <c r="Q2621" s="231"/>
      <c r="R2621" s="231"/>
      <c r="S2621" s="223"/>
      <c r="T2621" s="231"/>
      <c r="U2621" s="231"/>
      <c r="V2621" s="231"/>
      <c r="W2621" s="251" t="str">
        <f t="shared" si="40"/>
        <v/>
      </c>
    </row>
    <row r="2622" spans="1:23" ht="15" customHeight="1">
      <c r="A2622" s="223"/>
      <c r="B2622" s="223"/>
      <c r="C2622" s="224"/>
      <c r="D2622" s="223"/>
      <c r="E2622" s="223"/>
      <c r="F2622" s="223"/>
      <c r="G2622" s="223"/>
      <c r="H2622" s="223"/>
      <c r="I2622" s="223"/>
      <c r="J2622" s="225"/>
      <c r="K2622" s="223"/>
      <c r="L2622" s="223"/>
      <c r="M2622" s="223"/>
      <c r="N2622" s="223"/>
      <c r="O2622" s="231"/>
      <c r="P2622" s="231"/>
      <c r="Q2622" s="231"/>
      <c r="R2622" s="231"/>
      <c r="S2622" s="223"/>
      <c r="T2622" s="231"/>
      <c r="U2622" s="231"/>
      <c r="V2622" s="231"/>
      <c r="W2622" s="251" t="str">
        <f t="shared" si="40"/>
        <v/>
      </c>
    </row>
    <row r="2623" spans="1:23" ht="15" customHeight="1">
      <c r="A2623" s="223"/>
      <c r="B2623" s="223"/>
      <c r="C2623" s="224"/>
      <c r="D2623" s="223"/>
      <c r="E2623" s="223"/>
      <c r="F2623" s="223"/>
      <c r="G2623" s="223"/>
      <c r="H2623" s="223"/>
      <c r="I2623" s="223"/>
      <c r="J2623" s="225"/>
      <c r="K2623" s="223"/>
      <c r="L2623" s="223"/>
      <c r="M2623" s="223"/>
      <c r="N2623" s="223"/>
      <c r="O2623" s="231"/>
      <c r="P2623" s="231"/>
      <c r="Q2623" s="231"/>
      <c r="R2623" s="231"/>
      <c r="S2623" s="223"/>
      <c r="T2623" s="231"/>
      <c r="U2623" s="231"/>
      <c r="V2623" s="231"/>
      <c r="W2623" s="251" t="str">
        <f t="shared" si="40"/>
        <v/>
      </c>
    </row>
    <row r="2624" spans="1:23" ht="15" customHeight="1">
      <c r="A2624" s="223"/>
      <c r="B2624" s="223"/>
      <c r="C2624" s="224"/>
      <c r="D2624" s="223"/>
      <c r="E2624" s="223"/>
      <c r="F2624" s="223"/>
      <c r="G2624" s="223"/>
      <c r="H2624" s="223"/>
      <c r="I2624" s="223"/>
      <c r="J2624" s="225"/>
      <c r="K2624" s="223"/>
      <c r="L2624" s="223"/>
      <c r="M2624" s="223"/>
      <c r="N2624" s="223"/>
      <c r="O2624" s="231"/>
      <c r="P2624" s="231"/>
      <c r="Q2624" s="231"/>
      <c r="R2624" s="231"/>
      <c r="S2624" s="223"/>
      <c r="T2624" s="231"/>
      <c r="U2624" s="231"/>
      <c r="V2624" s="231"/>
      <c r="W2624" s="251" t="str">
        <f t="shared" si="40"/>
        <v/>
      </c>
    </row>
    <row r="2625" spans="1:23" ht="15" customHeight="1">
      <c r="A2625" s="223"/>
      <c r="B2625" s="223"/>
      <c r="C2625" s="224"/>
      <c r="D2625" s="223"/>
      <c r="E2625" s="223"/>
      <c r="F2625" s="223"/>
      <c r="G2625" s="223"/>
      <c r="H2625" s="223"/>
      <c r="I2625" s="223"/>
      <c r="J2625" s="225"/>
      <c r="K2625" s="223"/>
      <c r="L2625" s="223"/>
      <c r="M2625" s="223"/>
      <c r="N2625" s="223"/>
      <c r="O2625" s="231"/>
      <c r="P2625" s="231"/>
      <c r="Q2625" s="231"/>
      <c r="R2625" s="231"/>
      <c r="S2625" s="223"/>
      <c r="T2625" s="231"/>
      <c r="U2625" s="231"/>
      <c r="V2625" s="231"/>
      <c r="W2625" s="251" t="str">
        <f t="shared" si="40"/>
        <v/>
      </c>
    </row>
    <row r="2626" spans="1:23" ht="15" customHeight="1">
      <c r="A2626" s="223"/>
      <c r="B2626" s="223"/>
      <c r="C2626" s="224"/>
      <c r="D2626" s="223"/>
      <c r="E2626" s="223"/>
      <c r="F2626" s="223"/>
      <c r="G2626" s="223"/>
      <c r="H2626" s="223"/>
      <c r="I2626" s="223"/>
      <c r="J2626" s="225"/>
      <c r="K2626" s="223"/>
      <c r="L2626" s="223"/>
      <c r="M2626" s="223"/>
      <c r="N2626" s="223"/>
      <c r="O2626" s="231"/>
      <c r="P2626" s="231"/>
      <c r="Q2626" s="231"/>
      <c r="R2626" s="231"/>
      <c r="S2626" s="223"/>
      <c r="T2626" s="231"/>
      <c r="U2626" s="231"/>
      <c r="V2626" s="231"/>
      <c r="W2626" s="251" t="str">
        <f t="shared" si="40"/>
        <v/>
      </c>
    </row>
    <row r="2627" spans="1:23" ht="15" customHeight="1">
      <c r="A2627" s="223"/>
      <c r="B2627" s="223"/>
      <c r="C2627" s="224"/>
      <c r="D2627" s="223"/>
      <c r="E2627" s="223"/>
      <c r="F2627" s="223"/>
      <c r="G2627" s="223"/>
      <c r="H2627" s="223"/>
      <c r="I2627" s="223"/>
      <c r="J2627" s="225"/>
      <c r="K2627" s="223"/>
      <c r="L2627" s="223"/>
      <c r="M2627" s="223"/>
      <c r="N2627" s="223"/>
      <c r="O2627" s="231"/>
      <c r="P2627" s="231"/>
      <c r="Q2627" s="231"/>
      <c r="R2627" s="231"/>
      <c r="S2627" s="223"/>
      <c r="T2627" s="231"/>
      <c r="U2627" s="231"/>
      <c r="V2627" s="231"/>
      <c r="W2627" s="251" t="str">
        <f t="shared" si="40"/>
        <v/>
      </c>
    </row>
    <row r="2628" spans="1:23" ht="15" customHeight="1">
      <c r="A2628" s="223"/>
      <c r="B2628" s="223"/>
      <c r="C2628" s="224"/>
      <c r="D2628" s="223"/>
      <c r="E2628" s="223"/>
      <c r="F2628" s="223"/>
      <c r="G2628" s="223"/>
      <c r="H2628" s="223"/>
      <c r="I2628" s="223"/>
      <c r="J2628" s="225"/>
      <c r="K2628" s="223"/>
      <c r="L2628" s="223"/>
      <c r="M2628" s="223"/>
      <c r="N2628" s="223"/>
      <c r="O2628" s="231"/>
      <c r="P2628" s="231"/>
      <c r="Q2628" s="231"/>
      <c r="R2628" s="231"/>
      <c r="S2628" s="223"/>
      <c r="T2628" s="231"/>
      <c r="U2628" s="231"/>
      <c r="V2628" s="231"/>
      <c r="W2628" s="251" t="str">
        <f t="shared" ref="W2628:W2691" si="41">IF($O2628="YES",$O$2&amp;", ","")&amp;IF($P2628="YES",$P$2&amp;", ","")&amp;IF($Q2628="YES",$Q$2&amp;", ","")&amp;IF($R2628="YES",$R$2&amp;", ","")</f>
        <v/>
      </c>
    </row>
    <row r="2629" spans="1:23" ht="15" customHeight="1">
      <c r="A2629" s="223"/>
      <c r="B2629" s="223"/>
      <c r="C2629" s="224"/>
      <c r="D2629" s="223"/>
      <c r="E2629" s="223"/>
      <c r="F2629" s="223"/>
      <c r="G2629" s="223"/>
      <c r="H2629" s="223"/>
      <c r="I2629" s="223"/>
      <c r="J2629" s="225"/>
      <c r="K2629" s="223"/>
      <c r="L2629" s="223"/>
      <c r="M2629" s="223"/>
      <c r="N2629" s="223"/>
      <c r="O2629" s="231"/>
      <c r="P2629" s="231"/>
      <c r="Q2629" s="231"/>
      <c r="R2629" s="231"/>
      <c r="S2629" s="223"/>
      <c r="T2629" s="231"/>
      <c r="U2629" s="231"/>
      <c r="V2629" s="231"/>
      <c r="W2629" s="251" t="str">
        <f t="shared" si="41"/>
        <v/>
      </c>
    </row>
    <row r="2630" spans="1:23" ht="15" customHeight="1">
      <c r="A2630" s="223"/>
      <c r="B2630" s="223"/>
      <c r="C2630" s="224"/>
      <c r="D2630" s="223"/>
      <c r="E2630" s="223"/>
      <c r="F2630" s="223"/>
      <c r="G2630" s="223"/>
      <c r="H2630" s="223"/>
      <c r="I2630" s="223"/>
      <c r="J2630" s="225"/>
      <c r="K2630" s="223"/>
      <c r="L2630" s="223"/>
      <c r="M2630" s="223"/>
      <c r="N2630" s="223"/>
      <c r="O2630" s="231"/>
      <c r="P2630" s="231"/>
      <c r="Q2630" s="231"/>
      <c r="R2630" s="231"/>
      <c r="S2630" s="223"/>
      <c r="T2630" s="231"/>
      <c r="U2630" s="231"/>
      <c r="V2630" s="231"/>
      <c r="W2630" s="251" t="str">
        <f t="shared" si="41"/>
        <v/>
      </c>
    </row>
    <row r="2631" spans="1:23" ht="15" customHeight="1">
      <c r="A2631" s="223"/>
      <c r="B2631" s="223"/>
      <c r="C2631" s="224"/>
      <c r="D2631" s="223"/>
      <c r="E2631" s="223"/>
      <c r="F2631" s="223"/>
      <c r="G2631" s="223"/>
      <c r="H2631" s="223"/>
      <c r="I2631" s="223"/>
      <c r="J2631" s="225"/>
      <c r="K2631" s="223"/>
      <c r="L2631" s="223"/>
      <c r="M2631" s="223"/>
      <c r="N2631" s="223"/>
      <c r="O2631" s="231"/>
      <c r="P2631" s="231"/>
      <c r="Q2631" s="231"/>
      <c r="R2631" s="231"/>
      <c r="S2631" s="223"/>
      <c r="T2631" s="231"/>
      <c r="U2631" s="231"/>
      <c r="V2631" s="231"/>
      <c r="W2631" s="251" t="str">
        <f t="shared" si="41"/>
        <v/>
      </c>
    </row>
    <row r="2632" spans="1:23" ht="15" customHeight="1">
      <c r="A2632" s="223"/>
      <c r="B2632" s="223"/>
      <c r="C2632" s="224"/>
      <c r="D2632" s="223"/>
      <c r="E2632" s="223"/>
      <c r="F2632" s="223"/>
      <c r="G2632" s="223"/>
      <c r="H2632" s="223"/>
      <c r="I2632" s="223"/>
      <c r="J2632" s="225"/>
      <c r="K2632" s="223"/>
      <c r="L2632" s="223"/>
      <c r="M2632" s="223"/>
      <c r="N2632" s="223"/>
      <c r="O2632" s="231"/>
      <c r="P2632" s="231"/>
      <c r="Q2632" s="231"/>
      <c r="R2632" s="231"/>
      <c r="S2632" s="223"/>
      <c r="T2632" s="231"/>
      <c r="U2632" s="231"/>
      <c r="V2632" s="231"/>
      <c r="W2632" s="251" t="str">
        <f t="shared" si="41"/>
        <v/>
      </c>
    </row>
    <row r="2633" spans="1:23" ht="15" customHeight="1">
      <c r="A2633" s="223"/>
      <c r="B2633" s="223"/>
      <c r="C2633" s="224"/>
      <c r="D2633" s="223"/>
      <c r="E2633" s="223"/>
      <c r="F2633" s="223"/>
      <c r="G2633" s="223"/>
      <c r="H2633" s="223"/>
      <c r="I2633" s="223"/>
      <c r="J2633" s="225"/>
      <c r="K2633" s="223"/>
      <c r="L2633" s="223"/>
      <c r="M2633" s="223"/>
      <c r="N2633" s="223"/>
      <c r="O2633" s="231"/>
      <c r="P2633" s="231"/>
      <c r="Q2633" s="231"/>
      <c r="R2633" s="231"/>
      <c r="S2633" s="223"/>
      <c r="T2633" s="231"/>
      <c r="U2633" s="231"/>
      <c r="V2633" s="231"/>
      <c r="W2633" s="251" t="str">
        <f t="shared" si="41"/>
        <v/>
      </c>
    </row>
    <row r="2634" spans="1:23" ht="15" customHeight="1">
      <c r="A2634" s="223"/>
      <c r="B2634" s="223"/>
      <c r="C2634" s="224"/>
      <c r="D2634" s="223"/>
      <c r="E2634" s="223"/>
      <c r="F2634" s="223"/>
      <c r="G2634" s="223"/>
      <c r="H2634" s="223"/>
      <c r="I2634" s="223"/>
      <c r="J2634" s="225"/>
      <c r="K2634" s="223"/>
      <c r="L2634" s="223"/>
      <c r="M2634" s="223"/>
      <c r="N2634" s="223"/>
      <c r="O2634" s="231"/>
      <c r="P2634" s="231"/>
      <c r="Q2634" s="231"/>
      <c r="R2634" s="231"/>
      <c r="S2634" s="223"/>
      <c r="T2634" s="231"/>
      <c r="U2634" s="231"/>
      <c r="V2634" s="231"/>
      <c r="W2634" s="251" t="str">
        <f t="shared" si="41"/>
        <v/>
      </c>
    </row>
    <row r="2635" spans="1:23" ht="15" customHeight="1">
      <c r="A2635" s="223"/>
      <c r="B2635" s="223"/>
      <c r="C2635" s="224"/>
      <c r="D2635" s="223"/>
      <c r="E2635" s="223"/>
      <c r="F2635" s="223"/>
      <c r="G2635" s="223"/>
      <c r="H2635" s="223"/>
      <c r="I2635" s="223"/>
      <c r="J2635" s="225"/>
      <c r="K2635" s="223"/>
      <c r="L2635" s="223"/>
      <c r="M2635" s="223"/>
      <c r="N2635" s="223"/>
      <c r="O2635" s="231"/>
      <c r="P2635" s="231"/>
      <c r="Q2635" s="231"/>
      <c r="R2635" s="231"/>
      <c r="S2635" s="223"/>
      <c r="T2635" s="231"/>
      <c r="U2635" s="231"/>
      <c r="V2635" s="231"/>
      <c r="W2635" s="251" t="str">
        <f t="shared" si="41"/>
        <v/>
      </c>
    </row>
    <row r="2636" spans="1:23" ht="15" customHeight="1">
      <c r="A2636" s="223"/>
      <c r="B2636" s="223"/>
      <c r="C2636" s="224"/>
      <c r="D2636" s="223"/>
      <c r="E2636" s="223"/>
      <c r="F2636" s="223"/>
      <c r="G2636" s="223"/>
      <c r="H2636" s="223"/>
      <c r="I2636" s="223"/>
      <c r="J2636" s="225"/>
      <c r="K2636" s="223"/>
      <c r="L2636" s="223"/>
      <c r="M2636" s="223"/>
      <c r="N2636" s="223"/>
      <c r="O2636" s="231"/>
      <c r="P2636" s="231"/>
      <c r="Q2636" s="231"/>
      <c r="R2636" s="231"/>
      <c r="S2636" s="223"/>
      <c r="T2636" s="231"/>
      <c r="U2636" s="231"/>
      <c r="V2636" s="231"/>
      <c r="W2636" s="251" t="str">
        <f t="shared" si="41"/>
        <v/>
      </c>
    </row>
    <row r="2637" spans="1:23" ht="15" customHeight="1">
      <c r="A2637" s="223"/>
      <c r="B2637" s="223"/>
      <c r="C2637" s="224"/>
      <c r="D2637" s="223"/>
      <c r="E2637" s="223"/>
      <c r="F2637" s="223"/>
      <c r="G2637" s="223"/>
      <c r="H2637" s="223"/>
      <c r="I2637" s="223"/>
      <c r="J2637" s="225"/>
      <c r="K2637" s="223"/>
      <c r="L2637" s="223"/>
      <c r="M2637" s="223"/>
      <c r="N2637" s="223"/>
      <c r="O2637" s="231"/>
      <c r="P2637" s="231"/>
      <c r="Q2637" s="231"/>
      <c r="R2637" s="231"/>
      <c r="S2637" s="223"/>
      <c r="T2637" s="231"/>
      <c r="U2637" s="231"/>
      <c r="V2637" s="231"/>
      <c r="W2637" s="251" t="str">
        <f t="shared" si="41"/>
        <v/>
      </c>
    </row>
    <row r="2638" spans="1:23" ht="15" customHeight="1">
      <c r="A2638" s="223"/>
      <c r="B2638" s="223"/>
      <c r="C2638" s="224"/>
      <c r="D2638" s="223"/>
      <c r="E2638" s="223"/>
      <c r="F2638" s="223"/>
      <c r="G2638" s="223"/>
      <c r="H2638" s="223"/>
      <c r="I2638" s="223"/>
      <c r="J2638" s="225"/>
      <c r="K2638" s="223"/>
      <c r="L2638" s="223"/>
      <c r="M2638" s="223"/>
      <c r="N2638" s="223"/>
      <c r="O2638" s="231"/>
      <c r="P2638" s="231"/>
      <c r="Q2638" s="231"/>
      <c r="R2638" s="231"/>
      <c r="S2638" s="223"/>
      <c r="T2638" s="231"/>
      <c r="U2638" s="231"/>
      <c r="V2638" s="231"/>
      <c r="W2638" s="251" t="str">
        <f t="shared" si="41"/>
        <v/>
      </c>
    </row>
    <row r="2639" spans="1:23" ht="15" customHeight="1">
      <c r="A2639" s="223"/>
      <c r="B2639" s="223"/>
      <c r="C2639" s="224"/>
      <c r="D2639" s="223"/>
      <c r="E2639" s="223"/>
      <c r="F2639" s="223"/>
      <c r="G2639" s="223"/>
      <c r="H2639" s="223"/>
      <c r="I2639" s="223"/>
      <c r="J2639" s="225"/>
      <c r="K2639" s="223"/>
      <c r="L2639" s="223"/>
      <c r="M2639" s="223"/>
      <c r="N2639" s="223"/>
      <c r="O2639" s="231"/>
      <c r="P2639" s="231"/>
      <c r="Q2639" s="231"/>
      <c r="R2639" s="231"/>
      <c r="S2639" s="223"/>
      <c r="T2639" s="231"/>
      <c r="U2639" s="231"/>
      <c r="V2639" s="231"/>
      <c r="W2639" s="251" t="str">
        <f t="shared" si="41"/>
        <v/>
      </c>
    </row>
    <row r="2640" spans="1:23" ht="15" customHeight="1">
      <c r="A2640" s="223"/>
      <c r="B2640" s="223"/>
      <c r="C2640" s="224"/>
      <c r="D2640" s="223"/>
      <c r="E2640" s="223"/>
      <c r="F2640" s="223"/>
      <c r="G2640" s="223"/>
      <c r="H2640" s="223"/>
      <c r="I2640" s="223"/>
      <c r="J2640" s="225"/>
      <c r="K2640" s="223"/>
      <c r="L2640" s="223"/>
      <c r="M2640" s="223"/>
      <c r="N2640" s="223"/>
      <c r="O2640" s="231"/>
      <c r="P2640" s="231"/>
      <c r="Q2640" s="231"/>
      <c r="R2640" s="231"/>
      <c r="S2640" s="223"/>
      <c r="T2640" s="231"/>
      <c r="U2640" s="231"/>
      <c r="V2640" s="231"/>
      <c r="W2640" s="251" t="str">
        <f t="shared" si="41"/>
        <v/>
      </c>
    </row>
    <row r="2641" spans="1:23" ht="15" customHeight="1">
      <c r="A2641" s="223"/>
      <c r="B2641" s="223"/>
      <c r="C2641" s="224"/>
      <c r="D2641" s="223"/>
      <c r="E2641" s="223"/>
      <c r="F2641" s="223"/>
      <c r="G2641" s="223"/>
      <c r="H2641" s="223"/>
      <c r="I2641" s="223"/>
      <c r="J2641" s="225"/>
      <c r="K2641" s="223"/>
      <c r="L2641" s="223"/>
      <c r="M2641" s="223"/>
      <c r="N2641" s="223"/>
      <c r="O2641" s="231"/>
      <c r="P2641" s="231"/>
      <c r="Q2641" s="231"/>
      <c r="R2641" s="231"/>
      <c r="S2641" s="223"/>
      <c r="T2641" s="231"/>
      <c r="U2641" s="231"/>
      <c r="V2641" s="231"/>
      <c r="W2641" s="251" t="str">
        <f t="shared" si="41"/>
        <v/>
      </c>
    </row>
    <row r="2642" spans="1:23" ht="15" customHeight="1">
      <c r="A2642" s="223"/>
      <c r="B2642" s="223"/>
      <c r="C2642" s="224"/>
      <c r="D2642" s="223"/>
      <c r="E2642" s="223"/>
      <c r="F2642" s="223"/>
      <c r="G2642" s="223"/>
      <c r="H2642" s="223"/>
      <c r="I2642" s="223"/>
      <c r="J2642" s="225"/>
      <c r="K2642" s="223"/>
      <c r="L2642" s="223"/>
      <c r="M2642" s="223"/>
      <c r="N2642" s="223"/>
      <c r="O2642" s="231"/>
      <c r="P2642" s="231"/>
      <c r="Q2642" s="231"/>
      <c r="R2642" s="231"/>
      <c r="S2642" s="223"/>
      <c r="T2642" s="231"/>
      <c r="U2642" s="231"/>
      <c r="V2642" s="231"/>
      <c r="W2642" s="251" t="str">
        <f t="shared" si="41"/>
        <v/>
      </c>
    </row>
    <row r="2643" spans="1:23" ht="15" customHeight="1">
      <c r="A2643" s="223"/>
      <c r="B2643" s="223"/>
      <c r="C2643" s="224"/>
      <c r="D2643" s="223"/>
      <c r="E2643" s="223"/>
      <c r="F2643" s="223"/>
      <c r="G2643" s="223"/>
      <c r="H2643" s="223"/>
      <c r="I2643" s="223"/>
      <c r="J2643" s="225"/>
      <c r="K2643" s="223"/>
      <c r="L2643" s="223"/>
      <c r="M2643" s="223"/>
      <c r="N2643" s="223"/>
      <c r="O2643" s="231"/>
      <c r="P2643" s="231"/>
      <c r="Q2643" s="231"/>
      <c r="R2643" s="231"/>
      <c r="S2643" s="223"/>
      <c r="T2643" s="231"/>
      <c r="U2643" s="231"/>
      <c r="V2643" s="231"/>
      <c r="W2643" s="251" t="str">
        <f t="shared" si="41"/>
        <v/>
      </c>
    </row>
    <row r="2644" spans="1:23" ht="15" customHeight="1">
      <c r="A2644" s="223"/>
      <c r="B2644" s="223"/>
      <c r="C2644" s="224"/>
      <c r="D2644" s="223"/>
      <c r="E2644" s="223"/>
      <c r="F2644" s="223"/>
      <c r="G2644" s="223"/>
      <c r="H2644" s="223"/>
      <c r="I2644" s="223"/>
      <c r="J2644" s="225"/>
      <c r="K2644" s="223"/>
      <c r="L2644" s="223"/>
      <c r="M2644" s="223"/>
      <c r="N2644" s="223"/>
      <c r="O2644" s="231"/>
      <c r="P2644" s="231"/>
      <c r="Q2644" s="231"/>
      <c r="R2644" s="231"/>
      <c r="S2644" s="223"/>
      <c r="T2644" s="231"/>
      <c r="U2644" s="231"/>
      <c r="V2644" s="231"/>
      <c r="W2644" s="251" t="str">
        <f t="shared" si="41"/>
        <v/>
      </c>
    </row>
    <row r="2645" spans="1:23" ht="15" customHeight="1">
      <c r="A2645" s="223"/>
      <c r="B2645" s="223"/>
      <c r="C2645" s="224"/>
      <c r="D2645" s="223"/>
      <c r="E2645" s="223"/>
      <c r="F2645" s="223"/>
      <c r="G2645" s="223"/>
      <c r="H2645" s="223"/>
      <c r="I2645" s="223"/>
      <c r="J2645" s="225"/>
      <c r="K2645" s="223"/>
      <c r="L2645" s="223"/>
      <c r="M2645" s="223"/>
      <c r="N2645" s="223"/>
      <c r="O2645" s="231"/>
      <c r="P2645" s="231"/>
      <c r="Q2645" s="231"/>
      <c r="R2645" s="231"/>
      <c r="S2645" s="223"/>
      <c r="T2645" s="231"/>
      <c r="U2645" s="231"/>
      <c r="V2645" s="231"/>
      <c r="W2645" s="251" t="str">
        <f t="shared" si="41"/>
        <v/>
      </c>
    </row>
    <row r="2646" spans="1:23" ht="15" customHeight="1">
      <c r="A2646" s="223"/>
      <c r="B2646" s="223"/>
      <c r="C2646" s="224"/>
      <c r="D2646" s="223"/>
      <c r="E2646" s="223"/>
      <c r="F2646" s="223"/>
      <c r="G2646" s="223"/>
      <c r="H2646" s="223"/>
      <c r="I2646" s="223"/>
      <c r="J2646" s="225"/>
      <c r="K2646" s="223"/>
      <c r="L2646" s="223"/>
      <c r="M2646" s="223"/>
      <c r="N2646" s="223"/>
      <c r="O2646" s="231"/>
      <c r="P2646" s="231"/>
      <c r="Q2646" s="231"/>
      <c r="R2646" s="231"/>
      <c r="S2646" s="223"/>
      <c r="T2646" s="231"/>
      <c r="U2646" s="231"/>
      <c r="V2646" s="231"/>
      <c r="W2646" s="251" t="str">
        <f t="shared" si="41"/>
        <v/>
      </c>
    </row>
    <row r="2647" spans="1:23" ht="15" customHeight="1">
      <c r="A2647" s="223"/>
      <c r="B2647" s="223"/>
      <c r="C2647" s="224"/>
      <c r="D2647" s="223"/>
      <c r="E2647" s="223"/>
      <c r="F2647" s="223"/>
      <c r="G2647" s="223"/>
      <c r="H2647" s="223"/>
      <c r="I2647" s="223"/>
      <c r="J2647" s="225"/>
      <c r="K2647" s="223"/>
      <c r="L2647" s="223"/>
      <c r="M2647" s="223"/>
      <c r="N2647" s="223"/>
      <c r="O2647" s="231"/>
      <c r="P2647" s="231"/>
      <c r="Q2647" s="231"/>
      <c r="R2647" s="231"/>
      <c r="S2647" s="223"/>
      <c r="T2647" s="231"/>
      <c r="U2647" s="231"/>
      <c r="V2647" s="231"/>
      <c r="W2647" s="251" t="str">
        <f t="shared" si="41"/>
        <v/>
      </c>
    </row>
    <row r="2648" spans="1:23" ht="15" customHeight="1">
      <c r="A2648" s="223"/>
      <c r="B2648" s="223"/>
      <c r="C2648" s="224"/>
      <c r="D2648" s="223"/>
      <c r="E2648" s="223"/>
      <c r="F2648" s="223"/>
      <c r="G2648" s="223"/>
      <c r="H2648" s="223"/>
      <c r="I2648" s="223"/>
      <c r="J2648" s="225"/>
      <c r="K2648" s="223"/>
      <c r="L2648" s="223"/>
      <c r="M2648" s="223"/>
      <c r="N2648" s="223"/>
      <c r="O2648" s="231"/>
      <c r="P2648" s="231"/>
      <c r="Q2648" s="231"/>
      <c r="R2648" s="231"/>
      <c r="S2648" s="223"/>
      <c r="T2648" s="231"/>
      <c r="U2648" s="231"/>
      <c r="V2648" s="231"/>
      <c r="W2648" s="251" t="str">
        <f t="shared" si="41"/>
        <v/>
      </c>
    </row>
    <row r="2649" spans="1:23" ht="15" customHeight="1">
      <c r="A2649" s="223"/>
      <c r="B2649" s="223"/>
      <c r="C2649" s="224"/>
      <c r="D2649" s="223"/>
      <c r="E2649" s="223"/>
      <c r="F2649" s="223"/>
      <c r="G2649" s="223"/>
      <c r="H2649" s="223"/>
      <c r="I2649" s="223"/>
      <c r="J2649" s="225"/>
      <c r="K2649" s="223"/>
      <c r="L2649" s="223"/>
      <c r="M2649" s="223"/>
      <c r="N2649" s="223"/>
      <c r="O2649" s="231"/>
      <c r="P2649" s="231"/>
      <c r="Q2649" s="231"/>
      <c r="R2649" s="231"/>
      <c r="S2649" s="223"/>
      <c r="T2649" s="231"/>
      <c r="U2649" s="231"/>
      <c r="V2649" s="231"/>
      <c r="W2649" s="251" t="str">
        <f t="shared" si="41"/>
        <v/>
      </c>
    </row>
    <row r="2650" spans="1:23" ht="15" customHeight="1">
      <c r="A2650" s="223"/>
      <c r="B2650" s="223"/>
      <c r="C2650" s="224"/>
      <c r="D2650" s="223"/>
      <c r="E2650" s="223"/>
      <c r="F2650" s="223"/>
      <c r="G2650" s="223"/>
      <c r="H2650" s="223"/>
      <c r="I2650" s="223"/>
      <c r="J2650" s="225"/>
      <c r="K2650" s="223"/>
      <c r="L2650" s="223"/>
      <c r="M2650" s="223"/>
      <c r="N2650" s="223"/>
      <c r="O2650" s="231"/>
      <c r="P2650" s="231"/>
      <c r="Q2650" s="231"/>
      <c r="R2650" s="231"/>
      <c r="S2650" s="223"/>
      <c r="T2650" s="231"/>
      <c r="U2650" s="231"/>
      <c r="V2650" s="231"/>
      <c r="W2650" s="251" t="str">
        <f t="shared" si="41"/>
        <v/>
      </c>
    </row>
    <row r="2651" spans="1:23" ht="15" customHeight="1">
      <c r="A2651" s="223"/>
      <c r="B2651" s="223"/>
      <c r="C2651" s="224"/>
      <c r="D2651" s="223"/>
      <c r="E2651" s="223"/>
      <c r="F2651" s="223"/>
      <c r="G2651" s="223"/>
      <c r="H2651" s="223"/>
      <c r="I2651" s="223"/>
      <c r="J2651" s="225"/>
      <c r="K2651" s="223"/>
      <c r="L2651" s="223"/>
      <c r="M2651" s="223"/>
      <c r="N2651" s="223"/>
      <c r="O2651" s="231"/>
      <c r="P2651" s="231"/>
      <c r="Q2651" s="231"/>
      <c r="R2651" s="231"/>
      <c r="S2651" s="223"/>
      <c r="T2651" s="231"/>
      <c r="U2651" s="231"/>
      <c r="V2651" s="231"/>
      <c r="W2651" s="251" t="str">
        <f t="shared" si="41"/>
        <v/>
      </c>
    </row>
    <row r="2652" spans="1:23" ht="15" customHeight="1">
      <c r="A2652" s="223"/>
      <c r="B2652" s="223"/>
      <c r="C2652" s="224"/>
      <c r="D2652" s="223"/>
      <c r="E2652" s="223"/>
      <c r="F2652" s="223"/>
      <c r="G2652" s="223"/>
      <c r="H2652" s="223"/>
      <c r="I2652" s="223"/>
      <c r="J2652" s="225"/>
      <c r="K2652" s="223"/>
      <c r="L2652" s="223"/>
      <c r="M2652" s="223"/>
      <c r="N2652" s="223"/>
      <c r="O2652" s="231"/>
      <c r="P2652" s="231"/>
      <c r="Q2652" s="231"/>
      <c r="R2652" s="231"/>
      <c r="S2652" s="223"/>
      <c r="T2652" s="231"/>
      <c r="U2652" s="231"/>
      <c r="V2652" s="231"/>
      <c r="W2652" s="251" t="str">
        <f t="shared" si="41"/>
        <v/>
      </c>
    </row>
    <row r="2653" spans="1:23" ht="15" customHeight="1">
      <c r="A2653" s="223"/>
      <c r="B2653" s="223"/>
      <c r="C2653" s="224"/>
      <c r="D2653" s="223"/>
      <c r="E2653" s="223"/>
      <c r="F2653" s="223"/>
      <c r="G2653" s="223"/>
      <c r="H2653" s="223"/>
      <c r="I2653" s="223"/>
      <c r="J2653" s="225"/>
      <c r="K2653" s="223"/>
      <c r="L2653" s="223"/>
      <c r="M2653" s="223"/>
      <c r="N2653" s="223"/>
      <c r="O2653" s="231"/>
      <c r="P2653" s="231"/>
      <c r="Q2653" s="231"/>
      <c r="R2653" s="231"/>
      <c r="S2653" s="223"/>
      <c r="T2653" s="231"/>
      <c r="U2653" s="231"/>
      <c r="V2653" s="231"/>
      <c r="W2653" s="251" t="str">
        <f t="shared" si="41"/>
        <v/>
      </c>
    </row>
    <row r="2654" spans="1:23" ht="15" customHeight="1">
      <c r="A2654" s="223"/>
      <c r="B2654" s="223"/>
      <c r="C2654" s="224"/>
      <c r="D2654" s="223"/>
      <c r="E2654" s="223"/>
      <c r="F2654" s="223"/>
      <c r="G2654" s="223"/>
      <c r="H2654" s="223"/>
      <c r="I2654" s="223"/>
      <c r="J2654" s="225"/>
      <c r="K2654" s="223"/>
      <c r="L2654" s="223"/>
      <c r="M2654" s="223"/>
      <c r="N2654" s="223"/>
      <c r="O2654" s="231"/>
      <c r="P2654" s="231"/>
      <c r="Q2654" s="231"/>
      <c r="R2654" s="231"/>
      <c r="S2654" s="223"/>
      <c r="T2654" s="231"/>
      <c r="U2654" s="231"/>
      <c r="V2654" s="231"/>
      <c r="W2654" s="251" t="str">
        <f t="shared" si="41"/>
        <v/>
      </c>
    </row>
    <row r="2655" spans="1:23" ht="15" customHeight="1">
      <c r="A2655" s="223"/>
      <c r="B2655" s="223"/>
      <c r="C2655" s="224"/>
      <c r="D2655" s="223"/>
      <c r="E2655" s="223"/>
      <c r="F2655" s="223"/>
      <c r="G2655" s="223"/>
      <c r="H2655" s="223"/>
      <c r="I2655" s="223"/>
      <c r="J2655" s="225"/>
      <c r="K2655" s="223"/>
      <c r="L2655" s="223"/>
      <c r="M2655" s="223"/>
      <c r="N2655" s="223"/>
      <c r="O2655" s="231"/>
      <c r="P2655" s="231"/>
      <c r="Q2655" s="231"/>
      <c r="R2655" s="231"/>
      <c r="S2655" s="223"/>
      <c r="T2655" s="231"/>
      <c r="U2655" s="231"/>
      <c r="V2655" s="231"/>
      <c r="W2655" s="251" t="str">
        <f t="shared" si="41"/>
        <v/>
      </c>
    </row>
    <row r="2656" spans="1:23" ht="15" customHeight="1">
      <c r="A2656" s="223"/>
      <c r="B2656" s="223"/>
      <c r="C2656" s="224"/>
      <c r="D2656" s="223"/>
      <c r="E2656" s="223"/>
      <c r="F2656" s="223"/>
      <c r="G2656" s="223"/>
      <c r="H2656" s="223"/>
      <c r="I2656" s="223"/>
      <c r="J2656" s="225"/>
      <c r="K2656" s="223"/>
      <c r="L2656" s="223"/>
      <c r="M2656" s="223"/>
      <c r="N2656" s="223"/>
      <c r="O2656" s="231"/>
      <c r="P2656" s="231"/>
      <c r="Q2656" s="231"/>
      <c r="R2656" s="231"/>
      <c r="S2656" s="223"/>
      <c r="T2656" s="231"/>
      <c r="U2656" s="231"/>
      <c r="V2656" s="231"/>
      <c r="W2656" s="251" t="str">
        <f t="shared" si="41"/>
        <v/>
      </c>
    </row>
    <row r="2657" spans="1:23" ht="15" customHeight="1">
      <c r="A2657" s="223"/>
      <c r="B2657" s="223"/>
      <c r="C2657" s="224"/>
      <c r="D2657" s="223"/>
      <c r="E2657" s="223"/>
      <c r="F2657" s="223"/>
      <c r="G2657" s="223"/>
      <c r="H2657" s="223"/>
      <c r="I2657" s="223"/>
      <c r="J2657" s="225"/>
      <c r="K2657" s="223"/>
      <c r="L2657" s="223"/>
      <c r="M2657" s="223"/>
      <c r="N2657" s="223"/>
      <c r="O2657" s="231"/>
      <c r="P2657" s="231"/>
      <c r="Q2657" s="231"/>
      <c r="R2657" s="231"/>
      <c r="S2657" s="223"/>
      <c r="T2657" s="231"/>
      <c r="U2657" s="231"/>
      <c r="V2657" s="231"/>
      <c r="W2657" s="251" t="str">
        <f t="shared" si="41"/>
        <v/>
      </c>
    </row>
    <row r="2658" spans="1:23" ht="15" customHeight="1">
      <c r="A2658" s="223"/>
      <c r="B2658" s="223"/>
      <c r="C2658" s="224"/>
      <c r="D2658" s="223"/>
      <c r="E2658" s="223"/>
      <c r="F2658" s="223"/>
      <c r="G2658" s="223"/>
      <c r="H2658" s="223"/>
      <c r="I2658" s="223"/>
      <c r="J2658" s="225"/>
      <c r="K2658" s="223"/>
      <c r="L2658" s="223"/>
      <c r="M2658" s="223"/>
      <c r="N2658" s="223"/>
      <c r="O2658" s="231"/>
      <c r="P2658" s="231"/>
      <c r="Q2658" s="231"/>
      <c r="R2658" s="231"/>
      <c r="S2658" s="223"/>
      <c r="T2658" s="231"/>
      <c r="U2658" s="231"/>
      <c r="V2658" s="231"/>
      <c r="W2658" s="251" t="str">
        <f t="shared" si="41"/>
        <v/>
      </c>
    </row>
    <row r="2659" spans="1:23" ht="15" customHeight="1">
      <c r="A2659" s="223"/>
      <c r="B2659" s="223"/>
      <c r="C2659" s="224"/>
      <c r="D2659" s="223"/>
      <c r="E2659" s="223"/>
      <c r="F2659" s="223"/>
      <c r="G2659" s="223"/>
      <c r="H2659" s="223"/>
      <c r="I2659" s="223"/>
      <c r="J2659" s="225"/>
      <c r="K2659" s="223"/>
      <c r="L2659" s="223"/>
      <c r="M2659" s="223"/>
      <c r="N2659" s="223"/>
      <c r="O2659" s="231"/>
      <c r="P2659" s="231"/>
      <c r="Q2659" s="231"/>
      <c r="R2659" s="231"/>
      <c r="S2659" s="223"/>
      <c r="T2659" s="231"/>
      <c r="U2659" s="231"/>
      <c r="V2659" s="231"/>
      <c r="W2659" s="251" t="str">
        <f t="shared" si="41"/>
        <v/>
      </c>
    </row>
    <row r="2660" spans="1:23" ht="15" customHeight="1">
      <c r="A2660" s="223"/>
      <c r="B2660" s="223"/>
      <c r="C2660" s="224"/>
      <c r="D2660" s="223"/>
      <c r="E2660" s="223"/>
      <c r="F2660" s="223"/>
      <c r="G2660" s="223"/>
      <c r="H2660" s="223"/>
      <c r="I2660" s="223"/>
      <c r="J2660" s="225"/>
      <c r="K2660" s="223"/>
      <c r="L2660" s="223"/>
      <c r="M2660" s="223"/>
      <c r="N2660" s="223"/>
      <c r="O2660" s="231"/>
      <c r="P2660" s="231"/>
      <c r="Q2660" s="231"/>
      <c r="R2660" s="231"/>
      <c r="S2660" s="223"/>
      <c r="T2660" s="231"/>
      <c r="U2660" s="231"/>
      <c r="V2660" s="231"/>
      <c r="W2660" s="251" t="str">
        <f t="shared" si="41"/>
        <v/>
      </c>
    </row>
    <row r="2661" spans="1:23" ht="15" customHeight="1">
      <c r="A2661" s="223"/>
      <c r="B2661" s="223"/>
      <c r="C2661" s="224"/>
      <c r="D2661" s="223"/>
      <c r="E2661" s="223"/>
      <c r="F2661" s="223"/>
      <c r="G2661" s="223"/>
      <c r="H2661" s="223"/>
      <c r="I2661" s="223"/>
      <c r="J2661" s="225"/>
      <c r="K2661" s="223"/>
      <c r="L2661" s="223"/>
      <c r="M2661" s="223"/>
      <c r="N2661" s="223"/>
      <c r="O2661" s="231"/>
      <c r="P2661" s="231"/>
      <c r="Q2661" s="231"/>
      <c r="R2661" s="231"/>
      <c r="S2661" s="223"/>
      <c r="T2661" s="231"/>
      <c r="U2661" s="231"/>
      <c r="V2661" s="231"/>
      <c r="W2661" s="251" t="str">
        <f t="shared" si="41"/>
        <v/>
      </c>
    </row>
    <row r="2662" spans="1:23" ht="15" customHeight="1">
      <c r="A2662" s="223"/>
      <c r="B2662" s="223"/>
      <c r="C2662" s="224"/>
      <c r="D2662" s="223"/>
      <c r="E2662" s="223"/>
      <c r="F2662" s="223"/>
      <c r="G2662" s="223"/>
      <c r="H2662" s="223"/>
      <c r="I2662" s="223"/>
      <c r="J2662" s="225"/>
      <c r="K2662" s="223"/>
      <c r="L2662" s="223"/>
      <c r="M2662" s="223"/>
      <c r="N2662" s="223"/>
      <c r="O2662" s="231"/>
      <c r="P2662" s="231"/>
      <c r="Q2662" s="231"/>
      <c r="R2662" s="231"/>
      <c r="S2662" s="223"/>
      <c r="T2662" s="231"/>
      <c r="U2662" s="231"/>
      <c r="V2662" s="231"/>
      <c r="W2662" s="251" t="str">
        <f t="shared" si="41"/>
        <v/>
      </c>
    </row>
    <row r="2663" spans="1:23" ht="15" customHeight="1">
      <c r="A2663" s="223"/>
      <c r="B2663" s="223"/>
      <c r="C2663" s="224"/>
      <c r="D2663" s="223"/>
      <c r="E2663" s="223"/>
      <c r="F2663" s="223"/>
      <c r="G2663" s="223"/>
      <c r="H2663" s="223"/>
      <c r="I2663" s="223"/>
      <c r="J2663" s="225"/>
      <c r="K2663" s="223"/>
      <c r="L2663" s="223"/>
      <c r="M2663" s="223"/>
      <c r="N2663" s="223"/>
      <c r="O2663" s="231"/>
      <c r="P2663" s="231"/>
      <c r="Q2663" s="231"/>
      <c r="R2663" s="231"/>
      <c r="S2663" s="223"/>
      <c r="T2663" s="231"/>
      <c r="U2663" s="231"/>
      <c r="V2663" s="231"/>
      <c r="W2663" s="251" t="str">
        <f t="shared" si="41"/>
        <v/>
      </c>
    </row>
    <row r="2664" spans="1:23" ht="15" customHeight="1">
      <c r="A2664" s="223"/>
      <c r="B2664" s="223"/>
      <c r="C2664" s="224"/>
      <c r="D2664" s="223"/>
      <c r="E2664" s="223"/>
      <c r="F2664" s="223"/>
      <c r="G2664" s="223"/>
      <c r="H2664" s="223"/>
      <c r="I2664" s="223"/>
      <c r="J2664" s="225"/>
      <c r="K2664" s="223"/>
      <c r="L2664" s="223"/>
      <c r="M2664" s="223"/>
      <c r="N2664" s="223"/>
      <c r="O2664" s="231"/>
      <c r="P2664" s="231"/>
      <c r="Q2664" s="231"/>
      <c r="R2664" s="231"/>
      <c r="S2664" s="223"/>
      <c r="T2664" s="231"/>
      <c r="U2664" s="231"/>
      <c r="V2664" s="231"/>
      <c r="W2664" s="251" t="str">
        <f t="shared" si="41"/>
        <v/>
      </c>
    </row>
    <row r="2665" spans="1:23" ht="15" customHeight="1">
      <c r="A2665" s="223"/>
      <c r="B2665" s="223"/>
      <c r="C2665" s="224"/>
      <c r="D2665" s="223"/>
      <c r="E2665" s="223"/>
      <c r="F2665" s="223"/>
      <c r="G2665" s="223"/>
      <c r="H2665" s="223"/>
      <c r="I2665" s="223"/>
      <c r="J2665" s="225"/>
      <c r="K2665" s="223"/>
      <c r="L2665" s="223"/>
      <c r="M2665" s="223"/>
      <c r="N2665" s="223"/>
      <c r="O2665" s="231"/>
      <c r="P2665" s="231"/>
      <c r="Q2665" s="231"/>
      <c r="R2665" s="231"/>
      <c r="S2665" s="223"/>
      <c r="T2665" s="231"/>
      <c r="U2665" s="231"/>
      <c r="V2665" s="231"/>
      <c r="W2665" s="251" t="str">
        <f t="shared" si="41"/>
        <v/>
      </c>
    </row>
    <row r="2666" spans="1:23" ht="15" customHeight="1">
      <c r="A2666" s="223"/>
      <c r="B2666" s="223"/>
      <c r="C2666" s="224"/>
      <c r="D2666" s="223"/>
      <c r="E2666" s="223"/>
      <c r="F2666" s="223"/>
      <c r="G2666" s="223"/>
      <c r="H2666" s="223"/>
      <c r="I2666" s="223"/>
      <c r="J2666" s="225"/>
      <c r="K2666" s="223"/>
      <c r="L2666" s="223"/>
      <c r="M2666" s="223"/>
      <c r="N2666" s="223"/>
      <c r="O2666" s="231"/>
      <c r="P2666" s="231"/>
      <c r="Q2666" s="231"/>
      <c r="R2666" s="231"/>
      <c r="S2666" s="223"/>
      <c r="T2666" s="231"/>
      <c r="U2666" s="231"/>
      <c r="V2666" s="231"/>
      <c r="W2666" s="251" t="str">
        <f t="shared" si="41"/>
        <v/>
      </c>
    </row>
    <row r="2667" spans="1:23" ht="15" customHeight="1">
      <c r="A2667" s="223"/>
      <c r="B2667" s="223"/>
      <c r="C2667" s="224"/>
      <c r="D2667" s="223"/>
      <c r="E2667" s="223"/>
      <c r="F2667" s="223"/>
      <c r="G2667" s="223"/>
      <c r="H2667" s="223"/>
      <c r="I2667" s="223"/>
      <c r="J2667" s="225"/>
      <c r="K2667" s="223"/>
      <c r="L2667" s="223"/>
      <c r="M2667" s="223"/>
      <c r="N2667" s="223"/>
      <c r="O2667" s="231"/>
      <c r="P2667" s="231"/>
      <c r="Q2667" s="231"/>
      <c r="R2667" s="231"/>
      <c r="S2667" s="223"/>
      <c r="T2667" s="231"/>
      <c r="U2667" s="231"/>
      <c r="V2667" s="231"/>
      <c r="W2667" s="251" t="str">
        <f t="shared" si="41"/>
        <v/>
      </c>
    </row>
    <row r="2668" spans="1:23" ht="15" customHeight="1">
      <c r="A2668" s="223"/>
      <c r="B2668" s="223"/>
      <c r="C2668" s="224"/>
      <c r="D2668" s="223"/>
      <c r="E2668" s="223"/>
      <c r="F2668" s="223"/>
      <c r="G2668" s="223"/>
      <c r="H2668" s="223"/>
      <c r="I2668" s="223"/>
      <c r="J2668" s="225"/>
      <c r="K2668" s="223"/>
      <c r="L2668" s="223"/>
      <c r="M2668" s="223"/>
      <c r="N2668" s="223"/>
      <c r="O2668" s="231"/>
      <c r="P2668" s="231"/>
      <c r="Q2668" s="231"/>
      <c r="R2668" s="231"/>
      <c r="S2668" s="223"/>
      <c r="T2668" s="231"/>
      <c r="U2668" s="231"/>
      <c r="V2668" s="231"/>
      <c r="W2668" s="251" t="str">
        <f t="shared" si="41"/>
        <v/>
      </c>
    </row>
    <row r="2669" spans="1:23" ht="15" customHeight="1">
      <c r="A2669" s="223"/>
      <c r="B2669" s="223"/>
      <c r="C2669" s="224"/>
      <c r="D2669" s="223"/>
      <c r="E2669" s="223"/>
      <c r="F2669" s="223"/>
      <c r="G2669" s="223"/>
      <c r="H2669" s="223"/>
      <c r="I2669" s="223"/>
      <c r="J2669" s="225"/>
      <c r="K2669" s="223"/>
      <c r="L2669" s="223"/>
      <c r="M2669" s="223"/>
      <c r="N2669" s="223"/>
      <c r="O2669" s="231"/>
      <c r="P2669" s="231"/>
      <c r="Q2669" s="231"/>
      <c r="R2669" s="231"/>
      <c r="S2669" s="223"/>
      <c r="T2669" s="231"/>
      <c r="U2669" s="231"/>
      <c r="V2669" s="231"/>
      <c r="W2669" s="251" t="str">
        <f t="shared" si="41"/>
        <v/>
      </c>
    </row>
    <row r="2670" spans="1:23" ht="15" customHeight="1">
      <c r="A2670" s="223"/>
      <c r="B2670" s="223"/>
      <c r="C2670" s="224"/>
      <c r="D2670" s="223"/>
      <c r="E2670" s="223"/>
      <c r="F2670" s="223"/>
      <c r="G2670" s="223"/>
      <c r="H2670" s="223"/>
      <c r="I2670" s="223"/>
      <c r="J2670" s="225"/>
      <c r="K2670" s="223"/>
      <c r="L2670" s="223"/>
      <c r="M2670" s="223"/>
      <c r="N2670" s="223"/>
      <c r="O2670" s="231"/>
      <c r="P2670" s="231"/>
      <c r="Q2670" s="231"/>
      <c r="R2670" s="231"/>
      <c r="S2670" s="223"/>
      <c r="T2670" s="231"/>
      <c r="U2670" s="231"/>
      <c r="V2670" s="231"/>
      <c r="W2670" s="251" t="str">
        <f t="shared" si="41"/>
        <v/>
      </c>
    </row>
    <row r="2671" spans="1:23" ht="15" customHeight="1">
      <c r="A2671" s="223"/>
      <c r="B2671" s="223"/>
      <c r="C2671" s="224"/>
      <c r="D2671" s="223"/>
      <c r="E2671" s="223"/>
      <c r="F2671" s="223"/>
      <c r="G2671" s="223"/>
      <c r="H2671" s="223"/>
      <c r="I2671" s="223"/>
      <c r="J2671" s="225"/>
      <c r="K2671" s="223"/>
      <c r="L2671" s="223"/>
      <c r="M2671" s="223"/>
      <c r="N2671" s="223"/>
      <c r="O2671" s="231"/>
      <c r="P2671" s="231"/>
      <c r="Q2671" s="231"/>
      <c r="R2671" s="231"/>
      <c r="S2671" s="223"/>
      <c r="T2671" s="231"/>
      <c r="U2671" s="231"/>
      <c r="V2671" s="231"/>
      <c r="W2671" s="251" t="str">
        <f t="shared" si="41"/>
        <v/>
      </c>
    </row>
    <row r="2672" spans="1:23" ht="15" customHeight="1">
      <c r="A2672" s="223"/>
      <c r="B2672" s="223"/>
      <c r="C2672" s="224"/>
      <c r="D2672" s="223"/>
      <c r="E2672" s="223"/>
      <c r="F2672" s="223"/>
      <c r="G2672" s="223"/>
      <c r="H2672" s="223"/>
      <c r="I2672" s="223"/>
      <c r="J2672" s="225"/>
      <c r="K2672" s="223"/>
      <c r="L2672" s="223"/>
      <c r="M2672" s="223"/>
      <c r="N2672" s="223"/>
      <c r="O2672" s="231"/>
      <c r="P2672" s="231"/>
      <c r="Q2672" s="231"/>
      <c r="R2672" s="231"/>
      <c r="S2672" s="223"/>
      <c r="T2672" s="231"/>
      <c r="U2672" s="231"/>
      <c r="V2672" s="231"/>
      <c r="W2672" s="251" t="str">
        <f t="shared" si="41"/>
        <v/>
      </c>
    </row>
    <row r="2673" spans="1:23" ht="15" customHeight="1">
      <c r="A2673" s="223"/>
      <c r="B2673" s="223"/>
      <c r="C2673" s="224"/>
      <c r="D2673" s="223"/>
      <c r="E2673" s="223"/>
      <c r="F2673" s="223"/>
      <c r="G2673" s="223"/>
      <c r="H2673" s="223"/>
      <c r="I2673" s="223"/>
      <c r="J2673" s="225"/>
      <c r="K2673" s="223"/>
      <c r="L2673" s="223"/>
      <c r="M2673" s="223"/>
      <c r="N2673" s="223"/>
      <c r="O2673" s="231"/>
      <c r="P2673" s="231"/>
      <c r="Q2673" s="231"/>
      <c r="R2673" s="231"/>
      <c r="S2673" s="223"/>
      <c r="T2673" s="231"/>
      <c r="U2673" s="231"/>
      <c r="V2673" s="231"/>
      <c r="W2673" s="251" t="str">
        <f t="shared" si="41"/>
        <v/>
      </c>
    </row>
    <row r="2674" spans="1:23" ht="15" customHeight="1">
      <c r="A2674" s="223"/>
      <c r="B2674" s="223"/>
      <c r="C2674" s="224"/>
      <c r="D2674" s="223"/>
      <c r="E2674" s="223"/>
      <c r="F2674" s="223"/>
      <c r="G2674" s="223"/>
      <c r="H2674" s="223"/>
      <c r="I2674" s="223"/>
      <c r="J2674" s="225"/>
      <c r="K2674" s="223"/>
      <c r="L2674" s="223"/>
      <c r="M2674" s="223"/>
      <c r="N2674" s="223"/>
      <c r="O2674" s="231"/>
      <c r="P2674" s="231"/>
      <c r="Q2674" s="231"/>
      <c r="R2674" s="231"/>
      <c r="S2674" s="223"/>
      <c r="T2674" s="231"/>
      <c r="U2674" s="231"/>
      <c r="V2674" s="231"/>
      <c r="W2674" s="251" t="str">
        <f t="shared" si="41"/>
        <v/>
      </c>
    </row>
    <row r="2675" spans="1:23" ht="15" customHeight="1">
      <c r="A2675" s="223"/>
      <c r="B2675" s="223"/>
      <c r="C2675" s="224"/>
      <c r="D2675" s="223"/>
      <c r="E2675" s="223"/>
      <c r="F2675" s="223"/>
      <c r="G2675" s="223"/>
      <c r="H2675" s="223"/>
      <c r="I2675" s="223"/>
      <c r="J2675" s="225"/>
      <c r="K2675" s="223"/>
      <c r="L2675" s="223"/>
      <c r="M2675" s="223"/>
      <c r="N2675" s="223"/>
      <c r="O2675" s="231"/>
      <c r="P2675" s="231"/>
      <c r="Q2675" s="231"/>
      <c r="R2675" s="231"/>
      <c r="S2675" s="223"/>
      <c r="T2675" s="231"/>
      <c r="U2675" s="231"/>
      <c r="V2675" s="231"/>
      <c r="W2675" s="251" t="str">
        <f t="shared" si="41"/>
        <v/>
      </c>
    </row>
    <row r="2676" spans="1:23" ht="15" customHeight="1">
      <c r="A2676" s="223"/>
      <c r="B2676" s="223"/>
      <c r="C2676" s="224"/>
      <c r="D2676" s="223"/>
      <c r="E2676" s="223"/>
      <c r="F2676" s="223"/>
      <c r="G2676" s="223"/>
      <c r="H2676" s="223"/>
      <c r="I2676" s="223"/>
      <c r="J2676" s="225"/>
      <c r="K2676" s="223"/>
      <c r="L2676" s="223"/>
      <c r="M2676" s="223"/>
      <c r="N2676" s="223"/>
      <c r="O2676" s="231"/>
      <c r="P2676" s="231"/>
      <c r="Q2676" s="231"/>
      <c r="R2676" s="231"/>
      <c r="S2676" s="223"/>
      <c r="T2676" s="231"/>
      <c r="U2676" s="231"/>
      <c r="V2676" s="231"/>
      <c r="W2676" s="251" t="str">
        <f t="shared" si="41"/>
        <v/>
      </c>
    </row>
    <row r="2677" spans="1:23" ht="15" customHeight="1">
      <c r="A2677" s="223"/>
      <c r="B2677" s="223"/>
      <c r="C2677" s="224"/>
      <c r="D2677" s="223"/>
      <c r="E2677" s="223"/>
      <c r="F2677" s="223"/>
      <c r="G2677" s="223"/>
      <c r="H2677" s="223"/>
      <c r="I2677" s="223"/>
      <c r="J2677" s="225"/>
      <c r="K2677" s="223"/>
      <c r="L2677" s="223"/>
      <c r="M2677" s="223"/>
      <c r="N2677" s="223"/>
      <c r="O2677" s="231"/>
      <c r="P2677" s="231"/>
      <c r="Q2677" s="231"/>
      <c r="R2677" s="231"/>
      <c r="S2677" s="223"/>
      <c r="T2677" s="231"/>
      <c r="U2677" s="231"/>
      <c r="V2677" s="231"/>
      <c r="W2677" s="251" t="str">
        <f t="shared" si="41"/>
        <v/>
      </c>
    </row>
    <row r="2678" spans="1:23" ht="15" customHeight="1">
      <c r="A2678" s="223"/>
      <c r="B2678" s="223"/>
      <c r="C2678" s="224"/>
      <c r="D2678" s="223"/>
      <c r="E2678" s="223"/>
      <c r="F2678" s="223"/>
      <c r="G2678" s="223"/>
      <c r="H2678" s="223"/>
      <c r="I2678" s="223"/>
      <c r="J2678" s="225"/>
      <c r="K2678" s="223"/>
      <c r="L2678" s="223"/>
      <c r="M2678" s="223"/>
      <c r="N2678" s="223"/>
      <c r="O2678" s="231"/>
      <c r="P2678" s="231"/>
      <c r="Q2678" s="231"/>
      <c r="R2678" s="231"/>
      <c r="S2678" s="223"/>
      <c r="T2678" s="231"/>
      <c r="U2678" s="231"/>
      <c r="V2678" s="231"/>
      <c r="W2678" s="251" t="str">
        <f t="shared" si="41"/>
        <v/>
      </c>
    </row>
    <row r="2679" spans="1:23" ht="15" customHeight="1">
      <c r="A2679" s="223"/>
      <c r="B2679" s="223"/>
      <c r="C2679" s="224"/>
      <c r="D2679" s="223"/>
      <c r="E2679" s="223"/>
      <c r="F2679" s="223"/>
      <c r="G2679" s="223"/>
      <c r="H2679" s="223"/>
      <c r="I2679" s="223"/>
      <c r="J2679" s="225"/>
      <c r="K2679" s="223"/>
      <c r="L2679" s="223"/>
      <c r="M2679" s="223"/>
      <c r="N2679" s="223"/>
      <c r="O2679" s="231"/>
      <c r="P2679" s="231"/>
      <c r="Q2679" s="231"/>
      <c r="R2679" s="231"/>
      <c r="S2679" s="223"/>
      <c r="T2679" s="231"/>
      <c r="U2679" s="231"/>
      <c r="V2679" s="231"/>
      <c r="W2679" s="251" t="str">
        <f t="shared" si="41"/>
        <v/>
      </c>
    </row>
    <row r="2680" spans="1:23" ht="15" customHeight="1">
      <c r="A2680" s="223"/>
      <c r="B2680" s="223"/>
      <c r="C2680" s="224"/>
      <c r="D2680" s="223"/>
      <c r="E2680" s="223"/>
      <c r="F2680" s="223"/>
      <c r="G2680" s="223"/>
      <c r="H2680" s="223"/>
      <c r="I2680" s="223"/>
      <c r="J2680" s="225"/>
      <c r="K2680" s="223"/>
      <c r="L2680" s="223"/>
      <c r="M2680" s="223"/>
      <c r="N2680" s="223"/>
      <c r="O2680" s="231"/>
      <c r="P2680" s="231"/>
      <c r="Q2680" s="231"/>
      <c r="R2680" s="231"/>
      <c r="S2680" s="223"/>
      <c r="T2680" s="231"/>
      <c r="U2680" s="231"/>
      <c r="V2680" s="231"/>
      <c r="W2680" s="251" t="str">
        <f t="shared" si="41"/>
        <v/>
      </c>
    </row>
    <row r="2681" spans="1:23" ht="15" customHeight="1">
      <c r="A2681" s="223"/>
      <c r="B2681" s="223"/>
      <c r="C2681" s="224"/>
      <c r="D2681" s="223"/>
      <c r="E2681" s="223"/>
      <c r="F2681" s="223"/>
      <c r="G2681" s="223"/>
      <c r="H2681" s="223"/>
      <c r="I2681" s="223"/>
      <c r="J2681" s="225"/>
      <c r="K2681" s="223"/>
      <c r="L2681" s="223"/>
      <c r="M2681" s="223"/>
      <c r="N2681" s="223"/>
      <c r="O2681" s="231"/>
      <c r="P2681" s="231"/>
      <c r="Q2681" s="231"/>
      <c r="R2681" s="231"/>
      <c r="S2681" s="223"/>
      <c r="T2681" s="231"/>
      <c r="U2681" s="231"/>
      <c r="V2681" s="231"/>
      <c r="W2681" s="251" t="str">
        <f t="shared" si="41"/>
        <v/>
      </c>
    </row>
    <row r="2682" spans="1:23" ht="15" customHeight="1">
      <c r="A2682" s="223"/>
      <c r="B2682" s="223"/>
      <c r="C2682" s="224"/>
      <c r="D2682" s="223"/>
      <c r="E2682" s="223"/>
      <c r="F2682" s="223"/>
      <c r="G2682" s="223"/>
      <c r="H2682" s="223"/>
      <c r="I2682" s="223"/>
      <c r="J2682" s="225"/>
      <c r="K2682" s="223"/>
      <c r="L2682" s="223"/>
      <c r="M2682" s="223"/>
      <c r="N2682" s="223"/>
      <c r="O2682" s="231"/>
      <c r="P2682" s="231"/>
      <c r="Q2682" s="231"/>
      <c r="R2682" s="231"/>
      <c r="S2682" s="223"/>
      <c r="T2682" s="231"/>
      <c r="U2682" s="231"/>
      <c r="V2682" s="231"/>
      <c r="W2682" s="251" t="str">
        <f t="shared" si="41"/>
        <v/>
      </c>
    </row>
    <row r="2683" spans="1:23" ht="15" customHeight="1">
      <c r="A2683" s="223"/>
      <c r="B2683" s="223"/>
      <c r="C2683" s="224"/>
      <c r="D2683" s="223"/>
      <c r="E2683" s="223"/>
      <c r="F2683" s="223"/>
      <c r="G2683" s="223"/>
      <c r="H2683" s="223"/>
      <c r="I2683" s="223"/>
      <c r="J2683" s="225"/>
      <c r="K2683" s="223"/>
      <c r="L2683" s="223"/>
      <c r="M2683" s="223"/>
      <c r="N2683" s="223"/>
      <c r="O2683" s="231"/>
      <c r="P2683" s="231"/>
      <c r="Q2683" s="231"/>
      <c r="R2683" s="231"/>
      <c r="S2683" s="223"/>
      <c r="T2683" s="231"/>
      <c r="U2683" s="231"/>
      <c r="V2683" s="231"/>
      <c r="W2683" s="251" t="str">
        <f t="shared" si="41"/>
        <v/>
      </c>
    </row>
    <row r="2684" spans="1:23" ht="15" customHeight="1">
      <c r="A2684" s="223"/>
      <c r="B2684" s="223"/>
      <c r="C2684" s="224"/>
      <c r="D2684" s="223"/>
      <c r="E2684" s="223"/>
      <c r="F2684" s="223"/>
      <c r="G2684" s="223"/>
      <c r="H2684" s="223"/>
      <c r="I2684" s="223"/>
      <c r="J2684" s="225"/>
      <c r="K2684" s="223"/>
      <c r="L2684" s="223"/>
      <c r="M2684" s="223"/>
      <c r="N2684" s="223"/>
      <c r="O2684" s="231"/>
      <c r="P2684" s="231"/>
      <c r="Q2684" s="231"/>
      <c r="R2684" s="231"/>
      <c r="S2684" s="223"/>
      <c r="T2684" s="231"/>
      <c r="U2684" s="231"/>
      <c r="V2684" s="231"/>
      <c r="W2684" s="251" t="str">
        <f t="shared" si="41"/>
        <v/>
      </c>
    </row>
    <row r="2685" spans="1:23" ht="15" customHeight="1">
      <c r="A2685" s="223"/>
      <c r="B2685" s="223"/>
      <c r="C2685" s="224"/>
      <c r="D2685" s="223"/>
      <c r="E2685" s="223"/>
      <c r="F2685" s="223"/>
      <c r="G2685" s="223"/>
      <c r="H2685" s="223"/>
      <c r="I2685" s="223"/>
      <c r="J2685" s="225"/>
      <c r="K2685" s="223"/>
      <c r="L2685" s="223"/>
      <c r="M2685" s="223"/>
      <c r="N2685" s="223"/>
      <c r="O2685" s="231"/>
      <c r="P2685" s="231"/>
      <c r="Q2685" s="231"/>
      <c r="R2685" s="231"/>
      <c r="S2685" s="223"/>
      <c r="T2685" s="231"/>
      <c r="U2685" s="231"/>
      <c r="V2685" s="231"/>
      <c r="W2685" s="251" t="str">
        <f t="shared" si="41"/>
        <v/>
      </c>
    </row>
    <row r="2686" spans="1:23" ht="15" customHeight="1">
      <c r="A2686" s="223"/>
      <c r="B2686" s="223"/>
      <c r="C2686" s="224"/>
      <c r="D2686" s="223"/>
      <c r="E2686" s="223"/>
      <c r="F2686" s="223"/>
      <c r="G2686" s="223"/>
      <c r="H2686" s="223"/>
      <c r="I2686" s="223"/>
      <c r="J2686" s="225"/>
      <c r="K2686" s="223"/>
      <c r="L2686" s="223"/>
      <c r="M2686" s="223"/>
      <c r="N2686" s="223"/>
      <c r="O2686" s="231"/>
      <c r="P2686" s="231"/>
      <c r="Q2686" s="231"/>
      <c r="R2686" s="231"/>
      <c r="S2686" s="223"/>
      <c r="T2686" s="231"/>
      <c r="U2686" s="231"/>
      <c r="V2686" s="231"/>
      <c r="W2686" s="251" t="str">
        <f t="shared" si="41"/>
        <v/>
      </c>
    </row>
    <row r="2687" spans="1:23" ht="15" customHeight="1">
      <c r="A2687" s="223"/>
      <c r="B2687" s="223"/>
      <c r="C2687" s="224"/>
      <c r="D2687" s="223"/>
      <c r="E2687" s="223"/>
      <c r="F2687" s="223"/>
      <c r="G2687" s="223"/>
      <c r="H2687" s="223"/>
      <c r="I2687" s="223"/>
      <c r="J2687" s="225"/>
      <c r="K2687" s="223"/>
      <c r="L2687" s="223"/>
      <c r="M2687" s="223"/>
      <c r="N2687" s="223"/>
      <c r="O2687" s="231"/>
      <c r="P2687" s="231"/>
      <c r="Q2687" s="231"/>
      <c r="R2687" s="231"/>
      <c r="S2687" s="223"/>
      <c r="T2687" s="231"/>
      <c r="U2687" s="231"/>
      <c r="V2687" s="231"/>
      <c r="W2687" s="251" t="str">
        <f t="shared" si="41"/>
        <v/>
      </c>
    </row>
    <row r="2688" spans="1:23" ht="15" customHeight="1">
      <c r="A2688" s="223"/>
      <c r="B2688" s="223"/>
      <c r="C2688" s="224"/>
      <c r="D2688" s="223"/>
      <c r="E2688" s="223"/>
      <c r="F2688" s="223"/>
      <c r="G2688" s="223"/>
      <c r="H2688" s="223"/>
      <c r="I2688" s="223"/>
      <c r="J2688" s="225"/>
      <c r="K2688" s="223"/>
      <c r="L2688" s="223"/>
      <c r="M2688" s="223"/>
      <c r="N2688" s="223"/>
      <c r="O2688" s="231"/>
      <c r="P2688" s="231"/>
      <c r="Q2688" s="231"/>
      <c r="R2688" s="231"/>
      <c r="S2688" s="223"/>
      <c r="T2688" s="231"/>
      <c r="U2688" s="231"/>
      <c r="V2688" s="231"/>
      <c r="W2688" s="251" t="str">
        <f t="shared" si="41"/>
        <v/>
      </c>
    </row>
    <row r="2689" spans="1:23" ht="15" customHeight="1">
      <c r="A2689" s="223"/>
      <c r="B2689" s="223"/>
      <c r="C2689" s="224"/>
      <c r="D2689" s="223"/>
      <c r="E2689" s="223"/>
      <c r="F2689" s="223"/>
      <c r="G2689" s="223"/>
      <c r="H2689" s="223"/>
      <c r="I2689" s="223"/>
      <c r="J2689" s="225"/>
      <c r="K2689" s="223"/>
      <c r="L2689" s="223"/>
      <c r="M2689" s="223"/>
      <c r="N2689" s="223"/>
      <c r="O2689" s="231"/>
      <c r="P2689" s="231"/>
      <c r="Q2689" s="231"/>
      <c r="R2689" s="231"/>
      <c r="S2689" s="223"/>
      <c r="T2689" s="231"/>
      <c r="U2689" s="231"/>
      <c r="V2689" s="231"/>
      <c r="W2689" s="251" t="str">
        <f t="shared" si="41"/>
        <v/>
      </c>
    </row>
    <row r="2690" spans="1:23" ht="15" customHeight="1">
      <c r="A2690" s="223"/>
      <c r="B2690" s="223"/>
      <c r="C2690" s="224"/>
      <c r="D2690" s="223"/>
      <c r="E2690" s="223"/>
      <c r="F2690" s="223"/>
      <c r="G2690" s="223"/>
      <c r="H2690" s="223"/>
      <c r="I2690" s="223"/>
      <c r="J2690" s="225"/>
      <c r="K2690" s="223"/>
      <c r="L2690" s="223"/>
      <c r="M2690" s="223"/>
      <c r="N2690" s="223"/>
      <c r="O2690" s="231"/>
      <c r="P2690" s="231"/>
      <c r="Q2690" s="231"/>
      <c r="R2690" s="231"/>
      <c r="S2690" s="223"/>
      <c r="T2690" s="231"/>
      <c r="U2690" s="231"/>
      <c r="V2690" s="231"/>
      <c r="W2690" s="251" t="str">
        <f t="shared" si="41"/>
        <v/>
      </c>
    </row>
    <row r="2691" spans="1:23" ht="15" customHeight="1">
      <c r="A2691" s="223"/>
      <c r="B2691" s="223"/>
      <c r="C2691" s="224"/>
      <c r="D2691" s="223"/>
      <c r="E2691" s="223"/>
      <c r="F2691" s="223"/>
      <c r="G2691" s="223"/>
      <c r="H2691" s="223"/>
      <c r="I2691" s="223"/>
      <c r="J2691" s="225"/>
      <c r="K2691" s="223"/>
      <c r="L2691" s="223"/>
      <c r="M2691" s="223"/>
      <c r="N2691" s="223"/>
      <c r="O2691" s="231"/>
      <c r="P2691" s="231"/>
      <c r="Q2691" s="231"/>
      <c r="R2691" s="231"/>
      <c r="S2691" s="223"/>
      <c r="T2691" s="231"/>
      <c r="U2691" s="231"/>
      <c r="V2691" s="231"/>
      <c r="W2691" s="251" t="str">
        <f t="shared" si="41"/>
        <v/>
      </c>
    </row>
    <row r="2692" spans="1:23" ht="15" customHeight="1">
      <c r="A2692" s="223"/>
      <c r="B2692" s="223"/>
      <c r="C2692" s="224"/>
      <c r="D2692" s="223"/>
      <c r="E2692" s="223"/>
      <c r="F2692" s="223"/>
      <c r="G2692" s="223"/>
      <c r="H2692" s="223"/>
      <c r="I2692" s="223"/>
      <c r="J2692" s="225"/>
      <c r="K2692" s="223"/>
      <c r="L2692" s="223"/>
      <c r="M2692" s="223"/>
      <c r="N2692" s="223"/>
      <c r="O2692" s="231"/>
      <c r="P2692" s="231"/>
      <c r="Q2692" s="231"/>
      <c r="R2692" s="231"/>
      <c r="S2692" s="223"/>
      <c r="T2692" s="231"/>
      <c r="U2692" s="231"/>
      <c r="V2692" s="231"/>
      <c r="W2692" s="251" t="str">
        <f t="shared" ref="W2692:W2755" si="42">IF($O2692="YES",$O$2&amp;", ","")&amp;IF($P2692="YES",$P$2&amp;", ","")&amp;IF($Q2692="YES",$Q$2&amp;", ","")&amp;IF($R2692="YES",$R$2&amp;", ","")</f>
        <v/>
      </c>
    </row>
    <row r="2693" spans="1:23" ht="15" customHeight="1">
      <c r="A2693" s="223"/>
      <c r="B2693" s="223"/>
      <c r="C2693" s="224"/>
      <c r="D2693" s="223"/>
      <c r="E2693" s="223"/>
      <c r="F2693" s="223"/>
      <c r="G2693" s="223"/>
      <c r="H2693" s="223"/>
      <c r="I2693" s="223"/>
      <c r="J2693" s="225"/>
      <c r="K2693" s="223"/>
      <c r="L2693" s="223"/>
      <c r="M2693" s="223"/>
      <c r="N2693" s="223"/>
      <c r="O2693" s="231"/>
      <c r="P2693" s="231"/>
      <c r="Q2693" s="231"/>
      <c r="R2693" s="231"/>
      <c r="S2693" s="223"/>
      <c r="T2693" s="231"/>
      <c r="U2693" s="231"/>
      <c r="V2693" s="231"/>
      <c r="W2693" s="251" t="str">
        <f t="shared" si="42"/>
        <v/>
      </c>
    </row>
    <row r="2694" spans="1:23" ht="15" customHeight="1">
      <c r="A2694" s="223"/>
      <c r="B2694" s="223"/>
      <c r="C2694" s="224"/>
      <c r="D2694" s="223"/>
      <c r="E2694" s="223"/>
      <c r="F2694" s="223"/>
      <c r="G2694" s="223"/>
      <c r="H2694" s="223"/>
      <c r="I2694" s="223"/>
      <c r="J2694" s="225"/>
      <c r="K2694" s="223"/>
      <c r="L2694" s="223"/>
      <c r="M2694" s="223"/>
      <c r="N2694" s="223"/>
      <c r="O2694" s="231"/>
      <c r="P2694" s="231"/>
      <c r="Q2694" s="231"/>
      <c r="R2694" s="231"/>
      <c r="S2694" s="223"/>
      <c r="T2694" s="231"/>
      <c r="U2694" s="231"/>
      <c r="V2694" s="231"/>
      <c r="W2694" s="251" t="str">
        <f t="shared" si="42"/>
        <v/>
      </c>
    </row>
    <row r="2695" spans="1:23" ht="15" customHeight="1">
      <c r="A2695" s="223"/>
      <c r="B2695" s="223"/>
      <c r="C2695" s="224"/>
      <c r="D2695" s="223"/>
      <c r="E2695" s="223"/>
      <c r="F2695" s="223"/>
      <c r="G2695" s="223"/>
      <c r="H2695" s="223"/>
      <c r="I2695" s="223"/>
      <c r="J2695" s="225"/>
      <c r="K2695" s="223"/>
      <c r="L2695" s="223"/>
      <c r="M2695" s="223"/>
      <c r="N2695" s="223"/>
      <c r="O2695" s="231"/>
      <c r="P2695" s="231"/>
      <c r="Q2695" s="231"/>
      <c r="R2695" s="231"/>
      <c r="S2695" s="223"/>
      <c r="T2695" s="231"/>
      <c r="U2695" s="231"/>
      <c r="V2695" s="231"/>
      <c r="W2695" s="251" t="str">
        <f t="shared" si="42"/>
        <v/>
      </c>
    </row>
    <row r="2696" spans="1:23" ht="15" customHeight="1">
      <c r="A2696" s="223"/>
      <c r="B2696" s="223"/>
      <c r="C2696" s="224"/>
      <c r="D2696" s="223"/>
      <c r="E2696" s="223"/>
      <c r="F2696" s="223"/>
      <c r="G2696" s="223"/>
      <c r="H2696" s="223"/>
      <c r="I2696" s="223"/>
      <c r="J2696" s="225"/>
      <c r="K2696" s="223"/>
      <c r="L2696" s="223"/>
      <c r="M2696" s="223"/>
      <c r="N2696" s="223"/>
      <c r="O2696" s="231"/>
      <c r="P2696" s="231"/>
      <c r="Q2696" s="231"/>
      <c r="R2696" s="231"/>
      <c r="S2696" s="223"/>
      <c r="T2696" s="231"/>
      <c r="U2696" s="231"/>
      <c r="V2696" s="231"/>
      <c r="W2696" s="251" t="str">
        <f t="shared" si="42"/>
        <v/>
      </c>
    </row>
    <row r="2697" spans="1:23" ht="15" customHeight="1">
      <c r="A2697" s="223"/>
      <c r="B2697" s="223"/>
      <c r="C2697" s="224"/>
      <c r="D2697" s="223"/>
      <c r="E2697" s="223"/>
      <c r="F2697" s="223"/>
      <c r="G2697" s="223"/>
      <c r="H2697" s="223"/>
      <c r="I2697" s="223"/>
      <c r="J2697" s="225"/>
      <c r="K2697" s="223"/>
      <c r="L2697" s="223"/>
      <c r="M2697" s="223"/>
      <c r="N2697" s="223"/>
      <c r="O2697" s="231"/>
      <c r="P2697" s="231"/>
      <c r="Q2697" s="231"/>
      <c r="R2697" s="231"/>
      <c r="S2697" s="223"/>
      <c r="T2697" s="231"/>
      <c r="U2697" s="231"/>
      <c r="V2697" s="231"/>
      <c r="W2697" s="251" t="str">
        <f t="shared" si="42"/>
        <v/>
      </c>
    </row>
    <row r="2698" spans="1:23" ht="15" customHeight="1">
      <c r="A2698" s="223"/>
      <c r="B2698" s="223"/>
      <c r="C2698" s="224"/>
      <c r="D2698" s="223"/>
      <c r="E2698" s="223"/>
      <c r="F2698" s="223"/>
      <c r="G2698" s="223"/>
      <c r="H2698" s="223"/>
      <c r="I2698" s="223"/>
      <c r="J2698" s="225"/>
      <c r="K2698" s="223"/>
      <c r="L2698" s="223"/>
      <c r="M2698" s="223"/>
      <c r="N2698" s="223"/>
      <c r="O2698" s="231"/>
      <c r="P2698" s="231"/>
      <c r="Q2698" s="231"/>
      <c r="R2698" s="231"/>
      <c r="S2698" s="223"/>
      <c r="T2698" s="231"/>
      <c r="U2698" s="231"/>
      <c r="V2698" s="231"/>
      <c r="W2698" s="251" t="str">
        <f t="shared" si="42"/>
        <v/>
      </c>
    </row>
    <row r="2699" spans="1:23" ht="15" customHeight="1">
      <c r="A2699" s="223"/>
      <c r="B2699" s="223"/>
      <c r="C2699" s="224"/>
      <c r="D2699" s="223"/>
      <c r="E2699" s="223"/>
      <c r="F2699" s="223"/>
      <c r="G2699" s="223"/>
      <c r="H2699" s="223"/>
      <c r="I2699" s="223"/>
      <c r="J2699" s="225"/>
      <c r="K2699" s="223"/>
      <c r="L2699" s="223"/>
      <c r="M2699" s="223"/>
      <c r="N2699" s="223"/>
      <c r="O2699" s="231"/>
      <c r="P2699" s="231"/>
      <c r="Q2699" s="231"/>
      <c r="R2699" s="231"/>
      <c r="S2699" s="223"/>
      <c r="T2699" s="231"/>
      <c r="U2699" s="231"/>
      <c r="V2699" s="231"/>
      <c r="W2699" s="251" t="str">
        <f t="shared" si="42"/>
        <v/>
      </c>
    </row>
    <row r="2700" spans="1:23" ht="15" customHeight="1">
      <c r="A2700" s="223"/>
      <c r="B2700" s="223"/>
      <c r="C2700" s="224"/>
      <c r="D2700" s="223"/>
      <c r="E2700" s="223"/>
      <c r="F2700" s="223"/>
      <c r="G2700" s="223"/>
      <c r="H2700" s="223"/>
      <c r="I2700" s="223"/>
      <c r="J2700" s="225"/>
      <c r="K2700" s="223"/>
      <c r="L2700" s="223"/>
      <c r="M2700" s="223"/>
      <c r="N2700" s="223"/>
      <c r="O2700" s="231"/>
      <c r="P2700" s="231"/>
      <c r="Q2700" s="231"/>
      <c r="R2700" s="231"/>
      <c r="S2700" s="223"/>
      <c r="T2700" s="231"/>
      <c r="U2700" s="231"/>
      <c r="V2700" s="231"/>
      <c r="W2700" s="251" t="str">
        <f t="shared" si="42"/>
        <v/>
      </c>
    </row>
    <row r="2701" spans="1:23" ht="15" customHeight="1">
      <c r="A2701" s="223"/>
      <c r="B2701" s="223"/>
      <c r="C2701" s="224"/>
      <c r="D2701" s="223"/>
      <c r="E2701" s="223"/>
      <c r="F2701" s="223"/>
      <c r="G2701" s="223"/>
      <c r="H2701" s="223"/>
      <c r="I2701" s="223"/>
      <c r="J2701" s="225"/>
      <c r="K2701" s="223"/>
      <c r="L2701" s="223"/>
      <c r="M2701" s="223"/>
      <c r="N2701" s="223"/>
      <c r="O2701" s="231"/>
      <c r="P2701" s="231"/>
      <c r="Q2701" s="231"/>
      <c r="R2701" s="231"/>
      <c r="S2701" s="223"/>
      <c r="T2701" s="231"/>
      <c r="U2701" s="231"/>
      <c r="V2701" s="231"/>
      <c r="W2701" s="251" t="str">
        <f t="shared" si="42"/>
        <v/>
      </c>
    </row>
    <row r="2702" spans="1:23" ht="15" customHeight="1">
      <c r="A2702" s="223"/>
      <c r="B2702" s="223"/>
      <c r="C2702" s="224"/>
      <c r="D2702" s="223"/>
      <c r="E2702" s="223"/>
      <c r="F2702" s="223"/>
      <c r="G2702" s="223"/>
      <c r="H2702" s="223"/>
      <c r="I2702" s="223"/>
      <c r="J2702" s="225"/>
      <c r="K2702" s="223"/>
      <c r="L2702" s="223"/>
      <c r="M2702" s="223"/>
      <c r="N2702" s="223"/>
      <c r="O2702" s="231"/>
      <c r="P2702" s="231"/>
      <c r="Q2702" s="231"/>
      <c r="R2702" s="231"/>
      <c r="S2702" s="223"/>
      <c r="T2702" s="231"/>
      <c r="U2702" s="231"/>
      <c r="V2702" s="231"/>
      <c r="W2702" s="251" t="str">
        <f t="shared" si="42"/>
        <v/>
      </c>
    </row>
    <row r="2703" spans="1:23" ht="15" customHeight="1">
      <c r="A2703" s="223"/>
      <c r="B2703" s="223"/>
      <c r="C2703" s="224"/>
      <c r="D2703" s="223"/>
      <c r="E2703" s="223"/>
      <c r="F2703" s="223"/>
      <c r="G2703" s="223"/>
      <c r="H2703" s="223"/>
      <c r="I2703" s="223"/>
      <c r="J2703" s="225"/>
      <c r="K2703" s="223"/>
      <c r="L2703" s="223"/>
      <c r="M2703" s="223"/>
      <c r="N2703" s="223"/>
      <c r="O2703" s="231"/>
      <c r="P2703" s="231"/>
      <c r="Q2703" s="231"/>
      <c r="R2703" s="231"/>
      <c r="S2703" s="223"/>
      <c r="T2703" s="231"/>
      <c r="U2703" s="231"/>
      <c r="V2703" s="231"/>
      <c r="W2703" s="251" t="str">
        <f t="shared" si="42"/>
        <v/>
      </c>
    </row>
    <row r="2704" spans="1:23" ht="15" customHeight="1">
      <c r="A2704" s="223"/>
      <c r="B2704" s="223"/>
      <c r="C2704" s="224"/>
      <c r="D2704" s="223"/>
      <c r="E2704" s="223"/>
      <c r="F2704" s="223"/>
      <c r="G2704" s="223"/>
      <c r="H2704" s="223"/>
      <c r="I2704" s="223"/>
      <c r="J2704" s="225"/>
      <c r="K2704" s="223"/>
      <c r="L2704" s="223"/>
      <c r="M2704" s="223"/>
      <c r="N2704" s="223"/>
      <c r="O2704" s="231"/>
      <c r="P2704" s="231"/>
      <c r="Q2704" s="231"/>
      <c r="R2704" s="231"/>
      <c r="S2704" s="223"/>
      <c r="T2704" s="231"/>
      <c r="U2704" s="231"/>
      <c r="V2704" s="231"/>
      <c r="W2704" s="251" t="str">
        <f t="shared" si="42"/>
        <v/>
      </c>
    </row>
    <row r="2705" spans="1:23" ht="15" customHeight="1">
      <c r="A2705" s="223"/>
      <c r="B2705" s="223"/>
      <c r="C2705" s="224"/>
      <c r="D2705" s="223"/>
      <c r="E2705" s="223"/>
      <c r="F2705" s="223"/>
      <c r="G2705" s="223"/>
      <c r="H2705" s="223"/>
      <c r="I2705" s="223"/>
      <c r="J2705" s="225"/>
      <c r="K2705" s="223"/>
      <c r="L2705" s="223"/>
      <c r="M2705" s="223"/>
      <c r="N2705" s="223"/>
      <c r="O2705" s="231"/>
      <c r="P2705" s="231"/>
      <c r="Q2705" s="231"/>
      <c r="R2705" s="231"/>
      <c r="S2705" s="223"/>
      <c r="T2705" s="231"/>
      <c r="U2705" s="231"/>
      <c r="V2705" s="231"/>
      <c r="W2705" s="251" t="str">
        <f t="shared" si="42"/>
        <v/>
      </c>
    </row>
    <row r="2706" spans="1:23" ht="15" customHeight="1">
      <c r="A2706" s="223"/>
      <c r="B2706" s="223"/>
      <c r="C2706" s="224"/>
      <c r="D2706" s="223"/>
      <c r="E2706" s="223"/>
      <c r="F2706" s="223"/>
      <c r="G2706" s="223"/>
      <c r="H2706" s="223"/>
      <c r="I2706" s="223"/>
      <c r="J2706" s="225"/>
      <c r="K2706" s="223"/>
      <c r="L2706" s="223"/>
      <c r="M2706" s="223"/>
      <c r="N2706" s="223"/>
      <c r="O2706" s="231"/>
      <c r="P2706" s="231"/>
      <c r="Q2706" s="231"/>
      <c r="R2706" s="231"/>
      <c r="S2706" s="223"/>
      <c r="T2706" s="231"/>
      <c r="U2706" s="231"/>
      <c r="V2706" s="231"/>
      <c r="W2706" s="251" t="str">
        <f t="shared" si="42"/>
        <v/>
      </c>
    </row>
    <row r="2707" spans="1:23" ht="15" customHeight="1">
      <c r="A2707" s="223"/>
      <c r="B2707" s="223"/>
      <c r="C2707" s="224"/>
      <c r="D2707" s="223"/>
      <c r="E2707" s="223"/>
      <c r="F2707" s="223"/>
      <c r="G2707" s="223"/>
      <c r="H2707" s="223"/>
      <c r="I2707" s="223"/>
      <c r="J2707" s="225"/>
      <c r="K2707" s="223"/>
      <c r="L2707" s="223"/>
      <c r="M2707" s="223"/>
      <c r="N2707" s="223"/>
      <c r="O2707" s="231"/>
      <c r="P2707" s="231"/>
      <c r="Q2707" s="231"/>
      <c r="R2707" s="231"/>
      <c r="S2707" s="223"/>
      <c r="T2707" s="231"/>
      <c r="U2707" s="231"/>
      <c r="V2707" s="231"/>
      <c r="W2707" s="251" t="str">
        <f t="shared" si="42"/>
        <v/>
      </c>
    </row>
    <row r="2708" spans="1:23" ht="15" customHeight="1">
      <c r="A2708" s="223"/>
      <c r="B2708" s="223"/>
      <c r="C2708" s="224"/>
      <c r="D2708" s="223"/>
      <c r="E2708" s="223"/>
      <c r="F2708" s="223"/>
      <c r="G2708" s="223"/>
      <c r="H2708" s="223"/>
      <c r="I2708" s="223"/>
      <c r="J2708" s="225"/>
      <c r="K2708" s="223"/>
      <c r="L2708" s="223"/>
      <c r="M2708" s="223"/>
      <c r="N2708" s="223"/>
      <c r="O2708" s="231"/>
      <c r="P2708" s="231"/>
      <c r="Q2708" s="231"/>
      <c r="R2708" s="231"/>
      <c r="S2708" s="223"/>
      <c r="T2708" s="231"/>
      <c r="U2708" s="231"/>
      <c r="V2708" s="231"/>
      <c r="W2708" s="251" t="str">
        <f t="shared" si="42"/>
        <v/>
      </c>
    </row>
    <row r="2709" spans="1:23" ht="15" customHeight="1">
      <c r="A2709" s="223"/>
      <c r="B2709" s="223"/>
      <c r="C2709" s="224"/>
      <c r="D2709" s="223"/>
      <c r="E2709" s="223"/>
      <c r="F2709" s="223"/>
      <c r="G2709" s="223"/>
      <c r="H2709" s="223"/>
      <c r="I2709" s="223"/>
      <c r="J2709" s="225"/>
      <c r="K2709" s="223"/>
      <c r="L2709" s="223"/>
      <c r="M2709" s="223"/>
      <c r="N2709" s="223"/>
      <c r="O2709" s="231"/>
      <c r="P2709" s="231"/>
      <c r="Q2709" s="231"/>
      <c r="R2709" s="231"/>
      <c r="S2709" s="223"/>
      <c r="T2709" s="231"/>
      <c r="U2709" s="231"/>
      <c r="V2709" s="231"/>
      <c r="W2709" s="251" t="str">
        <f t="shared" si="42"/>
        <v/>
      </c>
    </row>
    <row r="2710" spans="1:23" ht="15" customHeight="1">
      <c r="A2710" s="223"/>
      <c r="B2710" s="223"/>
      <c r="C2710" s="224"/>
      <c r="D2710" s="223"/>
      <c r="E2710" s="223"/>
      <c r="F2710" s="223"/>
      <c r="G2710" s="223"/>
      <c r="H2710" s="223"/>
      <c r="I2710" s="223"/>
      <c r="J2710" s="225"/>
      <c r="K2710" s="223"/>
      <c r="L2710" s="223"/>
      <c r="M2710" s="223"/>
      <c r="N2710" s="223"/>
      <c r="O2710" s="231"/>
      <c r="P2710" s="231"/>
      <c r="Q2710" s="231"/>
      <c r="R2710" s="231"/>
      <c r="S2710" s="223"/>
      <c r="T2710" s="231"/>
      <c r="U2710" s="231"/>
      <c r="V2710" s="231"/>
      <c r="W2710" s="251" t="str">
        <f t="shared" si="42"/>
        <v/>
      </c>
    </row>
    <row r="2711" spans="1:23" ht="15" customHeight="1">
      <c r="A2711" s="223"/>
      <c r="B2711" s="223"/>
      <c r="C2711" s="224"/>
      <c r="D2711" s="223"/>
      <c r="E2711" s="223"/>
      <c r="F2711" s="223"/>
      <c r="G2711" s="223"/>
      <c r="H2711" s="223"/>
      <c r="I2711" s="223"/>
      <c r="J2711" s="225"/>
      <c r="K2711" s="223"/>
      <c r="L2711" s="223"/>
      <c r="M2711" s="223"/>
      <c r="N2711" s="223"/>
      <c r="O2711" s="231"/>
      <c r="P2711" s="231"/>
      <c r="Q2711" s="231"/>
      <c r="R2711" s="231"/>
      <c r="S2711" s="223"/>
      <c r="T2711" s="231"/>
      <c r="U2711" s="231"/>
      <c r="V2711" s="231"/>
      <c r="W2711" s="251" t="str">
        <f t="shared" si="42"/>
        <v/>
      </c>
    </row>
    <row r="2712" spans="1:23" ht="15" customHeight="1">
      <c r="A2712" s="223"/>
      <c r="B2712" s="223"/>
      <c r="C2712" s="224"/>
      <c r="D2712" s="223"/>
      <c r="E2712" s="223"/>
      <c r="F2712" s="223"/>
      <c r="G2712" s="223"/>
      <c r="H2712" s="223"/>
      <c r="I2712" s="223"/>
      <c r="J2712" s="225"/>
      <c r="K2712" s="223"/>
      <c r="L2712" s="223"/>
      <c r="M2712" s="223"/>
      <c r="N2712" s="223"/>
      <c r="O2712" s="231"/>
      <c r="P2712" s="231"/>
      <c r="Q2712" s="231"/>
      <c r="R2712" s="231"/>
      <c r="S2712" s="223"/>
      <c r="T2712" s="231"/>
      <c r="U2712" s="231"/>
      <c r="V2712" s="231"/>
      <c r="W2712" s="251" t="str">
        <f t="shared" si="42"/>
        <v/>
      </c>
    </row>
    <row r="2713" spans="1:23" ht="15" customHeight="1">
      <c r="A2713" s="223"/>
      <c r="B2713" s="223"/>
      <c r="C2713" s="224"/>
      <c r="D2713" s="223"/>
      <c r="E2713" s="223"/>
      <c r="F2713" s="223"/>
      <c r="G2713" s="223"/>
      <c r="H2713" s="223"/>
      <c r="I2713" s="223"/>
      <c r="J2713" s="225"/>
      <c r="K2713" s="223"/>
      <c r="L2713" s="223"/>
      <c r="M2713" s="223"/>
      <c r="N2713" s="223"/>
      <c r="O2713" s="231"/>
      <c r="P2713" s="231"/>
      <c r="Q2713" s="231"/>
      <c r="R2713" s="231"/>
      <c r="S2713" s="223"/>
      <c r="T2713" s="231"/>
      <c r="U2713" s="231"/>
      <c r="V2713" s="231"/>
      <c r="W2713" s="251" t="str">
        <f t="shared" si="42"/>
        <v/>
      </c>
    </row>
    <row r="2714" spans="1:23" ht="15" customHeight="1">
      <c r="A2714" s="223"/>
      <c r="B2714" s="223"/>
      <c r="C2714" s="224"/>
      <c r="D2714" s="223"/>
      <c r="E2714" s="223"/>
      <c r="F2714" s="223"/>
      <c r="G2714" s="223"/>
      <c r="H2714" s="223"/>
      <c r="I2714" s="223"/>
      <c r="J2714" s="225"/>
      <c r="K2714" s="223"/>
      <c r="L2714" s="223"/>
      <c r="M2714" s="223"/>
      <c r="N2714" s="223"/>
      <c r="O2714" s="231"/>
      <c r="P2714" s="231"/>
      <c r="Q2714" s="231"/>
      <c r="R2714" s="231"/>
      <c r="S2714" s="223"/>
      <c r="T2714" s="231"/>
      <c r="U2714" s="231"/>
      <c r="V2714" s="231"/>
      <c r="W2714" s="251" t="str">
        <f t="shared" si="42"/>
        <v/>
      </c>
    </row>
    <row r="2715" spans="1:23" ht="15" customHeight="1">
      <c r="A2715" s="223"/>
      <c r="B2715" s="223"/>
      <c r="C2715" s="224"/>
      <c r="D2715" s="223"/>
      <c r="E2715" s="223"/>
      <c r="F2715" s="223"/>
      <c r="G2715" s="223"/>
      <c r="H2715" s="223"/>
      <c r="I2715" s="223"/>
      <c r="J2715" s="225"/>
      <c r="K2715" s="223"/>
      <c r="L2715" s="223"/>
      <c r="M2715" s="223"/>
      <c r="N2715" s="223"/>
      <c r="O2715" s="231"/>
      <c r="P2715" s="231"/>
      <c r="Q2715" s="231"/>
      <c r="R2715" s="231"/>
      <c r="S2715" s="223"/>
      <c r="T2715" s="231"/>
      <c r="U2715" s="231"/>
      <c r="V2715" s="231"/>
      <c r="W2715" s="251" t="str">
        <f t="shared" si="42"/>
        <v/>
      </c>
    </row>
    <row r="2716" spans="1:23" ht="15" customHeight="1">
      <c r="A2716" s="223"/>
      <c r="B2716" s="223"/>
      <c r="C2716" s="224"/>
      <c r="D2716" s="223"/>
      <c r="E2716" s="223"/>
      <c r="F2716" s="223"/>
      <c r="G2716" s="223"/>
      <c r="H2716" s="223"/>
      <c r="I2716" s="223"/>
      <c r="J2716" s="225"/>
      <c r="K2716" s="223"/>
      <c r="L2716" s="223"/>
      <c r="M2716" s="223"/>
      <c r="N2716" s="223"/>
      <c r="O2716" s="231"/>
      <c r="P2716" s="231"/>
      <c r="Q2716" s="231"/>
      <c r="R2716" s="231"/>
      <c r="S2716" s="223"/>
      <c r="T2716" s="231"/>
      <c r="U2716" s="231"/>
      <c r="V2716" s="231"/>
      <c r="W2716" s="251" t="str">
        <f t="shared" si="42"/>
        <v/>
      </c>
    </row>
    <row r="2717" spans="1:23" ht="15" customHeight="1">
      <c r="A2717" s="223"/>
      <c r="B2717" s="223"/>
      <c r="C2717" s="224"/>
      <c r="D2717" s="223"/>
      <c r="E2717" s="223"/>
      <c r="F2717" s="223"/>
      <c r="G2717" s="223"/>
      <c r="H2717" s="223"/>
      <c r="I2717" s="223"/>
      <c r="J2717" s="225"/>
      <c r="K2717" s="223"/>
      <c r="L2717" s="223"/>
      <c r="M2717" s="223"/>
      <c r="N2717" s="223"/>
      <c r="O2717" s="231"/>
      <c r="P2717" s="231"/>
      <c r="Q2717" s="231"/>
      <c r="R2717" s="231"/>
      <c r="S2717" s="223"/>
      <c r="T2717" s="231"/>
      <c r="U2717" s="231"/>
      <c r="V2717" s="231"/>
      <c r="W2717" s="251" t="str">
        <f t="shared" si="42"/>
        <v/>
      </c>
    </row>
    <row r="2718" spans="1:23" ht="15" customHeight="1">
      <c r="A2718" s="223"/>
      <c r="B2718" s="223"/>
      <c r="C2718" s="224"/>
      <c r="D2718" s="223"/>
      <c r="E2718" s="223"/>
      <c r="F2718" s="223"/>
      <c r="G2718" s="223"/>
      <c r="H2718" s="223"/>
      <c r="I2718" s="223"/>
      <c r="J2718" s="225"/>
      <c r="K2718" s="223"/>
      <c r="L2718" s="223"/>
      <c r="M2718" s="223"/>
      <c r="N2718" s="223"/>
      <c r="O2718" s="231"/>
      <c r="P2718" s="231"/>
      <c r="Q2718" s="231"/>
      <c r="R2718" s="231"/>
      <c r="S2718" s="223"/>
      <c r="T2718" s="231"/>
      <c r="U2718" s="231"/>
      <c r="V2718" s="231"/>
      <c r="W2718" s="251" t="str">
        <f t="shared" si="42"/>
        <v/>
      </c>
    </row>
    <row r="2719" spans="1:23" ht="15" customHeight="1">
      <c r="A2719" s="223"/>
      <c r="B2719" s="223"/>
      <c r="C2719" s="224"/>
      <c r="D2719" s="223"/>
      <c r="E2719" s="223"/>
      <c r="F2719" s="223"/>
      <c r="G2719" s="223"/>
      <c r="H2719" s="223"/>
      <c r="I2719" s="223"/>
      <c r="J2719" s="225"/>
      <c r="K2719" s="223"/>
      <c r="L2719" s="223"/>
      <c r="M2719" s="223"/>
      <c r="N2719" s="223"/>
      <c r="O2719" s="231"/>
      <c r="P2719" s="231"/>
      <c r="Q2719" s="231"/>
      <c r="R2719" s="231"/>
      <c r="S2719" s="223"/>
      <c r="T2719" s="231"/>
      <c r="U2719" s="231"/>
      <c r="V2719" s="231"/>
      <c r="W2719" s="251" t="str">
        <f t="shared" si="42"/>
        <v/>
      </c>
    </row>
    <row r="2720" spans="1:23" ht="15" customHeight="1">
      <c r="A2720" s="223"/>
      <c r="B2720" s="223"/>
      <c r="C2720" s="224"/>
      <c r="D2720" s="223"/>
      <c r="E2720" s="223"/>
      <c r="F2720" s="223"/>
      <c r="G2720" s="223"/>
      <c r="H2720" s="223"/>
      <c r="I2720" s="223"/>
      <c r="J2720" s="225"/>
      <c r="K2720" s="223"/>
      <c r="L2720" s="223"/>
      <c r="M2720" s="223"/>
      <c r="N2720" s="223"/>
      <c r="O2720" s="231"/>
      <c r="P2720" s="231"/>
      <c r="Q2720" s="231"/>
      <c r="R2720" s="231"/>
      <c r="S2720" s="223"/>
      <c r="T2720" s="231"/>
      <c r="U2720" s="231"/>
      <c r="V2720" s="231"/>
      <c r="W2720" s="251" t="str">
        <f t="shared" si="42"/>
        <v/>
      </c>
    </row>
    <row r="2721" spans="1:23" ht="15" customHeight="1">
      <c r="A2721" s="223"/>
      <c r="B2721" s="223"/>
      <c r="C2721" s="224"/>
      <c r="D2721" s="223"/>
      <c r="E2721" s="223"/>
      <c r="F2721" s="223"/>
      <c r="G2721" s="223"/>
      <c r="H2721" s="223"/>
      <c r="I2721" s="223"/>
      <c r="J2721" s="225"/>
      <c r="K2721" s="223"/>
      <c r="L2721" s="223"/>
      <c r="M2721" s="223"/>
      <c r="N2721" s="223"/>
      <c r="O2721" s="231"/>
      <c r="P2721" s="231"/>
      <c r="Q2721" s="231"/>
      <c r="R2721" s="231"/>
      <c r="S2721" s="223"/>
      <c r="T2721" s="231"/>
      <c r="U2721" s="231"/>
      <c r="V2721" s="231"/>
      <c r="W2721" s="251" t="str">
        <f t="shared" si="42"/>
        <v/>
      </c>
    </row>
    <row r="2722" spans="1:23" ht="15" customHeight="1">
      <c r="A2722" s="223"/>
      <c r="B2722" s="223"/>
      <c r="C2722" s="224"/>
      <c r="D2722" s="223"/>
      <c r="E2722" s="223"/>
      <c r="F2722" s="223"/>
      <c r="G2722" s="223"/>
      <c r="H2722" s="223"/>
      <c r="I2722" s="223"/>
      <c r="J2722" s="225"/>
      <c r="K2722" s="223"/>
      <c r="L2722" s="223"/>
      <c r="M2722" s="223"/>
      <c r="N2722" s="223"/>
      <c r="O2722" s="231"/>
      <c r="P2722" s="231"/>
      <c r="Q2722" s="231"/>
      <c r="R2722" s="231"/>
      <c r="S2722" s="223"/>
      <c r="T2722" s="231"/>
      <c r="U2722" s="231"/>
      <c r="V2722" s="231"/>
      <c r="W2722" s="251" t="str">
        <f t="shared" si="42"/>
        <v/>
      </c>
    </row>
    <row r="2723" spans="1:23" ht="15" customHeight="1">
      <c r="A2723" s="223"/>
      <c r="B2723" s="223"/>
      <c r="C2723" s="224"/>
      <c r="D2723" s="223"/>
      <c r="E2723" s="223"/>
      <c r="F2723" s="223"/>
      <c r="G2723" s="223"/>
      <c r="H2723" s="223"/>
      <c r="I2723" s="223"/>
      <c r="J2723" s="225"/>
      <c r="K2723" s="223"/>
      <c r="L2723" s="223"/>
      <c r="M2723" s="223"/>
      <c r="N2723" s="223"/>
      <c r="O2723" s="231"/>
      <c r="P2723" s="231"/>
      <c r="Q2723" s="231"/>
      <c r="R2723" s="231"/>
      <c r="S2723" s="223"/>
      <c r="T2723" s="231"/>
      <c r="U2723" s="231"/>
      <c r="V2723" s="231"/>
      <c r="W2723" s="251" t="str">
        <f t="shared" si="42"/>
        <v/>
      </c>
    </row>
    <row r="2724" spans="1:23" ht="15" customHeight="1">
      <c r="A2724" s="223"/>
      <c r="B2724" s="223"/>
      <c r="C2724" s="224"/>
      <c r="D2724" s="223"/>
      <c r="E2724" s="223"/>
      <c r="F2724" s="223"/>
      <c r="G2724" s="223"/>
      <c r="H2724" s="223"/>
      <c r="I2724" s="223"/>
      <c r="J2724" s="225"/>
      <c r="K2724" s="223"/>
      <c r="L2724" s="223"/>
      <c r="M2724" s="223"/>
      <c r="N2724" s="223"/>
      <c r="O2724" s="231"/>
      <c r="P2724" s="231"/>
      <c r="Q2724" s="231"/>
      <c r="R2724" s="231"/>
      <c r="S2724" s="223"/>
      <c r="T2724" s="231"/>
      <c r="U2724" s="231"/>
      <c r="V2724" s="231"/>
      <c r="W2724" s="251" t="str">
        <f t="shared" si="42"/>
        <v/>
      </c>
    </row>
    <row r="2725" spans="1:23" ht="15" customHeight="1">
      <c r="A2725" s="223"/>
      <c r="B2725" s="223"/>
      <c r="C2725" s="224"/>
      <c r="D2725" s="223"/>
      <c r="E2725" s="223"/>
      <c r="F2725" s="223"/>
      <c r="G2725" s="223"/>
      <c r="H2725" s="223"/>
      <c r="I2725" s="223"/>
      <c r="J2725" s="225"/>
      <c r="K2725" s="223"/>
      <c r="L2725" s="223"/>
      <c r="M2725" s="223"/>
      <c r="N2725" s="223"/>
      <c r="O2725" s="231"/>
      <c r="P2725" s="231"/>
      <c r="Q2725" s="231"/>
      <c r="R2725" s="231"/>
      <c r="S2725" s="223"/>
      <c r="T2725" s="231"/>
      <c r="U2725" s="231"/>
      <c r="V2725" s="231"/>
      <c r="W2725" s="251" t="str">
        <f t="shared" si="42"/>
        <v/>
      </c>
    </row>
    <row r="2726" spans="1:23" ht="15" customHeight="1">
      <c r="A2726" s="223"/>
      <c r="B2726" s="223"/>
      <c r="C2726" s="224"/>
      <c r="D2726" s="223"/>
      <c r="E2726" s="223"/>
      <c r="F2726" s="223"/>
      <c r="G2726" s="223"/>
      <c r="H2726" s="223"/>
      <c r="I2726" s="223"/>
      <c r="J2726" s="225"/>
      <c r="K2726" s="223"/>
      <c r="L2726" s="223"/>
      <c r="M2726" s="223"/>
      <c r="N2726" s="223"/>
      <c r="O2726" s="231"/>
      <c r="P2726" s="231"/>
      <c r="Q2726" s="231"/>
      <c r="R2726" s="231"/>
      <c r="S2726" s="223"/>
      <c r="T2726" s="231"/>
      <c r="U2726" s="231"/>
      <c r="V2726" s="231"/>
      <c r="W2726" s="251" t="str">
        <f t="shared" si="42"/>
        <v/>
      </c>
    </row>
    <row r="2727" spans="1:23" ht="15" customHeight="1">
      <c r="A2727" s="223"/>
      <c r="B2727" s="223"/>
      <c r="C2727" s="224"/>
      <c r="D2727" s="223"/>
      <c r="E2727" s="223"/>
      <c r="F2727" s="223"/>
      <c r="G2727" s="223"/>
      <c r="H2727" s="223"/>
      <c r="I2727" s="223"/>
      <c r="J2727" s="225"/>
      <c r="K2727" s="223"/>
      <c r="L2727" s="223"/>
      <c r="M2727" s="223"/>
      <c r="N2727" s="223"/>
      <c r="O2727" s="231"/>
      <c r="P2727" s="231"/>
      <c r="Q2727" s="231"/>
      <c r="R2727" s="231"/>
      <c r="S2727" s="223"/>
      <c r="T2727" s="231"/>
      <c r="U2727" s="231"/>
      <c r="V2727" s="231"/>
      <c r="W2727" s="251" t="str">
        <f t="shared" si="42"/>
        <v/>
      </c>
    </row>
    <row r="2728" spans="1:23" ht="15" customHeight="1">
      <c r="A2728" s="223"/>
      <c r="B2728" s="223"/>
      <c r="C2728" s="224"/>
      <c r="D2728" s="223"/>
      <c r="E2728" s="223"/>
      <c r="F2728" s="223"/>
      <c r="G2728" s="223"/>
      <c r="H2728" s="223"/>
      <c r="I2728" s="223"/>
      <c r="J2728" s="225"/>
      <c r="K2728" s="223"/>
      <c r="L2728" s="223"/>
      <c r="M2728" s="223"/>
      <c r="N2728" s="223"/>
      <c r="O2728" s="231"/>
      <c r="P2728" s="231"/>
      <c r="Q2728" s="231"/>
      <c r="R2728" s="231"/>
      <c r="S2728" s="223"/>
      <c r="T2728" s="231"/>
      <c r="U2728" s="231"/>
      <c r="V2728" s="231"/>
      <c r="W2728" s="251" t="str">
        <f t="shared" si="42"/>
        <v/>
      </c>
    </row>
    <row r="2729" spans="1:23" ht="15" customHeight="1">
      <c r="A2729" s="223"/>
      <c r="B2729" s="223"/>
      <c r="C2729" s="224"/>
      <c r="D2729" s="223"/>
      <c r="E2729" s="223"/>
      <c r="F2729" s="223"/>
      <c r="G2729" s="223"/>
      <c r="H2729" s="223"/>
      <c r="I2729" s="223"/>
      <c r="J2729" s="225"/>
      <c r="K2729" s="223"/>
      <c r="L2729" s="223"/>
      <c r="M2729" s="223"/>
      <c r="N2729" s="223"/>
      <c r="O2729" s="231"/>
      <c r="P2729" s="231"/>
      <c r="Q2729" s="231"/>
      <c r="R2729" s="231"/>
      <c r="S2729" s="223"/>
      <c r="T2729" s="231"/>
      <c r="U2729" s="231"/>
      <c r="V2729" s="231"/>
      <c r="W2729" s="251" t="str">
        <f t="shared" si="42"/>
        <v/>
      </c>
    </row>
    <row r="2730" spans="1:23" ht="15" customHeight="1">
      <c r="A2730" s="223"/>
      <c r="B2730" s="223"/>
      <c r="C2730" s="224"/>
      <c r="D2730" s="223"/>
      <c r="E2730" s="223"/>
      <c r="F2730" s="223"/>
      <c r="G2730" s="223"/>
      <c r="H2730" s="223"/>
      <c r="I2730" s="223"/>
      <c r="J2730" s="225"/>
      <c r="K2730" s="223"/>
      <c r="L2730" s="223"/>
      <c r="M2730" s="223"/>
      <c r="N2730" s="223"/>
      <c r="O2730" s="231"/>
      <c r="P2730" s="231"/>
      <c r="Q2730" s="231"/>
      <c r="R2730" s="231"/>
      <c r="S2730" s="223"/>
      <c r="T2730" s="231"/>
      <c r="U2730" s="231"/>
      <c r="V2730" s="231"/>
      <c r="W2730" s="251" t="str">
        <f t="shared" si="42"/>
        <v/>
      </c>
    </row>
    <row r="2731" spans="1:23" ht="15" customHeight="1">
      <c r="A2731" s="223"/>
      <c r="B2731" s="223"/>
      <c r="C2731" s="224"/>
      <c r="D2731" s="223"/>
      <c r="E2731" s="223"/>
      <c r="F2731" s="223"/>
      <c r="G2731" s="223"/>
      <c r="H2731" s="223"/>
      <c r="I2731" s="223"/>
      <c r="J2731" s="225"/>
      <c r="K2731" s="223"/>
      <c r="L2731" s="223"/>
      <c r="M2731" s="223"/>
      <c r="N2731" s="223"/>
      <c r="O2731" s="231"/>
      <c r="P2731" s="231"/>
      <c r="Q2731" s="231"/>
      <c r="R2731" s="231"/>
      <c r="S2731" s="223"/>
      <c r="T2731" s="231"/>
      <c r="U2731" s="231"/>
      <c r="V2731" s="231"/>
      <c r="W2731" s="251" t="str">
        <f t="shared" si="42"/>
        <v/>
      </c>
    </row>
    <row r="2732" spans="1:23" ht="15" customHeight="1">
      <c r="A2732" s="223"/>
      <c r="B2732" s="223"/>
      <c r="C2732" s="224"/>
      <c r="D2732" s="223"/>
      <c r="E2732" s="223"/>
      <c r="F2732" s="223"/>
      <c r="G2732" s="223"/>
      <c r="H2732" s="223"/>
      <c r="I2732" s="223"/>
      <c r="J2732" s="225"/>
      <c r="K2732" s="223"/>
      <c r="L2732" s="223"/>
      <c r="M2732" s="223"/>
      <c r="N2732" s="223"/>
      <c r="O2732" s="231"/>
      <c r="P2732" s="231"/>
      <c r="Q2732" s="231"/>
      <c r="R2732" s="231"/>
      <c r="S2732" s="223"/>
      <c r="T2732" s="231"/>
      <c r="U2732" s="231"/>
      <c r="V2732" s="231"/>
      <c r="W2732" s="251" t="str">
        <f t="shared" si="42"/>
        <v/>
      </c>
    </row>
    <row r="2733" spans="1:23" ht="15" customHeight="1">
      <c r="A2733" s="223"/>
      <c r="B2733" s="223"/>
      <c r="C2733" s="224"/>
      <c r="D2733" s="223"/>
      <c r="E2733" s="223"/>
      <c r="F2733" s="223"/>
      <c r="G2733" s="223"/>
      <c r="H2733" s="223"/>
      <c r="I2733" s="223"/>
      <c r="J2733" s="225"/>
      <c r="K2733" s="223"/>
      <c r="L2733" s="223"/>
      <c r="M2733" s="223"/>
      <c r="N2733" s="223"/>
      <c r="O2733" s="231"/>
      <c r="P2733" s="231"/>
      <c r="Q2733" s="231"/>
      <c r="R2733" s="231"/>
      <c r="S2733" s="223"/>
      <c r="T2733" s="231"/>
      <c r="U2733" s="231"/>
      <c r="V2733" s="231"/>
      <c r="W2733" s="251" t="str">
        <f t="shared" si="42"/>
        <v/>
      </c>
    </row>
    <row r="2734" spans="1:23" ht="15" customHeight="1">
      <c r="A2734" s="223"/>
      <c r="B2734" s="223"/>
      <c r="C2734" s="224"/>
      <c r="D2734" s="223"/>
      <c r="E2734" s="223"/>
      <c r="F2734" s="223"/>
      <c r="G2734" s="223"/>
      <c r="H2734" s="223"/>
      <c r="I2734" s="223"/>
      <c r="J2734" s="225"/>
      <c r="K2734" s="223"/>
      <c r="L2734" s="223"/>
      <c r="M2734" s="223"/>
      <c r="N2734" s="223"/>
      <c r="O2734" s="231"/>
      <c r="P2734" s="231"/>
      <c r="Q2734" s="231"/>
      <c r="R2734" s="231"/>
      <c r="S2734" s="223"/>
      <c r="T2734" s="231"/>
      <c r="U2734" s="231"/>
      <c r="V2734" s="231"/>
      <c r="W2734" s="251" t="str">
        <f t="shared" si="42"/>
        <v/>
      </c>
    </row>
    <row r="2735" spans="1:23" ht="15" customHeight="1">
      <c r="A2735" s="223"/>
      <c r="B2735" s="223"/>
      <c r="C2735" s="224"/>
      <c r="D2735" s="223"/>
      <c r="E2735" s="223"/>
      <c r="F2735" s="223"/>
      <c r="G2735" s="223"/>
      <c r="H2735" s="223"/>
      <c r="I2735" s="223"/>
      <c r="J2735" s="225"/>
      <c r="K2735" s="223"/>
      <c r="L2735" s="223"/>
      <c r="M2735" s="223"/>
      <c r="N2735" s="223"/>
      <c r="O2735" s="231"/>
      <c r="P2735" s="231"/>
      <c r="Q2735" s="231"/>
      <c r="R2735" s="231"/>
      <c r="S2735" s="223"/>
      <c r="T2735" s="231"/>
      <c r="U2735" s="231"/>
      <c r="V2735" s="231"/>
      <c r="W2735" s="251" t="str">
        <f t="shared" si="42"/>
        <v/>
      </c>
    </row>
    <row r="2736" spans="1:23" ht="15" customHeight="1">
      <c r="A2736" s="223"/>
      <c r="B2736" s="223"/>
      <c r="C2736" s="224"/>
      <c r="D2736" s="223"/>
      <c r="E2736" s="223"/>
      <c r="F2736" s="223"/>
      <c r="G2736" s="223"/>
      <c r="H2736" s="223"/>
      <c r="I2736" s="223"/>
      <c r="J2736" s="225"/>
      <c r="K2736" s="223"/>
      <c r="L2736" s="223"/>
      <c r="M2736" s="223"/>
      <c r="N2736" s="223"/>
      <c r="O2736" s="231"/>
      <c r="P2736" s="231"/>
      <c r="Q2736" s="231"/>
      <c r="R2736" s="231"/>
      <c r="S2736" s="223"/>
      <c r="T2736" s="231"/>
      <c r="U2736" s="231"/>
      <c r="V2736" s="231"/>
      <c r="W2736" s="251" t="str">
        <f t="shared" si="42"/>
        <v/>
      </c>
    </row>
    <row r="2737" spans="1:23" ht="15" customHeight="1">
      <c r="A2737" s="223"/>
      <c r="B2737" s="223"/>
      <c r="C2737" s="224"/>
      <c r="D2737" s="223"/>
      <c r="E2737" s="223"/>
      <c r="F2737" s="223"/>
      <c r="G2737" s="223"/>
      <c r="H2737" s="223"/>
      <c r="I2737" s="223"/>
      <c r="J2737" s="225"/>
      <c r="K2737" s="223"/>
      <c r="L2737" s="223"/>
      <c r="M2737" s="223"/>
      <c r="N2737" s="223"/>
      <c r="O2737" s="231"/>
      <c r="P2737" s="231"/>
      <c r="Q2737" s="231"/>
      <c r="R2737" s="231"/>
      <c r="S2737" s="223"/>
      <c r="T2737" s="231"/>
      <c r="U2737" s="231"/>
      <c r="V2737" s="231"/>
      <c r="W2737" s="251" t="str">
        <f t="shared" si="42"/>
        <v/>
      </c>
    </row>
    <row r="2738" spans="1:23" ht="15" customHeight="1">
      <c r="A2738" s="223"/>
      <c r="B2738" s="223"/>
      <c r="C2738" s="224"/>
      <c r="D2738" s="223"/>
      <c r="E2738" s="223"/>
      <c r="F2738" s="223"/>
      <c r="G2738" s="223"/>
      <c r="H2738" s="223"/>
      <c r="I2738" s="223"/>
      <c r="J2738" s="225"/>
      <c r="K2738" s="223"/>
      <c r="L2738" s="223"/>
      <c r="M2738" s="223"/>
      <c r="N2738" s="223"/>
      <c r="O2738" s="231"/>
      <c r="P2738" s="231"/>
      <c r="Q2738" s="231"/>
      <c r="R2738" s="231"/>
      <c r="S2738" s="223"/>
      <c r="T2738" s="231"/>
      <c r="U2738" s="231"/>
      <c r="V2738" s="231"/>
      <c r="W2738" s="251" t="str">
        <f t="shared" si="42"/>
        <v/>
      </c>
    </row>
    <row r="2739" spans="1:23" ht="15" customHeight="1">
      <c r="A2739" s="223"/>
      <c r="B2739" s="223"/>
      <c r="C2739" s="224"/>
      <c r="D2739" s="223"/>
      <c r="E2739" s="223"/>
      <c r="F2739" s="223"/>
      <c r="G2739" s="223"/>
      <c r="H2739" s="223"/>
      <c r="I2739" s="223"/>
      <c r="J2739" s="225"/>
      <c r="K2739" s="223"/>
      <c r="L2739" s="223"/>
      <c r="M2739" s="223"/>
      <c r="N2739" s="223"/>
      <c r="O2739" s="231"/>
      <c r="P2739" s="231"/>
      <c r="Q2739" s="231"/>
      <c r="R2739" s="231"/>
      <c r="S2739" s="223"/>
      <c r="T2739" s="231"/>
      <c r="U2739" s="231"/>
      <c r="V2739" s="231"/>
      <c r="W2739" s="251" t="str">
        <f t="shared" si="42"/>
        <v/>
      </c>
    </row>
    <row r="2740" spans="1:23" ht="15" customHeight="1">
      <c r="A2740" s="223"/>
      <c r="B2740" s="223"/>
      <c r="C2740" s="224"/>
      <c r="D2740" s="223"/>
      <c r="E2740" s="223"/>
      <c r="F2740" s="223"/>
      <c r="G2740" s="223"/>
      <c r="H2740" s="223"/>
      <c r="I2740" s="223"/>
      <c r="J2740" s="225"/>
      <c r="K2740" s="223"/>
      <c r="L2740" s="223"/>
      <c r="M2740" s="223"/>
      <c r="N2740" s="223"/>
      <c r="O2740" s="231"/>
      <c r="P2740" s="231"/>
      <c r="Q2740" s="231"/>
      <c r="R2740" s="231"/>
      <c r="S2740" s="223"/>
      <c r="T2740" s="231"/>
      <c r="U2740" s="231"/>
      <c r="V2740" s="231"/>
      <c r="W2740" s="251" t="str">
        <f t="shared" si="42"/>
        <v/>
      </c>
    </row>
    <row r="2741" spans="1:23" ht="15" customHeight="1">
      <c r="A2741" s="223"/>
      <c r="B2741" s="223"/>
      <c r="C2741" s="224"/>
      <c r="D2741" s="223"/>
      <c r="E2741" s="223"/>
      <c r="F2741" s="223"/>
      <c r="G2741" s="223"/>
      <c r="H2741" s="223"/>
      <c r="I2741" s="223"/>
      <c r="J2741" s="225"/>
      <c r="K2741" s="223"/>
      <c r="L2741" s="223"/>
      <c r="M2741" s="223"/>
      <c r="N2741" s="223"/>
      <c r="O2741" s="231"/>
      <c r="P2741" s="231"/>
      <c r="Q2741" s="231"/>
      <c r="R2741" s="231"/>
      <c r="S2741" s="223"/>
      <c r="T2741" s="231"/>
      <c r="U2741" s="231"/>
      <c r="V2741" s="231"/>
      <c r="W2741" s="251" t="str">
        <f t="shared" si="42"/>
        <v/>
      </c>
    </row>
    <row r="2742" spans="1:23" ht="15" customHeight="1">
      <c r="A2742" s="223"/>
      <c r="B2742" s="223"/>
      <c r="C2742" s="224"/>
      <c r="D2742" s="223"/>
      <c r="E2742" s="223"/>
      <c r="F2742" s="223"/>
      <c r="G2742" s="223"/>
      <c r="H2742" s="223"/>
      <c r="I2742" s="223"/>
      <c r="J2742" s="225"/>
      <c r="K2742" s="223"/>
      <c r="L2742" s="223"/>
      <c r="M2742" s="223"/>
      <c r="N2742" s="223"/>
      <c r="O2742" s="231"/>
      <c r="P2742" s="231"/>
      <c r="Q2742" s="231"/>
      <c r="R2742" s="231"/>
      <c r="S2742" s="223"/>
      <c r="T2742" s="231"/>
      <c r="U2742" s="231"/>
      <c r="V2742" s="231"/>
      <c r="W2742" s="251" t="str">
        <f t="shared" si="42"/>
        <v/>
      </c>
    </row>
    <row r="2743" spans="1:23" ht="15" customHeight="1">
      <c r="A2743" s="223"/>
      <c r="B2743" s="223"/>
      <c r="C2743" s="224"/>
      <c r="D2743" s="223"/>
      <c r="E2743" s="223"/>
      <c r="F2743" s="223"/>
      <c r="G2743" s="223"/>
      <c r="H2743" s="223"/>
      <c r="I2743" s="223"/>
      <c r="J2743" s="225"/>
      <c r="K2743" s="223"/>
      <c r="L2743" s="223"/>
      <c r="M2743" s="223"/>
      <c r="N2743" s="223"/>
      <c r="O2743" s="231"/>
      <c r="P2743" s="231"/>
      <c r="Q2743" s="231"/>
      <c r="R2743" s="231"/>
      <c r="S2743" s="223"/>
      <c r="T2743" s="231"/>
      <c r="U2743" s="231"/>
      <c r="V2743" s="231"/>
      <c r="W2743" s="251" t="str">
        <f t="shared" si="42"/>
        <v/>
      </c>
    </row>
    <row r="2744" spans="1:23" ht="15" customHeight="1">
      <c r="A2744" s="223"/>
      <c r="B2744" s="223"/>
      <c r="C2744" s="224"/>
      <c r="D2744" s="223"/>
      <c r="E2744" s="223"/>
      <c r="F2744" s="223"/>
      <c r="G2744" s="223"/>
      <c r="H2744" s="223"/>
      <c r="I2744" s="223"/>
      <c r="J2744" s="225"/>
      <c r="K2744" s="223"/>
      <c r="L2744" s="223"/>
      <c r="M2744" s="223"/>
      <c r="N2744" s="223"/>
      <c r="O2744" s="231"/>
      <c r="P2744" s="231"/>
      <c r="Q2744" s="231"/>
      <c r="R2744" s="231"/>
      <c r="S2744" s="223"/>
      <c r="T2744" s="231"/>
      <c r="U2744" s="231"/>
      <c r="V2744" s="231"/>
      <c r="W2744" s="251" t="str">
        <f t="shared" si="42"/>
        <v/>
      </c>
    </row>
    <row r="2745" spans="1:23" ht="15" customHeight="1">
      <c r="A2745" s="223"/>
      <c r="B2745" s="223"/>
      <c r="C2745" s="224"/>
      <c r="D2745" s="223"/>
      <c r="E2745" s="223"/>
      <c r="F2745" s="223"/>
      <c r="G2745" s="223"/>
      <c r="H2745" s="223"/>
      <c r="I2745" s="223"/>
      <c r="J2745" s="225"/>
      <c r="K2745" s="223"/>
      <c r="L2745" s="223"/>
      <c r="M2745" s="223"/>
      <c r="N2745" s="223"/>
      <c r="O2745" s="231"/>
      <c r="P2745" s="231"/>
      <c r="Q2745" s="231"/>
      <c r="R2745" s="231"/>
      <c r="S2745" s="223"/>
      <c r="T2745" s="231"/>
      <c r="U2745" s="231"/>
      <c r="V2745" s="231"/>
      <c r="W2745" s="251" t="str">
        <f t="shared" si="42"/>
        <v/>
      </c>
    </row>
    <row r="2746" spans="1:23" ht="15" customHeight="1">
      <c r="A2746" s="223"/>
      <c r="B2746" s="223"/>
      <c r="C2746" s="224"/>
      <c r="D2746" s="223"/>
      <c r="E2746" s="223"/>
      <c r="F2746" s="223"/>
      <c r="G2746" s="223"/>
      <c r="H2746" s="223"/>
      <c r="I2746" s="223"/>
      <c r="J2746" s="225"/>
      <c r="K2746" s="223"/>
      <c r="L2746" s="223"/>
      <c r="M2746" s="223"/>
      <c r="N2746" s="223"/>
      <c r="O2746" s="231"/>
      <c r="P2746" s="231"/>
      <c r="Q2746" s="231"/>
      <c r="R2746" s="231"/>
      <c r="S2746" s="223"/>
      <c r="T2746" s="231"/>
      <c r="U2746" s="231"/>
      <c r="V2746" s="231"/>
      <c r="W2746" s="251" t="str">
        <f t="shared" si="42"/>
        <v/>
      </c>
    </row>
    <row r="2747" spans="1:23" ht="15" customHeight="1">
      <c r="A2747" s="223"/>
      <c r="B2747" s="223"/>
      <c r="C2747" s="224"/>
      <c r="D2747" s="223"/>
      <c r="E2747" s="223"/>
      <c r="F2747" s="223"/>
      <c r="G2747" s="223"/>
      <c r="H2747" s="223"/>
      <c r="I2747" s="223"/>
      <c r="J2747" s="225"/>
      <c r="K2747" s="223"/>
      <c r="L2747" s="223"/>
      <c r="M2747" s="223"/>
      <c r="N2747" s="223"/>
      <c r="O2747" s="231"/>
      <c r="P2747" s="231"/>
      <c r="Q2747" s="231"/>
      <c r="R2747" s="231"/>
      <c r="S2747" s="223"/>
      <c r="T2747" s="231"/>
      <c r="U2747" s="231"/>
      <c r="V2747" s="231"/>
      <c r="W2747" s="251" t="str">
        <f t="shared" si="42"/>
        <v/>
      </c>
    </row>
    <row r="2748" spans="1:23" ht="15" customHeight="1">
      <c r="A2748" s="223"/>
      <c r="B2748" s="223"/>
      <c r="C2748" s="224"/>
      <c r="D2748" s="223"/>
      <c r="E2748" s="223"/>
      <c r="F2748" s="223"/>
      <c r="G2748" s="223"/>
      <c r="H2748" s="223"/>
      <c r="I2748" s="223"/>
      <c r="J2748" s="225"/>
      <c r="K2748" s="223"/>
      <c r="L2748" s="223"/>
      <c r="M2748" s="223"/>
      <c r="N2748" s="223"/>
      <c r="O2748" s="231"/>
      <c r="P2748" s="231"/>
      <c r="Q2748" s="231"/>
      <c r="R2748" s="231"/>
      <c r="S2748" s="223"/>
      <c r="T2748" s="231"/>
      <c r="U2748" s="231"/>
      <c r="V2748" s="231"/>
      <c r="W2748" s="251" t="str">
        <f t="shared" si="42"/>
        <v/>
      </c>
    </row>
    <row r="2749" spans="1:23" ht="15" customHeight="1">
      <c r="A2749" s="223"/>
      <c r="B2749" s="223"/>
      <c r="C2749" s="224"/>
      <c r="D2749" s="223"/>
      <c r="E2749" s="223"/>
      <c r="F2749" s="223"/>
      <c r="G2749" s="223"/>
      <c r="H2749" s="223"/>
      <c r="I2749" s="223"/>
      <c r="J2749" s="225"/>
      <c r="K2749" s="223"/>
      <c r="L2749" s="223"/>
      <c r="M2749" s="223"/>
      <c r="N2749" s="223"/>
      <c r="O2749" s="231"/>
      <c r="P2749" s="231"/>
      <c r="Q2749" s="231"/>
      <c r="R2749" s="231"/>
      <c r="S2749" s="223"/>
      <c r="T2749" s="231"/>
      <c r="U2749" s="231"/>
      <c r="V2749" s="231"/>
      <c r="W2749" s="251" t="str">
        <f t="shared" si="42"/>
        <v/>
      </c>
    </row>
    <row r="2750" spans="1:23" ht="15" customHeight="1">
      <c r="A2750" s="223"/>
      <c r="B2750" s="223"/>
      <c r="C2750" s="224"/>
      <c r="D2750" s="223"/>
      <c r="E2750" s="223"/>
      <c r="F2750" s="223"/>
      <c r="G2750" s="223"/>
      <c r="H2750" s="223"/>
      <c r="I2750" s="223"/>
      <c r="J2750" s="225"/>
      <c r="K2750" s="223"/>
      <c r="L2750" s="223"/>
      <c r="M2750" s="223"/>
      <c r="N2750" s="223"/>
      <c r="O2750" s="231"/>
      <c r="P2750" s="231"/>
      <c r="Q2750" s="231"/>
      <c r="R2750" s="231"/>
      <c r="S2750" s="223"/>
      <c r="T2750" s="231"/>
      <c r="U2750" s="231"/>
      <c r="V2750" s="231"/>
      <c r="W2750" s="251" t="str">
        <f t="shared" si="42"/>
        <v/>
      </c>
    </row>
    <row r="2751" spans="1:23" ht="15" customHeight="1">
      <c r="A2751" s="223"/>
      <c r="B2751" s="223"/>
      <c r="C2751" s="224"/>
      <c r="D2751" s="223"/>
      <c r="E2751" s="223"/>
      <c r="F2751" s="223"/>
      <c r="G2751" s="223"/>
      <c r="H2751" s="223"/>
      <c r="I2751" s="223"/>
      <c r="J2751" s="225"/>
      <c r="K2751" s="223"/>
      <c r="L2751" s="223"/>
      <c r="M2751" s="223"/>
      <c r="N2751" s="223"/>
      <c r="O2751" s="231"/>
      <c r="P2751" s="231"/>
      <c r="Q2751" s="231"/>
      <c r="R2751" s="231"/>
      <c r="S2751" s="223"/>
      <c r="T2751" s="231"/>
      <c r="U2751" s="231"/>
      <c r="V2751" s="231"/>
      <c r="W2751" s="251" t="str">
        <f t="shared" si="42"/>
        <v/>
      </c>
    </row>
    <row r="2752" spans="1:23" ht="15" customHeight="1">
      <c r="A2752" s="223"/>
      <c r="B2752" s="223"/>
      <c r="C2752" s="224"/>
      <c r="D2752" s="223"/>
      <c r="E2752" s="223"/>
      <c r="F2752" s="223"/>
      <c r="G2752" s="223"/>
      <c r="H2752" s="223"/>
      <c r="I2752" s="223"/>
      <c r="J2752" s="225"/>
      <c r="K2752" s="223"/>
      <c r="L2752" s="223"/>
      <c r="M2752" s="223"/>
      <c r="N2752" s="223"/>
      <c r="O2752" s="231"/>
      <c r="P2752" s="231"/>
      <c r="Q2752" s="231"/>
      <c r="R2752" s="231"/>
      <c r="S2752" s="223"/>
      <c r="T2752" s="231"/>
      <c r="U2752" s="231"/>
      <c r="V2752" s="231"/>
      <c r="W2752" s="251" t="str">
        <f t="shared" si="42"/>
        <v/>
      </c>
    </row>
    <row r="2753" spans="1:23" ht="15" customHeight="1">
      <c r="A2753" s="223"/>
      <c r="B2753" s="223"/>
      <c r="C2753" s="224"/>
      <c r="D2753" s="223"/>
      <c r="E2753" s="223"/>
      <c r="F2753" s="223"/>
      <c r="G2753" s="223"/>
      <c r="H2753" s="223"/>
      <c r="I2753" s="223"/>
      <c r="J2753" s="225"/>
      <c r="K2753" s="223"/>
      <c r="L2753" s="223"/>
      <c r="M2753" s="223"/>
      <c r="N2753" s="223"/>
      <c r="O2753" s="231"/>
      <c r="P2753" s="231"/>
      <c r="Q2753" s="231"/>
      <c r="R2753" s="231"/>
      <c r="S2753" s="223"/>
      <c r="T2753" s="231"/>
      <c r="U2753" s="231"/>
      <c r="V2753" s="231"/>
      <c r="W2753" s="251" t="str">
        <f t="shared" si="42"/>
        <v/>
      </c>
    </row>
    <row r="2754" spans="1:23" ht="15" customHeight="1">
      <c r="A2754" s="223"/>
      <c r="B2754" s="223"/>
      <c r="C2754" s="224"/>
      <c r="D2754" s="223"/>
      <c r="E2754" s="223"/>
      <c r="F2754" s="223"/>
      <c r="G2754" s="223"/>
      <c r="H2754" s="223"/>
      <c r="I2754" s="223"/>
      <c r="J2754" s="225"/>
      <c r="K2754" s="223"/>
      <c r="L2754" s="223"/>
      <c r="M2754" s="223"/>
      <c r="N2754" s="223"/>
      <c r="O2754" s="231"/>
      <c r="P2754" s="231"/>
      <c r="Q2754" s="231"/>
      <c r="R2754" s="231"/>
      <c r="S2754" s="223"/>
      <c r="T2754" s="231"/>
      <c r="U2754" s="231"/>
      <c r="V2754" s="231"/>
      <c r="W2754" s="251" t="str">
        <f t="shared" si="42"/>
        <v/>
      </c>
    </row>
    <row r="2755" spans="1:23" ht="15" customHeight="1">
      <c r="A2755" s="223"/>
      <c r="B2755" s="223"/>
      <c r="C2755" s="224"/>
      <c r="D2755" s="223"/>
      <c r="E2755" s="223"/>
      <c r="F2755" s="223"/>
      <c r="G2755" s="223"/>
      <c r="H2755" s="223"/>
      <c r="I2755" s="223"/>
      <c r="J2755" s="225"/>
      <c r="K2755" s="223"/>
      <c r="L2755" s="223"/>
      <c r="M2755" s="223"/>
      <c r="N2755" s="223"/>
      <c r="O2755" s="231"/>
      <c r="P2755" s="231"/>
      <c r="Q2755" s="231"/>
      <c r="R2755" s="231"/>
      <c r="S2755" s="223"/>
      <c r="T2755" s="231"/>
      <c r="U2755" s="231"/>
      <c r="V2755" s="231"/>
      <c r="W2755" s="251" t="str">
        <f t="shared" si="42"/>
        <v/>
      </c>
    </row>
    <row r="2756" spans="1:23" ht="15" customHeight="1">
      <c r="A2756" s="223"/>
      <c r="B2756" s="223"/>
      <c r="C2756" s="224"/>
      <c r="D2756" s="223"/>
      <c r="E2756" s="223"/>
      <c r="F2756" s="223"/>
      <c r="G2756" s="223"/>
      <c r="H2756" s="223"/>
      <c r="I2756" s="223"/>
      <c r="J2756" s="225"/>
      <c r="K2756" s="223"/>
      <c r="L2756" s="223"/>
      <c r="M2756" s="223"/>
      <c r="N2756" s="223"/>
      <c r="O2756" s="231"/>
      <c r="P2756" s="231"/>
      <c r="Q2756" s="231"/>
      <c r="R2756" s="231"/>
      <c r="S2756" s="223"/>
      <c r="T2756" s="231"/>
      <c r="U2756" s="231"/>
      <c r="V2756" s="231"/>
      <c r="W2756" s="251" t="str">
        <f t="shared" ref="W2756:W2819" si="43">IF($O2756="YES",$O$2&amp;", ","")&amp;IF($P2756="YES",$P$2&amp;", ","")&amp;IF($Q2756="YES",$Q$2&amp;", ","")&amp;IF($R2756="YES",$R$2&amp;", ","")</f>
        <v/>
      </c>
    </row>
    <row r="2757" spans="1:23" ht="15" customHeight="1">
      <c r="A2757" s="223"/>
      <c r="B2757" s="223"/>
      <c r="C2757" s="224"/>
      <c r="D2757" s="223"/>
      <c r="E2757" s="223"/>
      <c r="F2757" s="223"/>
      <c r="G2757" s="223"/>
      <c r="H2757" s="223"/>
      <c r="I2757" s="223"/>
      <c r="J2757" s="225"/>
      <c r="K2757" s="223"/>
      <c r="L2757" s="223"/>
      <c r="M2757" s="223"/>
      <c r="N2757" s="223"/>
      <c r="O2757" s="231"/>
      <c r="P2757" s="231"/>
      <c r="Q2757" s="231"/>
      <c r="R2757" s="231"/>
      <c r="S2757" s="223"/>
      <c r="T2757" s="231"/>
      <c r="U2757" s="231"/>
      <c r="V2757" s="231"/>
      <c r="W2757" s="251" t="str">
        <f t="shared" si="43"/>
        <v/>
      </c>
    </row>
    <row r="2758" spans="1:23" ht="15" customHeight="1">
      <c r="A2758" s="223"/>
      <c r="B2758" s="223"/>
      <c r="C2758" s="224"/>
      <c r="D2758" s="223"/>
      <c r="E2758" s="223"/>
      <c r="F2758" s="223"/>
      <c r="G2758" s="223"/>
      <c r="H2758" s="223"/>
      <c r="I2758" s="223"/>
      <c r="J2758" s="225"/>
      <c r="K2758" s="223"/>
      <c r="L2758" s="223"/>
      <c r="M2758" s="223"/>
      <c r="N2758" s="223"/>
      <c r="O2758" s="231"/>
      <c r="P2758" s="231"/>
      <c r="Q2758" s="231"/>
      <c r="R2758" s="231"/>
      <c r="S2758" s="223"/>
      <c r="T2758" s="231"/>
      <c r="U2758" s="231"/>
      <c r="V2758" s="231"/>
      <c r="W2758" s="251" t="str">
        <f t="shared" si="43"/>
        <v/>
      </c>
    </row>
    <row r="2759" spans="1:23" ht="15" customHeight="1">
      <c r="A2759" s="223"/>
      <c r="B2759" s="223"/>
      <c r="C2759" s="224"/>
      <c r="D2759" s="223"/>
      <c r="E2759" s="223"/>
      <c r="F2759" s="223"/>
      <c r="G2759" s="223"/>
      <c r="H2759" s="223"/>
      <c r="I2759" s="223"/>
      <c r="J2759" s="225"/>
      <c r="K2759" s="223"/>
      <c r="L2759" s="223"/>
      <c r="M2759" s="223"/>
      <c r="N2759" s="223"/>
      <c r="O2759" s="231"/>
      <c r="P2759" s="231"/>
      <c r="Q2759" s="231"/>
      <c r="R2759" s="231"/>
      <c r="S2759" s="223"/>
      <c r="T2759" s="231"/>
      <c r="U2759" s="231"/>
      <c r="V2759" s="231"/>
      <c r="W2759" s="251" t="str">
        <f t="shared" si="43"/>
        <v/>
      </c>
    </row>
    <row r="2760" spans="1:23" ht="15" customHeight="1">
      <c r="A2760" s="223"/>
      <c r="B2760" s="223"/>
      <c r="C2760" s="224"/>
      <c r="D2760" s="223"/>
      <c r="E2760" s="223"/>
      <c r="F2760" s="223"/>
      <c r="G2760" s="223"/>
      <c r="H2760" s="223"/>
      <c r="I2760" s="223"/>
      <c r="J2760" s="225"/>
      <c r="K2760" s="223"/>
      <c r="L2760" s="223"/>
      <c r="M2760" s="223"/>
      <c r="N2760" s="223"/>
      <c r="O2760" s="231"/>
      <c r="P2760" s="231"/>
      <c r="Q2760" s="231"/>
      <c r="R2760" s="231"/>
      <c r="S2760" s="223"/>
      <c r="T2760" s="231"/>
      <c r="U2760" s="231"/>
      <c r="V2760" s="231"/>
      <c r="W2760" s="251" t="str">
        <f t="shared" si="43"/>
        <v/>
      </c>
    </row>
    <row r="2761" spans="1:23" ht="15" customHeight="1">
      <c r="A2761" s="223"/>
      <c r="B2761" s="223"/>
      <c r="C2761" s="224"/>
      <c r="D2761" s="223"/>
      <c r="E2761" s="223"/>
      <c r="F2761" s="223"/>
      <c r="G2761" s="223"/>
      <c r="H2761" s="223"/>
      <c r="I2761" s="223"/>
      <c r="J2761" s="225"/>
      <c r="K2761" s="223"/>
      <c r="L2761" s="223"/>
      <c r="M2761" s="223"/>
      <c r="N2761" s="223"/>
      <c r="O2761" s="231"/>
      <c r="P2761" s="231"/>
      <c r="Q2761" s="231"/>
      <c r="R2761" s="231"/>
      <c r="S2761" s="223"/>
      <c r="T2761" s="231"/>
      <c r="U2761" s="231"/>
      <c r="V2761" s="231"/>
      <c r="W2761" s="251" t="str">
        <f t="shared" si="43"/>
        <v/>
      </c>
    </row>
    <row r="2762" spans="1:23" ht="15" customHeight="1">
      <c r="A2762" s="223"/>
      <c r="B2762" s="223"/>
      <c r="C2762" s="224"/>
      <c r="D2762" s="223"/>
      <c r="E2762" s="223"/>
      <c r="F2762" s="223"/>
      <c r="G2762" s="223"/>
      <c r="H2762" s="223"/>
      <c r="I2762" s="223"/>
      <c r="J2762" s="225"/>
      <c r="K2762" s="223"/>
      <c r="L2762" s="223"/>
      <c r="M2762" s="223"/>
      <c r="N2762" s="223"/>
      <c r="O2762" s="231"/>
      <c r="P2762" s="231"/>
      <c r="Q2762" s="231"/>
      <c r="R2762" s="231"/>
      <c r="S2762" s="223"/>
      <c r="T2762" s="231"/>
      <c r="U2762" s="231"/>
      <c r="V2762" s="231"/>
      <c r="W2762" s="251" t="str">
        <f t="shared" si="43"/>
        <v/>
      </c>
    </row>
    <row r="2763" spans="1:23" ht="15" customHeight="1">
      <c r="A2763" s="223"/>
      <c r="B2763" s="223"/>
      <c r="C2763" s="224"/>
      <c r="D2763" s="223"/>
      <c r="E2763" s="223"/>
      <c r="F2763" s="223"/>
      <c r="G2763" s="223"/>
      <c r="H2763" s="223"/>
      <c r="I2763" s="223"/>
      <c r="J2763" s="225"/>
      <c r="K2763" s="223"/>
      <c r="L2763" s="223"/>
      <c r="M2763" s="223"/>
      <c r="N2763" s="223"/>
      <c r="O2763" s="231"/>
      <c r="P2763" s="231"/>
      <c r="Q2763" s="231"/>
      <c r="R2763" s="231"/>
      <c r="S2763" s="223"/>
      <c r="T2763" s="231"/>
      <c r="U2763" s="231"/>
      <c r="V2763" s="231"/>
      <c r="W2763" s="251" t="str">
        <f t="shared" si="43"/>
        <v/>
      </c>
    </row>
    <row r="2764" spans="1:23" ht="15" customHeight="1">
      <c r="A2764" s="223"/>
      <c r="B2764" s="223"/>
      <c r="C2764" s="224"/>
      <c r="D2764" s="223"/>
      <c r="E2764" s="223"/>
      <c r="F2764" s="223"/>
      <c r="G2764" s="223"/>
      <c r="H2764" s="223"/>
      <c r="I2764" s="223"/>
      <c r="J2764" s="225"/>
      <c r="K2764" s="223"/>
      <c r="L2764" s="223"/>
      <c r="M2764" s="223"/>
      <c r="N2764" s="223"/>
      <c r="O2764" s="231"/>
      <c r="P2764" s="231"/>
      <c r="Q2764" s="231"/>
      <c r="R2764" s="231"/>
      <c r="S2764" s="223"/>
      <c r="T2764" s="231"/>
      <c r="U2764" s="231"/>
      <c r="V2764" s="231"/>
      <c r="W2764" s="251" t="str">
        <f t="shared" si="43"/>
        <v/>
      </c>
    </row>
    <row r="2765" spans="1:23" ht="15" customHeight="1">
      <c r="A2765" s="223"/>
      <c r="B2765" s="223"/>
      <c r="C2765" s="224"/>
      <c r="D2765" s="223"/>
      <c r="E2765" s="223"/>
      <c r="F2765" s="223"/>
      <c r="G2765" s="223"/>
      <c r="H2765" s="223"/>
      <c r="I2765" s="223"/>
      <c r="J2765" s="225"/>
      <c r="K2765" s="223"/>
      <c r="L2765" s="223"/>
      <c r="M2765" s="223"/>
      <c r="N2765" s="223"/>
      <c r="O2765" s="231"/>
      <c r="P2765" s="231"/>
      <c r="Q2765" s="231"/>
      <c r="R2765" s="231"/>
      <c r="S2765" s="223"/>
      <c r="T2765" s="231"/>
      <c r="U2765" s="231"/>
      <c r="V2765" s="231"/>
      <c r="W2765" s="251" t="str">
        <f t="shared" si="43"/>
        <v/>
      </c>
    </row>
    <row r="2766" spans="1:23" ht="15" customHeight="1">
      <c r="A2766" s="223"/>
      <c r="B2766" s="223"/>
      <c r="C2766" s="224"/>
      <c r="D2766" s="223"/>
      <c r="E2766" s="223"/>
      <c r="F2766" s="223"/>
      <c r="G2766" s="223"/>
      <c r="H2766" s="223"/>
      <c r="I2766" s="223"/>
      <c r="J2766" s="225"/>
      <c r="K2766" s="223"/>
      <c r="L2766" s="223"/>
      <c r="M2766" s="223"/>
      <c r="N2766" s="223"/>
      <c r="O2766" s="231"/>
      <c r="P2766" s="231"/>
      <c r="Q2766" s="231"/>
      <c r="R2766" s="231"/>
      <c r="S2766" s="223"/>
      <c r="T2766" s="231"/>
      <c r="U2766" s="231"/>
      <c r="V2766" s="231"/>
      <c r="W2766" s="251" t="str">
        <f t="shared" si="43"/>
        <v/>
      </c>
    </row>
    <row r="2767" spans="1:23" ht="15" customHeight="1">
      <c r="A2767" s="223"/>
      <c r="B2767" s="223"/>
      <c r="C2767" s="224"/>
      <c r="D2767" s="223"/>
      <c r="E2767" s="223"/>
      <c r="F2767" s="223"/>
      <c r="G2767" s="223"/>
      <c r="H2767" s="223"/>
      <c r="I2767" s="223"/>
      <c r="J2767" s="225"/>
      <c r="K2767" s="223"/>
      <c r="L2767" s="223"/>
      <c r="M2767" s="223"/>
      <c r="N2767" s="223"/>
      <c r="O2767" s="231"/>
      <c r="P2767" s="231"/>
      <c r="Q2767" s="231"/>
      <c r="R2767" s="231"/>
      <c r="S2767" s="223"/>
      <c r="T2767" s="231"/>
      <c r="U2767" s="231"/>
      <c r="V2767" s="231"/>
      <c r="W2767" s="251" t="str">
        <f t="shared" si="43"/>
        <v/>
      </c>
    </row>
    <row r="2768" spans="1:23" ht="15" customHeight="1">
      <c r="A2768" s="223"/>
      <c r="B2768" s="223"/>
      <c r="C2768" s="224"/>
      <c r="D2768" s="223"/>
      <c r="E2768" s="223"/>
      <c r="F2768" s="223"/>
      <c r="G2768" s="223"/>
      <c r="H2768" s="223"/>
      <c r="I2768" s="223"/>
      <c r="J2768" s="225"/>
      <c r="K2768" s="223"/>
      <c r="L2768" s="223"/>
      <c r="M2768" s="223"/>
      <c r="N2768" s="223"/>
      <c r="O2768" s="231"/>
      <c r="P2768" s="231"/>
      <c r="Q2768" s="231"/>
      <c r="R2768" s="231"/>
      <c r="S2768" s="223"/>
      <c r="T2768" s="231"/>
      <c r="U2768" s="231"/>
      <c r="V2768" s="231"/>
      <c r="W2768" s="251" t="str">
        <f t="shared" si="43"/>
        <v/>
      </c>
    </row>
    <row r="2769" spans="1:23" ht="15" customHeight="1">
      <c r="A2769" s="223"/>
      <c r="B2769" s="223"/>
      <c r="C2769" s="224"/>
      <c r="D2769" s="223"/>
      <c r="E2769" s="223"/>
      <c r="F2769" s="223"/>
      <c r="G2769" s="223"/>
      <c r="H2769" s="223"/>
      <c r="I2769" s="223"/>
      <c r="J2769" s="225"/>
      <c r="K2769" s="223"/>
      <c r="L2769" s="223"/>
      <c r="M2769" s="223"/>
      <c r="N2769" s="223"/>
      <c r="O2769" s="231"/>
      <c r="P2769" s="231"/>
      <c r="Q2769" s="231"/>
      <c r="R2769" s="231"/>
      <c r="S2769" s="223"/>
      <c r="T2769" s="231"/>
      <c r="U2769" s="231"/>
      <c r="V2769" s="231"/>
      <c r="W2769" s="251" t="str">
        <f t="shared" si="43"/>
        <v/>
      </c>
    </row>
    <row r="2770" spans="1:23" ht="15" customHeight="1">
      <c r="A2770" s="223"/>
      <c r="B2770" s="223"/>
      <c r="C2770" s="224"/>
      <c r="D2770" s="223"/>
      <c r="E2770" s="223"/>
      <c r="F2770" s="223"/>
      <c r="G2770" s="223"/>
      <c r="H2770" s="223"/>
      <c r="I2770" s="223"/>
      <c r="J2770" s="225"/>
      <c r="K2770" s="223"/>
      <c r="L2770" s="223"/>
      <c r="M2770" s="223"/>
      <c r="N2770" s="223"/>
      <c r="O2770" s="231"/>
      <c r="P2770" s="231"/>
      <c r="Q2770" s="231"/>
      <c r="R2770" s="231"/>
      <c r="S2770" s="223"/>
      <c r="T2770" s="231"/>
      <c r="U2770" s="231"/>
      <c r="V2770" s="231"/>
      <c r="W2770" s="251" t="str">
        <f t="shared" si="43"/>
        <v/>
      </c>
    </row>
    <row r="2771" spans="1:23" ht="15" customHeight="1">
      <c r="A2771" s="223"/>
      <c r="B2771" s="223"/>
      <c r="C2771" s="224"/>
      <c r="D2771" s="223"/>
      <c r="E2771" s="223"/>
      <c r="F2771" s="223"/>
      <c r="G2771" s="223"/>
      <c r="H2771" s="223"/>
      <c r="I2771" s="223"/>
      <c r="J2771" s="225"/>
      <c r="K2771" s="223"/>
      <c r="L2771" s="223"/>
      <c r="M2771" s="223"/>
      <c r="N2771" s="223"/>
      <c r="O2771" s="231"/>
      <c r="P2771" s="231"/>
      <c r="Q2771" s="231"/>
      <c r="R2771" s="231"/>
      <c r="S2771" s="223"/>
      <c r="T2771" s="231"/>
      <c r="U2771" s="231"/>
      <c r="V2771" s="231"/>
      <c r="W2771" s="251" t="str">
        <f t="shared" si="43"/>
        <v/>
      </c>
    </row>
    <row r="2772" spans="1:23" ht="15" customHeight="1">
      <c r="A2772" s="223"/>
      <c r="B2772" s="223"/>
      <c r="C2772" s="224"/>
      <c r="D2772" s="223"/>
      <c r="E2772" s="223"/>
      <c r="F2772" s="223"/>
      <c r="G2772" s="223"/>
      <c r="H2772" s="223"/>
      <c r="I2772" s="223"/>
      <c r="J2772" s="225"/>
      <c r="K2772" s="223"/>
      <c r="L2772" s="223"/>
      <c r="M2772" s="223"/>
      <c r="N2772" s="223"/>
      <c r="O2772" s="231"/>
      <c r="P2772" s="231"/>
      <c r="Q2772" s="231"/>
      <c r="R2772" s="231"/>
      <c r="S2772" s="223"/>
      <c r="T2772" s="231"/>
      <c r="U2772" s="231"/>
      <c r="V2772" s="231"/>
      <c r="W2772" s="251" t="str">
        <f t="shared" si="43"/>
        <v/>
      </c>
    </row>
    <row r="2773" spans="1:23" ht="15" customHeight="1">
      <c r="A2773" s="223"/>
      <c r="B2773" s="223"/>
      <c r="C2773" s="224"/>
      <c r="D2773" s="223"/>
      <c r="E2773" s="223"/>
      <c r="F2773" s="223"/>
      <c r="G2773" s="223"/>
      <c r="H2773" s="223"/>
      <c r="I2773" s="223"/>
      <c r="J2773" s="225"/>
      <c r="K2773" s="223"/>
      <c r="L2773" s="223"/>
      <c r="M2773" s="223"/>
      <c r="N2773" s="223"/>
      <c r="O2773" s="231"/>
      <c r="P2773" s="231"/>
      <c r="Q2773" s="231"/>
      <c r="R2773" s="231"/>
      <c r="S2773" s="223"/>
      <c r="T2773" s="231"/>
      <c r="U2773" s="231"/>
      <c r="V2773" s="231"/>
      <c r="W2773" s="251" t="str">
        <f t="shared" si="43"/>
        <v/>
      </c>
    </row>
    <row r="2774" spans="1:23" ht="15" customHeight="1">
      <c r="A2774" s="223"/>
      <c r="B2774" s="223"/>
      <c r="C2774" s="224"/>
      <c r="D2774" s="223"/>
      <c r="E2774" s="223"/>
      <c r="F2774" s="223"/>
      <c r="G2774" s="223"/>
      <c r="H2774" s="223"/>
      <c r="I2774" s="223"/>
      <c r="J2774" s="225"/>
      <c r="K2774" s="223"/>
      <c r="L2774" s="223"/>
      <c r="M2774" s="223"/>
      <c r="N2774" s="223"/>
      <c r="O2774" s="231"/>
      <c r="P2774" s="231"/>
      <c r="Q2774" s="231"/>
      <c r="R2774" s="231"/>
      <c r="S2774" s="223"/>
      <c r="T2774" s="231"/>
      <c r="U2774" s="231"/>
      <c r="V2774" s="231"/>
      <c r="W2774" s="251" t="str">
        <f t="shared" si="43"/>
        <v/>
      </c>
    </row>
    <row r="2775" spans="1:23" ht="15" customHeight="1">
      <c r="A2775" s="223"/>
      <c r="B2775" s="223"/>
      <c r="C2775" s="224"/>
      <c r="D2775" s="223"/>
      <c r="E2775" s="223"/>
      <c r="F2775" s="223"/>
      <c r="G2775" s="223"/>
      <c r="H2775" s="223"/>
      <c r="I2775" s="223"/>
      <c r="J2775" s="225"/>
      <c r="K2775" s="223"/>
      <c r="L2775" s="223"/>
      <c r="M2775" s="223"/>
      <c r="N2775" s="223"/>
      <c r="O2775" s="231"/>
      <c r="P2775" s="231"/>
      <c r="Q2775" s="231"/>
      <c r="R2775" s="231"/>
      <c r="S2775" s="223"/>
      <c r="T2775" s="231"/>
      <c r="U2775" s="231"/>
      <c r="V2775" s="231"/>
      <c r="W2775" s="251" t="str">
        <f t="shared" si="43"/>
        <v/>
      </c>
    </row>
    <row r="2776" spans="1:23" ht="15" customHeight="1">
      <c r="A2776" s="223"/>
      <c r="B2776" s="223"/>
      <c r="C2776" s="224"/>
      <c r="D2776" s="223"/>
      <c r="E2776" s="223"/>
      <c r="F2776" s="223"/>
      <c r="G2776" s="223"/>
      <c r="H2776" s="223"/>
      <c r="I2776" s="223"/>
      <c r="J2776" s="225"/>
      <c r="K2776" s="223"/>
      <c r="L2776" s="223"/>
      <c r="M2776" s="223"/>
      <c r="N2776" s="223"/>
      <c r="O2776" s="231"/>
      <c r="P2776" s="231"/>
      <c r="Q2776" s="231"/>
      <c r="R2776" s="231"/>
      <c r="S2776" s="223"/>
      <c r="T2776" s="231"/>
      <c r="U2776" s="231"/>
      <c r="V2776" s="231"/>
      <c r="W2776" s="251" t="str">
        <f t="shared" si="43"/>
        <v/>
      </c>
    </row>
    <row r="2777" spans="1:23" ht="15" customHeight="1">
      <c r="A2777" s="223"/>
      <c r="B2777" s="223"/>
      <c r="C2777" s="224"/>
      <c r="D2777" s="223"/>
      <c r="E2777" s="223"/>
      <c r="F2777" s="223"/>
      <c r="G2777" s="223"/>
      <c r="H2777" s="223"/>
      <c r="I2777" s="223"/>
      <c r="J2777" s="225"/>
      <c r="K2777" s="223"/>
      <c r="L2777" s="223"/>
      <c r="M2777" s="223"/>
      <c r="N2777" s="223"/>
      <c r="O2777" s="231"/>
      <c r="P2777" s="231"/>
      <c r="Q2777" s="231"/>
      <c r="R2777" s="231"/>
      <c r="S2777" s="223"/>
      <c r="T2777" s="231"/>
      <c r="U2777" s="231"/>
      <c r="V2777" s="231"/>
      <c r="W2777" s="251" t="str">
        <f t="shared" si="43"/>
        <v/>
      </c>
    </row>
    <row r="2778" spans="1:23" ht="15" customHeight="1">
      <c r="A2778" s="223"/>
      <c r="B2778" s="223"/>
      <c r="C2778" s="224"/>
      <c r="D2778" s="223"/>
      <c r="E2778" s="223"/>
      <c r="F2778" s="223"/>
      <c r="G2778" s="223"/>
      <c r="H2778" s="223"/>
      <c r="I2778" s="223"/>
      <c r="J2778" s="225"/>
      <c r="K2778" s="223"/>
      <c r="L2778" s="223"/>
      <c r="M2778" s="223"/>
      <c r="N2778" s="223"/>
      <c r="O2778" s="231"/>
      <c r="P2778" s="231"/>
      <c r="Q2778" s="231"/>
      <c r="R2778" s="231"/>
      <c r="S2778" s="223"/>
      <c r="T2778" s="231"/>
      <c r="U2778" s="231"/>
      <c r="V2778" s="231"/>
      <c r="W2778" s="251" t="str">
        <f t="shared" si="43"/>
        <v/>
      </c>
    </row>
    <row r="2779" spans="1:23" ht="15" customHeight="1">
      <c r="A2779" s="223"/>
      <c r="B2779" s="223"/>
      <c r="C2779" s="224"/>
      <c r="D2779" s="223"/>
      <c r="E2779" s="223"/>
      <c r="F2779" s="223"/>
      <c r="G2779" s="223"/>
      <c r="H2779" s="223"/>
      <c r="I2779" s="223"/>
      <c r="J2779" s="225"/>
      <c r="K2779" s="223"/>
      <c r="L2779" s="223"/>
      <c r="M2779" s="223"/>
      <c r="N2779" s="223"/>
      <c r="O2779" s="231"/>
      <c r="P2779" s="231"/>
      <c r="Q2779" s="231"/>
      <c r="R2779" s="231"/>
      <c r="S2779" s="223"/>
      <c r="T2779" s="231"/>
      <c r="U2779" s="231"/>
      <c r="V2779" s="231"/>
      <c r="W2779" s="251" t="str">
        <f t="shared" si="43"/>
        <v/>
      </c>
    </row>
    <row r="2780" spans="1:23" ht="15" customHeight="1">
      <c r="A2780" s="223"/>
      <c r="B2780" s="223"/>
      <c r="C2780" s="224"/>
      <c r="D2780" s="223"/>
      <c r="E2780" s="223"/>
      <c r="F2780" s="223"/>
      <c r="G2780" s="223"/>
      <c r="H2780" s="223"/>
      <c r="I2780" s="223"/>
      <c r="J2780" s="225"/>
      <c r="K2780" s="223"/>
      <c r="L2780" s="223"/>
      <c r="M2780" s="223"/>
      <c r="N2780" s="223"/>
      <c r="O2780" s="231"/>
      <c r="P2780" s="231"/>
      <c r="Q2780" s="231"/>
      <c r="R2780" s="231"/>
      <c r="S2780" s="223"/>
      <c r="T2780" s="231"/>
      <c r="U2780" s="231"/>
      <c r="V2780" s="231"/>
      <c r="W2780" s="251" t="str">
        <f t="shared" si="43"/>
        <v/>
      </c>
    </row>
    <row r="2781" spans="1:23" ht="15" customHeight="1">
      <c r="A2781" s="223"/>
      <c r="B2781" s="223"/>
      <c r="C2781" s="224"/>
      <c r="D2781" s="223"/>
      <c r="E2781" s="223"/>
      <c r="F2781" s="223"/>
      <c r="G2781" s="223"/>
      <c r="H2781" s="223"/>
      <c r="I2781" s="223"/>
      <c r="J2781" s="225"/>
      <c r="K2781" s="223"/>
      <c r="L2781" s="223"/>
      <c r="M2781" s="223"/>
      <c r="N2781" s="223"/>
      <c r="O2781" s="231"/>
      <c r="P2781" s="231"/>
      <c r="Q2781" s="231"/>
      <c r="R2781" s="231"/>
      <c r="S2781" s="223"/>
      <c r="T2781" s="231"/>
      <c r="U2781" s="231"/>
      <c r="V2781" s="231"/>
      <c r="W2781" s="251" t="str">
        <f t="shared" si="43"/>
        <v/>
      </c>
    </row>
    <row r="2782" spans="1:23" ht="15" customHeight="1">
      <c r="A2782" s="223"/>
      <c r="B2782" s="223"/>
      <c r="C2782" s="224"/>
      <c r="D2782" s="223"/>
      <c r="E2782" s="223"/>
      <c r="F2782" s="223"/>
      <c r="G2782" s="223"/>
      <c r="H2782" s="223"/>
      <c r="I2782" s="223"/>
      <c r="J2782" s="225"/>
      <c r="K2782" s="223"/>
      <c r="L2782" s="223"/>
      <c r="M2782" s="223"/>
      <c r="N2782" s="223"/>
      <c r="O2782" s="231"/>
      <c r="P2782" s="231"/>
      <c r="Q2782" s="231"/>
      <c r="R2782" s="231"/>
      <c r="S2782" s="223"/>
      <c r="T2782" s="231"/>
      <c r="U2782" s="231"/>
      <c r="V2782" s="231"/>
      <c r="W2782" s="251" t="str">
        <f t="shared" si="43"/>
        <v/>
      </c>
    </row>
    <row r="2783" spans="1:23" ht="15" customHeight="1">
      <c r="A2783" s="223"/>
      <c r="B2783" s="223"/>
      <c r="C2783" s="224"/>
      <c r="D2783" s="223"/>
      <c r="E2783" s="223"/>
      <c r="F2783" s="223"/>
      <c r="G2783" s="223"/>
      <c r="H2783" s="223"/>
      <c r="I2783" s="223"/>
      <c r="J2783" s="225"/>
      <c r="K2783" s="223"/>
      <c r="L2783" s="223"/>
      <c r="M2783" s="223"/>
      <c r="N2783" s="223"/>
      <c r="O2783" s="231"/>
      <c r="P2783" s="231"/>
      <c r="Q2783" s="231"/>
      <c r="R2783" s="231"/>
      <c r="S2783" s="223"/>
      <c r="T2783" s="231"/>
      <c r="U2783" s="231"/>
      <c r="V2783" s="231"/>
      <c r="W2783" s="251" t="str">
        <f t="shared" si="43"/>
        <v/>
      </c>
    </row>
    <row r="2784" spans="1:23" ht="15" customHeight="1">
      <c r="A2784" s="223"/>
      <c r="B2784" s="223"/>
      <c r="C2784" s="224"/>
      <c r="D2784" s="223"/>
      <c r="E2784" s="223"/>
      <c r="F2784" s="223"/>
      <c r="G2784" s="223"/>
      <c r="H2784" s="223"/>
      <c r="I2784" s="223"/>
      <c r="J2784" s="225"/>
      <c r="K2784" s="223"/>
      <c r="L2784" s="223"/>
      <c r="M2784" s="223"/>
      <c r="N2784" s="223"/>
      <c r="O2784" s="231"/>
      <c r="P2784" s="231"/>
      <c r="Q2784" s="231"/>
      <c r="R2784" s="231"/>
      <c r="S2784" s="223"/>
      <c r="T2784" s="231"/>
      <c r="U2784" s="231"/>
      <c r="V2784" s="231"/>
      <c r="W2784" s="251" t="str">
        <f t="shared" si="43"/>
        <v/>
      </c>
    </row>
    <row r="2785" spans="1:23" ht="15" customHeight="1">
      <c r="A2785" s="223"/>
      <c r="B2785" s="223"/>
      <c r="C2785" s="224"/>
      <c r="D2785" s="223"/>
      <c r="E2785" s="223"/>
      <c r="F2785" s="223"/>
      <c r="G2785" s="223"/>
      <c r="H2785" s="223"/>
      <c r="I2785" s="223"/>
      <c r="J2785" s="225"/>
      <c r="K2785" s="223"/>
      <c r="L2785" s="223"/>
      <c r="M2785" s="223"/>
      <c r="N2785" s="223"/>
      <c r="O2785" s="231"/>
      <c r="P2785" s="231"/>
      <c r="Q2785" s="231"/>
      <c r="R2785" s="231"/>
      <c r="S2785" s="223"/>
      <c r="T2785" s="231"/>
      <c r="U2785" s="231"/>
      <c r="V2785" s="231"/>
      <c r="W2785" s="251" t="str">
        <f t="shared" si="43"/>
        <v/>
      </c>
    </row>
    <row r="2786" spans="1:23" ht="15" customHeight="1">
      <c r="A2786" s="223"/>
      <c r="B2786" s="223"/>
      <c r="C2786" s="224"/>
      <c r="D2786" s="223"/>
      <c r="E2786" s="223"/>
      <c r="F2786" s="223"/>
      <c r="G2786" s="223"/>
      <c r="H2786" s="223"/>
      <c r="I2786" s="223"/>
      <c r="J2786" s="225"/>
      <c r="K2786" s="223"/>
      <c r="L2786" s="223"/>
      <c r="M2786" s="223"/>
      <c r="N2786" s="223"/>
      <c r="O2786" s="231"/>
      <c r="P2786" s="231"/>
      <c r="Q2786" s="231"/>
      <c r="R2786" s="231"/>
      <c r="S2786" s="223"/>
      <c r="T2786" s="231"/>
      <c r="U2786" s="231"/>
      <c r="V2786" s="231"/>
      <c r="W2786" s="251" t="str">
        <f t="shared" si="43"/>
        <v/>
      </c>
    </row>
    <row r="2787" spans="1:23" ht="15" customHeight="1">
      <c r="A2787" s="223"/>
      <c r="B2787" s="223"/>
      <c r="C2787" s="224"/>
      <c r="D2787" s="223"/>
      <c r="E2787" s="223"/>
      <c r="F2787" s="223"/>
      <c r="G2787" s="223"/>
      <c r="H2787" s="223"/>
      <c r="I2787" s="223"/>
      <c r="J2787" s="225"/>
      <c r="K2787" s="223"/>
      <c r="L2787" s="223"/>
      <c r="M2787" s="223"/>
      <c r="N2787" s="223"/>
      <c r="O2787" s="231"/>
      <c r="P2787" s="231"/>
      <c r="Q2787" s="231"/>
      <c r="R2787" s="231"/>
      <c r="S2787" s="223"/>
      <c r="T2787" s="231"/>
      <c r="U2787" s="231"/>
      <c r="V2787" s="231"/>
      <c r="W2787" s="251" t="str">
        <f t="shared" si="43"/>
        <v/>
      </c>
    </row>
    <row r="2788" spans="1:23" ht="15" customHeight="1">
      <c r="A2788" s="223"/>
      <c r="B2788" s="223"/>
      <c r="C2788" s="224"/>
      <c r="D2788" s="223"/>
      <c r="E2788" s="223"/>
      <c r="F2788" s="223"/>
      <c r="G2788" s="223"/>
      <c r="H2788" s="223"/>
      <c r="I2788" s="223"/>
      <c r="J2788" s="225"/>
      <c r="K2788" s="223"/>
      <c r="L2788" s="223"/>
      <c r="M2788" s="223"/>
      <c r="N2788" s="223"/>
      <c r="O2788" s="231"/>
      <c r="P2788" s="231"/>
      <c r="Q2788" s="231"/>
      <c r="R2788" s="231"/>
      <c r="S2788" s="223"/>
      <c r="T2788" s="231"/>
      <c r="U2788" s="231"/>
      <c r="V2788" s="231"/>
      <c r="W2788" s="251" t="str">
        <f t="shared" si="43"/>
        <v/>
      </c>
    </row>
    <row r="2789" spans="1:23" ht="15" customHeight="1">
      <c r="A2789" s="223"/>
      <c r="B2789" s="223"/>
      <c r="C2789" s="224"/>
      <c r="D2789" s="223"/>
      <c r="E2789" s="223"/>
      <c r="F2789" s="223"/>
      <c r="G2789" s="223"/>
      <c r="H2789" s="223"/>
      <c r="I2789" s="223"/>
      <c r="J2789" s="225"/>
      <c r="K2789" s="223"/>
      <c r="L2789" s="223"/>
      <c r="M2789" s="223"/>
      <c r="N2789" s="223"/>
      <c r="O2789" s="231"/>
      <c r="P2789" s="231"/>
      <c r="Q2789" s="231"/>
      <c r="R2789" s="231"/>
      <c r="S2789" s="223"/>
      <c r="T2789" s="231"/>
      <c r="U2789" s="231"/>
      <c r="V2789" s="231"/>
      <c r="W2789" s="251" t="str">
        <f t="shared" si="43"/>
        <v/>
      </c>
    </row>
    <row r="2790" spans="1:23" ht="15" customHeight="1">
      <c r="A2790" s="223"/>
      <c r="B2790" s="223"/>
      <c r="C2790" s="224"/>
      <c r="D2790" s="223"/>
      <c r="E2790" s="223"/>
      <c r="F2790" s="223"/>
      <c r="G2790" s="223"/>
      <c r="H2790" s="223"/>
      <c r="I2790" s="223"/>
      <c r="J2790" s="225"/>
      <c r="K2790" s="223"/>
      <c r="L2790" s="223"/>
      <c r="M2790" s="223"/>
      <c r="N2790" s="223"/>
      <c r="O2790" s="231"/>
      <c r="P2790" s="231"/>
      <c r="Q2790" s="231"/>
      <c r="R2790" s="231"/>
      <c r="S2790" s="223"/>
      <c r="T2790" s="231"/>
      <c r="U2790" s="231"/>
      <c r="V2790" s="231"/>
      <c r="W2790" s="251" t="str">
        <f t="shared" si="43"/>
        <v/>
      </c>
    </row>
    <row r="2791" spans="1:23" ht="15" customHeight="1">
      <c r="A2791" s="223"/>
      <c r="B2791" s="223"/>
      <c r="C2791" s="224"/>
      <c r="D2791" s="223"/>
      <c r="E2791" s="223"/>
      <c r="F2791" s="223"/>
      <c r="G2791" s="223"/>
      <c r="H2791" s="223"/>
      <c r="I2791" s="223"/>
      <c r="J2791" s="225"/>
      <c r="K2791" s="223"/>
      <c r="L2791" s="223"/>
      <c r="M2791" s="223"/>
      <c r="N2791" s="223"/>
      <c r="O2791" s="231"/>
      <c r="P2791" s="231"/>
      <c r="Q2791" s="231"/>
      <c r="R2791" s="231"/>
      <c r="S2791" s="223"/>
      <c r="T2791" s="231"/>
      <c r="U2791" s="231"/>
      <c r="V2791" s="231"/>
      <c r="W2791" s="251" t="str">
        <f t="shared" si="43"/>
        <v/>
      </c>
    </row>
    <row r="2792" spans="1:23" ht="15" customHeight="1">
      <c r="A2792" s="223"/>
      <c r="B2792" s="223"/>
      <c r="C2792" s="224"/>
      <c r="D2792" s="223"/>
      <c r="E2792" s="223"/>
      <c r="F2792" s="223"/>
      <c r="G2792" s="223"/>
      <c r="H2792" s="223"/>
      <c r="I2792" s="223"/>
      <c r="J2792" s="225"/>
      <c r="K2792" s="223"/>
      <c r="L2792" s="223"/>
      <c r="M2792" s="223"/>
      <c r="N2792" s="223"/>
      <c r="O2792" s="231"/>
      <c r="P2792" s="231"/>
      <c r="Q2792" s="231"/>
      <c r="R2792" s="231"/>
      <c r="S2792" s="223"/>
      <c r="T2792" s="231"/>
      <c r="U2792" s="231"/>
      <c r="V2792" s="231"/>
      <c r="W2792" s="251" t="str">
        <f t="shared" si="43"/>
        <v/>
      </c>
    </row>
    <row r="2793" spans="1:23" ht="15" customHeight="1">
      <c r="A2793" s="223"/>
      <c r="B2793" s="223"/>
      <c r="C2793" s="224"/>
      <c r="D2793" s="223"/>
      <c r="E2793" s="223"/>
      <c r="F2793" s="223"/>
      <c r="G2793" s="223"/>
      <c r="H2793" s="223"/>
      <c r="I2793" s="223"/>
      <c r="J2793" s="225"/>
      <c r="K2793" s="223"/>
      <c r="L2793" s="223"/>
      <c r="M2793" s="223"/>
      <c r="N2793" s="223"/>
      <c r="O2793" s="231"/>
      <c r="P2793" s="231"/>
      <c r="Q2793" s="231"/>
      <c r="R2793" s="231"/>
      <c r="S2793" s="223"/>
      <c r="T2793" s="231"/>
      <c r="U2793" s="231"/>
      <c r="V2793" s="231"/>
      <c r="W2793" s="251" t="str">
        <f t="shared" si="43"/>
        <v/>
      </c>
    </row>
    <row r="2794" spans="1:23" ht="15" customHeight="1">
      <c r="A2794" s="223"/>
      <c r="B2794" s="223"/>
      <c r="C2794" s="224"/>
      <c r="D2794" s="223"/>
      <c r="E2794" s="223"/>
      <c r="F2794" s="223"/>
      <c r="G2794" s="223"/>
      <c r="H2794" s="223"/>
      <c r="I2794" s="223"/>
      <c r="J2794" s="225"/>
      <c r="K2794" s="223"/>
      <c r="L2794" s="223"/>
      <c r="M2794" s="223"/>
      <c r="N2794" s="223"/>
      <c r="O2794" s="231"/>
      <c r="P2794" s="231"/>
      <c r="Q2794" s="231"/>
      <c r="R2794" s="231"/>
      <c r="S2794" s="223"/>
      <c r="T2794" s="231"/>
      <c r="U2794" s="231"/>
      <c r="V2794" s="231"/>
      <c r="W2794" s="251" t="str">
        <f t="shared" si="43"/>
        <v/>
      </c>
    </row>
    <row r="2795" spans="1:23" ht="15" customHeight="1">
      <c r="A2795" s="223"/>
      <c r="B2795" s="223"/>
      <c r="C2795" s="224"/>
      <c r="D2795" s="223"/>
      <c r="E2795" s="223"/>
      <c r="F2795" s="223"/>
      <c r="G2795" s="223"/>
      <c r="H2795" s="223"/>
      <c r="I2795" s="223"/>
      <c r="J2795" s="225"/>
      <c r="K2795" s="223"/>
      <c r="L2795" s="223"/>
      <c r="M2795" s="223"/>
      <c r="N2795" s="223"/>
      <c r="O2795" s="231"/>
      <c r="P2795" s="231"/>
      <c r="Q2795" s="231"/>
      <c r="R2795" s="231"/>
      <c r="S2795" s="223"/>
      <c r="T2795" s="231"/>
      <c r="U2795" s="231"/>
      <c r="V2795" s="231"/>
      <c r="W2795" s="251" t="str">
        <f t="shared" si="43"/>
        <v/>
      </c>
    </row>
    <row r="2796" spans="1:23" ht="15" customHeight="1">
      <c r="A2796" s="223"/>
      <c r="B2796" s="223"/>
      <c r="C2796" s="224"/>
      <c r="D2796" s="223"/>
      <c r="E2796" s="223"/>
      <c r="F2796" s="223"/>
      <c r="G2796" s="223"/>
      <c r="H2796" s="223"/>
      <c r="I2796" s="223"/>
      <c r="J2796" s="225"/>
      <c r="K2796" s="223"/>
      <c r="L2796" s="223"/>
      <c r="M2796" s="223"/>
      <c r="N2796" s="223"/>
      <c r="O2796" s="231"/>
      <c r="P2796" s="231"/>
      <c r="Q2796" s="231"/>
      <c r="R2796" s="231"/>
      <c r="S2796" s="223"/>
      <c r="T2796" s="231"/>
      <c r="U2796" s="231"/>
      <c r="V2796" s="231"/>
      <c r="W2796" s="251" t="str">
        <f t="shared" si="43"/>
        <v/>
      </c>
    </row>
    <row r="2797" spans="1:23" ht="15" customHeight="1">
      <c r="A2797" s="223"/>
      <c r="B2797" s="223"/>
      <c r="C2797" s="224"/>
      <c r="D2797" s="223"/>
      <c r="E2797" s="223"/>
      <c r="F2797" s="223"/>
      <c r="G2797" s="223"/>
      <c r="H2797" s="223"/>
      <c r="I2797" s="223"/>
      <c r="J2797" s="225"/>
      <c r="K2797" s="223"/>
      <c r="L2797" s="223"/>
      <c r="M2797" s="223"/>
      <c r="N2797" s="223"/>
      <c r="O2797" s="231"/>
      <c r="P2797" s="231"/>
      <c r="Q2797" s="231"/>
      <c r="R2797" s="231"/>
      <c r="S2797" s="223"/>
      <c r="T2797" s="231"/>
      <c r="U2797" s="231"/>
      <c r="V2797" s="231"/>
      <c r="W2797" s="251" t="str">
        <f t="shared" si="43"/>
        <v/>
      </c>
    </row>
    <row r="2798" spans="1:23" ht="15" customHeight="1">
      <c r="A2798" s="223"/>
      <c r="B2798" s="223"/>
      <c r="C2798" s="224"/>
      <c r="D2798" s="223"/>
      <c r="E2798" s="223"/>
      <c r="F2798" s="223"/>
      <c r="G2798" s="223"/>
      <c r="H2798" s="223"/>
      <c r="I2798" s="223"/>
      <c r="J2798" s="225"/>
      <c r="K2798" s="223"/>
      <c r="L2798" s="223"/>
      <c r="M2798" s="223"/>
      <c r="N2798" s="223"/>
      <c r="O2798" s="231"/>
      <c r="P2798" s="231"/>
      <c r="Q2798" s="231"/>
      <c r="R2798" s="231"/>
      <c r="S2798" s="223"/>
      <c r="T2798" s="231"/>
      <c r="U2798" s="231"/>
      <c r="V2798" s="231"/>
      <c r="W2798" s="251" t="str">
        <f t="shared" si="43"/>
        <v/>
      </c>
    </row>
    <row r="2799" spans="1:23" ht="15" customHeight="1">
      <c r="A2799" s="223"/>
      <c r="B2799" s="223"/>
      <c r="C2799" s="224"/>
      <c r="D2799" s="223"/>
      <c r="E2799" s="223"/>
      <c r="F2799" s="223"/>
      <c r="G2799" s="223"/>
      <c r="H2799" s="223"/>
      <c r="I2799" s="223"/>
      <c r="J2799" s="225"/>
      <c r="K2799" s="223"/>
      <c r="L2799" s="223"/>
      <c r="M2799" s="223"/>
      <c r="N2799" s="223"/>
      <c r="O2799" s="231"/>
      <c r="P2799" s="231"/>
      <c r="Q2799" s="231"/>
      <c r="R2799" s="231"/>
      <c r="S2799" s="223"/>
      <c r="T2799" s="231"/>
      <c r="U2799" s="231"/>
      <c r="V2799" s="231"/>
      <c r="W2799" s="251" t="str">
        <f t="shared" si="43"/>
        <v/>
      </c>
    </row>
    <row r="2800" spans="1:23" ht="15" customHeight="1">
      <c r="A2800" s="223"/>
      <c r="B2800" s="223"/>
      <c r="C2800" s="224"/>
      <c r="D2800" s="223"/>
      <c r="E2800" s="223"/>
      <c r="F2800" s="223"/>
      <c r="G2800" s="223"/>
      <c r="H2800" s="223"/>
      <c r="I2800" s="223"/>
      <c r="J2800" s="225"/>
      <c r="K2800" s="223"/>
      <c r="L2800" s="223"/>
      <c r="M2800" s="223"/>
      <c r="N2800" s="223"/>
      <c r="O2800" s="231"/>
      <c r="P2800" s="231"/>
      <c r="Q2800" s="231"/>
      <c r="R2800" s="231"/>
      <c r="S2800" s="223"/>
      <c r="T2800" s="231"/>
      <c r="U2800" s="231"/>
      <c r="V2800" s="231"/>
      <c r="W2800" s="251" t="str">
        <f t="shared" si="43"/>
        <v/>
      </c>
    </row>
    <row r="2801" spans="1:23" ht="15" customHeight="1">
      <c r="A2801" s="223"/>
      <c r="B2801" s="223"/>
      <c r="C2801" s="224"/>
      <c r="D2801" s="223"/>
      <c r="E2801" s="223"/>
      <c r="F2801" s="223"/>
      <c r="G2801" s="223"/>
      <c r="H2801" s="223"/>
      <c r="I2801" s="223"/>
      <c r="J2801" s="225"/>
      <c r="K2801" s="223"/>
      <c r="L2801" s="223"/>
      <c r="M2801" s="223"/>
      <c r="N2801" s="223"/>
      <c r="O2801" s="231"/>
      <c r="P2801" s="231"/>
      <c r="Q2801" s="231"/>
      <c r="R2801" s="231"/>
      <c r="S2801" s="223"/>
      <c r="T2801" s="231"/>
      <c r="U2801" s="231"/>
      <c r="V2801" s="231"/>
      <c r="W2801" s="251" t="str">
        <f t="shared" si="43"/>
        <v/>
      </c>
    </row>
    <row r="2802" spans="1:23" ht="15" customHeight="1">
      <c r="A2802" s="223"/>
      <c r="B2802" s="223"/>
      <c r="C2802" s="224"/>
      <c r="D2802" s="223"/>
      <c r="E2802" s="223"/>
      <c r="F2802" s="223"/>
      <c r="G2802" s="223"/>
      <c r="H2802" s="223"/>
      <c r="I2802" s="223"/>
      <c r="J2802" s="225"/>
      <c r="K2802" s="223"/>
      <c r="L2802" s="223"/>
      <c r="M2802" s="223"/>
      <c r="N2802" s="223"/>
      <c r="O2802" s="231"/>
      <c r="P2802" s="231"/>
      <c r="Q2802" s="231"/>
      <c r="R2802" s="231"/>
      <c r="S2802" s="223"/>
      <c r="T2802" s="231"/>
      <c r="U2802" s="231"/>
      <c r="V2802" s="231"/>
      <c r="W2802" s="251" t="str">
        <f t="shared" si="43"/>
        <v/>
      </c>
    </row>
    <row r="2803" spans="1:23" ht="15" customHeight="1">
      <c r="A2803" s="223"/>
      <c r="B2803" s="223"/>
      <c r="C2803" s="224"/>
      <c r="D2803" s="223"/>
      <c r="E2803" s="223"/>
      <c r="F2803" s="223"/>
      <c r="G2803" s="223"/>
      <c r="H2803" s="223"/>
      <c r="I2803" s="223"/>
      <c r="J2803" s="225"/>
      <c r="K2803" s="223"/>
      <c r="L2803" s="223"/>
      <c r="M2803" s="223"/>
      <c r="N2803" s="223"/>
      <c r="O2803" s="231"/>
      <c r="P2803" s="231"/>
      <c r="Q2803" s="231"/>
      <c r="R2803" s="231"/>
      <c r="S2803" s="223"/>
      <c r="T2803" s="231"/>
      <c r="U2803" s="231"/>
      <c r="V2803" s="231"/>
      <c r="W2803" s="251" t="str">
        <f t="shared" si="43"/>
        <v/>
      </c>
    </row>
    <row r="2804" spans="1:23" ht="15" customHeight="1">
      <c r="A2804" s="223"/>
      <c r="B2804" s="223"/>
      <c r="C2804" s="224"/>
      <c r="D2804" s="223"/>
      <c r="E2804" s="223"/>
      <c r="F2804" s="223"/>
      <c r="G2804" s="223"/>
      <c r="H2804" s="223"/>
      <c r="I2804" s="223"/>
      <c r="J2804" s="225"/>
      <c r="K2804" s="223"/>
      <c r="L2804" s="223"/>
      <c r="M2804" s="223"/>
      <c r="N2804" s="223"/>
      <c r="O2804" s="231"/>
      <c r="P2804" s="231"/>
      <c r="Q2804" s="231"/>
      <c r="R2804" s="231"/>
      <c r="S2804" s="223"/>
      <c r="T2804" s="231"/>
      <c r="U2804" s="231"/>
      <c r="V2804" s="231"/>
      <c r="W2804" s="251" t="str">
        <f t="shared" si="43"/>
        <v/>
      </c>
    </row>
    <row r="2805" spans="1:23" ht="15" customHeight="1">
      <c r="A2805" s="223"/>
      <c r="B2805" s="223"/>
      <c r="C2805" s="224"/>
      <c r="D2805" s="223"/>
      <c r="E2805" s="223"/>
      <c r="F2805" s="223"/>
      <c r="G2805" s="223"/>
      <c r="H2805" s="223"/>
      <c r="I2805" s="223"/>
      <c r="J2805" s="225"/>
      <c r="K2805" s="223"/>
      <c r="L2805" s="223"/>
      <c r="M2805" s="223"/>
      <c r="N2805" s="223"/>
      <c r="O2805" s="231"/>
      <c r="P2805" s="231"/>
      <c r="Q2805" s="231"/>
      <c r="R2805" s="231"/>
      <c r="S2805" s="223"/>
      <c r="T2805" s="231"/>
      <c r="U2805" s="231"/>
      <c r="V2805" s="231"/>
      <c r="W2805" s="251" t="str">
        <f t="shared" si="43"/>
        <v/>
      </c>
    </row>
    <row r="2806" spans="1:23" ht="15" customHeight="1">
      <c r="A2806" s="223"/>
      <c r="B2806" s="223"/>
      <c r="C2806" s="224"/>
      <c r="D2806" s="223"/>
      <c r="E2806" s="223"/>
      <c r="F2806" s="223"/>
      <c r="G2806" s="223"/>
      <c r="H2806" s="223"/>
      <c r="I2806" s="223"/>
      <c r="J2806" s="225"/>
      <c r="K2806" s="223"/>
      <c r="L2806" s="223"/>
      <c r="M2806" s="223"/>
      <c r="N2806" s="223"/>
      <c r="O2806" s="231"/>
      <c r="P2806" s="231"/>
      <c r="Q2806" s="231"/>
      <c r="R2806" s="231"/>
      <c r="S2806" s="223"/>
      <c r="T2806" s="231"/>
      <c r="U2806" s="231"/>
      <c r="V2806" s="231"/>
      <c r="W2806" s="251" t="str">
        <f t="shared" si="43"/>
        <v/>
      </c>
    </row>
    <row r="2807" spans="1:23" ht="15" customHeight="1">
      <c r="A2807" s="223"/>
      <c r="B2807" s="223"/>
      <c r="C2807" s="224"/>
      <c r="D2807" s="223"/>
      <c r="E2807" s="223"/>
      <c r="F2807" s="223"/>
      <c r="G2807" s="223"/>
      <c r="H2807" s="223"/>
      <c r="I2807" s="223"/>
      <c r="J2807" s="225"/>
      <c r="K2807" s="223"/>
      <c r="L2807" s="223"/>
      <c r="M2807" s="223"/>
      <c r="N2807" s="223"/>
      <c r="O2807" s="231"/>
      <c r="P2807" s="231"/>
      <c r="Q2807" s="231"/>
      <c r="R2807" s="231"/>
      <c r="S2807" s="223"/>
      <c r="T2807" s="231"/>
      <c r="U2807" s="231"/>
      <c r="V2807" s="231"/>
      <c r="W2807" s="251" t="str">
        <f t="shared" si="43"/>
        <v/>
      </c>
    </row>
    <row r="2808" spans="1:23" ht="15" customHeight="1">
      <c r="A2808" s="223"/>
      <c r="B2808" s="223"/>
      <c r="C2808" s="224"/>
      <c r="D2808" s="223"/>
      <c r="E2808" s="223"/>
      <c r="F2808" s="223"/>
      <c r="G2808" s="223"/>
      <c r="H2808" s="223"/>
      <c r="I2808" s="223"/>
      <c r="J2808" s="225"/>
      <c r="K2808" s="223"/>
      <c r="L2808" s="223"/>
      <c r="M2808" s="223"/>
      <c r="N2808" s="223"/>
      <c r="O2808" s="231"/>
      <c r="P2808" s="231"/>
      <c r="Q2808" s="231"/>
      <c r="R2808" s="231"/>
      <c r="S2808" s="223"/>
      <c r="T2808" s="231"/>
      <c r="U2808" s="231"/>
      <c r="V2808" s="231"/>
      <c r="W2808" s="251" t="str">
        <f t="shared" si="43"/>
        <v/>
      </c>
    </row>
    <row r="2809" spans="1:23" ht="15" customHeight="1">
      <c r="A2809" s="223"/>
      <c r="B2809" s="223"/>
      <c r="C2809" s="224"/>
      <c r="D2809" s="223"/>
      <c r="E2809" s="223"/>
      <c r="F2809" s="223"/>
      <c r="G2809" s="223"/>
      <c r="H2809" s="223"/>
      <c r="I2809" s="223"/>
      <c r="J2809" s="225"/>
      <c r="K2809" s="223"/>
      <c r="L2809" s="223"/>
      <c r="M2809" s="223"/>
      <c r="N2809" s="223"/>
      <c r="O2809" s="231"/>
      <c r="P2809" s="231"/>
      <c r="Q2809" s="231"/>
      <c r="R2809" s="231"/>
      <c r="S2809" s="223"/>
      <c r="T2809" s="231"/>
      <c r="U2809" s="231"/>
      <c r="V2809" s="231"/>
      <c r="W2809" s="251" t="str">
        <f t="shared" si="43"/>
        <v/>
      </c>
    </row>
    <row r="2810" spans="1:23" ht="15" customHeight="1">
      <c r="A2810" s="223"/>
      <c r="B2810" s="223"/>
      <c r="C2810" s="224"/>
      <c r="D2810" s="223"/>
      <c r="E2810" s="223"/>
      <c r="F2810" s="223"/>
      <c r="G2810" s="223"/>
      <c r="H2810" s="223"/>
      <c r="I2810" s="223"/>
      <c r="J2810" s="225"/>
      <c r="K2810" s="223"/>
      <c r="L2810" s="223"/>
      <c r="M2810" s="223"/>
      <c r="N2810" s="223"/>
      <c r="O2810" s="231"/>
      <c r="P2810" s="231"/>
      <c r="Q2810" s="231"/>
      <c r="R2810" s="231"/>
      <c r="S2810" s="223"/>
      <c r="T2810" s="231"/>
      <c r="U2810" s="231"/>
      <c r="V2810" s="231"/>
      <c r="W2810" s="251" t="str">
        <f t="shared" si="43"/>
        <v/>
      </c>
    </row>
    <row r="2811" spans="1:23" ht="15" customHeight="1">
      <c r="A2811" s="223"/>
      <c r="B2811" s="223"/>
      <c r="C2811" s="224"/>
      <c r="D2811" s="223"/>
      <c r="E2811" s="223"/>
      <c r="F2811" s="223"/>
      <c r="G2811" s="223"/>
      <c r="H2811" s="223"/>
      <c r="I2811" s="223"/>
      <c r="J2811" s="225"/>
      <c r="K2811" s="223"/>
      <c r="L2811" s="223"/>
      <c r="M2811" s="223"/>
      <c r="N2811" s="223"/>
      <c r="O2811" s="231"/>
      <c r="P2811" s="231"/>
      <c r="Q2811" s="231"/>
      <c r="R2811" s="231"/>
      <c r="S2811" s="223"/>
      <c r="T2811" s="231"/>
      <c r="U2811" s="231"/>
      <c r="V2811" s="231"/>
      <c r="W2811" s="251" t="str">
        <f t="shared" si="43"/>
        <v/>
      </c>
    </row>
    <row r="2812" spans="1:23" ht="15" customHeight="1">
      <c r="A2812" s="223"/>
      <c r="B2812" s="223"/>
      <c r="C2812" s="224"/>
      <c r="D2812" s="223"/>
      <c r="E2812" s="223"/>
      <c r="F2812" s="223"/>
      <c r="G2812" s="223"/>
      <c r="H2812" s="223"/>
      <c r="I2812" s="223"/>
      <c r="J2812" s="225"/>
      <c r="K2812" s="223"/>
      <c r="L2812" s="223"/>
      <c r="M2812" s="223"/>
      <c r="N2812" s="223"/>
      <c r="O2812" s="231"/>
      <c r="P2812" s="231"/>
      <c r="Q2812" s="231"/>
      <c r="R2812" s="231"/>
      <c r="S2812" s="223"/>
      <c r="T2812" s="231"/>
      <c r="U2812" s="231"/>
      <c r="V2812" s="231"/>
      <c r="W2812" s="251" t="str">
        <f t="shared" si="43"/>
        <v/>
      </c>
    </row>
    <row r="2813" spans="1:23" ht="15" customHeight="1">
      <c r="A2813" s="223"/>
      <c r="B2813" s="223"/>
      <c r="C2813" s="224"/>
      <c r="D2813" s="223"/>
      <c r="E2813" s="223"/>
      <c r="F2813" s="223"/>
      <c r="G2813" s="223"/>
      <c r="H2813" s="223"/>
      <c r="I2813" s="223"/>
      <c r="J2813" s="225"/>
      <c r="K2813" s="223"/>
      <c r="L2813" s="223"/>
      <c r="M2813" s="223"/>
      <c r="N2813" s="223"/>
      <c r="O2813" s="231"/>
      <c r="P2813" s="231"/>
      <c r="Q2813" s="231"/>
      <c r="R2813" s="231"/>
      <c r="S2813" s="223"/>
      <c r="T2813" s="231"/>
      <c r="U2813" s="231"/>
      <c r="V2813" s="231"/>
      <c r="W2813" s="251" t="str">
        <f t="shared" si="43"/>
        <v/>
      </c>
    </row>
    <row r="2814" spans="1:23" ht="15" customHeight="1">
      <c r="A2814" s="223"/>
      <c r="B2814" s="223"/>
      <c r="C2814" s="224"/>
      <c r="D2814" s="223"/>
      <c r="E2814" s="223"/>
      <c r="F2814" s="223"/>
      <c r="G2814" s="223"/>
      <c r="H2814" s="223"/>
      <c r="I2814" s="223"/>
      <c r="J2814" s="225"/>
      <c r="K2814" s="223"/>
      <c r="L2814" s="223"/>
      <c r="M2814" s="223"/>
      <c r="N2814" s="223"/>
      <c r="O2814" s="231"/>
      <c r="P2814" s="231"/>
      <c r="Q2814" s="231"/>
      <c r="R2814" s="231"/>
      <c r="S2814" s="223"/>
      <c r="T2814" s="231"/>
      <c r="U2814" s="231"/>
      <c r="V2814" s="231"/>
      <c r="W2814" s="251" t="str">
        <f t="shared" si="43"/>
        <v/>
      </c>
    </row>
    <row r="2815" spans="1:23" ht="15" customHeight="1">
      <c r="A2815" s="223"/>
      <c r="B2815" s="223"/>
      <c r="C2815" s="224"/>
      <c r="D2815" s="223"/>
      <c r="E2815" s="223"/>
      <c r="F2815" s="223"/>
      <c r="G2815" s="223"/>
      <c r="H2815" s="223"/>
      <c r="I2815" s="223"/>
      <c r="J2815" s="225"/>
      <c r="K2815" s="223"/>
      <c r="L2815" s="223"/>
      <c r="M2815" s="223"/>
      <c r="N2815" s="223"/>
      <c r="O2815" s="231"/>
      <c r="P2815" s="231"/>
      <c r="Q2815" s="231"/>
      <c r="R2815" s="231"/>
      <c r="S2815" s="223"/>
      <c r="T2815" s="231"/>
      <c r="U2815" s="231"/>
      <c r="V2815" s="231"/>
      <c r="W2815" s="251" t="str">
        <f t="shared" si="43"/>
        <v/>
      </c>
    </row>
    <row r="2816" spans="1:23" ht="15" customHeight="1">
      <c r="A2816" s="223"/>
      <c r="B2816" s="223"/>
      <c r="C2816" s="224"/>
      <c r="D2816" s="223"/>
      <c r="E2816" s="223"/>
      <c r="F2816" s="223"/>
      <c r="G2816" s="223"/>
      <c r="H2816" s="223"/>
      <c r="I2816" s="223"/>
      <c r="J2816" s="225"/>
      <c r="K2816" s="223"/>
      <c r="L2816" s="223"/>
      <c r="M2816" s="223"/>
      <c r="N2816" s="223"/>
      <c r="O2816" s="231"/>
      <c r="P2816" s="231"/>
      <c r="Q2816" s="231"/>
      <c r="R2816" s="231"/>
      <c r="S2816" s="223"/>
      <c r="T2816" s="231"/>
      <c r="U2816" s="231"/>
      <c r="V2816" s="231"/>
      <c r="W2816" s="251" t="str">
        <f t="shared" si="43"/>
        <v/>
      </c>
    </row>
    <row r="2817" spans="1:23" ht="15" customHeight="1">
      <c r="A2817" s="223"/>
      <c r="B2817" s="223"/>
      <c r="C2817" s="224"/>
      <c r="D2817" s="223"/>
      <c r="E2817" s="223"/>
      <c r="F2817" s="223"/>
      <c r="G2817" s="223"/>
      <c r="H2817" s="223"/>
      <c r="I2817" s="223"/>
      <c r="J2817" s="225"/>
      <c r="K2817" s="223"/>
      <c r="L2817" s="223"/>
      <c r="M2817" s="223"/>
      <c r="N2817" s="223"/>
      <c r="O2817" s="231"/>
      <c r="P2817" s="231"/>
      <c r="Q2817" s="231"/>
      <c r="R2817" s="231"/>
      <c r="S2817" s="223"/>
      <c r="T2817" s="231"/>
      <c r="U2817" s="231"/>
      <c r="V2817" s="231"/>
      <c r="W2817" s="251" t="str">
        <f t="shared" si="43"/>
        <v/>
      </c>
    </row>
    <row r="2818" spans="1:23" ht="15" customHeight="1">
      <c r="A2818" s="223"/>
      <c r="B2818" s="223"/>
      <c r="C2818" s="224"/>
      <c r="D2818" s="223"/>
      <c r="E2818" s="223"/>
      <c r="F2818" s="223"/>
      <c r="G2818" s="223"/>
      <c r="H2818" s="223"/>
      <c r="I2818" s="223"/>
      <c r="J2818" s="225"/>
      <c r="K2818" s="223"/>
      <c r="L2818" s="223"/>
      <c r="M2818" s="223"/>
      <c r="N2818" s="223"/>
      <c r="O2818" s="231"/>
      <c r="P2818" s="231"/>
      <c r="Q2818" s="231"/>
      <c r="R2818" s="231"/>
      <c r="S2818" s="223"/>
      <c r="T2818" s="231"/>
      <c r="U2818" s="231"/>
      <c r="V2818" s="231"/>
      <c r="W2818" s="251" t="str">
        <f t="shared" si="43"/>
        <v/>
      </c>
    </row>
    <row r="2819" spans="1:23" ht="15" customHeight="1">
      <c r="A2819" s="223"/>
      <c r="B2819" s="223"/>
      <c r="C2819" s="224"/>
      <c r="D2819" s="223"/>
      <c r="E2819" s="223"/>
      <c r="F2819" s="223"/>
      <c r="G2819" s="223"/>
      <c r="H2819" s="223"/>
      <c r="I2819" s="223"/>
      <c r="J2819" s="225"/>
      <c r="K2819" s="223"/>
      <c r="L2819" s="223"/>
      <c r="M2819" s="223"/>
      <c r="N2819" s="223"/>
      <c r="O2819" s="231"/>
      <c r="P2819" s="231"/>
      <c r="Q2819" s="231"/>
      <c r="R2819" s="231"/>
      <c r="S2819" s="223"/>
      <c r="T2819" s="231"/>
      <c r="U2819" s="231"/>
      <c r="V2819" s="231"/>
      <c r="W2819" s="251" t="str">
        <f t="shared" si="43"/>
        <v/>
      </c>
    </row>
    <row r="2820" spans="1:23" ht="15" customHeight="1">
      <c r="A2820" s="223"/>
      <c r="B2820" s="223"/>
      <c r="C2820" s="224"/>
      <c r="D2820" s="223"/>
      <c r="E2820" s="223"/>
      <c r="F2820" s="223"/>
      <c r="G2820" s="223"/>
      <c r="H2820" s="223"/>
      <c r="I2820" s="223"/>
      <c r="J2820" s="225"/>
      <c r="K2820" s="223"/>
      <c r="L2820" s="223"/>
      <c r="M2820" s="223"/>
      <c r="N2820" s="223"/>
      <c r="O2820" s="231"/>
      <c r="P2820" s="231"/>
      <c r="Q2820" s="231"/>
      <c r="R2820" s="231"/>
      <c r="S2820" s="223"/>
      <c r="T2820" s="231"/>
      <c r="U2820" s="231"/>
      <c r="V2820" s="231"/>
      <c r="W2820" s="251" t="str">
        <f t="shared" ref="W2820:W2883" si="44">IF($O2820="YES",$O$2&amp;", ","")&amp;IF($P2820="YES",$P$2&amp;", ","")&amp;IF($Q2820="YES",$Q$2&amp;", ","")&amp;IF($R2820="YES",$R$2&amp;", ","")</f>
        <v/>
      </c>
    </row>
    <row r="2821" spans="1:23" ht="15" customHeight="1">
      <c r="A2821" s="223"/>
      <c r="B2821" s="223"/>
      <c r="C2821" s="224"/>
      <c r="D2821" s="223"/>
      <c r="E2821" s="223"/>
      <c r="F2821" s="223"/>
      <c r="G2821" s="223"/>
      <c r="H2821" s="223"/>
      <c r="I2821" s="223"/>
      <c r="J2821" s="225"/>
      <c r="K2821" s="223"/>
      <c r="L2821" s="223"/>
      <c r="M2821" s="223"/>
      <c r="N2821" s="223"/>
      <c r="O2821" s="231"/>
      <c r="P2821" s="231"/>
      <c r="Q2821" s="231"/>
      <c r="R2821" s="231"/>
      <c r="S2821" s="223"/>
      <c r="T2821" s="231"/>
      <c r="U2821" s="231"/>
      <c r="V2821" s="231"/>
      <c r="W2821" s="251" t="str">
        <f t="shared" si="44"/>
        <v/>
      </c>
    </row>
    <row r="2822" spans="1:23" ht="15" customHeight="1">
      <c r="A2822" s="223"/>
      <c r="B2822" s="223"/>
      <c r="C2822" s="224"/>
      <c r="D2822" s="223"/>
      <c r="E2822" s="223"/>
      <c r="F2822" s="223"/>
      <c r="G2822" s="223"/>
      <c r="H2822" s="223"/>
      <c r="I2822" s="223"/>
      <c r="J2822" s="225"/>
      <c r="K2822" s="223"/>
      <c r="L2822" s="223"/>
      <c r="M2822" s="223"/>
      <c r="N2822" s="223"/>
      <c r="O2822" s="231"/>
      <c r="P2822" s="231"/>
      <c r="Q2822" s="231"/>
      <c r="R2822" s="231"/>
      <c r="S2822" s="223"/>
      <c r="T2822" s="231"/>
      <c r="U2822" s="231"/>
      <c r="V2822" s="231"/>
      <c r="W2822" s="251" t="str">
        <f t="shared" si="44"/>
        <v/>
      </c>
    </row>
    <row r="2823" spans="1:23" ht="15" customHeight="1">
      <c r="A2823" s="223"/>
      <c r="B2823" s="223"/>
      <c r="C2823" s="224"/>
      <c r="D2823" s="223"/>
      <c r="E2823" s="223"/>
      <c r="F2823" s="223"/>
      <c r="G2823" s="223"/>
      <c r="H2823" s="223"/>
      <c r="I2823" s="223"/>
      <c r="J2823" s="225"/>
      <c r="K2823" s="223"/>
      <c r="L2823" s="223"/>
      <c r="M2823" s="223"/>
      <c r="N2823" s="223"/>
      <c r="O2823" s="231"/>
      <c r="P2823" s="231"/>
      <c r="Q2823" s="231"/>
      <c r="R2823" s="231"/>
      <c r="S2823" s="223"/>
      <c r="T2823" s="231"/>
      <c r="U2823" s="231"/>
      <c r="V2823" s="231"/>
      <c r="W2823" s="251" t="str">
        <f t="shared" si="44"/>
        <v/>
      </c>
    </row>
    <row r="2824" spans="1:23" ht="15" customHeight="1">
      <c r="A2824" s="223"/>
      <c r="B2824" s="223"/>
      <c r="C2824" s="224"/>
      <c r="D2824" s="223"/>
      <c r="E2824" s="223"/>
      <c r="F2824" s="223"/>
      <c r="G2824" s="223"/>
      <c r="H2824" s="223"/>
      <c r="I2824" s="223"/>
      <c r="J2824" s="225"/>
      <c r="K2824" s="223"/>
      <c r="L2824" s="223"/>
      <c r="M2824" s="223"/>
      <c r="N2824" s="223"/>
      <c r="O2824" s="231"/>
      <c r="P2824" s="231"/>
      <c r="Q2824" s="231"/>
      <c r="R2824" s="231"/>
      <c r="S2824" s="223"/>
      <c r="T2824" s="231"/>
      <c r="U2824" s="231"/>
      <c r="V2824" s="231"/>
      <c r="W2824" s="251" t="str">
        <f t="shared" si="44"/>
        <v/>
      </c>
    </row>
    <row r="2825" spans="1:23" ht="15" customHeight="1">
      <c r="A2825" s="223"/>
      <c r="B2825" s="223"/>
      <c r="C2825" s="224"/>
      <c r="D2825" s="223"/>
      <c r="E2825" s="223"/>
      <c r="F2825" s="223"/>
      <c r="G2825" s="223"/>
      <c r="H2825" s="223"/>
      <c r="I2825" s="223"/>
      <c r="J2825" s="225"/>
      <c r="K2825" s="223"/>
      <c r="L2825" s="223"/>
      <c r="M2825" s="223"/>
      <c r="N2825" s="223"/>
      <c r="O2825" s="231"/>
      <c r="P2825" s="231"/>
      <c r="Q2825" s="231"/>
      <c r="R2825" s="231"/>
      <c r="S2825" s="223"/>
      <c r="T2825" s="231"/>
      <c r="U2825" s="231"/>
      <c r="V2825" s="231"/>
      <c r="W2825" s="251" t="str">
        <f t="shared" si="44"/>
        <v/>
      </c>
    </row>
    <row r="2826" spans="1:23" ht="15" customHeight="1">
      <c r="A2826" s="223"/>
      <c r="B2826" s="223"/>
      <c r="C2826" s="224"/>
      <c r="D2826" s="223"/>
      <c r="E2826" s="223"/>
      <c r="F2826" s="223"/>
      <c r="G2826" s="223"/>
      <c r="H2826" s="223"/>
      <c r="I2826" s="223"/>
      <c r="J2826" s="225"/>
      <c r="K2826" s="223"/>
      <c r="L2826" s="223"/>
      <c r="M2826" s="223"/>
      <c r="N2826" s="223"/>
      <c r="O2826" s="231"/>
      <c r="P2826" s="231"/>
      <c r="Q2826" s="231"/>
      <c r="R2826" s="231"/>
      <c r="S2826" s="223"/>
      <c r="T2826" s="231"/>
      <c r="U2826" s="231"/>
      <c r="V2826" s="231"/>
      <c r="W2826" s="251" t="str">
        <f t="shared" si="44"/>
        <v/>
      </c>
    </row>
    <row r="2827" spans="1:23" ht="15" customHeight="1">
      <c r="A2827" s="223"/>
      <c r="B2827" s="223"/>
      <c r="C2827" s="224"/>
      <c r="D2827" s="223"/>
      <c r="E2827" s="223"/>
      <c r="F2827" s="223"/>
      <c r="G2827" s="223"/>
      <c r="H2827" s="223"/>
      <c r="I2827" s="223"/>
      <c r="J2827" s="225"/>
      <c r="K2827" s="223"/>
      <c r="L2827" s="223"/>
      <c r="M2827" s="223"/>
      <c r="N2827" s="223"/>
      <c r="O2827" s="231"/>
      <c r="P2827" s="231"/>
      <c r="Q2827" s="231"/>
      <c r="R2827" s="231"/>
      <c r="S2827" s="223"/>
      <c r="T2827" s="231"/>
      <c r="U2827" s="231"/>
      <c r="V2827" s="231"/>
      <c r="W2827" s="251" t="str">
        <f t="shared" si="44"/>
        <v/>
      </c>
    </row>
    <row r="2828" spans="1:23" ht="15" customHeight="1">
      <c r="A2828" s="223"/>
      <c r="B2828" s="223"/>
      <c r="C2828" s="224"/>
      <c r="D2828" s="223"/>
      <c r="E2828" s="223"/>
      <c r="F2828" s="223"/>
      <c r="G2828" s="223"/>
      <c r="H2828" s="223"/>
      <c r="I2828" s="223"/>
      <c r="J2828" s="225"/>
      <c r="K2828" s="223"/>
      <c r="L2828" s="223"/>
      <c r="M2828" s="223"/>
      <c r="N2828" s="223"/>
      <c r="O2828" s="231"/>
      <c r="P2828" s="231"/>
      <c r="Q2828" s="231"/>
      <c r="R2828" s="231"/>
      <c r="S2828" s="223"/>
      <c r="T2828" s="231"/>
      <c r="U2828" s="231"/>
      <c r="V2828" s="231"/>
      <c r="W2828" s="251" t="str">
        <f t="shared" si="44"/>
        <v/>
      </c>
    </row>
    <row r="2829" spans="1:23" ht="15" customHeight="1">
      <c r="A2829" s="223"/>
      <c r="B2829" s="223"/>
      <c r="C2829" s="224"/>
      <c r="D2829" s="223"/>
      <c r="E2829" s="223"/>
      <c r="F2829" s="223"/>
      <c r="G2829" s="223"/>
      <c r="H2829" s="223"/>
      <c r="I2829" s="223"/>
      <c r="J2829" s="225"/>
      <c r="K2829" s="223"/>
      <c r="L2829" s="223"/>
      <c r="M2829" s="223"/>
      <c r="N2829" s="223"/>
      <c r="O2829" s="231"/>
      <c r="P2829" s="231"/>
      <c r="Q2829" s="231"/>
      <c r="R2829" s="231"/>
      <c r="S2829" s="223"/>
      <c r="T2829" s="231"/>
      <c r="U2829" s="231"/>
      <c r="V2829" s="231"/>
      <c r="W2829" s="251" t="str">
        <f t="shared" si="44"/>
        <v/>
      </c>
    </row>
    <row r="2830" spans="1:23" ht="15" customHeight="1">
      <c r="A2830" s="223"/>
      <c r="B2830" s="223"/>
      <c r="C2830" s="224"/>
      <c r="D2830" s="223"/>
      <c r="E2830" s="223"/>
      <c r="F2830" s="223"/>
      <c r="G2830" s="223"/>
      <c r="H2830" s="223"/>
      <c r="I2830" s="223"/>
      <c r="J2830" s="225"/>
      <c r="K2830" s="223"/>
      <c r="L2830" s="223"/>
      <c r="M2830" s="223"/>
      <c r="N2830" s="223"/>
      <c r="O2830" s="231"/>
      <c r="P2830" s="231"/>
      <c r="Q2830" s="231"/>
      <c r="R2830" s="231"/>
      <c r="S2830" s="223"/>
      <c r="T2830" s="231"/>
      <c r="U2830" s="231"/>
      <c r="V2830" s="231"/>
      <c r="W2830" s="251" t="str">
        <f t="shared" si="44"/>
        <v/>
      </c>
    </row>
    <row r="2831" spans="1:23" ht="15" customHeight="1">
      <c r="A2831" s="223"/>
      <c r="B2831" s="223"/>
      <c r="C2831" s="224"/>
      <c r="D2831" s="223"/>
      <c r="E2831" s="223"/>
      <c r="F2831" s="223"/>
      <c r="G2831" s="223"/>
      <c r="H2831" s="223"/>
      <c r="I2831" s="223"/>
      <c r="J2831" s="225"/>
      <c r="K2831" s="223"/>
      <c r="L2831" s="223"/>
      <c r="M2831" s="223"/>
      <c r="N2831" s="223"/>
      <c r="O2831" s="231"/>
      <c r="P2831" s="231"/>
      <c r="Q2831" s="231"/>
      <c r="R2831" s="231"/>
      <c r="S2831" s="223"/>
      <c r="T2831" s="231"/>
      <c r="U2831" s="231"/>
      <c r="V2831" s="231"/>
      <c r="W2831" s="251" t="str">
        <f t="shared" si="44"/>
        <v/>
      </c>
    </row>
    <row r="2832" spans="1:23" ht="15" customHeight="1">
      <c r="A2832" s="223"/>
      <c r="B2832" s="223"/>
      <c r="C2832" s="224"/>
      <c r="D2832" s="223"/>
      <c r="E2832" s="223"/>
      <c r="F2832" s="223"/>
      <c r="G2832" s="223"/>
      <c r="H2832" s="223"/>
      <c r="I2832" s="223"/>
      <c r="J2832" s="225"/>
      <c r="K2832" s="223"/>
      <c r="L2832" s="223"/>
      <c r="M2832" s="223"/>
      <c r="N2832" s="223"/>
      <c r="O2832" s="231"/>
      <c r="P2832" s="231"/>
      <c r="Q2832" s="231"/>
      <c r="R2832" s="231"/>
      <c r="S2832" s="223"/>
      <c r="T2832" s="231"/>
      <c r="U2832" s="231"/>
      <c r="V2832" s="231"/>
      <c r="W2832" s="251" t="str">
        <f t="shared" si="44"/>
        <v/>
      </c>
    </row>
    <row r="2833" spans="1:23" ht="15" customHeight="1">
      <c r="A2833" s="223"/>
      <c r="B2833" s="223"/>
      <c r="C2833" s="224"/>
      <c r="D2833" s="223"/>
      <c r="E2833" s="223"/>
      <c r="F2833" s="223"/>
      <c r="G2833" s="223"/>
      <c r="H2833" s="223"/>
      <c r="I2833" s="223"/>
      <c r="J2833" s="225"/>
      <c r="K2833" s="223"/>
      <c r="L2833" s="223"/>
      <c r="M2833" s="223"/>
      <c r="N2833" s="223"/>
      <c r="O2833" s="231"/>
      <c r="P2833" s="231"/>
      <c r="Q2833" s="231"/>
      <c r="R2833" s="231"/>
      <c r="S2833" s="223"/>
      <c r="T2833" s="231"/>
      <c r="U2833" s="231"/>
      <c r="V2833" s="231"/>
      <c r="W2833" s="251" t="str">
        <f t="shared" si="44"/>
        <v/>
      </c>
    </row>
    <row r="2834" spans="1:23" ht="15" customHeight="1">
      <c r="A2834" s="223"/>
      <c r="B2834" s="223"/>
      <c r="C2834" s="224"/>
      <c r="D2834" s="223"/>
      <c r="E2834" s="223"/>
      <c r="F2834" s="223"/>
      <c r="G2834" s="223"/>
      <c r="H2834" s="223"/>
      <c r="I2834" s="223"/>
      <c r="J2834" s="225"/>
      <c r="K2834" s="223"/>
      <c r="L2834" s="223"/>
      <c r="M2834" s="223"/>
      <c r="N2834" s="223"/>
      <c r="O2834" s="231"/>
      <c r="P2834" s="231"/>
      <c r="Q2834" s="231"/>
      <c r="R2834" s="231"/>
      <c r="S2834" s="223"/>
      <c r="T2834" s="231"/>
      <c r="U2834" s="231"/>
      <c r="V2834" s="231"/>
      <c r="W2834" s="251" t="str">
        <f t="shared" si="44"/>
        <v/>
      </c>
    </row>
    <row r="2835" spans="1:23" ht="15" customHeight="1">
      <c r="A2835" s="223"/>
      <c r="B2835" s="223"/>
      <c r="C2835" s="224"/>
      <c r="D2835" s="223"/>
      <c r="E2835" s="223"/>
      <c r="F2835" s="223"/>
      <c r="G2835" s="223"/>
      <c r="H2835" s="223"/>
      <c r="I2835" s="223"/>
      <c r="J2835" s="225"/>
      <c r="K2835" s="223"/>
      <c r="L2835" s="223"/>
      <c r="M2835" s="223"/>
      <c r="N2835" s="223"/>
      <c r="O2835" s="231"/>
      <c r="P2835" s="231"/>
      <c r="Q2835" s="231"/>
      <c r="R2835" s="231"/>
      <c r="S2835" s="223"/>
      <c r="T2835" s="231"/>
      <c r="U2835" s="231"/>
      <c r="V2835" s="231"/>
      <c r="W2835" s="251" t="str">
        <f t="shared" si="44"/>
        <v/>
      </c>
    </row>
    <row r="2836" spans="1:23" ht="15" customHeight="1">
      <c r="A2836" s="223"/>
      <c r="B2836" s="223"/>
      <c r="C2836" s="224"/>
      <c r="D2836" s="223"/>
      <c r="E2836" s="223"/>
      <c r="F2836" s="223"/>
      <c r="G2836" s="223"/>
      <c r="H2836" s="223"/>
      <c r="I2836" s="223"/>
      <c r="J2836" s="225"/>
      <c r="K2836" s="223"/>
      <c r="L2836" s="223"/>
      <c r="M2836" s="223"/>
      <c r="N2836" s="223"/>
      <c r="O2836" s="231"/>
      <c r="P2836" s="231"/>
      <c r="Q2836" s="231"/>
      <c r="R2836" s="231"/>
      <c r="S2836" s="223"/>
      <c r="T2836" s="231"/>
      <c r="U2836" s="231"/>
      <c r="V2836" s="231"/>
      <c r="W2836" s="251" t="str">
        <f t="shared" si="44"/>
        <v/>
      </c>
    </row>
    <row r="2837" spans="1:23" ht="15" customHeight="1">
      <c r="A2837" s="223"/>
      <c r="B2837" s="223"/>
      <c r="C2837" s="224"/>
      <c r="D2837" s="223"/>
      <c r="E2837" s="223"/>
      <c r="F2837" s="223"/>
      <c r="G2837" s="223"/>
      <c r="H2837" s="223"/>
      <c r="I2837" s="223"/>
      <c r="J2837" s="225"/>
      <c r="K2837" s="223"/>
      <c r="L2837" s="223"/>
      <c r="M2837" s="223"/>
      <c r="N2837" s="223"/>
      <c r="O2837" s="231"/>
      <c r="P2837" s="231"/>
      <c r="Q2837" s="231"/>
      <c r="R2837" s="231"/>
      <c r="S2837" s="223"/>
      <c r="T2837" s="231"/>
      <c r="U2837" s="231"/>
      <c r="V2837" s="231"/>
      <c r="W2837" s="251" t="str">
        <f t="shared" si="44"/>
        <v/>
      </c>
    </row>
    <row r="2838" spans="1:23" ht="15" customHeight="1">
      <c r="A2838" s="223"/>
      <c r="B2838" s="223"/>
      <c r="C2838" s="224"/>
      <c r="D2838" s="223"/>
      <c r="E2838" s="223"/>
      <c r="F2838" s="223"/>
      <c r="G2838" s="223"/>
      <c r="H2838" s="223"/>
      <c r="I2838" s="223"/>
      <c r="J2838" s="225"/>
      <c r="K2838" s="223"/>
      <c r="L2838" s="223"/>
      <c r="M2838" s="223"/>
      <c r="N2838" s="223"/>
      <c r="O2838" s="231"/>
      <c r="P2838" s="231"/>
      <c r="Q2838" s="231"/>
      <c r="R2838" s="231"/>
      <c r="S2838" s="223"/>
      <c r="T2838" s="231"/>
      <c r="U2838" s="231"/>
      <c r="V2838" s="231"/>
      <c r="W2838" s="251" t="str">
        <f t="shared" si="44"/>
        <v/>
      </c>
    </row>
    <row r="2839" spans="1:23" ht="15" customHeight="1">
      <c r="A2839" s="223"/>
      <c r="B2839" s="223"/>
      <c r="C2839" s="224"/>
      <c r="D2839" s="223"/>
      <c r="E2839" s="223"/>
      <c r="F2839" s="223"/>
      <c r="G2839" s="223"/>
      <c r="H2839" s="223"/>
      <c r="I2839" s="223"/>
      <c r="J2839" s="225"/>
      <c r="K2839" s="223"/>
      <c r="L2839" s="223"/>
      <c r="M2839" s="223"/>
      <c r="N2839" s="223"/>
      <c r="O2839" s="231"/>
      <c r="P2839" s="231"/>
      <c r="Q2839" s="231"/>
      <c r="R2839" s="231"/>
      <c r="S2839" s="223"/>
      <c r="T2839" s="231"/>
      <c r="U2839" s="231"/>
      <c r="V2839" s="231"/>
      <c r="W2839" s="251" t="str">
        <f t="shared" si="44"/>
        <v/>
      </c>
    </row>
    <row r="2840" spans="1:23" ht="15" customHeight="1">
      <c r="A2840" s="223"/>
      <c r="B2840" s="223"/>
      <c r="C2840" s="224"/>
      <c r="D2840" s="223"/>
      <c r="E2840" s="223"/>
      <c r="F2840" s="223"/>
      <c r="G2840" s="223"/>
      <c r="H2840" s="223"/>
      <c r="I2840" s="223"/>
      <c r="J2840" s="225"/>
      <c r="K2840" s="223"/>
      <c r="L2840" s="223"/>
      <c r="M2840" s="223"/>
      <c r="N2840" s="223"/>
      <c r="O2840" s="231"/>
      <c r="P2840" s="231"/>
      <c r="Q2840" s="231"/>
      <c r="R2840" s="231"/>
      <c r="S2840" s="223"/>
      <c r="T2840" s="231"/>
      <c r="U2840" s="231"/>
      <c r="V2840" s="231"/>
      <c r="W2840" s="251" t="str">
        <f t="shared" si="44"/>
        <v/>
      </c>
    </row>
    <row r="2841" spans="1:23" ht="15" customHeight="1">
      <c r="A2841" s="223"/>
      <c r="B2841" s="223"/>
      <c r="C2841" s="224"/>
      <c r="D2841" s="223"/>
      <c r="E2841" s="223"/>
      <c r="F2841" s="223"/>
      <c r="G2841" s="223"/>
      <c r="H2841" s="223"/>
      <c r="I2841" s="223"/>
      <c r="J2841" s="225"/>
      <c r="K2841" s="223"/>
      <c r="L2841" s="223"/>
      <c r="M2841" s="223"/>
      <c r="N2841" s="223"/>
      <c r="O2841" s="231"/>
      <c r="P2841" s="231"/>
      <c r="Q2841" s="231"/>
      <c r="R2841" s="231"/>
      <c r="S2841" s="223"/>
      <c r="T2841" s="231"/>
      <c r="U2841" s="231"/>
      <c r="V2841" s="231"/>
      <c r="W2841" s="251" t="str">
        <f t="shared" si="44"/>
        <v/>
      </c>
    </row>
    <row r="2842" spans="1:23" ht="15" customHeight="1">
      <c r="A2842" s="223"/>
      <c r="B2842" s="223"/>
      <c r="C2842" s="224"/>
      <c r="D2842" s="223"/>
      <c r="E2842" s="223"/>
      <c r="F2842" s="223"/>
      <c r="G2842" s="223"/>
      <c r="H2842" s="223"/>
      <c r="I2842" s="223"/>
      <c r="J2842" s="225"/>
      <c r="K2842" s="223"/>
      <c r="L2842" s="223"/>
      <c r="M2842" s="223"/>
      <c r="N2842" s="223"/>
      <c r="O2842" s="231"/>
      <c r="P2842" s="231"/>
      <c r="Q2842" s="231"/>
      <c r="R2842" s="231"/>
      <c r="S2842" s="223"/>
      <c r="T2842" s="231"/>
      <c r="U2842" s="231"/>
      <c r="V2842" s="231"/>
      <c r="W2842" s="251" t="str">
        <f t="shared" si="44"/>
        <v/>
      </c>
    </row>
    <row r="2843" spans="1:23" ht="15" customHeight="1">
      <c r="A2843" s="223"/>
      <c r="B2843" s="223"/>
      <c r="C2843" s="224"/>
      <c r="D2843" s="223"/>
      <c r="E2843" s="223"/>
      <c r="F2843" s="223"/>
      <c r="G2843" s="223"/>
      <c r="H2843" s="223"/>
      <c r="I2843" s="223"/>
      <c r="J2843" s="225"/>
      <c r="K2843" s="223"/>
      <c r="L2843" s="223"/>
      <c r="M2843" s="223"/>
      <c r="N2843" s="223"/>
      <c r="O2843" s="231"/>
      <c r="P2843" s="231"/>
      <c r="Q2843" s="231"/>
      <c r="R2843" s="231"/>
      <c r="S2843" s="223"/>
      <c r="T2843" s="231"/>
      <c r="U2843" s="231"/>
      <c r="V2843" s="231"/>
      <c r="W2843" s="251" t="str">
        <f t="shared" si="44"/>
        <v/>
      </c>
    </row>
    <row r="2844" spans="1:23" ht="15" customHeight="1">
      <c r="A2844" s="223"/>
      <c r="B2844" s="223"/>
      <c r="C2844" s="224"/>
      <c r="D2844" s="223"/>
      <c r="E2844" s="223"/>
      <c r="F2844" s="223"/>
      <c r="G2844" s="223"/>
      <c r="H2844" s="223"/>
      <c r="I2844" s="223"/>
      <c r="J2844" s="225"/>
      <c r="K2844" s="223"/>
      <c r="L2844" s="223"/>
      <c r="M2844" s="223"/>
      <c r="N2844" s="223"/>
      <c r="O2844" s="231"/>
      <c r="P2844" s="231"/>
      <c r="Q2844" s="231"/>
      <c r="R2844" s="231"/>
      <c r="S2844" s="223"/>
      <c r="T2844" s="231"/>
      <c r="U2844" s="231"/>
      <c r="V2844" s="231"/>
      <c r="W2844" s="251" t="str">
        <f t="shared" si="44"/>
        <v/>
      </c>
    </row>
    <row r="2845" spans="1:23" ht="15" customHeight="1">
      <c r="A2845" s="223"/>
      <c r="B2845" s="223"/>
      <c r="C2845" s="224"/>
      <c r="D2845" s="223"/>
      <c r="E2845" s="223"/>
      <c r="F2845" s="223"/>
      <c r="G2845" s="223"/>
      <c r="H2845" s="223"/>
      <c r="I2845" s="223"/>
      <c r="J2845" s="225"/>
      <c r="K2845" s="223"/>
      <c r="L2845" s="223"/>
      <c r="M2845" s="223"/>
      <c r="N2845" s="223"/>
      <c r="O2845" s="231"/>
      <c r="P2845" s="231"/>
      <c r="Q2845" s="231"/>
      <c r="R2845" s="231"/>
      <c r="S2845" s="223"/>
      <c r="T2845" s="231"/>
      <c r="U2845" s="231"/>
      <c r="V2845" s="231"/>
      <c r="W2845" s="251" t="str">
        <f t="shared" si="44"/>
        <v/>
      </c>
    </row>
    <row r="2846" spans="1:23" ht="15" customHeight="1">
      <c r="A2846" s="223"/>
      <c r="B2846" s="223"/>
      <c r="C2846" s="224"/>
      <c r="D2846" s="223"/>
      <c r="E2846" s="223"/>
      <c r="F2846" s="223"/>
      <c r="G2846" s="223"/>
      <c r="H2846" s="223"/>
      <c r="I2846" s="223"/>
      <c r="J2846" s="225"/>
      <c r="K2846" s="223"/>
      <c r="L2846" s="223"/>
      <c r="M2846" s="223"/>
      <c r="N2846" s="223"/>
      <c r="O2846" s="231"/>
      <c r="P2846" s="231"/>
      <c r="Q2846" s="231"/>
      <c r="R2846" s="231"/>
      <c r="S2846" s="223"/>
      <c r="T2846" s="231"/>
      <c r="U2846" s="231"/>
      <c r="V2846" s="231"/>
      <c r="W2846" s="251" t="str">
        <f t="shared" si="44"/>
        <v/>
      </c>
    </row>
    <row r="2847" spans="1:23" ht="15" customHeight="1">
      <c r="A2847" s="223"/>
      <c r="B2847" s="223"/>
      <c r="C2847" s="224"/>
      <c r="D2847" s="223"/>
      <c r="E2847" s="223"/>
      <c r="F2847" s="223"/>
      <c r="G2847" s="223"/>
      <c r="H2847" s="223"/>
      <c r="I2847" s="223"/>
      <c r="J2847" s="225"/>
      <c r="K2847" s="223"/>
      <c r="L2847" s="223"/>
      <c r="M2847" s="223"/>
      <c r="N2847" s="223"/>
      <c r="O2847" s="231"/>
      <c r="P2847" s="231"/>
      <c r="Q2847" s="231"/>
      <c r="R2847" s="231"/>
      <c r="S2847" s="223"/>
      <c r="T2847" s="231"/>
      <c r="U2847" s="231"/>
      <c r="V2847" s="231"/>
      <c r="W2847" s="251" t="str">
        <f t="shared" si="44"/>
        <v/>
      </c>
    </row>
    <row r="2848" spans="1:23" ht="15" customHeight="1">
      <c r="A2848" s="223"/>
      <c r="B2848" s="223"/>
      <c r="C2848" s="224"/>
      <c r="D2848" s="223"/>
      <c r="E2848" s="223"/>
      <c r="F2848" s="223"/>
      <c r="G2848" s="223"/>
      <c r="H2848" s="223"/>
      <c r="I2848" s="223"/>
      <c r="J2848" s="225"/>
      <c r="K2848" s="223"/>
      <c r="L2848" s="223"/>
      <c r="M2848" s="223"/>
      <c r="N2848" s="223"/>
      <c r="O2848" s="231"/>
      <c r="P2848" s="231"/>
      <c r="Q2848" s="231"/>
      <c r="R2848" s="231"/>
      <c r="S2848" s="223"/>
      <c r="T2848" s="231"/>
      <c r="U2848" s="231"/>
      <c r="V2848" s="231"/>
      <c r="W2848" s="251" t="str">
        <f t="shared" si="44"/>
        <v/>
      </c>
    </row>
    <row r="2849" spans="1:23" ht="15" customHeight="1">
      <c r="A2849" s="223"/>
      <c r="B2849" s="223"/>
      <c r="C2849" s="224"/>
      <c r="D2849" s="223"/>
      <c r="E2849" s="223"/>
      <c r="F2849" s="223"/>
      <c r="G2849" s="223"/>
      <c r="H2849" s="223"/>
      <c r="I2849" s="223"/>
      <c r="J2849" s="225"/>
      <c r="K2849" s="223"/>
      <c r="L2849" s="223"/>
      <c r="M2849" s="223"/>
      <c r="N2849" s="223"/>
      <c r="O2849" s="231"/>
      <c r="P2849" s="231"/>
      <c r="Q2849" s="231"/>
      <c r="R2849" s="231"/>
      <c r="S2849" s="223"/>
      <c r="T2849" s="231"/>
      <c r="U2849" s="231"/>
      <c r="V2849" s="231"/>
      <c r="W2849" s="251" t="str">
        <f t="shared" si="44"/>
        <v/>
      </c>
    </row>
    <row r="2850" spans="1:23" ht="15" customHeight="1">
      <c r="A2850" s="223"/>
      <c r="B2850" s="223"/>
      <c r="C2850" s="224"/>
      <c r="D2850" s="223"/>
      <c r="E2850" s="223"/>
      <c r="F2850" s="223"/>
      <c r="G2850" s="223"/>
      <c r="H2850" s="223"/>
      <c r="I2850" s="223"/>
      <c r="J2850" s="225"/>
      <c r="K2850" s="223"/>
      <c r="L2850" s="223"/>
      <c r="M2850" s="223"/>
      <c r="N2850" s="223"/>
      <c r="O2850" s="231"/>
      <c r="P2850" s="231"/>
      <c r="Q2850" s="231"/>
      <c r="R2850" s="231"/>
      <c r="S2850" s="223"/>
      <c r="T2850" s="231"/>
      <c r="U2850" s="231"/>
      <c r="V2850" s="231"/>
      <c r="W2850" s="251" t="str">
        <f t="shared" si="44"/>
        <v/>
      </c>
    </row>
    <row r="2851" spans="1:23" ht="15" customHeight="1">
      <c r="A2851" s="223"/>
      <c r="B2851" s="223"/>
      <c r="C2851" s="224"/>
      <c r="D2851" s="223"/>
      <c r="E2851" s="223"/>
      <c r="F2851" s="223"/>
      <c r="G2851" s="223"/>
      <c r="H2851" s="223"/>
      <c r="I2851" s="223"/>
      <c r="J2851" s="225"/>
      <c r="K2851" s="223"/>
      <c r="L2851" s="223"/>
      <c r="M2851" s="223"/>
      <c r="N2851" s="223"/>
      <c r="O2851" s="231"/>
      <c r="P2851" s="231"/>
      <c r="Q2851" s="231"/>
      <c r="R2851" s="231"/>
      <c r="S2851" s="223"/>
      <c r="T2851" s="231"/>
      <c r="U2851" s="231"/>
      <c r="V2851" s="231"/>
      <c r="W2851" s="251" t="str">
        <f t="shared" si="44"/>
        <v/>
      </c>
    </row>
    <row r="2852" spans="1:23" ht="15" customHeight="1">
      <c r="A2852" s="223"/>
      <c r="B2852" s="223"/>
      <c r="C2852" s="224"/>
      <c r="D2852" s="223"/>
      <c r="E2852" s="223"/>
      <c r="F2852" s="223"/>
      <c r="G2852" s="223"/>
      <c r="H2852" s="223"/>
      <c r="I2852" s="223"/>
      <c r="J2852" s="225"/>
      <c r="K2852" s="223"/>
      <c r="L2852" s="223"/>
      <c r="M2852" s="223"/>
      <c r="N2852" s="223"/>
      <c r="O2852" s="231"/>
      <c r="P2852" s="231"/>
      <c r="Q2852" s="231"/>
      <c r="R2852" s="231"/>
      <c r="S2852" s="223"/>
      <c r="T2852" s="231"/>
      <c r="U2852" s="231"/>
      <c r="V2852" s="231"/>
      <c r="W2852" s="251" t="str">
        <f t="shared" si="44"/>
        <v/>
      </c>
    </row>
    <row r="2853" spans="1:23" ht="15" customHeight="1">
      <c r="A2853" s="223"/>
      <c r="B2853" s="223"/>
      <c r="C2853" s="224"/>
      <c r="D2853" s="223"/>
      <c r="E2853" s="223"/>
      <c r="F2853" s="223"/>
      <c r="G2853" s="223"/>
      <c r="H2853" s="223"/>
      <c r="I2853" s="223"/>
      <c r="J2853" s="225"/>
      <c r="K2853" s="223"/>
      <c r="L2853" s="223"/>
      <c r="M2853" s="223"/>
      <c r="N2853" s="223"/>
      <c r="O2853" s="231"/>
      <c r="P2853" s="231"/>
      <c r="Q2853" s="231"/>
      <c r="R2853" s="231"/>
      <c r="S2853" s="223"/>
      <c r="T2853" s="231"/>
      <c r="U2853" s="231"/>
      <c r="V2853" s="231"/>
      <c r="W2853" s="251" t="str">
        <f t="shared" si="44"/>
        <v/>
      </c>
    </row>
    <row r="2854" spans="1:23" ht="15" customHeight="1">
      <c r="A2854" s="223"/>
      <c r="B2854" s="223"/>
      <c r="C2854" s="224"/>
      <c r="D2854" s="223"/>
      <c r="E2854" s="223"/>
      <c r="F2854" s="223"/>
      <c r="G2854" s="223"/>
      <c r="H2854" s="223"/>
      <c r="I2854" s="223"/>
      <c r="J2854" s="225"/>
      <c r="K2854" s="223"/>
      <c r="L2854" s="223"/>
      <c r="M2854" s="223"/>
      <c r="N2854" s="223"/>
      <c r="O2854" s="231"/>
      <c r="P2854" s="231"/>
      <c r="Q2854" s="231"/>
      <c r="R2854" s="231"/>
      <c r="S2854" s="223"/>
      <c r="T2854" s="231"/>
      <c r="U2854" s="231"/>
      <c r="V2854" s="231"/>
      <c r="W2854" s="251" t="str">
        <f t="shared" si="44"/>
        <v/>
      </c>
    </row>
    <row r="2855" spans="1:23" ht="15" customHeight="1">
      <c r="A2855" s="223"/>
      <c r="B2855" s="223"/>
      <c r="C2855" s="224"/>
      <c r="D2855" s="223"/>
      <c r="E2855" s="223"/>
      <c r="F2855" s="223"/>
      <c r="G2855" s="223"/>
      <c r="H2855" s="223"/>
      <c r="I2855" s="223"/>
      <c r="J2855" s="225"/>
      <c r="K2855" s="223"/>
      <c r="L2855" s="223"/>
      <c r="M2855" s="223"/>
      <c r="N2855" s="223"/>
      <c r="O2855" s="231"/>
      <c r="P2855" s="231"/>
      <c r="Q2855" s="231"/>
      <c r="R2855" s="231"/>
      <c r="S2855" s="223"/>
      <c r="T2855" s="231"/>
      <c r="U2855" s="231"/>
      <c r="V2855" s="231"/>
      <c r="W2855" s="251" t="str">
        <f t="shared" si="44"/>
        <v/>
      </c>
    </row>
    <row r="2856" spans="1:23" ht="15" customHeight="1">
      <c r="A2856" s="223"/>
      <c r="B2856" s="223"/>
      <c r="C2856" s="224"/>
      <c r="D2856" s="223"/>
      <c r="E2856" s="223"/>
      <c r="F2856" s="223"/>
      <c r="G2856" s="223"/>
      <c r="H2856" s="223"/>
      <c r="I2856" s="223"/>
      <c r="J2856" s="225"/>
      <c r="K2856" s="223"/>
      <c r="L2856" s="223"/>
      <c r="M2856" s="223"/>
      <c r="N2856" s="223"/>
      <c r="O2856" s="231"/>
      <c r="P2856" s="231"/>
      <c r="Q2856" s="231"/>
      <c r="R2856" s="231"/>
      <c r="S2856" s="223"/>
      <c r="T2856" s="231"/>
      <c r="U2856" s="231"/>
      <c r="V2856" s="231"/>
      <c r="W2856" s="251" t="str">
        <f t="shared" si="44"/>
        <v/>
      </c>
    </row>
    <row r="2857" spans="1:23" ht="15" customHeight="1">
      <c r="A2857" s="223"/>
      <c r="B2857" s="223"/>
      <c r="C2857" s="224"/>
      <c r="D2857" s="223"/>
      <c r="E2857" s="223"/>
      <c r="F2857" s="223"/>
      <c r="G2857" s="223"/>
      <c r="H2857" s="223"/>
      <c r="I2857" s="223"/>
      <c r="J2857" s="225"/>
      <c r="K2857" s="223"/>
      <c r="L2857" s="223"/>
      <c r="M2857" s="223"/>
      <c r="N2857" s="223"/>
      <c r="O2857" s="231"/>
      <c r="P2857" s="231"/>
      <c r="Q2857" s="231"/>
      <c r="R2857" s="231"/>
      <c r="S2857" s="223"/>
      <c r="T2857" s="231"/>
      <c r="U2857" s="231"/>
      <c r="V2857" s="231"/>
      <c r="W2857" s="251" t="str">
        <f t="shared" si="44"/>
        <v/>
      </c>
    </row>
    <row r="2858" spans="1:23" ht="15" customHeight="1">
      <c r="A2858" s="223"/>
      <c r="B2858" s="223"/>
      <c r="C2858" s="224"/>
      <c r="D2858" s="223"/>
      <c r="E2858" s="223"/>
      <c r="F2858" s="223"/>
      <c r="G2858" s="223"/>
      <c r="H2858" s="223"/>
      <c r="I2858" s="223"/>
      <c r="J2858" s="225"/>
      <c r="K2858" s="223"/>
      <c r="L2858" s="223"/>
      <c r="M2858" s="223"/>
      <c r="N2858" s="223"/>
      <c r="O2858" s="231"/>
      <c r="P2858" s="231"/>
      <c r="Q2858" s="231"/>
      <c r="R2858" s="231"/>
      <c r="S2858" s="223"/>
      <c r="T2858" s="231"/>
      <c r="U2858" s="231"/>
      <c r="V2858" s="231"/>
      <c r="W2858" s="251" t="str">
        <f t="shared" si="44"/>
        <v/>
      </c>
    </row>
    <row r="2859" spans="1:23" ht="15" customHeight="1">
      <c r="A2859" s="223"/>
      <c r="B2859" s="223"/>
      <c r="C2859" s="224"/>
      <c r="D2859" s="223"/>
      <c r="E2859" s="223"/>
      <c r="F2859" s="223"/>
      <c r="G2859" s="223"/>
      <c r="H2859" s="223"/>
      <c r="I2859" s="223"/>
      <c r="J2859" s="225"/>
      <c r="K2859" s="223"/>
      <c r="L2859" s="223"/>
      <c r="M2859" s="223"/>
      <c r="N2859" s="223"/>
      <c r="O2859" s="231"/>
      <c r="P2859" s="231"/>
      <c r="Q2859" s="231"/>
      <c r="R2859" s="231"/>
      <c r="S2859" s="223"/>
      <c r="T2859" s="231"/>
      <c r="U2859" s="231"/>
      <c r="V2859" s="231"/>
      <c r="W2859" s="251" t="str">
        <f t="shared" si="44"/>
        <v/>
      </c>
    </row>
    <row r="2860" spans="1:23" ht="15" customHeight="1">
      <c r="A2860" s="223"/>
      <c r="B2860" s="223"/>
      <c r="C2860" s="224"/>
      <c r="D2860" s="223"/>
      <c r="E2860" s="223"/>
      <c r="F2860" s="223"/>
      <c r="G2860" s="223"/>
      <c r="H2860" s="223"/>
      <c r="I2860" s="223"/>
      <c r="J2860" s="225"/>
      <c r="K2860" s="223"/>
      <c r="L2860" s="223"/>
      <c r="M2860" s="223"/>
      <c r="N2860" s="223"/>
      <c r="O2860" s="231"/>
      <c r="P2860" s="231"/>
      <c r="Q2860" s="231"/>
      <c r="R2860" s="231"/>
      <c r="S2860" s="223"/>
      <c r="T2860" s="231"/>
      <c r="U2860" s="231"/>
      <c r="V2860" s="231"/>
      <c r="W2860" s="251" t="str">
        <f t="shared" si="44"/>
        <v/>
      </c>
    </row>
    <row r="2861" spans="1:23" ht="15" customHeight="1">
      <c r="A2861" s="223"/>
      <c r="B2861" s="223"/>
      <c r="C2861" s="224"/>
      <c r="D2861" s="223"/>
      <c r="E2861" s="223"/>
      <c r="F2861" s="223"/>
      <c r="G2861" s="223"/>
      <c r="H2861" s="223"/>
      <c r="I2861" s="223"/>
      <c r="J2861" s="225"/>
      <c r="K2861" s="223"/>
      <c r="L2861" s="223"/>
      <c r="M2861" s="223"/>
      <c r="N2861" s="223"/>
      <c r="O2861" s="231"/>
      <c r="P2861" s="231"/>
      <c r="Q2861" s="231"/>
      <c r="R2861" s="231"/>
      <c r="S2861" s="223"/>
      <c r="T2861" s="231"/>
      <c r="U2861" s="231"/>
      <c r="V2861" s="231"/>
      <c r="W2861" s="251" t="str">
        <f t="shared" si="44"/>
        <v/>
      </c>
    </row>
    <row r="2862" spans="1:23" ht="15" customHeight="1">
      <c r="A2862" s="223"/>
      <c r="B2862" s="223"/>
      <c r="C2862" s="224"/>
      <c r="D2862" s="223"/>
      <c r="E2862" s="223"/>
      <c r="F2862" s="223"/>
      <c r="G2862" s="223"/>
      <c r="H2862" s="223"/>
      <c r="I2862" s="223"/>
      <c r="J2862" s="225"/>
      <c r="K2862" s="223"/>
      <c r="L2862" s="223"/>
      <c r="M2862" s="223"/>
      <c r="N2862" s="223"/>
      <c r="O2862" s="231"/>
      <c r="P2862" s="231"/>
      <c r="Q2862" s="231"/>
      <c r="R2862" s="231"/>
      <c r="S2862" s="223"/>
      <c r="T2862" s="231"/>
      <c r="U2862" s="231"/>
      <c r="V2862" s="231"/>
      <c r="W2862" s="251" t="str">
        <f t="shared" si="44"/>
        <v/>
      </c>
    </row>
    <row r="2863" spans="1:23" ht="15" customHeight="1">
      <c r="A2863" s="223"/>
      <c r="B2863" s="223"/>
      <c r="C2863" s="224"/>
      <c r="D2863" s="223"/>
      <c r="E2863" s="223"/>
      <c r="F2863" s="223"/>
      <c r="G2863" s="223"/>
      <c r="H2863" s="223"/>
      <c r="I2863" s="223"/>
      <c r="J2863" s="225"/>
      <c r="K2863" s="223"/>
      <c r="L2863" s="223"/>
      <c r="M2863" s="223"/>
      <c r="N2863" s="223"/>
      <c r="O2863" s="231"/>
      <c r="P2863" s="231"/>
      <c r="Q2863" s="231"/>
      <c r="R2863" s="231"/>
      <c r="S2863" s="223"/>
      <c r="T2863" s="231"/>
      <c r="U2863" s="231"/>
      <c r="V2863" s="231"/>
      <c r="W2863" s="251" t="str">
        <f t="shared" si="44"/>
        <v/>
      </c>
    </row>
    <row r="2864" spans="1:23" ht="15" customHeight="1">
      <c r="A2864" s="223"/>
      <c r="B2864" s="223"/>
      <c r="C2864" s="224"/>
      <c r="D2864" s="223"/>
      <c r="E2864" s="223"/>
      <c r="F2864" s="223"/>
      <c r="G2864" s="223"/>
      <c r="H2864" s="223"/>
      <c r="I2864" s="223"/>
      <c r="J2864" s="225"/>
      <c r="K2864" s="223"/>
      <c r="L2864" s="223"/>
      <c r="M2864" s="223"/>
      <c r="N2864" s="223"/>
      <c r="O2864" s="231"/>
      <c r="P2864" s="231"/>
      <c r="Q2864" s="231"/>
      <c r="R2864" s="231"/>
      <c r="S2864" s="223"/>
      <c r="T2864" s="231"/>
      <c r="U2864" s="231"/>
      <c r="V2864" s="231"/>
      <c r="W2864" s="251" t="str">
        <f t="shared" si="44"/>
        <v/>
      </c>
    </row>
    <row r="2865" spans="1:23" ht="15" customHeight="1">
      <c r="A2865" s="223"/>
      <c r="B2865" s="223"/>
      <c r="C2865" s="224"/>
      <c r="D2865" s="223"/>
      <c r="E2865" s="223"/>
      <c r="F2865" s="223"/>
      <c r="G2865" s="223"/>
      <c r="H2865" s="223"/>
      <c r="I2865" s="223"/>
      <c r="J2865" s="225"/>
      <c r="K2865" s="223"/>
      <c r="L2865" s="223"/>
      <c r="M2865" s="223"/>
      <c r="N2865" s="223"/>
      <c r="O2865" s="231"/>
      <c r="P2865" s="231"/>
      <c r="Q2865" s="231"/>
      <c r="R2865" s="231"/>
      <c r="S2865" s="223"/>
      <c r="T2865" s="231"/>
      <c r="U2865" s="231"/>
      <c r="V2865" s="231"/>
      <c r="W2865" s="251" t="str">
        <f t="shared" si="44"/>
        <v/>
      </c>
    </row>
    <row r="2866" spans="1:23" ht="15" customHeight="1">
      <c r="A2866" s="223"/>
      <c r="B2866" s="223"/>
      <c r="C2866" s="224"/>
      <c r="D2866" s="223"/>
      <c r="E2866" s="223"/>
      <c r="F2866" s="223"/>
      <c r="G2866" s="223"/>
      <c r="H2866" s="223"/>
      <c r="I2866" s="223"/>
      <c r="J2866" s="225"/>
      <c r="K2866" s="223"/>
      <c r="L2866" s="223"/>
      <c r="M2866" s="223"/>
      <c r="N2866" s="223"/>
      <c r="O2866" s="231"/>
      <c r="P2866" s="231"/>
      <c r="Q2866" s="231"/>
      <c r="R2866" s="231"/>
      <c r="S2866" s="223"/>
      <c r="T2866" s="231"/>
      <c r="U2866" s="231"/>
      <c r="V2866" s="231"/>
      <c r="W2866" s="251" t="str">
        <f t="shared" si="44"/>
        <v/>
      </c>
    </row>
    <row r="2867" spans="1:23" ht="15" customHeight="1">
      <c r="A2867" s="223"/>
      <c r="B2867" s="223"/>
      <c r="C2867" s="224"/>
      <c r="D2867" s="223"/>
      <c r="E2867" s="223"/>
      <c r="F2867" s="223"/>
      <c r="G2867" s="223"/>
      <c r="H2867" s="223"/>
      <c r="I2867" s="223"/>
      <c r="J2867" s="225"/>
      <c r="K2867" s="223"/>
      <c r="L2867" s="223"/>
      <c r="M2867" s="223"/>
      <c r="N2867" s="223"/>
      <c r="O2867" s="231"/>
      <c r="P2867" s="231"/>
      <c r="Q2867" s="231"/>
      <c r="R2867" s="231"/>
      <c r="S2867" s="223"/>
      <c r="T2867" s="231"/>
      <c r="U2867" s="231"/>
      <c r="V2867" s="231"/>
      <c r="W2867" s="251" t="str">
        <f t="shared" si="44"/>
        <v/>
      </c>
    </row>
    <row r="2868" spans="1:23" ht="15" customHeight="1">
      <c r="A2868" s="223"/>
      <c r="B2868" s="223"/>
      <c r="C2868" s="224"/>
      <c r="D2868" s="223"/>
      <c r="E2868" s="223"/>
      <c r="F2868" s="223"/>
      <c r="G2868" s="223"/>
      <c r="H2868" s="223"/>
      <c r="I2868" s="223"/>
      <c r="J2868" s="225"/>
      <c r="K2868" s="223"/>
      <c r="L2868" s="223"/>
      <c r="M2868" s="223"/>
      <c r="N2868" s="223"/>
      <c r="O2868" s="231"/>
      <c r="P2868" s="231"/>
      <c r="Q2868" s="231"/>
      <c r="R2868" s="231"/>
      <c r="S2868" s="223"/>
      <c r="T2868" s="231"/>
      <c r="U2868" s="231"/>
      <c r="V2868" s="231"/>
      <c r="W2868" s="251" t="str">
        <f t="shared" si="44"/>
        <v/>
      </c>
    </row>
    <row r="2869" spans="1:23" ht="15" customHeight="1">
      <c r="A2869" s="223"/>
      <c r="B2869" s="223"/>
      <c r="C2869" s="224"/>
      <c r="D2869" s="223"/>
      <c r="E2869" s="223"/>
      <c r="F2869" s="223"/>
      <c r="G2869" s="223"/>
      <c r="H2869" s="223"/>
      <c r="I2869" s="223"/>
      <c r="J2869" s="225"/>
      <c r="K2869" s="223"/>
      <c r="L2869" s="223"/>
      <c r="M2869" s="223"/>
      <c r="N2869" s="223"/>
      <c r="O2869" s="231"/>
      <c r="P2869" s="231"/>
      <c r="Q2869" s="231"/>
      <c r="R2869" s="231"/>
      <c r="S2869" s="223"/>
      <c r="T2869" s="231"/>
      <c r="U2869" s="231"/>
      <c r="V2869" s="231"/>
      <c r="W2869" s="251" t="str">
        <f t="shared" si="44"/>
        <v/>
      </c>
    </row>
    <row r="2870" spans="1:23" ht="15" customHeight="1">
      <c r="A2870" s="223"/>
      <c r="B2870" s="223"/>
      <c r="C2870" s="224"/>
      <c r="D2870" s="223"/>
      <c r="E2870" s="223"/>
      <c r="F2870" s="223"/>
      <c r="G2870" s="223"/>
      <c r="H2870" s="223"/>
      <c r="I2870" s="223"/>
      <c r="J2870" s="225"/>
      <c r="K2870" s="223"/>
      <c r="L2870" s="223"/>
      <c r="M2870" s="223"/>
      <c r="N2870" s="223"/>
      <c r="O2870" s="231"/>
      <c r="P2870" s="231"/>
      <c r="Q2870" s="231"/>
      <c r="R2870" s="231"/>
      <c r="S2870" s="223"/>
      <c r="T2870" s="231"/>
      <c r="U2870" s="231"/>
      <c r="V2870" s="231"/>
      <c r="W2870" s="251" t="str">
        <f t="shared" si="44"/>
        <v/>
      </c>
    </row>
    <row r="2871" spans="1:23" ht="15" customHeight="1">
      <c r="A2871" s="223"/>
      <c r="B2871" s="223"/>
      <c r="C2871" s="224"/>
      <c r="D2871" s="223"/>
      <c r="E2871" s="223"/>
      <c r="F2871" s="223"/>
      <c r="G2871" s="223"/>
      <c r="H2871" s="223"/>
      <c r="I2871" s="223"/>
      <c r="J2871" s="225"/>
      <c r="K2871" s="223"/>
      <c r="L2871" s="223"/>
      <c r="M2871" s="223"/>
      <c r="N2871" s="223"/>
      <c r="O2871" s="231"/>
      <c r="P2871" s="231"/>
      <c r="Q2871" s="231"/>
      <c r="R2871" s="231"/>
      <c r="S2871" s="223"/>
      <c r="T2871" s="231"/>
      <c r="U2871" s="231"/>
      <c r="V2871" s="231"/>
      <c r="W2871" s="251" t="str">
        <f t="shared" si="44"/>
        <v/>
      </c>
    </row>
    <row r="2872" spans="1:23" ht="15" customHeight="1">
      <c r="A2872" s="223"/>
      <c r="B2872" s="223"/>
      <c r="C2872" s="224"/>
      <c r="D2872" s="223"/>
      <c r="E2872" s="223"/>
      <c r="F2872" s="223"/>
      <c r="G2872" s="223"/>
      <c r="H2872" s="223"/>
      <c r="I2872" s="223"/>
      <c r="J2872" s="225"/>
      <c r="K2872" s="223"/>
      <c r="L2872" s="223"/>
      <c r="M2872" s="223"/>
      <c r="N2872" s="223"/>
      <c r="O2872" s="231"/>
      <c r="P2872" s="231"/>
      <c r="Q2872" s="231"/>
      <c r="R2872" s="231"/>
      <c r="S2872" s="223"/>
      <c r="T2872" s="231"/>
      <c r="U2872" s="231"/>
      <c r="V2872" s="231"/>
      <c r="W2872" s="251" t="str">
        <f t="shared" si="44"/>
        <v/>
      </c>
    </row>
    <row r="2873" spans="1:23" ht="15" customHeight="1">
      <c r="A2873" s="223"/>
      <c r="B2873" s="223"/>
      <c r="C2873" s="224"/>
      <c r="D2873" s="223"/>
      <c r="E2873" s="223"/>
      <c r="F2873" s="223"/>
      <c r="G2873" s="223"/>
      <c r="H2873" s="223"/>
      <c r="I2873" s="223"/>
      <c r="J2873" s="225"/>
      <c r="K2873" s="223"/>
      <c r="L2873" s="223"/>
      <c r="M2873" s="223"/>
      <c r="N2873" s="223"/>
      <c r="O2873" s="231"/>
      <c r="P2873" s="231"/>
      <c r="Q2873" s="231"/>
      <c r="R2873" s="231"/>
      <c r="S2873" s="223"/>
      <c r="T2873" s="231"/>
      <c r="U2873" s="231"/>
      <c r="V2873" s="231"/>
      <c r="W2873" s="251" t="str">
        <f t="shared" si="44"/>
        <v/>
      </c>
    </row>
    <row r="2874" spans="1:23" ht="15" customHeight="1">
      <c r="A2874" s="223"/>
      <c r="B2874" s="223"/>
      <c r="C2874" s="224"/>
      <c r="D2874" s="223"/>
      <c r="E2874" s="223"/>
      <c r="F2874" s="223"/>
      <c r="G2874" s="223"/>
      <c r="H2874" s="223"/>
      <c r="I2874" s="223"/>
      <c r="J2874" s="225"/>
      <c r="K2874" s="223"/>
      <c r="L2874" s="223"/>
      <c r="M2874" s="223"/>
      <c r="N2874" s="223"/>
      <c r="O2874" s="231"/>
      <c r="P2874" s="231"/>
      <c r="Q2874" s="231"/>
      <c r="R2874" s="231"/>
      <c r="S2874" s="223"/>
      <c r="T2874" s="231"/>
      <c r="U2874" s="231"/>
      <c r="V2874" s="231"/>
      <c r="W2874" s="251" t="str">
        <f t="shared" si="44"/>
        <v/>
      </c>
    </row>
    <row r="2875" spans="1:23" ht="15" customHeight="1">
      <c r="A2875" s="223"/>
      <c r="B2875" s="223"/>
      <c r="C2875" s="224"/>
      <c r="D2875" s="223"/>
      <c r="E2875" s="223"/>
      <c r="F2875" s="223"/>
      <c r="G2875" s="223"/>
      <c r="H2875" s="223"/>
      <c r="I2875" s="223"/>
      <c r="J2875" s="225"/>
      <c r="K2875" s="223"/>
      <c r="L2875" s="223"/>
      <c r="M2875" s="223"/>
      <c r="N2875" s="223"/>
      <c r="O2875" s="231"/>
      <c r="P2875" s="231"/>
      <c r="Q2875" s="231"/>
      <c r="R2875" s="231"/>
      <c r="S2875" s="223"/>
      <c r="T2875" s="231"/>
      <c r="U2875" s="231"/>
      <c r="V2875" s="231"/>
      <c r="W2875" s="251" t="str">
        <f t="shared" si="44"/>
        <v/>
      </c>
    </row>
    <row r="2876" spans="1:23" ht="15" customHeight="1">
      <c r="A2876" s="223"/>
      <c r="B2876" s="223"/>
      <c r="C2876" s="224"/>
      <c r="D2876" s="223"/>
      <c r="E2876" s="223"/>
      <c r="F2876" s="223"/>
      <c r="G2876" s="223"/>
      <c r="H2876" s="223"/>
      <c r="I2876" s="223"/>
      <c r="J2876" s="225"/>
      <c r="K2876" s="223"/>
      <c r="L2876" s="223"/>
      <c r="M2876" s="223"/>
      <c r="N2876" s="223"/>
      <c r="O2876" s="231"/>
      <c r="P2876" s="231"/>
      <c r="Q2876" s="231"/>
      <c r="R2876" s="231"/>
      <c r="S2876" s="223"/>
      <c r="T2876" s="231"/>
      <c r="U2876" s="231"/>
      <c r="V2876" s="231"/>
      <c r="W2876" s="251" t="str">
        <f t="shared" si="44"/>
        <v/>
      </c>
    </row>
    <row r="2877" spans="1:23" ht="15" customHeight="1">
      <c r="A2877" s="223"/>
      <c r="B2877" s="223"/>
      <c r="C2877" s="224"/>
      <c r="D2877" s="223"/>
      <c r="E2877" s="223"/>
      <c r="F2877" s="223"/>
      <c r="G2877" s="223"/>
      <c r="H2877" s="223"/>
      <c r="I2877" s="223"/>
      <c r="J2877" s="225"/>
      <c r="K2877" s="223"/>
      <c r="L2877" s="223"/>
      <c r="M2877" s="223"/>
      <c r="N2877" s="223"/>
      <c r="O2877" s="231"/>
      <c r="P2877" s="231"/>
      <c r="Q2877" s="231"/>
      <c r="R2877" s="231"/>
      <c r="S2877" s="223"/>
      <c r="T2877" s="231"/>
      <c r="U2877" s="231"/>
      <c r="V2877" s="231"/>
      <c r="W2877" s="251" t="str">
        <f t="shared" si="44"/>
        <v/>
      </c>
    </row>
    <row r="2878" spans="1:23" ht="15" customHeight="1">
      <c r="A2878" s="223"/>
      <c r="B2878" s="223"/>
      <c r="C2878" s="224"/>
      <c r="D2878" s="223"/>
      <c r="E2878" s="223"/>
      <c r="F2878" s="223"/>
      <c r="G2878" s="223"/>
      <c r="H2878" s="223"/>
      <c r="I2878" s="223"/>
      <c r="J2878" s="225"/>
      <c r="K2878" s="223"/>
      <c r="L2878" s="223"/>
      <c r="M2878" s="223"/>
      <c r="N2878" s="223"/>
      <c r="O2878" s="231"/>
      <c r="P2878" s="231"/>
      <c r="Q2878" s="231"/>
      <c r="R2878" s="231"/>
      <c r="S2878" s="223"/>
      <c r="T2878" s="231"/>
      <c r="U2878" s="231"/>
      <c r="V2878" s="231"/>
      <c r="W2878" s="251" t="str">
        <f t="shared" si="44"/>
        <v/>
      </c>
    </row>
    <row r="2879" spans="1:23" ht="15" customHeight="1">
      <c r="A2879" s="223"/>
      <c r="B2879" s="223"/>
      <c r="C2879" s="224"/>
      <c r="D2879" s="223"/>
      <c r="E2879" s="223"/>
      <c r="F2879" s="223"/>
      <c r="G2879" s="223"/>
      <c r="H2879" s="223"/>
      <c r="I2879" s="223"/>
      <c r="J2879" s="225"/>
      <c r="K2879" s="223"/>
      <c r="L2879" s="223"/>
      <c r="M2879" s="223"/>
      <c r="N2879" s="223"/>
      <c r="O2879" s="231"/>
      <c r="P2879" s="231"/>
      <c r="Q2879" s="231"/>
      <c r="R2879" s="231"/>
      <c r="S2879" s="223"/>
      <c r="T2879" s="231"/>
      <c r="U2879" s="231"/>
      <c r="V2879" s="231"/>
      <c r="W2879" s="251" t="str">
        <f t="shared" si="44"/>
        <v/>
      </c>
    </row>
    <row r="2880" spans="1:23" ht="15" customHeight="1">
      <c r="A2880" s="223"/>
      <c r="B2880" s="223"/>
      <c r="C2880" s="224"/>
      <c r="D2880" s="223"/>
      <c r="E2880" s="223"/>
      <c r="F2880" s="223"/>
      <c r="G2880" s="223"/>
      <c r="H2880" s="223"/>
      <c r="I2880" s="223"/>
      <c r="J2880" s="225"/>
      <c r="K2880" s="223"/>
      <c r="L2880" s="223"/>
      <c r="M2880" s="223"/>
      <c r="N2880" s="223"/>
      <c r="O2880" s="231"/>
      <c r="P2880" s="231"/>
      <c r="Q2880" s="231"/>
      <c r="R2880" s="231"/>
      <c r="S2880" s="223"/>
      <c r="T2880" s="231"/>
      <c r="U2880" s="231"/>
      <c r="V2880" s="231"/>
      <c r="W2880" s="251" t="str">
        <f t="shared" si="44"/>
        <v/>
      </c>
    </row>
    <row r="2881" spans="1:23" ht="15" customHeight="1">
      <c r="A2881" s="223"/>
      <c r="B2881" s="223"/>
      <c r="C2881" s="224"/>
      <c r="D2881" s="223"/>
      <c r="E2881" s="223"/>
      <c r="F2881" s="223"/>
      <c r="G2881" s="223"/>
      <c r="H2881" s="223"/>
      <c r="I2881" s="223"/>
      <c r="J2881" s="225"/>
      <c r="K2881" s="223"/>
      <c r="L2881" s="223"/>
      <c r="M2881" s="223"/>
      <c r="N2881" s="223"/>
      <c r="O2881" s="231"/>
      <c r="P2881" s="231"/>
      <c r="Q2881" s="231"/>
      <c r="R2881" s="231"/>
      <c r="S2881" s="223"/>
      <c r="T2881" s="231"/>
      <c r="U2881" s="231"/>
      <c r="V2881" s="231"/>
      <c r="W2881" s="251" t="str">
        <f t="shared" si="44"/>
        <v/>
      </c>
    </row>
    <row r="2882" spans="1:23" ht="15" customHeight="1">
      <c r="A2882" s="223"/>
      <c r="B2882" s="223"/>
      <c r="C2882" s="224"/>
      <c r="D2882" s="223"/>
      <c r="E2882" s="223"/>
      <c r="F2882" s="223"/>
      <c r="G2882" s="223"/>
      <c r="H2882" s="223"/>
      <c r="I2882" s="223"/>
      <c r="J2882" s="225"/>
      <c r="K2882" s="223"/>
      <c r="L2882" s="223"/>
      <c r="M2882" s="223"/>
      <c r="N2882" s="223"/>
      <c r="O2882" s="231"/>
      <c r="P2882" s="231"/>
      <c r="Q2882" s="231"/>
      <c r="R2882" s="231"/>
      <c r="S2882" s="223"/>
      <c r="T2882" s="231"/>
      <c r="U2882" s="231"/>
      <c r="V2882" s="231"/>
      <c r="W2882" s="251" t="str">
        <f t="shared" si="44"/>
        <v/>
      </c>
    </row>
    <row r="2883" spans="1:23" ht="15" customHeight="1">
      <c r="A2883" s="223"/>
      <c r="B2883" s="223"/>
      <c r="C2883" s="224"/>
      <c r="D2883" s="223"/>
      <c r="E2883" s="223"/>
      <c r="F2883" s="223"/>
      <c r="G2883" s="223"/>
      <c r="H2883" s="223"/>
      <c r="I2883" s="223"/>
      <c r="J2883" s="225"/>
      <c r="K2883" s="223"/>
      <c r="L2883" s="223"/>
      <c r="M2883" s="223"/>
      <c r="N2883" s="223"/>
      <c r="O2883" s="231"/>
      <c r="P2883" s="231"/>
      <c r="Q2883" s="231"/>
      <c r="R2883" s="231"/>
      <c r="S2883" s="223"/>
      <c r="T2883" s="231"/>
      <c r="U2883" s="231"/>
      <c r="V2883" s="231"/>
      <c r="W2883" s="251" t="str">
        <f t="shared" si="44"/>
        <v/>
      </c>
    </row>
    <row r="2884" spans="1:23" ht="15" customHeight="1">
      <c r="A2884" s="223"/>
      <c r="B2884" s="223"/>
      <c r="C2884" s="224"/>
      <c r="D2884" s="223"/>
      <c r="E2884" s="223"/>
      <c r="F2884" s="223"/>
      <c r="G2884" s="223"/>
      <c r="H2884" s="223"/>
      <c r="I2884" s="223"/>
      <c r="J2884" s="225"/>
      <c r="K2884" s="223"/>
      <c r="L2884" s="223"/>
      <c r="M2884" s="223"/>
      <c r="N2884" s="223"/>
      <c r="O2884" s="231"/>
      <c r="P2884" s="231"/>
      <c r="Q2884" s="231"/>
      <c r="R2884" s="231"/>
      <c r="S2884" s="223"/>
      <c r="T2884" s="231"/>
      <c r="U2884" s="231"/>
      <c r="V2884" s="231"/>
      <c r="W2884" s="251" t="str">
        <f t="shared" ref="W2884:W2947" si="45">IF($O2884="YES",$O$2&amp;", ","")&amp;IF($P2884="YES",$P$2&amp;", ","")&amp;IF($Q2884="YES",$Q$2&amp;", ","")&amp;IF($R2884="YES",$R$2&amp;", ","")</f>
        <v/>
      </c>
    </row>
    <row r="2885" spans="1:23" ht="15" customHeight="1">
      <c r="A2885" s="223"/>
      <c r="B2885" s="223"/>
      <c r="C2885" s="224"/>
      <c r="D2885" s="223"/>
      <c r="E2885" s="223"/>
      <c r="F2885" s="223"/>
      <c r="G2885" s="223"/>
      <c r="H2885" s="223"/>
      <c r="I2885" s="223"/>
      <c r="J2885" s="225"/>
      <c r="K2885" s="223"/>
      <c r="L2885" s="223"/>
      <c r="M2885" s="223"/>
      <c r="N2885" s="223"/>
      <c r="O2885" s="231"/>
      <c r="P2885" s="231"/>
      <c r="Q2885" s="231"/>
      <c r="R2885" s="231"/>
      <c r="S2885" s="223"/>
      <c r="T2885" s="231"/>
      <c r="U2885" s="231"/>
      <c r="V2885" s="231"/>
      <c r="W2885" s="251" t="str">
        <f t="shared" si="45"/>
        <v/>
      </c>
    </row>
    <row r="2886" spans="1:23" ht="15" customHeight="1">
      <c r="A2886" s="223"/>
      <c r="B2886" s="223"/>
      <c r="C2886" s="224"/>
      <c r="D2886" s="223"/>
      <c r="E2886" s="223"/>
      <c r="F2886" s="223"/>
      <c r="G2886" s="223"/>
      <c r="H2886" s="223"/>
      <c r="I2886" s="223"/>
      <c r="J2886" s="225"/>
      <c r="K2886" s="223"/>
      <c r="L2886" s="223"/>
      <c r="M2886" s="223"/>
      <c r="N2886" s="223"/>
      <c r="O2886" s="231"/>
      <c r="P2886" s="231"/>
      <c r="Q2886" s="231"/>
      <c r="R2886" s="231"/>
      <c r="S2886" s="223"/>
      <c r="T2886" s="231"/>
      <c r="U2886" s="231"/>
      <c r="V2886" s="231"/>
      <c r="W2886" s="251" t="str">
        <f t="shared" si="45"/>
        <v/>
      </c>
    </row>
    <row r="2887" spans="1:23" ht="15" customHeight="1">
      <c r="A2887" s="223"/>
      <c r="B2887" s="223"/>
      <c r="C2887" s="224"/>
      <c r="D2887" s="223"/>
      <c r="E2887" s="223"/>
      <c r="F2887" s="223"/>
      <c r="G2887" s="223"/>
      <c r="H2887" s="223"/>
      <c r="I2887" s="223"/>
      <c r="J2887" s="225"/>
      <c r="K2887" s="223"/>
      <c r="L2887" s="223"/>
      <c r="M2887" s="223"/>
      <c r="N2887" s="223"/>
      <c r="O2887" s="231"/>
      <c r="P2887" s="231"/>
      <c r="Q2887" s="231"/>
      <c r="R2887" s="231"/>
      <c r="S2887" s="223"/>
      <c r="T2887" s="231"/>
      <c r="U2887" s="231"/>
      <c r="V2887" s="231"/>
      <c r="W2887" s="251" t="str">
        <f t="shared" si="45"/>
        <v/>
      </c>
    </row>
    <row r="2888" spans="1:23" ht="15" customHeight="1">
      <c r="A2888" s="223"/>
      <c r="B2888" s="223"/>
      <c r="C2888" s="224"/>
      <c r="D2888" s="223"/>
      <c r="E2888" s="223"/>
      <c r="F2888" s="223"/>
      <c r="G2888" s="223"/>
      <c r="H2888" s="223"/>
      <c r="I2888" s="223"/>
      <c r="J2888" s="225"/>
      <c r="K2888" s="223"/>
      <c r="L2888" s="223"/>
      <c r="M2888" s="223"/>
      <c r="N2888" s="223"/>
      <c r="O2888" s="231"/>
      <c r="P2888" s="231"/>
      <c r="Q2888" s="231"/>
      <c r="R2888" s="231"/>
      <c r="S2888" s="223"/>
      <c r="T2888" s="231"/>
      <c r="U2888" s="231"/>
      <c r="V2888" s="231"/>
      <c r="W2888" s="251" t="str">
        <f t="shared" si="45"/>
        <v/>
      </c>
    </row>
    <row r="2889" spans="1:23" ht="15" customHeight="1">
      <c r="A2889" s="223"/>
      <c r="B2889" s="223"/>
      <c r="C2889" s="224"/>
      <c r="D2889" s="223"/>
      <c r="E2889" s="223"/>
      <c r="F2889" s="223"/>
      <c r="G2889" s="223"/>
      <c r="H2889" s="223"/>
      <c r="I2889" s="223"/>
      <c r="J2889" s="225"/>
      <c r="K2889" s="223"/>
      <c r="L2889" s="223"/>
      <c r="M2889" s="223"/>
      <c r="N2889" s="223"/>
      <c r="O2889" s="231"/>
      <c r="P2889" s="231"/>
      <c r="Q2889" s="231"/>
      <c r="R2889" s="231"/>
      <c r="S2889" s="223"/>
      <c r="T2889" s="231"/>
      <c r="U2889" s="231"/>
      <c r="V2889" s="231"/>
      <c r="W2889" s="251" t="str">
        <f t="shared" si="45"/>
        <v/>
      </c>
    </row>
    <row r="2890" spans="1:23" ht="15" customHeight="1">
      <c r="A2890" s="223"/>
      <c r="B2890" s="223"/>
      <c r="C2890" s="224"/>
      <c r="D2890" s="223"/>
      <c r="E2890" s="223"/>
      <c r="F2890" s="223"/>
      <c r="G2890" s="223"/>
      <c r="H2890" s="223"/>
      <c r="I2890" s="223"/>
      <c r="J2890" s="225"/>
      <c r="K2890" s="223"/>
      <c r="L2890" s="223"/>
      <c r="M2890" s="223"/>
      <c r="N2890" s="223"/>
      <c r="O2890" s="231"/>
      <c r="P2890" s="231"/>
      <c r="Q2890" s="231"/>
      <c r="R2890" s="231"/>
      <c r="S2890" s="223"/>
      <c r="T2890" s="231"/>
      <c r="U2890" s="231"/>
      <c r="V2890" s="231"/>
      <c r="W2890" s="251" t="str">
        <f t="shared" si="45"/>
        <v/>
      </c>
    </row>
    <row r="2891" spans="1:23" ht="15" customHeight="1">
      <c r="A2891" s="223"/>
      <c r="B2891" s="223"/>
      <c r="C2891" s="224"/>
      <c r="D2891" s="223"/>
      <c r="E2891" s="223"/>
      <c r="F2891" s="223"/>
      <c r="G2891" s="223"/>
      <c r="H2891" s="223"/>
      <c r="I2891" s="223"/>
      <c r="J2891" s="225"/>
      <c r="K2891" s="223"/>
      <c r="L2891" s="223"/>
      <c r="M2891" s="223"/>
      <c r="N2891" s="223"/>
      <c r="O2891" s="231"/>
      <c r="P2891" s="231"/>
      <c r="Q2891" s="231"/>
      <c r="R2891" s="231"/>
      <c r="S2891" s="223"/>
      <c r="T2891" s="231"/>
      <c r="U2891" s="231"/>
      <c r="V2891" s="231"/>
      <c r="W2891" s="251" t="str">
        <f t="shared" si="45"/>
        <v/>
      </c>
    </row>
    <row r="2892" spans="1:23" ht="15" customHeight="1">
      <c r="A2892" s="223"/>
      <c r="B2892" s="223"/>
      <c r="C2892" s="224"/>
      <c r="D2892" s="223"/>
      <c r="E2892" s="223"/>
      <c r="F2892" s="223"/>
      <c r="G2892" s="223"/>
      <c r="H2892" s="223"/>
      <c r="I2892" s="223"/>
      <c r="J2892" s="225"/>
      <c r="K2892" s="223"/>
      <c r="L2892" s="223"/>
      <c r="M2892" s="223"/>
      <c r="N2892" s="223"/>
      <c r="O2892" s="231"/>
      <c r="P2892" s="231"/>
      <c r="Q2892" s="231"/>
      <c r="R2892" s="231"/>
      <c r="S2892" s="223"/>
      <c r="T2892" s="231"/>
      <c r="U2892" s="231"/>
      <c r="V2892" s="231"/>
      <c r="W2892" s="251" t="str">
        <f t="shared" si="45"/>
        <v/>
      </c>
    </row>
    <row r="2893" spans="1:23" ht="15" customHeight="1">
      <c r="A2893" s="223"/>
      <c r="B2893" s="223"/>
      <c r="C2893" s="224"/>
      <c r="D2893" s="223"/>
      <c r="E2893" s="223"/>
      <c r="F2893" s="223"/>
      <c r="G2893" s="223"/>
      <c r="H2893" s="223"/>
      <c r="I2893" s="223"/>
      <c r="J2893" s="225"/>
      <c r="K2893" s="223"/>
      <c r="L2893" s="223"/>
      <c r="M2893" s="223"/>
      <c r="N2893" s="223"/>
      <c r="O2893" s="231"/>
      <c r="P2893" s="231"/>
      <c r="Q2893" s="231"/>
      <c r="R2893" s="231"/>
      <c r="S2893" s="223"/>
      <c r="T2893" s="231"/>
      <c r="U2893" s="231"/>
      <c r="V2893" s="231"/>
      <c r="W2893" s="251" t="str">
        <f t="shared" si="45"/>
        <v/>
      </c>
    </row>
    <row r="2894" spans="1:23" ht="15" customHeight="1">
      <c r="A2894" s="223"/>
      <c r="B2894" s="223"/>
      <c r="C2894" s="224"/>
      <c r="D2894" s="223"/>
      <c r="E2894" s="223"/>
      <c r="F2894" s="223"/>
      <c r="G2894" s="223"/>
      <c r="H2894" s="223"/>
      <c r="I2894" s="223"/>
      <c r="J2894" s="225"/>
      <c r="K2894" s="223"/>
      <c r="L2894" s="223"/>
      <c r="M2894" s="223"/>
      <c r="N2894" s="223"/>
      <c r="O2894" s="231"/>
      <c r="P2894" s="231"/>
      <c r="Q2894" s="231"/>
      <c r="R2894" s="231"/>
      <c r="S2894" s="223"/>
      <c r="T2894" s="231"/>
      <c r="U2894" s="231"/>
      <c r="V2894" s="231"/>
      <c r="W2894" s="251" t="str">
        <f t="shared" si="45"/>
        <v/>
      </c>
    </row>
    <row r="2895" spans="1:23" ht="15" customHeight="1">
      <c r="A2895" s="223"/>
      <c r="B2895" s="223"/>
      <c r="C2895" s="224"/>
      <c r="D2895" s="223"/>
      <c r="E2895" s="223"/>
      <c r="F2895" s="223"/>
      <c r="G2895" s="223"/>
      <c r="H2895" s="223"/>
      <c r="I2895" s="223"/>
      <c r="J2895" s="225"/>
      <c r="K2895" s="223"/>
      <c r="L2895" s="223"/>
      <c r="M2895" s="223"/>
      <c r="N2895" s="223"/>
      <c r="O2895" s="231"/>
      <c r="P2895" s="231"/>
      <c r="Q2895" s="231"/>
      <c r="R2895" s="231"/>
      <c r="S2895" s="223"/>
      <c r="T2895" s="231"/>
      <c r="U2895" s="231"/>
      <c r="V2895" s="231"/>
      <c r="W2895" s="251" t="str">
        <f t="shared" si="45"/>
        <v/>
      </c>
    </row>
    <row r="2896" spans="1:23" ht="15" customHeight="1">
      <c r="A2896" s="223"/>
      <c r="B2896" s="223"/>
      <c r="C2896" s="224"/>
      <c r="D2896" s="223"/>
      <c r="E2896" s="223"/>
      <c r="F2896" s="223"/>
      <c r="G2896" s="223"/>
      <c r="H2896" s="223"/>
      <c r="I2896" s="223"/>
      <c r="J2896" s="225"/>
      <c r="K2896" s="223"/>
      <c r="L2896" s="223"/>
      <c r="M2896" s="223"/>
      <c r="N2896" s="223"/>
      <c r="O2896" s="231"/>
      <c r="P2896" s="231"/>
      <c r="Q2896" s="231"/>
      <c r="R2896" s="231"/>
      <c r="S2896" s="223"/>
      <c r="T2896" s="231"/>
      <c r="U2896" s="231"/>
      <c r="V2896" s="231"/>
      <c r="W2896" s="251" t="str">
        <f t="shared" si="45"/>
        <v/>
      </c>
    </row>
    <row r="2897" spans="1:23" ht="15" customHeight="1">
      <c r="A2897" s="223"/>
      <c r="B2897" s="223"/>
      <c r="C2897" s="224"/>
      <c r="D2897" s="223"/>
      <c r="E2897" s="223"/>
      <c r="F2897" s="223"/>
      <c r="G2897" s="223"/>
      <c r="H2897" s="223"/>
      <c r="I2897" s="223"/>
      <c r="J2897" s="225"/>
      <c r="K2897" s="223"/>
      <c r="L2897" s="223"/>
      <c r="M2897" s="223"/>
      <c r="N2897" s="223"/>
      <c r="O2897" s="231"/>
      <c r="P2897" s="231"/>
      <c r="Q2897" s="231"/>
      <c r="R2897" s="231"/>
      <c r="S2897" s="223"/>
      <c r="T2897" s="231"/>
      <c r="U2897" s="231"/>
      <c r="V2897" s="231"/>
      <c r="W2897" s="251" t="str">
        <f t="shared" si="45"/>
        <v/>
      </c>
    </row>
    <row r="2898" spans="1:23" ht="15" customHeight="1">
      <c r="A2898" s="223"/>
      <c r="B2898" s="223"/>
      <c r="C2898" s="224"/>
      <c r="D2898" s="223"/>
      <c r="E2898" s="223"/>
      <c r="F2898" s="223"/>
      <c r="G2898" s="223"/>
      <c r="H2898" s="223"/>
      <c r="I2898" s="223"/>
      <c r="J2898" s="225"/>
      <c r="K2898" s="223"/>
      <c r="L2898" s="223"/>
      <c r="M2898" s="223"/>
      <c r="N2898" s="223"/>
      <c r="O2898" s="231"/>
      <c r="P2898" s="231"/>
      <c r="Q2898" s="231"/>
      <c r="R2898" s="231"/>
      <c r="S2898" s="223"/>
      <c r="T2898" s="231"/>
      <c r="U2898" s="231"/>
      <c r="V2898" s="231"/>
      <c r="W2898" s="251" t="str">
        <f t="shared" si="45"/>
        <v/>
      </c>
    </row>
    <row r="2899" spans="1:23" ht="15" customHeight="1">
      <c r="A2899" s="223"/>
      <c r="B2899" s="223"/>
      <c r="C2899" s="224"/>
      <c r="D2899" s="223"/>
      <c r="E2899" s="223"/>
      <c r="F2899" s="223"/>
      <c r="G2899" s="223"/>
      <c r="H2899" s="223"/>
      <c r="I2899" s="223"/>
      <c r="J2899" s="225"/>
      <c r="K2899" s="223"/>
      <c r="L2899" s="223"/>
      <c r="M2899" s="223"/>
      <c r="N2899" s="223"/>
      <c r="O2899" s="231"/>
      <c r="P2899" s="231"/>
      <c r="Q2899" s="231"/>
      <c r="R2899" s="231"/>
      <c r="S2899" s="223"/>
      <c r="T2899" s="231"/>
      <c r="U2899" s="231"/>
      <c r="V2899" s="231"/>
      <c r="W2899" s="251" t="str">
        <f t="shared" si="45"/>
        <v/>
      </c>
    </row>
    <row r="2900" spans="1:23" ht="15" customHeight="1">
      <c r="A2900" s="223"/>
      <c r="B2900" s="223"/>
      <c r="C2900" s="224"/>
      <c r="D2900" s="223"/>
      <c r="E2900" s="223"/>
      <c r="F2900" s="223"/>
      <c r="G2900" s="223"/>
      <c r="H2900" s="223"/>
      <c r="I2900" s="223"/>
      <c r="J2900" s="225"/>
      <c r="K2900" s="223"/>
      <c r="L2900" s="223"/>
      <c r="M2900" s="223"/>
      <c r="N2900" s="223"/>
      <c r="O2900" s="231"/>
      <c r="P2900" s="231"/>
      <c r="Q2900" s="231"/>
      <c r="R2900" s="231"/>
      <c r="S2900" s="223"/>
      <c r="T2900" s="231"/>
      <c r="U2900" s="231"/>
      <c r="V2900" s="231"/>
      <c r="W2900" s="251" t="str">
        <f t="shared" si="45"/>
        <v/>
      </c>
    </row>
    <row r="2901" spans="1:23" ht="15" customHeight="1">
      <c r="A2901" s="223"/>
      <c r="B2901" s="223"/>
      <c r="C2901" s="224"/>
      <c r="D2901" s="223"/>
      <c r="E2901" s="223"/>
      <c r="F2901" s="223"/>
      <c r="G2901" s="223"/>
      <c r="H2901" s="223"/>
      <c r="I2901" s="223"/>
      <c r="J2901" s="225"/>
      <c r="K2901" s="223"/>
      <c r="L2901" s="223"/>
      <c r="M2901" s="223"/>
      <c r="N2901" s="223"/>
      <c r="O2901" s="231"/>
      <c r="P2901" s="231"/>
      <c r="Q2901" s="231"/>
      <c r="R2901" s="231"/>
      <c r="S2901" s="223"/>
      <c r="T2901" s="231"/>
      <c r="U2901" s="231"/>
      <c r="V2901" s="231"/>
      <c r="W2901" s="251" t="str">
        <f t="shared" si="45"/>
        <v/>
      </c>
    </row>
    <row r="2902" spans="1:23" ht="15" customHeight="1">
      <c r="A2902" s="223"/>
      <c r="B2902" s="223"/>
      <c r="C2902" s="224"/>
      <c r="D2902" s="223"/>
      <c r="E2902" s="223"/>
      <c r="F2902" s="223"/>
      <c r="G2902" s="223"/>
      <c r="H2902" s="223"/>
      <c r="I2902" s="223"/>
      <c r="J2902" s="225"/>
      <c r="K2902" s="223"/>
      <c r="L2902" s="223"/>
      <c r="M2902" s="223"/>
      <c r="N2902" s="223"/>
      <c r="O2902" s="231"/>
      <c r="P2902" s="231"/>
      <c r="Q2902" s="231"/>
      <c r="R2902" s="231"/>
      <c r="S2902" s="223"/>
      <c r="T2902" s="231"/>
      <c r="U2902" s="231"/>
      <c r="V2902" s="231"/>
      <c r="W2902" s="251" t="str">
        <f t="shared" si="45"/>
        <v/>
      </c>
    </row>
    <row r="2903" spans="1:23" ht="15" customHeight="1">
      <c r="A2903" s="223"/>
      <c r="B2903" s="223"/>
      <c r="C2903" s="224"/>
      <c r="D2903" s="223"/>
      <c r="E2903" s="223"/>
      <c r="F2903" s="223"/>
      <c r="G2903" s="223"/>
      <c r="H2903" s="223"/>
      <c r="I2903" s="223"/>
      <c r="J2903" s="225"/>
      <c r="K2903" s="223"/>
      <c r="L2903" s="223"/>
      <c r="M2903" s="223"/>
      <c r="N2903" s="223"/>
      <c r="O2903" s="231"/>
      <c r="P2903" s="231"/>
      <c r="Q2903" s="231"/>
      <c r="R2903" s="231"/>
      <c r="S2903" s="223"/>
      <c r="T2903" s="231"/>
      <c r="U2903" s="231"/>
      <c r="V2903" s="231"/>
      <c r="W2903" s="251" t="str">
        <f t="shared" si="45"/>
        <v/>
      </c>
    </row>
    <row r="2904" spans="1:23" ht="15" customHeight="1">
      <c r="A2904" s="223"/>
      <c r="B2904" s="223"/>
      <c r="C2904" s="224"/>
      <c r="D2904" s="223"/>
      <c r="E2904" s="223"/>
      <c r="F2904" s="223"/>
      <c r="G2904" s="223"/>
      <c r="H2904" s="223"/>
      <c r="I2904" s="223"/>
      <c r="J2904" s="225"/>
      <c r="K2904" s="223"/>
      <c r="L2904" s="223"/>
      <c r="M2904" s="223"/>
      <c r="N2904" s="223"/>
      <c r="O2904" s="231"/>
      <c r="P2904" s="231"/>
      <c r="Q2904" s="231"/>
      <c r="R2904" s="231"/>
      <c r="S2904" s="223"/>
      <c r="T2904" s="231"/>
      <c r="U2904" s="231"/>
      <c r="V2904" s="231"/>
      <c r="W2904" s="251" t="str">
        <f t="shared" si="45"/>
        <v/>
      </c>
    </row>
    <row r="2905" spans="1:23" ht="15" customHeight="1">
      <c r="A2905" s="223"/>
      <c r="B2905" s="223"/>
      <c r="C2905" s="224"/>
      <c r="D2905" s="223"/>
      <c r="E2905" s="223"/>
      <c r="F2905" s="223"/>
      <c r="G2905" s="223"/>
      <c r="H2905" s="223"/>
      <c r="I2905" s="223"/>
      <c r="J2905" s="225"/>
      <c r="K2905" s="223"/>
      <c r="L2905" s="223"/>
      <c r="M2905" s="223"/>
      <c r="N2905" s="223"/>
      <c r="O2905" s="231"/>
      <c r="P2905" s="231"/>
      <c r="Q2905" s="231"/>
      <c r="R2905" s="231"/>
      <c r="S2905" s="223"/>
      <c r="T2905" s="231"/>
      <c r="U2905" s="231"/>
      <c r="V2905" s="231"/>
      <c r="W2905" s="251" t="str">
        <f t="shared" si="45"/>
        <v/>
      </c>
    </row>
    <row r="2906" spans="1:23" ht="15" customHeight="1">
      <c r="A2906" s="223"/>
      <c r="B2906" s="223"/>
      <c r="C2906" s="224"/>
      <c r="D2906" s="223"/>
      <c r="E2906" s="223"/>
      <c r="F2906" s="223"/>
      <c r="G2906" s="223"/>
      <c r="H2906" s="223"/>
      <c r="I2906" s="223"/>
      <c r="J2906" s="225"/>
      <c r="K2906" s="223"/>
      <c r="L2906" s="223"/>
      <c r="M2906" s="223"/>
      <c r="N2906" s="223"/>
      <c r="O2906" s="231"/>
      <c r="P2906" s="231"/>
      <c r="Q2906" s="231"/>
      <c r="R2906" s="231"/>
      <c r="S2906" s="223"/>
      <c r="T2906" s="231"/>
      <c r="U2906" s="231"/>
      <c r="V2906" s="231"/>
      <c r="W2906" s="251" t="str">
        <f t="shared" si="45"/>
        <v/>
      </c>
    </row>
    <row r="2907" spans="1:23" ht="15" customHeight="1">
      <c r="A2907" s="223"/>
      <c r="B2907" s="223"/>
      <c r="C2907" s="224"/>
      <c r="D2907" s="223"/>
      <c r="E2907" s="223"/>
      <c r="F2907" s="223"/>
      <c r="G2907" s="223"/>
      <c r="H2907" s="223"/>
      <c r="I2907" s="223"/>
      <c r="J2907" s="225"/>
      <c r="K2907" s="223"/>
      <c r="L2907" s="223"/>
      <c r="M2907" s="223"/>
      <c r="N2907" s="223"/>
      <c r="O2907" s="231"/>
      <c r="P2907" s="231"/>
      <c r="Q2907" s="231"/>
      <c r="R2907" s="231"/>
      <c r="S2907" s="223"/>
      <c r="T2907" s="231"/>
      <c r="U2907" s="231"/>
      <c r="V2907" s="231"/>
      <c r="W2907" s="251" t="str">
        <f t="shared" si="45"/>
        <v/>
      </c>
    </row>
    <row r="2908" spans="1:23" ht="15" customHeight="1">
      <c r="A2908" s="223"/>
      <c r="B2908" s="223"/>
      <c r="C2908" s="224"/>
      <c r="D2908" s="223"/>
      <c r="E2908" s="223"/>
      <c r="F2908" s="223"/>
      <c r="G2908" s="223"/>
      <c r="H2908" s="223"/>
      <c r="I2908" s="223"/>
      <c r="J2908" s="225"/>
      <c r="K2908" s="223"/>
      <c r="L2908" s="223"/>
      <c r="M2908" s="223"/>
      <c r="N2908" s="223"/>
      <c r="O2908" s="231"/>
      <c r="P2908" s="231"/>
      <c r="Q2908" s="231"/>
      <c r="R2908" s="231"/>
      <c r="S2908" s="223"/>
      <c r="T2908" s="231"/>
      <c r="U2908" s="231"/>
      <c r="V2908" s="231"/>
      <c r="W2908" s="251" t="str">
        <f t="shared" si="45"/>
        <v/>
      </c>
    </row>
    <row r="2909" spans="1:23" ht="15" customHeight="1">
      <c r="A2909" s="223"/>
      <c r="B2909" s="223"/>
      <c r="C2909" s="224"/>
      <c r="D2909" s="223"/>
      <c r="E2909" s="223"/>
      <c r="F2909" s="223"/>
      <c r="G2909" s="223"/>
      <c r="H2909" s="223"/>
      <c r="I2909" s="223"/>
      <c r="J2909" s="225"/>
      <c r="K2909" s="223"/>
      <c r="L2909" s="223"/>
      <c r="M2909" s="223"/>
      <c r="N2909" s="223"/>
      <c r="O2909" s="231"/>
      <c r="P2909" s="231"/>
      <c r="Q2909" s="231"/>
      <c r="R2909" s="231"/>
      <c r="S2909" s="223"/>
      <c r="T2909" s="231"/>
      <c r="U2909" s="231"/>
      <c r="V2909" s="231"/>
      <c r="W2909" s="251" t="str">
        <f t="shared" si="45"/>
        <v/>
      </c>
    </row>
    <row r="2910" spans="1:23" ht="15" customHeight="1">
      <c r="A2910" s="223"/>
      <c r="B2910" s="223"/>
      <c r="C2910" s="224"/>
      <c r="D2910" s="223"/>
      <c r="E2910" s="223"/>
      <c r="F2910" s="223"/>
      <c r="G2910" s="223"/>
      <c r="H2910" s="223"/>
      <c r="I2910" s="223"/>
      <c r="J2910" s="225"/>
      <c r="K2910" s="223"/>
      <c r="L2910" s="223"/>
      <c r="M2910" s="223"/>
      <c r="N2910" s="223"/>
      <c r="O2910" s="231"/>
      <c r="P2910" s="231"/>
      <c r="Q2910" s="231"/>
      <c r="R2910" s="231"/>
      <c r="S2910" s="223"/>
      <c r="T2910" s="231"/>
      <c r="U2910" s="231"/>
      <c r="V2910" s="231"/>
      <c r="W2910" s="251" t="str">
        <f t="shared" si="45"/>
        <v/>
      </c>
    </row>
    <row r="2911" spans="1:23" ht="15" customHeight="1">
      <c r="A2911" s="223"/>
      <c r="B2911" s="223"/>
      <c r="C2911" s="224"/>
      <c r="D2911" s="223"/>
      <c r="E2911" s="223"/>
      <c r="F2911" s="223"/>
      <c r="G2911" s="223"/>
      <c r="H2911" s="223"/>
      <c r="I2911" s="223"/>
      <c r="J2911" s="225"/>
      <c r="K2911" s="223"/>
      <c r="L2911" s="223"/>
      <c r="M2911" s="223"/>
      <c r="N2911" s="223"/>
      <c r="O2911" s="231"/>
      <c r="P2911" s="231"/>
      <c r="Q2911" s="231"/>
      <c r="R2911" s="231"/>
      <c r="S2911" s="223"/>
      <c r="T2911" s="231"/>
      <c r="U2911" s="231"/>
      <c r="V2911" s="231"/>
      <c r="W2911" s="251" t="str">
        <f t="shared" si="45"/>
        <v/>
      </c>
    </row>
    <row r="2912" spans="1:23" ht="15" customHeight="1">
      <c r="A2912" s="223"/>
      <c r="B2912" s="223"/>
      <c r="C2912" s="224"/>
      <c r="D2912" s="223"/>
      <c r="E2912" s="223"/>
      <c r="F2912" s="223"/>
      <c r="G2912" s="223"/>
      <c r="H2912" s="223"/>
      <c r="I2912" s="223"/>
      <c r="J2912" s="225"/>
      <c r="K2912" s="223"/>
      <c r="L2912" s="223"/>
      <c r="M2912" s="223"/>
      <c r="N2912" s="223"/>
      <c r="O2912" s="231"/>
      <c r="P2912" s="231"/>
      <c r="Q2912" s="231"/>
      <c r="R2912" s="231"/>
      <c r="S2912" s="223"/>
      <c r="T2912" s="231"/>
      <c r="U2912" s="231"/>
      <c r="V2912" s="231"/>
      <c r="W2912" s="251" t="str">
        <f t="shared" si="45"/>
        <v/>
      </c>
    </row>
    <row r="2913" spans="1:23" ht="15" customHeight="1">
      <c r="A2913" s="223"/>
      <c r="B2913" s="223"/>
      <c r="C2913" s="224"/>
      <c r="D2913" s="223"/>
      <c r="E2913" s="223"/>
      <c r="F2913" s="223"/>
      <c r="G2913" s="223"/>
      <c r="H2913" s="223"/>
      <c r="I2913" s="223"/>
      <c r="J2913" s="225"/>
      <c r="K2913" s="223"/>
      <c r="L2913" s="223"/>
      <c r="M2913" s="223"/>
      <c r="N2913" s="223"/>
      <c r="O2913" s="231"/>
      <c r="P2913" s="231"/>
      <c r="Q2913" s="231"/>
      <c r="R2913" s="231"/>
      <c r="S2913" s="223"/>
      <c r="T2913" s="231"/>
      <c r="U2913" s="231"/>
      <c r="V2913" s="231"/>
      <c r="W2913" s="251" t="str">
        <f t="shared" si="45"/>
        <v/>
      </c>
    </row>
    <row r="2914" spans="1:23" ht="15" customHeight="1">
      <c r="A2914" s="223"/>
      <c r="B2914" s="223"/>
      <c r="C2914" s="224"/>
      <c r="D2914" s="223"/>
      <c r="E2914" s="223"/>
      <c r="F2914" s="223"/>
      <c r="G2914" s="223"/>
      <c r="H2914" s="223"/>
      <c r="I2914" s="223"/>
      <c r="J2914" s="225"/>
      <c r="K2914" s="223"/>
      <c r="L2914" s="223"/>
      <c r="M2914" s="223"/>
      <c r="N2914" s="223"/>
      <c r="O2914" s="231"/>
      <c r="P2914" s="231"/>
      <c r="Q2914" s="231"/>
      <c r="R2914" s="231"/>
      <c r="S2914" s="223"/>
      <c r="T2914" s="231"/>
      <c r="U2914" s="231"/>
      <c r="V2914" s="231"/>
      <c r="W2914" s="251" t="str">
        <f t="shared" si="45"/>
        <v/>
      </c>
    </row>
    <row r="2915" spans="1:23" ht="15" customHeight="1">
      <c r="A2915" s="223"/>
      <c r="B2915" s="223"/>
      <c r="C2915" s="224"/>
      <c r="D2915" s="223"/>
      <c r="E2915" s="223"/>
      <c r="F2915" s="223"/>
      <c r="G2915" s="223"/>
      <c r="H2915" s="223"/>
      <c r="I2915" s="223"/>
      <c r="J2915" s="225"/>
      <c r="K2915" s="223"/>
      <c r="L2915" s="223"/>
      <c r="M2915" s="223"/>
      <c r="N2915" s="223"/>
      <c r="O2915" s="231"/>
      <c r="P2915" s="231"/>
      <c r="Q2915" s="231"/>
      <c r="R2915" s="231"/>
      <c r="S2915" s="223"/>
      <c r="T2915" s="231"/>
      <c r="U2915" s="231"/>
      <c r="V2915" s="231"/>
      <c r="W2915" s="251" t="str">
        <f t="shared" si="45"/>
        <v/>
      </c>
    </row>
    <row r="2916" spans="1:23" ht="15" customHeight="1">
      <c r="A2916" s="223"/>
      <c r="B2916" s="223"/>
      <c r="C2916" s="224"/>
      <c r="D2916" s="223"/>
      <c r="E2916" s="223"/>
      <c r="F2916" s="223"/>
      <c r="G2916" s="223"/>
      <c r="H2916" s="223"/>
      <c r="I2916" s="223"/>
      <c r="J2916" s="225"/>
      <c r="K2916" s="223"/>
      <c r="L2916" s="223"/>
      <c r="M2916" s="223"/>
      <c r="N2916" s="223"/>
      <c r="O2916" s="231"/>
      <c r="P2916" s="231"/>
      <c r="Q2916" s="231"/>
      <c r="R2916" s="231"/>
      <c r="S2916" s="223"/>
      <c r="T2916" s="231"/>
      <c r="U2916" s="231"/>
      <c r="V2916" s="231"/>
      <c r="W2916" s="251" t="str">
        <f t="shared" si="45"/>
        <v/>
      </c>
    </row>
    <row r="2917" spans="1:23" ht="15" customHeight="1">
      <c r="A2917" s="223"/>
      <c r="B2917" s="223"/>
      <c r="C2917" s="224"/>
      <c r="D2917" s="223"/>
      <c r="E2917" s="223"/>
      <c r="F2917" s="223"/>
      <c r="G2917" s="223"/>
      <c r="H2917" s="223"/>
      <c r="I2917" s="223"/>
      <c r="J2917" s="225"/>
      <c r="K2917" s="223"/>
      <c r="L2917" s="223"/>
      <c r="M2917" s="223"/>
      <c r="N2917" s="223"/>
      <c r="O2917" s="231"/>
      <c r="P2917" s="231"/>
      <c r="Q2917" s="231"/>
      <c r="R2917" s="231"/>
      <c r="S2917" s="223"/>
      <c r="T2917" s="231"/>
      <c r="U2917" s="231"/>
      <c r="V2917" s="231"/>
      <c r="W2917" s="251" t="str">
        <f t="shared" si="45"/>
        <v/>
      </c>
    </row>
    <row r="2918" spans="1:23" ht="15" customHeight="1">
      <c r="A2918" s="223"/>
      <c r="B2918" s="223"/>
      <c r="C2918" s="224"/>
      <c r="D2918" s="223"/>
      <c r="E2918" s="223"/>
      <c r="F2918" s="223"/>
      <c r="G2918" s="223"/>
      <c r="H2918" s="223"/>
      <c r="I2918" s="223"/>
      <c r="J2918" s="225"/>
      <c r="K2918" s="223"/>
      <c r="L2918" s="223"/>
      <c r="M2918" s="223"/>
      <c r="N2918" s="223"/>
      <c r="O2918" s="231"/>
      <c r="P2918" s="231"/>
      <c r="Q2918" s="231"/>
      <c r="R2918" s="231"/>
      <c r="S2918" s="223"/>
      <c r="T2918" s="231"/>
      <c r="U2918" s="231"/>
      <c r="V2918" s="231"/>
      <c r="W2918" s="251" t="str">
        <f t="shared" si="45"/>
        <v/>
      </c>
    </row>
    <row r="2919" spans="1:23" ht="15" customHeight="1">
      <c r="A2919" s="223"/>
      <c r="B2919" s="223"/>
      <c r="C2919" s="224"/>
      <c r="D2919" s="223"/>
      <c r="E2919" s="223"/>
      <c r="F2919" s="223"/>
      <c r="G2919" s="223"/>
      <c r="H2919" s="223"/>
      <c r="I2919" s="223"/>
      <c r="J2919" s="225"/>
      <c r="K2919" s="223"/>
      <c r="L2919" s="223"/>
      <c r="M2919" s="223"/>
      <c r="N2919" s="223"/>
      <c r="O2919" s="231"/>
      <c r="P2919" s="231"/>
      <c r="Q2919" s="231"/>
      <c r="R2919" s="231"/>
      <c r="S2919" s="223"/>
      <c r="T2919" s="231"/>
      <c r="U2919" s="231"/>
      <c r="V2919" s="231"/>
      <c r="W2919" s="251" t="str">
        <f t="shared" si="45"/>
        <v/>
      </c>
    </row>
    <row r="2920" spans="1:23" ht="15" customHeight="1">
      <c r="A2920" s="223"/>
      <c r="B2920" s="223"/>
      <c r="C2920" s="224"/>
      <c r="D2920" s="223"/>
      <c r="E2920" s="223"/>
      <c r="F2920" s="223"/>
      <c r="G2920" s="223"/>
      <c r="H2920" s="223"/>
      <c r="I2920" s="223"/>
      <c r="J2920" s="225"/>
      <c r="K2920" s="223"/>
      <c r="L2920" s="223"/>
      <c r="M2920" s="223"/>
      <c r="N2920" s="223"/>
      <c r="O2920" s="231"/>
      <c r="P2920" s="231"/>
      <c r="Q2920" s="231"/>
      <c r="R2920" s="231"/>
      <c r="S2920" s="223"/>
      <c r="T2920" s="231"/>
      <c r="U2920" s="231"/>
      <c r="V2920" s="231"/>
      <c r="W2920" s="251" t="str">
        <f t="shared" si="45"/>
        <v/>
      </c>
    </row>
    <row r="2921" spans="1:23" ht="15" customHeight="1">
      <c r="A2921" s="223"/>
      <c r="B2921" s="223"/>
      <c r="C2921" s="224"/>
      <c r="D2921" s="223"/>
      <c r="E2921" s="223"/>
      <c r="F2921" s="223"/>
      <c r="G2921" s="223"/>
      <c r="H2921" s="223"/>
      <c r="I2921" s="223"/>
      <c r="J2921" s="225"/>
      <c r="K2921" s="223"/>
      <c r="L2921" s="223"/>
      <c r="M2921" s="223"/>
      <c r="N2921" s="223"/>
      <c r="O2921" s="231"/>
      <c r="P2921" s="231"/>
      <c r="Q2921" s="231"/>
      <c r="R2921" s="231"/>
      <c r="S2921" s="223"/>
      <c r="T2921" s="231"/>
      <c r="U2921" s="231"/>
      <c r="V2921" s="231"/>
      <c r="W2921" s="251" t="str">
        <f t="shared" si="45"/>
        <v/>
      </c>
    </row>
    <row r="2922" spans="1:23" ht="15" customHeight="1">
      <c r="A2922" s="223"/>
      <c r="B2922" s="223"/>
      <c r="C2922" s="224"/>
      <c r="D2922" s="223"/>
      <c r="E2922" s="223"/>
      <c r="F2922" s="223"/>
      <c r="G2922" s="223"/>
      <c r="H2922" s="223"/>
      <c r="I2922" s="223"/>
      <c r="J2922" s="225"/>
      <c r="K2922" s="223"/>
      <c r="L2922" s="223"/>
      <c r="M2922" s="223"/>
      <c r="N2922" s="223"/>
      <c r="O2922" s="231"/>
      <c r="P2922" s="231"/>
      <c r="Q2922" s="231"/>
      <c r="R2922" s="231"/>
      <c r="S2922" s="223"/>
      <c r="T2922" s="231"/>
      <c r="U2922" s="231"/>
      <c r="V2922" s="231"/>
      <c r="W2922" s="251" t="str">
        <f t="shared" si="45"/>
        <v/>
      </c>
    </row>
    <row r="2923" spans="1:23" ht="15" customHeight="1">
      <c r="A2923" s="223"/>
      <c r="B2923" s="223"/>
      <c r="C2923" s="224"/>
      <c r="D2923" s="223"/>
      <c r="E2923" s="223"/>
      <c r="F2923" s="223"/>
      <c r="G2923" s="223"/>
      <c r="H2923" s="223"/>
      <c r="I2923" s="223"/>
      <c r="J2923" s="225"/>
      <c r="K2923" s="223"/>
      <c r="L2923" s="223"/>
      <c r="M2923" s="223"/>
      <c r="N2923" s="223"/>
      <c r="O2923" s="231"/>
      <c r="P2923" s="231"/>
      <c r="Q2923" s="231"/>
      <c r="R2923" s="231"/>
      <c r="S2923" s="223"/>
      <c r="T2923" s="231"/>
      <c r="U2923" s="231"/>
      <c r="V2923" s="231"/>
      <c r="W2923" s="251" t="str">
        <f t="shared" si="45"/>
        <v/>
      </c>
    </row>
    <row r="2924" spans="1:23" ht="15" customHeight="1">
      <c r="A2924" s="223"/>
      <c r="B2924" s="223"/>
      <c r="C2924" s="224"/>
      <c r="D2924" s="223"/>
      <c r="E2924" s="223"/>
      <c r="F2924" s="223"/>
      <c r="G2924" s="223"/>
      <c r="H2924" s="223"/>
      <c r="I2924" s="223"/>
      <c r="J2924" s="225"/>
      <c r="K2924" s="223"/>
      <c r="L2924" s="223"/>
      <c r="M2924" s="223"/>
      <c r="N2924" s="223"/>
      <c r="O2924" s="231"/>
      <c r="P2924" s="231"/>
      <c r="Q2924" s="231"/>
      <c r="R2924" s="231"/>
      <c r="S2924" s="223"/>
      <c r="T2924" s="231"/>
      <c r="U2924" s="231"/>
      <c r="V2924" s="231"/>
      <c r="W2924" s="251" t="str">
        <f t="shared" si="45"/>
        <v/>
      </c>
    </row>
    <row r="2925" spans="1:23" ht="15" customHeight="1">
      <c r="A2925" s="223"/>
      <c r="B2925" s="223"/>
      <c r="C2925" s="224"/>
      <c r="D2925" s="223"/>
      <c r="E2925" s="223"/>
      <c r="F2925" s="223"/>
      <c r="G2925" s="223"/>
      <c r="H2925" s="223"/>
      <c r="I2925" s="223"/>
      <c r="J2925" s="225"/>
      <c r="K2925" s="223"/>
      <c r="L2925" s="223"/>
      <c r="M2925" s="223"/>
      <c r="N2925" s="223"/>
      <c r="O2925" s="231"/>
      <c r="P2925" s="231"/>
      <c r="Q2925" s="231"/>
      <c r="R2925" s="231"/>
      <c r="S2925" s="223"/>
      <c r="T2925" s="231"/>
      <c r="U2925" s="231"/>
      <c r="V2925" s="231"/>
      <c r="W2925" s="251" t="str">
        <f t="shared" si="45"/>
        <v/>
      </c>
    </row>
    <row r="2926" spans="1:23" ht="15" customHeight="1">
      <c r="A2926" s="223"/>
      <c r="B2926" s="223"/>
      <c r="C2926" s="224"/>
      <c r="D2926" s="223"/>
      <c r="E2926" s="223"/>
      <c r="F2926" s="223"/>
      <c r="G2926" s="223"/>
      <c r="H2926" s="223"/>
      <c r="I2926" s="223"/>
      <c r="J2926" s="225"/>
      <c r="K2926" s="223"/>
      <c r="L2926" s="223"/>
      <c r="M2926" s="223"/>
      <c r="N2926" s="223"/>
      <c r="O2926" s="231"/>
      <c r="P2926" s="231"/>
      <c r="Q2926" s="231"/>
      <c r="R2926" s="231"/>
      <c r="S2926" s="223"/>
      <c r="T2926" s="231"/>
      <c r="U2926" s="231"/>
      <c r="V2926" s="231"/>
      <c r="W2926" s="251" t="str">
        <f t="shared" si="45"/>
        <v/>
      </c>
    </row>
    <row r="2927" spans="1:23" ht="15" customHeight="1">
      <c r="A2927" s="223"/>
      <c r="B2927" s="223"/>
      <c r="C2927" s="224"/>
      <c r="D2927" s="223"/>
      <c r="E2927" s="223"/>
      <c r="F2927" s="223"/>
      <c r="G2927" s="223"/>
      <c r="H2927" s="223"/>
      <c r="I2927" s="223"/>
      <c r="J2927" s="225"/>
      <c r="K2927" s="223"/>
      <c r="L2927" s="223"/>
      <c r="M2927" s="223"/>
      <c r="N2927" s="223"/>
      <c r="O2927" s="231"/>
      <c r="P2927" s="231"/>
      <c r="Q2927" s="231"/>
      <c r="R2927" s="231"/>
      <c r="S2927" s="223"/>
      <c r="T2927" s="231"/>
      <c r="U2927" s="231"/>
      <c r="V2927" s="231"/>
      <c r="W2927" s="251" t="str">
        <f t="shared" si="45"/>
        <v/>
      </c>
    </row>
    <row r="2928" spans="1:23" ht="15" customHeight="1">
      <c r="A2928" s="223"/>
      <c r="B2928" s="223"/>
      <c r="C2928" s="224"/>
      <c r="D2928" s="223"/>
      <c r="E2928" s="223"/>
      <c r="F2928" s="223"/>
      <c r="G2928" s="223"/>
      <c r="H2928" s="223"/>
      <c r="I2928" s="223"/>
      <c r="J2928" s="225"/>
      <c r="K2928" s="223"/>
      <c r="L2928" s="223"/>
      <c r="M2928" s="223"/>
      <c r="N2928" s="223"/>
      <c r="O2928" s="231"/>
      <c r="P2928" s="231"/>
      <c r="Q2928" s="231"/>
      <c r="R2928" s="231"/>
      <c r="S2928" s="223"/>
      <c r="T2928" s="231"/>
      <c r="U2928" s="231"/>
      <c r="V2928" s="231"/>
      <c r="W2928" s="251" t="str">
        <f t="shared" si="45"/>
        <v/>
      </c>
    </row>
    <row r="2929" spans="1:23" ht="15" customHeight="1">
      <c r="A2929" s="223"/>
      <c r="B2929" s="223"/>
      <c r="C2929" s="224"/>
      <c r="D2929" s="223"/>
      <c r="E2929" s="223"/>
      <c r="F2929" s="223"/>
      <c r="G2929" s="223"/>
      <c r="H2929" s="223"/>
      <c r="I2929" s="223"/>
      <c r="J2929" s="225"/>
      <c r="K2929" s="223"/>
      <c r="L2929" s="223"/>
      <c r="M2929" s="223"/>
      <c r="N2929" s="223"/>
      <c r="O2929" s="231"/>
      <c r="P2929" s="231"/>
      <c r="Q2929" s="231"/>
      <c r="R2929" s="231"/>
      <c r="S2929" s="223"/>
      <c r="T2929" s="231"/>
      <c r="U2929" s="231"/>
      <c r="V2929" s="231"/>
      <c r="W2929" s="251" t="str">
        <f t="shared" si="45"/>
        <v/>
      </c>
    </row>
    <row r="2930" spans="1:23" ht="15" customHeight="1">
      <c r="A2930" s="223"/>
      <c r="B2930" s="223"/>
      <c r="C2930" s="224"/>
      <c r="D2930" s="223"/>
      <c r="E2930" s="223"/>
      <c r="F2930" s="223"/>
      <c r="G2930" s="223"/>
      <c r="H2930" s="223"/>
      <c r="I2930" s="223"/>
      <c r="J2930" s="225"/>
      <c r="K2930" s="223"/>
      <c r="L2930" s="223"/>
      <c r="M2930" s="223"/>
      <c r="N2930" s="223"/>
      <c r="O2930" s="231"/>
      <c r="P2930" s="231"/>
      <c r="Q2930" s="231"/>
      <c r="R2930" s="231"/>
      <c r="S2930" s="223"/>
      <c r="T2930" s="231"/>
      <c r="U2930" s="231"/>
      <c r="V2930" s="231"/>
      <c r="W2930" s="251" t="str">
        <f t="shared" si="45"/>
        <v/>
      </c>
    </row>
    <row r="2931" spans="1:23" ht="15" customHeight="1">
      <c r="A2931" s="223"/>
      <c r="B2931" s="223"/>
      <c r="C2931" s="224"/>
      <c r="D2931" s="223"/>
      <c r="E2931" s="223"/>
      <c r="F2931" s="223"/>
      <c r="G2931" s="223"/>
      <c r="H2931" s="223"/>
      <c r="I2931" s="223"/>
      <c r="J2931" s="225"/>
      <c r="K2931" s="223"/>
      <c r="L2931" s="223"/>
      <c r="M2931" s="223"/>
      <c r="N2931" s="223"/>
      <c r="O2931" s="231"/>
      <c r="P2931" s="231"/>
      <c r="Q2931" s="231"/>
      <c r="R2931" s="231"/>
      <c r="S2931" s="223"/>
      <c r="T2931" s="231"/>
      <c r="U2931" s="231"/>
      <c r="V2931" s="231"/>
      <c r="W2931" s="251" t="str">
        <f t="shared" si="45"/>
        <v/>
      </c>
    </row>
    <row r="2932" spans="1:23" ht="15" customHeight="1">
      <c r="A2932" s="223"/>
      <c r="B2932" s="223"/>
      <c r="C2932" s="224"/>
      <c r="D2932" s="223"/>
      <c r="E2932" s="223"/>
      <c r="F2932" s="223"/>
      <c r="G2932" s="223"/>
      <c r="H2932" s="223"/>
      <c r="I2932" s="223"/>
      <c r="J2932" s="225"/>
      <c r="K2932" s="223"/>
      <c r="L2932" s="223"/>
      <c r="M2932" s="223"/>
      <c r="N2932" s="223"/>
      <c r="O2932" s="231"/>
      <c r="P2932" s="231"/>
      <c r="Q2932" s="231"/>
      <c r="R2932" s="231"/>
      <c r="S2932" s="223"/>
      <c r="T2932" s="231"/>
      <c r="U2932" s="231"/>
      <c r="V2932" s="231"/>
      <c r="W2932" s="251" t="str">
        <f t="shared" si="45"/>
        <v/>
      </c>
    </row>
    <row r="2933" spans="1:23" ht="15" customHeight="1">
      <c r="A2933" s="223"/>
      <c r="B2933" s="223"/>
      <c r="C2933" s="224"/>
      <c r="D2933" s="223"/>
      <c r="E2933" s="223"/>
      <c r="F2933" s="223"/>
      <c r="G2933" s="223"/>
      <c r="H2933" s="223"/>
      <c r="I2933" s="223"/>
      <c r="J2933" s="225"/>
      <c r="K2933" s="223"/>
      <c r="L2933" s="223"/>
      <c r="M2933" s="223"/>
      <c r="N2933" s="223"/>
      <c r="O2933" s="231"/>
      <c r="P2933" s="231"/>
      <c r="Q2933" s="231"/>
      <c r="R2933" s="231"/>
      <c r="S2933" s="223"/>
      <c r="T2933" s="231"/>
      <c r="U2933" s="231"/>
      <c r="V2933" s="231"/>
      <c r="W2933" s="251" t="str">
        <f t="shared" si="45"/>
        <v/>
      </c>
    </row>
    <row r="2934" spans="1:23" ht="15" customHeight="1">
      <c r="A2934" s="223"/>
      <c r="B2934" s="223"/>
      <c r="C2934" s="224"/>
      <c r="D2934" s="223"/>
      <c r="E2934" s="223"/>
      <c r="F2934" s="223"/>
      <c r="G2934" s="223"/>
      <c r="H2934" s="223"/>
      <c r="I2934" s="223"/>
      <c r="J2934" s="225"/>
      <c r="K2934" s="223"/>
      <c r="L2934" s="223"/>
      <c r="M2934" s="223"/>
      <c r="N2934" s="223"/>
      <c r="O2934" s="231"/>
      <c r="P2934" s="231"/>
      <c r="Q2934" s="231"/>
      <c r="R2934" s="231"/>
      <c r="S2934" s="223"/>
      <c r="T2934" s="231"/>
      <c r="U2934" s="231"/>
      <c r="V2934" s="231"/>
      <c r="W2934" s="251" t="str">
        <f t="shared" si="45"/>
        <v/>
      </c>
    </row>
    <row r="2935" spans="1:23" ht="15" customHeight="1">
      <c r="A2935" s="223"/>
      <c r="B2935" s="223"/>
      <c r="C2935" s="224"/>
      <c r="D2935" s="223"/>
      <c r="E2935" s="223"/>
      <c r="F2935" s="223"/>
      <c r="G2935" s="223"/>
      <c r="H2935" s="223"/>
      <c r="I2935" s="223"/>
      <c r="J2935" s="225"/>
      <c r="K2935" s="223"/>
      <c r="L2935" s="223"/>
      <c r="M2935" s="223"/>
      <c r="N2935" s="223"/>
      <c r="O2935" s="231"/>
      <c r="P2935" s="231"/>
      <c r="Q2935" s="231"/>
      <c r="R2935" s="231"/>
      <c r="S2935" s="223"/>
      <c r="T2935" s="231"/>
      <c r="U2935" s="231"/>
      <c r="V2935" s="231"/>
      <c r="W2935" s="251" t="str">
        <f t="shared" si="45"/>
        <v/>
      </c>
    </row>
    <row r="2936" spans="1:23" ht="15" customHeight="1">
      <c r="A2936" s="223"/>
      <c r="B2936" s="223"/>
      <c r="C2936" s="224"/>
      <c r="D2936" s="223"/>
      <c r="E2936" s="223"/>
      <c r="F2936" s="223"/>
      <c r="G2936" s="223"/>
      <c r="H2936" s="223"/>
      <c r="I2936" s="223"/>
      <c r="J2936" s="225"/>
      <c r="K2936" s="223"/>
      <c r="L2936" s="223"/>
      <c r="M2936" s="223"/>
      <c r="N2936" s="223"/>
      <c r="O2936" s="231"/>
      <c r="P2936" s="231"/>
      <c r="Q2936" s="231"/>
      <c r="R2936" s="231"/>
      <c r="S2936" s="223"/>
      <c r="T2936" s="231"/>
      <c r="U2936" s="231"/>
      <c r="V2936" s="231"/>
      <c r="W2936" s="251" t="str">
        <f t="shared" si="45"/>
        <v/>
      </c>
    </row>
    <row r="2937" spans="1:23" ht="15" customHeight="1">
      <c r="A2937" s="223"/>
      <c r="B2937" s="223"/>
      <c r="C2937" s="224"/>
      <c r="D2937" s="223"/>
      <c r="E2937" s="223"/>
      <c r="F2937" s="223"/>
      <c r="G2937" s="223"/>
      <c r="H2937" s="223"/>
      <c r="I2937" s="223"/>
      <c r="J2937" s="225"/>
      <c r="K2937" s="223"/>
      <c r="L2937" s="223"/>
      <c r="M2937" s="223"/>
      <c r="N2937" s="223"/>
      <c r="O2937" s="231"/>
      <c r="P2937" s="231"/>
      <c r="Q2937" s="231"/>
      <c r="R2937" s="231"/>
      <c r="S2937" s="223"/>
      <c r="T2937" s="231"/>
      <c r="U2937" s="231"/>
      <c r="V2937" s="231"/>
      <c r="W2937" s="251" t="str">
        <f t="shared" si="45"/>
        <v/>
      </c>
    </row>
    <row r="2938" spans="1:23" ht="15" customHeight="1">
      <c r="A2938" s="223"/>
      <c r="B2938" s="223"/>
      <c r="C2938" s="224"/>
      <c r="D2938" s="223"/>
      <c r="E2938" s="223"/>
      <c r="F2938" s="223"/>
      <c r="G2938" s="223"/>
      <c r="H2938" s="223"/>
      <c r="I2938" s="223"/>
      <c r="J2938" s="225"/>
      <c r="K2938" s="223"/>
      <c r="L2938" s="223"/>
      <c r="M2938" s="223"/>
      <c r="N2938" s="223"/>
      <c r="O2938" s="231"/>
      <c r="P2938" s="231"/>
      <c r="Q2938" s="231"/>
      <c r="R2938" s="231"/>
      <c r="S2938" s="223"/>
      <c r="T2938" s="231"/>
      <c r="U2938" s="231"/>
      <c r="V2938" s="231"/>
      <c r="W2938" s="251" t="str">
        <f t="shared" si="45"/>
        <v/>
      </c>
    </row>
    <row r="2939" spans="1:23" ht="15" customHeight="1">
      <c r="A2939" s="223"/>
      <c r="B2939" s="223"/>
      <c r="C2939" s="224"/>
      <c r="D2939" s="223"/>
      <c r="E2939" s="223"/>
      <c r="F2939" s="223"/>
      <c r="G2939" s="223"/>
      <c r="H2939" s="223"/>
      <c r="I2939" s="223"/>
      <c r="J2939" s="225"/>
      <c r="K2939" s="223"/>
      <c r="L2939" s="223"/>
      <c r="M2939" s="223"/>
      <c r="N2939" s="223"/>
      <c r="O2939" s="231"/>
      <c r="P2939" s="231"/>
      <c r="Q2939" s="231"/>
      <c r="R2939" s="231"/>
      <c r="S2939" s="223"/>
      <c r="T2939" s="231"/>
      <c r="U2939" s="231"/>
      <c r="V2939" s="231"/>
      <c r="W2939" s="251" t="str">
        <f t="shared" si="45"/>
        <v/>
      </c>
    </row>
    <row r="2940" spans="1:23" ht="15" customHeight="1">
      <c r="A2940" s="223"/>
      <c r="B2940" s="223"/>
      <c r="C2940" s="224"/>
      <c r="D2940" s="223"/>
      <c r="E2940" s="223"/>
      <c r="F2940" s="223"/>
      <c r="G2940" s="223"/>
      <c r="H2940" s="223"/>
      <c r="I2940" s="223"/>
      <c r="J2940" s="225"/>
      <c r="K2940" s="223"/>
      <c r="L2940" s="223"/>
      <c r="M2940" s="223"/>
      <c r="N2940" s="223"/>
      <c r="O2940" s="231"/>
      <c r="P2940" s="231"/>
      <c r="Q2940" s="231"/>
      <c r="R2940" s="231"/>
      <c r="S2940" s="223"/>
      <c r="T2940" s="231"/>
      <c r="U2940" s="231"/>
      <c r="V2940" s="231"/>
      <c r="W2940" s="251" t="str">
        <f t="shared" si="45"/>
        <v/>
      </c>
    </row>
    <row r="2941" spans="1:23" ht="15" customHeight="1">
      <c r="A2941" s="223"/>
      <c r="B2941" s="223"/>
      <c r="C2941" s="224"/>
      <c r="D2941" s="223"/>
      <c r="E2941" s="223"/>
      <c r="F2941" s="223"/>
      <c r="G2941" s="223"/>
      <c r="H2941" s="223"/>
      <c r="I2941" s="223"/>
      <c r="J2941" s="225"/>
      <c r="K2941" s="223"/>
      <c r="L2941" s="223"/>
      <c r="M2941" s="223"/>
      <c r="N2941" s="223"/>
      <c r="O2941" s="231"/>
      <c r="P2941" s="231"/>
      <c r="Q2941" s="231"/>
      <c r="R2941" s="231"/>
      <c r="S2941" s="223"/>
      <c r="T2941" s="231"/>
      <c r="U2941" s="231"/>
      <c r="V2941" s="231"/>
      <c r="W2941" s="251" t="str">
        <f t="shared" si="45"/>
        <v/>
      </c>
    </row>
    <row r="2942" spans="1:23" ht="15" customHeight="1">
      <c r="A2942" s="223"/>
      <c r="B2942" s="223"/>
      <c r="C2942" s="224"/>
      <c r="D2942" s="223"/>
      <c r="E2942" s="223"/>
      <c r="F2942" s="223"/>
      <c r="G2942" s="223"/>
      <c r="H2942" s="223"/>
      <c r="I2942" s="223"/>
      <c r="J2942" s="225"/>
      <c r="K2942" s="223"/>
      <c r="L2942" s="223"/>
      <c r="M2942" s="223"/>
      <c r="N2942" s="223"/>
      <c r="O2942" s="231"/>
      <c r="P2942" s="231"/>
      <c r="Q2942" s="231"/>
      <c r="R2942" s="231"/>
      <c r="S2942" s="223"/>
      <c r="T2942" s="231"/>
      <c r="U2942" s="231"/>
      <c r="V2942" s="231"/>
      <c r="W2942" s="251" t="str">
        <f t="shared" si="45"/>
        <v/>
      </c>
    </row>
    <row r="2943" spans="1:23" ht="15" customHeight="1">
      <c r="A2943" s="223"/>
      <c r="B2943" s="223"/>
      <c r="C2943" s="224"/>
      <c r="D2943" s="223"/>
      <c r="E2943" s="223"/>
      <c r="F2943" s="223"/>
      <c r="G2943" s="223"/>
      <c r="H2943" s="223"/>
      <c r="I2943" s="223"/>
      <c r="J2943" s="225"/>
      <c r="K2943" s="223"/>
      <c r="L2943" s="223"/>
      <c r="M2943" s="223"/>
      <c r="N2943" s="223"/>
      <c r="O2943" s="231"/>
      <c r="P2943" s="231"/>
      <c r="Q2943" s="231"/>
      <c r="R2943" s="231"/>
      <c r="S2943" s="223"/>
      <c r="T2943" s="231"/>
      <c r="U2943" s="231"/>
      <c r="V2943" s="231"/>
      <c r="W2943" s="251" t="str">
        <f t="shared" si="45"/>
        <v/>
      </c>
    </row>
    <row r="2944" spans="1:23" ht="15" customHeight="1">
      <c r="A2944" s="223"/>
      <c r="B2944" s="223"/>
      <c r="C2944" s="224"/>
      <c r="D2944" s="223"/>
      <c r="E2944" s="223"/>
      <c r="F2944" s="223"/>
      <c r="G2944" s="223"/>
      <c r="H2944" s="223"/>
      <c r="I2944" s="223"/>
      <c r="J2944" s="225"/>
      <c r="K2944" s="223"/>
      <c r="L2944" s="223"/>
      <c r="M2944" s="223"/>
      <c r="N2944" s="223"/>
      <c r="O2944" s="231"/>
      <c r="P2944" s="231"/>
      <c r="Q2944" s="231"/>
      <c r="R2944" s="231"/>
      <c r="S2944" s="223"/>
      <c r="T2944" s="231"/>
      <c r="U2944" s="231"/>
      <c r="V2944" s="231"/>
      <c r="W2944" s="251" t="str">
        <f t="shared" si="45"/>
        <v/>
      </c>
    </row>
    <row r="2945" spans="1:23" ht="15" customHeight="1">
      <c r="A2945" s="223"/>
      <c r="B2945" s="223"/>
      <c r="C2945" s="224"/>
      <c r="D2945" s="223"/>
      <c r="E2945" s="223"/>
      <c r="F2945" s="223"/>
      <c r="G2945" s="223"/>
      <c r="H2945" s="223"/>
      <c r="I2945" s="223"/>
      <c r="J2945" s="225"/>
      <c r="K2945" s="223"/>
      <c r="L2945" s="223"/>
      <c r="M2945" s="223"/>
      <c r="N2945" s="223"/>
      <c r="O2945" s="231"/>
      <c r="P2945" s="231"/>
      <c r="Q2945" s="231"/>
      <c r="R2945" s="231"/>
      <c r="S2945" s="223"/>
      <c r="T2945" s="231"/>
      <c r="U2945" s="231"/>
      <c r="V2945" s="231"/>
      <c r="W2945" s="251" t="str">
        <f t="shared" si="45"/>
        <v/>
      </c>
    </row>
    <row r="2946" spans="1:23" ht="15" customHeight="1">
      <c r="A2946" s="223"/>
      <c r="B2946" s="223"/>
      <c r="C2946" s="224"/>
      <c r="D2946" s="223"/>
      <c r="E2946" s="223"/>
      <c r="F2946" s="223"/>
      <c r="G2946" s="223"/>
      <c r="H2946" s="223"/>
      <c r="I2946" s="223"/>
      <c r="J2946" s="225"/>
      <c r="K2946" s="223"/>
      <c r="L2946" s="223"/>
      <c r="M2946" s="223"/>
      <c r="N2946" s="223"/>
      <c r="O2946" s="231"/>
      <c r="P2946" s="231"/>
      <c r="Q2946" s="231"/>
      <c r="R2946" s="231"/>
      <c r="S2946" s="223"/>
      <c r="T2946" s="231"/>
      <c r="U2946" s="231"/>
      <c r="V2946" s="231"/>
      <c r="W2946" s="251" t="str">
        <f t="shared" si="45"/>
        <v/>
      </c>
    </row>
    <row r="2947" spans="1:23" ht="15" customHeight="1">
      <c r="A2947" s="223"/>
      <c r="B2947" s="223"/>
      <c r="C2947" s="224"/>
      <c r="D2947" s="223"/>
      <c r="E2947" s="223"/>
      <c r="F2947" s="223"/>
      <c r="G2947" s="223"/>
      <c r="H2947" s="223"/>
      <c r="I2947" s="223"/>
      <c r="J2947" s="225"/>
      <c r="K2947" s="223"/>
      <c r="L2947" s="223"/>
      <c r="M2947" s="223"/>
      <c r="N2947" s="223"/>
      <c r="O2947" s="231"/>
      <c r="P2947" s="231"/>
      <c r="Q2947" s="231"/>
      <c r="R2947" s="231"/>
      <c r="S2947" s="223"/>
      <c r="T2947" s="231"/>
      <c r="U2947" s="231"/>
      <c r="V2947" s="231"/>
      <c r="W2947" s="251" t="str">
        <f t="shared" si="45"/>
        <v/>
      </c>
    </row>
    <row r="2948" spans="1:23" ht="15" customHeight="1">
      <c r="A2948" s="223"/>
      <c r="B2948" s="223"/>
      <c r="C2948" s="224"/>
      <c r="D2948" s="223"/>
      <c r="E2948" s="223"/>
      <c r="F2948" s="223"/>
      <c r="G2948" s="223"/>
      <c r="H2948" s="223"/>
      <c r="I2948" s="223"/>
      <c r="J2948" s="225"/>
      <c r="K2948" s="223"/>
      <c r="L2948" s="223"/>
      <c r="M2948" s="223"/>
      <c r="N2948" s="223"/>
      <c r="O2948" s="231"/>
      <c r="P2948" s="231"/>
      <c r="Q2948" s="231"/>
      <c r="R2948" s="231"/>
      <c r="S2948" s="223"/>
      <c r="T2948" s="231"/>
      <c r="U2948" s="231"/>
      <c r="V2948" s="231"/>
      <c r="W2948" s="251" t="str">
        <f t="shared" ref="W2948:W3011" si="46">IF($O2948="YES",$O$2&amp;", ","")&amp;IF($P2948="YES",$P$2&amp;", ","")&amp;IF($Q2948="YES",$Q$2&amp;", ","")&amp;IF($R2948="YES",$R$2&amp;", ","")</f>
        <v/>
      </c>
    </row>
    <row r="2949" spans="1:23" ht="15" customHeight="1">
      <c r="A2949" s="223"/>
      <c r="B2949" s="223"/>
      <c r="C2949" s="224"/>
      <c r="D2949" s="223"/>
      <c r="E2949" s="223"/>
      <c r="F2949" s="223"/>
      <c r="G2949" s="223"/>
      <c r="H2949" s="223"/>
      <c r="I2949" s="223"/>
      <c r="J2949" s="225"/>
      <c r="K2949" s="223"/>
      <c r="L2949" s="223"/>
      <c r="M2949" s="223"/>
      <c r="N2949" s="223"/>
      <c r="O2949" s="231"/>
      <c r="P2949" s="231"/>
      <c r="Q2949" s="231"/>
      <c r="R2949" s="231"/>
      <c r="S2949" s="223"/>
      <c r="T2949" s="231"/>
      <c r="U2949" s="231"/>
      <c r="V2949" s="231"/>
      <c r="W2949" s="251" t="str">
        <f t="shared" si="46"/>
        <v/>
      </c>
    </row>
    <row r="2950" spans="1:23" ht="15" customHeight="1">
      <c r="A2950" s="223"/>
      <c r="B2950" s="223"/>
      <c r="C2950" s="224"/>
      <c r="D2950" s="223"/>
      <c r="E2950" s="223"/>
      <c r="F2950" s="223"/>
      <c r="G2950" s="223"/>
      <c r="H2950" s="223"/>
      <c r="I2950" s="223"/>
      <c r="J2950" s="225"/>
      <c r="K2950" s="223"/>
      <c r="L2950" s="223"/>
      <c r="M2950" s="223"/>
      <c r="N2950" s="223"/>
      <c r="O2950" s="231"/>
      <c r="P2950" s="231"/>
      <c r="Q2950" s="231"/>
      <c r="R2950" s="231"/>
      <c r="S2950" s="223"/>
      <c r="T2950" s="231"/>
      <c r="U2950" s="231"/>
      <c r="V2950" s="231"/>
      <c r="W2950" s="251" t="str">
        <f t="shared" si="46"/>
        <v/>
      </c>
    </row>
    <row r="2951" spans="1:23" ht="15" customHeight="1">
      <c r="A2951" s="223"/>
      <c r="B2951" s="223"/>
      <c r="C2951" s="224"/>
      <c r="D2951" s="223"/>
      <c r="E2951" s="223"/>
      <c r="F2951" s="223"/>
      <c r="G2951" s="223"/>
      <c r="H2951" s="223"/>
      <c r="I2951" s="223"/>
      <c r="J2951" s="225"/>
      <c r="K2951" s="223"/>
      <c r="L2951" s="223"/>
      <c r="M2951" s="223"/>
      <c r="N2951" s="223"/>
      <c r="O2951" s="231"/>
      <c r="P2951" s="231"/>
      <c r="Q2951" s="231"/>
      <c r="R2951" s="231"/>
      <c r="S2951" s="223"/>
      <c r="T2951" s="231"/>
      <c r="U2951" s="231"/>
      <c r="V2951" s="231"/>
      <c r="W2951" s="251" t="str">
        <f t="shared" si="46"/>
        <v/>
      </c>
    </row>
    <row r="2952" spans="1:23" ht="15" customHeight="1">
      <c r="A2952" s="223"/>
      <c r="B2952" s="223"/>
      <c r="C2952" s="224"/>
      <c r="D2952" s="223"/>
      <c r="E2952" s="223"/>
      <c r="F2952" s="223"/>
      <c r="G2952" s="223"/>
      <c r="H2952" s="223"/>
      <c r="I2952" s="223"/>
      <c r="J2952" s="225"/>
      <c r="K2952" s="223"/>
      <c r="L2952" s="223"/>
      <c r="M2952" s="223"/>
      <c r="N2952" s="223"/>
      <c r="O2952" s="231"/>
      <c r="P2952" s="231"/>
      <c r="Q2952" s="231"/>
      <c r="R2952" s="231"/>
      <c r="S2952" s="223"/>
      <c r="T2952" s="231"/>
      <c r="U2952" s="231"/>
      <c r="V2952" s="231"/>
      <c r="W2952" s="251" t="str">
        <f t="shared" si="46"/>
        <v/>
      </c>
    </row>
    <row r="2953" spans="1:23" ht="15" customHeight="1">
      <c r="A2953" s="223"/>
      <c r="B2953" s="223"/>
      <c r="C2953" s="224"/>
      <c r="D2953" s="223"/>
      <c r="E2953" s="223"/>
      <c r="F2953" s="223"/>
      <c r="G2953" s="223"/>
      <c r="H2953" s="223"/>
      <c r="I2953" s="223"/>
      <c r="J2953" s="225"/>
      <c r="K2953" s="223"/>
      <c r="L2953" s="223"/>
      <c r="M2953" s="223"/>
      <c r="N2953" s="223"/>
      <c r="O2953" s="231"/>
      <c r="P2953" s="231"/>
      <c r="Q2953" s="231"/>
      <c r="R2953" s="231"/>
      <c r="S2953" s="223"/>
      <c r="T2953" s="231"/>
      <c r="U2953" s="231"/>
      <c r="V2953" s="231"/>
      <c r="W2953" s="251" t="str">
        <f t="shared" si="46"/>
        <v/>
      </c>
    </row>
    <row r="2954" spans="1:23" ht="15" customHeight="1">
      <c r="A2954" s="223"/>
      <c r="B2954" s="223"/>
      <c r="C2954" s="224"/>
      <c r="D2954" s="223"/>
      <c r="E2954" s="223"/>
      <c r="F2954" s="223"/>
      <c r="G2954" s="223"/>
      <c r="H2954" s="223"/>
      <c r="I2954" s="223"/>
      <c r="J2954" s="225"/>
      <c r="K2954" s="223"/>
      <c r="L2954" s="223"/>
      <c r="M2954" s="223"/>
      <c r="N2954" s="223"/>
      <c r="O2954" s="231"/>
      <c r="P2954" s="231"/>
      <c r="Q2954" s="231"/>
      <c r="R2954" s="231"/>
      <c r="S2954" s="223"/>
      <c r="T2954" s="231"/>
      <c r="U2954" s="231"/>
      <c r="V2954" s="231"/>
      <c r="W2954" s="251" t="str">
        <f t="shared" si="46"/>
        <v/>
      </c>
    </row>
    <row r="2955" spans="1:23" ht="15" customHeight="1">
      <c r="A2955" s="223"/>
      <c r="B2955" s="223"/>
      <c r="C2955" s="224"/>
      <c r="D2955" s="223"/>
      <c r="E2955" s="223"/>
      <c r="F2955" s="223"/>
      <c r="G2955" s="223"/>
      <c r="H2955" s="223"/>
      <c r="I2955" s="223"/>
      <c r="J2955" s="225"/>
      <c r="K2955" s="223"/>
      <c r="L2955" s="223"/>
      <c r="M2955" s="223"/>
      <c r="N2955" s="223"/>
      <c r="O2955" s="231"/>
      <c r="P2955" s="231"/>
      <c r="Q2955" s="231"/>
      <c r="R2955" s="231"/>
      <c r="S2955" s="223"/>
      <c r="T2955" s="231"/>
      <c r="U2955" s="231"/>
      <c r="V2955" s="231"/>
      <c r="W2955" s="251" t="str">
        <f t="shared" si="46"/>
        <v/>
      </c>
    </row>
    <row r="2956" spans="1:23" ht="15" customHeight="1">
      <c r="A2956" s="223"/>
      <c r="B2956" s="223"/>
      <c r="C2956" s="224"/>
      <c r="D2956" s="223"/>
      <c r="E2956" s="223"/>
      <c r="F2956" s="223"/>
      <c r="G2956" s="223"/>
      <c r="H2956" s="223"/>
      <c r="I2956" s="223"/>
      <c r="J2956" s="225"/>
      <c r="K2956" s="223"/>
      <c r="L2956" s="223"/>
      <c r="M2956" s="223"/>
      <c r="N2956" s="223"/>
      <c r="O2956" s="231"/>
      <c r="P2956" s="231"/>
      <c r="Q2956" s="231"/>
      <c r="R2956" s="231"/>
      <c r="S2956" s="223"/>
      <c r="T2956" s="231"/>
      <c r="U2956" s="231"/>
      <c r="V2956" s="231"/>
      <c r="W2956" s="251" t="str">
        <f t="shared" si="46"/>
        <v/>
      </c>
    </row>
    <row r="2957" spans="1:23" ht="15" customHeight="1">
      <c r="A2957" s="223"/>
      <c r="B2957" s="223"/>
      <c r="C2957" s="224"/>
      <c r="D2957" s="223"/>
      <c r="E2957" s="223"/>
      <c r="F2957" s="223"/>
      <c r="G2957" s="223"/>
      <c r="H2957" s="223"/>
      <c r="I2957" s="223"/>
      <c r="J2957" s="225"/>
      <c r="K2957" s="223"/>
      <c r="L2957" s="223"/>
      <c r="M2957" s="223"/>
      <c r="N2957" s="223"/>
      <c r="O2957" s="231"/>
      <c r="P2957" s="231"/>
      <c r="Q2957" s="231"/>
      <c r="R2957" s="231"/>
      <c r="S2957" s="223"/>
      <c r="T2957" s="231"/>
      <c r="U2957" s="231"/>
      <c r="V2957" s="231"/>
      <c r="W2957" s="251" t="str">
        <f t="shared" si="46"/>
        <v/>
      </c>
    </row>
    <row r="2958" spans="1:23" ht="15" customHeight="1">
      <c r="A2958" s="223"/>
      <c r="B2958" s="223"/>
      <c r="C2958" s="224"/>
      <c r="D2958" s="223"/>
      <c r="E2958" s="223"/>
      <c r="F2958" s="223"/>
      <c r="G2958" s="223"/>
      <c r="H2958" s="223"/>
      <c r="I2958" s="223"/>
      <c r="J2958" s="225"/>
      <c r="K2958" s="223"/>
      <c r="L2958" s="223"/>
      <c r="M2958" s="223"/>
      <c r="N2958" s="223"/>
      <c r="O2958" s="231"/>
      <c r="P2958" s="231"/>
      <c r="Q2958" s="231"/>
      <c r="R2958" s="231"/>
      <c r="S2958" s="223"/>
      <c r="T2958" s="231"/>
      <c r="U2958" s="231"/>
      <c r="V2958" s="231"/>
      <c r="W2958" s="251" t="str">
        <f t="shared" si="46"/>
        <v/>
      </c>
    </row>
    <row r="2959" spans="1:23" ht="15" customHeight="1">
      <c r="A2959" s="223"/>
      <c r="B2959" s="223"/>
      <c r="C2959" s="224"/>
      <c r="D2959" s="223"/>
      <c r="E2959" s="223"/>
      <c r="F2959" s="223"/>
      <c r="G2959" s="223"/>
      <c r="H2959" s="223"/>
      <c r="I2959" s="223"/>
      <c r="J2959" s="225"/>
      <c r="K2959" s="223"/>
      <c r="L2959" s="223"/>
      <c r="M2959" s="223"/>
      <c r="N2959" s="223"/>
      <c r="O2959" s="231"/>
      <c r="P2959" s="231"/>
      <c r="Q2959" s="231"/>
      <c r="R2959" s="231"/>
      <c r="S2959" s="223"/>
      <c r="T2959" s="231"/>
      <c r="U2959" s="231"/>
      <c r="V2959" s="231"/>
      <c r="W2959" s="251" t="str">
        <f t="shared" si="46"/>
        <v/>
      </c>
    </row>
    <row r="2960" spans="1:23" ht="15" customHeight="1">
      <c r="A2960" s="223"/>
      <c r="B2960" s="223"/>
      <c r="C2960" s="224"/>
      <c r="D2960" s="223"/>
      <c r="E2960" s="223"/>
      <c r="F2960" s="223"/>
      <c r="G2960" s="223"/>
      <c r="H2960" s="223"/>
      <c r="I2960" s="223"/>
      <c r="J2960" s="225"/>
      <c r="K2960" s="223"/>
      <c r="L2960" s="223"/>
      <c r="M2960" s="223"/>
      <c r="N2960" s="223"/>
      <c r="O2960" s="231"/>
      <c r="P2960" s="231"/>
      <c r="Q2960" s="231"/>
      <c r="R2960" s="231"/>
      <c r="S2960" s="223"/>
      <c r="T2960" s="231"/>
      <c r="U2960" s="231"/>
      <c r="V2960" s="231"/>
      <c r="W2960" s="251" t="str">
        <f t="shared" si="46"/>
        <v/>
      </c>
    </row>
    <row r="2961" spans="1:23" ht="15" customHeight="1">
      <c r="A2961" s="223"/>
      <c r="B2961" s="223"/>
      <c r="C2961" s="224"/>
      <c r="D2961" s="223"/>
      <c r="E2961" s="223"/>
      <c r="F2961" s="223"/>
      <c r="G2961" s="223"/>
      <c r="H2961" s="223"/>
      <c r="I2961" s="223"/>
      <c r="J2961" s="225"/>
      <c r="K2961" s="223"/>
      <c r="L2961" s="223"/>
      <c r="M2961" s="223"/>
      <c r="N2961" s="223"/>
      <c r="O2961" s="231"/>
      <c r="P2961" s="231"/>
      <c r="Q2961" s="231"/>
      <c r="R2961" s="231"/>
      <c r="S2961" s="223"/>
      <c r="T2961" s="231"/>
      <c r="U2961" s="231"/>
      <c r="V2961" s="231"/>
      <c r="W2961" s="251" t="str">
        <f t="shared" si="46"/>
        <v/>
      </c>
    </row>
    <row r="2962" spans="1:23" ht="15" customHeight="1">
      <c r="A2962" s="223"/>
      <c r="B2962" s="223"/>
      <c r="C2962" s="224"/>
      <c r="D2962" s="223"/>
      <c r="E2962" s="223"/>
      <c r="F2962" s="223"/>
      <c r="G2962" s="223"/>
      <c r="H2962" s="223"/>
      <c r="I2962" s="223"/>
      <c r="J2962" s="225"/>
      <c r="K2962" s="223"/>
      <c r="L2962" s="223"/>
      <c r="M2962" s="223"/>
      <c r="N2962" s="223"/>
      <c r="O2962" s="231"/>
      <c r="P2962" s="231"/>
      <c r="Q2962" s="231"/>
      <c r="R2962" s="231"/>
      <c r="S2962" s="223"/>
      <c r="T2962" s="231"/>
      <c r="U2962" s="231"/>
      <c r="V2962" s="231"/>
      <c r="W2962" s="251" t="str">
        <f t="shared" si="46"/>
        <v/>
      </c>
    </row>
    <row r="2963" spans="1:23" ht="15" customHeight="1">
      <c r="A2963" s="223"/>
      <c r="B2963" s="223"/>
      <c r="C2963" s="224"/>
      <c r="D2963" s="223"/>
      <c r="E2963" s="223"/>
      <c r="F2963" s="223"/>
      <c r="G2963" s="223"/>
      <c r="H2963" s="223"/>
      <c r="I2963" s="223"/>
      <c r="J2963" s="225"/>
      <c r="K2963" s="223"/>
      <c r="L2963" s="223"/>
      <c r="M2963" s="223"/>
      <c r="N2963" s="223"/>
      <c r="O2963" s="231"/>
      <c r="P2963" s="231"/>
      <c r="Q2963" s="231"/>
      <c r="R2963" s="231"/>
      <c r="S2963" s="223"/>
      <c r="T2963" s="231"/>
      <c r="U2963" s="231"/>
      <c r="V2963" s="231"/>
      <c r="W2963" s="251" t="str">
        <f t="shared" si="46"/>
        <v/>
      </c>
    </row>
    <row r="2964" spans="1:23" ht="15" customHeight="1">
      <c r="A2964" s="223"/>
      <c r="B2964" s="223"/>
      <c r="C2964" s="224"/>
      <c r="D2964" s="223"/>
      <c r="E2964" s="223"/>
      <c r="F2964" s="223"/>
      <c r="G2964" s="223"/>
      <c r="H2964" s="223"/>
      <c r="I2964" s="223"/>
      <c r="J2964" s="225"/>
      <c r="K2964" s="223"/>
      <c r="L2964" s="223"/>
      <c r="M2964" s="223"/>
      <c r="N2964" s="223"/>
      <c r="O2964" s="231"/>
      <c r="P2964" s="231"/>
      <c r="Q2964" s="231"/>
      <c r="R2964" s="231"/>
      <c r="S2964" s="223"/>
      <c r="T2964" s="231"/>
      <c r="U2964" s="231"/>
      <c r="V2964" s="231"/>
      <c r="W2964" s="251" t="str">
        <f t="shared" si="46"/>
        <v/>
      </c>
    </row>
    <row r="2965" spans="1:23" ht="15" customHeight="1">
      <c r="A2965" s="223"/>
      <c r="B2965" s="223"/>
      <c r="C2965" s="224"/>
      <c r="D2965" s="223"/>
      <c r="E2965" s="223"/>
      <c r="F2965" s="223"/>
      <c r="G2965" s="223"/>
      <c r="H2965" s="223"/>
      <c r="I2965" s="223"/>
      <c r="J2965" s="225"/>
      <c r="K2965" s="223"/>
      <c r="L2965" s="223"/>
      <c r="M2965" s="223"/>
      <c r="N2965" s="223"/>
      <c r="O2965" s="231"/>
      <c r="P2965" s="231"/>
      <c r="Q2965" s="231"/>
      <c r="R2965" s="231"/>
      <c r="S2965" s="223"/>
      <c r="T2965" s="231"/>
      <c r="U2965" s="231"/>
      <c r="V2965" s="231"/>
      <c r="W2965" s="251" t="str">
        <f t="shared" si="46"/>
        <v/>
      </c>
    </row>
    <row r="2966" spans="1:23" ht="15" customHeight="1">
      <c r="A2966" s="223"/>
      <c r="B2966" s="223"/>
      <c r="C2966" s="224"/>
      <c r="D2966" s="223"/>
      <c r="E2966" s="223"/>
      <c r="F2966" s="223"/>
      <c r="G2966" s="223"/>
      <c r="H2966" s="223"/>
      <c r="I2966" s="223"/>
      <c r="J2966" s="225"/>
      <c r="K2966" s="223"/>
      <c r="L2966" s="223"/>
      <c r="M2966" s="223"/>
      <c r="N2966" s="223"/>
      <c r="O2966" s="231"/>
      <c r="P2966" s="231"/>
      <c r="Q2966" s="231"/>
      <c r="R2966" s="231"/>
      <c r="S2966" s="223"/>
      <c r="T2966" s="231"/>
      <c r="U2966" s="231"/>
      <c r="V2966" s="231"/>
      <c r="W2966" s="251" t="str">
        <f t="shared" si="46"/>
        <v/>
      </c>
    </row>
    <row r="2967" spans="1:23" ht="15" customHeight="1">
      <c r="A2967" s="223"/>
      <c r="B2967" s="223"/>
      <c r="C2967" s="224"/>
      <c r="D2967" s="223"/>
      <c r="E2967" s="223"/>
      <c r="F2967" s="223"/>
      <c r="G2967" s="223"/>
      <c r="H2967" s="223"/>
      <c r="I2967" s="223"/>
      <c r="J2967" s="225"/>
      <c r="K2967" s="223"/>
      <c r="L2967" s="223"/>
      <c r="M2967" s="223"/>
      <c r="N2967" s="223"/>
      <c r="O2967" s="231"/>
      <c r="P2967" s="231"/>
      <c r="Q2967" s="231"/>
      <c r="R2967" s="231"/>
      <c r="S2967" s="223"/>
      <c r="T2967" s="231"/>
      <c r="U2967" s="231"/>
      <c r="V2967" s="231"/>
      <c r="W2967" s="251" t="str">
        <f t="shared" si="46"/>
        <v/>
      </c>
    </row>
    <row r="2968" spans="1:23" ht="15" customHeight="1">
      <c r="A2968" s="223"/>
      <c r="B2968" s="223"/>
      <c r="C2968" s="224"/>
      <c r="D2968" s="223"/>
      <c r="E2968" s="223"/>
      <c r="F2968" s="223"/>
      <c r="G2968" s="223"/>
      <c r="H2968" s="223"/>
      <c r="I2968" s="223"/>
      <c r="J2968" s="225"/>
      <c r="K2968" s="223"/>
      <c r="L2968" s="223"/>
      <c r="M2968" s="223"/>
      <c r="N2968" s="223"/>
      <c r="O2968" s="231"/>
      <c r="P2968" s="231"/>
      <c r="Q2968" s="231"/>
      <c r="R2968" s="231"/>
      <c r="S2968" s="223"/>
      <c r="T2968" s="231"/>
      <c r="U2968" s="231"/>
      <c r="V2968" s="231"/>
      <c r="W2968" s="251" t="str">
        <f t="shared" si="46"/>
        <v/>
      </c>
    </row>
    <row r="2969" spans="1:23" ht="15" customHeight="1">
      <c r="A2969" s="223"/>
      <c r="B2969" s="223"/>
      <c r="C2969" s="224"/>
      <c r="D2969" s="223"/>
      <c r="E2969" s="223"/>
      <c r="F2969" s="223"/>
      <c r="G2969" s="223"/>
      <c r="H2969" s="223"/>
      <c r="I2969" s="223"/>
      <c r="J2969" s="225"/>
      <c r="K2969" s="223"/>
      <c r="L2969" s="223"/>
      <c r="M2969" s="223"/>
      <c r="N2969" s="223"/>
      <c r="O2969" s="231"/>
      <c r="P2969" s="231"/>
      <c r="Q2969" s="231"/>
      <c r="R2969" s="231"/>
      <c r="S2969" s="223"/>
      <c r="T2969" s="231"/>
      <c r="U2969" s="231"/>
      <c r="V2969" s="231"/>
      <c r="W2969" s="251" t="str">
        <f t="shared" si="46"/>
        <v/>
      </c>
    </row>
    <row r="2970" spans="1:23" ht="15" customHeight="1">
      <c r="A2970" s="223"/>
      <c r="B2970" s="223"/>
      <c r="C2970" s="224"/>
      <c r="D2970" s="223"/>
      <c r="E2970" s="223"/>
      <c r="F2970" s="223"/>
      <c r="G2970" s="223"/>
      <c r="H2970" s="223"/>
      <c r="I2970" s="223"/>
      <c r="J2970" s="225"/>
      <c r="K2970" s="223"/>
      <c r="L2970" s="223"/>
      <c r="M2970" s="223"/>
      <c r="N2970" s="223"/>
      <c r="O2970" s="231"/>
      <c r="P2970" s="231"/>
      <c r="Q2970" s="231"/>
      <c r="R2970" s="231"/>
      <c r="S2970" s="223"/>
      <c r="T2970" s="231"/>
      <c r="U2970" s="231"/>
      <c r="V2970" s="231"/>
      <c r="W2970" s="251" t="str">
        <f t="shared" si="46"/>
        <v/>
      </c>
    </row>
    <row r="2971" spans="1:23" ht="15" customHeight="1">
      <c r="A2971" s="223"/>
      <c r="B2971" s="223"/>
      <c r="C2971" s="224"/>
      <c r="D2971" s="223"/>
      <c r="E2971" s="223"/>
      <c r="F2971" s="223"/>
      <c r="G2971" s="223"/>
      <c r="H2971" s="223"/>
      <c r="I2971" s="223"/>
      <c r="J2971" s="225"/>
      <c r="K2971" s="223"/>
      <c r="L2971" s="223"/>
      <c r="M2971" s="223"/>
      <c r="N2971" s="223"/>
      <c r="O2971" s="231"/>
      <c r="P2971" s="231"/>
      <c r="Q2971" s="231"/>
      <c r="R2971" s="231"/>
      <c r="S2971" s="223"/>
      <c r="T2971" s="231"/>
      <c r="U2971" s="231"/>
      <c r="V2971" s="231"/>
      <c r="W2971" s="251" t="str">
        <f t="shared" si="46"/>
        <v/>
      </c>
    </row>
    <row r="2972" spans="1:23" ht="15" customHeight="1">
      <c r="A2972" s="223"/>
      <c r="B2972" s="223"/>
      <c r="C2972" s="224"/>
      <c r="D2972" s="223"/>
      <c r="E2972" s="223"/>
      <c r="F2972" s="223"/>
      <c r="G2972" s="223"/>
      <c r="H2972" s="223"/>
      <c r="I2972" s="223"/>
      <c r="J2972" s="225"/>
      <c r="K2972" s="223"/>
      <c r="L2972" s="223"/>
      <c r="M2972" s="223"/>
      <c r="N2972" s="223"/>
      <c r="O2972" s="231"/>
      <c r="P2972" s="231"/>
      <c r="Q2972" s="231"/>
      <c r="R2972" s="231"/>
      <c r="S2972" s="223"/>
      <c r="T2972" s="231"/>
      <c r="U2972" s="231"/>
      <c r="V2972" s="231"/>
      <c r="W2972" s="251" t="str">
        <f t="shared" si="46"/>
        <v/>
      </c>
    </row>
    <row r="2973" spans="1:23" ht="15" customHeight="1">
      <c r="A2973" s="223"/>
      <c r="B2973" s="223"/>
      <c r="C2973" s="224"/>
      <c r="D2973" s="223"/>
      <c r="E2973" s="223"/>
      <c r="F2973" s="223"/>
      <c r="G2973" s="223"/>
      <c r="H2973" s="223"/>
      <c r="I2973" s="223"/>
      <c r="J2973" s="225"/>
      <c r="K2973" s="223"/>
      <c r="L2973" s="223"/>
      <c r="M2973" s="223"/>
      <c r="N2973" s="223"/>
      <c r="O2973" s="231"/>
      <c r="P2973" s="231"/>
      <c r="Q2973" s="231"/>
      <c r="R2973" s="231"/>
      <c r="S2973" s="223"/>
      <c r="T2973" s="231"/>
      <c r="U2973" s="231"/>
      <c r="V2973" s="231"/>
      <c r="W2973" s="251" t="str">
        <f t="shared" si="46"/>
        <v/>
      </c>
    </row>
    <row r="2974" spans="1:23" ht="15" customHeight="1">
      <c r="A2974" s="223"/>
      <c r="B2974" s="223"/>
      <c r="C2974" s="224"/>
      <c r="D2974" s="223"/>
      <c r="E2974" s="223"/>
      <c r="F2974" s="223"/>
      <c r="G2974" s="223"/>
      <c r="H2974" s="223"/>
      <c r="I2974" s="223"/>
      <c r="J2974" s="225"/>
      <c r="K2974" s="223"/>
      <c r="L2974" s="223"/>
      <c r="M2974" s="223"/>
      <c r="N2974" s="223"/>
      <c r="O2974" s="231"/>
      <c r="P2974" s="231"/>
      <c r="Q2974" s="231"/>
      <c r="R2974" s="231"/>
      <c r="S2974" s="223"/>
      <c r="T2974" s="231"/>
      <c r="U2974" s="231"/>
      <c r="V2974" s="231"/>
      <c r="W2974" s="251" t="str">
        <f t="shared" si="46"/>
        <v/>
      </c>
    </row>
    <row r="2975" spans="1:23" ht="15" customHeight="1">
      <c r="A2975" s="223"/>
      <c r="B2975" s="223"/>
      <c r="C2975" s="224"/>
      <c r="D2975" s="223"/>
      <c r="E2975" s="223"/>
      <c r="F2975" s="223"/>
      <c r="G2975" s="223"/>
      <c r="H2975" s="223"/>
      <c r="I2975" s="223"/>
      <c r="J2975" s="225"/>
      <c r="K2975" s="223"/>
      <c r="L2975" s="223"/>
      <c r="M2975" s="223"/>
      <c r="N2975" s="223"/>
      <c r="O2975" s="231"/>
      <c r="P2975" s="231"/>
      <c r="Q2975" s="231"/>
      <c r="R2975" s="231"/>
      <c r="S2975" s="223"/>
      <c r="T2975" s="231"/>
      <c r="U2975" s="231"/>
      <c r="V2975" s="231"/>
      <c r="W2975" s="251" t="str">
        <f t="shared" si="46"/>
        <v/>
      </c>
    </row>
    <row r="2976" spans="1:23" ht="15" customHeight="1">
      <c r="A2976" s="223"/>
      <c r="B2976" s="223"/>
      <c r="C2976" s="224"/>
      <c r="D2976" s="223"/>
      <c r="E2976" s="223"/>
      <c r="F2976" s="223"/>
      <c r="G2976" s="223"/>
      <c r="H2976" s="223"/>
      <c r="I2976" s="223"/>
      <c r="J2976" s="225"/>
      <c r="K2976" s="223"/>
      <c r="L2976" s="223"/>
      <c r="M2976" s="223"/>
      <c r="N2976" s="223"/>
      <c r="O2976" s="231"/>
      <c r="P2976" s="231"/>
      <c r="Q2976" s="231"/>
      <c r="R2976" s="231"/>
      <c r="S2976" s="223"/>
      <c r="T2976" s="231"/>
      <c r="U2976" s="231"/>
      <c r="V2976" s="231"/>
      <c r="W2976" s="251" t="str">
        <f t="shared" si="46"/>
        <v/>
      </c>
    </row>
    <row r="2977" spans="1:23" ht="15" customHeight="1">
      <c r="A2977" s="223"/>
      <c r="B2977" s="223"/>
      <c r="C2977" s="224"/>
      <c r="D2977" s="223"/>
      <c r="E2977" s="223"/>
      <c r="F2977" s="223"/>
      <c r="G2977" s="223"/>
      <c r="H2977" s="223"/>
      <c r="I2977" s="223"/>
      <c r="J2977" s="225"/>
      <c r="K2977" s="223"/>
      <c r="L2977" s="223"/>
      <c r="M2977" s="223"/>
      <c r="N2977" s="223"/>
      <c r="O2977" s="231"/>
      <c r="P2977" s="231"/>
      <c r="Q2977" s="231"/>
      <c r="R2977" s="231"/>
      <c r="S2977" s="223"/>
      <c r="T2977" s="231"/>
      <c r="U2977" s="231"/>
      <c r="V2977" s="231"/>
      <c r="W2977" s="251" t="str">
        <f t="shared" si="46"/>
        <v/>
      </c>
    </row>
    <row r="2978" spans="1:23" ht="15" customHeight="1">
      <c r="A2978" s="223"/>
      <c r="B2978" s="223"/>
      <c r="C2978" s="224"/>
      <c r="D2978" s="223"/>
      <c r="E2978" s="223"/>
      <c r="F2978" s="223"/>
      <c r="G2978" s="223"/>
      <c r="H2978" s="223"/>
      <c r="I2978" s="223"/>
      <c r="J2978" s="225"/>
      <c r="K2978" s="223"/>
      <c r="L2978" s="223"/>
      <c r="M2978" s="223"/>
      <c r="N2978" s="223"/>
      <c r="O2978" s="231"/>
      <c r="P2978" s="231"/>
      <c r="Q2978" s="231"/>
      <c r="R2978" s="231"/>
      <c r="S2978" s="223"/>
      <c r="T2978" s="231"/>
      <c r="U2978" s="231"/>
      <c r="V2978" s="231"/>
      <c r="W2978" s="251" t="str">
        <f t="shared" si="46"/>
        <v/>
      </c>
    </row>
    <row r="2979" spans="1:23" ht="15" customHeight="1">
      <c r="A2979" s="223"/>
      <c r="B2979" s="223"/>
      <c r="C2979" s="224"/>
      <c r="D2979" s="223"/>
      <c r="E2979" s="223"/>
      <c r="F2979" s="223"/>
      <c r="G2979" s="223"/>
      <c r="H2979" s="223"/>
      <c r="I2979" s="223"/>
      <c r="J2979" s="225"/>
      <c r="K2979" s="223"/>
      <c r="L2979" s="223"/>
      <c r="M2979" s="223"/>
      <c r="N2979" s="223"/>
      <c r="O2979" s="231"/>
      <c r="P2979" s="231"/>
      <c r="Q2979" s="231"/>
      <c r="R2979" s="231"/>
      <c r="S2979" s="223"/>
      <c r="T2979" s="231"/>
      <c r="U2979" s="231"/>
      <c r="V2979" s="231"/>
      <c r="W2979" s="251" t="str">
        <f t="shared" si="46"/>
        <v/>
      </c>
    </row>
    <row r="2980" spans="1:23" ht="15" customHeight="1">
      <c r="A2980" s="223"/>
      <c r="B2980" s="223"/>
      <c r="C2980" s="224"/>
      <c r="D2980" s="223"/>
      <c r="E2980" s="223"/>
      <c r="F2980" s="223"/>
      <c r="G2980" s="223"/>
      <c r="H2980" s="223"/>
      <c r="I2980" s="223"/>
      <c r="J2980" s="225"/>
      <c r="K2980" s="223"/>
      <c r="L2980" s="223"/>
      <c r="M2980" s="223"/>
      <c r="N2980" s="223"/>
      <c r="O2980" s="231"/>
      <c r="P2980" s="231"/>
      <c r="Q2980" s="231"/>
      <c r="R2980" s="231"/>
      <c r="S2980" s="223"/>
      <c r="T2980" s="231"/>
      <c r="U2980" s="231"/>
      <c r="V2980" s="231"/>
      <c r="W2980" s="251" t="str">
        <f t="shared" si="46"/>
        <v/>
      </c>
    </row>
    <row r="2981" spans="1:23" ht="15" customHeight="1">
      <c r="A2981" s="223"/>
      <c r="B2981" s="223"/>
      <c r="C2981" s="224"/>
      <c r="D2981" s="223"/>
      <c r="E2981" s="223"/>
      <c r="F2981" s="223"/>
      <c r="G2981" s="223"/>
      <c r="H2981" s="223"/>
      <c r="I2981" s="223"/>
      <c r="J2981" s="225"/>
      <c r="K2981" s="223"/>
      <c r="L2981" s="223"/>
      <c r="M2981" s="223"/>
      <c r="N2981" s="223"/>
      <c r="O2981" s="231"/>
      <c r="P2981" s="231"/>
      <c r="Q2981" s="231"/>
      <c r="R2981" s="231"/>
      <c r="S2981" s="223"/>
      <c r="T2981" s="231"/>
      <c r="U2981" s="231"/>
      <c r="V2981" s="231"/>
      <c r="W2981" s="251" t="str">
        <f t="shared" si="46"/>
        <v/>
      </c>
    </row>
    <row r="2982" spans="1:23" ht="15" customHeight="1">
      <c r="A2982" s="223"/>
      <c r="B2982" s="223"/>
      <c r="C2982" s="224"/>
      <c r="D2982" s="223"/>
      <c r="E2982" s="223"/>
      <c r="F2982" s="223"/>
      <c r="G2982" s="223"/>
      <c r="H2982" s="223"/>
      <c r="I2982" s="223"/>
      <c r="J2982" s="225"/>
      <c r="K2982" s="223"/>
      <c r="L2982" s="223"/>
      <c r="M2982" s="223"/>
      <c r="N2982" s="223"/>
      <c r="O2982" s="231"/>
      <c r="P2982" s="231"/>
      <c r="Q2982" s="231"/>
      <c r="R2982" s="231"/>
      <c r="S2982" s="223"/>
      <c r="T2982" s="231"/>
      <c r="U2982" s="231"/>
      <c r="V2982" s="231"/>
      <c r="W2982" s="251" t="str">
        <f t="shared" si="46"/>
        <v/>
      </c>
    </row>
    <row r="2983" spans="1:23" ht="15" customHeight="1">
      <c r="A2983" s="223"/>
      <c r="B2983" s="223"/>
      <c r="C2983" s="224"/>
      <c r="D2983" s="223"/>
      <c r="E2983" s="223"/>
      <c r="F2983" s="223"/>
      <c r="G2983" s="223"/>
      <c r="H2983" s="223"/>
      <c r="I2983" s="223"/>
      <c r="J2983" s="225"/>
      <c r="K2983" s="223"/>
      <c r="L2983" s="223"/>
      <c r="M2983" s="223"/>
      <c r="N2983" s="223"/>
      <c r="O2983" s="231"/>
      <c r="P2983" s="231"/>
      <c r="Q2983" s="231"/>
      <c r="R2983" s="231"/>
      <c r="S2983" s="223"/>
      <c r="T2983" s="231"/>
      <c r="U2983" s="231"/>
      <c r="V2983" s="231"/>
      <c r="W2983" s="251" t="str">
        <f t="shared" si="46"/>
        <v/>
      </c>
    </row>
    <row r="2984" spans="1:23" ht="15" customHeight="1">
      <c r="A2984" s="223"/>
      <c r="B2984" s="223"/>
      <c r="C2984" s="224"/>
      <c r="D2984" s="223"/>
      <c r="E2984" s="223"/>
      <c r="F2984" s="223"/>
      <c r="G2984" s="223"/>
      <c r="H2984" s="223"/>
      <c r="I2984" s="223"/>
      <c r="J2984" s="225"/>
      <c r="K2984" s="223"/>
      <c r="L2984" s="223"/>
      <c r="M2984" s="223"/>
      <c r="N2984" s="223"/>
      <c r="O2984" s="231"/>
      <c r="P2984" s="231"/>
      <c r="Q2984" s="231"/>
      <c r="R2984" s="231"/>
      <c r="S2984" s="223"/>
      <c r="T2984" s="231"/>
      <c r="U2984" s="231"/>
      <c r="V2984" s="231"/>
      <c r="W2984" s="251" t="str">
        <f t="shared" si="46"/>
        <v/>
      </c>
    </row>
    <row r="2985" spans="1:23" ht="15" customHeight="1">
      <c r="A2985" s="223"/>
      <c r="B2985" s="223"/>
      <c r="C2985" s="224"/>
      <c r="D2985" s="223"/>
      <c r="E2985" s="223"/>
      <c r="F2985" s="223"/>
      <c r="G2985" s="223"/>
      <c r="H2985" s="223"/>
      <c r="I2985" s="223"/>
      <c r="J2985" s="225"/>
      <c r="K2985" s="223"/>
      <c r="L2985" s="223"/>
      <c r="M2985" s="223"/>
      <c r="N2985" s="223"/>
      <c r="O2985" s="231"/>
      <c r="P2985" s="231"/>
      <c r="Q2985" s="231"/>
      <c r="R2985" s="231"/>
      <c r="S2985" s="223"/>
      <c r="T2985" s="231"/>
      <c r="U2985" s="231"/>
      <c r="V2985" s="231"/>
      <c r="W2985" s="251" t="str">
        <f t="shared" si="46"/>
        <v/>
      </c>
    </row>
    <row r="2986" spans="1:23" ht="15" customHeight="1">
      <c r="A2986" s="223"/>
      <c r="B2986" s="223"/>
      <c r="C2986" s="224"/>
      <c r="D2986" s="223"/>
      <c r="E2986" s="223"/>
      <c r="F2986" s="223"/>
      <c r="G2986" s="223"/>
      <c r="H2986" s="223"/>
      <c r="I2986" s="223"/>
      <c r="J2986" s="225"/>
      <c r="K2986" s="223"/>
      <c r="L2986" s="223"/>
      <c r="M2986" s="223"/>
      <c r="N2986" s="223"/>
      <c r="O2986" s="231"/>
      <c r="P2986" s="231"/>
      <c r="Q2986" s="231"/>
      <c r="R2986" s="231"/>
      <c r="S2986" s="223"/>
      <c r="T2986" s="231"/>
      <c r="U2986" s="231"/>
      <c r="V2986" s="231"/>
      <c r="W2986" s="251" t="str">
        <f t="shared" si="46"/>
        <v/>
      </c>
    </row>
    <row r="2987" spans="1:23" ht="15" customHeight="1">
      <c r="A2987" s="223"/>
      <c r="B2987" s="223"/>
      <c r="C2987" s="224"/>
      <c r="D2987" s="223"/>
      <c r="E2987" s="223"/>
      <c r="F2987" s="223"/>
      <c r="G2987" s="223"/>
      <c r="H2987" s="223"/>
      <c r="I2987" s="223"/>
      <c r="J2987" s="225"/>
      <c r="K2987" s="223"/>
      <c r="L2987" s="223"/>
      <c r="M2987" s="223"/>
      <c r="N2987" s="223"/>
      <c r="O2987" s="231"/>
      <c r="P2987" s="231"/>
      <c r="Q2987" s="231"/>
      <c r="R2987" s="231"/>
      <c r="S2987" s="223"/>
      <c r="T2987" s="231"/>
      <c r="U2987" s="231"/>
      <c r="V2987" s="231"/>
      <c r="W2987" s="251" t="str">
        <f t="shared" si="46"/>
        <v/>
      </c>
    </row>
    <row r="2988" spans="1:23" ht="15" customHeight="1">
      <c r="A2988" s="223"/>
      <c r="B2988" s="223"/>
      <c r="C2988" s="224"/>
      <c r="D2988" s="223"/>
      <c r="E2988" s="223"/>
      <c r="F2988" s="223"/>
      <c r="G2988" s="223"/>
      <c r="H2988" s="223"/>
      <c r="I2988" s="223"/>
      <c r="J2988" s="225"/>
      <c r="K2988" s="223"/>
      <c r="L2988" s="223"/>
      <c r="M2988" s="223"/>
      <c r="N2988" s="223"/>
      <c r="O2988" s="231"/>
      <c r="P2988" s="231"/>
      <c r="Q2988" s="231"/>
      <c r="R2988" s="231"/>
      <c r="S2988" s="223"/>
      <c r="T2988" s="231"/>
      <c r="U2988" s="231"/>
      <c r="V2988" s="231"/>
      <c r="W2988" s="251" t="str">
        <f t="shared" si="46"/>
        <v/>
      </c>
    </row>
    <row r="2989" spans="1:23" ht="15" customHeight="1">
      <c r="A2989" s="223"/>
      <c r="B2989" s="223"/>
      <c r="C2989" s="224"/>
      <c r="D2989" s="223"/>
      <c r="E2989" s="223"/>
      <c r="F2989" s="223"/>
      <c r="G2989" s="223"/>
      <c r="H2989" s="223"/>
      <c r="I2989" s="223"/>
      <c r="J2989" s="225"/>
      <c r="K2989" s="223"/>
      <c r="L2989" s="223"/>
      <c r="M2989" s="223"/>
      <c r="N2989" s="223"/>
      <c r="O2989" s="231"/>
      <c r="P2989" s="231"/>
      <c r="Q2989" s="231"/>
      <c r="R2989" s="231"/>
      <c r="S2989" s="223"/>
      <c r="T2989" s="231"/>
      <c r="U2989" s="231"/>
      <c r="V2989" s="231"/>
      <c r="W2989" s="251" t="str">
        <f t="shared" si="46"/>
        <v/>
      </c>
    </row>
    <row r="2990" spans="1:23" ht="15" customHeight="1">
      <c r="A2990" s="223"/>
      <c r="B2990" s="223"/>
      <c r="C2990" s="224"/>
      <c r="D2990" s="223"/>
      <c r="E2990" s="223"/>
      <c r="F2990" s="223"/>
      <c r="G2990" s="223"/>
      <c r="H2990" s="223"/>
      <c r="I2990" s="223"/>
      <c r="J2990" s="225"/>
      <c r="K2990" s="223"/>
      <c r="L2990" s="223"/>
      <c r="M2990" s="223"/>
      <c r="N2990" s="223"/>
      <c r="O2990" s="231"/>
      <c r="P2990" s="231"/>
      <c r="Q2990" s="231"/>
      <c r="R2990" s="231"/>
      <c r="S2990" s="223"/>
      <c r="T2990" s="231"/>
      <c r="U2990" s="231"/>
      <c r="V2990" s="231"/>
      <c r="W2990" s="251" t="str">
        <f t="shared" si="46"/>
        <v/>
      </c>
    </row>
    <row r="2991" spans="1:23" ht="15" customHeight="1">
      <c r="A2991" s="223"/>
      <c r="B2991" s="223"/>
      <c r="C2991" s="224"/>
      <c r="D2991" s="223"/>
      <c r="E2991" s="223"/>
      <c r="F2991" s="223"/>
      <c r="G2991" s="223"/>
      <c r="H2991" s="223"/>
      <c r="I2991" s="223"/>
      <c r="J2991" s="225"/>
      <c r="K2991" s="223"/>
      <c r="L2991" s="223"/>
      <c r="M2991" s="223"/>
      <c r="N2991" s="223"/>
      <c r="O2991" s="231"/>
      <c r="P2991" s="231"/>
      <c r="Q2991" s="231"/>
      <c r="R2991" s="231"/>
      <c r="S2991" s="223"/>
      <c r="T2991" s="231"/>
      <c r="U2991" s="231"/>
      <c r="V2991" s="231"/>
      <c r="W2991" s="251" t="str">
        <f t="shared" si="46"/>
        <v/>
      </c>
    </row>
    <row r="2992" spans="1:23" ht="15" customHeight="1">
      <c r="A2992" s="223"/>
      <c r="B2992" s="223"/>
      <c r="C2992" s="224"/>
      <c r="D2992" s="223"/>
      <c r="E2992" s="223"/>
      <c r="F2992" s="223"/>
      <c r="G2992" s="223"/>
      <c r="H2992" s="223"/>
      <c r="I2992" s="223"/>
      <c r="J2992" s="225"/>
      <c r="K2992" s="223"/>
      <c r="L2992" s="223"/>
      <c r="M2992" s="223"/>
      <c r="N2992" s="223"/>
      <c r="O2992" s="231"/>
      <c r="P2992" s="231"/>
      <c r="Q2992" s="231"/>
      <c r="R2992" s="231"/>
      <c r="S2992" s="223"/>
      <c r="T2992" s="231"/>
      <c r="U2992" s="231"/>
      <c r="V2992" s="231"/>
      <c r="W2992" s="251" t="str">
        <f t="shared" si="46"/>
        <v/>
      </c>
    </row>
    <row r="2993" spans="1:23" ht="15" customHeight="1">
      <c r="A2993" s="223"/>
      <c r="B2993" s="223"/>
      <c r="C2993" s="224"/>
      <c r="D2993" s="223"/>
      <c r="E2993" s="223"/>
      <c r="F2993" s="223"/>
      <c r="G2993" s="223"/>
      <c r="H2993" s="223"/>
      <c r="I2993" s="223"/>
      <c r="J2993" s="225"/>
      <c r="K2993" s="223"/>
      <c r="L2993" s="223"/>
      <c r="M2993" s="223"/>
      <c r="N2993" s="223"/>
      <c r="O2993" s="231"/>
      <c r="P2993" s="231"/>
      <c r="Q2993" s="231"/>
      <c r="R2993" s="231"/>
      <c r="S2993" s="223"/>
      <c r="T2993" s="231"/>
      <c r="U2993" s="231"/>
      <c r="V2993" s="231"/>
      <c r="W2993" s="251" t="str">
        <f t="shared" si="46"/>
        <v/>
      </c>
    </row>
    <row r="2994" spans="1:23" ht="15" customHeight="1">
      <c r="A2994" s="223"/>
      <c r="B2994" s="223"/>
      <c r="C2994" s="224"/>
      <c r="D2994" s="223"/>
      <c r="E2994" s="223"/>
      <c r="F2994" s="223"/>
      <c r="G2994" s="223"/>
      <c r="H2994" s="223"/>
      <c r="I2994" s="223"/>
      <c r="J2994" s="225"/>
      <c r="K2994" s="223"/>
      <c r="L2994" s="223"/>
      <c r="M2994" s="223"/>
      <c r="N2994" s="223"/>
      <c r="O2994" s="231"/>
      <c r="P2994" s="231"/>
      <c r="Q2994" s="231"/>
      <c r="R2994" s="231"/>
      <c r="S2994" s="223"/>
      <c r="T2994" s="231"/>
      <c r="U2994" s="231"/>
      <c r="V2994" s="231"/>
      <c r="W2994" s="251" t="str">
        <f t="shared" si="46"/>
        <v/>
      </c>
    </row>
    <row r="2995" spans="1:23" ht="15" customHeight="1">
      <c r="A2995" s="223"/>
      <c r="B2995" s="223"/>
      <c r="C2995" s="224"/>
      <c r="D2995" s="223"/>
      <c r="E2995" s="223"/>
      <c r="F2995" s="223"/>
      <c r="G2995" s="223"/>
      <c r="H2995" s="223"/>
      <c r="I2995" s="223"/>
      <c r="J2995" s="225"/>
      <c r="K2995" s="223"/>
      <c r="L2995" s="223"/>
      <c r="M2995" s="223"/>
      <c r="N2995" s="223"/>
      <c r="O2995" s="231"/>
      <c r="P2995" s="231"/>
      <c r="Q2995" s="231"/>
      <c r="R2995" s="231"/>
      <c r="S2995" s="223"/>
      <c r="T2995" s="231"/>
      <c r="U2995" s="231"/>
      <c r="V2995" s="231"/>
      <c r="W2995" s="251" t="str">
        <f t="shared" si="46"/>
        <v/>
      </c>
    </row>
    <row r="2996" spans="1:23" ht="15" customHeight="1">
      <c r="A2996" s="223"/>
      <c r="B2996" s="223"/>
      <c r="C2996" s="224"/>
      <c r="D2996" s="223"/>
      <c r="E2996" s="223"/>
      <c r="F2996" s="223"/>
      <c r="G2996" s="223"/>
      <c r="H2996" s="223"/>
      <c r="I2996" s="223"/>
      <c r="J2996" s="225"/>
      <c r="K2996" s="223"/>
      <c r="L2996" s="223"/>
      <c r="M2996" s="223"/>
      <c r="N2996" s="223"/>
      <c r="O2996" s="231"/>
      <c r="P2996" s="231"/>
      <c r="Q2996" s="231"/>
      <c r="R2996" s="231"/>
      <c r="S2996" s="223"/>
      <c r="T2996" s="231"/>
      <c r="U2996" s="231"/>
      <c r="V2996" s="231"/>
      <c r="W2996" s="251" t="str">
        <f t="shared" si="46"/>
        <v/>
      </c>
    </row>
    <row r="2997" spans="1:23" ht="15" customHeight="1">
      <c r="A2997" s="223"/>
      <c r="B2997" s="223"/>
      <c r="C2997" s="224"/>
      <c r="D2997" s="223"/>
      <c r="E2997" s="223"/>
      <c r="F2997" s="223"/>
      <c r="G2997" s="223"/>
      <c r="H2997" s="223"/>
      <c r="I2997" s="223"/>
      <c r="J2997" s="225"/>
      <c r="K2997" s="223"/>
      <c r="L2997" s="223"/>
      <c r="M2997" s="223"/>
      <c r="N2997" s="223"/>
      <c r="O2997" s="231"/>
      <c r="P2997" s="231"/>
      <c r="Q2997" s="231"/>
      <c r="R2997" s="231"/>
      <c r="S2997" s="223"/>
      <c r="T2997" s="231"/>
      <c r="U2997" s="231"/>
      <c r="V2997" s="231"/>
      <c r="W2997" s="251" t="str">
        <f t="shared" si="46"/>
        <v/>
      </c>
    </row>
    <row r="2998" spans="1:23" ht="15" customHeight="1">
      <c r="A2998" s="223"/>
      <c r="B2998" s="223"/>
      <c r="C2998" s="224"/>
      <c r="D2998" s="223"/>
      <c r="E2998" s="223"/>
      <c r="F2998" s="223"/>
      <c r="G2998" s="223"/>
      <c r="H2998" s="223"/>
      <c r="I2998" s="223"/>
      <c r="J2998" s="225"/>
      <c r="K2998" s="223"/>
      <c r="L2998" s="223"/>
      <c r="M2998" s="223"/>
      <c r="N2998" s="223"/>
      <c r="O2998" s="231"/>
      <c r="P2998" s="231"/>
      <c r="Q2998" s="231"/>
      <c r="R2998" s="231"/>
      <c r="S2998" s="223"/>
      <c r="T2998" s="231"/>
      <c r="U2998" s="231"/>
      <c r="V2998" s="231"/>
      <c r="W2998" s="251" t="str">
        <f t="shared" si="46"/>
        <v/>
      </c>
    </row>
    <row r="2999" spans="1:23" ht="15" customHeight="1">
      <c r="A2999" s="223"/>
      <c r="B2999" s="223"/>
      <c r="C2999" s="224"/>
      <c r="D2999" s="223"/>
      <c r="E2999" s="223"/>
      <c r="F2999" s="223"/>
      <c r="G2999" s="223"/>
      <c r="H2999" s="223"/>
      <c r="I2999" s="223"/>
      <c r="J2999" s="225"/>
      <c r="K2999" s="223"/>
      <c r="L2999" s="223"/>
      <c r="M2999" s="223"/>
      <c r="N2999" s="223"/>
      <c r="O2999" s="231"/>
      <c r="P2999" s="231"/>
      <c r="Q2999" s="231"/>
      <c r="R2999" s="231"/>
      <c r="S2999" s="223"/>
      <c r="T2999" s="231"/>
      <c r="U2999" s="231"/>
      <c r="V2999" s="231"/>
      <c r="W2999" s="251" t="str">
        <f t="shared" si="46"/>
        <v/>
      </c>
    </row>
    <row r="3000" spans="1:23" ht="15" customHeight="1">
      <c r="A3000" s="223"/>
      <c r="B3000" s="223"/>
      <c r="C3000" s="224"/>
      <c r="D3000" s="223"/>
      <c r="E3000" s="223"/>
      <c r="F3000" s="223"/>
      <c r="G3000" s="223"/>
      <c r="H3000" s="223"/>
      <c r="I3000" s="223"/>
      <c r="J3000" s="225"/>
      <c r="K3000" s="223"/>
      <c r="L3000" s="223"/>
      <c r="M3000" s="223"/>
      <c r="N3000" s="223"/>
      <c r="O3000" s="231"/>
      <c r="P3000" s="231"/>
      <c r="Q3000" s="231"/>
      <c r="R3000" s="231"/>
      <c r="S3000" s="223"/>
      <c r="T3000" s="231"/>
      <c r="U3000" s="231"/>
      <c r="V3000" s="231"/>
      <c r="W3000" s="251" t="str">
        <f t="shared" si="46"/>
        <v/>
      </c>
    </row>
    <row r="3001" spans="1:23" ht="15" customHeight="1">
      <c r="A3001" s="223"/>
      <c r="B3001" s="223"/>
      <c r="C3001" s="224"/>
      <c r="D3001" s="223"/>
      <c r="E3001" s="223"/>
      <c r="F3001" s="223"/>
      <c r="G3001" s="223"/>
      <c r="H3001" s="223"/>
      <c r="I3001" s="223"/>
      <c r="J3001" s="225"/>
      <c r="K3001" s="223"/>
      <c r="L3001" s="223"/>
      <c r="M3001" s="223"/>
      <c r="N3001" s="223"/>
      <c r="O3001" s="231"/>
      <c r="P3001" s="231"/>
      <c r="Q3001" s="231"/>
      <c r="R3001" s="231"/>
      <c r="S3001" s="223"/>
      <c r="T3001" s="231"/>
      <c r="U3001" s="231"/>
      <c r="V3001" s="231"/>
      <c r="W3001" s="251" t="str">
        <f t="shared" si="46"/>
        <v/>
      </c>
    </row>
    <row r="3002" spans="1:23" ht="15" customHeight="1">
      <c r="A3002" s="223"/>
      <c r="B3002" s="223"/>
      <c r="C3002" s="224"/>
      <c r="D3002" s="223"/>
      <c r="E3002" s="223"/>
      <c r="F3002" s="223"/>
      <c r="G3002" s="223"/>
      <c r="H3002" s="223"/>
      <c r="I3002" s="223"/>
      <c r="J3002" s="225"/>
      <c r="K3002" s="223"/>
      <c r="L3002" s="223"/>
      <c r="M3002" s="223"/>
      <c r="N3002" s="223"/>
      <c r="O3002" s="231"/>
      <c r="P3002" s="231"/>
      <c r="Q3002" s="231"/>
      <c r="R3002" s="231"/>
      <c r="S3002" s="223"/>
      <c r="T3002" s="231"/>
      <c r="U3002" s="231"/>
      <c r="V3002" s="231"/>
      <c r="W3002" s="251" t="str">
        <f t="shared" si="46"/>
        <v/>
      </c>
    </row>
    <row r="3003" spans="1:23" ht="15" customHeight="1">
      <c r="A3003" s="223"/>
      <c r="B3003" s="223"/>
      <c r="C3003" s="224"/>
      <c r="D3003" s="223"/>
      <c r="E3003" s="223"/>
      <c r="F3003" s="223"/>
      <c r="G3003" s="223"/>
      <c r="H3003" s="223"/>
      <c r="I3003" s="223"/>
      <c r="J3003" s="225"/>
      <c r="K3003" s="223"/>
      <c r="L3003" s="223"/>
      <c r="M3003" s="223"/>
      <c r="N3003" s="223"/>
      <c r="O3003" s="231"/>
      <c r="P3003" s="231"/>
      <c r="Q3003" s="231"/>
      <c r="R3003" s="231"/>
      <c r="S3003" s="223"/>
      <c r="T3003" s="231"/>
      <c r="U3003" s="231"/>
      <c r="V3003" s="231"/>
      <c r="W3003" s="251" t="str">
        <f t="shared" si="46"/>
        <v/>
      </c>
    </row>
    <row r="3004" spans="1:23" ht="15" customHeight="1">
      <c r="A3004" s="223"/>
      <c r="B3004" s="223"/>
      <c r="C3004" s="224"/>
      <c r="D3004" s="223"/>
      <c r="E3004" s="223"/>
      <c r="F3004" s="223"/>
      <c r="G3004" s="223"/>
      <c r="H3004" s="223"/>
      <c r="I3004" s="223"/>
      <c r="J3004" s="225"/>
      <c r="K3004" s="223"/>
      <c r="L3004" s="223"/>
      <c r="M3004" s="223"/>
      <c r="N3004" s="223"/>
      <c r="O3004" s="231"/>
      <c r="P3004" s="231"/>
      <c r="Q3004" s="231"/>
      <c r="R3004" s="231"/>
      <c r="S3004" s="223"/>
      <c r="T3004" s="231"/>
      <c r="U3004" s="231"/>
      <c r="V3004" s="231"/>
      <c r="W3004" s="251" t="str">
        <f t="shared" si="46"/>
        <v/>
      </c>
    </row>
    <row r="3005" spans="1:23" ht="15" customHeight="1">
      <c r="A3005" s="223"/>
      <c r="B3005" s="223"/>
      <c r="C3005" s="224"/>
      <c r="D3005" s="223"/>
      <c r="E3005" s="223"/>
      <c r="F3005" s="223"/>
      <c r="G3005" s="223"/>
      <c r="H3005" s="223"/>
      <c r="I3005" s="223"/>
      <c r="J3005" s="225"/>
      <c r="K3005" s="223"/>
      <c r="L3005" s="223"/>
      <c r="M3005" s="223"/>
      <c r="N3005" s="223"/>
      <c r="O3005" s="231"/>
      <c r="P3005" s="231"/>
      <c r="Q3005" s="231"/>
      <c r="R3005" s="231"/>
      <c r="S3005" s="223"/>
      <c r="T3005" s="231"/>
      <c r="U3005" s="231"/>
      <c r="V3005" s="231"/>
      <c r="W3005" s="251" t="str">
        <f t="shared" si="46"/>
        <v/>
      </c>
    </row>
    <row r="3006" spans="1:23" ht="15" customHeight="1">
      <c r="A3006" s="223"/>
      <c r="B3006" s="223"/>
      <c r="C3006" s="224"/>
      <c r="D3006" s="223"/>
      <c r="E3006" s="223"/>
      <c r="F3006" s="223"/>
      <c r="G3006" s="223"/>
      <c r="H3006" s="223"/>
      <c r="I3006" s="223"/>
      <c r="J3006" s="225"/>
      <c r="K3006" s="223"/>
      <c r="L3006" s="223"/>
      <c r="M3006" s="223"/>
      <c r="N3006" s="223"/>
      <c r="O3006" s="231"/>
      <c r="P3006" s="231"/>
      <c r="Q3006" s="231"/>
      <c r="R3006" s="231"/>
      <c r="S3006" s="223"/>
      <c r="T3006" s="231"/>
      <c r="U3006" s="231"/>
      <c r="V3006" s="231"/>
      <c r="W3006" s="251" t="str">
        <f t="shared" si="46"/>
        <v/>
      </c>
    </row>
    <row r="3007" spans="1:23" ht="15" customHeight="1">
      <c r="A3007" s="223"/>
      <c r="B3007" s="223"/>
      <c r="C3007" s="224"/>
      <c r="D3007" s="223"/>
      <c r="E3007" s="223"/>
      <c r="F3007" s="223"/>
      <c r="G3007" s="223"/>
      <c r="H3007" s="223"/>
      <c r="I3007" s="223"/>
      <c r="J3007" s="225"/>
      <c r="K3007" s="223"/>
      <c r="L3007" s="223"/>
      <c r="M3007" s="223"/>
      <c r="N3007" s="223"/>
      <c r="O3007" s="231"/>
      <c r="P3007" s="231"/>
      <c r="Q3007" s="231"/>
      <c r="R3007" s="231"/>
      <c r="S3007" s="223"/>
      <c r="T3007" s="231"/>
      <c r="U3007" s="231"/>
      <c r="V3007" s="231"/>
      <c r="W3007" s="251" t="str">
        <f t="shared" si="46"/>
        <v/>
      </c>
    </row>
    <row r="3008" spans="1:23" ht="15" customHeight="1">
      <c r="A3008" s="223"/>
      <c r="B3008" s="223"/>
      <c r="C3008" s="224"/>
      <c r="D3008" s="223"/>
      <c r="E3008" s="223"/>
      <c r="F3008" s="223"/>
      <c r="G3008" s="223"/>
      <c r="H3008" s="223"/>
      <c r="I3008" s="223"/>
      <c r="J3008" s="225"/>
      <c r="K3008" s="223"/>
      <c r="L3008" s="223"/>
      <c r="M3008" s="223"/>
      <c r="N3008" s="223"/>
      <c r="O3008" s="231"/>
      <c r="P3008" s="231"/>
      <c r="Q3008" s="231"/>
      <c r="R3008" s="231"/>
      <c r="S3008" s="223"/>
      <c r="T3008" s="231"/>
      <c r="U3008" s="231"/>
      <c r="V3008" s="231"/>
      <c r="W3008" s="251" t="str">
        <f t="shared" si="46"/>
        <v/>
      </c>
    </row>
    <row r="3009" spans="1:23" ht="15" customHeight="1">
      <c r="A3009" s="223"/>
      <c r="B3009" s="223"/>
      <c r="C3009" s="224"/>
      <c r="D3009" s="223"/>
      <c r="E3009" s="223"/>
      <c r="F3009" s="223"/>
      <c r="G3009" s="223"/>
      <c r="H3009" s="223"/>
      <c r="I3009" s="223"/>
      <c r="J3009" s="225"/>
      <c r="K3009" s="223"/>
      <c r="L3009" s="223"/>
      <c r="M3009" s="223"/>
      <c r="N3009" s="223"/>
      <c r="O3009" s="231"/>
      <c r="P3009" s="231"/>
      <c r="Q3009" s="231"/>
      <c r="R3009" s="231"/>
      <c r="S3009" s="223"/>
      <c r="T3009" s="231"/>
      <c r="U3009" s="231"/>
      <c r="V3009" s="231"/>
      <c r="W3009" s="251" t="str">
        <f t="shared" si="46"/>
        <v/>
      </c>
    </row>
    <row r="3010" spans="1:23" ht="15" customHeight="1">
      <c r="A3010" s="223"/>
      <c r="B3010" s="223"/>
      <c r="C3010" s="224"/>
      <c r="D3010" s="223"/>
      <c r="E3010" s="223"/>
      <c r="F3010" s="223"/>
      <c r="G3010" s="223"/>
      <c r="H3010" s="223"/>
      <c r="I3010" s="223"/>
      <c r="J3010" s="225"/>
      <c r="K3010" s="223"/>
      <c r="L3010" s="223"/>
      <c r="M3010" s="223"/>
      <c r="N3010" s="223"/>
      <c r="O3010" s="231"/>
      <c r="P3010" s="231"/>
      <c r="Q3010" s="231"/>
      <c r="R3010" s="231"/>
      <c r="S3010" s="223"/>
      <c r="T3010" s="231"/>
      <c r="U3010" s="231"/>
      <c r="V3010" s="231"/>
      <c r="W3010" s="251" t="str">
        <f t="shared" si="46"/>
        <v/>
      </c>
    </row>
    <row r="3011" spans="1:23" ht="15" customHeight="1">
      <c r="A3011" s="223"/>
      <c r="B3011" s="223"/>
      <c r="C3011" s="224"/>
      <c r="D3011" s="223"/>
      <c r="E3011" s="223"/>
      <c r="F3011" s="223"/>
      <c r="G3011" s="223"/>
      <c r="H3011" s="223"/>
      <c r="I3011" s="223"/>
      <c r="J3011" s="225"/>
      <c r="K3011" s="223"/>
      <c r="L3011" s="223"/>
      <c r="M3011" s="223"/>
      <c r="N3011" s="223"/>
      <c r="O3011" s="231"/>
      <c r="P3011" s="231"/>
      <c r="Q3011" s="231"/>
      <c r="R3011" s="231"/>
      <c r="S3011" s="223"/>
      <c r="T3011" s="231"/>
      <c r="U3011" s="231"/>
      <c r="V3011" s="231"/>
      <c r="W3011" s="251" t="str">
        <f t="shared" si="46"/>
        <v/>
      </c>
    </row>
    <row r="3012" spans="1:23" ht="15" customHeight="1">
      <c r="A3012" s="223"/>
      <c r="B3012" s="223"/>
      <c r="C3012" s="224"/>
      <c r="D3012" s="223"/>
      <c r="E3012" s="223"/>
      <c r="F3012" s="223"/>
      <c r="G3012" s="223"/>
      <c r="H3012" s="223"/>
      <c r="I3012" s="223"/>
      <c r="J3012" s="225"/>
      <c r="K3012" s="223"/>
      <c r="L3012" s="223"/>
      <c r="M3012" s="223"/>
      <c r="N3012" s="223"/>
      <c r="O3012" s="231"/>
      <c r="P3012" s="231"/>
      <c r="Q3012" s="231"/>
      <c r="R3012" s="231"/>
      <c r="S3012" s="223"/>
      <c r="T3012" s="231"/>
      <c r="U3012" s="231"/>
      <c r="V3012" s="231"/>
      <c r="W3012" s="251" t="str">
        <f t="shared" ref="W3012:W3075" si="47">IF($O3012="YES",$O$2&amp;", ","")&amp;IF($P3012="YES",$P$2&amp;", ","")&amp;IF($Q3012="YES",$Q$2&amp;", ","")&amp;IF($R3012="YES",$R$2&amp;", ","")</f>
        <v/>
      </c>
    </row>
    <row r="3013" spans="1:23" ht="15" customHeight="1">
      <c r="A3013" s="223"/>
      <c r="B3013" s="223"/>
      <c r="C3013" s="224"/>
      <c r="D3013" s="223"/>
      <c r="E3013" s="223"/>
      <c r="F3013" s="223"/>
      <c r="G3013" s="223"/>
      <c r="H3013" s="223"/>
      <c r="I3013" s="223"/>
      <c r="J3013" s="225"/>
      <c r="K3013" s="223"/>
      <c r="L3013" s="223"/>
      <c r="M3013" s="223"/>
      <c r="N3013" s="223"/>
      <c r="O3013" s="231"/>
      <c r="P3013" s="231"/>
      <c r="Q3013" s="231"/>
      <c r="R3013" s="231"/>
      <c r="S3013" s="223"/>
      <c r="T3013" s="231"/>
      <c r="U3013" s="231"/>
      <c r="V3013" s="231"/>
      <c r="W3013" s="251" t="str">
        <f t="shared" si="47"/>
        <v/>
      </c>
    </row>
    <row r="3014" spans="1:23" ht="15" customHeight="1">
      <c r="A3014" s="223"/>
      <c r="B3014" s="223"/>
      <c r="C3014" s="224"/>
      <c r="D3014" s="223"/>
      <c r="E3014" s="223"/>
      <c r="F3014" s="223"/>
      <c r="G3014" s="223"/>
      <c r="H3014" s="223"/>
      <c r="I3014" s="223"/>
      <c r="J3014" s="225"/>
      <c r="K3014" s="223"/>
      <c r="L3014" s="223"/>
      <c r="M3014" s="223"/>
      <c r="N3014" s="223"/>
      <c r="O3014" s="231"/>
      <c r="P3014" s="231"/>
      <c r="Q3014" s="231"/>
      <c r="R3014" s="231"/>
      <c r="S3014" s="223"/>
      <c r="T3014" s="231"/>
      <c r="U3014" s="231"/>
      <c r="V3014" s="231"/>
      <c r="W3014" s="251" t="str">
        <f t="shared" si="47"/>
        <v/>
      </c>
    </row>
    <row r="3015" spans="1:23" ht="15" customHeight="1">
      <c r="A3015" s="223"/>
      <c r="B3015" s="223"/>
      <c r="C3015" s="224"/>
      <c r="D3015" s="223"/>
      <c r="E3015" s="223"/>
      <c r="F3015" s="223"/>
      <c r="G3015" s="223"/>
      <c r="H3015" s="223"/>
      <c r="I3015" s="223"/>
      <c r="J3015" s="225"/>
      <c r="K3015" s="223"/>
      <c r="L3015" s="223"/>
      <c r="M3015" s="223"/>
      <c r="N3015" s="223"/>
      <c r="O3015" s="231"/>
      <c r="P3015" s="231"/>
      <c r="Q3015" s="231"/>
      <c r="R3015" s="231"/>
      <c r="S3015" s="223"/>
      <c r="T3015" s="231"/>
      <c r="U3015" s="231"/>
      <c r="V3015" s="231"/>
      <c r="W3015" s="251" t="str">
        <f t="shared" si="47"/>
        <v/>
      </c>
    </row>
    <row r="3016" spans="1:23" ht="15" customHeight="1">
      <c r="A3016" s="223"/>
      <c r="B3016" s="223"/>
      <c r="C3016" s="224"/>
      <c r="D3016" s="223"/>
      <c r="E3016" s="223"/>
      <c r="F3016" s="223"/>
      <c r="G3016" s="223"/>
      <c r="H3016" s="223"/>
      <c r="I3016" s="223"/>
      <c r="J3016" s="225"/>
      <c r="K3016" s="223"/>
      <c r="L3016" s="223"/>
      <c r="M3016" s="223"/>
      <c r="N3016" s="223"/>
      <c r="O3016" s="231"/>
      <c r="P3016" s="231"/>
      <c r="Q3016" s="231"/>
      <c r="R3016" s="231"/>
      <c r="S3016" s="223"/>
      <c r="T3016" s="231"/>
      <c r="U3016" s="231"/>
      <c r="V3016" s="231"/>
      <c r="W3016" s="251" t="str">
        <f t="shared" si="47"/>
        <v/>
      </c>
    </row>
    <row r="3017" spans="1:23" ht="15" customHeight="1">
      <c r="A3017" s="223"/>
      <c r="B3017" s="223"/>
      <c r="C3017" s="224"/>
      <c r="D3017" s="223"/>
      <c r="E3017" s="223"/>
      <c r="F3017" s="223"/>
      <c r="G3017" s="223"/>
      <c r="H3017" s="223"/>
      <c r="I3017" s="223"/>
      <c r="J3017" s="225"/>
      <c r="K3017" s="223"/>
      <c r="L3017" s="223"/>
      <c r="M3017" s="223"/>
      <c r="N3017" s="223"/>
      <c r="O3017" s="231"/>
      <c r="P3017" s="231"/>
      <c r="Q3017" s="231"/>
      <c r="R3017" s="231"/>
      <c r="S3017" s="223"/>
      <c r="T3017" s="231"/>
      <c r="U3017" s="231"/>
      <c r="V3017" s="231"/>
      <c r="W3017" s="251" t="str">
        <f t="shared" si="47"/>
        <v/>
      </c>
    </row>
    <row r="3018" spans="1:23" ht="15" customHeight="1">
      <c r="A3018" s="223"/>
      <c r="B3018" s="223"/>
      <c r="C3018" s="224"/>
      <c r="D3018" s="223"/>
      <c r="E3018" s="223"/>
      <c r="F3018" s="223"/>
      <c r="G3018" s="223"/>
      <c r="H3018" s="223"/>
      <c r="I3018" s="223"/>
      <c r="J3018" s="225"/>
      <c r="K3018" s="223"/>
      <c r="L3018" s="223"/>
      <c r="M3018" s="223"/>
      <c r="N3018" s="223"/>
      <c r="O3018" s="231"/>
      <c r="P3018" s="231"/>
      <c r="Q3018" s="231"/>
      <c r="R3018" s="231"/>
      <c r="S3018" s="223"/>
      <c r="T3018" s="231"/>
      <c r="U3018" s="231"/>
      <c r="V3018" s="231"/>
      <c r="W3018" s="251" t="str">
        <f t="shared" si="47"/>
        <v/>
      </c>
    </row>
    <row r="3019" spans="1:23" ht="15" customHeight="1">
      <c r="A3019" s="223"/>
      <c r="B3019" s="223"/>
      <c r="C3019" s="224"/>
      <c r="D3019" s="223"/>
      <c r="E3019" s="223"/>
      <c r="F3019" s="223"/>
      <c r="G3019" s="223"/>
      <c r="H3019" s="223"/>
      <c r="I3019" s="223"/>
      <c r="J3019" s="225"/>
      <c r="K3019" s="223"/>
      <c r="L3019" s="223"/>
      <c r="M3019" s="223"/>
      <c r="N3019" s="223"/>
      <c r="O3019" s="231"/>
      <c r="P3019" s="231"/>
      <c r="Q3019" s="231"/>
      <c r="R3019" s="231"/>
      <c r="S3019" s="223"/>
      <c r="T3019" s="231"/>
      <c r="U3019" s="231"/>
      <c r="V3019" s="231"/>
      <c r="W3019" s="251" t="str">
        <f t="shared" si="47"/>
        <v/>
      </c>
    </row>
    <row r="3020" spans="1:23" ht="15" customHeight="1">
      <c r="A3020" s="223"/>
      <c r="B3020" s="223"/>
      <c r="C3020" s="224"/>
      <c r="D3020" s="223"/>
      <c r="E3020" s="223"/>
      <c r="F3020" s="223"/>
      <c r="G3020" s="223"/>
      <c r="H3020" s="223"/>
      <c r="I3020" s="223"/>
      <c r="J3020" s="225"/>
      <c r="K3020" s="223"/>
      <c r="L3020" s="223"/>
      <c r="M3020" s="223"/>
      <c r="N3020" s="223"/>
      <c r="O3020" s="231"/>
      <c r="P3020" s="231"/>
      <c r="Q3020" s="231"/>
      <c r="R3020" s="231"/>
      <c r="S3020" s="223"/>
      <c r="T3020" s="231"/>
      <c r="U3020" s="231"/>
      <c r="V3020" s="231"/>
      <c r="W3020" s="251" t="str">
        <f t="shared" si="47"/>
        <v/>
      </c>
    </row>
    <row r="3021" spans="1:23" ht="15" customHeight="1">
      <c r="A3021" s="223"/>
      <c r="B3021" s="223"/>
      <c r="C3021" s="224"/>
      <c r="D3021" s="223"/>
      <c r="E3021" s="223"/>
      <c r="F3021" s="223"/>
      <c r="G3021" s="223"/>
      <c r="H3021" s="223"/>
      <c r="I3021" s="223"/>
      <c r="J3021" s="225"/>
      <c r="K3021" s="223"/>
      <c r="L3021" s="223"/>
      <c r="M3021" s="223"/>
      <c r="N3021" s="223"/>
      <c r="O3021" s="231"/>
      <c r="P3021" s="231"/>
      <c r="Q3021" s="231"/>
      <c r="R3021" s="231"/>
      <c r="S3021" s="223"/>
      <c r="T3021" s="231"/>
      <c r="U3021" s="231"/>
      <c r="V3021" s="231"/>
      <c r="W3021" s="251" t="str">
        <f t="shared" si="47"/>
        <v/>
      </c>
    </row>
    <row r="3022" spans="1:23" ht="15" customHeight="1">
      <c r="A3022" s="223"/>
      <c r="B3022" s="223"/>
      <c r="C3022" s="224"/>
      <c r="D3022" s="223"/>
      <c r="E3022" s="223"/>
      <c r="F3022" s="223"/>
      <c r="G3022" s="223"/>
      <c r="H3022" s="223"/>
      <c r="I3022" s="223"/>
      <c r="J3022" s="225"/>
      <c r="K3022" s="223"/>
      <c r="L3022" s="223"/>
      <c r="M3022" s="223"/>
      <c r="N3022" s="223"/>
      <c r="O3022" s="231"/>
      <c r="P3022" s="231"/>
      <c r="Q3022" s="231"/>
      <c r="R3022" s="231"/>
      <c r="S3022" s="223"/>
      <c r="T3022" s="231"/>
      <c r="U3022" s="231"/>
      <c r="V3022" s="231"/>
      <c r="W3022" s="251" t="str">
        <f t="shared" si="47"/>
        <v/>
      </c>
    </row>
    <row r="3023" spans="1:23" ht="15" customHeight="1">
      <c r="A3023" s="223"/>
      <c r="B3023" s="223"/>
      <c r="C3023" s="224"/>
      <c r="D3023" s="223"/>
      <c r="E3023" s="223"/>
      <c r="F3023" s="223"/>
      <c r="G3023" s="223"/>
      <c r="H3023" s="223"/>
      <c r="I3023" s="223"/>
      <c r="J3023" s="225"/>
      <c r="K3023" s="223"/>
      <c r="L3023" s="223"/>
      <c r="M3023" s="223"/>
      <c r="N3023" s="223"/>
      <c r="O3023" s="231"/>
      <c r="P3023" s="231"/>
      <c r="Q3023" s="231"/>
      <c r="R3023" s="231"/>
      <c r="S3023" s="223"/>
      <c r="T3023" s="231"/>
      <c r="U3023" s="231"/>
      <c r="V3023" s="231"/>
      <c r="W3023" s="251" t="str">
        <f t="shared" si="47"/>
        <v/>
      </c>
    </row>
    <row r="3024" spans="1:23" ht="15" customHeight="1">
      <c r="A3024" s="223"/>
      <c r="B3024" s="223"/>
      <c r="C3024" s="224"/>
      <c r="D3024" s="223"/>
      <c r="E3024" s="223"/>
      <c r="F3024" s="223"/>
      <c r="G3024" s="223"/>
      <c r="H3024" s="223"/>
      <c r="I3024" s="223"/>
      <c r="J3024" s="225"/>
      <c r="K3024" s="223"/>
      <c r="L3024" s="223"/>
      <c r="M3024" s="223"/>
      <c r="N3024" s="223"/>
      <c r="O3024" s="231"/>
      <c r="P3024" s="231"/>
      <c r="Q3024" s="231"/>
      <c r="R3024" s="231"/>
      <c r="S3024" s="223"/>
      <c r="T3024" s="231"/>
      <c r="U3024" s="231"/>
      <c r="V3024" s="231"/>
      <c r="W3024" s="251" t="str">
        <f t="shared" si="47"/>
        <v/>
      </c>
    </row>
    <row r="3025" spans="1:23" ht="15" customHeight="1">
      <c r="A3025" s="223"/>
      <c r="B3025" s="223"/>
      <c r="C3025" s="224"/>
      <c r="D3025" s="223"/>
      <c r="E3025" s="223"/>
      <c r="F3025" s="223"/>
      <c r="G3025" s="223"/>
      <c r="H3025" s="223"/>
      <c r="I3025" s="223"/>
      <c r="J3025" s="225"/>
      <c r="K3025" s="223"/>
      <c r="L3025" s="223"/>
      <c r="M3025" s="223"/>
      <c r="N3025" s="223"/>
      <c r="O3025" s="231"/>
      <c r="P3025" s="231"/>
      <c r="Q3025" s="231"/>
      <c r="R3025" s="231"/>
      <c r="S3025" s="223"/>
      <c r="T3025" s="231"/>
      <c r="U3025" s="231"/>
      <c r="V3025" s="231"/>
      <c r="W3025" s="251" t="str">
        <f t="shared" si="47"/>
        <v/>
      </c>
    </row>
    <row r="3026" spans="1:23" ht="15" customHeight="1">
      <c r="A3026" s="223"/>
      <c r="B3026" s="223"/>
      <c r="C3026" s="224"/>
      <c r="D3026" s="223"/>
      <c r="E3026" s="223"/>
      <c r="F3026" s="223"/>
      <c r="G3026" s="223"/>
      <c r="H3026" s="223"/>
      <c r="I3026" s="223"/>
      <c r="J3026" s="225"/>
      <c r="K3026" s="223"/>
      <c r="L3026" s="223"/>
      <c r="M3026" s="223"/>
      <c r="N3026" s="223"/>
      <c r="O3026" s="231"/>
      <c r="P3026" s="231"/>
      <c r="Q3026" s="231"/>
      <c r="R3026" s="231"/>
      <c r="S3026" s="223"/>
      <c r="T3026" s="231"/>
      <c r="U3026" s="231"/>
      <c r="V3026" s="231"/>
      <c r="W3026" s="251" t="str">
        <f t="shared" si="47"/>
        <v/>
      </c>
    </row>
    <row r="3027" spans="1:23" ht="15" customHeight="1">
      <c r="A3027" s="223"/>
      <c r="B3027" s="223"/>
      <c r="C3027" s="224"/>
      <c r="D3027" s="223"/>
      <c r="E3027" s="223"/>
      <c r="F3027" s="223"/>
      <c r="G3027" s="223"/>
      <c r="H3027" s="223"/>
      <c r="I3027" s="223"/>
      <c r="J3027" s="225"/>
      <c r="K3027" s="223"/>
      <c r="L3027" s="223"/>
      <c r="M3027" s="223"/>
      <c r="N3027" s="223"/>
      <c r="O3027" s="231"/>
      <c r="P3027" s="231"/>
      <c r="Q3027" s="231"/>
      <c r="R3027" s="231"/>
      <c r="S3027" s="223"/>
      <c r="T3027" s="231"/>
      <c r="U3027" s="231"/>
      <c r="V3027" s="231"/>
      <c r="W3027" s="251" t="str">
        <f t="shared" si="47"/>
        <v/>
      </c>
    </row>
    <row r="3028" spans="1:23" ht="15" customHeight="1">
      <c r="A3028" s="223"/>
      <c r="B3028" s="223"/>
      <c r="C3028" s="224"/>
      <c r="D3028" s="223"/>
      <c r="E3028" s="223"/>
      <c r="F3028" s="223"/>
      <c r="G3028" s="223"/>
      <c r="H3028" s="223"/>
      <c r="I3028" s="223"/>
      <c r="J3028" s="225"/>
      <c r="K3028" s="223"/>
      <c r="L3028" s="223"/>
      <c r="M3028" s="223"/>
      <c r="N3028" s="223"/>
      <c r="O3028" s="231"/>
      <c r="P3028" s="231"/>
      <c r="Q3028" s="231"/>
      <c r="R3028" s="231"/>
      <c r="S3028" s="223"/>
      <c r="T3028" s="231"/>
      <c r="U3028" s="231"/>
      <c r="V3028" s="231"/>
      <c r="W3028" s="251" t="str">
        <f t="shared" si="47"/>
        <v/>
      </c>
    </row>
    <row r="3029" spans="1:23" ht="15" customHeight="1">
      <c r="A3029" s="223"/>
      <c r="B3029" s="223"/>
      <c r="C3029" s="224"/>
      <c r="D3029" s="223"/>
      <c r="E3029" s="223"/>
      <c r="F3029" s="223"/>
      <c r="G3029" s="223"/>
      <c r="H3029" s="223"/>
      <c r="I3029" s="223"/>
      <c r="J3029" s="225"/>
      <c r="K3029" s="223"/>
      <c r="L3029" s="223"/>
      <c r="M3029" s="223"/>
      <c r="N3029" s="223"/>
      <c r="O3029" s="231"/>
      <c r="P3029" s="231"/>
      <c r="Q3029" s="231"/>
      <c r="R3029" s="231"/>
      <c r="S3029" s="223"/>
      <c r="T3029" s="231"/>
      <c r="U3029" s="231"/>
      <c r="V3029" s="231"/>
      <c r="W3029" s="251" t="str">
        <f t="shared" si="47"/>
        <v/>
      </c>
    </row>
    <row r="3030" spans="1:23" ht="15" customHeight="1">
      <c r="A3030" s="223"/>
      <c r="B3030" s="223"/>
      <c r="C3030" s="224"/>
      <c r="D3030" s="223"/>
      <c r="E3030" s="223"/>
      <c r="F3030" s="223"/>
      <c r="G3030" s="223"/>
      <c r="H3030" s="223"/>
      <c r="I3030" s="223"/>
      <c r="J3030" s="225"/>
      <c r="K3030" s="223"/>
      <c r="L3030" s="223"/>
      <c r="M3030" s="223"/>
      <c r="N3030" s="223"/>
      <c r="O3030" s="231"/>
      <c r="P3030" s="231"/>
      <c r="Q3030" s="231"/>
      <c r="R3030" s="231"/>
      <c r="S3030" s="223"/>
      <c r="T3030" s="231"/>
      <c r="U3030" s="231"/>
      <c r="V3030" s="231"/>
      <c r="W3030" s="251" t="str">
        <f t="shared" si="47"/>
        <v/>
      </c>
    </row>
    <row r="3031" spans="1:23" ht="15" customHeight="1">
      <c r="A3031" s="223"/>
      <c r="B3031" s="223"/>
      <c r="C3031" s="224"/>
      <c r="D3031" s="223"/>
      <c r="E3031" s="223"/>
      <c r="F3031" s="223"/>
      <c r="G3031" s="223"/>
      <c r="H3031" s="223"/>
      <c r="I3031" s="223"/>
      <c r="J3031" s="225"/>
      <c r="K3031" s="223"/>
      <c r="L3031" s="223"/>
      <c r="M3031" s="223"/>
      <c r="N3031" s="223"/>
      <c r="O3031" s="231"/>
      <c r="P3031" s="231"/>
      <c r="Q3031" s="231"/>
      <c r="R3031" s="231"/>
      <c r="S3031" s="223"/>
      <c r="T3031" s="231"/>
      <c r="U3031" s="231"/>
      <c r="V3031" s="231"/>
      <c r="W3031" s="251" t="str">
        <f t="shared" si="47"/>
        <v/>
      </c>
    </row>
    <row r="3032" spans="1:23" ht="15" customHeight="1">
      <c r="A3032" s="223"/>
      <c r="B3032" s="223"/>
      <c r="C3032" s="224"/>
      <c r="D3032" s="223"/>
      <c r="E3032" s="223"/>
      <c r="F3032" s="223"/>
      <c r="G3032" s="223"/>
      <c r="H3032" s="223"/>
      <c r="I3032" s="223"/>
      <c r="J3032" s="225"/>
      <c r="K3032" s="223"/>
      <c r="L3032" s="223"/>
      <c r="M3032" s="223"/>
      <c r="N3032" s="223"/>
      <c r="O3032" s="231"/>
      <c r="P3032" s="231"/>
      <c r="Q3032" s="231"/>
      <c r="R3032" s="231"/>
      <c r="S3032" s="223"/>
      <c r="T3032" s="231"/>
      <c r="U3032" s="231"/>
      <c r="V3032" s="231"/>
      <c r="W3032" s="251" t="str">
        <f t="shared" si="47"/>
        <v/>
      </c>
    </row>
    <row r="3033" spans="1:23" ht="15" customHeight="1">
      <c r="A3033" s="223"/>
      <c r="B3033" s="223"/>
      <c r="C3033" s="224"/>
      <c r="D3033" s="223"/>
      <c r="E3033" s="223"/>
      <c r="F3033" s="223"/>
      <c r="G3033" s="223"/>
      <c r="H3033" s="223"/>
      <c r="I3033" s="223"/>
      <c r="J3033" s="225"/>
      <c r="K3033" s="223"/>
      <c r="L3033" s="223"/>
      <c r="M3033" s="223"/>
      <c r="N3033" s="223"/>
      <c r="O3033" s="231"/>
      <c r="P3033" s="231"/>
      <c r="Q3033" s="231"/>
      <c r="R3033" s="231"/>
      <c r="S3033" s="223"/>
      <c r="T3033" s="231"/>
      <c r="U3033" s="231"/>
      <c r="V3033" s="231"/>
      <c r="W3033" s="251" t="str">
        <f t="shared" si="47"/>
        <v/>
      </c>
    </row>
    <row r="3034" spans="1:23" ht="15" customHeight="1">
      <c r="A3034" s="223"/>
      <c r="B3034" s="223"/>
      <c r="C3034" s="224"/>
      <c r="D3034" s="223"/>
      <c r="E3034" s="223"/>
      <c r="F3034" s="223"/>
      <c r="G3034" s="223"/>
      <c r="H3034" s="223"/>
      <c r="I3034" s="223"/>
      <c r="J3034" s="225"/>
      <c r="K3034" s="223"/>
      <c r="L3034" s="223"/>
      <c r="M3034" s="223"/>
      <c r="N3034" s="223"/>
      <c r="O3034" s="231"/>
      <c r="P3034" s="231"/>
      <c r="Q3034" s="231"/>
      <c r="R3034" s="231"/>
      <c r="S3034" s="223"/>
      <c r="T3034" s="231"/>
      <c r="U3034" s="231"/>
      <c r="V3034" s="231"/>
      <c r="W3034" s="251" t="str">
        <f t="shared" si="47"/>
        <v/>
      </c>
    </row>
    <row r="3035" spans="1:23" ht="15" customHeight="1">
      <c r="A3035" s="223"/>
      <c r="B3035" s="223"/>
      <c r="C3035" s="224"/>
      <c r="D3035" s="223"/>
      <c r="E3035" s="223"/>
      <c r="F3035" s="223"/>
      <c r="G3035" s="223"/>
      <c r="H3035" s="223"/>
      <c r="I3035" s="223"/>
      <c r="J3035" s="225"/>
      <c r="K3035" s="223"/>
      <c r="L3035" s="223"/>
      <c r="M3035" s="223"/>
      <c r="N3035" s="223"/>
      <c r="O3035" s="231"/>
      <c r="P3035" s="231"/>
      <c r="Q3035" s="231"/>
      <c r="R3035" s="231"/>
      <c r="S3035" s="223"/>
      <c r="T3035" s="231"/>
      <c r="U3035" s="231"/>
      <c r="V3035" s="231"/>
      <c r="W3035" s="251" t="str">
        <f t="shared" si="47"/>
        <v/>
      </c>
    </row>
    <row r="3036" spans="1:23" ht="15" customHeight="1">
      <c r="A3036" s="223"/>
      <c r="B3036" s="223"/>
      <c r="C3036" s="224"/>
      <c r="D3036" s="223"/>
      <c r="E3036" s="223"/>
      <c r="F3036" s="223"/>
      <c r="G3036" s="223"/>
      <c r="H3036" s="223"/>
      <c r="I3036" s="223"/>
      <c r="J3036" s="225"/>
      <c r="K3036" s="223"/>
      <c r="L3036" s="223"/>
      <c r="M3036" s="223"/>
      <c r="N3036" s="223"/>
      <c r="O3036" s="231"/>
      <c r="P3036" s="231"/>
      <c r="Q3036" s="231"/>
      <c r="R3036" s="231"/>
      <c r="S3036" s="223"/>
      <c r="T3036" s="231"/>
      <c r="U3036" s="231"/>
      <c r="V3036" s="231"/>
      <c r="W3036" s="251" t="str">
        <f t="shared" si="47"/>
        <v/>
      </c>
    </row>
    <row r="3037" spans="1:23" ht="15" customHeight="1">
      <c r="A3037" s="223"/>
      <c r="B3037" s="223"/>
      <c r="C3037" s="224"/>
      <c r="D3037" s="223"/>
      <c r="E3037" s="223"/>
      <c r="F3037" s="223"/>
      <c r="G3037" s="223"/>
      <c r="H3037" s="223"/>
      <c r="I3037" s="223"/>
      <c r="J3037" s="225"/>
      <c r="K3037" s="223"/>
      <c r="L3037" s="223"/>
      <c r="M3037" s="223"/>
      <c r="N3037" s="223"/>
      <c r="O3037" s="231"/>
      <c r="P3037" s="231"/>
      <c r="Q3037" s="231"/>
      <c r="R3037" s="231"/>
      <c r="S3037" s="223"/>
      <c r="T3037" s="231"/>
      <c r="U3037" s="231"/>
      <c r="V3037" s="231"/>
      <c r="W3037" s="251" t="str">
        <f t="shared" si="47"/>
        <v/>
      </c>
    </row>
    <row r="3038" spans="1:23" ht="15" customHeight="1">
      <c r="A3038" s="223"/>
      <c r="B3038" s="223"/>
      <c r="C3038" s="224"/>
      <c r="D3038" s="223"/>
      <c r="E3038" s="223"/>
      <c r="F3038" s="223"/>
      <c r="G3038" s="223"/>
      <c r="H3038" s="223"/>
      <c r="I3038" s="223"/>
      <c r="J3038" s="225"/>
      <c r="K3038" s="223"/>
      <c r="L3038" s="223"/>
      <c r="M3038" s="223"/>
      <c r="N3038" s="223"/>
      <c r="O3038" s="231"/>
      <c r="P3038" s="231"/>
      <c r="Q3038" s="231"/>
      <c r="R3038" s="231"/>
      <c r="S3038" s="223"/>
      <c r="T3038" s="231"/>
      <c r="U3038" s="231"/>
      <c r="V3038" s="231"/>
      <c r="W3038" s="251" t="str">
        <f t="shared" si="47"/>
        <v/>
      </c>
    </row>
    <row r="3039" spans="1:23" ht="15" customHeight="1">
      <c r="A3039" s="223"/>
      <c r="B3039" s="223"/>
      <c r="C3039" s="224"/>
      <c r="D3039" s="223"/>
      <c r="E3039" s="223"/>
      <c r="F3039" s="223"/>
      <c r="G3039" s="223"/>
      <c r="H3039" s="223"/>
      <c r="I3039" s="223"/>
      <c r="J3039" s="225"/>
      <c r="K3039" s="223"/>
      <c r="L3039" s="223"/>
      <c r="M3039" s="223"/>
      <c r="N3039" s="223"/>
      <c r="O3039" s="231"/>
      <c r="P3039" s="231"/>
      <c r="Q3039" s="231"/>
      <c r="R3039" s="231"/>
      <c r="S3039" s="223"/>
      <c r="T3039" s="231"/>
      <c r="U3039" s="231"/>
      <c r="V3039" s="231"/>
      <c r="W3039" s="251" t="str">
        <f t="shared" si="47"/>
        <v/>
      </c>
    </row>
    <row r="3040" spans="1:23" ht="15" customHeight="1">
      <c r="A3040" s="223"/>
      <c r="B3040" s="223"/>
      <c r="C3040" s="224"/>
      <c r="D3040" s="223"/>
      <c r="E3040" s="223"/>
      <c r="F3040" s="223"/>
      <c r="G3040" s="223"/>
      <c r="H3040" s="223"/>
      <c r="I3040" s="223"/>
      <c r="J3040" s="225"/>
      <c r="K3040" s="223"/>
      <c r="L3040" s="223"/>
      <c r="M3040" s="223"/>
      <c r="N3040" s="223"/>
      <c r="O3040" s="231"/>
      <c r="P3040" s="231"/>
      <c r="Q3040" s="231"/>
      <c r="R3040" s="231"/>
      <c r="S3040" s="223"/>
      <c r="T3040" s="231"/>
      <c r="U3040" s="231"/>
      <c r="V3040" s="231"/>
      <c r="W3040" s="251" t="str">
        <f t="shared" si="47"/>
        <v/>
      </c>
    </row>
    <row r="3041" spans="1:23" ht="15" customHeight="1">
      <c r="A3041" s="223"/>
      <c r="B3041" s="223"/>
      <c r="C3041" s="224"/>
      <c r="D3041" s="223"/>
      <c r="E3041" s="223"/>
      <c r="F3041" s="223"/>
      <c r="G3041" s="223"/>
      <c r="H3041" s="223"/>
      <c r="I3041" s="223"/>
      <c r="J3041" s="225"/>
      <c r="K3041" s="223"/>
      <c r="L3041" s="223"/>
      <c r="M3041" s="223"/>
      <c r="N3041" s="223"/>
      <c r="O3041" s="231"/>
      <c r="P3041" s="231"/>
      <c r="Q3041" s="231"/>
      <c r="R3041" s="231"/>
      <c r="S3041" s="223"/>
      <c r="T3041" s="231"/>
      <c r="U3041" s="231"/>
      <c r="V3041" s="231"/>
      <c r="W3041" s="251" t="str">
        <f t="shared" si="47"/>
        <v/>
      </c>
    </row>
    <row r="3042" spans="1:23" ht="15" customHeight="1">
      <c r="A3042" s="223"/>
      <c r="B3042" s="223"/>
      <c r="C3042" s="224"/>
      <c r="D3042" s="223"/>
      <c r="E3042" s="223"/>
      <c r="F3042" s="223"/>
      <c r="G3042" s="223"/>
      <c r="H3042" s="223"/>
      <c r="I3042" s="223"/>
      <c r="J3042" s="225"/>
      <c r="K3042" s="223"/>
      <c r="L3042" s="223"/>
      <c r="M3042" s="223"/>
      <c r="N3042" s="223"/>
      <c r="O3042" s="231"/>
      <c r="P3042" s="231"/>
      <c r="Q3042" s="231"/>
      <c r="R3042" s="231"/>
      <c r="S3042" s="223"/>
      <c r="T3042" s="231"/>
      <c r="U3042" s="231"/>
      <c r="V3042" s="231"/>
      <c r="W3042" s="251" t="str">
        <f t="shared" si="47"/>
        <v/>
      </c>
    </row>
    <row r="3043" spans="1:23" ht="15" customHeight="1">
      <c r="A3043" s="223"/>
      <c r="B3043" s="223"/>
      <c r="C3043" s="224"/>
      <c r="D3043" s="223"/>
      <c r="E3043" s="223"/>
      <c r="F3043" s="223"/>
      <c r="G3043" s="223"/>
      <c r="H3043" s="223"/>
      <c r="I3043" s="223"/>
      <c r="J3043" s="225"/>
      <c r="K3043" s="223"/>
      <c r="L3043" s="223"/>
      <c r="M3043" s="223"/>
      <c r="N3043" s="223"/>
      <c r="O3043" s="231"/>
      <c r="P3043" s="231"/>
      <c r="Q3043" s="231"/>
      <c r="R3043" s="231"/>
      <c r="S3043" s="223"/>
      <c r="T3043" s="231"/>
      <c r="U3043" s="231"/>
      <c r="V3043" s="231"/>
      <c r="W3043" s="251" t="str">
        <f t="shared" si="47"/>
        <v/>
      </c>
    </row>
    <row r="3044" spans="1:23" ht="15" customHeight="1">
      <c r="A3044" s="223"/>
      <c r="B3044" s="223"/>
      <c r="C3044" s="224"/>
      <c r="D3044" s="223"/>
      <c r="E3044" s="223"/>
      <c r="F3044" s="223"/>
      <c r="G3044" s="223"/>
      <c r="H3044" s="223"/>
      <c r="I3044" s="223"/>
      <c r="J3044" s="225"/>
      <c r="K3044" s="223"/>
      <c r="L3044" s="223"/>
      <c r="M3044" s="223"/>
      <c r="N3044" s="223"/>
      <c r="O3044" s="231"/>
      <c r="P3044" s="231"/>
      <c r="Q3044" s="231"/>
      <c r="R3044" s="231"/>
      <c r="S3044" s="223"/>
      <c r="T3044" s="231"/>
      <c r="U3044" s="231"/>
      <c r="V3044" s="231"/>
      <c r="W3044" s="251" t="str">
        <f t="shared" si="47"/>
        <v/>
      </c>
    </row>
    <row r="3045" spans="1:23" ht="15" customHeight="1">
      <c r="A3045" s="223"/>
      <c r="B3045" s="223"/>
      <c r="C3045" s="224"/>
      <c r="D3045" s="223"/>
      <c r="E3045" s="223"/>
      <c r="F3045" s="223"/>
      <c r="G3045" s="223"/>
      <c r="H3045" s="223"/>
      <c r="I3045" s="223"/>
      <c r="J3045" s="225"/>
      <c r="K3045" s="223"/>
      <c r="L3045" s="223"/>
      <c r="M3045" s="223"/>
      <c r="N3045" s="223"/>
      <c r="O3045" s="231"/>
      <c r="P3045" s="231"/>
      <c r="Q3045" s="231"/>
      <c r="R3045" s="231"/>
      <c r="S3045" s="223"/>
      <c r="T3045" s="231"/>
      <c r="U3045" s="231"/>
      <c r="V3045" s="231"/>
      <c r="W3045" s="251" t="str">
        <f t="shared" si="47"/>
        <v/>
      </c>
    </row>
    <row r="3046" spans="1:23" ht="15" customHeight="1">
      <c r="A3046" s="223"/>
      <c r="B3046" s="223"/>
      <c r="C3046" s="224"/>
      <c r="D3046" s="223"/>
      <c r="E3046" s="223"/>
      <c r="F3046" s="223"/>
      <c r="G3046" s="223"/>
      <c r="H3046" s="223"/>
      <c r="I3046" s="223"/>
      <c r="J3046" s="225"/>
      <c r="K3046" s="223"/>
      <c r="L3046" s="223"/>
      <c r="M3046" s="223"/>
      <c r="N3046" s="223"/>
      <c r="O3046" s="231"/>
      <c r="P3046" s="231"/>
      <c r="Q3046" s="231"/>
      <c r="R3046" s="231"/>
      <c r="S3046" s="223"/>
      <c r="T3046" s="231"/>
      <c r="U3046" s="231"/>
      <c r="V3046" s="231"/>
      <c r="W3046" s="251" t="str">
        <f t="shared" si="47"/>
        <v/>
      </c>
    </row>
    <row r="3047" spans="1:23" ht="15" customHeight="1">
      <c r="A3047" s="223"/>
      <c r="B3047" s="223"/>
      <c r="C3047" s="224"/>
      <c r="D3047" s="223"/>
      <c r="E3047" s="223"/>
      <c r="F3047" s="223"/>
      <c r="G3047" s="223"/>
      <c r="H3047" s="223"/>
      <c r="I3047" s="223"/>
      <c r="J3047" s="225"/>
      <c r="K3047" s="223"/>
      <c r="L3047" s="223"/>
      <c r="M3047" s="223"/>
      <c r="N3047" s="223"/>
      <c r="O3047" s="231"/>
      <c r="P3047" s="231"/>
      <c r="Q3047" s="231"/>
      <c r="R3047" s="231"/>
      <c r="S3047" s="223"/>
      <c r="T3047" s="231"/>
      <c r="U3047" s="231"/>
      <c r="V3047" s="231"/>
      <c r="W3047" s="251" t="str">
        <f t="shared" si="47"/>
        <v/>
      </c>
    </row>
    <row r="3048" spans="1:23" ht="15" customHeight="1">
      <c r="A3048" s="223"/>
      <c r="B3048" s="223"/>
      <c r="C3048" s="224"/>
      <c r="D3048" s="223"/>
      <c r="E3048" s="223"/>
      <c r="F3048" s="223"/>
      <c r="G3048" s="223"/>
      <c r="H3048" s="223"/>
      <c r="I3048" s="223"/>
      <c r="J3048" s="225"/>
      <c r="K3048" s="223"/>
      <c r="L3048" s="223"/>
      <c r="M3048" s="223"/>
      <c r="N3048" s="223"/>
      <c r="O3048" s="231"/>
      <c r="P3048" s="231"/>
      <c r="Q3048" s="231"/>
      <c r="R3048" s="231"/>
      <c r="S3048" s="223"/>
      <c r="T3048" s="231"/>
      <c r="U3048" s="231"/>
      <c r="V3048" s="231"/>
      <c r="W3048" s="251" t="str">
        <f t="shared" si="47"/>
        <v/>
      </c>
    </row>
    <row r="3049" spans="1:23" ht="15" customHeight="1">
      <c r="A3049" s="223"/>
      <c r="B3049" s="223"/>
      <c r="C3049" s="224"/>
      <c r="D3049" s="223"/>
      <c r="E3049" s="223"/>
      <c r="F3049" s="223"/>
      <c r="G3049" s="223"/>
      <c r="H3049" s="223"/>
      <c r="I3049" s="223"/>
      <c r="J3049" s="225"/>
      <c r="K3049" s="223"/>
      <c r="L3049" s="223"/>
      <c r="M3049" s="223"/>
      <c r="N3049" s="223"/>
      <c r="O3049" s="231"/>
      <c r="P3049" s="231"/>
      <c r="Q3049" s="231"/>
      <c r="R3049" s="231"/>
      <c r="S3049" s="223"/>
      <c r="T3049" s="231"/>
      <c r="U3049" s="231"/>
      <c r="V3049" s="231"/>
      <c r="W3049" s="251" t="str">
        <f t="shared" si="47"/>
        <v/>
      </c>
    </row>
    <row r="3050" spans="1:23" ht="15" customHeight="1">
      <c r="A3050" s="223"/>
      <c r="B3050" s="223"/>
      <c r="C3050" s="224"/>
      <c r="D3050" s="223"/>
      <c r="E3050" s="223"/>
      <c r="F3050" s="223"/>
      <c r="G3050" s="223"/>
      <c r="H3050" s="223"/>
      <c r="I3050" s="223"/>
      <c r="J3050" s="225"/>
      <c r="K3050" s="223"/>
      <c r="L3050" s="223"/>
      <c r="M3050" s="223"/>
      <c r="N3050" s="223"/>
      <c r="O3050" s="231"/>
      <c r="P3050" s="231"/>
      <c r="Q3050" s="231"/>
      <c r="R3050" s="231"/>
      <c r="S3050" s="223"/>
      <c r="T3050" s="231"/>
      <c r="U3050" s="231"/>
      <c r="V3050" s="231"/>
      <c r="W3050" s="251" t="str">
        <f t="shared" si="47"/>
        <v/>
      </c>
    </row>
    <row r="3051" spans="1:23" ht="15" customHeight="1">
      <c r="A3051" s="223"/>
      <c r="B3051" s="223"/>
      <c r="C3051" s="224"/>
      <c r="D3051" s="223"/>
      <c r="E3051" s="223"/>
      <c r="F3051" s="223"/>
      <c r="G3051" s="223"/>
      <c r="H3051" s="223"/>
      <c r="I3051" s="223"/>
      <c r="J3051" s="225"/>
      <c r="K3051" s="223"/>
      <c r="L3051" s="223"/>
      <c r="M3051" s="223"/>
      <c r="N3051" s="223"/>
      <c r="O3051" s="231"/>
      <c r="P3051" s="231"/>
      <c r="Q3051" s="231"/>
      <c r="R3051" s="231"/>
      <c r="S3051" s="223"/>
      <c r="T3051" s="231"/>
      <c r="U3051" s="231"/>
      <c r="V3051" s="231"/>
      <c r="W3051" s="251" t="str">
        <f t="shared" si="47"/>
        <v/>
      </c>
    </row>
    <row r="3052" spans="1:23" ht="15" customHeight="1">
      <c r="A3052" s="223"/>
      <c r="B3052" s="223"/>
      <c r="C3052" s="224"/>
      <c r="D3052" s="223"/>
      <c r="E3052" s="223"/>
      <c r="F3052" s="223"/>
      <c r="G3052" s="223"/>
      <c r="H3052" s="223"/>
      <c r="I3052" s="223"/>
      <c r="J3052" s="225"/>
      <c r="K3052" s="223"/>
      <c r="L3052" s="223"/>
      <c r="M3052" s="223"/>
      <c r="N3052" s="223"/>
      <c r="O3052" s="231"/>
      <c r="P3052" s="231"/>
      <c r="Q3052" s="231"/>
      <c r="R3052" s="231"/>
      <c r="S3052" s="223"/>
      <c r="T3052" s="231"/>
      <c r="U3052" s="231"/>
      <c r="V3052" s="231"/>
      <c r="W3052" s="251" t="str">
        <f t="shared" si="47"/>
        <v/>
      </c>
    </row>
    <row r="3053" spans="1:23" ht="15" customHeight="1">
      <c r="A3053" s="223"/>
      <c r="B3053" s="223"/>
      <c r="C3053" s="224"/>
      <c r="D3053" s="223"/>
      <c r="E3053" s="223"/>
      <c r="F3053" s="223"/>
      <c r="G3053" s="223"/>
      <c r="H3053" s="223"/>
      <c r="I3053" s="223"/>
      <c r="J3053" s="225"/>
      <c r="K3053" s="223"/>
      <c r="L3053" s="223"/>
      <c r="M3053" s="223"/>
      <c r="N3053" s="223"/>
      <c r="O3053" s="231"/>
      <c r="P3053" s="231"/>
      <c r="Q3053" s="231"/>
      <c r="R3053" s="231"/>
      <c r="S3053" s="223"/>
      <c r="T3053" s="231"/>
      <c r="U3053" s="231"/>
      <c r="V3053" s="231"/>
      <c r="W3053" s="251" t="str">
        <f t="shared" si="47"/>
        <v/>
      </c>
    </row>
    <row r="3054" spans="1:23" ht="15" customHeight="1">
      <c r="A3054" s="223"/>
      <c r="B3054" s="223"/>
      <c r="C3054" s="224"/>
      <c r="D3054" s="223"/>
      <c r="E3054" s="223"/>
      <c r="F3054" s="223"/>
      <c r="G3054" s="223"/>
      <c r="H3054" s="223"/>
      <c r="I3054" s="223"/>
      <c r="J3054" s="225"/>
      <c r="K3054" s="223"/>
      <c r="L3054" s="223"/>
      <c r="M3054" s="223"/>
      <c r="N3054" s="223"/>
      <c r="O3054" s="231"/>
      <c r="P3054" s="231"/>
      <c r="Q3054" s="231"/>
      <c r="R3054" s="231"/>
      <c r="S3054" s="223"/>
      <c r="T3054" s="231"/>
      <c r="U3054" s="231"/>
      <c r="V3054" s="231"/>
      <c r="W3054" s="251" t="str">
        <f t="shared" si="47"/>
        <v/>
      </c>
    </row>
    <row r="3055" spans="1:23" ht="15" customHeight="1">
      <c r="A3055" s="223"/>
      <c r="B3055" s="223"/>
      <c r="C3055" s="224"/>
      <c r="D3055" s="223"/>
      <c r="E3055" s="223"/>
      <c r="F3055" s="223"/>
      <c r="G3055" s="223"/>
      <c r="H3055" s="223"/>
      <c r="I3055" s="223"/>
      <c r="J3055" s="225"/>
      <c r="K3055" s="223"/>
      <c r="L3055" s="223"/>
      <c r="M3055" s="223"/>
      <c r="N3055" s="223"/>
      <c r="O3055" s="231"/>
      <c r="P3055" s="231"/>
      <c r="Q3055" s="231"/>
      <c r="R3055" s="231"/>
      <c r="S3055" s="223"/>
      <c r="T3055" s="231"/>
      <c r="U3055" s="231"/>
      <c r="V3055" s="231"/>
      <c r="W3055" s="251" t="str">
        <f t="shared" si="47"/>
        <v/>
      </c>
    </row>
    <row r="3056" spans="1:23" ht="15" customHeight="1">
      <c r="A3056" s="223"/>
      <c r="B3056" s="223"/>
      <c r="C3056" s="224"/>
      <c r="D3056" s="223"/>
      <c r="E3056" s="223"/>
      <c r="F3056" s="223"/>
      <c r="G3056" s="223"/>
      <c r="H3056" s="223"/>
      <c r="I3056" s="223"/>
      <c r="J3056" s="225"/>
      <c r="K3056" s="223"/>
      <c r="L3056" s="223"/>
      <c r="M3056" s="223"/>
      <c r="N3056" s="223"/>
      <c r="O3056" s="231"/>
      <c r="P3056" s="231"/>
      <c r="Q3056" s="231"/>
      <c r="R3056" s="231"/>
      <c r="S3056" s="223"/>
      <c r="T3056" s="231"/>
      <c r="U3056" s="231"/>
      <c r="V3056" s="231"/>
      <c r="W3056" s="251" t="str">
        <f t="shared" si="47"/>
        <v/>
      </c>
    </row>
    <row r="3057" spans="1:23" ht="15" customHeight="1">
      <c r="A3057" s="223"/>
      <c r="B3057" s="223"/>
      <c r="C3057" s="224"/>
      <c r="D3057" s="223"/>
      <c r="E3057" s="223"/>
      <c r="F3057" s="223"/>
      <c r="G3057" s="223"/>
      <c r="H3057" s="223"/>
      <c r="I3057" s="223"/>
      <c r="J3057" s="225"/>
      <c r="K3057" s="223"/>
      <c r="L3057" s="223"/>
      <c r="M3057" s="223"/>
      <c r="N3057" s="223"/>
      <c r="O3057" s="231"/>
      <c r="P3057" s="231"/>
      <c r="Q3057" s="231"/>
      <c r="R3057" s="231"/>
      <c r="S3057" s="223"/>
      <c r="T3057" s="231"/>
      <c r="U3057" s="231"/>
      <c r="V3057" s="231"/>
      <c r="W3057" s="251" t="str">
        <f t="shared" si="47"/>
        <v/>
      </c>
    </row>
    <row r="3058" spans="1:23" ht="15" customHeight="1">
      <c r="A3058" s="223"/>
      <c r="B3058" s="223"/>
      <c r="C3058" s="224"/>
      <c r="D3058" s="223"/>
      <c r="E3058" s="223"/>
      <c r="F3058" s="223"/>
      <c r="G3058" s="223"/>
      <c r="H3058" s="223"/>
      <c r="I3058" s="223"/>
      <c r="J3058" s="225"/>
      <c r="K3058" s="223"/>
      <c r="L3058" s="223"/>
      <c r="M3058" s="223"/>
      <c r="N3058" s="223"/>
      <c r="O3058" s="231"/>
      <c r="P3058" s="231"/>
      <c r="Q3058" s="231"/>
      <c r="R3058" s="231"/>
      <c r="S3058" s="223"/>
      <c r="T3058" s="231"/>
      <c r="U3058" s="231"/>
      <c r="V3058" s="231"/>
      <c r="W3058" s="251" t="str">
        <f t="shared" si="47"/>
        <v/>
      </c>
    </row>
    <row r="3059" spans="1:23" ht="15" customHeight="1">
      <c r="A3059" s="223"/>
      <c r="B3059" s="223"/>
      <c r="C3059" s="224"/>
      <c r="D3059" s="223"/>
      <c r="E3059" s="223"/>
      <c r="F3059" s="223"/>
      <c r="G3059" s="223"/>
      <c r="H3059" s="223"/>
      <c r="I3059" s="223"/>
      <c r="J3059" s="225"/>
      <c r="K3059" s="223"/>
      <c r="L3059" s="223"/>
      <c r="M3059" s="223"/>
      <c r="N3059" s="223"/>
      <c r="O3059" s="231"/>
      <c r="P3059" s="231"/>
      <c r="Q3059" s="231"/>
      <c r="R3059" s="231"/>
      <c r="S3059" s="223"/>
      <c r="T3059" s="231"/>
      <c r="U3059" s="231"/>
      <c r="V3059" s="231"/>
      <c r="W3059" s="251" t="str">
        <f t="shared" si="47"/>
        <v/>
      </c>
    </row>
    <row r="3060" spans="1:23" ht="15" customHeight="1">
      <c r="A3060" s="223"/>
      <c r="B3060" s="223"/>
      <c r="C3060" s="224"/>
      <c r="D3060" s="223"/>
      <c r="E3060" s="223"/>
      <c r="F3060" s="223"/>
      <c r="G3060" s="223"/>
      <c r="H3060" s="223"/>
      <c r="I3060" s="223"/>
      <c r="J3060" s="225"/>
      <c r="K3060" s="223"/>
      <c r="L3060" s="223"/>
      <c r="M3060" s="223"/>
      <c r="N3060" s="223"/>
      <c r="O3060" s="231"/>
      <c r="P3060" s="231"/>
      <c r="Q3060" s="231"/>
      <c r="R3060" s="231"/>
      <c r="S3060" s="223"/>
      <c r="T3060" s="231"/>
      <c r="U3060" s="231"/>
      <c r="V3060" s="231"/>
      <c r="W3060" s="251" t="str">
        <f t="shared" si="47"/>
        <v/>
      </c>
    </row>
    <row r="3061" spans="1:23" ht="15" customHeight="1">
      <c r="A3061" s="223"/>
      <c r="B3061" s="223"/>
      <c r="C3061" s="224"/>
      <c r="D3061" s="223"/>
      <c r="E3061" s="223"/>
      <c r="F3061" s="223"/>
      <c r="G3061" s="223"/>
      <c r="H3061" s="223"/>
      <c r="I3061" s="223"/>
      <c r="J3061" s="225"/>
      <c r="K3061" s="223"/>
      <c r="L3061" s="223"/>
      <c r="M3061" s="223"/>
      <c r="N3061" s="223"/>
      <c r="O3061" s="231"/>
      <c r="P3061" s="231"/>
      <c r="Q3061" s="231"/>
      <c r="R3061" s="231"/>
      <c r="S3061" s="223"/>
      <c r="T3061" s="231"/>
      <c r="U3061" s="231"/>
      <c r="V3061" s="231"/>
      <c r="W3061" s="251" t="str">
        <f t="shared" si="47"/>
        <v/>
      </c>
    </row>
    <row r="3062" spans="1:23" ht="15" customHeight="1">
      <c r="A3062" s="223"/>
      <c r="B3062" s="223"/>
      <c r="C3062" s="224"/>
      <c r="D3062" s="223"/>
      <c r="E3062" s="223"/>
      <c r="F3062" s="223"/>
      <c r="G3062" s="223"/>
      <c r="H3062" s="223"/>
      <c r="I3062" s="223"/>
      <c r="J3062" s="225"/>
      <c r="K3062" s="223"/>
      <c r="L3062" s="223"/>
      <c r="M3062" s="223"/>
      <c r="N3062" s="223"/>
      <c r="O3062" s="231"/>
      <c r="P3062" s="231"/>
      <c r="Q3062" s="231"/>
      <c r="R3062" s="231"/>
      <c r="S3062" s="223"/>
      <c r="T3062" s="231"/>
      <c r="U3062" s="231"/>
      <c r="V3062" s="231"/>
      <c r="W3062" s="251" t="str">
        <f t="shared" si="47"/>
        <v/>
      </c>
    </row>
    <row r="3063" spans="1:23" ht="15" customHeight="1">
      <c r="A3063" s="223"/>
      <c r="B3063" s="223"/>
      <c r="C3063" s="224"/>
      <c r="D3063" s="223"/>
      <c r="E3063" s="223"/>
      <c r="F3063" s="223"/>
      <c r="G3063" s="223"/>
      <c r="H3063" s="223"/>
      <c r="I3063" s="223"/>
      <c r="J3063" s="225"/>
      <c r="K3063" s="223"/>
      <c r="L3063" s="223"/>
      <c r="M3063" s="223"/>
      <c r="N3063" s="223"/>
      <c r="O3063" s="231"/>
      <c r="P3063" s="231"/>
      <c r="Q3063" s="231"/>
      <c r="R3063" s="231"/>
      <c r="S3063" s="223"/>
      <c r="T3063" s="231"/>
      <c r="U3063" s="231"/>
      <c r="V3063" s="231"/>
      <c r="W3063" s="251" t="str">
        <f t="shared" si="47"/>
        <v/>
      </c>
    </row>
    <row r="3064" spans="1:23" ht="15" customHeight="1">
      <c r="A3064" s="223"/>
      <c r="B3064" s="223"/>
      <c r="C3064" s="224"/>
      <c r="D3064" s="223"/>
      <c r="E3064" s="223"/>
      <c r="F3064" s="223"/>
      <c r="G3064" s="223"/>
      <c r="H3064" s="223"/>
      <c r="I3064" s="223"/>
      <c r="J3064" s="225"/>
      <c r="K3064" s="223"/>
      <c r="L3064" s="223"/>
      <c r="M3064" s="223"/>
      <c r="N3064" s="223"/>
      <c r="O3064" s="231"/>
      <c r="P3064" s="231"/>
      <c r="Q3064" s="231"/>
      <c r="R3064" s="231"/>
      <c r="S3064" s="223"/>
      <c r="T3064" s="231"/>
      <c r="U3064" s="231"/>
      <c r="V3064" s="231"/>
      <c r="W3064" s="251" t="str">
        <f t="shared" si="47"/>
        <v/>
      </c>
    </row>
    <row r="3065" spans="1:23" ht="15" customHeight="1">
      <c r="A3065" s="223"/>
      <c r="B3065" s="223"/>
      <c r="C3065" s="224"/>
      <c r="D3065" s="223"/>
      <c r="E3065" s="223"/>
      <c r="F3065" s="223"/>
      <c r="G3065" s="223"/>
      <c r="H3065" s="223"/>
      <c r="I3065" s="223"/>
      <c r="J3065" s="225"/>
      <c r="K3065" s="223"/>
      <c r="L3065" s="223"/>
      <c r="M3065" s="223"/>
      <c r="N3065" s="223"/>
      <c r="O3065" s="231"/>
      <c r="P3065" s="231"/>
      <c r="Q3065" s="231"/>
      <c r="R3065" s="231"/>
      <c r="S3065" s="223"/>
      <c r="T3065" s="231"/>
      <c r="U3065" s="231"/>
      <c r="V3065" s="231"/>
      <c r="W3065" s="251" t="str">
        <f t="shared" si="47"/>
        <v/>
      </c>
    </row>
    <row r="3066" spans="1:23" ht="15" customHeight="1">
      <c r="A3066" s="223"/>
      <c r="B3066" s="223"/>
      <c r="C3066" s="224"/>
      <c r="D3066" s="223"/>
      <c r="E3066" s="223"/>
      <c r="F3066" s="223"/>
      <c r="G3066" s="223"/>
      <c r="H3066" s="223"/>
      <c r="I3066" s="223"/>
      <c r="J3066" s="225"/>
      <c r="K3066" s="223"/>
      <c r="L3066" s="223"/>
      <c r="M3066" s="223"/>
      <c r="N3066" s="223"/>
      <c r="O3066" s="231"/>
      <c r="P3066" s="231"/>
      <c r="Q3066" s="231"/>
      <c r="R3066" s="231"/>
      <c r="S3066" s="223"/>
      <c r="T3066" s="231"/>
      <c r="U3066" s="231"/>
      <c r="V3066" s="231"/>
      <c r="W3066" s="251" t="str">
        <f t="shared" si="47"/>
        <v/>
      </c>
    </row>
    <row r="3067" spans="1:23" ht="15" customHeight="1">
      <c r="A3067" s="223"/>
      <c r="B3067" s="223"/>
      <c r="C3067" s="224"/>
      <c r="D3067" s="223"/>
      <c r="E3067" s="223"/>
      <c r="F3067" s="223"/>
      <c r="G3067" s="223"/>
      <c r="H3067" s="223"/>
      <c r="I3067" s="223"/>
      <c r="J3067" s="225"/>
      <c r="K3067" s="223"/>
      <c r="L3067" s="223"/>
      <c r="M3067" s="223"/>
      <c r="N3067" s="223"/>
      <c r="O3067" s="231"/>
      <c r="P3067" s="231"/>
      <c r="Q3067" s="231"/>
      <c r="R3067" s="231"/>
      <c r="S3067" s="223"/>
      <c r="T3067" s="231"/>
      <c r="U3067" s="231"/>
      <c r="V3067" s="231"/>
      <c r="W3067" s="251" t="str">
        <f t="shared" si="47"/>
        <v/>
      </c>
    </row>
    <row r="3068" spans="1:23" ht="15" customHeight="1">
      <c r="A3068" s="223"/>
      <c r="B3068" s="223"/>
      <c r="C3068" s="224"/>
      <c r="D3068" s="223"/>
      <c r="E3068" s="223"/>
      <c r="F3068" s="223"/>
      <c r="G3068" s="223"/>
      <c r="H3068" s="223"/>
      <c r="I3068" s="223"/>
      <c r="J3068" s="225"/>
      <c r="K3068" s="223"/>
      <c r="L3068" s="223"/>
      <c r="M3068" s="223"/>
      <c r="N3068" s="223"/>
      <c r="O3068" s="231"/>
      <c r="P3068" s="231"/>
      <c r="Q3068" s="231"/>
      <c r="R3068" s="231"/>
      <c r="S3068" s="223"/>
      <c r="T3068" s="231"/>
      <c r="U3068" s="231"/>
      <c r="V3068" s="231"/>
      <c r="W3068" s="251" t="str">
        <f t="shared" si="47"/>
        <v/>
      </c>
    </row>
    <row r="3069" spans="1:23" ht="15" customHeight="1">
      <c r="A3069" s="223"/>
      <c r="B3069" s="223"/>
      <c r="C3069" s="224"/>
      <c r="D3069" s="223"/>
      <c r="E3069" s="223"/>
      <c r="F3069" s="223"/>
      <c r="G3069" s="223"/>
      <c r="H3069" s="223"/>
      <c r="I3069" s="223"/>
      <c r="J3069" s="225"/>
      <c r="K3069" s="223"/>
      <c r="L3069" s="223"/>
      <c r="M3069" s="223"/>
      <c r="N3069" s="223"/>
      <c r="O3069" s="231"/>
      <c r="P3069" s="231"/>
      <c r="Q3069" s="231"/>
      <c r="R3069" s="231"/>
      <c r="S3069" s="223"/>
      <c r="T3069" s="231"/>
      <c r="U3069" s="231"/>
      <c r="V3069" s="231"/>
      <c r="W3069" s="251" t="str">
        <f t="shared" si="47"/>
        <v/>
      </c>
    </row>
    <row r="3070" spans="1:23" ht="15" customHeight="1">
      <c r="A3070" s="223"/>
      <c r="B3070" s="223"/>
      <c r="C3070" s="224"/>
      <c r="D3070" s="223"/>
      <c r="E3070" s="223"/>
      <c r="F3070" s="223"/>
      <c r="G3070" s="223"/>
      <c r="H3070" s="223"/>
      <c r="I3070" s="223"/>
      <c r="J3070" s="225"/>
      <c r="K3070" s="223"/>
      <c r="L3070" s="223"/>
      <c r="M3070" s="223"/>
      <c r="N3070" s="223"/>
      <c r="O3070" s="231"/>
      <c r="P3070" s="231"/>
      <c r="Q3070" s="231"/>
      <c r="R3070" s="231"/>
      <c r="S3070" s="223"/>
      <c r="T3070" s="231"/>
      <c r="U3070" s="231"/>
      <c r="V3070" s="231"/>
      <c r="W3070" s="251" t="str">
        <f t="shared" si="47"/>
        <v/>
      </c>
    </row>
    <row r="3071" spans="1:23" ht="15" customHeight="1">
      <c r="A3071" s="223"/>
      <c r="B3071" s="223"/>
      <c r="C3071" s="224"/>
      <c r="D3071" s="223"/>
      <c r="E3071" s="223"/>
      <c r="F3071" s="223"/>
      <c r="G3071" s="223"/>
      <c r="H3071" s="223"/>
      <c r="I3071" s="223"/>
      <c r="J3071" s="225"/>
      <c r="K3071" s="223"/>
      <c r="L3071" s="223"/>
      <c r="M3071" s="223"/>
      <c r="N3071" s="223"/>
      <c r="O3071" s="231"/>
      <c r="P3071" s="231"/>
      <c r="Q3071" s="231"/>
      <c r="R3071" s="231"/>
      <c r="S3071" s="223"/>
      <c r="T3071" s="231"/>
      <c r="U3071" s="231"/>
      <c r="V3071" s="231"/>
      <c r="W3071" s="251" t="str">
        <f t="shared" si="47"/>
        <v/>
      </c>
    </row>
    <row r="3072" spans="1:23" ht="15" customHeight="1">
      <c r="A3072" s="223"/>
      <c r="B3072" s="223"/>
      <c r="C3072" s="224"/>
      <c r="D3072" s="223"/>
      <c r="E3072" s="223"/>
      <c r="F3072" s="223"/>
      <c r="G3072" s="223"/>
      <c r="H3072" s="223"/>
      <c r="I3072" s="223"/>
      <c r="J3072" s="225"/>
      <c r="K3072" s="223"/>
      <c r="L3072" s="223"/>
      <c r="M3072" s="223"/>
      <c r="N3072" s="223"/>
      <c r="O3072" s="231"/>
      <c r="P3072" s="231"/>
      <c r="Q3072" s="231"/>
      <c r="R3072" s="231"/>
      <c r="S3072" s="223"/>
      <c r="T3072" s="231"/>
      <c r="U3072" s="231"/>
      <c r="V3072" s="231"/>
      <c r="W3072" s="251" t="str">
        <f t="shared" si="47"/>
        <v/>
      </c>
    </row>
    <row r="3073" spans="1:23" ht="15" customHeight="1">
      <c r="A3073" s="223"/>
      <c r="B3073" s="223"/>
      <c r="C3073" s="224"/>
      <c r="D3073" s="223"/>
      <c r="E3073" s="223"/>
      <c r="F3073" s="223"/>
      <c r="G3073" s="223"/>
      <c r="H3073" s="223"/>
      <c r="I3073" s="223"/>
      <c r="J3073" s="225"/>
      <c r="K3073" s="223"/>
      <c r="L3073" s="223"/>
      <c r="M3073" s="223"/>
      <c r="N3073" s="223"/>
      <c r="O3073" s="231"/>
      <c r="P3073" s="231"/>
      <c r="Q3073" s="231"/>
      <c r="R3073" s="231"/>
      <c r="S3073" s="223"/>
      <c r="T3073" s="231"/>
      <c r="U3073" s="231"/>
      <c r="V3073" s="231"/>
      <c r="W3073" s="251" t="str">
        <f t="shared" si="47"/>
        <v/>
      </c>
    </row>
    <row r="3074" spans="1:23" ht="15" customHeight="1">
      <c r="A3074" s="223"/>
      <c r="B3074" s="223"/>
      <c r="C3074" s="224"/>
      <c r="D3074" s="223"/>
      <c r="E3074" s="223"/>
      <c r="F3074" s="223"/>
      <c r="G3074" s="223"/>
      <c r="H3074" s="223"/>
      <c r="I3074" s="223"/>
      <c r="J3074" s="225"/>
      <c r="K3074" s="223"/>
      <c r="L3074" s="223"/>
      <c r="M3074" s="223"/>
      <c r="N3074" s="223"/>
      <c r="O3074" s="231"/>
      <c r="P3074" s="231"/>
      <c r="Q3074" s="231"/>
      <c r="R3074" s="231"/>
      <c r="S3074" s="223"/>
      <c r="T3074" s="231"/>
      <c r="U3074" s="231"/>
      <c r="V3074" s="231"/>
      <c r="W3074" s="251" t="str">
        <f t="shared" si="47"/>
        <v/>
      </c>
    </row>
    <row r="3075" spans="1:23" ht="15" customHeight="1">
      <c r="A3075" s="223"/>
      <c r="B3075" s="223"/>
      <c r="C3075" s="224"/>
      <c r="D3075" s="223"/>
      <c r="E3075" s="223"/>
      <c r="F3075" s="223"/>
      <c r="G3075" s="223"/>
      <c r="H3075" s="223"/>
      <c r="I3075" s="223"/>
      <c r="J3075" s="225"/>
      <c r="K3075" s="223"/>
      <c r="L3075" s="223"/>
      <c r="M3075" s="223"/>
      <c r="N3075" s="223"/>
      <c r="O3075" s="231"/>
      <c r="P3075" s="231"/>
      <c r="Q3075" s="231"/>
      <c r="R3075" s="231"/>
      <c r="S3075" s="223"/>
      <c r="T3075" s="231"/>
      <c r="U3075" s="231"/>
      <c r="V3075" s="231"/>
      <c r="W3075" s="251" t="str">
        <f t="shared" si="47"/>
        <v/>
      </c>
    </row>
    <row r="3076" spans="1:23" ht="15" customHeight="1">
      <c r="A3076" s="223"/>
      <c r="B3076" s="223"/>
      <c r="C3076" s="224"/>
      <c r="D3076" s="223"/>
      <c r="E3076" s="223"/>
      <c r="F3076" s="223"/>
      <c r="G3076" s="223"/>
      <c r="H3076" s="223"/>
      <c r="I3076" s="223"/>
      <c r="J3076" s="225"/>
      <c r="K3076" s="223"/>
      <c r="L3076" s="223"/>
      <c r="M3076" s="223"/>
      <c r="N3076" s="223"/>
      <c r="O3076" s="231"/>
      <c r="P3076" s="231"/>
      <c r="Q3076" s="231"/>
      <c r="R3076" s="231"/>
      <c r="S3076" s="223"/>
      <c r="T3076" s="231"/>
      <c r="U3076" s="231"/>
      <c r="V3076" s="231"/>
      <c r="W3076" s="251" t="str">
        <f t="shared" ref="W3076:W3139" si="48">IF($O3076="YES",$O$2&amp;", ","")&amp;IF($P3076="YES",$P$2&amp;", ","")&amp;IF($Q3076="YES",$Q$2&amp;", ","")&amp;IF($R3076="YES",$R$2&amp;", ","")</f>
        <v/>
      </c>
    </row>
    <row r="3077" spans="1:23" ht="15" customHeight="1">
      <c r="A3077" s="223"/>
      <c r="B3077" s="223"/>
      <c r="C3077" s="224"/>
      <c r="D3077" s="223"/>
      <c r="E3077" s="223"/>
      <c r="F3077" s="223"/>
      <c r="G3077" s="223"/>
      <c r="H3077" s="223"/>
      <c r="I3077" s="223"/>
      <c r="J3077" s="225"/>
      <c r="K3077" s="223"/>
      <c r="L3077" s="223"/>
      <c r="M3077" s="223"/>
      <c r="N3077" s="223"/>
      <c r="O3077" s="231"/>
      <c r="P3077" s="231"/>
      <c r="Q3077" s="231"/>
      <c r="R3077" s="231"/>
      <c r="S3077" s="223"/>
      <c r="T3077" s="231"/>
      <c r="U3077" s="231"/>
      <c r="V3077" s="231"/>
      <c r="W3077" s="251" t="str">
        <f t="shared" si="48"/>
        <v/>
      </c>
    </row>
    <row r="3078" spans="1:23" ht="15" customHeight="1">
      <c r="A3078" s="223"/>
      <c r="B3078" s="223"/>
      <c r="C3078" s="224"/>
      <c r="D3078" s="223"/>
      <c r="E3078" s="223"/>
      <c r="F3078" s="223"/>
      <c r="G3078" s="223"/>
      <c r="H3078" s="223"/>
      <c r="I3078" s="223"/>
      <c r="J3078" s="225"/>
      <c r="K3078" s="223"/>
      <c r="L3078" s="223"/>
      <c r="M3078" s="223"/>
      <c r="N3078" s="223"/>
      <c r="O3078" s="231"/>
      <c r="P3078" s="231"/>
      <c r="Q3078" s="231"/>
      <c r="R3078" s="231"/>
      <c r="S3078" s="223"/>
      <c r="T3078" s="231"/>
      <c r="U3078" s="231"/>
      <c r="V3078" s="231"/>
      <c r="W3078" s="251" t="str">
        <f t="shared" si="48"/>
        <v/>
      </c>
    </row>
    <row r="3079" spans="1:23" ht="15" customHeight="1">
      <c r="A3079" s="223"/>
      <c r="B3079" s="223"/>
      <c r="C3079" s="224"/>
      <c r="D3079" s="223"/>
      <c r="E3079" s="223"/>
      <c r="F3079" s="223"/>
      <c r="G3079" s="223"/>
      <c r="H3079" s="223"/>
      <c r="I3079" s="223"/>
      <c r="J3079" s="225"/>
      <c r="K3079" s="223"/>
      <c r="L3079" s="223"/>
      <c r="M3079" s="223"/>
      <c r="N3079" s="223"/>
      <c r="O3079" s="231"/>
      <c r="P3079" s="231"/>
      <c r="Q3079" s="231"/>
      <c r="R3079" s="231"/>
      <c r="S3079" s="223"/>
      <c r="T3079" s="231"/>
      <c r="U3079" s="231"/>
      <c r="V3079" s="231"/>
      <c r="W3079" s="251" t="str">
        <f t="shared" si="48"/>
        <v/>
      </c>
    </row>
    <row r="3080" spans="1:23" ht="15" customHeight="1">
      <c r="A3080" s="223"/>
      <c r="B3080" s="223"/>
      <c r="C3080" s="224"/>
      <c r="D3080" s="223"/>
      <c r="E3080" s="223"/>
      <c r="F3080" s="223"/>
      <c r="G3080" s="223"/>
      <c r="H3080" s="223"/>
      <c r="I3080" s="223"/>
      <c r="J3080" s="225"/>
      <c r="K3080" s="223"/>
      <c r="L3080" s="223"/>
      <c r="M3080" s="223"/>
      <c r="N3080" s="223"/>
      <c r="O3080" s="231"/>
      <c r="P3080" s="231"/>
      <c r="Q3080" s="231"/>
      <c r="R3080" s="231"/>
      <c r="S3080" s="223"/>
      <c r="T3080" s="231"/>
      <c r="U3080" s="231"/>
      <c r="V3080" s="231"/>
      <c r="W3080" s="251" t="str">
        <f t="shared" si="48"/>
        <v/>
      </c>
    </row>
    <row r="3081" spans="1:23" ht="15" customHeight="1">
      <c r="A3081" s="223"/>
      <c r="B3081" s="223"/>
      <c r="C3081" s="224"/>
      <c r="D3081" s="223"/>
      <c r="E3081" s="223"/>
      <c r="F3081" s="223"/>
      <c r="G3081" s="223"/>
      <c r="H3081" s="223"/>
      <c r="I3081" s="223"/>
      <c r="J3081" s="225"/>
      <c r="K3081" s="223"/>
      <c r="L3081" s="223"/>
      <c r="M3081" s="223"/>
      <c r="N3081" s="223"/>
      <c r="O3081" s="231"/>
      <c r="P3081" s="231"/>
      <c r="Q3081" s="231"/>
      <c r="R3081" s="231"/>
      <c r="S3081" s="223"/>
      <c r="T3081" s="231"/>
      <c r="U3081" s="231"/>
      <c r="V3081" s="231"/>
      <c r="W3081" s="251" t="str">
        <f t="shared" si="48"/>
        <v/>
      </c>
    </row>
    <row r="3082" spans="1:23" ht="15" customHeight="1">
      <c r="A3082" s="223"/>
      <c r="B3082" s="223"/>
      <c r="C3082" s="224"/>
      <c r="D3082" s="223"/>
      <c r="E3082" s="223"/>
      <c r="F3082" s="223"/>
      <c r="G3082" s="223"/>
      <c r="H3082" s="223"/>
      <c r="I3082" s="223"/>
      <c r="J3082" s="225"/>
      <c r="K3082" s="223"/>
      <c r="L3082" s="223"/>
      <c r="M3082" s="223"/>
      <c r="N3082" s="223"/>
      <c r="O3082" s="231"/>
      <c r="P3082" s="231"/>
      <c r="Q3082" s="231"/>
      <c r="R3082" s="231"/>
      <c r="S3082" s="223"/>
      <c r="T3082" s="231"/>
      <c r="U3082" s="231"/>
      <c r="V3082" s="231"/>
      <c r="W3082" s="251" t="str">
        <f t="shared" si="48"/>
        <v/>
      </c>
    </row>
    <row r="3083" spans="1:23" ht="15" customHeight="1">
      <c r="A3083" s="223"/>
      <c r="B3083" s="223"/>
      <c r="C3083" s="224"/>
      <c r="D3083" s="223"/>
      <c r="E3083" s="223"/>
      <c r="F3083" s="223"/>
      <c r="G3083" s="223"/>
      <c r="H3083" s="223"/>
      <c r="I3083" s="223"/>
      <c r="J3083" s="225"/>
      <c r="K3083" s="223"/>
      <c r="L3083" s="223"/>
      <c r="M3083" s="223"/>
      <c r="N3083" s="223"/>
      <c r="O3083" s="231"/>
      <c r="P3083" s="231"/>
      <c r="Q3083" s="231"/>
      <c r="R3083" s="231"/>
      <c r="S3083" s="223"/>
      <c r="T3083" s="231"/>
      <c r="U3083" s="231"/>
      <c r="V3083" s="231"/>
      <c r="W3083" s="251" t="str">
        <f t="shared" si="48"/>
        <v/>
      </c>
    </row>
    <row r="3084" spans="1:23" ht="15" customHeight="1">
      <c r="A3084" s="223"/>
      <c r="B3084" s="223"/>
      <c r="C3084" s="224"/>
      <c r="D3084" s="223"/>
      <c r="E3084" s="223"/>
      <c r="F3084" s="223"/>
      <c r="G3084" s="223"/>
      <c r="H3084" s="223"/>
      <c r="I3084" s="223"/>
      <c r="J3084" s="225"/>
      <c r="K3084" s="223"/>
      <c r="L3084" s="223"/>
      <c r="M3084" s="223"/>
      <c r="N3084" s="223"/>
      <c r="O3084" s="231"/>
      <c r="P3084" s="231"/>
      <c r="Q3084" s="231"/>
      <c r="R3084" s="231"/>
      <c r="S3084" s="223"/>
      <c r="T3084" s="231"/>
      <c r="U3084" s="231"/>
      <c r="V3084" s="231"/>
      <c r="W3084" s="251" t="str">
        <f t="shared" si="48"/>
        <v/>
      </c>
    </row>
    <row r="3085" spans="1:23" ht="15" customHeight="1">
      <c r="A3085" s="223"/>
      <c r="B3085" s="223"/>
      <c r="C3085" s="224"/>
      <c r="D3085" s="223"/>
      <c r="E3085" s="223"/>
      <c r="F3085" s="223"/>
      <c r="G3085" s="223"/>
      <c r="H3085" s="223"/>
      <c r="I3085" s="223"/>
      <c r="J3085" s="225"/>
      <c r="K3085" s="223"/>
      <c r="L3085" s="223"/>
      <c r="M3085" s="223"/>
      <c r="N3085" s="223"/>
      <c r="O3085" s="231"/>
      <c r="P3085" s="231"/>
      <c r="Q3085" s="231"/>
      <c r="R3085" s="231"/>
      <c r="S3085" s="223"/>
      <c r="T3085" s="231"/>
      <c r="U3085" s="231"/>
      <c r="V3085" s="231"/>
      <c r="W3085" s="251" t="str">
        <f t="shared" si="48"/>
        <v/>
      </c>
    </row>
    <row r="3086" spans="1:23" ht="15" customHeight="1">
      <c r="A3086" s="223"/>
      <c r="B3086" s="223"/>
      <c r="C3086" s="224"/>
      <c r="D3086" s="223"/>
      <c r="E3086" s="223"/>
      <c r="F3086" s="223"/>
      <c r="G3086" s="223"/>
      <c r="H3086" s="223"/>
      <c r="I3086" s="223"/>
      <c r="J3086" s="225"/>
      <c r="K3086" s="223"/>
      <c r="L3086" s="223"/>
      <c r="M3086" s="223"/>
      <c r="N3086" s="223"/>
      <c r="O3086" s="231"/>
      <c r="P3086" s="231"/>
      <c r="Q3086" s="231"/>
      <c r="R3086" s="231"/>
      <c r="S3086" s="223"/>
      <c r="T3086" s="231"/>
      <c r="U3086" s="231"/>
      <c r="V3086" s="231"/>
      <c r="W3086" s="251" t="str">
        <f t="shared" si="48"/>
        <v/>
      </c>
    </row>
    <row r="3087" spans="1:23" ht="15" customHeight="1">
      <c r="A3087" s="223"/>
      <c r="B3087" s="223"/>
      <c r="C3087" s="224"/>
      <c r="D3087" s="223"/>
      <c r="E3087" s="223"/>
      <c r="F3087" s="223"/>
      <c r="G3087" s="223"/>
      <c r="H3087" s="223"/>
      <c r="I3087" s="223"/>
      <c r="J3087" s="225"/>
      <c r="K3087" s="223"/>
      <c r="L3087" s="223"/>
      <c r="M3087" s="223"/>
      <c r="N3087" s="223"/>
      <c r="O3087" s="231"/>
      <c r="P3087" s="231"/>
      <c r="Q3087" s="231"/>
      <c r="R3087" s="231"/>
      <c r="S3087" s="223"/>
      <c r="T3087" s="231"/>
      <c r="U3087" s="231"/>
      <c r="V3087" s="231"/>
      <c r="W3087" s="251" t="str">
        <f t="shared" si="48"/>
        <v/>
      </c>
    </row>
    <row r="3088" spans="1:23" ht="15" customHeight="1">
      <c r="A3088" s="223"/>
      <c r="B3088" s="223"/>
      <c r="C3088" s="224"/>
      <c r="D3088" s="223"/>
      <c r="E3088" s="223"/>
      <c r="F3088" s="223"/>
      <c r="G3088" s="223"/>
      <c r="H3088" s="223"/>
      <c r="I3088" s="223"/>
      <c r="J3088" s="225"/>
      <c r="K3088" s="223"/>
      <c r="L3088" s="223"/>
      <c r="M3088" s="223"/>
      <c r="N3088" s="223"/>
      <c r="O3088" s="231"/>
      <c r="P3088" s="231"/>
      <c r="Q3088" s="231"/>
      <c r="R3088" s="231"/>
      <c r="S3088" s="223"/>
      <c r="T3088" s="231"/>
      <c r="U3088" s="231"/>
      <c r="V3088" s="231"/>
      <c r="W3088" s="251" t="str">
        <f t="shared" si="48"/>
        <v/>
      </c>
    </row>
    <row r="3089" spans="1:23" ht="15" customHeight="1">
      <c r="A3089" s="223"/>
      <c r="B3089" s="223"/>
      <c r="C3089" s="224"/>
      <c r="D3089" s="223"/>
      <c r="E3089" s="223"/>
      <c r="F3089" s="223"/>
      <c r="G3089" s="223"/>
      <c r="H3089" s="223"/>
      <c r="I3089" s="223"/>
      <c r="J3089" s="225"/>
      <c r="K3089" s="223"/>
      <c r="L3089" s="223"/>
      <c r="M3089" s="223"/>
      <c r="N3089" s="223"/>
      <c r="O3089" s="231"/>
      <c r="P3089" s="231"/>
      <c r="Q3089" s="231"/>
      <c r="R3089" s="231"/>
      <c r="S3089" s="223"/>
      <c r="T3089" s="231"/>
      <c r="U3089" s="231"/>
      <c r="V3089" s="231"/>
      <c r="W3089" s="251" t="str">
        <f t="shared" si="48"/>
        <v/>
      </c>
    </row>
    <row r="3090" spans="1:23" ht="15" customHeight="1">
      <c r="A3090" s="223"/>
      <c r="B3090" s="223"/>
      <c r="C3090" s="224"/>
      <c r="D3090" s="223"/>
      <c r="E3090" s="223"/>
      <c r="F3090" s="223"/>
      <c r="G3090" s="223"/>
      <c r="H3090" s="223"/>
      <c r="I3090" s="223"/>
      <c r="J3090" s="225"/>
      <c r="K3090" s="223"/>
      <c r="L3090" s="223"/>
      <c r="M3090" s="223"/>
      <c r="N3090" s="223"/>
      <c r="O3090" s="231"/>
      <c r="P3090" s="231"/>
      <c r="Q3090" s="231"/>
      <c r="R3090" s="231"/>
      <c r="S3090" s="223"/>
      <c r="T3090" s="231"/>
      <c r="U3090" s="231"/>
      <c r="V3090" s="231"/>
      <c r="W3090" s="251" t="str">
        <f t="shared" si="48"/>
        <v/>
      </c>
    </row>
    <row r="3091" spans="1:23" ht="15" customHeight="1">
      <c r="A3091" s="223"/>
      <c r="B3091" s="223"/>
      <c r="C3091" s="224"/>
      <c r="D3091" s="223"/>
      <c r="E3091" s="223"/>
      <c r="F3091" s="223"/>
      <c r="G3091" s="223"/>
      <c r="H3091" s="223"/>
      <c r="I3091" s="223"/>
      <c r="J3091" s="225"/>
      <c r="K3091" s="223"/>
      <c r="L3091" s="223"/>
      <c r="M3091" s="223"/>
      <c r="N3091" s="223"/>
      <c r="O3091" s="231"/>
      <c r="P3091" s="231"/>
      <c r="Q3091" s="231"/>
      <c r="R3091" s="231"/>
      <c r="S3091" s="223"/>
      <c r="T3091" s="231"/>
      <c r="U3091" s="231"/>
      <c r="V3091" s="231"/>
      <c r="W3091" s="251" t="str">
        <f t="shared" si="48"/>
        <v/>
      </c>
    </row>
    <row r="3092" spans="1:23" ht="15" customHeight="1">
      <c r="A3092" s="223"/>
      <c r="B3092" s="223"/>
      <c r="C3092" s="224"/>
      <c r="D3092" s="223"/>
      <c r="E3092" s="223"/>
      <c r="F3092" s="223"/>
      <c r="G3092" s="223"/>
      <c r="H3092" s="223"/>
      <c r="I3092" s="223"/>
      <c r="J3092" s="225"/>
      <c r="K3092" s="223"/>
      <c r="L3092" s="223"/>
      <c r="M3092" s="223"/>
      <c r="N3092" s="223"/>
      <c r="O3092" s="231"/>
      <c r="P3092" s="231"/>
      <c r="Q3092" s="231"/>
      <c r="R3092" s="231"/>
      <c r="S3092" s="223"/>
      <c r="T3092" s="231"/>
      <c r="U3092" s="231"/>
      <c r="V3092" s="231"/>
      <c r="W3092" s="251" t="str">
        <f t="shared" si="48"/>
        <v/>
      </c>
    </row>
    <row r="3093" spans="1:23" ht="15" customHeight="1">
      <c r="A3093" s="223"/>
      <c r="B3093" s="223"/>
      <c r="C3093" s="224"/>
      <c r="D3093" s="223"/>
      <c r="E3093" s="223"/>
      <c r="F3093" s="223"/>
      <c r="G3093" s="223"/>
      <c r="H3093" s="223"/>
      <c r="I3093" s="223"/>
      <c r="J3093" s="225"/>
      <c r="K3093" s="223"/>
      <c r="L3093" s="223"/>
      <c r="M3093" s="223"/>
      <c r="N3093" s="223"/>
      <c r="O3093" s="231"/>
      <c r="P3093" s="231"/>
      <c r="Q3093" s="231"/>
      <c r="R3093" s="231"/>
      <c r="S3093" s="223"/>
      <c r="T3093" s="231"/>
      <c r="U3093" s="231"/>
      <c r="V3093" s="231"/>
      <c r="W3093" s="251" t="str">
        <f t="shared" si="48"/>
        <v/>
      </c>
    </row>
    <row r="3094" spans="1:23" ht="15" customHeight="1">
      <c r="A3094" s="223"/>
      <c r="B3094" s="223"/>
      <c r="C3094" s="224"/>
      <c r="D3094" s="223"/>
      <c r="E3094" s="223"/>
      <c r="F3094" s="223"/>
      <c r="G3094" s="223"/>
      <c r="H3094" s="223"/>
      <c r="I3094" s="223"/>
      <c r="J3094" s="225"/>
      <c r="K3094" s="223"/>
      <c r="L3094" s="223"/>
      <c r="M3094" s="223"/>
      <c r="N3094" s="223"/>
      <c r="O3094" s="231"/>
      <c r="P3094" s="231"/>
      <c r="Q3094" s="231"/>
      <c r="R3094" s="231"/>
      <c r="S3094" s="223"/>
      <c r="T3094" s="231"/>
      <c r="U3094" s="231"/>
      <c r="V3094" s="231"/>
      <c r="W3094" s="251" t="str">
        <f t="shared" si="48"/>
        <v/>
      </c>
    </row>
    <row r="3095" spans="1:23" ht="15" customHeight="1">
      <c r="A3095" s="223"/>
      <c r="B3095" s="223"/>
      <c r="C3095" s="224"/>
      <c r="D3095" s="223"/>
      <c r="E3095" s="223"/>
      <c r="F3095" s="223"/>
      <c r="G3095" s="223"/>
      <c r="H3095" s="223"/>
      <c r="I3095" s="223"/>
      <c r="J3095" s="225"/>
      <c r="K3095" s="223"/>
      <c r="L3095" s="223"/>
      <c r="M3095" s="223"/>
      <c r="N3095" s="223"/>
      <c r="O3095" s="231"/>
      <c r="P3095" s="231"/>
      <c r="Q3095" s="231"/>
      <c r="R3095" s="231"/>
      <c r="S3095" s="223"/>
      <c r="T3095" s="231"/>
      <c r="U3095" s="231"/>
      <c r="V3095" s="231"/>
      <c r="W3095" s="251" t="str">
        <f t="shared" si="48"/>
        <v/>
      </c>
    </row>
    <row r="3096" spans="1:23" ht="15" customHeight="1">
      <c r="A3096" s="223"/>
      <c r="B3096" s="223"/>
      <c r="C3096" s="224"/>
      <c r="D3096" s="223"/>
      <c r="E3096" s="223"/>
      <c r="F3096" s="223"/>
      <c r="G3096" s="223"/>
      <c r="H3096" s="223"/>
      <c r="I3096" s="223"/>
      <c r="J3096" s="225"/>
      <c r="K3096" s="223"/>
      <c r="L3096" s="223"/>
      <c r="M3096" s="223"/>
      <c r="N3096" s="223"/>
      <c r="O3096" s="231"/>
      <c r="P3096" s="231"/>
      <c r="Q3096" s="231"/>
      <c r="R3096" s="231"/>
      <c r="S3096" s="223"/>
      <c r="T3096" s="231"/>
      <c r="U3096" s="231"/>
      <c r="V3096" s="231"/>
      <c r="W3096" s="251" t="str">
        <f t="shared" si="48"/>
        <v/>
      </c>
    </row>
    <row r="3097" spans="1:23" ht="15" customHeight="1">
      <c r="A3097" s="223"/>
      <c r="B3097" s="223"/>
      <c r="C3097" s="224"/>
      <c r="D3097" s="223"/>
      <c r="E3097" s="223"/>
      <c r="F3097" s="223"/>
      <c r="G3097" s="223"/>
      <c r="H3097" s="223"/>
      <c r="I3097" s="223"/>
      <c r="J3097" s="225"/>
      <c r="K3097" s="223"/>
      <c r="L3097" s="223"/>
      <c r="M3097" s="223"/>
      <c r="N3097" s="223"/>
      <c r="O3097" s="231"/>
      <c r="P3097" s="231"/>
      <c r="Q3097" s="231"/>
      <c r="R3097" s="231"/>
      <c r="S3097" s="223"/>
      <c r="T3097" s="231"/>
      <c r="U3097" s="231"/>
      <c r="V3097" s="231"/>
      <c r="W3097" s="251" t="str">
        <f t="shared" si="48"/>
        <v/>
      </c>
    </row>
    <row r="3098" spans="1:23" ht="15" customHeight="1">
      <c r="A3098" s="223"/>
      <c r="B3098" s="223"/>
      <c r="C3098" s="224"/>
      <c r="D3098" s="223"/>
      <c r="E3098" s="223"/>
      <c r="F3098" s="223"/>
      <c r="G3098" s="223"/>
      <c r="H3098" s="223"/>
      <c r="I3098" s="223"/>
      <c r="J3098" s="225"/>
      <c r="K3098" s="223"/>
      <c r="L3098" s="223"/>
      <c r="M3098" s="223"/>
      <c r="N3098" s="223"/>
      <c r="O3098" s="231"/>
      <c r="P3098" s="231"/>
      <c r="Q3098" s="231"/>
      <c r="R3098" s="231"/>
      <c r="S3098" s="223"/>
      <c r="T3098" s="231"/>
      <c r="U3098" s="231"/>
      <c r="V3098" s="231"/>
      <c r="W3098" s="251" t="str">
        <f t="shared" si="48"/>
        <v/>
      </c>
    </row>
    <row r="3099" spans="1:23" ht="15" customHeight="1">
      <c r="A3099" s="223"/>
      <c r="B3099" s="223"/>
      <c r="C3099" s="224"/>
      <c r="D3099" s="223"/>
      <c r="E3099" s="223"/>
      <c r="F3099" s="223"/>
      <c r="G3099" s="223"/>
      <c r="H3099" s="223"/>
      <c r="I3099" s="223"/>
      <c r="J3099" s="225"/>
      <c r="K3099" s="223"/>
      <c r="L3099" s="223"/>
      <c r="M3099" s="223"/>
      <c r="N3099" s="223"/>
      <c r="O3099" s="231"/>
      <c r="P3099" s="231"/>
      <c r="Q3099" s="231"/>
      <c r="R3099" s="231"/>
      <c r="S3099" s="223"/>
      <c r="T3099" s="231"/>
      <c r="U3099" s="231"/>
      <c r="V3099" s="231"/>
      <c r="W3099" s="251" t="str">
        <f t="shared" si="48"/>
        <v/>
      </c>
    </row>
    <row r="3100" spans="1:23" ht="15" customHeight="1">
      <c r="A3100" s="223"/>
      <c r="B3100" s="223"/>
      <c r="C3100" s="224"/>
      <c r="D3100" s="223"/>
      <c r="E3100" s="223"/>
      <c r="F3100" s="223"/>
      <c r="G3100" s="223"/>
      <c r="H3100" s="223"/>
      <c r="I3100" s="223"/>
      <c r="J3100" s="225"/>
      <c r="K3100" s="223"/>
      <c r="L3100" s="223"/>
      <c r="M3100" s="223"/>
      <c r="N3100" s="223"/>
      <c r="O3100" s="231"/>
      <c r="P3100" s="231"/>
      <c r="Q3100" s="231"/>
      <c r="R3100" s="231"/>
      <c r="S3100" s="223"/>
      <c r="T3100" s="231"/>
      <c r="U3100" s="231"/>
      <c r="V3100" s="231"/>
      <c r="W3100" s="251" t="str">
        <f t="shared" si="48"/>
        <v/>
      </c>
    </row>
    <row r="3101" spans="1:23" ht="15" customHeight="1">
      <c r="A3101" s="223"/>
      <c r="B3101" s="223"/>
      <c r="C3101" s="224"/>
      <c r="D3101" s="223"/>
      <c r="E3101" s="223"/>
      <c r="F3101" s="223"/>
      <c r="G3101" s="223"/>
      <c r="H3101" s="223"/>
      <c r="I3101" s="223"/>
      <c r="J3101" s="225"/>
      <c r="K3101" s="223"/>
      <c r="L3101" s="223"/>
      <c r="M3101" s="223"/>
      <c r="N3101" s="223"/>
      <c r="O3101" s="231"/>
      <c r="P3101" s="231"/>
      <c r="Q3101" s="231"/>
      <c r="R3101" s="231"/>
      <c r="S3101" s="223"/>
      <c r="T3101" s="231"/>
      <c r="U3101" s="231"/>
      <c r="V3101" s="231"/>
      <c r="W3101" s="251" t="str">
        <f t="shared" si="48"/>
        <v/>
      </c>
    </row>
    <row r="3102" spans="1:23" ht="15" customHeight="1">
      <c r="A3102" s="223"/>
      <c r="B3102" s="223"/>
      <c r="C3102" s="224"/>
      <c r="D3102" s="223"/>
      <c r="E3102" s="223"/>
      <c r="F3102" s="223"/>
      <c r="G3102" s="223"/>
      <c r="H3102" s="223"/>
      <c r="I3102" s="223"/>
      <c r="J3102" s="225"/>
      <c r="K3102" s="223"/>
      <c r="L3102" s="223"/>
      <c r="M3102" s="223"/>
      <c r="N3102" s="223"/>
      <c r="O3102" s="231"/>
      <c r="P3102" s="231"/>
      <c r="Q3102" s="231"/>
      <c r="R3102" s="231"/>
      <c r="S3102" s="223"/>
      <c r="T3102" s="231"/>
      <c r="U3102" s="231"/>
      <c r="V3102" s="231"/>
      <c r="W3102" s="251" t="str">
        <f t="shared" si="48"/>
        <v/>
      </c>
    </row>
    <row r="3103" spans="1:23" ht="15" customHeight="1">
      <c r="A3103" s="223"/>
      <c r="B3103" s="223"/>
      <c r="C3103" s="224"/>
      <c r="D3103" s="223"/>
      <c r="E3103" s="223"/>
      <c r="F3103" s="223"/>
      <c r="G3103" s="223"/>
      <c r="H3103" s="223"/>
      <c r="I3103" s="223"/>
      <c r="J3103" s="225"/>
      <c r="K3103" s="223"/>
      <c r="L3103" s="223"/>
      <c r="M3103" s="223"/>
      <c r="N3103" s="223"/>
      <c r="O3103" s="231"/>
      <c r="P3103" s="231"/>
      <c r="Q3103" s="231"/>
      <c r="R3103" s="231"/>
      <c r="S3103" s="223"/>
      <c r="T3103" s="231"/>
      <c r="U3103" s="231"/>
      <c r="V3103" s="231"/>
      <c r="W3103" s="251" t="str">
        <f t="shared" si="48"/>
        <v/>
      </c>
    </row>
    <row r="3104" spans="1:23" ht="15" customHeight="1">
      <c r="A3104" s="223"/>
      <c r="B3104" s="223"/>
      <c r="C3104" s="224"/>
      <c r="D3104" s="223"/>
      <c r="E3104" s="223"/>
      <c r="F3104" s="223"/>
      <c r="G3104" s="223"/>
      <c r="H3104" s="223"/>
      <c r="I3104" s="223"/>
      <c r="J3104" s="225"/>
      <c r="K3104" s="223"/>
      <c r="L3104" s="223"/>
      <c r="M3104" s="223"/>
      <c r="N3104" s="223"/>
      <c r="O3104" s="231"/>
      <c r="P3104" s="231"/>
      <c r="Q3104" s="231"/>
      <c r="R3104" s="231"/>
      <c r="S3104" s="223"/>
      <c r="T3104" s="231"/>
      <c r="U3104" s="231"/>
      <c r="V3104" s="231"/>
      <c r="W3104" s="251" t="str">
        <f t="shared" si="48"/>
        <v/>
      </c>
    </row>
    <row r="3105" spans="1:23" ht="15" customHeight="1">
      <c r="A3105" s="223"/>
      <c r="B3105" s="223"/>
      <c r="C3105" s="224"/>
      <c r="D3105" s="223"/>
      <c r="E3105" s="223"/>
      <c r="F3105" s="223"/>
      <c r="G3105" s="223"/>
      <c r="H3105" s="223"/>
      <c r="I3105" s="223"/>
      <c r="J3105" s="225"/>
      <c r="K3105" s="223"/>
      <c r="L3105" s="223"/>
      <c r="M3105" s="223"/>
      <c r="N3105" s="223"/>
      <c r="O3105" s="231"/>
      <c r="P3105" s="231"/>
      <c r="Q3105" s="231"/>
      <c r="R3105" s="231"/>
      <c r="S3105" s="223"/>
      <c r="T3105" s="231"/>
      <c r="U3105" s="231"/>
      <c r="V3105" s="231"/>
      <c r="W3105" s="251" t="str">
        <f t="shared" si="48"/>
        <v/>
      </c>
    </row>
    <row r="3106" spans="1:23" ht="15" customHeight="1">
      <c r="A3106" s="223"/>
      <c r="B3106" s="223"/>
      <c r="C3106" s="224"/>
      <c r="D3106" s="223"/>
      <c r="E3106" s="223"/>
      <c r="F3106" s="223"/>
      <c r="G3106" s="223"/>
      <c r="H3106" s="223"/>
      <c r="I3106" s="223"/>
      <c r="J3106" s="225"/>
      <c r="K3106" s="223"/>
      <c r="L3106" s="223"/>
      <c r="M3106" s="223"/>
      <c r="N3106" s="223"/>
      <c r="O3106" s="231"/>
      <c r="P3106" s="231"/>
      <c r="Q3106" s="231"/>
      <c r="R3106" s="231"/>
      <c r="S3106" s="223"/>
      <c r="T3106" s="231"/>
      <c r="U3106" s="231"/>
      <c r="V3106" s="231"/>
      <c r="W3106" s="251" t="str">
        <f t="shared" si="48"/>
        <v/>
      </c>
    </row>
    <row r="3107" spans="1:23" ht="15" customHeight="1">
      <c r="A3107" s="223"/>
      <c r="B3107" s="223"/>
      <c r="C3107" s="224"/>
      <c r="D3107" s="223"/>
      <c r="E3107" s="223"/>
      <c r="F3107" s="223"/>
      <c r="G3107" s="223"/>
      <c r="H3107" s="223"/>
      <c r="I3107" s="223"/>
      <c r="J3107" s="225"/>
      <c r="K3107" s="223"/>
      <c r="L3107" s="223"/>
      <c r="M3107" s="223"/>
      <c r="N3107" s="223"/>
      <c r="O3107" s="231"/>
      <c r="P3107" s="231"/>
      <c r="Q3107" s="231"/>
      <c r="R3107" s="231"/>
      <c r="S3107" s="223"/>
      <c r="T3107" s="231"/>
      <c r="U3107" s="231"/>
      <c r="V3107" s="231"/>
      <c r="W3107" s="251" t="str">
        <f t="shared" si="48"/>
        <v/>
      </c>
    </row>
    <row r="3108" spans="1:23" ht="15" customHeight="1">
      <c r="A3108" s="223"/>
      <c r="B3108" s="223"/>
      <c r="C3108" s="224"/>
      <c r="D3108" s="223"/>
      <c r="E3108" s="223"/>
      <c r="F3108" s="223"/>
      <c r="G3108" s="223"/>
      <c r="H3108" s="223"/>
      <c r="I3108" s="223"/>
      <c r="J3108" s="225"/>
      <c r="K3108" s="223"/>
      <c r="L3108" s="223"/>
      <c r="M3108" s="223"/>
      <c r="N3108" s="223"/>
      <c r="O3108" s="231"/>
      <c r="P3108" s="231"/>
      <c r="Q3108" s="231"/>
      <c r="R3108" s="231"/>
      <c r="S3108" s="223"/>
      <c r="T3108" s="231"/>
      <c r="U3108" s="231"/>
      <c r="V3108" s="231"/>
      <c r="W3108" s="251" t="str">
        <f t="shared" si="48"/>
        <v/>
      </c>
    </row>
    <row r="3109" spans="1:23" ht="15" customHeight="1">
      <c r="A3109" s="223"/>
      <c r="B3109" s="223"/>
      <c r="C3109" s="224"/>
      <c r="D3109" s="223"/>
      <c r="E3109" s="223"/>
      <c r="F3109" s="223"/>
      <c r="G3109" s="223"/>
      <c r="H3109" s="223"/>
      <c r="I3109" s="223"/>
      <c r="J3109" s="225"/>
      <c r="K3109" s="223"/>
      <c r="L3109" s="223"/>
      <c r="M3109" s="223"/>
      <c r="N3109" s="223"/>
      <c r="O3109" s="231"/>
      <c r="P3109" s="231"/>
      <c r="Q3109" s="231"/>
      <c r="R3109" s="231"/>
      <c r="S3109" s="223"/>
      <c r="T3109" s="231"/>
      <c r="U3109" s="231"/>
      <c r="V3109" s="231"/>
      <c r="W3109" s="251" t="str">
        <f t="shared" si="48"/>
        <v/>
      </c>
    </row>
    <row r="3110" spans="1:23" ht="15" customHeight="1">
      <c r="A3110" s="223"/>
      <c r="B3110" s="223"/>
      <c r="C3110" s="224"/>
      <c r="D3110" s="223"/>
      <c r="E3110" s="223"/>
      <c r="F3110" s="223"/>
      <c r="G3110" s="223"/>
      <c r="H3110" s="223"/>
      <c r="I3110" s="223"/>
      <c r="J3110" s="225"/>
      <c r="K3110" s="223"/>
      <c r="L3110" s="223"/>
      <c r="M3110" s="223"/>
      <c r="N3110" s="223"/>
      <c r="O3110" s="231"/>
      <c r="P3110" s="231"/>
      <c r="Q3110" s="231"/>
      <c r="R3110" s="231"/>
      <c r="S3110" s="223"/>
      <c r="T3110" s="231"/>
      <c r="U3110" s="231"/>
      <c r="V3110" s="231"/>
      <c r="W3110" s="251" t="str">
        <f t="shared" si="48"/>
        <v/>
      </c>
    </row>
    <row r="3111" spans="1:23" ht="15" customHeight="1">
      <c r="A3111" s="223"/>
      <c r="B3111" s="223"/>
      <c r="C3111" s="224"/>
      <c r="D3111" s="223"/>
      <c r="E3111" s="223"/>
      <c r="F3111" s="223"/>
      <c r="G3111" s="223"/>
      <c r="H3111" s="223"/>
      <c r="I3111" s="223"/>
      <c r="J3111" s="225"/>
      <c r="K3111" s="223"/>
      <c r="L3111" s="223"/>
      <c r="M3111" s="223"/>
      <c r="N3111" s="223"/>
      <c r="O3111" s="231"/>
      <c r="P3111" s="231"/>
      <c r="Q3111" s="231"/>
      <c r="R3111" s="231"/>
      <c r="S3111" s="223"/>
      <c r="T3111" s="231"/>
      <c r="U3111" s="231"/>
      <c r="V3111" s="231"/>
      <c r="W3111" s="251" t="str">
        <f t="shared" si="48"/>
        <v/>
      </c>
    </row>
    <row r="3112" spans="1:23" ht="15" customHeight="1">
      <c r="A3112" s="223"/>
      <c r="B3112" s="223"/>
      <c r="C3112" s="224"/>
      <c r="D3112" s="223"/>
      <c r="E3112" s="223"/>
      <c r="F3112" s="223"/>
      <c r="G3112" s="223"/>
      <c r="H3112" s="223"/>
      <c r="I3112" s="223"/>
      <c r="J3112" s="225"/>
      <c r="K3112" s="223"/>
      <c r="L3112" s="223"/>
      <c r="M3112" s="223"/>
      <c r="N3112" s="223"/>
      <c r="O3112" s="231"/>
      <c r="P3112" s="231"/>
      <c r="Q3112" s="231"/>
      <c r="R3112" s="231"/>
      <c r="S3112" s="223"/>
      <c r="T3112" s="231"/>
      <c r="U3112" s="231"/>
      <c r="V3112" s="231"/>
      <c r="W3112" s="251" t="str">
        <f t="shared" si="48"/>
        <v/>
      </c>
    </row>
    <row r="3113" spans="1:23" ht="15" customHeight="1">
      <c r="A3113" s="223"/>
      <c r="B3113" s="223"/>
      <c r="C3113" s="224"/>
      <c r="D3113" s="223"/>
      <c r="E3113" s="223"/>
      <c r="F3113" s="223"/>
      <c r="G3113" s="223"/>
      <c r="H3113" s="223"/>
      <c r="I3113" s="223"/>
      <c r="J3113" s="225"/>
      <c r="K3113" s="223"/>
      <c r="L3113" s="223"/>
      <c r="M3113" s="223"/>
      <c r="N3113" s="223"/>
      <c r="O3113" s="231"/>
      <c r="P3113" s="231"/>
      <c r="Q3113" s="231"/>
      <c r="R3113" s="231"/>
      <c r="S3113" s="223"/>
      <c r="T3113" s="231"/>
      <c r="U3113" s="231"/>
      <c r="V3113" s="231"/>
      <c r="W3113" s="251" t="str">
        <f t="shared" si="48"/>
        <v/>
      </c>
    </row>
    <row r="3114" spans="1:23" ht="15" customHeight="1">
      <c r="A3114" s="223"/>
      <c r="B3114" s="223"/>
      <c r="C3114" s="224"/>
      <c r="D3114" s="223"/>
      <c r="E3114" s="223"/>
      <c r="F3114" s="223"/>
      <c r="G3114" s="223"/>
      <c r="H3114" s="223"/>
      <c r="I3114" s="223"/>
      <c r="J3114" s="225"/>
      <c r="K3114" s="223"/>
      <c r="L3114" s="223"/>
      <c r="M3114" s="223"/>
      <c r="N3114" s="223"/>
      <c r="O3114" s="231"/>
      <c r="P3114" s="231"/>
      <c r="Q3114" s="231"/>
      <c r="R3114" s="231"/>
      <c r="S3114" s="223"/>
      <c r="T3114" s="231"/>
      <c r="U3114" s="231"/>
      <c r="V3114" s="231"/>
      <c r="W3114" s="251" t="str">
        <f t="shared" si="48"/>
        <v/>
      </c>
    </row>
    <row r="3115" spans="1:23" ht="15" customHeight="1">
      <c r="A3115" s="223"/>
      <c r="B3115" s="223"/>
      <c r="C3115" s="224"/>
      <c r="D3115" s="223"/>
      <c r="E3115" s="223"/>
      <c r="F3115" s="223"/>
      <c r="G3115" s="223"/>
      <c r="H3115" s="223"/>
      <c r="I3115" s="223"/>
      <c r="J3115" s="225"/>
      <c r="K3115" s="223"/>
      <c r="L3115" s="223"/>
      <c r="M3115" s="223"/>
      <c r="N3115" s="223"/>
      <c r="O3115" s="231"/>
      <c r="P3115" s="231"/>
      <c r="Q3115" s="231"/>
      <c r="R3115" s="231"/>
      <c r="S3115" s="223"/>
      <c r="T3115" s="231"/>
      <c r="U3115" s="231"/>
      <c r="V3115" s="231"/>
      <c r="W3115" s="251" t="str">
        <f t="shared" si="48"/>
        <v/>
      </c>
    </row>
    <row r="3116" spans="1:23" ht="15" customHeight="1">
      <c r="A3116" s="223"/>
      <c r="B3116" s="223"/>
      <c r="C3116" s="224"/>
      <c r="D3116" s="223"/>
      <c r="E3116" s="223"/>
      <c r="F3116" s="223"/>
      <c r="G3116" s="223"/>
      <c r="H3116" s="223"/>
      <c r="I3116" s="223"/>
      <c r="J3116" s="225"/>
      <c r="K3116" s="223"/>
      <c r="L3116" s="223"/>
      <c r="M3116" s="223"/>
      <c r="N3116" s="223"/>
      <c r="O3116" s="231"/>
      <c r="P3116" s="231"/>
      <c r="Q3116" s="231"/>
      <c r="R3116" s="231"/>
      <c r="S3116" s="223"/>
      <c r="T3116" s="231"/>
      <c r="U3116" s="231"/>
      <c r="V3116" s="231"/>
      <c r="W3116" s="251" t="str">
        <f t="shared" si="48"/>
        <v/>
      </c>
    </row>
    <row r="3117" spans="1:23" ht="15" customHeight="1">
      <c r="A3117" s="223"/>
      <c r="B3117" s="223"/>
      <c r="C3117" s="224"/>
      <c r="D3117" s="223"/>
      <c r="E3117" s="223"/>
      <c r="F3117" s="223"/>
      <c r="G3117" s="223"/>
      <c r="H3117" s="223"/>
      <c r="I3117" s="223"/>
      <c r="J3117" s="225"/>
      <c r="K3117" s="223"/>
      <c r="L3117" s="223"/>
      <c r="M3117" s="223"/>
      <c r="N3117" s="223"/>
      <c r="O3117" s="231"/>
      <c r="P3117" s="231"/>
      <c r="Q3117" s="231"/>
      <c r="R3117" s="231"/>
      <c r="S3117" s="223"/>
      <c r="T3117" s="231"/>
      <c r="U3117" s="231"/>
      <c r="V3117" s="231"/>
      <c r="W3117" s="251" t="str">
        <f t="shared" si="48"/>
        <v/>
      </c>
    </row>
    <row r="3118" spans="1:23" ht="15" customHeight="1">
      <c r="A3118" s="223"/>
      <c r="B3118" s="223"/>
      <c r="C3118" s="224"/>
      <c r="D3118" s="223"/>
      <c r="E3118" s="223"/>
      <c r="F3118" s="223"/>
      <c r="G3118" s="223"/>
      <c r="H3118" s="223"/>
      <c r="I3118" s="223"/>
      <c r="J3118" s="225"/>
      <c r="K3118" s="223"/>
      <c r="L3118" s="223"/>
      <c r="M3118" s="223"/>
      <c r="N3118" s="223"/>
      <c r="O3118" s="231"/>
      <c r="P3118" s="231"/>
      <c r="Q3118" s="231"/>
      <c r="R3118" s="231"/>
      <c r="S3118" s="223"/>
      <c r="T3118" s="231"/>
      <c r="U3118" s="231"/>
      <c r="V3118" s="231"/>
      <c r="W3118" s="251" t="str">
        <f t="shared" si="48"/>
        <v/>
      </c>
    </row>
    <row r="3119" spans="1:23" ht="15" customHeight="1">
      <c r="A3119" s="223"/>
      <c r="B3119" s="223"/>
      <c r="C3119" s="224"/>
      <c r="D3119" s="223"/>
      <c r="E3119" s="223"/>
      <c r="F3119" s="223"/>
      <c r="G3119" s="223"/>
      <c r="H3119" s="223"/>
      <c r="I3119" s="223"/>
      <c r="J3119" s="225"/>
      <c r="K3119" s="223"/>
      <c r="L3119" s="223"/>
      <c r="M3119" s="223"/>
      <c r="N3119" s="223"/>
      <c r="O3119" s="231"/>
      <c r="P3119" s="231"/>
      <c r="Q3119" s="231"/>
      <c r="R3119" s="231"/>
      <c r="S3119" s="223"/>
      <c r="T3119" s="231"/>
      <c r="U3119" s="231"/>
      <c r="V3119" s="231"/>
      <c r="W3119" s="251" t="str">
        <f t="shared" si="48"/>
        <v/>
      </c>
    </row>
    <row r="3120" spans="1:23" ht="15" customHeight="1">
      <c r="A3120" s="223"/>
      <c r="B3120" s="223"/>
      <c r="C3120" s="224"/>
      <c r="D3120" s="223"/>
      <c r="E3120" s="223"/>
      <c r="F3120" s="223"/>
      <c r="G3120" s="223"/>
      <c r="H3120" s="223"/>
      <c r="I3120" s="223"/>
      <c r="J3120" s="225"/>
      <c r="K3120" s="223"/>
      <c r="L3120" s="223"/>
      <c r="M3120" s="223"/>
      <c r="N3120" s="223"/>
      <c r="O3120" s="231"/>
      <c r="P3120" s="231"/>
      <c r="Q3120" s="231"/>
      <c r="R3120" s="231"/>
      <c r="S3120" s="223"/>
      <c r="T3120" s="231"/>
      <c r="U3120" s="231"/>
      <c r="V3120" s="231"/>
      <c r="W3120" s="251" t="str">
        <f t="shared" si="48"/>
        <v/>
      </c>
    </row>
    <row r="3121" spans="1:23" ht="15" customHeight="1">
      <c r="A3121" s="223"/>
      <c r="B3121" s="223"/>
      <c r="C3121" s="224"/>
      <c r="D3121" s="223"/>
      <c r="E3121" s="223"/>
      <c r="F3121" s="223"/>
      <c r="G3121" s="223"/>
      <c r="H3121" s="223"/>
      <c r="I3121" s="223"/>
      <c r="J3121" s="225"/>
      <c r="K3121" s="223"/>
      <c r="L3121" s="223"/>
      <c r="M3121" s="223"/>
      <c r="N3121" s="223"/>
      <c r="O3121" s="231"/>
      <c r="P3121" s="231"/>
      <c r="Q3121" s="231"/>
      <c r="R3121" s="231"/>
      <c r="S3121" s="223"/>
      <c r="T3121" s="231"/>
      <c r="U3121" s="231"/>
      <c r="V3121" s="231"/>
      <c r="W3121" s="251" t="str">
        <f t="shared" si="48"/>
        <v/>
      </c>
    </row>
    <row r="3122" spans="1:23" ht="15" customHeight="1">
      <c r="A3122" s="223"/>
      <c r="B3122" s="223"/>
      <c r="C3122" s="224"/>
      <c r="D3122" s="223"/>
      <c r="E3122" s="223"/>
      <c r="F3122" s="223"/>
      <c r="G3122" s="223"/>
      <c r="H3122" s="223"/>
      <c r="I3122" s="223"/>
      <c r="J3122" s="225"/>
      <c r="K3122" s="223"/>
      <c r="L3122" s="223"/>
      <c r="M3122" s="223"/>
      <c r="N3122" s="223"/>
      <c r="O3122" s="231"/>
      <c r="P3122" s="231"/>
      <c r="Q3122" s="231"/>
      <c r="R3122" s="231"/>
      <c r="S3122" s="223"/>
      <c r="T3122" s="231"/>
      <c r="U3122" s="231"/>
      <c r="V3122" s="231"/>
      <c r="W3122" s="251" t="str">
        <f t="shared" si="48"/>
        <v/>
      </c>
    </row>
    <row r="3123" spans="1:23" ht="15" customHeight="1">
      <c r="A3123" s="223"/>
      <c r="B3123" s="223"/>
      <c r="C3123" s="224"/>
      <c r="D3123" s="223"/>
      <c r="E3123" s="223"/>
      <c r="F3123" s="223"/>
      <c r="G3123" s="223"/>
      <c r="H3123" s="223"/>
      <c r="I3123" s="223"/>
      <c r="J3123" s="225"/>
      <c r="K3123" s="223"/>
      <c r="L3123" s="223"/>
      <c r="M3123" s="223"/>
      <c r="N3123" s="223"/>
      <c r="O3123" s="231"/>
      <c r="P3123" s="231"/>
      <c r="Q3123" s="231"/>
      <c r="R3123" s="231"/>
      <c r="S3123" s="223"/>
      <c r="T3123" s="231"/>
      <c r="U3123" s="231"/>
      <c r="V3123" s="231"/>
      <c r="W3123" s="251" t="str">
        <f t="shared" si="48"/>
        <v/>
      </c>
    </row>
    <row r="3124" spans="1:23" ht="15" customHeight="1">
      <c r="A3124" s="223"/>
      <c r="B3124" s="223"/>
      <c r="C3124" s="224"/>
      <c r="D3124" s="223"/>
      <c r="E3124" s="223"/>
      <c r="F3124" s="223"/>
      <c r="G3124" s="223"/>
      <c r="H3124" s="223"/>
      <c r="I3124" s="223"/>
      <c r="J3124" s="225"/>
      <c r="K3124" s="223"/>
      <c r="L3124" s="223"/>
      <c r="M3124" s="223"/>
      <c r="N3124" s="223"/>
      <c r="O3124" s="231"/>
      <c r="P3124" s="231"/>
      <c r="Q3124" s="231"/>
      <c r="R3124" s="231"/>
      <c r="S3124" s="223"/>
      <c r="T3124" s="231"/>
      <c r="U3124" s="231"/>
      <c r="V3124" s="231"/>
      <c r="W3124" s="251" t="str">
        <f t="shared" si="48"/>
        <v/>
      </c>
    </row>
    <row r="3125" spans="1:23" ht="15" customHeight="1">
      <c r="A3125" s="223"/>
      <c r="B3125" s="223"/>
      <c r="C3125" s="224"/>
      <c r="D3125" s="223"/>
      <c r="E3125" s="223"/>
      <c r="F3125" s="223"/>
      <c r="G3125" s="223"/>
      <c r="H3125" s="223"/>
      <c r="I3125" s="223"/>
      <c r="J3125" s="225"/>
      <c r="K3125" s="223"/>
      <c r="L3125" s="223"/>
      <c r="M3125" s="223"/>
      <c r="N3125" s="223"/>
      <c r="O3125" s="231"/>
      <c r="P3125" s="231"/>
      <c r="Q3125" s="231"/>
      <c r="R3125" s="231"/>
      <c r="S3125" s="223"/>
      <c r="T3125" s="231"/>
      <c r="U3125" s="231"/>
      <c r="V3125" s="231"/>
      <c r="W3125" s="251" t="str">
        <f t="shared" si="48"/>
        <v/>
      </c>
    </row>
    <row r="3126" spans="1:23" ht="15" customHeight="1">
      <c r="A3126" s="223"/>
      <c r="B3126" s="223"/>
      <c r="C3126" s="224"/>
      <c r="D3126" s="223"/>
      <c r="E3126" s="223"/>
      <c r="F3126" s="223"/>
      <c r="G3126" s="223"/>
      <c r="H3126" s="223"/>
      <c r="I3126" s="223"/>
      <c r="J3126" s="225"/>
      <c r="K3126" s="223"/>
      <c r="L3126" s="223"/>
      <c r="M3126" s="223"/>
      <c r="N3126" s="223"/>
      <c r="O3126" s="231"/>
      <c r="P3126" s="231"/>
      <c r="Q3126" s="231"/>
      <c r="R3126" s="231"/>
      <c r="S3126" s="223"/>
      <c r="T3126" s="231"/>
      <c r="U3126" s="231"/>
      <c r="V3126" s="231"/>
      <c r="W3126" s="251" t="str">
        <f t="shared" si="48"/>
        <v/>
      </c>
    </row>
    <row r="3127" spans="1:23" ht="15" customHeight="1">
      <c r="A3127" s="223"/>
      <c r="B3127" s="223"/>
      <c r="C3127" s="224"/>
      <c r="D3127" s="223"/>
      <c r="E3127" s="223"/>
      <c r="F3127" s="223"/>
      <c r="G3127" s="223"/>
      <c r="H3127" s="223"/>
      <c r="I3127" s="223"/>
      <c r="J3127" s="225"/>
      <c r="K3127" s="223"/>
      <c r="L3127" s="223"/>
      <c r="M3127" s="223"/>
      <c r="N3127" s="223"/>
      <c r="O3127" s="231"/>
      <c r="P3127" s="231"/>
      <c r="Q3127" s="231"/>
      <c r="R3127" s="231"/>
      <c r="S3127" s="223"/>
      <c r="T3127" s="231"/>
      <c r="U3127" s="231"/>
      <c r="V3127" s="231"/>
      <c r="W3127" s="251" t="str">
        <f t="shared" si="48"/>
        <v/>
      </c>
    </row>
    <row r="3128" spans="1:23" ht="15" customHeight="1">
      <c r="A3128" s="223"/>
      <c r="B3128" s="223"/>
      <c r="C3128" s="224"/>
      <c r="D3128" s="223"/>
      <c r="E3128" s="223"/>
      <c r="F3128" s="223"/>
      <c r="G3128" s="223"/>
      <c r="H3128" s="223"/>
      <c r="I3128" s="223"/>
      <c r="J3128" s="225"/>
      <c r="K3128" s="223"/>
      <c r="L3128" s="223"/>
      <c r="M3128" s="223"/>
      <c r="N3128" s="223"/>
      <c r="O3128" s="231"/>
      <c r="P3128" s="231"/>
      <c r="Q3128" s="231"/>
      <c r="R3128" s="231"/>
      <c r="S3128" s="223"/>
      <c r="T3128" s="231"/>
      <c r="U3128" s="231"/>
      <c r="V3128" s="231"/>
      <c r="W3128" s="251" t="str">
        <f t="shared" si="48"/>
        <v/>
      </c>
    </row>
    <row r="3129" spans="1:23" ht="15" customHeight="1">
      <c r="A3129" s="223"/>
      <c r="B3129" s="223"/>
      <c r="C3129" s="224"/>
      <c r="D3129" s="223"/>
      <c r="E3129" s="223"/>
      <c r="F3129" s="223"/>
      <c r="G3129" s="223"/>
      <c r="H3129" s="223"/>
      <c r="I3129" s="223"/>
      <c r="J3129" s="225"/>
      <c r="K3129" s="223"/>
      <c r="L3129" s="223"/>
      <c r="M3129" s="223"/>
      <c r="N3129" s="223"/>
      <c r="O3129" s="231"/>
      <c r="P3129" s="231"/>
      <c r="Q3129" s="231"/>
      <c r="R3129" s="231"/>
      <c r="S3129" s="223"/>
      <c r="T3129" s="231"/>
      <c r="U3129" s="231"/>
      <c r="V3129" s="231"/>
      <c r="W3129" s="251" t="str">
        <f t="shared" si="48"/>
        <v/>
      </c>
    </row>
    <row r="3130" spans="1:23" ht="15" customHeight="1">
      <c r="A3130" s="223"/>
      <c r="B3130" s="223"/>
      <c r="C3130" s="224"/>
      <c r="D3130" s="223"/>
      <c r="E3130" s="223"/>
      <c r="F3130" s="223"/>
      <c r="G3130" s="223"/>
      <c r="H3130" s="223"/>
      <c r="I3130" s="223"/>
      <c r="J3130" s="225"/>
      <c r="K3130" s="223"/>
      <c r="L3130" s="223"/>
      <c r="M3130" s="223"/>
      <c r="N3130" s="223"/>
      <c r="O3130" s="231"/>
      <c r="P3130" s="231"/>
      <c r="Q3130" s="231"/>
      <c r="R3130" s="231"/>
      <c r="S3130" s="223"/>
      <c r="T3130" s="231"/>
      <c r="U3130" s="231"/>
      <c r="V3130" s="231"/>
      <c r="W3130" s="251" t="str">
        <f t="shared" si="48"/>
        <v/>
      </c>
    </row>
    <row r="3131" spans="1:23" ht="15" customHeight="1">
      <c r="A3131" s="223"/>
      <c r="B3131" s="223"/>
      <c r="C3131" s="224"/>
      <c r="D3131" s="223"/>
      <c r="E3131" s="223"/>
      <c r="F3131" s="223"/>
      <c r="G3131" s="223"/>
      <c r="H3131" s="223"/>
      <c r="I3131" s="223"/>
      <c r="J3131" s="225"/>
      <c r="K3131" s="223"/>
      <c r="L3131" s="223"/>
      <c r="M3131" s="223"/>
      <c r="N3131" s="223"/>
      <c r="O3131" s="231"/>
      <c r="P3131" s="231"/>
      <c r="Q3131" s="231"/>
      <c r="R3131" s="231"/>
      <c r="S3131" s="223"/>
      <c r="T3131" s="231"/>
      <c r="U3131" s="231"/>
      <c r="V3131" s="231"/>
      <c r="W3131" s="251" t="str">
        <f t="shared" si="48"/>
        <v/>
      </c>
    </row>
    <row r="3132" spans="1:23" ht="15" customHeight="1">
      <c r="A3132" s="223"/>
      <c r="B3132" s="223"/>
      <c r="C3132" s="224"/>
      <c r="D3132" s="223"/>
      <c r="E3132" s="223"/>
      <c r="F3132" s="223"/>
      <c r="G3132" s="223"/>
      <c r="H3132" s="223"/>
      <c r="I3132" s="223"/>
      <c r="J3132" s="225"/>
      <c r="K3132" s="223"/>
      <c r="L3132" s="223"/>
      <c r="M3132" s="223"/>
      <c r="N3132" s="223"/>
      <c r="O3132" s="231"/>
      <c r="P3132" s="231"/>
      <c r="Q3132" s="231"/>
      <c r="R3132" s="231"/>
      <c r="S3132" s="223"/>
      <c r="T3132" s="231"/>
      <c r="U3132" s="231"/>
      <c r="V3132" s="231"/>
      <c r="W3132" s="251" t="str">
        <f t="shared" si="48"/>
        <v/>
      </c>
    </row>
    <row r="3133" spans="1:23" ht="15" customHeight="1">
      <c r="A3133" s="223"/>
      <c r="B3133" s="223"/>
      <c r="C3133" s="224"/>
      <c r="D3133" s="223"/>
      <c r="E3133" s="223"/>
      <c r="F3133" s="223"/>
      <c r="G3133" s="223"/>
      <c r="H3133" s="223"/>
      <c r="I3133" s="223"/>
      <c r="J3133" s="225"/>
      <c r="K3133" s="223"/>
      <c r="L3133" s="223"/>
      <c r="M3133" s="223"/>
      <c r="N3133" s="223"/>
      <c r="O3133" s="231"/>
      <c r="P3133" s="231"/>
      <c r="Q3133" s="231"/>
      <c r="R3133" s="231"/>
      <c r="S3133" s="223"/>
      <c r="T3133" s="231"/>
      <c r="U3133" s="231"/>
      <c r="V3133" s="231"/>
      <c r="W3133" s="251" t="str">
        <f t="shared" si="48"/>
        <v/>
      </c>
    </row>
    <row r="3134" spans="1:23" ht="15" customHeight="1">
      <c r="A3134" s="223"/>
      <c r="B3134" s="223"/>
      <c r="C3134" s="224"/>
      <c r="D3134" s="223"/>
      <c r="E3134" s="223"/>
      <c r="F3134" s="223"/>
      <c r="G3134" s="223"/>
      <c r="H3134" s="223"/>
      <c r="I3134" s="223"/>
      <c r="J3134" s="225"/>
      <c r="K3134" s="223"/>
      <c r="L3134" s="223"/>
      <c r="M3134" s="223"/>
      <c r="N3134" s="223"/>
      <c r="O3134" s="231"/>
      <c r="P3134" s="231"/>
      <c r="Q3134" s="231"/>
      <c r="R3134" s="231"/>
      <c r="S3134" s="223"/>
      <c r="T3134" s="231"/>
      <c r="U3134" s="231"/>
      <c r="V3134" s="231"/>
      <c r="W3134" s="251" t="str">
        <f t="shared" si="48"/>
        <v/>
      </c>
    </row>
    <row r="3135" spans="1:23" ht="15" customHeight="1">
      <c r="A3135" s="223"/>
      <c r="B3135" s="223"/>
      <c r="C3135" s="224"/>
      <c r="D3135" s="223"/>
      <c r="E3135" s="223"/>
      <c r="F3135" s="223"/>
      <c r="G3135" s="223"/>
      <c r="H3135" s="223"/>
      <c r="I3135" s="223"/>
      <c r="J3135" s="225"/>
      <c r="K3135" s="223"/>
      <c r="L3135" s="223"/>
      <c r="M3135" s="223"/>
      <c r="N3135" s="223"/>
      <c r="O3135" s="231"/>
      <c r="P3135" s="231"/>
      <c r="Q3135" s="231"/>
      <c r="R3135" s="231"/>
      <c r="S3135" s="223"/>
      <c r="T3135" s="231"/>
      <c r="U3135" s="231"/>
      <c r="V3135" s="231"/>
      <c r="W3135" s="251" t="str">
        <f t="shared" si="48"/>
        <v/>
      </c>
    </row>
    <row r="3136" spans="1:23" ht="15" customHeight="1">
      <c r="A3136" s="223"/>
      <c r="B3136" s="223"/>
      <c r="C3136" s="224"/>
      <c r="D3136" s="223"/>
      <c r="E3136" s="223"/>
      <c r="F3136" s="223"/>
      <c r="G3136" s="223"/>
      <c r="H3136" s="223"/>
      <c r="I3136" s="223"/>
      <c r="J3136" s="225"/>
      <c r="K3136" s="223"/>
      <c r="L3136" s="223"/>
      <c r="M3136" s="223"/>
      <c r="N3136" s="223"/>
      <c r="O3136" s="231"/>
      <c r="P3136" s="231"/>
      <c r="Q3136" s="231"/>
      <c r="R3136" s="231"/>
      <c r="S3136" s="223"/>
      <c r="T3136" s="231"/>
      <c r="U3136" s="231"/>
      <c r="V3136" s="231"/>
      <c r="W3136" s="251" t="str">
        <f t="shared" si="48"/>
        <v/>
      </c>
    </row>
    <row r="3137" spans="1:23" ht="15" customHeight="1">
      <c r="A3137" s="223"/>
      <c r="B3137" s="223"/>
      <c r="C3137" s="224"/>
      <c r="D3137" s="223"/>
      <c r="E3137" s="223"/>
      <c r="F3137" s="223"/>
      <c r="G3137" s="223"/>
      <c r="H3137" s="223"/>
      <c r="I3137" s="223"/>
      <c r="J3137" s="225"/>
      <c r="K3137" s="223"/>
      <c r="L3137" s="223"/>
      <c r="M3137" s="223"/>
      <c r="N3137" s="223"/>
      <c r="O3137" s="231"/>
      <c r="P3137" s="231"/>
      <c r="Q3137" s="231"/>
      <c r="R3137" s="231"/>
      <c r="S3137" s="223"/>
      <c r="T3137" s="231"/>
      <c r="U3137" s="231"/>
      <c r="V3137" s="231"/>
      <c r="W3137" s="251" t="str">
        <f t="shared" si="48"/>
        <v/>
      </c>
    </row>
    <row r="3138" spans="1:23" ht="15" customHeight="1">
      <c r="A3138" s="223"/>
      <c r="B3138" s="223"/>
      <c r="C3138" s="224"/>
      <c r="D3138" s="223"/>
      <c r="E3138" s="223"/>
      <c r="F3138" s="223"/>
      <c r="G3138" s="223"/>
      <c r="H3138" s="223"/>
      <c r="I3138" s="223"/>
      <c r="J3138" s="225"/>
      <c r="K3138" s="223"/>
      <c r="L3138" s="223"/>
      <c r="M3138" s="223"/>
      <c r="N3138" s="223"/>
      <c r="O3138" s="231"/>
      <c r="P3138" s="231"/>
      <c r="Q3138" s="231"/>
      <c r="R3138" s="231"/>
      <c r="S3138" s="223"/>
      <c r="T3138" s="231"/>
      <c r="U3138" s="231"/>
      <c r="V3138" s="231"/>
      <c r="W3138" s="251" t="str">
        <f t="shared" si="48"/>
        <v/>
      </c>
    </row>
    <row r="3139" spans="1:23" ht="15" customHeight="1">
      <c r="A3139" s="223"/>
      <c r="B3139" s="223"/>
      <c r="C3139" s="224"/>
      <c r="D3139" s="223"/>
      <c r="E3139" s="223"/>
      <c r="F3139" s="223"/>
      <c r="G3139" s="223"/>
      <c r="H3139" s="223"/>
      <c r="I3139" s="223"/>
      <c r="J3139" s="225"/>
      <c r="K3139" s="223"/>
      <c r="L3139" s="223"/>
      <c r="M3139" s="223"/>
      <c r="N3139" s="223"/>
      <c r="O3139" s="231"/>
      <c r="P3139" s="231"/>
      <c r="Q3139" s="231"/>
      <c r="R3139" s="231"/>
      <c r="S3139" s="223"/>
      <c r="T3139" s="231"/>
      <c r="U3139" s="231"/>
      <c r="V3139" s="231"/>
      <c r="W3139" s="251" t="str">
        <f t="shared" si="48"/>
        <v/>
      </c>
    </row>
    <row r="3140" spans="1:23" ht="15" customHeight="1">
      <c r="A3140" s="223"/>
      <c r="B3140" s="223"/>
      <c r="C3140" s="224"/>
      <c r="D3140" s="223"/>
      <c r="E3140" s="223"/>
      <c r="F3140" s="223"/>
      <c r="G3140" s="223"/>
      <c r="H3140" s="223"/>
      <c r="I3140" s="223"/>
      <c r="J3140" s="225"/>
      <c r="K3140" s="223"/>
      <c r="L3140" s="223"/>
      <c r="M3140" s="223"/>
      <c r="N3140" s="223"/>
      <c r="O3140" s="231"/>
      <c r="P3140" s="231"/>
      <c r="Q3140" s="231"/>
      <c r="R3140" s="231"/>
      <c r="S3140" s="223"/>
      <c r="T3140" s="231"/>
      <c r="U3140" s="231"/>
      <c r="V3140" s="231"/>
      <c r="W3140" s="251" t="str">
        <f t="shared" ref="W3140:W3203" si="49">IF($O3140="YES",$O$2&amp;", ","")&amp;IF($P3140="YES",$P$2&amp;", ","")&amp;IF($Q3140="YES",$Q$2&amp;", ","")&amp;IF($R3140="YES",$R$2&amp;", ","")</f>
        <v/>
      </c>
    </row>
    <row r="3141" spans="1:23" ht="15" customHeight="1">
      <c r="A3141" s="223"/>
      <c r="B3141" s="223"/>
      <c r="C3141" s="224"/>
      <c r="D3141" s="223"/>
      <c r="E3141" s="223"/>
      <c r="F3141" s="223"/>
      <c r="G3141" s="223"/>
      <c r="H3141" s="223"/>
      <c r="I3141" s="223"/>
      <c r="J3141" s="225"/>
      <c r="K3141" s="223"/>
      <c r="L3141" s="223"/>
      <c r="M3141" s="223"/>
      <c r="N3141" s="223"/>
      <c r="O3141" s="231"/>
      <c r="P3141" s="231"/>
      <c r="Q3141" s="231"/>
      <c r="R3141" s="231"/>
      <c r="S3141" s="223"/>
      <c r="T3141" s="231"/>
      <c r="U3141" s="231"/>
      <c r="V3141" s="231"/>
      <c r="W3141" s="251" t="str">
        <f t="shared" si="49"/>
        <v/>
      </c>
    </row>
    <row r="3142" spans="1:23" ht="15" customHeight="1">
      <c r="A3142" s="223"/>
      <c r="B3142" s="223"/>
      <c r="C3142" s="224"/>
      <c r="D3142" s="223"/>
      <c r="E3142" s="223"/>
      <c r="F3142" s="223"/>
      <c r="G3142" s="223"/>
      <c r="H3142" s="223"/>
      <c r="I3142" s="223"/>
      <c r="J3142" s="225"/>
      <c r="K3142" s="223"/>
      <c r="L3142" s="223"/>
      <c r="M3142" s="223"/>
      <c r="N3142" s="223"/>
      <c r="O3142" s="231"/>
      <c r="P3142" s="231"/>
      <c r="Q3142" s="231"/>
      <c r="R3142" s="231"/>
      <c r="S3142" s="223"/>
      <c r="T3142" s="231"/>
      <c r="U3142" s="231"/>
      <c r="V3142" s="231"/>
      <c r="W3142" s="251" t="str">
        <f t="shared" si="49"/>
        <v/>
      </c>
    </row>
    <row r="3143" spans="1:23" ht="15" customHeight="1">
      <c r="A3143" s="223"/>
      <c r="B3143" s="223"/>
      <c r="C3143" s="224"/>
      <c r="D3143" s="223"/>
      <c r="E3143" s="223"/>
      <c r="F3143" s="223"/>
      <c r="G3143" s="223"/>
      <c r="H3143" s="223"/>
      <c r="I3143" s="223"/>
      <c r="J3143" s="225"/>
      <c r="K3143" s="223"/>
      <c r="L3143" s="223"/>
      <c r="M3143" s="223"/>
      <c r="N3143" s="223"/>
      <c r="O3143" s="231"/>
      <c r="P3143" s="231"/>
      <c r="Q3143" s="231"/>
      <c r="R3143" s="231"/>
      <c r="S3143" s="223"/>
      <c r="T3143" s="231"/>
      <c r="U3143" s="231"/>
      <c r="V3143" s="231"/>
      <c r="W3143" s="251" t="str">
        <f t="shared" si="49"/>
        <v/>
      </c>
    </row>
    <row r="3144" spans="1:23" ht="15" customHeight="1">
      <c r="A3144" s="223"/>
      <c r="B3144" s="223"/>
      <c r="C3144" s="224"/>
      <c r="D3144" s="223"/>
      <c r="E3144" s="223"/>
      <c r="F3144" s="223"/>
      <c r="G3144" s="223"/>
      <c r="H3144" s="223"/>
      <c r="I3144" s="223"/>
      <c r="J3144" s="225"/>
      <c r="K3144" s="223"/>
      <c r="L3144" s="223"/>
      <c r="M3144" s="223"/>
      <c r="N3144" s="223"/>
      <c r="O3144" s="231"/>
      <c r="P3144" s="231"/>
      <c r="Q3144" s="231"/>
      <c r="R3144" s="231"/>
      <c r="S3144" s="223"/>
      <c r="T3144" s="231"/>
      <c r="U3144" s="231"/>
      <c r="V3144" s="231"/>
      <c r="W3144" s="251" t="str">
        <f t="shared" si="49"/>
        <v/>
      </c>
    </row>
    <row r="3145" spans="1:23" ht="15" customHeight="1">
      <c r="A3145" s="223"/>
      <c r="B3145" s="223"/>
      <c r="C3145" s="224"/>
      <c r="D3145" s="223"/>
      <c r="E3145" s="223"/>
      <c r="F3145" s="223"/>
      <c r="G3145" s="223"/>
      <c r="H3145" s="223"/>
      <c r="I3145" s="223"/>
      <c r="J3145" s="225"/>
      <c r="K3145" s="223"/>
      <c r="L3145" s="223"/>
      <c r="M3145" s="223"/>
      <c r="N3145" s="223"/>
      <c r="O3145" s="231"/>
      <c r="P3145" s="231"/>
      <c r="Q3145" s="231"/>
      <c r="R3145" s="231"/>
      <c r="S3145" s="223"/>
      <c r="T3145" s="231"/>
      <c r="U3145" s="231"/>
      <c r="V3145" s="231"/>
      <c r="W3145" s="251" t="str">
        <f t="shared" si="49"/>
        <v/>
      </c>
    </row>
    <row r="3146" spans="1:23" ht="15" customHeight="1">
      <c r="A3146" s="223"/>
      <c r="B3146" s="223"/>
      <c r="C3146" s="224"/>
      <c r="D3146" s="223"/>
      <c r="E3146" s="223"/>
      <c r="F3146" s="223"/>
      <c r="G3146" s="223"/>
      <c r="H3146" s="223"/>
      <c r="I3146" s="223"/>
      <c r="J3146" s="225"/>
      <c r="K3146" s="223"/>
      <c r="L3146" s="223"/>
      <c r="M3146" s="223"/>
      <c r="N3146" s="223"/>
      <c r="O3146" s="231"/>
      <c r="P3146" s="231"/>
      <c r="Q3146" s="231"/>
      <c r="R3146" s="231"/>
      <c r="S3146" s="223"/>
      <c r="T3146" s="231"/>
      <c r="U3146" s="231"/>
      <c r="V3146" s="231"/>
      <c r="W3146" s="251" t="str">
        <f t="shared" si="49"/>
        <v/>
      </c>
    </row>
    <row r="3147" spans="1:23" ht="15" customHeight="1">
      <c r="A3147" s="223"/>
      <c r="B3147" s="223"/>
      <c r="C3147" s="224"/>
      <c r="D3147" s="223"/>
      <c r="E3147" s="223"/>
      <c r="F3147" s="223"/>
      <c r="G3147" s="223"/>
      <c r="H3147" s="223"/>
      <c r="I3147" s="223"/>
      <c r="J3147" s="225"/>
      <c r="K3147" s="223"/>
      <c r="L3147" s="223"/>
      <c r="M3147" s="223"/>
      <c r="N3147" s="223"/>
      <c r="O3147" s="231"/>
      <c r="P3147" s="231"/>
      <c r="Q3147" s="231"/>
      <c r="R3147" s="231"/>
      <c r="S3147" s="223"/>
      <c r="T3147" s="231"/>
      <c r="U3147" s="231"/>
      <c r="V3147" s="231"/>
      <c r="W3147" s="251" t="str">
        <f t="shared" si="49"/>
        <v/>
      </c>
    </row>
    <row r="3148" spans="1:23" ht="15" customHeight="1">
      <c r="A3148" s="223"/>
      <c r="B3148" s="223"/>
      <c r="C3148" s="224"/>
      <c r="D3148" s="223"/>
      <c r="E3148" s="223"/>
      <c r="F3148" s="223"/>
      <c r="G3148" s="223"/>
      <c r="H3148" s="223"/>
      <c r="I3148" s="223"/>
      <c r="J3148" s="225"/>
      <c r="K3148" s="223"/>
      <c r="L3148" s="223"/>
      <c r="M3148" s="223"/>
      <c r="N3148" s="223"/>
      <c r="O3148" s="231"/>
      <c r="P3148" s="231"/>
      <c r="Q3148" s="231"/>
      <c r="R3148" s="231"/>
      <c r="S3148" s="223"/>
      <c r="T3148" s="231"/>
      <c r="U3148" s="231"/>
      <c r="V3148" s="231"/>
      <c r="W3148" s="251" t="str">
        <f t="shared" si="49"/>
        <v/>
      </c>
    </row>
    <row r="3149" spans="1:23" ht="15" customHeight="1">
      <c r="A3149" s="223"/>
      <c r="B3149" s="223"/>
      <c r="C3149" s="224"/>
      <c r="D3149" s="223"/>
      <c r="E3149" s="223"/>
      <c r="F3149" s="223"/>
      <c r="G3149" s="223"/>
      <c r="H3149" s="223"/>
      <c r="I3149" s="223"/>
      <c r="J3149" s="225"/>
      <c r="K3149" s="223"/>
      <c r="L3149" s="223"/>
      <c r="M3149" s="223"/>
      <c r="N3149" s="223"/>
      <c r="O3149" s="231"/>
      <c r="P3149" s="231"/>
      <c r="Q3149" s="231"/>
      <c r="R3149" s="231"/>
      <c r="S3149" s="223"/>
      <c r="T3149" s="231"/>
      <c r="U3149" s="231"/>
      <c r="V3149" s="231"/>
      <c r="W3149" s="251" t="str">
        <f t="shared" si="49"/>
        <v/>
      </c>
    </row>
    <row r="3150" spans="1:23" ht="15" customHeight="1">
      <c r="A3150" s="223"/>
      <c r="B3150" s="223"/>
      <c r="C3150" s="224"/>
      <c r="D3150" s="223"/>
      <c r="E3150" s="223"/>
      <c r="F3150" s="223"/>
      <c r="G3150" s="223"/>
      <c r="H3150" s="223"/>
      <c r="I3150" s="223"/>
      <c r="J3150" s="225"/>
      <c r="K3150" s="223"/>
      <c r="L3150" s="223"/>
      <c r="M3150" s="223"/>
      <c r="N3150" s="223"/>
      <c r="O3150" s="231"/>
      <c r="P3150" s="231"/>
      <c r="Q3150" s="231"/>
      <c r="R3150" s="231"/>
      <c r="S3150" s="223"/>
      <c r="T3150" s="231"/>
      <c r="U3150" s="231"/>
      <c r="V3150" s="231"/>
      <c r="W3150" s="251" t="str">
        <f t="shared" si="49"/>
        <v/>
      </c>
    </row>
    <row r="3151" spans="1:23" ht="15" customHeight="1">
      <c r="A3151" s="223"/>
      <c r="B3151" s="223"/>
      <c r="C3151" s="224"/>
      <c r="D3151" s="223"/>
      <c r="E3151" s="223"/>
      <c r="F3151" s="223"/>
      <c r="G3151" s="223"/>
      <c r="H3151" s="223"/>
      <c r="I3151" s="223"/>
      <c r="J3151" s="225"/>
      <c r="K3151" s="223"/>
      <c r="L3151" s="223"/>
      <c r="M3151" s="223"/>
      <c r="N3151" s="223"/>
      <c r="O3151" s="231"/>
      <c r="P3151" s="231"/>
      <c r="Q3151" s="231"/>
      <c r="R3151" s="231"/>
      <c r="S3151" s="223"/>
      <c r="T3151" s="231"/>
      <c r="U3151" s="231"/>
      <c r="V3151" s="231"/>
      <c r="W3151" s="251" t="str">
        <f t="shared" si="49"/>
        <v/>
      </c>
    </row>
    <row r="3152" spans="1:23" ht="15" customHeight="1">
      <c r="A3152" s="223"/>
      <c r="B3152" s="223"/>
      <c r="C3152" s="224"/>
      <c r="D3152" s="223"/>
      <c r="E3152" s="223"/>
      <c r="F3152" s="223"/>
      <c r="G3152" s="223"/>
      <c r="H3152" s="223"/>
      <c r="I3152" s="223"/>
      <c r="J3152" s="225"/>
      <c r="K3152" s="223"/>
      <c r="L3152" s="223"/>
      <c r="M3152" s="223"/>
      <c r="N3152" s="223"/>
      <c r="O3152" s="231"/>
      <c r="P3152" s="231"/>
      <c r="Q3152" s="231"/>
      <c r="R3152" s="231"/>
      <c r="S3152" s="223"/>
      <c r="T3152" s="231"/>
      <c r="U3152" s="231"/>
      <c r="V3152" s="231"/>
      <c r="W3152" s="251" t="str">
        <f t="shared" si="49"/>
        <v/>
      </c>
    </row>
    <row r="3153" spans="1:23" ht="15" customHeight="1">
      <c r="A3153" s="223"/>
      <c r="B3153" s="223"/>
      <c r="C3153" s="224"/>
      <c r="D3153" s="223"/>
      <c r="E3153" s="223"/>
      <c r="F3153" s="223"/>
      <c r="G3153" s="223"/>
      <c r="H3153" s="223"/>
      <c r="I3153" s="223"/>
      <c r="J3153" s="225"/>
      <c r="K3153" s="223"/>
      <c r="L3153" s="223"/>
      <c r="M3153" s="223"/>
      <c r="N3153" s="223"/>
      <c r="O3153" s="231"/>
      <c r="P3153" s="231"/>
      <c r="Q3153" s="231"/>
      <c r="R3153" s="231"/>
      <c r="S3153" s="223"/>
      <c r="T3153" s="231"/>
      <c r="U3153" s="231"/>
      <c r="V3153" s="231"/>
      <c r="W3153" s="251" t="str">
        <f t="shared" si="49"/>
        <v/>
      </c>
    </row>
    <row r="3154" spans="1:23" ht="15" customHeight="1">
      <c r="A3154" s="223"/>
      <c r="B3154" s="223"/>
      <c r="C3154" s="224"/>
      <c r="D3154" s="223"/>
      <c r="E3154" s="223"/>
      <c r="F3154" s="223"/>
      <c r="G3154" s="223"/>
      <c r="H3154" s="223"/>
      <c r="I3154" s="223"/>
      <c r="J3154" s="225"/>
      <c r="K3154" s="223"/>
      <c r="L3154" s="223"/>
      <c r="M3154" s="223"/>
      <c r="N3154" s="223"/>
      <c r="O3154" s="231"/>
      <c r="P3154" s="231"/>
      <c r="Q3154" s="231"/>
      <c r="R3154" s="231"/>
      <c r="S3154" s="223"/>
      <c r="T3154" s="231"/>
      <c r="U3154" s="231"/>
      <c r="V3154" s="231"/>
      <c r="W3154" s="251" t="str">
        <f t="shared" si="49"/>
        <v/>
      </c>
    </row>
    <row r="3155" spans="1:23" ht="15" customHeight="1">
      <c r="A3155" s="223"/>
      <c r="B3155" s="223"/>
      <c r="C3155" s="224"/>
      <c r="D3155" s="223"/>
      <c r="E3155" s="223"/>
      <c r="F3155" s="223"/>
      <c r="G3155" s="223"/>
      <c r="H3155" s="223"/>
      <c r="I3155" s="223"/>
      <c r="J3155" s="225"/>
      <c r="K3155" s="223"/>
      <c r="L3155" s="223"/>
      <c r="M3155" s="223"/>
      <c r="N3155" s="223"/>
      <c r="O3155" s="231"/>
      <c r="P3155" s="231"/>
      <c r="Q3155" s="231"/>
      <c r="R3155" s="231"/>
      <c r="S3155" s="223"/>
      <c r="T3155" s="231"/>
      <c r="U3155" s="231"/>
      <c r="V3155" s="231"/>
      <c r="W3155" s="251" t="str">
        <f t="shared" si="49"/>
        <v/>
      </c>
    </row>
    <row r="3156" spans="1:23" ht="15" customHeight="1">
      <c r="A3156" s="223"/>
      <c r="B3156" s="223"/>
      <c r="C3156" s="224"/>
      <c r="D3156" s="223"/>
      <c r="E3156" s="223"/>
      <c r="F3156" s="223"/>
      <c r="G3156" s="223"/>
      <c r="H3156" s="223"/>
      <c r="I3156" s="223"/>
      <c r="J3156" s="225"/>
      <c r="K3156" s="223"/>
      <c r="L3156" s="223"/>
      <c r="M3156" s="223"/>
      <c r="N3156" s="223"/>
      <c r="O3156" s="231"/>
      <c r="P3156" s="231"/>
      <c r="Q3156" s="231"/>
      <c r="R3156" s="231"/>
      <c r="S3156" s="223"/>
      <c r="T3156" s="231"/>
      <c r="U3156" s="231"/>
      <c r="V3156" s="231"/>
      <c r="W3156" s="251" t="str">
        <f t="shared" si="49"/>
        <v/>
      </c>
    </row>
    <row r="3157" spans="1:23" ht="15" customHeight="1">
      <c r="A3157" s="223"/>
      <c r="B3157" s="223"/>
      <c r="C3157" s="224"/>
      <c r="D3157" s="223"/>
      <c r="E3157" s="223"/>
      <c r="F3157" s="223"/>
      <c r="G3157" s="223"/>
      <c r="H3157" s="223"/>
      <c r="I3157" s="223"/>
      <c r="J3157" s="225"/>
      <c r="K3157" s="223"/>
      <c r="L3157" s="223"/>
      <c r="M3157" s="223"/>
      <c r="N3157" s="223"/>
      <c r="O3157" s="231"/>
      <c r="P3157" s="231"/>
      <c r="Q3157" s="231"/>
      <c r="R3157" s="231"/>
      <c r="S3157" s="223"/>
      <c r="T3157" s="231"/>
      <c r="U3157" s="231"/>
      <c r="V3157" s="231"/>
      <c r="W3157" s="251" t="str">
        <f t="shared" si="49"/>
        <v/>
      </c>
    </row>
    <row r="3158" spans="1:23" ht="15" customHeight="1">
      <c r="A3158" s="223"/>
      <c r="B3158" s="223"/>
      <c r="C3158" s="224"/>
      <c r="D3158" s="223"/>
      <c r="E3158" s="223"/>
      <c r="F3158" s="223"/>
      <c r="G3158" s="223"/>
      <c r="H3158" s="223"/>
      <c r="I3158" s="223"/>
      <c r="J3158" s="225"/>
      <c r="K3158" s="223"/>
      <c r="L3158" s="223"/>
      <c r="M3158" s="223"/>
      <c r="N3158" s="223"/>
      <c r="O3158" s="231"/>
      <c r="P3158" s="231"/>
      <c r="Q3158" s="231"/>
      <c r="R3158" s="231"/>
      <c r="S3158" s="223"/>
      <c r="T3158" s="231"/>
      <c r="U3158" s="231"/>
      <c r="V3158" s="231"/>
      <c r="W3158" s="251" t="str">
        <f t="shared" si="49"/>
        <v/>
      </c>
    </row>
    <row r="3159" spans="1:23" ht="15" customHeight="1">
      <c r="A3159" s="223"/>
      <c r="B3159" s="223"/>
      <c r="C3159" s="224"/>
      <c r="D3159" s="223"/>
      <c r="E3159" s="223"/>
      <c r="F3159" s="223"/>
      <c r="G3159" s="223"/>
      <c r="H3159" s="223"/>
      <c r="I3159" s="223"/>
      <c r="J3159" s="225"/>
      <c r="K3159" s="223"/>
      <c r="L3159" s="223"/>
      <c r="M3159" s="223"/>
      <c r="N3159" s="223"/>
      <c r="O3159" s="231"/>
      <c r="P3159" s="231"/>
      <c r="Q3159" s="231"/>
      <c r="R3159" s="231"/>
      <c r="S3159" s="223"/>
      <c r="T3159" s="231"/>
      <c r="U3159" s="231"/>
      <c r="V3159" s="231"/>
      <c r="W3159" s="251" t="str">
        <f t="shared" si="49"/>
        <v/>
      </c>
    </row>
    <row r="3160" spans="1:23" ht="15" customHeight="1">
      <c r="A3160" s="223"/>
      <c r="B3160" s="223"/>
      <c r="C3160" s="224"/>
      <c r="D3160" s="223"/>
      <c r="E3160" s="223"/>
      <c r="F3160" s="223"/>
      <c r="G3160" s="223"/>
      <c r="H3160" s="223"/>
      <c r="I3160" s="223"/>
      <c r="J3160" s="225"/>
      <c r="K3160" s="223"/>
      <c r="L3160" s="223"/>
      <c r="M3160" s="223"/>
      <c r="N3160" s="223"/>
      <c r="O3160" s="231"/>
      <c r="P3160" s="231"/>
      <c r="Q3160" s="231"/>
      <c r="R3160" s="231"/>
      <c r="S3160" s="223"/>
      <c r="T3160" s="231"/>
      <c r="U3160" s="231"/>
      <c r="V3160" s="231"/>
      <c r="W3160" s="251" t="str">
        <f t="shared" si="49"/>
        <v/>
      </c>
    </row>
    <row r="3161" spans="1:23" ht="15" customHeight="1">
      <c r="A3161" s="223"/>
      <c r="B3161" s="223"/>
      <c r="C3161" s="224"/>
      <c r="D3161" s="223"/>
      <c r="E3161" s="223"/>
      <c r="F3161" s="223"/>
      <c r="G3161" s="223"/>
      <c r="H3161" s="223"/>
      <c r="I3161" s="223"/>
      <c r="J3161" s="225"/>
      <c r="K3161" s="223"/>
      <c r="L3161" s="223"/>
      <c r="M3161" s="223"/>
      <c r="N3161" s="223"/>
      <c r="O3161" s="231"/>
      <c r="P3161" s="231"/>
      <c r="Q3161" s="231"/>
      <c r="R3161" s="231"/>
      <c r="S3161" s="223"/>
      <c r="T3161" s="231"/>
      <c r="U3161" s="231"/>
      <c r="V3161" s="231"/>
      <c r="W3161" s="251" t="str">
        <f t="shared" si="49"/>
        <v/>
      </c>
    </row>
    <row r="3162" spans="1:23" ht="15" customHeight="1">
      <c r="A3162" s="223"/>
      <c r="B3162" s="223"/>
      <c r="C3162" s="224"/>
      <c r="D3162" s="223"/>
      <c r="E3162" s="223"/>
      <c r="F3162" s="223"/>
      <c r="G3162" s="223"/>
      <c r="H3162" s="223"/>
      <c r="I3162" s="223"/>
      <c r="J3162" s="225"/>
      <c r="K3162" s="223"/>
      <c r="L3162" s="223"/>
      <c r="M3162" s="223"/>
      <c r="N3162" s="223"/>
      <c r="O3162" s="231"/>
      <c r="P3162" s="231"/>
      <c r="Q3162" s="231"/>
      <c r="R3162" s="231"/>
      <c r="S3162" s="223"/>
      <c r="T3162" s="231"/>
      <c r="U3162" s="231"/>
      <c r="V3162" s="231"/>
      <c r="W3162" s="251" t="str">
        <f t="shared" si="49"/>
        <v/>
      </c>
    </row>
    <row r="3163" spans="1:23" ht="15" customHeight="1">
      <c r="A3163" s="223"/>
      <c r="B3163" s="223"/>
      <c r="C3163" s="224"/>
      <c r="D3163" s="223"/>
      <c r="E3163" s="223"/>
      <c r="F3163" s="223"/>
      <c r="G3163" s="223"/>
      <c r="H3163" s="223"/>
      <c r="I3163" s="223"/>
      <c r="J3163" s="225"/>
      <c r="K3163" s="223"/>
      <c r="L3163" s="223"/>
      <c r="M3163" s="223"/>
      <c r="N3163" s="223"/>
      <c r="O3163" s="231"/>
      <c r="P3163" s="231"/>
      <c r="Q3163" s="231"/>
      <c r="R3163" s="231"/>
      <c r="S3163" s="223"/>
      <c r="T3163" s="231"/>
      <c r="U3163" s="231"/>
      <c r="V3163" s="231"/>
      <c r="W3163" s="251" t="str">
        <f t="shared" si="49"/>
        <v/>
      </c>
    </row>
    <row r="3164" spans="1:23" ht="15" customHeight="1">
      <c r="A3164" s="223"/>
      <c r="B3164" s="223"/>
      <c r="C3164" s="224"/>
      <c r="D3164" s="223"/>
      <c r="E3164" s="223"/>
      <c r="F3164" s="223"/>
      <c r="G3164" s="223"/>
      <c r="H3164" s="223"/>
      <c r="I3164" s="223"/>
      <c r="J3164" s="225"/>
      <c r="K3164" s="223"/>
      <c r="L3164" s="223"/>
      <c r="M3164" s="223"/>
      <c r="N3164" s="223"/>
      <c r="O3164" s="231"/>
      <c r="P3164" s="231"/>
      <c r="Q3164" s="231"/>
      <c r="R3164" s="231"/>
      <c r="S3164" s="223"/>
      <c r="T3164" s="231"/>
      <c r="U3164" s="231"/>
      <c r="V3164" s="231"/>
      <c r="W3164" s="251" t="str">
        <f t="shared" si="49"/>
        <v/>
      </c>
    </row>
    <row r="3165" spans="1:23" ht="15" customHeight="1">
      <c r="A3165" s="223"/>
      <c r="B3165" s="223"/>
      <c r="C3165" s="224"/>
      <c r="D3165" s="223"/>
      <c r="E3165" s="223"/>
      <c r="F3165" s="223"/>
      <c r="G3165" s="223"/>
      <c r="H3165" s="223"/>
      <c r="I3165" s="223"/>
      <c r="J3165" s="225"/>
      <c r="K3165" s="223"/>
      <c r="L3165" s="223"/>
      <c r="M3165" s="223"/>
      <c r="N3165" s="223"/>
      <c r="O3165" s="231"/>
      <c r="P3165" s="231"/>
      <c r="Q3165" s="231"/>
      <c r="R3165" s="231"/>
      <c r="S3165" s="223"/>
      <c r="T3165" s="231"/>
      <c r="U3165" s="231"/>
      <c r="V3165" s="231"/>
      <c r="W3165" s="251" t="str">
        <f t="shared" si="49"/>
        <v/>
      </c>
    </row>
    <row r="3166" spans="1:23" ht="15" customHeight="1">
      <c r="A3166" s="223"/>
      <c r="B3166" s="223"/>
      <c r="C3166" s="224"/>
      <c r="D3166" s="223"/>
      <c r="E3166" s="223"/>
      <c r="F3166" s="223"/>
      <c r="G3166" s="223"/>
      <c r="H3166" s="223"/>
      <c r="I3166" s="223"/>
      <c r="J3166" s="225"/>
      <c r="K3166" s="223"/>
      <c r="L3166" s="223"/>
      <c r="M3166" s="223"/>
      <c r="N3166" s="223"/>
      <c r="O3166" s="231"/>
      <c r="P3166" s="231"/>
      <c r="Q3166" s="231"/>
      <c r="R3166" s="231"/>
      <c r="S3166" s="223"/>
      <c r="T3166" s="231"/>
      <c r="U3166" s="231"/>
      <c r="V3166" s="231"/>
      <c r="W3166" s="251" t="str">
        <f t="shared" si="49"/>
        <v/>
      </c>
    </row>
    <row r="3167" spans="1:23" ht="15" customHeight="1">
      <c r="A3167" s="223"/>
      <c r="B3167" s="223"/>
      <c r="C3167" s="224"/>
      <c r="D3167" s="223"/>
      <c r="E3167" s="223"/>
      <c r="F3167" s="223"/>
      <c r="G3167" s="223"/>
      <c r="H3167" s="223"/>
      <c r="I3167" s="223"/>
      <c r="J3167" s="225"/>
      <c r="K3167" s="223"/>
      <c r="L3167" s="223"/>
      <c r="M3167" s="223"/>
      <c r="N3167" s="223"/>
      <c r="O3167" s="231"/>
      <c r="P3167" s="231"/>
      <c r="Q3167" s="231"/>
      <c r="R3167" s="231"/>
      <c r="S3167" s="223"/>
      <c r="T3167" s="231"/>
      <c r="U3167" s="231"/>
      <c r="V3167" s="231"/>
      <c r="W3167" s="251" t="str">
        <f t="shared" si="49"/>
        <v/>
      </c>
    </row>
    <row r="3168" spans="1:23" ht="15" customHeight="1">
      <c r="A3168" s="223"/>
      <c r="B3168" s="223"/>
      <c r="C3168" s="224"/>
      <c r="D3168" s="223"/>
      <c r="E3168" s="223"/>
      <c r="F3168" s="223"/>
      <c r="G3168" s="223"/>
      <c r="H3168" s="223"/>
      <c r="I3168" s="223"/>
      <c r="J3168" s="225"/>
      <c r="K3168" s="223"/>
      <c r="L3168" s="223"/>
      <c r="M3168" s="223"/>
      <c r="N3168" s="223"/>
      <c r="O3168" s="231"/>
      <c r="P3168" s="231"/>
      <c r="Q3168" s="231"/>
      <c r="R3168" s="231"/>
      <c r="S3168" s="223"/>
      <c r="T3168" s="231"/>
      <c r="U3168" s="231"/>
      <c r="V3168" s="231"/>
      <c r="W3168" s="251" t="str">
        <f t="shared" si="49"/>
        <v/>
      </c>
    </row>
    <row r="3169" spans="1:23" ht="15" customHeight="1">
      <c r="A3169" s="223"/>
      <c r="B3169" s="223"/>
      <c r="C3169" s="224"/>
      <c r="D3169" s="223"/>
      <c r="E3169" s="223"/>
      <c r="F3169" s="223"/>
      <c r="G3169" s="223"/>
      <c r="H3169" s="223"/>
      <c r="I3169" s="223"/>
      <c r="J3169" s="225"/>
      <c r="K3169" s="223"/>
      <c r="L3169" s="223"/>
      <c r="M3169" s="223"/>
      <c r="N3169" s="223"/>
      <c r="O3169" s="231"/>
      <c r="P3169" s="231"/>
      <c r="Q3169" s="231"/>
      <c r="R3169" s="231"/>
      <c r="S3169" s="223"/>
      <c r="T3169" s="231"/>
      <c r="U3169" s="231"/>
      <c r="V3169" s="231"/>
      <c r="W3169" s="251" t="str">
        <f t="shared" si="49"/>
        <v/>
      </c>
    </row>
    <row r="3170" spans="1:23" ht="15" customHeight="1">
      <c r="A3170" s="223"/>
      <c r="B3170" s="223"/>
      <c r="C3170" s="224"/>
      <c r="D3170" s="223"/>
      <c r="E3170" s="223"/>
      <c r="F3170" s="223"/>
      <c r="G3170" s="223"/>
      <c r="H3170" s="223"/>
      <c r="I3170" s="223"/>
      <c r="J3170" s="225"/>
      <c r="K3170" s="223"/>
      <c r="L3170" s="223"/>
      <c r="M3170" s="223"/>
      <c r="N3170" s="223"/>
      <c r="O3170" s="231"/>
      <c r="P3170" s="231"/>
      <c r="Q3170" s="231"/>
      <c r="R3170" s="231"/>
      <c r="S3170" s="223"/>
      <c r="T3170" s="231"/>
      <c r="U3170" s="231"/>
      <c r="V3170" s="231"/>
      <c r="W3170" s="251" t="str">
        <f t="shared" si="49"/>
        <v/>
      </c>
    </row>
    <row r="3171" spans="1:23" ht="15" customHeight="1">
      <c r="A3171" s="223"/>
      <c r="B3171" s="223"/>
      <c r="C3171" s="224"/>
      <c r="D3171" s="223"/>
      <c r="E3171" s="223"/>
      <c r="F3171" s="223"/>
      <c r="G3171" s="223"/>
      <c r="H3171" s="223"/>
      <c r="I3171" s="223"/>
      <c r="J3171" s="225"/>
      <c r="K3171" s="223"/>
      <c r="L3171" s="223"/>
      <c r="M3171" s="223"/>
      <c r="N3171" s="223"/>
      <c r="O3171" s="231"/>
      <c r="P3171" s="231"/>
      <c r="Q3171" s="231"/>
      <c r="R3171" s="231"/>
      <c r="S3171" s="223"/>
      <c r="T3171" s="231"/>
      <c r="U3171" s="231"/>
      <c r="V3171" s="231"/>
      <c r="W3171" s="251" t="str">
        <f t="shared" si="49"/>
        <v/>
      </c>
    </row>
    <row r="3172" spans="1:23" ht="15" customHeight="1">
      <c r="A3172" s="223"/>
      <c r="B3172" s="223"/>
      <c r="C3172" s="224"/>
      <c r="D3172" s="223"/>
      <c r="E3172" s="223"/>
      <c r="F3172" s="223"/>
      <c r="G3172" s="223"/>
      <c r="H3172" s="223"/>
      <c r="I3172" s="223"/>
      <c r="J3172" s="225"/>
      <c r="K3172" s="223"/>
      <c r="L3172" s="223"/>
      <c r="M3172" s="223"/>
      <c r="N3172" s="223"/>
      <c r="O3172" s="231"/>
      <c r="P3172" s="231"/>
      <c r="Q3172" s="231"/>
      <c r="R3172" s="231"/>
      <c r="S3172" s="223"/>
      <c r="T3172" s="231"/>
      <c r="U3172" s="231"/>
      <c r="V3172" s="231"/>
      <c r="W3172" s="251" t="str">
        <f t="shared" si="49"/>
        <v/>
      </c>
    </row>
    <row r="3173" spans="1:23" ht="15" customHeight="1">
      <c r="A3173" s="223"/>
      <c r="B3173" s="223"/>
      <c r="C3173" s="224"/>
      <c r="D3173" s="223"/>
      <c r="E3173" s="223"/>
      <c r="F3173" s="223"/>
      <c r="G3173" s="223"/>
      <c r="H3173" s="223"/>
      <c r="I3173" s="223"/>
      <c r="J3173" s="225"/>
      <c r="K3173" s="223"/>
      <c r="L3173" s="223"/>
      <c r="M3173" s="223"/>
      <c r="N3173" s="223"/>
      <c r="O3173" s="231"/>
      <c r="P3173" s="231"/>
      <c r="Q3173" s="231"/>
      <c r="R3173" s="231"/>
      <c r="S3173" s="223"/>
      <c r="T3173" s="231"/>
      <c r="U3173" s="231"/>
      <c r="V3173" s="231"/>
      <c r="W3173" s="251" t="str">
        <f t="shared" si="49"/>
        <v/>
      </c>
    </row>
    <row r="3174" spans="1:23" ht="15" customHeight="1">
      <c r="A3174" s="223"/>
      <c r="B3174" s="223"/>
      <c r="C3174" s="224"/>
      <c r="D3174" s="223"/>
      <c r="E3174" s="223"/>
      <c r="F3174" s="223"/>
      <c r="G3174" s="223"/>
      <c r="H3174" s="223"/>
      <c r="I3174" s="223"/>
      <c r="J3174" s="225"/>
      <c r="K3174" s="223"/>
      <c r="L3174" s="223"/>
      <c r="M3174" s="223"/>
      <c r="N3174" s="223"/>
      <c r="O3174" s="231"/>
      <c r="P3174" s="231"/>
      <c r="Q3174" s="231"/>
      <c r="R3174" s="231"/>
      <c r="S3174" s="223"/>
      <c r="T3174" s="231"/>
      <c r="U3174" s="231"/>
      <c r="V3174" s="231"/>
      <c r="W3174" s="251" t="str">
        <f t="shared" si="49"/>
        <v/>
      </c>
    </row>
    <row r="3175" spans="1:23" ht="15" customHeight="1">
      <c r="A3175" s="223"/>
      <c r="B3175" s="223"/>
      <c r="C3175" s="224"/>
      <c r="D3175" s="223"/>
      <c r="E3175" s="223"/>
      <c r="F3175" s="223"/>
      <c r="G3175" s="223"/>
      <c r="H3175" s="223"/>
      <c r="I3175" s="223"/>
      <c r="J3175" s="225"/>
      <c r="K3175" s="223"/>
      <c r="L3175" s="223"/>
      <c r="M3175" s="223"/>
      <c r="N3175" s="223"/>
      <c r="O3175" s="231"/>
      <c r="P3175" s="231"/>
      <c r="Q3175" s="231"/>
      <c r="R3175" s="231"/>
      <c r="S3175" s="223"/>
      <c r="T3175" s="231"/>
      <c r="U3175" s="231"/>
      <c r="V3175" s="231"/>
      <c r="W3175" s="251" t="str">
        <f t="shared" si="49"/>
        <v/>
      </c>
    </row>
    <row r="3176" spans="1:23" ht="15" customHeight="1">
      <c r="A3176" s="223"/>
      <c r="B3176" s="223"/>
      <c r="C3176" s="224"/>
      <c r="D3176" s="223"/>
      <c r="E3176" s="223"/>
      <c r="F3176" s="223"/>
      <c r="G3176" s="223"/>
      <c r="H3176" s="223"/>
      <c r="I3176" s="223"/>
      <c r="J3176" s="225"/>
      <c r="K3176" s="223"/>
      <c r="L3176" s="223"/>
      <c r="M3176" s="223"/>
      <c r="N3176" s="223"/>
      <c r="O3176" s="231"/>
      <c r="P3176" s="231"/>
      <c r="Q3176" s="231"/>
      <c r="R3176" s="231"/>
      <c r="S3176" s="223"/>
      <c r="T3176" s="231"/>
      <c r="U3176" s="231"/>
      <c r="V3176" s="231"/>
      <c r="W3176" s="251" t="str">
        <f t="shared" si="49"/>
        <v/>
      </c>
    </row>
    <row r="3177" spans="1:23" ht="15" customHeight="1">
      <c r="A3177" s="223"/>
      <c r="B3177" s="223"/>
      <c r="C3177" s="224"/>
      <c r="D3177" s="223"/>
      <c r="E3177" s="223"/>
      <c r="F3177" s="223"/>
      <c r="G3177" s="223"/>
      <c r="H3177" s="223"/>
      <c r="I3177" s="223"/>
      <c r="J3177" s="225"/>
      <c r="K3177" s="223"/>
      <c r="L3177" s="223"/>
      <c r="M3177" s="223"/>
      <c r="N3177" s="223"/>
      <c r="O3177" s="231"/>
      <c r="P3177" s="231"/>
      <c r="Q3177" s="231"/>
      <c r="R3177" s="231"/>
      <c r="S3177" s="223"/>
      <c r="T3177" s="231"/>
      <c r="U3177" s="231"/>
      <c r="V3177" s="231"/>
      <c r="W3177" s="251" t="str">
        <f t="shared" si="49"/>
        <v/>
      </c>
    </row>
    <row r="3178" spans="1:23" ht="15" customHeight="1">
      <c r="A3178" s="223"/>
      <c r="B3178" s="223"/>
      <c r="C3178" s="224"/>
      <c r="D3178" s="223"/>
      <c r="E3178" s="223"/>
      <c r="F3178" s="223"/>
      <c r="G3178" s="223"/>
      <c r="H3178" s="223"/>
      <c r="I3178" s="223"/>
      <c r="J3178" s="225"/>
      <c r="K3178" s="223"/>
      <c r="L3178" s="223"/>
      <c r="M3178" s="223"/>
      <c r="N3178" s="223"/>
      <c r="O3178" s="231"/>
      <c r="P3178" s="231"/>
      <c r="Q3178" s="231"/>
      <c r="R3178" s="231"/>
      <c r="S3178" s="223"/>
      <c r="T3178" s="231"/>
      <c r="U3178" s="231"/>
      <c r="V3178" s="231"/>
      <c r="W3178" s="251" t="str">
        <f t="shared" si="49"/>
        <v/>
      </c>
    </row>
    <row r="3179" spans="1:23" ht="15" customHeight="1">
      <c r="A3179" s="223"/>
      <c r="B3179" s="223"/>
      <c r="C3179" s="224"/>
      <c r="D3179" s="223"/>
      <c r="E3179" s="223"/>
      <c r="F3179" s="223"/>
      <c r="G3179" s="223"/>
      <c r="H3179" s="223"/>
      <c r="I3179" s="223"/>
      <c r="J3179" s="225"/>
      <c r="K3179" s="223"/>
      <c r="L3179" s="223"/>
      <c r="M3179" s="223"/>
      <c r="N3179" s="223"/>
      <c r="O3179" s="231"/>
      <c r="P3179" s="231"/>
      <c r="Q3179" s="231"/>
      <c r="R3179" s="231"/>
      <c r="S3179" s="223"/>
      <c r="T3179" s="231"/>
      <c r="U3179" s="231"/>
      <c r="V3179" s="231"/>
      <c r="W3179" s="251" t="str">
        <f t="shared" si="49"/>
        <v/>
      </c>
    </row>
    <row r="3180" spans="1:23" ht="15" customHeight="1">
      <c r="A3180" s="223"/>
      <c r="B3180" s="223"/>
      <c r="C3180" s="224"/>
      <c r="D3180" s="223"/>
      <c r="E3180" s="223"/>
      <c r="F3180" s="223"/>
      <c r="G3180" s="223"/>
      <c r="H3180" s="223"/>
      <c r="I3180" s="223"/>
      <c r="J3180" s="225"/>
      <c r="K3180" s="223"/>
      <c r="L3180" s="223"/>
      <c r="M3180" s="223"/>
      <c r="N3180" s="223"/>
      <c r="O3180" s="231"/>
      <c r="P3180" s="231"/>
      <c r="Q3180" s="231"/>
      <c r="R3180" s="231"/>
      <c r="S3180" s="223"/>
      <c r="T3180" s="231"/>
      <c r="U3180" s="231"/>
      <c r="V3180" s="231"/>
      <c r="W3180" s="251" t="str">
        <f t="shared" si="49"/>
        <v/>
      </c>
    </row>
    <row r="3181" spans="1:23" ht="15" customHeight="1">
      <c r="A3181" s="223"/>
      <c r="B3181" s="223"/>
      <c r="C3181" s="224"/>
      <c r="D3181" s="223"/>
      <c r="E3181" s="223"/>
      <c r="F3181" s="223"/>
      <c r="G3181" s="223"/>
      <c r="H3181" s="223"/>
      <c r="I3181" s="223"/>
      <c r="J3181" s="225"/>
      <c r="K3181" s="223"/>
      <c r="L3181" s="223"/>
      <c r="M3181" s="223"/>
      <c r="N3181" s="223"/>
      <c r="O3181" s="231"/>
      <c r="P3181" s="231"/>
      <c r="Q3181" s="231"/>
      <c r="R3181" s="231"/>
      <c r="S3181" s="223"/>
      <c r="T3181" s="231"/>
      <c r="U3181" s="231"/>
      <c r="V3181" s="231"/>
      <c r="W3181" s="251" t="str">
        <f t="shared" si="49"/>
        <v/>
      </c>
    </row>
    <row r="3182" spans="1:23" ht="15" customHeight="1">
      <c r="A3182" s="223"/>
      <c r="B3182" s="223"/>
      <c r="C3182" s="224"/>
      <c r="D3182" s="223"/>
      <c r="E3182" s="223"/>
      <c r="F3182" s="223"/>
      <c r="G3182" s="223"/>
      <c r="H3182" s="223"/>
      <c r="I3182" s="223"/>
      <c r="J3182" s="225"/>
      <c r="K3182" s="223"/>
      <c r="L3182" s="223"/>
      <c r="M3182" s="223"/>
      <c r="N3182" s="223"/>
      <c r="O3182" s="231"/>
      <c r="P3182" s="231"/>
      <c r="Q3182" s="231"/>
      <c r="R3182" s="231"/>
      <c r="S3182" s="223"/>
      <c r="T3182" s="231"/>
      <c r="U3182" s="231"/>
      <c r="V3182" s="231"/>
      <c r="W3182" s="251" t="str">
        <f t="shared" si="49"/>
        <v/>
      </c>
    </row>
    <row r="3183" spans="1:23" ht="15" customHeight="1">
      <c r="A3183" s="223"/>
      <c r="B3183" s="223"/>
      <c r="C3183" s="224"/>
      <c r="D3183" s="223"/>
      <c r="E3183" s="223"/>
      <c r="F3183" s="223"/>
      <c r="G3183" s="223"/>
      <c r="H3183" s="223"/>
      <c r="I3183" s="223"/>
      <c r="J3183" s="225"/>
      <c r="K3183" s="223"/>
      <c r="L3183" s="223"/>
      <c r="M3183" s="223"/>
      <c r="N3183" s="223"/>
      <c r="O3183" s="231"/>
      <c r="P3183" s="231"/>
      <c r="Q3183" s="231"/>
      <c r="R3183" s="231"/>
      <c r="S3183" s="223"/>
      <c r="T3183" s="231"/>
      <c r="U3183" s="231"/>
      <c r="V3183" s="231"/>
      <c r="W3183" s="251" t="str">
        <f t="shared" si="49"/>
        <v/>
      </c>
    </row>
    <row r="3184" spans="1:23" ht="15" customHeight="1">
      <c r="A3184" s="223"/>
      <c r="B3184" s="223"/>
      <c r="C3184" s="224"/>
      <c r="D3184" s="223"/>
      <c r="E3184" s="223"/>
      <c r="F3184" s="223"/>
      <c r="G3184" s="223"/>
      <c r="H3184" s="223"/>
      <c r="I3184" s="223"/>
      <c r="J3184" s="225"/>
      <c r="K3184" s="223"/>
      <c r="L3184" s="223"/>
      <c r="M3184" s="223"/>
      <c r="N3184" s="223"/>
      <c r="O3184" s="231"/>
      <c r="P3184" s="231"/>
      <c r="Q3184" s="231"/>
      <c r="R3184" s="231"/>
      <c r="S3184" s="223"/>
      <c r="T3184" s="231"/>
      <c r="U3184" s="231"/>
      <c r="V3184" s="231"/>
      <c r="W3184" s="251" t="str">
        <f t="shared" si="49"/>
        <v/>
      </c>
    </row>
    <row r="3185" spans="1:23" ht="15" customHeight="1">
      <c r="A3185" s="223"/>
      <c r="B3185" s="223"/>
      <c r="C3185" s="224"/>
      <c r="D3185" s="223"/>
      <c r="E3185" s="223"/>
      <c r="F3185" s="223"/>
      <c r="G3185" s="223"/>
      <c r="H3185" s="223"/>
      <c r="I3185" s="223"/>
      <c r="J3185" s="225"/>
      <c r="K3185" s="223"/>
      <c r="L3185" s="223"/>
      <c r="M3185" s="223"/>
      <c r="N3185" s="223"/>
      <c r="O3185" s="231"/>
      <c r="P3185" s="231"/>
      <c r="Q3185" s="231"/>
      <c r="R3185" s="231"/>
      <c r="S3185" s="223"/>
      <c r="T3185" s="231"/>
      <c r="U3185" s="231"/>
      <c r="V3185" s="231"/>
      <c r="W3185" s="251" t="str">
        <f t="shared" si="49"/>
        <v/>
      </c>
    </row>
    <row r="3186" spans="1:23" ht="15" customHeight="1">
      <c r="A3186" s="223"/>
      <c r="B3186" s="223"/>
      <c r="C3186" s="224"/>
      <c r="D3186" s="223"/>
      <c r="E3186" s="223"/>
      <c r="F3186" s="223"/>
      <c r="G3186" s="223"/>
      <c r="H3186" s="223"/>
      <c r="I3186" s="223"/>
      <c r="J3186" s="225"/>
      <c r="K3186" s="223"/>
      <c r="L3186" s="223"/>
      <c r="M3186" s="223"/>
      <c r="N3186" s="223"/>
      <c r="O3186" s="231"/>
      <c r="P3186" s="231"/>
      <c r="Q3186" s="231"/>
      <c r="R3186" s="231"/>
      <c r="S3186" s="223"/>
      <c r="T3186" s="231"/>
      <c r="U3186" s="231"/>
      <c r="V3186" s="231"/>
      <c r="W3186" s="251" t="str">
        <f t="shared" si="49"/>
        <v/>
      </c>
    </row>
    <row r="3187" spans="1:23" ht="15" customHeight="1">
      <c r="A3187" s="223"/>
      <c r="B3187" s="223"/>
      <c r="C3187" s="224"/>
      <c r="D3187" s="223"/>
      <c r="E3187" s="223"/>
      <c r="F3187" s="223"/>
      <c r="G3187" s="223"/>
      <c r="H3187" s="223"/>
      <c r="I3187" s="223"/>
      <c r="J3187" s="225"/>
      <c r="K3187" s="223"/>
      <c r="L3187" s="223"/>
      <c r="M3187" s="223"/>
      <c r="N3187" s="223"/>
      <c r="O3187" s="231"/>
      <c r="P3187" s="231"/>
      <c r="Q3187" s="231"/>
      <c r="R3187" s="231"/>
      <c r="S3187" s="223"/>
      <c r="T3187" s="231"/>
      <c r="U3187" s="231"/>
      <c r="V3187" s="231"/>
      <c r="W3187" s="251" t="str">
        <f t="shared" si="49"/>
        <v/>
      </c>
    </row>
    <row r="3188" spans="1:23" ht="15" customHeight="1">
      <c r="A3188" s="223"/>
      <c r="B3188" s="223"/>
      <c r="C3188" s="224"/>
      <c r="D3188" s="223"/>
      <c r="E3188" s="223"/>
      <c r="F3188" s="223"/>
      <c r="G3188" s="223"/>
      <c r="H3188" s="223"/>
      <c r="I3188" s="223"/>
      <c r="J3188" s="225"/>
      <c r="K3188" s="223"/>
      <c r="L3188" s="223"/>
      <c r="M3188" s="223"/>
      <c r="N3188" s="223"/>
      <c r="O3188" s="231"/>
      <c r="P3188" s="231"/>
      <c r="Q3188" s="231"/>
      <c r="R3188" s="231"/>
      <c r="S3188" s="223"/>
      <c r="T3188" s="231"/>
      <c r="U3188" s="231"/>
      <c r="V3188" s="231"/>
      <c r="W3188" s="251" t="str">
        <f t="shared" si="49"/>
        <v/>
      </c>
    </row>
    <row r="3189" spans="1:23" ht="15" customHeight="1">
      <c r="A3189" s="223"/>
      <c r="B3189" s="223"/>
      <c r="C3189" s="224"/>
      <c r="D3189" s="223"/>
      <c r="E3189" s="223"/>
      <c r="F3189" s="223"/>
      <c r="G3189" s="223"/>
      <c r="H3189" s="223"/>
      <c r="I3189" s="223"/>
      <c r="J3189" s="225"/>
      <c r="K3189" s="223"/>
      <c r="L3189" s="223"/>
      <c r="M3189" s="223"/>
      <c r="N3189" s="223"/>
      <c r="O3189" s="231"/>
      <c r="P3189" s="231"/>
      <c r="Q3189" s="231"/>
      <c r="R3189" s="231"/>
      <c r="S3189" s="223"/>
      <c r="T3189" s="231"/>
      <c r="U3189" s="231"/>
      <c r="V3189" s="231"/>
      <c r="W3189" s="251" t="str">
        <f t="shared" si="49"/>
        <v/>
      </c>
    </row>
    <row r="3190" spans="1:23" ht="15" customHeight="1">
      <c r="A3190" s="223"/>
      <c r="B3190" s="223"/>
      <c r="C3190" s="224"/>
      <c r="D3190" s="223"/>
      <c r="E3190" s="223"/>
      <c r="F3190" s="223"/>
      <c r="G3190" s="223"/>
      <c r="H3190" s="223"/>
      <c r="I3190" s="223"/>
      <c r="J3190" s="225"/>
      <c r="K3190" s="223"/>
      <c r="L3190" s="223"/>
      <c r="M3190" s="223"/>
      <c r="N3190" s="223"/>
      <c r="O3190" s="231"/>
      <c r="P3190" s="231"/>
      <c r="Q3190" s="231"/>
      <c r="R3190" s="231"/>
      <c r="S3190" s="223"/>
      <c r="T3190" s="231"/>
      <c r="U3190" s="231"/>
      <c r="V3190" s="231"/>
      <c r="W3190" s="251" t="str">
        <f t="shared" si="49"/>
        <v/>
      </c>
    </row>
    <row r="3191" spans="1:23" ht="15" customHeight="1">
      <c r="A3191" s="223"/>
      <c r="B3191" s="223"/>
      <c r="C3191" s="224"/>
      <c r="D3191" s="223"/>
      <c r="E3191" s="223"/>
      <c r="F3191" s="223"/>
      <c r="G3191" s="223"/>
      <c r="H3191" s="223"/>
      <c r="I3191" s="223"/>
      <c r="J3191" s="225"/>
      <c r="K3191" s="223"/>
      <c r="L3191" s="223"/>
      <c r="M3191" s="223"/>
      <c r="N3191" s="223"/>
      <c r="O3191" s="231"/>
      <c r="P3191" s="231"/>
      <c r="Q3191" s="231"/>
      <c r="R3191" s="231"/>
      <c r="S3191" s="223"/>
      <c r="T3191" s="231"/>
      <c r="U3191" s="231"/>
      <c r="V3191" s="231"/>
      <c r="W3191" s="251" t="str">
        <f t="shared" si="49"/>
        <v/>
      </c>
    </row>
    <row r="3192" spans="1:23" ht="15" customHeight="1">
      <c r="A3192" s="223"/>
      <c r="B3192" s="223"/>
      <c r="C3192" s="224"/>
      <c r="D3192" s="223"/>
      <c r="E3192" s="223"/>
      <c r="F3192" s="223"/>
      <c r="G3192" s="223"/>
      <c r="H3192" s="223"/>
      <c r="I3192" s="223"/>
      <c r="J3192" s="225"/>
      <c r="K3192" s="223"/>
      <c r="L3192" s="223"/>
      <c r="M3192" s="223"/>
      <c r="N3192" s="223"/>
      <c r="O3192" s="231"/>
      <c r="P3192" s="231"/>
      <c r="Q3192" s="231"/>
      <c r="R3192" s="231"/>
      <c r="S3192" s="223"/>
      <c r="T3192" s="231"/>
      <c r="U3192" s="231"/>
      <c r="V3192" s="231"/>
      <c r="W3192" s="251" t="str">
        <f t="shared" si="49"/>
        <v/>
      </c>
    </row>
    <row r="3193" spans="1:23" ht="15" customHeight="1">
      <c r="A3193" s="223"/>
      <c r="B3193" s="223"/>
      <c r="C3193" s="224"/>
      <c r="D3193" s="223"/>
      <c r="E3193" s="223"/>
      <c r="F3193" s="223"/>
      <c r="G3193" s="223"/>
      <c r="H3193" s="223"/>
      <c r="I3193" s="223"/>
      <c r="J3193" s="225"/>
      <c r="K3193" s="223"/>
      <c r="L3193" s="223"/>
      <c r="M3193" s="223"/>
      <c r="N3193" s="223"/>
      <c r="O3193" s="231"/>
      <c r="P3193" s="231"/>
      <c r="Q3193" s="231"/>
      <c r="R3193" s="231"/>
      <c r="S3193" s="223"/>
      <c r="T3193" s="231"/>
      <c r="U3193" s="231"/>
      <c r="V3193" s="231"/>
      <c r="W3193" s="251" t="str">
        <f t="shared" si="49"/>
        <v/>
      </c>
    </row>
    <row r="3194" spans="1:23" ht="15" customHeight="1">
      <c r="A3194" s="223"/>
      <c r="B3194" s="223"/>
      <c r="C3194" s="224"/>
      <c r="D3194" s="223"/>
      <c r="E3194" s="223"/>
      <c r="F3194" s="223"/>
      <c r="G3194" s="223"/>
      <c r="H3194" s="223"/>
      <c r="I3194" s="223"/>
      <c r="J3194" s="225"/>
      <c r="K3194" s="223"/>
      <c r="L3194" s="223"/>
      <c r="M3194" s="223"/>
      <c r="N3194" s="223"/>
      <c r="O3194" s="231"/>
      <c r="P3194" s="231"/>
      <c r="Q3194" s="231"/>
      <c r="R3194" s="231"/>
      <c r="S3194" s="223"/>
      <c r="T3194" s="231"/>
      <c r="U3194" s="231"/>
      <c r="V3194" s="231"/>
      <c r="W3194" s="251" t="str">
        <f t="shared" si="49"/>
        <v/>
      </c>
    </row>
    <row r="3195" spans="1:23" ht="15" customHeight="1">
      <c r="A3195" s="223"/>
      <c r="B3195" s="223"/>
      <c r="C3195" s="224"/>
      <c r="D3195" s="223"/>
      <c r="E3195" s="223"/>
      <c r="F3195" s="223"/>
      <c r="G3195" s="223"/>
      <c r="H3195" s="223"/>
      <c r="I3195" s="223"/>
      <c r="J3195" s="225"/>
      <c r="K3195" s="223"/>
      <c r="L3195" s="223"/>
      <c r="M3195" s="223"/>
      <c r="N3195" s="223"/>
      <c r="O3195" s="231"/>
      <c r="P3195" s="231"/>
      <c r="Q3195" s="231"/>
      <c r="R3195" s="231"/>
      <c r="S3195" s="223"/>
      <c r="T3195" s="231"/>
      <c r="U3195" s="231"/>
      <c r="V3195" s="231"/>
      <c r="W3195" s="251" t="str">
        <f t="shared" si="49"/>
        <v/>
      </c>
    </row>
    <row r="3196" spans="1:23" ht="15" customHeight="1">
      <c r="A3196" s="223"/>
      <c r="B3196" s="223"/>
      <c r="C3196" s="224"/>
      <c r="D3196" s="223"/>
      <c r="E3196" s="223"/>
      <c r="F3196" s="223"/>
      <c r="G3196" s="223"/>
      <c r="H3196" s="223"/>
      <c r="I3196" s="223"/>
      <c r="J3196" s="225"/>
      <c r="K3196" s="223"/>
      <c r="L3196" s="223"/>
      <c r="M3196" s="223"/>
      <c r="N3196" s="223"/>
      <c r="O3196" s="231"/>
      <c r="P3196" s="231"/>
      <c r="Q3196" s="231"/>
      <c r="R3196" s="231"/>
      <c r="S3196" s="223"/>
      <c r="T3196" s="231"/>
      <c r="U3196" s="231"/>
      <c r="V3196" s="231"/>
      <c r="W3196" s="251" t="str">
        <f t="shared" si="49"/>
        <v/>
      </c>
    </row>
    <row r="3197" spans="1:23" ht="15" customHeight="1">
      <c r="A3197" s="223"/>
      <c r="B3197" s="223"/>
      <c r="C3197" s="224"/>
      <c r="D3197" s="223"/>
      <c r="E3197" s="223"/>
      <c r="F3197" s="223"/>
      <c r="G3197" s="223"/>
      <c r="H3197" s="223"/>
      <c r="I3197" s="223"/>
      <c r="J3197" s="225"/>
      <c r="K3197" s="223"/>
      <c r="L3197" s="223"/>
      <c r="M3197" s="223"/>
      <c r="N3197" s="223"/>
      <c r="O3197" s="231"/>
      <c r="P3197" s="231"/>
      <c r="Q3197" s="231"/>
      <c r="R3197" s="231"/>
      <c r="S3197" s="223"/>
      <c r="T3197" s="231"/>
      <c r="U3197" s="231"/>
      <c r="V3197" s="231"/>
      <c r="W3197" s="251" t="str">
        <f t="shared" si="49"/>
        <v/>
      </c>
    </row>
    <row r="3198" spans="1:23" ht="15" customHeight="1">
      <c r="A3198" s="223"/>
      <c r="B3198" s="223"/>
      <c r="C3198" s="224"/>
      <c r="D3198" s="223"/>
      <c r="E3198" s="223"/>
      <c r="F3198" s="223"/>
      <c r="G3198" s="223"/>
      <c r="H3198" s="223"/>
      <c r="I3198" s="223"/>
      <c r="J3198" s="225"/>
      <c r="K3198" s="223"/>
      <c r="L3198" s="223"/>
      <c r="M3198" s="223"/>
      <c r="N3198" s="223"/>
      <c r="O3198" s="231"/>
      <c r="P3198" s="231"/>
      <c r="Q3198" s="231"/>
      <c r="R3198" s="231"/>
      <c r="S3198" s="223"/>
      <c r="T3198" s="231"/>
      <c r="U3198" s="231"/>
      <c r="V3198" s="231"/>
      <c r="W3198" s="251" t="str">
        <f t="shared" si="49"/>
        <v/>
      </c>
    </row>
    <row r="3199" spans="1:23" ht="15" customHeight="1">
      <c r="A3199" s="223"/>
      <c r="B3199" s="223"/>
      <c r="C3199" s="224"/>
      <c r="D3199" s="223"/>
      <c r="E3199" s="223"/>
      <c r="F3199" s="223"/>
      <c r="G3199" s="223"/>
      <c r="H3199" s="223"/>
      <c r="I3199" s="223"/>
      <c r="J3199" s="225"/>
      <c r="K3199" s="223"/>
      <c r="L3199" s="223"/>
      <c r="M3199" s="223"/>
      <c r="N3199" s="223"/>
      <c r="O3199" s="231"/>
      <c r="P3199" s="231"/>
      <c r="Q3199" s="231"/>
      <c r="R3199" s="231"/>
      <c r="S3199" s="223"/>
      <c r="T3199" s="231"/>
      <c r="U3199" s="231"/>
      <c r="V3199" s="231"/>
      <c r="W3199" s="251" t="str">
        <f t="shared" si="49"/>
        <v/>
      </c>
    </row>
    <row r="3200" spans="1:23" ht="15" customHeight="1">
      <c r="A3200" s="223"/>
      <c r="B3200" s="223"/>
      <c r="C3200" s="224"/>
      <c r="D3200" s="223"/>
      <c r="E3200" s="223"/>
      <c r="F3200" s="223"/>
      <c r="G3200" s="223"/>
      <c r="H3200" s="223"/>
      <c r="I3200" s="223"/>
      <c r="J3200" s="225"/>
      <c r="K3200" s="223"/>
      <c r="L3200" s="223"/>
      <c r="M3200" s="223"/>
      <c r="N3200" s="223"/>
      <c r="O3200" s="231"/>
      <c r="P3200" s="231"/>
      <c r="Q3200" s="231"/>
      <c r="R3200" s="231"/>
      <c r="S3200" s="223"/>
      <c r="T3200" s="231"/>
      <c r="U3200" s="231"/>
      <c r="V3200" s="231"/>
      <c r="W3200" s="251" t="str">
        <f t="shared" si="49"/>
        <v/>
      </c>
    </row>
    <row r="3201" spans="1:23" ht="15" customHeight="1">
      <c r="A3201" s="223"/>
      <c r="B3201" s="223"/>
      <c r="C3201" s="224"/>
      <c r="D3201" s="223"/>
      <c r="E3201" s="223"/>
      <c r="F3201" s="223"/>
      <c r="G3201" s="223"/>
      <c r="H3201" s="223"/>
      <c r="I3201" s="223"/>
      <c r="J3201" s="225"/>
      <c r="K3201" s="223"/>
      <c r="L3201" s="223"/>
      <c r="M3201" s="223"/>
      <c r="N3201" s="223"/>
      <c r="O3201" s="231"/>
      <c r="P3201" s="231"/>
      <c r="Q3201" s="231"/>
      <c r="R3201" s="231"/>
      <c r="S3201" s="223"/>
      <c r="T3201" s="231"/>
      <c r="U3201" s="231"/>
      <c r="V3201" s="231"/>
      <c r="W3201" s="251" t="str">
        <f t="shared" si="49"/>
        <v/>
      </c>
    </row>
    <row r="3202" spans="1:23" ht="15" customHeight="1">
      <c r="A3202" s="223"/>
      <c r="B3202" s="223"/>
      <c r="C3202" s="224"/>
      <c r="D3202" s="223"/>
      <c r="E3202" s="223"/>
      <c r="F3202" s="223"/>
      <c r="G3202" s="223"/>
      <c r="H3202" s="223"/>
      <c r="I3202" s="223"/>
      <c r="J3202" s="225"/>
      <c r="K3202" s="223"/>
      <c r="L3202" s="223"/>
      <c r="M3202" s="223"/>
      <c r="N3202" s="223"/>
      <c r="O3202" s="231"/>
      <c r="P3202" s="231"/>
      <c r="Q3202" s="231"/>
      <c r="R3202" s="231"/>
      <c r="S3202" s="223"/>
      <c r="T3202" s="231"/>
      <c r="U3202" s="231"/>
      <c r="V3202" s="231"/>
      <c r="W3202" s="251" t="str">
        <f t="shared" si="49"/>
        <v/>
      </c>
    </row>
    <row r="3203" spans="1:23" ht="15" customHeight="1">
      <c r="A3203" s="223"/>
      <c r="B3203" s="223"/>
      <c r="C3203" s="224"/>
      <c r="D3203" s="223"/>
      <c r="E3203" s="223"/>
      <c r="F3203" s="223"/>
      <c r="G3203" s="223"/>
      <c r="H3203" s="223"/>
      <c r="I3203" s="223"/>
      <c r="J3203" s="225"/>
      <c r="K3203" s="223"/>
      <c r="L3203" s="223"/>
      <c r="M3203" s="223"/>
      <c r="N3203" s="223"/>
      <c r="O3203" s="231"/>
      <c r="P3203" s="231"/>
      <c r="Q3203" s="231"/>
      <c r="R3203" s="231"/>
      <c r="S3203" s="223"/>
      <c r="T3203" s="231"/>
      <c r="U3203" s="231"/>
      <c r="V3203" s="231"/>
      <c r="W3203" s="251" t="str">
        <f t="shared" si="49"/>
        <v/>
      </c>
    </row>
    <row r="3204" spans="1:23" ht="15" customHeight="1">
      <c r="A3204" s="223"/>
      <c r="B3204" s="223"/>
      <c r="C3204" s="224"/>
      <c r="D3204" s="223"/>
      <c r="E3204" s="223"/>
      <c r="F3204" s="223"/>
      <c r="G3204" s="223"/>
      <c r="H3204" s="223"/>
      <c r="I3204" s="223"/>
      <c r="J3204" s="225"/>
      <c r="K3204" s="223"/>
      <c r="L3204" s="223"/>
      <c r="M3204" s="223"/>
      <c r="N3204" s="223"/>
      <c r="O3204" s="231"/>
      <c r="P3204" s="231"/>
      <c r="Q3204" s="231"/>
      <c r="R3204" s="231"/>
      <c r="S3204" s="223"/>
      <c r="T3204" s="231"/>
      <c r="U3204" s="231"/>
      <c r="V3204" s="231"/>
      <c r="W3204" s="251" t="str">
        <f t="shared" ref="W3204:W3267" si="50">IF($O3204="YES",$O$2&amp;", ","")&amp;IF($P3204="YES",$P$2&amp;", ","")&amp;IF($Q3204="YES",$Q$2&amp;", ","")&amp;IF($R3204="YES",$R$2&amp;", ","")</f>
        <v/>
      </c>
    </row>
    <row r="3205" spans="1:23" ht="15" customHeight="1">
      <c r="A3205" s="223"/>
      <c r="B3205" s="223"/>
      <c r="C3205" s="224"/>
      <c r="D3205" s="223"/>
      <c r="E3205" s="223"/>
      <c r="F3205" s="223"/>
      <c r="G3205" s="223"/>
      <c r="H3205" s="223"/>
      <c r="I3205" s="223"/>
      <c r="J3205" s="225"/>
      <c r="K3205" s="223"/>
      <c r="L3205" s="223"/>
      <c r="M3205" s="223"/>
      <c r="N3205" s="223"/>
      <c r="O3205" s="231"/>
      <c r="P3205" s="231"/>
      <c r="Q3205" s="231"/>
      <c r="R3205" s="231"/>
      <c r="S3205" s="223"/>
      <c r="T3205" s="231"/>
      <c r="U3205" s="231"/>
      <c r="V3205" s="231"/>
      <c r="W3205" s="251" t="str">
        <f t="shared" si="50"/>
        <v/>
      </c>
    </row>
    <row r="3206" spans="1:23" ht="15" customHeight="1">
      <c r="A3206" s="223"/>
      <c r="B3206" s="223"/>
      <c r="C3206" s="224"/>
      <c r="D3206" s="223"/>
      <c r="E3206" s="223"/>
      <c r="F3206" s="223"/>
      <c r="G3206" s="223"/>
      <c r="H3206" s="223"/>
      <c r="I3206" s="223"/>
      <c r="J3206" s="225"/>
      <c r="K3206" s="223"/>
      <c r="L3206" s="223"/>
      <c r="M3206" s="223"/>
      <c r="N3206" s="223"/>
      <c r="O3206" s="231"/>
      <c r="P3206" s="231"/>
      <c r="Q3206" s="231"/>
      <c r="R3206" s="231"/>
      <c r="S3206" s="223"/>
      <c r="T3206" s="231"/>
      <c r="U3206" s="231"/>
      <c r="V3206" s="231"/>
      <c r="W3206" s="251" t="str">
        <f t="shared" si="50"/>
        <v/>
      </c>
    </row>
    <row r="3207" spans="1:23" ht="15" customHeight="1">
      <c r="A3207" s="223"/>
      <c r="B3207" s="223"/>
      <c r="C3207" s="224"/>
      <c r="D3207" s="223"/>
      <c r="E3207" s="223"/>
      <c r="F3207" s="223"/>
      <c r="G3207" s="223"/>
      <c r="H3207" s="223"/>
      <c r="I3207" s="223"/>
      <c r="J3207" s="225"/>
      <c r="K3207" s="223"/>
      <c r="L3207" s="223"/>
      <c r="M3207" s="223"/>
      <c r="N3207" s="223"/>
      <c r="O3207" s="231"/>
      <c r="P3207" s="231"/>
      <c r="Q3207" s="231"/>
      <c r="R3207" s="231"/>
      <c r="S3207" s="223"/>
      <c r="T3207" s="231"/>
      <c r="U3207" s="231"/>
      <c r="V3207" s="231"/>
      <c r="W3207" s="251" t="str">
        <f t="shared" si="50"/>
        <v/>
      </c>
    </row>
    <row r="3208" spans="1:23" ht="15" customHeight="1">
      <c r="A3208" s="223"/>
      <c r="B3208" s="223"/>
      <c r="C3208" s="224"/>
      <c r="D3208" s="223"/>
      <c r="E3208" s="223"/>
      <c r="F3208" s="223"/>
      <c r="G3208" s="223"/>
      <c r="H3208" s="223"/>
      <c r="I3208" s="223"/>
      <c r="J3208" s="225"/>
      <c r="K3208" s="223"/>
      <c r="L3208" s="223"/>
      <c r="M3208" s="223"/>
      <c r="N3208" s="223"/>
      <c r="O3208" s="231"/>
      <c r="P3208" s="231"/>
      <c r="Q3208" s="231"/>
      <c r="R3208" s="231"/>
      <c r="S3208" s="223"/>
      <c r="T3208" s="231"/>
      <c r="U3208" s="231"/>
      <c r="V3208" s="231"/>
      <c r="W3208" s="251" t="str">
        <f t="shared" si="50"/>
        <v/>
      </c>
    </row>
    <row r="3209" spans="1:23" ht="15" customHeight="1">
      <c r="A3209" s="223"/>
      <c r="B3209" s="223"/>
      <c r="C3209" s="224"/>
      <c r="D3209" s="223"/>
      <c r="E3209" s="223"/>
      <c r="F3209" s="223"/>
      <c r="G3209" s="223"/>
      <c r="H3209" s="223"/>
      <c r="I3209" s="223"/>
      <c r="J3209" s="225"/>
      <c r="K3209" s="223"/>
      <c r="L3209" s="223"/>
      <c r="M3209" s="223"/>
      <c r="N3209" s="223"/>
      <c r="O3209" s="231"/>
      <c r="P3209" s="231"/>
      <c r="Q3209" s="231"/>
      <c r="R3209" s="231"/>
      <c r="S3209" s="223"/>
      <c r="T3209" s="231"/>
      <c r="U3209" s="231"/>
      <c r="V3209" s="231"/>
      <c r="W3209" s="251" t="str">
        <f t="shared" si="50"/>
        <v/>
      </c>
    </row>
    <row r="3210" spans="1:23" ht="15" customHeight="1">
      <c r="A3210" s="223"/>
      <c r="B3210" s="223"/>
      <c r="C3210" s="224"/>
      <c r="D3210" s="223"/>
      <c r="E3210" s="223"/>
      <c r="F3210" s="223"/>
      <c r="G3210" s="223"/>
      <c r="H3210" s="223"/>
      <c r="I3210" s="223"/>
      <c r="J3210" s="225"/>
      <c r="K3210" s="223"/>
      <c r="L3210" s="223"/>
      <c r="M3210" s="223"/>
      <c r="N3210" s="223"/>
      <c r="O3210" s="231"/>
      <c r="P3210" s="231"/>
      <c r="Q3210" s="231"/>
      <c r="R3210" s="231"/>
      <c r="S3210" s="223"/>
      <c r="T3210" s="231"/>
      <c r="U3210" s="231"/>
      <c r="V3210" s="231"/>
      <c r="W3210" s="251" t="str">
        <f t="shared" si="50"/>
        <v/>
      </c>
    </row>
    <row r="3211" spans="1:23" ht="15" customHeight="1">
      <c r="A3211" s="223"/>
      <c r="B3211" s="223"/>
      <c r="C3211" s="224"/>
      <c r="D3211" s="223"/>
      <c r="E3211" s="223"/>
      <c r="F3211" s="223"/>
      <c r="G3211" s="223"/>
      <c r="H3211" s="223"/>
      <c r="I3211" s="223"/>
      <c r="J3211" s="225"/>
      <c r="K3211" s="223"/>
      <c r="L3211" s="223"/>
      <c r="M3211" s="223"/>
      <c r="N3211" s="223"/>
      <c r="O3211" s="231"/>
      <c r="P3211" s="231"/>
      <c r="Q3211" s="231"/>
      <c r="R3211" s="231"/>
      <c r="S3211" s="223"/>
      <c r="T3211" s="231"/>
      <c r="U3211" s="231"/>
      <c r="V3211" s="231"/>
      <c r="W3211" s="251" t="str">
        <f t="shared" si="50"/>
        <v/>
      </c>
    </row>
    <row r="3212" spans="1:23" ht="15" customHeight="1">
      <c r="A3212" s="223"/>
      <c r="B3212" s="223"/>
      <c r="C3212" s="224"/>
      <c r="D3212" s="223"/>
      <c r="E3212" s="223"/>
      <c r="F3212" s="223"/>
      <c r="G3212" s="223"/>
      <c r="H3212" s="223"/>
      <c r="I3212" s="223"/>
      <c r="J3212" s="225"/>
      <c r="K3212" s="223"/>
      <c r="L3212" s="223"/>
      <c r="M3212" s="223"/>
      <c r="N3212" s="223"/>
      <c r="O3212" s="231"/>
      <c r="P3212" s="231"/>
      <c r="Q3212" s="231"/>
      <c r="R3212" s="231"/>
      <c r="S3212" s="223"/>
      <c r="T3212" s="231"/>
      <c r="U3212" s="231"/>
      <c r="V3212" s="231"/>
      <c r="W3212" s="251" t="str">
        <f t="shared" si="50"/>
        <v/>
      </c>
    </row>
    <row r="3213" spans="1:23" ht="15" customHeight="1">
      <c r="A3213" s="223"/>
      <c r="B3213" s="223"/>
      <c r="C3213" s="224"/>
      <c r="D3213" s="223"/>
      <c r="E3213" s="223"/>
      <c r="F3213" s="223"/>
      <c r="G3213" s="223"/>
      <c r="H3213" s="223"/>
      <c r="I3213" s="223"/>
      <c r="J3213" s="225"/>
      <c r="K3213" s="223"/>
      <c r="L3213" s="223"/>
      <c r="M3213" s="223"/>
      <c r="N3213" s="223"/>
      <c r="O3213" s="231"/>
      <c r="P3213" s="231"/>
      <c r="Q3213" s="231"/>
      <c r="R3213" s="231"/>
      <c r="S3213" s="223"/>
      <c r="T3213" s="231"/>
      <c r="U3213" s="231"/>
      <c r="V3213" s="231"/>
      <c r="W3213" s="251" t="str">
        <f t="shared" si="50"/>
        <v/>
      </c>
    </row>
    <row r="3214" spans="1:23" ht="15" customHeight="1">
      <c r="A3214" s="223"/>
      <c r="B3214" s="223"/>
      <c r="C3214" s="224"/>
      <c r="D3214" s="223"/>
      <c r="E3214" s="223"/>
      <c r="F3214" s="223"/>
      <c r="G3214" s="223"/>
      <c r="H3214" s="223"/>
      <c r="I3214" s="223"/>
      <c r="J3214" s="225"/>
      <c r="K3214" s="223"/>
      <c r="L3214" s="223"/>
      <c r="M3214" s="223"/>
      <c r="N3214" s="223"/>
      <c r="O3214" s="231"/>
      <c r="P3214" s="231"/>
      <c r="Q3214" s="231"/>
      <c r="R3214" s="231"/>
      <c r="S3214" s="223"/>
      <c r="T3214" s="231"/>
      <c r="U3214" s="231"/>
      <c r="V3214" s="231"/>
      <c r="W3214" s="251" t="str">
        <f t="shared" si="50"/>
        <v/>
      </c>
    </row>
    <row r="3215" spans="1:23" ht="15" customHeight="1">
      <c r="A3215" s="223"/>
      <c r="B3215" s="223"/>
      <c r="C3215" s="224"/>
      <c r="D3215" s="223"/>
      <c r="E3215" s="223"/>
      <c r="F3215" s="223"/>
      <c r="G3215" s="223"/>
      <c r="H3215" s="223"/>
      <c r="I3215" s="223"/>
      <c r="J3215" s="225"/>
      <c r="K3215" s="223"/>
      <c r="L3215" s="223"/>
      <c r="M3215" s="223"/>
      <c r="N3215" s="223"/>
      <c r="O3215" s="231"/>
      <c r="P3215" s="231"/>
      <c r="Q3215" s="231"/>
      <c r="R3215" s="231"/>
      <c r="S3215" s="223"/>
      <c r="T3215" s="231"/>
      <c r="U3215" s="231"/>
      <c r="V3215" s="231"/>
      <c r="W3215" s="251" t="str">
        <f t="shared" si="50"/>
        <v/>
      </c>
    </row>
    <row r="3216" spans="1:23" ht="15" customHeight="1">
      <c r="A3216" s="223"/>
      <c r="B3216" s="223"/>
      <c r="C3216" s="224"/>
      <c r="D3216" s="223"/>
      <c r="E3216" s="223"/>
      <c r="F3216" s="223"/>
      <c r="G3216" s="223"/>
      <c r="H3216" s="223"/>
      <c r="I3216" s="223"/>
      <c r="J3216" s="225"/>
      <c r="K3216" s="223"/>
      <c r="L3216" s="223"/>
      <c r="M3216" s="223"/>
      <c r="N3216" s="223"/>
      <c r="O3216" s="231"/>
      <c r="P3216" s="231"/>
      <c r="Q3216" s="231"/>
      <c r="R3216" s="231"/>
      <c r="S3216" s="223"/>
      <c r="T3216" s="231"/>
      <c r="U3216" s="231"/>
      <c r="V3216" s="231"/>
      <c r="W3216" s="251" t="str">
        <f t="shared" si="50"/>
        <v/>
      </c>
    </row>
    <row r="3217" spans="1:23" ht="15" customHeight="1">
      <c r="A3217" s="223"/>
      <c r="B3217" s="223"/>
      <c r="C3217" s="224"/>
      <c r="D3217" s="223"/>
      <c r="E3217" s="223"/>
      <c r="F3217" s="223"/>
      <c r="G3217" s="223"/>
      <c r="H3217" s="223"/>
      <c r="I3217" s="223"/>
      <c r="J3217" s="225"/>
      <c r="K3217" s="223"/>
      <c r="L3217" s="223"/>
      <c r="M3217" s="223"/>
      <c r="N3217" s="223"/>
      <c r="O3217" s="231"/>
      <c r="P3217" s="231"/>
      <c r="Q3217" s="231"/>
      <c r="R3217" s="231"/>
      <c r="S3217" s="223"/>
      <c r="T3217" s="231"/>
      <c r="U3217" s="231"/>
      <c r="V3217" s="231"/>
      <c r="W3217" s="251" t="str">
        <f t="shared" si="50"/>
        <v/>
      </c>
    </row>
    <row r="3218" spans="1:23" ht="15" customHeight="1">
      <c r="A3218" s="223"/>
      <c r="B3218" s="223"/>
      <c r="C3218" s="224"/>
      <c r="D3218" s="223"/>
      <c r="E3218" s="223"/>
      <c r="F3218" s="223"/>
      <c r="G3218" s="223"/>
      <c r="H3218" s="223"/>
      <c r="I3218" s="223"/>
      <c r="J3218" s="225"/>
      <c r="K3218" s="223"/>
      <c r="L3218" s="223"/>
      <c r="M3218" s="223"/>
      <c r="N3218" s="223"/>
      <c r="O3218" s="231"/>
      <c r="P3218" s="231"/>
      <c r="Q3218" s="231"/>
      <c r="R3218" s="231"/>
      <c r="S3218" s="223"/>
      <c r="T3218" s="231"/>
      <c r="U3218" s="231"/>
      <c r="V3218" s="231"/>
      <c r="W3218" s="251" t="str">
        <f t="shared" si="50"/>
        <v/>
      </c>
    </row>
    <row r="3219" spans="1:23" ht="15" customHeight="1">
      <c r="A3219" s="223"/>
      <c r="B3219" s="223"/>
      <c r="C3219" s="224"/>
      <c r="D3219" s="223"/>
      <c r="E3219" s="223"/>
      <c r="F3219" s="223"/>
      <c r="G3219" s="223"/>
      <c r="H3219" s="223"/>
      <c r="I3219" s="223"/>
      <c r="J3219" s="225"/>
      <c r="K3219" s="223"/>
      <c r="L3219" s="223"/>
      <c r="M3219" s="223"/>
      <c r="N3219" s="223"/>
      <c r="O3219" s="231"/>
      <c r="P3219" s="231"/>
      <c r="Q3219" s="231"/>
      <c r="R3219" s="231"/>
      <c r="S3219" s="223"/>
      <c r="T3219" s="231"/>
      <c r="U3219" s="231"/>
      <c r="V3219" s="231"/>
      <c r="W3219" s="251" t="str">
        <f t="shared" si="50"/>
        <v/>
      </c>
    </row>
    <row r="3220" spans="1:23" ht="15" customHeight="1">
      <c r="A3220" s="223"/>
      <c r="B3220" s="223"/>
      <c r="C3220" s="224"/>
      <c r="D3220" s="223"/>
      <c r="E3220" s="223"/>
      <c r="F3220" s="223"/>
      <c r="G3220" s="223"/>
      <c r="H3220" s="223"/>
      <c r="I3220" s="223"/>
      <c r="J3220" s="225"/>
      <c r="K3220" s="223"/>
      <c r="L3220" s="223"/>
      <c r="M3220" s="223"/>
      <c r="N3220" s="223"/>
      <c r="O3220" s="231"/>
      <c r="P3220" s="231"/>
      <c r="Q3220" s="231"/>
      <c r="R3220" s="231"/>
      <c r="S3220" s="223"/>
      <c r="T3220" s="231"/>
      <c r="U3220" s="231"/>
      <c r="V3220" s="231"/>
      <c r="W3220" s="251" t="str">
        <f t="shared" si="50"/>
        <v/>
      </c>
    </row>
    <row r="3221" spans="1:23" ht="15" customHeight="1">
      <c r="A3221" s="223"/>
      <c r="B3221" s="223"/>
      <c r="C3221" s="224"/>
      <c r="D3221" s="223"/>
      <c r="E3221" s="223"/>
      <c r="F3221" s="223"/>
      <c r="G3221" s="223"/>
      <c r="H3221" s="223"/>
      <c r="I3221" s="223"/>
      <c r="J3221" s="225"/>
      <c r="K3221" s="223"/>
      <c r="L3221" s="223"/>
      <c r="M3221" s="223"/>
      <c r="N3221" s="223"/>
      <c r="O3221" s="231"/>
      <c r="P3221" s="231"/>
      <c r="Q3221" s="231"/>
      <c r="R3221" s="231"/>
      <c r="S3221" s="223"/>
      <c r="T3221" s="231"/>
      <c r="U3221" s="231"/>
      <c r="V3221" s="231"/>
      <c r="W3221" s="251" t="str">
        <f t="shared" si="50"/>
        <v/>
      </c>
    </row>
    <row r="3222" spans="1:23" ht="15" customHeight="1">
      <c r="A3222" s="223"/>
      <c r="B3222" s="223"/>
      <c r="C3222" s="224"/>
      <c r="D3222" s="223"/>
      <c r="E3222" s="223"/>
      <c r="F3222" s="223"/>
      <c r="G3222" s="223"/>
      <c r="H3222" s="223"/>
      <c r="I3222" s="223"/>
      <c r="J3222" s="225"/>
      <c r="K3222" s="223"/>
      <c r="L3222" s="223"/>
      <c r="M3222" s="223"/>
      <c r="N3222" s="223"/>
      <c r="O3222" s="231"/>
      <c r="P3222" s="231"/>
      <c r="Q3222" s="231"/>
      <c r="R3222" s="231"/>
      <c r="S3222" s="223"/>
      <c r="T3222" s="231"/>
      <c r="U3222" s="231"/>
      <c r="V3222" s="231"/>
      <c r="W3222" s="251" t="str">
        <f t="shared" si="50"/>
        <v/>
      </c>
    </row>
    <row r="3223" spans="1:23" ht="15" customHeight="1">
      <c r="A3223" s="223"/>
      <c r="B3223" s="223"/>
      <c r="C3223" s="224"/>
      <c r="D3223" s="223"/>
      <c r="E3223" s="223"/>
      <c r="F3223" s="223"/>
      <c r="G3223" s="223"/>
      <c r="H3223" s="223"/>
      <c r="I3223" s="223"/>
      <c r="J3223" s="225"/>
      <c r="K3223" s="223"/>
      <c r="L3223" s="223"/>
      <c r="M3223" s="223"/>
      <c r="N3223" s="223"/>
      <c r="O3223" s="231"/>
      <c r="P3223" s="231"/>
      <c r="Q3223" s="231"/>
      <c r="R3223" s="231"/>
      <c r="S3223" s="223"/>
      <c r="T3223" s="231"/>
      <c r="U3223" s="231"/>
      <c r="V3223" s="231"/>
      <c r="W3223" s="251" t="str">
        <f t="shared" si="50"/>
        <v/>
      </c>
    </row>
    <row r="3224" spans="1:23" ht="15" customHeight="1">
      <c r="A3224" s="223"/>
      <c r="B3224" s="223"/>
      <c r="C3224" s="224"/>
      <c r="D3224" s="223"/>
      <c r="E3224" s="223"/>
      <c r="F3224" s="223"/>
      <c r="G3224" s="223"/>
      <c r="H3224" s="223"/>
      <c r="I3224" s="223"/>
      <c r="J3224" s="225"/>
      <c r="K3224" s="223"/>
      <c r="L3224" s="223"/>
      <c r="M3224" s="223"/>
      <c r="N3224" s="223"/>
      <c r="O3224" s="231"/>
      <c r="P3224" s="231"/>
      <c r="Q3224" s="231"/>
      <c r="R3224" s="231"/>
      <c r="S3224" s="223"/>
      <c r="T3224" s="231"/>
      <c r="U3224" s="231"/>
      <c r="V3224" s="231"/>
      <c r="W3224" s="251" t="str">
        <f t="shared" si="50"/>
        <v/>
      </c>
    </row>
    <row r="3225" spans="1:23" ht="15" customHeight="1">
      <c r="A3225" s="223"/>
      <c r="B3225" s="223"/>
      <c r="C3225" s="224"/>
      <c r="D3225" s="223"/>
      <c r="E3225" s="223"/>
      <c r="F3225" s="223"/>
      <c r="G3225" s="223"/>
      <c r="H3225" s="223"/>
      <c r="I3225" s="223"/>
      <c r="J3225" s="225"/>
      <c r="K3225" s="223"/>
      <c r="L3225" s="223"/>
      <c r="M3225" s="223"/>
      <c r="N3225" s="223"/>
      <c r="O3225" s="231"/>
      <c r="P3225" s="231"/>
      <c r="Q3225" s="231"/>
      <c r="R3225" s="231"/>
      <c r="S3225" s="223"/>
      <c r="T3225" s="231"/>
      <c r="U3225" s="231"/>
      <c r="V3225" s="231"/>
      <c r="W3225" s="251" t="str">
        <f t="shared" si="50"/>
        <v/>
      </c>
    </row>
    <row r="3226" spans="1:23" ht="15" customHeight="1">
      <c r="A3226" s="223"/>
      <c r="B3226" s="223"/>
      <c r="C3226" s="224"/>
      <c r="D3226" s="223"/>
      <c r="E3226" s="223"/>
      <c r="F3226" s="223"/>
      <c r="G3226" s="223"/>
      <c r="H3226" s="223"/>
      <c r="I3226" s="223"/>
      <c r="J3226" s="225"/>
      <c r="K3226" s="223"/>
      <c r="L3226" s="223"/>
      <c r="M3226" s="223"/>
      <c r="N3226" s="223"/>
      <c r="O3226" s="231"/>
      <c r="P3226" s="231"/>
      <c r="Q3226" s="231"/>
      <c r="R3226" s="231"/>
      <c r="S3226" s="223"/>
      <c r="T3226" s="231"/>
      <c r="U3226" s="231"/>
      <c r="V3226" s="231"/>
      <c r="W3226" s="251" t="str">
        <f t="shared" si="50"/>
        <v/>
      </c>
    </row>
    <row r="3227" spans="1:23" ht="15" customHeight="1">
      <c r="A3227" s="223"/>
      <c r="B3227" s="223"/>
      <c r="C3227" s="224"/>
      <c r="D3227" s="223"/>
      <c r="E3227" s="223"/>
      <c r="F3227" s="223"/>
      <c r="G3227" s="223"/>
      <c r="H3227" s="223"/>
      <c r="I3227" s="223"/>
      <c r="J3227" s="225"/>
      <c r="K3227" s="223"/>
      <c r="L3227" s="223"/>
      <c r="M3227" s="223"/>
      <c r="N3227" s="223"/>
      <c r="O3227" s="231"/>
      <c r="P3227" s="231"/>
      <c r="Q3227" s="231"/>
      <c r="R3227" s="231"/>
      <c r="S3227" s="223"/>
      <c r="T3227" s="231"/>
      <c r="U3227" s="231"/>
      <c r="V3227" s="231"/>
      <c r="W3227" s="251" t="str">
        <f t="shared" si="50"/>
        <v/>
      </c>
    </row>
    <row r="3228" spans="1:23" ht="15" customHeight="1">
      <c r="A3228" s="223"/>
      <c r="B3228" s="223"/>
      <c r="C3228" s="224"/>
      <c r="D3228" s="223"/>
      <c r="E3228" s="223"/>
      <c r="F3228" s="223"/>
      <c r="G3228" s="223"/>
      <c r="H3228" s="223"/>
      <c r="I3228" s="223"/>
      <c r="J3228" s="225"/>
      <c r="K3228" s="223"/>
      <c r="L3228" s="223"/>
      <c r="M3228" s="223"/>
      <c r="N3228" s="223"/>
      <c r="O3228" s="231"/>
      <c r="P3228" s="231"/>
      <c r="Q3228" s="231"/>
      <c r="R3228" s="231"/>
      <c r="S3228" s="223"/>
      <c r="T3228" s="231"/>
      <c r="U3228" s="231"/>
      <c r="V3228" s="231"/>
      <c r="W3228" s="251" t="str">
        <f t="shared" si="50"/>
        <v/>
      </c>
    </row>
    <row r="3229" spans="1:23" ht="15" customHeight="1">
      <c r="A3229" s="223"/>
      <c r="B3229" s="223"/>
      <c r="C3229" s="224"/>
      <c r="D3229" s="223"/>
      <c r="E3229" s="223"/>
      <c r="F3229" s="223"/>
      <c r="G3229" s="223"/>
      <c r="H3229" s="223"/>
      <c r="I3229" s="223"/>
      <c r="J3229" s="225"/>
      <c r="K3229" s="223"/>
      <c r="L3229" s="223"/>
      <c r="M3229" s="223"/>
      <c r="N3229" s="223"/>
      <c r="O3229" s="231"/>
      <c r="P3229" s="231"/>
      <c r="Q3229" s="231"/>
      <c r="R3229" s="231"/>
      <c r="S3229" s="223"/>
      <c r="T3229" s="231"/>
      <c r="U3229" s="231"/>
      <c r="V3229" s="231"/>
      <c r="W3229" s="251" t="str">
        <f t="shared" si="50"/>
        <v/>
      </c>
    </row>
    <row r="3230" spans="1:23" ht="15" customHeight="1">
      <c r="A3230" s="223"/>
      <c r="B3230" s="223"/>
      <c r="C3230" s="224"/>
      <c r="D3230" s="223"/>
      <c r="E3230" s="223"/>
      <c r="F3230" s="223"/>
      <c r="G3230" s="223"/>
      <c r="H3230" s="223"/>
      <c r="I3230" s="223"/>
      <c r="J3230" s="225"/>
      <c r="K3230" s="223"/>
      <c r="L3230" s="223"/>
      <c r="M3230" s="223"/>
      <c r="N3230" s="223"/>
      <c r="O3230" s="231"/>
      <c r="P3230" s="231"/>
      <c r="Q3230" s="231"/>
      <c r="R3230" s="231"/>
      <c r="S3230" s="223"/>
      <c r="T3230" s="231"/>
      <c r="U3230" s="231"/>
      <c r="V3230" s="231"/>
      <c r="W3230" s="251" t="str">
        <f t="shared" si="50"/>
        <v/>
      </c>
    </row>
    <row r="3231" spans="1:23" ht="15" customHeight="1">
      <c r="A3231" s="223"/>
      <c r="B3231" s="223"/>
      <c r="C3231" s="224"/>
      <c r="D3231" s="223"/>
      <c r="E3231" s="223"/>
      <c r="F3231" s="223"/>
      <c r="G3231" s="223"/>
      <c r="H3231" s="223"/>
      <c r="I3231" s="223"/>
      <c r="J3231" s="225"/>
      <c r="K3231" s="223"/>
      <c r="L3231" s="223"/>
      <c r="M3231" s="223"/>
      <c r="N3231" s="223"/>
      <c r="O3231" s="231"/>
      <c r="P3231" s="231"/>
      <c r="Q3231" s="231"/>
      <c r="R3231" s="231"/>
      <c r="S3231" s="223"/>
      <c r="T3231" s="231"/>
      <c r="U3231" s="231"/>
      <c r="V3231" s="231"/>
      <c r="W3231" s="251" t="str">
        <f t="shared" si="50"/>
        <v/>
      </c>
    </row>
    <row r="3232" spans="1:23" ht="15" customHeight="1">
      <c r="A3232" s="223"/>
      <c r="B3232" s="223"/>
      <c r="C3232" s="224"/>
      <c r="D3232" s="223"/>
      <c r="E3232" s="223"/>
      <c r="F3232" s="223"/>
      <c r="G3232" s="223"/>
      <c r="H3232" s="223"/>
      <c r="I3232" s="223"/>
      <c r="J3232" s="225"/>
      <c r="K3232" s="223"/>
      <c r="L3232" s="223"/>
      <c r="M3232" s="223"/>
      <c r="N3232" s="223"/>
      <c r="O3232" s="231"/>
      <c r="P3232" s="231"/>
      <c r="Q3232" s="231"/>
      <c r="R3232" s="231"/>
      <c r="S3232" s="223"/>
      <c r="T3232" s="231"/>
      <c r="U3232" s="231"/>
      <c r="V3232" s="231"/>
      <c r="W3232" s="251" t="str">
        <f t="shared" si="50"/>
        <v/>
      </c>
    </row>
    <row r="3233" spans="1:23" ht="15" customHeight="1">
      <c r="A3233" s="223"/>
      <c r="B3233" s="223"/>
      <c r="C3233" s="224"/>
      <c r="D3233" s="223"/>
      <c r="E3233" s="223"/>
      <c r="F3233" s="223"/>
      <c r="G3233" s="223"/>
      <c r="H3233" s="223"/>
      <c r="I3233" s="223"/>
      <c r="J3233" s="225"/>
      <c r="K3233" s="223"/>
      <c r="L3233" s="223"/>
      <c r="M3233" s="223"/>
      <c r="N3233" s="223"/>
      <c r="O3233" s="231"/>
      <c r="P3233" s="231"/>
      <c r="Q3233" s="231"/>
      <c r="R3233" s="231"/>
      <c r="S3233" s="223"/>
      <c r="T3233" s="231"/>
      <c r="U3233" s="231"/>
      <c r="V3233" s="231"/>
      <c r="W3233" s="251" t="str">
        <f t="shared" si="50"/>
        <v/>
      </c>
    </row>
    <row r="3234" spans="1:23" ht="15" customHeight="1">
      <c r="A3234" s="223"/>
      <c r="B3234" s="223"/>
      <c r="C3234" s="224"/>
      <c r="D3234" s="223"/>
      <c r="E3234" s="223"/>
      <c r="F3234" s="223"/>
      <c r="G3234" s="223"/>
      <c r="H3234" s="223"/>
      <c r="I3234" s="223"/>
      <c r="J3234" s="225"/>
      <c r="K3234" s="223"/>
      <c r="L3234" s="223"/>
      <c r="M3234" s="223"/>
      <c r="N3234" s="223"/>
      <c r="O3234" s="231"/>
      <c r="P3234" s="231"/>
      <c r="Q3234" s="231"/>
      <c r="R3234" s="231"/>
      <c r="S3234" s="223"/>
      <c r="T3234" s="231"/>
      <c r="U3234" s="231"/>
      <c r="V3234" s="231"/>
      <c r="W3234" s="251" t="str">
        <f t="shared" si="50"/>
        <v/>
      </c>
    </row>
    <row r="3235" spans="1:23" ht="15" customHeight="1">
      <c r="A3235" s="223"/>
      <c r="B3235" s="223"/>
      <c r="C3235" s="224"/>
      <c r="D3235" s="223"/>
      <c r="E3235" s="223"/>
      <c r="F3235" s="223"/>
      <c r="G3235" s="223"/>
      <c r="H3235" s="223"/>
      <c r="I3235" s="223"/>
      <c r="J3235" s="225"/>
      <c r="K3235" s="223"/>
      <c r="L3235" s="223"/>
      <c r="M3235" s="223"/>
      <c r="N3235" s="223"/>
      <c r="O3235" s="231"/>
      <c r="P3235" s="231"/>
      <c r="Q3235" s="231"/>
      <c r="R3235" s="231"/>
      <c r="S3235" s="223"/>
      <c r="T3235" s="231"/>
      <c r="U3235" s="231"/>
      <c r="V3235" s="231"/>
      <c r="W3235" s="251" t="str">
        <f t="shared" si="50"/>
        <v/>
      </c>
    </row>
    <row r="3236" spans="1:23" ht="15" customHeight="1">
      <c r="A3236" s="223"/>
      <c r="B3236" s="223"/>
      <c r="C3236" s="224"/>
      <c r="D3236" s="223"/>
      <c r="E3236" s="223"/>
      <c r="F3236" s="223"/>
      <c r="G3236" s="223"/>
      <c r="H3236" s="223"/>
      <c r="I3236" s="223"/>
      <c r="J3236" s="225"/>
      <c r="K3236" s="223"/>
      <c r="L3236" s="223"/>
      <c r="M3236" s="223"/>
      <c r="N3236" s="223"/>
      <c r="O3236" s="231"/>
      <c r="P3236" s="231"/>
      <c r="Q3236" s="231"/>
      <c r="R3236" s="231"/>
      <c r="S3236" s="223"/>
      <c r="T3236" s="231"/>
      <c r="U3236" s="231"/>
      <c r="V3236" s="231"/>
      <c r="W3236" s="251" t="str">
        <f t="shared" si="50"/>
        <v/>
      </c>
    </row>
    <row r="3237" spans="1:23" ht="15" customHeight="1">
      <c r="A3237" s="223"/>
      <c r="B3237" s="223"/>
      <c r="C3237" s="224"/>
      <c r="D3237" s="223"/>
      <c r="E3237" s="223"/>
      <c r="F3237" s="223"/>
      <c r="G3237" s="223"/>
      <c r="H3237" s="223"/>
      <c r="I3237" s="223"/>
      <c r="J3237" s="225"/>
      <c r="K3237" s="223"/>
      <c r="L3237" s="223"/>
      <c r="M3237" s="223"/>
      <c r="N3237" s="223"/>
      <c r="O3237" s="231"/>
      <c r="P3237" s="231"/>
      <c r="Q3237" s="231"/>
      <c r="R3237" s="231"/>
      <c r="S3237" s="223"/>
      <c r="T3237" s="231"/>
      <c r="U3237" s="231"/>
      <c r="V3237" s="231"/>
      <c r="W3237" s="251" t="str">
        <f t="shared" si="50"/>
        <v/>
      </c>
    </row>
    <row r="3238" spans="1:23" ht="15" customHeight="1">
      <c r="A3238" s="223"/>
      <c r="B3238" s="223"/>
      <c r="C3238" s="224"/>
      <c r="D3238" s="223"/>
      <c r="E3238" s="223"/>
      <c r="F3238" s="223"/>
      <c r="G3238" s="223"/>
      <c r="H3238" s="223"/>
      <c r="I3238" s="223"/>
      <c r="J3238" s="225"/>
      <c r="K3238" s="223"/>
      <c r="L3238" s="223"/>
      <c r="M3238" s="223"/>
      <c r="N3238" s="223"/>
      <c r="O3238" s="231"/>
      <c r="P3238" s="231"/>
      <c r="Q3238" s="231"/>
      <c r="R3238" s="231"/>
      <c r="S3238" s="223"/>
      <c r="T3238" s="231"/>
      <c r="U3238" s="231"/>
      <c r="V3238" s="231"/>
      <c r="W3238" s="251" t="str">
        <f t="shared" si="50"/>
        <v/>
      </c>
    </row>
    <row r="3239" spans="1:23" ht="15" customHeight="1">
      <c r="A3239" s="223"/>
      <c r="B3239" s="223"/>
      <c r="C3239" s="224"/>
      <c r="D3239" s="223"/>
      <c r="E3239" s="223"/>
      <c r="F3239" s="223"/>
      <c r="G3239" s="223"/>
      <c r="H3239" s="223"/>
      <c r="I3239" s="223"/>
      <c r="J3239" s="225"/>
      <c r="K3239" s="223"/>
      <c r="L3239" s="223"/>
      <c r="M3239" s="223"/>
      <c r="N3239" s="223"/>
      <c r="O3239" s="231"/>
      <c r="P3239" s="231"/>
      <c r="Q3239" s="231"/>
      <c r="R3239" s="231"/>
      <c r="S3239" s="223"/>
      <c r="T3239" s="231"/>
      <c r="U3239" s="231"/>
      <c r="V3239" s="231"/>
      <c r="W3239" s="251" t="str">
        <f t="shared" si="50"/>
        <v/>
      </c>
    </row>
    <row r="3240" spans="1:23" ht="15" customHeight="1">
      <c r="A3240" s="223"/>
      <c r="B3240" s="223"/>
      <c r="C3240" s="224"/>
      <c r="D3240" s="223"/>
      <c r="E3240" s="223"/>
      <c r="F3240" s="223"/>
      <c r="G3240" s="223"/>
      <c r="H3240" s="223"/>
      <c r="I3240" s="223"/>
      <c r="J3240" s="225"/>
      <c r="K3240" s="223"/>
      <c r="L3240" s="223"/>
      <c r="M3240" s="223"/>
      <c r="N3240" s="223"/>
      <c r="O3240" s="231"/>
      <c r="P3240" s="231"/>
      <c r="Q3240" s="231"/>
      <c r="R3240" s="231"/>
      <c r="S3240" s="223"/>
      <c r="T3240" s="231"/>
      <c r="U3240" s="231"/>
      <c r="V3240" s="231"/>
      <c r="W3240" s="251" t="str">
        <f t="shared" si="50"/>
        <v/>
      </c>
    </row>
    <row r="3241" spans="1:23" ht="15" customHeight="1">
      <c r="A3241" s="223"/>
      <c r="B3241" s="223"/>
      <c r="C3241" s="224"/>
      <c r="D3241" s="223"/>
      <c r="E3241" s="223"/>
      <c r="F3241" s="223"/>
      <c r="G3241" s="223"/>
      <c r="H3241" s="223"/>
      <c r="I3241" s="223"/>
      <c r="J3241" s="225"/>
      <c r="K3241" s="223"/>
      <c r="L3241" s="223"/>
      <c r="M3241" s="223"/>
      <c r="N3241" s="223"/>
      <c r="O3241" s="231"/>
      <c r="P3241" s="231"/>
      <c r="Q3241" s="231"/>
      <c r="R3241" s="231"/>
      <c r="S3241" s="223"/>
      <c r="T3241" s="231"/>
      <c r="U3241" s="231"/>
      <c r="V3241" s="231"/>
      <c r="W3241" s="251" t="str">
        <f t="shared" si="50"/>
        <v/>
      </c>
    </row>
    <row r="3242" spans="1:23" ht="15" customHeight="1">
      <c r="A3242" s="223"/>
      <c r="B3242" s="223"/>
      <c r="C3242" s="224"/>
      <c r="D3242" s="223"/>
      <c r="E3242" s="223"/>
      <c r="F3242" s="223"/>
      <c r="G3242" s="223"/>
      <c r="H3242" s="223"/>
      <c r="I3242" s="223"/>
      <c r="J3242" s="225"/>
      <c r="K3242" s="223"/>
      <c r="L3242" s="223"/>
      <c r="M3242" s="223"/>
      <c r="N3242" s="223"/>
      <c r="O3242" s="231"/>
      <c r="P3242" s="231"/>
      <c r="Q3242" s="231"/>
      <c r="R3242" s="231"/>
      <c r="S3242" s="223"/>
      <c r="T3242" s="231"/>
      <c r="U3242" s="231"/>
      <c r="V3242" s="231"/>
      <c r="W3242" s="251" t="str">
        <f t="shared" si="50"/>
        <v/>
      </c>
    </row>
    <row r="3243" spans="1:23" ht="15" customHeight="1">
      <c r="A3243" s="223"/>
      <c r="B3243" s="223"/>
      <c r="C3243" s="224"/>
      <c r="D3243" s="223"/>
      <c r="E3243" s="223"/>
      <c r="F3243" s="223"/>
      <c r="G3243" s="223"/>
      <c r="H3243" s="223"/>
      <c r="I3243" s="223"/>
      <c r="J3243" s="225"/>
      <c r="K3243" s="223"/>
      <c r="L3243" s="223"/>
      <c r="M3243" s="223"/>
      <c r="N3243" s="223"/>
      <c r="O3243" s="231"/>
      <c r="P3243" s="231"/>
      <c r="Q3243" s="231"/>
      <c r="R3243" s="231"/>
      <c r="S3243" s="223"/>
      <c r="T3243" s="231"/>
      <c r="U3243" s="231"/>
      <c r="V3243" s="231"/>
      <c r="W3243" s="251" t="str">
        <f t="shared" si="50"/>
        <v/>
      </c>
    </row>
    <row r="3244" spans="1:23" ht="15" customHeight="1">
      <c r="A3244" s="223"/>
      <c r="B3244" s="223"/>
      <c r="C3244" s="224"/>
      <c r="D3244" s="223"/>
      <c r="E3244" s="223"/>
      <c r="F3244" s="223"/>
      <c r="G3244" s="223"/>
      <c r="H3244" s="223"/>
      <c r="I3244" s="223"/>
      <c r="J3244" s="225"/>
      <c r="K3244" s="223"/>
      <c r="L3244" s="223"/>
      <c r="M3244" s="223"/>
      <c r="N3244" s="223"/>
      <c r="O3244" s="231"/>
      <c r="P3244" s="231"/>
      <c r="Q3244" s="231"/>
      <c r="R3244" s="231"/>
      <c r="S3244" s="223"/>
      <c r="T3244" s="231"/>
      <c r="U3244" s="231"/>
      <c r="V3244" s="231"/>
      <c r="W3244" s="251" t="str">
        <f t="shared" si="50"/>
        <v/>
      </c>
    </row>
    <row r="3245" spans="1:23" ht="15" customHeight="1">
      <c r="A3245" s="223"/>
      <c r="B3245" s="223"/>
      <c r="C3245" s="224"/>
      <c r="D3245" s="223"/>
      <c r="E3245" s="223"/>
      <c r="F3245" s="223"/>
      <c r="G3245" s="223"/>
      <c r="H3245" s="223"/>
      <c r="I3245" s="223"/>
      <c r="J3245" s="225"/>
      <c r="K3245" s="223"/>
      <c r="L3245" s="223"/>
      <c r="M3245" s="223"/>
      <c r="N3245" s="223"/>
      <c r="O3245" s="231"/>
      <c r="P3245" s="231"/>
      <c r="Q3245" s="231"/>
      <c r="R3245" s="231"/>
      <c r="S3245" s="223"/>
      <c r="T3245" s="231"/>
      <c r="U3245" s="231"/>
      <c r="V3245" s="231"/>
      <c r="W3245" s="251" t="str">
        <f t="shared" si="50"/>
        <v/>
      </c>
    </row>
    <row r="3246" spans="1:23" ht="15" customHeight="1">
      <c r="A3246" s="223"/>
      <c r="B3246" s="223"/>
      <c r="C3246" s="224"/>
      <c r="D3246" s="223"/>
      <c r="E3246" s="223"/>
      <c r="F3246" s="223"/>
      <c r="G3246" s="223"/>
      <c r="H3246" s="223"/>
      <c r="I3246" s="223"/>
      <c r="J3246" s="225"/>
      <c r="K3246" s="223"/>
      <c r="L3246" s="223"/>
      <c r="M3246" s="223"/>
      <c r="N3246" s="223"/>
      <c r="O3246" s="231"/>
      <c r="P3246" s="231"/>
      <c r="Q3246" s="231"/>
      <c r="R3246" s="231"/>
      <c r="S3246" s="223"/>
      <c r="T3246" s="231"/>
      <c r="U3246" s="231"/>
      <c r="V3246" s="231"/>
      <c r="W3246" s="251" t="str">
        <f t="shared" si="50"/>
        <v/>
      </c>
    </row>
    <row r="3247" spans="1:23" ht="15" customHeight="1">
      <c r="A3247" s="223"/>
      <c r="B3247" s="223"/>
      <c r="C3247" s="224"/>
      <c r="D3247" s="223"/>
      <c r="E3247" s="223"/>
      <c r="F3247" s="223"/>
      <c r="G3247" s="223"/>
      <c r="H3247" s="223"/>
      <c r="I3247" s="223"/>
      <c r="J3247" s="225"/>
      <c r="K3247" s="223"/>
      <c r="L3247" s="223"/>
      <c r="M3247" s="223"/>
      <c r="N3247" s="223"/>
      <c r="O3247" s="231"/>
      <c r="P3247" s="231"/>
      <c r="Q3247" s="231"/>
      <c r="R3247" s="231"/>
      <c r="S3247" s="223"/>
      <c r="T3247" s="231"/>
      <c r="U3247" s="231"/>
      <c r="V3247" s="231"/>
      <c r="W3247" s="251" t="str">
        <f t="shared" si="50"/>
        <v/>
      </c>
    </row>
    <row r="3248" spans="1:23" ht="15" customHeight="1">
      <c r="A3248" s="223"/>
      <c r="B3248" s="223"/>
      <c r="C3248" s="224"/>
      <c r="D3248" s="223"/>
      <c r="E3248" s="223"/>
      <c r="F3248" s="223"/>
      <c r="G3248" s="223"/>
      <c r="H3248" s="223"/>
      <c r="I3248" s="223"/>
      <c r="J3248" s="225"/>
      <c r="K3248" s="223"/>
      <c r="L3248" s="223"/>
      <c r="M3248" s="223"/>
      <c r="N3248" s="223"/>
      <c r="O3248" s="231"/>
      <c r="P3248" s="231"/>
      <c r="Q3248" s="231"/>
      <c r="R3248" s="231"/>
      <c r="S3248" s="223"/>
      <c r="T3248" s="231"/>
      <c r="U3248" s="231"/>
      <c r="V3248" s="231"/>
      <c r="W3248" s="251" t="str">
        <f t="shared" si="50"/>
        <v/>
      </c>
    </row>
    <row r="3249" spans="1:23" ht="15" customHeight="1">
      <c r="A3249" s="223"/>
      <c r="B3249" s="223"/>
      <c r="C3249" s="224"/>
      <c r="D3249" s="223"/>
      <c r="E3249" s="223"/>
      <c r="F3249" s="223"/>
      <c r="G3249" s="223"/>
      <c r="H3249" s="223"/>
      <c r="I3249" s="223"/>
      <c r="J3249" s="225"/>
      <c r="K3249" s="223"/>
      <c r="L3249" s="223"/>
      <c r="M3249" s="223"/>
      <c r="N3249" s="223"/>
      <c r="O3249" s="231"/>
      <c r="P3249" s="231"/>
      <c r="Q3249" s="231"/>
      <c r="R3249" s="231"/>
      <c r="S3249" s="223"/>
      <c r="T3249" s="231"/>
      <c r="U3249" s="231"/>
      <c r="V3249" s="231"/>
      <c r="W3249" s="251" t="str">
        <f t="shared" si="50"/>
        <v/>
      </c>
    </row>
    <row r="3250" spans="1:23" ht="15" customHeight="1">
      <c r="A3250" s="223"/>
      <c r="B3250" s="223"/>
      <c r="C3250" s="224"/>
      <c r="D3250" s="223"/>
      <c r="E3250" s="223"/>
      <c r="F3250" s="223"/>
      <c r="G3250" s="223"/>
      <c r="H3250" s="223"/>
      <c r="I3250" s="223"/>
      <c r="J3250" s="225"/>
      <c r="K3250" s="223"/>
      <c r="L3250" s="223"/>
      <c r="M3250" s="223"/>
      <c r="N3250" s="223"/>
      <c r="O3250" s="231"/>
      <c r="P3250" s="231"/>
      <c r="Q3250" s="231"/>
      <c r="R3250" s="231"/>
      <c r="S3250" s="223"/>
      <c r="T3250" s="231"/>
      <c r="U3250" s="231"/>
      <c r="V3250" s="231"/>
      <c r="W3250" s="251" t="str">
        <f t="shared" si="50"/>
        <v/>
      </c>
    </row>
    <row r="3251" spans="1:23" ht="15" customHeight="1">
      <c r="A3251" s="223"/>
      <c r="B3251" s="223"/>
      <c r="C3251" s="224"/>
      <c r="D3251" s="223"/>
      <c r="E3251" s="223"/>
      <c r="F3251" s="223"/>
      <c r="G3251" s="223"/>
      <c r="H3251" s="223"/>
      <c r="I3251" s="223"/>
      <c r="J3251" s="225"/>
      <c r="K3251" s="223"/>
      <c r="L3251" s="223"/>
      <c r="M3251" s="223"/>
      <c r="N3251" s="223"/>
      <c r="O3251" s="231"/>
      <c r="P3251" s="231"/>
      <c r="Q3251" s="231"/>
      <c r="R3251" s="231"/>
      <c r="S3251" s="223"/>
      <c r="T3251" s="231"/>
      <c r="U3251" s="231"/>
      <c r="V3251" s="231"/>
      <c r="W3251" s="251" t="str">
        <f t="shared" si="50"/>
        <v/>
      </c>
    </row>
    <row r="3252" spans="1:23" ht="15" customHeight="1">
      <c r="A3252" s="223"/>
      <c r="B3252" s="223"/>
      <c r="C3252" s="224"/>
      <c r="D3252" s="223"/>
      <c r="E3252" s="223"/>
      <c r="F3252" s="223"/>
      <c r="G3252" s="223"/>
      <c r="H3252" s="223"/>
      <c r="I3252" s="223"/>
      <c r="J3252" s="225"/>
      <c r="K3252" s="223"/>
      <c r="L3252" s="223"/>
      <c r="M3252" s="223"/>
      <c r="N3252" s="223"/>
      <c r="O3252" s="231"/>
      <c r="P3252" s="231"/>
      <c r="Q3252" s="231"/>
      <c r="R3252" s="231"/>
      <c r="S3252" s="223"/>
      <c r="T3252" s="231"/>
      <c r="U3252" s="231"/>
      <c r="V3252" s="231"/>
      <c r="W3252" s="251" t="str">
        <f t="shared" si="50"/>
        <v/>
      </c>
    </row>
    <row r="3253" spans="1:23" ht="15" customHeight="1">
      <c r="A3253" s="223"/>
      <c r="B3253" s="223"/>
      <c r="C3253" s="224"/>
      <c r="D3253" s="223"/>
      <c r="E3253" s="223"/>
      <c r="F3253" s="223"/>
      <c r="G3253" s="223"/>
      <c r="H3253" s="223"/>
      <c r="I3253" s="223"/>
      <c r="J3253" s="225"/>
      <c r="K3253" s="223"/>
      <c r="L3253" s="223"/>
      <c r="M3253" s="223"/>
      <c r="N3253" s="223"/>
      <c r="O3253" s="231"/>
      <c r="P3253" s="231"/>
      <c r="Q3253" s="231"/>
      <c r="R3253" s="231"/>
      <c r="S3253" s="223"/>
      <c r="T3253" s="231"/>
      <c r="U3253" s="231"/>
      <c r="V3253" s="231"/>
      <c r="W3253" s="251" t="str">
        <f t="shared" si="50"/>
        <v/>
      </c>
    </row>
    <row r="3254" spans="1:23" ht="15" customHeight="1">
      <c r="A3254" s="223"/>
      <c r="B3254" s="223"/>
      <c r="C3254" s="224"/>
      <c r="D3254" s="223"/>
      <c r="E3254" s="223"/>
      <c r="F3254" s="223"/>
      <c r="G3254" s="223"/>
      <c r="H3254" s="223"/>
      <c r="I3254" s="223"/>
      <c r="J3254" s="225"/>
      <c r="K3254" s="223"/>
      <c r="L3254" s="223"/>
      <c r="M3254" s="223"/>
      <c r="N3254" s="223"/>
      <c r="O3254" s="231"/>
      <c r="P3254" s="231"/>
      <c r="Q3254" s="231"/>
      <c r="R3254" s="231"/>
      <c r="S3254" s="223"/>
      <c r="T3254" s="231"/>
      <c r="U3254" s="231"/>
      <c r="V3254" s="231"/>
      <c r="W3254" s="251" t="str">
        <f t="shared" si="50"/>
        <v/>
      </c>
    </row>
    <row r="3255" spans="1:23" ht="15" customHeight="1">
      <c r="A3255" s="223"/>
      <c r="B3255" s="223"/>
      <c r="C3255" s="224"/>
      <c r="D3255" s="223"/>
      <c r="E3255" s="223"/>
      <c r="F3255" s="223"/>
      <c r="G3255" s="223"/>
      <c r="H3255" s="223"/>
      <c r="I3255" s="223"/>
      <c r="J3255" s="225"/>
      <c r="K3255" s="223"/>
      <c r="L3255" s="223"/>
      <c r="M3255" s="223"/>
      <c r="N3255" s="223"/>
      <c r="O3255" s="231"/>
      <c r="P3255" s="231"/>
      <c r="Q3255" s="231"/>
      <c r="R3255" s="231"/>
      <c r="S3255" s="223"/>
      <c r="T3255" s="231"/>
      <c r="U3255" s="231"/>
      <c r="V3255" s="231"/>
      <c r="W3255" s="251" t="str">
        <f t="shared" si="50"/>
        <v/>
      </c>
    </row>
    <row r="3256" spans="1:23" ht="15" customHeight="1">
      <c r="A3256" s="223"/>
      <c r="B3256" s="223"/>
      <c r="C3256" s="224"/>
      <c r="D3256" s="223"/>
      <c r="E3256" s="223"/>
      <c r="F3256" s="223"/>
      <c r="G3256" s="223"/>
      <c r="H3256" s="223"/>
      <c r="I3256" s="223"/>
      <c r="J3256" s="225"/>
      <c r="K3256" s="223"/>
      <c r="L3256" s="223"/>
      <c r="M3256" s="223"/>
      <c r="N3256" s="223"/>
      <c r="O3256" s="231"/>
      <c r="P3256" s="231"/>
      <c r="Q3256" s="231"/>
      <c r="R3256" s="231"/>
      <c r="S3256" s="223"/>
      <c r="T3256" s="231"/>
      <c r="U3256" s="231"/>
      <c r="V3256" s="231"/>
      <c r="W3256" s="251" t="str">
        <f t="shared" si="50"/>
        <v/>
      </c>
    </row>
    <row r="3257" spans="1:23" ht="15" customHeight="1">
      <c r="A3257" s="223"/>
      <c r="B3257" s="223"/>
      <c r="C3257" s="224"/>
      <c r="D3257" s="223"/>
      <c r="E3257" s="223"/>
      <c r="F3257" s="223"/>
      <c r="G3257" s="223"/>
      <c r="H3257" s="223"/>
      <c r="I3257" s="223"/>
      <c r="J3257" s="225"/>
      <c r="K3257" s="223"/>
      <c r="L3257" s="223"/>
      <c r="M3257" s="223"/>
      <c r="N3257" s="223"/>
      <c r="O3257" s="231"/>
      <c r="P3257" s="231"/>
      <c r="Q3257" s="231"/>
      <c r="R3257" s="231"/>
      <c r="S3257" s="223"/>
      <c r="T3257" s="231"/>
      <c r="U3257" s="231"/>
      <c r="V3257" s="231"/>
      <c r="W3257" s="251" t="str">
        <f t="shared" si="50"/>
        <v/>
      </c>
    </row>
    <row r="3258" spans="1:23" ht="15" customHeight="1">
      <c r="A3258" s="223"/>
      <c r="B3258" s="223"/>
      <c r="C3258" s="224"/>
      <c r="D3258" s="223"/>
      <c r="E3258" s="223"/>
      <c r="F3258" s="223"/>
      <c r="G3258" s="223"/>
      <c r="H3258" s="223"/>
      <c r="I3258" s="223"/>
      <c r="J3258" s="225"/>
      <c r="K3258" s="223"/>
      <c r="L3258" s="223"/>
      <c r="M3258" s="223"/>
      <c r="N3258" s="223"/>
      <c r="O3258" s="231"/>
      <c r="P3258" s="231"/>
      <c r="Q3258" s="231"/>
      <c r="R3258" s="231"/>
      <c r="S3258" s="223"/>
      <c r="T3258" s="231"/>
      <c r="U3258" s="231"/>
      <c r="V3258" s="231"/>
      <c r="W3258" s="251" t="str">
        <f t="shared" si="50"/>
        <v/>
      </c>
    </row>
    <row r="3259" spans="1:23" ht="15" customHeight="1">
      <c r="A3259" s="223"/>
      <c r="B3259" s="223"/>
      <c r="C3259" s="224"/>
      <c r="D3259" s="223"/>
      <c r="E3259" s="223"/>
      <c r="F3259" s="223"/>
      <c r="G3259" s="223"/>
      <c r="H3259" s="223"/>
      <c r="I3259" s="223"/>
      <c r="J3259" s="225"/>
      <c r="K3259" s="223"/>
      <c r="L3259" s="223"/>
      <c r="M3259" s="223"/>
      <c r="N3259" s="223"/>
      <c r="O3259" s="231"/>
      <c r="P3259" s="231"/>
      <c r="Q3259" s="231"/>
      <c r="R3259" s="231"/>
      <c r="S3259" s="223"/>
      <c r="T3259" s="231"/>
      <c r="U3259" s="231"/>
      <c r="V3259" s="231"/>
      <c r="W3259" s="251" t="str">
        <f t="shared" si="50"/>
        <v/>
      </c>
    </row>
    <row r="3260" spans="1:23" ht="15" customHeight="1">
      <c r="A3260" s="223"/>
      <c r="B3260" s="223"/>
      <c r="C3260" s="224"/>
      <c r="D3260" s="223"/>
      <c r="E3260" s="223"/>
      <c r="F3260" s="223"/>
      <c r="G3260" s="223"/>
      <c r="H3260" s="223"/>
      <c r="I3260" s="223"/>
      <c r="J3260" s="225"/>
      <c r="K3260" s="223"/>
      <c r="L3260" s="223"/>
      <c r="M3260" s="223"/>
      <c r="N3260" s="223"/>
      <c r="O3260" s="231"/>
      <c r="P3260" s="231"/>
      <c r="Q3260" s="231"/>
      <c r="R3260" s="231"/>
      <c r="S3260" s="223"/>
      <c r="T3260" s="231"/>
      <c r="U3260" s="231"/>
      <c r="V3260" s="231"/>
      <c r="W3260" s="251" t="str">
        <f t="shared" si="50"/>
        <v/>
      </c>
    </row>
    <row r="3261" spans="1:23" ht="15" customHeight="1">
      <c r="A3261" s="223"/>
      <c r="B3261" s="223"/>
      <c r="C3261" s="224"/>
      <c r="D3261" s="223"/>
      <c r="E3261" s="223"/>
      <c r="F3261" s="223"/>
      <c r="G3261" s="223"/>
      <c r="H3261" s="223"/>
      <c r="I3261" s="223"/>
      <c r="J3261" s="225"/>
      <c r="K3261" s="223"/>
      <c r="L3261" s="223"/>
      <c r="M3261" s="223"/>
      <c r="N3261" s="223"/>
      <c r="O3261" s="231"/>
      <c r="P3261" s="231"/>
      <c r="Q3261" s="231"/>
      <c r="R3261" s="231"/>
      <c r="S3261" s="223"/>
      <c r="T3261" s="231"/>
      <c r="U3261" s="231"/>
      <c r="V3261" s="231"/>
      <c r="W3261" s="251" t="str">
        <f t="shared" si="50"/>
        <v/>
      </c>
    </row>
    <row r="3262" spans="1:23" ht="15" customHeight="1">
      <c r="A3262" s="223"/>
      <c r="B3262" s="223"/>
      <c r="C3262" s="224"/>
      <c r="D3262" s="223"/>
      <c r="E3262" s="223"/>
      <c r="F3262" s="223"/>
      <c r="G3262" s="223"/>
      <c r="H3262" s="223"/>
      <c r="I3262" s="223"/>
      <c r="J3262" s="225"/>
      <c r="K3262" s="223"/>
      <c r="L3262" s="223"/>
      <c r="M3262" s="223"/>
      <c r="N3262" s="223"/>
      <c r="O3262" s="231"/>
      <c r="P3262" s="231"/>
      <c r="Q3262" s="231"/>
      <c r="R3262" s="231"/>
      <c r="S3262" s="223"/>
      <c r="T3262" s="231"/>
      <c r="U3262" s="231"/>
      <c r="V3262" s="231"/>
      <c r="W3262" s="251" t="str">
        <f t="shared" si="50"/>
        <v/>
      </c>
    </row>
    <row r="3263" spans="1:23" ht="15" customHeight="1">
      <c r="A3263" s="223"/>
      <c r="B3263" s="223"/>
      <c r="C3263" s="224"/>
      <c r="D3263" s="223"/>
      <c r="E3263" s="223"/>
      <c r="F3263" s="223"/>
      <c r="G3263" s="223"/>
      <c r="H3263" s="223"/>
      <c r="I3263" s="223"/>
      <c r="J3263" s="225"/>
      <c r="K3263" s="223"/>
      <c r="L3263" s="223"/>
      <c r="M3263" s="223"/>
      <c r="N3263" s="223"/>
      <c r="O3263" s="231"/>
      <c r="P3263" s="231"/>
      <c r="Q3263" s="231"/>
      <c r="R3263" s="231"/>
      <c r="S3263" s="223"/>
      <c r="T3263" s="231"/>
      <c r="U3263" s="231"/>
      <c r="V3263" s="231"/>
      <c r="W3263" s="251" t="str">
        <f t="shared" si="50"/>
        <v/>
      </c>
    </row>
    <row r="3264" spans="1:23" ht="15" customHeight="1">
      <c r="A3264" s="223"/>
      <c r="B3264" s="223"/>
      <c r="C3264" s="224"/>
      <c r="D3264" s="223"/>
      <c r="E3264" s="223"/>
      <c r="F3264" s="223"/>
      <c r="G3264" s="223"/>
      <c r="H3264" s="223"/>
      <c r="I3264" s="223"/>
      <c r="J3264" s="225"/>
      <c r="K3264" s="223"/>
      <c r="L3264" s="223"/>
      <c r="M3264" s="223"/>
      <c r="N3264" s="223"/>
      <c r="O3264" s="231"/>
      <c r="P3264" s="231"/>
      <c r="Q3264" s="231"/>
      <c r="R3264" s="231"/>
      <c r="S3264" s="223"/>
      <c r="T3264" s="231"/>
      <c r="U3264" s="231"/>
      <c r="V3264" s="231"/>
      <c r="W3264" s="251" t="str">
        <f t="shared" si="50"/>
        <v/>
      </c>
    </row>
    <row r="3265" spans="1:23" ht="15" customHeight="1">
      <c r="A3265" s="223"/>
      <c r="B3265" s="223"/>
      <c r="C3265" s="224"/>
      <c r="D3265" s="223"/>
      <c r="E3265" s="223"/>
      <c r="F3265" s="223"/>
      <c r="G3265" s="223"/>
      <c r="H3265" s="223"/>
      <c r="I3265" s="223"/>
      <c r="J3265" s="225"/>
      <c r="K3265" s="223"/>
      <c r="L3265" s="223"/>
      <c r="M3265" s="223"/>
      <c r="N3265" s="223"/>
      <c r="O3265" s="231"/>
      <c r="P3265" s="231"/>
      <c r="Q3265" s="231"/>
      <c r="R3265" s="231"/>
      <c r="S3265" s="223"/>
      <c r="T3265" s="231"/>
      <c r="U3265" s="231"/>
      <c r="V3265" s="231"/>
      <c r="W3265" s="251" t="str">
        <f t="shared" si="50"/>
        <v/>
      </c>
    </row>
    <row r="3266" spans="1:23" ht="15" customHeight="1">
      <c r="A3266" s="223"/>
      <c r="B3266" s="223"/>
      <c r="C3266" s="224"/>
      <c r="D3266" s="223"/>
      <c r="E3266" s="223"/>
      <c r="F3266" s="223"/>
      <c r="G3266" s="223"/>
      <c r="H3266" s="223"/>
      <c r="I3266" s="223"/>
      <c r="J3266" s="225"/>
      <c r="K3266" s="223"/>
      <c r="L3266" s="223"/>
      <c r="M3266" s="223"/>
      <c r="N3266" s="223"/>
      <c r="O3266" s="231"/>
      <c r="P3266" s="231"/>
      <c r="Q3266" s="231"/>
      <c r="R3266" s="231"/>
      <c r="S3266" s="223"/>
      <c r="T3266" s="231"/>
      <c r="U3266" s="231"/>
      <c r="V3266" s="231"/>
      <c r="W3266" s="251" t="str">
        <f t="shared" si="50"/>
        <v/>
      </c>
    </row>
    <row r="3267" spans="1:23" ht="15" customHeight="1">
      <c r="A3267" s="223"/>
      <c r="B3267" s="223"/>
      <c r="C3267" s="224"/>
      <c r="D3267" s="223"/>
      <c r="E3267" s="223"/>
      <c r="F3267" s="223"/>
      <c r="G3267" s="223"/>
      <c r="H3267" s="223"/>
      <c r="I3267" s="223"/>
      <c r="J3267" s="225"/>
      <c r="K3267" s="223"/>
      <c r="L3267" s="223"/>
      <c r="M3267" s="223"/>
      <c r="N3267" s="223"/>
      <c r="O3267" s="231"/>
      <c r="P3267" s="231"/>
      <c r="Q3267" s="231"/>
      <c r="R3267" s="231"/>
      <c r="S3267" s="223"/>
      <c r="T3267" s="231"/>
      <c r="U3267" s="231"/>
      <c r="V3267" s="231"/>
      <c r="W3267" s="251" t="str">
        <f t="shared" si="50"/>
        <v/>
      </c>
    </row>
    <row r="3268" spans="1:23" ht="15" customHeight="1">
      <c r="A3268" s="223"/>
      <c r="B3268" s="223"/>
      <c r="C3268" s="224"/>
      <c r="D3268" s="223"/>
      <c r="E3268" s="223"/>
      <c r="F3268" s="223"/>
      <c r="G3268" s="223"/>
      <c r="H3268" s="223"/>
      <c r="I3268" s="223"/>
      <c r="J3268" s="225"/>
      <c r="K3268" s="223"/>
      <c r="L3268" s="223"/>
      <c r="M3268" s="223"/>
      <c r="N3268" s="223"/>
      <c r="O3268" s="231"/>
      <c r="P3268" s="231"/>
      <c r="Q3268" s="231"/>
      <c r="R3268" s="231"/>
      <c r="S3268" s="223"/>
      <c r="T3268" s="231"/>
      <c r="U3268" s="231"/>
      <c r="V3268" s="231"/>
      <c r="W3268" s="251" t="str">
        <f t="shared" ref="W3268:W3331" si="51">IF($O3268="YES",$O$2&amp;", ","")&amp;IF($P3268="YES",$P$2&amp;", ","")&amp;IF($Q3268="YES",$Q$2&amp;", ","")&amp;IF($R3268="YES",$R$2&amp;", ","")</f>
        <v/>
      </c>
    </row>
    <row r="3269" spans="1:23" ht="15" customHeight="1">
      <c r="A3269" s="223"/>
      <c r="B3269" s="223"/>
      <c r="C3269" s="224"/>
      <c r="D3269" s="223"/>
      <c r="E3269" s="223"/>
      <c r="F3269" s="223"/>
      <c r="G3269" s="223"/>
      <c r="H3269" s="223"/>
      <c r="I3269" s="223"/>
      <c r="J3269" s="225"/>
      <c r="K3269" s="223"/>
      <c r="L3269" s="223"/>
      <c r="M3269" s="223"/>
      <c r="N3269" s="223"/>
      <c r="O3269" s="231"/>
      <c r="P3269" s="231"/>
      <c r="Q3269" s="231"/>
      <c r="R3269" s="231"/>
      <c r="S3269" s="223"/>
      <c r="T3269" s="231"/>
      <c r="U3269" s="231"/>
      <c r="V3269" s="231"/>
      <c r="W3269" s="251" t="str">
        <f t="shared" si="51"/>
        <v/>
      </c>
    </row>
    <row r="3270" spans="1:23" ht="15" customHeight="1">
      <c r="A3270" s="223"/>
      <c r="B3270" s="223"/>
      <c r="C3270" s="224"/>
      <c r="D3270" s="223"/>
      <c r="E3270" s="223"/>
      <c r="F3270" s="223"/>
      <c r="G3270" s="223"/>
      <c r="H3270" s="223"/>
      <c r="I3270" s="223"/>
      <c r="J3270" s="225"/>
      <c r="K3270" s="223"/>
      <c r="L3270" s="223"/>
      <c r="M3270" s="223"/>
      <c r="N3270" s="223"/>
      <c r="O3270" s="231"/>
      <c r="P3270" s="231"/>
      <c r="Q3270" s="231"/>
      <c r="R3270" s="231"/>
      <c r="S3270" s="223"/>
      <c r="T3270" s="231"/>
      <c r="U3270" s="231"/>
      <c r="V3270" s="231"/>
      <c r="W3270" s="251" t="str">
        <f t="shared" si="51"/>
        <v/>
      </c>
    </row>
    <row r="3271" spans="1:23" ht="15" customHeight="1">
      <c r="A3271" s="223"/>
      <c r="B3271" s="223"/>
      <c r="C3271" s="224"/>
      <c r="D3271" s="223"/>
      <c r="E3271" s="223"/>
      <c r="F3271" s="223"/>
      <c r="G3271" s="223"/>
      <c r="H3271" s="223"/>
      <c r="I3271" s="223"/>
      <c r="J3271" s="225"/>
      <c r="K3271" s="223"/>
      <c r="L3271" s="223"/>
      <c r="M3271" s="223"/>
      <c r="N3271" s="223"/>
      <c r="O3271" s="231"/>
      <c r="P3271" s="231"/>
      <c r="Q3271" s="231"/>
      <c r="R3271" s="231"/>
      <c r="S3271" s="223"/>
      <c r="T3271" s="231"/>
      <c r="U3271" s="231"/>
      <c r="V3271" s="231"/>
      <c r="W3271" s="251" t="str">
        <f t="shared" si="51"/>
        <v/>
      </c>
    </row>
    <row r="3272" spans="1:23" ht="15" customHeight="1">
      <c r="A3272" s="223"/>
      <c r="B3272" s="223"/>
      <c r="C3272" s="224"/>
      <c r="D3272" s="223"/>
      <c r="E3272" s="223"/>
      <c r="F3272" s="223"/>
      <c r="G3272" s="223"/>
      <c r="H3272" s="223"/>
      <c r="I3272" s="223"/>
      <c r="J3272" s="225"/>
      <c r="K3272" s="223"/>
      <c r="L3272" s="223"/>
      <c r="M3272" s="223"/>
      <c r="N3272" s="223"/>
      <c r="O3272" s="231"/>
      <c r="P3272" s="231"/>
      <c r="Q3272" s="231"/>
      <c r="R3272" s="231"/>
      <c r="S3272" s="223"/>
      <c r="T3272" s="231"/>
      <c r="U3272" s="231"/>
      <c r="V3272" s="231"/>
      <c r="W3272" s="251" t="str">
        <f t="shared" si="51"/>
        <v/>
      </c>
    </row>
    <row r="3273" spans="1:23" ht="15" customHeight="1">
      <c r="A3273" s="223"/>
      <c r="B3273" s="223"/>
      <c r="C3273" s="224"/>
      <c r="D3273" s="223"/>
      <c r="E3273" s="223"/>
      <c r="F3273" s="223"/>
      <c r="G3273" s="223"/>
      <c r="H3273" s="223"/>
      <c r="I3273" s="223"/>
      <c r="J3273" s="225"/>
      <c r="K3273" s="223"/>
      <c r="L3273" s="223"/>
      <c r="M3273" s="223"/>
      <c r="N3273" s="223"/>
      <c r="O3273" s="231"/>
      <c r="P3273" s="231"/>
      <c r="Q3273" s="231"/>
      <c r="R3273" s="231"/>
      <c r="S3273" s="223"/>
      <c r="T3273" s="231"/>
      <c r="U3273" s="231"/>
      <c r="V3273" s="231"/>
      <c r="W3273" s="251" t="str">
        <f t="shared" si="51"/>
        <v/>
      </c>
    </row>
    <row r="3274" spans="1:23" ht="15" customHeight="1">
      <c r="A3274" s="223"/>
      <c r="B3274" s="223"/>
      <c r="C3274" s="224"/>
      <c r="D3274" s="223"/>
      <c r="E3274" s="223"/>
      <c r="F3274" s="223"/>
      <c r="G3274" s="223"/>
      <c r="H3274" s="223"/>
      <c r="I3274" s="223"/>
      <c r="J3274" s="225"/>
      <c r="K3274" s="223"/>
      <c r="L3274" s="223"/>
      <c r="M3274" s="223"/>
      <c r="N3274" s="223"/>
      <c r="O3274" s="231"/>
      <c r="P3274" s="231"/>
      <c r="Q3274" s="231"/>
      <c r="R3274" s="231"/>
      <c r="S3274" s="223"/>
      <c r="T3274" s="231"/>
      <c r="U3274" s="231"/>
      <c r="V3274" s="231"/>
      <c r="W3274" s="251" t="str">
        <f t="shared" si="51"/>
        <v/>
      </c>
    </row>
    <row r="3275" spans="1:23" ht="15" customHeight="1">
      <c r="A3275" s="223"/>
      <c r="B3275" s="223"/>
      <c r="C3275" s="224"/>
      <c r="D3275" s="223"/>
      <c r="E3275" s="223"/>
      <c r="F3275" s="223"/>
      <c r="G3275" s="223"/>
      <c r="H3275" s="223"/>
      <c r="I3275" s="223"/>
      <c r="J3275" s="225"/>
      <c r="K3275" s="223"/>
      <c r="L3275" s="223"/>
      <c r="M3275" s="223"/>
      <c r="N3275" s="223"/>
      <c r="O3275" s="231"/>
      <c r="P3275" s="231"/>
      <c r="Q3275" s="231"/>
      <c r="R3275" s="231"/>
      <c r="S3275" s="223"/>
      <c r="T3275" s="231"/>
      <c r="U3275" s="231"/>
      <c r="V3275" s="231"/>
      <c r="W3275" s="251" t="str">
        <f t="shared" si="51"/>
        <v/>
      </c>
    </row>
    <row r="3276" spans="1:23" ht="15" customHeight="1">
      <c r="A3276" s="223"/>
      <c r="B3276" s="223"/>
      <c r="C3276" s="224"/>
      <c r="D3276" s="223"/>
      <c r="E3276" s="223"/>
      <c r="F3276" s="223"/>
      <c r="G3276" s="223"/>
      <c r="H3276" s="223"/>
      <c r="I3276" s="223"/>
      <c r="J3276" s="225"/>
      <c r="K3276" s="223"/>
      <c r="L3276" s="223"/>
      <c r="M3276" s="223"/>
      <c r="N3276" s="223"/>
      <c r="O3276" s="231"/>
      <c r="P3276" s="231"/>
      <c r="Q3276" s="231"/>
      <c r="R3276" s="231"/>
      <c r="S3276" s="223"/>
      <c r="T3276" s="231"/>
      <c r="U3276" s="231"/>
      <c r="V3276" s="231"/>
      <c r="W3276" s="251" t="str">
        <f t="shared" si="51"/>
        <v/>
      </c>
    </row>
    <row r="3277" spans="1:23" ht="15" customHeight="1">
      <c r="A3277" s="223"/>
      <c r="B3277" s="223"/>
      <c r="C3277" s="224"/>
      <c r="D3277" s="223"/>
      <c r="E3277" s="223"/>
      <c r="F3277" s="223"/>
      <c r="G3277" s="223"/>
      <c r="H3277" s="223"/>
      <c r="I3277" s="223"/>
      <c r="J3277" s="225"/>
      <c r="K3277" s="223"/>
      <c r="L3277" s="223"/>
      <c r="M3277" s="223"/>
      <c r="N3277" s="223"/>
      <c r="O3277" s="231"/>
      <c r="P3277" s="231"/>
      <c r="Q3277" s="231"/>
      <c r="R3277" s="231"/>
      <c r="S3277" s="223"/>
      <c r="T3277" s="231"/>
      <c r="U3277" s="231"/>
      <c r="V3277" s="231"/>
      <c r="W3277" s="251" t="str">
        <f t="shared" si="51"/>
        <v/>
      </c>
    </row>
    <row r="3278" spans="1:23" ht="15" customHeight="1">
      <c r="A3278" s="223"/>
      <c r="B3278" s="223"/>
      <c r="C3278" s="224"/>
      <c r="D3278" s="223"/>
      <c r="E3278" s="223"/>
      <c r="F3278" s="223"/>
      <c r="G3278" s="223"/>
      <c r="H3278" s="223"/>
      <c r="I3278" s="223"/>
      <c r="J3278" s="225"/>
      <c r="K3278" s="223"/>
      <c r="L3278" s="223"/>
      <c r="M3278" s="223"/>
      <c r="N3278" s="223"/>
      <c r="O3278" s="231"/>
      <c r="P3278" s="231"/>
      <c r="Q3278" s="231"/>
      <c r="R3278" s="231"/>
      <c r="S3278" s="223"/>
      <c r="T3278" s="231"/>
      <c r="U3278" s="231"/>
      <c r="V3278" s="231"/>
      <c r="W3278" s="251" t="str">
        <f t="shared" si="51"/>
        <v/>
      </c>
    </row>
    <row r="3279" spans="1:23" ht="15" customHeight="1">
      <c r="A3279" s="223"/>
      <c r="B3279" s="223"/>
      <c r="C3279" s="224"/>
      <c r="D3279" s="223"/>
      <c r="E3279" s="223"/>
      <c r="F3279" s="223"/>
      <c r="G3279" s="223"/>
      <c r="H3279" s="223"/>
      <c r="I3279" s="223"/>
      <c r="J3279" s="225"/>
      <c r="K3279" s="223"/>
      <c r="L3279" s="223"/>
      <c r="M3279" s="223"/>
      <c r="N3279" s="223"/>
      <c r="O3279" s="231"/>
      <c r="P3279" s="231"/>
      <c r="Q3279" s="231"/>
      <c r="R3279" s="231"/>
      <c r="S3279" s="223"/>
      <c r="T3279" s="231"/>
      <c r="U3279" s="231"/>
      <c r="V3279" s="231"/>
      <c r="W3279" s="251" t="str">
        <f t="shared" si="51"/>
        <v/>
      </c>
    </row>
    <row r="3280" spans="1:23" ht="15" customHeight="1">
      <c r="A3280" s="223"/>
      <c r="B3280" s="223"/>
      <c r="C3280" s="224"/>
      <c r="D3280" s="223"/>
      <c r="E3280" s="223"/>
      <c r="F3280" s="223"/>
      <c r="G3280" s="223"/>
      <c r="H3280" s="223"/>
      <c r="I3280" s="223"/>
      <c r="J3280" s="225"/>
      <c r="K3280" s="223"/>
      <c r="L3280" s="223"/>
      <c r="M3280" s="223"/>
      <c r="N3280" s="223"/>
      <c r="O3280" s="231"/>
      <c r="P3280" s="231"/>
      <c r="Q3280" s="231"/>
      <c r="R3280" s="231"/>
      <c r="S3280" s="223"/>
      <c r="T3280" s="231"/>
      <c r="U3280" s="231"/>
      <c r="V3280" s="231"/>
      <c r="W3280" s="251" t="str">
        <f t="shared" si="51"/>
        <v/>
      </c>
    </row>
    <row r="3281" spans="1:23" ht="15" customHeight="1">
      <c r="A3281" s="223"/>
      <c r="B3281" s="223"/>
      <c r="C3281" s="224"/>
      <c r="D3281" s="223"/>
      <c r="E3281" s="223"/>
      <c r="F3281" s="223"/>
      <c r="G3281" s="223"/>
      <c r="H3281" s="223"/>
      <c r="I3281" s="223"/>
      <c r="J3281" s="225"/>
      <c r="K3281" s="223"/>
      <c r="L3281" s="223"/>
      <c r="M3281" s="223"/>
      <c r="N3281" s="223"/>
      <c r="O3281" s="231"/>
      <c r="P3281" s="231"/>
      <c r="Q3281" s="231"/>
      <c r="R3281" s="231"/>
      <c r="S3281" s="223"/>
      <c r="T3281" s="231"/>
      <c r="U3281" s="231"/>
      <c r="V3281" s="231"/>
      <c r="W3281" s="251" t="str">
        <f t="shared" si="51"/>
        <v/>
      </c>
    </row>
    <row r="3282" spans="1:23" ht="15" customHeight="1">
      <c r="A3282" s="223"/>
      <c r="B3282" s="223"/>
      <c r="C3282" s="224"/>
      <c r="D3282" s="223"/>
      <c r="E3282" s="223"/>
      <c r="F3282" s="223"/>
      <c r="G3282" s="223"/>
      <c r="H3282" s="223"/>
      <c r="I3282" s="223"/>
      <c r="J3282" s="225"/>
      <c r="K3282" s="223"/>
      <c r="L3282" s="223"/>
      <c r="M3282" s="223"/>
      <c r="N3282" s="223"/>
      <c r="O3282" s="231"/>
      <c r="P3282" s="231"/>
      <c r="Q3282" s="231"/>
      <c r="R3282" s="231"/>
      <c r="S3282" s="223"/>
      <c r="T3282" s="231"/>
      <c r="U3282" s="231"/>
      <c r="V3282" s="231"/>
      <c r="W3282" s="251" t="str">
        <f t="shared" si="51"/>
        <v/>
      </c>
    </row>
    <row r="3283" spans="1:23" ht="15" customHeight="1">
      <c r="A3283" s="223"/>
      <c r="B3283" s="223"/>
      <c r="C3283" s="224"/>
      <c r="D3283" s="223"/>
      <c r="E3283" s="223"/>
      <c r="F3283" s="223"/>
      <c r="G3283" s="223"/>
      <c r="H3283" s="223"/>
      <c r="I3283" s="223"/>
      <c r="J3283" s="225"/>
      <c r="K3283" s="223"/>
      <c r="L3283" s="223"/>
      <c r="M3283" s="223"/>
      <c r="N3283" s="223"/>
      <c r="O3283" s="231"/>
      <c r="P3283" s="231"/>
      <c r="Q3283" s="231"/>
      <c r="R3283" s="231"/>
      <c r="S3283" s="223"/>
      <c r="T3283" s="231"/>
      <c r="U3283" s="231"/>
      <c r="V3283" s="231"/>
      <c r="W3283" s="251" t="str">
        <f t="shared" si="51"/>
        <v/>
      </c>
    </row>
    <row r="3284" spans="1:23" ht="15" customHeight="1">
      <c r="A3284" s="223"/>
      <c r="B3284" s="223"/>
      <c r="C3284" s="224"/>
      <c r="D3284" s="223"/>
      <c r="E3284" s="223"/>
      <c r="F3284" s="223"/>
      <c r="G3284" s="223"/>
      <c r="H3284" s="223"/>
      <c r="I3284" s="223"/>
      <c r="J3284" s="225"/>
      <c r="K3284" s="223"/>
      <c r="L3284" s="223"/>
      <c r="M3284" s="223"/>
      <c r="N3284" s="223"/>
      <c r="O3284" s="231"/>
      <c r="P3284" s="231"/>
      <c r="Q3284" s="231"/>
      <c r="R3284" s="231"/>
      <c r="S3284" s="223"/>
      <c r="T3284" s="231"/>
      <c r="U3284" s="231"/>
      <c r="V3284" s="231"/>
      <c r="W3284" s="251" t="str">
        <f t="shared" si="51"/>
        <v/>
      </c>
    </row>
    <row r="3285" spans="1:23" ht="15" customHeight="1">
      <c r="A3285" s="223"/>
      <c r="B3285" s="223"/>
      <c r="C3285" s="224"/>
      <c r="D3285" s="223"/>
      <c r="E3285" s="223"/>
      <c r="F3285" s="223"/>
      <c r="G3285" s="223"/>
      <c r="H3285" s="223"/>
      <c r="I3285" s="223"/>
      <c r="J3285" s="225"/>
      <c r="K3285" s="223"/>
      <c r="L3285" s="223"/>
      <c r="M3285" s="223"/>
      <c r="N3285" s="223"/>
      <c r="O3285" s="231"/>
      <c r="P3285" s="231"/>
      <c r="Q3285" s="231"/>
      <c r="R3285" s="231"/>
      <c r="S3285" s="223"/>
      <c r="T3285" s="231"/>
      <c r="U3285" s="231"/>
      <c r="V3285" s="231"/>
      <c r="W3285" s="251" t="str">
        <f t="shared" si="51"/>
        <v/>
      </c>
    </row>
    <row r="3286" spans="1:23" ht="15" customHeight="1">
      <c r="A3286" s="223"/>
      <c r="B3286" s="223"/>
      <c r="C3286" s="224"/>
      <c r="D3286" s="223"/>
      <c r="E3286" s="223"/>
      <c r="F3286" s="223"/>
      <c r="G3286" s="223"/>
      <c r="H3286" s="223"/>
      <c r="I3286" s="223"/>
      <c r="J3286" s="225"/>
      <c r="K3286" s="223"/>
      <c r="L3286" s="223"/>
      <c r="M3286" s="223"/>
      <c r="N3286" s="223"/>
      <c r="O3286" s="231"/>
      <c r="P3286" s="231"/>
      <c r="Q3286" s="231"/>
      <c r="R3286" s="231"/>
      <c r="S3286" s="223"/>
      <c r="T3286" s="231"/>
      <c r="U3286" s="231"/>
      <c r="V3286" s="231"/>
      <c r="W3286" s="251" t="str">
        <f t="shared" si="51"/>
        <v/>
      </c>
    </row>
    <row r="3287" spans="1:23" ht="15" customHeight="1">
      <c r="A3287" s="223"/>
      <c r="B3287" s="223"/>
      <c r="C3287" s="224"/>
      <c r="D3287" s="223"/>
      <c r="E3287" s="223"/>
      <c r="F3287" s="223"/>
      <c r="G3287" s="223"/>
      <c r="H3287" s="223"/>
      <c r="I3287" s="223"/>
      <c r="J3287" s="225"/>
      <c r="K3287" s="223"/>
      <c r="L3287" s="223"/>
      <c r="M3287" s="223"/>
      <c r="N3287" s="223"/>
      <c r="O3287" s="231"/>
      <c r="P3287" s="231"/>
      <c r="Q3287" s="231"/>
      <c r="R3287" s="231"/>
      <c r="S3287" s="223"/>
      <c r="T3287" s="231"/>
      <c r="U3287" s="231"/>
      <c r="V3287" s="231"/>
      <c r="W3287" s="251" t="str">
        <f t="shared" si="51"/>
        <v/>
      </c>
    </row>
    <row r="3288" spans="1:23" ht="15" customHeight="1">
      <c r="A3288" s="223"/>
      <c r="B3288" s="223"/>
      <c r="C3288" s="224"/>
      <c r="D3288" s="223"/>
      <c r="E3288" s="223"/>
      <c r="F3288" s="223"/>
      <c r="G3288" s="223"/>
      <c r="H3288" s="223"/>
      <c r="I3288" s="223"/>
      <c r="J3288" s="225"/>
      <c r="K3288" s="223"/>
      <c r="L3288" s="223"/>
      <c r="M3288" s="223"/>
      <c r="N3288" s="223"/>
      <c r="O3288" s="231"/>
      <c r="P3288" s="231"/>
      <c r="Q3288" s="231"/>
      <c r="R3288" s="231"/>
      <c r="S3288" s="223"/>
      <c r="T3288" s="231"/>
      <c r="U3288" s="231"/>
      <c r="V3288" s="231"/>
      <c r="W3288" s="251" t="str">
        <f t="shared" si="51"/>
        <v/>
      </c>
    </row>
    <row r="3289" spans="1:23" ht="15" customHeight="1">
      <c r="A3289" s="223"/>
      <c r="B3289" s="223"/>
      <c r="C3289" s="224"/>
      <c r="D3289" s="223"/>
      <c r="E3289" s="223"/>
      <c r="F3289" s="223"/>
      <c r="G3289" s="223"/>
      <c r="H3289" s="223"/>
      <c r="I3289" s="223"/>
      <c r="J3289" s="225"/>
      <c r="K3289" s="223"/>
      <c r="L3289" s="223"/>
      <c r="M3289" s="223"/>
      <c r="N3289" s="223"/>
      <c r="O3289" s="231"/>
      <c r="P3289" s="231"/>
      <c r="Q3289" s="231"/>
      <c r="R3289" s="231"/>
      <c r="S3289" s="223"/>
      <c r="T3289" s="231"/>
      <c r="U3289" s="231"/>
      <c r="V3289" s="231"/>
      <c r="W3289" s="251" t="str">
        <f t="shared" si="51"/>
        <v/>
      </c>
    </row>
    <row r="3290" spans="1:23" ht="15" customHeight="1">
      <c r="A3290" s="223"/>
      <c r="B3290" s="223"/>
      <c r="C3290" s="224"/>
      <c r="D3290" s="223"/>
      <c r="E3290" s="223"/>
      <c r="F3290" s="223"/>
      <c r="G3290" s="223"/>
      <c r="H3290" s="223"/>
      <c r="I3290" s="223"/>
      <c r="J3290" s="225"/>
      <c r="K3290" s="223"/>
      <c r="L3290" s="223"/>
      <c r="M3290" s="223"/>
      <c r="N3290" s="223"/>
      <c r="O3290" s="231"/>
      <c r="P3290" s="231"/>
      <c r="Q3290" s="231"/>
      <c r="R3290" s="231"/>
      <c r="S3290" s="223"/>
      <c r="T3290" s="231"/>
      <c r="U3290" s="231"/>
      <c r="V3290" s="231"/>
      <c r="W3290" s="251" t="str">
        <f t="shared" si="51"/>
        <v/>
      </c>
    </row>
    <row r="3291" spans="1:23" ht="15" customHeight="1">
      <c r="A3291" s="223"/>
      <c r="B3291" s="223"/>
      <c r="C3291" s="224"/>
      <c r="D3291" s="223"/>
      <c r="E3291" s="223"/>
      <c r="F3291" s="223"/>
      <c r="G3291" s="223"/>
      <c r="H3291" s="223"/>
      <c r="I3291" s="223"/>
      <c r="J3291" s="225"/>
      <c r="K3291" s="223"/>
      <c r="L3291" s="223"/>
      <c r="M3291" s="223"/>
      <c r="N3291" s="223"/>
      <c r="O3291" s="231"/>
      <c r="P3291" s="231"/>
      <c r="Q3291" s="231"/>
      <c r="R3291" s="231"/>
      <c r="S3291" s="223"/>
      <c r="T3291" s="231"/>
      <c r="U3291" s="231"/>
      <c r="V3291" s="231"/>
      <c r="W3291" s="251" t="str">
        <f t="shared" si="51"/>
        <v/>
      </c>
    </row>
    <row r="3292" spans="1:23" ht="15" customHeight="1">
      <c r="A3292" s="223"/>
      <c r="B3292" s="223"/>
      <c r="C3292" s="224"/>
      <c r="D3292" s="223"/>
      <c r="E3292" s="223"/>
      <c r="F3292" s="223"/>
      <c r="G3292" s="223"/>
      <c r="H3292" s="223"/>
      <c r="I3292" s="223"/>
      <c r="J3292" s="225"/>
      <c r="K3292" s="223"/>
      <c r="L3292" s="223"/>
      <c r="M3292" s="223"/>
      <c r="N3292" s="223"/>
      <c r="O3292" s="231"/>
      <c r="P3292" s="231"/>
      <c r="Q3292" s="231"/>
      <c r="R3292" s="231"/>
      <c r="S3292" s="223"/>
      <c r="T3292" s="231"/>
      <c r="U3292" s="231"/>
      <c r="V3292" s="231"/>
      <c r="W3292" s="251" t="str">
        <f t="shared" si="51"/>
        <v/>
      </c>
    </row>
    <row r="3293" spans="1:23" ht="15" customHeight="1">
      <c r="A3293" s="223"/>
      <c r="B3293" s="223"/>
      <c r="C3293" s="224"/>
      <c r="D3293" s="223"/>
      <c r="E3293" s="223"/>
      <c r="F3293" s="223"/>
      <c r="G3293" s="223"/>
      <c r="H3293" s="223"/>
      <c r="I3293" s="223"/>
      <c r="J3293" s="225"/>
      <c r="K3293" s="223"/>
      <c r="L3293" s="223"/>
      <c r="M3293" s="223"/>
      <c r="N3293" s="223"/>
      <c r="O3293" s="231"/>
      <c r="P3293" s="231"/>
      <c r="Q3293" s="231"/>
      <c r="R3293" s="231"/>
      <c r="S3293" s="223"/>
      <c r="T3293" s="231"/>
      <c r="U3293" s="231"/>
      <c r="V3293" s="231"/>
      <c r="W3293" s="251" t="str">
        <f t="shared" si="51"/>
        <v/>
      </c>
    </row>
    <row r="3294" spans="1:23" ht="15" customHeight="1">
      <c r="A3294" s="223"/>
      <c r="B3294" s="223"/>
      <c r="C3294" s="224"/>
      <c r="D3294" s="223"/>
      <c r="E3294" s="223"/>
      <c r="F3294" s="223"/>
      <c r="G3294" s="223"/>
      <c r="H3294" s="223"/>
      <c r="I3294" s="223"/>
      <c r="J3294" s="225"/>
      <c r="K3294" s="223"/>
      <c r="L3294" s="223"/>
      <c r="M3294" s="223"/>
      <c r="N3294" s="223"/>
      <c r="O3294" s="231"/>
      <c r="P3294" s="231"/>
      <c r="Q3294" s="231"/>
      <c r="R3294" s="231"/>
      <c r="S3294" s="223"/>
      <c r="T3294" s="231"/>
      <c r="U3294" s="231"/>
      <c r="V3294" s="231"/>
      <c r="W3294" s="251" t="str">
        <f t="shared" si="51"/>
        <v/>
      </c>
    </row>
    <row r="3295" spans="1:23" ht="15" customHeight="1">
      <c r="A3295" s="223"/>
      <c r="B3295" s="223"/>
      <c r="C3295" s="224"/>
      <c r="D3295" s="223"/>
      <c r="E3295" s="223"/>
      <c r="F3295" s="223"/>
      <c r="G3295" s="223"/>
      <c r="H3295" s="223"/>
      <c r="I3295" s="223"/>
      <c r="J3295" s="225"/>
      <c r="K3295" s="223"/>
      <c r="L3295" s="223"/>
      <c r="M3295" s="223"/>
      <c r="N3295" s="223"/>
      <c r="O3295" s="231"/>
      <c r="P3295" s="231"/>
      <c r="Q3295" s="231"/>
      <c r="R3295" s="231"/>
      <c r="S3295" s="223"/>
      <c r="T3295" s="231"/>
      <c r="U3295" s="231"/>
      <c r="V3295" s="231"/>
      <c r="W3295" s="251" t="str">
        <f t="shared" si="51"/>
        <v/>
      </c>
    </row>
    <row r="3296" spans="1:23" ht="15" customHeight="1">
      <c r="A3296" s="223"/>
      <c r="B3296" s="223"/>
      <c r="C3296" s="224"/>
      <c r="D3296" s="223"/>
      <c r="E3296" s="223"/>
      <c r="F3296" s="223"/>
      <c r="G3296" s="223"/>
      <c r="H3296" s="223"/>
      <c r="I3296" s="223"/>
      <c r="J3296" s="225"/>
      <c r="K3296" s="223"/>
      <c r="L3296" s="223"/>
      <c r="M3296" s="223"/>
      <c r="N3296" s="223"/>
      <c r="O3296" s="231"/>
      <c r="P3296" s="231"/>
      <c r="Q3296" s="231"/>
      <c r="R3296" s="231"/>
      <c r="S3296" s="223"/>
      <c r="T3296" s="231"/>
      <c r="U3296" s="231"/>
      <c r="V3296" s="231"/>
      <c r="W3296" s="251" t="str">
        <f t="shared" si="51"/>
        <v/>
      </c>
    </row>
    <row r="3297" spans="1:23" ht="15" customHeight="1">
      <c r="A3297" s="223"/>
      <c r="B3297" s="223"/>
      <c r="C3297" s="224"/>
      <c r="D3297" s="223"/>
      <c r="E3297" s="223"/>
      <c r="F3297" s="223"/>
      <c r="G3297" s="223"/>
      <c r="H3297" s="223"/>
      <c r="I3297" s="223"/>
      <c r="J3297" s="225"/>
      <c r="K3297" s="223"/>
      <c r="L3297" s="223"/>
      <c r="M3297" s="223"/>
      <c r="N3297" s="223"/>
      <c r="O3297" s="231"/>
      <c r="P3297" s="231"/>
      <c r="Q3297" s="231"/>
      <c r="R3297" s="231"/>
      <c r="S3297" s="223"/>
      <c r="T3297" s="231"/>
      <c r="U3297" s="231"/>
      <c r="V3297" s="231"/>
      <c r="W3297" s="251" t="str">
        <f t="shared" si="51"/>
        <v/>
      </c>
    </row>
    <row r="3298" spans="1:23" ht="15" customHeight="1">
      <c r="A3298" s="223"/>
      <c r="B3298" s="223"/>
      <c r="C3298" s="224"/>
      <c r="D3298" s="223"/>
      <c r="E3298" s="223"/>
      <c r="F3298" s="223"/>
      <c r="G3298" s="223"/>
      <c r="H3298" s="223"/>
      <c r="I3298" s="223"/>
      <c r="J3298" s="225"/>
      <c r="K3298" s="223"/>
      <c r="L3298" s="223"/>
      <c r="M3298" s="223"/>
      <c r="N3298" s="223"/>
      <c r="O3298" s="231"/>
      <c r="P3298" s="231"/>
      <c r="Q3298" s="231"/>
      <c r="R3298" s="231"/>
      <c r="S3298" s="223"/>
      <c r="T3298" s="231"/>
      <c r="U3298" s="231"/>
      <c r="V3298" s="231"/>
      <c r="W3298" s="251" t="str">
        <f t="shared" si="51"/>
        <v/>
      </c>
    </row>
    <row r="3299" spans="1:23" ht="15" customHeight="1">
      <c r="A3299" s="223"/>
      <c r="B3299" s="223"/>
      <c r="C3299" s="224"/>
      <c r="D3299" s="223"/>
      <c r="E3299" s="223"/>
      <c r="F3299" s="223"/>
      <c r="G3299" s="223"/>
      <c r="H3299" s="223"/>
      <c r="I3299" s="223"/>
      <c r="J3299" s="225"/>
      <c r="K3299" s="223"/>
      <c r="L3299" s="223"/>
      <c r="M3299" s="223"/>
      <c r="N3299" s="223"/>
      <c r="O3299" s="231"/>
      <c r="P3299" s="231"/>
      <c r="Q3299" s="231"/>
      <c r="R3299" s="231"/>
      <c r="S3299" s="223"/>
      <c r="T3299" s="231"/>
      <c r="U3299" s="231"/>
      <c r="V3299" s="231"/>
      <c r="W3299" s="251" t="str">
        <f t="shared" si="51"/>
        <v/>
      </c>
    </row>
    <row r="3300" spans="1:23" ht="15" customHeight="1">
      <c r="A3300" s="223"/>
      <c r="B3300" s="223"/>
      <c r="C3300" s="224"/>
      <c r="D3300" s="223"/>
      <c r="E3300" s="223"/>
      <c r="F3300" s="223"/>
      <c r="G3300" s="223"/>
      <c r="H3300" s="223"/>
      <c r="I3300" s="223"/>
      <c r="J3300" s="225"/>
      <c r="K3300" s="223"/>
      <c r="L3300" s="223"/>
      <c r="M3300" s="223"/>
      <c r="N3300" s="223"/>
      <c r="O3300" s="231"/>
      <c r="P3300" s="231"/>
      <c r="Q3300" s="231"/>
      <c r="R3300" s="231"/>
      <c r="S3300" s="223"/>
      <c r="T3300" s="231"/>
      <c r="U3300" s="231"/>
      <c r="V3300" s="231"/>
      <c r="W3300" s="251" t="str">
        <f t="shared" si="51"/>
        <v/>
      </c>
    </row>
    <row r="3301" spans="1:23" ht="15" customHeight="1">
      <c r="A3301" s="223"/>
      <c r="B3301" s="223"/>
      <c r="C3301" s="224"/>
      <c r="D3301" s="223"/>
      <c r="E3301" s="223"/>
      <c r="F3301" s="223"/>
      <c r="G3301" s="223"/>
      <c r="H3301" s="223"/>
      <c r="I3301" s="223"/>
      <c r="J3301" s="225"/>
      <c r="K3301" s="223"/>
      <c r="L3301" s="223"/>
      <c r="M3301" s="223"/>
      <c r="N3301" s="223"/>
      <c r="O3301" s="231"/>
      <c r="P3301" s="231"/>
      <c r="Q3301" s="231"/>
      <c r="R3301" s="231"/>
      <c r="S3301" s="223"/>
      <c r="T3301" s="231"/>
      <c r="U3301" s="231"/>
      <c r="V3301" s="231"/>
      <c r="W3301" s="251" t="str">
        <f t="shared" si="51"/>
        <v/>
      </c>
    </row>
    <row r="3302" spans="1:23" ht="15" customHeight="1">
      <c r="A3302" s="223"/>
      <c r="B3302" s="223"/>
      <c r="C3302" s="224"/>
      <c r="D3302" s="223"/>
      <c r="E3302" s="223"/>
      <c r="F3302" s="223"/>
      <c r="G3302" s="223"/>
      <c r="H3302" s="223"/>
      <c r="I3302" s="223"/>
      <c r="J3302" s="225"/>
      <c r="K3302" s="223"/>
      <c r="L3302" s="223"/>
      <c r="M3302" s="223"/>
      <c r="N3302" s="223"/>
      <c r="O3302" s="231"/>
      <c r="P3302" s="231"/>
      <c r="Q3302" s="231"/>
      <c r="R3302" s="231"/>
      <c r="S3302" s="223"/>
      <c r="T3302" s="231"/>
      <c r="U3302" s="231"/>
      <c r="V3302" s="231"/>
      <c r="W3302" s="251" t="str">
        <f t="shared" si="51"/>
        <v/>
      </c>
    </row>
    <row r="3303" spans="1:23" ht="15" customHeight="1">
      <c r="A3303" s="223"/>
      <c r="B3303" s="223"/>
      <c r="C3303" s="224"/>
      <c r="D3303" s="223"/>
      <c r="E3303" s="223"/>
      <c r="F3303" s="223"/>
      <c r="G3303" s="223"/>
      <c r="H3303" s="223"/>
      <c r="I3303" s="223"/>
      <c r="J3303" s="225"/>
      <c r="K3303" s="223"/>
      <c r="L3303" s="223"/>
      <c r="M3303" s="223"/>
      <c r="N3303" s="223"/>
      <c r="O3303" s="231"/>
      <c r="P3303" s="231"/>
      <c r="Q3303" s="231"/>
      <c r="R3303" s="231"/>
      <c r="S3303" s="223"/>
      <c r="T3303" s="231"/>
      <c r="U3303" s="231"/>
      <c r="V3303" s="231"/>
      <c r="W3303" s="251" t="str">
        <f t="shared" si="51"/>
        <v/>
      </c>
    </row>
    <row r="3304" spans="1:23" ht="15" customHeight="1">
      <c r="A3304" s="223"/>
      <c r="B3304" s="223"/>
      <c r="C3304" s="224"/>
      <c r="D3304" s="223"/>
      <c r="E3304" s="223"/>
      <c r="F3304" s="223"/>
      <c r="G3304" s="223"/>
      <c r="H3304" s="223"/>
      <c r="I3304" s="223"/>
      <c r="J3304" s="225"/>
      <c r="K3304" s="223"/>
      <c r="L3304" s="223"/>
      <c r="M3304" s="223"/>
      <c r="N3304" s="223"/>
      <c r="O3304" s="231"/>
      <c r="P3304" s="231"/>
      <c r="Q3304" s="231"/>
      <c r="R3304" s="231"/>
      <c r="S3304" s="223"/>
      <c r="T3304" s="231"/>
      <c r="U3304" s="231"/>
      <c r="V3304" s="231"/>
      <c r="W3304" s="251" t="str">
        <f t="shared" si="51"/>
        <v/>
      </c>
    </row>
    <row r="3305" spans="1:23" ht="15" customHeight="1">
      <c r="A3305" s="223"/>
      <c r="B3305" s="223"/>
      <c r="C3305" s="224"/>
      <c r="D3305" s="223"/>
      <c r="E3305" s="223"/>
      <c r="F3305" s="223"/>
      <c r="G3305" s="223"/>
      <c r="H3305" s="223"/>
      <c r="I3305" s="223"/>
      <c r="J3305" s="225"/>
      <c r="K3305" s="223"/>
      <c r="L3305" s="223"/>
      <c r="M3305" s="223"/>
      <c r="N3305" s="223"/>
      <c r="O3305" s="231"/>
      <c r="P3305" s="231"/>
      <c r="Q3305" s="231"/>
      <c r="R3305" s="231"/>
      <c r="S3305" s="223"/>
      <c r="T3305" s="231"/>
      <c r="U3305" s="231"/>
      <c r="V3305" s="231"/>
      <c r="W3305" s="251" t="str">
        <f t="shared" si="51"/>
        <v/>
      </c>
    </row>
    <row r="3306" spans="1:23" ht="15" customHeight="1">
      <c r="A3306" s="223"/>
      <c r="B3306" s="223"/>
      <c r="C3306" s="224"/>
      <c r="D3306" s="223"/>
      <c r="E3306" s="223"/>
      <c r="F3306" s="223"/>
      <c r="G3306" s="223"/>
      <c r="H3306" s="223"/>
      <c r="I3306" s="223"/>
      <c r="J3306" s="225"/>
      <c r="K3306" s="223"/>
      <c r="L3306" s="223"/>
      <c r="M3306" s="223"/>
      <c r="N3306" s="223"/>
      <c r="O3306" s="231"/>
      <c r="P3306" s="231"/>
      <c r="Q3306" s="231"/>
      <c r="R3306" s="231"/>
      <c r="S3306" s="223"/>
      <c r="T3306" s="231"/>
      <c r="U3306" s="231"/>
      <c r="V3306" s="231"/>
      <c r="W3306" s="251" t="str">
        <f t="shared" si="51"/>
        <v/>
      </c>
    </row>
    <row r="3307" spans="1:23" ht="15" customHeight="1">
      <c r="A3307" s="223"/>
      <c r="B3307" s="223"/>
      <c r="C3307" s="224"/>
      <c r="D3307" s="223"/>
      <c r="E3307" s="223"/>
      <c r="F3307" s="223"/>
      <c r="G3307" s="223"/>
      <c r="H3307" s="223"/>
      <c r="I3307" s="223"/>
      <c r="J3307" s="225"/>
      <c r="K3307" s="223"/>
      <c r="L3307" s="223"/>
      <c r="M3307" s="223"/>
      <c r="N3307" s="223"/>
      <c r="O3307" s="231"/>
      <c r="P3307" s="231"/>
      <c r="Q3307" s="231"/>
      <c r="R3307" s="231"/>
      <c r="S3307" s="223"/>
      <c r="T3307" s="231"/>
      <c r="U3307" s="231"/>
      <c r="V3307" s="231"/>
      <c r="W3307" s="251" t="str">
        <f t="shared" si="51"/>
        <v/>
      </c>
    </row>
    <row r="3308" spans="1:23" ht="15" customHeight="1">
      <c r="A3308" s="223"/>
      <c r="B3308" s="223"/>
      <c r="C3308" s="224"/>
      <c r="D3308" s="223"/>
      <c r="E3308" s="223"/>
      <c r="F3308" s="223"/>
      <c r="G3308" s="223"/>
      <c r="H3308" s="223"/>
      <c r="I3308" s="223"/>
      <c r="J3308" s="225"/>
      <c r="K3308" s="223"/>
      <c r="L3308" s="223"/>
      <c r="M3308" s="223"/>
      <c r="N3308" s="223"/>
      <c r="O3308" s="231"/>
      <c r="P3308" s="231"/>
      <c r="Q3308" s="231"/>
      <c r="R3308" s="231"/>
      <c r="S3308" s="223"/>
      <c r="T3308" s="231"/>
      <c r="U3308" s="231"/>
      <c r="V3308" s="231"/>
      <c r="W3308" s="251" t="str">
        <f t="shared" si="51"/>
        <v/>
      </c>
    </row>
    <row r="3309" spans="1:23" ht="15" customHeight="1">
      <c r="A3309" s="223"/>
      <c r="B3309" s="223"/>
      <c r="C3309" s="224"/>
      <c r="D3309" s="223"/>
      <c r="E3309" s="223"/>
      <c r="F3309" s="223"/>
      <c r="G3309" s="223"/>
      <c r="H3309" s="223"/>
      <c r="I3309" s="223"/>
      <c r="J3309" s="225"/>
      <c r="K3309" s="223"/>
      <c r="L3309" s="223"/>
      <c r="M3309" s="223"/>
      <c r="N3309" s="223"/>
      <c r="O3309" s="231"/>
      <c r="P3309" s="231"/>
      <c r="Q3309" s="231"/>
      <c r="R3309" s="231"/>
      <c r="S3309" s="223"/>
      <c r="T3309" s="231"/>
      <c r="U3309" s="231"/>
      <c r="V3309" s="231"/>
      <c r="W3309" s="251" t="str">
        <f t="shared" si="51"/>
        <v/>
      </c>
    </row>
    <row r="3310" spans="1:23" ht="15" customHeight="1">
      <c r="A3310" s="223"/>
      <c r="B3310" s="223"/>
      <c r="C3310" s="224"/>
      <c r="D3310" s="223"/>
      <c r="E3310" s="223"/>
      <c r="F3310" s="223"/>
      <c r="G3310" s="223"/>
      <c r="H3310" s="223"/>
      <c r="I3310" s="223"/>
      <c r="J3310" s="225"/>
      <c r="K3310" s="223"/>
      <c r="L3310" s="223"/>
      <c r="M3310" s="223"/>
      <c r="N3310" s="223"/>
      <c r="O3310" s="231"/>
      <c r="P3310" s="231"/>
      <c r="Q3310" s="231"/>
      <c r="R3310" s="231"/>
      <c r="S3310" s="223"/>
      <c r="T3310" s="231"/>
      <c r="U3310" s="231"/>
      <c r="V3310" s="231"/>
      <c r="W3310" s="251" t="str">
        <f t="shared" si="51"/>
        <v/>
      </c>
    </row>
    <row r="3311" spans="1:23" ht="15" customHeight="1">
      <c r="A3311" s="223"/>
      <c r="B3311" s="223"/>
      <c r="C3311" s="224"/>
      <c r="D3311" s="223"/>
      <c r="E3311" s="223"/>
      <c r="F3311" s="223"/>
      <c r="G3311" s="223"/>
      <c r="H3311" s="223"/>
      <c r="I3311" s="223"/>
      <c r="J3311" s="225"/>
      <c r="K3311" s="223"/>
      <c r="L3311" s="223"/>
      <c r="M3311" s="223"/>
      <c r="N3311" s="223"/>
      <c r="O3311" s="231"/>
      <c r="P3311" s="231"/>
      <c r="Q3311" s="231"/>
      <c r="R3311" s="231"/>
      <c r="S3311" s="223"/>
      <c r="T3311" s="231"/>
      <c r="U3311" s="231"/>
      <c r="V3311" s="231"/>
      <c r="W3311" s="251" t="str">
        <f t="shared" si="51"/>
        <v/>
      </c>
    </row>
    <row r="3312" spans="1:23" ht="15" customHeight="1">
      <c r="A3312" s="223"/>
      <c r="B3312" s="223"/>
      <c r="C3312" s="224"/>
      <c r="D3312" s="223"/>
      <c r="E3312" s="223"/>
      <c r="F3312" s="223"/>
      <c r="G3312" s="223"/>
      <c r="H3312" s="223"/>
      <c r="I3312" s="223"/>
      <c r="J3312" s="225"/>
      <c r="K3312" s="223"/>
      <c r="L3312" s="223"/>
      <c r="M3312" s="223"/>
      <c r="N3312" s="223"/>
      <c r="O3312" s="231"/>
      <c r="P3312" s="231"/>
      <c r="Q3312" s="231"/>
      <c r="R3312" s="231"/>
      <c r="S3312" s="223"/>
      <c r="T3312" s="231"/>
      <c r="U3312" s="231"/>
      <c r="V3312" s="231"/>
      <c r="W3312" s="251" t="str">
        <f t="shared" si="51"/>
        <v/>
      </c>
    </row>
    <row r="3313" spans="1:23" ht="15" customHeight="1">
      <c r="A3313" s="223"/>
      <c r="B3313" s="223"/>
      <c r="C3313" s="224"/>
      <c r="D3313" s="223"/>
      <c r="E3313" s="223"/>
      <c r="F3313" s="223"/>
      <c r="G3313" s="223"/>
      <c r="H3313" s="223"/>
      <c r="I3313" s="223"/>
      <c r="J3313" s="225"/>
      <c r="K3313" s="223"/>
      <c r="L3313" s="223"/>
      <c r="M3313" s="223"/>
      <c r="N3313" s="223"/>
      <c r="O3313" s="231"/>
      <c r="P3313" s="231"/>
      <c r="Q3313" s="231"/>
      <c r="R3313" s="231"/>
      <c r="S3313" s="223"/>
      <c r="T3313" s="231"/>
      <c r="U3313" s="231"/>
      <c r="V3313" s="231"/>
      <c r="W3313" s="251" t="str">
        <f t="shared" si="51"/>
        <v/>
      </c>
    </row>
    <row r="3314" spans="1:23" ht="15" customHeight="1">
      <c r="A3314" s="223"/>
      <c r="B3314" s="223"/>
      <c r="C3314" s="224"/>
      <c r="D3314" s="223"/>
      <c r="E3314" s="223"/>
      <c r="F3314" s="223"/>
      <c r="G3314" s="223"/>
      <c r="H3314" s="223"/>
      <c r="I3314" s="223"/>
      <c r="J3314" s="225"/>
      <c r="K3314" s="223"/>
      <c r="L3314" s="223"/>
      <c r="M3314" s="223"/>
      <c r="N3314" s="223"/>
      <c r="O3314" s="231"/>
      <c r="P3314" s="231"/>
      <c r="Q3314" s="231"/>
      <c r="R3314" s="231"/>
      <c r="S3314" s="223"/>
      <c r="T3314" s="231"/>
      <c r="U3314" s="231"/>
      <c r="V3314" s="231"/>
      <c r="W3314" s="251" t="str">
        <f t="shared" si="51"/>
        <v/>
      </c>
    </row>
    <row r="3315" spans="1:23" ht="15" customHeight="1">
      <c r="A3315" s="223"/>
      <c r="B3315" s="223"/>
      <c r="C3315" s="224"/>
      <c r="D3315" s="223"/>
      <c r="E3315" s="223"/>
      <c r="F3315" s="223"/>
      <c r="G3315" s="223"/>
      <c r="H3315" s="223"/>
      <c r="I3315" s="223"/>
      <c r="J3315" s="225"/>
      <c r="K3315" s="223"/>
      <c r="L3315" s="223"/>
      <c r="M3315" s="223"/>
      <c r="N3315" s="223"/>
      <c r="O3315" s="231"/>
      <c r="P3315" s="231"/>
      <c r="Q3315" s="231"/>
      <c r="R3315" s="231"/>
      <c r="S3315" s="223"/>
      <c r="T3315" s="231"/>
      <c r="U3315" s="231"/>
      <c r="V3315" s="231"/>
      <c r="W3315" s="251" t="str">
        <f t="shared" si="51"/>
        <v/>
      </c>
    </row>
    <row r="3316" spans="1:23" ht="15" customHeight="1">
      <c r="A3316" s="223"/>
      <c r="B3316" s="223"/>
      <c r="C3316" s="224"/>
      <c r="D3316" s="223"/>
      <c r="E3316" s="223"/>
      <c r="F3316" s="223"/>
      <c r="G3316" s="223"/>
      <c r="H3316" s="223"/>
      <c r="I3316" s="223"/>
      <c r="J3316" s="225"/>
      <c r="K3316" s="223"/>
      <c r="L3316" s="223"/>
      <c r="M3316" s="223"/>
      <c r="N3316" s="223"/>
      <c r="O3316" s="231"/>
      <c r="P3316" s="231"/>
      <c r="Q3316" s="231"/>
      <c r="R3316" s="231"/>
      <c r="S3316" s="223"/>
      <c r="T3316" s="231"/>
      <c r="U3316" s="231"/>
      <c r="V3316" s="231"/>
      <c r="W3316" s="251" t="str">
        <f t="shared" si="51"/>
        <v/>
      </c>
    </row>
    <row r="3317" spans="1:23" ht="15" customHeight="1">
      <c r="A3317" s="223"/>
      <c r="B3317" s="223"/>
      <c r="C3317" s="224"/>
      <c r="D3317" s="223"/>
      <c r="E3317" s="223"/>
      <c r="F3317" s="223"/>
      <c r="G3317" s="223"/>
      <c r="H3317" s="223"/>
      <c r="I3317" s="223"/>
      <c r="J3317" s="225"/>
      <c r="K3317" s="223"/>
      <c r="L3317" s="223"/>
      <c r="M3317" s="223"/>
      <c r="N3317" s="223"/>
      <c r="O3317" s="231"/>
      <c r="P3317" s="231"/>
      <c r="Q3317" s="231"/>
      <c r="R3317" s="231"/>
      <c r="S3317" s="223"/>
      <c r="T3317" s="231"/>
      <c r="U3317" s="231"/>
      <c r="V3317" s="231"/>
      <c r="W3317" s="251" t="str">
        <f t="shared" si="51"/>
        <v/>
      </c>
    </row>
    <row r="3318" spans="1:23" ht="15" customHeight="1">
      <c r="A3318" s="223"/>
      <c r="B3318" s="223"/>
      <c r="C3318" s="224"/>
      <c r="D3318" s="223"/>
      <c r="E3318" s="223"/>
      <c r="F3318" s="223"/>
      <c r="G3318" s="223"/>
      <c r="H3318" s="223"/>
      <c r="I3318" s="223"/>
      <c r="J3318" s="225"/>
      <c r="K3318" s="223"/>
      <c r="L3318" s="223"/>
      <c r="M3318" s="223"/>
      <c r="N3318" s="223"/>
      <c r="O3318" s="231"/>
      <c r="P3318" s="231"/>
      <c r="Q3318" s="231"/>
      <c r="R3318" s="231"/>
      <c r="S3318" s="223"/>
      <c r="T3318" s="231"/>
      <c r="U3318" s="231"/>
      <c r="V3318" s="231"/>
      <c r="W3318" s="251" t="str">
        <f t="shared" si="51"/>
        <v/>
      </c>
    </row>
    <row r="3319" spans="1:23" ht="15" customHeight="1">
      <c r="A3319" s="223"/>
      <c r="B3319" s="223"/>
      <c r="C3319" s="224"/>
      <c r="D3319" s="223"/>
      <c r="E3319" s="223"/>
      <c r="F3319" s="223"/>
      <c r="G3319" s="223"/>
      <c r="H3319" s="223"/>
      <c r="I3319" s="223"/>
      <c r="J3319" s="225"/>
      <c r="K3319" s="223"/>
      <c r="L3319" s="223"/>
      <c r="M3319" s="223"/>
      <c r="N3319" s="223"/>
      <c r="O3319" s="231"/>
      <c r="P3319" s="231"/>
      <c r="Q3319" s="231"/>
      <c r="R3319" s="231"/>
      <c r="S3319" s="223"/>
      <c r="T3319" s="231"/>
      <c r="U3319" s="231"/>
      <c r="V3319" s="231"/>
      <c r="W3319" s="251" t="str">
        <f t="shared" si="51"/>
        <v/>
      </c>
    </row>
    <row r="3320" spans="1:23" ht="15" customHeight="1">
      <c r="A3320" s="223"/>
      <c r="B3320" s="223"/>
      <c r="C3320" s="224"/>
      <c r="D3320" s="223"/>
      <c r="E3320" s="223"/>
      <c r="F3320" s="223"/>
      <c r="G3320" s="223"/>
      <c r="H3320" s="223"/>
      <c r="I3320" s="223"/>
      <c r="J3320" s="225"/>
      <c r="K3320" s="223"/>
      <c r="L3320" s="223"/>
      <c r="M3320" s="223"/>
      <c r="N3320" s="223"/>
      <c r="O3320" s="231"/>
      <c r="P3320" s="231"/>
      <c r="Q3320" s="231"/>
      <c r="R3320" s="231"/>
      <c r="S3320" s="223"/>
      <c r="T3320" s="231"/>
      <c r="U3320" s="231"/>
      <c r="V3320" s="231"/>
      <c r="W3320" s="251" t="str">
        <f t="shared" si="51"/>
        <v/>
      </c>
    </row>
    <row r="3321" spans="1:23" ht="15" customHeight="1">
      <c r="A3321" s="223"/>
      <c r="B3321" s="223"/>
      <c r="C3321" s="224"/>
      <c r="D3321" s="223"/>
      <c r="E3321" s="223"/>
      <c r="F3321" s="223"/>
      <c r="G3321" s="223"/>
      <c r="H3321" s="223"/>
      <c r="I3321" s="223"/>
      <c r="J3321" s="225"/>
      <c r="K3321" s="223"/>
      <c r="L3321" s="223"/>
      <c r="M3321" s="223"/>
      <c r="N3321" s="223"/>
      <c r="O3321" s="231"/>
      <c r="P3321" s="231"/>
      <c r="Q3321" s="231"/>
      <c r="R3321" s="231"/>
      <c r="S3321" s="223"/>
      <c r="T3321" s="231"/>
      <c r="U3321" s="231"/>
      <c r="V3321" s="231"/>
      <c r="W3321" s="251" t="str">
        <f t="shared" si="51"/>
        <v/>
      </c>
    </row>
    <row r="3322" spans="1:23" ht="15" customHeight="1">
      <c r="A3322" s="223"/>
      <c r="B3322" s="223"/>
      <c r="C3322" s="224"/>
      <c r="D3322" s="223"/>
      <c r="E3322" s="223"/>
      <c r="F3322" s="223"/>
      <c r="G3322" s="223"/>
      <c r="H3322" s="223"/>
      <c r="I3322" s="223"/>
      <c r="J3322" s="225"/>
      <c r="K3322" s="223"/>
      <c r="L3322" s="223"/>
      <c r="M3322" s="223"/>
      <c r="N3322" s="223"/>
      <c r="O3322" s="231"/>
      <c r="P3322" s="231"/>
      <c r="Q3322" s="231"/>
      <c r="R3322" s="231"/>
      <c r="S3322" s="223"/>
      <c r="T3322" s="231"/>
      <c r="U3322" s="231"/>
      <c r="V3322" s="231"/>
      <c r="W3322" s="251" t="str">
        <f t="shared" si="51"/>
        <v/>
      </c>
    </row>
    <row r="3323" spans="1:23" ht="15" customHeight="1">
      <c r="A3323" s="223"/>
      <c r="B3323" s="223"/>
      <c r="C3323" s="224"/>
      <c r="D3323" s="223"/>
      <c r="E3323" s="223"/>
      <c r="F3323" s="223"/>
      <c r="G3323" s="223"/>
      <c r="H3323" s="223"/>
      <c r="I3323" s="223"/>
      <c r="J3323" s="225"/>
      <c r="K3323" s="223"/>
      <c r="L3323" s="223"/>
      <c r="M3323" s="223"/>
      <c r="N3323" s="223"/>
      <c r="O3323" s="231"/>
      <c r="P3323" s="231"/>
      <c r="Q3323" s="231"/>
      <c r="R3323" s="231"/>
      <c r="S3323" s="223"/>
      <c r="T3323" s="231"/>
      <c r="U3323" s="231"/>
      <c r="V3323" s="231"/>
      <c r="W3323" s="251" t="str">
        <f t="shared" si="51"/>
        <v/>
      </c>
    </row>
    <row r="3324" spans="1:23" ht="15" customHeight="1">
      <c r="A3324" s="223"/>
      <c r="B3324" s="223"/>
      <c r="C3324" s="224"/>
      <c r="D3324" s="223"/>
      <c r="E3324" s="223"/>
      <c r="F3324" s="223"/>
      <c r="G3324" s="223"/>
      <c r="H3324" s="223"/>
      <c r="I3324" s="223"/>
      <c r="J3324" s="225"/>
      <c r="K3324" s="223"/>
      <c r="L3324" s="223"/>
      <c r="M3324" s="223"/>
      <c r="N3324" s="223"/>
      <c r="O3324" s="231"/>
      <c r="P3324" s="231"/>
      <c r="Q3324" s="231"/>
      <c r="R3324" s="231"/>
      <c r="S3324" s="223"/>
      <c r="T3324" s="231"/>
      <c r="U3324" s="231"/>
      <c r="V3324" s="231"/>
      <c r="W3324" s="251" t="str">
        <f t="shared" si="51"/>
        <v/>
      </c>
    </row>
    <row r="3325" spans="1:23" ht="15" customHeight="1">
      <c r="A3325" s="223"/>
      <c r="B3325" s="223"/>
      <c r="C3325" s="224"/>
      <c r="D3325" s="223"/>
      <c r="E3325" s="223"/>
      <c r="F3325" s="223"/>
      <c r="G3325" s="223"/>
      <c r="H3325" s="223"/>
      <c r="I3325" s="223"/>
      <c r="J3325" s="225"/>
      <c r="K3325" s="223"/>
      <c r="L3325" s="223"/>
      <c r="M3325" s="223"/>
      <c r="N3325" s="223"/>
      <c r="O3325" s="231"/>
      <c r="P3325" s="231"/>
      <c r="Q3325" s="231"/>
      <c r="R3325" s="231"/>
      <c r="S3325" s="223"/>
      <c r="T3325" s="231"/>
      <c r="U3325" s="231"/>
      <c r="V3325" s="231"/>
      <c r="W3325" s="251" t="str">
        <f t="shared" si="51"/>
        <v/>
      </c>
    </row>
    <row r="3326" spans="1:23" ht="15" customHeight="1">
      <c r="A3326" s="223"/>
      <c r="B3326" s="223"/>
      <c r="C3326" s="224"/>
      <c r="D3326" s="223"/>
      <c r="E3326" s="223"/>
      <c r="F3326" s="223"/>
      <c r="G3326" s="223"/>
      <c r="H3326" s="223"/>
      <c r="I3326" s="223"/>
      <c r="J3326" s="225"/>
      <c r="K3326" s="223"/>
      <c r="L3326" s="223"/>
      <c r="M3326" s="223"/>
      <c r="N3326" s="223"/>
      <c r="O3326" s="231"/>
      <c r="P3326" s="231"/>
      <c r="Q3326" s="231"/>
      <c r="R3326" s="231"/>
      <c r="S3326" s="223"/>
      <c r="T3326" s="231"/>
      <c r="U3326" s="231"/>
      <c r="V3326" s="231"/>
      <c r="W3326" s="251" t="str">
        <f t="shared" si="51"/>
        <v/>
      </c>
    </row>
    <row r="3327" spans="1:23" ht="15" customHeight="1">
      <c r="A3327" s="223"/>
      <c r="B3327" s="223"/>
      <c r="C3327" s="224"/>
      <c r="D3327" s="223"/>
      <c r="E3327" s="223"/>
      <c r="F3327" s="223"/>
      <c r="G3327" s="223"/>
      <c r="H3327" s="223"/>
      <c r="I3327" s="223"/>
      <c r="J3327" s="225"/>
      <c r="K3327" s="223"/>
      <c r="L3327" s="223"/>
      <c r="M3327" s="223"/>
      <c r="N3327" s="223"/>
      <c r="O3327" s="231"/>
      <c r="P3327" s="231"/>
      <c r="Q3327" s="231"/>
      <c r="R3327" s="231"/>
      <c r="S3327" s="223"/>
      <c r="T3327" s="231"/>
      <c r="U3327" s="231"/>
      <c r="V3327" s="231"/>
      <c r="W3327" s="251" t="str">
        <f t="shared" si="51"/>
        <v/>
      </c>
    </row>
    <row r="3328" spans="1:23" ht="15" customHeight="1">
      <c r="A3328" s="223"/>
      <c r="B3328" s="223"/>
      <c r="C3328" s="224"/>
      <c r="D3328" s="223"/>
      <c r="E3328" s="223"/>
      <c r="F3328" s="223"/>
      <c r="G3328" s="223"/>
      <c r="H3328" s="223"/>
      <c r="I3328" s="223"/>
      <c r="J3328" s="225"/>
      <c r="K3328" s="223"/>
      <c r="L3328" s="223"/>
      <c r="M3328" s="223"/>
      <c r="N3328" s="223"/>
      <c r="O3328" s="231"/>
      <c r="P3328" s="231"/>
      <c r="Q3328" s="231"/>
      <c r="R3328" s="231"/>
      <c r="S3328" s="223"/>
      <c r="T3328" s="231"/>
      <c r="U3328" s="231"/>
      <c r="V3328" s="231"/>
      <c r="W3328" s="251" t="str">
        <f t="shared" si="51"/>
        <v/>
      </c>
    </row>
    <row r="3329" spans="1:23" ht="15" customHeight="1">
      <c r="A3329" s="223"/>
      <c r="B3329" s="223"/>
      <c r="C3329" s="224"/>
      <c r="D3329" s="223"/>
      <c r="E3329" s="223"/>
      <c r="F3329" s="223"/>
      <c r="G3329" s="223"/>
      <c r="H3329" s="223"/>
      <c r="I3329" s="223"/>
      <c r="J3329" s="225"/>
      <c r="K3329" s="223"/>
      <c r="L3329" s="223"/>
      <c r="M3329" s="223"/>
      <c r="N3329" s="223"/>
      <c r="O3329" s="231"/>
      <c r="P3329" s="231"/>
      <c r="Q3329" s="231"/>
      <c r="R3329" s="231"/>
      <c r="S3329" s="223"/>
      <c r="T3329" s="231"/>
      <c r="U3329" s="231"/>
      <c r="V3329" s="231"/>
      <c r="W3329" s="251" t="str">
        <f t="shared" si="51"/>
        <v/>
      </c>
    </row>
    <row r="3330" spans="1:23" ht="15" customHeight="1">
      <c r="A3330" s="223"/>
      <c r="B3330" s="223"/>
      <c r="C3330" s="224"/>
      <c r="D3330" s="223"/>
      <c r="E3330" s="223"/>
      <c r="F3330" s="223"/>
      <c r="G3330" s="223"/>
      <c r="H3330" s="223"/>
      <c r="I3330" s="223"/>
      <c r="J3330" s="225"/>
      <c r="K3330" s="223"/>
      <c r="L3330" s="223"/>
      <c r="M3330" s="223"/>
      <c r="N3330" s="223"/>
      <c r="O3330" s="231"/>
      <c r="P3330" s="231"/>
      <c r="Q3330" s="231"/>
      <c r="R3330" s="231"/>
      <c r="S3330" s="223"/>
      <c r="T3330" s="231"/>
      <c r="U3330" s="231"/>
      <c r="V3330" s="231"/>
      <c r="W3330" s="251" t="str">
        <f t="shared" si="51"/>
        <v/>
      </c>
    </row>
    <row r="3331" spans="1:23" ht="15" customHeight="1">
      <c r="A3331" s="223"/>
      <c r="B3331" s="223"/>
      <c r="C3331" s="224"/>
      <c r="D3331" s="223"/>
      <c r="E3331" s="223"/>
      <c r="F3331" s="223"/>
      <c r="G3331" s="223"/>
      <c r="H3331" s="223"/>
      <c r="I3331" s="223"/>
      <c r="J3331" s="225"/>
      <c r="K3331" s="223"/>
      <c r="L3331" s="223"/>
      <c r="M3331" s="223"/>
      <c r="N3331" s="223"/>
      <c r="O3331" s="231"/>
      <c r="P3331" s="231"/>
      <c r="Q3331" s="231"/>
      <c r="R3331" s="231"/>
      <c r="S3331" s="223"/>
      <c r="T3331" s="231"/>
      <c r="U3331" s="231"/>
      <c r="V3331" s="231"/>
      <c r="W3331" s="251" t="str">
        <f t="shared" si="51"/>
        <v/>
      </c>
    </row>
    <row r="3332" spans="1:23" ht="15" customHeight="1">
      <c r="A3332" s="223"/>
      <c r="B3332" s="223"/>
      <c r="C3332" s="224"/>
      <c r="D3332" s="223"/>
      <c r="E3332" s="223"/>
      <c r="F3332" s="223"/>
      <c r="G3332" s="223"/>
      <c r="H3332" s="223"/>
      <c r="I3332" s="223"/>
      <c r="J3332" s="225"/>
      <c r="K3332" s="223"/>
      <c r="L3332" s="223"/>
      <c r="M3332" s="223"/>
      <c r="N3332" s="223"/>
      <c r="O3332" s="231"/>
      <c r="P3332" s="231"/>
      <c r="Q3332" s="231"/>
      <c r="R3332" s="231"/>
      <c r="S3332" s="223"/>
      <c r="T3332" s="231"/>
      <c r="U3332" s="231"/>
      <c r="V3332" s="231"/>
      <c r="W3332" s="251" t="str">
        <f t="shared" ref="W3332:W3395" si="52">IF($O3332="YES",$O$2&amp;", ","")&amp;IF($P3332="YES",$P$2&amp;", ","")&amp;IF($Q3332="YES",$Q$2&amp;", ","")&amp;IF($R3332="YES",$R$2&amp;", ","")</f>
        <v/>
      </c>
    </row>
    <row r="3333" spans="1:23" ht="15" customHeight="1">
      <c r="A3333" s="223"/>
      <c r="B3333" s="223"/>
      <c r="C3333" s="224"/>
      <c r="D3333" s="223"/>
      <c r="E3333" s="223"/>
      <c r="F3333" s="223"/>
      <c r="G3333" s="223"/>
      <c r="H3333" s="223"/>
      <c r="I3333" s="223"/>
      <c r="J3333" s="225"/>
      <c r="K3333" s="223"/>
      <c r="L3333" s="223"/>
      <c r="M3333" s="223"/>
      <c r="N3333" s="223"/>
      <c r="O3333" s="231"/>
      <c r="P3333" s="231"/>
      <c r="Q3333" s="231"/>
      <c r="R3333" s="231"/>
      <c r="S3333" s="223"/>
      <c r="T3333" s="231"/>
      <c r="U3333" s="231"/>
      <c r="V3333" s="231"/>
      <c r="W3333" s="251" t="str">
        <f t="shared" si="52"/>
        <v/>
      </c>
    </row>
    <row r="3334" spans="1:23" ht="15" customHeight="1">
      <c r="A3334" s="223"/>
      <c r="B3334" s="223"/>
      <c r="C3334" s="224"/>
      <c r="D3334" s="223"/>
      <c r="E3334" s="223"/>
      <c r="F3334" s="223"/>
      <c r="G3334" s="223"/>
      <c r="H3334" s="223"/>
      <c r="I3334" s="223"/>
      <c r="J3334" s="225"/>
      <c r="K3334" s="223"/>
      <c r="L3334" s="223"/>
      <c r="M3334" s="223"/>
      <c r="N3334" s="223"/>
      <c r="O3334" s="231"/>
      <c r="P3334" s="231"/>
      <c r="Q3334" s="231"/>
      <c r="R3334" s="231"/>
      <c r="S3334" s="223"/>
      <c r="T3334" s="231"/>
      <c r="U3334" s="231"/>
      <c r="V3334" s="231"/>
      <c r="W3334" s="251" t="str">
        <f t="shared" si="52"/>
        <v/>
      </c>
    </row>
    <row r="3335" spans="1:23" ht="15" customHeight="1">
      <c r="A3335" s="223"/>
      <c r="B3335" s="223"/>
      <c r="C3335" s="224"/>
      <c r="D3335" s="223"/>
      <c r="E3335" s="223"/>
      <c r="F3335" s="223"/>
      <c r="G3335" s="223"/>
      <c r="H3335" s="223"/>
      <c r="I3335" s="223"/>
      <c r="J3335" s="225"/>
      <c r="K3335" s="223"/>
      <c r="L3335" s="223"/>
      <c r="M3335" s="223"/>
      <c r="N3335" s="223"/>
      <c r="O3335" s="231"/>
      <c r="P3335" s="231"/>
      <c r="Q3335" s="231"/>
      <c r="R3335" s="231"/>
      <c r="S3335" s="223"/>
      <c r="T3335" s="231"/>
      <c r="U3335" s="231"/>
      <c r="V3335" s="231"/>
      <c r="W3335" s="251" t="str">
        <f t="shared" si="52"/>
        <v/>
      </c>
    </row>
    <row r="3336" spans="1:23" ht="15" customHeight="1">
      <c r="A3336" s="223"/>
      <c r="B3336" s="223"/>
      <c r="C3336" s="224"/>
      <c r="D3336" s="223"/>
      <c r="E3336" s="223"/>
      <c r="F3336" s="223"/>
      <c r="G3336" s="223"/>
      <c r="H3336" s="223"/>
      <c r="I3336" s="223"/>
      <c r="J3336" s="225"/>
      <c r="K3336" s="223"/>
      <c r="L3336" s="223"/>
      <c r="M3336" s="223"/>
      <c r="N3336" s="223"/>
      <c r="O3336" s="231"/>
      <c r="P3336" s="231"/>
      <c r="Q3336" s="231"/>
      <c r="R3336" s="231"/>
      <c r="S3336" s="223"/>
      <c r="T3336" s="231"/>
      <c r="U3336" s="231"/>
      <c r="V3336" s="231"/>
      <c r="W3336" s="251" t="str">
        <f t="shared" si="52"/>
        <v/>
      </c>
    </row>
    <row r="3337" spans="1:23" ht="15" customHeight="1">
      <c r="A3337" s="223"/>
      <c r="B3337" s="223"/>
      <c r="C3337" s="224"/>
      <c r="D3337" s="223"/>
      <c r="E3337" s="223"/>
      <c r="F3337" s="223"/>
      <c r="G3337" s="223"/>
      <c r="H3337" s="223"/>
      <c r="I3337" s="223"/>
      <c r="J3337" s="225"/>
      <c r="K3337" s="223"/>
      <c r="L3337" s="223"/>
      <c r="M3337" s="223"/>
      <c r="N3337" s="223"/>
      <c r="O3337" s="231"/>
      <c r="P3337" s="231"/>
      <c r="Q3337" s="231"/>
      <c r="R3337" s="231"/>
      <c r="S3337" s="223"/>
      <c r="T3337" s="231"/>
      <c r="U3337" s="231"/>
      <c r="V3337" s="231"/>
      <c r="W3337" s="251" t="str">
        <f t="shared" si="52"/>
        <v/>
      </c>
    </row>
    <row r="3338" spans="1:23" ht="15" customHeight="1">
      <c r="A3338" s="223"/>
      <c r="B3338" s="223"/>
      <c r="C3338" s="224"/>
      <c r="D3338" s="223"/>
      <c r="E3338" s="223"/>
      <c r="F3338" s="223"/>
      <c r="G3338" s="223"/>
      <c r="H3338" s="223"/>
      <c r="I3338" s="223"/>
      <c r="J3338" s="225"/>
      <c r="K3338" s="223"/>
      <c r="L3338" s="223"/>
      <c r="M3338" s="223"/>
      <c r="N3338" s="223"/>
      <c r="O3338" s="231"/>
      <c r="P3338" s="231"/>
      <c r="Q3338" s="231"/>
      <c r="R3338" s="231"/>
      <c r="S3338" s="223"/>
      <c r="T3338" s="231"/>
      <c r="U3338" s="231"/>
      <c r="V3338" s="231"/>
      <c r="W3338" s="251" t="str">
        <f t="shared" si="52"/>
        <v/>
      </c>
    </row>
    <row r="3339" spans="1:23" ht="15" customHeight="1">
      <c r="A3339" s="223"/>
      <c r="B3339" s="223"/>
      <c r="C3339" s="224"/>
      <c r="D3339" s="223"/>
      <c r="E3339" s="223"/>
      <c r="F3339" s="223"/>
      <c r="G3339" s="223"/>
      <c r="H3339" s="223"/>
      <c r="I3339" s="223"/>
      <c r="J3339" s="225"/>
      <c r="K3339" s="223"/>
      <c r="L3339" s="223"/>
      <c r="M3339" s="223"/>
      <c r="N3339" s="223"/>
      <c r="O3339" s="231"/>
      <c r="P3339" s="231"/>
      <c r="Q3339" s="231"/>
      <c r="R3339" s="231"/>
      <c r="S3339" s="223"/>
      <c r="T3339" s="231"/>
      <c r="U3339" s="231"/>
      <c r="V3339" s="231"/>
      <c r="W3339" s="251" t="str">
        <f t="shared" si="52"/>
        <v/>
      </c>
    </row>
    <row r="3340" spans="1:23" ht="15" customHeight="1">
      <c r="A3340" s="223"/>
      <c r="B3340" s="223"/>
      <c r="C3340" s="224"/>
      <c r="D3340" s="223"/>
      <c r="E3340" s="223"/>
      <c r="F3340" s="223"/>
      <c r="G3340" s="223"/>
      <c r="H3340" s="223"/>
      <c r="I3340" s="223"/>
      <c r="J3340" s="225"/>
      <c r="K3340" s="223"/>
      <c r="L3340" s="223"/>
      <c r="M3340" s="223"/>
      <c r="N3340" s="223"/>
      <c r="O3340" s="231"/>
      <c r="P3340" s="231"/>
      <c r="Q3340" s="231"/>
      <c r="R3340" s="231"/>
      <c r="S3340" s="223"/>
      <c r="T3340" s="231"/>
      <c r="U3340" s="231"/>
      <c r="V3340" s="231"/>
      <c r="W3340" s="251" t="str">
        <f t="shared" si="52"/>
        <v/>
      </c>
    </row>
    <row r="3341" spans="1:23" ht="15" customHeight="1">
      <c r="A3341" s="223"/>
      <c r="B3341" s="223"/>
      <c r="C3341" s="224"/>
      <c r="D3341" s="223"/>
      <c r="E3341" s="223"/>
      <c r="F3341" s="223"/>
      <c r="G3341" s="223"/>
      <c r="H3341" s="223"/>
      <c r="I3341" s="223"/>
      <c r="J3341" s="225"/>
      <c r="K3341" s="223"/>
      <c r="L3341" s="223"/>
      <c r="M3341" s="223"/>
      <c r="N3341" s="223"/>
      <c r="O3341" s="231"/>
      <c r="P3341" s="231"/>
      <c r="Q3341" s="231"/>
      <c r="R3341" s="231"/>
      <c r="S3341" s="223"/>
      <c r="T3341" s="231"/>
      <c r="U3341" s="231"/>
      <c r="V3341" s="231"/>
      <c r="W3341" s="251" t="str">
        <f t="shared" si="52"/>
        <v/>
      </c>
    </row>
    <row r="3342" spans="1:23" ht="15" customHeight="1">
      <c r="A3342" s="223"/>
      <c r="B3342" s="223"/>
      <c r="C3342" s="224"/>
      <c r="D3342" s="223"/>
      <c r="E3342" s="223"/>
      <c r="F3342" s="223"/>
      <c r="G3342" s="223"/>
      <c r="H3342" s="223"/>
      <c r="I3342" s="223"/>
      <c r="J3342" s="225"/>
      <c r="K3342" s="223"/>
      <c r="L3342" s="223"/>
      <c r="M3342" s="223"/>
      <c r="N3342" s="223"/>
      <c r="O3342" s="231"/>
      <c r="P3342" s="231"/>
      <c r="Q3342" s="231"/>
      <c r="R3342" s="231"/>
      <c r="S3342" s="223"/>
      <c r="T3342" s="231"/>
      <c r="U3342" s="231"/>
      <c r="V3342" s="231"/>
      <c r="W3342" s="251" t="str">
        <f t="shared" si="52"/>
        <v/>
      </c>
    </row>
    <row r="3343" spans="1:23" ht="15" customHeight="1">
      <c r="A3343" s="223"/>
      <c r="B3343" s="223"/>
      <c r="C3343" s="224"/>
      <c r="D3343" s="223"/>
      <c r="E3343" s="223"/>
      <c r="F3343" s="223"/>
      <c r="G3343" s="223"/>
      <c r="H3343" s="223"/>
      <c r="I3343" s="223"/>
      <c r="J3343" s="225"/>
      <c r="K3343" s="223"/>
      <c r="L3343" s="223"/>
      <c r="M3343" s="223"/>
      <c r="N3343" s="223"/>
      <c r="O3343" s="231"/>
      <c r="P3343" s="231"/>
      <c r="Q3343" s="231"/>
      <c r="R3343" s="231"/>
      <c r="S3343" s="223"/>
      <c r="T3343" s="231"/>
      <c r="U3343" s="231"/>
      <c r="V3343" s="231"/>
      <c r="W3343" s="251" t="str">
        <f t="shared" si="52"/>
        <v/>
      </c>
    </row>
    <row r="3344" spans="1:23" ht="15" customHeight="1">
      <c r="A3344" s="223"/>
      <c r="B3344" s="223"/>
      <c r="C3344" s="224"/>
      <c r="D3344" s="223"/>
      <c r="E3344" s="223"/>
      <c r="F3344" s="223"/>
      <c r="G3344" s="223"/>
      <c r="H3344" s="223"/>
      <c r="I3344" s="223"/>
      <c r="J3344" s="225"/>
      <c r="K3344" s="223"/>
      <c r="L3344" s="223"/>
      <c r="M3344" s="223"/>
      <c r="N3344" s="223"/>
      <c r="O3344" s="231"/>
      <c r="P3344" s="231"/>
      <c r="Q3344" s="231"/>
      <c r="R3344" s="231"/>
      <c r="S3344" s="223"/>
      <c r="T3344" s="231"/>
      <c r="U3344" s="231"/>
      <c r="V3344" s="231"/>
      <c r="W3344" s="251" t="str">
        <f t="shared" si="52"/>
        <v/>
      </c>
    </row>
    <row r="3345" spans="1:23" ht="15" customHeight="1">
      <c r="A3345" s="223"/>
      <c r="B3345" s="223"/>
      <c r="C3345" s="224"/>
      <c r="D3345" s="223"/>
      <c r="E3345" s="223"/>
      <c r="F3345" s="223"/>
      <c r="G3345" s="223"/>
      <c r="H3345" s="223"/>
      <c r="I3345" s="223"/>
      <c r="J3345" s="225"/>
      <c r="K3345" s="223"/>
      <c r="L3345" s="223"/>
      <c r="M3345" s="223"/>
      <c r="N3345" s="223"/>
      <c r="O3345" s="231"/>
      <c r="P3345" s="231"/>
      <c r="Q3345" s="231"/>
      <c r="R3345" s="231"/>
      <c r="S3345" s="223"/>
      <c r="T3345" s="231"/>
      <c r="U3345" s="231"/>
      <c r="V3345" s="231"/>
      <c r="W3345" s="251" t="str">
        <f t="shared" si="52"/>
        <v/>
      </c>
    </row>
    <row r="3346" spans="1:23" ht="15" customHeight="1">
      <c r="A3346" s="223"/>
      <c r="B3346" s="223"/>
      <c r="C3346" s="224"/>
      <c r="D3346" s="223"/>
      <c r="E3346" s="223"/>
      <c r="F3346" s="223"/>
      <c r="G3346" s="223"/>
      <c r="H3346" s="223"/>
      <c r="I3346" s="223"/>
      <c r="J3346" s="225"/>
      <c r="K3346" s="223"/>
      <c r="L3346" s="223"/>
      <c r="M3346" s="223"/>
      <c r="N3346" s="223"/>
      <c r="O3346" s="231"/>
      <c r="P3346" s="231"/>
      <c r="Q3346" s="231"/>
      <c r="R3346" s="231"/>
      <c r="S3346" s="223"/>
      <c r="T3346" s="231"/>
      <c r="U3346" s="231"/>
      <c r="V3346" s="231"/>
      <c r="W3346" s="251" t="str">
        <f t="shared" si="52"/>
        <v/>
      </c>
    </row>
    <row r="3347" spans="1:23" ht="15" customHeight="1">
      <c r="A3347" s="223"/>
      <c r="B3347" s="223"/>
      <c r="C3347" s="224"/>
      <c r="D3347" s="223"/>
      <c r="E3347" s="223"/>
      <c r="F3347" s="223"/>
      <c r="G3347" s="223"/>
      <c r="H3347" s="223"/>
      <c r="I3347" s="223"/>
      <c r="J3347" s="225"/>
      <c r="K3347" s="223"/>
      <c r="L3347" s="223"/>
      <c r="M3347" s="223"/>
      <c r="N3347" s="223"/>
      <c r="O3347" s="231"/>
      <c r="P3347" s="231"/>
      <c r="Q3347" s="231"/>
      <c r="R3347" s="231"/>
      <c r="S3347" s="223"/>
      <c r="T3347" s="231"/>
      <c r="U3347" s="231"/>
      <c r="V3347" s="231"/>
      <c r="W3347" s="251" t="str">
        <f t="shared" si="52"/>
        <v/>
      </c>
    </row>
    <row r="3348" spans="1:23" ht="15" customHeight="1">
      <c r="A3348" s="223"/>
      <c r="B3348" s="223"/>
      <c r="C3348" s="224"/>
      <c r="D3348" s="223"/>
      <c r="E3348" s="223"/>
      <c r="F3348" s="223"/>
      <c r="G3348" s="223"/>
      <c r="H3348" s="223"/>
      <c r="I3348" s="223"/>
      <c r="J3348" s="225"/>
      <c r="K3348" s="223"/>
      <c r="L3348" s="223"/>
      <c r="M3348" s="223"/>
      <c r="N3348" s="223"/>
      <c r="O3348" s="231"/>
      <c r="P3348" s="231"/>
      <c r="Q3348" s="231"/>
      <c r="R3348" s="231"/>
      <c r="S3348" s="223"/>
      <c r="T3348" s="231"/>
      <c r="U3348" s="231"/>
      <c r="V3348" s="231"/>
      <c r="W3348" s="251" t="str">
        <f t="shared" si="52"/>
        <v/>
      </c>
    </row>
    <row r="3349" spans="1:23" ht="15" customHeight="1">
      <c r="A3349" s="223"/>
      <c r="B3349" s="223"/>
      <c r="C3349" s="224"/>
      <c r="D3349" s="223"/>
      <c r="E3349" s="223"/>
      <c r="F3349" s="223"/>
      <c r="G3349" s="223"/>
      <c r="H3349" s="223"/>
      <c r="I3349" s="223"/>
      <c r="J3349" s="225"/>
      <c r="K3349" s="223"/>
      <c r="L3349" s="223"/>
      <c r="M3349" s="223"/>
      <c r="N3349" s="223"/>
      <c r="O3349" s="231"/>
      <c r="P3349" s="231"/>
      <c r="Q3349" s="231"/>
      <c r="R3349" s="231"/>
      <c r="S3349" s="223"/>
      <c r="T3349" s="231"/>
      <c r="U3349" s="231"/>
      <c r="V3349" s="231"/>
      <c r="W3349" s="251" t="str">
        <f t="shared" si="52"/>
        <v/>
      </c>
    </row>
    <row r="3350" spans="1:23" ht="15" customHeight="1">
      <c r="A3350" s="223"/>
      <c r="B3350" s="223"/>
      <c r="C3350" s="224"/>
      <c r="D3350" s="223"/>
      <c r="E3350" s="223"/>
      <c r="F3350" s="223"/>
      <c r="G3350" s="223"/>
      <c r="H3350" s="223"/>
      <c r="I3350" s="223"/>
      <c r="J3350" s="225"/>
      <c r="K3350" s="223"/>
      <c r="L3350" s="223"/>
      <c r="M3350" s="223"/>
      <c r="N3350" s="223"/>
      <c r="O3350" s="231"/>
      <c r="P3350" s="231"/>
      <c r="Q3350" s="231"/>
      <c r="R3350" s="231"/>
      <c r="S3350" s="223"/>
      <c r="T3350" s="231"/>
      <c r="U3350" s="231"/>
      <c r="V3350" s="231"/>
      <c r="W3350" s="251" t="str">
        <f t="shared" si="52"/>
        <v/>
      </c>
    </row>
    <row r="3351" spans="1:23" ht="15" customHeight="1">
      <c r="A3351" s="223"/>
      <c r="B3351" s="223"/>
      <c r="C3351" s="224"/>
      <c r="D3351" s="223"/>
      <c r="E3351" s="223"/>
      <c r="F3351" s="223"/>
      <c r="G3351" s="223"/>
      <c r="H3351" s="223"/>
      <c r="I3351" s="223"/>
      <c r="J3351" s="225"/>
      <c r="K3351" s="223"/>
      <c r="L3351" s="223"/>
      <c r="M3351" s="223"/>
      <c r="N3351" s="223"/>
      <c r="O3351" s="231"/>
      <c r="P3351" s="231"/>
      <c r="Q3351" s="231"/>
      <c r="R3351" s="231"/>
      <c r="S3351" s="223"/>
      <c r="T3351" s="231"/>
      <c r="U3351" s="231"/>
      <c r="V3351" s="231"/>
      <c r="W3351" s="251" t="str">
        <f t="shared" si="52"/>
        <v/>
      </c>
    </row>
    <row r="3352" spans="1:23" ht="15" customHeight="1">
      <c r="A3352" s="223"/>
      <c r="B3352" s="223"/>
      <c r="C3352" s="224"/>
      <c r="D3352" s="223"/>
      <c r="E3352" s="223"/>
      <c r="F3352" s="223"/>
      <c r="G3352" s="223"/>
      <c r="H3352" s="223"/>
      <c r="I3352" s="223"/>
      <c r="J3352" s="225"/>
      <c r="K3352" s="223"/>
      <c r="L3352" s="223"/>
      <c r="M3352" s="223"/>
      <c r="N3352" s="223"/>
      <c r="O3352" s="231"/>
      <c r="P3352" s="231"/>
      <c r="Q3352" s="231"/>
      <c r="R3352" s="231"/>
      <c r="S3352" s="223"/>
      <c r="T3352" s="231"/>
      <c r="U3352" s="231"/>
      <c r="V3352" s="231"/>
      <c r="W3352" s="251" t="str">
        <f t="shared" si="52"/>
        <v/>
      </c>
    </row>
    <row r="3353" spans="1:23" ht="15" customHeight="1">
      <c r="A3353" s="223"/>
      <c r="B3353" s="223"/>
      <c r="C3353" s="224"/>
      <c r="D3353" s="223"/>
      <c r="E3353" s="223"/>
      <c r="F3353" s="223"/>
      <c r="G3353" s="223"/>
      <c r="H3353" s="223"/>
      <c r="I3353" s="223"/>
      <c r="J3353" s="225"/>
      <c r="K3353" s="223"/>
      <c r="L3353" s="223"/>
      <c r="M3353" s="223"/>
      <c r="N3353" s="223"/>
      <c r="O3353" s="231"/>
      <c r="P3353" s="231"/>
      <c r="Q3353" s="231"/>
      <c r="R3353" s="231"/>
      <c r="S3353" s="223"/>
      <c r="T3353" s="231"/>
      <c r="U3353" s="231"/>
      <c r="V3353" s="231"/>
      <c r="W3353" s="251" t="str">
        <f t="shared" si="52"/>
        <v/>
      </c>
    </row>
    <row r="3354" spans="1:23" ht="15" customHeight="1">
      <c r="A3354" s="223"/>
      <c r="B3354" s="223"/>
      <c r="C3354" s="224"/>
      <c r="D3354" s="223"/>
      <c r="E3354" s="223"/>
      <c r="F3354" s="223"/>
      <c r="G3354" s="223"/>
      <c r="H3354" s="223"/>
      <c r="I3354" s="223"/>
      <c r="J3354" s="225"/>
      <c r="K3354" s="223"/>
      <c r="L3354" s="223"/>
      <c r="M3354" s="223"/>
      <c r="N3354" s="223"/>
      <c r="O3354" s="231"/>
      <c r="P3354" s="231"/>
      <c r="Q3354" s="231"/>
      <c r="R3354" s="231"/>
      <c r="S3354" s="223"/>
      <c r="T3354" s="231"/>
      <c r="U3354" s="231"/>
      <c r="V3354" s="231"/>
      <c r="W3354" s="251" t="str">
        <f t="shared" si="52"/>
        <v/>
      </c>
    </row>
    <row r="3355" spans="1:23" ht="15" customHeight="1">
      <c r="A3355" s="223"/>
      <c r="B3355" s="223"/>
      <c r="C3355" s="224"/>
      <c r="D3355" s="223"/>
      <c r="E3355" s="223"/>
      <c r="F3355" s="223"/>
      <c r="G3355" s="223"/>
      <c r="H3355" s="223"/>
      <c r="I3355" s="223"/>
      <c r="J3355" s="225"/>
      <c r="K3355" s="223"/>
      <c r="L3355" s="223"/>
      <c r="M3355" s="223"/>
      <c r="N3355" s="223"/>
      <c r="O3355" s="231"/>
      <c r="P3355" s="231"/>
      <c r="Q3355" s="231"/>
      <c r="R3355" s="231"/>
      <c r="S3355" s="223"/>
      <c r="T3355" s="231"/>
      <c r="U3355" s="231"/>
      <c r="V3355" s="231"/>
      <c r="W3355" s="251" t="str">
        <f t="shared" si="52"/>
        <v/>
      </c>
    </row>
    <row r="3356" spans="1:23" ht="15" customHeight="1">
      <c r="A3356" s="223"/>
      <c r="B3356" s="223"/>
      <c r="C3356" s="224"/>
      <c r="D3356" s="223"/>
      <c r="E3356" s="223"/>
      <c r="F3356" s="223"/>
      <c r="G3356" s="223"/>
      <c r="H3356" s="223"/>
      <c r="I3356" s="223"/>
      <c r="J3356" s="225"/>
      <c r="K3356" s="223"/>
      <c r="L3356" s="223"/>
      <c r="M3356" s="223"/>
      <c r="N3356" s="223"/>
      <c r="O3356" s="231"/>
      <c r="P3356" s="231"/>
      <c r="Q3356" s="231"/>
      <c r="R3356" s="231"/>
      <c r="S3356" s="223"/>
      <c r="T3356" s="231"/>
      <c r="U3356" s="231"/>
      <c r="V3356" s="231"/>
      <c r="W3356" s="251" t="str">
        <f t="shared" si="52"/>
        <v/>
      </c>
    </row>
    <row r="3357" spans="1:23" ht="15" customHeight="1">
      <c r="A3357" s="223"/>
      <c r="B3357" s="223"/>
      <c r="C3357" s="224"/>
      <c r="D3357" s="223"/>
      <c r="E3357" s="223"/>
      <c r="F3357" s="223"/>
      <c r="G3357" s="223"/>
      <c r="H3357" s="223"/>
      <c r="I3357" s="223"/>
      <c r="J3357" s="225"/>
      <c r="K3357" s="223"/>
      <c r="L3357" s="223"/>
      <c r="M3357" s="223"/>
      <c r="N3357" s="223"/>
      <c r="O3357" s="231"/>
      <c r="P3357" s="231"/>
      <c r="Q3357" s="231"/>
      <c r="R3357" s="231"/>
      <c r="S3357" s="223"/>
      <c r="T3357" s="231"/>
      <c r="U3357" s="231"/>
      <c r="V3357" s="231"/>
      <c r="W3357" s="251" t="str">
        <f t="shared" si="52"/>
        <v/>
      </c>
    </row>
    <row r="3358" spans="1:23" ht="15" customHeight="1">
      <c r="A3358" s="223"/>
      <c r="B3358" s="223"/>
      <c r="C3358" s="224"/>
      <c r="D3358" s="223"/>
      <c r="E3358" s="223"/>
      <c r="F3358" s="223"/>
      <c r="G3358" s="223"/>
      <c r="H3358" s="223"/>
      <c r="I3358" s="223"/>
      <c r="J3358" s="225"/>
      <c r="K3358" s="223"/>
      <c r="L3358" s="223"/>
      <c r="M3358" s="223"/>
      <c r="N3358" s="223"/>
      <c r="O3358" s="231"/>
      <c r="P3358" s="231"/>
      <c r="Q3358" s="231"/>
      <c r="R3358" s="231"/>
      <c r="S3358" s="223"/>
      <c r="T3358" s="231"/>
      <c r="U3358" s="231"/>
      <c r="V3358" s="231"/>
      <c r="W3358" s="251" t="str">
        <f t="shared" si="52"/>
        <v/>
      </c>
    </row>
    <row r="3359" spans="1:23" ht="15" customHeight="1">
      <c r="A3359" s="223"/>
      <c r="B3359" s="223"/>
      <c r="C3359" s="224"/>
      <c r="D3359" s="223"/>
      <c r="E3359" s="223"/>
      <c r="F3359" s="223"/>
      <c r="G3359" s="223"/>
      <c r="H3359" s="223"/>
      <c r="I3359" s="223"/>
      <c r="J3359" s="225"/>
      <c r="K3359" s="223"/>
      <c r="L3359" s="223"/>
      <c r="M3359" s="223"/>
      <c r="N3359" s="223"/>
      <c r="O3359" s="231"/>
      <c r="P3359" s="231"/>
      <c r="Q3359" s="231"/>
      <c r="R3359" s="231"/>
      <c r="S3359" s="223"/>
      <c r="T3359" s="231"/>
      <c r="U3359" s="231"/>
      <c r="V3359" s="231"/>
      <c r="W3359" s="251" t="str">
        <f t="shared" si="52"/>
        <v/>
      </c>
    </row>
    <row r="3360" spans="1:23" ht="15" customHeight="1">
      <c r="A3360" s="223"/>
      <c r="B3360" s="223"/>
      <c r="C3360" s="224"/>
      <c r="D3360" s="223"/>
      <c r="E3360" s="223"/>
      <c r="F3360" s="223"/>
      <c r="G3360" s="223"/>
      <c r="H3360" s="223"/>
      <c r="I3360" s="223"/>
      <c r="J3360" s="225"/>
      <c r="K3360" s="223"/>
      <c r="L3360" s="223"/>
      <c r="M3360" s="223"/>
      <c r="N3360" s="223"/>
      <c r="O3360" s="231"/>
      <c r="P3360" s="231"/>
      <c r="Q3360" s="231"/>
      <c r="R3360" s="231"/>
      <c r="S3360" s="223"/>
      <c r="T3360" s="231"/>
      <c r="U3360" s="231"/>
      <c r="V3360" s="231"/>
      <c r="W3360" s="251" t="str">
        <f t="shared" si="52"/>
        <v/>
      </c>
    </row>
    <row r="3361" spans="1:23" ht="15" customHeight="1">
      <c r="A3361" s="223"/>
      <c r="B3361" s="223"/>
      <c r="C3361" s="224"/>
      <c r="D3361" s="223"/>
      <c r="E3361" s="223"/>
      <c r="F3361" s="223"/>
      <c r="G3361" s="223"/>
      <c r="H3361" s="223"/>
      <c r="I3361" s="223"/>
      <c r="J3361" s="225"/>
      <c r="K3361" s="223"/>
      <c r="L3361" s="223"/>
      <c r="M3361" s="223"/>
      <c r="N3361" s="223"/>
      <c r="O3361" s="231"/>
      <c r="P3361" s="231"/>
      <c r="Q3361" s="231"/>
      <c r="R3361" s="231"/>
      <c r="S3361" s="223"/>
      <c r="T3361" s="231"/>
      <c r="U3361" s="231"/>
      <c r="V3361" s="231"/>
      <c r="W3361" s="251" t="str">
        <f t="shared" si="52"/>
        <v/>
      </c>
    </row>
    <row r="3362" spans="1:23" ht="15" customHeight="1">
      <c r="A3362" s="223"/>
      <c r="B3362" s="223"/>
      <c r="C3362" s="224"/>
      <c r="D3362" s="223"/>
      <c r="E3362" s="223"/>
      <c r="F3362" s="223"/>
      <c r="G3362" s="223"/>
      <c r="H3362" s="223"/>
      <c r="I3362" s="223"/>
      <c r="J3362" s="225"/>
      <c r="K3362" s="223"/>
      <c r="L3362" s="223"/>
      <c r="M3362" s="223"/>
      <c r="N3362" s="223"/>
      <c r="O3362" s="231"/>
      <c r="P3362" s="231"/>
      <c r="Q3362" s="231"/>
      <c r="R3362" s="231"/>
      <c r="S3362" s="223"/>
      <c r="T3362" s="231"/>
      <c r="U3362" s="231"/>
      <c r="V3362" s="231"/>
      <c r="W3362" s="251" t="str">
        <f t="shared" si="52"/>
        <v/>
      </c>
    </row>
    <row r="3363" spans="1:23" ht="15" customHeight="1">
      <c r="A3363" s="223"/>
      <c r="B3363" s="223"/>
      <c r="C3363" s="224"/>
      <c r="D3363" s="223"/>
      <c r="E3363" s="223"/>
      <c r="F3363" s="223"/>
      <c r="G3363" s="223"/>
      <c r="H3363" s="223"/>
      <c r="I3363" s="223"/>
      <c r="J3363" s="225"/>
      <c r="K3363" s="223"/>
      <c r="L3363" s="223"/>
      <c r="M3363" s="223"/>
      <c r="N3363" s="223"/>
      <c r="O3363" s="231"/>
      <c r="P3363" s="231"/>
      <c r="Q3363" s="231"/>
      <c r="R3363" s="231"/>
      <c r="S3363" s="223"/>
      <c r="T3363" s="231"/>
      <c r="U3363" s="231"/>
      <c r="V3363" s="231"/>
      <c r="W3363" s="251" t="str">
        <f t="shared" si="52"/>
        <v/>
      </c>
    </row>
    <row r="3364" spans="1:23" ht="15" customHeight="1">
      <c r="A3364" s="223"/>
      <c r="B3364" s="223"/>
      <c r="C3364" s="224"/>
      <c r="D3364" s="223"/>
      <c r="E3364" s="223"/>
      <c r="F3364" s="223"/>
      <c r="G3364" s="223"/>
      <c r="H3364" s="223"/>
      <c r="I3364" s="223"/>
      <c r="J3364" s="225"/>
      <c r="K3364" s="223"/>
      <c r="L3364" s="223"/>
      <c r="M3364" s="223"/>
      <c r="N3364" s="223"/>
      <c r="O3364" s="231"/>
      <c r="P3364" s="231"/>
      <c r="Q3364" s="231"/>
      <c r="R3364" s="231"/>
      <c r="S3364" s="223"/>
      <c r="T3364" s="231"/>
      <c r="U3364" s="231"/>
      <c r="V3364" s="231"/>
      <c r="W3364" s="251" t="str">
        <f t="shared" si="52"/>
        <v/>
      </c>
    </row>
    <row r="3365" spans="1:23" ht="15" customHeight="1">
      <c r="A3365" s="223"/>
      <c r="B3365" s="223"/>
      <c r="C3365" s="224"/>
      <c r="D3365" s="223"/>
      <c r="E3365" s="223"/>
      <c r="F3365" s="223"/>
      <c r="G3365" s="223"/>
      <c r="H3365" s="223"/>
      <c r="I3365" s="223"/>
      <c r="J3365" s="225"/>
      <c r="K3365" s="223"/>
      <c r="L3365" s="223"/>
      <c r="M3365" s="223"/>
      <c r="N3365" s="223"/>
      <c r="O3365" s="231"/>
      <c r="P3365" s="231"/>
      <c r="Q3365" s="231"/>
      <c r="R3365" s="231"/>
      <c r="S3365" s="223"/>
      <c r="T3365" s="231"/>
      <c r="U3365" s="231"/>
      <c r="V3365" s="231"/>
      <c r="W3365" s="251" t="str">
        <f t="shared" si="52"/>
        <v/>
      </c>
    </row>
    <row r="3366" spans="1:23" ht="15" customHeight="1">
      <c r="A3366" s="223"/>
      <c r="B3366" s="223"/>
      <c r="C3366" s="224"/>
      <c r="D3366" s="223"/>
      <c r="E3366" s="223"/>
      <c r="F3366" s="223"/>
      <c r="G3366" s="223"/>
      <c r="H3366" s="223"/>
      <c r="I3366" s="223"/>
      <c r="J3366" s="225"/>
      <c r="K3366" s="223"/>
      <c r="L3366" s="223"/>
      <c r="M3366" s="223"/>
      <c r="N3366" s="223"/>
      <c r="O3366" s="231"/>
      <c r="P3366" s="231"/>
      <c r="Q3366" s="231"/>
      <c r="R3366" s="231"/>
      <c r="S3366" s="223"/>
      <c r="T3366" s="231"/>
      <c r="U3366" s="231"/>
      <c r="V3366" s="231"/>
      <c r="W3366" s="251" t="str">
        <f t="shared" si="52"/>
        <v/>
      </c>
    </row>
    <row r="3367" spans="1:23" ht="15" customHeight="1">
      <c r="A3367" s="223"/>
      <c r="B3367" s="223"/>
      <c r="C3367" s="224"/>
      <c r="D3367" s="223"/>
      <c r="E3367" s="223"/>
      <c r="F3367" s="223"/>
      <c r="G3367" s="223"/>
      <c r="H3367" s="223"/>
      <c r="I3367" s="223"/>
      <c r="J3367" s="225"/>
      <c r="K3367" s="223"/>
      <c r="L3367" s="223"/>
      <c r="M3367" s="223"/>
      <c r="N3367" s="223"/>
      <c r="O3367" s="231"/>
      <c r="P3367" s="231"/>
      <c r="Q3367" s="231"/>
      <c r="R3367" s="231"/>
      <c r="S3367" s="223"/>
      <c r="T3367" s="231"/>
      <c r="U3367" s="231"/>
      <c r="V3367" s="231"/>
      <c r="W3367" s="251" t="str">
        <f t="shared" si="52"/>
        <v/>
      </c>
    </row>
    <row r="3368" spans="1:23" ht="15" customHeight="1">
      <c r="A3368" s="223"/>
      <c r="B3368" s="223"/>
      <c r="C3368" s="224"/>
      <c r="D3368" s="223"/>
      <c r="E3368" s="223"/>
      <c r="F3368" s="223"/>
      <c r="G3368" s="223"/>
      <c r="H3368" s="223"/>
      <c r="I3368" s="223"/>
      <c r="J3368" s="225"/>
      <c r="K3368" s="223"/>
      <c r="L3368" s="223"/>
      <c r="M3368" s="223"/>
      <c r="N3368" s="223"/>
      <c r="O3368" s="231"/>
      <c r="P3368" s="231"/>
      <c r="Q3368" s="231"/>
      <c r="R3368" s="231"/>
      <c r="S3368" s="223"/>
      <c r="T3368" s="231"/>
      <c r="U3368" s="231"/>
      <c r="V3368" s="231"/>
      <c r="W3368" s="251" t="str">
        <f t="shared" si="52"/>
        <v/>
      </c>
    </row>
    <row r="3369" spans="1:23" ht="15" customHeight="1">
      <c r="A3369" s="223"/>
      <c r="B3369" s="223"/>
      <c r="C3369" s="224"/>
      <c r="D3369" s="223"/>
      <c r="E3369" s="223"/>
      <c r="F3369" s="223"/>
      <c r="G3369" s="223"/>
      <c r="H3369" s="223"/>
      <c r="I3369" s="223"/>
      <c r="J3369" s="225"/>
      <c r="K3369" s="223"/>
      <c r="L3369" s="223"/>
      <c r="M3369" s="223"/>
      <c r="N3369" s="223"/>
      <c r="O3369" s="231"/>
      <c r="P3369" s="231"/>
      <c r="Q3369" s="231"/>
      <c r="R3369" s="231"/>
      <c r="S3369" s="223"/>
      <c r="T3369" s="231"/>
      <c r="U3369" s="231"/>
      <c r="V3369" s="231"/>
      <c r="W3369" s="251" t="str">
        <f t="shared" si="52"/>
        <v/>
      </c>
    </row>
    <row r="3370" spans="1:23" ht="15" customHeight="1">
      <c r="A3370" s="223"/>
      <c r="B3370" s="223"/>
      <c r="C3370" s="224"/>
      <c r="D3370" s="223"/>
      <c r="E3370" s="223"/>
      <c r="F3370" s="223"/>
      <c r="G3370" s="223"/>
      <c r="H3370" s="223"/>
      <c r="I3370" s="223"/>
      <c r="J3370" s="225"/>
      <c r="K3370" s="223"/>
      <c r="L3370" s="223"/>
      <c r="M3370" s="223"/>
      <c r="N3370" s="223"/>
      <c r="O3370" s="231"/>
      <c r="P3370" s="231"/>
      <c r="Q3370" s="231"/>
      <c r="R3370" s="231"/>
      <c r="S3370" s="223"/>
      <c r="T3370" s="231"/>
      <c r="U3370" s="231"/>
      <c r="V3370" s="231"/>
      <c r="W3370" s="251" t="str">
        <f t="shared" si="52"/>
        <v/>
      </c>
    </row>
    <row r="3371" spans="1:23" ht="15" customHeight="1">
      <c r="A3371" s="223"/>
      <c r="B3371" s="223"/>
      <c r="C3371" s="224"/>
      <c r="D3371" s="223"/>
      <c r="E3371" s="223"/>
      <c r="F3371" s="223"/>
      <c r="G3371" s="223"/>
      <c r="H3371" s="223"/>
      <c r="I3371" s="223"/>
      <c r="J3371" s="225"/>
      <c r="K3371" s="223"/>
      <c r="L3371" s="223"/>
      <c r="M3371" s="223"/>
      <c r="N3371" s="223"/>
      <c r="O3371" s="231"/>
      <c r="P3371" s="231"/>
      <c r="Q3371" s="231"/>
      <c r="R3371" s="231"/>
      <c r="S3371" s="223"/>
      <c r="T3371" s="231"/>
      <c r="U3371" s="231"/>
      <c r="V3371" s="231"/>
      <c r="W3371" s="251" t="str">
        <f t="shared" si="52"/>
        <v/>
      </c>
    </row>
    <row r="3372" spans="1:23" ht="15" customHeight="1">
      <c r="A3372" s="223"/>
      <c r="B3372" s="223"/>
      <c r="C3372" s="224"/>
      <c r="D3372" s="223"/>
      <c r="E3372" s="223"/>
      <c r="F3372" s="223"/>
      <c r="G3372" s="223"/>
      <c r="H3372" s="223"/>
      <c r="I3372" s="223"/>
      <c r="J3372" s="225"/>
      <c r="K3372" s="223"/>
      <c r="L3372" s="223"/>
      <c r="M3372" s="223"/>
      <c r="N3372" s="223"/>
      <c r="O3372" s="231"/>
      <c r="P3372" s="231"/>
      <c r="Q3372" s="231"/>
      <c r="R3372" s="231"/>
      <c r="S3372" s="223"/>
      <c r="T3372" s="231"/>
      <c r="U3372" s="231"/>
      <c r="V3372" s="231"/>
      <c r="W3372" s="251" t="str">
        <f t="shared" si="52"/>
        <v/>
      </c>
    </row>
    <row r="3373" spans="1:23" ht="15" customHeight="1">
      <c r="A3373" s="223"/>
      <c r="B3373" s="223"/>
      <c r="C3373" s="224"/>
      <c r="D3373" s="223"/>
      <c r="E3373" s="223"/>
      <c r="F3373" s="223"/>
      <c r="G3373" s="223"/>
      <c r="H3373" s="223"/>
      <c r="I3373" s="223"/>
      <c r="J3373" s="225"/>
      <c r="K3373" s="223"/>
      <c r="L3373" s="223"/>
      <c r="M3373" s="223"/>
      <c r="N3373" s="223"/>
      <c r="O3373" s="231"/>
      <c r="P3373" s="231"/>
      <c r="Q3373" s="231"/>
      <c r="R3373" s="231"/>
      <c r="S3373" s="223"/>
      <c r="T3373" s="231"/>
      <c r="U3373" s="231"/>
      <c r="V3373" s="231"/>
      <c r="W3373" s="251" t="str">
        <f t="shared" si="52"/>
        <v/>
      </c>
    </row>
    <row r="3374" spans="1:23" ht="15" customHeight="1">
      <c r="A3374" s="223"/>
      <c r="B3374" s="223"/>
      <c r="C3374" s="224"/>
      <c r="D3374" s="223"/>
      <c r="E3374" s="223"/>
      <c r="F3374" s="223"/>
      <c r="G3374" s="223"/>
      <c r="H3374" s="223"/>
      <c r="I3374" s="223"/>
      <c r="J3374" s="225"/>
      <c r="K3374" s="223"/>
      <c r="L3374" s="223"/>
      <c r="M3374" s="223"/>
      <c r="N3374" s="223"/>
      <c r="O3374" s="231"/>
      <c r="P3374" s="231"/>
      <c r="Q3374" s="231"/>
      <c r="R3374" s="231"/>
      <c r="S3374" s="223"/>
      <c r="T3374" s="231"/>
      <c r="U3374" s="231"/>
      <c r="V3374" s="231"/>
      <c r="W3374" s="251" t="str">
        <f t="shared" si="52"/>
        <v/>
      </c>
    </row>
    <row r="3375" spans="1:23" ht="15" customHeight="1">
      <c r="A3375" s="223"/>
      <c r="B3375" s="223"/>
      <c r="C3375" s="224"/>
      <c r="D3375" s="223"/>
      <c r="E3375" s="223"/>
      <c r="F3375" s="223"/>
      <c r="G3375" s="223"/>
      <c r="H3375" s="223"/>
      <c r="I3375" s="223"/>
      <c r="J3375" s="225"/>
      <c r="K3375" s="223"/>
      <c r="L3375" s="223"/>
      <c r="M3375" s="223"/>
      <c r="N3375" s="223"/>
      <c r="O3375" s="231"/>
      <c r="P3375" s="231"/>
      <c r="Q3375" s="231"/>
      <c r="R3375" s="231"/>
      <c r="S3375" s="223"/>
      <c r="T3375" s="231"/>
      <c r="U3375" s="231"/>
      <c r="V3375" s="231"/>
      <c r="W3375" s="251" t="str">
        <f t="shared" si="52"/>
        <v/>
      </c>
    </row>
    <row r="3376" spans="1:23" ht="15" customHeight="1">
      <c r="A3376" s="223"/>
      <c r="B3376" s="223"/>
      <c r="C3376" s="224"/>
      <c r="D3376" s="223"/>
      <c r="E3376" s="223"/>
      <c r="F3376" s="223"/>
      <c r="G3376" s="223"/>
      <c r="H3376" s="223"/>
      <c r="I3376" s="223"/>
      <c r="J3376" s="225"/>
      <c r="K3376" s="223"/>
      <c r="L3376" s="223"/>
      <c r="M3376" s="223"/>
      <c r="N3376" s="223"/>
      <c r="O3376" s="231"/>
      <c r="P3376" s="231"/>
      <c r="Q3376" s="231"/>
      <c r="R3376" s="231"/>
      <c r="S3376" s="223"/>
      <c r="T3376" s="231"/>
      <c r="U3376" s="231"/>
      <c r="V3376" s="231"/>
      <c r="W3376" s="251" t="str">
        <f t="shared" si="52"/>
        <v/>
      </c>
    </row>
    <row r="3377" spans="1:23" ht="15" customHeight="1">
      <c r="A3377" s="223"/>
      <c r="B3377" s="223"/>
      <c r="C3377" s="224"/>
      <c r="D3377" s="223"/>
      <c r="E3377" s="223"/>
      <c r="F3377" s="223"/>
      <c r="G3377" s="223"/>
      <c r="H3377" s="223"/>
      <c r="I3377" s="223"/>
      <c r="J3377" s="225"/>
      <c r="K3377" s="223"/>
      <c r="L3377" s="223"/>
      <c r="M3377" s="223"/>
      <c r="N3377" s="223"/>
      <c r="O3377" s="231"/>
      <c r="P3377" s="231"/>
      <c r="Q3377" s="231"/>
      <c r="R3377" s="231"/>
      <c r="S3377" s="223"/>
      <c r="T3377" s="231"/>
      <c r="U3377" s="231"/>
      <c r="V3377" s="231"/>
      <c r="W3377" s="251" t="str">
        <f t="shared" si="52"/>
        <v/>
      </c>
    </row>
    <row r="3378" spans="1:23" ht="15" customHeight="1">
      <c r="A3378" s="223"/>
      <c r="B3378" s="223"/>
      <c r="C3378" s="224"/>
      <c r="D3378" s="223"/>
      <c r="E3378" s="223"/>
      <c r="F3378" s="223"/>
      <c r="G3378" s="223"/>
      <c r="H3378" s="223"/>
      <c r="I3378" s="223"/>
      <c r="J3378" s="225"/>
      <c r="K3378" s="223"/>
      <c r="L3378" s="223"/>
      <c r="M3378" s="223"/>
      <c r="N3378" s="223"/>
      <c r="O3378" s="231"/>
      <c r="P3378" s="231"/>
      <c r="Q3378" s="231"/>
      <c r="R3378" s="231"/>
      <c r="S3378" s="223"/>
      <c r="T3378" s="231"/>
      <c r="U3378" s="231"/>
      <c r="V3378" s="231"/>
      <c r="W3378" s="251" t="str">
        <f t="shared" si="52"/>
        <v/>
      </c>
    </row>
    <row r="3379" spans="1:23" ht="15" customHeight="1">
      <c r="A3379" s="223"/>
      <c r="B3379" s="223"/>
      <c r="C3379" s="224"/>
      <c r="D3379" s="223"/>
      <c r="E3379" s="223"/>
      <c r="F3379" s="223"/>
      <c r="G3379" s="223"/>
      <c r="H3379" s="223"/>
      <c r="I3379" s="223"/>
      <c r="J3379" s="225"/>
      <c r="K3379" s="223"/>
      <c r="L3379" s="223"/>
      <c r="M3379" s="223"/>
      <c r="N3379" s="223"/>
      <c r="O3379" s="231"/>
      <c r="P3379" s="231"/>
      <c r="Q3379" s="231"/>
      <c r="R3379" s="231"/>
      <c r="S3379" s="223"/>
      <c r="T3379" s="231"/>
      <c r="U3379" s="231"/>
      <c r="V3379" s="231"/>
      <c r="W3379" s="251" t="str">
        <f t="shared" si="52"/>
        <v/>
      </c>
    </row>
    <row r="3380" spans="1:23" ht="15" customHeight="1">
      <c r="A3380" s="223"/>
      <c r="B3380" s="223"/>
      <c r="C3380" s="224"/>
      <c r="D3380" s="223"/>
      <c r="E3380" s="223"/>
      <c r="F3380" s="223"/>
      <c r="G3380" s="223"/>
      <c r="H3380" s="223"/>
      <c r="I3380" s="223"/>
      <c r="J3380" s="225"/>
      <c r="K3380" s="223"/>
      <c r="L3380" s="223"/>
      <c r="M3380" s="223"/>
      <c r="N3380" s="223"/>
      <c r="O3380" s="231"/>
      <c r="P3380" s="231"/>
      <c r="Q3380" s="231"/>
      <c r="R3380" s="231"/>
      <c r="S3380" s="223"/>
      <c r="T3380" s="231"/>
      <c r="U3380" s="231"/>
      <c r="V3380" s="231"/>
      <c r="W3380" s="251" t="str">
        <f t="shared" si="52"/>
        <v/>
      </c>
    </row>
    <row r="3381" spans="1:23" ht="15" customHeight="1">
      <c r="A3381" s="223"/>
      <c r="B3381" s="223"/>
      <c r="C3381" s="224"/>
      <c r="D3381" s="223"/>
      <c r="E3381" s="223"/>
      <c r="F3381" s="223"/>
      <c r="G3381" s="223"/>
      <c r="H3381" s="223"/>
      <c r="I3381" s="223"/>
      <c r="J3381" s="225"/>
      <c r="K3381" s="223"/>
      <c r="L3381" s="223"/>
      <c r="M3381" s="223"/>
      <c r="N3381" s="223"/>
      <c r="O3381" s="231"/>
      <c r="P3381" s="231"/>
      <c r="Q3381" s="231"/>
      <c r="R3381" s="231"/>
      <c r="S3381" s="223"/>
      <c r="T3381" s="231"/>
      <c r="U3381" s="231"/>
      <c r="V3381" s="231"/>
      <c r="W3381" s="251" t="str">
        <f t="shared" si="52"/>
        <v/>
      </c>
    </row>
    <row r="3382" spans="1:23" ht="15" customHeight="1">
      <c r="A3382" s="223"/>
      <c r="B3382" s="223"/>
      <c r="C3382" s="224"/>
      <c r="D3382" s="223"/>
      <c r="E3382" s="223"/>
      <c r="F3382" s="223"/>
      <c r="G3382" s="223"/>
      <c r="H3382" s="223"/>
      <c r="I3382" s="223"/>
      <c r="J3382" s="225"/>
      <c r="K3382" s="223"/>
      <c r="L3382" s="223"/>
      <c r="M3382" s="223"/>
      <c r="N3382" s="223"/>
      <c r="O3382" s="231"/>
      <c r="P3382" s="231"/>
      <c r="Q3382" s="231"/>
      <c r="R3382" s="231"/>
      <c r="S3382" s="223"/>
      <c r="T3382" s="231"/>
      <c r="U3382" s="231"/>
      <c r="V3382" s="231"/>
      <c r="W3382" s="251" t="str">
        <f t="shared" si="52"/>
        <v/>
      </c>
    </row>
    <row r="3383" spans="1:23" ht="15" customHeight="1">
      <c r="A3383" s="223"/>
      <c r="B3383" s="223"/>
      <c r="C3383" s="224"/>
      <c r="D3383" s="223"/>
      <c r="E3383" s="223"/>
      <c r="F3383" s="223"/>
      <c r="G3383" s="223"/>
      <c r="H3383" s="223"/>
      <c r="I3383" s="223"/>
      <c r="J3383" s="225"/>
      <c r="K3383" s="223"/>
      <c r="L3383" s="223"/>
      <c r="M3383" s="223"/>
      <c r="N3383" s="223"/>
      <c r="O3383" s="231"/>
      <c r="P3383" s="231"/>
      <c r="Q3383" s="231"/>
      <c r="R3383" s="231"/>
      <c r="S3383" s="223"/>
      <c r="T3383" s="231"/>
      <c r="U3383" s="231"/>
      <c r="V3383" s="231"/>
      <c r="W3383" s="251" t="str">
        <f t="shared" si="52"/>
        <v/>
      </c>
    </row>
    <row r="3384" spans="1:23" ht="15" customHeight="1">
      <c r="A3384" s="223"/>
      <c r="B3384" s="223"/>
      <c r="C3384" s="224"/>
      <c r="D3384" s="223"/>
      <c r="E3384" s="223"/>
      <c r="F3384" s="223"/>
      <c r="G3384" s="223"/>
      <c r="H3384" s="223"/>
      <c r="I3384" s="223"/>
      <c r="J3384" s="225"/>
      <c r="K3384" s="223"/>
      <c r="L3384" s="223"/>
      <c r="M3384" s="223"/>
      <c r="N3384" s="223"/>
      <c r="O3384" s="231"/>
      <c r="P3384" s="231"/>
      <c r="Q3384" s="231"/>
      <c r="R3384" s="231"/>
      <c r="S3384" s="223"/>
      <c r="T3384" s="231"/>
      <c r="U3384" s="231"/>
      <c r="V3384" s="231"/>
      <c r="W3384" s="251" t="str">
        <f t="shared" si="52"/>
        <v/>
      </c>
    </row>
    <row r="3385" spans="1:23" ht="15" customHeight="1">
      <c r="A3385" s="223"/>
      <c r="B3385" s="223"/>
      <c r="C3385" s="224"/>
      <c r="D3385" s="223"/>
      <c r="E3385" s="223"/>
      <c r="F3385" s="223"/>
      <c r="G3385" s="223"/>
      <c r="H3385" s="223"/>
      <c r="I3385" s="223"/>
      <c r="J3385" s="225"/>
      <c r="K3385" s="223"/>
      <c r="L3385" s="223"/>
      <c r="M3385" s="223"/>
      <c r="N3385" s="223"/>
      <c r="O3385" s="231"/>
      <c r="P3385" s="231"/>
      <c r="Q3385" s="231"/>
      <c r="R3385" s="231"/>
      <c r="S3385" s="223"/>
      <c r="T3385" s="231"/>
      <c r="U3385" s="231"/>
      <c r="V3385" s="231"/>
      <c r="W3385" s="251" t="str">
        <f t="shared" si="52"/>
        <v/>
      </c>
    </row>
    <row r="3386" spans="1:23" ht="15" customHeight="1">
      <c r="A3386" s="223"/>
      <c r="B3386" s="223"/>
      <c r="C3386" s="224"/>
      <c r="D3386" s="223"/>
      <c r="E3386" s="223"/>
      <c r="F3386" s="223"/>
      <c r="G3386" s="223"/>
      <c r="H3386" s="223"/>
      <c r="I3386" s="223"/>
      <c r="J3386" s="225"/>
      <c r="K3386" s="223"/>
      <c r="L3386" s="223"/>
      <c r="M3386" s="223"/>
      <c r="N3386" s="223"/>
      <c r="O3386" s="231"/>
      <c r="P3386" s="231"/>
      <c r="Q3386" s="231"/>
      <c r="R3386" s="231"/>
      <c r="S3386" s="223"/>
      <c r="T3386" s="231"/>
      <c r="U3386" s="231"/>
      <c r="V3386" s="231"/>
      <c r="W3386" s="251" t="str">
        <f t="shared" si="52"/>
        <v/>
      </c>
    </row>
    <row r="3387" spans="1:23" ht="15" customHeight="1">
      <c r="A3387" s="223"/>
      <c r="B3387" s="223"/>
      <c r="C3387" s="224"/>
      <c r="D3387" s="223"/>
      <c r="E3387" s="223"/>
      <c r="F3387" s="223"/>
      <c r="G3387" s="223"/>
      <c r="H3387" s="223"/>
      <c r="I3387" s="223"/>
      <c r="J3387" s="225"/>
      <c r="K3387" s="223"/>
      <c r="L3387" s="223"/>
      <c r="M3387" s="223"/>
      <c r="N3387" s="223"/>
      <c r="O3387" s="231"/>
      <c r="P3387" s="231"/>
      <c r="Q3387" s="231"/>
      <c r="R3387" s="231"/>
      <c r="S3387" s="223"/>
      <c r="T3387" s="231"/>
      <c r="U3387" s="231"/>
      <c r="V3387" s="231"/>
      <c r="W3387" s="251" t="str">
        <f t="shared" si="52"/>
        <v/>
      </c>
    </row>
    <row r="3388" spans="1:23" ht="15" customHeight="1">
      <c r="A3388" s="223"/>
      <c r="B3388" s="223"/>
      <c r="C3388" s="224"/>
      <c r="D3388" s="223"/>
      <c r="E3388" s="223"/>
      <c r="F3388" s="223"/>
      <c r="G3388" s="223"/>
      <c r="H3388" s="223"/>
      <c r="I3388" s="223"/>
      <c r="J3388" s="225"/>
      <c r="K3388" s="223"/>
      <c r="L3388" s="223"/>
      <c r="M3388" s="223"/>
      <c r="N3388" s="223"/>
      <c r="O3388" s="231"/>
      <c r="P3388" s="231"/>
      <c r="Q3388" s="231"/>
      <c r="R3388" s="231"/>
      <c r="S3388" s="223"/>
      <c r="T3388" s="231"/>
      <c r="U3388" s="231"/>
      <c r="V3388" s="231"/>
      <c r="W3388" s="251" t="str">
        <f t="shared" si="52"/>
        <v/>
      </c>
    </row>
    <row r="3389" spans="1:23" ht="15" customHeight="1">
      <c r="A3389" s="223"/>
      <c r="B3389" s="223"/>
      <c r="C3389" s="224"/>
      <c r="D3389" s="223"/>
      <c r="E3389" s="223"/>
      <c r="F3389" s="223"/>
      <c r="G3389" s="223"/>
      <c r="H3389" s="223"/>
      <c r="I3389" s="223"/>
      <c r="J3389" s="225"/>
      <c r="K3389" s="223"/>
      <c r="L3389" s="223"/>
      <c r="M3389" s="223"/>
      <c r="N3389" s="223"/>
      <c r="O3389" s="231"/>
      <c r="P3389" s="231"/>
      <c r="Q3389" s="231"/>
      <c r="R3389" s="231"/>
      <c r="S3389" s="223"/>
      <c r="T3389" s="231"/>
      <c r="U3389" s="231"/>
      <c r="V3389" s="231"/>
      <c r="W3389" s="251" t="str">
        <f t="shared" si="52"/>
        <v/>
      </c>
    </row>
    <row r="3390" spans="1:23" ht="15" customHeight="1">
      <c r="A3390" s="223"/>
      <c r="B3390" s="223"/>
      <c r="C3390" s="224"/>
      <c r="D3390" s="223"/>
      <c r="E3390" s="223"/>
      <c r="F3390" s="223"/>
      <c r="G3390" s="223"/>
      <c r="H3390" s="223"/>
      <c r="I3390" s="223"/>
      <c r="J3390" s="225"/>
      <c r="K3390" s="223"/>
      <c r="L3390" s="223"/>
      <c r="M3390" s="223"/>
      <c r="N3390" s="223"/>
      <c r="O3390" s="231"/>
      <c r="P3390" s="231"/>
      <c r="Q3390" s="231"/>
      <c r="R3390" s="231"/>
      <c r="S3390" s="223"/>
      <c r="T3390" s="231"/>
      <c r="U3390" s="231"/>
      <c r="V3390" s="231"/>
      <c r="W3390" s="251" t="str">
        <f t="shared" si="52"/>
        <v/>
      </c>
    </row>
    <row r="3391" spans="1:23" ht="15" customHeight="1">
      <c r="A3391" s="223"/>
      <c r="B3391" s="223"/>
      <c r="C3391" s="224"/>
      <c r="D3391" s="223"/>
      <c r="E3391" s="223"/>
      <c r="F3391" s="223"/>
      <c r="G3391" s="223"/>
      <c r="H3391" s="223"/>
      <c r="I3391" s="223"/>
      <c r="J3391" s="225"/>
      <c r="K3391" s="223"/>
      <c r="L3391" s="223"/>
      <c r="M3391" s="223"/>
      <c r="N3391" s="223"/>
      <c r="O3391" s="231"/>
      <c r="P3391" s="231"/>
      <c r="Q3391" s="231"/>
      <c r="R3391" s="231"/>
      <c r="S3391" s="223"/>
      <c r="T3391" s="231"/>
      <c r="U3391" s="231"/>
      <c r="V3391" s="231"/>
      <c r="W3391" s="251" t="str">
        <f t="shared" si="52"/>
        <v/>
      </c>
    </row>
    <row r="3392" spans="1:23" ht="15" customHeight="1">
      <c r="A3392" s="223"/>
      <c r="B3392" s="223"/>
      <c r="C3392" s="224"/>
      <c r="D3392" s="223"/>
      <c r="E3392" s="223"/>
      <c r="F3392" s="223"/>
      <c r="G3392" s="223"/>
      <c r="H3392" s="223"/>
      <c r="I3392" s="223"/>
      <c r="J3392" s="225"/>
      <c r="K3392" s="223"/>
      <c r="L3392" s="223"/>
      <c r="M3392" s="223"/>
      <c r="N3392" s="223"/>
      <c r="O3392" s="231"/>
      <c r="P3392" s="231"/>
      <c r="Q3392" s="231"/>
      <c r="R3392" s="231"/>
      <c r="S3392" s="223"/>
      <c r="T3392" s="231"/>
      <c r="U3392" s="231"/>
      <c r="V3392" s="231"/>
      <c r="W3392" s="251" t="str">
        <f t="shared" si="52"/>
        <v/>
      </c>
    </row>
    <row r="3393" spans="1:23" ht="15" customHeight="1">
      <c r="A3393" s="223"/>
      <c r="B3393" s="223"/>
      <c r="C3393" s="224"/>
      <c r="D3393" s="223"/>
      <c r="E3393" s="223"/>
      <c r="F3393" s="223"/>
      <c r="G3393" s="223"/>
      <c r="H3393" s="223"/>
      <c r="I3393" s="223"/>
      <c r="J3393" s="225"/>
      <c r="K3393" s="223"/>
      <c r="L3393" s="223"/>
      <c r="M3393" s="223"/>
      <c r="N3393" s="223"/>
      <c r="O3393" s="231"/>
      <c r="P3393" s="231"/>
      <c r="Q3393" s="231"/>
      <c r="R3393" s="231"/>
      <c r="S3393" s="223"/>
      <c r="T3393" s="231"/>
      <c r="U3393" s="231"/>
      <c r="V3393" s="231"/>
      <c r="W3393" s="251" t="str">
        <f t="shared" si="52"/>
        <v/>
      </c>
    </row>
    <row r="3394" spans="1:23" ht="15" customHeight="1">
      <c r="A3394" s="223"/>
      <c r="B3394" s="223"/>
      <c r="C3394" s="224"/>
      <c r="D3394" s="223"/>
      <c r="E3394" s="223"/>
      <c r="F3394" s="223"/>
      <c r="G3394" s="223"/>
      <c r="H3394" s="223"/>
      <c r="I3394" s="223"/>
      <c r="J3394" s="225"/>
      <c r="K3394" s="223"/>
      <c r="L3394" s="223"/>
      <c r="M3394" s="223"/>
      <c r="N3394" s="223"/>
      <c r="O3394" s="231"/>
      <c r="P3394" s="231"/>
      <c r="Q3394" s="231"/>
      <c r="R3394" s="231"/>
      <c r="S3394" s="223"/>
      <c r="T3394" s="231"/>
      <c r="U3394" s="231"/>
      <c r="V3394" s="231"/>
      <c r="W3394" s="251" t="str">
        <f t="shared" si="52"/>
        <v/>
      </c>
    </row>
    <row r="3395" spans="1:23" ht="15" customHeight="1">
      <c r="A3395" s="223"/>
      <c r="B3395" s="223"/>
      <c r="C3395" s="224"/>
      <c r="D3395" s="223"/>
      <c r="E3395" s="223"/>
      <c r="F3395" s="223"/>
      <c r="G3395" s="223"/>
      <c r="H3395" s="223"/>
      <c r="I3395" s="223"/>
      <c r="J3395" s="225"/>
      <c r="K3395" s="223"/>
      <c r="L3395" s="223"/>
      <c r="M3395" s="223"/>
      <c r="N3395" s="223"/>
      <c r="O3395" s="231"/>
      <c r="P3395" s="231"/>
      <c r="Q3395" s="231"/>
      <c r="R3395" s="231"/>
      <c r="S3395" s="223"/>
      <c r="T3395" s="231"/>
      <c r="U3395" s="231"/>
      <c r="V3395" s="231"/>
      <c r="W3395" s="251" t="str">
        <f t="shared" si="52"/>
        <v/>
      </c>
    </row>
    <row r="3396" spans="1:23" ht="15" customHeight="1">
      <c r="A3396" s="223"/>
      <c r="B3396" s="223"/>
      <c r="C3396" s="224"/>
      <c r="D3396" s="223"/>
      <c r="E3396" s="223"/>
      <c r="F3396" s="223"/>
      <c r="G3396" s="223"/>
      <c r="H3396" s="223"/>
      <c r="I3396" s="223"/>
      <c r="J3396" s="225"/>
      <c r="K3396" s="223"/>
      <c r="L3396" s="223"/>
      <c r="M3396" s="223"/>
      <c r="N3396" s="223"/>
      <c r="O3396" s="231"/>
      <c r="P3396" s="231"/>
      <c r="Q3396" s="231"/>
      <c r="R3396" s="231"/>
      <c r="S3396" s="223"/>
      <c r="T3396" s="231"/>
      <c r="U3396" s="231"/>
      <c r="V3396" s="231"/>
      <c r="W3396" s="251" t="str">
        <f t="shared" ref="W3396:W3459" si="53">IF($O3396="YES",$O$2&amp;", ","")&amp;IF($P3396="YES",$P$2&amp;", ","")&amp;IF($Q3396="YES",$Q$2&amp;", ","")&amp;IF($R3396="YES",$R$2&amp;", ","")</f>
        <v/>
      </c>
    </row>
    <row r="3397" spans="1:23" ht="15" customHeight="1">
      <c r="A3397" s="223"/>
      <c r="B3397" s="223"/>
      <c r="C3397" s="224"/>
      <c r="D3397" s="223"/>
      <c r="E3397" s="223"/>
      <c r="F3397" s="223"/>
      <c r="G3397" s="223"/>
      <c r="H3397" s="223"/>
      <c r="I3397" s="223"/>
      <c r="J3397" s="225"/>
      <c r="K3397" s="223"/>
      <c r="L3397" s="223"/>
      <c r="M3397" s="223"/>
      <c r="N3397" s="223"/>
      <c r="O3397" s="231"/>
      <c r="P3397" s="231"/>
      <c r="Q3397" s="231"/>
      <c r="R3397" s="231"/>
      <c r="S3397" s="223"/>
      <c r="T3397" s="231"/>
      <c r="U3397" s="231"/>
      <c r="V3397" s="231"/>
      <c r="W3397" s="251" t="str">
        <f t="shared" si="53"/>
        <v/>
      </c>
    </row>
    <row r="3398" spans="1:23" ht="15" customHeight="1">
      <c r="A3398" s="223"/>
      <c r="B3398" s="223"/>
      <c r="C3398" s="224"/>
      <c r="D3398" s="223"/>
      <c r="E3398" s="223"/>
      <c r="F3398" s="223"/>
      <c r="G3398" s="223"/>
      <c r="H3398" s="223"/>
      <c r="I3398" s="223"/>
      <c r="J3398" s="225"/>
      <c r="K3398" s="223"/>
      <c r="L3398" s="223"/>
      <c r="M3398" s="223"/>
      <c r="N3398" s="223"/>
      <c r="O3398" s="231"/>
      <c r="P3398" s="231"/>
      <c r="Q3398" s="231"/>
      <c r="R3398" s="231"/>
      <c r="S3398" s="223"/>
      <c r="T3398" s="231"/>
      <c r="U3398" s="231"/>
      <c r="V3398" s="231"/>
      <c r="W3398" s="251" t="str">
        <f t="shared" si="53"/>
        <v/>
      </c>
    </row>
    <row r="3399" spans="1:23" ht="15" customHeight="1">
      <c r="A3399" s="223"/>
      <c r="B3399" s="223"/>
      <c r="C3399" s="224"/>
      <c r="D3399" s="223"/>
      <c r="E3399" s="223"/>
      <c r="F3399" s="223"/>
      <c r="G3399" s="223"/>
      <c r="H3399" s="223"/>
      <c r="I3399" s="223"/>
      <c r="J3399" s="225"/>
      <c r="K3399" s="223"/>
      <c r="L3399" s="223"/>
      <c r="M3399" s="223"/>
      <c r="N3399" s="223"/>
      <c r="O3399" s="231"/>
      <c r="P3399" s="231"/>
      <c r="Q3399" s="231"/>
      <c r="R3399" s="231"/>
      <c r="S3399" s="223"/>
      <c r="T3399" s="231"/>
      <c r="U3399" s="231"/>
      <c r="V3399" s="231"/>
      <c r="W3399" s="251" t="str">
        <f t="shared" si="53"/>
        <v/>
      </c>
    </row>
    <row r="3400" spans="1:23" ht="15" customHeight="1">
      <c r="A3400" s="223"/>
      <c r="B3400" s="223"/>
      <c r="C3400" s="224"/>
      <c r="D3400" s="223"/>
      <c r="E3400" s="223"/>
      <c r="F3400" s="223"/>
      <c r="G3400" s="223"/>
      <c r="H3400" s="223"/>
      <c r="I3400" s="223"/>
      <c r="J3400" s="225"/>
      <c r="K3400" s="223"/>
      <c r="L3400" s="223"/>
      <c r="M3400" s="223"/>
      <c r="N3400" s="223"/>
      <c r="O3400" s="231"/>
      <c r="P3400" s="231"/>
      <c r="Q3400" s="231"/>
      <c r="R3400" s="231"/>
      <c r="S3400" s="223"/>
      <c r="T3400" s="231"/>
      <c r="U3400" s="231"/>
      <c r="V3400" s="231"/>
      <c r="W3400" s="251" t="str">
        <f t="shared" si="53"/>
        <v/>
      </c>
    </row>
    <row r="3401" spans="1:23" ht="15" customHeight="1">
      <c r="A3401" s="223"/>
      <c r="B3401" s="223"/>
      <c r="C3401" s="224"/>
      <c r="D3401" s="223"/>
      <c r="E3401" s="223"/>
      <c r="F3401" s="223"/>
      <c r="G3401" s="223"/>
      <c r="H3401" s="223"/>
      <c r="I3401" s="223"/>
      <c r="J3401" s="225"/>
      <c r="K3401" s="223"/>
      <c r="L3401" s="223"/>
      <c r="M3401" s="223"/>
      <c r="N3401" s="223"/>
      <c r="O3401" s="231"/>
      <c r="P3401" s="231"/>
      <c r="Q3401" s="231"/>
      <c r="R3401" s="231"/>
      <c r="S3401" s="223"/>
      <c r="T3401" s="231"/>
      <c r="U3401" s="231"/>
      <c r="V3401" s="231"/>
      <c r="W3401" s="251" t="str">
        <f t="shared" si="53"/>
        <v/>
      </c>
    </row>
    <row r="3402" spans="1:23" ht="15" customHeight="1">
      <c r="A3402" s="223"/>
      <c r="B3402" s="223"/>
      <c r="C3402" s="224"/>
      <c r="D3402" s="223"/>
      <c r="E3402" s="223"/>
      <c r="F3402" s="223"/>
      <c r="G3402" s="223"/>
      <c r="H3402" s="223"/>
      <c r="I3402" s="223"/>
      <c r="J3402" s="225"/>
      <c r="K3402" s="223"/>
      <c r="L3402" s="223"/>
      <c r="M3402" s="223"/>
      <c r="N3402" s="223"/>
      <c r="O3402" s="231"/>
      <c r="P3402" s="231"/>
      <c r="Q3402" s="231"/>
      <c r="R3402" s="231"/>
      <c r="S3402" s="223"/>
      <c r="T3402" s="231"/>
      <c r="U3402" s="231"/>
      <c r="V3402" s="231"/>
      <c r="W3402" s="251" t="str">
        <f t="shared" si="53"/>
        <v/>
      </c>
    </row>
    <row r="3403" spans="1:23" ht="15" customHeight="1">
      <c r="A3403" s="223"/>
      <c r="B3403" s="223"/>
      <c r="C3403" s="224"/>
      <c r="D3403" s="223"/>
      <c r="E3403" s="223"/>
      <c r="F3403" s="223"/>
      <c r="G3403" s="223"/>
      <c r="H3403" s="223"/>
      <c r="I3403" s="223"/>
      <c r="J3403" s="225"/>
      <c r="K3403" s="223"/>
      <c r="L3403" s="223"/>
      <c r="M3403" s="223"/>
      <c r="N3403" s="223"/>
      <c r="O3403" s="231"/>
      <c r="P3403" s="231"/>
      <c r="Q3403" s="231"/>
      <c r="R3403" s="231"/>
      <c r="S3403" s="223"/>
      <c r="T3403" s="231"/>
      <c r="U3403" s="231"/>
      <c r="V3403" s="231"/>
      <c r="W3403" s="251" t="str">
        <f t="shared" si="53"/>
        <v/>
      </c>
    </row>
    <row r="3404" spans="1:23" ht="15" customHeight="1">
      <c r="A3404" s="223"/>
      <c r="B3404" s="223"/>
      <c r="C3404" s="224"/>
      <c r="D3404" s="223"/>
      <c r="E3404" s="223"/>
      <c r="F3404" s="223"/>
      <c r="G3404" s="223"/>
      <c r="H3404" s="223"/>
      <c r="I3404" s="223"/>
      <c r="J3404" s="225"/>
      <c r="K3404" s="223"/>
      <c r="L3404" s="223"/>
      <c r="M3404" s="223"/>
      <c r="N3404" s="223"/>
      <c r="O3404" s="231"/>
      <c r="P3404" s="231"/>
      <c r="Q3404" s="231"/>
      <c r="R3404" s="231"/>
      <c r="S3404" s="223"/>
      <c r="T3404" s="231"/>
      <c r="U3404" s="231"/>
      <c r="V3404" s="231"/>
      <c r="W3404" s="251" t="str">
        <f t="shared" si="53"/>
        <v/>
      </c>
    </row>
    <row r="3405" spans="1:23" ht="15" customHeight="1">
      <c r="A3405" s="223"/>
      <c r="B3405" s="223"/>
      <c r="C3405" s="224"/>
      <c r="D3405" s="223"/>
      <c r="E3405" s="223"/>
      <c r="F3405" s="223"/>
      <c r="G3405" s="223"/>
      <c r="H3405" s="223"/>
      <c r="I3405" s="223"/>
      <c r="J3405" s="225"/>
      <c r="K3405" s="223"/>
      <c r="L3405" s="223"/>
      <c r="M3405" s="223"/>
      <c r="N3405" s="223"/>
      <c r="O3405" s="231"/>
      <c r="P3405" s="231"/>
      <c r="Q3405" s="231"/>
      <c r="R3405" s="231"/>
      <c r="S3405" s="223"/>
      <c r="T3405" s="231"/>
      <c r="U3405" s="231"/>
      <c r="V3405" s="231"/>
      <c r="W3405" s="251" t="str">
        <f t="shared" si="53"/>
        <v/>
      </c>
    </row>
    <row r="3406" spans="1:23" ht="15" customHeight="1">
      <c r="A3406" s="223"/>
      <c r="B3406" s="223"/>
      <c r="C3406" s="224"/>
      <c r="D3406" s="223"/>
      <c r="E3406" s="223"/>
      <c r="F3406" s="223"/>
      <c r="G3406" s="223"/>
      <c r="H3406" s="223"/>
      <c r="I3406" s="223"/>
      <c r="J3406" s="225"/>
      <c r="K3406" s="223"/>
      <c r="L3406" s="223"/>
      <c r="M3406" s="223"/>
      <c r="N3406" s="223"/>
      <c r="O3406" s="231"/>
      <c r="P3406" s="231"/>
      <c r="Q3406" s="231"/>
      <c r="R3406" s="231"/>
      <c r="S3406" s="223"/>
      <c r="T3406" s="231"/>
      <c r="U3406" s="231"/>
      <c r="V3406" s="231"/>
      <c r="W3406" s="251" t="str">
        <f t="shared" si="53"/>
        <v/>
      </c>
    </row>
    <row r="3407" spans="1:23" ht="15" customHeight="1">
      <c r="A3407" s="223"/>
      <c r="B3407" s="223"/>
      <c r="C3407" s="224"/>
      <c r="D3407" s="223"/>
      <c r="E3407" s="223"/>
      <c r="F3407" s="223"/>
      <c r="G3407" s="223"/>
      <c r="H3407" s="223"/>
      <c r="I3407" s="223"/>
      <c r="J3407" s="225"/>
      <c r="K3407" s="223"/>
      <c r="L3407" s="223"/>
      <c r="M3407" s="223"/>
      <c r="N3407" s="223"/>
      <c r="O3407" s="231"/>
      <c r="P3407" s="231"/>
      <c r="Q3407" s="231"/>
      <c r="R3407" s="231"/>
      <c r="S3407" s="223"/>
      <c r="T3407" s="231"/>
      <c r="U3407" s="231"/>
      <c r="V3407" s="231"/>
      <c r="W3407" s="251" t="str">
        <f t="shared" si="53"/>
        <v/>
      </c>
    </row>
    <row r="3408" spans="1:23" ht="15" customHeight="1">
      <c r="A3408" s="223"/>
      <c r="B3408" s="223"/>
      <c r="C3408" s="224"/>
      <c r="D3408" s="223"/>
      <c r="E3408" s="223"/>
      <c r="F3408" s="223"/>
      <c r="G3408" s="223"/>
      <c r="H3408" s="223"/>
      <c r="I3408" s="223"/>
      <c r="J3408" s="225"/>
      <c r="K3408" s="223"/>
      <c r="L3408" s="223"/>
      <c r="M3408" s="223"/>
      <c r="N3408" s="223"/>
      <c r="O3408" s="231"/>
      <c r="P3408" s="231"/>
      <c r="Q3408" s="231"/>
      <c r="R3408" s="231"/>
      <c r="S3408" s="223"/>
      <c r="T3408" s="231"/>
      <c r="U3408" s="231"/>
      <c r="V3408" s="231"/>
      <c r="W3408" s="251" t="str">
        <f t="shared" si="53"/>
        <v/>
      </c>
    </row>
    <row r="3409" spans="1:23" ht="15" customHeight="1">
      <c r="A3409" s="223"/>
      <c r="B3409" s="223"/>
      <c r="C3409" s="224"/>
      <c r="D3409" s="223"/>
      <c r="E3409" s="223"/>
      <c r="F3409" s="223"/>
      <c r="G3409" s="223"/>
      <c r="H3409" s="223"/>
      <c r="I3409" s="223"/>
      <c r="J3409" s="225"/>
      <c r="K3409" s="223"/>
      <c r="L3409" s="223"/>
      <c r="M3409" s="223"/>
      <c r="N3409" s="223"/>
      <c r="O3409" s="231"/>
      <c r="P3409" s="231"/>
      <c r="Q3409" s="231"/>
      <c r="R3409" s="231"/>
      <c r="S3409" s="223"/>
      <c r="T3409" s="231"/>
      <c r="U3409" s="231"/>
      <c r="V3409" s="231"/>
      <c r="W3409" s="251" t="str">
        <f t="shared" si="53"/>
        <v/>
      </c>
    </row>
    <row r="3410" spans="1:23" ht="15" customHeight="1">
      <c r="A3410" s="223"/>
      <c r="B3410" s="223"/>
      <c r="C3410" s="224"/>
      <c r="D3410" s="223"/>
      <c r="E3410" s="223"/>
      <c r="F3410" s="223"/>
      <c r="G3410" s="223"/>
      <c r="H3410" s="223"/>
      <c r="I3410" s="223"/>
      <c r="J3410" s="225"/>
      <c r="K3410" s="223"/>
      <c r="L3410" s="223"/>
      <c r="M3410" s="223"/>
      <c r="N3410" s="223"/>
      <c r="O3410" s="231"/>
      <c r="P3410" s="231"/>
      <c r="Q3410" s="231"/>
      <c r="R3410" s="231"/>
      <c r="S3410" s="223"/>
      <c r="T3410" s="231"/>
      <c r="U3410" s="231"/>
      <c r="V3410" s="231"/>
      <c r="W3410" s="251" t="str">
        <f t="shared" si="53"/>
        <v/>
      </c>
    </row>
    <row r="3411" spans="1:23" ht="15" customHeight="1">
      <c r="A3411" s="223"/>
      <c r="B3411" s="223"/>
      <c r="C3411" s="224"/>
      <c r="D3411" s="223"/>
      <c r="E3411" s="223"/>
      <c r="F3411" s="223"/>
      <c r="G3411" s="223"/>
      <c r="H3411" s="223"/>
      <c r="I3411" s="223"/>
      <c r="J3411" s="225"/>
      <c r="K3411" s="223"/>
      <c r="L3411" s="223"/>
      <c r="M3411" s="223"/>
      <c r="N3411" s="223"/>
      <c r="O3411" s="231"/>
      <c r="P3411" s="231"/>
      <c r="Q3411" s="231"/>
      <c r="R3411" s="231"/>
      <c r="S3411" s="223"/>
      <c r="T3411" s="231"/>
      <c r="U3411" s="231"/>
      <c r="V3411" s="231"/>
      <c r="W3411" s="251" t="str">
        <f t="shared" si="53"/>
        <v/>
      </c>
    </row>
    <row r="3412" spans="1:23" ht="15" customHeight="1">
      <c r="A3412" s="223"/>
      <c r="B3412" s="223"/>
      <c r="C3412" s="224"/>
      <c r="D3412" s="223"/>
      <c r="E3412" s="223"/>
      <c r="F3412" s="223"/>
      <c r="G3412" s="223"/>
      <c r="H3412" s="223"/>
      <c r="I3412" s="223"/>
      <c r="J3412" s="225"/>
      <c r="K3412" s="223"/>
      <c r="L3412" s="223"/>
      <c r="M3412" s="223"/>
      <c r="N3412" s="223"/>
      <c r="O3412" s="231"/>
      <c r="P3412" s="231"/>
      <c r="Q3412" s="231"/>
      <c r="R3412" s="231"/>
      <c r="S3412" s="223"/>
      <c r="T3412" s="231"/>
      <c r="U3412" s="231"/>
      <c r="V3412" s="231"/>
      <c r="W3412" s="251" t="str">
        <f t="shared" si="53"/>
        <v/>
      </c>
    </row>
    <row r="3413" spans="1:23" ht="15" customHeight="1">
      <c r="A3413" s="223"/>
      <c r="B3413" s="223"/>
      <c r="C3413" s="224"/>
      <c r="D3413" s="223"/>
      <c r="E3413" s="223"/>
      <c r="F3413" s="223"/>
      <c r="G3413" s="223"/>
      <c r="H3413" s="223"/>
      <c r="I3413" s="223"/>
      <c r="J3413" s="225"/>
      <c r="K3413" s="223"/>
      <c r="L3413" s="223"/>
      <c r="M3413" s="223"/>
      <c r="N3413" s="223"/>
      <c r="O3413" s="231"/>
      <c r="P3413" s="231"/>
      <c r="Q3413" s="231"/>
      <c r="R3413" s="231"/>
      <c r="S3413" s="223"/>
      <c r="T3413" s="231"/>
      <c r="U3413" s="231"/>
      <c r="V3413" s="231"/>
      <c r="W3413" s="251" t="str">
        <f t="shared" si="53"/>
        <v/>
      </c>
    </row>
    <row r="3414" spans="1:23" ht="15" customHeight="1">
      <c r="A3414" s="223"/>
      <c r="B3414" s="223"/>
      <c r="C3414" s="224"/>
      <c r="D3414" s="223"/>
      <c r="E3414" s="223"/>
      <c r="F3414" s="223"/>
      <c r="G3414" s="223"/>
      <c r="H3414" s="223"/>
      <c r="I3414" s="223"/>
      <c r="J3414" s="225"/>
      <c r="K3414" s="223"/>
      <c r="L3414" s="223"/>
      <c r="M3414" s="223"/>
      <c r="N3414" s="223"/>
      <c r="O3414" s="231"/>
      <c r="P3414" s="231"/>
      <c r="Q3414" s="231"/>
      <c r="R3414" s="231"/>
      <c r="S3414" s="223"/>
      <c r="T3414" s="231"/>
      <c r="U3414" s="231"/>
      <c r="V3414" s="231"/>
      <c r="W3414" s="251" t="str">
        <f t="shared" si="53"/>
        <v/>
      </c>
    </row>
    <row r="3415" spans="1:23" ht="15" customHeight="1">
      <c r="A3415" s="223"/>
      <c r="B3415" s="223"/>
      <c r="C3415" s="224"/>
      <c r="D3415" s="223"/>
      <c r="E3415" s="223"/>
      <c r="F3415" s="223"/>
      <c r="G3415" s="223"/>
      <c r="H3415" s="223"/>
      <c r="I3415" s="223"/>
      <c r="J3415" s="225"/>
      <c r="K3415" s="223"/>
      <c r="L3415" s="223"/>
      <c r="M3415" s="223"/>
      <c r="N3415" s="223"/>
      <c r="O3415" s="231"/>
      <c r="P3415" s="231"/>
      <c r="Q3415" s="231"/>
      <c r="R3415" s="231"/>
      <c r="S3415" s="223"/>
      <c r="T3415" s="231"/>
      <c r="U3415" s="231"/>
      <c r="V3415" s="231"/>
      <c r="W3415" s="251" t="str">
        <f t="shared" si="53"/>
        <v/>
      </c>
    </row>
    <row r="3416" spans="1:23" ht="15" customHeight="1">
      <c r="A3416" s="223"/>
      <c r="B3416" s="223"/>
      <c r="C3416" s="224"/>
      <c r="D3416" s="223"/>
      <c r="E3416" s="223"/>
      <c r="F3416" s="223"/>
      <c r="G3416" s="223"/>
      <c r="H3416" s="223"/>
      <c r="I3416" s="223"/>
      <c r="J3416" s="225"/>
      <c r="K3416" s="223"/>
      <c r="L3416" s="223"/>
      <c r="M3416" s="223"/>
      <c r="N3416" s="223"/>
      <c r="O3416" s="231"/>
      <c r="P3416" s="231"/>
      <c r="Q3416" s="231"/>
      <c r="R3416" s="231"/>
      <c r="S3416" s="223"/>
      <c r="T3416" s="231"/>
      <c r="U3416" s="231"/>
      <c r="V3416" s="231"/>
      <c r="W3416" s="251" t="str">
        <f t="shared" si="53"/>
        <v/>
      </c>
    </row>
    <row r="3417" spans="1:23" ht="15" customHeight="1">
      <c r="A3417" s="223"/>
      <c r="B3417" s="223"/>
      <c r="C3417" s="224"/>
      <c r="D3417" s="223"/>
      <c r="E3417" s="223"/>
      <c r="F3417" s="223"/>
      <c r="G3417" s="223"/>
      <c r="H3417" s="223"/>
      <c r="I3417" s="223"/>
      <c r="J3417" s="225"/>
      <c r="K3417" s="223"/>
      <c r="L3417" s="223"/>
      <c r="M3417" s="223"/>
      <c r="N3417" s="223"/>
      <c r="O3417" s="231"/>
      <c r="P3417" s="231"/>
      <c r="Q3417" s="231"/>
      <c r="R3417" s="231"/>
      <c r="S3417" s="223"/>
      <c r="T3417" s="231"/>
      <c r="U3417" s="231"/>
      <c r="V3417" s="231"/>
      <c r="W3417" s="251" t="str">
        <f t="shared" si="53"/>
        <v/>
      </c>
    </row>
    <row r="3418" spans="1:23" ht="15" customHeight="1">
      <c r="A3418" s="223"/>
      <c r="B3418" s="223"/>
      <c r="C3418" s="224"/>
      <c r="D3418" s="223"/>
      <c r="E3418" s="223"/>
      <c r="F3418" s="223"/>
      <c r="G3418" s="223"/>
      <c r="H3418" s="223"/>
      <c r="I3418" s="223"/>
      <c r="J3418" s="225"/>
      <c r="K3418" s="223"/>
      <c r="L3418" s="223"/>
      <c r="M3418" s="223"/>
      <c r="N3418" s="223"/>
      <c r="O3418" s="231"/>
      <c r="P3418" s="231"/>
      <c r="Q3418" s="231"/>
      <c r="R3418" s="231"/>
      <c r="S3418" s="223"/>
      <c r="T3418" s="231"/>
      <c r="U3418" s="231"/>
      <c r="V3418" s="231"/>
      <c r="W3418" s="251" t="str">
        <f t="shared" si="53"/>
        <v/>
      </c>
    </row>
    <row r="3419" spans="1:23" ht="15" customHeight="1">
      <c r="A3419" s="223"/>
      <c r="B3419" s="223"/>
      <c r="C3419" s="224"/>
      <c r="D3419" s="223"/>
      <c r="E3419" s="223"/>
      <c r="F3419" s="223"/>
      <c r="G3419" s="223"/>
      <c r="H3419" s="223"/>
      <c r="I3419" s="223"/>
      <c r="J3419" s="225"/>
      <c r="K3419" s="223"/>
      <c r="L3419" s="223"/>
      <c r="M3419" s="223"/>
      <c r="N3419" s="223"/>
      <c r="O3419" s="231"/>
      <c r="P3419" s="231"/>
      <c r="Q3419" s="231"/>
      <c r="R3419" s="231"/>
      <c r="S3419" s="223"/>
      <c r="T3419" s="231"/>
      <c r="U3419" s="231"/>
      <c r="V3419" s="231"/>
      <c r="W3419" s="251" t="str">
        <f t="shared" si="53"/>
        <v/>
      </c>
    </row>
    <row r="3420" spans="1:23" ht="15" customHeight="1">
      <c r="A3420" s="223"/>
      <c r="B3420" s="223"/>
      <c r="C3420" s="224"/>
      <c r="D3420" s="223"/>
      <c r="E3420" s="223"/>
      <c r="F3420" s="223"/>
      <c r="G3420" s="223"/>
      <c r="H3420" s="223"/>
      <c r="I3420" s="223"/>
      <c r="J3420" s="225"/>
      <c r="K3420" s="223"/>
      <c r="L3420" s="223"/>
      <c r="M3420" s="223"/>
      <c r="N3420" s="223"/>
      <c r="O3420" s="231"/>
      <c r="P3420" s="231"/>
      <c r="Q3420" s="231"/>
      <c r="R3420" s="231"/>
      <c r="S3420" s="223"/>
      <c r="T3420" s="231"/>
      <c r="U3420" s="231"/>
      <c r="V3420" s="231"/>
      <c r="W3420" s="251" t="str">
        <f t="shared" si="53"/>
        <v/>
      </c>
    </row>
    <row r="3421" spans="1:23" ht="15" customHeight="1">
      <c r="A3421" s="223"/>
      <c r="B3421" s="223"/>
      <c r="C3421" s="224"/>
      <c r="D3421" s="223"/>
      <c r="E3421" s="223"/>
      <c r="F3421" s="223"/>
      <c r="G3421" s="223"/>
      <c r="H3421" s="223"/>
      <c r="I3421" s="223"/>
      <c r="J3421" s="225"/>
      <c r="K3421" s="223"/>
      <c r="L3421" s="223"/>
      <c r="M3421" s="223"/>
      <c r="N3421" s="223"/>
      <c r="O3421" s="231"/>
      <c r="P3421" s="231"/>
      <c r="Q3421" s="231"/>
      <c r="R3421" s="231"/>
      <c r="S3421" s="223"/>
      <c r="T3421" s="231"/>
      <c r="U3421" s="231"/>
      <c r="V3421" s="231"/>
      <c r="W3421" s="251" t="str">
        <f t="shared" si="53"/>
        <v/>
      </c>
    </row>
    <row r="3422" spans="1:23" ht="15" customHeight="1">
      <c r="A3422" s="223"/>
      <c r="B3422" s="223"/>
      <c r="C3422" s="224"/>
      <c r="D3422" s="223"/>
      <c r="E3422" s="223"/>
      <c r="F3422" s="223"/>
      <c r="G3422" s="223"/>
      <c r="H3422" s="223"/>
      <c r="I3422" s="223"/>
      <c r="J3422" s="225"/>
      <c r="K3422" s="223"/>
      <c r="L3422" s="223"/>
      <c r="M3422" s="223"/>
      <c r="N3422" s="223"/>
      <c r="O3422" s="231"/>
      <c r="P3422" s="231"/>
      <c r="Q3422" s="231"/>
      <c r="R3422" s="231"/>
      <c r="S3422" s="223"/>
      <c r="T3422" s="231"/>
      <c r="U3422" s="231"/>
      <c r="V3422" s="231"/>
      <c r="W3422" s="251" t="str">
        <f t="shared" si="53"/>
        <v/>
      </c>
    </row>
    <row r="3423" spans="1:23" ht="15" customHeight="1">
      <c r="A3423" s="223"/>
      <c r="B3423" s="223"/>
      <c r="C3423" s="224"/>
      <c r="D3423" s="223"/>
      <c r="E3423" s="223"/>
      <c r="F3423" s="223"/>
      <c r="G3423" s="223"/>
      <c r="H3423" s="223"/>
      <c r="I3423" s="223"/>
      <c r="J3423" s="225"/>
      <c r="K3423" s="223"/>
      <c r="L3423" s="223"/>
      <c r="M3423" s="223"/>
      <c r="N3423" s="223"/>
      <c r="O3423" s="231"/>
      <c r="P3423" s="231"/>
      <c r="Q3423" s="231"/>
      <c r="R3423" s="231"/>
      <c r="S3423" s="223"/>
      <c r="T3423" s="231"/>
      <c r="U3423" s="231"/>
      <c r="V3423" s="231"/>
      <c r="W3423" s="251" t="str">
        <f t="shared" si="53"/>
        <v/>
      </c>
    </row>
    <row r="3424" spans="1:23" ht="15" customHeight="1">
      <c r="A3424" s="223"/>
      <c r="B3424" s="223"/>
      <c r="C3424" s="224"/>
      <c r="D3424" s="223"/>
      <c r="E3424" s="223"/>
      <c r="F3424" s="223"/>
      <c r="G3424" s="223"/>
      <c r="H3424" s="223"/>
      <c r="I3424" s="223"/>
      <c r="J3424" s="225"/>
      <c r="K3424" s="223"/>
      <c r="L3424" s="223"/>
      <c r="M3424" s="223"/>
      <c r="N3424" s="223"/>
      <c r="O3424" s="231"/>
      <c r="P3424" s="231"/>
      <c r="Q3424" s="231"/>
      <c r="R3424" s="231"/>
      <c r="S3424" s="223"/>
      <c r="T3424" s="231"/>
      <c r="U3424" s="231"/>
      <c r="V3424" s="231"/>
      <c r="W3424" s="251" t="str">
        <f t="shared" si="53"/>
        <v/>
      </c>
    </row>
    <row r="3425" spans="1:23" ht="15" customHeight="1">
      <c r="A3425" s="223"/>
      <c r="B3425" s="223"/>
      <c r="C3425" s="224"/>
      <c r="D3425" s="223"/>
      <c r="E3425" s="223"/>
      <c r="F3425" s="223"/>
      <c r="G3425" s="223"/>
      <c r="H3425" s="223"/>
      <c r="I3425" s="223"/>
      <c r="J3425" s="225"/>
      <c r="K3425" s="223"/>
      <c r="L3425" s="223"/>
      <c r="M3425" s="223"/>
      <c r="N3425" s="223"/>
      <c r="O3425" s="231"/>
      <c r="P3425" s="231"/>
      <c r="Q3425" s="231"/>
      <c r="R3425" s="231"/>
      <c r="S3425" s="223"/>
      <c r="T3425" s="231"/>
      <c r="U3425" s="231"/>
      <c r="V3425" s="231"/>
      <c r="W3425" s="251" t="str">
        <f t="shared" si="53"/>
        <v/>
      </c>
    </row>
    <row r="3426" spans="1:23" ht="15" customHeight="1">
      <c r="A3426" s="223"/>
      <c r="B3426" s="223"/>
      <c r="C3426" s="224"/>
      <c r="D3426" s="223"/>
      <c r="E3426" s="223"/>
      <c r="F3426" s="223"/>
      <c r="G3426" s="223"/>
      <c r="H3426" s="223"/>
      <c r="I3426" s="223"/>
      <c r="J3426" s="225"/>
      <c r="K3426" s="223"/>
      <c r="L3426" s="223"/>
      <c r="M3426" s="223"/>
      <c r="N3426" s="223"/>
      <c r="O3426" s="231"/>
      <c r="P3426" s="231"/>
      <c r="Q3426" s="231"/>
      <c r="R3426" s="231"/>
      <c r="S3426" s="223"/>
      <c r="T3426" s="231"/>
      <c r="U3426" s="231"/>
      <c r="V3426" s="231"/>
      <c r="W3426" s="251" t="str">
        <f t="shared" si="53"/>
        <v/>
      </c>
    </row>
    <row r="3427" spans="1:23" ht="15" customHeight="1">
      <c r="A3427" s="223"/>
      <c r="B3427" s="223"/>
      <c r="C3427" s="224"/>
      <c r="D3427" s="223"/>
      <c r="E3427" s="223"/>
      <c r="F3427" s="223"/>
      <c r="G3427" s="223"/>
      <c r="H3427" s="223"/>
      <c r="I3427" s="223"/>
      <c r="J3427" s="225"/>
      <c r="K3427" s="223"/>
      <c r="L3427" s="223"/>
      <c r="M3427" s="223"/>
      <c r="N3427" s="223"/>
      <c r="O3427" s="231"/>
      <c r="P3427" s="231"/>
      <c r="Q3427" s="231"/>
      <c r="R3427" s="231"/>
      <c r="S3427" s="223"/>
      <c r="T3427" s="231"/>
      <c r="U3427" s="231"/>
      <c r="V3427" s="231"/>
      <c r="W3427" s="251" t="str">
        <f t="shared" si="53"/>
        <v/>
      </c>
    </row>
    <row r="3428" spans="1:23" ht="15" customHeight="1">
      <c r="A3428" s="223"/>
      <c r="B3428" s="223"/>
      <c r="C3428" s="224"/>
      <c r="D3428" s="223"/>
      <c r="E3428" s="223"/>
      <c r="F3428" s="223"/>
      <c r="G3428" s="223"/>
      <c r="H3428" s="223"/>
      <c r="I3428" s="223"/>
      <c r="J3428" s="225"/>
      <c r="K3428" s="223"/>
      <c r="L3428" s="223"/>
      <c r="M3428" s="223"/>
      <c r="N3428" s="223"/>
      <c r="O3428" s="231"/>
      <c r="P3428" s="231"/>
      <c r="Q3428" s="231"/>
      <c r="R3428" s="231"/>
      <c r="S3428" s="223"/>
      <c r="T3428" s="231"/>
      <c r="U3428" s="231"/>
      <c r="V3428" s="231"/>
      <c r="W3428" s="251" t="str">
        <f t="shared" si="53"/>
        <v/>
      </c>
    </row>
    <row r="3429" spans="1:23" ht="15" customHeight="1">
      <c r="A3429" s="223"/>
      <c r="B3429" s="223"/>
      <c r="C3429" s="224"/>
      <c r="D3429" s="223"/>
      <c r="E3429" s="223"/>
      <c r="F3429" s="223"/>
      <c r="G3429" s="223"/>
      <c r="H3429" s="223"/>
      <c r="I3429" s="223"/>
      <c r="J3429" s="225"/>
      <c r="K3429" s="223"/>
      <c r="L3429" s="223"/>
      <c r="M3429" s="223"/>
      <c r="N3429" s="223"/>
      <c r="O3429" s="231"/>
      <c r="P3429" s="231"/>
      <c r="Q3429" s="231"/>
      <c r="R3429" s="231"/>
      <c r="S3429" s="223"/>
      <c r="T3429" s="231"/>
      <c r="U3429" s="231"/>
      <c r="V3429" s="231"/>
      <c r="W3429" s="251" t="str">
        <f t="shared" si="53"/>
        <v/>
      </c>
    </row>
    <row r="3430" spans="1:23" ht="15" customHeight="1">
      <c r="A3430" s="223"/>
      <c r="B3430" s="223"/>
      <c r="C3430" s="224"/>
      <c r="D3430" s="223"/>
      <c r="E3430" s="223"/>
      <c r="F3430" s="223"/>
      <c r="G3430" s="223"/>
      <c r="H3430" s="223"/>
      <c r="I3430" s="223"/>
      <c r="J3430" s="225"/>
      <c r="K3430" s="223"/>
      <c r="L3430" s="223"/>
      <c r="M3430" s="223"/>
      <c r="N3430" s="223"/>
      <c r="O3430" s="231"/>
      <c r="P3430" s="231"/>
      <c r="Q3430" s="231"/>
      <c r="R3430" s="231"/>
      <c r="S3430" s="223"/>
      <c r="T3430" s="231"/>
      <c r="U3430" s="231"/>
      <c r="V3430" s="231"/>
      <c r="W3430" s="251" t="str">
        <f t="shared" si="53"/>
        <v/>
      </c>
    </row>
    <row r="3431" spans="1:23" ht="15" customHeight="1">
      <c r="A3431" s="223"/>
      <c r="B3431" s="223"/>
      <c r="C3431" s="224"/>
      <c r="D3431" s="223"/>
      <c r="E3431" s="223"/>
      <c r="F3431" s="223"/>
      <c r="G3431" s="223"/>
      <c r="H3431" s="223"/>
      <c r="I3431" s="223"/>
      <c r="J3431" s="225"/>
      <c r="K3431" s="223"/>
      <c r="L3431" s="223"/>
      <c r="M3431" s="223"/>
      <c r="N3431" s="223"/>
      <c r="O3431" s="231"/>
      <c r="P3431" s="231"/>
      <c r="Q3431" s="231"/>
      <c r="R3431" s="231"/>
      <c r="S3431" s="223"/>
      <c r="T3431" s="231"/>
      <c r="U3431" s="231"/>
      <c r="V3431" s="231"/>
      <c r="W3431" s="251" t="str">
        <f t="shared" si="53"/>
        <v/>
      </c>
    </row>
    <row r="3432" spans="1:23" ht="15" customHeight="1">
      <c r="A3432" s="223"/>
      <c r="B3432" s="223"/>
      <c r="C3432" s="224"/>
      <c r="D3432" s="223"/>
      <c r="E3432" s="223"/>
      <c r="F3432" s="223"/>
      <c r="G3432" s="223"/>
      <c r="H3432" s="223"/>
      <c r="I3432" s="223"/>
      <c r="J3432" s="225"/>
      <c r="K3432" s="223"/>
      <c r="L3432" s="223"/>
      <c r="M3432" s="223"/>
      <c r="N3432" s="223"/>
      <c r="O3432" s="231"/>
      <c r="P3432" s="231"/>
      <c r="Q3432" s="231"/>
      <c r="R3432" s="231"/>
      <c r="S3432" s="223"/>
      <c r="T3432" s="231"/>
      <c r="U3432" s="231"/>
      <c r="V3432" s="231"/>
      <c r="W3432" s="251" t="str">
        <f t="shared" si="53"/>
        <v/>
      </c>
    </row>
    <row r="3433" spans="1:23" ht="15" customHeight="1">
      <c r="A3433" s="223"/>
      <c r="B3433" s="223"/>
      <c r="C3433" s="224"/>
      <c r="D3433" s="223"/>
      <c r="E3433" s="223"/>
      <c r="F3433" s="223"/>
      <c r="G3433" s="223"/>
      <c r="H3433" s="223"/>
      <c r="I3433" s="223"/>
      <c r="J3433" s="225"/>
      <c r="K3433" s="223"/>
      <c r="L3433" s="223"/>
      <c r="M3433" s="223"/>
      <c r="N3433" s="223"/>
      <c r="O3433" s="231"/>
      <c r="P3433" s="231"/>
      <c r="Q3433" s="231"/>
      <c r="R3433" s="231"/>
      <c r="S3433" s="223"/>
      <c r="T3433" s="231"/>
      <c r="U3433" s="231"/>
      <c r="V3433" s="231"/>
      <c r="W3433" s="251" t="str">
        <f t="shared" si="53"/>
        <v/>
      </c>
    </row>
    <row r="3434" spans="1:23" ht="15" customHeight="1">
      <c r="A3434" s="223"/>
      <c r="B3434" s="223"/>
      <c r="C3434" s="224"/>
      <c r="D3434" s="223"/>
      <c r="E3434" s="223"/>
      <c r="F3434" s="223"/>
      <c r="G3434" s="223"/>
      <c r="H3434" s="223"/>
      <c r="I3434" s="223"/>
      <c r="J3434" s="225"/>
      <c r="K3434" s="223"/>
      <c r="L3434" s="223"/>
      <c r="M3434" s="223"/>
      <c r="N3434" s="223"/>
      <c r="O3434" s="231"/>
      <c r="P3434" s="231"/>
      <c r="Q3434" s="231"/>
      <c r="R3434" s="231"/>
      <c r="S3434" s="223"/>
      <c r="T3434" s="231"/>
      <c r="U3434" s="231"/>
      <c r="V3434" s="231"/>
      <c r="W3434" s="251" t="str">
        <f t="shared" si="53"/>
        <v/>
      </c>
    </row>
    <row r="3435" spans="1:23" ht="15" customHeight="1">
      <c r="A3435" s="223"/>
      <c r="B3435" s="223"/>
      <c r="C3435" s="224"/>
      <c r="D3435" s="223"/>
      <c r="E3435" s="223"/>
      <c r="F3435" s="223"/>
      <c r="G3435" s="223"/>
      <c r="H3435" s="223"/>
      <c r="I3435" s="223"/>
      <c r="J3435" s="225"/>
      <c r="K3435" s="223"/>
      <c r="L3435" s="223"/>
      <c r="M3435" s="223"/>
      <c r="N3435" s="223"/>
      <c r="O3435" s="231"/>
      <c r="P3435" s="231"/>
      <c r="Q3435" s="231"/>
      <c r="R3435" s="231"/>
      <c r="S3435" s="223"/>
      <c r="T3435" s="231"/>
      <c r="U3435" s="231"/>
      <c r="V3435" s="231"/>
      <c r="W3435" s="251" t="str">
        <f t="shared" si="53"/>
        <v/>
      </c>
    </row>
    <row r="3436" spans="1:23" ht="15" customHeight="1">
      <c r="A3436" s="223"/>
      <c r="B3436" s="223"/>
      <c r="C3436" s="224"/>
      <c r="D3436" s="223"/>
      <c r="E3436" s="223"/>
      <c r="F3436" s="223"/>
      <c r="G3436" s="223"/>
      <c r="H3436" s="223"/>
      <c r="I3436" s="223"/>
      <c r="J3436" s="225"/>
      <c r="K3436" s="223"/>
      <c r="L3436" s="223"/>
      <c r="M3436" s="223"/>
      <c r="N3436" s="223"/>
      <c r="O3436" s="231"/>
      <c r="P3436" s="231"/>
      <c r="Q3436" s="231"/>
      <c r="R3436" s="231"/>
      <c r="S3436" s="223"/>
      <c r="T3436" s="231"/>
      <c r="U3436" s="231"/>
      <c r="V3436" s="231"/>
      <c r="W3436" s="251" t="str">
        <f t="shared" si="53"/>
        <v/>
      </c>
    </row>
    <row r="3437" spans="1:23" ht="15" customHeight="1">
      <c r="A3437" s="223"/>
      <c r="B3437" s="223"/>
      <c r="C3437" s="224"/>
      <c r="D3437" s="223"/>
      <c r="E3437" s="223"/>
      <c r="F3437" s="223"/>
      <c r="G3437" s="223"/>
      <c r="H3437" s="223"/>
      <c r="I3437" s="223"/>
      <c r="J3437" s="225"/>
      <c r="K3437" s="223"/>
      <c r="L3437" s="223"/>
      <c r="M3437" s="223"/>
      <c r="N3437" s="223"/>
      <c r="O3437" s="231"/>
      <c r="P3437" s="231"/>
      <c r="Q3437" s="231"/>
      <c r="R3437" s="231"/>
      <c r="S3437" s="223"/>
      <c r="T3437" s="231"/>
      <c r="U3437" s="231"/>
      <c r="V3437" s="231"/>
      <c r="W3437" s="251" t="str">
        <f t="shared" si="53"/>
        <v/>
      </c>
    </row>
    <row r="3438" spans="1:23" ht="15" customHeight="1">
      <c r="A3438" s="223"/>
      <c r="B3438" s="223"/>
      <c r="C3438" s="224"/>
      <c r="D3438" s="223"/>
      <c r="E3438" s="223"/>
      <c r="F3438" s="223"/>
      <c r="G3438" s="223"/>
      <c r="H3438" s="223"/>
      <c r="I3438" s="223"/>
      <c r="J3438" s="225"/>
      <c r="K3438" s="223"/>
      <c r="L3438" s="223"/>
      <c r="M3438" s="223"/>
      <c r="N3438" s="223"/>
      <c r="O3438" s="231"/>
      <c r="P3438" s="231"/>
      <c r="Q3438" s="231"/>
      <c r="R3438" s="231"/>
      <c r="S3438" s="223"/>
      <c r="T3438" s="231"/>
      <c r="U3438" s="231"/>
      <c r="V3438" s="231"/>
      <c r="W3438" s="251" t="str">
        <f t="shared" si="53"/>
        <v/>
      </c>
    </row>
    <row r="3439" spans="1:23" ht="15" customHeight="1">
      <c r="A3439" s="223"/>
      <c r="B3439" s="223"/>
      <c r="C3439" s="224"/>
      <c r="D3439" s="223"/>
      <c r="E3439" s="223"/>
      <c r="F3439" s="223"/>
      <c r="G3439" s="223"/>
      <c r="H3439" s="223"/>
      <c r="I3439" s="223"/>
      <c r="J3439" s="225"/>
      <c r="K3439" s="223"/>
      <c r="L3439" s="223"/>
      <c r="M3439" s="223"/>
      <c r="N3439" s="223"/>
      <c r="O3439" s="231"/>
      <c r="P3439" s="231"/>
      <c r="Q3439" s="231"/>
      <c r="R3439" s="231"/>
      <c r="S3439" s="223"/>
      <c r="T3439" s="231"/>
      <c r="U3439" s="231"/>
      <c r="V3439" s="231"/>
      <c r="W3439" s="251" t="str">
        <f t="shared" si="53"/>
        <v/>
      </c>
    </row>
    <row r="3440" spans="1:23" ht="15" customHeight="1">
      <c r="A3440" s="223"/>
      <c r="B3440" s="223"/>
      <c r="C3440" s="224"/>
      <c r="D3440" s="223"/>
      <c r="E3440" s="223"/>
      <c r="F3440" s="223"/>
      <c r="G3440" s="223"/>
      <c r="H3440" s="223"/>
      <c r="I3440" s="223"/>
      <c r="J3440" s="225"/>
      <c r="K3440" s="223"/>
      <c r="L3440" s="223"/>
      <c r="M3440" s="223"/>
      <c r="N3440" s="223"/>
      <c r="O3440" s="231"/>
      <c r="P3440" s="231"/>
      <c r="Q3440" s="231"/>
      <c r="R3440" s="231"/>
      <c r="S3440" s="223"/>
      <c r="T3440" s="231"/>
      <c r="U3440" s="231"/>
      <c r="V3440" s="231"/>
      <c r="W3440" s="251" t="str">
        <f t="shared" si="53"/>
        <v/>
      </c>
    </row>
    <row r="3441" spans="1:23" ht="15" customHeight="1">
      <c r="A3441" s="223"/>
      <c r="B3441" s="223"/>
      <c r="C3441" s="224"/>
      <c r="D3441" s="223"/>
      <c r="E3441" s="223"/>
      <c r="F3441" s="223"/>
      <c r="G3441" s="223"/>
      <c r="H3441" s="223"/>
      <c r="I3441" s="223"/>
      <c r="J3441" s="225"/>
      <c r="K3441" s="223"/>
      <c r="L3441" s="223"/>
      <c r="M3441" s="223"/>
      <c r="N3441" s="223"/>
      <c r="O3441" s="231"/>
      <c r="P3441" s="231"/>
      <c r="Q3441" s="231"/>
      <c r="R3441" s="231"/>
      <c r="S3441" s="223"/>
      <c r="T3441" s="231"/>
      <c r="U3441" s="231"/>
      <c r="V3441" s="231"/>
      <c r="W3441" s="251" t="str">
        <f t="shared" si="53"/>
        <v/>
      </c>
    </row>
    <row r="3442" spans="1:23" ht="15" customHeight="1">
      <c r="A3442" s="223"/>
      <c r="B3442" s="223"/>
      <c r="C3442" s="224"/>
      <c r="D3442" s="223"/>
      <c r="E3442" s="223"/>
      <c r="F3442" s="223"/>
      <c r="G3442" s="223"/>
      <c r="H3442" s="223"/>
      <c r="I3442" s="223"/>
      <c r="J3442" s="225"/>
      <c r="K3442" s="223"/>
      <c r="L3442" s="223"/>
      <c r="M3442" s="223"/>
      <c r="N3442" s="223"/>
      <c r="O3442" s="231"/>
      <c r="P3442" s="231"/>
      <c r="Q3442" s="231"/>
      <c r="R3442" s="231"/>
      <c r="S3442" s="223"/>
      <c r="T3442" s="231"/>
      <c r="U3442" s="231"/>
      <c r="V3442" s="231"/>
      <c r="W3442" s="251" t="str">
        <f t="shared" si="53"/>
        <v/>
      </c>
    </row>
    <row r="3443" spans="1:23" ht="15" customHeight="1">
      <c r="A3443" s="223"/>
      <c r="B3443" s="223"/>
      <c r="C3443" s="224"/>
      <c r="D3443" s="223"/>
      <c r="E3443" s="223"/>
      <c r="F3443" s="223"/>
      <c r="G3443" s="223"/>
      <c r="H3443" s="223"/>
      <c r="I3443" s="223"/>
      <c r="J3443" s="225"/>
      <c r="K3443" s="223"/>
      <c r="L3443" s="223"/>
      <c r="M3443" s="223"/>
      <c r="N3443" s="223"/>
      <c r="O3443" s="231"/>
      <c r="P3443" s="231"/>
      <c r="Q3443" s="231"/>
      <c r="R3443" s="231"/>
      <c r="S3443" s="223"/>
      <c r="T3443" s="231"/>
      <c r="U3443" s="231"/>
      <c r="V3443" s="231"/>
      <c r="W3443" s="251" t="str">
        <f t="shared" si="53"/>
        <v/>
      </c>
    </row>
    <row r="3444" spans="1:23" ht="15" customHeight="1">
      <c r="A3444" s="223"/>
      <c r="B3444" s="223"/>
      <c r="C3444" s="224"/>
      <c r="D3444" s="223"/>
      <c r="E3444" s="223"/>
      <c r="F3444" s="223"/>
      <c r="G3444" s="223"/>
      <c r="H3444" s="223"/>
      <c r="I3444" s="223"/>
      <c r="J3444" s="225"/>
      <c r="K3444" s="223"/>
      <c r="L3444" s="223"/>
      <c r="M3444" s="223"/>
      <c r="N3444" s="223"/>
      <c r="O3444" s="231"/>
      <c r="P3444" s="231"/>
      <c r="Q3444" s="231"/>
      <c r="R3444" s="231"/>
      <c r="S3444" s="223"/>
      <c r="T3444" s="231"/>
      <c r="U3444" s="231"/>
      <c r="V3444" s="231"/>
      <c r="W3444" s="251" t="str">
        <f t="shared" si="53"/>
        <v/>
      </c>
    </row>
    <row r="3445" spans="1:23" ht="15" customHeight="1">
      <c r="A3445" s="223"/>
      <c r="B3445" s="223"/>
      <c r="C3445" s="224"/>
      <c r="D3445" s="223"/>
      <c r="E3445" s="223"/>
      <c r="F3445" s="223"/>
      <c r="G3445" s="223"/>
      <c r="H3445" s="223"/>
      <c r="I3445" s="223"/>
      <c r="J3445" s="225"/>
      <c r="K3445" s="223"/>
      <c r="L3445" s="223"/>
      <c r="M3445" s="223"/>
      <c r="N3445" s="223"/>
      <c r="O3445" s="231"/>
      <c r="P3445" s="231"/>
      <c r="Q3445" s="231"/>
      <c r="R3445" s="231"/>
      <c r="S3445" s="223"/>
      <c r="T3445" s="231"/>
      <c r="U3445" s="231"/>
      <c r="V3445" s="231"/>
      <c r="W3445" s="251" t="str">
        <f t="shared" si="53"/>
        <v/>
      </c>
    </row>
    <row r="3446" spans="1:23" ht="15" customHeight="1">
      <c r="A3446" s="223"/>
      <c r="B3446" s="223"/>
      <c r="C3446" s="224"/>
      <c r="D3446" s="223"/>
      <c r="E3446" s="223"/>
      <c r="F3446" s="223"/>
      <c r="G3446" s="223"/>
      <c r="H3446" s="223"/>
      <c r="I3446" s="223"/>
      <c r="J3446" s="225"/>
      <c r="K3446" s="223"/>
      <c r="L3446" s="223"/>
      <c r="M3446" s="223"/>
      <c r="N3446" s="223"/>
      <c r="O3446" s="231"/>
      <c r="P3446" s="231"/>
      <c r="Q3446" s="231"/>
      <c r="R3446" s="231"/>
      <c r="S3446" s="223"/>
      <c r="T3446" s="231"/>
      <c r="U3446" s="231"/>
      <c r="V3446" s="231"/>
      <c r="W3446" s="251" t="str">
        <f t="shared" si="53"/>
        <v/>
      </c>
    </row>
    <row r="3447" spans="1:23" ht="15" customHeight="1">
      <c r="A3447" s="223"/>
      <c r="B3447" s="223"/>
      <c r="C3447" s="224"/>
      <c r="D3447" s="223"/>
      <c r="E3447" s="223"/>
      <c r="F3447" s="223"/>
      <c r="G3447" s="223"/>
      <c r="H3447" s="223"/>
      <c r="I3447" s="223"/>
      <c r="J3447" s="225"/>
      <c r="K3447" s="223"/>
      <c r="L3447" s="223"/>
      <c r="M3447" s="223"/>
      <c r="N3447" s="223"/>
      <c r="O3447" s="231"/>
      <c r="P3447" s="231"/>
      <c r="Q3447" s="231"/>
      <c r="R3447" s="231"/>
      <c r="S3447" s="223"/>
      <c r="T3447" s="231"/>
      <c r="U3447" s="231"/>
      <c r="V3447" s="231"/>
      <c r="W3447" s="251" t="str">
        <f t="shared" si="53"/>
        <v/>
      </c>
    </row>
    <row r="3448" spans="1:23" ht="15" customHeight="1">
      <c r="A3448" s="223"/>
      <c r="B3448" s="223"/>
      <c r="C3448" s="224"/>
      <c r="D3448" s="223"/>
      <c r="E3448" s="223"/>
      <c r="F3448" s="223"/>
      <c r="G3448" s="223"/>
      <c r="H3448" s="223"/>
      <c r="I3448" s="223"/>
      <c r="J3448" s="225"/>
      <c r="K3448" s="223"/>
      <c r="L3448" s="223"/>
      <c r="M3448" s="223"/>
      <c r="N3448" s="223"/>
      <c r="O3448" s="231"/>
      <c r="P3448" s="231"/>
      <c r="Q3448" s="231"/>
      <c r="R3448" s="231"/>
      <c r="S3448" s="223"/>
      <c r="T3448" s="231"/>
      <c r="U3448" s="231"/>
      <c r="V3448" s="231"/>
      <c r="W3448" s="251" t="str">
        <f t="shared" si="53"/>
        <v/>
      </c>
    </row>
    <row r="3449" spans="1:23" ht="15" customHeight="1">
      <c r="A3449" s="223"/>
      <c r="B3449" s="223"/>
      <c r="C3449" s="224"/>
      <c r="D3449" s="223"/>
      <c r="E3449" s="223"/>
      <c r="F3449" s="223"/>
      <c r="G3449" s="223"/>
      <c r="H3449" s="223"/>
      <c r="I3449" s="223"/>
      <c r="J3449" s="225"/>
      <c r="K3449" s="223"/>
      <c r="L3449" s="223"/>
      <c r="M3449" s="223"/>
      <c r="N3449" s="223"/>
      <c r="O3449" s="231"/>
      <c r="P3449" s="231"/>
      <c r="Q3449" s="231"/>
      <c r="R3449" s="231"/>
      <c r="S3449" s="223"/>
      <c r="T3449" s="231"/>
      <c r="U3449" s="231"/>
      <c r="V3449" s="231"/>
      <c r="W3449" s="251" t="str">
        <f t="shared" si="53"/>
        <v/>
      </c>
    </row>
    <row r="3450" spans="1:23" ht="15" customHeight="1">
      <c r="A3450" s="223"/>
      <c r="B3450" s="223"/>
      <c r="C3450" s="224"/>
      <c r="D3450" s="223"/>
      <c r="E3450" s="223"/>
      <c r="F3450" s="223"/>
      <c r="G3450" s="223"/>
      <c r="H3450" s="223"/>
      <c r="I3450" s="223"/>
      <c r="J3450" s="225"/>
      <c r="K3450" s="223"/>
      <c r="L3450" s="223"/>
      <c r="M3450" s="223"/>
      <c r="N3450" s="223"/>
      <c r="O3450" s="231"/>
      <c r="P3450" s="231"/>
      <c r="Q3450" s="231"/>
      <c r="R3450" s="231"/>
      <c r="S3450" s="223"/>
      <c r="T3450" s="231"/>
      <c r="U3450" s="231"/>
      <c r="V3450" s="231"/>
      <c r="W3450" s="251" t="str">
        <f t="shared" si="53"/>
        <v/>
      </c>
    </row>
    <row r="3451" spans="1:23" ht="15" customHeight="1">
      <c r="A3451" s="223"/>
      <c r="B3451" s="223"/>
      <c r="C3451" s="224"/>
      <c r="D3451" s="223"/>
      <c r="E3451" s="223"/>
      <c r="F3451" s="223"/>
      <c r="G3451" s="223"/>
      <c r="H3451" s="223"/>
      <c r="I3451" s="223"/>
      <c r="J3451" s="225"/>
      <c r="K3451" s="223"/>
      <c r="L3451" s="223"/>
      <c r="M3451" s="223"/>
      <c r="N3451" s="223"/>
      <c r="O3451" s="231"/>
      <c r="P3451" s="231"/>
      <c r="Q3451" s="231"/>
      <c r="R3451" s="231"/>
      <c r="S3451" s="223"/>
      <c r="T3451" s="231"/>
      <c r="U3451" s="231"/>
      <c r="V3451" s="231"/>
      <c r="W3451" s="251" t="str">
        <f t="shared" si="53"/>
        <v/>
      </c>
    </row>
    <row r="3452" spans="1:23" ht="15" customHeight="1">
      <c r="A3452" s="223"/>
      <c r="B3452" s="223"/>
      <c r="C3452" s="224"/>
      <c r="D3452" s="223"/>
      <c r="E3452" s="223"/>
      <c r="F3452" s="223"/>
      <c r="G3452" s="223"/>
      <c r="H3452" s="223"/>
      <c r="I3452" s="223"/>
      <c r="J3452" s="225"/>
      <c r="K3452" s="223"/>
      <c r="L3452" s="223"/>
      <c r="M3452" s="223"/>
      <c r="N3452" s="223"/>
      <c r="O3452" s="231"/>
      <c r="P3452" s="231"/>
      <c r="Q3452" s="231"/>
      <c r="R3452" s="231"/>
      <c r="S3452" s="223"/>
      <c r="T3452" s="231"/>
      <c r="U3452" s="231"/>
      <c r="V3452" s="231"/>
      <c r="W3452" s="251" t="str">
        <f t="shared" si="53"/>
        <v/>
      </c>
    </row>
    <row r="3453" spans="1:23" ht="15" customHeight="1">
      <c r="A3453" s="223"/>
      <c r="B3453" s="223"/>
      <c r="C3453" s="224"/>
      <c r="D3453" s="223"/>
      <c r="E3453" s="223"/>
      <c r="F3453" s="223"/>
      <c r="G3453" s="223"/>
      <c r="H3453" s="223"/>
      <c r="I3453" s="223"/>
      <c r="J3453" s="225"/>
      <c r="K3453" s="223"/>
      <c r="L3453" s="223"/>
      <c r="M3453" s="223"/>
      <c r="N3453" s="223"/>
      <c r="O3453" s="231"/>
      <c r="P3453" s="231"/>
      <c r="Q3453" s="231"/>
      <c r="R3453" s="231"/>
      <c r="S3453" s="223"/>
      <c r="T3453" s="231"/>
      <c r="U3453" s="231"/>
      <c r="V3453" s="231"/>
      <c r="W3453" s="251" t="str">
        <f t="shared" si="53"/>
        <v/>
      </c>
    </row>
    <row r="3454" spans="1:23" ht="15" customHeight="1">
      <c r="A3454" s="223"/>
      <c r="B3454" s="223"/>
      <c r="C3454" s="224"/>
      <c r="D3454" s="223"/>
      <c r="E3454" s="223"/>
      <c r="F3454" s="223"/>
      <c r="G3454" s="223"/>
      <c r="H3454" s="223"/>
      <c r="I3454" s="223"/>
      <c r="J3454" s="225"/>
      <c r="K3454" s="223"/>
      <c r="L3454" s="223"/>
      <c r="M3454" s="223"/>
      <c r="N3454" s="223"/>
      <c r="O3454" s="231"/>
      <c r="P3454" s="231"/>
      <c r="Q3454" s="231"/>
      <c r="R3454" s="231"/>
      <c r="S3454" s="223"/>
      <c r="T3454" s="231"/>
      <c r="U3454" s="231"/>
      <c r="V3454" s="231"/>
      <c r="W3454" s="251" t="str">
        <f t="shared" si="53"/>
        <v/>
      </c>
    </row>
    <row r="3455" spans="1:23" ht="15" customHeight="1">
      <c r="A3455" s="223"/>
      <c r="B3455" s="223"/>
      <c r="C3455" s="224"/>
      <c r="D3455" s="223"/>
      <c r="E3455" s="223"/>
      <c r="F3455" s="223"/>
      <c r="G3455" s="223"/>
      <c r="H3455" s="223"/>
      <c r="I3455" s="223"/>
      <c r="J3455" s="225"/>
      <c r="K3455" s="223"/>
      <c r="L3455" s="223"/>
      <c r="M3455" s="223"/>
      <c r="N3455" s="223"/>
      <c r="O3455" s="231"/>
      <c r="P3455" s="231"/>
      <c r="Q3455" s="231"/>
      <c r="R3455" s="231"/>
      <c r="S3455" s="223"/>
      <c r="T3455" s="231"/>
      <c r="U3455" s="231"/>
      <c r="V3455" s="231"/>
      <c r="W3455" s="251" t="str">
        <f t="shared" si="53"/>
        <v/>
      </c>
    </row>
    <row r="3456" spans="1:23" ht="15" customHeight="1">
      <c r="A3456" s="223"/>
      <c r="B3456" s="223"/>
      <c r="C3456" s="224"/>
      <c r="D3456" s="223"/>
      <c r="E3456" s="223"/>
      <c r="F3456" s="223"/>
      <c r="G3456" s="223"/>
      <c r="H3456" s="223"/>
      <c r="I3456" s="223"/>
      <c r="J3456" s="225"/>
      <c r="K3456" s="223"/>
      <c r="L3456" s="223"/>
      <c r="M3456" s="223"/>
      <c r="N3456" s="223"/>
      <c r="O3456" s="231"/>
      <c r="P3456" s="231"/>
      <c r="Q3456" s="231"/>
      <c r="R3456" s="231"/>
      <c r="S3456" s="223"/>
      <c r="T3456" s="231"/>
      <c r="U3456" s="231"/>
      <c r="V3456" s="231"/>
      <c r="W3456" s="251" t="str">
        <f t="shared" si="53"/>
        <v/>
      </c>
    </row>
    <row r="3457" spans="1:23" ht="15" customHeight="1">
      <c r="A3457" s="223"/>
      <c r="B3457" s="223"/>
      <c r="C3457" s="224"/>
      <c r="D3457" s="223"/>
      <c r="E3457" s="223"/>
      <c r="F3457" s="223"/>
      <c r="G3457" s="223"/>
      <c r="H3457" s="223"/>
      <c r="I3457" s="223"/>
      <c r="J3457" s="225"/>
      <c r="K3457" s="223"/>
      <c r="L3457" s="223"/>
      <c r="M3457" s="223"/>
      <c r="N3457" s="223"/>
      <c r="O3457" s="231"/>
      <c r="P3457" s="231"/>
      <c r="Q3457" s="231"/>
      <c r="R3457" s="231"/>
      <c r="S3457" s="223"/>
      <c r="T3457" s="231"/>
      <c r="U3457" s="231"/>
      <c r="V3457" s="231"/>
      <c r="W3457" s="251" t="str">
        <f t="shared" si="53"/>
        <v/>
      </c>
    </row>
    <row r="3458" spans="1:23" ht="15" customHeight="1">
      <c r="A3458" s="223"/>
      <c r="B3458" s="223"/>
      <c r="C3458" s="224"/>
      <c r="D3458" s="223"/>
      <c r="E3458" s="223"/>
      <c r="F3458" s="223"/>
      <c r="G3458" s="223"/>
      <c r="H3458" s="223"/>
      <c r="I3458" s="223"/>
      <c r="J3458" s="225"/>
      <c r="K3458" s="223"/>
      <c r="L3458" s="223"/>
      <c r="M3458" s="223"/>
      <c r="N3458" s="223"/>
      <c r="O3458" s="231"/>
      <c r="P3458" s="231"/>
      <c r="Q3458" s="231"/>
      <c r="R3458" s="231"/>
      <c r="S3458" s="223"/>
      <c r="T3458" s="231"/>
      <c r="U3458" s="231"/>
      <c r="V3458" s="231"/>
      <c r="W3458" s="251" t="str">
        <f t="shared" si="53"/>
        <v/>
      </c>
    </row>
    <row r="3459" spans="1:23" ht="15" customHeight="1">
      <c r="A3459" s="223"/>
      <c r="B3459" s="223"/>
      <c r="C3459" s="224"/>
      <c r="D3459" s="223"/>
      <c r="E3459" s="223"/>
      <c r="F3459" s="223"/>
      <c r="G3459" s="223"/>
      <c r="H3459" s="223"/>
      <c r="I3459" s="223"/>
      <c r="J3459" s="225"/>
      <c r="K3459" s="223"/>
      <c r="L3459" s="223"/>
      <c r="M3459" s="223"/>
      <c r="N3459" s="223"/>
      <c r="O3459" s="231"/>
      <c r="P3459" s="231"/>
      <c r="Q3459" s="231"/>
      <c r="R3459" s="231"/>
      <c r="S3459" s="223"/>
      <c r="T3459" s="231"/>
      <c r="U3459" s="231"/>
      <c r="V3459" s="231"/>
      <c r="W3459" s="251" t="str">
        <f t="shared" si="53"/>
        <v/>
      </c>
    </row>
    <row r="3460" spans="1:23" ht="15" customHeight="1">
      <c r="A3460" s="223"/>
      <c r="B3460" s="223"/>
      <c r="C3460" s="224"/>
      <c r="D3460" s="223"/>
      <c r="E3460" s="223"/>
      <c r="F3460" s="223"/>
      <c r="G3460" s="223"/>
      <c r="H3460" s="223"/>
      <c r="I3460" s="223"/>
      <c r="J3460" s="225"/>
      <c r="K3460" s="223"/>
      <c r="L3460" s="223"/>
      <c r="M3460" s="223"/>
      <c r="N3460" s="223"/>
      <c r="O3460" s="231"/>
      <c r="P3460" s="231"/>
      <c r="Q3460" s="231"/>
      <c r="R3460" s="231"/>
      <c r="S3460" s="223"/>
      <c r="T3460" s="231"/>
      <c r="U3460" s="231"/>
      <c r="V3460" s="231"/>
      <c r="W3460" s="251" t="str">
        <f t="shared" ref="W3460:W3523" si="54">IF($O3460="YES",$O$2&amp;", ","")&amp;IF($P3460="YES",$P$2&amp;", ","")&amp;IF($Q3460="YES",$Q$2&amp;", ","")&amp;IF($R3460="YES",$R$2&amp;", ","")</f>
        <v/>
      </c>
    </row>
    <row r="3461" spans="1:23" ht="15" customHeight="1">
      <c r="A3461" s="223"/>
      <c r="B3461" s="223"/>
      <c r="C3461" s="224"/>
      <c r="D3461" s="223"/>
      <c r="E3461" s="223"/>
      <c r="F3461" s="223"/>
      <c r="G3461" s="223"/>
      <c r="H3461" s="223"/>
      <c r="I3461" s="223"/>
      <c r="J3461" s="225"/>
      <c r="K3461" s="223"/>
      <c r="L3461" s="223"/>
      <c r="M3461" s="223"/>
      <c r="N3461" s="223"/>
      <c r="O3461" s="231"/>
      <c r="P3461" s="231"/>
      <c r="Q3461" s="231"/>
      <c r="R3461" s="231"/>
      <c r="S3461" s="223"/>
      <c r="T3461" s="231"/>
      <c r="U3461" s="231"/>
      <c r="V3461" s="231"/>
      <c r="W3461" s="251" t="str">
        <f t="shared" si="54"/>
        <v/>
      </c>
    </row>
    <row r="3462" spans="1:23" ht="15" customHeight="1">
      <c r="A3462" s="223"/>
      <c r="B3462" s="223"/>
      <c r="C3462" s="224"/>
      <c r="D3462" s="223"/>
      <c r="E3462" s="223"/>
      <c r="F3462" s="223"/>
      <c r="G3462" s="223"/>
      <c r="H3462" s="223"/>
      <c r="I3462" s="223"/>
      <c r="J3462" s="225"/>
      <c r="K3462" s="223"/>
      <c r="L3462" s="223"/>
      <c r="M3462" s="223"/>
      <c r="N3462" s="223"/>
      <c r="O3462" s="231"/>
      <c r="P3462" s="231"/>
      <c r="Q3462" s="231"/>
      <c r="R3462" s="231"/>
      <c r="S3462" s="223"/>
      <c r="T3462" s="231"/>
      <c r="U3462" s="231"/>
      <c r="V3462" s="231"/>
      <c r="W3462" s="251" t="str">
        <f t="shared" si="54"/>
        <v/>
      </c>
    </row>
    <row r="3463" spans="1:23" ht="15" customHeight="1">
      <c r="A3463" s="223"/>
      <c r="B3463" s="223"/>
      <c r="C3463" s="224"/>
      <c r="D3463" s="223"/>
      <c r="E3463" s="223"/>
      <c r="F3463" s="223"/>
      <c r="G3463" s="223"/>
      <c r="H3463" s="223"/>
      <c r="I3463" s="223"/>
      <c r="J3463" s="225"/>
      <c r="K3463" s="223"/>
      <c r="L3463" s="223"/>
      <c r="M3463" s="223"/>
      <c r="N3463" s="223"/>
      <c r="O3463" s="231"/>
      <c r="P3463" s="231"/>
      <c r="Q3463" s="231"/>
      <c r="R3463" s="231"/>
      <c r="S3463" s="223"/>
      <c r="T3463" s="231"/>
      <c r="U3463" s="231"/>
      <c r="V3463" s="231"/>
      <c r="W3463" s="251" t="str">
        <f t="shared" si="54"/>
        <v/>
      </c>
    </row>
    <row r="3464" spans="1:23" ht="15" customHeight="1">
      <c r="A3464" s="223"/>
      <c r="B3464" s="223"/>
      <c r="C3464" s="224"/>
      <c r="D3464" s="223"/>
      <c r="E3464" s="223"/>
      <c r="F3464" s="223"/>
      <c r="G3464" s="223"/>
      <c r="H3464" s="223"/>
      <c r="I3464" s="223"/>
      <c r="J3464" s="225"/>
      <c r="K3464" s="223"/>
      <c r="L3464" s="223"/>
      <c r="M3464" s="223"/>
      <c r="N3464" s="223"/>
      <c r="O3464" s="231"/>
      <c r="P3464" s="231"/>
      <c r="Q3464" s="231"/>
      <c r="R3464" s="231"/>
      <c r="S3464" s="223"/>
      <c r="T3464" s="231"/>
      <c r="U3464" s="231"/>
      <c r="V3464" s="231"/>
      <c r="W3464" s="251" t="str">
        <f t="shared" si="54"/>
        <v/>
      </c>
    </row>
    <row r="3465" spans="1:23" ht="15" customHeight="1">
      <c r="A3465" s="223"/>
      <c r="B3465" s="223"/>
      <c r="C3465" s="224"/>
      <c r="D3465" s="223"/>
      <c r="E3465" s="223"/>
      <c r="F3465" s="223"/>
      <c r="G3465" s="223"/>
      <c r="H3465" s="223"/>
      <c r="I3465" s="223"/>
      <c r="J3465" s="225"/>
      <c r="K3465" s="223"/>
      <c r="L3465" s="223"/>
      <c r="M3465" s="223"/>
      <c r="N3465" s="223"/>
      <c r="O3465" s="231"/>
      <c r="P3465" s="231"/>
      <c r="Q3465" s="231"/>
      <c r="R3465" s="231"/>
      <c r="S3465" s="223"/>
      <c r="T3465" s="231"/>
      <c r="U3465" s="231"/>
      <c r="V3465" s="231"/>
      <c r="W3465" s="251" t="str">
        <f t="shared" si="54"/>
        <v/>
      </c>
    </row>
    <row r="3466" spans="1:23" ht="15" customHeight="1">
      <c r="A3466" s="223"/>
      <c r="B3466" s="223"/>
      <c r="C3466" s="224"/>
      <c r="D3466" s="223"/>
      <c r="E3466" s="223"/>
      <c r="F3466" s="223"/>
      <c r="G3466" s="223"/>
      <c r="H3466" s="223"/>
      <c r="I3466" s="223"/>
      <c r="J3466" s="225"/>
      <c r="K3466" s="223"/>
      <c r="L3466" s="223"/>
      <c r="M3466" s="223"/>
      <c r="N3466" s="223"/>
      <c r="O3466" s="231"/>
      <c r="P3466" s="231"/>
      <c r="Q3466" s="231"/>
      <c r="R3466" s="231"/>
      <c r="S3466" s="223"/>
      <c r="T3466" s="231"/>
      <c r="U3466" s="231"/>
      <c r="V3466" s="231"/>
      <c r="W3466" s="251" t="str">
        <f t="shared" si="54"/>
        <v/>
      </c>
    </row>
    <row r="3467" spans="1:23" ht="15" customHeight="1">
      <c r="A3467" s="223"/>
      <c r="B3467" s="223"/>
      <c r="C3467" s="224"/>
      <c r="D3467" s="223"/>
      <c r="E3467" s="223"/>
      <c r="F3467" s="223"/>
      <c r="G3467" s="223"/>
      <c r="H3467" s="223"/>
      <c r="I3467" s="223"/>
      <c r="J3467" s="225"/>
      <c r="K3467" s="223"/>
      <c r="L3467" s="223"/>
      <c r="M3467" s="223"/>
      <c r="N3467" s="223"/>
      <c r="O3467" s="231"/>
      <c r="P3467" s="231"/>
      <c r="Q3467" s="231"/>
      <c r="R3467" s="231"/>
      <c r="S3467" s="223"/>
      <c r="T3467" s="231"/>
      <c r="U3467" s="231"/>
      <c r="V3467" s="231"/>
      <c r="W3467" s="251" t="str">
        <f t="shared" si="54"/>
        <v/>
      </c>
    </row>
    <row r="3468" spans="1:23" ht="15" customHeight="1">
      <c r="A3468" s="223"/>
      <c r="B3468" s="223"/>
      <c r="C3468" s="224"/>
      <c r="D3468" s="223"/>
      <c r="E3468" s="223"/>
      <c r="F3468" s="223"/>
      <c r="G3468" s="223"/>
      <c r="H3468" s="223"/>
      <c r="I3468" s="223"/>
      <c r="J3468" s="225"/>
      <c r="K3468" s="223"/>
      <c r="L3468" s="223"/>
      <c r="M3468" s="223"/>
      <c r="N3468" s="223"/>
      <c r="O3468" s="231"/>
      <c r="P3468" s="231"/>
      <c r="Q3468" s="231"/>
      <c r="R3468" s="231"/>
      <c r="S3468" s="223"/>
      <c r="T3468" s="231"/>
      <c r="U3468" s="231"/>
      <c r="V3468" s="231"/>
      <c r="W3468" s="251" t="str">
        <f t="shared" si="54"/>
        <v/>
      </c>
    </row>
    <row r="3469" spans="1:23" ht="15" customHeight="1">
      <c r="A3469" s="223"/>
      <c r="B3469" s="223"/>
      <c r="C3469" s="224"/>
      <c r="D3469" s="223"/>
      <c r="E3469" s="223"/>
      <c r="F3469" s="223"/>
      <c r="G3469" s="223"/>
      <c r="H3469" s="223"/>
      <c r="I3469" s="223"/>
      <c r="J3469" s="225"/>
      <c r="K3469" s="223"/>
      <c r="L3469" s="223"/>
      <c r="M3469" s="223"/>
      <c r="N3469" s="223"/>
      <c r="O3469" s="231"/>
      <c r="P3469" s="231"/>
      <c r="Q3469" s="231"/>
      <c r="R3469" s="231"/>
      <c r="S3469" s="223"/>
      <c r="T3469" s="231"/>
      <c r="U3469" s="231"/>
      <c r="V3469" s="231"/>
      <c r="W3469" s="251" t="str">
        <f t="shared" si="54"/>
        <v/>
      </c>
    </row>
    <row r="3470" spans="1:23" ht="15" customHeight="1">
      <c r="A3470" s="223"/>
      <c r="B3470" s="223"/>
      <c r="C3470" s="224"/>
      <c r="D3470" s="223"/>
      <c r="E3470" s="223"/>
      <c r="F3470" s="223"/>
      <c r="G3470" s="223"/>
      <c r="H3470" s="223"/>
      <c r="I3470" s="223"/>
      <c r="J3470" s="225"/>
      <c r="K3470" s="223"/>
      <c r="L3470" s="223"/>
      <c r="M3470" s="223"/>
      <c r="N3470" s="223"/>
      <c r="O3470" s="231"/>
      <c r="P3470" s="231"/>
      <c r="Q3470" s="231"/>
      <c r="R3470" s="231"/>
      <c r="S3470" s="223"/>
      <c r="T3470" s="231"/>
      <c r="U3470" s="231"/>
      <c r="V3470" s="231"/>
      <c r="W3470" s="251" t="str">
        <f t="shared" si="54"/>
        <v/>
      </c>
    </row>
    <row r="3471" spans="1:23" ht="15" customHeight="1">
      <c r="A3471" s="223"/>
      <c r="B3471" s="223"/>
      <c r="C3471" s="224"/>
      <c r="D3471" s="223"/>
      <c r="E3471" s="223"/>
      <c r="F3471" s="223"/>
      <c r="G3471" s="223"/>
      <c r="H3471" s="223"/>
      <c r="I3471" s="223"/>
      <c r="J3471" s="225"/>
      <c r="K3471" s="223"/>
      <c r="L3471" s="223"/>
      <c r="M3471" s="223"/>
      <c r="N3471" s="223"/>
      <c r="O3471" s="231"/>
      <c r="P3471" s="231"/>
      <c r="Q3471" s="231"/>
      <c r="R3471" s="231"/>
      <c r="S3471" s="223"/>
      <c r="T3471" s="231"/>
      <c r="U3471" s="231"/>
      <c r="V3471" s="231"/>
      <c r="W3471" s="251" t="str">
        <f t="shared" si="54"/>
        <v/>
      </c>
    </row>
    <row r="3472" spans="1:23" ht="15" customHeight="1">
      <c r="A3472" s="223"/>
      <c r="B3472" s="223"/>
      <c r="C3472" s="224"/>
      <c r="D3472" s="223"/>
      <c r="E3472" s="223"/>
      <c r="F3472" s="223"/>
      <c r="G3472" s="223"/>
      <c r="H3472" s="223"/>
      <c r="I3472" s="223"/>
      <c r="J3472" s="225"/>
      <c r="K3472" s="223"/>
      <c r="L3472" s="223"/>
      <c r="M3472" s="223"/>
      <c r="N3472" s="223"/>
      <c r="O3472" s="231"/>
      <c r="P3472" s="231"/>
      <c r="Q3472" s="231"/>
      <c r="R3472" s="231"/>
      <c r="S3472" s="223"/>
      <c r="T3472" s="231"/>
      <c r="U3472" s="231"/>
      <c r="V3472" s="231"/>
      <c r="W3472" s="251" t="str">
        <f t="shared" si="54"/>
        <v/>
      </c>
    </row>
    <row r="3473" spans="1:23" ht="15" customHeight="1">
      <c r="A3473" s="223"/>
      <c r="B3473" s="223"/>
      <c r="C3473" s="224"/>
      <c r="D3473" s="223"/>
      <c r="E3473" s="223"/>
      <c r="F3473" s="223"/>
      <c r="G3473" s="223"/>
      <c r="H3473" s="223"/>
      <c r="I3473" s="223"/>
      <c r="J3473" s="225"/>
      <c r="K3473" s="223"/>
      <c r="L3473" s="223"/>
      <c r="M3473" s="223"/>
      <c r="N3473" s="223"/>
      <c r="O3473" s="231"/>
      <c r="P3473" s="231"/>
      <c r="Q3473" s="231"/>
      <c r="R3473" s="231"/>
      <c r="S3473" s="223"/>
      <c r="T3473" s="231"/>
      <c r="U3473" s="231"/>
      <c r="V3473" s="231"/>
      <c r="W3473" s="251" t="str">
        <f t="shared" si="54"/>
        <v/>
      </c>
    </row>
    <row r="3474" spans="1:23" ht="15" customHeight="1">
      <c r="A3474" s="223"/>
      <c r="B3474" s="223"/>
      <c r="C3474" s="224"/>
      <c r="D3474" s="223"/>
      <c r="E3474" s="223"/>
      <c r="F3474" s="223"/>
      <c r="G3474" s="223"/>
      <c r="H3474" s="223"/>
      <c r="I3474" s="223"/>
      <c r="J3474" s="225"/>
      <c r="K3474" s="223"/>
      <c r="L3474" s="223"/>
      <c r="M3474" s="223"/>
      <c r="N3474" s="223"/>
      <c r="O3474" s="231"/>
      <c r="P3474" s="231"/>
      <c r="Q3474" s="231"/>
      <c r="R3474" s="231"/>
      <c r="S3474" s="223"/>
      <c r="T3474" s="231"/>
      <c r="U3474" s="231"/>
      <c r="V3474" s="231"/>
      <c r="W3474" s="251" t="str">
        <f t="shared" si="54"/>
        <v/>
      </c>
    </row>
    <row r="3475" spans="1:23" ht="15" customHeight="1">
      <c r="A3475" s="223"/>
      <c r="B3475" s="223"/>
      <c r="C3475" s="224"/>
      <c r="D3475" s="223"/>
      <c r="E3475" s="223"/>
      <c r="F3475" s="223"/>
      <c r="G3475" s="223"/>
      <c r="H3475" s="223"/>
      <c r="I3475" s="223"/>
      <c r="J3475" s="225"/>
      <c r="K3475" s="223"/>
      <c r="L3475" s="223"/>
      <c r="M3475" s="223"/>
      <c r="N3475" s="223"/>
      <c r="O3475" s="231"/>
      <c r="P3475" s="231"/>
      <c r="Q3475" s="231"/>
      <c r="R3475" s="231"/>
      <c r="S3475" s="223"/>
      <c r="T3475" s="231"/>
      <c r="U3475" s="231"/>
      <c r="V3475" s="231"/>
      <c r="W3475" s="251" t="str">
        <f t="shared" si="54"/>
        <v/>
      </c>
    </row>
    <row r="3476" spans="1:23" ht="15" customHeight="1">
      <c r="A3476" s="223"/>
      <c r="B3476" s="223"/>
      <c r="C3476" s="224"/>
      <c r="D3476" s="223"/>
      <c r="E3476" s="223"/>
      <c r="F3476" s="223"/>
      <c r="G3476" s="223"/>
      <c r="H3476" s="223"/>
      <c r="I3476" s="223"/>
      <c r="J3476" s="225"/>
      <c r="K3476" s="223"/>
      <c r="L3476" s="223"/>
      <c r="M3476" s="223"/>
      <c r="N3476" s="223"/>
      <c r="O3476" s="231"/>
      <c r="P3476" s="231"/>
      <c r="Q3476" s="231"/>
      <c r="R3476" s="231"/>
      <c r="S3476" s="223"/>
      <c r="T3476" s="231"/>
      <c r="U3476" s="231"/>
      <c r="V3476" s="231"/>
      <c r="W3476" s="251" t="str">
        <f t="shared" si="54"/>
        <v/>
      </c>
    </row>
    <row r="3477" spans="1:23" ht="15" customHeight="1">
      <c r="A3477" s="223"/>
      <c r="B3477" s="223"/>
      <c r="C3477" s="224"/>
      <c r="D3477" s="223"/>
      <c r="E3477" s="223"/>
      <c r="F3477" s="223"/>
      <c r="G3477" s="223"/>
      <c r="H3477" s="223"/>
      <c r="I3477" s="223"/>
      <c r="J3477" s="225"/>
      <c r="K3477" s="223"/>
      <c r="L3477" s="223"/>
      <c r="M3477" s="223"/>
      <c r="N3477" s="223"/>
      <c r="O3477" s="231"/>
      <c r="P3477" s="231"/>
      <c r="Q3477" s="231"/>
      <c r="R3477" s="231"/>
      <c r="S3477" s="223"/>
      <c r="T3477" s="231"/>
      <c r="U3477" s="231"/>
      <c r="V3477" s="231"/>
      <c r="W3477" s="251" t="str">
        <f t="shared" si="54"/>
        <v/>
      </c>
    </row>
    <row r="3478" spans="1:23" ht="15" customHeight="1">
      <c r="A3478" s="223"/>
      <c r="B3478" s="223"/>
      <c r="C3478" s="224"/>
      <c r="D3478" s="223"/>
      <c r="E3478" s="223"/>
      <c r="F3478" s="223"/>
      <c r="G3478" s="223"/>
      <c r="H3478" s="223"/>
      <c r="I3478" s="223"/>
      <c r="J3478" s="225"/>
      <c r="K3478" s="223"/>
      <c r="L3478" s="223"/>
      <c r="M3478" s="223"/>
      <c r="N3478" s="223"/>
      <c r="O3478" s="231"/>
      <c r="P3478" s="231"/>
      <c r="Q3478" s="231"/>
      <c r="R3478" s="231"/>
      <c r="S3478" s="223"/>
      <c r="T3478" s="231"/>
      <c r="U3478" s="231"/>
      <c r="V3478" s="231"/>
      <c r="W3478" s="251" t="str">
        <f t="shared" si="54"/>
        <v/>
      </c>
    </row>
    <row r="3479" spans="1:23" ht="15" customHeight="1">
      <c r="A3479" s="223"/>
      <c r="B3479" s="223"/>
      <c r="C3479" s="224"/>
      <c r="D3479" s="223"/>
      <c r="E3479" s="223"/>
      <c r="F3479" s="223"/>
      <c r="G3479" s="223"/>
      <c r="H3479" s="223"/>
      <c r="I3479" s="223"/>
      <c r="J3479" s="225"/>
      <c r="K3479" s="223"/>
      <c r="L3479" s="223"/>
      <c r="M3479" s="223"/>
      <c r="N3479" s="223"/>
      <c r="O3479" s="231"/>
      <c r="P3479" s="231"/>
      <c r="Q3479" s="231"/>
      <c r="R3479" s="231"/>
      <c r="S3479" s="223"/>
      <c r="T3479" s="231"/>
      <c r="U3479" s="231"/>
      <c r="V3479" s="231"/>
      <c r="W3479" s="251" t="str">
        <f t="shared" si="54"/>
        <v/>
      </c>
    </row>
    <row r="3480" spans="1:23" ht="15" customHeight="1">
      <c r="A3480" s="223"/>
      <c r="B3480" s="223"/>
      <c r="C3480" s="224"/>
      <c r="D3480" s="223"/>
      <c r="E3480" s="223"/>
      <c r="F3480" s="223"/>
      <c r="G3480" s="223"/>
      <c r="H3480" s="223"/>
      <c r="I3480" s="223"/>
      <c r="J3480" s="225"/>
      <c r="K3480" s="223"/>
      <c r="L3480" s="223"/>
      <c r="M3480" s="223"/>
      <c r="N3480" s="223"/>
      <c r="O3480" s="231"/>
      <c r="P3480" s="231"/>
      <c r="Q3480" s="231"/>
      <c r="R3480" s="231"/>
      <c r="S3480" s="223"/>
      <c r="T3480" s="231"/>
      <c r="U3480" s="231"/>
      <c r="V3480" s="231"/>
      <c r="W3480" s="251" t="str">
        <f t="shared" si="54"/>
        <v/>
      </c>
    </row>
    <row r="3481" spans="1:23" ht="15" customHeight="1">
      <c r="A3481" s="223"/>
      <c r="B3481" s="223"/>
      <c r="C3481" s="224"/>
      <c r="D3481" s="223"/>
      <c r="E3481" s="223"/>
      <c r="F3481" s="223"/>
      <c r="G3481" s="223"/>
      <c r="H3481" s="223"/>
      <c r="I3481" s="223"/>
      <c r="J3481" s="225"/>
      <c r="K3481" s="223"/>
      <c r="L3481" s="223"/>
      <c r="M3481" s="223"/>
      <c r="N3481" s="223"/>
      <c r="O3481" s="231"/>
      <c r="P3481" s="231"/>
      <c r="Q3481" s="231"/>
      <c r="R3481" s="231"/>
      <c r="S3481" s="223"/>
      <c r="T3481" s="231"/>
      <c r="U3481" s="231"/>
      <c r="V3481" s="231"/>
      <c r="W3481" s="251" t="str">
        <f t="shared" si="54"/>
        <v/>
      </c>
    </row>
    <row r="3482" spans="1:23" ht="15" customHeight="1">
      <c r="A3482" s="223"/>
      <c r="B3482" s="223"/>
      <c r="C3482" s="224"/>
      <c r="D3482" s="223"/>
      <c r="E3482" s="223"/>
      <c r="F3482" s="223"/>
      <c r="G3482" s="223"/>
      <c r="H3482" s="223"/>
      <c r="I3482" s="223"/>
      <c r="J3482" s="225"/>
      <c r="K3482" s="223"/>
      <c r="L3482" s="223"/>
      <c r="M3482" s="223"/>
      <c r="N3482" s="223"/>
      <c r="O3482" s="231"/>
      <c r="P3482" s="231"/>
      <c r="Q3482" s="231"/>
      <c r="R3482" s="231"/>
      <c r="S3482" s="223"/>
      <c r="T3482" s="231"/>
      <c r="U3482" s="231"/>
      <c r="V3482" s="231"/>
      <c r="W3482" s="251" t="str">
        <f t="shared" si="54"/>
        <v/>
      </c>
    </row>
    <row r="3483" spans="1:23" ht="15" customHeight="1">
      <c r="A3483" s="223"/>
      <c r="B3483" s="223"/>
      <c r="C3483" s="224"/>
      <c r="D3483" s="223"/>
      <c r="E3483" s="223"/>
      <c r="F3483" s="223"/>
      <c r="G3483" s="223"/>
      <c r="H3483" s="223"/>
      <c r="I3483" s="223"/>
      <c r="J3483" s="225"/>
      <c r="K3483" s="223"/>
      <c r="L3483" s="223"/>
      <c r="M3483" s="223"/>
      <c r="N3483" s="223"/>
      <c r="O3483" s="231"/>
      <c r="P3483" s="231"/>
      <c r="Q3483" s="231"/>
      <c r="R3483" s="231"/>
      <c r="S3483" s="223"/>
      <c r="T3483" s="231"/>
      <c r="U3483" s="231"/>
      <c r="V3483" s="231"/>
      <c r="W3483" s="251" t="str">
        <f t="shared" si="54"/>
        <v/>
      </c>
    </row>
    <row r="3484" spans="1:23" ht="15" customHeight="1">
      <c r="A3484" s="223"/>
      <c r="B3484" s="223"/>
      <c r="C3484" s="224"/>
      <c r="D3484" s="223"/>
      <c r="E3484" s="223"/>
      <c r="F3484" s="223"/>
      <c r="G3484" s="223"/>
      <c r="H3484" s="223"/>
      <c r="I3484" s="223"/>
      <c r="J3484" s="225"/>
      <c r="K3484" s="223"/>
      <c r="L3484" s="223"/>
      <c r="M3484" s="223"/>
      <c r="N3484" s="223"/>
      <c r="O3484" s="231"/>
      <c r="P3484" s="231"/>
      <c r="Q3484" s="231"/>
      <c r="R3484" s="231"/>
      <c r="S3484" s="223"/>
      <c r="T3484" s="231"/>
      <c r="U3484" s="231"/>
      <c r="V3484" s="231"/>
      <c r="W3484" s="251" t="str">
        <f t="shared" si="54"/>
        <v/>
      </c>
    </row>
    <row r="3485" spans="1:23" ht="15" customHeight="1">
      <c r="A3485" s="223"/>
      <c r="B3485" s="223"/>
      <c r="C3485" s="224"/>
      <c r="D3485" s="223"/>
      <c r="E3485" s="223"/>
      <c r="F3485" s="223"/>
      <c r="G3485" s="223"/>
      <c r="H3485" s="223"/>
      <c r="I3485" s="223"/>
      <c r="J3485" s="225"/>
      <c r="K3485" s="223"/>
      <c r="L3485" s="223"/>
      <c r="M3485" s="223"/>
      <c r="N3485" s="223"/>
      <c r="O3485" s="231"/>
      <c r="P3485" s="231"/>
      <c r="Q3485" s="231"/>
      <c r="R3485" s="231"/>
      <c r="S3485" s="223"/>
      <c r="T3485" s="231"/>
      <c r="U3485" s="231"/>
      <c r="V3485" s="231"/>
      <c r="W3485" s="251" t="str">
        <f t="shared" si="54"/>
        <v/>
      </c>
    </row>
    <row r="3486" spans="1:23" ht="15" customHeight="1">
      <c r="A3486" s="223"/>
      <c r="B3486" s="223"/>
      <c r="C3486" s="224"/>
      <c r="D3486" s="223"/>
      <c r="E3486" s="223"/>
      <c r="F3486" s="223"/>
      <c r="G3486" s="223"/>
      <c r="H3486" s="223"/>
      <c r="I3486" s="223"/>
      <c r="J3486" s="225"/>
      <c r="K3486" s="223"/>
      <c r="L3486" s="223"/>
      <c r="M3486" s="223"/>
      <c r="N3486" s="223"/>
      <c r="O3486" s="231"/>
      <c r="P3486" s="231"/>
      <c r="Q3486" s="231"/>
      <c r="R3486" s="231"/>
      <c r="S3486" s="223"/>
      <c r="T3486" s="231"/>
      <c r="U3486" s="231"/>
      <c r="V3486" s="231"/>
      <c r="W3486" s="251" t="str">
        <f t="shared" si="54"/>
        <v/>
      </c>
    </row>
    <row r="3487" spans="1:23" ht="15" customHeight="1">
      <c r="A3487" s="223"/>
      <c r="B3487" s="223"/>
      <c r="C3487" s="224"/>
      <c r="D3487" s="223"/>
      <c r="E3487" s="223"/>
      <c r="F3487" s="223"/>
      <c r="G3487" s="223"/>
      <c r="H3487" s="223"/>
      <c r="I3487" s="223"/>
      <c r="J3487" s="225"/>
      <c r="K3487" s="223"/>
      <c r="L3487" s="223"/>
      <c r="M3487" s="223"/>
      <c r="N3487" s="223"/>
      <c r="O3487" s="231"/>
      <c r="P3487" s="231"/>
      <c r="Q3487" s="231"/>
      <c r="R3487" s="231"/>
      <c r="S3487" s="223"/>
      <c r="T3487" s="231"/>
      <c r="U3487" s="231"/>
      <c r="V3487" s="231"/>
      <c r="W3487" s="251" t="str">
        <f t="shared" si="54"/>
        <v/>
      </c>
    </row>
    <row r="3488" spans="1:23" ht="15" customHeight="1">
      <c r="A3488" s="223"/>
      <c r="B3488" s="223"/>
      <c r="C3488" s="224"/>
      <c r="D3488" s="223"/>
      <c r="E3488" s="223"/>
      <c r="F3488" s="223"/>
      <c r="G3488" s="223"/>
      <c r="H3488" s="223"/>
      <c r="I3488" s="223"/>
      <c r="J3488" s="225"/>
      <c r="K3488" s="223"/>
      <c r="L3488" s="223"/>
      <c r="M3488" s="223"/>
      <c r="N3488" s="223"/>
      <c r="O3488" s="231"/>
      <c r="P3488" s="231"/>
      <c r="Q3488" s="231"/>
      <c r="R3488" s="231"/>
      <c r="S3488" s="223"/>
      <c r="T3488" s="231"/>
      <c r="U3488" s="231"/>
      <c r="V3488" s="231"/>
      <c r="W3488" s="251" t="str">
        <f t="shared" si="54"/>
        <v/>
      </c>
    </row>
    <row r="3489" spans="1:23" ht="15" customHeight="1">
      <c r="A3489" s="223"/>
      <c r="B3489" s="223"/>
      <c r="C3489" s="224"/>
      <c r="D3489" s="223"/>
      <c r="E3489" s="223"/>
      <c r="F3489" s="223"/>
      <c r="G3489" s="223"/>
      <c r="H3489" s="223"/>
      <c r="I3489" s="223"/>
      <c r="J3489" s="225"/>
      <c r="K3489" s="223"/>
      <c r="L3489" s="223"/>
      <c r="M3489" s="223"/>
      <c r="N3489" s="223"/>
      <c r="O3489" s="231"/>
      <c r="P3489" s="231"/>
      <c r="Q3489" s="231"/>
      <c r="R3489" s="231"/>
      <c r="S3489" s="223"/>
      <c r="T3489" s="231"/>
      <c r="U3489" s="231"/>
      <c r="V3489" s="231"/>
      <c r="W3489" s="251" t="str">
        <f t="shared" si="54"/>
        <v/>
      </c>
    </row>
    <row r="3490" spans="1:23" ht="15" customHeight="1">
      <c r="A3490" s="223"/>
      <c r="B3490" s="223"/>
      <c r="C3490" s="224"/>
      <c r="D3490" s="223"/>
      <c r="E3490" s="223"/>
      <c r="F3490" s="223"/>
      <c r="G3490" s="223"/>
      <c r="H3490" s="223"/>
      <c r="I3490" s="223"/>
      <c r="J3490" s="225"/>
      <c r="K3490" s="223"/>
      <c r="L3490" s="223"/>
      <c r="M3490" s="223"/>
      <c r="N3490" s="223"/>
      <c r="O3490" s="231"/>
      <c r="P3490" s="231"/>
      <c r="Q3490" s="231"/>
      <c r="R3490" s="231"/>
      <c r="S3490" s="223"/>
      <c r="T3490" s="231"/>
      <c r="U3490" s="231"/>
      <c r="V3490" s="231"/>
      <c r="W3490" s="251" t="str">
        <f t="shared" si="54"/>
        <v/>
      </c>
    </row>
    <row r="3491" spans="1:23" ht="15" customHeight="1">
      <c r="A3491" s="223"/>
      <c r="B3491" s="223"/>
      <c r="C3491" s="224"/>
      <c r="D3491" s="223"/>
      <c r="E3491" s="223"/>
      <c r="F3491" s="223"/>
      <c r="G3491" s="223"/>
      <c r="H3491" s="223"/>
      <c r="I3491" s="223"/>
      <c r="J3491" s="225"/>
      <c r="K3491" s="223"/>
      <c r="L3491" s="223"/>
      <c r="M3491" s="223"/>
      <c r="N3491" s="223"/>
      <c r="O3491" s="231"/>
      <c r="P3491" s="231"/>
      <c r="Q3491" s="231"/>
      <c r="R3491" s="231"/>
      <c r="S3491" s="223"/>
      <c r="T3491" s="231"/>
      <c r="U3491" s="231"/>
      <c r="V3491" s="231"/>
      <c r="W3491" s="251" t="str">
        <f t="shared" si="54"/>
        <v/>
      </c>
    </row>
    <row r="3492" spans="1:23" ht="15" customHeight="1">
      <c r="A3492" s="223"/>
      <c r="B3492" s="223"/>
      <c r="C3492" s="224"/>
      <c r="D3492" s="223"/>
      <c r="E3492" s="223"/>
      <c r="F3492" s="223"/>
      <c r="G3492" s="223"/>
      <c r="H3492" s="223"/>
      <c r="I3492" s="223"/>
      <c r="J3492" s="225"/>
      <c r="K3492" s="223"/>
      <c r="L3492" s="223"/>
      <c r="M3492" s="223"/>
      <c r="N3492" s="223"/>
      <c r="O3492" s="231"/>
      <c r="P3492" s="231"/>
      <c r="Q3492" s="231"/>
      <c r="R3492" s="231"/>
      <c r="S3492" s="223"/>
      <c r="T3492" s="231"/>
      <c r="U3492" s="231"/>
      <c r="V3492" s="231"/>
      <c r="W3492" s="251" t="str">
        <f t="shared" si="54"/>
        <v/>
      </c>
    </row>
    <row r="3493" spans="1:23" ht="15" customHeight="1">
      <c r="A3493" s="223"/>
      <c r="B3493" s="223"/>
      <c r="C3493" s="224"/>
      <c r="D3493" s="223"/>
      <c r="E3493" s="223"/>
      <c r="F3493" s="223"/>
      <c r="G3493" s="223"/>
      <c r="H3493" s="223"/>
      <c r="I3493" s="223"/>
      <c r="J3493" s="225"/>
      <c r="K3493" s="223"/>
      <c r="L3493" s="223"/>
      <c r="M3493" s="223"/>
      <c r="N3493" s="223"/>
      <c r="O3493" s="231"/>
      <c r="P3493" s="231"/>
      <c r="Q3493" s="231"/>
      <c r="R3493" s="231"/>
      <c r="S3493" s="223"/>
      <c r="T3493" s="231"/>
      <c r="U3493" s="231"/>
      <c r="V3493" s="231"/>
      <c r="W3493" s="251" t="str">
        <f t="shared" si="54"/>
        <v/>
      </c>
    </row>
    <row r="3494" spans="1:23" ht="15" customHeight="1">
      <c r="A3494" s="223"/>
      <c r="B3494" s="223"/>
      <c r="C3494" s="224"/>
      <c r="D3494" s="223"/>
      <c r="E3494" s="223"/>
      <c r="F3494" s="223"/>
      <c r="G3494" s="223"/>
      <c r="H3494" s="223"/>
      <c r="I3494" s="223"/>
      <c r="J3494" s="225"/>
      <c r="K3494" s="223"/>
      <c r="L3494" s="223"/>
      <c r="M3494" s="223"/>
      <c r="N3494" s="223"/>
      <c r="O3494" s="231"/>
      <c r="P3494" s="231"/>
      <c r="Q3494" s="231"/>
      <c r="R3494" s="231"/>
      <c r="S3494" s="223"/>
      <c r="T3494" s="231"/>
      <c r="U3494" s="231"/>
      <c r="V3494" s="231"/>
      <c r="W3494" s="251" t="str">
        <f t="shared" si="54"/>
        <v/>
      </c>
    </row>
    <row r="3495" spans="1:23" ht="15" customHeight="1">
      <c r="A3495" s="223"/>
      <c r="B3495" s="223"/>
      <c r="C3495" s="224"/>
      <c r="D3495" s="223"/>
      <c r="E3495" s="223"/>
      <c r="F3495" s="223"/>
      <c r="G3495" s="223"/>
      <c r="H3495" s="223"/>
      <c r="I3495" s="223"/>
      <c r="J3495" s="225"/>
      <c r="K3495" s="223"/>
      <c r="L3495" s="223"/>
      <c r="M3495" s="223"/>
      <c r="N3495" s="223"/>
      <c r="O3495" s="231"/>
      <c r="P3495" s="231"/>
      <c r="Q3495" s="231"/>
      <c r="R3495" s="231"/>
      <c r="S3495" s="223"/>
      <c r="T3495" s="231"/>
      <c r="U3495" s="231"/>
      <c r="V3495" s="231"/>
      <c r="W3495" s="251" t="str">
        <f t="shared" si="54"/>
        <v/>
      </c>
    </row>
    <row r="3496" spans="1:23" ht="15" customHeight="1">
      <c r="A3496" s="223"/>
      <c r="B3496" s="223"/>
      <c r="C3496" s="224"/>
      <c r="D3496" s="223"/>
      <c r="E3496" s="223"/>
      <c r="F3496" s="223"/>
      <c r="G3496" s="223"/>
      <c r="H3496" s="223"/>
      <c r="I3496" s="223"/>
      <c r="J3496" s="225"/>
      <c r="K3496" s="223"/>
      <c r="L3496" s="223"/>
      <c r="M3496" s="223"/>
      <c r="N3496" s="223"/>
      <c r="O3496" s="231"/>
      <c r="P3496" s="231"/>
      <c r="Q3496" s="231"/>
      <c r="R3496" s="231"/>
      <c r="S3496" s="223"/>
      <c r="T3496" s="231"/>
      <c r="U3496" s="231"/>
      <c r="V3496" s="231"/>
      <c r="W3496" s="251" t="str">
        <f t="shared" si="54"/>
        <v/>
      </c>
    </row>
    <row r="3497" spans="1:23" ht="15" customHeight="1">
      <c r="A3497" s="223"/>
      <c r="B3497" s="223"/>
      <c r="C3497" s="224"/>
      <c r="D3497" s="223"/>
      <c r="E3497" s="223"/>
      <c r="F3497" s="223"/>
      <c r="G3497" s="223"/>
      <c r="H3497" s="223"/>
      <c r="I3497" s="223"/>
      <c r="J3497" s="225"/>
      <c r="K3497" s="223"/>
      <c r="L3497" s="223"/>
      <c r="M3497" s="223"/>
      <c r="N3497" s="223"/>
      <c r="O3497" s="231"/>
      <c r="P3497" s="231"/>
      <c r="Q3497" s="231"/>
      <c r="R3497" s="231"/>
      <c r="S3497" s="223"/>
      <c r="T3497" s="231"/>
      <c r="U3497" s="231"/>
      <c r="V3497" s="231"/>
      <c r="W3497" s="251" t="str">
        <f t="shared" si="54"/>
        <v/>
      </c>
    </row>
    <row r="3498" spans="1:23" ht="15" customHeight="1">
      <c r="A3498" s="223"/>
      <c r="B3498" s="223"/>
      <c r="C3498" s="224"/>
      <c r="D3498" s="223"/>
      <c r="E3498" s="223"/>
      <c r="F3498" s="223"/>
      <c r="G3498" s="223"/>
      <c r="H3498" s="223"/>
      <c r="I3498" s="223"/>
      <c r="J3498" s="225"/>
      <c r="K3498" s="223"/>
      <c r="L3498" s="223"/>
      <c r="M3498" s="223"/>
      <c r="N3498" s="223"/>
      <c r="O3498" s="231"/>
      <c r="P3498" s="231"/>
      <c r="Q3498" s="231"/>
      <c r="R3498" s="231"/>
      <c r="S3498" s="223"/>
      <c r="T3498" s="231"/>
      <c r="U3498" s="231"/>
      <c r="V3498" s="231"/>
      <c r="W3498" s="251" t="str">
        <f t="shared" si="54"/>
        <v/>
      </c>
    </row>
    <row r="3499" spans="1:23" ht="15" customHeight="1">
      <c r="A3499" s="223"/>
      <c r="B3499" s="223"/>
      <c r="C3499" s="224"/>
      <c r="D3499" s="223"/>
      <c r="E3499" s="223"/>
      <c r="F3499" s="223"/>
      <c r="G3499" s="223"/>
      <c r="H3499" s="223"/>
      <c r="I3499" s="223"/>
      <c r="J3499" s="225"/>
      <c r="K3499" s="223"/>
      <c r="L3499" s="223"/>
      <c r="M3499" s="223"/>
      <c r="N3499" s="223"/>
      <c r="O3499" s="231"/>
      <c r="P3499" s="231"/>
      <c r="Q3499" s="231"/>
      <c r="R3499" s="231"/>
      <c r="S3499" s="223"/>
      <c r="T3499" s="231"/>
      <c r="U3499" s="231"/>
      <c r="V3499" s="231"/>
      <c r="W3499" s="251" t="str">
        <f t="shared" si="54"/>
        <v/>
      </c>
    </row>
    <row r="3500" spans="1:23" ht="15" customHeight="1">
      <c r="A3500" s="223"/>
      <c r="B3500" s="223"/>
      <c r="C3500" s="224"/>
      <c r="D3500" s="223"/>
      <c r="E3500" s="223"/>
      <c r="F3500" s="223"/>
      <c r="G3500" s="223"/>
      <c r="H3500" s="223"/>
      <c r="I3500" s="223"/>
      <c r="J3500" s="225"/>
      <c r="K3500" s="223"/>
      <c r="L3500" s="223"/>
      <c r="M3500" s="223"/>
      <c r="N3500" s="223"/>
      <c r="O3500" s="231"/>
      <c r="P3500" s="231"/>
      <c r="Q3500" s="231"/>
      <c r="R3500" s="231"/>
      <c r="S3500" s="223"/>
      <c r="T3500" s="231"/>
      <c r="U3500" s="231"/>
      <c r="V3500" s="231"/>
      <c r="W3500" s="251" t="str">
        <f t="shared" si="54"/>
        <v/>
      </c>
    </row>
    <row r="3501" spans="1:23" ht="15" customHeight="1">
      <c r="A3501" s="223"/>
      <c r="B3501" s="223"/>
      <c r="C3501" s="224"/>
      <c r="D3501" s="223"/>
      <c r="E3501" s="223"/>
      <c r="F3501" s="223"/>
      <c r="G3501" s="223"/>
      <c r="H3501" s="223"/>
      <c r="I3501" s="223"/>
      <c r="J3501" s="225"/>
      <c r="K3501" s="223"/>
      <c r="L3501" s="223"/>
      <c r="M3501" s="223"/>
      <c r="N3501" s="223"/>
      <c r="O3501" s="231"/>
      <c r="P3501" s="231"/>
      <c r="Q3501" s="231"/>
      <c r="R3501" s="231"/>
      <c r="S3501" s="223"/>
      <c r="T3501" s="231"/>
      <c r="U3501" s="231"/>
      <c r="V3501" s="231"/>
      <c r="W3501" s="251" t="str">
        <f t="shared" si="54"/>
        <v/>
      </c>
    </row>
    <row r="3502" spans="1:23" ht="15" customHeight="1">
      <c r="A3502" s="223"/>
      <c r="B3502" s="223"/>
      <c r="C3502" s="224"/>
      <c r="D3502" s="223"/>
      <c r="E3502" s="223"/>
      <c r="F3502" s="223"/>
      <c r="G3502" s="223"/>
      <c r="H3502" s="223"/>
      <c r="I3502" s="223"/>
      <c r="J3502" s="225"/>
      <c r="K3502" s="223"/>
      <c r="L3502" s="223"/>
      <c r="M3502" s="223"/>
      <c r="N3502" s="223"/>
      <c r="O3502" s="231"/>
      <c r="P3502" s="231"/>
      <c r="Q3502" s="231"/>
      <c r="R3502" s="231"/>
      <c r="S3502" s="223"/>
      <c r="T3502" s="231"/>
      <c r="U3502" s="231"/>
      <c r="V3502" s="231"/>
      <c r="W3502" s="251" t="str">
        <f t="shared" si="54"/>
        <v/>
      </c>
    </row>
    <row r="3503" spans="1:23" ht="15" customHeight="1">
      <c r="A3503" s="223"/>
      <c r="B3503" s="223"/>
      <c r="C3503" s="224"/>
      <c r="D3503" s="223"/>
      <c r="E3503" s="223"/>
      <c r="F3503" s="223"/>
      <c r="G3503" s="223"/>
      <c r="H3503" s="223"/>
      <c r="I3503" s="223"/>
      <c r="J3503" s="225"/>
      <c r="K3503" s="223"/>
      <c r="L3503" s="223"/>
      <c r="M3503" s="223"/>
      <c r="N3503" s="223"/>
      <c r="O3503" s="231"/>
      <c r="P3503" s="231"/>
      <c r="Q3503" s="231"/>
      <c r="R3503" s="231"/>
      <c r="S3503" s="223"/>
      <c r="T3503" s="231"/>
      <c r="U3503" s="231"/>
      <c r="V3503" s="231"/>
      <c r="W3503" s="251" t="str">
        <f t="shared" si="54"/>
        <v/>
      </c>
    </row>
    <row r="3504" spans="1:23" ht="15" customHeight="1">
      <c r="A3504" s="223"/>
      <c r="B3504" s="223"/>
      <c r="C3504" s="224"/>
      <c r="D3504" s="223"/>
      <c r="E3504" s="223"/>
      <c r="F3504" s="223"/>
      <c r="G3504" s="223"/>
      <c r="H3504" s="223"/>
      <c r="I3504" s="223"/>
      <c r="J3504" s="225"/>
      <c r="K3504" s="223"/>
      <c r="L3504" s="223"/>
      <c r="M3504" s="223"/>
      <c r="N3504" s="223"/>
      <c r="O3504" s="231"/>
      <c r="P3504" s="231"/>
      <c r="Q3504" s="231"/>
      <c r="R3504" s="231"/>
      <c r="S3504" s="223"/>
      <c r="T3504" s="231"/>
      <c r="U3504" s="231"/>
      <c r="V3504" s="231"/>
      <c r="W3504" s="251" t="str">
        <f t="shared" si="54"/>
        <v/>
      </c>
    </row>
    <row r="3505" spans="1:23" ht="15" customHeight="1">
      <c r="A3505" s="223"/>
      <c r="B3505" s="223"/>
      <c r="C3505" s="224"/>
      <c r="D3505" s="223"/>
      <c r="E3505" s="223"/>
      <c r="F3505" s="223"/>
      <c r="G3505" s="223"/>
      <c r="H3505" s="223"/>
      <c r="I3505" s="223"/>
      <c r="J3505" s="225"/>
      <c r="K3505" s="223"/>
      <c r="L3505" s="223"/>
      <c r="M3505" s="223"/>
      <c r="N3505" s="223"/>
      <c r="O3505" s="231"/>
      <c r="P3505" s="231"/>
      <c r="Q3505" s="231"/>
      <c r="R3505" s="231"/>
      <c r="S3505" s="223"/>
      <c r="T3505" s="231"/>
      <c r="U3505" s="231"/>
      <c r="V3505" s="231"/>
      <c r="W3505" s="251" t="str">
        <f t="shared" si="54"/>
        <v/>
      </c>
    </row>
    <row r="3506" spans="1:23" ht="15" customHeight="1">
      <c r="A3506" s="223"/>
      <c r="B3506" s="223"/>
      <c r="C3506" s="224"/>
      <c r="D3506" s="223"/>
      <c r="E3506" s="223"/>
      <c r="F3506" s="223"/>
      <c r="G3506" s="223"/>
      <c r="H3506" s="223"/>
      <c r="I3506" s="223"/>
      <c r="J3506" s="225"/>
      <c r="K3506" s="223"/>
      <c r="L3506" s="223"/>
      <c r="M3506" s="223"/>
      <c r="N3506" s="223"/>
      <c r="O3506" s="231"/>
      <c r="P3506" s="231"/>
      <c r="Q3506" s="231"/>
      <c r="R3506" s="231"/>
      <c r="S3506" s="223"/>
      <c r="T3506" s="231"/>
      <c r="U3506" s="231"/>
      <c r="V3506" s="231"/>
      <c r="W3506" s="251" t="str">
        <f t="shared" si="54"/>
        <v/>
      </c>
    </row>
    <row r="3507" spans="1:23" ht="15" customHeight="1">
      <c r="A3507" s="223"/>
      <c r="B3507" s="223"/>
      <c r="C3507" s="224"/>
      <c r="D3507" s="223"/>
      <c r="E3507" s="223"/>
      <c r="F3507" s="223"/>
      <c r="G3507" s="223"/>
      <c r="H3507" s="223"/>
      <c r="I3507" s="223"/>
      <c r="J3507" s="225"/>
      <c r="K3507" s="223"/>
      <c r="L3507" s="223"/>
      <c r="M3507" s="223"/>
      <c r="N3507" s="223"/>
      <c r="O3507" s="231"/>
      <c r="P3507" s="231"/>
      <c r="Q3507" s="231"/>
      <c r="R3507" s="231"/>
      <c r="S3507" s="223"/>
      <c r="T3507" s="231"/>
      <c r="U3507" s="231"/>
      <c r="V3507" s="231"/>
      <c r="W3507" s="251" t="str">
        <f t="shared" si="54"/>
        <v/>
      </c>
    </row>
    <row r="3508" spans="1:23" ht="15" customHeight="1">
      <c r="A3508" s="223"/>
      <c r="B3508" s="223"/>
      <c r="C3508" s="224"/>
      <c r="D3508" s="223"/>
      <c r="E3508" s="223"/>
      <c r="F3508" s="223"/>
      <c r="G3508" s="223"/>
      <c r="H3508" s="223"/>
      <c r="I3508" s="223"/>
      <c r="J3508" s="225"/>
      <c r="K3508" s="223"/>
      <c r="L3508" s="223"/>
      <c r="M3508" s="223"/>
      <c r="N3508" s="223"/>
      <c r="O3508" s="231"/>
      <c r="P3508" s="231"/>
      <c r="Q3508" s="231"/>
      <c r="R3508" s="231"/>
      <c r="S3508" s="223"/>
      <c r="T3508" s="231"/>
      <c r="U3508" s="231"/>
      <c r="V3508" s="231"/>
      <c r="W3508" s="251" t="str">
        <f t="shared" si="54"/>
        <v/>
      </c>
    </row>
    <row r="3509" spans="1:23" ht="15" customHeight="1">
      <c r="A3509" s="223"/>
      <c r="B3509" s="223"/>
      <c r="C3509" s="224"/>
      <c r="D3509" s="223"/>
      <c r="E3509" s="223"/>
      <c r="F3509" s="223"/>
      <c r="G3509" s="223"/>
      <c r="H3509" s="223"/>
      <c r="I3509" s="223"/>
      <c r="J3509" s="225"/>
      <c r="K3509" s="223"/>
      <c r="L3509" s="223"/>
      <c r="M3509" s="223"/>
      <c r="N3509" s="223"/>
      <c r="O3509" s="231"/>
      <c r="P3509" s="231"/>
      <c r="Q3509" s="231"/>
      <c r="R3509" s="231"/>
      <c r="S3509" s="223"/>
      <c r="T3509" s="231"/>
      <c r="U3509" s="231"/>
      <c r="V3509" s="231"/>
      <c r="W3509" s="251" t="str">
        <f t="shared" si="54"/>
        <v/>
      </c>
    </row>
    <row r="3510" spans="1:23" ht="15" customHeight="1">
      <c r="A3510" s="223"/>
      <c r="B3510" s="223"/>
      <c r="C3510" s="224"/>
      <c r="D3510" s="223"/>
      <c r="E3510" s="223"/>
      <c r="F3510" s="223"/>
      <c r="G3510" s="223"/>
      <c r="H3510" s="223"/>
      <c r="I3510" s="223"/>
      <c r="J3510" s="225"/>
      <c r="K3510" s="223"/>
      <c r="L3510" s="223"/>
      <c r="M3510" s="223"/>
      <c r="N3510" s="223"/>
      <c r="O3510" s="231"/>
      <c r="P3510" s="231"/>
      <c r="Q3510" s="231"/>
      <c r="R3510" s="231"/>
      <c r="S3510" s="223"/>
      <c r="T3510" s="231"/>
      <c r="U3510" s="231"/>
      <c r="V3510" s="231"/>
      <c r="W3510" s="251" t="str">
        <f t="shared" si="54"/>
        <v/>
      </c>
    </row>
    <row r="3511" spans="1:23" ht="15" customHeight="1">
      <c r="A3511" s="223"/>
      <c r="B3511" s="223"/>
      <c r="C3511" s="224"/>
      <c r="D3511" s="223"/>
      <c r="E3511" s="223"/>
      <c r="F3511" s="223"/>
      <c r="G3511" s="223"/>
      <c r="H3511" s="223"/>
      <c r="I3511" s="223"/>
      <c r="J3511" s="225"/>
      <c r="K3511" s="223"/>
      <c r="L3511" s="223"/>
      <c r="M3511" s="223"/>
      <c r="N3511" s="223"/>
      <c r="O3511" s="231"/>
      <c r="P3511" s="231"/>
      <c r="Q3511" s="231"/>
      <c r="R3511" s="231"/>
      <c r="S3511" s="223"/>
      <c r="T3511" s="231"/>
      <c r="U3511" s="231"/>
      <c r="V3511" s="231"/>
      <c r="W3511" s="251" t="str">
        <f t="shared" si="54"/>
        <v/>
      </c>
    </row>
    <row r="3512" spans="1:23" ht="15" customHeight="1">
      <c r="A3512" s="223"/>
      <c r="B3512" s="223"/>
      <c r="C3512" s="224"/>
      <c r="D3512" s="223"/>
      <c r="E3512" s="223"/>
      <c r="F3512" s="223"/>
      <c r="G3512" s="223"/>
      <c r="H3512" s="223"/>
      <c r="I3512" s="223"/>
      <c r="J3512" s="225"/>
      <c r="K3512" s="223"/>
      <c r="L3512" s="223"/>
      <c r="M3512" s="223"/>
      <c r="N3512" s="223"/>
      <c r="O3512" s="231"/>
      <c r="P3512" s="231"/>
      <c r="Q3512" s="231"/>
      <c r="R3512" s="231"/>
      <c r="S3512" s="223"/>
      <c r="T3512" s="231"/>
      <c r="U3512" s="231"/>
      <c r="V3512" s="231"/>
      <c r="W3512" s="251" t="str">
        <f t="shared" si="54"/>
        <v/>
      </c>
    </row>
    <row r="3513" spans="1:23" ht="15" customHeight="1">
      <c r="A3513" s="223"/>
      <c r="B3513" s="223"/>
      <c r="C3513" s="224"/>
      <c r="D3513" s="223"/>
      <c r="E3513" s="223"/>
      <c r="F3513" s="223"/>
      <c r="G3513" s="223"/>
      <c r="H3513" s="223"/>
      <c r="I3513" s="223"/>
      <c r="J3513" s="225"/>
      <c r="K3513" s="223"/>
      <c r="L3513" s="223"/>
      <c r="M3513" s="223"/>
      <c r="N3513" s="223"/>
      <c r="O3513" s="231"/>
      <c r="P3513" s="231"/>
      <c r="Q3513" s="231"/>
      <c r="R3513" s="231"/>
      <c r="S3513" s="223"/>
      <c r="T3513" s="231"/>
      <c r="U3513" s="231"/>
      <c r="V3513" s="231"/>
      <c r="W3513" s="251" t="str">
        <f t="shared" si="54"/>
        <v/>
      </c>
    </row>
    <row r="3514" spans="1:23" ht="15" customHeight="1">
      <c r="A3514" s="223"/>
      <c r="B3514" s="223"/>
      <c r="C3514" s="224"/>
      <c r="D3514" s="223"/>
      <c r="E3514" s="223"/>
      <c r="F3514" s="223"/>
      <c r="G3514" s="223"/>
      <c r="H3514" s="223"/>
      <c r="I3514" s="223"/>
      <c r="J3514" s="225"/>
      <c r="K3514" s="223"/>
      <c r="L3514" s="223"/>
      <c r="M3514" s="223"/>
      <c r="N3514" s="223"/>
      <c r="O3514" s="231"/>
      <c r="P3514" s="231"/>
      <c r="Q3514" s="231"/>
      <c r="R3514" s="231"/>
      <c r="S3514" s="223"/>
      <c r="T3514" s="231"/>
      <c r="U3514" s="231"/>
      <c r="V3514" s="231"/>
      <c r="W3514" s="251" t="str">
        <f t="shared" si="54"/>
        <v/>
      </c>
    </row>
    <row r="3515" spans="1:23" ht="15" customHeight="1">
      <c r="A3515" s="223"/>
      <c r="B3515" s="223"/>
      <c r="C3515" s="224"/>
      <c r="D3515" s="223"/>
      <c r="E3515" s="223"/>
      <c r="F3515" s="223"/>
      <c r="G3515" s="223"/>
      <c r="H3515" s="223"/>
      <c r="I3515" s="223"/>
      <c r="J3515" s="225"/>
      <c r="K3515" s="223"/>
      <c r="L3515" s="223"/>
      <c r="M3515" s="223"/>
      <c r="N3515" s="223"/>
      <c r="O3515" s="231"/>
      <c r="P3515" s="231"/>
      <c r="Q3515" s="231"/>
      <c r="R3515" s="231"/>
      <c r="S3515" s="223"/>
      <c r="T3515" s="231"/>
      <c r="U3515" s="231"/>
      <c r="V3515" s="231"/>
      <c r="W3515" s="251" t="str">
        <f t="shared" si="54"/>
        <v/>
      </c>
    </row>
    <row r="3516" spans="1:23" ht="15" customHeight="1">
      <c r="A3516" s="223"/>
      <c r="B3516" s="223"/>
      <c r="C3516" s="224"/>
      <c r="D3516" s="223"/>
      <c r="E3516" s="223"/>
      <c r="F3516" s="223"/>
      <c r="G3516" s="223"/>
      <c r="H3516" s="223"/>
      <c r="I3516" s="223"/>
      <c r="J3516" s="225"/>
      <c r="K3516" s="223"/>
      <c r="L3516" s="223"/>
      <c r="M3516" s="223"/>
      <c r="N3516" s="223"/>
      <c r="O3516" s="231"/>
      <c r="P3516" s="231"/>
      <c r="Q3516" s="231"/>
      <c r="R3516" s="231"/>
      <c r="S3516" s="223"/>
      <c r="T3516" s="231"/>
      <c r="U3516" s="231"/>
      <c r="V3516" s="231"/>
      <c r="W3516" s="251" t="str">
        <f t="shared" si="54"/>
        <v/>
      </c>
    </row>
    <row r="3517" spans="1:23" ht="15" customHeight="1">
      <c r="A3517" s="223"/>
      <c r="B3517" s="223"/>
      <c r="C3517" s="224"/>
      <c r="D3517" s="223"/>
      <c r="E3517" s="223"/>
      <c r="F3517" s="223"/>
      <c r="G3517" s="223"/>
      <c r="H3517" s="223"/>
      <c r="I3517" s="223"/>
      <c r="J3517" s="225"/>
      <c r="K3517" s="223"/>
      <c r="L3517" s="223"/>
      <c r="M3517" s="223"/>
      <c r="N3517" s="223"/>
      <c r="O3517" s="231"/>
      <c r="P3517" s="231"/>
      <c r="Q3517" s="231"/>
      <c r="R3517" s="231"/>
      <c r="S3517" s="223"/>
      <c r="T3517" s="231"/>
      <c r="U3517" s="231"/>
      <c r="V3517" s="231"/>
      <c r="W3517" s="251" t="str">
        <f t="shared" si="54"/>
        <v/>
      </c>
    </row>
    <row r="3518" spans="1:23" ht="15" customHeight="1">
      <c r="A3518" s="223"/>
      <c r="B3518" s="223"/>
      <c r="C3518" s="224"/>
      <c r="D3518" s="223"/>
      <c r="E3518" s="223"/>
      <c r="F3518" s="223"/>
      <c r="G3518" s="223"/>
      <c r="H3518" s="223"/>
      <c r="I3518" s="223"/>
      <c r="J3518" s="225"/>
      <c r="K3518" s="223"/>
      <c r="L3518" s="223"/>
      <c r="M3518" s="223"/>
      <c r="N3518" s="223"/>
      <c r="O3518" s="231"/>
      <c r="P3518" s="231"/>
      <c r="Q3518" s="231"/>
      <c r="R3518" s="231"/>
      <c r="S3518" s="223"/>
      <c r="T3518" s="231"/>
      <c r="U3518" s="231"/>
      <c r="V3518" s="231"/>
      <c r="W3518" s="251" t="str">
        <f t="shared" si="54"/>
        <v/>
      </c>
    </row>
    <row r="3519" spans="1:23" ht="15" customHeight="1">
      <c r="A3519" s="223"/>
      <c r="B3519" s="223"/>
      <c r="C3519" s="224"/>
      <c r="D3519" s="223"/>
      <c r="E3519" s="223"/>
      <c r="F3519" s="223"/>
      <c r="G3519" s="223"/>
      <c r="H3519" s="223"/>
      <c r="I3519" s="223"/>
      <c r="J3519" s="225"/>
      <c r="K3519" s="223"/>
      <c r="L3519" s="223"/>
      <c r="M3519" s="223"/>
      <c r="N3519" s="223"/>
      <c r="O3519" s="231"/>
      <c r="P3519" s="231"/>
      <c r="Q3519" s="231"/>
      <c r="R3519" s="231"/>
      <c r="S3519" s="223"/>
      <c r="T3519" s="231"/>
      <c r="U3519" s="231"/>
      <c r="V3519" s="231"/>
      <c r="W3519" s="251" t="str">
        <f t="shared" si="54"/>
        <v/>
      </c>
    </row>
    <row r="3520" spans="1:23" ht="15" customHeight="1">
      <c r="A3520" s="223"/>
      <c r="B3520" s="223"/>
      <c r="C3520" s="224"/>
      <c r="D3520" s="223"/>
      <c r="E3520" s="223"/>
      <c r="F3520" s="223"/>
      <c r="G3520" s="223"/>
      <c r="H3520" s="223"/>
      <c r="I3520" s="223"/>
      <c r="J3520" s="225"/>
      <c r="K3520" s="223"/>
      <c r="L3520" s="223"/>
      <c r="M3520" s="223"/>
      <c r="N3520" s="223"/>
      <c r="O3520" s="231"/>
      <c r="P3520" s="231"/>
      <c r="Q3520" s="231"/>
      <c r="R3520" s="231"/>
      <c r="S3520" s="223"/>
      <c r="T3520" s="231"/>
      <c r="U3520" s="231"/>
      <c r="V3520" s="231"/>
      <c r="W3520" s="251" t="str">
        <f t="shared" si="54"/>
        <v/>
      </c>
    </row>
    <row r="3521" spans="1:23" ht="15" customHeight="1">
      <c r="A3521" s="223"/>
      <c r="B3521" s="223"/>
      <c r="C3521" s="224"/>
      <c r="D3521" s="223"/>
      <c r="E3521" s="223"/>
      <c r="F3521" s="223"/>
      <c r="G3521" s="223"/>
      <c r="H3521" s="223"/>
      <c r="I3521" s="223"/>
      <c r="J3521" s="225"/>
      <c r="K3521" s="223"/>
      <c r="L3521" s="223"/>
      <c r="M3521" s="223"/>
      <c r="N3521" s="223"/>
      <c r="O3521" s="231"/>
      <c r="P3521" s="231"/>
      <c r="Q3521" s="231"/>
      <c r="R3521" s="231"/>
      <c r="S3521" s="223"/>
      <c r="T3521" s="231"/>
      <c r="U3521" s="231"/>
      <c r="V3521" s="231"/>
      <c r="W3521" s="251" t="str">
        <f t="shared" si="54"/>
        <v/>
      </c>
    </row>
    <row r="3522" spans="1:23" ht="15" customHeight="1">
      <c r="A3522" s="223"/>
      <c r="B3522" s="223"/>
      <c r="C3522" s="224"/>
      <c r="D3522" s="223"/>
      <c r="E3522" s="223"/>
      <c r="F3522" s="223"/>
      <c r="G3522" s="223"/>
      <c r="H3522" s="223"/>
      <c r="I3522" s="223"/>
      <c r="J3522" s="225"/>
      <c r="K3522" s="223"/>
      <c r="L3522" s="223"/>
      <c r="M3522" s="223"/>
      <c r="N3522" s="223"/>
      <c r="O3522" s="231"/>
      <c r="P3522" s="231"/>
      <c r="Q3522" s="231"/>
      <c r="R3522" s="231"/>
      <c r="S3522" s="223"/>
      <c r="T3522" s="231"/>
      <c r="U3522" s="231"/>
      <c r="V3522" s="231"/>
      <c r="W3522" s="251" t="str">
        <f t="shared" si="54"/>
        <v/>
      </c>
    </row>
    <row r="3523" spans="1:23" ht="15" customHeight="1">
      <c r="A3523" s="223"/>
      <c r="B3523" s="223"/>
      <c r="C3523" s="224"/>
      <c r="D3523" s="223"/>
      <c r="E3523" s="223"/>
      <c r="F3523" s="223"/>
      <c r="G3523" s="223"/>
      <c r="H3523" s="223"/>
      <c r="I3523" s="223"/>
      <c r="J3523" s="225"/>
      <c r="K3523" s="223"/>
      <c r="L3523" s="223"/>
      <c r="M3523" s="223"/>
      <c r="N3523" s="223"/>
      <c r="O3523" s="231"/>
      <c r="P3523" s="231"/>
      <c r="Q3523" s="231"/>
      <c r="R3523" s="231"/>
      <c r="S3523" s="223"/>
      <c r="T3523" s="231"/>
      <c r="U3523" s="231"/>
      <c r="V3523" s="231"/>
      <c r="W3523" s="251" t="str">
        <f t="shared" si="54"/>
        <v/>
      </c>
    </row>
    <row r="3524" spans="1:23" ht="15" customHeight="1">
      <c r="A3524" s="223"/>
      <c r="B3524" s="223"/>
      <c r="C3524" s="224"/>
      <c r="D3524" s="223"/>
      <c r="E3524" s="223"/>
      <c r="F3524" s="223"/>
      <c r="G3524" s="223"/>
      <c r="H3524" s="223"/>
      <c r="I3524" s="223"/>
      <c r="J3524" s="225"/>
      <c r="K3524" s="223"/>
      <c r="L3524" s="223"/>
      <c r="M3524" s="223"/>
      <c r="N3524" s="223"/>
      <c r="O3524" s="231"/>
      <c r="P3524" s="231"/>
      <c r="Q3524" s="231"/>
      <c r="R3524" s="231"/>
      <c r="S3524" s="223"/>
      <c r="T3524" s="231"/>
      <c r="U3524" s="231"/>
      <c r="V3524" s="231"/>
      <c r="W3524" s="251" t="str">
        <f t="shared" ref="W3524:W3587" si="55">IF($O3524="YES",$O$2&amp;", ","")&amp;IF($P3524="YES",$P$2&amp;", ","")&amp;IF($Q3524="YES",$Q$2&amp;", ","")&amp;IF($R3524="YES",$R$2&amp;", ","")</f>
        <v/>
      </c>
    </row>
    <row r="3525" spans="1:23" ht="15" customHeight="1">
      <c r="A3525" s="223"/>
      <c r="B3525" s="223"/>
      <c r="C3525" s="224"/>
      <c r="D3525" s="223"/>
      <c r="E3525" s="223"/>
      <c r="F3525" s="223"/>
      <c r="G3525" s="223"/>
      <c r="H3525" s="223"/>
      <c r="I3525" s="223"/>
      <c r="J3525" s="225"/>
      <c r="K3525" s="223"/>
      <c r="L3525" s="223"/>
      <c r="M3525" s="223"/>
      <c r="N3525" s="223"/>
      <c r="O3525" s="231"/>
      <c r="P3525" s="231"/>
      <c r="Q3525" s="231"/>
      <c r="R3525" s="231"/>
      <c r="S3525" s="223"/>
      <c r="T3525" s="231"/>
      <c r="U3525" s="231"/>
      <c r="V3525" s="231"/>
      <c r="W3525" s="251" t="str">
        <f t="shared" si="55"/>
        <v/>
      </c>
    </row>
    <row r="3526" spans="1:23" ht="15" customHeight="1">
      <c r="A3526" s="223"/>
      <c r="B3526" s="223"/>
      <c r="C3526" s="224"/>
      <c r="D3526" s="223"/>
      <c r="E3526" s="223"/>
      <c r="F3526" s="223"/>
      <c r="G3526" s="223"/>
      <c r="H3526" s="223"/>
      <c r="I3526" s="223"/>
      <c r="J3526" s="225"/>
      <c r="K3526" s="223"/>
      <c r="L3526" s="223"/>
      <c r="M3526" s="223"/>
      <c r="N3526" s="223"/>
      <c r="O3526" s="231"/>
      <c r="P3526" s="231"/>
      <c r="Q3526" s="231"/>
      <c r="R3526" s="231"/>
      <c r="S3526" s="223"/>
      <c r="T3526" s="231"/>
      <c r="U3526" s="231"/>
      <c r="V3526" s="231"/>
      <c r="W3526" s="251" t="str">
        <f t="shared" si="55"/>
        <v/>
      </c>
    </row>
    <row r="3527" spans="1:23" ht="15" customHeight="1">
      <c r="A3527" s="223"/>
      <c r="B3527" s="223"/>
      <c r="C3527" s="224"/>
      <c r="D3527" s="223"/>
      <c r="E3527" s="223"/>
      <c r="F3527" s="223"/>
      <c r="G3527" s="223"/>
      <c r="H3527" s="223"/>
      <c r="I3527" s="223"/>
      <c r="J3527" s="225"/>
      <c r="K3527" s="223"/>
      <c r="L3527" s="223"/>
      <c r="M3527" s="223"/>
      <c r="N3527" s="223"/>
      <c r="O3527" s="231"/>
      <c r="P3527" s="231"/>
      <c r="Q3527" s="231"/>
      <c r="R3527" s="231"/>
      <c r="S3527" s="223"/>
      <c r="T3527" s="231"/>
      <c r="U3527" s="231"/>
      <c r="V3527" s="231"/>
      <c r="W3527" s="251" t="str">
        <f t="shared" si="55"/>
        <v/>
      </c>
    </row>
    <row r="3528" spans="1:23" ht="15" customHeight="1">
      <c r="A3528" s="223"/>
      <c r="B3528" s="223"/>
      <c r="C3528" s="224"/>
      <c r="D3528" s="223"/>
      <c r="E3528" s="223"/>
      <c r="F3528" s="223"/>
      <c r="G3528" s="223"/>
      <c r="H3528" s="223"/>
      <c r="I3528" s="223"/>
      <c r="J3528" s="225"/>
      <c r="K3528" s="223"/>
      <c r="L3528" s="223"/>
      <c r="M3528" s="223"/>
      <c r="N3528" s="223"/>
      <c r="O3528" s="231"/>
      <c r="P3528" s="231"/>
      <c r="Q3528" s="231"/>
      <c r="R3528" s="231"/>
      <c r="S3528" s="223"/>
      <c r="T3528" s="231"/>
      <c r="U3528" s="231"/>
      <c r="V3528" s="231"/>
      <c r="W3528" s="251" t="str">
        <f t="shared" si="55"/>
        <v/>
      </c>
    </row>
    <row r="3529" spans="1:23" ht="15" customHeight="1">
      <c r="A3529" s="223"/>
      <c r="B3529" s="223"/>
      <c r="C3529" s="224"/>
      <c r="D3529" s="223"/>
      <c r="E3529" s="223"/>
      <c r="F3529" s="223"/>
      <c r="G3529" s="223"/>
      <c r="H3529" s="223"/>
      <c r="I3529" s="223"/>
      <c r="J3529" s="225"/>
      <c r="K3529" s="223"/>
      <c r="L3529" s="223"/>
      <c r="M3529" s="223"/>
      <c r="N3529" s="223"/>
      <c r="O3529" s="231"/>
      <c r="P3529" s="231"/>
      <c r="Q3529" s="231"/>
      <c r="R3529" s="231"/>
      <c r="S3529" s="223"/>
      <c r="T3529" s="231"/>
      <c r="U3529" s="231"/>
      <c r="V3529" s="231"/>
      <c r="W3529" s="251" t="str">
        <f t="shared" si="55"/>
        <v/>
      </c>
    </row>
    <row r="3530" spans="1:23" ht="15" customHeight="1">
      <c r="A3530" s="223"/>
      <c r="B3530" s="223"/>
      <c r="C3530" s="224"/>
      <c r="D3530" s="223"/>
      <c r="E3530" s="223"/>
      <c r="F3530" s="223"/>
      <c r="G3530" s="223"/>
      <c r="H3530" s="223"/>
      <c r="I3530" s="223"/>
      <c r="J3530" s="225"/>
      <c r="K3530" s="223"/>
      <c r="L3530" s="223"/>
      <c r="M3530" s="223"/>
      <c r="N3530" s="223"/>
      <c r="O3530" s="231"/>
      <c r="P3530" s="231"/>
      <c r="Q3530" s="231"/>
      <c r="R3530" s="231"/>
      <c r="S3530" s="223"/>
      <c r="T3530" s="231"/>
      <c r="U3530" s="231"/>
      <c r="V3530" s="231"/>
      <c r="W3530" s="251" t="str">
        <f t="shared" si="55"/>
        <v/>
      </c>
    </row>
    <row r="3531" spans="1:23" ht="15" customHeight="1">
      <c r="A3531" s="223"/>
      <c r="B3531" s="223"/>
      <c r="C3531" s="224"/>
      <c r="D3531" s="223"/>
      <c r="E3531" s="223"/>
      <c r="F3531" s="223"/>
      <c r="G3531" s="223"/>
      <c r="H3531" s="223"/>
      <c r="I3531" s="223"/>
      <c r="J3531" s="225"/>
      <c r="K3531" s="223"/>
      <c r="L3531" s="223"/>
      <c r="M3531" s="223"/>
      <c r="N3531" s="223"/>
      <c r="O3531" s="231"/>
      <c r="P3531" s="231"/>
      <c r="Q3531" s="231"/>
      <c r="R3531" s="231"/>
      <c r="S3531" s="223"/>
      <c r="T3531" s="231"/>
      <c r="U3531" s="231"/>
      <c r="V3531" s="231"/>
      <c r="W3531" s="251" t="str">
        <f t="shared" si="55"/>
        <v/>
      </c>
    </row>
    <row r="3532" spans="1:23" ht="15" customHeight="1">
      <c r="A3532" s="223"/>
      <c r="B3532" s="223"/>
      <c r="C3532" s="224"/>
      <c r="D3532" s="223"/>
      <c r="E3532" s="223"/>
      <c r="F3532" s="223"/>
      <c r="G3532" s="223"/>
      <c r="H3532" s="223"/>
      <c r="I3532" s="223"/>
      <c r="J3532" s="225"/>
      <c r="K3532" s="223"/>
      <c r="L3532" s="223"/>
      <c r="M3532" s="223"/>
      <c r="N3532" s="223"/>
      <c r="O3532" s="231"/>
      <c r="P3532" s="231"/>
      <c r="Q3532" s="231"/>
      <c r="R3532" s="231"/>
      <c r="S3532" s="223"/>
      <c r="T3532" s="231"/>
      <c r="U3532" s="231"/>
      <c r="V3532" s="231"/>
      <c r="W3532" s="251" t="str">
        <f t="shared" si="55"/>
        <v/>
      </c>
    </row>
    <row r="3533" spans="1:23" ht="15" customHeight="1">
      <c r="A3533" s="223"/>
      <c r="B3533" s="223"/>
      <c r="C3533" s="224"/>
      <c r="D3533" s="223"/>
      <c r="E3533" s="223"/>
      <c r="F3533" s="223"/>
      <c r="G3533" s="223"/>
      <c r="H3533" s="223"/>
      <c r="I3533" s="223"/>
      <c r="J3533" s="225"/>
      <c r="K3533" s="223"/>
      <c r="L3533" s="223"/>
      <c r="M3533" s="223"/>
      <c r="N3533" s="223"/>
      <c r="O3533" s="231"/>
      <c r="P3533" s="231"/>
      <c r="Q3533" s="231"/>
      <c r="R3533" s="231"/>
      <c r="S3533" s="223"/>
      <c r="T3533" s="231"/>
      <c r="U3533" s="231"/>
      <c r="V3533" s="231"/>
      <c r="W3533" s="251" t="str">
        <f t="shared" si="55"/>
        <v/>
      </c>
    </row>
    <row r="3534" spans="1:23" ht="15" customHeight="1">
      <c r="A3534" s="223"/>
      <c r="B3534" s="223"/>
      <c r="C3534" s="224"/>
      <c r="D3534" s="223"/>
      <c r="E3534" s="223"/>
      <c r="F3534" s="223"/>
      <c r="G3534" s="223"/>
      <c r="H3534" s="223"/>
      <c r="I3534" s="223"/>
      <c r="J3534" s="225"/>
      <c r="K3534" s="223"/>
      <c r="L3534" s="223"/>
      <c r="M3534" s="223"/>
      <c r="N3534" s="223"/>
      <c r="O3534" s="231"/>
      <c r="P3534" s="231"/>
      <c r="Q3534" s="231"/>
      <c r="R3534" s="231"/>
      <c r="S3534" s="223"/>
      <c r="T3534" s="231"/>
      <c r="U3534" s="231"/>
      <c r="V3534" s="231"/>
      <c r="W3534" s="251" t="str">
        <f t="shared" si="55"/>
        <v/>
      </c>
    </row>
    <row r="3535" spans="1:23" ht="15" customHeight="1">
      <c r="A3535" s="223"/>
      <c r="B3535" s="223"/>
      <c r="C3535" s="224"/>
      <c r="D3535" s="223"/>
      <c r="E3535" s="223"/>
      <c r="F3535" s="223"/>
      <c r="G3535" s="223"/>
      <c r="H3535" s="223"/>
      <c r="I3535" s="223"/>
      <c r="J3535" s="225"/>
      <c r="K3535" s="223"/>
      <c r="L3535" s="223"/>
      <c r="M3535" s="223"/>
      <c r="N3535" s="223"/>
      <c r="O3535" s="231"/>
      <c r="P3535" s="231"/>
      <c r="Q3535" s="231"/>
      <c r="R3535" s="231"/>
      <c r="S3535" s="223"/>
      <c r="T3535" s="231"/>
      <c r="U3535" s="231"/>
      <c r="V3535" s="231"/>
      <c r="W3535" s="251" t="str">
        <f t="shared" si="55"/>
        <v/>
      </c>
    </row>
    <row r="3536" spans="1:23" ht="15" customHeight="1">
      <c r="A3536" s="223"/>
      <c r="B3536" s="223"/>
      <c r="C3536" s="224"/>
      <c r="D3536" s="223"/>
      <c r="E3536" s="223"/>
      <c r="F3536" s="223"/>
      <c r="G3536" s="223"/>
      <c r="H3536" s="223"/>
      <c r="I3536" s="223"/>
      <c r="J3536" s="225"/>
      <c r="K3536" s="223"/>
      <c r="L3536" s="223"/>
      <c r="M3536" s="223"/>
      <c r="N3536" s="223"/>
      <c r="O3536" s="231"/>
      <c r="P3536" s="231"/>
      <c r="Q3536" s="231"/>
      <c r="R3536" s="231"/>
      <c r="S3536" s="223"/>
      <c r="T3536" s="231"/>
      <c r="U3536" s="231"/>
      <c r="V3536" s="231"/>
      <c r="W3536" s="251" t="str">
        <f t="shared" si="55"/>
        <v/>
      </c>
    </row>
    <row r="3537" spans="1:23" ht="15" customHeight="1">
      <c r="A3537" s="223"/>
      <c r="B3537" s="223"/>
      <c r="C3537" s="224"/>
      <c r="D3537" s="223"/>
      <c r="E3537" s="223"/>
      <c r="F3537" s="223"/>
      <c r="G3537" s="223"/>
      <c r="H3537" s="223"/>
      <c r="I3537" s="223"/>
      <c r="J3537" s="225"/>
      <c r="K3537" s="223"/>
      <c r="L3537" s="223"/>
      <c r="M3537" s="223"/>
      <c r="N3537" s="223"/>
      <c r="O3537" s="231"/>
      <c r="P3537" s="231"/>
      <c r="Q3537" s="231"/>
      <c r="R3537" s="231"/>
      <c r="S3537" s="223"/>
      <c r="T3537" s="231"/>
      <c r="U3537" s="231"/>
      <c r="V3537" s="231"/>
      <c r="W3537" s="251" t="str">
        <f t="shared" si="55"/>
        <v/>
      </c>
    </row>
    <row r="3538" spans="1:23" ht="15" customHeight="1">
      <c r="A3538" s="223"/>
      <c r="B3538" s="223"/>
      <c r="C3538" s="224"/>
      <c r="D3538" s="223"/>
      <c r="E3538" s="223"/>
      <c r="F3538" s="223"/>
      <c r="G3538" s="223"/>
      <c r="H3538" s="223"/>
      <c r="I3538" s="223"/>
      <c r="J3538" s="225"/>
      <c r="K3538" s="223"/>
      <c r="L3538" s="223"/>
      <c r="M3538" s="223"/>
      <c r="N3538" s="223"/>
      <c r="O3538" s="231"/>
      <c r="P3538" s="231"/>
      <c r="Q3538" s="231"/>
      <c r="R3538" s="231"/>
      <c r="S3538" s="223"/>
      <c r="T3538" s="231"/>
      <c r="U3538" s="231"/>
      <c r="V3538" s="231"/>
      <c r="W3538" s="251" t="str">
        <f t="shared" si="55"/>
        <v/>
      </c>
    </row>
    <row r="3539" spans="1:23" ht="15" customHeight="1">
      <c r="A3539" s="223"/>
      <c r="B3539" s="223"/>
      <c r="C3539" s="224"/>
      <c r="D3539" s="223"/>
      <c r="E3539" s="223"/>
      <c r="F3539" s="223"/>
      <c r="G3539" s="223"/>
      <c r="H3539" s="223"/>
      <c r="I3539" s="223"/>
      <c r="J3539" s="225"/>
      <c r="K3539" s="223"/>
      <c r="L3539" s="223"/>
      <c r="M3539" s="223"/>
      <c r="N3539" s="223"/>
      <c r="O3539" s="231"/>
      <c r="P3539" s="231"/>
      <c r="Q3539" s="231"/>
      <c r="R3539" s="231"/>
      <c r="S3539" s="223"/>
      <c r="T3539" s="231"/>
      <c r="U3539" s="231"/>
      <c r="V3539" s="231"/>
      <c r="W3539" s="251" t="str">
        <f t="shared" si="55"/>
        <v/>
      </c>
    </row>
    <row r="3540" spans="1:23" ht="15" customHeight="1">
      <c r="A3540" s="223"/>
      <c r="B3540" s="223"/>
      <c r="C3540" s="224"/>
      <c r="D3540" s="223"/>
      <c r="E3540" s="223"/>
      <c r="F3540" s="223"/>
      <c r="G3540" s="223"/>
      <c r="H3540" s="223"/>
      <c r="I3540" s="223"/>
      <c r="J3540" s="225"/>
      <c r="K3540" s="223"/>
      <c r="L3540" s="223"/>
      <c r="M3540" s="223"/>
      <c r="N3540" s="223"/>
      <c r="O3540" s="231"/>
      <c r="P3540" s="231"/>
      <c r="Q3540" s="231"/>
      <c r="R3540" s="231"/>
      <c r="S3540" s="223"/>
      <c r="T3540" s="231"/>
      <c r="U3540" s="231"/>
      <c r="V3540" s="231"/>
      <c r="W3540" s="251" t="str">
        <f t="shared" si="55"/>
        <v/>
      </c>
    </row>
    <row r="3541" spans="1:23" ht="15" customHeight="1">
      <c r="A3541" s="223"/>
      <c r="B3541" s="223"/>
      <c r="C3541" s="224"/>
      <c r="D3541" s="223"/>
      <c r="E3541" s="223"/>
      <c r="F3541" s="223"/>
      <c r="G3541" s="223"/>
      <c r="H3541" s="223"/>
      <c r="I3541" s="223"/>
      <c r="J3541" s="225"/>
      <c r="K3541" s="223"/>
      <c r="L3541" s="223"/>
      <c r="M3541" s="223"/>
      <c r="N3541" s="223"/>
      <c r="O3541" s="231"/>
      <c r="P3541" s="231"/>
      <c r="Q3541" s="231"/>
      <c r="R3541" s="231"/>
      <c r="S3541" s="223"/>
      <c r="T3541" s="231"/>
      <c r="U3541" s="231"/>
      <c r="V3541" s="231"/>
      <c r="W3541" s="251" t="str">
        <f t="shared" si="55"/>
        <v/>
      </c>
    </row>
    <row r="3542" spans="1:23" ht="15" customHeight="1">
      <c r="A3542" s="223"/>
      <c r="B3542" s="223"/>
      <c r="C3542" s="224"/>
      <c r="D3542" s="223"/>
      <c r="E3542" s="223"/>
      <c r="F3542" s="223"/>
      <c r="G3542" s="223"/>
      <c r="H3542" s="223"/>
      <c r="I3542" s="223"/>
      <c r="J3542" s="225"/>
      <c r="K3542" s="223"/>
      <c r="L3542" s="223"/>
      <c r="M3542" s="223"/>
      <c r="N3542" s="223"/>
      <c r="O3542" s="231"/>
      <c r="P3542" s="231"/>
      <c r="Q3542" s="231"/>
      <c r="R3542" s="231"/>
      <c r="S3542" s="223"/>
      <c r="T3542" s="231"/>
      <c r="U3542" s="231"/>
      <c r="V3542" s="231"/>
      <c r="W3542" s="251" t="str">
        <f t="shared" si="55"/>
        <v/>
      </c>
    </row>
    <row r="3543" spans="1:23" ht="15" customHeight="1">
      <c r="A3543" s="223"/>
      <c r="B3543" s="223"/>
      <c r="C3543" s="224"/>
      <c r="D3543" s="223"/>
      <c r="E3543" s="223"/>
      <c r="F3543" s="223"/>
      <c r="G3543" s="223"/>
      <c r="H3543" s="223"/>
      <c r="I3543" s="223"/>
      <c r="J3543" s="225"/>
      <c r="K3543" s="223"/>
      <c r="L3543" s="223"/>
      <c r="M3543" s="223"/>
      <c r="N3543" s="223"/>
      <c r="O3543" s="231"/>
      <c r="P3543" s="231"/>
      <c r="Q3543" s="231"/>
      <c r="R3543" s="231"/>
      <c r="S3543" s="223"/>
      <c r="T3543" s="231"/>
      <c r="U3543" s="231"/>
      <c r="V3543" s="231"/>
      <c r="W3543" s="251" t="str">
        <f t="shared" si="55"/>
        <v/>
      </c>
    </row>
    <row r="3544" spans="1:23" ht="15" customHeight="1">
      <c r="A3544" s="223"/>
      <c r="B3544" s="223"/>
      <c r="C3544" s="224"/>
      <c r="D3544" s="223"/>
      <c r="E3544" s="223"/>
      <c r="F3544" s="223"/>
      <c r="G3544" s="223"/>
      <c r="H3544" s="223"/>
      <c r="I3544" s="223"/>
      <c r="J3544" s="225"/>
      <c r="K3544" s="223"/>
      <c r="L3544" s="223"/>
      <c r="M3544" s="223"/>
      <c r="N3544" s="223"/>
      <c r="O3544" s="231"/>
      <c r="P3544" s="231"/>
      <c r="Q3544" s="231"/>
      <c r="R3544" s="231"/>
      <c r="S3544" s="223"/>
      <c r="T3544" s="231"/>
      <c r="U3544" s="231"/>
      <c r="V3544" s="231"/>
      <c r="W3544" s="251" t="str">
        <f t="shared" si="55"/>
        <v/>
      </c>
    </row>
    <row r="3545" spans="1:23" ht="15" customHeight="1">
      <c r="A3545" s="223"/>
      <c r="B3545" s="223"/>
      <c r="C3545" s="224"/>
      <c r="D3545" s="223"/>
      <c r="E3545" s="223"/>
      <c r="F3545" s="223"/>
      <c r="G3545" s="223"/>
      <c r="H3545" s="223"/>
      <c r="I3545" s="223"/>
      <c r="J3545" s="225"/>
      <c r="K3545" s="223"/>
      <c r="L3545" s="223"/>
      <c r="M3545" s="223"/>
      <c r="N3545" s="223"/>
      <c r="O3545" s="231"/>
      <c r="P3545" s="231"/>
      <c r="Q3545" s="231"/>
      <c r="R3545" s="231"/>
      <c r="S3545" s="223"/>
      <c r="T3545" s="231"/>
      <c r="U3545" s="231"/>
      <c r="V3545" s="231"/>
      <c r="W3545" s="251" t="str">
        <f t="shared" si="55"/>
        <v/>
      </c>
    </row>
    <row r="3546" spans="1:23" ht="15" customHeight="1">
      <c r="A3546" s="223"/>
      <c r="B3546" s="223"/>
      <c r="C3546" s="224"/>
      <c r="D3546" s="223"/>
      <c r="E3546" s="223"/>
      <c r="F3546" s="223"/>
      <c r="G3546" s="223"/>
      <c r="H3546" s="223"/>
      <c r="I3546" s="223"/>
      <c r="J3546" s="225"/>
      <c r="K3546" s="223"/>
      <c r="L3546" s="223"/>
      <c r="M3546" s="223"/>
      <c r="N3546" s="223"/>
      <c r="O3546" s="231"/>
      <c r="P3546" s="231"/>
      <c r="Q3546" s="231"/>
      <c r="R3546" s="231"/>
      <c r="S3546" s="223"/>
      <c r="T3546" s="231"/>
      <c r="U3546" s="231"/>
      <c r="V3546" s="231"/>
      <c r="W3546" s="251" t="str">
        <f t="shared" si="55"/>
        <v/>
      </c>
    </row>
    <row r="3547" spans="1:23" ht="15" customHeight="1">
      <c r="A3547" s="223"/>
      <c r="B3547" s="223"/>
      <c r="C3547" s="224"/>
      <c r="D3547" s="223"/>
      <c r="E3547" s="223"/>
      <c r="F3547" s="223"/>
      <c r="G3547" s="223"/>
      <c r="H3547" s="223"/>
      <c r="I3547" s="223"/>
      <c r="J3547" s="225"/>
      <c r="K3547" s="223"/>
      <c r="L3547" s="223"/>
      <c r="M3547" s="223"/>
      <c r="N3547" s="223"/>
      <c r="O3547" s="231"/>
      <c r="P3547" s="231"/>
      <c r="Q3547" s="231"/>
      <c r="R3547" s="231"/>
      <c r="S3547" s="223"/>
      <c r="T3547" s="231"/>
      <c r="U3547" s="231"/>
      <c r="V3547" s="231"/>
      <c r="W3547" s="251" t="str">
        <f t="shared" si="55"/>
        <v/>
      </c>
    </row>
    <row r="3548" spans="1:23" ht="15" customHeight="1">
      <c r="A3548" s="223"/>
      <c r="B3548" s="223"/>
      <c r="C3548" s="224"/>
      <c r="D3548" s="223"/>
      <c r="E3548" s="223"/>
      <c r="F3548" s="223"/>
      <c r="G3548" s="223"/>
      <c r="H3548" s="223"/>
      <c r="I3548" s="223"/>
      <c r="J3548" s="225"/>
      <c r="K3548" s="223"/>
      <c r="L3548" s="223"/>
      <c r="M3548" s="223"/>
      <c r="N3548" s="223"/>
      <c r="O3548" s="231"/>
      <c r="P3548" s="231"/>
      <c r="Q3548" s="231"/>
      <c r="R3548" s="231"/>
      <c r="S3548" s="223"/>
      <c r="T3548" s="231"/>
      <c r="U3548" s="231"/>
      <c r="V3548" s="231"/>
      <c r="W3548" s="251" t="str">
        <f t="shared" si="55"/>
        <v/>
      </c>
    </row>
    <row r="3549" spans="1:23" ht="15" customHeight="1">
      <c r="A3549" s="223"/>
      <c r="B3549" s="223"/>
      <c r="C3549" s="224"/>
      <c r="D3549" s="223"/>
      <c r="E3549" s="223"/>
      <c r="F3549" s="223"/>
      <c r="G3549" s="223"/>
      <c r="H3549" s="223"/>
      <c r="I3549" s="223"/>
      <c r="J3549" s="225"/>
      <c r="K3549" s="223"/>
      <c r="L3549" s="223"/>
      <c r="M3549" s="223"/>
      <c r="N3549" s="223"/>
      <c r="O3549" s="231"/>
      <c r="P3549" s="231"/>
      <c r="Q3549" s="231"/>
      <c r="R3549" s="231"/>
      <c r="S3549" s="223"/>
      <c r="T3549" s="231"/>
      <c r="U3549" s="231"/>
      <c r="V3549" s="231"/>
      <c r="W3549" s="251" t="str">
        <f t="shared" si="55"/>
        <v/>
      </c>
    </row>
    <row r="3550" spans="1:23" ht="15" customHeight="1">
      <c r="A3550" s="223"/>
      <c r="B3550" s="223"/>
      <c r="C3550" s="224"/>
      <c r="D3550" s="223"/>
      <c r="E3550" s="223"/>
      <c r="F3550" s="223"/>
      <c r="G3550" s="223"/>
      <c r="H3550" s="223"/>
      <c r="I3550" s="223"/>
      <c r="J3550" s="225"/>
      <c r="K3550" s="223"/>
      <c r="L3550" s="223"/>
      <c r="M3550" s="223"/>
      <c r="N3550" s="223"/>
      <c r="O3550" s="231"/>
      <c r="P3550" s="231"/>
      <c r="Q3550" s="231"/>
      <c r="R3550" s="231"/>
      <c r="S3550" s="223"/>
      <c r="T3550" s="231"/>
      <c r="U3550" s="231"/>
      <c r="V3550" s="231"/>
      <c r="W3550" s="251" t="str">
        <f t="shared" si="55"/>
        <v/>
      </c>
    </row>
    <row r="3551" spans="1:23" ht="15" customHeight="1">
      <c r="A3551" s="223"/>
      <c r="B3551" s="223"/>
      <c r="C3551" s="224"/>
      <c r="D3551" s="223"/>
      <c r="E3551" s="223"/>
      <c r="F3551" s="223"/>
      <c r="G3551" s="223"/>
      <c r="H3551" s="223"/>
      <c r="I3551" s="223"/>
      <c r="J3551" s="225"/>
      <c r="K3551" s="223"/>
      <c r="L3551" s="223"/>
      <c r="M3551" s="223"/>
      <c r="N3551" s="223"/>
      <c r="O3551" s="231"/>
      <c r="P3551" s="231"/>
      <c r="Q3551" s="231"/>
      <c r="R3551" s="231"/>
      <c r="S3551" s="223"/>
      <c r="T3551" s="231"/>
      <c r="U3551" s="231"/>
      <c r="V3551" s="231"/>
      <c r="W3551" s="251" t="str">
        <f t="shared" si="55"/>
        <v/>
      </c>
    </row>
    <row r="3552" spans="1:23" ht="15" customHeight="1">
      <c r="A3552" s="223"/>
      <c r="B3552" s="223"/>
      <c r="C3552" s="224"/>
      <c r="D3552" s="223"/>
      <c r="E3552" s="223"/>
      <c r="F3552" s="223"/>
      <c r="G3552" s="223"/>
      <c r="H3552" s="223"/>
      <c r="I3552" s="223"/>
      <c r="J3552" s="225"/>
      <c r="K3552" s="223"/>
      <c r="L3552" s="223"/>
      <c r="M3552" s="223"/>
      <c r="N3552" s="223"/>
      <c r="O3552" s="231"/>
      <c r="P3552" s="231"/>
      <c r="Q3552" s="231"/>
      <c r="R3552" s="231"/>
      <c r="S3552" s="223"/>
      <c r="T3552" s="231"/>
      <c r="U3552" s="231"/>
      <c r="V3552" s="231"/>
      <c r="W3552" s="251" t="str">
        <f t="shared" si="55"/>
        <v/>
      </c>
    </row>
    <row r="3553" spans="1:23" ht="15" customHeight="1">
      <c r="A3553" s="223"/>
      <c r="B3553" s="223"/>
      <c r="C3553" s="224"/>
      <c r="D3553" s="223"/>
      <c r="E3553" s="223"/>
      <c r="F3553" s="223"/>
      <c r="G3553" s="223"/>
      <c r="H3553" s="223"/>
      <c r="I3553" s="223"/>
      <c r="J3553" s="225"/>
      <c r="K3553" s="223"/>
      <c r="L3553" s="223"/>
      <c r="M3553" s="223"/>
      <c r="N3553" s="223"/>
      <c r="O3553" s="231"/>
      <c r="P3553" s="231"/>
      <c r="Q3553" s="231"/>
      <c r="R3553" s="231"/>
      <c r="S3553" s="223"/>
      <c r="T3553" s="231"/>
      <c r="U3553" s="231"/>
      <c r="V3553" s="231"/>
      <c r="W3553" s="251" t="str">
        <f t="shared" si="55"/>
        <v/>
      </c>
    </row>
    <row r="3554" spans="1:23" ht="15" customHeight="1">
      <c r="A3554" s="223"/>
      <c r="B3554" s="223"/>
      <c r="C3554" s="224"/>
      <c r="D3554" s="223"/>
      <c r="E3554" s="223"/>
      <c r="F3554" s="223"/>
      <c r="G3554" s="223"/>
      <c r="H3554" s="223"/>
      <c r="I3554" s="223"/>
      <c r="J3554" s="225"/>
      <c r="K3554" s="223"/>
      <c r="L3554" s="223"/>
      <c r="M3554" s="223"/>
      <c r="N3554" s="223"/>
      <c r="O3554" s="231"/>
      <c r="P3554" s="231"/>
      <c r="Q3554" s="231"/>
      <c r="R3554" s="231"/>
      <c r="S3554" s="223"/>
      <c r="T3554" s="231"/>
      <c r="U3554" s="231"/>
      <c r="V3554" s="231"/>
      <c r="W3554" s="251" t="str">
        <f t="shared" si="55"/>
        <v/>
      </c>
    </row>
    <row r="3555" spans="1:23" ht="15" customHeight="1">
      <c r="A3555" s="223"/>
      <c r="B3555" s="223"/>
      <c r="C3555" s="224"/>
      <c r="D3555" s="223"/>
      <c r="E3555" s="223"/>
      <c r="F3555" s="223"/>
      <c r="G3555" s="223"/>
      <c r="H3555" s="223"/>
      <c r="I3555" s="223"/>
      <c r="J3555" s="225"/>
      <c r="K3555" s="223"/>
      <c r="L3555" s="223"/>
      <c r="M3555" s="223"/>
      <c r="N3555" s="223"/>
      <c r="O3555" s="231"/>
      <c r="P3555" s="231"/>
      <c r="Q3555" s="231"/>
      <c r="R3555" s="231"/>
      <c r="S3555" s="223"/>
      <c r="T3555" s="231"/>
      <c r="U3555" s="231"/>
      <c r="V3555" s="231"/>
      <c r="W3555" s="251" t="str">
        <f t="shared" si="55"/>
        <v/>
      </c>
    </row>
    <row r="3556" spans="1:23" ht="15" customHeight="1">
      <c r="A3556" s="223"/>
      <c r="B3556" s="223"/>
      <c r="C3556" s="224"/>
      <c r="D3556" s="223"/>
      <c r="E3556" s="223"/>
      <c r="F3556" s="223"/>
      <c r="G3556" s="223"/>
      <c r="H3556" s="223"/>
      <c r="I3556" s="223"/>
      <c r="J3556" s="225"/>
      <c r="K3556" s="223"/>
      <c r="L3556" s="223"/>
      <c r="M3556" s="223"/>
      <c r="N3556" s="223"/>
      <c r="O3556" s="231"/>
      <c r="P3556" s="231"/>
      <c r="Q3556" s="231"/>
      <c r="R3556" s="231"/>
      <c r="S3556" s="223"/>
      <c r="T3556" s="231"/>
      <c r="U3556" s="231"/>
      <c r="V3556" s="231"/>
      <c r="W3556" s="251" t="str">
        <f t="shared" si="55"/>
        <v/>
      </c>
    </row>
    <row r="3557" spans="1:23" ht="15" customHeight="1">
      <c r="A3557" s="223"/>
      <c r="B3557" s="223"/>
      <c r="C3557" s="224"/>
      <c r="D3557" s="223"/>
      <c r="E3557" s="223"/>
      <c r="F3557" s="223"/>
      <c r="G3557" s="223"/>
      <c r="H3557" s="223"/>
      <c r="I3557" s="223"/>
      <c r="J3557" s="225"/>
      <c r="K3557" s="223"/>
      <c r="L3557" s="223"/>
      <c r="M3557" s="223"/>
      <c r="N3557" s="223"/>
      <c r="O3557" s="231"/>
      <c r="P3557" s="231"/>
      <c r="Q3557" s="231"/>
      <c r="R3557" s="231"/>
      <c r="S3557" s="223"/>
      <c r="T3557" s="231"/>
      <c r="U3557" s="231"/>
      <c r="V3557" s="231"/>
      <c r="W3557" s="251" t="str">
        <f t="shared" si="55"/>
        <v/>
      </c>
    </row>
    <row r="3558" spans="1:23" ht="15" customHeight="1">
      <c r="A3558" s="223"/>
      <c r="B3558" s="223"/>
      <c r="C3558" s="224"/>
      <c r="D3558" s="223"/>
      <c r="E3558" s="223"/>
      <c r="F3558" s="223"/>
      <c r="G3558" s="223"/>
      <c r="H3558" s="223"/>
      <c r="I3558" s="223"/>
      <c r="J3558" s="225"/>
      <c r="K3558" s="223"/>
      <c r="L3558" s="223"/>
      <c r="M3558" s="223"/>
      <c r="N3558" s="223"/>
      <c r="O3558" s="231"/>
      <c r="P3558" s="231"/>
      <c r="Q3558" s="231"/>
      <c r="R3558" s="231"/>
      <c r="S3558" s="223"/>
      <c r="T3558" s="231"/>
      <c r="U3558" s="231"/>
      <c r="V3558" s="231"/>
      <c r="W3558" s="251" t="str">
        <f t="shared" si="55"/>
        <v/>
      </c>
    </row>
    <row r="3559" spans="1:23" ht="15" customHeight="1">
      <c r="A3559" s="223"/>
      <c r="B3559" s="223"/>
      <c r="C3559" s="224"/>
      <c r="D3559" s="223"/>
      <c r="E3559" s="223"/>
      <c r="F3559" s="223"/>
      <c r="G3559" s="223"/>
      <c r="H3559" s="223"/>
      <c r="I3559" s="223"/>
      <c r="J3559" s="225"/>
      <c r="K3559" s="223"/>
      <c r="L3559" s="223"/>
      <c r="M3559" s="223"/>
      <c r="N3559" s="223"/>
      <c r="O3559" s="231"/>
      <c r="P3559" s="231"/>
      <c r="Q3559" s="231"/>
      <c r="R3559" s="231"/>
      <c r="S3559" s="223"/>
      <c r="T3559" s="231"/>
      <c r="U3559" s="231"/>
      <c r="V3559" s="231"/>
      <c r="W3559" s="251" t="str">
        <f t="shared" si="55"/>
        <v/>
      </c>
    </row>
    <row r="3560" spans="1:23" ht="15" customHeight="1">
      <c r="A3560" s="223"/>
      <c r="B3560" s="223"/>
      <c r="C3560" s="224"/>
      <c r="D3560" s="223"/>
      <c r="E3560" s="223"/>
      <c r="F3560" s="223"/>
      <c r="G3560" s="223"/>
      <c r="H3560" s="223"/>
      <c r="I3560" s="223"/>
      <c r="J3560" s="225"/>
      <c r="K3560" s="223"/>
      <c r="L3560" s="223"/>
      <c r="M3560" s="223"/>
      <c r="N3560" s="223"/>
      <c r="O3560" s="231"/>
      <c r="P3560" s="231"/>
      <c r="Q3560" s="231"/>
      <c r="R3560" s="231"/>
      <c r="S3560" s="223"/>
      <c r="T3560" s="231"/>
      <c r="U3560" s="231"/>
      <c r="V3560" s="231"/>
      <c r="W3560" s="251" t="str">
        <f t="shared" si="55"/>
        <v/>
      </c>
    </row>
    <row r="3561" spans="1:23" ht="15" customHeight="1">
      <c r="A3561" s="223"/>
      <c r="B3561" s="223"/>
      <c r="C3561" s="224"/>
      <c r="D3561" s="223"/>
      <c r="E3561" s="223"/>
      <c r="F3561" s="223"/>
      <c r="G3561" s="223"/>
      <c r="H3561" s="223"/>
      <c r="I3561" s="223"/>
      <c r="J3561" s="225"/>
      <c r="K3561" s="223"/>
      <c r="L3561" s="223"/>
      <c r="M3561" s="223"/>
      <c r="N3561" s="223"/>
      <c r="O3561" s="231"/>
      <c r="P3561" s="231"/>
      <c r="Q3561" s="231"/>
      <c r="R3561" s="231"/>
      <c r="S3561" s="223"/>
      <c r="T3561" s="231"/>
      <c r="U3561" s="231"/>
      <c r="V3561" s="231"/>
      <c r="W3561" s="251" t="str">
        <f t="shared" si="55"/>
        <v/>
      </c>
    </row>
    <row r="3562" spans="1:23" ht="15" customHeight="1">
      <c r="A3562" s="223"/>
      <c r="B3562" s="223"/>
      <c r="C3562" s="224"/>
      <c r="D3562" s="223"/>
      <c r="E3562" s="223"/>
      <c r="F3562" s="223"/>
      <c r="G3562" s="223"/>
      <c r="H3562" s="223"/>
      <c r="I3562" s="223"/>
      <c r="J3562" s="225"/>
      <c r="K3562" s="223"/>
      <c r="L3562" s="223"/>
      <c r="M3562" s="223"/>
      <c r="N3562" s="223"/>
      <c r="O3562" s="231"/>
      <c r="P3562" s="231"/>
      <c r="Q3562" s="231"/>
      <c r="R3562" s="231"/>
      <c r="S3562" s="223"/>
      <c r="T3562" s="231"/>
      <c r="U3562" s="231"/>
      <c r="V3562" s="231"/>
      <c r="W3562" s="251" t="str">
        <f t="shared" si="55"/>
        <v/>
      </c>
    </row>
    <row r="3563" spans="1:23" ht="15" customHeight="1">
      <c r="A3563" s="223"/>
      <c r="B3563" s="223"/>
      <c r="C3563" s="224"/>
      <c r="D3563" s="223"/>
      <c r="E3563" s="223"/>
      <c r="F3563" s="223"/>
      <c r="G3563" s="223"/>
      <c r="H3563" s="223"/>
      <c r="I3563" s="223"/>
      <c r="J3563" s="225"/>
      <c r="K3563" s="223"/>
      <c r="L3563" s="223"/>
      <c r="M3563" s="223"/>
      <c r="N3563" s="223"/>
      <c r="O3563" s="231"/>
      <c r="P3563" s="231"/>
      <c r="Q3563" s="231"/>
      <c r="R3563" s="231"/>
      <c r="S3563" s="223"/>
      <c r="T3563" s="231"/>
      <c r="U3563" s="231"/>
      <c r="V3563" s="231"/>
      <c r="W3563" s="251" t="str">
        <f t="shared" si="55"/>
        <v/>
      </c>
    </row>
    <row r="3564" spans="1:23" ht="15" customHeight="1">
      <c r="A3564" s="223"/>
      <c r="B3564" s="223"/>
      <c r="C3564" s="224"/>
      <c r="D3564" s="223"/>
      <c r="E3564" s="223"/>
      <c r="F3564" s="223"/>
      <c r="G3564" s="223"/>
      <c r="H3564" s="223"/>
      <c r="I3564" s="223"/>
      <c r="J3564" s="225"/>
      <c r="K3564" s="223"/>
      <c r="L3564" s="223"/>
      <c r="M3564" s="223"/>
      <c r="N3564" s="223"/>
      <c r="O3564" s="231"/>
      <c r="P3564" s="231"/>
      <c r="Q3564" s="231"/>
      <c r="R3564" s="231"/>
      <c r="S3564" s="223"/>
      <c r="T3564" s="231"/>
      <c r="U3564" s="231"/>
      <c r="V3564" s="231"/>
      <c r="W3564" s="251" t="str">
        <f t="shared" si="55"/>
        <v/>
      </c>
    </row>
    <row r="3565" spans="1:23" ht="15" customHeight="1">
      <c r="A3565" s="223"/>
      <c r="B3565" s="223"/>
      <c r="C3565" s="224"/>
      <c r="D3565" s="223"/>
      <c r="E3565" s="223"/>
      <c r="F3565" s="223"/>
      <c r="G3565" s="223"/>
      <c r="H3565" s="223"/>
      <c r="I3565" s="223"/>
      <c r="J3565" s="225"/>
      <c r="K3565" s="223"/>
      <c r="L3565" s="223"/>
      <c r="M3565" s="223"/>
      <c r="N3565" s="223"/>
      <c r="O3565" s="231"/>
      <c r="P3565" s="231"/>
      <c r="Q3565" s="231"/>
      <c r="R3565" s="231"/>
      <c r="S3565" s="223"/>
      <c r="T3565" s="231"/>
      <c r="U3565" s="231"/>
      <c r="V3565" s="231"/>
      <c r="W3565" s="251" t="str">
        <f t="shared" si="55"/>
        <v/>
      </c>
    </row>
    <row r="3566" spans="1:23" ht="15" customHeight="1">
      <c r="A3566" s="223"/>
      <c r="B3566" s="223"/>
      <c r="C3566" s="224"/>
      <c r="D3566" s="223"/>
      <c r="E3566" s="223"/>
      <c r="F3566" s="223"/>
      <c r="G3566" s="223"/>
      <c r="H3566" s="223"/>
      <c r="I3566" s="223"/>
      <c r="J3566" s="225"/>
      <c r="K3566" s="223"/>
      <c r="L3566" s="223"/>
      <c r="M3566" s="223"/>
      <c r="N3566" s="223"/>
      <c r="O3566" s="231"/>
      <c r="P3566" s="231"/>
      <c r="Q3566" s="231"/>
      <c r="R3566" s="231"/>
      <c r="S3566" s="223"/>
      <c r="T3566" s="231"/>
      <c r="U3566" s="231"/>
      <c r="V3566" s="231"/>
      <c r="W3566" s="251" t="str">
        <f t="shared" si="55"/>
        <v/>
      </c>
    </row>
    <row r="3567" spans="1:23" ht="15" customHeight="1">
      <c r="A3567" s="223"/>
      <c r="B3567" s="223"/>
      <c r="C3567" s="224"/>
      <c r="D3567" s="223"/>
      <c r="E3567" s="223"/>
      <c r="F3567" s="223"/>
      <c r="G3567" s="223"/>
      <c r="H3567" s="223"/>
      <c r="I3567" s="223"/>
      <c r="J3567" s="225"/>
      <c r="K3567" s="223"/>
      <c r="L3567" s="223"/>
      <c r="M3567" s="223"/>
      <c r="N3567" s="223"/>
      <c r="O3567" s="231"/>
      <c r="P3567" s="231"/>
      <c r="Q3567" s="231"/>
      <c r="R3567" s="231"/>
      <c r="S3567" s="223"/>
      <c r="T3567" s="231"/>
      <c r="U3567" s="231"/>
      <c r="V3567" s="231"/>
      <c r="W3567" s="251" t="str">
        <f t="shared" si="55"/>
        <v/>
      </c>
    </row>
    <row r="3568" spans="1:23" ht="15" customHeight="1">
      <c r="A3568" s="223"/>
      <c r="B3568" s="223"/>
      <c r="C3568" s="224"/>
      <c r="D3568" s="223"/>
      <c r="E3568" s="223"/>
      <c r="F3568" s="223"/>
      <c r="G3568" s="223"/>
      <c r="H3568" s="223"/>
      <c r="I3568" s="223"/>
      <c r="J3568" s="225"/>
      <c r="K3568" s="223"/>
      <c r="L3568" s="223"/>
      <c r="M3568" s="223"/>
      <c r="N3568" s="223"/>
      <c r="O3568" s="231"/>
      <c r="P3568" s="231"/>
      <c r="Q3568" s="231"/>
      <c r="R3568" s="231"/>
      <c r="S3568" s="223"/>
      <c r="T3568" s="231"/>
      <c r="U3568" s="231"/>
      <c r="V3568" s="231"/>
      <c r="W3568" s="251" t="str">
        <f t="shared" si="55"/>
        <v/>
      </c>
    </row>
    <row r="3569" spans="1:23" ht="15" customHeight="1">
      <c r="A3569" s="223"/>
      <c r="B3569" s="223"/>
      <c r="C3569" s="224"/>
      <c r="D3569" s="223"/>
      <c r="E3569" s="223"/>
      <c r="F3569" s="223"/>
      <c r="G3569" s="223"/>
      <c r="H3569" s="223"/>
      <c r="I3569" s="223"/>
      <c r="J3569" s="225"/>
      <c r="K3569" s="223"/>
      <c r="L3569" s="223"/>
      <c r="M3569" s="223"/>
      <c r="N3569" s="223"/>
      <c r="O3569" s="231"/>
      <c r="P3569" s="231"/>
      <c r="Q3569" s="231"/>
      <c r="R3569" s="231"/>
      <c r="S3569" s="223"/>
      <c r="T3569" s="231"/>
      <c r="U3569" s="231"/>
      <c r="V3569" s="231"/>
      <c r="W3569" s="251" t="str">
        <f t="shared" si="55"/>
        <v/>
      </c>
    </row>
    <row r="3570" spans="1:23" ht="15" customHeight="1">
      <c r="A3570" s="223"/>
      <c r="B3570" s="223"/>
      <c r="C3570" s="224"/>
      <c r="D3570" s="223"/>
      <c r="E3570" s="223"/>
      <c r="F3570" s="223"/>
      <c r="G3570" s="223"/>
      <c r="H3570" s="223"/>
      <c r="I3570" s="223"/>
      <c r="J3570" s="225"/>
      <c r="K3570" s="223"/>
      <c r="L3570" s="223"/>
      <c r="M3570" s="223"/>
      <c r="N3570" s="223"/>
      <c r="O3570" s="231"/>
      <c r="P3570" s="231"/>
      <c r="Q3570" s="231"/>
      <c r="R3570" s="231"/>
      <c r="S3570" s="223"/>
      <c r="T3570" s="231"/>
      <c r="U3570" s="231"/>
      <c r="V3570" s="231"/>
      <c r="W3570" s="251" t="str">
        <f t="shared" si="55"/>
        <v/>
      </c>
    </row>
    <row r="3571" spans="1:23" ht="15" customHeight="1">
      <c r="A3571" s="223"/>
      <c r="B3571" s="223"/>
      <c r="C3571" s="224"/>
      <c r="D3571" s="223"/>
      <c r="E3571" s="223"/>
      <c r="F3571" s="223"/>
      <c r="G3571" s="223"/>
      <c r="H3571" s="223"/>
      <c r="I3571" s="223"/>
      <c r="J3571" s="225"/>
      <c r="K3571" s="223"/>
      <c r="L3571" s="223"/>
      <c r="M3571" s="223"/>
      <c r="N3571" s="223"/>
      <c r="O3571" s="231"/>
      <c r="P3571" s="231"/>
      <c r="Q3571" s="231"/>
      <c r="R3571" s="231"/>
      <c r="S3571" s="223"/>
      <c r="T3571" s="231"/>
      <c r="U3571" s="231"/>
      <c r="V3571" s="231"/>
      <c r="W3571" s="251" t="str">
        <f t="shared" si="55"/>
        <v/>
      </c>
    </row>
    <row r="3572" spans="1:23" ht="15" customHeight="1">
      <c r="A3572" s="223"/>
      <c r="B3572" s="223"/>
      <c r="C3572" s="224"/>
      <c r="D3572" s="223"/>
      <c r="E3572" s="223"/>
      <c r="F3572" s="223"/>
      <c r="G3572" s="223"/>
      <c r="H3572" s="223"/>
      <c r="I3572" s="223"/>
      <c r="J3572" s="225"/>
      <c r="K3572" s="223"/>
      <c r="L3572" s="223"/>
      <c r="M3572" s="223"/>
      <c r="N3572" s="223"/>
      <c r="O3572" s="231"/>
      <c r="P3572" s="231"/>
      <c r="Q3572" s="231"/>
      <c r="R3572" s="231"/>
      <c r="S3572" s="223"/>
      <c r="T3572" s="231"/>
      <c r="U3572" s="231"/>
      <c r="V3572" s="231"/>
      <c r="W3572" s="251" t="str">
        <f t="shared" si="55"/>
        <v/>
      </c>
    </row>
    <row r="3573" spans="1:23" ht="15" customHeight="1">
      <c r="A3573" s="223"/>
      <c r="B3573" s="223"/>
      <c r="C3573" s="224"/>
      <c r="D3573" s="223"/>
      <c r="E3573" s="223"/>
      <c r="F3573" s="223"/>
      <c r="G3573" s="223"/>
      <c r="H3573" s="223"/>
      <c r="I3573" s="223"/>
      <c r="J3573" s="225"/>
      <c r="K3573" s="223"/>
      <c r="L3573" s="223"/>
      <c r="M3573" s="223"/>
      <c r="N3573" s="223"/>
      <c r="O3573" s="231"/>
      <c r="P3573" s="231"/>
      <c r="Q3573" s="231"/>
      <c r="R3573" s="231"/>
      <c r="S3573" s="223"/>
      <c r="T3573" s="231"/>
      <c r="U3573" s="231"/>
      <c r="V3573" s="231"/>
      <c r="W3573" s="251" t="str">
        <f t="shared" si="55"/>
        <v/>
      </c>
    </row>
    <row r="3574" spans="1:23" ht="15" customHeight="1">
      <c r="A3574" s="223"/>
      <c r="B3574" s="223"/>
      <c r="C3574" s="224"/>
      <c r="D3574" s="223"/>
      <c r="E3574" s="223"/>
      <c r="F3574" s="223"/>
      <c r="G3574" s="223"/>
      <c r="H3574" s="223"/>
      <c r="I3574" s="223"/>
      <c r="J3574" s="225"/>
      <c r="K3574" s="223"/>
      <c r="L3574" s="223"/>
      <c r="M3574" s="223"/>
      <c r="N3574" s="223"/>
      <c r="O3574" s="231"/>
      <c r="P3574" s="231"/>
      <c r="Q3574" s="231"/>
      <c r="R3574" s="231"/>
      <c r="S3574" s="223"/>
      <c r="T3574" s="231"/>
      <c r="U3574" s="231"/>
      <c r="V3574" s="231"/>
      <c r="W3574" s="251" t="str">
        <f t="shared" si="55"/>
        <v/>
      </c>
    </row>
    <row r="3575" spans="1:23" ht="15" customHeight="1">
      <c r="A3575" s="223"/>
      <c r="B3575" s="223"/>
      <c r="C3575" s="224"/>
      <c r="D3575" s="223"/>
      <c r="E3575" s="223"/>
      <c r="F3575" s="223"/>
      <c r="G3575" s="223"/>
      <c r="H3575" s="223"/>
      <c r="I3575" s="223"/>
      <c r="J3575" s="225"/>
      <c r="K3575" s="223"/>
      <c r="L3575" s="223"/>
      <c r="M3575" s="223"/>
      <c r="N3575" s="223"/>
      <c r="O3575" s="231"/>
      <c r="P3575" s="231"/>
      <c r="Q3575" s="231"/>
      <c r="R3575" s="231"/>
      <c r="S3575" s="223"/>
      <c r="T3575" s="231"/>
      <c r="U3575" s="231"/>
      <c r="V3575" s="231"/>
      <c r="W3575" s="251" t="str">
        <f t="shared" si="55"/>
        <v/>
      </c>
    </row>
    <row r="3576" spans="1:23" ht="15" customHeight="1">
      <c r="A3576" s="223"/>
      <c r="B3576" s="223"/>
      <c r="C3576" s="224"/>
      <c r="D3576" s="223"/>
      <c r="E3576" s="223"/>
      <c r="F3576" s="223"/>
      <c r="G3576" s="223"/>
      <c r="H3576" s="223"/>
      <c r="I3576" s="223"/>
      <c r="J3576" s="225"/>
      <c r="K3576" s="223"/>
      <c r="L3576" s="223"/>
      <c r="M3576" s="223"/>
      <c r="N3576" s="223"/>
      <c r="O3576" s="231"/>
      <c r="P3576" s="231"/>
      <c r="Q3576" s="231"/>
      <c r="R3576" s="231"/>
      <c r="S3576" s="223"/>
      <c r="T3576" s="231"/>
      <c r="U3576" s="231"/>
      <c r="V3576" s="231"/>
      <c r="W3576" s="251" t="str">
        <f t="shared" si="55"/>
        <v/>
      </c>
    </row>
    <row r="3577" spans="1:23" ht="15" customHeight="1">
      <c r="A3577" s="223"/>
      <c r="B3577" s="223"/>
      <c r="C3577" s="224"/>
      <c r="D3577" s="223"/>
      <c r="E3577" s="223"/>
      <c r="F3577" s="223"/>
      <c r="G3577" s="223"/>
      <c r="H3577" s="223"/>
      <c r="I3577" s="223"/>
      <c r="J3577" s="225"/>
      <c r="K3577" s="223"/>
      <c r="L3577" s="223"/>
      <c r="M3577" s="223"/>
      <c r="N3577" s="223"/>
      <c r="O3577" s="231"/>
      <c r="P3577" s="231"/>
      <c r="Q3577" s="231"/>
      <c r="R3577" s="231"/>
      <c r="S3577" s="223"/>
      <c r="T3577" s="231"/>
      <c r="U3577" s="231"/>
      <c r="V3577" s="231"/>
      <c r="W3577" s="251" t="str">
        <f t="shared" si="55"/>
        <v/>
      </c>
    </row>
    <row r="3578" spans="1:23" ht="15" customHeight="1">
      <c r="A3578" s="223"/>
      <c r="B3578" s="223"/>
      <c r="C3578" s="224"/>
      <c r="D3578" s="223"/>
      <c r="E3578" s="223"/>
      <c r="F3578" s="223"/>
      <c r="G3578" s="223"/>
      <c r="H3578" s="223"/>
      <c r="I3578" s="223"/>
      <c r="J3578" s="225"/>
      <c r="K3578" s="223"/>
      <c r="L3578" s="223"/>
      <c r="M3578" s="223"/>
      <c r="N3578" s="223"/>
      <c r="O3578" s="231"/>
      <c r="P3578" s="231"/>
      <c r="Q3578" s="231"/>
      <c r="R3578" s="231"/>
      <c r="S3578" s="223"/>
      <c r="T3578" s="231"/>
      <c r="U3578" s="231"/>
      <c r="V3578" s="231"/>
      <c r="W3578" s="251" t="str">
        <f t="shared" si="55"/>
        <v/>
      </c>
    </row>
    <row r="3579" spans="1:23" ht="15" customHeight="1">
      <c r="A3579" s="223"/>
      <c r="B3579" s="223"/>
      <c r="C3579" s="224"/>
      <c r="D3579" s="223"/>
      <c r="E3579" s="223"/>
      <c r="F3579" s="223"/>
      <c r="G3579" s="223"/>
      <c r="H3579" s="223"/>
      <c r="I3579" s="223"/>
      <c r="J3579" s="225"/>
      <c r="K3579" s="223"/>
      <c r="L3579" s="223"/>
      <c r="M3579" s="223"/>
      <c r="N3579" s="223"/>
      <c r="O3579" s="231"/>
      <c r="P3579" s="231"/>
      <c r="Q3579" s="231"/>
      <c r="R3579" s="231"/>
      <c r="S3579" s="223"/>
      <c r="T3579" s="231"/>
      <c r="U3579" s="231"/>
      <c r="V3579" s="231"/>
      <c r="W3579" s="251" t="str">
        <f t="shared" si="55"/>
        <v/>
      </c>
    </row>
    <row r="3580" spans="1:23" ht="15" customHeight="1">
      <c r="A3580" s="223"/>
      <c r="B3580" s="223"/>
      <c r="C3580" s="224"/>
      <c r="D3580" s="223"/>
      <c r="E3580" s="223"/>
      <c r="F3580" s="223"/>
      <c r="G3580" s="223"/>
      <c r="H3580" s="223"/>
      <c r="I3580" s="223"/>
      <c r="J3580" s="225"/>
      <c r="K3580" s="223"/>
      <c r="L3580" s="223"/>
      <c r="M3580" s="223"/>
      <c r="N3580" s="223"/>
      <c r="O3580" s="231"/>
      <c r="P3580" s="231"/>
      <c r="Q3580" s="231"/>
      <c r="R3580" s="231"/>
      <c r="S3580" s="223"/>
      <c r="T3580" s="231"/>
      <c r="U3580" s="231"/>
      <c r="V3580" s="231"/>
      <c r="W3580" s="251" t="str">
        <f t="shared" si="55"/>
        <v/>
      </c>
    </row>
    <row r="3581" spans="1:23" ht="15" customHeight="1">
      <c r="A3581" s="223"/>
      <c r="B3581" s="223"/>
      <c r="C3581" s="224"/>
      <c r="D3581" s="223"/>
      <c r="E3581" s="223"/>
      <c r="F3581" s="223"/>
      <c r="G3581" s="223"/>
      <c r="H3581" s="223"/>
      <c r="I3581" s="223"/>
      <c r="J3581" s="225"/>
      <c r="K3581" s="223"/>
      <c r="L3581" s="223"/>
      <c r="M3581" s="223"/>
      <c r="N3581" s="223"/>
      <c r="O3581" s="231"/>
      <c r="P3581" s="231"/>
      <c r="Q3581" s="231"/>
      <c r="R3581" s="231"/>
      <c r="S3581" s="223"/>
      <c r="T3581" s="231"/>
      <c r="U3581" s="231"/>
      <c r="V3581" s="231"/>
      <c r="W3581" s="251" t="str">
        <f t="shared" si="55"/>
        <v/>
      </c>
    </row>
    <row r="3582" spans="1:23" ht="15" customHeight="1">
      <c r="A3582" s="223"/>
      <c r="B3582" s="223"/>
      <c r="C3582" s="224"/>
      <c r="D3582" s="223"/>
      <c r="E3582" s="223"/>
      <c r="F3582" s="223"/>
      <c r="G3582" s="223"/>
      <c r="H3582" s="223"/>
      <c r="I3582" s="223"/>
      <c r="J3582" s="225"/>
      <c r="K3582" s="223"/>
      <c r="L3582" s="223"/>
      <c r="M3582" s="223"/>
      <c r="N3582" s="223"/>
      <c r="O3582" s="231"/>
      <c r="P3582" s="231"/>
      <c r="Q3582" s="231"/>
      <c r="R3582" s="231"/>
      <c r="S3582" s="223"/>
      <c r="T3582" s="231"/>
      <c r="U3582" s="231"/>
      <c r="V3582" s="231"/>
      <c r="W3582" s="251" t="str">
        <f t="shared" si="55"/>
        <v/>
      </c>
    </row>
    <row r="3583" spans="1:23" ht="15" customHeight="1">
      <c r="A3583" s="223"/>
      <c r="B3583" s="223"/>
      <c r="C3583" s="224"/>
      <c r="D3583" s="223"/>
      <c r="E3583" s="223"/>
      <c r="F3583" s="223"/>
      <c r="G3583" s="223"/>
      <c r="H3583" s="223"/>
      <c r="I3583" s="223"/>
      <c r="J3583" s="225"/>
      <c r="K3583" s="223"/>
      <c r="L3583" s="223"/>
      <c r="M3583" s="223"/>
      <c r="N3583" s="223"/>
      <c r="O3583" s="231"/>
      <c r="P3583" s="231"/>
      <c r="Q3583" s="231"/>
      <c r="R3583" s="231"/>
      <c r="S3583" s="223"/>
      <c r="T3583" s="231"/>
      <c r="U3583" s="231"/>
      <c r="V3583" s="231"/>
      <c r="W3583" s="251" t="str">
        <f t="shared" si="55"/>
        <v/>
      </c>
    </row>
    <row r="3584" spans="1:23" ht="15" customHeight="1">
      <c r="A3584" s="223"/>
      <c r="B3584" s="223"/>
      <c r="C3584" s="224"/>
      <c r="D3584" s="223"/>
      <c r="E3584" s="223"/>
      <c r="F3584" s="223"/>
      <c r="G3584" s="223"/>
      <c r="H3584" s="223"/>
      <c r="I3584" s="223"/>
      <c r="J3584" s="225"/>
      <c r="K3584" s="223"/>
      <c r="L3584" s="223"/>
      <c r="M3584" s="223"/>
      <c r="N3584" s="223"/>
      <c r="O3584" s="231"/>
      <c r="P3584" s="231"/>
      <c r="Q3584" s="231"/>
      <c r="R3584" s="231"/>
      <c r="S3584" s="223"/>
      <c r="T3584" s="231"/>
      <c r="U3584" s="231"/>
      <c r="V3584" s="231"/>
      <c r="W3584" s="251" t="str">
        <f t="shared" si="55"/>
        <v/>
      </c>
    </row>
    <row r="3585" spans="1:23" ht="15" customHeight="1">
      <c r="A3585" s="223"/>
      <c r="B3585" s="223"/>
      <c r="C3585" s="224"/>
      <c r="D3585" s="223"/>
      <c r="E3585" s="223"/>
      <c r="F3585" s="223"/>
      <c r="G3585" s="223"/>
      <c r="H3585" s="223"/>
      <c r="I3585" s="223"/>
      <c r="J3585" s="225"/>
      <c r="K3585" s="223"/>
      <c r="L3585" s="223"/>
      <c r="M3585" s="223"/>
      <c r="N3585" s="223"/>
      <c r="O3585" s="231"/>
      <c r="P3585" s="231"/>
      <c r="Q3585" s="231"/>
      <c r="R3585" s="231"/>
      <c r="S3585" s="223"/>
      <c r="T3585" s="231"/>
      <c r="U3585" s="231"/>
      <c r="V3585" s="231"/>
      <c r="W3585" s="251" t="str">
        <f t="shared" si="55"/>
        <v/>
      </c>
    </row>
    <row r="3586" spans="1:23" ht="15" customHeight="1">
      <c r="A3586" s="223"/>
      <c r="B3586" s="223"/>
      <c r="C3586" s="224"/>
      <c r="D3586" s="223"/>
      <c r="E3586" s="223"/>
      <c r="F3586" s="223"/>
      <c r="G3586" s="223"/>
      <c r="H3586" s="223"/>
      <c r="I3586" s="223"/>
      <c r="J3586" s="225"/>
      <c r="K3586" s="223"/>
      <c r="L3586" s="223"/>
      <c r="M3586" s="223"/>
      <c r="N3586" s="223"/>
      <c r="O3586" s="231"/>
      <c r="P3586" s="231"/>
      <c r="Q3586" s="231"/>
      <c r="R3586" s="231"/>
      <c r="S3586" s="223"/>
      <c r="T3586" s="231"/>
      <c r="U3586" s="231"/>
      <c r="V3586" s="231"/>
      <c r="W3586" s="251" t="str">
        <f t="shared" si="55"/>
        <v/>
      </c>
    </row>
    <row r="3587" spans="1:23" ht="15" customHeight="1">
      <c r="A3587" s="223"/>
      <c r="B3587" s="223"/>
      <c r="C3587" s="224"/>
      <c r="D3587" s="223"/>
      <c r="E3587" s="223"/>
      <c r="F3587" s="223"/>
      <c r="G3587" s="223"/>
      <c r="H3587" s="223"/>
      <c r="I3587" s="223"/>
      <c r="J3587" s="225"/>
      <c r="K3587" s="223"/>
      <c r="L3587" s="223"/>
      <c r="M3587" s="223"/>
      <c r="N3587" s="223"/>
      <c r="O3587" s="231"/>
      <c r="P3587" s="231"/>
      <c r="Q3587" s="231"/>
      <c r="R3587" s="231"/>
      <c r="S3587" s="223"/>
      <c r="T3587" s="231"/>
      <c r="U3587" s="231"/>
      <c r="V3587" s="231"/>
      <c r="W3587" s="251" t="str">
        <f t="shared" si="55"/>
        <v/>
      </c>
    </row>
    <row r="3588" spans="1:23" ht="15" customHeight="1">
      <c r="A3588" s="223"/>
      <c r="B3588" s="223"/>
      <c r="C3588" s="224"/>
      <c r="D3588" s="223"/>
      <c r="E3588" s="223"/>
      <c r="F3588" s="223"/>
      <c r="G3588" s="223"/>
      <c r="H3588" s="223"/>
      <c r="I3588" s="223"/>
      <c r="J3588" s="225"/>
      <c r="K3588" s="223"/>
      <c r="L3588" s="223"/>
      <c r="M3588" s="223"/>
      <c r="N3588" s="223"/>
      <c r="O3588" s="231"/>
      <c r="P3588" s="231"/>
      <c r="Q3588" s="231"/>
      <c r="R3588" s="231"/>
      <c r="S3588" s="223"/>
      <c r="T3588" s="231"/>
      <c r="U3588" s="231"/>
      <c r="V3588" s="231"/>
      <c r="W3588" s="251" t="str">
        <f t="shared" ref="W3588:W3651" si="56">IF($O3588="YES",$O$2&amp;", ","")&amp;IF($P3588="YES",$P$2&amp;", ","")&amp;IF($Q3588="YES",$Q$2&amp;", ","")&amp;IF($R3588="YES",$R$2&amp;", ","")</f>
        <v/>
      </c>
    </row>
    <row r="3589" spans="1:23" ht="15" customHeight="1">
      <c r="A3589" s="223"/>
      <c r="B3589" s="223"/>
      <c r="C3589" s="224"/>
      <c r="D3589" s="223"/>
      <c r="E3589" s="223"/>
      <c r="F3589" s="223"/>
      <c r="G3589" s="223"/>
      <c r="H3589" s="223"/>
      <c r="I3589" s="223"/>
      <c r="J3589" s="225"/>
      <c r="K3589" s="223"/>
      <c r="L3589" s="223"/>
      <c r="M3589" s="223"/>
      <c r="N3589" s="223"/>
      <c r="O3589" s="231"/>
      <c r="P3589" s="231"/>
      <c r="Q3589" s="231"/>
      <c r="R3589" s="231"/>
      <c r="S3589" s="223"/>
      <c r="T3589" s="231"/>
      <c r="U3589" s="231"/>
      <c r="V3589" s="231"/>
      <c r="W3589" s="251" t="str">
        <f t="shared" si="56"/>
        <v/>
      </c>
    </row>
    <row r="3590" spans="1:23" ht="15" customHeight="1">
      <c r="A3590" s="223"/>
      <c r="B3590" s="223"/>
      <c r="C3590" s="224"/>
      <c r="D3590" s="223"/>
      <c r="E3590" s="223"/>
      <c r="F3590" s="223"/>
      <c r="G3590" s="223"/>
      <c r="H3590" s="223"/>
      <c r="I3590" s="223"/>
      <c r="J3590" s="225"/>
      <c r="K3590" s="223"/>
      <c r="L3590" s="223"/>
      <c r="M3590" s="223"/>
      <c r="N3590" s="223"/>
      <c r="O3590" s="231"/>
      <c r="P3590" s="231"/>
      <c r="Q3590" s="231"/>
      <c r="R3590" s="231"/>
      <c r="S3590" s="223"/>
      <c r="T3590" s="231"/>
      <c r="U3590" s="231"/>
      <c r="V3590" s="231"/>
      <c r="W3590" s="251" t="str">
        <f t="shared" si="56"/>
        <v/>
      </c>
    </row>
    <row r="3591" spans="1:23" ht="15" customHeight="1">
      <c r="A3591" s="223"/>
      <c r="B3591" s="223"/>
      <c r="C3591" s="224"/>
      <c r="D3591" s="223"/>
      <c r="E3591" s="223"/>
      <c r="F3591" s="223"/>
      <c r="G3591" s="223"/>
      <c r="H3591" s="223"/>
      <c r="I3591" s="223"/>
      <c r="J3591" s="225"/>
      <c r="K3591" s="223"/>
      <c r="L3591" s="223"/>
      <c r="M3591" s="223"/>
      <c r="N3591" s="223"/>
      <c r="O3591" s="231"/>
      <c r="P3591" s="231"/>
      <c r="Q3591" s="231"/>
      <c r="R3591" s="231"/>
      <c r="S3591" s="223"/>
      <c r="T3591" s="231"/>
      <c r="U3591" s="231"/>
      <c r="V3591" s="231"/>
      <c r="W3591" s="251" t="str">
        <f t="shared" si="56"/>
        <v/>
      </c>
    </row>
    <row r="3592" spans="1:23" ht="15" customHeight="1">
      <c r="A3592" s="223"/>
      <c r="B3592" s="223"/>
      <c r="C3592" s="224"/>
      <c r="D3592" s="223"/>
      <c r="E3592" s="223"/>
      <c r="F3592" s="223"/>
      <c r="G3592" s="223"/>
      <c r="H3592" s="223"/>
      <c r="I3592" s="223"/>
      <c r="J3592" s="225"/>
      <c r="K3592" s="223"/>
      <c r="L3592" s="223"/>
      <c r="M3592" s="223"/>
      <c r="N3592" s="223"/>
      <c r="O3592" s="231"/>
      <c r="P3592" s="231"/>
      <c r="Q3592" s="231"/>
      <c r="R3592" s="231"/>
      <c r="S3592" s="223"/>
      <c r="T3592" s="231"/>
      <c r="U3592" s="231"/>
      <c r="V3592" s="231"/>
      <c r="W3592" s="251" t="str">
        <f t="shared" si="56"/>
        <v/>
      </c>
    </row>
    <row r="3593" spans="1:23" ht="15" customHeight="1">
      <c r="A3593" s="223"/>
      <c r="B3593" s="223"/>
      <c r="C3593" s="224"/>
      <c r="D3593" s="223"/>
      <c r="E3593" s="223"/>
      <c r="F3593" s="223"/>
      <c r="G3593" s="223"/>
      <c r="H3593" s="223"/>
      <c r="I3593" s="223"/>
      <c r="J3593" s="225"/>
      <c r="K3593" s="223"/>
      <c r="L3593" s="223"/>
      <c r="M3593" s="223"/>
      <c r="N3593" s="223"/>
      <c r="O3593" s="231"/>
      <c r="P3593" s="231"/>
      <c r="Q3593" s="231"/>
      <c r="R3593" s="231"/>
      <c r="S3593" s="223"/>
      <c r="T3593" s="231"/>
      <c r="U3593" s="231"/>
      <c r="V3593" s="231"/>
      <c r="W3593" s="251" t="str">
        <f t="shared" si="56"/>
        <v/>
      </c>
    </row>
    <row r="3594" spans="1:23" ht="15" customHeight="1">
      <c r="A3594" s="223"/>
      <c r="B3594" s="223"/>
      <c r="C3594" s="224"/>
      <c r="D3594" s="223"/>
      <c r="E3594" s="223"/>
      <c r="F3594" s="223"/>
      <c r="G3594" s="223"/>
      <c r="H3594" s="223"/>
      <c r="I3594" s="223"/>
      <c r="J3594" s="225"/>
      <c r="K3594" s="223"/>
      <c r="L3594" s="223"/>
      <c r="M3594" s="223"/>
      <c r="N3594" s="223"/>
      <c r="O3594" s="231"/>
      <c r="P3594" s="231"/>
      <c r="Q3594" s="231"/>
      <c r="R3594" s="231"/>
      <c r="S3594" s="223"/>
      <c r="T3594" s="231"/>
      <c r="U3594" s="231"/>
      <c r="V3594" s="231"/>
      <c r="W3594" s="251" t="str">
        <f t="shared" si="56"/>
        <v/>
      </c>
    </row>
    <row r="3595" spans="1:23" ht="15" customHeight="1">
      <c r="A3595" s="223"/>
      <c r="B3595" s="223"/>
      <c r="C3595" s="224"/>
      <c r="D3595" s="223"/>
      <c r="E3595" s="223"/>
      <c r="F3595" s="223"/>
      <c r="G3595" s="223"/>
      <c r="H3595" s="223"/>
      <c r="I3595" s="223"/>
      <c r="J3595" s="225"/>
      <c r="K3595" s="223"/>
      <c r="L3595" s="223"/>
      <c r="M3595" s="223"/>
      <c r="N3595" s="223"/>
      <c r="O3595" s="231"/>
      <c r="P3595" s="231"/>
      <c r="Q3595" s="231"/>
      <c r="R3595" s="231"/>
      <c r="S3595" s="223"/>
      <c r="T3595" s="231"/>
      <c r="U3595" s="231"/>
      <c r="V3595" s="231"/>
      <c r="W3595" s="251" t="str">
        <f t="shared" si="56"/>
        <v/>
      </c>
    </row>
    <row r="3596" spans="1:23" ht="15" customHeight="1">
      <c r="A3596" s="223"/>
      <c r="B3596" s="223"/>
      <c r="C3596" s="224"/>
      <c r="D3596" s="223"/>
      <c r="E3596" s="223"/>
      <c r="F3596" s="223"/>
      <c r="G3596" s="223"/>
      <c r="H3596" s="223"/>
      <c r="I3596" s="223"/>
      <c r="J3596" s="225"/>
      <c r="K3596" s="223"/>
      <c r="L3596" s="223"/>
      <c r="M3596" s="223"/>
      <c r="N3596" s="223"/>
      <c r="O3596" s="231"/>
      <c r="P3596" s="231"/>
      <c r="Q3596" s="231"/>
      <c r="R3596" s="231"/>
      <c r="S3596" s="223"/>
      <c r="T3596" s="231"/>
      <c r="U3596" s="231"/>
      <c r="V3596" s="231"/>
      <c r="W3596" s="251" t="str">
        <f t="shared" si="56"/>
        <v/>
      </c>
    </row>
    <row r="3597" spans="1:23" ht="15" customHeight="1">
      <c r="A3597" s="223"/>
      <c r="B3597" s="223"/>
      <c r="C3597" s="224"/>
      <c r="D3597" s="223"/>
      <c r="E3597" s="223"/>
      <c r="F3597" s="223"/>
      <c r="G3597" s="223"/>
      <c r="H3597" s="223"/>
      <c r="I3597" s="223"/>
      <c r="J3597" s="225"/>
      <c r="K3597" s="223"/>
      <c r="L3597" s="223"/>
      <c r="M3597" s="223"/>
      <c r="N3597" s="223"/>
      <c r="O3597" s="231"/>
      <c r="P3597" s="231"/>
      <c r="Q3597" s="231"/>
      <c r="R3597" s="231"/>
      <c r="S3597" s="223"/>
      <c r="T3597" s="231"/>
      <c r="U3597" s="231"/>
      <c r="V3597" s="231"/>
      <c r="W3597" s="251" t="str">
        <f t="shared" si="56"/>
        <v/>
      </c>
    </row>
    <row r="3598" spans="1:23" ht="15" customHeight="1">
      <c r="A3598" s="223"/>
      <c r="B3598" s="223"/>
      <c r="C3598" s="224"/>
      <c r="D3598" s="223"/>
      <c r="E3598" s="223"/>
      <c r="F3598" s="223"/>
      <c r="G3598" s="223"/>
      <c r="H3598" s="223"/>
      <c r="I3598" s="223"/>
      <c r="J3598" s="225"/>
      <c r="K3598" s="223"/>
      <c r="L3598" s="223"/>
      <c r="M3598" s="223"/>
      <c r="N3598" s="223"/>
      <c r="O3598" s="231"/>
      <c r="P3598" s="231"/>
      <c r="Q3598" s="231"/>
      <c r="R3598" s="231"/>
      <c r="S3598" s="223"/>
      <c r="T3598" s="231"/>
      <c r="U3598" s="231"/>
      <c r="V3598" s="231"/>
      <c r="W3598" s="251" t="str">
        <f t="shared" si="56"/>
        <v/>
      </c>
    </row>
    <row r="3599" spans="1:23" ht="15" customHeight="1">
      <c r="A3599" s="223"/>
      <c r="B3599" s="223"/>
      <c r="C3599" s="224"/>
      <c r="D3599" s="223"/>
      <c r="E3599" s="223"/>
      <c r="F3599" s="223"/>
      <c r="G3599" s="223"/>
      <c r="H3599" s="223"/>
      <c r="I3599" s="223"/>
      <c r="J3599" s="225"/>
      <c r="K3599" s="223"/>
      <c r="L3599" s="223"/>
      <c r="M3599" s="223"/>
      <c r="N3599" s="223"/>
      <c r="O3599" s="231"/>
      <c r="P3599" s="231"/>
      <c r="Q3599" s="231"/>
      <c r="R3599" s="231"/>
      <c r="S3599" s="223"/>
      <c r="T3599" s="231"/>
      <c r="U3599" s="231"/>
      <c r="V3599" s="231"/>
      <c r="W3599" s="251" t="str">
        <f t="shared" si="56"/>
        <v/>
      </c>
    </row>
    <row r="3600" spans="1:23" ht="15" customHeight="1">
      <c r="A3600" s="223"/>
      <c r="B3600" s="223"/>
      <c r="C3600" s="224"/>
      <c r="D3600" s="223"/>
      <c r="E3600" s="223"/>
      <c r="F3600" s="223"/>
      <c r="G3600" s="223"/>
      <c r="H3600" s="223"/>
      <c r="I3600" s="223"/>
      <c r="J3600" s="225"/>
      <c r="K3600" s="223"/>
      <c r="L3600" s="223"/>
      <c r="M3600" s="223"/>
      <c r="N3600" s="223"/>
      <c r="O3600" s="231"/>
      <c r="P3600" s="231"/>
      <c r="Q3600" s="231"/>
      <c r="R3600" s="231"/>
      <c r="S3600" s="223"/>
      <c r="T3600" s="231"/>
      <c r="U3600" s="231"/>
      <c r="V3600" s="231"/>
      <c r="W3600" s="251" t="str">
        <f t="shared" si="56"/>
        <v/>
      </c>
    </row>
    <row r="3601" spans="1:23" ht="15" customHeight="1">
      <c r="A3601" s="223"/>
      <c r="B3601" s="223"/>
      <c r="C3601" s="224"/>
      <c r="D3601" s="223"/>
      <c r="E3601" s="223"/>
      <c r="F3601" s="223"/>
      <c r="G3601" s="223"/>
      <c r="H3601" s="223"/>
      <c r="I3601" s="223"/>
      <c r="J3601" s="225"/>
      <c r="K3601" s="223"/>
      <c r="L3601" s="223"/>
      <c r="M3601" s="223"/>
      <c r="N3601" s="223"/>
      <c r="O3601" s="231"/>
      <c r="P3601" s="231"/>
      <c r="Q3601" s="231"/>
      <c r="R3601" s="231"/>
      <c r="S3601" s="223"/>
      <c r="T3601" s="231"/>
      <c r="U3601" s="231"/>
      <c r="V3601" s="231"/>
      <c r="W3601" s="251" t="str">
        <f t="shared" si="56"/>
        <v/>
      </c>
    </row>
    <row r="3602" spans="1:23" ht="15" customHeight="1">
      <c r="A3602" s="223"/>
      <c r="B3602" s="223"/>
      <c r="C3602" s="224"/>
      <c r="D3602" s="223"/>
      <c r="E3602" s="223"/>
      <c r="F3602" s="223"/>
      <c r="G3602" s="223"/>
      <c r="H3602" s="223"/>
      <c r="I3602" s="223"/>
      <c r="J3602" s="225"/>
      <c r="K3602" s="223"/>
      <c r="L3602" s="223"/>
      <c r="M3602" s="223"/>
      <c r="N3602" s="223"/>
      <c r="O3602" s="231"/>
      <c r="P3602" s="231"/>
      <c r="Q3602" s="231"/>
      <c r="R3602" s="231"/>
      <c r="S3602" s="223"/>
      <c r="T3602" s="231"/>
      <c r="U3602" s="231"/>
      <c r="V3602" s="231"/>
      <c r="W3602" s="251" t="str">
        <f t="shared" si="56"/>
        <v/>
      </c>
    </row>
    <row r="3603" spans="1:23" ht="15" customHeight="1">
      <c r="A3603" s="223"/>
      <c r="B3603" s="223"/>
      <c r="C3603" s="224"/>
      <c r="D3603" s="223"/>
      <c r="E3603" s="223"/>
      <c r="F3603" s="223"/>
      <c r="G3603" s="223"/>
      <c r="H3603" s="223"/>
      <c r="I3603" s="223"/>
      <c r="J3603" s="225"/>
      <c r="K3603" s="223"/>
      <c r="L3603" s="223"/>
      <c r="M3603" s="223"/>
      <c r="N3603" s="223"/>
      <c r="O3603" s="231"/>
      <c r="P3603" s="231"/>
      <c r="Q3603" s="231"/>
      <c r="R3603" s="231"/>
      <c r="S3603" s="223"/>
      <c r="T3603" s="231"/>
      <c r="U3603" s="231"/>
      <c r="V3603" s="231"/>
      <c r="W3603" s="251" t="str">
        <f t="shared" si="56"/>
        <v/>
      </c>
    </row>
    <row r="3604" spans="1:23" ht="15" customHeight="1">
      <c r="A3604" s="223"/>
      <c r="B3604" s="223"/>
      <c r="C3604" s="224"/>
      <c r="D3604" s="223"/>
      <c r="E3604" s="223"/>
      <c r="F3604" s="223"/>
      <c r="G3604" s="223"/>
      <c r="H3604" s="223"/>
      <c r="I3604" s="223"/>
      <c r="J3604" s="225"/>
      <c r="K3604" s="223"/>
      <c r="L3604" s="223"/>
      <c r="M3604" s="223"/>
      <c r="N3604" s="223"/>
      <c r="O3604" s="231"/>
      <c r="P3604" s="231"/>
      <c r="Q3604" s="231"/>
      <c r="R3604" s="231"/>
      <c r="S3604" s="223"/>
      <c r="T3604" s="231"/>
      <c r="U3604" s="231"/>
      <c r="V3604" s="231"/>
      <c r="W3604" s="251" t="str">
        <f t="shared" si="56"/>
        <v/>
      </c>
    </row>
    <row r="3605" spans="1:23" ht="15" customHeight="1">
      <c r="A3605" s="223"/>
      <c r="B3605" s="223"/>
      <c r="C3605" s="224"/>
      <c r="D3605" s="223"/>
      <c r="E3605" s="223"/>
      <c r="F3605" s="223"/>
      <c r="G3605" s="223"/>
      <c r="H3605" s="223"/>
      <c r="I3605" s="223"/>
      <c r="J3605" s="225"/>
      <c r="K3605" s="223"/>
      <c r="L3605" s="223"/>
      <c r="M3605" s="223"/>
      <c r="N3605" s="223"/>
      <c r="O3605" s="231"/>
      <c r="P3605" s="231"/>
      <c r="Q3605" s="231"/>
      <c r="R3605" s="231"/>
      <c r="S3605" s="223"/>
      <c r="T3605" s="231"/>
      <c r="U3605" s="231"/>
      <c r="V3605" s="231"/>
      <c r="W3605" s="251" t="str">
        <f t="shared" si="56"/>
        <v/>
      </c>
    </row>
    <row r="3606" spans="1:23" ht="15" customHeight="1">
      <c r="A3606" s="223"/>
      <c r="B3606" s="223"/>
      <c r="C3606" s="224"/>
      <c r="D3606" s="223"/>
      <c r="E3606" s="223"/>
      <c r="F3606" s="223"/>
      <c r="G3606" s="223"/>
      <c r="H3606" s="223"/>
      <c r="I3606" s="223"/>
      <c r="J3606" s="225"/>
      <c r="K3606" s="223"/>
      <c r="L3606" s="223"/>
      <c r="M3606" s="223"/>
      <c r="N3606" s="223"/>
      <c r="O3606" s="231"/>
      <c r="P3606" s="231"/>
      <c r="Q3606" s="231"/>
      <c r="R3606" s="231"/>
      <c r="S3606" s="223"/>
      <c r="T3606" s="231"/>
      <c r="U3606" s="231"/>
      <c r="V3606" s="231"/>
      <c r="W3606" s="251" t="str">
        <f t="shared" si="56"/>
        <v/>
      </c>
    </row>
    <row r="3607" spans="1:23" ht="15" customHeight="1">
      <c r="A3607" s="223"/>
      <c r="B3607" s="223"/>
      <c r="C3607" s="224"/>
      <c r="D3607" s="223"/>
      <c r="E3607" s="223"/>
      <c r="F3607" s="223"/>
      <c r="G3607" s="223"/>
      <c r="H3607" s="223"/>
      <c r="I3607" s="223"/>
      <c r="J3607" s="225"/>
      <c r="K3607" s="223"/>
      <c r="L3607" s="223"/>
      <c r="M3607" s="223"/>
      <c r="N3607" s="223"/>
      <c r="O3607" s="231"/>
      <c r="P3607" s="231"/>
      <c r="Q3607" s="231"/>
      <c r="R3607" s="231"/>
      <c r="S3607" s="223"/>
      <c r="T3607" s="231"/>
      <c r="U3607" s="231"/>
      <c r="V3607" s="231"/>
      <c r="W3607" s="251" t="str">
        <f t="shared" si="56"/>
        <v/>
      </c>
    </row>
    <row r="3608" spans="1:23" ht="15" customHeight="1">
      <c r="A3608" s="223"/>
      <c r="B3608" s="223"/>
      <c r="C3608" s="224"/>
      <c r="D3608" s="223"/>
      <c r="E3608" s="223"/>
      <c r="F3608" s="223"/>
      <c r="G3608" s="223"/>
      <c r="H3608" s="223"/>
      <c r="I3608" s="223"/>
      <c r="J3608" s="225"/>
      <c r="K3608" s="223"/>
      <c r="L3608" s="223"/>
      <c r="M3608" s="223"/>
      <c r="N3608" s="223"/>
      <c r="O3608" s="231"/>
      <c r="P3608" s="231"/>
      <c r="Q3608" s="231"/>
      <c r="R3608" s="231"/>
      <c r="S3608" s="223"/>
      <c r="T3608" s="231"/>
      <c r="U3608" s="231"/>
      <c r="V3608" s="231"/>
      <c r="W3608" s="251" t="str">
        <f t="shared" si="56"/>
        <v/>
      </c>
    </row>
    <row r="3609" spans="1:23" ht="15" customHeight="1">
      <c r="A3609" s="223"/>
      <c r="B3609" s="223"/>
      <c r="C3609" s="224"/>
      <c r="D3609" s="223"/>
      <c r="E3609" s="223"/>
      <c r="F3609" s="223"/>
      <c r="G3609" s="223"/>
      <c r="H3609" s="223"/>
      <c r="I3609" s="223"/>
      <c r="J3609" s="225"/>
      <c r="K3609" s="223"/>
      <c r="L3609" s="223"/>
      <c r="M3609" s="223"/>
      <c r="N3609" s="223"/>
      <c r="O3609" s="231"/>
      <c r="P3609" s="231"/>
      <c r="Q3609" s="231"/>
      <c r="R3609" s="231"/>
      <c r="S3609" s="223"/>
      <c r="T3609" s="231"/>
      <c r="U3609" s="231"/>
      <c r="V3609" s="231"/>
      <c r="W3609" s="251" t="str">
        <f t="shared" si="56"/>
        <v/>
      </c>
    </row>
    <row r="3610" spans="1:23" ht="15" customHeight="1">
      <c r="A3610" s="223"/>
      <c r="B3610" s="223"/>
      <c r="C3610" s="224"/>
      <c r="D3610" s="223"/>
      <c r="E3610" s="223"/>
      <c r="F3610" s="223"/>
      <c r="G3610" s="223"/>
      <c r="H3610" s="223"/>
      <c r="I3610" s="223"/>
      <c r="J3610" s="225"/>
      <c r="K3610" s="223"/>
      <c r="L3610" s="223"/>
      <c r="M3610" s="223"/>
      <c r="N3610" s="223"/>
      <c r="O3610" s="231"/>
      <c r="P3610" s="231"/>
      <c r="Q3610" s="231"/>
      <c r="R3610" s="231"/>
      <c r="S3610" s="223"/>
      <c r="T3610" s="231"/>
      <c r="U3610" s="231"/>
      <c r="V3610" s="231"/>
      <c r="W3610" s="251" t="str">
        <f t="shared" si="56"/>
        <v/>
      </c>
    </row>
    <row r="3611" spans="1:23" ht="15" customHeight="1">
      <c r="A3611" s="223"/>
      <c r="B3611" s="223"/>
      <c r="C3611" s="224"/>
      <c r="D3611" s="223"/>
      <c r="E3611" s="223"/>
      <c r="F3611" s="223"/>
      <c r="G3611" s="223"/>
      <c r="H3611" s="223"/>
      <c r="I3611" s="223"/>
      <c r="J3611" s="225"/>
      <c r="K3611" s="223"/>
      <c r="L3611" s="223"/>
      <c r="M3611" s="223"/>
      <c r="N3611" s="223"/>
      <c r="O3611" s="231"/>
      <c r="P3611" s="231"/>
      <c r="Q3611" s="231"/>
      <c r="R3611" s="231"/>
      <c r="S3611" s="223"/>
      <c r="T3611" s="231"/>
      <c r="U3611" s="231"/>
      <c r="V3611" s="231"/>
      <c r="W3611" s="251" t="str">
        <f t="shared" si="56"/>
        <v/>
      </c>
    </row>
    <row r="3612" spans="1:23" ht="15" customHeight="1">
      <c r="A3612" s="223"/>
      <c r="B3612" s="223"/>
      <c r="C3612" s="224"/>
      <c r="D3612" s="223"/>
      <c r="E3612" s="223"/>
      <c r="F3612" s="223"/>
      <c r="G3612" s="223"/>
      <c r="H3612" s="223"/>
      <c r="I3612" s="223"/>
      <c r="J3612" s="225"/>
      <c r="K3612" s="223"/>
      <c r="L3612" s="223"/>
      <c r="M3612" s="223"/>
      <c r="N3612" s="223"/>
      <c r="O3612" s="231"/>
      <c r="P3612" s="231"/>
      <c r="Q3612" s="231"/>
      <c r="R3612" s="231"/>
      <c r="S3612" s="223"/>
      <c r="T3612" s="231"/>
      <c r="U3612" s="231"/>
      <c r="V3612" s="231"/>
      <c r="W3612" s="251" t="str">
        <f t="shared" si="56"/>
        <v/>
      </c>
    </row>
    <row r="3613" spans="1:23" ht="15" customHeight="1">
      <c r="A3613" s="223"/>
      <c r="B3613" s="223"/>
      <c r="C3613" s="224"/>
      <c r="D3613" s="223"/>
      <c r="E3613" s="223"/>
      <c r="F3613" s="223"/>
      <c r="G3613" s="223"/>
      <c r="H3613" s="223"/>
      <c r="I3613" s="223"/>
      <c r="J3613" s="225"/>
      <c r="K3613" s="223"/>
      <c r="L3613" s="223"/>
      <c r="M3613" s="223"/>
      <c r="N3613" s="223"/>
      <c r="O3613" s="231"/>
      <c r="P3613" s="231"/>
      <c r="Q3613" s="231"/>
      <c r="R3613" s="231"/>
      <c r="S3613" s="223"/>
      <c r="T3613" s="231"/>
      <c r="U3613" s="231"/>
      <c r="V3613" s="231"/>
      <c r="W3613" s="251" t="str">
        <f t="shared" si="56"/>
        <v/>
      </c>
    </row>
    <row r="3614" spans="1:23" ht="15" customHeight="1">
      <c r="A3614" s="223"/>
      <c r="B3614" s="223"/>
      <c r="C3614" s="224"/>
      <c r="D3614" s="223"/>
      <c r="E3614" s="223"/>
      <c r="F3614" s="223"/>
      <c r="G3614" s="223"/>
      <c r="H3614" s="223"/>
      <c r="I3614" s="223"/>
      <c r="J3614" s="225"/>
      <c r="K3614" s="223"/>
      <c r="L3614" s="223"/>
      <c r="M3614" s="223"/>
      <c r="N3614" s="223"/>
      <c r="O3614" s="231"/>
      <c r="P3614" s="231"/>
      <c r="Q3614" s="231"/>
      <c r="R3614" s="231"/>
      <c r="S3614" s="223"/>
      <c r="T3614" s="231"/>
      <c r="U3614" s="231"/>
      <c r="V3614" s="231"/>
      <c r="W3614" s="251" t="str">
        <f t="shared" si="56"/>
        <v/>
      </c>
    </row>
    <row r="3615" spans="1:23" ht="15" customHeight="1">
      <c r="A3615" s="223"/>
      <c r="B3615" s="223"/>
      <c r="C3615" s="224"/>
      <c r="D3615" s="223"/>
      <c r="E3615" s="223"/>
      <c r="F3615" s="223"/>
      <c r="G3615" s="223"/>
      <c r="H3615" s="223"/>
      <c r="I3615" s="223"/>
      <c r="J3615" s="225"/>
      <c r="K3615" s="223"/>
      <c r="L3615" s="223"/>
      <c r="M3615" s="223"/>
      <c r="N3615" s="223"/>
      <c r="O3615" s="231"/>
      <c r="P3615" s="231"/>
      <c r="Q3615" s="231"/>
      <c r="R3615" s="231"/>
      <c r="S3615" s="223"/>
      <c r="T3615" s="231"/>
      <c r="U3615" s="231"/>
      <c r="V3615" s="231"/>
      <c r="W3615" s="251" t="str">
        <f t="shared" si="56"/>
        <v/>
      </c>
    </row>
    <row r="3616" spans="1:23" ht="15" customHeight="1">
      <c r="A3616" s="223"/>
      <c r="B3616" s="223"/>
      <c r="C3616" s="224"/>
      <c r="D3616" s="223"/>
      <c r="E3616" s="223"/>
      <c r="F3616" s="223"/>
      <c r="G3616" s="223"/>
      <c r="H3616" s="223"/>
      <c r="I3616" s="223"/>
      <c r="J3616" s="225"/>
      <c r="K3616" s="223"/>
      <c r="L3616" s="223"/>
      <c r="M3616" s="223"/>
      <c r="N3616" s="223"/>
      <c r="O3616" s="231"/>
      <c r="P3616" s="231"/>
      <c r="Q3616" s="231"/>
      <c r="R3616" s="231"/>
      <c r="S3616" s="223"/>
      <c r="T3616" s="231"/>
      <c r="U3616" s="231"/>
      <c r="V3616" s="231"/>
      <c r="W3616" s="251" t="str">
        <f t="shared" si="56"/>
        <v/>
      </c>
    </row>
    <row r="3617" spans="1:23" ht="15" customHeight="1">
      <c r="A3617" s="223"/>
      <c r="B3617" s="223"/>
      <c r="C3617" s="224"/>
      <c r="D3617" s="223"/>
      <c r="E3617" s="223"/>
      <c r="F3617" s="223"/>
      <c r="G3617" s="223"/>
      <c r="H3617" s="223"/>
      <c r="I3617" s="223"/>
      <c r="J3617" s="225"/>
      <c r="K3617" s="223"/>
      <c r="L3617" s="223"/>
      <c r="M3617" s="223"/>
      <c r="N3617" s="223"/>
      <c r="O3617" s="231"/>
      <c r="P3617" s="231"/>
      <c r="Q3617" s="231"/>
      <c r="R3617" s="231"/>
      <c r="S3617" s="223"/>
      <c r="T3617" s="231"/>
      <c r="U3617" s="231"/>
      <c r="V3617" s="231"/>
      <c r="W3617" s="251" t="str">
        <f t="shared" si="56"/>
        <v/>
      </c>
    </row>
    <row r="3618" spans="1:23" ht="15" customHeight="1">
      <c r="A3618" s="223"/>
      <c r="B3618" s="223"/>
      <c r="C3618" s="224"/>
      <c r="D3618" s="223"/>
      <c r="E3618" s="223"/>
      <c r="F3618" s="223"/>
      <c r="G3618" s="223"/>
      <c r="H3618" s="223"/>
      <c r="I3618" s="223"/>
      <c r="J3618" s="225"/>
      <c r="K3618" s="223"/>
      <c r="L3618" s="223"/>
      <c r="M3618" s="223"/>
      <c r="N3618" s="223"/>
      <c r="O3618" s="231"/>
      <c r="P3618" s="231"/>
      <c r="Q3618" s="231"/>
      <c r="R3618" s="231"/>
      <c r="S3618" s="223"/>
      <c r="T3618" s="231"/>
      <c r="U3618" s="231"/>
      <c r="V3618" s="231"/>
      <c r="W3618" s="251" t="str">
        <f t="shared" si="56"/>
        <v/>
      </c>
    </row>
    <row r="3619" spans="1:23" ht="15" customHeight="1">
      <c r="A3619" s="223"/>
      <c r="B3619" s="223"/>
      <c r="C3619" s="224"/>
      <c r="D3619" s="223"/>
      <c r="E3619" s="223"/>
      <c r="F3619" s="223"/>
      <c r="G3619" s="223"/>
      <c r="H3619" s="223"/>
      <c r="I3619" s="223"/>
      <c r="J3619" s="225"/>
      <c r="K3619" s="223"/>
      <c r="L3619" s="223"/>
      <c r="M3619" s="223"/>
      <c r="N3619" s="223"/>
      <c r="O3619" s="231"/>
      <c r="P3619" s="231"/>
      <c r="Q3619" s="231"/>
      <c r="R3619" s="231"/>
      <c r="S3619" s="223"/>
      <c r="T3619" s="231"/>
      <c r="U3619" s="231"/>
      <c r="V3619" s="231"/>
      <c r="W3619" s="251" t="str">
        <f t="shared" si="56"/>
        <v/>
      </c>
    </row>
    <row r="3620" spans="1:23" ht="15" customHeight="1">
      <c r="A3620" s="223"/>
      <c r="B3620" s="223"/>
      <c r="C3620" s="224"/>
      <c r="D3620" s="223"/>
      <c r="E3620" s="223"/>
      <c r="F3620" s="223"/>
      <c r="G3620" s="223"/>
      <c r="H3620" s="223"/>
      <c r="I3620" s="223"/>
      <c r="J3620" s="225"/>
      <c r="K3620" s="223"/>
      <c r="L3620" s="223"/>
      <c r="M3620" s="223"/>
      <c r="N3620" s="223"/>
      <c r="O3620" s="231"/>
      <c r="P3620" s="231"/>
      <c r="Q3620" s="231"/>
      <c r="R3620" s="231"/>
      <c r="S3620" s="223"/>
      <c r="T3620" s="231"/>
      <c r="U3620" s="231"/>
      <c r="V3620" s="231"/>
      <c r="W3620" s="251" t="str">
        <f t="shared" si="56"/>
        <v/>
      </c>
    </row>
    <row r="3621" spans="1:23" ht="15" customHeight="1">
      <c r="A3621" s="223"/>
      <c r="B3621" s="223"/>
      <c r="C3621" s="224"/>
      <c r="D3621" s="223"/>
      <c r="E3621" s="223"/>
      <c r="F3621" s="223"/>
      <c r="G3621" s="223"/>
      <c r="H3621" s="223"/>
      <c r="I3621" s="223"/>
      <c r="J3621" s="225"/>
      <c r="K3621" s="223"/>
      <c r="L3621" s="223"/>
      <c r="M3621" s="223"/>
      <c r="N3621" s="223"/>
      <c r="O3621" s="231"/>
      <c r="P3621" s="231"/>
      <c r="Q3621" s="231"/>
      <c r="R3621" s="231"/>
      <c r="S3621" s="223"/>
      <c r="T3621" s="231"/>
      <c r="U3621" s="231"/>
      <c r="V3621" s="231"/>
      <c r="W3621" s="251" t="str">
        <f t="shared" si="56"/>
        <v/>
      </c>
    </row>
    <row r="3622" spans="1:23" ht="15" customHeight="1">
      <c r="A3622" s="223"/>
      <c r="B3622" s="223"/>
      <c r="C3622" s="224"/>
      <c r="D3622" s="223"/>
      <c r="E3622" s="223"/>
      <c r="F3622" s="223"/>
      <c r="G3622" s="223"/>
      <c r="H3622" s="223"/>
      <c r="I3622" s="223"/>
      <c r="J3622" s="225"/>
      <c r="K3622" s="223"/>
      <c r="L3622" s="223"/>
      <c r="M3622" s="223"/>
      <c r="N3622" s="223"/>
      <c r="O3622" s="231"/>
      <c r="P3622" s="231"/>
      <c r="Q3622" s="231"/>
      <c r="R3622" s="231"/>
      <c r="S3622" s="223"/>
      <c r="T3622" s="231"/>
      <c r="U3622" s="231"/>
      <c r="V3622" s="231"/>
      <c r="W3622" s="251" t="str">
        <f t="shared" si="56"/>
        <v/>
      </c>
    </row>
    <row r="3623" spans="1:23" ht="15" customHeight="1">
      <c r="A3623" s="223"/>
      <c r="B3623" s="223"/>
      <c r="C3623" s="224"/>
      <c r="D3623" s="223"/>
      <c r="E3623" s="223"/>
      <c r="F3623" s="223"/>
      <c r="G3623" s="223"/>
      <c r="H3623" s="223"/>
      <c r="I3623" s="223"/>
      <c r="J3623" s="225"/>
      <c r="K3623" s="223"/>
      <c r="L3623" s="223"/>
      <c r="M3623" s="223"/>
      <c r="N3623" s="223"/>
      <c r="O3623" s="231"/>
      <c r="P3623" s="231"/>
      <c r="Q3623" s="231"/>
      <c r="R3623" s="231"/>
      <c r="S3623" s="223"/>
      <c r="T3623" s="231"/>
      <c r="U3623" s="231"/>
      <c r="V3623" s="231"/>
      <c r="W3623" s="251" t="str">
        <f t="shared" si="56"/>
        <v/>
      </c>
    </row>
    <row r="3624" spans="1:23" ht="15" customHeight="1">
      <c r="A3624" s="223"/>
      <c r="B3624" s="223"/>
      <c r="C3624" s="224"/>
      <c r="D3624" s="223"/>
      <c r="E3624" s="223"/>
      <c r="F3624" s="223"/>
      <c r="G3624" s="223"/>
      <c r="H3624" s="223"/>
      <c r="I3624" s="223"/>
      <c r="J3624" s="225"/>
      <c r="K3624" s="223"/>
      <c r="L3624" s="223"/>
      <c r="M3624" s="223"/>
      <c r="N3624" s="223"/>
      <c r="O3624" s="231"/>
      <c r="P3624" s="231"/>
      <c r="Q3624" s="231"/>
      <c r="R3624" s="231"/>
      <c r="S3624" s="223"/>
      <c r="T3624" s="231"/>
      <c r="U3624" s="231"/>
      <c r="V3624" s="231"/>
      <c r="W3624" s="251" t="str">
        <f t="shared" si="56"/>
        <v/>
      </c>
    </row>
    <row r="3625" spans="1:23" ht="15" customHeight="1">
      <c r="A3625" s="223"/>
      <c r="B3625" s="223"/>
      <c r="C3625" s="224"/>
      <c r="D3625" s="223"/>
      <c r="E3625" s="223"/>
      <c r="F3625" s="223"/>
      <c r="G3625" s="223"/>
      <c r="H3625" s="223"/>
      <c r="I3625" s="223"/>
      <c r="J3625" s="225"/>
      <c r="K3625" s="223"/>
      <c r="L3625" s="223"/>
      <c r="M3625" s="223"/>
      <c r="N3625" s="223"/>
      <c r="O3625" s="231"/>
      <c r="P3625" s="231"/>
      <c r="Q3625" s="231"/>
      <c r="R3625" s="231"/>
      <c r="S3625" s="223"/>
      <c r="T3625" s="231"/>
      <c r="U3625" s="231"/>
      <c r="V3625" s="231"/>
      <c r="W3625" s="251" t="str">
        <f t="shared" si="56"/>
        <v/>
      </c>
    </row>
    <row r="3626" spans="1:23" ht="15" customHeight="1">
      <c r="A3626" s="223"/>
      <c r="B3626" s="223"/>
      <c r="C3626" s="224"/>
      <c r="D3626" s="223"/>
      <c r="E3626" s="223"/>
      <c r="F3626" s="223"/>
      <c r="G3626" s="223"/>
      <c r="H3626" s="223"/>
      <c r="I3626" s="223"/>
      <c r="J3626" s="225"/>
      <c r="K3626" s="223"/>
      <c r="L3626" s="223"/>
      <c r="M3626" s="223"/>
      <c r="N3626" s="223"/>
      <c r="O3626" s="231"/>
      <c r="P3626" s="231"/>
      <c r="Q3626" s="231"/>
      <c r="R3626" s="231"/>
      <c r="S3626" s="223"/>
      <c r="T3626" s="231"/>
      <c r="U3626" s="231"/>
      <c r="V3626" s="231"/>
      <c r="W3626" s="251" t="str">
        <f t="shared" si="56"/>
        <v/>
      </c>
    </row>
    <row r="3627" spans="1:23" ht="15" customHeight="1">
      <c r="A3627" s="223"/>
      <c r="B3627" s="223"/>
      <c r="C3627" s="224"/>
      <c r="D3627" s="223"/>
      <c r="E3627" s="223"/>
      <c r="F3627" s="223"/>
      <c r="G3627" s="223"/>
      <c r="H3627" s="223"/>
      <c r="I3627" s="223"/>
      <c r="J3627" s="225"/>
      <c r="K3627" s="223"/>
      <c r="L3627" s="223"/>
      <c r="M3627" s="223"/>
      <c r="N3627" s="223"/>
      <c r="O3627" s="231"/>
      <c r="P3627" s="231"/>
      <c r="Q3627" s="231"/>
      <c r="R3627" s="231"/>
      <c r="S3627" s="223"/>
      <c r="T3627" s="231"/>
      <c r="U3627" s="231"/>
      <c r="V3627" s="231"/>
      <c r="W3627" s="251" t="str">
        <f t="shared" si="56"/>
        <v/>
      </c>
    </row>
    <row r="3628" spans="1:23" ht="15" customHeight="1">
      <c r="A3628" s="223"/>
      <c r="B3628" s="223"/>
      <c r="C3628" s="224"/>
      <c r="D3628" s="223"/>
      <c r="E3628" s="223"/>
      <c r="F3628" s="223"/>
      <c r="G3628" s="223"/>
      <c r="H3628" s="223"/>
      <c r="I3628" s="223"/>
      <c r="J3628" s="225"/>
      <c r="K3628" s="223"/>
      <c r="L3628" s="223"/>
      <c r="M3628" s="223"/>
      <c r="N3628" s="223"/>
      <c r="O3628" s="231"/>
      <c r="P3628" s="231"/>
      <c r="Q3628" s="231"/>
      <c r="R3628" s="231"/>
      <c r="S3628" s="223"/>
      <c r="T3628" s="231"/>
      <c r="U3628" s="231"/>
      <c r="V3628" s="231"/>
      <c r="W3628" s="251" t="str">
        <f t="shared" si="56"/>
        <v/>
      </c>
    </row>
    <row r="3629" spans="1:23" ht="15" customHeight="1">
      <c r="A3629" s="223"/>
      <c r="B3629" s="223"/>
      <c r="C3629" s="224"/>
      <c r="D3629" s="223"/>
      <c r="E3629" s="223"/>
      <c r="F3629" s="223"/>
      <c r="G3629" s="223"/>
      <c r="H3629" s="223"/>
      <c r="I3629" s="223"/>
      <c r="J3629" s="225"/>
      <c r="K3629" s="223"/>
      <c r="L3629" s="223"/>
      <c r="M3629" s="223"/>
      <c r="N3629" s="223"/>
      <c r="O3629" s="231"/>
      <c r="P3629" s="231"/>
      <c r="Q3629" s="231"/>
      <c r="R3629" s="231"/>
      <c r="S3629" s="223"/>
      <c r="T3629" s="231"/>
      <c r="U3629" s="231"/>
      <c r="V3629" s="231"/>
      <c r="W3629" s="251" t="str">
        <f t="shared" si="56"/>
        <v/>
      </c>
    </row>
    <row r="3630" spans="1:23" ht="15" customHeight="1">
      <c r="A3630" s="223"/>
      <c r="B3630" s="223"/>
      <c r="C3630" s="224"/>
      <c r="D3630" s="223"/>
      <c r="E3630" s="223"/>
      <c r="F3630" s="223"/>
      <c r="G3630" s="223"/>
      <c r="H3630" s="223"/>
      <c r="I3630" s="223"/>
      <c r="J3630" s="225"/>
      <c r="K3630" s="223"/>
      <c r="L3630" s="223"/>
      <c r="M3630" s="223"/>
      <c r="N3630" s="223"/>
      <c r="O3630" s="231"/>
      <c r="P3630" s="231"/>
      <c r="Q3630" s="231"/>
      <c r="R3630" s="231"/>
      <c r="S3630" s="223"/>
      <c r="T3630" s="231"/>
      <c r="U3630" s="231"/>
      <c r="V3630" s="231"/>
      <c r="W3630" s="251" t="str">
        <f t="shared" si="56"/>
        <v/>
      </c>
    </row>
    <row r="3631" spans="1:23" ht="15" customHeight="1">
      <c r="A3631" s="223"/>
      <c r="B3631" s="223"/>
      <c r="C3631" s="224"/>
      <c r="D3631" s="223"/>
      <c r="E3631" s="223"/>
      <c r="F3631" s="223"/>
      <c r="G3631" s="223"/>
      <c r="H3631" s="223"/>
      <c r="I3631" s="223"/>
      <c r="J3631" s="225"/>
      <c r="K3631" s="223"/>
      <c r="L3631" s="223"/>
      <c r="M3631" s="223"/>
      <c r="N3631" s="223"/>
      <c r="O3631" s="231"/>
      <c r="P3631" s="231"/>
      <c r="Q3631" s="231"/>
      <c r="R3631" s="231"/>
      <c r="S3631" s="223"/>
      <c r="T3631" s="231"/>
      <c r="U3631" s="231"/>
      <c r="V3631" s="231"/>
      <c r="W3631" s="251" t="str">
        <f t="shared" si="56"/>
        <v/>
      </c>
    </row>
    <row r="3632" spans="1:23" ht="15" customHeight="1">
      <c r="A3632" s="223"/>
      <c r="B3632" s="223"/>
      <c r="C3632" s="224"/>
      <c r="D3632" s="223"/>
      <c r="E3632" s="223"/>
      <c r="F3632" s="223"/>
      <c r="G3632" s="223"/>
      <c r="H3632" s="223"/>
      <c r="I3632" s="223"/>
      <c r="J3632" s="225"/>
      <c r="K3632" s="223"/>
      <c r="L3632" s="223"/>
      <c r="M3632" s="223"/>
      <c r="N3632" s="223"/>
      <c r="O3632" s="231"/>
      <c r="P3632" s="231"/>
      <c r="Q3632" s="231"/>
      <c r="R3632" s="231"/>
      <c r="S3632" s="223"/>
      <c r="T3632" s="231"/>
      <c r="U3632" s="231"/>
      <c r="V3632" s="231"/>
      <c r="W3632" s="251" t="str">
        <f t="shared" si="56"/>
        <v/>
      </c>
    </row>
    <row r="3633" spans="1:23" ht="15" customHeight="1">
      <c r="A3633" s="223"/>
      <c r="B3633" s="223"/>
      <c r="C3633" s="224"/>
      <c r="D3633" s="223"/>
      <c r="E3633" s="223"/>
      <c r="F3633" s="223"/>
      <c r="G3633" s="223"/>
      <c r="H3633" s="223"/>
      <c r="I3633" s="223"/>
      <c r="J3633" s="225"/>
      <c r="K3633" s="223"/>
      <c r="L3633" s="223"/>
      <c r="M3633" s="223"/>
      <c r="N3633" s="223"/>
      <c r="O3633" s="231"/>
      <c r="P3633" s="231"/>
      <c r="Q3633" s="231"/>
      <c r="R3633" s="231"/>
      <c r="S3633" s="223"/>
      <c r="T3633" s="231"/>
      <c r="U3633" s="231"/>
      <c r="V3633" s="231"/>
      <c r="W3633" s="251" t="str">
        <f t="shared" si="56"/>
        <v/>
      </c>
    </row>
    <row r="3634" spans="1:23" ht="15" customHeight="1">
      <c r="A3634" s="223"/>
      <c r="B3634" s="223"/>
      <c r="C3634" s="224"/>
      <c r="D3634" s="223"/>
      <c r="E3634" s="223"/>
      <c r="F3634" s="223"/>
      <c r="G3634" s="223"/>
      <c r="H3634" s="223"/>
      <c r="I3634" s="223"/>
      <c r="J3634" s="225"/>
      <c r="K3634" s="223"/>
      <c r="L3634" s="223"/>
      <c r="M3634" s="223"/>
      <c r="N3634" s="223"/>
      <c r="O3634" s="231"/>
      <c r="P3634" s="231"/>
      <c r="Q3634" s="231"/>
      <c r="R3634" s="231"/>
      <c r="S3634" s="223"/>
      <c r="T3634" s="231"/>
      <c r="U3634" s="231"/>
      <c r="V3634" s="231"/>
      <c r="W3634" s="251" t="str">
        <f t="shared" si="56"/>
        <v/>
      </c>
    </row>
    <row r="3635" spans="1:23" ht="15" customHeight="1">
      <c r="A3635" s="223"/>
      <c r="B3635" s="223"/>
      <c r="C3635" s="224"/>
      <c r="D3635" s="223"/>
      <c r="E3635" s="223"/>
      <c r="F3635" s="223"/>
      <c r="G3635" s="223"/>
      <c r="H3635" s="223"/>
      <c r="I3635" s="223"/>
      <c r="J3635" s="225"/>
      <c r="K3635" s="223"/>
      <c r="L3635" s="223"/>
      <c r="M3635" s="223"/>
      <c r="N3635" s="223"/>
      <c r="O3635" s="231"/>
      <c r="P3635" s="231"/>
      <c r="Q3635" s="231"/>
      <c r="R3635" s="231"/>
      <c r="S3635" s="223"/>
      <c r="T3635" s="231"/>
      <c r="U3635" s="231"/>
      <c r="V3635" s="231"/>
      <c r="W3635" s="251" t="str">
        <f t="shared" si="56"/>
        <v/>
      </c>
    </row>
    <row r="3636" spans="1:23" ht="15" customHeight="1">
      <c r="A3636" s="223"/>
      <c r="B3636" s="223"/>
      <c r="C3636" s="224"/>
      <c r="D3636" s="223"/>
      <c r="E3636" s="223"/>
      <c r="F3636" s="223"/>
      <c r="G3636" s="223"/>
      <c r="H3636" s="223"/>
      <c r="I3636" s="223"/>
      <c r="J3636" s="225"/>
      <c r="K3636" s="223"/>
      <c r="L3636" s="223"/>
      <c r="M3636" s="223"/>
      <c r="N3636" s="223"/>
      <c r="O3636" s="231"/>
      <c r="P3636" s="231"/>
      <c r="Q3636" s="231"/>
      <c r="R3636" s="231"/>
      <c r="S3636" s="223"/>
      <c r="T3636" s="231"/>
      <c r="U3636" s="231"/>
      <c r="V3636" s="231"/>
      <c r="W3636" s="251" t="str">
        <f t="shared" si="56"/>
        <v/>
      </c>
    </row>
    <row r="3637" spans="1:23" ht="15" customHeight="1">
      <c r="A3637" s="223"/>
      <c r="B3637" s="223"/>
      <c r="C3637" s="224"/>
      <c r="D3637" s="223"/>
      <c r="E3637" s="223"/>
      <c r="F3637" s="223"/>
      <c r="G3637" s="223"/>
      <c r="H3637" s="223"/>
      <c r="I3637" s="223"/>
      <c r="J3637" s="225"/>
      <c r="K3637" s="223"/>
      <c r="L3637" s="223"/>
      <c r="M3637" s="223"/>
      <c r="N3637" s="223"/>
      <c r="O3637" s="231"/>
      <c r="P3637" s="231"/>
      <c r="Q3637" s="231"/>
      <c r="R3637" s="231"/>
      <c r="S3637" s="223"/>
      <c r="T3637" s="231"/>
      <c r="U3637" s="231"/>
      <c r="V3637" s="231"/>
      <c r="W3637" s="251" t="str">
        <f t="shared" si="56"/>
        <v/>
      </c>
    </row>
    <row r="3638" spans="1:23" ht="15" customHeight="1">
      <c r="A3638" s="223"/>
      <c r="B3638" s="223"/>
      <c r="C3638" s="224"/>
      <c r="D3638" s="223"/>
      <c r="E3638" s="223"/>
      <c r="F3638" s="223"/>
      <c r="G3638" s="223"/>
      <c r="H3638" s="223"/>
      <c r="I3638" s="223"/>
      <c r="J3638" s="225"/>
      <c r="K3638" s="223"/>
      <c r="L3638" s="223"/>
      <c r="M3638" s="223"/>
      <c r="N3638" s="223"/>
      <c r="O3638" s="231"/>
      <c r="P3638" s="231"/>
      <c r="Q3638" s="231"/>
      <c r="R3638" s="231"/>
      <c r="S3638" s="223"/>
      <c r="T3638" s="231"/>
      <c r="U3638" s="231"/>
      <c r="V3638" s="231"/>
      <c r="W3638" s="251" t="str">
        <f t="shared" si="56"/>
        <v/>
      </c>
    </row>
    <row r="3639" spans="1:23" ht="15" customHeight="1">
      <c r="A3639" s="223"/>
      <c r="B3639" s="223"/>
      <c r="C3639" s="224"/>
      <c r="D3639" s="223"/>
      <c r="E3639" s="223"/>
      <c r="F3639" s="223"/>
      <c r="G3639" s="223"/>
      <c r="H3639" s="223"/>
      <c r="I3639" s="223"/>
      <c r="J3639" s="225"/>
      <c r="K3639" s="223"/>
      <c r="L3639" s="223"/>
      <c r="M3639" s="223"/>
      <c r="N3639" s="223"/>
      <c r="O3639" s="231"/>
      <c r="P3639" s="231"/>
      <c r="Q3639" s="231"/>
      <c r="R3639" s="231"/>
      <c r="S3639" s="223"/>
      <c r="T3639" s="231"/>
      <c r="U3639" s="231"/>
      <c r="V3639" s="231"/>
      <c r="W3639" s="251" t="str">
        <f t="shared" si="56"/>
        <v/>
      </c>
    </row>
    <row r="3640" spans="1:23" ht="15" customHeight="1">
      <c r="A3640" s="223"/>
      <c r="B3640" s="223"/>
      <c r="C3640" s="224"/>
      <c r="D3640" s="223"/>
      <c r="E3640" s="223"/>
      <c r="F3640" s="223"/>
      <c r="G3640" s="223"/>
      <c r="H3640" s="223"/>
      <c r="I3640" s="223"/>
      <c r="J3640" s="225"/>
      <c r="K3640" s="223"/>
      <c r="L3640" s="223"/>
      <c r="M3640" s="223"/>
      <c r="N3640" s="223"/>
      <c r="O3640" s="231"/>
      <c r="P3640" s="231"/>
      <c r="Q3640" s="231"/>
      <c r="R3640" s="231"/>
      <c r="S3640" s="223"/>
      <c r="T3640" s="231"/>
      <c r="U3640" s="231"/>
      <c r="V3640" s="231"/>
      <c r="W3640" s="251" t="str">
        <f t="shared" si="56"/>
        <v/>
      </c>
    </row>
    <row r="3641" spans="1:23" ht="15" customHeight="1">
      <c r="A3641" s="223"/>
      <c r="B3641" s="223"/>
      <c r="C3641" s="224"/>
      <c r="D3641" s="223"/>
      <c r="E3641" s="223"/>
      <c r="F3641" s="223"/>
      <c r="G3641" s="223"/>
      <c r="H3641" s="223"/>
      <c r="I3641" s="223"/>
      <c r="J3641" s="225"/>
      <c r="K3641" s="223"/>
      <c r="L3641" s="223"/>
      <c r="M3641" s="223"/>
      <c r="N3641" s="223"/>
      <c r="O3641" s="231"/>
      <c r="P3641" s="231"/>
      <c r="Q3641" s="231"/>
      <c r="R3641" s="231"/>
      <c r="S3641" s="223"/>
      <c r="T3641" s="231"/>
      <c r="U3641" s="231"/>
      <c r="V3641" s="231"/>
      <c r="W3641" s="251" t="str">
        <f t="shared" si="56"/>
        <v/>
      </c>
    </row>
    <row r="3642" spans="1:23" ht="15" customHeight="1">
      <c r="A3642" s="223"/>
      <c r="B3642" s="223"/>
      <c r="C3642" s="224"/>
      <c r="D3642" s="223"/>
      <c r="E3642" s="223"/>
      <c r="F3642" s="223"/>
      <c r="G3642" s="223"/>
      <c r="H3642" s="223"/>
      <c r="I3642" s="223"/>
      <c r="J3642" s="225"/>
      <c r="K3642" s="223"/>
      <c r="L3642" s="223"/>
      <c r="M3642" s="223"/>
      <c r="N3642" s="223"/>
      <c r="O3642" s="231"/>
      <c r="P3642" s="231"/>
      <c r="Q3642" s="231"/>
      <c r="R3642" s="231"/>
      <c r="S3642" s="223"/>
      <c r="T3642" s="231"/>
      <c r="U3642" s="231"/>
      <c r="V3642" s="231"/>
      <c r="W3642" s="251" t="str">
        <f t="shared" si="56"/>
        <v/>
      </c>
    </row>
    <row r="3643" spans="1:23" ht="15" customHeight="1">
      <c r="A3643" s="223"/>
      <c r="B3643" s="223"/>
      <c r="C3643" s="224"/>
      <c r="D3643" s="223"/>
      <c r="E3643" s="223"/>
      <c r="F3643" s="223"/>
      <c r="G3643" s="223"/>
      <c r="H3643" s="223"/>
      <c r="I3643" s="223"/>
      <c r="J3643" s="225"/>
      <c r="K3643" s="223"/>
      <c r="L3643" s="223"/>
      <c r="M3643" s="223"/>
      <c r="N3643" s="223"/>
      <c r="O3643" s="231"/>
      <c r="P3643" s="231"/>
      <c r="Q3643" s="231"/>
      <c r="R3643" s="231"/>
      <c r="S3643" s="223"/>
      <c r="T3643" s="231"/>
      <c r="U3643" s="231"/>
      <c r="V3643" s="231"/>
      <c r="W3643" s="251" t="str">
        <f t="shared" si="56"/>
        <v/>
      </c>
    </row>
    <row r="3644" spans="1:23" ht="15" customHeight="1">
      <c r="A3644" s="223"/>
      <c r="B3644" s="223"/>
      <c r="C3644" s="224"/>
      <c r="D3644" s="223"/>
      <c r="E3644" s="223"/>
      <c r="F3644" s="223"/>
      <c r="G3644" s="223"/>
      <c r="H3644" s="223"/>
      <c r="I3644" s="223"/>
      <c r="J3644" s="225"/>
      <c r="K3644" s="223"/>
      <c r="L3644" s="223"/>
      <c r="M3644" s="223"/>
      <c r="N3644" s="223"/>
      <c r="O3644" s="231"/>
      <c r="P3644" s="231"/>
      <c r="Q3644" s="231"/>
      <c r="R3644" s="231"/>
      <c r="S3644" s="223"/>
      <c r="T3644" s="231"/>
      <c r="U3644" s="231"/>
      <c r="V3644" s="231"/>
      <c r="W3644" s="251" t="str">
        <f t="shared" si="56"/>
        <v/>
      </c>
    </row>
    <row r="3645" spans="1:23" ht="15" customHeight="1">
      <c r="A3645" s="223"/>
      <c r="B3645" s="223"/>
      <c r="C3645" s="224"/>
      <c r="D3645" s="223"/>
      <c r="E3645" s="223"/>
      <c r="F3645" s="223"/>
      <c r="G3645" s="223"/>
      <c r="H3645" s="223"/>
      <c r="I3645" s="223"/>
      <c r="J3645" s="225"/>
      <c r="K3645" s="223"/>
      <c r="L3645" s="223"/>
      <c r="M3645" s="223"/>
      <c r="N3645" s="223"/>
      <c r="O3645" s="231"/>
      <c r="P3645" s="231"/>
      <c r="Q3645" s="231"/>
      <c r="R3645" s="231"/>
      <c r="S3645" s="223"/>
      <c r="T3645" s="231"/>
      <c r="U3645" s="231"/>
      <c r="V3645" s="231"/>
      <c r="W3645" s="251" t="str">
        <f t="shared" si="56"/>
        <v/>
      </c>
    </row>
    <row r="3646" spans="1:23" ht="15" customHeight="1">
      <c r="A3646" s="223"/>
      <c r="B3646" s="223"/>
      <c r="C3646" s="224"/>
      <c r="D3646" s="223"/>
      <c r="E3646" s="223"/>
      <c r="F3646" s="223"/>
      <c r="G3646" s="223"/>
      <c r="H3646" s="223"/>
      <c r="I3646" s="223"/>
      <c r="J3646" s="225"/>
      <c r="K3646" s="223"/>
      <c r="L3646" s="223"/>
      <c r="M3646" s="223"/>
      <c r="N3646" s="223"/>
      <c r="O3646" s="231"/>
      <c r="P3646" s="231"/>
      <c r="Q3646" s="231"/>
      <c r="R3646" s="231"/>
      <c r="S3646" s="223"/>
      <c r="T3646" s="231"/>
      <c r="U3646" s="231"/>
      <c r="V3646" s="231"/>
      <c r="W3646" s="251" t="str">
        <f t="shared" si="56"/>
        <v/>
      </c>
    </row>
    <row r="3647" spans="1:23" ht="15" customHeight="1">
      <c r="A3647" s="223"/>
      <c r="B3647" s="223"/>
      <c r="C3647" s="224"/>
      <c r="D3647" s="223"/>
      <c r="E3647" s="223"/>
      <c r="F3647" s="223"/>
      <c r="G3647" s="223"/>
      <c r="H3647" s="223"/>
      <c r="I3647" s="223"/>
      <c r="J3647" s="225"/>
      <c r="K3647" s="223"/>
      <c r="L3647" s="223"/>
      <c r="M3647" s="223"/>
      <c r="N3647" s="223"/>
      <c r="O3647" s="231"/>
      <c r="P3647" s="231"/>
      <c r="Q3647" s="231"/>
      <c r="R3647" s="231"/>
      <c r="S3647" s="223"/>
      <c r="T3647" s="231"/>
      <c r="U3647" s="231"/>
      <c r="V3647" s="231"/>
      <c r="W3647" s="251" t="str">
        <f t="shared" si="56"/>
        <v/>
      </c>
    </row>
    <row r="3648" spans="1:23" ht="15" customHeight="1">
      <c r="A3648" s="223"/>
      <c r="B3648" s="223"/>
      <c r="C3648" s="224"/>
      <c r="D3648" s="223"/>
      <c r="E3648" s="223"/>
      <c r="F3648" s="223"/>
      <c r="G3648" s="223"/>
      <c r="H3648" s="223"/>
      <c r="I3648" s="223"/>
      <c r="J3648" s="225"/>
      <c r="K3648" s="223"/>
      <c r="L3648" s="223"/>
      <c r="M3648" s="223"/>
      <c r="N3648" s="223"/>
      <c r="O3648" s="231"/>
      <c r="P3648" s="231"/>
      <c r="Q3648" s="231"/>
      <c r="R3648" s="231"/>
      <c r="S3648" s="223"/>
      <c r="T3648" s="231"/>
      <c r="U3648" s="231"/>
      <c r="V3648" s="231"/>
      <c r="W3648" s="251" t="str">
        <f t="shared" si="56"/>
        <v/>
      </c>
    </row>
    <row r="3649" spans="1:23" ht="15" customHeight="1">
      <c r="A3649" s="223"/>
      <c r="B3649" s="223"/>
      <c r="C3649" s="224"/>
      <c r="D3649" s="223"/>
      <c r="E3649" s="223"/>
      <c r="F3649" s="223"/>
      <c r="G3649" s="223"/>
      <c r="H3649" s="223"/>
      <c r="I3649" s="223"/>
      <c r="J3649" s="225"/>
      <c r="K3649" s="223"/>
      <c r="L3649" s="223"/>
      <c r="M3649" s="223"/>
      <c r="N3649" s="223"/>
      <c r="O3649" s="231"/>
      <c r="P3649" s="231"/>
      <c r="Q3649" s="231"/>
      <c r="R3649" s="231"/>
      <c r="S3649" s="223"/>
      <c r="T3649" s="231"/>
      <c r="U3649" s="231"/>
      <c r="V3649" s="231"/>
      <c r="W3649" s="251" t="str">
        <f t="shared" si="56"/>
        <v/>
      </c>
    </row>
    <row r="3650" spans="1:23" ht="15" customHeight="1">
      <c r="A3650" s="223"/>
      <c r="B3650" s="223"/>
      <c r="C3650" s="224"/>
      <c r="D3650" s="223"/>
      <c r="E3650" s="223"/>
      <c r="F3650" s="223"/>
      <c r="G3650" s="223"/>
      <c r="H3650" s="223"/>
      <c r="I3650" s="223"/>
      <c r="J3650" s="225"/>
      <c r="K3650" s="223"/>
      <c r="L3650" s="223"/>
      <c r="M3650" s="223"/>
      <c r="N3650" s="223"/>
      <c r="O3650" s="231"/>
      <c r="P3650" s="231"/>
      <c r="Q3650" s="231"/>
      <c r="R3650" s="231"/>
      <c r="S3650" s="223"/>
      <c r="T3650" s="231"/>
      <c r="U3650" s="231"/>
      <c r="V3650" s="231"/>
      <c r="W3650" s="251" t="str">
        <f t="shared" si="56"/>
        <v/>
      </c>
    </row>
    <row r="3651" spans="1:23" ht="15" customHeight="1">
      <c r="A3651" s="223"/>
      <c r="B3651" s="223"/>
      <c r="C3651" s="224"/>
      <c r="D3651" s="223"/>
      <c r="E3651" s="223"/>
      <c r="F3651" s="223"/>
      <c r="G3651" s="223"/>
      <c r="H3651" s="223"/>
      <c r="I3651" s="223"/>
      <c r="J3651" s="225"/>
      <c r="K3651" s="223"/>
      <c r="L3651" s="223"/>
      <c r="M3651" s="223"/>
      <c r="N3651" s="223"/>
      <c r="O3651" s="231"/>
      <c r="P3651" s="231"/>
      <c r="Q3651" s="231"/>
      <c r="R3651" s="231"/>
      <c r="S3651" s="223"/>
      <c r="T3651" s="231"/>
      <c r="U3651" s="231"/>
      <c r="V3651" s="231"/>
      <c r="W3651" s="251" t="str">
        <f t="shared" si="56"/>
        <v/>
      </c>
    </row>
    <row r="3652" spans="1:23" ht="15" customHeight="1">
      <c r="A3652" s="223"/>
      <c r="B3652" s="223"/>
      <c r="C3652" s="224"/>
      <c r="D3652" s="223"/>
      <c r="E3652" s="223"/>
      <c r="F3652" s="223"/>
      <c r="G3652" s="223"/>
      <c r="H3652" s="223"/>
      <c r="I3652" s="223"/>
      <c r="J3652" s="225"/>
      <c r="K3652" s="223"/>
      <c r="L3652" s="223"/>
      <c r="M3652" s="223"/>
      <c r="N3652" s="223"/>
      <c r="O3652" s="231"/>
      <c r="P3652" s="231"/>
      <c r="Q3652" s="231"/>
      <c r="R3652" s="231"/>
      <c r="S3652" s="223"/>
      <c r="T3652" s="231"/>
      <c r="U3652" s="231"/>
      <c r="V3652" s="231"/>
      <c r="W3652" s="251" t="str">
        <f t="shared" ref="W3652:W3715" si="57">IF($O3652="YES",$O$2&amp;", ","")&amp;IF($P3652="YES",$P$2&amp;", ","")&amp;IF($Q3652="YES",$Q$2&amp;", ","")&amp;IF($R3652="YES",$R$2&amp;", ","")</f>
        <v/>
      </c>
    </row>
    <row r="3653" spans="1:23" ht="15" customHeight="1">
      <c r="A3653" s="223"/>
      <c r="B3653" s="223"/>
      <c r="C3653" s="224"/>
      <c r="D3653" s="223"/>
      <c r="E3653" s="223"/>
      <c r="F3653" s="223"/>
      <c r="G3653" s="223"/>
      <c r="H3653" s="223"/>
      <c r="I3653" s="223"/>
      <c r="J3653" s="225"/>
      <c r="K3653" s="223"/>
      <c r="L3653" s="223"/>
      <c r="M3653" s="223"/>
      <c r="N3653" s="223"/>
      <c r="O3653" s="231"/>
      <c r="P3653" s="231"/>
      <c r="Q3653" s="231"/>
      <c r="R3653" s="231"/>
      <c r="S3653" s="223"/>
      <c r="T3653" s="231"/>
      <c r="U3653" s="231"/>
      <c r="V3653" s="231"/>
      <c r="W3653" s="251" t="str">
        <f t="shared" si="57"/>
        <v/>
      </c>
    </row>
    <row r="3654" spans="1:23" ht="15" customHeight="1">
      <c r="A3654" s="223"/>
      <c r="B3654" s="223"/>
      <c r="C3654" s="224"/>
      <c r="D3654" s="223"/>
      <c r="E3654" s="223"/>
      <c r="F3654" s="223"/>
      <c r="G3654" s="223"/>
      <c r="H3654" s="223"/>
      <c r="I3654" s="223"/>
      <c r="J3654" s="225"/>
      <c r="K3654" s="223"/>
      <c r="L3654" s="223"/>
      <c r="M3654" s="223"/>
      <c r="N3654" s="223"/>
      <c r="O3654" s="231"/>
      <c r="P3654" s="231"/>
      <c r="Q3654" s="231"/>
      <c r="R3654" s="231"/>
      <c r="S3654" s="223"/>
      <c r="T3654" s="231"/>
      <c r="U3654" s="231"/>
      <c r="V3654" s="231"/>
      <c r="W3654" s="251" t="str">
        <f t="shared" si="57"/>
        <v/>
      </c>
    </row>
    <row r="3655" spans="1:23" ht="15" customHeight="1">
      <c r="A3655" s="223"/>
      <c r="B3655" s="223"/>
      <c r="C3655" s="224"/>
      <c r="D3655" s="223"/>
      <c r="E3655" s="223"/>
      <c r="F3655" s="223"/>
      <c r="G3655" s="223"/>
      <c r="H3655" s="223"/>
      <c r="I3655" s="223"/>
      <c r="J3655" s="225"/>
      <c r="K3655" s="223"/>
      <c r="L3655" s="223"/>
      <c r="M3655" s="223"/>
      <c r="N3655" s="223"/>
      <c r="O3655" s="231"/>
      <c r="P3655" s="231"/>
      <c r="Q3655" s="231"/>
      <c r="R3655" s="231"/>
      <c r="S3655" s="223"/>
      <c r="T3655" s="231"/>
      <c r="U3655" s="231"/>
      <c r="V3655" s="231"/>
      <c r="W3655" s="251" t="str">
        <f t="shared" si="57"/>
        <v/>
      </c>
    </row>
    <row r="3656" spans="1:23" ht="15" customHeight="1">
      <c r="A3656" s="223"/>
      <c r="B3656" s="223"/>
      <c r="C3656" s="224"/>
      <c r="D3656" s="223"/>
      <c r="E3656" s="223"/>
      <c r="F3656" s="223"/>
      <c r="G3656" s="223"/>
      <c r="H3656" s="223"/>
      <c r="I3656" s="223"/>
      <c r="J3656" s="225"/>
      <c r="K3656" s="223"/>
      <c r="L3656" s="223"/>
      <c r="M3656" s="223"/>
      <c r="N3656" s="223"/>
      <c r="O3656" s="231"/>
      <c r="P3656" s="231"/>
      <c r="Q3656" s="231"/>
      <c r="R3656" s="231"/>
      <c r="S3656" s="223"/>
      <c r="T3656" s="231"/>
      <c r="U3656" s="231"/>
      <c r="V3656" s="231"/>
      <c r="W3656" s="251" t="str">
        <f t="shared" si="57"/>
        <v/>
      </c>
    </row>
    <row r="3657" spans="1:23" ht="15" customHeight="1">
      <c r="A3657" s="223"/>
      <c r="B3657" s="223"/>
      <c r="C3657" s="224"/>
      <c r="D3657" s="223"/>
      <c r="E3657" s="223"/>
      <c r="F3657" s="223"/>
      <c r="G3657" s="223"/>
      <c r="H3657" s="223"/>
      <c r="I3657" s="223"/>
      <c r="J3657" s="225"/>
      <c r="K3657" s="223"/>
      <c r="L3657" s="223"/>
      <c r="M3657" s="223"/>
      <c r="N3657" s="223"/>
      <c r="O3657" s="231"/>
      <c r="P3657" s="231"/>
      <c r="Q3657" s="231"/>
      <c r="R3657" s="231"/>
      <c r="S3657" s="223"/>
      <c r="T3657" s="231"/>
      <c r="U3657" s="231"/>
      <c r="V3657" s="231"/>
      <c r="W3657" s="251" t="str">
        <f t="shared" si="57"/>
        <v/>
      </c>
    </row>
    <row r="3658" spans="1:23" ht="15" customHeight="1">
      <c r="A3658" s="223"/>
      <c r="B3658" s="223"/>
      <c r="C3658" s="224"/>
      <c r="D3658" s="223"/>
      <c r="E3658" s="223"/>
      <c r="F3658" s="223"/>
      <c r="G3658" s="223"/>
      <c r="H3658" s="223"/>
      <c r="I3658" s="223"/>
      <c r="J3658" s="225"/>
      <c r="K3658" s="223"/>
      <c r="L3658" s="223"/>
      <c r="M3658" s="223"/>
      <c r="N3658" s="223"/>
      <c r="O3658" s="231"/>
      <c r="P3658" s="231"/>
      <c r="Q3658" s="231"/>
      <c r="R3658" s="231"/>
      <c r="S3658" s="223"/>
      <c r="T3658" s="231"/>
      <c r="U3658" s="231"/>
      <c r="V3658" s="231"/>
      <c r="W3658" s="251" t="str">
        <f t="shared" si="57"/>
        <v/>
      </c>
    </row>
    <row r="3659" spans="1:23" ht="15" customHeight="1">
      <c r="A3659" s="223"/>
      <c r="B3659" s="223"/>
      <c r="C3659" s="224"/>
      <c r="D3659" s="223"/>
      <c r="E3659" s="223"/>
      <c r="F3659" s="223"/>
      <c r="G3659" s="223"/>
      <c r="H3659" s="223"/>
      <c r="I3659" s="223"/>
      <c r="J3659" s="225"/>
      <c r="K3659" s="223"/>
      <c r="L3659" s="223"/>
      <c r="M3659" s="223"/>
      <c r="N3659" s="223"/>
      <c r="O3659" s="231"/>
      <c r="P3659" s="231"/>
      <c r="Q3659" s="231"/>
      <c r="R3659" s="231"/>
      <c r="S3659" s="223"/>
      <c r="T3659" s="231"/>
      <c r="U3659" s="231"/>
      <c r="V3659" s="231"/>
      <c r="W3659" s="251" t="str">
        <f t="shared" si="57"/>
        <v/>
      </c>
    </row>
    <row r="3660" spans="1:23" ht="15" customHeight="1">
      <c r="A3660" s="223"/>
      <c r="B3660" s="223"/>
      <c r="C3660" s="224"/>
      <c r="D3660" s="223"/>
      <c r="E3660" s="223"/>
      <c r="F3660" s="223"/>
      <c r="G3660" s="223"/>
      <c r="H3660" s="223"/>
      <c r="I3660" s="223"/>
      <c r="J3660" s="225"/>
      <c r="K3660" s="223"/>
      <c r="L3660" s="223"/>
      <c r="M3660" s="223"/>
      <c r="N3660" s="223"/>
      <c r="O3660" s="231"/>
      <c r="P3660" s="231"/>
      <c r="Q3660" s="231"/>
      <c r="R3660" s="231"/>
      <c r="S3660" s="223"/>
      <c r="T3660" s="231"/>
      <c r="U3660" s="231"/>
      <c r="V3660" s="231"/>
      <c r="W3660" s="251" t="str">
        <f t="shared" si="57"/>
        <v/>
      </c>
    </row>
    <row r="3661" spans="1:23" ht="15" customHeight="1">
      <c r="A3661" s="223"/>
      <c r="B3661" s="223"/>
      <c r="C3661" s="224"/>
      <c r="D3661" s="223"/>
      <c r="E3661" s="223"/>
      <c r="F3661" s="223"/>
      <c r="G3661" s="223"/>
      <c r="H3661" s="223"/>
      <c r="I3661" s="223"/>
      <c r="J3661" s="225"/>
      <c r="K3661" s="223"/>
      <c r="L3661" s="223"/>
      <c r="M3661" s="223"/>
      <c r="N3661" s="223"/>
      <c r="O3661" s="231"/>
      <c r="P3661" s="231"/>
      <c r="Q3661" s="231"/>
      <c r="R3661" s="231"/>
      <c r="S3661" s="223"/>
      <c r="T3661" s="231"/>
      <c r="U3661" s="231"/>
      <c r="V3661" s="231"/>
      <c r="W3661" s="251" t="str">
        <f t="shared" si="57"/>
        <v/>
      </c>
    </row>
    <row r="3662" spans="1:23" ht="15" customHeight="1">
      <c r="A3662" s="223"/>
      <c r="B3662" s="223"/>
      <c r="C3662" s="224"/>
      <c r="D3662" s="223"/>
      <c r="E3662" s="223"/>
      <c r="F3662" s="223"/>
      <c r="G3662" s="223"/>
      <c r="H3662" s="223"/>
      <c r="I3662" s="223"/>
      <c r="J3662" s="225"/>
      <c r="K3662" s="223"/>
      <c r="L3662" s="223"/>
      <c r="M3662" s="223"/>
      <c r="N3662" s="223"/>
      <c r="O3662" s="231"/>
      <c r="P3662" s="231"/>
      <c r="Q3662" s="231"/>
      <c r="R3662" s="231"/>
      <c r="S3662" s="223"/>
      <c r="T3662" s="231"/>
      <c r="U3662" s="231"/>
      <c r="V3662" s="231"/>
      <c r="W3662" s="251" t="str">
        <f t="shared" si="57"/>
        <v/>
      </c>
    </row>
    <row r="3663" spans="1:23" ht="15" customHeight="1">
      <c r="A3663" s="223"/>
      <c r="B3663" s="223"/>
      <c r="C3663" s="224"/>
      <c r="D3663" s="223"/>
      <c r="E3663" s="223"/>
      <c r="F3663" s="223"/>
      <c r="G3663" s="223"/>
      <c r="H3663" s="223"/>
      <c r="I3663" s="223"/>
      <c r="J3663" s="225"/>
      <c r="K3663" s="223"/>
      <c r="L3663" s="223"/>
      <c r="M3663" s="223"/>
      <c r="N3663" s="223"/>
      <c r="O3663" s="231"/>
      <c r="P3663" s="231"/>
      <c r="Q3663" s="231"/>
      <c r="R3663" s="231"/>
      <c r="S3663" s="223"/>
      <c r="T3663" s="231"/>
      <c r="U3663" s="231"/>
      <c r="V3663" s="231"/>
      <c r="W3663" s="251" t="str">
        <f t="shared" si="57"/>
        <v/>
      </c>
    </row>
    <row r="3664" spans="1:23" ht="15" customHeight="1">
      <c r="A3664" s="223"/>
      <c r="B3664" s="223"/>
      <c r="C3664" s="224"/>
      <c r="D3664" s="223"/>
      <c r="E3664" s="223"/>
      <c r="F3664" s="223"/>
      <c r="G3664" s="223"/>
      <c r="H3664" s="223"/>
      <c r="I3664" s="223"/>
      <c r="J3664" s="225"/>
      <c r="K3664" s="223"/>
      <c r="L3664" s="223"/>
      <c r="M3664" s="223"/>
      <c r="N3664" s="223"/>
      <c r="O3664" s="231"/>
      <c r="P3664" s="231"/>
      <c r="Q3664" s="231"/>
      <c r="R3664" s="231"/>
      <c r="S3664" s="223"/>
      <c r="T3664" s="231"/>
      <c r="U3664" s="231"/>
      <c r="V3664" s="231"/>
      <c r="W3664" s="251" t="str">
        <f t="shared" si="57"/>
        <v/>
      </c>
    </row>
    <row r="3665" spans="1:23" ht="15" customHeight="1">
      <c r="A3665" s="223"/>
      <c r="B3665" s="223"/>
      <c r="C3665" s="224"/>
      <c r="D3665" s="223"/>
      <c r="E3665" s="223"/>
      <c r="F3665" s="223"/>
      <c r="G3665" s="223"/>
      <c r="H3665" s="223"/>
      <c r="I3665" s="223"/>
      <c r="J3665" s="225"/>
      <c r="K3665" s="223"/>
      <c r="L3665" s="223"/>
      <c r="M3665" s="223"/>
      <c r="N3665" s="223"/>
      <c r="O3665" s="231"/>
      <c r="P3665" s="231"/>
      <c r="Q3665" s="231"/>
      <c r="R3665" s="231"/>
      <c r="S3665" s="223"/>
      <c r="T3665" s="231"/>
      <c r="U3665" s="231"/>
      <c r="V3665" s="231"/>
      <c r="W3665" s="251" t="str">
        <f t="shared" si="57"/>
        <v/>
      </c>
    </row>
    <row r="3666" spans="1:23" ht="15" customHeight="1">
      <c r="A3666" s="223"/>
      <c r="B3666" s="223"/>
      <c r="C3666" s="224"/>
      <c r="D3666" s="223"/>
      <c r="E3666" s="223"/>
      <c r="F3666" s="223"/>
      <c r="G3666" s="223"/>
      <c r="H3666" s="223"/>
      <c r="I3666" s="223"/>
      <c r="J3666" s="225"/>
      <c r="K3666" s="223"/>
      <c r="L3666" s="223"/>
      <c r="M3666" s="223"/>
      <c r="N3666" s="223"/>
      <c r="O3666" s="231"/>
      <c r="P3666" s="231"/>
      <c r="Q3666" s="231"/>
      <c r="R3666" s="231"/>
      <c r="S3666" s="223"/>
      <c r="T3666" s="231"/>
      <c r="U3666" s="231"/>
      <c r="V3666" s="231"/>
      <c r="W3666" s="251" t="str">
        <f t="shared" si="57"/>
        <v/>
      </c>
    </row>
    <row r="3667" spans="1:23" ht="15" customHeight="1">
      <c r="A3667" s="223"/>
      <c r="B3667" s="223"/>
      <c r="C3667" s="224"/>
      <c r="D3667" s="223"/>
      <c r="E3667" s="223"/>
      <c r="F3667" s="223"/>
      <c r="G3667" s="223"/>
      <c r="H3667" s="223"/>
      <c r="I3667" s="223"/>
      <c r="J3667" s="225"/>
      <c r="K3667" s="223"/>
      <c r="L3667" s="223"/>
      <c r="M3667" s="223"/>
      <c r="N3667" s="223"/>
      <c r="O3667" s="231"/>
      <c r="P3667" s="231"/>
      <c r="Q3667" s="231"/>
      <c r="R3667" s="231"/>
      <c r="S3667" s="223"/>
      <c r="T3667" s="231"/>
      <c r="U3667" s="231"/>
      <c r="V3667" s="231"/>
      <c r="W3667" s="251" t="str">
        <f t="shared" si="57"/>
        <v/>
      </c>
    </row>
    <row r="3668" spans="1:23" ht="15" customHeight="1">
      <c r="A3668" s="223"/>
      <c r="B3668" s="223"/>
      <c r="C3668" s="224"/>
      <c r="D3668" s="223"/>
      <c r="E3668" s="223"/>
      <c r="F3668" s="223"/>
      <c r="G3668" s="223"/>
      <c r="H3668" s="223"/>
      <c r="I3668" s="223"/>
      <c r="J3668" s="225"/>
      <c r="K3668" s="223"/>
      <c r="L3668" s="223"/>
      <c r="M3668" s="223"/>
      <c r="N3668" s="223"/>
      <c r="O3668" s="231"/>
      <c r="P3668" s="231"/>
      <c r="Q3668" s="231"/>
      <c r="R3668" s="231"/>
      <c r="S3668" s="223"/>
      <c r="T3668" s="231"/>
      <c r="U3668" s="231"/>
      <c r="V3668" s="231"/>
      <c r="W3668" s="251" t="str">
        <f t="shared" si="57"/>
        <v/>
      </c>
    </row>
    <row r="3669" spans="1:23" ht="15" customHeight="1">
      <c r="A3669" s="223"/>
      <c r="B3669" s="223"/>
      <c r="C3669" s="224"/>
      <c r="D3669" s="223"/>
      <c r="E3669" s="223"/>
      <c r="F3669" s="223"/>
      <c r="G3669" s="223"/>
      <c r="H3669" s="223"/>
      <c r="I3669" s="223"/>
      <c r="J3669" s="225"/>
      <c r="K3669" s="223"/>
      <c r="L3669" s="223"/>
      <c r="M3669" s="223"/>
      <c r="N3669" s="223"/>
      <c r="O3669" s="231"/>
      <c r="P3669" s="231"/>
      <c r="Q3669" s="231"/>
      <c r="R3669" s="231"/>
      <c r="S3669" s="223"/>
      <c r="T3669" s="231"/>
      <c r="U3669" s="231"/>
      <c r="V3669" s="231"/>
      <c r="W3669" s="251" t="str">
        <f t="shared" si="57"/>
        <v/>
      </c>
    </row>
    <row r="3670" spans="1:23" ht="15" customHeight="1">
      <c r="A3670" s="223"/>
      <c r="B3670" s="223"/>
      <c r="C3670" s="224"/>
      <c r="D3670" s="223"/>
      <c r="E3670" s="223"/>
      <c r="F3670" s="223"/>
      <c r="G3670" s="223"/>
      <c r="H3670" s="223"/>
      <c r="I3670" s="223"/>
      <c r="J3670" s="225"/>
      <c r="K3670" s="223"/>
      <c r="L3670" s="223"/>
      <c r="M3670" s="223"/>
      <c r="N3670" s="223"/>
      <c r="O3670" s="231"/>
      <c r="P3670" s="231"/>
      <c r="Q3670" s="231"/>
      <c r="R3670" s="231"/>
      <c r="S3670" s="223"/>
      <c r="T3670" s="231"/>
      <c r="U3670" s="231"/>
      <c r="V3670" s="231"/>
      <c r="W3670" s="251" t="str">
        <f t="shared" si="57"/>
        <v/>
      </c>
    </row>
    <row r="3671" spans="1:23" ht="15" customHeight="1">
      <c r="A3671" s="223"/>
      <c r="B3671" s="223"/>
      <c r="C3671" s="224"/>
      <c r="D3671" s="223"/>
      <c r="E3671" s="223"/>
      <c r="F3671" s="223"/>
      <c r="G3671" s="223"/>
      <c r="H3671" s="223"/>
      <c r="I3671" s="223"/>
      <c r="J3671" s="225"/>
      <c r="K3671" s="223"/>
      <c r="L3671" s="223"/>
      <c r="M3671" s="223"/>
      <c r="N3671" s="223"/>
      <c r="O3671" s="231"/>
      <c r="P3671" s="231"/>
      <c r="Q3671" s="231"/>
      <c r="R3671" s="231"/>
      <c r="S3671" s="223"/>
      <c r="T3671" s="231"/>
      <c r="U3671" s="231"/>
      <c r="V3671" s="231"/>
      <c r="W3671" s="251" t="str">
        <f t="shared" si="57"/>
        <v/>
      </c>
    </row>
    <row r="3672" spans="1:23" ht="15" customHeight="1">
      <c r="A3672" s="223"/>
      <c r="B3672" s="223"/>
      <c r="C3672" s="224"/>
      <c r="D3672" s="223"/>
      <c r="E3672" s="223"/>
      <c r="F3672" s="223"/>
      <c r="G3672" s="223"/>
      <c r="H3672" s="223"/>
      <c r="I3672" s="223"/>
      <c r="J3672" s="225"/>
      <c r="K3672" s="223"/>
      <c r="L3672" s="223"/>
      <c r="M3672" s="223"/>
      <c r="N3672" s="223"/>
      <c r="O3672" s="231"/>
      <c r="P3672" s="231"/>
      <c r="Q3672" s="231"/>
      <c r="R3672" s="231"/>
      <c r="S3672" s="223"/>
      <c r="T3672" s="231"/>
      <c r="U3672" s="231"/>
      <c r="V3672" s="231"/>
      <c r="W3672" s="251" t="str">
        <f t="shared" si="57"/>
        <v/>
      </c>
    </row>
    <row r="3673" spans="1:23" ht="15" customHeight="1">
      <c r="A3673" s="223"/>
      <c r="B3673" s="223"/>
      <c r="C3673" s="224"/>
      <c r="D3673" s="223"/>
      <c r="E3673" s="223"/>
      <c r="F3673" s="223"/>
      <c r="G3673" s="223"/>
      <c r="H3673" s="223"/>
      <c r="I3673" s="223"/>
      <c r="J3673" s="225"/>
      <c r="K3673" s="223"/>
      <c r="L3673" s="223"/>
      <c r="M3673" s="223"/>
      <c r="N3673" s="223"/>
      <c r="O3673" s="231"/>
      <c r="P3673" s="231"/>
      <c r="Q3673" s="231"/>
      <c r="R3673" s="231"/>
      <c r="S3673" s="223"/>
      <c r="T3673" s="231"/>
      <c r="U3673" s="231"/>
      <c r="V3673" s="231"/>
      <c r="W3673" s="251" t="str">
        <f t="shared" si="57"/>
        <v/>
      </c>
    </row>
    <row r="3674" spans="1:23" ht="15" customHeight="1">
      <c r="A3674" s="223"/>
      <c r="B3674" s="223"/>
      <c r="C3674" s="224"/>
      <c r="D3674" s="223"/>
      <c r="E3674" s="223"/>
      <c r="F3674" s="223"/>
      <c r="G3674" s="223"/>
      <c r="H3674" s="223"/>
      <c r="I3674" s="223"/>
      <c r="J3674" s="225"/>
      <c r="K3674" s="223"/>
      <c r="L3674" s="223"/>
      <c r="M3674" s="223"/>
      <c r="N3674" s="223"/>
      <c r="O3674" s="231"/>
      <c r="P3674" s="231"/>
      <c r="Q3674" s="231"/>
      <c r="R3674" s="231"/>
      <c r="S3674" s="223"/>
      <c r="T3674" s="231"/>
      <c r="U3674" s="231"/>
      <c r="V3674" s="231"/>
      <c r="W3674" s="251" t="str">
        <f t="shared" si="57"/>
        <v/>
      </c>
    </row>
    <row r="3675" spans="1:23" ht="15" customHeight="1">
      <c r="A3675" s="223"/>
      <c r="B3675" s="223"/>
      <c r="C3675" s="224"/>
      <c r="D3675" s="223"/>
      <c r="E3675" s="223"/>
      <c r="F3675" s="223"/>
      <c r="G3675" s="223"/>
      <c r="H3675" s="223"/>
      <c r="I3675" s="223"/>
      <c r="J3675" s="225"/>
      <c r="K3675" s="223"/>
      <c r="L3675" s="223"/>
      <c r="M3675" s="223"/>
      <c r="N3675" s="223"/>
      <c r="O3675" s="231"/>
      <c r="P3675" s="231"/>
      <c r="Q3675" s="231"/>
      <c r="R3675" s="231"/>
      <c r="S3675" s="223"/>
      <c r="T3675" s="231"/>
      <c r="U3675" s="231"/>
      <c r="V3675" s="231"/>
      <c r="W3675" s="251" t="str">
        <f t="shared" si="57"/>
        <v/>
      </c>
    </row>
    <row r="3676" spans="1:23" ht="15" customHeight="1">
      <c r="A3676" s="223"/>
      <c r="B3676" s="223"/>
      <c r="C3676" s="224"/>
      <c r="D3676" s="223"/>
      <c r="E3676" s="223"/>
      <c r="F3676" s="223"/>
      <c r="G3676" s="223"/>
      <c r="H3676" s="223"/>
      <c r="I3676" s="223"/>
      <c r="J3676" s="225"/>
      <c r="K3676" s="223"/>
      <c r="L3676" s="223"/>
      <c r="M3676" s="223"/>
      <c r="N3676" s="223"/>
      <c r="O3676" s="231"/>
      <c r="P3676" s="231"/>
      <c r="Q3676" s="231"/>
      <c r="R3676" s="231"/>
      <c r="S3676" s="223"/>
      <c r="T3676" s="231"/>
      <c r="U3676" s="231"/>
      <c r="V3676" s="231"/>
      <c r="W3676" s="251" t="str">
        <f t="shared" si="57"/>
        <v/>
      </c>
    </row>
    <row r="3677" spans="1:23" ht="15" customHeight="1">
      <c r="A3677" s="223"/>
      <c r="B3677" s="223"/>
      <c r="C3677" s="224"/>
      <c r="D3677" s="223"/>
      <c r="E3677" s="223"/>
      <c r="F3677" s="223"/>
      <c r="G3677" s="223"/>
      <c r="H3677" s="223"/>
      <c r="I3677" s="223"/>
      <c r="J3677" s="225"/>
      <c r="K3677" s="223"/>
      <c r="L3677" s="223"/>
      <c r="M3677" s="223"/>
      <c r="N3677" s="223"/>
      <c r="O3677" s="231"/>
      <c r="P3677" s="231"/>
      <c r="Q3677" s="231"/>
      <c r="R3677" s="231"/>
      <c r="S3677" s="223"/>
      <c r="T3677" s="231"/>
      <c r="U3677" s="231"/>
      <c r="V3677" s="231"/>
      <c r="W3677" s="251" t="str">
        <f t="shared" si="57"/>
        <v/>
      </c>
    </row>
    <row r="3678" spans="1:23" ht="15" customHeight="1">
      <c r="A3678" s="223"/>
      <c r="B3678" s="223"/>
      <c r="C3678" s="224"/>
      <c r="D3678" s="223"/>
      <c r="E3678" s="223"/>
      <c r="F3678" s="223"/>
      <c r="G3678" s="223"/>
      <c r="H3678" s="223"/>
      <c r="I3678" s="223"/>
      <c r="J3678" s="225"/>
      <c r="K3678" s="223"/>
      <c r="L3678" s="223"/>
      <c r="M3678" s="223"/>
      <c r="N3678" s="223"/>
      <c r="O3678" s="231"/>
      <c r="P3678" s="231"/>
      <c r="Q3678" s="231"/>
      <c r="R3678" s="231"/>
      <c r="S3678" s="223"/>
      <c r="T3678" s="231"/>
      <c r="U3678" s="231"/>
      <c r="V3678" s="231"/>
      <c r="W3678" s="251" t="str">
        <f t="shared" si="57"/>
        <v/>
      </c>
    </row>
    <row r="3679" spans="1:23" ht="15" customHeight="1">
      <c r="A3679" s="223"/>
      <c r="B3679" s="223"/>
      <c r="C3679" s="224"/>
      <c r="D3679" s="223"/>
      <c r="E3679" s="223"/>
      <c r="F3679" s="223"/>
      <c r="G3679" s="223"/>
      <c r="H3679" s="223"/>
      <c r="I3679" s="223"/>
      <c r="J3679" s="225"/>
      <c r="K3679" s="223"/>
      <c r="L3679" s="223"/>
      <c r="M3679" s="223"/>
      <c r="N3679" s="223"/>
      <c r="O3679" s="231"/>
      <c r="P3679" s="231"/>
      <c r="Q3679" s="231"/>
      <c r="R3679" s="231"/>
      <c r="S3679" s="223"/>
      <c r="T3679" s="231"/>
      <c r="U3679" s="231"/>
      <c r="V3679" s="231"/>
      <c r="W3679" s="251" t="str">
        <f t="shared" si="57"/>
        <v/>
      </c>
    </row>
    <row r="3680" spans="1:23" ht="15" customHeight="1">
      <c r="A3680" s="223"/>
      <c r="B3680" s="223"/>
      <c r="C3680" s="224"/>
      <c r="D3680" s="223"/>
      <c r="E3680" s="223"/>
      <c r="F3680" s="223"/>
      <c r="G3680" s="223"/>
      <c r="H3680" s="223"/>
      <c r="I3680" s="223"/>
      <c r="J3680" s="225"/>
      <c r="K3680" s="223"/>
      <c r="L3680" s="223"/>
      <c r="M3680" s="223"/>
      <c r="N3680" s="223"/>
      <c r="O3680" s="231"/>
      <c r="P3680" s="231"/>
      <c r="Q3680" s="231"/>
      <c r="R3680" s="231"/>
      <c r="S3680" s="223"/>
      <c r="T3680" s="231"/>
      <c r="U3680" s="231"/>
      <c r="V3680" s="231"/>
      <c r="W3680" s="251" t="str">
        <f t="shared" si="57"/>
        <v/>
      </c>
    </row>
    <row r="3681" spans="1:23" ht="15" customHeight="1">
      <c r="A3681" s="223"/>
      <c r="B3681" s="223"/>
      <c r="C3681" s="224"/>
      <c r="D3681" s="223"/>
      <c r="E3681" s="223"/>
      <c r="F3681" s="223"/>
      <c r="G3681" s="223"/>
      <c r="H3681" s="223"/>
      <c r="I3681" s="223"/>
      <c r="J3681" s="225"/>
      <c r="K3681" s="223"/>
      <c r="L3681" s="223"/>
      <c r="M3681" s="223"/>
      <c r="N3681" s="223"/>
      <c r="O3681" s="231"/>
      <c r="P3681" s="231"/>
      <c r="Q3681" s="231"/>
      <c r="R3681" s="231"/>
      <c r="S3681" s="223"/>
      <c r="T3681" s="231"/>
      <c r="U3681" s="231"/>
      <c r="V3681" s="231"/>
      <c r="W3681" s="251" t="str">
        <f t="shared" si="57"/>
        <v/>
      </c>
    </row>
    <row r="3682" spans="1:23" ht="15" customHeight="1">
      <c r="A3682" s="223"/>
      <c r="B3682" s="223"/>
      <c r="C3682" s="224"/>
      <c r="D3682" s="223"/>
      <c r="E3682" s="223"/>
      <c r="F3682" s="223"/>
      <c r="G3682" s="223"/>
      <c r="H3682" s="223"/>
      <c r="I3682" s="223"/>
      <c r="J3682" s="225"/>
      <c r="K3682" s="223"/>
      <c r="L3682" s="223"/>
      <c r="M3682" s="223"/>
      <c r="N3682" s="223"/>
      <c r="O3682" s="231"/>
      <c r="P3682" s="231"/>
      <c r="Q3682" s="231"/>
      <c r="R3682" s="231"/>
      <c r="S3682" s="223"/>
      <c r="T3682" s="231"/>
      <c r="U3682" s="231"/>
      <c r="V3682" s="231"/>
      <c r="W3682" s="251" t="str">
        <f t="shared" si="57"/>
        <v/>
      </c>
    </row>
    <row r="3683" spans="1:23" ht="15" customHeight="1">
      <c r="A3683" s="223"/>
      <c r="B3683" s="223"/>
      <c r="C3683" s="224"/>
      <c r="D3683" s="223"/>
      <c r="E3683" s="223"/>
      <c r="F3683" s="223"/>
      <c r="G3683" s="223"/>
      <c r="H3683" s="223"/>
      <c r="I3683" s="223"/>
      <c r="J3683" s="225"/>
      <c r="K3683" s="223"/>
      <c r="L3683" s="223"/>
      <c r="M3683" s="223"/>
      <c r="N3683" s="223"/>
      <c r="O3683" s="231"/>
      <c r="P3683" s="231"/>
      <c r="Q3683" s="231"/>
      <c r="R3683" s="231"/>
      <c r="S3683" s="223"/>
      <c r="T3683" s="231"/>
      <c r="U3683" s="231"/>
      <c r="V3683" s="231"/>
      <c r="W3683" s="251" t="str">
        <f t="shared" si="57"/>
        <v/>
      </c>
    </row>
    <row r="3684" spans="1:23" ht="15" customHeight="1">
      <c r="A3684" s="223"/>
      <c r="B3684" s="223"/>
      <c r="C3684" s="224"/>
      <c r="D3684" s="223"/>
      <c r="E3684" s="223"/>
      <c r="F3684" s="223"/>
      <c r="G3684" s="223"/>
      <c r="H3684" s="223"/>
      <c r="I3684" s="223"/>
      <c r="J3684" s="225"/>
      <c r="K3684" s="223"/>
      <c r="L3684" s="223"/>
      <c r="M3684" s="223"/>
      <c r="N3684" s="223"/>
      <c r="O3684" s="231"/>
      <c r="P3684" s="231"/>
      <c r="Q3684" s="231"/>
      <c r="R3684" s="231"/>
      <c r="S3684" s="223"/>
      <c r="T3684" s="231"/>
      <c r="U3684" s="231"/>
      <c r="V3684" s="231"/>
      <c r="W3684" s="251" t="str">
        <f t="shared" si="57"/>
        <v/>
      </c>
    </row>
    <row r="3685" spans="1:23" ht="15" customHeight="1">
      <c r="A3685" s="223"/>
      <c r="B3685" s="223"/>
      <c r="C3685" s="224"/>
      <c r="D3685" s="223"/>
      <c r="E3685" s="223"/>
      <c r="F3685" s="223"/>
      <c r="G3685" s="223"/>
      <c r="H3685" s="223"/>
      <c r="I3685" s="223"/>
      <c r="J3685" s="225"/>
      <c r="K3685" s="223"/>
      <c r="L3685" s="223"/>
      <c r="M3685" s="223"/>
      <c r="N3685" s="223"/>
      <c r="O3685" s="231"/>
      <c r="P3685" s="231"/>
      <c r="Q3685" s="231"/>
      <c r="R3685" s="231"/>
      <c r="S3685" s="223"/>
      <c r="T3685" s="231"/>
      <c r="U3685" s="231"/>
      <c r="V3685" s="231"/>
      <c r="W3685" s="251" t="str">
        <f t="shared" si="57"/>
        <v/>
      </c>
    </row>
    <row r="3686" spans="1:23" ht="15" customHeight="1">
      <c r="A3686" s="223"/>
      <c r="B3686" s="223"/>
      <c r="C3686" s="224"/>
      <c r="D3686" s="223"/>
      <c r="E3686" s="223"/>
      <c r="F3686" s="223"/>
      <c r="G3686" s="223"/>
      <c r="H3686" s="223"/>
      <c r="I3686" s="223"/>
      <c r="J3686" s="225"/>
      <c r="K3686" s="223"/>
      <c r="L3686" s="223"/>
      <c r="M3686" s="223"/>
      <c r="N3686" s="223"/>
      <c r="O3686" s="231"/>
      <c r="P3686" s="231"/>
      <c r="Q3686" s="231"/>
      <c r="R3686" s="231"/>
      <c r="S3686" s="223"/>
      <c r="T3686" s="231"/>
      <c r="U3686" s="231"/>
      <c r="V3686" s="231"/>
      <c r="W3686" s="251" t="str">
        <f t="shared" si="57"/>
        <v/>
      </c>
    </row>
    <row r="3687" spans="1:23" ht="15" customHeight="1">
      <c r="A3687" s="223"/>
      <c r="B3687" s="223"/>
      <c r="C3687" s="224"/>
      <c r="D3687" s="223"/>
      <c r="E3687" s="223"/>
      <c r="F3687" s="223"/>
      <c r="G3687" s="223"/>
      <c r="H3687" s="223"/>
      <c r="I3687" s="223"/>
      <c r="J3687" s="225"/>
      <c r="K3687" s="223"/>
      <c r="L3687" s="223"/>
      <c r="M3687" s="223"/>
      <c r="N3687" s="223"/>
      <c r="O3687" s="231"/>
      <c r="P3687" s="231"/>
      <c r="Q3687" s="231"/>
      <c r="R3687" s="231"/>
      <c r="S3687" s="223"/>
      <c r="T3687" s="231"/>
      <c r="U3687" s="231"/>
      <c r="V3687" s="231"/>
      <c r="W3687" s="251" t="str">
        <f t="shared" si="57"/>
        <v/>
      </c>
    </row>
    <row r="3688" spans="1:23" ht="15" customHeight="1">
      <c r="A3688" s="223"/>
      <c r="B3688" s="223"/>
      <c r="C3688" s="224"/>
      <c r="D3688" s="223"/>
      <c r="E3688" s="223"/>
      <c r="F3688" s="223"/>
      <c r="G3688" s="223"/>
      <c r="H3688" s="223"/>
      <c r="I3688" s="223"/>
      <c r="J3688" s="225"/>
      <c r="K3688" s="223"/>
      <c r="L3688" s="223"/>
      <c r="M3688" s="223"/>
      <c r="N3688" s="223"/>
      <c r="O3688" s="231"/>
      <c r="P3688" s="231"/>
      <c r="Q3688" s="231"/>
      <c r="R3688" s="231"/>
      <c r="S3688" s="223"/>
      <c r="T3688" s="231"/>
      <c r="U3688" s="231"/>
      <c r="V3688" s="231"/>
      <c r="W3688" s="251" t="str">
        <f t="shared" si="57"/>
        <v/>
      </c>
    </row>
    <row r="3689" spans="1:23" ht="15" customHeight="1">
      <c r="A3689" s="223"/>
      <c r="B3689" s="223"/>
      <c r="C3689" s="224"/>
      <c r="D3689" s="223"/>
      <c r="E3689" s="223"/>
      <c r="F3689" s="223"/>
      <c r="G3689" s="223"/>
      <c r="H3689" s="223"/>
      <c r="I3689" s="223"/>
      <c r="J3689" s="225"/>
      <c r="K3689" s="223"/>
      <c r="L3689" s="223"/>
      <c r="M3689" s="223"/>
      <c r="N3689" s="223"/>
      <c r="O3689" s="231"/>
      <c r="P3689" s="231"/>
      <c r="Q3689" s="231"/>
      <c r="R3689" s="231"/>
      <c r="S3689" s="223"/>
      <c r="T3689" s="231"/>
      <c r="U3689" s="231"/>
      <c r="V3689" s="231"/>
      <c r="W3689" s="251" t="str">
        <f t="shared" si="57"/>
        <v/>
      </c>
    </row>
    <row r="3690" spans="1:23" ht="15" customHeight="1">
      <c r="A3690" s="223"/>
      <c r="B3690" s="223"/>
      <c r="C3690" s="224"/>
      <c r="D3690" s="223"/>
      <c r="E3690" s="223"/>
      <c r="F3690" s="223"/>
      <c r="G3690" s="223"/>
      <c r="H3690" s="223"/>
      <c r="I3690" s="223"/>
      <c r="J3690" s="225"/>
      <c r="K3690" s="223"/>
      <c r="L3690" s="223"/>
      <c r="M3690" s="223"/>
      <c r="N3690" s="223"/>
      <c r="O3690" s="231"/>
      <c r="P3690" s="231"/>
      <c r="Q3690" s="231"/>
      <c r="R3690" s="231"/>
      <c r="S3690" s="223"/>
      <c r="T3690" s="231"/>
      <c r="U3690" s="231"/>
      <c r="V3690" s="231"/>
      <c r="W3690" s="251" t="str">
        <f t="shared" si="57"/>
        <v/>
      </c>
    </row>
    <row r="3691" spans="1:23" ht="15" customHeight="1">
      <c r="A3691" s="223"/>
      <c r="B3691" s="223"/>
      <c r="C3691" s="224"/>
      <c r="D3691" s="223"/>
      <c r="E3691" s="223"/>
      <c r="F3691" s="223"/>
      <c r="G3691" s="223"/>
      <c r="H3691" s="223"/>
      <c r="I3691" s="223"/>
      <c r="J3691" s="225"/>
      <c r="K3691" s="223"/>
      <c r="L3691" s="223"/>
      <c r="M3691" s="223"/>
      <c r="N3691" s="223"/>
      <c r="O3691" s="231"/>
      <c r="P3691" s="231"/>
      <c r="Q3691" s="231"/>
      <c r="R3691" s="231"/>
      <c r="S3691" s="223"/>
      <c r="T3691" s="231"/>
      <c r="U3691" s="231"/>
      <c r="V3691" s="231"/>
      <c r="W3691" s="251" t="str">
        <f t="shared" si="57"/>
        <v/>
      </c>
    </row>
    <row r="3692" spans="1:23" ht="15" customHeight="1">
      <c r="A3692" s="223"/>
      <c r="B3692" s="223"/>
      <c r="C3692" s="224"/>
      <c r="D3692" s="223"/>
      <c r="E3692" s="223"/>
      <c r="F3692" s="223"/>
      <c r="G3692" s="223"/>
      <c r="H3692" s="223"/>
      <c r="I3692" s="223"/>
      <c r="J3692" s="225"/>
      <c r="K3692" s="223"/>
      <c r="L3692" s="223"/>
      <c r="M3692" s="223"/>
      <c r="N3692" s="223"/>
      <c r="O3692" s="231"/>
      <c r="P3692" s="231"/>
      <c r="Q3692" s="231"/>
      <c r="R3692" s="231"/>
      <c r="S3692" s="223"/>
      <c r="T3692" s="231"/>
      <c r="U3692" s="231"/>
      <c r="V3692" s="231"/>
      <c r="W3692" s="251" t="str">
        <f t="shared" si="57"/>
        <v/>
      </c>
    </row>
    <row r="3693" spans="1:23" ht="15" customHeight="1">
      <c r="A3693" s="223"/>
      <c r="B3693" s="223"/>
      <c r="C3693" s="224"/>
      <c r="D3693" s="223"/>
      <c r="E3693" s="223"/>
      <c r="F3693" s="223"/>
      <c r="G3693" s="223"/>
      <c r="H3693" s="223"/>
      <c r="I3693" s="223"/>
      <c r="J3693" s="225"/>
      <c r="K3693" s="223"/>
      <c r="L3693" s="223"/>
      <c r="M3693" s="223"/>
      <c r="N3693" s="223"/>
      <c r="O3693" s="231"/>
      <c r="P3693" s="231"/>
      <c r="Q3693" s="231"/>
      <c r="R3693" s="231"/>
      <c r="S3693" s="223"/>
      <c r="T3693" s="231"/>
      <c r="U3693" s="231"/>
      <c r="V3693" s="231"/>
      <c r="W3693" s="251" t="str">
        <f t="shared" si="57"/>
        <v/>
      </c>
    </row>
    <row r="3694" spans="1:23" ht="15" customHeight="1">
      <c r="A3694" s="223"/>
      <c r="B3694" s="223"/>
      <c r="C3694" s="224"/>
      <c r="D3694" s="223"/>
      <c r="E3694" s="223"/>
      <c r="F3694" s="223"/>
      <c r="G3694" s="223"/>
      <c r="H3694" s="223"/>
      <c r="I3694" s="223"/>
      <c r="J3694" s="225"/>
      <c r="K3694" s="223"/>
      <c r="L3694" s="223"/>
      <c r="M3694" s="223"/>
      <c r="N3694" s="223"/>
      <c r="O3694" s="231"/>
      <c r="P3694" s="231"/>
      <c r="Q3694" s="231"/>
      <c r="R3694" s="231"/>
      <c r="S3694" s="223"/>
      <c r="T3694" s="231"/>
      <c r="U3694" s="231"/>
      <c r="V3694" s="231"/>
      <c r="W3694" s="251" t="str">
        <f t="shared" si="57"/>
        <v/>
      </c>
    </row>
    <row r="3695" spans="1:23" ht="15" customHeight="1">
      <c r="A3695" s="223"/>
      <c r="B3695" s="223"/>
      <c r="C3695" s="224"/>
      <c r="D3695" s="223"/>
      <c r="E3695" s="223"/>
      <c r="F3695" s="223"/>
      <c r="G3695" s="223"/>
      <c r="H3695" s="223"/>
      <c r="I3695" s="223"/>
      <c r="J3695" s="225"/>
      <c r="K3695" s="223"/>
      <c r="L3695" s="223"/>
      <c r="M3695" s="223"/>
      <c r="N3695" s="223"/>
      <c r="O3695" s="231"/>
      <c r="P3695" s="231"/>
      <c r="Q3695" s="231"/>
      <c r="R3695" s="231"/>
      <c r="S3695" s="223"/>
      <c r="T3695" s="231"/>
      <c r="U3695" s="231"/>
      <c r="V3695" s="231"/>
      <c r="W3695" s="251" t="str">
        <f t="shared" si="57"/>
        <v/>
      </c>
    </row>
    <row r="3696" spans="1:23" ht="15" customHeight="1">
      <c r="A3696" s="223"/>
      <c r="B3696" s="223"/>
      <c r="C3696" s="224"/>
      <c r="D3696" s="223"/>
      <c r="E3696" s="223"/>
      <c r="F3696" s="223"/>
      <c r="G3696" s="223"/>
      <c r="H3696" s="223"/>
      <c r="I3696" s="223"/>
      <c r="J3696" s="225"/>
      <c r="K3696" s="223"/>
      <c r="L3696" s="223"/>
      <c r="M3696" s="223"/>
      <c r="N3696" s="223"/>
      <c r="O3696" s="231"/>
      <c r="P3696" s="231"/>
      <c r="Q3696" s="231"/>
      <c r="R3696" s="231"/>
      <c r="S3696" s="223"/>
      <c r="T3696" s="231"/>
      <c r="U3696" s="231"/>
      <c r="V3696" s="231"/>
      <c r="W3696" s="251" t="str">
        <f t="shared" si="57"/>
        <v/>
      </c>
    </row>
    <row r="3697" spans="1:23" ht="15" customHeight="1">
      <c r="A3697" s="223"/>
      <c r="B3697" s="223"/>
      <c r="C3697" s="224"/>
      <c r="D3697" s="223"/>
      <c r="E3697" s="223"/>
      <c r="F3697" s="223"/>
      <c r="G3697" s="223"/>
      <c r="H3697" s="223"/>
      <c r="I3697" s="223"/>
      <c r="J3697" s="225"/>
      <c r="K3697" s="223"/>
      <c r="L3697" s="223"/>
      <c r="M3697" s="223"/>
      <c r="N3697" s="223"/>
      <c r="O3697" s="231"/>
      <c r="P3697" s="231"/>
      <c r="Q3697" s="231"/>
      <c r="R3697" s="231"/>
      <c r="S3697" s="223"/>
      <c r="T3697" s="231"/>
      <c r="U3697" s="231"/>
      <c r="V3697" s="231"/>
      <c r="W3697" s="251" t="str">
        <f t="shared" si="57"/>
        <v/>
      </c>
    </row>
    <row r="3698" spans="1:23" ht="15" customHeight="1">
      <c r="A3698" s="223"/>
      <c r="B3698" s="223"/>
      <c r="C3698" s="224"/>
      <c r="D3698" s="223"/>
      <c r="E3698" s="223"/>
      <c r="F3698" s="223"/>
      <c r="G3698" s="223"/>
      <c r="H3698" s="223"/>
      <c r="I3698" s="223"/>
      <c r="J3698" s="225"/>
      <c r="K3698" s="223"/>
      <c r="L3698" s="223"/>
      <c r="M3698" s="223"/>
      <c r="N3698" s="223"/>
      <c r="O3698" s="231"/>
      <c r="P3698" s="231"/>
      <c r="Q3698" s="231"/>
      <c r="R3698" s="231"/>
      <c r="S3698" s="223"/>
      <c r="T3698" s="231"/>
      <c r="U3698" s="231"/>
      <c r="V3698" s="231"/>
      <c r="W3698" s="251" t="str">
        <f t="shared" si="57"/>
        <v/>
      </c>
    </row>
    <row r="3699" spans="1:23" ht="15" customHeight="1">
      <c r="A3699" s="223"/>
      <c r="B3699" s="223"/>
      <c r="C3699" s="224"/>
      <c r="D3699" s="223"/>
      <c r="E3699" s="223"/>
      <c r="F3699" s="223"/>
      <c r="G3699" s="223"/>
      <c r="H3699" s="223"/>
      <c r="I3699" s="223"/>
      <c r="J3699" s="225"/>
      <c r="K3699" s="223"/>
      <c r="L3699" s="223"/>
      <c r="M3699" s="223"/>
      <c r="N3699" s="223"/>
      <c r="O3699" s="231"/>
      <c r="P3699" s="231"/>
      <c r="Q3699" s="231"/>
      <c r="R3699" s="231"/>
      <c r="S3699" s="223"/>
      <c r="T3699" s="231"/>
      <c r="U3699" s="231"/>
      <c r="V3699" s="231"/>
      <c r="W3699" s="251" t="str">
        <f t="shared" si="57"/>
        <v/>
      </c>
    </row>
    <row r="3700" spans="1:23" ht="15" customHeight="1">
      <c r="A3700" s="223"/>
      <c r="B3700" s="223"/>
      <c r="C3700" s="224"/>
      <c r="D3700" s="223"/>
      <c r="E3700" s="223"/>
      <c r="F3700" s="223"/>
      <c r="G3700" s="223"/>
      <c r="H3700" s="223"/>
      <c r="I3700" s="223"/>
      <c r="J3700" s="225"/>
      <c r="K3700" s="223"/>
      <c r="L3700" s="223"/>
      <c r="M3700" s="223"/>
      <c r="N3700" s="223"/>
      <c r="O3700" s="231"/>
      <c r="P3700" s="231"/>
      <c r="Q3700" s="231"/>
      <c r="R3700" s="231"/>
      <c r="S3700" s="223"/>
      <c r="T3700" s="231"/>
      <c r="U3700" s="231"/>
      <c r="V3700" s="231"/>
      <c r="W3700" s="251" t="str">
        <f t="shared" si="57"/>
        <v/>
      </c>
    </row>
    <row r="3701" spans="1:23" ht="15" customHeight="1">
      <c r="A3701" s="223"/>
      <c r="B3701" s="223"/>
      <c r="C3701" s="224"/>
      <c r="D3701" s="223"/>
      <c r="E3701" s="223"/>
      <c r="F3701" s="223"/>
      <c r="G3701" s="223"/>
      <c r="H3701" s="223"/>
      <c r="I3701" s="223"/>
      <c r="J3701" s="225"/>
      <c r="K3701" s="223"/>
      <c r="L3701" s="223"/>
      <c r="M3701" s="223"/>
      <c r="N3701" s="223"/>
      <c r="O3701" s="231"/>
      <c r="P3701" s="231"/>
      <c r="Q3701" s="231"/>
      <c r="R3701" s="231"/>
      <c r="S3701" s="223"/>
      <c r="T3701" s="231"/>
      <c r="U3701" s="231"/>
      <c r="V3701" s="231"/>
      <c r="W3701" s="251" t="str">
        <f t="shared" si="57"/>
        <v/>
      </c>
    </row>
    <row r="3702" spans="1:23" ht="15" customHeight="1">
      <c r="A3702" s="223"/>
      <c r="B3702" s="223"/>
      <c r="C3702" s="224"/>
      <c r="D3702" s="223"/>
      <c r="E3702" s="223"/>
      <c r="F3702" s="223"/>
      <c r="G3702" s="223"/>
      <c r="H3702" s="223"/>
      <c r="I3702" s="223"/>
      <c r="J3702" s="225"/>
      <c r="K3702" s="223"/>
      <c r="L3702" s="223"/>
      <c r="M3702" s="223"/>
      <c r="N3702" s="223"/>
      <c r="O3702" s="231"/>
      <c r="P3702" s="231"/>
      <c r="Q3702" s="231"/>
      <c r="R3702" s="231"/>
      <c r="S3702" s="223"/>
      <c r="T3702" s="231"/>
      <c r="U3702" s="231"/>
      <c r="V3702" s="231"/>
      <c r="W3702" s="251" t="str">
        <f t="shared" si="57"/>
        <v/>
      </c>
    </row>
    <row r="3703" spans="1:23" ht="15" customHeight="1">
      <c r="A3703" s="223"/>
      <c r="B3703" s="223"/>
      <c r="C3703" s="224"/>
      <c r="D3703" s="223"/>
      <c r="E3703" s="223"/>
      <c r="F3703" s="223"/>
      <c r="G3703" s="223"/>
      <c r="H3703" s="223"/>
      <c r="I3703" s="223"/>
      <c r="J3703" s="225"/>
      <c r="K3703" s="223"/>
      <c r="L3703" s="223"/>
      <c r="M3703" s="223"/>
      <c r="N3703" s="223"/>
      <c r="O3703" s="231"/>
      <c r="P3703" s="231"/>
      <c r="Q3703" s="231"/>
      <c r="R3703" s="231"/>
      <c r="S3703" s="223"/>
      <c r="T3703" s="231"/>
      <c r="U3703" s="231"/>
      <c r="V3703" s="231"/>
      <c r="W3703" s="251" t="str">
        <f t="shared" si="57"/>
        <v/>
      </c>
    </row>
    <row r="3704" spans="1:23" ht="15" customHeight="1">
      <c r="A3704" s="223"/>
      <c r="B3704" s="223"/>
      <c r="C3704" s="224"/>
      <c r="D3704" s="223"/>
      <c r="E3704" s="223"/>
      <c r="F3704" s="223"/>
      <c r="G3704" s="223"/>
      <c r="H3704" s="223"/>
      <c r="I3704" s="223"/>
      <c r="J3704" s="225"/>
      <c r="K3704" s="223"/>
      <c r="L3704" s="223"/>
      <c r="M3704" s="223"/>
      <c r="N3704" s="223"/>
      <c r="O3704" s="231"/>
      <c r="P3704" s="231"/>
      <c r="Q3704" s="231"/>
      <c r="R3704" s="231"/>
      <c r="S3704" s="223"/>
      <c r="T3704" s="231"/>
      <c r="U3704" s="231"/>
      <c r="V3704" s="231"/>
      <c r="W3704" s="251" t="str">
        <f t="shared" si="57"/>
        <v/>
      </c>
    </row>
    <row r="3705" spans="1:23" ht="15" customHeight="1">
      <c r="A3705" s="223"/>
      <c r="B3705" s="223"/>
      <c r="C3705" s="224"/>
      <c r="D3705" s="223"/>
      <c r="E3705" s="223"/>
      <c r="F3705" s="223"/>
      <c r="G3705" s="223"/>
      <c r="H3705" s="223"/>
      <c r="I3705" s="223"/>
      <c r="J3705" s="225"/>
      <c r="K3705" s="223"/>
      <c r="L3705" s="223"/>
      <c r="M3705" s="223"/>
      <c r="N3705" s="223"/>
      <c r="O3705" s="231"/>
      <c r="P3705" s="231"/>
      <c r="Q3705" s="231"/>
      <c r="R3705" s="231"/>
      <c r="S3705" s="223"/>
      <c r="T3705" s="231"/>
      <c r="U3705" s="231"/>
      <c r="V3705" s="231"/>
      <c r="W3705" s="251" t="str">
        <f t="shared" si="57"/>
        <v/>
      </c>
    </row>
    <row r="3706" spans="1:23" ht="15" customHeight="1">
      <c r="A3706" s="223"/>
      <c r="B3706" s="223"/>
      <c r="C3706" s="224"/>
      <c r="D3706" s="223"/>
      <c r="E3706" s="223"/>
      <c r="F3706" s="223"/>
      <c r="G3706" s="223"/>
      <c r="H3706" s="223"/>
      <c r="I3706" s="223"/>
      <c r="J3706" s="225"/>
      <c r="K3706" s="223"/>
      <c r="L3706" s="223"/>
      <c r="M3706" s="223"/>
      <c r="N3706" s="223"/>
      <c r="O3706" s="231"/>
      <c r="P3706" s="231"/>
      <c r="Q3706" s="231"/>
      <c r="R3706" s="231"/>
      <c r="S3706" s="223"/>
      <c r="T3706" s="231"/>
      <c r="U3706" s="231"/>
      <c r="V3706" s="231"/>
      <c r="W3706" s="251" t="str">
        <f t="shared" si="57"/>
        <v/>
      </c>
    </row>
    <row r="3707" spans="1:23" ht="15" customHeight="1">
      <c r="A3707" s="223"/>
      <c r="B3707" s="223"/>
      <c r="C3707" s="224"/>
      <c r="D3707" s="223"/>
      <c r="E3707" s="223"/>
      <c r="F3707" s="223"/>
      <c r="G3707" s="223"/>
      <c r="H3707" s="223"/>
      <c r="I3707" s="223"/>
      <c r="J3707" s="225"/>
      <c r="K3707" s="223"/>
      <c r="L3707" s="223"/>
      <c r="M3707" s="223"/>
      <c r="N3707" s="223"/>
      <c r="O3707" s="231"/>
      <c r="P3707" s="231"/>
      <c r="Q3707" s="231"/>
      <c r="R3707" s="231"/>
      <c r="S3707" s="223"/>
      <c r="T3707" s="231"/>
      <c r="U3707" s="231"/>
      <c r="V3707" s="231"/>
      <c r="W3707" s="251" t="str">
        <f t="shared" si="57"/>
        <v/>
      </c>
    </row>
    <row r="3708" spans="1:23" ht="15" customHeight="1">
      <c r="A3708" s="223"/>
      <c r="B3708" s="223"/>
      <c r="C3708" s="224"/>
      <c r="D3708" s="223"/>
      <c r="E3708" s="223"/>
      <c r="F3708" s="223"/>
      <c r="G3708" s="223"/>
      <c r="H3708" s="223"/>
      <c r="I3708" s="223"/>
      <c r="J3708" s="225"/>
      <c r="K3708" s="223"/>
      <c r="L3708" s="223"/>
      <c r="M3708" s="223"/>
      <c r="N3708" s="223"/>
      <c r="O3708" s="231"/>
      <c r="P3708" s="231"/>
      <c r="Q3708" s="231"/>
      <c r="R3708" s="231"/>
      <c r="S3708" s="223"/>
      <c r="T3708" s="231"/>
      <c r="U3708" s="231"/>
      <c r="V3708" s="231"/>
      <c r="W3708" s="251" t="str">
        <f t="shared" si="57"/>
        <v/>
      </c>
    </row>
    <row r="3709" spans="1:23" ht="15" customHeight="1">
      <c r="A3709" s="223"/>
      <c r="B3709" s="223"/>
      <c r="C3709" s="224"/>
      <c r="D3709" s="223"/>
      <c r="E3709" s="223"/>
      <c r="F3709" s="223"/>
      <c r="G3709" s="223"/>
      <c r="H3709" s="223"/>
      <c r="I3709" s="223"/>
      <c r="J3709" s="225"/>
      <c r="K3709" s="223"/>
      <c r="L3709" s="223"/>
      <c r="M3709" s="223"/>
      <c r="N3709" s="223"/>
      <c r="O3709" s="231"/>
      <c r="P3709" s="231"/>
      <c r="Q3709" s="231"/>
      <c r="R3709" s="231"/>
      <c r="S3709" s="223"/>
      <c r="T3709" s="231"/>
      <c r="U3709" s="231"/>
      <c r="V3709" s="231"/>
      <c r="W3709" s="251" t="str">
        <f t="shared" si="57"/>
        <v/>
      </c>
    </row>
    <row r="3710" spans="1:23" ht="15" customHeight="1">
      <c r="A3710" s="223"/>
      <c r="B3710" s="223"/>
      <c r="C3710" s="224"/>
      <c r="D3710" s="223"/>
      <c r="E3710" s="223"/>
      <c r="F3710" s="223"/>
      <c r="G3710" s="223"/>
      <c r="H3710" s="223"/>
      <c r="I3710" s="223"/>
      <c r="J3710" s="225"/>
      <c r="K3710" s="223"/>
      <c r="L3710" s="223"/>
      <c r="M3710" s="223"/>
      <c r="N3710" s="223"/>
      <c r="O3710" s="231"/>
      <c r="P3710" s="231"/>
      <c r="Q3710" s="231"/>
      <c r="R3710" s="231"/>
      <c r="S3710" s="223"/>
      <c r="T3710" s="231"/>
      <c r="U3710" s="231"/>
      <c r="V3710" s="231"/>
      <c r="W3710" s="251" t="str">
        <f t="shared" si="57"/>
        <v/>
      </c>
    </row>
    <row r="3711" spans="1:23" ht="15" customHeight="1">
      <c r="A3711" s="223"/>
      <c r="B3711" s="223"/>
      <c r="C3711" s="224"/>
      <c r="D3711" s="223"/>
      <c r="E3711" s="223"/>
      <c r="F3711" s="223"/>
      <c r="G3711" s="223"/>
      <c r="H3711" s="223"/>
      <c r="I3711" s="223"/>
      <c r="J3711" s="225"/>
      <c r="K3711" s="223"/>
      <c r="L3711" s="223"/>
      <c r="M3711" s="223"/>
      <c r="N3711" s="223"/>
      <c r="O3711" s="231"/>
      <c r="P3711" s="231"/>
      <c r="Q3711" s="231"/>
      <c r="R3711" s="231"/>
      <c r="S3711" s="223"/>
      <c r="T3711" s="231"/>
      <c r="U3711" s="231"/>
      <c r="V3711" s="231"/>
      <c r="W3711" s="251" t="str">
        <f t="shared" si="57"/>
        <v/>
      </c>
    </row>
    <row r="3712" spans="1:23" ht="15" customHeight="1">
      <c r="A3712" s="223"/>
      <c r="B3712" s="223"/>
      <c r="C3712" s="224"/>
      <c r="D3712" s="223"/>
      <c r="E3712" s="223"/>
      <c r="F3712" s="223"/>
      <c r="G3712" s="223"/>
      <c r="H3712" s="223"/>
      <c r="I3712" s="223"/>
      <c r="J3712" s="225"/>
      <c r="K3712" s="223"/>
      <c r="L3712" s="223"/>
      <c r="M3712" s="223"/>
      <c r="N3712" s="223"/>
      <c r="O3712" s="231"/>
      <c r="P3712" s="231"/>
      <c r="Q3712" s="231"/>
      <c r="R3712" s="231"/>
      <c r="S3712" s="223"/>
      <c r="T3712" s="231"/>
      <c r="U3712" s="231"/>
      <c r="V3712" s="231"/>
      <c r="W3712" s="251" t="str">
        <f t="shared" si="57"/>
        <v/>
      </c>
    </row>
    <row r="3713" spans="1:23" ht="15" customHeight="1">
      <c r="A3713" s="223"/>
      <c r="B3713" s="223"/>
      <c r="C3713" s="224"/>
      <c r="D3713" s="223"/>
      <c r="E3713" s="223"/>
      <c r="F3713" s="223"/>
      <c r="G3713" s="223"/>
      <c r="H3713" s="223"/>
      <c r="I3713" s="223"/>
      <c r="J3713" s="225"/>
      <c r="K3713" s="223"/>
      <c r="L3713" s="223"/>
      <c r="M3713" s="223"/>
      <c r="N3713" s="223"/>
      <c r="O3713" s="231"/>
      <c r="P3713" s="231"/>
      <c r="Q3713" s="231"/>
      <c r="R3713" s="231"/>
      <c r="S3713" s="223"/>
      <c r="T3713" s="231"/>
      <c r="U3713" s="231"/>
      <c r="V3713" s="231"/>
      <c r="W3713" s="251" t="str">
        <f t="shared" si="57"/>
        <v/>
      </c>
    </row>
    <row r="3714" spans="1:23" ht="15" customHeight="1">
      <c r="A3714" s="223"/>
      <c r="B3714" s="223"/>
      <c r="C3714" s="224"/>
      <c r="D3714" s="223"/>
      <c r="E3714" s="223"/>
      <c r="F3714" s="223"/>
      <c r="G3714" s="223"/>
      <c r="H3714" s="223"/>
      <c r="I3714" s="223"/>
      <c r="J3714" s="225"/>
      <c r="K3714" s="223"/>
      <c r="L3714" s="223"/>
      <c r="M3714" s="223"/>
      <c r="N3714" s="223"/>
      <c r="O3714" s="231"/>
      <c r="P3714" s="231"/>
      <c r="Q3714" s="231"/>
      <c r="R3714" s="231"/>
      <c r="S3714" s="223"/>
      <c r="T3714" s="231"/>
      <c r="U3714" s="231"/>
      <c r="V3714" s="231"/>
      <c r="W3714" s="251" t="str">
        <f t="shared" si="57"/>
        <v/>
      </c>
    </row>
    <row r="3715" spans="1:23" ht="15" customHeight="1">
      <c r="A3715" s="223"/>
      <c r="B3715" s="223"/>
      <c r="C3715" s="224"/>
      <c r="D3715" s="223"/>
      <c r="E3715" s="223"/>
      <c r="F3715" s="223"/>
      <c r="G3715" s="223"/>
      <c r="H3715" s="223"/>
      <c r="I3715" s="223"/>
      <c r="J3715" s="225"/>
      <c r="K3715" s="223"/>
      <c r="L3715" s="223"/>
      <c r="M3715" s="223"/>
      <c r="N3715" s="223"/>
      <c r="O3715" s="231"/>
      <c r="P3715" s="231"/>
      <c r="Q3715" s="231"/>
      <c r="R3715" s="231"/>
      <c r="S3715" s="223"/>
      <c r="T3715" s="231"/>
      <c r="U3715" s="231"/>
      <c r="V3715" s="231"/>
      <c r="W3715" s="251" t="str">
        <f t="shared" si="57"/>
        <v/>
      </c>
    </row>
    <row r="3716" spans="1:23" ht="15" customHeight="1">
      <c r="A3716" s="223"/>
      <c r="B3716" s="223"/>
      <c r="C3716" s="224"/>
      <c r="D3716" s="223"/>
      <c r="E3716" s="223"/>
      <c r="F3716" s="223"/>
      <c r="G3716" s="223"/>
      <c r="H3716" s="223"/>
      <c r="I3716" s="223"/>
      <c r="J3716" s="225"/>
      <c r="K3716" s="223"/>
      <c r="L3716" s="223"/>
      <c r="M3716" s="223"/>
      <c r="N3716" s="223"/>
      <c r="O3716" s="231"/>
      <c r="P3716" s="231"/>
      <c r="Q3716" s="231"/>
      <c r="R3716" s="231"/>
      <c r="S3716" s="223"/>
      <c r="T3716" s="231"/>
      <c r="U3716" s="231"/>
      <c r="V3716" s="231"/>
      <c r="W3716" s="251" t="str">
        <f t="shared" ref="W3716:W3779" si="58">IF($O3716="YES",$O$2&amp;", ","")&amp;IF($P3716="YES",$P$2&amp;", ","")&amp;IF($Q3716="YES",$Q$2&amp;", ","")&amp;IF($R3716="YES",$R$2&amp;", ","")</f>
        <v/>
      </c>
    </row>
    <row r="3717" spans="1:23" ht="15" customHeight="1">
      <c r="A3717" s="223"/>
      <c r="B3717" s="223"/>
      <c r="C3717" s="224"/>
      <c r="D3717" s="223"/>
      <c r="E3717" s="223"/>
      <c r="F3717" s="223"/>
      <c r="G3717" s="223"/>
      <c r="H3717" s="223"/>
      <c r="I3717" s="223"/>
      <c r="J3717" s="225"/>
      <c r="K3717" s="223"/>
      <c r="L3717" s="223"/>
      <c r="M3717" s="223"/>
      <c r="N3717" s="223"/>
      <c r="O3717" s="231"/>
      <c r="P3717" s="231"/>
      <c r="Q3717" s="231"/>
      <c r="R3717" s="231"/>
      <c r="S3717" s="223"/>
      <c r="T3717" s="231"/>
      <c r="U3717" s="231"/>
      <c r="V3717" s="231"/>
      <c r="W3717" s="251" t="str">
        <f t="shared" si="58"/>
        <v/>
      </c>
    </row>
    <row r="3718" spans="1:23" ht="15" customHeight="1">
      <c r="A3718" s="223"/>
      <c r="B3718" s="223"/>
      <c r="C3718" s="224"/>
      <c r="D3718" s="223"/>
      <c r="E3718" s="223"/>
      <c r="F3718" s="223"/>
      <c r="G3718" s="223"/>
      <c r="H3718" s="223"/>
      <c r="I3718" s="223"/>
      <c r="J3718" s="225"/>
      <c r="K3718" s="223"/>
      <c r="L3718" s="223"/>
      <c r="M3718" s="223"/>
      <c r="N3718" s="223"/>
      <c r="O3718" s="231"/>
      <c r="P3718" s="231"/>
      <c r="Q3718" s="231"/>
      <c r="R3718" s="231"/>
      <c r="S3718" s="223"/>
      <c r="T3718" s="231"/>
      <c r="U3718" s="231"/>
      <c r="V3718" s="231"/>
      <c r="W3718" s="251" t="str">
        <f t="shared" si="58"/>
        <v/>
      </c>
    </row>
    <row r="3719" spans="1:23" ht="15" customHeight="1">
      <c r="A3719" s="223"/>
      <c r="B3719" s="223"/>
      <c r="C3719" s="224"/>
      <c r="D3719" s="223"/>
      <c r="E3719" s="223"/>
      <c r="F3719" s="223"/>
      <c r="G3719" s="223"/>
      <c r="H3719" s="223"/>
      <c r="I3719" s="223"/>
      <c r="J3719" s="225"/>
      <c r="K3719" s="223"/>
      <c r="L3719" s="223"/>
      <c r="M3719" s="223"/>
      <c r="N3719" s="223"/>
      <c r="O3719" s="231"/>
      <c r="P3719" s="231"/>
      <c r="Q3719" s="231"/>
      <c r="R3719" s="231"/>
      <c r="S3719" s="223"/>
      <c r="T3719" s="231"/>
      <c r="U3719" s="231"/>
      <c r="V3719" s="231"/>
      <c r="W3719" s="251" t="str">
        <f t="shared" si="58"/>
        <v/>
      </c>
    </row>
    <row r="3720" spans="1:23" ht="15" customHeight="1">
      <c r="A3720" s="223"/>
      <c r="B3720" s="223"/>
      <c r="C3720" s="224"/>
      <c r="D3720" s="223"/>
      <c r="E3720" s="223"/>
      <c r="F3720" s="223"/>
      <c r="G3720" s="223"/>
      <c r="H3720" s="223"/>
      <c r="I3720" s="223"/>
      <c r="J3720" s="225"/>
      <c r="K3720" s="223"/>
      <c r="L3720" s="223"/>
      <c r="M3720" s="223"/>
      <c r="N3720" s="223"/>
      <c r="O3720" s="231"/>
      <c r="P3720" s="231"/>
      <c r="Q3720" s="231"/>
      <c r="R3720" s="231"/>
      <c r="S3720" s="223"/>
      <c r="T3720" s="231"/>
      <c r="U3720" s="231"/>
      <c r="V3720" s="231"/>
      <c r="W3720" s="251" t="str">
        <f t="shared" si="58"/>
        <v/>
      </c>
    </row>
    <row r="3721" spans="1:23" ht="15" customHeight="1">
      <c r="A3721" s="223"/>
      <c r="B3721" s="223"/>
      <c r="C3721" s="224"/>
      <c r="D3721" s="223"/>
      <c r="E3721" s="223"/>
      <c r="F3721" s="223"/>
      <c r="G3721" s="223"/>
      <c r="H3721" s="223"/>
      <c r="I3721" s="223"/>
      <c r="J3721" s="225"/>
      <c r="K3721" s="223"/>
      <c r="L3721" s="223"/>
      <c r="M3721" s="223"/>
      <c r="N3721" s="223"/>
      <c r="O3721" s="231"/>
      <c r="P3721" s="231"/>
      <c r="Q3721" s="231"/>
      <c r="R3721" s="231"/>
      <c r="S3721" s="223"/>
      <c r="T3721" s="231"/>
      <c r="U3721" s="231"/>
      <c r="V3721" s="231"/>
      <c r="W3721" s="251" t="str">
        <f t="shared" si="58"/>
        <v/>
      </c>
    </row>
    <row r="3722" spans="1:23" ht="15" customHeight="1">
      <c r="A3722" s="223"/>
      <c r="B3722" s="223"/>
      <c r="C3722" s="224"/>
      <c r="D3722" s="223"/>
      <c r="E3722" s="223"/>
      <c r="F3722" s="223"/>
      <c r="G3722" s="223"/>
      <c r="H3722" s="223"/>
      <c r="I3722" s="223"/>
      <c r="J3722" s="225"/>
      <c r="K3722" s="223"/>
      <c r="L3722" s="223"/>
      <c r="M3722" s="223"/>
      <c r="N3722" s="223"/>
      <c r="O3722" s="231"/>
      <c r="P3722" s="231"/>
      <c r="Q3722" s="231"/>
      <c r="R3722" s="231"/>
      <c r="S3722" s="223"/>
      <c r="T3722" s="231"/>
      <c r="U3722" s="231"/>
      <c r="V3722" s="231"/>
      <c r="W3722" s="251" t="str">
        <f t="shared" si="58"/>
        <v/>
      </c>
    </row>
    <row r="3723" spans="1:23" ht="15" customHeight="1">
      <c r="A3723" s="223"/>
      <c r="B3723" s="223"/>
      <c r="C3723" s="224"/>
      <c r="D3723" s="223"/>
      <c r="E3723" s="223"/>
      <c r="F3723" s="223"/>
      <c r="G3723" s="223"/>
      <c r="H3723" s="223"/>
      <c r="I3723" s="223"/>
      <c r="J3723" s="225"/>
      <c r="K3723" s="223"/>
      <c r="L3723" s="223"/>
      <c r="M3723" s="223"/>
      <c r="N3723" s="223"/>
      <c r="O3723" s="231"/>
      <c r="P3723" s="231"/>
      <c r="Q3723" s="231"/>
      <c r="R3723" s="231"/>
      <c r="S3723" s="223"/>
      <c r="T3723" s="231"/>
      <c r="U3723" s="231"/>
      <c r="V3723" s="231"/>
      <c r="W3723" s="251" t="str">
        <f t="shared" si="58"/>
        <v/>
      </c>
    </row>
    <row r="3724" spans="1:23" ht="15" customHeight="1">
      <c r="A3724" s="223"/>
      <c r="B3724" s="223"/>
      <c r="C3724" s="224"/>
      <c r="D3724" s="223"/>
      <c r="E3724" s="223"/>
      <c r="F3724" s="223"/>
      <c r="G3724" s="223"/>
      <c r="H3724" s="223"/>
      <c r="I3724" s="223"/>
      <c r="J3724" s="225"/>
      <c r="K3724" s="223"/>
      <c r="L3724" s="223"/>
      <c r="M3724" s="223"/>
      <c r="N3724" s="223"/>
      <c r="O3724" s="231"/>
      <c r="P3724" s="231"/>
      <c r="Q3724" s="231"/>
      <c r="R3724" s="231"/>
      <c r="S3724" s="223"/>
      <c r="T3724" s="231"/>
      <c r="U3724" s="231"/>
      <c r="V3724" s="231"/>
      <c r="W3724" s="251" t="str">
        <f t="shared" si="58"/>
        <v/>
      </c>
    </row>
    <row r="3725" spans="1:23" ht="15" customHeight="1">
      <c r="A3725" s="223"/>
      <c r="B3725" s="223"/>
      <c r="C3725" s="224"/>
      <c r="D3725" s="223"/>
      <c r="E3725" s="223"/>
      <c r="F3725" s="223"/>
      <c r="G3725" s="223"/>
      <c r="H3725" s="223"/>
      <c r="I3725" s="223"/>
      <c r="J3725" s="225"/>
      <c r="K3725" s="223"/>
      <c r="L3725" s="223"/>
      <c r="M3725" s="223"/>
      <c r="N3725" s="223"/>
      <c r="O3725" s="231"/>
      <c r="P3725" s="231"/>
      <c r="Q3725" s="231"/>
      <c r="R3725" s="231"/>
      <c r="S3725" s="223"/>
      <c r="T3725" s="231"/>
      <c r="U3725" s="231"/>
      <c r="V3725" s="231"/>
      <c r="W3725" s="251" t="str">
        <f t="shared" si="58"/>
        <v/>
      </c>
    </row>
    <row r="3726" spans="1:23" ht="15" customHeight="1">
      <c r="A3726" s="223"/>
      <c r="B3726" s="223"/>
      <c r="C3726" s="224"/>
      <c r="D3726" s="223"/>
      <c r="E3726" s="223"/>
      <c r="F3726" s="223"/>
      <c r="G3726" s="223"/>
      <c r="H3726" s="223"/>
      <c r="I3726" s="223"/>
      <c r="J3726" s="225"/>
      <c r="K3726" s="223"/>
      <c r="L3726" s="223"/>
      <c r="M3726" s="223"/>
      <c r="N3726" s="223"/>
      <c r="O3726" s="231"/>
      <c r="P3726" s="231"/>
      <c r="Q3726" s="231"/>
      <c r="R3726" s="231"/>
      <c r="S3726" s="223"/>
      <c r="T3726" s="231"/>
      <c r="U3726" s="231"/>
      <c r="V3726" s="231"/>
      <c r="W3726" s="251" t="str">
        <f t="shared" si="58"/>
        <v/>
      </c>
    </row>
    <row r="3727" spans="1:23" ht="15" customHeight="1">
      <c r="A3727" s="223"/>
      <c r="B3727" s="223"/>
      <c r="C3727" s="224"/>
      <c r="D3727" s="223"/>
      <c r="E3727" s="223"/>
      <c r="F3727" s="223"/>
      <c r="G3727" s="223"/>
      <c r="H3727" s="223"/>
      <c r="I3727" s="223"/>
      <c r="J3727" s="225"/>
      <c r="K3727" s="223"/>
      <c r="L3727" s="223"/>
      <c r="M3727" s="223"/>
      <c r="N3727" s="223"/>
      <c r="O3727" s="231"/>
      <c r="P3727" s="231"/>
      <c r="Q3727" s="231"/>
      <c r="R3727" s="231"/>
      <c r="S3727" s="223"/>
      <c r="T3727" s="231"/>
      <c r="U3727" s="231"/>
      <c r="V3727" s="231"/>
      <c r="W3727" s="251" t="str">
        <f t="shared" si="58"/>
        <v/>
      </c>
    </row>
    <row r="3728" spans="1:23" ht="15" customHeight="1">
      <c r="A3728" s="223"/>
      <c r="B3728" s="223"/>
      <c r="C3728" s="224"/>
      <c r="D3728" s="223"/>
      <c r="E3728" s="223"/>
      <c r="F3728" s="223"/>
      <c r="G3728" s="223"/>
      <c r="H3728" s="223"/>
      <c r="I3728" s="223"/>
      <c r="J3728" s="225"/>
      <c r="K3728" s="223"/>
      <c r="L3728" s="223"/>
      <c r="M3728" s="223"/>
      <c r="N3728" s="223"/>
      <c r="O3728" s="231"/>
      <c r="P3728" s="231"/>
      <c r="Q3728" s="231"/>
      <c r="R3728" s="231"/>
      <c r="S3728" s="223"/>
      <c r="T3728" s="231"/>
      <c r="U3728" s="231"/>
      <c r="V3728" s="231"/>
      <c r="W3728" s="251" t="str">
        <f t="shared" si="58"/>
        <v/>
      </c>
    </row>
    <row r="3729" spans="1:23" ht="15" customHeight="1">
      <c r="A3729" s="223"/>
      <c r="B3729" s="223"/>
      <c r="C3729" s="224"/>
      <c r="D3729" s="223"/>
      <c r="E3729" s="223"/>
      <c r="F3729" s="223"/>
      <c r="G3729" s="223"/>
      <c r="H3729" s="223"/>
      <c r="I3729" s="223"/>
      <c r="J3729" s="225"/>
      <c r="K3729" s="223"/>
      <c r="L3729" s="223"/>
      <c r="M3729" s="223"/>
      <c r="N3729" s="223"/>
      <c r="O3729" s="231"/>
      <c r="P3729" s="231"/>
      <c r="Q3729" s="231"/>
      <c r="R3729" s="231"/>
      <c r="S3729" s="223"/>
      <c r="T3729" s="231"/>
      <c r="U3729" s="231"/>
      <c r="V3729" s="231"/>
      <c r="W3729" s="251" t="str">
        <f t="shared" si="58"/>
        <v/>
      </c>
    </row>
    <row r="3730" spans="1:23" ht="15" customHeight="1">
      <c r="A3730" s="223"/>
      <c r="B3730" s="223"/>
      <c r="C3730" s="224"/>
      <c r="D3730" s="223"/>
      <c r="E3730" s="223"/>
      <c r="F3730" s="223"/>
      <c r="G3730" s="223"/>
      <c r="H3730" s="223"/>
      <c r="I3730" s="223"/>
      <c r="J3730" s="225"/>
      <c r="K3730" s="223"/>
      <c r="L3730" s="223"/>
      <c r="M3730" s="223"/>
      <c r="N3730" s="223"/>
      <c r="O3730" s="231"/>
      <c r="P3730" s="231"/>
      <c r="Q3730" s="231"/>
      <c r="R3730" s="231"/>
      <c r="S3730" s="223"/>
      <c r="T3730" s="231"/>
      <c r="U3730" s="231"/>
      <c r="V3730" s="231"/>
      <c r="W3730" s="251" t="str">
        <f t="shared" si="58"/>
        <v/>
      </c>
    </row>
    <row r="3731" spans="1:23" ht="15" customHeight="1">
      <c r="A3731" s="223"/>
      <c r="B3731" s="223"/>
      <c r="C3731" s="224"/>
      <c r="D3731" s="223"/>
      <c r="E3731" s="223"/>
      <c r="F3731" s="223"/>
      <c r="G3731" s="223"/>
      <c r="H3731" s="223"/>
      <c r="I3731" s="223"/>
      <c r="J3731" s="225"/>
      <c r="K3731" s="223"/>
      <c r="L3731" s="223"/>
      <c r="M3731" s="223"/>
      <c r="N3731" s="223"/>
      <c r="O3731" s="231"/>
      <c r="P3731" s="231"/>
      <c r="Q3731" s="231"/>
      <c r="R3731" s="231"/>
      <c r="S3731" s="223"/>
      <c r="T3731" s="231"/>
      <c r="U3731" s="231"/>
      <c r="V3731" s="231"/>
      <c r="W3731" s="251" t="str">
        <f t="shared" si="58"/>
        <v/>
      </c>
    </row>
    <row r="3732" spans="1:23" ht="15" customHeight="1">
      <c r="A3732" s="223"/>
      <c r="B3732" s="223"/>
      <c r="C3732" s="224"/>
      <c r="D3732" s="223"/>
      <c r="E3732" s="223"/>
      <c r="F3732" s="223"/>
      <c r="G3732" s="223"/>
      <c r="H3732" s="223"/>
      <c r="I3732" s="223"/>
      <c r="J3732" s="225"/>
      <c r="K3732" s="223"/>
      <c r="L3732" s="223"/>
      <c r="M3732" s="223"/>
      <c r="N3732" s="223"/>
      <c r="O3732" s="231"/>
      <c r="P3732" s="231"/>
      <c r="Q3732" s="231"/>
      <c r="R3732" s="231"/>
      <c r="S3732" s="223"/>
      <c r="T3732" s="231"/>
      <c r="U3732" s="231"/>
      <c r="V3732" s="231"/>
      <c r="W3732" s="251" t="str">
        <f t="shared" si="58"/>
        <v/>
      </c>
    </row>
    <row r="3733" spans="1:23" ht="15" customHeight="1">
      <c r="A3733" s="223"/>
      <c r="B3733" s="223"/>
      <c r="C3733" s="224"/>
      <c r="D3733" s="223"/>
      <c r="E3733" s="223"/>
      <c r="F3733" s="223"/>
      <c r="G3733" s="223"/>
      <c r="H3733" s="223"/>
      <c r="I3733" s="223"/>
      <c r="J3733" s="225"/>
      <c r="K3733" s="223"/>
      <c r="L3733" s="223"/>
      <c r="M3733" s="223"/>
      <c r="N3733" s="223"/>
      <c r="O3733" s="231"/>
      <c r="P3733" s="231"/>
      <c r="Q3733" s="231"/>
      <c r="R3733" s="231"/>
      <c r="S3733" s="223"/>
      <c r="T3733" s="231"/>
      <c r="U3733" s="231"/>
      <c r="V3733" s="231"/>
      <c r="W3733" s="251" t="str">
        <f t="shared" si="58"/>
        <v/>
      </c>
    </row>
    <row r="3734" spans="1:23" ht="15" customHeight="1">
      <c r="A3734" s="223"/>
      <c r="B3734" s="223"/>
      <c r="C3734" s="224"/>
      <c r="D3734" s="223"/>
      <c r="E3734" s="223"/>
      <c r="F3734" s="223"/>
      <c r="G3734" s="223"/>
      <c r="H3734" s="223"/>
      <c r="I3734" s="223"/>
      <c r="J3734" s="225"/>
      <c r="K3734" s="223"/>
      <c r="L3734" s="223"/>
      <c r="M3734" s="223"/>
      <c r="N3734" s="223"/>
      <c r="O3734" s="231"/>
      <c r="P3734" s="231"/>
      <c r="Q3734" s="231"/>
      <c r="R3734" s="231"/>
      <c r="S3734" s="223"/>
      <c r="T3734" s="231"/>
      <c r="U3734" s="231"/>
      <c r="V3734" s="231"/>
      <c r="W3734" s="251" t="str">
        <f t="shared" si="58"/>
        <v/>
      </c>
    </row>
    <row r="3735" spans="1:23" ht="15" customHeight="1">
      <c r="A3735" s="223"/>
      <c r="B3735" s="223"/>
      <c r="C3735" s="224"/>
      <c r="D3735" s="223"/>
      <c r="E3735" s="223"/>
      <c r="F3735" s="223"/>
      <c r="G3735" s="223"/>
      <c r="H3735" s="223"/>
      <c r="I3735" s="223"/>
      <c r="J3735" s="225"/>
      <c r="K3735" s="223"/>
      <c r="L3735" s="223"/>
      <c r="M3735" s="223"/>
      <c r="N3735" s="223"/>
      <c r="O3735" s="231"/>
      <c r="P3735" s="231"/>
      <c r="Q3735" s="231"/>
      <c r="R3735" s="231"/>
      <c r="S3735" s="223"/>
      <c r="T3735" s="231"/>
      <c r="U3735" s="231"/>
      <c r="V3735" s="231"/>
      <c r="W3735" s="251" t="str">
        <f t="shared" si="58"/>
        <v/>
      </c>
    </row>
    <row r="3736" spans="1:23" ht="15" customHeight="1">
      <c r="A3736" s="223"/>
      <c r="B3736" s="223"/>
      <c r="C3736" s="224"/>
      <c r="D3736" s="223"/>
      <c r="E3736" s="223"/>
      <c r="F3736" s="223"/>
      <c r="G3736" s="223"/>
      <c r="H3736" s="223"/>
      <c r="I3736" s="223"/>
      <c r="J3736" s="225"/>
      <c r="K3736" s="223"/>
      <c r="L3736" s="223"/>
      <c r="M3736" s="223"/>
      <c r="N3736" s="223"/>
      <c r="O3736" s="231"/>
      <c r="P3736" s="231"/>
      <c r="Q3736" s="231"/>
      <c r="R3736" s="231"/>
      <c r="S3736" s="223"/>
      <c r="T3736" s="231"/>
      <c r="U3736" s="231"/>
      <c r="V3736" s="231"/>
      <c r="W3736" s="251" t="str">
        <f t="shared" si="58"/>
        <v/>
      </c>
    </row>
    <row r="3737" spans="1:23" ht="15" customHeight="1">
      <c r="A3737" s="223"/>
      <c r="B3737" s="223"/>
      <c r="C3737" s="224"/>
      <c r="D3737" s="223"/>
      <c r="E3737" s="223"/>
      <c r="F3737" s="223"/>
      <c r="G3737" s="223"/>
      <c r="H3737" s="223"/>
      <c r="I3737" s="223"/>
      <c r="J3737" s="225"/>
      <c r="K3737" s="223"/>
      <c r="L3737" s="223"/>
      <c r="M3737" s="223"/>
      <c r="N3737" s="223"/>
      <c r="O3737" s="231"/>
      <c r="P3737" s="231"/>
      <c r="Q3737" s="231"/>
      <c r="R3737" s="231"/>
      <c r="S3737" s="223"/>
      <c r="T3737" s="231"/>
      <c r="U3737" s="231"/>
      <c r="V3737" s="231"/>
      <c r="W3737" s="251" t="str">
        <f t="shared" si="58"/>
        <v/>
      </c>
    </row>
    <row r="3738" spans="1:23" ht="15" customHeight="1">
      <c r="A3738" s="223"/>
      <c r="B3738" s="223"/>
      <c r="C3738" s="224"/>
      <c r="D3738" s="223"/>
      <c r="E3738" s="223"/>
      <c r="F3738" s="223"/>
      <c r="G3738" s="223"/>
      <c r="H3738" s="223"/>
      <c r="I3738" s="223"/>
      <c r="J3738" s="225"/>
      <c r="K3738" s="223"/>
      <c r="L3738" s="223"/>
      <c r="M3738" s="223"/>
      <c r="N3738" s="223"/>
      <c r="O3738" s="231"/>
      <c r="P3738" s="231"/>
      <c r="Q3738" s="231"/>
      <c r="R3738" s="231"/>
      <c r="S3738" s="223"/>
      <c r="T3738" s="231"/>
      <c r="U3738" s="231"/>
      <c r="V3738" s="231"/>
      <c r="W3738" s="251" t="str">
        <f t="shared" si="58"/>
        <v/>
      </c>
    </row>
    <row r="3739" spans="1:23" ht="15" customHeight="1">
      <c r="A3739" s="223"/>
      <c r="B3739" s="223"/>
      <c r="C3739" s="224"/>
      <c r="D3739" s="223"/>
      <c r="E3739" s="223"/>
      <c r="F3739" s="223"/>
      <c r="G3739" s="223"/>
      <c r="H3739" s="223"/>
      <c r="I3739" s="223"/>
      <c r="J3739" s="225"/>
      <c r="K3739" s="223"/>
      <c r="L3739" s="223"/>
      <c r="M3739" s="223"/>
      <c r="N3739" s="223"/>
      <c r="O3739" s="231"/>
      <c r="P3739" s="231"/>
      <c r="Q3739" s="231"/>
      <c r="R3739" s="231"/>
      <c r="S3739" s="223"/>
      <c r="T3739" s="231"/>
      <c r="U3739" s="231"/>
      <c r="V3739" s="231"/>
      <c r="W3739" s="251" t="str">
        <f t="shared" si="58"/>
        <v/>
      </c>
    </row>
    <row r="3740" spans="1:23" ht="15" customHeight="1">
      <c r="A3740" s="223"/>
      <c r="B3740" s="223"/>
      <c r="C3740" s="224"/>
      <c r="D3740" s="223"/>
      <c r="E3740" s="223"/>
      <c r="F3740" s="223"/>
      <c r="G3740" s="223"/>
      <c r="H3740" s="223"/>
      <c r="I3740" s="223"/>
      <c r="J3740" s="225"/>
      <c r="K3740" s="223"/>
      <c r="L3740" s="223"/>
      <c r="M3740" s="223"/>
      <c r="N3740" s="223"/>
      <c r="O3740" s="231"/>
      <c r="P3740" s="231"/>
      <c r="Q3740" s="231"/>
      <c r="R3740" s="231"/>
      <c r="S3740" s="223"/>
      <c r="T3740" s="231"/>
      <c r="U3740" s="231"/>
      <c r="V3740" s="231"/>
      <c r="W3740" s="251" t="str">
        <f t="shared" si="58"/>
        <v/>
      </c>
    </row>
    <row r="3741" spans="1:23" ht="15" customHeight="1">
      <c r="A3741" s="223"/>
      <c r="B3741" s="223"/>
      <c r="C3741" s="224"/>
      <c r="D3741" s="223"/>
      <c r="E3741" s="223"/>
      <c r="F3741" s="223"/>
      <c r="G3741" s="223"/>
      <c r="H3741" s="223"/>
      <c r="I3741" s="223"/>
      <c r="J3741" s="225"/>
      <c r="K3741" s="223"/>
      <c r="L3741" s="223"/>
      <c r="M3741" s="223"/>
      <c r="N3741" s="223"/>
      <c r="O3741" s="231"/>
      <c r="P3741" s="231"/>
      <c r="Q3741" s="231"/>
      <c r="R3741" s="231"/>
      <c r="S3741" s="223"/>
      <c r="T3741" s="231"/>
      <c r="U3741" s="231"/>
      <c r="V3741" s="231"/>
      <c r="W3741" s="251" t="str">
        <f t="shared" si="58"/>
        <v/>
      </c>
    </row>
    <row r="3742" spans="1:23" ht="15" customHeight="1">
      <c r="A3742" s="223"/>
      <c r="B3742" s="223"/>
      <c r="C3742" s="224"/>
      <c r="D3742" s="223"/>
      <c r="E3742" s="223"/>
      <c r="F3742" s="223"/>
      <c r="G3742" s="223"/>
      <c r="H3742" s="223"/>
      <c r="I3742" s="223"/>
      <c r="J3742" s="225"/>
      <c r="K3742" s="223"/>
      <c r="L3742" s="223"/>
      <c r="M3742" s="223"/>
      <c r="N3742" s="223"/>
      <c r="O3742" s="231"/>
      <c r="P3742" s="231"/>
      <c r="Q3742" s="231"/>
      <c r="R3742" s="231"/>
      <c r="S3742" s="223"/>
      <c r="T3742" s="231"/>
      <c r="U3742" s="231"/>
      <c r="V3742" s="231"/>
      <c r="W3742" s="251" t="str">
        <f t="shared" si="58"/>
        <v/>
      </c>
    </row>
    <row r="3743" spans="1:23" ht="15" customHeight="1">
      <c r="A3743" s="223"/>
      <c r="B3743" s="223"/>
      <c r="C3743" s="224"/>
      <c r="D3743" s="223"/>
      <c r="E3743" s="223"/>
      <c r="F3743" s="223"/>
      <c r="G3743" s="223"/>
      <c r="H3743" s="223"/>
      <c r="I3743" s="223"/>
      <c r="J3743" s="225"/>
      <c r="K3743" s="223"/>
      <c r="L3743" s="223"/>
      <c r="M3743" s="223"/>
      <c r="N3743" s="223"/>
      <c r="O3743" s="231"/>
      <c r="P3743" s="231"/>
      <c r="Q3743" s="231"/>
      <c r="R3743" s="231"/>
      <c r="S3743" s="223"/>
      <c r="T3743" s="231"/>
      <c r="U3743" s="231"/>
      <c r="V3743" s="231"/>
      <c r="W3743" s="251" t="str">
        <f t="shared" si="58"/>
        <v/>
      </c>
    </row>
    <row r="3744" spans="1:23" ht="15" customHeight="1">
      <c r="A3744" s="223"/>
      <c r="B3744" s="223"/>
      <c r="C3744" s="224"/>
      <c r="D3744" s="223"/>
      <c r="E3744" s="223"/>
      <c r="F3744" s="223"/>
      <c r="G3744" s="223"/>
      <c r="H3744" s="223"/>
      <c r="I3744" s="223"/>
      <c r="J3744" s="225"/>
      <c r="K3744" s="223"/>
      <c r="L3744" s="223"/>
      <c r="M3744" s="223"/>
      <c r="N3744" s="223"/>
      <c r="O3744" s="231"/>
      <c r="P3744" s="231"/>
      <c r="Q3744" s="231"/>
      <c r="R3744" s="231"/>
      <c r="S3744" s="223"/>
      <c r="T3744" s="231"/>
      <c r="U3744" s="231"/>
      <c r="V3744" s="231"/>
      <c r="W3744" s="251" t="str">
        <f t="shared" si="58"/>
        <v/>
      </c>
    </row>
    <row r="3745" spans="1:23" ht="15" customHeight="1">
      <c r="A3745" s="223"/>
      <c r="B3745" s="223"/>
      <c r="C3745" s="224"/>
      <c r="D3745" s="223"/>
      <c r="E3745" s="223"/>
      <c r="F3745" s="223"/>
      <c r="G3745" s="223"/>
      <c r="H3745" s="223"/>
      <c r="I3745" s="223"/>
      <c r="J3745" s="225"/>
      <c r="K3745" s="223"/>
      <c r="L3745" s="223"/>
      <c r="M3745" s="223"/>
      <c r="N3745" s="223"/>
      <c r="O3745" s="231"/>
      <c r="P3745" s="231"/>
      <c r="Q3745" s="231"/>
      <c r="R3745" s="231"/>
      <c r="S3745" s="223"/>
      <c r="T3745" s="231"/>
      <c r="U3745" s="231"/>
      <c r="V3745" s="231"/>
      <c r="W3745" s="251" t="str">
        <f t="shared" si="58"/>
        <v/>
      </c>
    </row>
    <row r="3746" spans="1:23" ht="15" customHeight="1">
      <c r="A3746" s="223"/>
      <c r="B3746" s="223"/>
      <c r="C3746" s="224"/>
      <c r="D3746" s="223"/>
      <c r="E3746" s="223"/>
      <c r="F3746" s="223"/>
      <c r="G3746" s="223"/>
      <c r="H3746" s="223"/>
      <c r="I3746" s="223"/>
      <c r="J3746" s="225"/>
      <c r="K3746" s="223"/>
      <c r="L3746" s="223"/>
      <c r="M3746" s="223"/>
      <c r="N3746" s="223"/>
      <c r="O3746" s="231"/>
      <c r="P3746" s="231"/>
      <c r="Q3746" s="231"/>
      <c r="R3746" s="231"/>
      <c r="S3746" s="223"/>
      <c r="T3746" s="231"/>
      <c r="U3746" s="231"/>
      <c r="V3746" s="231"/>
      <c r="W3746" s="251" t="str">
        <f t="shared" si="58"/>
        <v/>
      </c>
    </row>
    <row r="3747" spans="1:23" ht="15" customHeight="1">
      <c r="A3747" s="223"/>
      <c r="B3747" s="223"/>
      <c r="C3747" s="224"/>
      <c r="D3747" s="223"/>
      <c r="E3747" s="223"/>
      <c r="F3747" s="223"/>
      <c r="G3747" s="223"/>
      <c r="H3747" s="223"/>
      <c r="I3747" s="223"/>
      <c r="J3747" s="225"/>
      <c r="K3747" s="223"/>
      <c r="L3747" s="223"/>
      <c r="M3747" s="223"/>
      <c r="N3747" s="223"/>
      <c r="O3747" s="231"/>
      <c r="P3747" s="231"/>
      <c r="Q3747" s="231"/>
      <c r="R3747" s="231"/>
      <c r="S3747" s="223"/>
      <c r="T3747" s="231"/>
      <c r="U3747" s="231"/>
      <c r="V3747" s="231"/>
      <c r="W3747" s="251" t="str">
        <f t="shared" si="58"/>
        <v/>
      </c>
    </row>
    <row r="3748" spans="1:23" ht="15" customHeight="1">
      <c r="A3748" s="223"/>
      <c r="B3748" s="223"/>
      <c r="C3748" s="224"/>
      <c r="D3748" s="223"/>
      <c r="E3748" s="223"/>
      <c r="F3748" s="223"/>
      <c r="G3748" s="223"/>
      <c r="H3748" s="223"/>
      <c r="I3748" s="223"/>
      <c r="J3748" s="225"/>
      <c r="K3748" s="223"/>
      <c r="L3748" s="223"/>
      <c r="M3748" s="223"/>
      <c r="N3748" s="223"/>
      <c r="O3748" s="231"/>
      <c r="P3748" s="231"/>
      <c r="Q3748" s="231"/>
      <c r="R3748" s="231"/>
      <c r="S3748" s="223"/>
      <c r="T3748" s="231"/>
      <c r="U3748" s="231"/>
      <c r="V3748" s="231"/>
      <c r="W3748" s="251" t="str">
        <f t="shared" si="58"/>
        <v/>
      </c>
    </row>
    <row r="3749" spans="1:23" ht="15" customHeight="1">
      <c r="A3749" s="223"/>
      <c r="B3749" s="223"/>
      <c r="C3749" s="224"/>
      <c r="D3749" s="223"/>
      <c r="E3749" s="223"/>
      <c r="F3749" s="223"/>
      <c r="G3749" s="223"/>
      <c r="H3749" s="223"/>
      <c r="I3749" s="223"/>
      <c r="J3749" s="225"/>
      <c r="K3749" s="223"/>
      <c r="L3749" s="223"/>
      <c r="M3749" s="223"/>
      <c r="N3749" s="223"/>
      <c r="O3749" s="231"/>
      <c r="P3749" s="231"/>
      <c r="Q3749" s="231"/>
      <c r="R3749" s="231"/>
      <c r="S3749" s="223"/>
      <c r="T3749" s="231"/>
      <c r="U3749" s="231"/>
      <c r="V3749" s="231"/>
      <c r="W3749" s="251" t="str">
        <f t="shared" si="58"/>
        <v/>
      </c>
    </row>
    <row r="3750" spans="1:23" ht="15" customHeight="1">
      <c r="A3750" s="223"/>
      <c r="B3750" s="223"/>
      <c r="C3750" s="224"/>
      <c r="D3750" s="223"/>
      <c r="E3750" s="223"/>
      <c r="F3750" s="223"/>
      <c r="G3750" s="223"/>
      <c r="H3750" s="223"/>
      <c r="I3750" s="223"/>
      <c r="J3750" s="225"/>
      <c r="K3750" s="223"/>
      <c r="L3750" s="223"/>
      <c r="M3750" s="223"/>
      <c r="N3750" s="223"/>
      <c r="O3750" s="231"/>
      <c r="P3750" s="231"/>
      <c r="Q3750" s="231"/>
      <c r="R3750" s="231"/>
      <c r="S3750" s="223"/>
      <c r="T3750" s="231"/>
      <c r="U3750" s="231"/>
      <c r="V3750" s="231"/>
      <c r="W3750" s="251" t="str">
        <f t="shared" si="58"/>
        <v/>
      </c>
    </row>
    <row r="3751" spans="1:23" ht="15" customHeight="1">
      <c r="A3751" s="223"/>
      <c r="B3751" s="223"/>
      <c r="C3751" s="224"/>
      <c r="D3751" s="223"/>
      <c r="E3751" s="223"/>
      <c r="F3751" s="223"/>
      <c r="G3751" s="223"/>
      <c r="H3751" s="223"/>
      <c r="I3751" s="223"/>
      <c r="J3751" s="225"/>
      <c r="K3751" s="223"/>
      <c r="L3751" s="223"/>
      <c r="M3751" s="223"/>
      <c r="N3751" s="223"/>
      <c r="O3751" s="231"/>
      <c r="P3751" s="231"/>
      <c r="Q3751" s="231"/>
      <c r="R3751" s="231"/>
      <c r="S3751" s="223"/>
      <c r="T3751" s="231"/>
      <c r="U3751" s="231"/>
      <c r="V3751" s="231"/>
      <c r="W3751" s="251" t="str">
        <f t="shared" si="58"/>
        <v/>
      </c>
    </row>
    <row r="3752" spans="1:23" ht="15" customHeight="1">
      <c r="A3752" s="223"/>
      <c r="B3752" s="223"/>
      <c r="C3752" s="224"/>
      <c r="D3752" s="223"/>
      <c r="E3752" s="223"/>
      <c r="F3752" s="223"/>
      <c r="G3752" s="223"/>
      <c r="H3752" s="223"/>
      <c r="I3752" s="223"/>
      <c r="J3752" s="225"/>
      <c r="K3752" s="223"/>
      <c r="L3752" s="223"/>
      <c r="M3752" s="223"/>
      <c r="N3752" s="223"/>
      <c r="O3752" s="231"/>
      <c r="P3752" s="231"/>
      <c r="Q3752" s="231"/>
      <c r="R3752" s="231"/>
      <c r="S3752" s="223"/>
      <c r="T3752" s="231"/>
      <c r="U3752" s="231"/>
      <c r="V3752" s="231"/>
      <c r="W3752" s="251" t="str">
        <f t="shared" si="58"/>
        <v/>
      </c>
    </row>
    <row r="3753" spans="1:23" ht="15" customHeight="1">
      <c r="A3753" s="223"/>
      <c r="B3753" s="223"/>
      <c r="C3753" s="224"/>
      <c r="D3753" s="223"/>
      <c r="E3753" s="223"/>
      <c r="F3753" s="223"/>
      <c r="G3753" s="223"/>
      <c r="H3753" s="223"/>
      <c r="I3753" s="223"/>
      <c r="J3753" s="225"/>
      <c r="K3753" s="223"/>
      <c r="L3753" s="223"/>
      <c r="M3753" s="223"/>
      <c r="N3753" s="223"/>
      <c r="O3753" s="231"/>
      <c r="P3753" s="231"/>
      <c r="Q3753" s="231"/>
      <c r="R3753" s="231"/>
      <c r="S3753" s="223"/>
      <c r="T3753" s="231"/>
      <c r="U3753" s="231"/>
      <c r="V3753" s="231"/>
      <c r="W3753" s="251" t="str">
        <f t="shared" si="58"/>
        <v/>
      </c>
    </row>
    <row r="3754" spans="1:23" ht="15" customHeight="1">
      <c r="A3754" s="223"/>
      <c r="B3754" s="223"/>
      <c r="C3754" s="224"/>
      <c r="D3754" s="223"/>
      <c r="E3754" s="223"/>
      <c r="F3754" s="223"/>
      <c r="G3754" s="223"/>
      <c r="H3754" s="223"/>
      <c r="I3754" s="223"/>
      <c r="J3754" s="225"/>
      <c r="K3754" s="223"/>
      <c r="L3754" s="223"/>
      <c r="M3754" s="223"/>
      <c r="N3754" s="223"/>
      <c r="O3754" s="231"/>
      <c r="P3754" s="231"/>
      <c r="Q3754" s="231"/>
      <c r="R3754" s="231"/>
      <c r="S3754" s="223"/>
      <c r="T3754" s="231"/>
      <c r="U3754" s="231"/>
      <c r="V3754" s="231"/>
      <c r="W3754" s="251" t="str">
        <f t="shared" si="58"/>
        <v/>
      </c>
    </row>
    <row r="3755" spans="1:23" ht="15" customHeight="1">
      <c r="A3755" s="223"/>
      <c r="B3755" s="223"/>
      <c r="C3755" s="224"/>
      <c r="D3755" s="223"/>
      <c r="E3755" s="223"/>
      <c r="F3755" s="223"/>
      <c r="G3755" s="223"/>
      <c r="H3755" s="223"/>
      <c r="I3755" s="223"/>
      <c r="J3755" s="225"/>
      <c r="K3755" s="223"/>
      <c r="L3755" s="223"/>
      <c r="M3755" s="223"/>
      <c r="N3755" s="223"/>
      <c r="O3755" s="231"/>
      <c r="P3755" s="231"/>
      <c r="Q3755" s="231"/>
      <c r="R3755" s="231"/>
      <c r="S3755" s="223"/>
      <c r="T3755" s="231"/>
      <c r="U3755" s="231"/>
      <c r="V3755" s="231"/>
      <c r="W3755" s="251" t="str">
        <f t="shared" si="58"/>
        <v/>
      </c>
    </row>
    <row r="3756" spans="1:23" ht="15" customHeight="1">
      <c r="A3756" s="223"/>
      <c r="B3756" s="223"/>
      <c r="C3756" s="224"/>
      <c r="D3756" s="223"/>
      <c r="E3756" s="223"/>
      <c r="F3756" s="223"/>
      <c r="G3756" s="223"/>
      <c r="H3756" s="223"/>
      <c r="I3756" s="223"/>
      <c r="J3756" s="225"/>
      <c r="K3756" s="223"/>
      <c r="L3756" s="223"/>
      <c r="M3756" s="223"/>
      <c r="N3756" s="223"/>
      <c r="O3756" s="231"/>
      <c r="P3756" s="231"/>
      <c r="Q3756" s="231"/>
      <c r="R3756" s="231"/>
      <c r="S3756" s="223"/>
      <c r="T3756" s="231"/>
      <c r="U3756" s="231"/>
      <c r="V3756" s="231"/>
      <c r="W3756" s="251" t="str">
        <f t="shared" si="58"/>
        <v/>
      </c>
    </row>
    <row r="3757" spans="1:23" ht="15" customHeight="1">
      <c r="A3757" s="223"/>
      <c r="B3757" s="223"/>
      <c r="C3757" s="224"/>
      <c r="D3757" s="223"/>
      <c r="E3757" s="223"/>
      <c r="F3757" s="223"/>
      <c r="G3757" s="223"/>
      <c r="H3757" s="223"/>
      <c r="I3757" s="223"/>
      <c r="J3757" s="225"/>
      <c r="K3757" s="223"/>
      <c r="L3757" s="223"/>
      <c r="M3757" s="223"/>
      <c r="N3757" s="223"/>
      <c r="O3757" s="231"/>
      <c r="P3757" s="231"/>
      <c r="Q3757" s="231"/>
      <c r="R3757" s="231"/>
      <c r="S3757" s="223"/>
      <c r="T3757" s="231"/>
      <c r="U3757" s="231"/>
      <c r="V3757" s="231"/>
      <c r="W3757" s="251" t="str">
        <f t="shared" si="58"/>
        <v/>
      </c>
    </row>
    <row r="3758" spans="1:23" ht="15" customHeight="1">
      <c r="A3758" s="223"/>
      <c r="B3758" s="223"/>
      <c r="C3758" s="224"/>
      <c r="D3758" s="223"/>
      <c r="E3758" s="223"/>
      <c r="F3758" s="223"/>
      <c r="G3758" s="223"/>
      <c r="H3758" s="223"/>
      <c r="I3758" s="223"/>
      <c r="J3758" s="225"/>
      <c r="K3758" s="223"/>
      <c r="L3758" s="223"/>
      <c r="M3758" s="223"/>
      <c r="N3758" s="223"/>
      <c r="O3758" s="231"/>
      <c r="P3758" s="231"/>
      <c r="Q3758" s="231"/>
      <c r="R3758" s="231"/>
      <c r="S3758" s="223"/>
      <c r="T3758" s="231"/>
      <c r="U3758" s="231"/>
      <c r="V3758" s="231"/>
      <c r="W3758" s="251" t="str">
        <f t="shared" si="58"/>
        <v/>
      </c>
    </row>
    <row r="3759" spans="1:23" ht="15" customHeight="1">
      <c r="A3759" s="223"/>
      <c r="B3759" s="223"/>
      <c r="C3759" s="224"/>
      <c r="D3759" s="223"/>
      <c r="E3759" s="223"/>
      <c r="F3759" s="223"/>
      <c r="G3759" s="223"/>
      <c r="H3759" s="223"/>
      <c r="I3759" s="223"/>
      <c r="J3759" s="225"/>
      <c r="K3759" s="223"/>
      <c r="L3759" s="223"/>
      <c r="M3759" s="223"/>
      <c r="N3759" s="223"/>
      <c r="O3759" s="231"/>
      <c r="P3759" s="231"/>
      <c r="Q3759" s="231"/>
      <c r="R3759" s="231"/>
      <c r="S3759" s="223"/>
      <c r="T3759" s="231"/>
      <c r="U3759" s="231"/>
      <c r="V3759" s="231"/>
      <c r="W3759" s="251" t="str">
        <f t="shared" si="58"/>
        <v/>
      </c>
    </row>
    <row r="3760" spans="1:23" ht="15" customHeight="1">
      <c r="A3760" s="223"/>
      <c r="B3760" s="223"/>
      <c r="C3760" s="224"/>
      <c r="D3760" s="223"/>
      <c r="E3760" s="223"/>
      <c r="F3760" s="223"/>
      <c r="G3760" s="223"/>
      <c r="H3760" s="223"/>
      <c r="I3760" s="223"/>
      <c r="J3760" s="225"/>
      <c r="K3760" s="223"/>
      <c r="L3760" s="223"/>
      <c r="M3760" s="223"/>
      <c r="N3760" s="223"/>
      <c r="O3760" s="231"/>
      <c r="P3760" s="231"/>
      <c r="Q3760" s="231"/>
      <c r="R3760" s="231"/>
      <c r="S3760" s="223"/>
      <c r="T3760" s="231"/>
      <c r="U3760" s="231"/>
      <c r="V3760" s="231"/>
      <c r="W3760" s="251" t="str">
        <f t="shared" si="58"/>
        <v/>
      </c>
    </row>
    <row r="3761" spans="1:23" ht="15" customHeight="1">
      <c r="A3761" s="223"/>
      <c r="B3761" s="223"/>
      <c r="C3761" s="224"/>
      <c r="D3761" s="223"/>
      <c r="E3761" s="223"/>
      <c r="F3761" s="223"/>
      <c r="G3761" s="223"/>
      <c r="H3761" s="223"/>
      <c r="I3761" s="223"/>
      <c r="J3761" s="225"/>
      <c r="K3761" s="223"/>
      <c r="L3761" s="223"/>
      <c r="M3761" s="223"/>
      <c r="N3761" s="223"/>
      <c r="O3761" s="231"/>
      <c r="P3761" s="231"/>
      <c r="Q3761" s="231"/>
      <c r="R3761" s="231"/>
      <c r="S3761" s="223"/>
      <c r="T3761" s="231"/>
      <c r="U3761" s="231"/>
      <c r="V3761" s="231"/>
      <c r="W3761" s="251" t="str">
        <f t="shared" si="58"/>
        <v/>
      </c>
    </row>
    <row r="3762" spans="1:23" ht="15" customHeight="1">
      <c r="A3762" s="223"/>
      <c r="B3762" s="223"/>
      <c r="C3762" s="224"/>
      <c r="D3762" s="223"/>
      <c r="E3762" s="223"/>
      <c r="F3762" s="223"/>
      <c r="G3762" s="223"/>
      <c r="H3762" s="223"/>
      <c r="I3762" s="223"/>
      <c r="J3762" s="225"/>
      <c r="K3762" s="223"/>
      <c r="L3762" s="223"/>
      <c r="M3762" s="223"/>
      <c r="N3762" s="223"/>
      <c r="O3762" s="231"/>
      <c r="P3762" s="231"/>
      <c r="Q3762" s="231"/>
      <c r="R3762" s="231"/>
      <c r="S3762" s="223"/>
      <c r="T3762" s="231"/>
      <c r="U3762" s="231"/>
      <c r="V3762" s="231"/>
      <c r="W3762" s="251" t="str">
        <f t="shared" si="58"/>
        <v/>
      </c>
    </row>
    <row r="3763" spans="1:23" ht="15" customHeight="1">
      <c r="A3763" s="223"/>
      <c r="B3763" s="223"/>
      <c r="C3763" s="224"/>
      <c r="D3763" s="223"/>
      <c r="E3763" s="223"/>
      <c r="F3763" s="223"/>
      <c r="G3763" s="223"/>
      <c r="H3763" s="223"/>
      <c r="I3763" s="223"/>
      <c r="J3763" s="225"/>
      <c r="K3763" s="223"/>
      <c r="L3763" s="223"/>
      <c r="M3763" s="223"/>
      <c r="N3763" s="223"/>
      <c r="O3763" s="231"/>
      <c r="P3763" s="231"/>
      <c r="Q3763" s="231"/>
      <c r="R3763" s="231"/>
      <c r="S3763" s="223"/>
      <c r="T3763" s="231"/>
      <c r="U3763" s="231"/>
      <c r="V3763" s="231"/>
      <c r="W3763" s="251" t="str">
        <f t="shared" si="58"/>
        <v/>
      </c>
    </row>
    <row r="3764" spans="1:23" ht="15" customHeight="1">
      <c r="A3764" s="223"/>
      <c r="B3764" s="223"/>
      <c r="C3764" s="224"/>
      <c r="D3764" s="223"/>
      <c r="E3764" s="223"/>
      <c r="F3764" s="223"/>
      <c r="G3764" s="223"/>
      <c r="H3764" s="223"/>
      <c r="I3764" s="223"/>
      <c r="J3764" s="225"/>
      <c r="K3764" s="223"/>
      <c r="L3764" s="223"/>
      <c r="M3764" s="223"/>
      <c r="N3764" s="223"/>
      <c r="O3764" s="231"/>
      <c r="P3764" s="231"/>
      <c r="Q3764" s="231"/>
      <c r="R3764" s="231"/>
      <c r="S3764" s="223"/>
      <c r="T3764" s="231"/>
      <c r="U3764" s="231"/>
      <c r="V3764" s="231"/>
      <c r="W3764" s="251" t="str">
        <f t="shared" si="58"/>
        <v/>
      </c>
    </row>
    <row r="3765" spans="1:23" ht="15" customHeight="1">
      <c r="A3765" s="223"/>
      <c r="B3765" s="223"/>
      <c r="C3765" s="224"/>
      <c r="D3765" s="223"/>
      <c r="E3765" s="223"/>
      <c r="F3765" s="223"/>
      <c r="G3765" s="223"/>
      <c r="H3765" s="223"/>
      <c r="I3765" s="223"/>
      <c r="J3765" s="225"/>
      <c r="K3765" s="223"/>
      <c r="L3765" s="223"/>
      <c r="M3765" s="223"/>
      <c r="N3765" s="223"/>
      <c r="O3765" s="231"/>
      <c r="P3765" s="231"/>
      <c r="Q3765" s="231"/>
      <c r="R3765" s="231"/>
      <c r="S3765" s="223"/>
      <c r="T3765" s="231"/>
      <c r="U3765" s="231"/>
      <c r="V3765" s="231"/>
      <c r="W3765" s="251" t="str">
        <f t="shared" si="58"/>
        <v/>
      </c>
    </row>
    <row r="3766" spans="1:23" ht="15" customHeight="1">
      <c r="A3766" s="223"/>
      <c r="B3766" s="223"/>
      <c r="C3766" s="224"/>
      <c r="D3766" s="223"/>
      <c r="E3766" s="223"/>
      <c r="F3766" s="223"/>
      <c r="G3766" s="223"/>
      <c r="H3766" s="223"/>
      <c r="I3766" s="223"/>
      <c r="J3766" s="225"/>
      <c r="K3766" s="223"/>
      <c r="L3766" s="223"/>
      <c r="M3766" s="223"/>
      <c r="N3766" s="223"/>
      <c r="O3766" s="231"/>
      <c r="P3766" s="231"/>
      <c r="Q3766" s="231"/>
      <c r="R3766" s="231"/>
      <c r="S3766" s="223"/>
      <c r="T3766" s="231"/>
      <c r="U3766" s="231"/>
      <c r="V3766" s="231"/>
      <c r="W3766" s="251" t="str">
        <f t="shared" si="58"/>
        <v/>
      </c>
    </row>
    <row r="3767" spans="1:23" ht="15" customHeight="1">
      <c r="A3767" s="223"/>
      <c r="B3767" s="223"/>
      <c r="C3767" s="224"/>
      <c r="D3767" s="223"/>
      <c r="E3767" s="223"/>
      <c r="F3767" s="223"/>
      <c r="G3767" s="223"/>
      <c r="H3767" s="223"/>
      <c r="I3767" s="223"/>
      <c r="J3767" s="225"/>
      <c r="K3767" s="223"/>
      <c r="L3767" s="223"/>
      <c r="M3767" s="223"/>
      <c r="N3767" s="223"/>
      <c r="O3767" s="231"/>
      <c r="P3767" s="231"/>
      <c r="Q3767" s="231"/>
      <c r="R3767" s="231"/>
      <c r="S3767" s="223"/>
      <c r="T3767" s="231"/>
      <c r="U3767" s="231"/>
      <c r="V3767" s="231"/>
      <c r="W3767" s="251" t="str">
        <f t="shared" si="58"/>
        <v/>
      </c>
    </row>
    <row r="3768" spans="1:23" ht="15" customHeight="1">
      <c r="A3768" s="223"/>
      <c r="B3768" s="223"/>
      <c r="C3768" s="224"/>
      <c r="D3768" s="223"/>
      <c r="E3768" s="223"/>
      <c r="F3768" s="223"/>
      <c r="G3768" s="223"/>
      <c r="H3768" s="223"/>
      <c r="I3768" s="223"/>
      <c r="J3768" s="225"/>
      <c r="K3768" s="223"/>
      <c r="L3768" s="223"/>
      <c r="M3768" s="223"/>
      <c r="N3768" s="223"/>
      <c r="O3768" s="231"/>
      <c r="P3768" s="231"/>
      <c r="Q3768" s="231"/>
      <c r="R3768" s="231"/>
      <c r="S3768" s="223"/>
      <c r="T3768" s="231"/>
      <c r="U3768" s="231"/>
      <c r="V3768" s="231"/>
      <c r="W3768" s="251" t="str">
        <f t="shared" si="58"/>
        <v/>
      </c>
    </row>
    <row r="3769" spans="1:23" ht="15" customHeight="1">
      <c r="A3769" s="223"/>
      <c r="B3769" s="223"/>
      <c r="C3769" s="224"/>
      <c r="D3769" s="223"/>
      <c r="E3769" s="223"/>
      <c r="F3769" s="223"/>
      <c r="G3769" s="223"/>
      <c r="H3769" s="223"/>
      <c r="I3769" s="223"/>
      <c r="J3769" s="225"/>
      <c r="K3769" s="223"/>
      <c r="L3769" s="223"/>
      <c r="M3769" s="223"/>
      <c r="N3769" s="223"/>
      <c r="O3769" s="231"/>
      <c r="P3769" s="231"/>
      <c r="Q3769" s="231"/>
      <c r="R3769" s="231"/>
      <c r="S3769" s="223"/>
      <c r="T3769" s="231"/>
      <c r="U3769" s="231"/>
      <c r="V3769" s="231"/>
      <c r="W3769" s="251" t="str">
        <f t="shared" si="58"/>
        <v/>
      </c>
    </row>
    <row r="3770" spans="1:23" ht="15" customHeight="1">
      <c r="A3770" s="223"/>
      <c r="B3770" s="223"/>
      <c r="C3770" s="224"/>
      <c r="D3770" s="223"/>
      <c r="E3770" s="223"/>
      <c r="F3770" s="223"/>
      <c r="G3770" s="223"/>
      <c r="H3770" s="223"/>
      <c r="I3770" s="223"/>
      <c r="J3770" s="225"/>
      <c r="K3770" s="223"/>
      <c r="L3770" s="223"/>
      <c r="M3770" s="223"/>
      <c r="N3770" s="223"/>
      <c r="O3770" s="231"/>
      <c r="P3770" s="231"/>
      <c r="Q3770" s="231"/>
      <c r="R3770" s="231"/>
      <c r="S3770" s="223"/>
      <c r="T3770" s="231"/>
      <c r="U3770" s="231"/>
      <c r="V3770" s="231"/>
      <c r="W3770" s="251" t="str">
        <f t="shared" si="58"/>
        <v/>
      </c>
    </row>
    <row r="3771" spans="1:23" ht="15" customHeight="1">
      <c r="A3771" s="223"/>
      <c r="B3771" s="223"/>
      <c r="C3771" s="224"/>
      <c r="D3771" s="223"/>
      <c r="E3771" s="223"/>
      <c r="F3771" s="223"/>
      <c r="G3771" s="223"/>
      <c r="H3771" s="223"/>
      <c r="I3771" s="223"/>
      <c r="J3771" s="225"/>
      <c r="K3771" s="223"/>
      <c r="L3771" s="223"/>
      <c r="M3771" s="223"/>
      <c r="N3771" s="223"/>
      <c r="O3771" s="231"/>
      <c r="P3771" s="231"/>
      <c r="Q3771" s="231"/>
      <c r="R3771" s="231"/>
      <c r="S3771" s="223"/>
      <c r="T3771" s="231"/>
      <c r="U3771" s="231"/>
      <c r="V3771" s="231"/>
      <c r="W3771" s="251" t="str">
        <f t="shared" si="58"/>
        <v/>
      </c>
    </row>
    <row r="3772" spans="1:23" ht="15" customHeight="1">
      <c r="A3772" s="223"/>
      <c r="B3772" s="223"/>
      <c r="C3772" s="224"/>
      <c r="D3772" s="223"/>
      <c r="E3772" s="223"/>
      <c r="F3772" s="223"/>
      <c r="G3772" s="223"/>
      <c r="H3772" s="223"/>
      <c r="I3772" s="223"/>
      <c r="J3772" s="225"/>
      <c r="K3772" s="223"/>
      <c r="L3772" s="223"/>
      <c r="M3772" s="223"/>
      <c r="N3772" s="223"/>
      <c r="O3772" s="231"/>
      <c r="P3772" s="231"/>
      <c r="Q3772" s="231"/>
      <c r="R3772" s="231"/>
      <c r="S3772" s="223"/>
      <c r="T3772" s="231"/>
      <c r="U3772" s="231"/>
      <c r="V3772" s="231"/>
      <c r="W3772" s="251" t="str">
        <f t="shared" si="58"/>
        <v/>
      </c>
    </row>
    <row r="3773" spans="1:23" ht="15" customHeight="1">
      <c r="A3773" s="223"/>
      <c r="B3773" s="223"/>
      <c r="C3773" s="224"/>
      <c r="D3773" s="223"/>
      <c r="E3773" s="223"/>
      <c r="F3773" s="223"/>
      <c r="G3773" s="223"/>
      <c r="H3773" s="223"/>
      <c r="I3773" s="223"/>
      <c r="J3773" s="225"/>
      <c r="K3773" s="223"/>
      <c r="L3773" s="223"/>
      <c r="M3773" s="223"/>
      <c r="N3773" s="223"/>
      <c r="O3773" s="231"/>
      <c r="P3773" s="231"/>
      <c r="Q3773" s="231"/>
      <c r="R3773" s="231"/>
      <c r="S3773" s="223"/>
      <c r="T3773" s="231"/>
      <c r="U3773" s="231"/>
      <c r="V3773" s="231"/>
      <c r="W3773" s="251" t="str">
        <f t="shared" si="58"/>
        <v/>
      </c>
    </row>
    <row r="3774" spans="1:23" ht="15" customHeight="1">
      <c r="A3774" s="223"/>
      <c r="B3774" s="223"/>
      <c r="C3774" s="224"/>
      <c r="D3774" s="223"/>
      <c r="E3774" s="223"/>
      <c r="F3774" s="223"/>
      <c r="G3774" s="223"/>
      <c r="H3774" s="223"/>
      <c r="I3774" s="223"/>
      <c r="J3774" s="225"/>
      <c r="K3774" s="223"/>
      <c r="L3774" s="223"/>
      <c r="M3774" s="223"/>
      <c r="N3774" s="223"/>
      <c r="O3774" s="231"/>
      <c r="P3774" s="231"/>
      <c r="Q3774" s="231"/>
      <c r="R3774" s="231"/>
      <c r="S3774" s="223"/>
      <c r="T3774" s="231"/>
      <c r="U3774" s="231"/>
      <c r="V3774" s="231"/>
      <c r="W3774" s="251" t="str">
        <f t="shared" si="58"/>
        <v/>
      </c>
    </row>
    <row r="3775" spans="1:23" ht="15" customHeight="1">
      <c r="A3775" s="223"/>
      <c r="B3775" s="223"/>
      <c r="C3775" s="224"/>
      <c r="D3775" s="223"/>
      <c r="E3775" s="223"/>
      <c r="F3775" s="223"/>
      <c r="G3775" s="223"/>
      <c r="H3775" s="223"/>
      <c r="I3775" s="223"/>
      <c r="J3775" s="225"/>
      <c r="K3775" s="223"/>
      <c r="L3775" s="223"/>
      <c r="M3775" s="223"/>
      <c r="N3775" s="223"/>
      <c r="O3775" s="231"/>
      <c r="P3775" s="231"/>
      <c r="Q3775" s="231"/>
      <c r="R3775" s="231"/>
      <c r="S3775" s="223"/>
      <c r="T3775" s="231"/>
      <c r="U3775" s="231"/>
      <c r="V3775" s="231"/>
      <c r="W3775" s="251" t="str">
        <f t="shared" si="58"/>
        <v/>
      </c>
    </row>
    <row r="3776" spans="1:23" ht="15" customHeight="1">
      <c r="A3776" s="223"/>
      <c r="B3776" s="223"/>
      <c r="C3776" s="224"/>
      <c r="D3776" s="223"/>
      <c r="E3776" s="223"/>
      <c r="F3776" s="223"/>
      <c r="G3776" s="223"/>
      <c r="H3776" s="223"/>
      <c r="I3776" s="223"/>
      <c r="J3776" s="225"/>
      <c r="K3776" s="223"/>
      <c r="L3776" s="223"/>
      <c r="M3776" s="223"/>
      <c r="N3776" s="223"/>
      <c r="O3776" s="231"/>
      <c r="P3776" s="231"/>
      <c r="Q3776" s="231"/>
      <c r="R3776" s="231"/>
      <c r="S3776" s="223"/>
      <c r="T3776" s="231"/>
      <c r="U3776" s="231"/>
      <c r="V3776" s="231"/>
      <c r="W3776" s="251" t="str">
        <f t="shared" si="58"/>
        <v/>
      </c>
    </row>
    <row r="3777" spans="1:23" ht="15" customHeight="1">
      <c r="A3777" s="223"/>
      <c r="B3777" s="223"/>
      <c r="C3777" s="224"/>
      <c r="D3777" s="223"/>
      <c r="E3777" s="223"/>
      <c r="F3777" s="223"/>
      <c r="G3777" s="223"/>
      <c r="H3777" s="223"/>
      <c r="I3777" s="223"/>
      <c r="J3777" s="225"/>
      <c r="K3777" s="223"/>
      <c r="L3777" s="223"/>
      <c r="M3777" s="223"/>
      <c r="N3777" s="223"/>
      <c r="O3777" s="231"/>
      <c r="P3777" s="231"/>
      <c r="Q3777" s="231"/>
      <c r="R3777" s="231"/>
      <c r="S3777" s="223"/>
      <c r="T3777" s="231"/>
      <c r="U3777" s="231"/>
      <c r="V3777" s="231"/>
      <c r="W3777" s="251" t="str">
        <f t="shared" si="58"/>
        <v/>
      </c>
    </row>
    <row r="3778" spans="1:23" ht="15" customHeight="1">
      <c r="A3778" s="223"/>
      <c r="B3778" s="223"/>
      <c r="C3778" s="224"/>
      <c r="D3778" s="223"/>
      <c r="E3778" s="223"/>
      <c r="F3778" s="223"/>
      <c r="G3778" s="223"/>
      <c r="H3778" s="223"/>
      <c r="I3778" s="223"/>
      <c r="J3778" s="225"/>
      <c r="K3778" s="223"/>
      <c r="L3778" s="223"/>
      <c r="M3778" s="223"/>
      <c r="N3778" s="223"/>
      <c r="O3778" s="231"/>
      <c r="P3778" s="231"/>
      <c r="Q3778" s="231"/>
      <c r="R3778" s="231"/>
      <c r="S3778" s="223"/>
      <c r="T3778" s="231"/>
      <c r="U3778" s="231"/>
      <c r="V3778" s="231"/>
      <c r="W3778" s="251" t="str">
        <f t="shared" si="58"/>
        <v/>
      </c>
    </row>
    <row r="3779" spans="1:23" ht="15" customHeight="1">
      <c r="A3779" s="223"/>
      <c r="B3779" s="223"/>
      <c r="C3779" s="224"/>
      <c r="D3779" s="223"/>
      <c r="E3779" s="223"/>
      <c r="F3779" s="223"/>
      <c r="G3779" s="223"/>
      <c r="H3779" s="223"/>
      <c r="I3779" s="223"/>
      <c r="J3779" s="225"/>
      <c r="K3779" s="223"/>
      <c r="L3779" s="223"/>
      <c r="M3779" s="223"/>
      <c r="N3779" s="223"/>
      <c r="O3779" s="231"/>
      <c r="P3779" s="231"/>
      <c r="Q3779" s="231"/>
      <c r="R3779" s="231"/>
      <c r="S3779" s="223"/>
      <c r="T3779" s="231"/>
      <c r="U3779" s="231"/>
      <c r="V3779" s="231"/>
      <c r="W3779" s="251" t="str">
        <f t="shared" si="58"/>
        <v/>
      </c>
    </row>
    <row r="3780" spans="1:23" ht="15" customHeight="1">
      <c r="A3780" s="223"/>
      <c r="B3780" s="223"/>
      <c r="C3780" s="224"/>
      <c r="D3780" s="223"/>
      <c r="E3780" s="223"/>
      <c r="F3780" s="223"/>
      <c r="G3780" s="223"/>
      <c r="H3780" s="223"/>
      <c r="I3780" s="223"/>
      <c r="J3780" s="225"/>
      <c r="K3780" s="223"/>
      <c r="L3780" s="223"/>
      <c r="M3780" s="223"/>
      <c r="N3780" s="223"/>
      <c r="O3780" s="231"/>
      <c r="P3780" s="231"/>
      <c r="Q3780" s="231"/>
      <c r="R3780" s="231"/>
      <c r="S3780" s="223"/>
      <c r="T3780" s="231"/>
      <c r="U3780" s="231"/>
      <c r="V3780" s="231"/>
      <c r="W3780" s="251" t="str">
        <f t="shared" ref="W3780:W3843" si="59">IF($O3780="YES",$O$2&amp;", ","")&amp;IF($P3780="YES",$P$2&amp;", ","")&amp;IF($Q3780="YES",$Q$2&amp;", ","")&amp;IF($R3780="YES",$R$2&amp;", ","")</f>
        <v/>
      </c>
    </row>
    <row r="3781" spans="1:23" ht="15" customHeight="1">
      <c r="A3781" s="223"/>
      <c r="B3781" s="223"/>
      <c r="C3781" s="224"/>
      <c r="D3781" s="223"/>
      <c r="E3781" s="223"/>
      <c r="F3781" s="223"/>
      <c r="G3781" s="223"/>
      <c r="H3781" s="223"/>
      <c r="I3781" s="223"/>
      <c r="J3781" s="225"/>
      <c r="K3781" s="223"/>
      <c r="L3781" s="223"/>
      <c r="M3781" s="223"/>
      <c r="N3781" s="223"/>
      <c r="O3781" s="231"/>
      <c r="P3781" s="231"/>
      <c r="Q3781" s="231"/>
      <c r="R3781" s="231"/>
      <c r="S3781" s="223"/>
      <c r="T3781" s="231"/>
      <c r="U3781" s="231"/>
      <c r="V3781" s="231"/>
      <c r="W3781" s="251" t="str">
        <f t="shared" si="59"/>
        <v/>
      </c>
    </row>
    <row r="3782" spans="1:23" ht="15" customHeight="1">
      <c r="A3782" s="223"/>
      <c r="B3782" s="223"/>
      <c r="C3782" s="224"/>
      <c r="D3782" s="223"/>
      <c r="E3782" s="223"/>
      <c r="F3782" s="223"/>
      <c r="G3782" s="223"/>
      <c r="H3782" s="223"/>
      <c r="I3782" s="223"/>
      <c r="J3782" s="225"/>
      <c r="K3782" s="223"/>
      <c r="L3782" s="223"/>
      <c r="M3782" s="223"/>
      <c r="N3782" s="223"/>
      <c r="O3782" s="231"/>
      <c r="P3782" s="231"/>
      <c r="Q3782" s="231"/>
      <c r="R3782" s="231"/>
      <c r="S3782" s="223"/>
      <c r="T3782" s="231"/>
      <c r="U3782" s="231"/>
      <c r="V3782" s="231"/>
      <c r="W3782" s="251" t="str">
        <f t="shared" si="59"/>
        <v/>
      </c>
    </row>
    <row r="3783" spans="1:23" ht="15" customHeight="1">
      <c r="A3783" s="223"/>
      <c r="B3783" s="223"/>
      <c r="C3783" s="224"/>
      <c r="D3783" s="223"/>
      <c r="E3783" s="223"/>
      <c r="F3783" s="223"/>
      <c r="G3783" s="223"/>
      <c r="H3783" s="223"/>
      <c r="I3783" s="223"/>
      <c r="J3783" s="225"/>
      <c r="K3783" s="223"/>
      <c r="L3783" s="223"/>
      <c r="M3783" s="223"/>
      <c r="N3783" s="223"/>
      <c r="O3783" s="231"/>
      <c r="P3783" s="231"/>
      <c r="Q3783" s="231"/>
      <c r="R3783" s="231"/>
      <c r="S3783" s="223"/>
      <c r="T3783" s="231"/>
      <c r="U3783" s="231"/>
      <c r="V3783" s="231"/>
      <c r="W3783" s="251" t="str">
        <f t="shared" si="59"/>
        <v/>
      </c>
    </row>
    <row r="3784" spans="1:23" ht="15" customHeight="1">
      <c r="A3784" s="223"/>
      <c r="B3784" s="223"/>
      <c r="C3784" s="224"/>
      <c r="D3784" s="223"/>
      <c r="E3784" s="223"/>
      <c r="F3784" s="223"/>
      <c r="G3784" s="223"/>
      <c r="H3784" s="223"/>
      <c r="I3784" s="223"/>
      <c r="J3784" s="225"/>
      <c r="K3784" s="223"/>
      <c r="L3784" s="223"/>
      <c r="M3784" s="223"/>
      <c r="N3784" s="223"/>
      <c r="O3784" s="231"/>
      <c r="P3784" s="231"/>
      <c r="Q3784" s="231"/>
      <c r="R3784" s="231"/>
      <c r="S3784" s="223"/>
      <c r="T3784" s="231"/>
      <c r="U3784" s="231"/>
      <c r="V3784" s="231"/>
      <c r="W3784" s="251" t="str">
        <f t="shared" si="59"/>
        <v/>
      </c>
    </row>
    <row r="3785" spans="1:23" ht="15" customHeight="1">
      <c r="A3785" s="223"/>
      <c r="B3785" s="223"/>
      <c r="C3785" s="224"/>
      <c r="D3785" s="223"/>
      <c r="E3785" s="223"/>
      <c r="F3785" s="223"/>
      <c r="G3785" s="223"/>
      <c r="H3785" s="223"/>
      <c r="I3785" s="223"/>
      <c r="J3785" s="225"/>
      <c r="K3785" s="223"/>
      <c r="L3785" s="223"/>
      <c r="M3785" s="223"/>
      <c r="N3785" s="223"/>
      <c r="O3785" s="231"/>
      <c r="P3785" s="231"/>
      <c r="Q3785" s="231"/>
      <c r="R3785" s="231"/>
      <c r="S3785" s="223"/>
      <c r="T3785" s="231"/>
      <c r="U3785" s="231"/>
      <c r="V3785" s="231"/>
      <c r="W3785" s="251" t="str">
        <f t="shared" si="59"/>
        <v/>
      </c>
    </row>
    <row r="3786" spans="1:23" ht="15" customHeight="1">
      <c r="A3786" s="223"/>
      <c r="B3786" s="223"/>
      <c r="C3786" s="224"/>
      <c r="D3786" s="223"/>
      <c r="E3786" s="223"/>
      <c r="F3786" s="223"/>
      <c r="G3786" s="223"/>
      <c r="H3786" s="223"/>
      <c r="I3786" s="223"/>
      <c r="J3786" s="225"/>
      <c r="K3786" s="223"/>
      <c r="L3786" s="223"/>
      <c r="M3786" s="223"/>
      <c r="N3786" s="223"/>
      <c r="O3786" s="231"/>
      <c r="P3786" s="231"/>
      <c r="Q3786" s="231"/>
      <c r="R3786" s="231"/>
      <c r="S3786" s="223"/>
      <c r="T3786" s="231"/>
      <c r="U3786" s="231"/>
      <c r="V3786" s="231"/>
      <c r="W3786" s="251" t="str">
        <f t="shared" si="59"/>
        <v/>
      </c>
    </row>
    <row r="3787" spans="1:23" ht="15" customHeight="1">
      <c r="A3787" s="223"/>
      <c r="B3787" s="223"/>
      <c r="C3787" s="224"/>
      <c r="D3787" s="223"/>
      <c r="E3787" s="223"/>
      <c r="F3787" s="223"/>
      <c r="G3787" s="223"/>
      <c r="H3787" s="223"/>
      <c r="I3787" s="223"/>
      <c r="J3787" s="225"/>
      <c r="K3787" s="223"/>
      <c r="L3787" s="223"/>
      <c r="M3787" s="223"/>
      <c r="N3787" s="223"/>
      <c r="O3787" s="231"/>
      <c r="P3787" s="231"/>
      <c r="Q3787" s="231"/>
      <c r="R3787" s="231"/>
      <c r="S3787" s="223"/>
      <c r="T3787" s="231"/>
      <c r="U3787" s="231"/>
      <c r="V3787" s="231"/>
      <c r="W3787" s="251" t="str">
        <f t="shared" si="59"/>
        <v/>
      </c>
    </row>
    <row r="3788" spans="1:23" ht="15" customHeight="1">
      <c r="A3788" s="223"/>
      <c r="B3788" s="223"/>
      <c r="C3788" s="224"/>
      <c r="D3788" s="223"/>
      <c r="E3788" s="223"/>
      <c r="F3788" s="223"/>
      <c r="G3788" s="223"/>
      <c r="H3788" s="223"/>
      <c r="I3788" s="223"/>
      <c r="J3788" s="225"/>
      <c r="K3788" s="223"/>
      <c r="L3788" s="223"/>
      <c r="M3788" s="223"/>
      <c r="N3788" s="223"/>
      <c r="O3788" s="231"/>
      <c r="P3788" s="231"/>
      <c r="Q3788" s="231"/>
      <c r="R3788" s="231"/>
      <c r="S3788" s="223"/>
      <c r="T3788" s="231"/>
      <c r="U3788" s="231"/>
      <c r="V3788" s="231"/>
      <c r="W3788" s="251" t="str">
        <f t="shared" si="59"/>
        <v/>
      </c>
    </row>
    <row r="3789" spans="1:23" ht="15" customHeight="1">
      <c r="A3789" s="223"/>
      <c r="B3789" s="223"/>
      <c r="C3789" s="224"/>
      <c r="D3789" s="223"/>
      <c r="E3789" s="223"/>
      <c r="F3789" s="223"/>
      <c r="G3789" s="223"/>
      <c r="H3789" s="223"/>
      <c r="I3789" s="223"/>
      <c r="J3789" s="225"/>
      <c r="K3789" s="223"/>
      <c r="L3789" s="223"/>
      <c r="M3789" s="223"/>
      <c r="N3789" s="223"/>
      <c r="O3789" s="231"/>
      <c r="P3789" s="231"/>
      <c r="Q3789" s="231"/>
      <c r="R3789" s="231"/>
      <c r="S3789" s="223"/>
      <c r="T3789" s="231"/>
      <c r="U3789" s="231"/>
      <c r="V3789" s="231"/>
      <c r="W3789" s="251" t="str">
        <f t="shared" si="59"/>
        <v/>
      </c>
    </row>
    <row r="3790" spans="1:23" ht="15" customHeight="1">
      <c r="A3790" s="223"/>
      <c r="B3790" s="223"/>
      <c r="C3790" s="224"/>
      <c r="D3790" s="223"/>
      <c r="E3790" s="223"/>
      <c r="F3790" s="223"/>
      <c r="G3790" s="223"/>
      <c r="H3790" s="223"/>
      <c r="I3790" s="223"/>
      <c r="J3790" s="225"/>
      <c r="K3790" s="223"/>
      <c r="L3790" s="223"/>
      <c r="M3790" s="223"/>
      <c r="N3790" s="223"/>
      <c r="O3790" s="231"/>
      <c r="P3790" s="231"/>
      <c r="Q3790" s="231"/>
      <c r="R3790" s="231"/>
      <c r="S3790" s="223"/>
      <c r="T3790" s="231"/>
      <c r="U3790" s="231"/>
      <c r="V3790" s="231"/>
      <c r="W3790" s="251" t="str">
        <f t="shared" si="59"/>
        <v/>
      </c>
    </row>
    <row r="3791" spans="1:23" ht="15" customHeight="1">
      <c r="A3791" s="223"/>
      <c r="B3791" s="223"/>
      <c r="C3791" s="224"/>
      <c r="D3791" s="223"/>
      <c r="E3791" s="223"/>
      <c r="F3791" s="223"/>
      <c r="G3791" s="223"/>
      <c r="H3791" s="223"/>
      <c r="I3791" s="223"/>
      <c r="J3791" s="225"/>
      <c r="K3791" s="223"/>
      <c r="L3791" s="223"/>
      <c r="M3791" s="223"/>
      <c r="N3791" s="223"/>
      <c r="O3791" s="231"/>
      <c r="P3791" s="231"/>
      <c r="Q3791" s="231"/>
      <c r="R3791" s="231"/>
      <c r="S3791" s="223"/>
      <c r="T3791" s="231"/>
      <c r="U3791" s="231"/>
      <c r="V3791" s="231"/>
      <c r="W3791" s="251" t="str">
        <f t="shared" si="59"/>
        <v/>
      </c>
    </row>
    <row r="3792" spans="1:23" ht="15" customHeight="1">
      <c r="A3792" s="223"/>
      <c r="B3792" s="223"/>
      <c r="C3792" s="224"/>
      <c r="D3792" s="223"/>
      <c r="E3792" s="223"/>
      <c r="F3792" s="223"/>
      <c r="G3792" s="223"/>
      <c r="H3792" s="223"/>
      <c r="I3792" s="223"/>
      <c r="J3792" s="225"/>
      <c r="K3792" s="223"/>
      <c r="L3792" s="223"/>
      <c r="M3792" s="223"/>
      <c r="N3792" s="223"/>
      <c r="O3792" s="231"/>
      <c r="P3792" s="231"/>
      <c r="Q3792" s="231"/>
      <c r="R3792" s="231"/>
      <c r="S3792" s="223"/>
      <c r="T3792" s="231"/>
      <c r="U3792" s="231"/>
      <c r="V3792" s="231"/>
      <c r="W3792" s="251" t="str">
        <f t="shared" si="59"/>
        <v/>
      </c>
    </row>
    <row r="3793" spans="1:23" ht="15" customHeight="1">
      <c r="A3793" s="223"/>
      <c r="B3793" s="223"/>
      <c r="C3793" s="224"/>
      <c r="D3793" s="223"/>
      <c r="E3793" s="223"/>
      <c r="F3793" s="223"/>
      <c r="G3793" s="223"/>
      <c r="H3793" s="223"/>
      <c r="I3793" s="223"/>
      <c r="J3793" s="225"/>
      <c r="K3793" s="223"/>
      <c r="L3793" s="223"/>
      <c r="M3793" s="223"/>
      <c r="N3793" s="223"/>
      <c r="O3793" s="231"/>
      <c r="P3793" s="231"/>
      <c r="Q3793" s="231"/>
      <c r="R3793" s="231"/>
      <c r="S3793" s="223"/>
      <c r="T3793" s="231"/>
      <c r="U3793" s="231"/>
      <c r="V3793" s="231"/>
      <c r="W3793" s="251" t="str">
        <f t="shared" si="59"/>
        <v/>
      </c>
    </row>
    <row r="3794" spans="1:23" ht="15" customHeight="1">
      <c r="A3794" s="223"/>
      <c r="B3794" s="223"/>
      <c r="C3794" s="224"/>
      <c r="D3794" s="223"/>
      <c r="E3794" s="223"/>
      <c r="F3794" s="223"/>
      <c r="G3794" s="223"/>
      <c r="H3794" s="223"/>
      <c r="I3794" s="223"/>
      <c r="J3794" s="225"/>
      <c r="K3794" s="223"/>
      <c r="L3794" s="223"/>
      <c r="M3794" s="223"/>
      <c r="N3794" s="223"/>
      <c r="O3794" s="231"/>
      <c r="P3794" s="231"/>
      <c r="Q3794" s="231"/>
      <c r="R3794" s="231"/>
      <c r="S3794" s="223"/>
      <c r="T3794" s="231"/>
      <c r="U3794" s="231"/>
      <c r="V3794" s="231"/>
      <c r="W3794" s="251" t="str">
        <f t="shared" si="59"/>
        <v/>
      </c>
    </row>
    <row r="3795" spans="1:23" ht="15" customHeight="1">
      <c r="A3795" s="223"/>
      <c r="B3795" s="223"/>
      <c r="C3795" s="224"/>
      <c r="D3795" s="223"/>
      <c r="E3795" s="223"/>
      <c r="F3795" s="223"/>
      <c r="G3795" s="223"/>
      <c r="H3795" s="223"/>
      <c r="I3795" s="223"/>
      <c r="J3795" s="225"/>
      <c r="K3795" s="223"/>
      <c r="L3795" s="223"/>
      <c r="M3795" s="223"/>
      <c r="N3795" s="223"/>
      <c r="O3795" s="231"/>
      <c r="P3795" s="231"/>
      <c r="Q3795" s="231"/>
      <c r="R3795" s="231"/>
      <c r="S3795" s="223"/>
      <c r="T3795" s="231"/>
      <c r="U3795" s="231"/>
      <c r="V3795" s="231"/>
      <c r="W3795" s="251" t="str">
        <f t="shared" si="59"/>
        <v/>
      </c>
    </row>
    <row r="3796" spans="1:23" ht="15" customHeight="1">
      <c r="A3796" s="223"/>
      <c r="B3796" s="223"/>
      <c r="C3796" s="224"/>
      <c r="D3796" s="223"/>
      <c r="E3796" s="223"/>
      <c r="F3796" s="223"/>
      <c r="G3796" s="223"/>
      <c r="H3796" s="223"/>
      <c r="I3796" s="223"/>
      <c r="J3796" s="225"/>
      <c r="K3796" s="223"/>
      <c r="L3796" s="223"/>
      <c r="M3796" s="223"/>
      <c r="N3796" s="223"/>
      <c r="O3796" s="231"/>
      <c r="P3796" s="231"/>
      <c r="Q3796" s="231"/>
      <c r="R3796" s="231"/>
      <c r="S3796" s="223"/>
      <c r="T3796" s="231"/>
      <c r="U3796" s="231"/>
      <c r="V3796" s="231"/>
      <c r="W3796" s="251" t="str">
        <f t="shared" si="59"/>
        <v/>
      </c>
    </row>
    <row r="3797" spans="1:23" ht="15" customHeight="1">
      <c r="A3797" s="223"/>
      <c r="B3797" s="223"/>
      <c r="C3797" s="224"/>
      <c r="D3797" s="223"/>
      <c r="E3797" s="223"/>
      <c r="F3797" s="223"/>
      <c r="G3797" s="223"/>
      <c r="H3797" s="223"/>
      <c r="I3797" s="223"/>
      <c r="J3797" s="225"/>
      <c r="K3797" s="223"/>
      <c r="L3797" s="223"/>
      <c r="M3797" s="223"/>
      <c r="N3797" s="223"/>
      <c r="O3797" s="231"/>
      <c r="P3797" s="231"/>
      <c r="Q3797" s="231"/>
      <c r="R3797" s="231"/>
      <c r="S3797" s="223"/>
      <c r="T3797" s="231"/>
      <c r="U3797" s="231"/>
      <c r="V3797" s="231"/>
      <c r="W3797" s="251" t="str">
        <f t="shared" si="59"/>
        <v/>
      </c>
    </row>
    <row r="3798" spans="1:23" ht="15" customHeight="1">
      <c r="A3798" s="223"/>
      <c r="B3798" s="223"/>
      <c r="C3798" s="224"/>
      <c r="D3798" s="223"/>
      <c r="E3798" s="223"/>
      <c r="F3798" s="223"/>
      <c r="G3798" s="223"/>
      <c r="H3798" s="223"/>
      <c r="I3798" s="223"/>
      <c r="J3798" s="225"/>
      <c r="K3798" s="223"/>
      <c r="L3798" s="223"/>
      <c r="M3798" s="223"/>
      <c r="N3798" s="223"/>
      <c r="O3798" s="231"/>
      <c r="P3798" s="231"/>
      <c r="Q3798" s="231"/>
      <c r="R3798" s="231"/>
      <c r="S3798" s="223"/>
      <c r="T3798" s="231"/>
      <c r="U3798" s="231"/>
      <c r="V3798" s="231"/>
      <c r="W3798" s="251" t="str">
        <f t="shared" si="59"/>
        <v/>
      </c>
    </row>
    <row r="3799" spans="1:23" ht="15" customHeight="1">
      <c r="A3799" s="223"/>
      <c r="B3799" s="223"/>
      <c r="C3799" s="224"/>
      <c r="D3799" s="223"/>
      <c r="E3799" s="223"/>
      <c r="F3799" s="223"/>
      <c r="G3799" s="223"/>
      <c r="H3799" s="223"/>
      <c r="I3799" s="223"/>
      <c r="J3799" s="225"/>
      <c r="K3799" s="223"/>
      <c r="L3799" s="223"/>
      <c r="M3799" s="223"/>
      <c r="N3799" s="223"/>
      <c r="O3799" s="231"/>
      <c r="P3799" s="231"/>
      <c r="Q3799" s="231"/>
      <c r="R3799" s="231"/>
      <c r="S3799" s="223"/>
      <c r="T3799" s="231"/>
      <c r="U3799" s="231"/>
      <c r="V3799" s="231"/>
      <c r="W3799" s="251" t="str">
        <f t="shared" si="59"/>
        <v/>
      </c>
    </row>
    <row r="3800" spans="1:23" ht="15" customHeight="1">
      <c r="A3800" s="223"/>
      <c r="B3800" s="223"/>
      <c r="C3800" s="224"/>
      <c r="D3800" s="223"/>
      <c r="E3800" s="223"/>
      <c r="F3800" s="223"/>
      <c r="G3800" s="223"/>
      <c r="H3800" s="223"/>
      <c r="I3800" s="223"/>
      <c r="J3800" s="225"/>
      <c r="K3800" s="223"/>
      <c r="L3800" s="223"/>
      <c r="M3800" s="223"/>
      <c r="N3800" s="223"/>
      <c r="O3800" s="231"/>
      <c r="P3800" s="231"/>
      <c r="Q3800" s="231"/>
      <c r="R3800" s="231"/>
      <c r="S3800" s="223"/>
      <c r="T3800" s="231"/>
      <c r="U3800" s="231"/>
      <c r="V3800" s="231"/>
      <c r="W3800" s="251" t="str">
        <f t="shared" si="59"/>
        <v/>
      </c>
    </row>
    <row r="3801" spans="1:23" ht="15" customHeight="1">
      <c r="A3801" s="223"/>
      <c r="B3801" s="223"/>
      <c r="C3801" s="224"/>
      <c r="D3801" s="223"/>
      <c r="E3801" s="223"/>
      <c r="F3801" s="223"/>
      <c r="G3801" s="223"/>
      <c r="H3801" s="223"/>
      <c r="I3801" s="223"/>
      <c r="J3801" s="225"/>
      <c r="K3801" s="223"/>
      <c r="L3801" s="223"/>
      <c r="M3801" s="223"/>
      <c r="N3801" s="223"/>
      <c r="O3801" s="231"/>
      <c r="P3801" s="231"/>
      <c r="Q3801" s="231"/>
      <c r="R3801" s="231"/>
      <c r="S3801" s="223"/>
      <c r="T3801" s="231"/>
      <c r="U3801" s="231"/>
      <c r="V3801" s="231"/>
      <c r="W3801" s="251" t="str">
        <f t="shared" si="59"/>
        <v/>
      </c>
    </row>
    <row r="3802" spans="1:23" ht="15" customHeight="1">
      <c r="A3802" s="223"/>
      <c r="B3802" s="223"/>
      <c r="C3802" s="224"/>
      <c r="D3802" s="223"/>
      <c r="E3802" s="223"/>
      <c r="F3802" s="223"/>
      <c r="G3802" s="223"/>
      <c r="H3802" s="223"/>
      <c r="I3802" s="223"/>
      <c r="J3802" s="225"/>
      <c r="K3802" s="223"/>
      <c r="L3802" s="223"/>
      <c r="M3802" s="223"/>
      <c r="N3802" s="223"/>
      <c r="O3802" s="231"/>
      <c r="P3802" s="231"/>
      <c r="Q3802" s="231"/>
      <c r="R3802" s="231"/>
      <c r="S3802" s="223"/>
      <c r="T3802" s="231"/>
      <c r="U3802" s="231"/>
      <c r="V3802" s="231"/>
      <c r="W3802" s="251" t="str">
        <f t="shared" si="59"/>
        <v/>
      </c>
    </row>
    <row r="3803" spans="1:23" ht="15" customHeight="1">
      <c r="A3803" s="223"/>
      <c r="B3803" s="223"/>
      <c r="C3803" s="224"/>
      <c r="D3803" s="223"/>
      <c r="E3803" s="223"/>
      <c r="F3803" s="223"/>
      <c r="G3803" s="223"/>
      <c r="H3803" s="223"/>
      <c r="I3803" s="223"/>
      <c r="J3803" s="225"/>
      <c r="K3803" s="223"/>
      <c r="L3803" s="223"/>
      <c r="M3803" s="223"/>
      <c r="N3803" s="223"/>
      <c r="O3803" s="231"/>
      <c r="P3803" s="231"/>
      <c r="Q3803" s="231"/>
      <c r="R3803" s="231"/>
      <c r="S3803" s="223"/>
      <c r="T3803" s="231"/>
      <c r="U3803" s="231"/>
      <c r="V3803" s="231"/>
      <c r="W3803" s="251" t="str">
        <f t="shared" si="59"/>
        <v/>
      </c>
    </row>
    <row r="3804" spans="1:23" ht="15" customHeight="1">
      <c r="A3804" s="223"/>
      <c r="B3804" s="223"/>
      <c r="C3804" s="224"/>
      <c r="D3804" s="223"/>
      <c r="E3804" s="223"/>
      <c r="F3804" s="223"/>
      <c r="G3804" s="223"/>
      <c r="H3804" s="223"/>
      <c r="I3804" s="223"/>
      <c r="J3804" s="225"/>
      <c r="K3804" s="223"/>
      <c r="L3804" s="223"/>
      <c r="M3804" s="223"/>
      <c r="N3804" s="223"/>
      <c r="O3804" s="231"/>
      <c r="P3804" s="231"/>
      <c r="Q3804" s="231"/>
      <c r="R3804" s="231"/>
      <c r="S3804" s="223"/>
      <c r="T3804" s="231"/>
      <c r="U3804" s="231"/>
      <c r="V3804" s="231"/>
      <c r="W3804" s="251" t="str">
        <f t="shared" si="59"/>
        <v/>
      </c>
    </row>
    <row r="3805" spans="1:23" ht="15" customHeight="1">
      <c r="A3805" s="223"/>
      <c r="B3805" s="223"/>
      <c r="C3805" s="224"/>
      <c r="D3805" s="223"/>
      <c r="E3805" s="223"/>
      <c r="F3805" s="223"/>
      <c r="G3805" s="223"/>
      <c r="H3805" s="223"/>
      <c r="I3805" s="223"/>
      <c r="J3805" s="225"/>
      <c r="K3805" s="223"/>
      <c r="L3805" s="223"/>
      <c r="M3805" s="223"/>
      <c r="N3805" s="223"/>
      <c r="O3805" s="231"/>
      <c r="P3805" s="231"/>
      <c r="Q3805" s="231"/>
      <c r="R3805" s="231"/>
      <c r="S3805" s="223"/>
      <c r="T3805" s="231"/>
      <c r="U3805" s="231"/>
      <c r="V3805" s="231"/>
      <c r="W3805" s="251" t="str">
        <f t="shared" si="59"/>
        <v/>
      </c>
    </row>
    <row r="3806" spans="1:23" ht="15" customHeight="1">
      <c r="A3806" s="223"/>
      <c r="B3806" s="223"/>
      <c r="C3806" s="224"/>
      <c r="D3806" s="223"/>
      <c r="E3806" s="223"/>
      <c r="F3806" s="223"/>
      <c r="G3806" s="223"/>
      <c r="H3806" s="223"/>
      <c r="I3806" s="223"/>
      <c r="J3806" s="225"/>
      <c r="K3806" s="223"/>
      <c r="L3806" s="223"/>
      <c r="M3806" s="223"/>
      <c r="N3806" s="223"/>
      <c r="O3806" s="231"/>
      <c r="P3806" s="231"/>
      <c r="Q3806" s="231"/>
      <c r="R3806" s="231"/>
      <c r="S3806" s="223"/>
      <c r="T3806" s="231"/>
      <c r="U3806" s="231"/>
      <c r="V3806" s="231"/>
      <c r="W3806" s="251" t="str">
        <f t="shared" si="59"/>
        <v/>
      </c>
    </row>
    <row r="3807" spans="1:23" ht="15" customHeight="1">
      <c r="A3807" s="223"/>
      <c r="B3807" s="223"/>
      <c r="C3807" s="224"/>
      <c r="D3807" s="223"/>
      <c r="E3807" s="223"/>
      <c r="F3807" s="223"/>
      <c r="G3807" s="223"/>
      <c r="H3807" s="223"/>
      <c r="I3807" s="223"/>
      <c r="J3807" s="225"/>
      <c r="K3807" s="223"/>
      <c r="L3807" s="223"/>
      <c r="M3807" s="223"/>
      <c r="N3807" s="223"/>
      <c r="O3807" s="231"/>
      <c r="P3807" s="231"/>
      <c r="Q3807" s="231"/>
      <c r="R3807" s="231"/>
      <c r="S3807" s="223"/>
      <c r="T3807" s="231"/>
      <c r="U3807" s="231"/>
      <c r="V3807" s="231"/>
      <c r="W3807" s="251" t="str">
        <f t="shared" si="59"/>
        <v/>
      </c>
    </row>
    <row r="3808" spans="1:23" ht="15" customHeight="1">
      <c r="A3808" s="223"/>
      <c r="B3808" s="223"/>
      <c r="C3808" s="224"/>
      <c r="D3808" s="223"/>
      <c r="E3808" s="223"/>
      <c r="F3808" s="223"/>
      <c r="G3808" s="223"/>
      <c r="H3808" s="223"/>
      <c r="I3808" s="223"/>
      <c r="J3808" s="225"/>
      <c r="K3808" s="223"/>
      <c r="L3808" s="223"/>
      <c r="M3808" s="223"/>
      <c r="N3808" s="223"/>
      <c r="O3808" s="231"/>
      <c r="P3808" s="231"/>
      <c r="Q3808" s="231"/>
      <c r="R3808" s="231"/>
      <c r="S3808" s="223"/>
      <c r="T3808" s="231"/>
      <c r="U3808" s="231"/>
      <c r="V3808" s="231"/>
      <c r="W3808" s="251" t="str">
        <f t="shared" si="59"/>
        <v/>
      </c>
    </row>
    <row r="3809" spans="1:23" ht="15" customHeight="1">
      <c r="A3809" s="223"/>
      <c r="B3809" s="223"/>
      <c r="C3809" s="224"/>
      <c r="D3809" s="223"/>
      <c r="E3809" s="223"/>
      <c r="F3809" s="223"/>
      <c r="G3809" s="223"/>
      <c r="H3809" s="223"/>
      <c r="I3809" s="223"/>
      <c r="J3809" s="225"/>
      <c r="K3809" s="223"/>
      <c r="L3809" s="223"/>
      <c r="M3809" s="223"/>
      <c r="N3809" s="223"/>
      <c r="O3809" s="231"/>
      <c r="P3809" s="231"/>
      <c r="Q3809" s="231"/>
      <c r="R3809" s="231"/>
      <c r="S3809" s="223"/>
      <c r="T3809" s="231"/>
      <c r="U3809" s="231"/>
      <c r="V3809" s="231"/>
      <c r="W3809" s="251" t="str">
        <f t="shared" si="59"/>
        <v/>
      </c>
    </row>
    <row r="3810" spans="1:23" ht="15" customHeight="1">
      <c r="A3810" s="223"/>
      <c r="B3810" s="223"/>
      <c r="C3810" s="224"/>
      <c r="D3810" s="223"/>
      <c r="E3810" s="223"/>
      <c r="F3810" s="223"/>
      <c r="G3810" s="223"/>
      <c r="H3810" s="223"/>
      <c r="I3810" s="223"/>
      <c r="J3810" s="225"/>
      <c r="K3810" s="223"/>
      <c r="L3810" s="223"/>
      <c r="M3810" s="223"/>
      <c r="N3810" s="223"/>
      <c r="O3810" s="231"/>
      <c r="P3810" s="231"/>
      <c r="Q3810" s="231"/>
      <c r="R3810" s="231"/>
      <c r="S3810" s="223"/>
      <c r="T3810" s="231"/>
      <c r="U3810" s="231"/>
      <c r="V3810" s="231"/>
      <c r="W3810" s="251" t="str">
        <f t="shared" si="59"/>
        <v/>
      </c>
    </row>
    <row r="3811" spans="1:23" ht="15" customHeight="1">
      <c r="A3811" s="223"/>
      <c r="B3811" s="223"/>
      <c r="C3811" s="224"/>
      <c r="D3811" s="223"/>
      <c r="E3811" s="223"/>
      <c r="F3811" s="223"/>
      <c r="G3811" s="223"/>
      <c r="H3811" s="223"/>
      <c r="I3811" s="223"/>
      <c r="J3811" s="225"/>
      <c r="K3811" s="223"/>
      <c r="L3811" s="223"/>
      <c r="M3811" s="223"/>
      <c r="N3811" s="223"/>
      <c r="O3811" s="231"/>
      <c r="P3811" s="231"/>
      <c r="Q3811" s="231"/>
      <c r="R3811" s="231"/>
      <c r="S3811" s="223"/>
      <c r="T3811" s="231"/>
      <c r="U3811" s="231"/>
      <c r="V3811" s="231"/>
      <c r="W3811" s="251" t="str">
        <f t="shared" si="59"/>
        <v/>
      </c>
    </row>
    <row r="3812" spans="1:23" ht="15" customHeight="1">
      <c r="A3812" s="223"/>
      <c r="B3812" s="223"/>
      <c r="C3812" s="224"/>
      <c r="D3812" s="223"/>
      <c r="E3812" s="223"/>
      <c r="F3812" s="223"/>
      <c r="G3812" s="223"/>
      <c r="H3812" s="223"/>
      <c r="I3812" s="223"/>
      <c r="J3812" s="225"/>
      <c r="K3812" s="223"/>
      <c r="L3812" s="223"/>
      <c r="M3812" s="223"/>
      <c r="N3812" s="223"/>
      <c r="O3812" s="231"/>
      <c r="P3812" s="231"/>
      <c r="Q3812" s="231"/>
      <c r="R3812" s="231"/>
      <c r="S3812" s="223"/>
      <c r="T3812" s="231"/>
      <c r="U3812" s="231"/>
      <c r="V3812" s="231"/>
      <c r="W3812" s="251" t="str">
        <f t="shared" si="59"/>
        <v/>
      </c>
    </row>
    <row r="3813" spans="1:23" ht="15" customHeight="1">
      <c r="A3813" s="223"/>
      <c r="B3813" s="223"/>
      <c r="C3813" s="224"/>
      <c r="D3813" s="223"/>
      <c r="E3813" s="223"/>
      <c r="F3813" s="223"/>
      <c r="G3813" s="223"/>
      <c r="H3813" s="223"/>
      <c r="I3813" s="223"/>
      <c r="J3813" s="225"/>
      <c r="K3813" s="223"/>
      <c r="L3813" s="223"/>
      <c r="M3813" s="223"/>
      <c r="N3813" s="223"/>
      <c r="O3813" s="231"/>
      <c r="P3813" s="231"/>
      <c r="Q3813" s="231"/>
      <c r="R3813" s="231"/>
      <c r="S3813" s="223"/>
      <c r="T3813" s="231"/>
      <c r="U3813" s="231"/>
      <c r="V3813" s="231"/>
      <c r="W3813" s="251" t="str">
        <f t="shared" si="59"/>
        <v/>
      </c>
    </row>
    <row r="3814" spans="1:23" ht="15" customHeight="1">
      <c r="A3814" s="223"/>
      <c r="B3814" s="223"/>
      <c r="C3814" s="224"/>
      <c r="D3814" s="223"/>
      <c r="E3814" s="223"/>
      <c r="F3814" s="223"/>
      <c r="G3814" s="223"/>
      <c r="H3814" s="223"/>
      <c r="I3814" s="223"/>
      <c r="J3814" s="225"/>
      <c r="K3814" s="223"/>
      <c r="L3814" s="223"/>
      <c r="M3814" s="223"/>
      <c r="N3814" s="223"/>
      <c r="O3814" s="231"/>
      <c r="P3814" s="231"/>
      <c r="Q3814" s="231"/>
      <c r="R3814" s="231"/>
      <c r="S3814" s="223"/>
      <c r="T3814" s="231"/>
      <c r="U3814" s="231"/>
      <c r="V3814" s="231"/>
      <c r="W3814" s="251" t="str">
        <f t="shared" si="59"/>
        <v/>
      </c>
    </row>
    <row r="3815" spans="1:23" ht="15" customHeight="1">
      <c r="A3815" s="223"/>
      <c r="B3815" s="223"/>
      <c r="C3815" s="224"/>
      <c r="D3815" s="223"/>
      <c r="E3815" s="223"/>
      <c r="F3815" s="223"/>
      <c r="G3815" s="223"/>
      <c r="H3815" s="223"/>
      <c r="I3815" s="223"/>
      <c r="J3815" s="225"/>
      <c r="K3815" s="223"/>
      <c r="L3815" s="223"/>
      <c r="M3815" s="223"/>
      <c r="N3815" s="223"/>
      <c r="O3815" s="231"/>
      <c r="P3815" s="231"/>
      <c r="Q3815" s="231"/>
      <c r="R3815" s="231"/>
      <c r="S3815" s="223"/>
      <c r="T3815" s="231"/>
      <c r="U3815" s="231"/>
      <c r="V3815" s="231"/>
      <c r="W3815" s="251" t="str">
        <f t="shared" si="59"/>
        <v/>
      </c>
    </row>
    <row r="3816" spans="1:23" ht="15" customHeight="1">
      <c r="A3816" s="223"/>
      <c r="B3816" s="223"/>
      <c r="C3816" s="224"/>
      <c r="D3816" s="223"/>
      <c r="E3816" s="223"/>
      <c r="F3816" s="223"/>
      <c r="G3816" s="223"/>
      <c r="H3816" s="223"/>
      <c r="I3816" s="223"/>
      <c r="J3816" s="225"/>
      <c r="K3816" s="223"/>
      <c r="L3816" s="223"/>
      <c r="M3816" s="223"/>
      <c r="N3816" s="223"/>
      <c r="O3816" s="231"/>
      <c r="P3816" s="231"/>
      <c r="Q3816" s="231"/>
      <c r="R3816" s="231"/>
      <c r="S3816" s="223"/>
      <c r="T3816" s="231"/>
      <c r="U3816" s="231"/>
      <c r="V3816" s="231"/>
      <c r="W3816" s="251" t="str">
        <f t="shared" si="59"/>
        <v/>
      </c>
    </row>
    <row r="3817" spans="1:23" ht="15" customHeight="1">
      <c r="A3817" s="223"/>
      <c r="B3817" s="223"/>
      <c r="C3817" s="224"/>
      <c r="D3817" s="223"/>
      <c r="E3817" s="223"/>
      <c r="F3817" s="223"/>
      <c r="G3817" s="223"/>
      <c r="H3817" s="223"/>
      <c r="I3817" s="223"/>
      <c r="J3817" s="225"/>
      <c r="K3817" s="223"/>
      <c r="L3817" s="223"/>
      <c r="M3817" s="223"/>
      <c r="N3817" s="223"/>
      <c r="O3817" s="231"/>
      <c r="P3817" s="231"/>
      <c r="Q3817" s="231"/>
      <c r="R3817" s="231"/>
      <c r="S3817" s="223"/>
      <c r="T3817" s="231"/>
      <c r="U3817" s="231"/>
      <c r="V3817" s="231"/>
      <c r="W3817" s="251" t="str">
        <f t="shared" si="59"/>
        <v/>
      </c>
    </row>
    <row r="3818" spans="1:23" ht="15" customHeight="1">
      <c r="A3818" s="223"/>
      <c r="B3818" s="223"/>
      <c r="C3818" s="224"/>
      <c r="D3818" s="223"/>
      <c r="E3818" s="223"/>
      <c r="F3818" s="223"/>
      <c r="G3818" s="223"/>
      <c r="H3818" s="223"/>
      <c r="I3818" s="223"/>
      <c r="J3818" s="225"/>
      <c r="K3818" s="223"/>
      <c r="L3818" s="223"/>
      <c r="M3818" s="223"/>
      <c r="N3818" s="223"/>
      <c r="O3818" s="231"/>
      <c r="P3818" s="231"/>
      <c r="Q3818" s="231"/>
      <c r="R3818" s="231"/>
      <c r="S3818" s="223"/>
      <c r="T3818" s="231"/>
      <c r="U3818" s="231"/>
      <c r="V3818" s="231"/>
      <c r="W3818" s="251" t="str">
        <f t="shared" si="59"/>
        <v/>
      </c>
    </row>
    <row r="3819" spans="1:23" ht="15" customHeight="1">
      <c r="A3819" s="223"/>
      <c r="B3819" s="223"/>
      <c r="C3819" s="224"/>
      <c r="D3819" s="223"/>
      <c r="E3819" s="223"/>
      <c r="F3819" s="223"/>
      <c r="G3819" s="223"/>
      <c r="H3819" s="223"/>
      <c r="I3819" s="223"/>
      <c r="J3819" s="225"/>
      <c r="K3819" s="223"/>
      <c r="L3819" s="223"/>
      <c r="M3819" s="223"/>
      <c r="N3819" s="223"/>
      <c r="O3819" s="231"/>
      <c r="P3819" s="231"/>
      <c r="Q3819" s="231"/>
      <c r="R3819" s="231"/>
      <c r="S3819" s="223"/>
      <c r="T3819" s="231"/>
      <c r="U3819" s="231"/>
      <c r="V3819" s="231"/>
      <c r="W3819" s="251" t="str">
        <f t="shared" si="59"/>
        <v/>
      </c>
    </row>
    <row r="3820" spans="1:23" ht="15" customHeight="1">
      <c r="A3820" s="223"/>
      <c r="B3820" s="223"/>
      <c r="C3820" s="224"/>
      <c r="D3820" s="223"/>
      <c r="E3820" s="223"/>
      <c r="F3820" s="223"/>
      <c r="G3820" s="223"/>
      <c r="H3820" s="223"/>
      <c r="I3820" s="223"/>
      <c r="J3820" s="225"/>
      <c r="K3820" s="223"/>
      <c r="L3820" s="223"/>
      <c r="M3820" s="223"/>
      <c r="N3820" s="223"/>
      <c r="O3820" s="231"/>
      <c r="P3820" s="231"/>
      <c r="Q3820" s="231"/>
      <c r="R3820" s="231"/>
      <c r="S3820" s="223"/>
      <c r="T3820" s="231"/>
      <c r="U3820" s="231"/>
      <c r="V3820" s="231"/>
      <c r="W3820" s="251" t="str">
        <f t="shared" si="59"/>
        <v/>
      </c>
    </row>
    <row r="3821" spans="1:23" ht="15" customHeight="1">
      <c r="A3821" s="223"/>
      <c r="B3821" s="223"/>
      <c r="C3821" s="224"/>
      <c r="D3821" s="223"/>
      <c r="E3821" s="223"/>
      <c r="F3821" s="223"/>
      <c r="G3821" s="223"/>
      <c r="H3821" s="223"/>
      <c r="I3821" s="223"/>
      <c r="J3821" s="225"/>
      <c r="K3821" s="223"/>
      <c r="L3821" s="223"/>
      <c r="M3821" s="223"/>
      <c r="N3821" s="223"/>
      <c r="O3821" s="231"/>
      <c r="P3821" s="231"/>
      <c r="Q3821" s="231"/>
      <c r="R3821" s="231"/>
      <c r="S3821" s="223"/>
      <c r="T3821" s="231"/>
      <c r="U3821" s="231"/>
      <c r="V3821" s="231"/>
      <c r="W3821" s="251" t="str">
        <f t="shared" si="59"/>
        <v/>
      </c>
    </row>
    <row r="3822" spans="1:23" ht="15" customHeight="1">
      <c r="A3822" s="223"/>
      <c r="B3822" s="223"/>
      <c r="C3822" s="224"/>
      <c r="D3822" s="223"/>
      <c r="E3822" s="223"/>
      <c r="F3822" s="223"/>
      <c r="G3822" s="223"/>
      <c r="H3822" s="223"/>
      <c r="I3822" s="223"/>
      <c r="J3822" s="225"/>
      <c r="K3822" s="223"/>
      <c r="L3822" s="223"/>
      <c r="M3822" s="223"/>
      <c r="N3822" s="223"/>
      <c r="O3822" s="231"/>
      <c r="P3822" s="231"/>
      <c r="Q3822" s="231"/>
      <c r="R3822" s="231"/>
      <c r="S3822" s="223"/>
      <c r="T3822" s="231"/>
      <c r="U3822" s="231"/>
      <c r="V3822" s="231"/>
      <c r="W3822" s="251" t="str">
        <f t="shared" si="59"/>
        <v/>
      </c>
    </row>
    <row r="3823" spans="1:23" ht="15" customHeight="1">
      <c r="A3823" s="223"/>
      <c r="B3823" s="223"/>
      <c r="C3823" s="224"/>
      <c r="D3823" s="223"/>
      <c r="E3823" s="223"/>
      <c r="F3823" s="223"/>
      <c r="G3823" s="223"/>
      <c r="H3823" s="223"/>
      <c r="I3823" s="223"/>
      <c r="J3823" s="225"/>
      <c r="K3823" s="223"/>
      <c r="L3823" s="223"/>
      <c r="M3823" s="223"/>
      <c r="N3823" s="223"/>
      <c r="O3823" s="231"/>
      <c r="P3823" s="231"/>
      <c r="Q3823" s="231"/>
      <c r="R3823" s="231"/>
      <c r="S3823" s="223"/>
      <c r="T3823" s="231"/>
      <c r="U3823" s="231"/>
      <c r="V3823" s="231"/>
      <c r="W3823" s="251" t="str">
        <f t="shared" si="59"/>
        <v/>
      </c>
    </row>
    <row r="3824" spans="1:23" ht="15" customHeight="1">
      <c r="A3824" s="223"/>
      <c r="B3824" s="223"/>
      <c r="C3824" s="224"/>
      <c r="D3824" s="223"/>
      <c r="E3824" s="223"/>
      <c r="F3824" s="223"/>
      <c r="G3824" s="223"/>
      <c r="H3824" s="223"/>
      <c r="I3824" s="223"/>
      <c r="J3824" s="225"/>
      <c r="K3824" s="223"/>
      <c r="L3824" s="223"/>
      <c r="M3824" s="223"/>
      <c r="N3824" s="223"/>
      <c r="O3824" s="231"/>
      <c r="P3824" s="231"/>
      <c r="Q3824" s="231"/>
      <c r="R3824" s="231"/>
      <c r="S3824" s="223"/>
      <c r="T3824" s="231"/>
      <c r="U3824" s="231"/>
      <c r="V3824" s="231"/>
      <c r="W3824" s="251" t="str">
        <f t="shared" si="59"/>
        <v/>
      </c>
    </row>
    <row r="3825" spans="1:23" ht="15" customHeight="1">
      <c r="A3825" s="223"/>
      <c r="B3825" s="223"/>
      <c r="C3825" s="224"/>
      <c r="D3825" s="223"/>
      <c r="E3825" s="223"/>
      <c r="F3825" s="223"/>
      <c r="G3825" s="223"/>
      <c r="H3825" s="223"/>
      <c r="I3825" s="223"/>
      <c r="J3825" s="225"/>
      <c r="K3825" s="223"/>
      <c r="L3825" s="223"/>
      <c r="M3825" s="223"/>
      <c r="N3825" s="223"/>
      <c r="O3825" s="231"/>
      <c r="P3825" s="231"/>
      <c r="Q3825" s="231"/>
      <c r="R3825" s="231"/>
      <c r="S3825" s="223"/>
      <c r="T3825" s="231"/>
      <c r="U3825" s="231"/>
      <c r="V3825" s="231"/>
      <c r="W3825" s="251" t="str">
        <f t="shared" si="59"/>
        <v/>
      </c>
    </row>
    <row r="3826" spans="1:23" ht="15" customHeight="1">
      <c r="A3826" s="223"/>
      <c r="B3826" s="223"/>
      <c r="C3826" s="224"/>
      <c r="D3826" s="223"/>
      <c r="E3826" s="223"/>
      <c r="F3826" s="223"/>
      <c r="G3826" s="223"/>
      <c r="H3826" s="223"/>
      <c r="I3826" s="223"/>
      <c r="J3826" s="225"/>
      <c r="K3826" s="223"/>
      <c r="L3826" s="223"/>
      <c r="M3826" s="223"/>
      <c r="N3826" s="223"/>
      <c r="O3826" s="231"/>
      <c r="P3826" s="231"/>
      <c r="Q3826" s="231"/>
      <c r="R3826" s="231"/>
      <c r="S3826" s="223"/>
      <c r="T3826" s="231"/>
      <c r="U3826" s="231"/>
      <c r="V3826" s="231"/>
      <c r="W3826" s="251" t="str">
        <f t="shared" si="59"/>
        <v/>
      </c>
    </row>
    <row r="3827" spans="1:23" ht="15" customHeight="1">
      <c r="A3827" s="223"/>
      <c r="B3827" s="223"/>
      <c r="C3827" s="224"/>
      <c r="D3827" s="223"/>
      <c r="E3827" s="223"/>
      <c r="F3827" s="223"/>
      <c r="G3827" s="223"/>
      <c r="H3827" s="223"/>
      <c r="I3827" s="223"/>
      <c r="J3827" s="225"/>
      <c r="K3827" s="223"/>
      <c r="L3827" s="223"/>
      <c r="M3827" s="223"/>
      <c r="N3827" s="223"/>
      <c r="O3827" s="231"/>
      <c r="P3827" s="231"/>
      <c r="Q3827" s="231"/>
      <c r="R3827" s="231"/>
      <c r="S3827" s="223"/>
      <c r="T3827" s="231"/>
      <c r="U3827" s="231"/>
      <c r="V3827" s="231"/>
      <c r="W3827" s="251" t="str">
        <f t="shared" si="59"/>
        <v/>
      </c>
    </row>
    <row r="3828" spans="1:23" ht="15" customHeight="1">
      <c r="A3828" s="223"/>
      <c r="B3828" s="223"/>
      <c r="C3828" s="224"/>
      <c r="D3828" s="223"/>
      <c r="E3828" s="223"/>
      <c r="F3828" s="223"/>
      <c r="G3828" s="223"/>
      <c r="H3828" s="223"/>
      <c r="I3828" s="223"/>
      <c r="J3828" s="225"/>
      <c r="K3828" s="223"/>
      <c r="L3828" s="223"/>
      <c r="M3828" s="223"/>
      <c r="N3828" s="223"/>
      <c r="O3828" s="231"/>
      <c r="P3828" s="231"/>
      <c r="Q3828" s="231"/>
      <c r="R3828" s="231"/>
      <c r="S3828" s="223"/>
      <c r="T3828" s="231"/>
      <c r="U3828" s="231"/>
      <c r="V3828" s="231"/>
      <c r="W3828" s="251" t="str">
        <f t="shared" si="59"/>
        <v/>
      </c>
    </row>
    <row r="3829" spans="1:23" ht="15" customHeight="1">
      <c r="A3829" s="223"/>
      <c r="B3829" s="223"/>
      <c r="C3829" s="224"/>
      <c r="D3829" s="223"/>
      <c r="E3829" s="223"/>
      <c r="F3829" s="223"/>
      <c r="G3829" s="223"/>
      <c r="H3829" s="223"/>
      <c r="I3829" s="223"/>
      <c r="J3829" s="225"/>
      <c r="K3829" s="223"/>
      <c r="L3829" s="223"/>
      <c r="M3829" s="223"/>
      <c r="N3829" s="223"/>
      <c r="O3829" s="231"/>
      <c r="P3829" s="231"/>
      <c r="Q3829" s="231"/>
      <c r="R3829" s="231"/>
      <c r="S3829" s="223"/>
      <c r="T3829" s="231"/>
      <c r="U3829" s="231"/>
      <c r="V3829" s="231"/>
      <c r="W3829" s="251" t="str">
        <f t="shared" si="59"/>
        <v/>
      </c>
    </row>
    <row r="3830" spans="1:23" ht="15" customHeight="1">
      <c r="A3830" s="223"/>
      <c r="B3830" s="223"/>
      <c r="C3830" s="224"/>
      <c r="D3830" s="223"/>
      <c r="E3830" s="223"/>
      <c r="F3830" s="223"/>
      <c r="G3830" s="223"/>
      <c r="H3830" s="223"/>
      <c r="I3830" s="223"/>
      <c r="J3830" s="225"/>
      <c r="K3830" s="223"/>
      <c r="L3830" s="223"/>
      <c r="M3830" s="223"/>
      <c r="N3830" s="223"/>
      <c r="O3830" s="231"/>
      <c r="P3830" s="231"/>
      <c r="Q3830" s="231"/>
      <c r="R3830" s="231"/>
      <c r="S3830" s="223"/>
      <c r="T3830" s="231"/>
      <c r="U3830" s="231"/>
      <c r="V3830" s="231"/>
      <c r="W3830" s="251" t="str">
        <f t="shared" si="59"/>
        <v/>
      </c>
    </row>
    <row r="3831" spans="1:23" ht="15" customHeight="1">
      <c r="A3831" s="223"/>
      <c r="B3831" s="223"/>
      <c r="C3831" s="224"/>
      <c r="D3831" s="223"/>
      <c r="E3831" s="223"/>
      <c r="F3831" s="223"/>
      <c r="G3831" s="223"/>
      <c r="H3831" s="223"/>
      <c r="I3831" s="223"/>
      <c r="J3831" s="225"/>
      <c r="K3831" s="223"/>
      <c r="L3831" s="223"/>
      <c r="M3831" s="223"/>
      <c r="N3831" s="223"/>
      <c r="O3831" s="231"/>
      <c r="P3831" s="231"/>
      <c r="Q3831" s="231"/>
      <c r="R3831" s="231"/>
      <c r="S3831" s="223"/>
      <c r="T3831" s="231"/>
      <c r="U3831" s="231"/>
      <c r="V3831" s="231"/>
      <c r="W3831" s="251" t="str">
        <f t="shared" si="59"/>
        <v/>
      </c>
    </row>
    <row r="3832" spans="1:23" ht="15" customHeight="1">
      <c r="A3832" s="223"/>
      <c r="B3832" s="223"/>
      <c r="C3832" s="224"/>
      <c r="D3832" s="223"/>
      <c r="E3832" s="223"/>
      <c r="F3832" s="223"/>
      <c r="G3832" s="223"/>
      <c r="H3832" s="223"/>
      <c r="I3832" s="223"/>
      <c r="J3832" s="225"/>
      <c r="K3832" s="223"/>
      <c r="L3832" s="223"/>
      <c r="M3832" s="223"/>
      <c r="N3832" s="223"/>
      <c r="O3832" s="231"/>
      <c r="P3832" s="231"/>
      <c r="Q3832" s="231"/>
      <c r="R3832" s="231"/>
      <c r="S3832" s="223"/>
      <c r="T3832" s="231"/>
      <c r="U3832" s="231"/>
      <c r="V3832" s="231"/>
      <c r="W3832" s="251" t="str">
        <f t="shared" si="59"/>
        <v/>
      </c>
    </row>
    <row r="3833" spans="1:23" ht="15" customHeight="1">
      <c r="A3833" s="223"/>
      <c r="B3833" s="223"/>
      <c r="C3833" s="224"/>
      <c r="D3833" s="223"/>
      <c r="E3833" s="223"/>
      <c r="F3833" s="223"/>
      <c r="G3833" s="223"/>
      <c r="H3833" s="223"/>
      <c r="I3833" s="223"/>
      <c r="J3833" s="225"/>
      <c r="K3833" s="223"/>
      <c r="L3833" s="223"/>
      <c r="M3833" s="223"/>
      <c r="N3833" s="223"/>
      <c r="O3833" s="231"/>
      <c r="P3833" s="231"/>
      <c r="Q3833" s="231"/>
      <c r="R3833" s="231"/>
      <c r="S3833" s="223"/>
      <c r="T3833" s="231"/>
      <c r="U3833" s="231"/>
      <c r="V3833" s="231"/>
      <c r="W3833" s="251" t="str">
        <f t="shared" si="59"/>
        <v/>
      </c>
    </row>
    <row r="3834" spans="1:23" ht="15" customHeight="1">
      <c r="A3834" s="223"/>
      <c r="B3834" s="223"/>
      <c r="C3834" s="224"/>
      <c r="D3834" s="223"/>
      <c r="E3834" s="223"/>
      <c r="F3834" s="223"/>
      <c r="G3834" s="223"/>
      <c r="H3834" s="223"/>
      <c r="I3834" s="223"/>
      <c r="J3834" s="225"/>
      <c r="K3834" s="223"/>
      <c r="L3834" s="223"/>
      <c r="M3834" s="223"/>
      <c r="N3834" s="223"/>
      <c r="O3834" s="231"/>
      <c r="P3834" s="231"/>
      <c r="Q3834" s="231"/>
      <c r="R3834" s="231"/>
      <c r="S3834" s="223"/>
      <c r="T3834" s="231"/>
      <c r="U3834" s="231"/>
      <c r="V3834" s="231"/>
      <c r="W3834" s="251" t="str">
        <f t="shared" si="59"/>
        <v/>
      </c>
    </row>
    <row r="3835" spans="1:23" ht="15" customHeight="1">
      <c r="A3835" s="223"/>
      <c r="B3835" s="223"/>
      <c r="C3835" s="224"/>
      <c r="D3835" s="223"/>
      <c r="E3835" s="223"/>
      <c r="F3835" s="223"/>
      <c r="G3835" s="223"/>
      <c r="H3835" s="223"/>
      <c r="I3835" s="223"/>
      <c r="J3835" s="225"/>
      <c r="K3835" s="223"/>
      <c r="L3835" s="223"/>
      <c r="M3835" s="223"/>
      <c r="N3835" s="223"/>
      <c r="O3835" s="231"/>
      <c r="P3835" s="231"/>
      <c r="Q3835" s="231"/>
      <c r="R3835" s="231"/>
      <c r="S3835" s="223"/>
      <c r="T3835" s="231"/>
      <c r="U3835" s="231"/>
      <c r="V3835" s="231"/>
      <c r="W3835" s="251" t="str">
        <f t="shared" si="59"/>
        <v/>
      </c>
    </row>
    <row r="3836" spans="1:23" ht="15" customHeight="1">
      <c r="A3836" s="223"/>
      <c r="B3836" s="223"/>
      <c r="C3836" s="224"/>
      <c r="D3836" s="223"/>
      <c r="E3836" s="223"/>
      <c r="F3836" s="223"/>
      <c r="G3836" s="223"/>
      <c r="H3836" s="223"/>
      <c r="I3836" s="223"/>
      <c r="J3836" s="225"/>
      <c r="K3836" s="223"/>
      <c r="L3836" s="223"/>
      <c r="M3836" s="223"/>
      <c r="N3836" s="223"/>
      <c r="O3836" s="231"/>
      <c r="P3836" s="231"/>
      <c r="Q3836" s="231"/>
      <c r="R3836" s="231"/>
      <c r="S3836" s="223"/>
      <c r="T3836" s="231"/>
      <c r="U3836" s="231"/>
      <c r="V3836" s="231"/>
      <c r="W3836" s="251" t="str">
        <f t="shared" si="59"/>
        <v/>
      </c>
    </row>
    <row r="3837" spans="1:23" ht="15" customHeight="1">
      <c r="A3837" s="223"/>
      <c r="B3837" s="223"/>
      <c r="C3837" s="224"/>
      <c r="D3837" s="223"/>
      <c r="E3837" s="223"/>
      <c r="F3837" s="223"/>
      <c r="G3837" s="223"/>
      <c r="H3837" s="223"/>
      <c r="I3837" s="223"/>
      <c r="J3837" s="225"/>
      <c r="K3837" s="223"/>
      <c r="L3837" s="223"/>
      <c r="M3837" s="223"/>
      <c r="N3837" s="223"/>
      <c r="O3837" s="231"/>
      <c r="P3837" s="231"/>
      <c r="Q3837" s="231"/>
      <c r="R3837" s="231"/>
      <c r="S3837" s="223"/>
      <c r="T3837" s="231"/>
      <c r="U3837" s="231"/>
      <c r="V3837" s="231"/>
      <c r="W3837" s="251" t="str">
        <f t="shared" si="59"/>
        <v/>
      </c>
    </row>
    <row r="3838" spans="1:23" ht="15" customHeight="1">
      <c r="A3838" s="223"/>
      <c r="B3838" s="223"/>
      <c r="C3838" s="224"/>
      <c r="D3838" s="223"/>
      <c r="E3838" s="223"/>
      <c r="F3838" s="223"/>
      <c r="G3838" s="223"/>
      <c r="H3838" s="223"/>
      <c r="I3838" s="223"/>
      <c r="J3838" s="225"/>
      <c r="K3838" s="223"/>
      <c r="L3838" s="223"/>
      <c r="M3838" s="223"/>
      <c r="N3838" s="223"/>
      <c r="O3838" s="231"/>
      <c r="P3838" s="231"/>
      <c r="Q3838" s="231"/>
      <c r="R3838" s="231"/>
      <c r="S3838" s="223"/>
      <c r="T3838" s="231"/>
      <c r="U3838" s="231"/>
      <c r="V3838" s="231"/>
      <c r="W3838" s="251" t="str">
        <f t="shared" si="59"/>
        <v/>
      </c>
    </row>
    <row r="3839" spans="1:23" ht="15" customHeight="1">
      <c r="A3839" s="223"/>
      <c r="B3839" s="223"/>
      <c r="C3839" s="224"/>
      <c r="D3839" s="223"/>
      <c r="E3839" s="223"/>
      <c r="F3839" s="223"/>
      <c r="G3839" s="223"/>
      <c r="H3839" s="223"/>
      <c r="I3839" s="223"/>
      <c r="J3839" s="225"/>
      <c r="K3839" s="223"/>
      <c r="L3839" s="223"/>
      <c r="M3839" s="223"/>
      <c r="N3839" s="223"/>
      <c r="O3839" s="231"/>
      <c r="P3839" s="231"/>
      <c r="Q3839" s="231"/>
      <c r="R3839" s="231"/>
      <c r="S3839" s="223"/>
      <c r="T3839" s="231"/>
      <c r="U3839" s="231"/>
      <c r="V3839" s="231"/>
      <c r="W3839" s="251" t="str">
        <f t="shared" si="59"/>
        <v/>
      </c>
    </row>
    <row r="3840" spans="1:23" ht="15" customHeight="1">
      <c r="A3840" s="223"/>
      <c r="B3840" s="223"/>
      <c r="C3840" s="224"/>
      <c r="D3840" s="223"/>
      <c r="E3840" s="223"/>
      <c r="F3840" s="223"/>
      <c r="G3840" s="223"/>
      <c r="H3840" s="223"/>
      <c r="I3840" s="223"/>
      <c r="J3840" s="225"/>
      <c r="K3840" s="223"/>
      <c r="L3840" s="223"/>
      <c r="M3840" s="223"/>
      <c r="N3840" s="223"/>
      <c r="O3840" s="231"/>
      <c r="P3840" s="231"/>
      <c r="Q3840" s="231"/>
      <c r="R3840" s="231"/>
      <c r="S3840" s="223"/>
      <c r="T3840" s="231"/>
      <c r="U3840" s="231"/>
      <c r="V3840" s="231"/>
      <c r="W3840" s="251" t="str">
        <f t="shared" si="59"/>
        <v/>
      </c>
    </row>
    <row r="3841" spans="1:23" ht="15" customHeight="1">
      <c r="A3841" s="223"/>
      <c r="B3841" s="223"/>
      <c r="C3841" s="224"/>
      <c r="D3841" s="223"/>
      <c r="E3841" s="223"/>
      <c r="F3841" s="223"/>
      <c r="G3841" s="223"/>
      <c r="H3841" s="223"/>
      <c r="I3841" s="223"/>
      <c r="J3841" s="225"/>
      <c r="K3841" s="223"/>
      <c r="L3841" s="223"/>
      <c r="M3841" s="223"/>
      <c r="N3841" s="223"/>
      <c r="O3841" s="231"/>
      <c r="P3841" s="231"/>
      <c r="Q3841" s="231"/>
      <c r="R3841" s="231"/>
      <c r="S3841" s="223"/>
      <c r="T3841" s="231"/>
      <c r="U3841" s="231"/>
      <c r="V3841" s="231"/>
      <c r="W3841" s="251" t="str">
        <f t="shared" si="59"/>
        <v/>
      </c>
    </row>
    <row r="3842" spans="1:23" ht="15" customHeight="1">
      <c r="A3842" s="223"/>
      <c r="B3842" s="223"/>
      <c r="C3842" s="224"/>
      <c r="D3842" s="223"/>
      <c r="E3842" s="223"/>
      <c r="F3842" s="223"/>
      <c r="G3842" s="223"/>
      <c r="H3842" s="223"/>
      <c r="I3842" s="223"/>
      <c r="J3842" s="225"/>
      <c r="K3842" s="223"/>
      <c r="L3842" s="223"/>
      <c r="M3842" s="223"/>
      <c r="N3842" s="223"/>
      <c r="O3842" s="231"/>
      <c r="P3842" s="231"/>
      <c r="Q3842" s="231"/>
      <c r="R3842" s="231"/>
      <c r="S3842" s="223"/>
      <c r="T3842" s="231"/>
      <c r="U3842" s="231"/>
      <c r="V3842" s="231"/>
      <c r="W3842" s="251" t="str">
        <f t="shared" si="59"/>
        <v/>
      </c>
    </row>
    <row r="3843" spans="1:23" ht="15" customHeight="1">
      <c r="A3843" s="223"/>
      <c r="B3843" s="223"/>
      <c r="C3843" s="224"/>
      <c r="D3843" s="223"/>
      <c r="E3843" s="223"/>
      <c r="F3843" s="223"/>
      <c r="G3843" s="223"/>
      <c r="H3843" s="223"/>
      <c r="I3843" s="223"/>
      <c r="J3843" s="225"/>
      <c r="K3843" s="223"/>
      <c r="L3843" s="223"/>
      <c r="M3843" s="223"/>
      <c r="N3843" s="223"/>
      <c r="O3843" s="231"/>
      <c r="P3843" s="231"/>
      <c r="Q3843" s="231"/>
      <c r="R3843" s="231"/>
      <c r="S3843" s="223"/>
      <c r="T3843" s="231"/>
      <c r="U3843" s="231"/>
      <c r="V3843" s="231"/>
      <c r="W3843" s="251" t="str">
        <f t="shared" si="59"/>
        <v/>
      </c>
    </row>
    <row r="3844" spans="1:23" ht="15" customHeight="1">
      <c r="A3844" s="223"/>
      <c r="B3844" s="223"/>
      <c r="C3844" s="224"/>
      <c r="D3844" s="223"/>
      <c r="E3844" s="223"/>
      <c r="F3844" s="223"/>
      <c r="G3844" s="223"/>
      <c r="H3844" s="223"/>
      <c r="I3844" s="223"/>
      <c r="J3844" s="225"/>
      <c r="K3844" s="223"/>
      <c r="L3844" s="223"/>
      <c r="M3844" s="223"/>
      <c r="N3844" s="223"/>
      <c r="O3844" s="231"/>
      <c r="P3844" s="231"/>
      <c r="Q3844" s="231"/>
      <c r="R3844" s="231"/>
      <c r="S3844" s="223"/>
      <c r="T3844" s="231"/>
      <c r="U3844" s="231"/>
      <c r="V3844" s="231"/>
      <c r="W3844" s="251" t="str">
        <f t="shared" ref="W3844:W3907" si="60">IF($O3844="YES",$O$2&amp;", ","")&amp;IF($P3844="YES",$P$2&amp;", ","")&amp;IF($Q3844="YES",$Q$2&amp;", ","")&amp;IF($R3844="YES",$R$2&amp;", ","")</f>
        <v/>
      </c>
    </row>
    <row r="3845" spans="1:23" ht="15" customHeight="1">
      <c r="A3845" s="223"/>
      <c r="B3845" s="223"/>
      <c r="C3845" s="224"/>
      <c r="D3845" s="223"/>
      <c r="E3845" s="223"/>
      <c r="F3845" s="223"/>
      <c r="G3845" s="223"/>
      <c r="H3845" s="223"/>
      <c r="I3845" s="223"/>
      <c r="J3845" s="225"/>
      <c r="K3845" s="223"/>
      <c r="L3845" s="223"/>
      <c r="M3845" s="223"/>
      <c r="N3845" s="223"/>
      <c r="O3845" s="231"/>
      <c r="P3845" s="231"/>
      <c r="Q3845" s="231"/>
      <c r="R3845" s="231"/>
      <c r="S3845" s="223"/>
      <c r="T3845" s="231"/>
      <c r="U3845" s="231"/>
      <c r="V3845" s="231"/>
      <c r="W3845" s="251" t="str">
        <f t="shared" si="60"/>
        <v/>
      </c>
    </row>
    <row r="3846" spans="1:23" ht="15" customHeight="1">
      <c r="A3846" s="223"/>
      <c r="B3846" s="223"/>
      <c r="C3846" s="224"/>
      <c r="D3846" s="223"/>
      <c r="E3846" s="223"/>
      <c r="F3846" s="223"/>
      <c r="G3846" s="223"/>
      <c r="H3846" s="223"/>
      <c r="I3846" s="223"/>
      <c r="J3846" s="225"/>
      <c r="K3846" s="223"/>
      <c r="L3846" s="223"/>
      <c r="M3846" s="223"/>
      <c r="N3846" s="223"/>
      <c r="O3846" s="231"/>
      <c r="P3846" s="231"/>
      <c r="Q3846" s="231"/>
      <c r="R3846" s="231"/>
      <c r="S3846" s="223"/>
      <c r="T3846" s="231"/>
      <c r="U3846" s="231"/>
      <c r="V3846" s="231"/>
      <c r="W3846" s="251" t="str">
        <f t="shared" si="60"/>
        <v/>
      </c>
    </row>
    <row r="3847" spans="1:23" ht="15" customHeight="1">
      <c r="A3847" s="223"/>
      <c r="B3847" s="223"/>
      <c r="C3847" s="224"/>
      <c r="D3847" s="223"/>
      <c r="E3847" s="223"/>
      <c r="F3847" s="223"/>
      <c r="G3847" s="223"/>
      <c r="H3847" s="223"/>
      <c r="I3847" s="223"/>
      <c r="J3847" s="225"/>
      <c r="K3847" s="223"/>
      <c r="L3847" s="223"/>
      <c r="M3847" s="223"/>
      <c r="N3847" s="223"/>
      <c r="O3847" s="231"/>
      <c r="P3847" s="231"/>
      <c r="Q3847" s="231"/>
      <c r="R3847" s="231"/>
      <c r="S3847" s="223"/>
      <c r="T3847" s="231"/>
      <c r="U3847" s="231"/>
      <c r="V3847" s="231"/>
      <c r="W3847" s="251" t="str">
        <f t="shared" si="60"/>
        <v/>
      </c>
    </row>
    <row r="3848" spans="1:23" ht="15" customHeight="1">
      <c r="A3848" s="223"/>
      <c r="B3848" s="223"/>
      <c r="C3848" s="224"/>
      <c r="D3848" s="223"/>
      <c r="E3848" s="223"/>
      <c r="F3848" s="223"/>
      <c r="G3848" s="223"/>
      <c r="H3848" s="223"/>
      <c r="I3848" s="223"/>
      <c r="J3848" s="225"/>
      <c r="K3848" s="223"/>
      <c r="L3848" s="223"/>
      <c r="M3848" s="223"/>
      <c r="N3848" s="223"/>
      <c r="O3848" s="231"/>
      <c r="P3848" s="231"/>
      <c r="Q3848" s="231"/>
      <c r="R3848" s="231"/>
      <c r="S3848" s="223"/>
      <c r="T3848" s="231"/>
      <c r="U3848" s="231"/>
      <c r="V3848" s="231"/>
      <c r="W3848" s="251" t="str">
        <f t="shared" si="60"/>
        <v/>
      </c>
    </row>
    <row r="3849" spans="1:23" ht="15" customHeight="1">
      <c r="A3849" s="223"/>
      <c r="B3849" s="223"/>
      <c r="C3849" s="224"/>
      <c r="D3849" s="223"/>
      <c r="E3849" s="223"/>
      <c r="F3849" s="223"/>
      <c r="G3849" s="223"/>
      <c r="H3849" s="223"/>
      <c r="I3849" s="223"/>
      <c r="J3849" s="225"/>
      <c r="K3849" s="223"/>
      <c r="L3849" s="223"/>
      <c r="M3849" s="223"/>
      <c r="N3849" s="223"/>
      <c r="O3849" s="231"/>
      <c r="P3849" s="231"/>
      <c r="Q3849" s="231"/>
      <c r="R3849" s="231"/>
      <c r="S3849" s="223"/>
      <c r="T3849" s="231"/>
      <c r="U3849" s="231"/>
      <c r="V3849" s="231"/>
      <c r="W3849" s="251" t="str">
        <f t="shared" si="60"/>
        <v/>
      </c>
    </row>
    <row r="3850" spans="1:23" ht="15" customHeight="1">
      <c r="A3850" s="223"/>
      <c r="B3850" s="223"/>
      <c r="C3850" s="224"/>
      <c r="D3850" s="223"/>
      <c r="E3850" s="223"/>
      <c r="F3850" s="223"/>
      <c r="G3850" s="223"/>
      <c r="H3850" s="223"/>
      <c r="I3850" s="223"/>
      <c r="J3850" s="225"/>
      <c r="K3850" s="223"/>
      <c r="L3850" s="223"/>
      <c r="M3850" s="223"/>
      <c r="N3850" s="223"/>
      <c r="O3850" s="231"/>
      <c r="P3850" s="231"/>
      <c r="Q3850" s="231"/>
      <c r="R3850" s="231"/>
      <c r="S3850" s="223"/>
      <c r="T3850" s="231"/>
      <c r="U3850" s="231"/>
      <c r="V3850" s="231"/>
      <c r="W3850" s="251" t="str">
        <f t="shared" si="60"/>
        <v/>
      </c>
    </row>
    <row r="3851" spans="1:23" ht="15" customHeight="1">
      <c r="A3851" s="223"/>
      <c r="B3851" s="223"/>
      <c r="C3851" s="224"/>
      <c r="D3851" s="223"/>
      <c r="E3851" s="223"/>
      <c r="F3851" s="223"/>
      <c r="G3851" s="223"/>
      <c r="H3851" s="223"/>
      <c r="I3851" s="223"/>
      <c r="J3851" s="225"/>
      <c r="K3851" s="223"/>
      <c r="L3851" s="223"/>
      <c r="M3851" s="223"/>
      <c r="N3851" s="223"/>
      <c r="O3851" s="231"/>
      <c r="P3851" s="231"/>
      <c r="Q3851" s="231"/>
      <c r="R3851" s="231"/>
      <c r="S3851" s="223"/>
      <c r="T3851" s="231"/>
      <c r="U3851" s="231"/>
      <c r="V3851" s="231"/>
      <c r="W3851" s="251" t="str">
        <f t="shared" si="60"/>
        <v/>
      </c>
    </row>
    <row r="3852" spans="1:23" ht="15" customHeight="1">
      <c r="A3852" s="223"/>
      <c r="B3852" s="223"/>
      <c r="C3852" s="224"/>
      <c r="D3852" s="223"/>
      <c r="E3852" s="223"/>
      <c r="F3852" s="223"/>
      <c r="G3852" s="223"/>
      <c r="H3852" s="223"/>
      <c r="I3852" s="223"/>
      <c r="J3852" s="225"/>
      <c r="K3852" s="223"/>
      <c r="L3852" s="223"/>
      <c r="M3852" s="223"/>
      <c r="N3852" s="223"/>
      <c r="O3852" s="231"/>
      <c r="P3852" s="231"/>
      <c r="Q3852" s="231"/>
      <c r="R3852" s="231"/>
      <c r="S3852" s="223"/>
      <c r="T3852" s="231"/>
      <c r="U3852" s="231"/>
      <c r="V3852" s="231"/>
      <c r="W3852" s="251" t="str">
        <f t="shared" si="60"/>
        <v/>
      </c>
    </row>
    <row r="3853" spans="1:23" ht="15" customHeight="1">
      <c r="A3853" s="223"/>
      <c r="B3853" s="223"/>
      <c r="C3853" s="224"/>
      <c r="D3853" s="223"/>
      <c r="E3853" s="223"/>
      <c r="F3853" s="223"/>
      <c r="G3853" s="223"/>
      <c r="H3853" s="223"/>
      <c r="I3853" s="223"/>
      <c r="J3853" s="225"/>
      <c r="K3853" s="223"/>
      <c r="L3853" s="223"/>
      <c r="M3853" s="223"/>
      <c r="N3853" s="223"/>
      <c r="O3853" s="231"/>
      <c r="P3853" s="231"/>
      <c r="Q3853" s="231"/>
      <c r="R3853" s="231"/>
      <c r="S3853" s="223"/>
      <c r="T3853" s="231"/>
      <c r="U3853" s="231"/>
      <c r="V3853" s="231"/>
      <c r="W3853" s="251" t="str">
        <f t="shared" si="60"/>
        <v/>
      </c>
    </row>
    <row r="3854" spans="1:23" ht="15" customHeight="1">
      <c r="A3854" s="223"/>
      <c r="B3854" s="223"/>
      <c r="C3854" s="224"/>
      <c r="D3854" s="223"/>
      <c r="E3854" s="223"/>
      <c r="F3854" s="223"/>
      <c r="G3854" s="223"/>
      <c r="H3854" s="223"/>
      <c r="I3854" s="223"/>
      <c r="J3854" s="225"/>
      <c r="K3854" s="223"/>
      <c r="L3854" s="223"/>
      <c r="M3854" s="223"/>
      <c r="N3854" s="223"/>
      <c r="O3854" s="231"/>
      <c r="P3854" s="231"/>
      <c r="Q3854" s="231"/>
      <c r="R3854" s="231"/>
      <c r="S3854" s="223"/>
      <c r="T3854" s="231"/>
      <c r="U3854" s="231"/>
      <c r="V3854" s="231"/>
      <c r="W3854" s="251" t="str">
        <f t="shared" si="60"/>
        <v/>
      </c>
    </row>
    <row r="3855" spans="1:23" ht="15" customHeight="1">
      <c r="A3855" s="223"/>
      <c r="B3855" s="223"/>
      <c r="C3855" s="224"/>
      <c r="D3855" s="223"/>
      <c r="E3855" s="223"/>
      <c r="F3855" s="223"/>
      <c r="G3855" s="223"/>
      <c r="H3855" s="223"/>
      <c r="I3855" s="223"/>
      <c r="J3855" s="225"/>
      <c r="K3855" s="223"/>
      <c r="L3855" s="223"/>
      <c r="M3855" s="223"/>
      <c r="N3855" s="223"/>
      <c r="O3855" s="231"/>
      <c r="P3855" s="231"/>
      <c r="Q3855" s="231"/>
      <c r="R3855" s="231"/>
      <c r="S3855" s="223"/>
      <c r="T3855" s="231"/>
      <c r="U3855" s="231"/>
      <c r="V3855" s="231"/>
      <c r="W3855" s="251" t="str">
        <f t="shared" si="60"/>
        <v/>
      </c>
    </row>
    <row r="3856" spans="1:23" ht="15" customHeight="1">
      <c r="A3856" s="223"/>
      <c r="B3856" s="223"/>
      <c r="C3856" s="224"/>
      <c r="D3856" s="223"/>
      <c r="E3856" s="223"/>
      <c r="F3856" s="223"/>
      <c r="G3856" s="223"/>
      <c r="H3856" s="223"/>
      <c r="I3856" s="223"/>
      <c r="J3856" s="225"/>
      <c r="K3856" s="223"/>
      <c r="L3856" s="223"/>
      <c r="M3856" s="223"/>
      <c r="N3856" s="223"/>
      <c r="O3856" s="231"/>
      <c r="P3856" s="231"/>
      <c r="Q3856" s="231"/>
      <c r="R3856" s="231"/>
      <c r="S3856" s="223"/>
      <c r="T3856" s="231"/>
      <c r="U3856" s="231"/>
      <c r="V3856" s="231"/>
      <c r="W3856" s="251" t="str">
        <f t="shared" si="60"/>
        <v/>
      </c>
    </row>
    <row r="3857" spans="1:23" ht="15" customHeight="1">
      <c r="A3857" s="223"/>
      <c r="B3857" s="223"/>
      <c r="C3857" s="224"/>
      <c r="D3857" s="223"/>
      <c r="E3857" s="223"/>
      <c r="F3857" s="223"/>
      <c r="G3857" s="223"/>
      <c r="H3857" s="223"/>
      <c r="I3857" s="223"/>
      <c r="J3857" s="225"/>
      <c r="K3857" s="223"/>
      <c r="L3857" s="223"/>
      <c r="M3857" s="223"/>
      <c r="N3857" s="223"/>
      <c r="O3857" s="231"/>
      <c r="P3857" s="231"/>
      <c r="Q3857" s="231"/>
      <c r="R3857" s="231"/>
      <c r="S3857" s="223"/>
      <c r="T3857" s="231"/>
      <c r="U3857" s="231"/>
      <c r="V3857" s="231"/>
      <c r="W3857" s="251" t="str">
        <f t="shared" si="60"/>
        <v/>
      </c>
    </row>
    <row r="3858" spans="1:23" ht="15" customHeight="1">
      <c r="A3858" s="223"/>
      <c r="B3858" s="223"/>
      <c r="C3858" s="224"/>
      <c r="D3858" s="223"/>
      <c r="E3858" s="223"/>
      <c r="F3858" s="223"/>
      <c r="G3858" s="223"/>
      <c r="H3858" s="223"/>
      <c r="I3858" s="223"/>
      <c r="J3858" s="225"/>
      <c r="K3858" s="223"/>
      <c r="L3858" s="223"/>
      <c r="M3858" s="223"/>
      <c r="N3858" s="223"/>
      <c r="O3858" s="231"/>
      <c r="P3858" s="231"/>
      <c r="Q3858" s="231"/>
      <c r="R3858" s="231"/>
      <c r="S3858" s="223"/>
      <c r="T3858" s="231"/>
      <c r="U3858" s="231"/>
      <c r="V3858" s="231"/>
      <c r="W3858" s="251" t="str">
        <f t="shared" si="60"/>
        <v/>
      </c>
    </row>
    <row r="3859" spans="1:23" ht="15" customHeight="1">
      <c r="A3859" s="223"/>
      <c r="B3859" s="223"/>
      <c r="C3859" s="224"/>
      <c r="D3859" s="223"/>
      <c r="E3859" s="223"/>
      <c r="F3859" s="223"/>
      <c r="G3859" s="223"/>
      <c r="H3859" s="223"/>
      <c r="I3859" s="223"/>
      <c r="J3859" s="225"/>
      <c r="K3859" s="223"/>
      <c r="L3859" s="223"/>
      <c r="M3859" s="223"/>
      <c r="N3859" s="223"/>
      <c r="O3859" s="231"/>
      <c r="P3859" s="231"/>
      <c r="Q3859" s="231"/>
      <c r="R3859" s="231"/>
      <c r="S3859" s="223"/>
      <c r="T3859" s="231"/>
      <c r="U3859" s="231"/>
      <c r="V3859" s="231"/>
      <c r="W3859" s="251" t="str">
        <f t="shared" si="60"/>
        <v/>
      </c>
    </row>
    <row r="3860" spans="1:23" ht="15" customHeight="1">
      <c r="A3860" s="223"/>
      <c r="B3860" s="223"/>
      <c r="C3860" s="224"/>
      <c r="D3860" s="223"/>
      <c r="E3860" s="223"/>
      <c r="F3860" s="223"/>
      <c r="G3860" s="223"/>
      <c r="H3860" s="223"/>
      <c r="I3860" s="223"/>
      <c r="J3860" s="225"/>
      <c r="K3860" s="223"/>
      <c r="L3860" s="223"/>
      <c r="M3860" s="223"/>
      <c r="N3860" s="223"/>
      <c r="O3860" s="231"/>
      <c r="P3860" s="231"/>
      <c r="Q3860" s="231"/>
      <c r="R3860" s="231"/>
      <c r="S3860" s="223"/>
      <c r="T3860" s="231"/>
      <c r="U3860" s="231"/>
      <c r="V3860" s="231"/>
      <c r="W3860" s="251" t="str">
        <f t="shared" si="60"/>
        <v/>
      </c>
    </row>
    <row r="3861" spans="1:23" ht="15" customHeight="1">
      <c r="A3861" s="223"/>
      <c r="B3861" s="223"/>
      <c r="C3861" s="224"/>
      <c r="D3861" s="223"/>
      <c r="E3861" s="223"/>
      <c r="F3861" s="223"/>
      <c r="G3861" s="223"/>
      <c r="H3861" s="223"/>
      <c r="I3861" s="223"/>
      <c r="J3861" s="225"/>
      <c r="K3861" s="223"/>
      <c r="L3861" s="223"/>
      <c r="M3861" s="223"/>
      <c r="N3861" s="223"/>
      <c r="O3861" s="231"/>
      <c r="P3861" s="231"/>
      <c r="Q3861" s="231"/>
      <c r="R3861" s="231"/>
      <c r="S3861" s="223"/>
      <c r="T3861" s="231"/>
      <c r="U3861" s="231"/>
      <c r="V3861" s="231"/>
      <c r="W3861" s="251" t="str">
        <f t="shared" si="60"/>
        <v/>
      </c>
    </row>
    <row r="3862" spans="1:23" ht="15" customHeight="1">
      <c r="A3862" s="223"/>
      <c r="B3862" s="223"/>
      <c r="C3862" s="224"/>
      <c r="D3862" s="223"/>
      <c r="E3862" s="223"/>
      <c r="F3862" s="223"/>
      <c r="G3862" s="223"/>
      <c r="H3862" s="223"/>
      <c r="I3862" s="223"/>
      <c r="J3862" s="225"/>
      <c r="K3862" s="223"/>
      <c r="L3862" s="223"/>
      <c r="M3862" s="223"/>
      <c r="N3862" s="223"/>
      <c r="O3862" s="231"/>
      <c r="P3862" s="231"/>
      <c r="Q3862" s="231"/>
      <c r="R3862" s="231"/>
      <c r="S3862" s="223"/>
      <c r="T3862" s="231"/>
      <c r="U3862" s="231"/>
      <c r="V3862" s="231"/>
      <c r="W3862" s="251" t="str">
        <f t="shared" si="60"/>
        <v/>
      </c>
    </row>
    <row r="3863" spans="1:23" ht="15" customHeight="1">
      <c r="A3863" s="223"/>
      <c r="B3863" s="223"/>
      <c r="C3863" s="224"/>
      <c r="D3863" s="223"/>
      <c r="E3863" s="223"/>
      <c r="F3863" s="223"/>
      <c r="G3863" s="223"/>
      <c r="H3863" s="223"/>
      <c r="I3863" s="223"/>
      <c r="J3863" s="225"/>
      <c r="K3863" s="223"/>
      <c r="L3863" s="223"/>
      <c r="M3863" s="223"/>
      <c r="N3863" s="223"/>
      <c r="O3863" s="231"/>
      <c r="P3863" s="231"/>
      <c r="Q3863" s="231"/>
      <c r="R3863" s="231"/>
      <c r="S3863" s="223"/>
      <c r="T3863" s="231"/>
      <c r="U3863" s="231"/>
      <c r="V3863" s="231"/>
      <c r="W3863" s="251" t="str">
        <f t="shared" si="60"/>
        <v/>
      </c>
    </row>
    <row r="3864" spans="1:23" ht="15" customHeight="1">
      <c r="A3864" s="223"/>
      <c r="B3864" s="223"/>
      <c r="C3864" s="224"/>
      <c r="D3864" s="223"/>
      <c r="E3864" s="223"/>
      <c r="F3864" s="223"/>
      <c r="G3864" s="223"/>
      <c r="H3864" s="223"/>
      <c r="I3864" s="223"/>
      <c r="J3864" s="225"/>
      <c r="K3864" s="223"/>
      <c r="L3864" s="223"/>
      <c r="M3864" s="223"/>
      <c r="N3864" s="223"/>
      <c r="O3864" s="231"/>
      <c r="P3864" s="231"/>
      <c r="Q3864" s="231"/>
      <c r="R3864" s="231"/>
      <c r="S3864" s="223"/>
      <c r="T3864" s="231"/>
      <c r="U3864" s="231"/>
      <c r="V3864" s="231"/>
      <c r="W3864" s="251" t="str">
        <f t="shared" si="60"/>
        <v/>
      </c>
    </row>
    <row r="3865" spans="1:23" ht="15" customHeight="1">
      <c r="A3865" s="223"/>
      <c r="B3865" s="223"/>
      <c r="C3865" s="224"/>
      <c r="D3865" s="223"/>
      <c r="E3865" s="223"/>
      <c r="F3865" s="223"/>
      <c r="G3865" s="223"/>
      <c r="H3865" s="223"/>
      <c r="I3865" s="223"/>
      <c r="J3865" s="225"/>
      <c r="K3865" s="223"/>
      <c r="L3865" s="223"/>
      <c r="M3865" s="223"/>
      <c r="N3865" s="223"/>
      <c r="O3865" s="231"/>
      <c r="P3865" s="231"/>
      <c r="Q3865" s="231"/>
      <c r="R3865" s="231"/>
      <c r="S3865" s="223"/>
      <c r="T3865" s="231"/>
      <c r="U3865" s="231"/>
      <c r="V3865" s="231"/>
      <c r="W3865" s="251" t="str">
        <f t="shared" si="60"/>
        <v/>
      </c>
    </row>
    <row r="3866" spans="1:23" ht="15" customHeight="1">
      <c r="A3866" s="223"/>
      <c r="B3866" s="223"/>
      <c r="C3866" s="224"/>
      <c r="D3866" s="223"/>
      <c r="E3866" s="223"/>
      <c r="F3866" s="223"/>
      <c r="G3866" s="223"/>
      <c r="H3866" s="223"/>
      <c r="I3866" s="223"/>
      <c r="J3866" s="225"/>
      <c r="K3866" s="223"/>
      <c r="L3866" s="223"/>
      <c r="M3866" s="223"/>
      <c r="N3866" s="223"/>
      <c r="O3866" s="231"/>
      <c r="P3866" s="231"/>
      <c r="Q3866" s="231"/>
      <c r="R3866" s="231"/>
      <c r="S3866" s="223"/>
      <c r="T3866" s="231"/>
      <c r="U3866" s="231"/>
      <c r="V3866" s="231"/>
      <c r="W3866" s="251" t="str">
        <f t="shared" si="60"/>
        <v/>
      </c>
    </row>
    <row r="3867" spans="1:23" ht="15" customHeight="1">
      <c r="A3867" s="223"/>
      <c r="B3867" s="223"/>
      <c r="C3867" s="224"/>
      <c r="D3867" s="223"/>
      <c r="E3867" s="223"/>
      <c r="F3867" s="223"/>
      <c r="G3867" s="223"/>
      <c r="H3867" s="223"/>
      <c r="I3867" s="223"/>
      <c r="J3867" s="225"/>
      <c r="K3867" s="223"/>
      <c r="L3867" s="223"/>
      <c r="M3867" s="223"/>
      <c r="N3867" s="223"/>
      <c r="O3867" s="231"/>
      <c r="P3867" s="231"/>
      <c r="Q3867" s="231"/>
      <c r="R3867" s="231"/>
      <c r="S3867" s="223"/>
      <c r="T3867" s="231"/>
      <c r="U3867" s="231"/>
      <c r="V3867" s="231"/>
      <c r="W3867" s="251" t="str">
        <f t="shared" si="60"/>
        <v/>
      </c>
    </row>
    <row r="3868" spans="1:23" ht="15" customHeight="1">
      <c r="A3868" s="223"/>
      <c r="B3868" s="223"/>
      <c r="C3868" s="224"/>
      <c r="D3868" s="223"/>
      <c r="E3868" s="223"/>
      <c r="F3868" s="223"/>
      <c r="G3868" s="223"/>
      <c r="H3868" s="223"/>
      <c r="I3868" s="223"/>
      <c r="J3868" s="225"/>
      <c r="K3868" s="223"/>
      <c r="L3868" s="223"/>
      <c r="M3868" s="223"/>
      <c r="N3868" s="223"/>
      <c r="O3868" s="231"/>
      <c r="P3868" s="231"/>
      <c r="Q3868" s="231"/>
      <c r="R3868" s="231"/>
      <c r="S3868" s="223"/>
      <c r="T3868" s="231"/>
      <c r="U3868" s="231"/>
      <c r="V3868" s="231"/>
      <c r="W3868" s="251" t="str">
        <f t="shared" si="60"/>
        <v/>
      </c>
    </row>
    <row r="3869" spans="1:23" ht="15" customHeight="1">
      <c r="A3869" s="223"/>
      <c r="B3869" s="223"/>
      <c r="C3869" s="224"/>
      <c r="D3869" s="223"/>
      <c r="E3869" s="223"/>
      <c r="F3869" s="223"/>
      <c r="G3869" s="223"/>
      <c r="H3869" s="223"/>
      <c r="I3869" s="223"/>
      <c r="J3869" s="225"/>
      <c r="K3869" s="223"/>
      <c r="L3869" s="223"/>
      <c r="M3869" s="223"/>
      <c r="N3869" s="223"/>
      <c r="O3869" s="231"/>
      <c r="P3869" s="231"/>
      <c r="Q3869" s="231"/>
      <c r="R3869" s="231"/>
      <c r="S3869" s="223"/>
      <c r="T3869" s="231"/>
      <c r="U3869" s="231"/>
      <c r="V3869" s="231"/>
      <c r="W3869" s="251" t="str">
        <f t="shared" si="60"/>
        <v/>
      </c>
    </row>
    <row r="3870" spans="1:23" ht="15" customHeight="1">
      <c r="A3870" s="223"/>
      <c r="B3870" s="223"/>
      <c r="C3870" s="224"/>
      <c r="D3870" s="223"/>
      <c r="E3870" s="223"/>
      <c r="F3870" s="223"/>
      <c r="G3870" s="223"/>
      <c r="H3870" s="223"/>
      <c r="I3870" s="223"/>
      <c r="J3870" s="225"/>
      <c r="K3870" s="223"/>
      <c r="L3870" s="223"/>
      <c r="M3870" s="223"/>
      <c r="N3870" s="223"/>
      <c r="O3870" s="231"/>
      <c r="P3870" s="231"/>
      <c r="Q3870" s="231"/>
      <c r="R3870" s="231"/>
      <c r="S3870" s="223"/>
      <c r="T3870" s="231"/>
      <c r="U3870" s="231"/>
      <c r="V3870" s="231"/>
      <c r="W3870" s="251" t="str">
        <f t="shared" si="60"/>
        <v/>
      </c>
    </row>
    <row r="3871" spans="1:23" ht="15" customHeight="1">
      <c r="A3871" s="223"/>
      <c r="B3871" s="223"/>
      <c r="C3871" s="224"/>
      <c r="D3871" s="223"/>
      <c r="E3871" s="223"/>
      <c r="F3871" s="223"/>
      <c r="G3871" s="223"/>
      <c r="H3871" s="223"/>
      <c r="I3871" s="223"/>
      <c r="J3871" s="225"/>
      <c r="K3871" s="223"/>
      <c r="L3871" s="223"/>
      <c r="M3871" s="223"/>
      <c r="N3871" s="223"/>
      <c r="O3871" s="231"/>
      <c r="P3871" s="231"/>
      <c r="Q3871" s="231"/>
      <c r="R3871" s="231"/>
      <c r="S3871" s="223"/>
      <c r="T3871" s="231"/>
      <c r="U3871" s="231"/>
      <c r="V3871" s="231"/>
      <c r="W3871" s="251" t="str">
        <f t="shared" si="60"/>
        <v/>
      </c>
    </row>
    <row r="3872" spans="1:23" ht="15" customHeight="1">
      <c r="A3872" s="223"/>
      <c r="B3872" s="223"/>
      <c r="C3872" s="224"/>
      <c r="D3872" s="223"/>
      <c r="E3872" s="223"/>
      <c r="F3872" s="223"/>
      <c r="G3872" s="223"/>
      <c r="H3872" s="223"/>
      <c r="I3872" s="223"/>
      <c r="J3872" s="225"/>
      <c r="K3872" s="223"/>
      <c r="L3872" s="223"/>
      <c r="M3872" s="223"/>
      <c r="N3872" s="223"/>
      <c r="O3872" s="231"/>
      <c r="P3872" s="231"/>
      <c r="Q3872" s="231"/>
      <c r="R3872" s="231"/>
      <c r="S3872" s="223"/>
      <c r="T3872" s="231"/>
      <c r="U3872" s="231"/>
      <c r="V3872" s="231"/>
      <c r="W3872" s="251" t="str">
        <f t="shared" si="60"/>
        <v/>
      </c>
    </row>
    <row r="3873" spans="1:23" ht="15" customHeight="1">
      <c r="A3873" s="223"/>
      <c r="B3873" s="223"/>
      <c r="C3873" s="224"/>
      <c r="D3873" s="223"/>
      <c r="E3873" s="223"/>
      <c r="F3873" s="223"/>
      <c r="G3873" s="223"/>
      <c r="H3873" s="223"/>
      <c r="I3873" s="223"/>
      <c r="J3873" s="225"/>
      <c r="K3873" s="223"/>
      <c r="L3873" s="223"/>
      <c r="M3873" s="223"/>
      <c r="N3873" s="223"/>
      <c r="O3873" s="231"/>
      <c r="P3873" s="231"/>
      <c r="Q3873" s="231"/>
      <c r="R3873" s="231"/>
      <c r="S3873" s="223"/>
      <c r="T3873" s="231"/>
      <c r="U3873" s="231"/>
      <c r="V3873" s="231"/>
      <c r="W3873" s="251" t="str">
        <f t="shared" si="60"/>
        <v/>
      </c>
    </row>
    <row r="3874" spans="1:23" ht="15" customHeight="1">
      <c r="A3874" s="223"/>
      <c r="B3874" s="223"/>
      <c r="C3874" s="224"/>
      <c r="D3874" s="223"/>
      <c r="E3874" s="223"/>
      <c r="F3874" s="223"/>
      <c r="G3874" s="223"/>
      <c r="H3874" s="223"/>
      <c r="I3874" s="223"/>
      <c r="J3874" s="225"/>
      <c r="K3874" s="223"/>
      <c r="L3874" s="223"/>
      <c r="M3874" s="223"/>
      <c r="N3874" s="223"/>
      <c r="O3874" s="231"/>
      <c r="P3874" s="231"/>
      <c r="Q3874" s="231"/>
      <c r="R3874" s="231"/>
      <c r="S3874" s="223"/>
      <c r="T3874" s="231"/>
      <c r="U3874" s="231"/>
      <c r="V3874" s="231"/>
      <c r="W3874" s="251" t="str">
        <f t="shared" si="60"/>
        <v/>
      </c>
    </row>
    <row r="3875" spans="1:23" ht="15" customHeight="1">
      <c r="A3875" s="223"/>
      <c r="B3875" s="223"/>
      <c r="C3875" s="224"/>
      <c r="D3875" s="223"/>
      <c r="E3875" s="223"/>
      <c r="F3875" s="223"/>
      <c r="G3875" s="223"/>
      <c r="H3875" s="223"/>
      <c r="I3875" s="223"/>
      <c r="J3875" s="225"/>
      <c r="K3875" s="223"/>
      <c r="L3875" s="223"/>
      <c r="M3875" s="223"/>
      <c r="N3875" s="223"/>
      <c r="O3875" s="231"/>
      <c r="P3875" s="231"/>
      <c r="Q3875" s="231"/>
      <c r="R3875" s="231"/>
      <c r="S3875" s="223"/>
      <c r="T3875" s="231"/>
      <c r="U3875" s="231"/>
      <c r="V3875" s="231"/>
      <c r="W3875" s="251" t="str">
        <f t="shared" si="60"/>
        <v/>
      </c>
    </row>
    <row r="3876" spans="1:23" ht="15" customHeight="1">
      <c r="A3876" s="223"/>
      <c r="B3876" s="223"/>
      <c r="C3876" s="224"/>
      <c r="D3876" s="223"/>
      <c r="E3876" s="223"/>
      <c r="F3876" s="223"/>
      <c r="G3876" s="223"/>
      <c r="H3876" s="223"/>
      <c r="I3876" s="223"/>
      <c r="J3876" s="225"/>
      <c r="K3876" s="223"/>
      <c r="L3876" s="223"/>
      <c r="M3876" s="223"/>
      <c r="N3876" s="223"/>
      <c r="O3876" s="231"/>
      <c r="P3876" s="231"/>
      <c r="Q3876" s="231"/>
      <c r="R3876" s="231"/>
      <c r="S3876" s="223"/>
      <c r="T3876" s="231"/>
      <c r="U3876" s="231"/>
      <c r="V3876" s="231"/>
      <c r="W3876" s="251" t="str">
        <f t="shared" si="60"/>
        <v/>
      </c>
    </row>
    <row r="3877" spans="1:23" ht="15" customHeight="1">
      <c r="A3877" s="223"/>
      <c r="B3877" s="223"/>
      <c r="C3877" s="224"/>
      <c r="D3877" s="223"/>
      <c r="E3877" s="223"/>
      <c r="F3877" s="223"/>
      <c r="G3877" s="223"/>
      <c r="H3877" s="223"/>
      <c r="I3877" s="223"/>
      <c r="J3877" s="225"/>
      <c r="K3877" s="223"/>
      <c r="L3877" s="223"/>
      <c r="M3877" s="223"/>
      <c r="N3877" s="223"/>
      <c r="O3877" s="231"/>
      <c r="P3877" s="231"/>
      <c r="Q3877" s="231"/>
      <c r="R3877" s="231"/>
      <c r="S3877" s="223"/>
      <c r="T3877" s="231"/>
      <c r="U3877" s="231"/>
      <c r="V3877" s="231"/>
      <c r="W3877" s="251" t="str">
        <f t="shared" si="60"/>
        <v/>
      </c>
    </row>
    <row r="3878" spans="1:23" ht="15" customHeight="1">
      <c r="A3878" s="223"/>
      <c r="B3878" s="223"/>
      <c r="C3878" s="224"/>
      <c r="D3878" s="223"/>
      <c r="E3878" s="223"/>
      <c r="F3878" s="223"/>
      <c r="G3878" s="223"/>
      <c r="H3878" s="223"/>
      <c r="I3878" s="223"/>
      <c r="J3878" s="225"/>
      <c r="K3878" s="223"/>
      <c r="L3878" s="223"/>
      <c r="M3878" s="223"/>
      <c r="N3878" s="223"/>
      <c r="O3878" s="231"/>
      <c r="P3878" s="231"/>
      <c r="Q3878" s="231"/>
      <c r="R3878" s="231"/>
      <c r="S3878" s="223"/>
      <c r="T3878" s="231"/>
      <c r="U3878" s="231"/>
      <c r="V3878" s="231"/>
      <c r="W3878" s="251" t="str">
        <f t="shared" si="60"/>
        <v/>
      </c>
    </row>
    <row r="3879" spans="1:23" ht="15" customHeight="1">
      <c r="A3879" s="223"/>
      <c r="B3879" s="223"/>
      <c r="C3879" s="224"/>
      <c r="D3879" s="223"/>
      <c r="E3879" s="223"/>
      <c r="F3879" s="223"/>
      <c r="G3879" s="223"/>
      <c r="H3879" s="223"/>
      <c r="I3879" s="223"/>
      <c r="J3879" s="225"/>
      <c r="K3879" s="223"/>
      <c r="L3879" s="223"/>
      <c r="M3879" s="223"/>
      <c r="N3879" s="223"/>
      <c r="O3879" s="231"/>
      <c r="P3879" s="231"/>
      <c r="Q3879" s="231"/>
      <c r="R3879" s="231"/>
      <c r="S3879" s="223"/>
      <c r="T3879" s="231"/>
      <c r="U3879" s="231"/>
      <c r="V3879" s="231"/>
      <c r="W3879" s="251" t="str">
        <f t="shared" si="60"/>
        <v/>
      </c>
    </row>
    <row r="3880" spans="1:23" ht="15" customHeight="1">
      <c r="A3880" s="223"/>
      <c r="B3880" s="223"/>
      <c r="C3880" s="224"/>
      <c r="D3880" s="223"/>
      <c r="E3880" s="223"/>
      <c r="F3880" s="223"/>
      <c r="G3880" s="223"/>
      <c r="H3880" s="223"/>
      <c r="I3880" s="223"/>
      <c r="J3880" s="225"/>
      <c r="K3880" s="223"/>
      <c r="L3880" s="223"/>
      <c r="M3880" s="223"/>
      <c r="N3880" s="223"/>
      <c r="O3880" s="231"/>
      <c r="P3880" s="231"/>
      <c r="Q3880" s="231"/>
      <c r="R3880" s="231"/>
      <c r="S3880" s="223"/>
      <c r="T3880" s="231"/>
      <c r="U3880" s="231"/>
      <c r="V3880" s="231"/>
      <c r="W3880" s="251" t="str">
        <f t="shared" si="60"/>
        <v/>
      </c>
    </row>
    <row r="3881" spans="1:23" ht="15" customHeight="1">
      <c r="A3881" s="223"/>
      <c r="B3881" s="223"/>
      <c r="C3881" s="224"/>
      <c r="D3881" s="223"/>
      <c r="E3881" s="223"/>
      <c r="F3881" s="223"/>
      <c r="G3881" s="223"/>
      <c r="H3881" s="223"/>
      <c r="I3881" s="223"/>
      <c r="J3881" s="225"/>
      <c r="K3881" s="223"/>
      <c r="L3881" s="223"/>
      <c r="M3881" s="223"/>
      <c r="N3881" s="223"/>
      <c r="O3881" s="231"/>
      <c r="P3881" s="231"/>
      <c r="Q3881" s="231"/>
      <c r="R3881" s="231"/>
      <c r="S3881" s="223"/>
      <c r="T3881" s="231"/>
      <c r="U3881" s="231"/>
      <c r="V3881" s="231"/>
      <c r="W3881" s="251" t="str">
        <f t="shared" si="60"/>
        <v/>
      </c>
    </row>
    <row r="3882" spans="1:23" ht="15" customHeight="1">
      <c r="A3882" s="223"/>
      <c r="B3882" s="223"/>
      <c r="C3882" s="224"/>
      <c r="D3882" s="223"/>
      <c r="E3882" s="223"/>
      <c r="F3882" s="223"/>
      <c r="G3882" s="223"/>
      <c r="H3882" s="223"/>
      <c r="I3882" s="223"/>
      <c r="J3882" s="225"/>
      <c r="K3882" s="223"/>
      <c r="L3882" s="223"/>
      <c r="M3882" s="223"/>
      <c r="N3882" s="223"/>
      <c r="O3882" s="231"/>
      <c r="P3882" s="231"/>
      <c r="Q3882" s="231"/>
      <c r="R3882" s="231"/>
      <c r="S3882" s="223"/>
      <c r="T3882" s="231"/>
      <c r="U3882" s="231"/>
      <c r="V3882" s="231"/>
      <c r="W3882" s="251" t="str">
        <f t="shared" si="60"/>
        <v/>
      </c>
    </row>
    <row r="3883" spans="1:23" ht="15" customHeight="1">
      <c r="A3883" s="223"/>
      <c r="B3883" s="223"/>
      <c r="C3883" s="224"/>
      <c r="D3883" s="223"/>
      <c r="E3883" s="223"/>
      <c r="F3883" s="223"/>
      <c r="G3883" s="223"/>
      <c r="H3883" s="223"/>
      <c r="I3883" s="223"/>
      <c r="J3883" s="225"/>
      <c r="K3883" s="223"/>
      <c r="L3883" s="223"/>
      <c r="M3883" s="223"/>
      <c r="N3883" s="223"/>
      <c r="O3883" s="231"/>
      <c r="P3883" s="231"/>
      <c r="Q3883" s="231"/>
      <c r="R3883" s="231"/>
      <c r="S3883" s="223"/>
      <c r="T3883" s="231"/>
      <c r="U3883" s="231"/>
      <c r="V3883" s="231"/>
      <c r="W3883" s="251" t="str">
        <f t="shared" si="60"/>
        <v/>
      </c>
    </row>
    <row r="3884" spans="1:23" ht="15" customHeight="1">
      <c r="A3884" s="223"/>
      <c r="B3884" s="223"/>
      <c r="C3884" s="224"/>
      <c r="D3884" s="223"/>
      <c r="E3884" s="223"/>
      <c r="F3884" s="223"/>
      <c r="G3884" s="223"/>
      <c r="H3884" s="223"/>
      <c r="I3884" s="223"/>
      <c r="J3884" s="225"/>
      <c r="K3884" s="223"/>
      <c r="L3884" s="223"/>
      <c r="M3884" s="223"/>
      <c r="N3884" s="223"/>
      <c r="O3884" s="231"/>
      <c r="P3884" s="231"/>
      <c r="Q3884" s="231"/>
      <c r="R3884" s="231"/>
      <c r="S3884" s="223"/>
      <c r="T3884" s="231"/>
      <c r="U3884" s="231"/>
      <c r="V3884" s="231"/>
      <c r="W3884" s="251" t="str">
        <f t="shared" si="60"/>
        <v/>
      </c>
    </row>
    <row r="3885" spans="1:23" ht="15" customHeight="1">
      <c r="A3885" s="223"/>
      <c r="B3885" s="223"/>
      <c r="C3885" s="224"/>
      <c r="D3885" s="223"/>
      <c r="E3885" s="223"/>
      <c r="F3885" s="223"/>
      <c r="G3885" s="223"/>
      <c r="H3885" s="223"/>
      <c r="I3885" s="223"/>
      <c r="J3885" s="225"/>
      <c r="K3885" s="223"/>
      <c r="L3885" s="223"/>
      <c r="M3885" s="223"/>
      <c r="N3885" s="223"/>
      <c r="O3885" s="231"/>
      <c r="P3885" s="231"/>
      <c r="Q3885" s="231"/>
      <c r="R3885" s="231"/>
      <c r="S3885" s="223"/>
      <c r="T3885" s="231"/>
      <c r="U3885" s="231"/>
      <c r="V3885" s="231"/>
      <c r="W3885" s="251" t="str">
        <f t="shared" si="60"/>
        <v/>
      </c>
    </row>
    <row r="3886" spans="1:23" ht="15" customHeight="1">
      <c r="A3886" s="223"/>
      <c r="B3886" s="223"/>
      <c r="C3886" s="224"/>
      <c r="D3886" s="223"/>
      <c r="E3886" s="223"/>
      <c r="F3886" s="223"/>
      <c r="G3886" s="223"/>
      <c r="H3886" s="223"/>
      <c r="I3886" s="223"/>
      <c r="J3886" s="225"/>
      <c r="K3886" s="223"/>
      <c r="L3886" s="223"/>
      <c r="M3886" s="223"/>
      <c r="N3886" s="223"/>
      <c r="O3886" s="231"/>
      <c r="P3886" s="231"/>
      <c r="Q3886" s="231"/>
      <c r="R3886" s="231"/>
      <c r="S3886" s="223"/>
      <c r="T3886" s="231"/>
      <c r="U3886" s="231"/>
      <c r="V3886" s="231"/>
      <c r="W3886" s="251" t="str">
        <f t="shared" si="60"/>
        <v/>
      </c>
    </row>
    <row r="3887" spans="1:23" ht="15" customHeight="1">
      <c r="A3887" s="223"/>
      <c r="B3887" s="223"/>
      <c r="C3887" s="224"/>
      <c r="D3887" s="223"/>
      <c r="E3887" s="223"/>
      <c r="F3887" s="223"/>
      <c r="G3887" s="223"/>
      <c r="H3887" s="223"/>
      <c r="I3887" s="223"/>
      <c r="J3887" s="225"/>
      <c r="K3887" s="223"/>
      <c r="L3887" s="223"/>
      <c r="M3887" s="223"/>
      <c r="N3887" s="223"/>
      <c r="O3887" s="231"/>
      <c r="P3887" s="231"/>
      <c r="Q3887" s="231"/>
      <c r="R3887" s="231"/>
      <c r="S3887" s="223"/>
      <c r="T3887" s="231"/>
      <c r="U3887" s="231"/>
      <c r="V3887" s="231"/>
      <c r="W3887" s="251" t="str">
        <f t="shared" si="60"/>
        <v/>
      </c>
    </row>
    <row r="3888" spans="1:23" ht="15" customHeight="1">
      <c r="A3888" s="223"/>
      <c r="B3888" s="223"/>
      <c r="C3888" s="224"/>
      <c r="D3888" s="223"/>
      <c r="E3888" s="223"/>
      <c r="F3888" s="223"/>
      <c r="G3888" s="223"/>
      <c r="H3888" s="223"/>
      <c r="I3888" s="223"/>
      <c r="J3888" s="225"/>
      <c r="K3888" s="223"/>
      <c r="L3888" s="223"/>
      <c r="M3888" s="223"/>
      <c r="N3888" s="223"/>
      <c r="O3888" s="231"/>
      <c r="P3888" s="231"/>
      <c r="Q3888" s="231"/>
      <c r="R3888" s="231"/>
      <c r="S3888" s="223"/>
      <c r="T3888" s="231"/>
      <c r="U3888" s="231"/>
      <c r="V3888" s="231"/>
      <c r="W3888" s="251" t="str">
        <f t="shared" si="60"/>
        <v/>
      </c>
    </row>
    <row r="3889" spans="1:23" ht="15" customHeight="1">
      <c r="A3889" s="223"/>
      <c r="B3889" s="223"/>
      <c r="C3889" s="224"/>
      <c r="D3889" s="223"/>
      <c r="E3889" s="223"/>
      <c r="F3889" s="223"/>
      <c r="G3889" s="223"/>
      <c r="H3889" s="223"/>
      <c r="I3889" s="223"/>
      <c r="J3889" s="225"/>
      <c r="K3889" s="223"/>
      <c r="L3889" s="223"/>
      <c r="M3889" s="223"/>
      <c r="N3889" s="223"/>
      <c r="O3889" s="231"/>
      <c r="P3889" s="231"/>
      <c r="Q3889" s="231"/>
      <c r="R3889" s="231"/>
      <c r="S3889" s="223"/>
      <c r="T3889" s="231"/>
      <c r="U3889" s="231"/>
      <c r="V3889" s="231"/>
      <c r="W3889" s="251" t="str">
        <f t="shared" si="60"/>
        <v/>
      </c>
    </row>
    <row r="3890" spans="1:23" ht="15" customHeight="1">
      <c r="A3890" s="223"/>
      <c r="B3890" s="223"/>
      <c r="C3890" s="224"/>
      <c r="D3890" s="223"/>
      <c r="E3890" s="223"/>
      <c r="F3890" s="223"/>
      <c r="G3890" s="223"/>
      <c r="H3890" s="223"/>
      <c r="I3890" s="223"/>
      <c r="J3890" s="225"/>
      <c r="K3890" s="223"/>
      <c r="L3890" s="223"/>
      <c r="M3890" s="223"/>
      <c r="N3890" s="223"/>
      <c r="O3890" s="231"/>
      <c r="P3890" s="231"/>
      <c r="Q3890" s="231"/>
      <c r="R3890" s="231"/>
      <c r="S3890" s="223"/>
      <c r="T3890" s="231"/>
      <c r="U3890" s="231"/>
      <c r="V3890" s="231"/>
      <c r="W3890" s="251" t="str">
        <f t="shared" si="60"/>
        <v/>
      </c>
    </row>
    <row r="3891" spans="1:23" ht="15" customHeight="1">
      <c r="A3891" s="223"/>
      <c r="B3891" s="223"/>
      <c r="C3891" s="224"/>
      <c r="D3891" s="223"/>
      <c r="E3891" s="223"/>
      <c r="F3891" s="223"/>
      <c r="G3891" s="223"/>
      <c r="H3891" s="223"/>
      <c r="I3891" s="223"/>
      <c r="J3891" s="225"/>
      <c r="K3891" s="223"/>
      <c r="L3891" s="223"/>
      <c r="M3891" s="223"/>
      <c r="N3891" s="223"/>
      <c r="O3891" s="231"/>
      <c r="P3891" s="231"/>
      <c r="Q3891" s="231"/>
      <c r="R3891" s="231"/>
      <c r="S3891" s="223"/>
      <c r="T3891" s="231"/>
      <c r="U3891" s="231"/>
      <c r="V3891" s="231"/>
      <c r="W3891" s="251" t="str">
        <f t="shared" si="60"/>
        <v/>
      </c>
    </row>
    <row r="3892" spans="1:23" ht="15" customHeight="1">
      <c r="A3892" s="223"/>
      <c r="B3892" s="223"/>
      <c r="C3892" s="224"/>
      <c r="D3892" s="223"/>
      <c r="E3892" s="223"/>
      <c r="F3892" s="223"/>
      <c r="G3892" s="223"/>
      <c r="H3892" s="223"/>
      <c r="I3892" s="223"/>
      <c r="J3892" s="225"/>
      <c r="K3892" s="223"/>
      <c r="L3892" s="223"/>
      <c r="M3892" s="223"/>
      <c r="N3892" s="223"/>
      <c r="O3892" s="231"/>
      <c r="P3892" s="231"/>
      <c r="Q3892" s="231"/>
      <c r="R3892" s="231"/>
      <c r="S3892" s="223"/>
      <c r="T3892" s="231"/>
      <c r="U3892" s="231"/>
      <c r="V3892" s="231"/>
      <c r="W3892" s="251" t="str">
        <f t="shared" si="60"/>
        <v/>
      </c>
    </row>
    <row r="3893" spans="1:23" ht="15" customHeight="1">
      <c r="A3893" s="223"/>
      <c r="B3893" s="223"/>
      <c r="C3893" s="224"/>
      <c r="D3893" s="223"/>
      <c r="E3893" s="223"/>
      <c r="F3893" s="223"/>
      <c r="G3893" s="223"/>
      <c r="H3893" s="223"/>
      <c r="I3893" s="223"/>
      <c r="J3893" s="225"/>
      <c r="K3893" s="223"/>
      <c r="L3893" s="223"/>
      <c r="M3893" s="223"/>
      <c r="N3893" s="223"/>
      <c r="O3893" s="231"/>
      <c r="P3893" s="231"/>
      <c r="Q3893" s="231"/>
      <c r="R3893" s="231"/>
      <c r="S3893" s="223"/>
      <c r="T3893" s="231"/>
      <c r="U3893" s="231"/>
      <c r="V3893" s="231"/>
      <c r="W3893" s="251" t="str">
        <f t="shared" si="60"/>
        <v/>
      </c>
    </row>
    <row r="3894" spans="1:23" ht="15" customHeight="1">
      <c r="A3894" s="223"/>
      <c r="B3894" s="223"/>
      <c r="C3894" s="224"/>
      <c r="D3894" s="223"/>
      <c r="E3894" s="223"/>
      <c r="F3894" s="223"/>
      <c r="G3894" s="223"/>
      <c r="H3894" s="223"/>
      <c r="I3894" s="223"/>
      <c r="J3894" s="225"/>
      <c r="K3894" s="223"/>
      <c r="L3894" s="223"/>
      <c r="M3894" s="223"/>
      <c r="N3894" s="223"/>
      <c r="O3894" s="231"/>
      <c r="P3894" s="231"/>
      <c r="Q3894" s="231"/>
      <c r="R3894" s="231"/>
      <c r="S3894" s="223"/>
      <c r="T3894" s="231"/>
      <c r="U3894" s="231"/>
      <c r="V3894" s="231"/>
      <c r="W3894" s="251" t="str">
        <f t="shared" si="60"/>
        <v/>
      </c>
    </row>
    <row r="3895" spans="1:23" ht="15" customHeight="1">
      <c r="A3895" s="223"/>
      <c r="B3895" s="223"/>
      <c r="C3895" s="224"/>
      <c r="D3895" s="223"/>
      <c r="E3895" s="223"/>
      <c r="F3895" s="223"/>
      <c r="G3895" s="223"/>
      <c r="H3895" s="223"/>
      <c r="I3895" s="223"/>
      <c r="J3895" s="225"/>
      <c r="K3895" s="223"/>
      <c r="L3895" s="223"/>
      <c r="M3895" s="223"/>
      <c r="N3895" s="223"/>
      <c r="O3895" s="231"/>
      <c r="P3895" s="231"/>
      <c r="Q3895" s="231"/>
      <c r="R3895" s="231"/>
      <c r="S3895" s="223"/>
      <c r="T3895" s="231"/>
      <c r="U3895" s="231"/>
      <c r="V3895" s="231"/>
      <c r="W3895" s="251" t="str">
        <f t="shared" si="60"/>
        <v/>
      </c>
    </row>
    <row r="3896" spans="1:23" ht="15" customHeight="1">
      <c r="A3896" s="223"/>
      <c r="B3896" s="223"/>
      <c r="C3896" s="224"/>
      <c r="D3896" s="223"/>
      <c r="E3896" s="223"/>
      <c r="F3896" s="223"/>
      <c r="G3896" s="223"/>
      <c r="H3896" s="223"/>
      <c r="I3896" s="223"/>
      <c r="J3896" s="225"/>
      <c r="K3896" s="223"/>
      <c r="L3896" s="223"/>
      <c r="M3896" s="223"/>
      <c r="N3896" s="223"/>
      <c r="O3896" s="231"/>
      <c r="P3896" s="231"/>
      <c r="Q3896" s="231"/>
      <c r="R3896" s="231"/>
      <c r="S3896" s="223"/>
      <c r="T3896" s="231"/>
      <c r="U3896" s="231"/>
      <c r="V3896" s="231"/>
      <c r="W3896" s="251" t="str">
        <f t="shared" si="60"/>
        <v/>
      </c>
    </row>
    <row r="3897" spans="1:23" ht="15" customHeight="1">
      <c r="A3897" s="223"/>
      <c r="B3897" s="223"/>
      <c r="C3897" s="224"/>
      <c r="D3897" s="223"/>
      <c r="E3897" s="223"/>
      <c r="F3897" s="223"/>
      <c r="G3897" s="223"/>
      <c r="H3897" s="223"/>
      <c r="I3897" s="223"/>
      <c r="J3897" s="225"/>
      <c r="K3897" s="223"/>
      <c r="L3897" s="223"/>
      <c r="M3897" s="223"/>
      <c r="N3897" s="223"/>
      <c r="O3897" s="231"/>
      <c r="P3897" s="231"/>
      <c r="Q3897" s="231"/>
      <c r="R3897" s="231"/>
      <c r="S3897" s="223"/>
      <c r="T3897" s="231"/>
      <c r="U3897" s="231"/>
      <c r="V3897" s="231"/>
      <c r="W3897" s="251" t="str">
        <f t="shared" si="60"/>
        <v/>
      </c>
    </row>
    <row r="3898" spans="1:23" ht="15" customHeight="1">
      <c r="A3898" s="223"/>
      <c r="B3898" s="223"/>
      <c r="C3898" s="224"/>
      <c r="D3898" s="223"/>
      <c r="E3898" s="223"/>
      <c r="F3898" s="223"/>
      <c r="G3898" s="223"/>
      <c r="H3898" s="223"/>
      <c r="I3898" s="223"/>
      <c r="J3898" s="225"/>
      <c r="K3898" s="223"/>
      <c r="L3898" s="223"/>
      <c r="M3898" s="223"/>
      <c r="N3898" s="223"/>
      <c r="O3898" s="231"/>
      <c r="P3898" s="231"/>
      <c r="Q3898" s="231"/>
      <c r="R3898" s="231"/>
      <c r="S3898" s="223"/>
      <c r="T3898" s="231"/>
      <c r="U3898" s="231"/>
      <c r="V3898" s="231"/>
      <c r="W3898" s="251" t="str">
        <f t="shared" si="60"/>
        <v/>
      </c>
    </row>
    <row r="3899" spans="1:23" ht="15" customHeight="1">
      <c r="A3899" s="223"/>
      <c r="B3899" s="223"/>
      <c r="C3899" s="224"/>
      <c r="D3899" s="223"/>
      <c r="E3899" s="223"/>
      <c r="F3899" s="223"/>
      <c r="G3899" s="223"/>
      <c r="H3899" s="223"/>
      <c r="I3899" s="223"/>
      <c r="J3899" s="225"/>
      <c r="K3899" s="223"/>
      <c r="L3899" s="223"/>
      <c r="M3899" s="223"/>
      <c r="N3899" s="223"/>
      <c r="O3899" s="231"/>
      <c r="P3899" s="231"/>
      <c r="Q3899" s="231"/>
      <c r="R3899" s="231"/>
      <c r="S3899" s="223"/>
      <c r="T3899" s="231"/>
      <c r="U3899" s="231"/>
      <c r="V3899" s="231"/>
      <c r="W3899" s="251" t="str">
        <f t="shared" si="60"/>
        <v/>
      </c>
    </row>
    <row r="3900" spans="1:23" ht="15" customHeight="1">
      <c r="A3900" s="223"/>
      <c r="B3900" s="223"/>
      <c r="C3900" s="224"/>
      <c r="D3900" s="223"/>
      <c r="E3900" s="223"/>
      <c r="F3900" s="223"/>
      <c r="G3900" s="223"/>
      <c r="H3900" s="223"/>
      <c r="I3900" s="223"/>
      <c r="J3900" s="225"/>
      <c r="K3900" s="223"/>
      <c r="L3900" s="223"/>
      <c r="M3900" s="223"/>
      <c r="N3900" s="223"/>
      <c r="O3900" s="231"/>
      <c r="P3900" s="231"/>
      <c r="Q3900" s="231"/>
      <c r="R3900" s="231"/>
      <c r="S3900" s="223"/>
      <c r="T3900" s="231"/>
      <c r="U3900" s="231"/>
      <c r="V3900" s="231"/>
      <c r="W3900" s="251" t="str">
        <f t="shared" si="60"/>
        <v/>
      </c>
    </row>
    <row r="3901" spans="1:23" ht="15" customHeight="1">
      <c r="A3901" s="223"/>
      <c r="B3901" s="223"/>
      <c r="C3901" s="224"/>
      <c r="D3901" s="223"/>
      <c r="E3901" s="223"/>
      <c r="F3901" s="223"/>
      <c r="G3901" s="223"/>
      <c r="H3901" s="223"/>
      <c r="I3901" s="223"/>
      <c r="J3901" s="225"/>
      <c r="K3901" s="223"/>
      <c r="L3901" s="223"/>
      <c r="M3901" s="223"/>
      <c r="N3901" s="223"/>
      <c r="O3901" s="231"/>
      <c r="P3901" s="231"/>
      <c r="Q3901" s="231"/>
      <c r="R3901" s="231"/>
      <c r="S3901" s="223"/>
      <c r="T3901" s="231"/>
      <c r="U3901" s="231"/>
      <c r="V3901" s="231"/>
      <c r="W3901" s="251" t="str">
        <f t="shared" si="60"/>
        <v/>
      </c>
    </row>
    <row r="3902" spans="1:23" ht="15" customHeight="1">
      <c r="A3902" s="223"/>
      <c r="B3902" s="223"/>
      <c r="C3902" s="224"/>
      <c r="D3902" s="223"/>
      <c r="E3902" s="223"/>
      <c r="F3902" s="223"/>
      <c r="G3902" s="223"/>
      <c r="H3902" s="223"/>
      <c r="I3902" s="223"/>
      <c r="J3902" s="225"/>
      <c r="K3902" s="223"/>
      <c r="L3902" s="223"/>
      <c r="M3902" s="223"/>
      <c r="N3902" s="223"/>
      <c r="O3902" s="231"/>
      <c r="P3902" s="231"/>
      <c r="Q3902" s="231"/>
      <c r="R3902" s="231"/>
      <c r="S3902" s="223"/>
      <c r="T3902" s="231"/>
      <c r="U3902" s="231"/>
      <c r="V3902" s="231"/>
      <c r="W3902" s="251" t="str">
        <f t="shared" si="60"/>
        <v/>
      </c>
    </row>
    <row r="3903" spans="1:23" ht="15" customHeight="1">
      <c r="A3903" s="223"/>
      <c r="B3903" s="223"/>
      <c r="C3903" s="224"/>
      <c r="D3903" s="223"/>
      <c r="E3903" s="223"/>
      <c r="F3903" s="223"/>
      <c r="G3903" s="223"/>
      <c r="H3903" s="223"/>
      <c r="I3903" s="223"/>
      <c r="J3903" s="225"/>
      <c r="K3903" s="223"/>
      <c r="L3903" s="223"/>
      <c r="M3903" s="223"/>
      <c r="N3903" s="223"/>
      <c r="O3903" s="231"/>
      <c r="P3903" s="231"/>
      <c r="Q3903" s="231"/>
      <c r="R3903" s="231"/>
      <c r="S3903" s="223"/>
      <c r="T3903" s="231"/>
      <c r="U3903" s="231"/>
      <c r="V3903" s="231"/>
      <c r="W3903" s="251" t="str">
        <f t="shared" si="60"/>
        <v/>
      </c>
    </row>
    <row r="3904" spans="1:23" ht="15" customHeight="1">
      <c r="A3904" s="223"/>
      <c r="B3904" s="223"/>
      <c r="C3904" s="224"/>
      <c r="D3904" s="223"/>
      <c r="E3904" s="223"/>
      <c r="F3904" s="223"/>
      <c r="G3904" s="223"/>
      <c r="H3904" s="223"/>
      <c r="I3904" s="223"/>
      <c r="J3904" s="225"/>
      <c r="K3904" s="223"/>
      <c r="L3904" s="223"/>
      <c r="M3904" s="223"/>
      <c r="N3904" s="223"/>
      <c r="O3904" s="231"/>
      <c r="P3904" s="231"/>
      <c r="Q3904" s="231"/>
      <c r="R3904" s="231"/>
      <c r="S3904" s="223"/>
      <c r="T3904" s="231"/>
      <c r="U3904" s="231"/>
      <c r="V3904" s="231"/>
      <c r="W3904" s="251" t="str">
        <f t="shared" si="60"/>
        <v/>
      </c>
    </row>
    <row r="3905" spans="1:23" ht="15" customHeight="1">
      <c r="A3905" s="223"/>
      <c r="B3905" s="223"/>
      <c r="C3905" s="224"/>
      <c r="D3905" s="223"/>
      <c r="E3905" s="223"/>
      <c r="F3905" s="223"/>
      <c r="G3905" s="223"/>
      <c r="H3905" s="223"/>
      <c r="I3905" s="223"/>
      <c r="J3905" s="225"/>
      <c r="K3905" s="223"/>
      <c r="L3905" s="223"/>
      <c r="M3905" s="223"/>
      <c r="N3905" s="223"/>
      <c r="O3905" s="231"/>
      <c r="P3905" s="231"/>
      <c r="Q3905" s="231"/>
      <c r="R3905" s="231"/>
      <c r="S3905" s="223"/>
      <c r="T3905" s="231"/>
      <c r="U3905" s="231"/>
      <c r="V3905" s="231"/>
      <c r="W3905" s="251" t="str">
        <f t="shared" si="60"/>
        <v/>
      </c>
    </row>
    <row r="3906" spans="1:23" ht="15" customHeight="1">
      <c r="A3906" s="223"/>
      <c r="B3906" s="223"/>
      <c r="C3906" s="224"/>
      <c r="D3906" s="223"/>
      <c r="E3906" s="223"/>
      <c r="F3906" s="223"/>
      <c r="G3906" s="223"/>
      <c r="H3906" s="223"/>
      <c r="I3906" s="223"/>
      <c r="J3906" s="225"/>
      <c r="K3906" s="223"/>
      <c r="L3906" s="223"/>
      <c r="M3906" s="223"/>
      <c r="N3906" s="223"/>
      <c r="O3906" s="231"/>
      <c r="P3906" s="231"/>
      <c r="Q3906" s="231"/>
      <c r="R3906" s="231"/>
      <c r="S3906" s="223"/>
      <c r="T3906" s="231"/>
      <c r="U3906" s="231"/>
      <c r="V3906" s="231"/>
      <c r="W3906" s="251" t="str">
        <f t="shared" si="60"/>
        <v/>
      </c>
    </row>
    <row r="3907" spans="1:23" ht="15" customHeight="1">
      <c r="A3907" s="223"/>
      <c r="B3907" s="223"/>
      <c r="C3907" s="224"/>
      <c r="D3907" s="223"/>
      <c r="E3907" s="223"/>
      <c r="F3907" s="223"/>
      <c r="G3907" s="223"/>
      <c r="H3907" s="223"/>
      <c r="I3907" s="223"/>
      <c r="J3907" s="225"/>
      <c r="K3907" s="223"/>
      <c r="L3907" s="223"/>
      <c r="M3907" s="223"/>
      <c r="N3907" s="223"/>
      <c r="O3907" s="231"/>
      <c r="P3907" s="231"/>
      <c r="Q3907" s="231"/>
      <c r="R3907" s="231"/>
      <c r="S3907" s="223"/>
      <c r="T3907" s="231"/>
      <c r="U3907" s="231"/>
      <c r="V3907" s="231"/>
      <c r="W3907" s="251" t="str">
        <f t="shared" si="60"/>
        <v/>
      </c>
    </row>
    <row r="3908" spans="1:23" ht="15" customHeight="1">
      <c r="A3908" s="223"/>
      <c r="B3908" s="223"/>
      <c r="C3908" s="224"/>
      <c r="D3908" s="223"/>
      <c r="E3908" s="223"/>
      <c r="F3908" s="223"/>
      <c r="G3908" s="223"/>
      <c r="H3908" s="223"/>
      <c r="I3908" s="223"/>
      <c r="J3908" s="225"/>
      <c r="K3908" s="223"/>
      <c r="L3908" s="223"/>
      <c r="M3908" s="223"/>
      <c r="N3908" s="223"/>
      <c r="O3908" s="231"/>
      <c r="P3908" s="231"/>
      <c r="Q3908" s="231"/>
      <c r="R3908" s="231"/>
      <c r="S3908" s="223"/>
      <c r="T3908" s="231"/>
      <c r="U3908" s="231"/>
      <c r="V3908" s="231"/>
      <c r="W3908" s="251" t="str">
        <f t="shared" ref="W3908:W3971" si="61">IF($O3908="YES",$O$2&amp;", ","")&amp;IF($P3908="YES",$P$2&amp;", ","")&amp;IF($Q3908="YES",$Q$2&amp;", ","")&amp;IF($R3908="YES",$R$2&amp;", ","")</f>
        <v/>
      </c>
    </row>
    <row r="3909" spans="1:23" ht="15" customHeight="1">
      <c r="A3909" s="223"/>
      <c r="B3909" s="223"/>
      <c r="C3909" s="224"/>
      <c r="D3909" s="223"/>
      <c r="E3909" s="223"/>
      <c r="F3909" s="223"/>
      <c r="G3909" s="223"/>
      <c r="H3909" s="223"/>
      <c r="I3909" s="223"/>
      <c r="J3909" s="225"/>
      <c r="K3909" s="223"/>
      <c r="L3909" s="223"/>
      <c r="M3909" s="223"/>
      <c r="N3909" s="223"/>
      <c r="O3909" s="231"/>
      <c r="P3909" s="231"/>
      <c r="Q3909" s="231"/>
      <c r="R3909" s="231"/>
      <c r="S3909" s="223"/>
      <c r="T3909" s="231"/>
      <c r="U3909" s="231"/>
      <c r="V3909" s="231"/>
      <c r="W3909" s="251" t="str">
        <f t="shared" si="61"/>
        <v/>
      </c>
    </row>
    <row r="3910" spans="1:23" ht="15" customHeight="1">
      <c r="A3910" s="223"/>
      <c r="B3910" s="223"/>
      <c r="C3910" s="224"/>
      <c r="D3910" s="223"/>
      <c r="E3910" s="223"/>
      <c r="F3910" s="223"/>
      <c r="G3910" s="223"/>
      <c r="H3910" s="223"/>
      <c r="I3910" s="223"/>
      <c r="J3910" s="225"/>
      <c r="K3910" s="223"/>
      <c r="L3910" s="223"/>
      <c r="M3910" s="223"/>
      <c r="N3910" s="223"/>
      <c r="O3910" s="231"/>
      <c r="P3910" s="231"/>
      <c r="Q3910" s="231"/>
      <c r="R3910" s="231"/>
      <c r="S3910" s="223"/>
      <c r="T3910" s="231"/>
      <c r="U3910" s="231"/>
      <c r="V3910" s="231"/>
      <c r="W3910" s="251" t="str">
        <f t="shared" si="61"/>
        <v/>
      </c>
    </row>
    <row r="3911" spans="1:23" ht="15" customHeight="1">
      <c r="A3911" s="223"/>
      <c r="B3911" s="223"/>
      <c r="C3911" s="224"/>
      <c r="D3911" s="223"/>
      <c r="E3911" s="223"/>
      <c r="F3911" s="223"/>
      <c r="G3911" s="223"/>
      <c r="H3911" s="223"/>
      <c r="I3911" s="223"/>
      <c r="J3911" s="225"/>
      <c r="K3911" s="223"/>
      <c r="L3911" s="223"/>
      <c r="M3911" s="223"/>
      <c r="N3911" s="223"/>
      <c r="O3911" s="231"/>
      <c r="P3911" s="231"/>
      <c r="Q3911" s="231"/>
      <c r="R3911" s="231"/>
      <c r="S3911" s="223"/>
      <c r="T3911" s="231"/>
      <c r="U3911" s="231"/>
      <c r="V3911" s="231"/>
      <c r="W3911" s="251" t="str">
        <f t="shared" si="61"/>
        <v/>
      </c>
    </row>
    <row r="3912" spans="1:23" ht="15" customHeight="1">
      <c r="A3912" s="223"/>
      <c r="B3912" s="223"/>
      <c r="C3912" s="224"/>
      <c r="D3912" s="223"/>
      <c r="E3912" s="223"/>
      <c r="F3912" s="223"/>
      <c r="G3912" s="223"/>
      <c r="H3912" s="223"/>
      <c r="I3912" s="223"/>
      <c r="J3912" s="225"/>
      <c r="K3912" s="223"/>
      <c r="L3912" s="223"/>
      <c r="M3912" s="223"/>
      <c r="N3912" s="223"/>
      <c r="O3912" s="231"/>
      <c r="P3912" s="231"/>
      <c r="Q3912" s="231"/>
      <c r="R3912" s="231"/>
      <c r="S3912" s="223"/>
      <c r="T3912" s="231"/>
      <c r="U3912" s="231"/>
      <c r="V3912" s="231"/>
      <c r="W3912" s="251" t="str">
        <f t="shared" si="61"/>
        <v/>
      </c>
    </row>
    <row r="3913" spans="1:23" ht="15" customHeight="1">
      <c r="A3913" s="223"/>
      <c r="B3913" s="223"/>
      <c r="C3913" s="224"/>
      <c r="D3913" s="223"/>
      <c r="E3913" s="223"/>
      <c r="F3913" s="223"/>
      <c r="G3913" s="223"/>
      <c r="H3913" s="223"/>
      <c r="I3913" s="223"/>
      <c r="J3913" s="225"/>
      <c r="K3913" s="223"/>
      <c r="L3913" s="223"/>
      <c r="M3913" s="223"/>
      <c r="N3913" s="223"/>
      <c r="O3913" s="231"/>
      <c r="P3913" s="231"/>
      <c r="Q3913" s="231"/>
      <c r="R3913" s="231"/>
      <c r="S3913" s="223"/>
      <c r="T3913" s="231"/>
      <c r="U3913" s="231"/>
      <c r="V3913" s="231"/>
      <c r="W3913" s="251" t="str">
        <f t="shared" si="61"/>
        <v/>
      </c>
    </row>
    <row r="3914" spans="1:23" ht="15" customHeight="1">
      <c r="A3914" s="223"/>
      <c r="B3914" s="223"/>
      <c r="C3914" s="224"/>
      <c r="D3914" s="223"/>
      <c r="E3914" s="223"/>
      <c r="F3914" s="223"/>
      <c r="G3914" s="223"/>
      <c r="H3914" s="223"/>
      <c r="I3914" s="223"/>
      <c r="J3914" s="225"/>
      <c r="K3914" s="223"/>
      <c r="L3914" s="223"/>
      <c r="M3914" s="223"/>
      <c r="N3914" s="223"/>
      <c r="O3914" s="231"/>
      <c r="P3914" s="231"/>
      <c r="Q3914" s="231"/>
      <c r="R3914" s="231"/>
      <c r="S3914" s="223"/>
      <c r="T3914" s="231"/>
      <c r="U3914" s="231"/>
      <c r="V3914" s="231"/>
      <c r="W3914" s="251" t="str">
        <f t="shared" si="61"/>
        <v/>
      </c>
    </row>
    <row r="3915" spans="1:23" ht="15" customHeight="1">
      <c r="A3915" s="223"/>
      <c r="B3915" s="223"/>
      <c r="C3915" s="224"/>
      <c r="D3915" s="223"/>
      <c r="E3915" s="223"/>
      <c r="F3915" s="223"/>
      <c r="G3915" s="223"/>
      <c r="H3915" s="223"/>
      <c r="I3915" s="223"/>
      <c r="J3915" s="225"/>
      <c r="K3915" s="223"/>
      <c r="L3915" s="223"/>
      <c r="M3915" s="223"/>
      <c r="N3915" s="223"/>
      <c r="O3915" s="231"/>
      <c r="P3915" s="231"/>
      <c r="Q3915" s="231"/>
      <c r="R3915" s="231"/>
      <c r="S3915" s="223"/>
      <c r="T3915" s="231"/>
      <c r="U3915" s="231"/>
      <c r="V3915" s="231"/>
      <c r="W3915" s="251" t="str">
        <f t="shared" si="61"/>
        <v/>
      </c>
    </row>
    <row r="3916" spans="1:23" ht="15" customHeight="1">
      <c r="A3916" s="223"/>
      <c r="B3916" s="223"/>
      <c r="C3916" s="224"/>
      <c r="D3916" s="223"/>
      <c r="E3916" s="223"/>
      <c r="F3916" s="223"/>
      <c r="G3916" s="223"/>
      <c r="H3916" s="223"/>
      <c r="I3916" s="223"/>
      <c r="J3916" s="225"/>
      <c r="K3916" s="223"/>
      <c r="L3916" s="223"/>
      <c r="M3916" s="223"/>
      <c r="N3916" s="223"/>
      <c r="O3916" s="231"/>
      <c r="P3916" s="231"/>
      <c r="Q3916" s="231"/>
      <c r="R3916" s="231"/>
      <c r="S3916" s="223"/>
      <c r="T3916" s="231"/>
      <c r="U3916" s="231"/>
      <c r="V3916" s="231"/>
      <c r="W3916" s="251" t="str">
        <f t="shared" si="61"/>
        <v/>
      </c>
    </row>
    <row r="3917" spans="1:23" ht="15" customHeight="1">
      <c r="A3917" s="223"/>
      <c r="B3917" s="223"/>
      <c r="C3917" s="224"/>
      <c r="D3917" s="223"/>
      <c r="E3917" s="223"/>
      <c r="F3917" s="223"/>
      <c r="G3917" s="223"/>
      <c r="H3917" s="223"/>
      <c r="I3917" s="223"/>
      <c r="J3917" s="225"/>
      <c r="K3917" s="223"/>
      <c r="L3917" s="223"/>
      <c r="M3917" s="223"/>
      <c r="N3917" s="223"/>
      <c r="O3917" s="231"/>
      <c r="P3917" s="231"/>
      <c r="Q3917" s="231"/>
      <c r="R3917" s="231"/>
      <c r="S3917" s="223"/>
      <c r="T3917" s="231"/>
      <c r="U3917" s="231"/>
      <c r="V3917" s="231"/>
      <c r="W3917" s="251" t="str">
        <f t="shared" si="61"/>
        <v/>
      </c>
    </row>
    <row r="3918" spans="1:23" ht="15" customHeight="1">
      <c r="A3918" s="223"/>
      <c r="B3918" s="223"/>
      <c r="C3918" s="224"/>
      <c r="D3918" s="223"/>
      <c r="E3918" s="223"/>
      <c r="F3918" s="223"/>
      <c r="G3918" s="223"/>
      <c r="H3918" s="223"/>
      <c r="I3918" s="223"/>
      <c r="J3918" s="225"/>
      <c r="K3918" s="223"/>
      <c r="L3918" s="223"/>
      <c r="M3918" s="223"/>
      <c r="N3918" s="223"/>
      <c r="O3918" s="231"/>
      <c r="P3918" s="231"/>
      <c r="Q3918" s="231"/>
      <c r="R3918" s="231"/>
      <c r="S3918" s="223"/>
      <c r="T3918" s="231"/>
      <c r="U3918" s="231"/>
      <c r="V3918" s="231"/>
      <c r="W3918" s="251" t="str">
        <f t="shared" si="61"/>
        <v/>
      </c>
    </row>
    <row r="3919" spans="1:23" ht="15" customHeight="1">
      <c r="A3919" s="223"/>
      <c r="B3919" s="223"/>
      <c r="C3919" s="224"/>
      <c r="D3919" s="223"/>
      <c r="E3919" s="223"/>
      <c r="F3919" s="223"/>
      <c r="G3919" s="223"/>
      <c r="H3919" s="223"/>
      <c r="I3919" s="223"/>
      <c r="J3919" s="225"/>
      <c r="K3919" s="223"/>
      <c r="L3919" s="223"/>
      <c r="M3919" s="223"/>
      <c r="N3919" s="223"/>
      <c r="O3919" s="231"/>
      <c r="P3919" s="231"/>
      <c r="Q3919" s="231"/>
      <c r="R3919" s="231"/>
      <c r="S3919" s="223"/>
      <c r="T3919" s="231"/>
      <c r="U3919" s="231"/>
      <c r="V3919" s="231"/>
      <c r="W3919" s="251" t="str">
        <f t="shared" si="61"/>
        <v/>
      </c>
    </row>
    <row r="3920" spans="1:23" ht="15" customHeight="1">
      <c r="A3920" s="223"/>
      <c r="B3920" s="223"/>
      <c r="C3920" s="224"/>
      <c r="D3920" s="223"/>
      <c r="E3920" s="223"/>
      <c r="F3920" s="223"/>
      <c r="G3920" s="223"/>
      <c r="H3920" s="223"/>
      <c r="I3920" s="223"/>
      <c r="J3920" s="225"/>
      <c r="K3920" s="223"/>
      <c r="L3920" s="223"/>
      <c r="M3920" s="223"/>
      <c r="N3920" s="223"/>
      <c r="O3920" s="231"/>
      <c r="P3920" s="231"/>
      <c r="Q3920" s="231"/>
      <c r="R3920" s="231"/>
      <c r="S3920" s="223"/>
      <c r="T3920" s="231"/>
      <c r="U3920" s="231"/>
      <c r="V3920" s="231"/>
      <c r="W3920" s="251" t="str">
        <f t="shared" si="61"/>
        <v/>
      </c>
    </row>
    <row r="3921" spans="1:23" ht="15" customHeight="1">
      <c r="A3921" s="223"/>
      <c r="B3921" s="223"/>
      <c r="C3921" s="224"/>
      <c r="D3921" s="223"/>
      <c r="E3921" s="223"/>
      <c r="F3921" s="223"/>
      <c r="G3921" s="223"/>
      <c r="H3921" s="223"/>
      <c r="I3921" s="223"/>
      <c r="J3921" s="225"/>
      <c r="K3921" s="223"/>
      <c r="L3921" s="223"/>
      <c r="M3921" s="223"/>
      <c r="N3921" s="223"/>
      <c r="O3921" s="231"/>
      <c r="P3921" s="231"/>
      <c r="Q3921" s="231"/>
      <c r="R3921" s="231"/>
      <c r="S3921" s="223"/>
      <c r="T3921" s="231"/>
      <c r="U3921" s="231"/>
      <c r="V3921" s="231"/>
      <c r="W3921" s="251" t="str">
        <f t="shared" si="61"/>
        <v/>
      </c>
    </row>
    <row r="3922" spans="1:23" ht="15" customHeight="1">
      <c r="A3922" s="223"/>
      <c r="B3922" s="223"/>
      <c r="C3922" s="224"/>
      <c r="D3922" s="223"/>
      <c r="E3922" s="223"/>
      <c r="F3922" s="223"/>
      <c r="G3922" s="223"/>
      <c r="H3922" s="223"/>
      <c r="I3922" s="223"/>
      <c r="J3922" s="225"/>
      <c r="K3922" s="223"/>
      <c r="L3922" s="223"/>
      <c r="M3922" s="223"/>
      <c r="N3922" s="223"/>
      <c r="O3922" s="231"/>
      <c r="P3922" s="231"/>
      <c r="Q3922" s="231"/>
      <c r="R3922" s="231"/>
      <c r="S3922" s="223"/>
      <c r="T3922" s="231"/>
      <c r="U3922" s="231"/>
      <c r="V3922" s="231"/>
      <c r="W3922" s="251" t="str">
        <f t="shared" si="61"/>
        <v/>
      </c>
    </row>
    <row r="3923" spans="1:23" ht="15" customHeight="1">
      <c r="A3923" s="223"/>
      <c r="B3923" s="223"/>
      <c r="C3923" s="224"/>
      <c r="D3923" s="223"/>
      <c r="E3923" s="223"/>
      <c r="F3923" s="223"/>
      <c r="G3923" s="223"/>
      <c r="H3923" s="223"/>
      <c r="I3923" s="223"/>
      <c r="J3923" s="225"/>
      <c r="K3923" s="223"/>
      <c r="L3923" s="223"/>
      <c r="M3923" s="223"/>
      <c r="N3923" s="223"/>
      <c r="O3923" s="231"/>
      <c r="P3923" s="231"/>
      <c r="Q3923" s="231"/>
      <c r="R3923" s="231"/>
      <c r="S3923" s="223"/>
      <c r="T3923" s="231"/>
      <c r="U3923" s="231"/>
      <c r="V3923" s="231"/>
      <c r="W3923" s="251" t="str">
        <f t="shared" si="61"/>
        <v/>
      </c>
    </row>
    <row r="3924" spans="1:23" ht="15" customHeight="1">
      <c r="A3924" s="223"/>
      <c r="B3924" s="223"/>
      <c r="C3924" s="224"/>
      <c r="D3924" s="223"/>
      <c r="E3924" s="223"/>
      <c r="F3924" s="223"/>
      <c r="G3924" s="223"/>
      <c r="H3924" s="223"/>
      <c r="I3924" s="223"/>
      <c r="J3924" s="225"/>
      <c r="K3924" s="223"/>
      <c r="L3924" s="223"/>
      <c r="M3924" s="223"/>
      <c r="N3924" s="223"/>
      <c r="O3924" s="231"/>
      <c r="P3924" s="231"/>
      <c r="Q3924" s="231"/>
      <c r="R3924" s="231"/>
      <c r="S3924" s="223"/>
      <c r="T3924" s="231"/>
      <c r="U3924" s="231"/>
      <c r="V3924" s="231"/>
      <c r="W3924" s="251" t="str">
        <f t="shared" si="61"/>
        <v/>
      </c>
    </row>
    <row r="3925" spans="1:23" ht="15" customHeight="1">
      <c r="A3925" s="223"/>
      <c r="B3925" s="223"/>
      <c r="C3925" s="224"/>
      <c r="D3925" s="223"/>
      <c r="E3925" s="223"/>
      <c r="F3925" s="223"/>
      <c r="G3925" s="223"/>
      <c r="H3925" s="223"/>
      <c r="I3925" s="223"/>
      <c r="J3925" s="225"/>
      <c r="K3925" s="223"/>
      <c r="L3925" s="223"/>
      <c r="M3925" s="223"/>
      <c r="N3925" s="223"/>
      <c r="O3925" s="231"/>
      <c r="P3925" s="231"/>
      <c r="Q3925" s="231"/>
      <c r="R3925" s="231"/>
      <c r="S3925" s="223"/>
      <c r="T3925" s="231"/>
      <c r="U3925" s="231"/>
      <c r="V3925" s="231"/>
      <c r="W3925" s="251" t="str">
        <f t="shared" si="61"/>
        <v/>
      </c>
    </row>
    <row r="3926" spans="1:23" ht="15" customHeight="1">
      <c r="A3926" s="223"/>
      <c r="B3926" s="223"/>
      <c r="C3926" s="224"/>
      <c r="D3926" s="223"/>
      <c r="E3926" s="223"/>
      <c r="F3926" s="223"/>
      <c r="G3926" s="223"/>
      <c r="H3926" s="223"/>
      <c r="I3926" s="223"/>
      <c r="J3926" s="225"/>
      <c r="K3926" s="223"/>
      <c r="L3926" s="223"/>
      <c r="M3926" s="223"/>
      <c r="N3926" s="223"/>
      <c r="O3926" s="231"/>
      <c r="P3926" s="231"/>
      <c r="Q3926" s="231"/>
      <c r="R3926" s="231"/>
      <c r="S3926" s="223"/>
      <c r="T3926" s="231"/>
      <c r="U3926" s="231"/>
      <c r="V3926" s="231"/>
      <c r="W3926" s="251" t="str">
        <f t="shared" si="61"/>
        <v/>
      </c>
    </row>
    <row r="3927" spans="1:23" ht="15" customHeight="1">
      <c r="A3927" s="223"/>
      <c r="B3927" s="223"/>
      <c r="C3927" s="224"/>
      <c r="D3927" s="223"/>
      <c r="E3927" s="223"/>
      <c r="F3927" s="223"/>
      <c r="G3927" s="223"/>
      <c r="H3927" s="223"/>
      <c r="I3927" s="223"/>
      <c r="J3927" s="225"/>
      <c r="K3927" s="223"/>
      <c r="L3927" s="223"/>
      <c r="M3927" s="223"/>
      <c r="N3927" s="223"/>
      <c r="O3927" s="231"/>
      <c r="P3927" s="231"/>
      <c r="Q3927" s="231"/>
      <c r="R3927" s="231"/>
      <c r="S3927" s="223"/>
      <c r="T3927" s="231"/>
      <c r="U3927" s="231"/>
      <c r="V3927" s="231"/>
      <c r="W3927" s="251" t="str">
        <f t="shared" si="61"/>
        <v/>
      </c>
    </row>
    <row r="3928" spans="1:23" ht="15" customHeight="1">
      <c r="A3928" s="223"/>
      <c r="B3928" s="223"/>
      <c r="C3928" s="224"/>
      <c r="D3928" s="223"/>
      <c r="E3928" s="223"/>
      <c r="F3928" s="223"/>
      <c r="G3928" s="223"/>
      <c r="H3928" s="223"/>
      <c r="I3928" s="223"/>
      <c r="J3928" s="225"/>
      <c r="K3928" s="223"/>
      <c r="L3928" s="223"/>
      <c r="M3928" s="223"/>
      <c r="N3928" s="223"/>
      <c r="O3928" s="231"/>
      <c r="P3928" s="231"/>
      <c r="Q3928" s="231"/>
      <c r="R3928" s="231"/>
      <c r="S3928" s="223"/>
      <c r="T3928" s="231"/>
      <c r="U3928" s="231"/>
      <c r="V3928" s="231"/>
      <c r="W3928" s="251" t="str">
        <f t="shared" si="61"/>
        <v/>
      </c>
    </row>
    <row r="3929" spans="1:23" ht="15" customHeight="1">
      <c r="A3929" s="223"/>
      <c r="B3929" s="223"/>
      <c r="C3929" s="224"/>
      <c r="D3929" s="223"/>
      <c r="E3929" s="223"/>
      <c r="F3929" s="223"/>
      <c r="G3929" s="223"/>
      <c r="H3929" s="223"/>
      <c r="I3929" s="223"/>
      <c r="J3929" s="225"/>
      <c r="K3929" s="223"/>
      <c r="L3929" s="223"/>
      <c r="M3929" s="223"/>
      <c r="N3929" s="223"/>
      <c r="O3929" s="231"/>
      <c r="P3929" s="231"/>
      <c r="Q3929" s="231"/>
      <c r="R3929" s="231"/>
      <c r="S3929" s="223"/>
      <c r="T3929" s="231"/>
      <c r="U3929" s="231"/>
      <c r="V3929" s="231"/>
      <c r="W3929" s="251" t="str">
        <f t="shared" si="61"/>
        <v/>
      </c>
    </row>
    <row r="3930" spans="1:23" ht="15" customHeight="1">
      <c r="A3930" s="223"/>
      <c r="B3930" s="223"/>
      <c r="C3930" s="224"/>
      <c r="D3930" s="223"/>
      <c r="E3930" s="223"/>
      <c r="F3930" s="223"/>
      <c r="G3930" s="223"/>
      <c r="H3930" s="223"/>
      <c r="I3930" s="223"/>
      <c r="J3930" s="225"/>
      <c r="K3930" s="223"/>
      <c r="L3930" s="223"/>
      <c r="M3930" s="223"/>
      <c r="N3930" s="223"/>
      <c r="O3930" s="231"/>
      <c r="P3930" s="231"/>
      <c r="Q3930" s="231"/>
      <c r="R3930" s="231"/>
      <c r="S3930" s="223"/>
      <c r="T3930" s="231"/>
      <c r="U3930" s="231"/>
      <c r="V3930" s="231"/>
      <c r="W3930" s="251" t="str">
        <f t="shared" si="61"/>
        <v/>
      </c>
    </row>
    <row r="3931" spans="1:23" ht="15" customHeight="1">
      <c r="A3931" s="223"/>
      <c r="B3931" s="223"/>
      <c r="C3931" s="224"/>
      <c r="D3931" s="223"/>
      <c r="E3931" s="223"/>
      <c r="F3931" s="223"/>
      <c r="G3931" s="223"/>
      <c r="H3931" s="223"/>
      <c r="I3931" s="223"/>
      <c r="J3931" s="225"/>
      <c r="K3931" s="223"/>
      <c r="L3931" s="223"/>
      <c r="M3931" s="223"/>
      <c r="N3931" s="223"/>
      <c r="O3931" s="231"/>
      <c r="P3931" s="231"/>
      <c r="Q3931" s="231"/>
      <c r="R3931" s="231"/>
      <c r="S3931" s="223"/>
      <c r="T3931" s="231"/>
      <c r="U3931" s="231"/>
      <c r="V3931" s="231"/>
      <c r="W3931" s="251" t="str">
        <f t="shared" si="61"/>
        <v/>
      </c>
    </row>
    <row r="3932" spans="1:23" ht="15" customHeight="1">
      <c r="A3932" s="223"/>
      <c r="B3932" s="223"/>
      <c r="C3932" s="224"/>
      <c r="D3932" s="223"/>
      <c r="E3932" s="223"/>
      <c r="F3932" s="223"/>
      <c r="G3932" s="223"/>
      <c r="H3932" s="223"/>
      <c r="I3932" s="223"/>
      <c r="J3932" s="225"/>
      <c r="K3932" s="223"/>
      <c r="L3932" s="223"/>
      <c r="M3932" s="223"/>
      <c r="N3932" s="223"/>
      <c r="O3932" s="231"/>
      <c r="P3932" s="231"/>
      <c r="Q3932" s="231"/>
      <c r="R3932" s="231"/>
      <c r="S3932" s="223"/>
      <c r="T3932" s="231"/>
      <c r="U3932" s="231"/>
      <c r="V3932" s="231"/>
      <c r="W3932" s="251" t="str">
        <f t="shared" si="61"/>
        <v/>
      </c>
    </row>
    <row r="3933" spans="1:23" ht="15" customHeight="1">
      <c r="A3933" s="223"/>
      <c r="B3933" s="223"/>
      <c r="C3933" s="224"/>
      <c r="D3933" s="223"/>
      <c r="E3933" s="223"/>
      <c r="F3933" s="223"/>
      <c r="G3933" s="223"/>
      <c r="H3933" s="223"/>
      <c r="I3933" s="223"/>
      <c r="J3933" s="225"/>
      <c r="K3933" s="223"/>
      <c r="L3933" s="223"/>
      <c r="M3933" s="223"/>
      <c r="N3933" s="223"/>
      <c r="O3933" s="231"/>
      <c r="P3933" s="231"/>
      <c r="Q3933" s="231"/>
      <c r="R3933" s="231"/>
      <c r="S3933" s="223"/>
      <c r="T3933" s="231"/>
      <c r="U3933" s="231"/>
      <c r="V3933" s="231"/>
      <c r="W3933" s="251" t="str">
        <f t="shared" si="61"/>
        <v/>
      </c>
    </row>
    <row r="3934" spans="1:23" ht="15" customHeight="1">
      <c r="A3934" s="223"/>
      <c r="B3934" s="223"/>
      <c r="C3934" s="224"/>
      <c r="D3934" s="223"/>
      <c r="E3934" s="223"/>
      <c r="F3934" s="223"/>
      <c r="G3934" s="223"/>
      <c r="H3934" s="223"/>
      <c r="I3934" s="223"/>
      <c r="J3934" s="225"/>
      <c r="K3934" s="223"/>
      <c r="L3934" s="223"/>
      <c r="M3934" s="223"/>
      <c r="N3934" s="223"/>
      <c r="O3934" s="231"/>
      <c r="P3934" s="231"/>
      <c r="Q3934" s="231"/>
      <c r="R3934" s="231"/>
      <c r="S3934" s="223"/>
      <c r="T3934" s="231"/>
      <c r="U3934" s="231"/>
      <c r="V3934" s="231"/>
      <c r="W3934" s="251" t="str">
        <f t="shared" si="61"/>
        <v/>
      </c>
    </row>
    <row r="3935" spans="1:23" ht="15" customHeight="1">
      <c r="A3935" s="223"/>
      <c r="B3935" s="223"/>
      <c r="C3935" s="224"/>
      <c r="D3935" s="223"/>
      <c r="E3935" s="223"/>
      <c r="F3935" s="223"/>
      <c r="G3935" s="223"/>
      <c r="H3935" s="223"/>
      <c r="I3935" s="223"/>
      <c r="J3935" s="225"/>
      <c r="K3935" s="223"/>
      <c r="L3935" s="223"/>
      <c r="M3935" s="223"/>
      <c r="N3935" s="223"/>
      <c r="O3935" s="231"/>
      <c r="P3935" s="231"/>
      <c r="Q3935" s="231"/>
      <c r="R3935" s="231"/>
      <c r="S3935" s="223"/>
      <c r="T3935" s="231"/>
      <c r="U3935" s="231"/>
      <c r="V3935" s="231"/>
      <c r="W3935" s="251" t="str">
        <f t="shared" si="61"/>
        <v/>
      </c>
    </row>
    <row r="3936" spans="1:23" ht="15" customHeight="1">
      <c r="A3936" s="223"/>
      <c r="B3936" s="223"/>
      <c r="C3936" s="224"/>
      <c r="D3936" s="223"/>
      <c r="E3936" s="223"/>
      <c r="F3936" s="223"/>
      <c r="G3936" s="223"/>
      <c r="H3936" s="223"/>
      <c r="I3936" s="223"/>
      <c r="J3936" s="225"/>
      <c r="K3936" s="223"/>
      <c r="L3936" s="223"/>
      <c r="M3936" s="223"/>
      <c r="N3936" s="223"/>
      <c r="O3936" s="231"/>
      <c r="P3936" s="231"/>
      <c r="Q3936" s="231"/>
      <c r="R3936" s="231"/>
      <c r="S3936" s="223"/>
      <c r="T3936" s="231"/>
      <c r="U3936" s="231"/>
      <c r="V3936" s="231"/>
      <c r="W3936" s="251" t="str">
        <f t="shared" si="61"/>
        <v/>
      </c>
    </row>
    <row r="3937" spans="1:23" ht="15" customHeight="1">
      <c r="A3937" s="223"/>
      <c r="B3937" s="223"/>
      <c r="C3937" s="224"/>
      <c r="D3937" s="223"/>
      <c r="E3937" s="223"/>
      <c r="F3937" s="223"/>
      <c r="G3937" s="223"/>
      <c r="H3937" s="223"/>
      <c r="I3937" s="223"/>
      <c r="J3937" s="225"/>
      <c r="K3937" s="223"/>
      <c r="L3937" s="223"/>
      <c r="M3937" s="223"/>
      <c r="N3937" s="223"/>
      <c r="O3937" s="231"/>
      <c r="P3937" s="231"/>
      <c r="Q3937" s="231"/>
      <c r="R3937" s="231"/>
      <c r="S3937" s="223"/>
      <c r="T3937" s="231"/>
      <c r="U3937" s="231"/>
      <c r="V3937" s="231"/>
      <c r="W3937" s="251" t="str">
        <f t="shared" si="61"/>
        <v/>
      </c>
    </row>
    <row r="3938" spans="1:23" ht="15" customHeight="1">
      <c r="A3938" s="223"/>
      <c r="B3938" s="223"/>
      <c r="C3938" s="224"/>
      <c r="D3938" s="223"/>
      <c r="E3938" s="223"/>
      <c r="F3938" s="223"/>
      <c r="G3938" s="223"/>
      <c r="H3938" s="223"/>
      <c r="I3938" s="223"/>
      <c r="J3938" s="225"/>
      <c r="K3938" s="223"/>
      <c r="L3938" s="223"/>
      <c r="M3938" s="223"/>
      <c r="N3938" s="223"/>
      <c r="O3938" s="231"/>
      <c r="P3938" s="231"/>
      <c r="Q3938" s="231"/>
      <c r="R3938" s="231"/>
      <c r="S3938" s="223"/>
      <c r="T3938" s="231"/>
      <c r="U3938" s="231"/>
      <c r="V3938" s="231"/>
      <c r="W3938" s="251" t="str">
        <f t="shared" si="61"/>
        <v/>
      </c>
    </row>
    <row r="3939" spans="1:23" ht="15" customHeight="1">
      <c r="A3939" s="223"/>
      <c r="B3939" s="223"/>
      <c r="C3939" s="224"/>
      <c r="D3939" s="223"/>
      <c r="E3939" s="223"/>
      <c r="F3939" s="223"/>
      <c r="G3939" s="223"/>
      <c r="H3939" s="223"/>
      <c r="I3939" s="223"/>
      <c r="J3939" s="225"/>
      <c r="K3939" s="223"/>
      <c r="L3939" s="223"/>
      <c r="M3939" s="223"/>
      <c r="N3939" s="223"/>
      <c r="O3939" s="231"/>
      <c r="P3939" s="231"/>
      <c r="Q3939" s="231"/>
      <c r="R3939" s="231"/>
      <c r="S3939" s="223"/>
      <c r="T3939" s="231"/>
      <c r="U3939" s="231"/>
      <c r="V3939" s="231"/>
      <c r="W3939" s="251" t="str">
        <f t="shared" si="61"/>
        <v/>
      </c>
    </row>
    <row r="3940" spans="1:23" ht="15" customHeight="1">
      <c r="A3940" s="223"/>
      <c r="B3940" s="223"/>
      <c r="C3940" s="224"/>
      <c r="D3940" s="223"/>
      <c r="E3940" s="223"/>
      <c r="F3940" s="223"/>
      <c r="G3940" s="223"/>
      <c r="H3940" s="223"/>
      <c r="I3940" s="223"/>
      <c r="J3940" s="225"/>
      <c r="K3940" s="223"/>
      <c r="L3940" s="223"/>
      <c r="M3940" s="223"/>
      <c r="N3940" s="223"/>
      <c r="O3940" s="231"/>
      <c r="P3940" s="231"/>
      <c r="Q3940" s="231"/>
      <c r="R3940" s="231"/>
      <c r="S3940" s="223"/>
      <c r="T3940" s="231"/>
      <c r="U3940" s="231"/>
      <c r="V3940" s="231"/>
      <c r="W3940" s="251" t="str">
        <f t="shared" si="61"/>
        <v/>
      </c>
    </row>
    <row r="3941" spans="1:23" ht="15" customHeight="1">
      <c r="A3941" s="223"/>
      <c r="B3941" s="223"/>
      <c r="C3941" s="224"/>
      <c r="D3941" s="223"/>
      <c r="E3941" s="223"/>
      <c r="F3941" s="223"/>
      <c r="G3941" s="223"/>
      <c r="H3941" s="223"/>
      <c r="I3941" s="223"/>
      <c r="J3941" s="225"/>
      <c r="K3941" s="223"/>
      <c r="L3941" s="223"/>
      <c r="M3941" s="223"/>
      <c r="N3941" s="223"/>
      <c r="O3941" s="231"/>
      <c r="P3941" s="231"/>
      <c r="Q3941" s="231"/>
      <c r="R3941" s="231"/>
      <c r="S3941" s="223"/>
      <c r="T3941" s="231"/>
      <c r="U3941" s="231"/>
      <c r="V3941" s="231"/>
      <c r="W3941" s="251" t="str">
        <f t="shared" si="61"/>
        <v/>
      </c>
    </row>
    <row r="3942" spans="1:23" ht="15" customHeight="1">
      <c r="A3942" s="223"/>
      <c r="B3942" s="223"/>
      <c r="C3942" s="224"/>
      <c r="D3942" s="223"/>
      <c r="E3942" s="223"/>
      <c r="F3942" s="223"/>
      <c r="G3942" s="223"/>
      <c r="H3942" s="223"/>
      <c r="I3942" s="223"/>
      <c r="J3942" s="225"/>
      <c r="K3942" s="223"/>
      <c r="L3942" s="223"/>
      <c r="M3942" s="223"/>
      <c r="N3942" s="223"/>
      <c r="O3942" s="231"/>
      <c r="P3942" s="231"/>
      <c r="Q3942" s="231"/>
      <c r="R3942" s="231"/>
      <c r="S3942" s="223"/>
      <c r="T3942" s="231"/>
      <c r="U3942" s="231"/>
      <c r="V3942" s="231"/>
      <c r="W3942" s="251" t="str">
        <f t="shared" si="61"/>
        <v/>
      </c>
    </row>
    <row r="3943" spans="1:23" ht="15" customHeight="1">
      <c r="A3943" s="223"/>
      <c r="B3943" s="223"/>
      <c r="C3943" s="224"/>
      <c r="D3943" s="223"/>
      <c r="E3943" s="223"/>
      <c r="F3943" s="223"/>
      <c r="G3943" s="223"/>
      <c r="H3943" s="223"/>
      <c r="I3943" s="223"/>
      <c r="J3943" s="225"/>
      <c r="K3943" s="223"/>
      <c r="L3943" s="223"/>
      <c r="M3943" s="223"/>
      <c r="N3943" s="223"/>
      <c r="O3943" s="231"/>
      <c r="P3943" s="231"/>
      <c r="Q3943" s="231"/>
      <c r="R3943" s="231"/>
      <c r="S3943" s="223"/>
      <c r="T3943" s="231"/>
      <c r="U3943" s="231"/>
      <c r="V3943" s="231"/>
      <c r="W3943" s="251" t="str">
        <f t="shared" si="61"/>
        <v/>
      </c>
    </row>
    <row r="3944" spans="1:23" ht="15" customHeight="1">
      <c r="A3944" s="223"/>
      <c r="B3944" s="223"/>
      <c r="C3944" s="224"/>
      <c r="D3944" s="223"/>
      <c r="E3944" s="223"/>
      <c r="F3944" s="223"/>
      <c r="G3944" s="223"/>
      <c r="H3944" s="223"/>
      <c r="I3944" s="223"/>
      <c r="J3944" s="225"/>
      <c r="K3944" s="223"/>
      <c r="L3944" s="223"/>
      <c r="M3944" s="223"/>
      <c r="N3944" s="223"/>
      <c r="O3944" s="231"/>
      <c r="P3944" s="231"/>
      <c r="Q3944" s="231"/>
      <c r="R3944" s="231"/>
      <c r="S3944" s="223"/>
      <c r="T3944" s="231"/>
      <c r="U3944" s="231"/>
      <c r="V3944" s="231"/>
      <c r="W3944" s="251" t="str">
        <f t="shared" si="61"/>
        <v/>
      </c>
    </row>
    <row r="3945" spans="1:23" ht="15" customHeight="1">
      <c r="A3945" s="223"/>
      <c r="B3945" s="223"/>
      <c r="C3945" s="224"/>
      <c r="D3945" s="223"/>
      <c r="E3945" s="223"/>
      <c r="F3945" s="223"/>
      <c r="G3945" s="223"/>
      <c r="H3945" s="223"/>
      <c r="I3945" s="223"/>
      <c r="J3945" s="225"/>
      <c r="K3945" s="223"/>
      <c r="L3945" s="223"/>
      <c r="M3945" s="223"/>
      <c r="N3945" s="223"/>
      <c r="O3945" s="231"/>
      <c r="P3945" s="231"/>
      <c r="Q3945" s="231"/>
      <c r="R3945" s="231"/>
      <c r="S3945" s="223"/>
      <c r="T3945" s="231"/>
      <c r="U3945" s="231"/>
      <c r="V3945" s="231"/>
      <c r="W3945" s="251" t="str">
        <f t="shared" si="61"/>
        <v/>
      </c>
    </row>
    <row r="3946" spans="1:23" ht="15" customHeight="1">
      <c r="A3946" s="223"/>
      <c r="B3946" s="223"/>
      <c r="C3946" s="224"/>
      <c r="D3946" s="223"/>
      <c r="E3946" s="223"/>
      <c r="F3946" s="223"/>
      <c r="G3946" s="223"/>
      <c r="H3946" s="223"/>
      <c r="I3946" s="223"/>
      <c r="J3946" s="225"/>
      <c r="K3946" s="223"/>
      <c r="L3946" s="223"/>
      <c r="M3946" s="223"/>
      <c r="N3946" s="223"/>
      <c r="O3946" s="231"/>
      <c r="P3946" s="231"/>
      <c r="Q3946" s="231"/>
      <c r="R3946" s="231"/>
      <c r="S3946" s="223"/>
      <c r="T3946" s="231"/>
      <c r="U3946" s="231"/>
      <c r="V3946" s="231"/>
      <c r="W3946" s="251" t="str">
        <f t="shared" si="61"/>
        <v/>
      </c>
    </row>
    <row r="3947" spans="1:23" ht="15" customHeight="1">
      <c r="A3947" s="223"/>
      <c r="B3947" s="223"/>
      <c r="C3947" s="224"/>
      <c r="D3947" s="223"/>
      <c r="E3947" s="223"/>
      <c r="F3947" s="223"/>
      <c r="G3947" s="223"/>
      <c r="H3947" s="223"/>
      <c r="I3947" s="223"/>
      <c r="J3947" s="225"/>
      <c r="K3947" s="223"/>
      <c r="L3947" s="223"/>
      <c r="M3947" s="223"/>
      <c r="N3947" s="223"/>
      <c r="O3947" s="231"/>
      <c r="P3947" s="231"/>
      <c r="Q3947" s="231"/>
      <c r="R3947" s="231"/>
      <c r="S3947" s="223"/>
      <c r="T3947" s="231"/>
      <c r="U3947" s="231"/>
      <c r="V3947" s="231"/>
      <c r="W3947" s="251" t="str">
        <f t="shared" si="61"/>
        <v/>
      </c>
    </row>
    <row r="3948" spans="1:23" ht="15" customHeight="1">
      <c r="A3948" s="223"/>
      <c r="B3948" s="223"/>
      <c r="C3948" s="224"/>
      <c r="D3948" s="223"/>
      <c r="E3948" s="223"/>
      <c r="F3948" s="223"/>
      <c r="G3948" s="223"/>
      <c r="H3948" s="223"/>
      <c r="I3948" s="223"/>
      <c r="J3948" s="225"/>
      <c r="K3948" s="223"/>
      <c r="L3948" s="223"/>
      <c r="M3948" s="223"/>
      <c r="N3948" s="223"/>
      <c r="O3948" s="231"/>
      <c r="P3948" s="231"/>
      <c r="Q3948" s="231"/>
      <c r="R3948" s="231"/>
      <c r="S3948" s="223"/>
      <c r="T3948" s="231"/>
      <c r="U3948" s="231"/>
      <c r="V3948" s="231"/>
      <c r="W3948" s="251" t="str">
        <f t="shared" si="61"/>
        <v/>
      </c>
    </row>
    <row r="3949" spans="1:23" ht="15" customHeight="1">
      <c r="A3949" s="223"/>
      <c r="B3949" s="223"/>
      <c r="C3949" s="224"/>
      <c r="D3949" s="223"/>
      <c r="E3949" s="223"/>
      <c r="F3949" s="223"/>
      <c r="G3949" s="223"/>
      <c r="H3949" s="223"/>
      <c r="I3949" s="223"/>
      <c r="J3949" s="225"/>
      <c r="K3949" s="223"/>
      <c r="L3949" s="223"/>
      <c r="M3949" s="223"/>
      <c r="N3949" s="223"/>
      <c r="O3949" s="231"/>
      <c r="P3949" s="231"/>
      <c r="Q3949" s="231"/>
      <c r="R3949" s="231"/>
      <c r="S3949" s="223"/>
      <c r="T3949" s="231"/>
      <c r="U3949" s="231"/>
      <c r="V3949" s="231"/>
      <c r="W3949" s="251" t="str">
        <f t="shared" si="61"/>
        <v/>
      </c>
    </row>
    <row r="3950" spans="1:23" ht="15" customHeight="1">
      <c r="A3950" s="223"/>
      <c r="B3950" s="223"/>
      <c r="C3950" s="224"/>
      <c r="D3950" s="223"/>
      <c r="E3950" s="223"/>
      <c r="F3950" s="223"/>
      <c r="G3950" s="223"/>
      <c r="H3950" s="223"/>
      <c r="I3950" s="223"/>
      <c r="J3950" s="225"/>
      <c r="K3950" s="223"/>
      <c r="L3950" s="223"/>
      <c r="M3950" s="223"/>
      <c r="N3950" s="223"/>
      <c r="O3950" s="231"/>
      <c r="P3950" s="231"/>
      <c r="Q3950" s="231"/>
      <c r="R3950" s="231"/>
      <c r="S3950" s="223"/>
      <c r="T3950" s="231"/>
      <c r="U3950" s="231"/>
      <c r="V3950" s="231"/>
      <c r="W3950" s="251" t="str">
        <f t="shared" si="61"/>
        <v/>
      </c>
    </row>
    <row r="3951" spans="1:23" ht="15" customHeight="1">
      <c r="A3951" s="223"/>
      <c r="B3951" s="223"/>
      <c r="C3951" s="224"/>
      <c r="D3951" s="223"/>
      <c r="E3951" s="223"/>
      <c r="F3951" s="223"/>
      <c r="G3951" s="223"/>
      <c r="H3951" s="223"/>
      <c r="I3951" s="223"/>
      <c r="J3951" s="225"/>
      <c r="K3951" s="223"/>
      <c r="L3951" s="223"/>
      <c r="M3951" s="223"/>
      <c r="N3951" s="223"/>
      <c r="O3951" s="231"/>
      <c r="P3951" s="231"/>
      <c r="Q3951" s="231"/>
      <c r="R3951" s="231"/>
      <c r="S3951" s="223"/>
      <c r="T3951" s="231"/>
      <c r="U3951" s="231"/>
      <c r="V3951" s="231"/>
      <c r="W3951" s="251" t="str">
        <f t="shared" si="61"/>
        <v/>
      </c>
    </row>
    <row r="3952" spans="1:23" ht="15" customHeight="1">
      <c r="A3952" s="223"/>
      <c r="B3952" s="223"/>
      <c r="C3952" s="224"/>
      <c r="D3952" s="223"/>
      <c r="E3952" s="223"/>
      <c r="F3952" s="223"/>
      <c r="G3952" s="223"/>
      <c r="H3952" s="223"/>
      <c r="I3952" s="223"/>
      <c r="J3952" s="225"/>
      <c r="K3952" s="223"/>
      <c r="L3952" s="223"/>
      <c r="M3952" s="223"/>
      <c r="N3952" s="223"/>
      <c r="O3952" s="231"/>
      <c r="P3952" s="231"/>
      <c r="Q3952" s="231"/>
      <c r="R3952" s="231"/>
      <c r="S3952" s="223"/>
      <c r="T3952" s="231"/>
      <c r="U3952" s="231"/>
      <c r="V3952" s="231"/>
      <c r="W3952" s="251" t="str">
        <f t="shared" si="61"/>
        <v/>
      </c>
    </row>
    <row r="3953" spans="1:23" ht="15" customHeight="1">
      <c r="A3953" s="223"/>
      <c r="B3953" s="223"/>
      <c r="C3953" s="224"/>
      <c r="D3953" s="223"/>
      <c r="E3953" s="223"/>
      <c r="F3953" s="223"/>
      <c r="G3953" s="223"/>
      <c r="H3953" s="223"/>
      <c r="I3953" s="223"/>
      <c r="J3953" s="225"/>
      <c r="K3953" s="223"/>
      <c r="L3953" s="223"/>
      <c r="M3953" s="223"/>
      <c r="N3953" s="223"/>
      <c r="O3953" s="231"/>
      <c r="P3953" s="231"/>
      <c r="Q3953" s="231"/>
      <c r="R3953" s="231"/>
      <c r="S3953" s="223"/>
      <c r="T3953" s="231"/>
      <c r="U3953" s="231"/>
      <c r="V3953" s="231"/>
      <c r="W3953" s="251" t="str">
        <f t="shared" si="61"/>
        <v/>
      </c>
    </row>
    <row r="3954" spans="1:23" ht="15" customHeight="1">
      <c r="A3954" s="223"/>
      <c r="B3954" s="223"/>
      <c r="C3954" s="224"/>
      <c r="D3954" s="223"/>
      <c r="E3954" s="223"/>
      <c r="F3954" s="223"/>
      <c r="G3954" s="223"/>
      <c r="H3954" s="223"/>
      <c r="I3954" s="223"/>
      <c r="J3954" s="225"/>
      <c r="K3954" s="223"/>
      <c r="L3954" s="223"/>
      <c r="M3954" s="223"/>
      <c r="N3954" s="223"/>
      <c r="O3954" s="231"/>
      <c r="P3954" s="231"/>
      <c r="Q3954" s="231"/>
      <c r="R3954" s="231"/>
      <c r="S3954" s="223"/>
      <c r="T3954" s="231"/>
      <c r="U3954" s="231"/>
      <c r="V3954" s="231"/>
      <c r="W3954" s="251" t="str">
        <f t="shared" si="61"/>
        <v/>
      </c>
    </row>
    <row r="3955" spans="1:23" ht="15" customHeight="1">
      <c r="A3955" s="223"/>
      <c r="B3955" s="223"/>
      <c r="C3955" s="224"/>
      <c r="D3955" s="223"/>
      <c r="E3955" s="223"/>
      <c r="F3955" s="223"/>
      <c r="G3955" s="223"/>
      <c r="H3955" s="223"/>
      <c r="I3955" s="223"/>
      <c r="J3955" s="225"/>
      <c r="K3955" s="223"/>
      <c r="L3955" s="223"/>
      <c r="M3955" s="223"/>
      <c r="N3955" s="223"/>
      <c r="O3955" s="231"/>
      <c r="P3955" s="231"/>
      <c r="Q3955" s="231"/>
      <c r="R3955" s="231"/>
      <c r="S3955" s="223"/>
      <c r="T3955" s="231"/>
      <c r="U3955" s="231"/>
      <c r="V3955" s="231"/>
      <c r="W3955" s="251" t="str">
        <f t="shared" si="61"/>
        <v/>
      </c>
    </row>
    <row r="3956" spans="1:23" ht="15" customHeight="1">
      <c r="A3956" s="223"/>
      <c r="B3956" s="223"/>
      <c r="C3956" s="224"/>
      <c r="D3956" s="223"/>
      <c r="E3956" s="223"/>
      <c r="F3956" s="223"/>
      <c r="G3956" s="223"/>
      <c r="H3956" s="223"/>
      <c r="I3956" s="223"/>
      <c r="J3956" s="225"/>
      <c r="K3956" s="223"/>
      <c r="L3956" s="223"/>
      <c r="M3956" s="223"/>
      <c r="N3956" s="223"/>
      <c r="O3956" s="231"/>
      <c r="P3956" s="231"/>
      <c r="Q3956" s="231"/>
      <c r="R3956" s="231"/>
      <c r="S3956" s="223"/>
      <c r="T3956" s="231"/>
      <c r="U3956" s="231"/>
      <c r="V3956" s="231"/>
      <c r="W3956" s="251" t="str">
        <f t="shared" si="61"/>
        <v/>
      </c>
    </row>
    <row r="3957" spans="1:23" ht="15" customHeight="1">
      <c r="A3957" s="223"/>
      <c r="B3957" s="223"/>
      <c r="C3957" s="224"/>
      <c r="D3957" s="223"/>
      <c r="E3957" s="223"/>
      <c r="F3957" s="223"/>
      <c r="G3957" s="223"/>
      <c r="H3957" s="223"/>
      <c r="I3957" s="223"/>
      <c r="J3957" s="225"/>
      <c r="K3957" s="223"/>
      <c r="L3957" s="223"/>
      <c r="M3957" s="223"/>
      <c r="N3957" s="223"/>
      <c r="O3957" s="231"/>
      <c r="P3957" s="231"/>
      <c r="Q3957" s="231"/>
      <c r="R3957" s="231"/>
      <c r="S3957" s="223"/>
      <c r="T3957" s="231"/>
      <c r="U3957" s="231"/>
      <c r="V3957" s="231"/>
      <c r="W3957" s="251" t="str">
        <f t="shared" si="61"/>
        <v/>
      </c>
    </row>
    <row r="3958" spans="1:23" ht="15" customHeight="1">
      <c r="A3958" s="223"/>
      <c r="B3958" s="223"/>
      <c r="C3958" s="224"/>
      <c r="D3958" s="223"/>
      <c r="E3958" s="223"/>
      <c r="F3958" s="223"/>
      <c r="G3958" s="223"/>
      <c r="H3958" s="223"/>
      <c r="I3958" s="223"/>
      <c r="J3958" s="225"/>
      <c r="K3958" s="223"/>
      <c r="L3958" s="223"/>
      <c r="M3958" s="223"/>
      <c r="N3958" s="223"/>
      <c r="O3958" s="231"/>
      <c r="P3958" s="231"/>
      <c r="Q3958" s="231"/>
      <c r="R3958" s="231"/>
      <c r="S3958" s="223"/>
      <c r="T3958" s="231"/>
      <c r="U3958" s="231"/>
      <c r="V3958" s="231"/>
      <c r="W3958" s="251" t="str">
        <f t="shared" si="61"/>
        <v/>
      </c>
    </row>
    <row r="3959" spans="1:23" ht="15" customHeight="1">
      <c r="A3959" s="223"/>
      <c r="B3959" s="223"/>
      <c r="C3959" s="224"/>
      <c r="D3959" s="223"/>
      <c r="E3959" s="223"/>
      <c r="F3959" s="223"/>
      <c r="G3959" s="223"/>
      <c r="H3959" s="223"/>
      <c r="I3959" s="223"/>
      <c r="J3959" s="225"/>
      <c r="K3959" s="223"/>
      <c r="L3959" s="223"/>
      <c r="M3959" s="223"/>
      <c r="N3959" s="223"/>
      <c r="O3959" s="231"/>
      <c r="P3959" s="231"/>
      <c r="Q3959" s="231"/>
      <c r="R3959" s="231"/>
      <c r="S3959" s="223"/>
      <c r="T3959" s="231"/>
      <c r="U3959" s="231"/>
      <c r="V3959" s="231"/>
      <c r="W3959" s="251" t="str">
        <f t="shared" si="61"/>
        <v/>
      </c>
    </row>
    <row r="3960" spans="1:23" ht="15" customHeight="1">
      <c r="A3960" s="223"/>
      <c r="B3960" s="223"/>
      <c r="C3960" s="224"/>
      <c r="D3960" s="223"/>
      <c r="E3960" s="223"/>
      <c r="F3960" s="223"/>
      <c r="G3960" s="223"/>
      <c r="H3960" s="223"/>
      <c r="I3960" s="223"/>
      <c r="J3960" s="225"/>
      <c r="K3960" s="223"/>
      <c r="L3960" s="223"/>
      <c r="M3960" s="223"/>
      <c r="N3960" s="223"/>
      <c r="O3960" s="231"/>
      <c r="P3960" s="231"/>
      <c r="Q3960" s="231"/>
      <c r="R3960" s="231"/>
      <c r="S3960" s="223"/>
      <c r="T3960" s="231"/>
      <c r="U3960" s="231"/>
      <c r="V3960" s="231"/>
      <c r="W3960" s="251" t="str">
        <f t="shared" si="61"/>
        <v/>
      </c>
    </row>
    <row r="3961" spans="1:23" ht="15" customHeight="1">
      <c r="A3961" s="223"/>
      <c r="B3961" s="223"/>
      <c r="C3961" s="224"/>
      <c r="D3961" s="223"/>
      <c r="E3961" s="223"/>
      <c r="F3961" s="223"/>
      <c r="G3961" s="223"/>
      <c r="H3961" s="223"/>
      <c r="I3961" s="223"/>
      <c r="J3961" s="225"/>
      <c r="K3961" s="223"/>
      <c r="L3961" s="223"/>
      <c r="M3961" s="223"/>
      <c r="N3961" s="223"/>
      <c r="O3961" s="231"/>
      <c r="P3961" s="231"/>
      <c r="Q3961" s="231"/>
      <c r="R3961" s="231"/>
      <c r="S3961" s="223"/>
      <c r="T3961" s="231"/>
      <c r="U3961" s="231"/>
      <c r="V3961" s="231"/>
      <c r="W3961" s="251" t="str">
        <f t="shared" si="61"/>
        <v/>
      </c>
    </row>
    <row r="3962" spans="1:23" ht="15" customHeight="1">
      <c r="A3962" s="223"/>
      <c r="B3962" s="223"/>
      <c r="C3962" s="224"/>
      <c r="D3962" s="223"/>
      <c r="E3962" s="223"/>
      <c r="F3962" s="223"/>
      <c r="G3962" s="223"/>
      <c r="H3962" s="223"/>
      <c r="I3962" s="223"/>
      <c r="J3962" s="225"/>
      <c r="K3962" s="223"/>
      <c r="L3962" s="223"/>
      <c r="M3962" s="223"/>
      <c r="N3962" s="223"/>
      <c r="O3962" s="231"/>
      <c r="P3962" s="231"/>
      <c r="Q3962" s="231"/>
      <c r="R3962" s="231"/>
      <c r="S3962" s="223"/>
      <c r="T3962" s="231"/>
      <c r="U3962" s="231"/>
      <c r="V3962" s="231"/>
      <c r="W3962" s="251" t="str">
        <f t="shared" si="61"/>
        <v/>
      </c>
    </row>
    <row r="3963" spans="1:23" ht="15" customHeight="1">
      <c r="A3963" s="223"/>
      <c r="B3963" s="223"/>
      <c r="C3963" s="224"/>
      <c r="D3963" s="223"/>
      <c r="E3963" s="223"/>
      <c r="F3963" s="223"/>
      <c r="G3963" s="223"/>
      <c r="H3963" s="223"/>
      <c r="I3963" s="223"/>
      <c r="J3963" s="225"/>
      <c r="K3963" s="223"/>
      <c r="L3963" s="223"/>
      <c r="M3963" s="223"/>
      <c r="N3963" s="223"/>
      <c r="O3963" s="231"/>
      <c r="P3963" s="231"/>
      <c r="Q3963" s="231"/>
      <c r="R3963" s="231"/>
      <c r="S3963" s="223"/>
      <c r="T3963" s="231"/>
      <c r="U3963" s="231"/>
      <c r="V3963" s="231"/>
      <c r="W3963" s="251" t="str">
        <f t="shared" si="61"/>
        <v/>
      </c>
    </row>
    <row r="3964" spans="1:23" ht="15" customHeight="1">
      <c r="A3964" s="223"/>
      <c r="B3964" s="223"/>
      <c r="C3964" s="224"/>
      <c r="D3964" s="223"/>
      <c r="E3964" s="223"/>
      <c r="F3964" s="223"/>
      <c r="G3964" s="223"/>
      <c r="H3964" s="223"/>
      <c r="I3964" s="223"/>
      <c r="J3964" s="225"/>
      <c r="K3964" s="223"/>
      <c r="L3964" s="223"/>
      <c r="M3964" s="223"/>
      <c r="N3964" s="223"/>
      <c r="O3964" s="231"/>
      <c r="P3964" s="231"/>
      <c r="Q3964" s="231"/>
      <c r="R3964" s="231"/>
      <c r="S3964" s="223"/>
      <c r="T3964" s="231"/>
      <c r="U3964" s="231"/>
      <c r="V3964" s="231"/>
      <c r="W3964" s="251" t="str">
        <f t="shared" si="61"/>
        <v/>
      </c>
    </row>
    <row r="3965" spans="1:23" ht="15" customHeight="1">
      <c r="A3965" s="223"/>
      <c r="B3965" s="223"/>
      <c r="C3965" s="224"/>
      <c r="D3965" s="223"/>
      <c r="E3965" s="223"/>
      <c r="F3965" s="223"/>
      <c r="G3965" s="223"/>
      <c r="H3965" s="223"/>
      <c r="I3965" s="223"/>
      <c r="J3965" s="225"/>
      <c r="K3965" s="223"/>
      <c r="L3965" s="223"/>
      <c r="M3965" s="223"/>
      <c r="N3965" s="223"/>
      <c r="O3965" s="231"/>
      <c r="P3965" s="231"/>
      <c r="Q3965" s="231"/>
      <c r="R3965" s="231"/>
      <c r="S3965" s="223"/>
      <c r="T3965" s="231"/>
      <c r="U3965" s="231"/>
      <c r="V3965" s="231"/>
      <c r="W3965" s="251" t="str">
        <f t="shared" si="61"/>
        <v/>
      </c>
    </row>
    <row r="3966" spans="1:23" ht="15" customHeight="1">
      <c r="A3966" s="223"/>
      <c r="B3966" s="223"/>
      <c r="C3966" s="224"/>
      <c r="D3966" s="223"/>
      <c r="E3966" s="223"/>
      <c r="F3966" s="223"/>
      <c r="G3966" s="223"/>
      <c r="H3966" s="223"/>
      <c r="I3966" s="223"/>
      <c r="J3966" s="225"/>
      <c r="K3966" s="223"/>
      <c r="L3966" s="223"/>
      <c r="M3966" s="223"/>
      <c r="N3966" s="223"/>
      <c r="O3966" s="231"/>
      <c r="P3966" s="231"/>
      <c r="Q3966" s="231"/>
      <c r="R3966" s="231"/>
      <c r="S3966" s="223"/>
      <c r="T3966" s="231"/>
      <c r="U3966" s="231"/>
      <c r="V3966" s="231"/>
      <c r="W3966" s="251" t="str">
        <f t="shared" si="61"/>
        <v/>
      </c>
    </row>
    <row r="3967" spans="1:23" ht="15" customHeight="1">
      <c r="A3967" s="223"/>
      <c r="B3967" s="223"/>
      <c r="C3967" s="224"/>
      <c r="D3967" s="223"/>
      <c r="E3967" s="223"/>
      <c r="F3967" s="223"/>
      <c r="G3967" s="223"/>
      <c r="H3967" s="223"/>
      <c r="I3967" s="223"/>
      <c r="J3967" s="225"/>
      <c r="K3967" s="223"/>
      <c r="L3967" s="223"/>
      <c r="M3967" s="223"/>
      <c r="N3967" s="223"/>
      <c r="O3967" s="231"/>
      <c r="P3967" s="231"/>
      <c r="Q3967" s="231"/>
      <c r="R3967" s="231"/>
      <c r="S3967" s="223"/>
      <c r="T3967" s="231"/>
      <c r="U3967" s="231"/>
      <c r="V3967" s="231"/>
      <c r="W3967" s="251" t="str">
        <f t="shared" si="61"/>
        <v/>
      </c>
    </row>
    <row r="3968" spans="1:23" ht="15" customHeight="1">
      <c r="A3968" s="223"/>
      <c r="B3968" s="223"/>
      <c r="C3968" s="224"/>
      <c r="D3968" s="223"/>
      <c r="E3968" s="223"/>
      <c r="F3968" s="223"/>
      <c r="G3968" s="223"/>
      <c r="H3968" s="223"/>
      <c r="I3968" s="223"/>
      <c r="J3968" s="225"/>
      <c r="K3968" s="223"/>
      <c r="L3968" s="223"/>
      <c r="M3968" s="223"/>
      <c r="N3968" s="223"/>
      <c r="O3968" s="231"/>
      <c r="P3968" s="231"/>
      <c r="Q3968" s="231"/>
      <c r="R3968" s="231"/>
      <c r="S3968" s="223"/>
      <c r="T3968" s="231"/>
      <c r="U3968" s="231"/>
      <c r="V3968" s="231"/>
      <c r="W3968" s="251" t="str">
        <f t="shared" si="61"/>
        <v/>
      </c>
    </row>
    <row r="3969" spans="1:23" ht="15" customHeight="1">
      <c r="A3969" s="223"/>
      <c r="B3969" s="223"/>
      <c r="C3969" s="224"/>
      <c r="D3969" s="223"/>
      <c r="E3969" s="223"/>
      <c r="F3969" s="223"/>
      <c r="G3969" s="223"/>
      <c r="H3969" s="223"/>
      <c r="I3969" s="223"/>
      <c r="J3969" s="225"/>
      <c r="K3969" s="223"/>
      <c r="L3969" s="223"/>
      <c r="M3969" s="223"/>
      <c r="N3969" s="223"/>
      <c r="O3969" s="231"/>
      <c r="P3969" s="231"/>
      <c r="Q3969" s="231"/>
      <c r="R3969" s="231"/>
      <c r="S3969" s="223"/>
      <c r="T3969" s="231"/>
      <c r="U3969" s="231"/>
      <c r="V3969" s="231"/>
      <c r="W3969" s="251" t="str">
        <f t="shared" si="61"/>
        <v/>
      </c>
    </row>
    <row r="3970" spans="1:23" ht="15" customHeight="1">
      <c r="A3970" s="223"/>
      <c r="B3970" s="223"/>
      <c r="C3970" s="224"/>
      <c r="D3970" s="223"/>
      <c r="E3970" s="223"/>
      <c r="F3970" s="223"/>
      <c r="G3970" s="223"/>
      <c r="H3970" s="223"/>
      <c r="I3970" s="223"/>
      <c r="J3970" s="225"/>
      <c r="K3970" s="223"/>
      <c r="L3970" s="223"/>
      <c r="M3970" s="223"/>
      <c r="N3970" s="223"/>
      <c r="O3970" s="231"/>
      <c r="P3970" s="231"/>
      <c r="Q3970" s="231"/>
      <c r="R3970" s="231"/>
      <c r="S3970" s="223"/>
      <c r="T3970" s="231"/>
      <c r="U3970" s="231"/>
      <c r="V3970" s="231"/>
      <c r="W3970" s="251" t="str">
        <f t="shared" si="61"/>
        <v/>
      </c>
    </row>
    <row r="3971" spans="1:23" ht="15" customHeight="1">
      <c r="A3971" s="223"/>
      <c r="B3971" s="223"/>
      <c r="C3971" s="224"/>
      <c r="D3971" s="223"/>
      <c r="E3971" s="223"/>
      <c r="F3971" s="223"/>
      <c r="G3971" s="223"/>
      <c r="H3971" s="223"/>
      <c r="I3971" s="223"/>
      <c r="J3971" s="225"/>
      <c r="K3971" s="223"/>
      <c r="L3971" s="223"/>
      <c r="M3971" s="223"/>
      <c r="N3971" s="223"/>
      <c r="O3971" s="231"/>
      <c r="P3971" s="231"/>
      <c r="Q3971" s="231"/>
      <c r="R3971" s="231"/>
      <c r="S3971" s="223"/>
      <c r="T3971" s="231"/>
      <c r="U3971" s="231"/>
      <c r="V3971" s="231"/>
      <c r="W3971" s="251" t="str">
        <f t="shared" si="61"/>
        <v/>
      </c>
    </row>
    <row r="3972" spans="1:23" ht="15" customHeight="1">
      <c r="A3972" s="223"/>
      <c r="B3972" s="223"/>
      <c r="C3972" s="224"/>
      <c r="D3972" s="223"/>
      <c r="E3972" s="223"/>
      <c r="F3972" s="223"/>
      <c r="G3972" s="223"/>
      <c r="H3972" s="223"/>
      <c r="I3972" s="223"/>
      <c r="J3972" s="225"/>
      <c r="K3972" s="223"/>
      <c r="L3972" s="223"/>
      <c r="M3972" s="223"/>
      <c r="N3972" s="223"/>
      <c r="O3972" s="231"/>
      <c r="P3972" s="231"/>
      <c r="Q3972" s="231"/>
      <c r="R3972" s="231"/>
      <c r="S3972" s="223"/>
      <c r="T3972" s="231"/>
      <c r="U3972" s="231"/>
      <c r="V3972" s="231"/>
      <c r="W3972" s="251" t="str">
        <f t="shared" ref="W3972:W4035" si="62">IF($O3972="YES",$O$2&amp;", ","")&amp;IF($P3972="YES",$P$2&amp;", ","")&amp;IF($Q3972="YES",$Q$2&amp;", ","")&amp;IF($R3972="YES",$R$2&amp;", ","")</f>
        <v/>
      </c>
    </row>
    <row r="3973" spans="1:23" ht="15" customHeight="1">
      <c r="A3973" s="223"/>
      <c r="B3973" s="223"/>
      <c r="C3973" s="224"/>
      <c r="D3973" s="223"/>
      <c r="E3973" s="223"/>
      <c r="F3973" s="223"/>
      <c r="G3973" s="223"/>
      <c r="H3973" s="223"/>
      <c r="I3973" s="223"/>
      <c r="J3973" s="225"/>
      <c r="K3973" s="223"/>
      <c r="L3973" s="223"/>
      <c r="M3973" s="223"/>
      <c r="N3973" s="223"/>
      <c r="O3973" s="231"/>
      <c r="P3973" s="231"/>
      <c r="Q3973" s="231"/>
      <c r="R3973" s="231"/>
      <c r="S3973" s="223"/>
      <c r="T3973" s="231"/>
      <c r="U3973" s="231"/>
      <c r="V3973" s="231"/>
      <c r="W3973" s="251" t="str">
        <f t="shared" si="62"/>
        <v/>
      </c>
    </row>
    <row r="3974" spans="1:23" ht="15" customHeight="1">
      <c r="A3974" s="223"/>
      <c r="B3974" s="223"/>
      <c r="C3974" s="224"/>
      <c r="D3974" s="223"/>
      <c r="E3974" s="223"/>
      <c r="F3974" s="223"/>
      <c r="G3974" s="223"/>
      <c r="H3974" s="223"/>
      <c r="I3974" s="223"/>
      <c r="J3974" s="225"/>
      <c r="K3974" s="223"/>
      <c r="L3974" s="223"/>
      <c r="M3974" s="223"/>
      <c r="N3974" s="223"/>
      <c r="O3974" s="231"/>
      <c r="P3974" s="231"/>
      <c r="Q3974" s="231"/>
      <c r="R3974" s="231"/>
      <c r="S3974" s="223"/>
      <c r="T3974" s="231"/>
      <c r="U3974" s="231"/>
      <c r="V3974" s="231"/>
      <c r="W3974" s="251" t="str">
        <f t="shared" si="62"/>
        <v/>
      </c>
    </row>
    <row r="3975" spans="1:23" ht="15" customHeight="1">
      <c r="A3975" s="223"/>
      <c r="B3975" s="223"/>
      <c r="C3975" s="224"/>
      <c r="D3975" s="223"/>
      <c r="E3975" s="223"/>
      <c r="F3975" s="223"/>
      <c r="G3975" s="223"/>
      <c r="H3975" s="223"/>
      <c r="I3975" s="223"/>
      <c r="J3975" s="225"/>
      <c r="K3975" s="223"/>
      <c r="L3975" s="223"/>
      <c r="M3975" s="223"/>
      <c r="N3975" s="223"/>
      <c r="O3975" s="231"/>
      <c r="P3975" s="231"/>
      <c r="Q3975" s="231"/>
      <c r="R3975" s="231"/>
      <c r="S3975" s="223"/>
      <c r="T3975" s="231"/>
      <c r="U3975" s="231"/>
      <c r="V3975" s="231"/>
      <c r="W3975" s="251" t="str">
        <f t="shared" si="62"/>
        <v/>
      </c>
    </row>
    <row r="3976" spans="1:23" ht="15" customHeight="1">
      <c r="A3976" s="223"/>
      <c r="B3976" s="223"/>
      <c r="C3976" s="224"/>
      <c r="D3976" s="223"/>
      <c r="E3976" s="223"/>
      <c r="F3976" s="223"/>
      <c r="G3976" s="223"/>
      <c r="H3976" s="223"/>
      <c r="I3976" s="223"/>
      <c r="J3976" s="225"/>
      <c r="K3976" s="223"/>
      <c r="L3976" s="223"/>
      <c r="M3976" s="223"/>
      <c r="N3976" s="223"/>
      <c r="O3976" s="231"/>
      <c r="P3976" s="231"/>
      <c r="Q3976" s="231"/>
      <c r="R3976" s="231"/>
      <c r="S3976" s="223"/>
      <c r="T3976" s="231"/>
      <c r="U3976" s="231"/>
      <c r="V3976" s="231"/>
      <c r="W3976" s="251" t="str">
        <f t="shared" si="62"/>
        <v/>
      </c>
    </row>
    <row r="3977" spans="1:23" ht="15" customHeight="1">
      <c r="A3977" s="223"/>
      <c r="B3977" s="223"/>
      <c r="C3977" s="224"/>
      <c r="D3977" s="223"/>
      <c r="E3977" s="223"/>
      <c r="F3977" s="223"/>
      <c r="G3977" s="223"/>
      <c r="H3977" s="223"/>
      <c r="I3977" s="223"/>
      <c r="J3977" s="225"/>
      <c r="K3977" s="223"/>
      <c r="L3977" s="223"/>
      <c r="M3977" s="223"/>
      <c r="N3977" s="223"/>
      <c r="O3977" s="231"/>
      <c r="P3977" s="231"/>
      <c r="Q3977" s="231"/>
      <c r="R3977" s="231"/>
      <c r="S3977" s="223"/>
      <c r="T3977" s="231"/>
      <c r="U3977" s="231"/>
      <c r="V3977" s="231"/>
      <c r="W3977" s="251" t="str">
        <f t="shared" si="62"/>
        <v/>
      </c>
    </row>
    <row r="3978" spans="1:23" ht="15" customHeight="1">
      <c r="A3978" s="223"/>
      <c r="B3978" s="223"/>
      <c r="C3978" s="224"/>
      <c r="D3978" s="223"/>
      <c r="E3978" s="223"/>
      <c r="F3978" s="223"/>
      <c r="G3978" s="223"/>
      <c r="H3978" s="223"/>
      <c r="I3978" s="223"/>
      <c r="J3978" s="225"/>
      <c r="K3978" s="223"/>
      <c r="L3978" s="223"/>
      <c r="M3978" s="223"/>
      <c r="N3978" s="223"/>
      <c r="O3978" s="231"/>
      <c r="P3978" s="231"/>
      <c r="Q3978" s="231"/>
      <c r="R3978" s="231"/>
      <c r="S3978" s="223"/>
      <c r="T3978" s="231"/>
      <c r="U3978" s="231"/>
      <c r="V3978" s="231"/>
      <c r="W3978" s="251" t="str">
        <f t="shared" si="62"/>
        <v/>
      </c>
    </row>
    <row r="3979" spans="1:23" ht="15" customHeight="1">
      <c r="A3979" s="223"/>
      <c r="B3979" s="223"/>
      <c r="C3979" s="224"/>
      <c r="D3979" s="223"/>
      <c r="E3979" s="223"/>
      <c r="F3979" s="223"/>
      <c r="G3979" s="223"/>
      <c r="H3979" s="223"/>
      <c r="I3979" s="223"/>
      <c r="J3979" s="225"/>
      <c r="K3979" s="223"/>
      <c r="L3979" s="223"/>
      <c r="M3979" s="223"/>
      <c r="N3979" s="223"/>
      <c r="O3979" s="231"/>
      <c r="P3979" s="231"/>
      <c r="Q3979" s="231"/>
      <c r="R3979" s="231"/>
      <c r="S3979" s="223"/>
      <c r="T3979" s="231"/>
      <c r="U3979" s="231"/>
      <c r="V3979" s="231"/>
      <c r="W3979" s="251" t="str">
        <f t="shared" si="62"/>
        <v/>
      </c>
    </row>
    <row r="3980" spans="1:23" ht="15" customHeight="1">
      <c r="A3980" s="223"/>
      <c r="B3980" s="223"/>
      <c r="C3980" s="224"/>
      <c r="D3980" s="223"/>
      <c r="E3980" s="223"/>
      <c r="F3980" s="223"/>
      <c r="G3980" s="223"/>
      <c r="H3980" s="223"/>
      <c r="I3980" s="223"/>
      <c r="J3980" s="225"/>
      <c r="K3980" s="223"/>
      <c r="L3980" s="223"/>
      <c r="M3980" s="223"/>
      <c r="N3980" s="223"/>
      <c r="O3980" s="231"/>
      <c r="P3980" s="231"/>
      <c r="Q3980" s="231"/>
      <c r="R3980" s="231"/>
      <c r="S3980" s="223"/>
      <c r="T3980" s="231"/>
      <c r="U3980" s="231"/>
      <c r="V3980" s="231"/>
      <c r="W3980" s="251" t="str">
        <f t="shared" si="62"/>
        <v/>
      </c>
    </row>
    <row r="3981" spans="1:23" ht="15" customHeight="1">
      <c r="A3981" s="223"/>
      <c r="B3981" s="223"/>
      <c r="C3981" s="224"/>
      <c r="D3981" s="223"/>
      <c r="E3981" s="223"/>
      <c r="F3981" s="223"/>
      <c r="G3981" s="223"/>
      <c r="H3981" s="223"/>
      <c r="I3981" s="223"/>
      <c r="J3981" s="225"/>
      <c r="K3981" s="223"/>
      <c r="L3981" s="223"/>
      <c r="M3981" s="223"/>
      <c r="N3981" s="223"/>
      <c r="O3981" s="231"/>
      <c r="P3981" s="231"/>
      <c r="Q3981" s="231"/>
      <c r="R3981" s="231"/>
      <c r="S3981" s="223"/>
      <c r="T3981" s="231"/>
      <c r="U3981" s="231"/>
      <c r="V3981" s="231"/>
      <c r="W3981" s="251" t="str">
        <f t="shared" si="62"/>
        <v/>
      </c>
    </row>
    <row r="3982" spans="1:23" ht="15" customHeight="1">
      <c r="A3982" s="223"/>
      <c r="B3982" s="223"/>
      <c r="C3982" s="224"/>
      <c r="D3982" s="223"/>
      <c r="E3982" s="223"/>
      <c r="F3982" s="223"/>
      <c r="G3982" s="223"/>
      <c r="H3982" s="223"/>
      <c r="I3982" s="223"/>
      <c r="J3982" s="225"/>
      <c r="K3982" s="223"/>
      <c r="L3982" s="223"/>
      <c r="M3982" s="223"/>
      <c r="N3982" s="223"/>
      <c r="O3982" s="231"/>
      <c r="P3982" s="231"/>
      <c r="Q3982" s="231"/>
      <c r="R3982" s="231"/>
      <c r="S3982" s="223"/>
      <c r="T3982" s="231"/>
      <c r="U3982" s="231"/>
      <c r="V3982" s="231"/>
      <c r="W3982" s="251" t="str">
        <f t="shared" si="62"/>
        <v/>
      </c>
    </row>
    <row r="3983" spans="1:23" ht="15" customHeight="1">
      <c r="A3983" s="223"/>
      <c r="B3983" s="223"/>
      <c r="C3983" s="224"/>
      <c r="D3983" s="223"/>
      <c r="E3983" s="223"/>
      <c r="F3983" s="223"/>
      <c r="G3983" s="223"/>
      <c r="H3983" s="223"/>
      <c r="I3983" s="223"/>
      <c r="J3983" s="225"/>
      <c r="K3983" s="223"/>
      <c r="L3983" s="223"/>
      <c r="M3983" s="223"/>
      <c r="N3983" s="223"/>
      <c r="O3983" s="231"/>
      <c r="P3983" s="231"/>
      <c r="Q3983" s="231"/>
      <c r="R3983" s="231"/>
      <c r="S3983" s="223"/>
      <c r="T3983" s="231"/>
      <c r="U3983" s="231"/>
      <c r="V3983" s="231"/>
      <c r="W3983" s="251" t="str">
        <f t="shared" si="62"/>
        <v/>
      </c>
    </row>
    <row r="3984" spans="1:23" ht="15" customHeight="1">
      <c r="A3984" s="223"/>
      <c r="B3984" s="223"/>
      <c r="C3984" s="224"/>
      <c r="D3984" s="223"/>
      <c r="E3984" s="223"/>
      <c r="F3984" s="223"/>
      <c r="G3984" s="223"/>
      <c r="H3984" s="223"/>
      <c r="I3984" s="223"/>
      <c r="J3984" s="225"/>
      <c r="K3984" s="223"/>
      <c r="L3984" s="223"/>
      <c r="M3984" s="223"/>
      <c r="N3984" s="223"/>
      <c r="O3984" s="231"/>
      <c r="P3984" s="231"/>
      <c r="Q3984" s="231"/>
      <c r="R3984" s="231"/>
      <c r="S3984" s="223"/>
      <c r="T3984" s="231"/>
      <c r="U3984" s="231"/>
      <c r="V3984" s="231"/>
      <c r="W3984" s="251" t="str">
        <f t="shared" si="62"/>
        <v/>
      </c>
    </row>
    <row r="3985" spans="1:23" ht="15" customHeight="1">
      <c r="A3985" s="223"/>
      <c r="B3985" s="223"/>
      <c r="C3985" s="224"/>
      <c r="D3985" s="223"/>
      <c r="E3985" s="223"/>
      <c r="F3985" s="223"/>
      <c r="G3985" s="223"/>
      <c r="H3985" s="223"/>
      <c r="I3985" s="223"/>
      <c r="J3985" s="225"/>
      <c r="K3985" s="223"/>
      <c r="L3985" s="223"/>
      <c r="M3985" s="223"/>
      <c r="N3985" s="223"/>
      <c r="O3985" s="231"/>
      <c r="P3985" s="231"/>
      <c r="Q3985" s="231"/>
      <c r="R3985" s="231"/>
      <c r="S3985" s="223"/>
      <c r="T3985" s="231"/>
      <c r="U3985" s="231"/>
      <c r="V3985" s="231"/>
      <c r="W3985" s="251" t="str">
        <f t="shared" si="62"/>
        <v/>
      </c>
    </row>
    <row r="3986" spans="1:23" ht="15" customHeight="1">
      <c r="A3986" s="223"/>
      <c r="B3986" s="223"/>
      <c r="C3986" s="224"/>
      <c r="D3986" s="223"/>
      <c r="E3986" s="223"/>
      <c r="F3986" s="223"/>
      <c r="G3986" s="223"/>
      <c r="H3986" s="223"/>
      <c r="I3986" s="223"/>
      <c r="J3986" s="225"/>
      <c r="K3986" s="223"/>
      <c r="L3986" s="223"/>
      <c r="M3986" s="223"/>
      <c r="N3986" s="223"/>
      <c r="O3986" s="231"/>
      <c r="P3986" s="231"/>
      <c r="Q3986" s="231"/>
      <c r="R3986" s="231"/>
      <c r="S3986" s="223"/>
      <c r="T3986" s="231"/>
      <c r="U3986" s="231"/>
      <c r="V3986" s="231"/>
      <c r="W3986" s="251" t="str">
        <f t="shared" si="62"/>
        <v/>
      </c>
    </row>
    <row r="3987" spans="1:23" ht="15" customHeight="1">
      <c r="A3987" s="223"/>
      <c r="B3987" s="223"/>
      <c r="C3987" s="224"/>
      <c r="D3987" s="223"/>
      <c r="E3987" s="223"/>
      <c r="F3987" s="223"/>
      <c r="G3987" s="223"/>
      <c r="H3987" s="223"/>
      <c r="I3987" s="223"/>
      <c r="J3987" s="225"/>
      <c r="K3987" s="223"/>
      <c r="L3987" s="223"/>
      <c r="M3987" s="223"/>
      <c r="N3987" s="223"/>
      <c r="O3987" s="231"/>
      <c r="P3987" s="231"/>
      <c r="Q3987" s="231"/>
      <c r="R3987" s="231"/>
      <c r="S3987" s="223"/>
      <c r="T3987" s="231"/>
      <c r="U3987" s="231"/>
      <c r="V3987" s="231"/>
      <c r="W3987" s="251" t="str">
        <f t="shared" si="62"/>
        <v/>
      </c>
    </row>
    <row r="3988" spans="1:23" ht="15" customHeight="1">
      <c r="A3988" s="223"/>
      <c r="B3988" s="223"/>
      <c r="C3988" s="224"/>
      <c r="D3988" s="223"/>
      <c r="E3988" s="223"/>
      <c r="F3988" s="223"/>
      <c r="G3988" s="223"/>
      <c r="H3988" s="223"/>
      <c r="I3988" s="223"/>
      <c r="J3988" s="225"/>
      <c r="K3988" s="223"/>
      <c r="L3988" s="223"/>
      <c r="M3988" s="223"/>
      <c r="N3988" s="223"/>
      <c r="O3988" s="231"/>
      <c r="P3988" s="231"/>
      <c r="Q3988" s="231"/>
      <c r="R3988" s="231"/>
      <c r="S3988" s="223"/>
      <c r="T3988" s="231"/>
      <c r="U3988" s="231"/>
      <c r="V3988" s="231"/>
      <c r="W3988" s="251" t="str">
        <f t="shared" si="62"/>
        <v/>
      </c>
    </row>
    <row r="3989" spans="1:23" ht="15" customHeight="1">
      <c r="A3989" s="223"/>
      <c r="B3989" s="223"/>
      <c r="C3989" s="224"/>
      <c r="D3989" s="223"/>
      <c r="E3989" s="223"/>
      <c r="F3989" s="223"/>
      <c r="G3989" s="223"/>
      <c r="H3989" s="223"/>
      <c r="I3989" s="223"/>
      <c r="J3989" s="225"/>
      <c r="K3989" s="223"/>
      <c r="L3989" s="223"/>
      <c r="M3989" s="223"/>
      <c r="N3989" s="223"/>
      <c r="O3989" s="231"/>
      <c r="P3989" s="231"/>
      <c r="Q3989" s="231"/>
      <c r="R3989" s="231"/>
      <c r="S3989" s="223"/>
      <c r="T3989" s="231"/>
      <c r="U3989" s="231"/>
      <c r="V3989" s="231"/>
      <c r="W3989" s="251" t="str">
        <f t="shared" si="62"/>
        <v/>
      </c>
    </row>
    <row r="3990" spans="1:23" ht="15" customHeight="1">
      <c r="A3990" s="223"/>
      <c r="B3990" s="223"/>
      <c r="C3990" s="224"/>
      <c r="D3990" s="223"/>
      <c r="E3990" s="223"/>
      <c r="F3990" s="223"/>
      <c r="G3990" s="223"/>
      <c r="H3990" s="223"/>
      <c r="I3990" s="223"/>
      <c r="J3990" s="225"/>
      <c r="K3990" s="223"/>
      <c r="L3990" s="223"/>
      <c r="M3990" s="223"/>
      <c r="N3990" s="223"/>
      <c r="O3990" s="231"/>
      <c r="P3990" s="231"/>
      <c r="Q3990" s="231"/>
      <c r="R3990" s="231"/>
      <c r="S3990" s="223"/>
      <c r="T3990" s="231"/>
      <c r="U3990" s="231"/>
      <c r="V3990" s="231"/>
      <c r="W3990" s="251" t="str">
        <f t="shared" si="62"/>
        <v/>
      </c>
    </row>
    <row r="3991" spans="1:23" ht="15" customHeight="1">
      <c r="A3991" s="223"/>
      <c r="B3991" s="223"/>
      <c r="C3991" s="224"/>
      <c r="D3991" s="223"/>
      <c r="E3991" s="223"/>
      <c r="F3991" s="223"/>
      <c r="G3991" s="223"/>
      <c r="H3991" s="223"/>
      <c r="I3991" s="223"/>
      <c r="J3991" s="225"/>
      <c r="K3991" s="223"/>
      <c r="L3991" s="223"/>
      <c r="M3991" s="223"/>
      <c r="N3991" s="223"/>
      <c r="O3991" s="231"/>
      <c r="P3991" s="231"/>
      <c r="Q3991" s="231"/>
      <c r="R3991" s="231"/>
      <c r="S3991" s="223"/>
      <c r="T3991" s="231"/>
      <c r="U3991" s="231"/>
      <c r="V3991" s="231"/>
      <c r="W3991" s="251" t="str">
        <f t="shared" si="62"/>
        <v/>
      </c>
    </row>
    <row r="3992" spans="1:23" ht="15" customHeight="1">
      <c r="A3992" s="223"/>
      <c r="B3992" s="223"/>
      <c r="C3992" s="224"/>
      <c r="D3992" s="223"/>
      <c r="E3992" s="223"/>
      <c r="F3992" s="223"/>
      <c r="G3992" s="223"/>
      <c r="H3992" s="223"/>
      <c r="I3992" s="223"/>
      <c r="J3992" s="225"/>
      <c r="K3992" s="223"/>
      <c r="L3992" s="223"/>
      <c r="M3992" s="223"/>
      <c r="N3992" s="223"/>
      <c r="O3992" s="231"/>
      <c r="P3992" s="231"/>
      <c r="Q3992" s="231"/>
      <c r="R3992" s="231"/>
      <c r="S3992" s="223"/>
      <c r="T3992" s="231"/>
      <c r="U3992" s="231"/>
      <c r="V3992" s="231"/>
      <c r="W3992" s="251" t="str">
        <f t="shared" si="62"/>
        <v/>
      </c>
    </row>
    <row r="3993" spans="1:23" ht="15" customHeight="1">
      <c r="A3993" s="223"/>
      <c r="B3993" s="223"/>
      <c r="C3993" s="224"/>
      <c r="D3993" s="223"/>
      <c r="E3993" s="223"/>
      <c r="F3993" s="223"/>
      <c r="G3993" s="223"/>
      <c r="H3993" s="223"/>
      <c r="I3993" s="223"/>
      <c r="J3993" s="225"/>
      <c r="K3993" s="223"/>
      <c r="L3993" s="223"/>
      <c r="M3993" s="223"/>
      <c r="N3993" s="223"/>
      <c r="O3993" s="231"/>
      <c r="P3993" s="231"/>
      <c r="Q3993" s="231"/>
      <c r="R3993" s="231"/>
      <c r="S3993" s="223"/>
      <c r="T3993" s="231"/>
      <c r="U3993" s="231"/>
      <c r="V3993" s="231"/>
      <c r="W3993" s="251" t="str">
        <f t="shared" si="62"/>
        <v/>
      </c>
    </row>
    <row r="3994" spans="1:23" ht="15" customHeight="1">
      <c r="A3994" s="223"/>
      <c r="B3994" s="223"/>
      <c r="C3994" s="224"/>
      <c r="D3994" s="223"/>
      <c r="E3994" s="223"/>
      <c r="F3994" s="223"/>
      <c r="G3994" s="223"/>
      <c r="H3994" s="223"/>
      <c r="I3994" s="223"/>
      <c r="J3994" s="225"/>
      <c r="K3994" s="223"/>
      <c r="L3994" s="223"/>
      <c r="M3994" s="223"/>
      <c r="N3994" s="223"/>
      <c r="O3994" s="231"/>
      <c r="P3994" s="231"/>
      <c r="Q3994" s="231"/>
      <c r="R3994" s="231"/>
      <c r="S3994" s="223"/>
      <c r="T3994" s="231"/>
      <c r="U3994" s="231"/>
      <c r="V3994" s="231"/>
      <c r="W3994" s="251" t="str">
        <f t="shared" si="62"/>
        <v/>
      </c>
    </row>
    <row r="3995" spans="1:23" ht="15" customHeight="1">
      <c r="A3995" s="223"/>
      <c r="B3995" s="223"/>
      <c r="C3995" s="224"/>
      <c r="D3995" s="223"/>
      <c r="E3995" s="223"/>
      <c r="F3995" s="223"/>
      <c r="G3995" s="223"/>
      <c r="H3995" s="223"/>
      <c r="I3995" s="223"/>
      <c r="J3995" s="225"/>
      <c r="K3995" s="223"/>
      <c r="L3995" s="223"/>
      <c r="M3995" s="223"/>
      <c r="N3995" s="223"/>
      <c r="O3995" s="231"/>
      <c r="P3995" s="231"/>
      <c r="Q3995" s="231"/>
      <c r="R3995" s="231"/>
      <c r="S3995" s="223"/>
      <c r="T3995" s="231"/>
      <c r="U3995" s="231"/>
      <c r="V3995" s="231"/>
      <c r="W3995" s="251" t="str">
        <f t="shared" si="62"/>
        <v/>
      </c>
    </row>
    <row r="3996" spans="1:23" ht="15" customHeight="1">
      <c r="A3996" s="223"/>
      <c r="B3996" s="223"/>
      <c r="C3996" s="224"/>
      <c r="D3996" s="223"/>
      <c r="E3996" s="223"/>
      <c r="F3996" s="223"/>
      <c r="G3996" s="223"/>
      <c r="H3996" s="223"/>
      <c r="I3996" s="223"/>
      <c r="J3996" s="225"/>
      <c r="K3996" s="223"/>
      <c r="L3996" s="223"/>
      <c r="M3996" s="223"/>
      <c r="N3996" s="223"/>
      <c r="O3996" s="231"/>
      <c r="P3996" s="231"/>
      <c r="Q3996" s="231"/>
      <c r="R3996" s="231"/>
      <c r="S3996" s="223"/>
      <c r="T3996" s="231"/>
      <c r="U3996" s="231"/>
      <c r="V3996" s="231"/>
      <c r="W3996" s="251" t="str">
        <f t="shared" si="62"/>
        <v/>
      </c>
    </row>
    <row r="3997" spans="1:23" ht="15" customHeight="1">
      <c r="A3997" s="223"/>
      <c r="B3997" s="223"/>
      <c r="C3997" s="224"/>
      <c r="D3997" s="223"/>
      <c r="E3997" s="223"/>
      <c r="F3997" s="223"/>
      <c r="G3997" s="223"/>
      <c r="H3997" s="223"/>
      <c r="I3997" s="223"/>
      <c r="J3997" s="225"/>
      <c r="K3997" s="223"/>
      <c r="L3997" s="223"/>
      <c r="M3997" s="223"/>
      <c r="N3997" s="223"/>
      <c r="O3997" s="231"/>
      <c r="P3997" s="231"/>
      <c r="Q3997" s="231"/>
      <c r="R3997" s="231"/>
      <c r="S3997" s="223"/>
      <c r="T3997" s="231"/>
      <c r="U3997" s="231"/>
      <c r="V3997" s="231"/>
      <c r="W3997" s="251" t="str">
        <f t="shared" si="62"/>
        <v/>
      </c>
    </row>
    <row r="3998" spans="1:23" ht="15" customHeight="1">
      <c r="A3998" s="223"/>
      <c r="B3998" s="223"/>
      <c r="C3998" s="224"/>
      <c r="D3998" s="223"/>
      <c r="E3998" s="223"/>
      <c r="F3998" s="223"/>
      <c r="G3998" s="223"/>
      <c r="H3998" s="223"/>
      <c r="I3998" s="223"/>
      <c r="J3998" s="225"/>
      <c r="K3998" s="223"/>
      <c r="L3998" s="223"/>
      <c r="M3998" s="223"/>
      <c r="N3998" s="223"/>
      <c r="O3998" s="231"/>
      <c r="P3998" s="231"/>
      <c r="Q3998" s="231"/>
      <c r="R3998" s="231"/>
      <c r="S3998" s="223"/>
      <c r="T3998" s="231"/>
      <c r="U3998" s="231"/>
      <c r="V3998" s="231"/>
      <c r="W3998" s="251" t="str">
        <f t="shared" si="62"/>
        <v/>
      </c>
    </row>
    <row r="3999" spans="1:23" ht="15" customHeight="1">
      <c r="A3999" s="223"/>
      <c r="B3999" s="223"/>
      <c r="C3999" s="224"/>
      <c r="D3999" s="223"/>
      <c r="E3999" s="223"/>
      <c r="F3999" s="223"/>
      <c r="G3999" s="223"/>
      <c r="H3999" s="223"/>
      <c r="I3999" s="223"/>
      <c r="J3999" s="225"/>
      <c r="K3999" s="223"/>
      <c r="L3999" s="223"/>
      <c r="M3999" s="223"/>
      <c r="N3999" s="223"/>
      <c r="O3999" s="231"/>
      <c r="P3999" s="231"/>
      <c r="Q3999" s="231"/>
      <c r="R3999" s="231"/>
      <c r="S3999" s="223"/>
      <c r="T3999" s="231"/>
      <c r="U3999" s="231"/>
      <c r="V3999" s="231"/>
      <c r="W3999" s="251" t="str">
        <f t="shared" si="62"/>
        <v/>
      </c>
    </row>
    <row r="4000" spans="1:23" ht="15" customHeight="1">
      <c r="A4000" s="223"/>
      <c r="B4000" s="223"/>
      <c r="C4000" s="224"/>
      <c r="D4000" s="223"/>
      <c r="E4000" s="223"/>
      <c r="F4000" s="223"/>
      <c r="G4000" s="223"/>
      <c r="H4000" s="223"/>
      <c r="I4000" s="223"/>
      <c r="J4000" s="225"/>
      <c r="K4000" s="223"/>
      <c r="L4000" s="223"/>
      <c r="M4000" s="223"/>
      <c r="N4000" s="223"/>
      <c r="O4000" s="231"/>
      <c r="P4000" s="231"/>
      <c r="Q4000" s="231"/>
      <c r="R4000" s="231"/>
      <c r="S4000" s="223"/>
      <c r="T4000" s="231"/>
      <c r="U4000" s="231"/>
      <c r="V4000" s="231"/>
      <c r="W4000" s="251" t="str">
        <f t="shared" si="62"/>
        <v/>
      </c>
    </row>
    <row r="4001" spans="1:23" ht="15" customHeight="1">
      <c r="A4001" s="223"/>
      <c r="B4001" s="223"/>
      <c r="C4001" s="224"/>
      <c r="D4001" s="223"/>
      <c r="E4001" s="223"/>
      <c r="F4001" s="223"/>
      <c r="G4001" s="223"/>
      <c r="H4001" s="223"/>
      <c r="I4001" s="223"/>
      <c r="J4001" s="225"/>
      <c r="K4001" s="223"/>
      <c r="L4001" s="223"/>
      <c r="M4001" s="223"/>
      <c r="N4001" s="223"/>
      <c r="O4001" s="231"/>
      <c r="P4001" s="231"/>
      <c r="Q4001" s="231"/>
      <c r="R4001" s="231"/>
      <c r="S4001" s="223"/>
      <c r="T4001" s="231"/>
      <c r="U4001" s="231"/>
      <c r="V4001" s="231"/>
      <c r="W4001" s="251" t="str">
        <f t="shared" si="62"/>
        <v/>
      </c>
    </row>
    <row r="4002" spans="1:23" ht="15" customHeight="1">
      <c r="A4002" s="223"/>
      <c r="B4002" s="223"/>
      <c r="C4002" s="224"/>
      <c r="D4002" s="223"/>
      <c r="E4002" s="223"/>
      <c r="F4002" s="223"/>
      <c r="G4002" s="223"/>
      <c r="H4002" s="223"/>
      <c r="I4002" s="223"/>
      <c r="J4002" s="225"/>
      <c r="K4002" s="223"/>
      <c r="L4002" s="223"/>
      <c r="M4002" s="223"/>
      <c r="N4002" s="223"/>
      <c r="O4002" s="231"/>
      <c r="P4002" s="231"/>
      <c r="Q4002" s="231"/>
      <c r="R4002" s="231"/>
      <c r="S4002" s="223"/>
      <c r="T4002" s="231"/>
      <c r="U4002" s="231"/>
      <c r="V4002" s="231"/>
      <c r="W4002" s="251" t="str">
        <f t="shared" si="62"/>
        <v/>
      </c>
    </row>
    <row r="4003" spans="1:23" ht="15" customHeight="1">
      <c r="A4003" s="223"/>
      <c r="B4003" s="223"/>
      <c r="C4003" s="224"/>
      <c r="D4003" s="223"/>
      <c r="E4003" s="223"/>
      <c r="F4003" s="223"/>
      <c r="G4003" s="223"/>
      <c r="H4003" s="223"/>
      <c r="I4003" s="223"/>
      <c r="J4003" s="225"/>
      <c r="K4003" s="223"/>
      <c r="L4003" s="223"/>
      <c r="M4003" s="223"/>
      <c r="N4003" s="223"/>
      <c r="O4003" s="231"/>
      <c r="P4003" s="231"/>
      <c r="Q4003" s="231"/>
      <c r="R4003" s="231"/>
      <c r="S4003" s="223"/>
      <c r="T4003" s="231"/>
      <c r="U4003" s="231"/>
      <c r="V4003" s="231"/>
      <c r="W4003" s="251" t="str">
        <f t="shared" si="62"/>
        <v/>
      </c>
    </row>
    <row r="4004" spans="1:23" ht="15" customHeight="1">
      <c r="A4004" s="223"/>
      <c r="B4004" s="223"/>
      <c r="C4004" s="224"/>
      <c r="D4004" s="223"/>
      <c r="E4004" s="223"/>
      <c r="F4004" s="223"/>
      <c r="G4004" s="223"/>
      <c r="H4004" s="223"/>
      <c r="I4004" s="223"/>
      <c r="J4004" s="225"/>
      <c r="K4004" s="223"/>
      <c r="L4004" s="223"/>
      <c r="M4004" s="223"/>
      <c r="N4004" s="223"/>
      <c r="O4004" s="231"/>
      <c r="P4004" s="231"/>
      <c r="Q4004" s="231"/>
      <c r="R4004" s="231"/>
      <c r="S4004" s="223"/>
      <c r="T4004" s="231"/>
      <c r="U4004" s="231"/>
      <c r="V4004" s="231"/>
      <c r="W4004" s="251" t="str">
        <f t="shared" si="62"/>
        <v/>
      </c>
    </row>
    <row r="4005" spans="1:23" ht="15" customHeight="1">
      <c r="A4005" s="223"/>
      <c r="B4005" s="223"/>
      <c r="C4005" s="224"/>
      <c r="D4005" s="223"/>
      <c r="E4005" s="223"/>
      <c r="F4005" s="223"/>
      <c r="G4005" s="223"/>
      <c r="H4005" s="223"/>
      <c r="I4005" s="223"/>
      <c r="J4005" s="225"/>
      <c r="K4005" s="223"/>
      <c r="L4005" s="223"/>
      <c r="M4005" s="223"/>
      <c r="N4005" s="223"/>
      <c r="O4005" s="231"/>
      <c r="P4005" s="231"/>
      <c r="Q4005" s="231"/>
      <c r="R4005" s="231"/>
      <c r="S4005" s="223"/>
      <c r="T4005" s="231"/>
      <c r="U4005" s="231"/>
      <c r="V4005" s="231"/>
      <c r="W4005" s="251" t="str">
        <f t="shared" si="62"/>
        <v/>
      </c>
    </row>
    <row r="4006" spans="1:23" ht="15" customHeight="1">
      <c r="A4006" s="223"/>
      <c r="B4006" s="223"/>
      <c r="C4006" s="224"/>
      <c r="D4006" s="223"/>
      <c r="E4006" s="223"/>
      <c r="F4006" s="223"/>
      <c r="G4006" s="223"/>
      <c r="H4006" s="223"/>
      <c r="I4006" s="223"/>
      <c r="J4006" s="225"/>
      <c r="K4006" s="223"/>
      <c r="L4006" s="223"/>
      <c r="M4006" s="223"/>
      <c r="N4006" s="223"/>
      <c r="O4006" s="231"/>
      <c r="P4006" s="231"/>
      <c r="Q4006" s="231"/>
      <c r="R4006" s="231"/>
      <c r="S4006" s="223"/>
      <c r="T4006" s="231"/>
      <c r="U4006" s="231"/>
      <c r="V4006" s="231"/>
      <c r="W4006" s="251" t="str">
        <f t="shared" si="62"/>
        <v/>
      </c>
    </row>
    <row r="4007" spans="1:23" ht="15" customHeight="1">
      <c r="A4007" s="223"/>
      <c r="B4007" s="223"/>
      <c r="C4007" s="224"/>
      <c r="D4007" s="223"/>
      <c r="E4007" s="223"/>
      <c r="F4007" s="223"/>
      <c r="G4007" s="223"/>
      <c r="H4007" s="223"/>
      <c r="I4007" s="223"/>
      <c r="J4007" s="225"/>
      <c r="K4007" s="223"/>
      <c r="L4007" s="223"/>
      <c r="M4007" s="223"/>
      <c r="N4007" s="223"/>
      <c r="O4007" s="231"/>
      <c r="P4007" s="231"/>
      <c r="Q4007" s="231"/>
      <c r="R4007" s="231"/>
      <c r="S4007" s="223"/>
      <c r="T4007" s="231"/>
      <c r="U4007" s="231"/>
      <c r="V4007" s="231"/>
      <c r="W4007" s="251" t="str">
        <f t="shared" si="62"/>
        <v/>
      </c>
    </row>
    <row r="4008" spans="1:23" ht="15" customHeight="1">
      <c r="A4008" s="223"/>
      <c r="B4008" s="223"/>
      <c r="C4008" s="224"/>
      <c r="D4008" s="223"/>
      <c r="E4008" s="223"/>
      <c r="F4008" s="223"/>
      <c r="G4008" s="223"/>
      <c r="H4008" s="223"/>
      <c r="I4008" s="223"/>
      <c r="J4008" s="225"/>
      <c r="K4008" s="223"/>
      <c r="L4008" s="223"/>
      <c r="M4008" s="223"/>
      <c r="N4008" s="223"/>
      <c r="O4008" s="231"/>
      <c r="P4008" s="231"/>
      <c r="Q4008" s="231"/>
      <c r="R4008" s="231"/>
      <c r="S4008" s="223"/>
      <c r="T4008" s="231"/>
      <c r="U4008" s="231"/>
      <c r="V4008" s="231"/>
      <c r="W4008" s="251" t="str">
        <f t="shared" si="62"/>
        <v/>
      </c>
    </row>
    <row r="4009" spans="1:23" ht="15" customHeight="1">
      <c r="A4009" s="223"/>
      <c r="B4009" s="223"/>
      <c r="C4009" s="224"/>
      <c r="D4009" s="223"/>
      <c r="E4009" s="223"/>
      <c r="F4009" s="223"/>
      <c r="G4009" s="223"/>
      <c r="H4009" s="223"/>
      <c r="I4009" s="223"/>
      <c r="J4009" s="225"/>
      <c r="K4009" s="223"/>
      <c r="L4009" s="223"/>
      <c r="M4009" s="223"/>
      <c r="N4009" s="223"/>
      <c r="O4009" s="231"/>
      <c r="P4009" s="231"/>
      <c r="Q4009" s="231"/>
      <c r="R4009" s="231"/>
      <c r="S4009" s="223"/>
      <c r="T4009" s="231"/>
      <c r="U4009" s="231"/>
      <c r="V4009" s="231"/>
      <c r="W4009" s="251" t="str">
        <f t="shared" si="62"/>
        <v/>
      </c>
    </row>
    <row r="4010" spans="1:23" ht="15" customHeight="1">
      <c r="A4010" s="223"/>
      <c r="B4010" s="223"/>
      <c r="C4010" s="224"/>
      <c r="D4010" s="223"/>
      <c r="E4010" s="223"/>
      <c r="F4010" s="223"/>
      <c r="G4010" s="223"/>
      <c r="H4010" s="223"/>
      <c r="I4010" s="223"/>
      <c r="J4010" s="225"/>
      <c r="K4010" s="223"/>
      <c r="L4010" s="223"/>
      <c r="M4010" s="223"/>
      <c r="N4010" s="223"/>
      <c r="O4010" s="231"/>
      <c r="P4010" s="231"/>
      <c r="Q4010" s="231"/>
      <c r="R4010" s="231"/>
      <c r="S4010" s="223"/>
      <c r="T4010" s="231"/>
      <c r="U4010" s="231"/>
      <c r="V4010" s="231"/>
      <c r="W4010" s="251" t="str">
        <f t="shared" si="62"/>
        <v/>
      </c>
    </row>
    <row r="4011" spans="1:23" ht="15" customHeight="1">
      <c r="A4011" s="223"/>
      <c r="B4011" s="223"/>
      <c r="C4011" s="224"/>
      <c r="D4011" s="223"/>
      <c r="E4011" s="223"/>
      <c r="F4011" s="223"/>
      <c r="G4011" s="223"/>
      <c r="H4011" s="223"/>
      <c r="I4011" s="223"/>
      <c r="J4011" s="225"/>
      <c r="K4011" s="223"/>
      <c r="L4011" s="223"/>
      <c r="M4011" s="223"/>
      <c r="N4011" s="223"/>
      <c r="O4011" s="231"/>
      <c r="P4011" s="231"/>
      <c r="Q4011" s="231"/>
      <c r="R4011" s="231"/>
      <c r="S4011" s="223"/>
      <c r="T4011" s="231"/>
      <c r="U4011" s="231"/>
      <c r="V4011" s="231"/>
      <c r="W4011" s="251" t="str">
        <f t="shared" si="62"/>
        <v/>
      </c>
    </row>
    <row r="4012" spans="1:23" ht="15" customHeight="1">
      <c r="A4012" s="223"/>
      <c r="B4012" s="223"/>
      <c r="C4012" s="224"/>
      <c r="D4012" s="223"/>
      <c r="E4012" s="223"/>
      <c r="F4012" s="223"/>
      <c r="G4012" s="223"/>
      <c r="H4012" s="223"/>
      <c r="I4012" s="223"/>
      <c r="J4012" s="225"/>
      <c r="K4012" s="223"/>
      <c r="L4012" s="223"/>
      <c r="M4012" s="223"/>
      <c r="N4012" s="223"/>
      <c r="O4012" s="231"/>
      <c r="P4012" s="231"/>
      <c r="Q4012" s="231"/>
      <c r="R4012" s="231"/>
      <c r="S4012" s="223"/>
      <c r="T4012" s="231"/>
      <c r="U4012" s="231"/>
      <c r="V4012" s="231"/>
      <c r="W4012" s="251" t="str">
        <f t="shared" si="62"/>
        <v/>
      </c>
    </row>
    <row r="4013" spans="1:23" ht="15" customHeight="1">
      <c r="A4013" s="223"/>
      <c r="B4013" s="223"/>
      <c r="C4013" s="224"/>
      <c r="D4013" s="223"/>
      <c r="E4013" s="223"/>
      <c r="F4013" s="223"/>
      <c r="G4013" s="223"/>
      <c r="H4013" s="223"/>
      <c r="I4013" s="223"/>
      <c r="J4013" s="225"/>
      <c r="K4013" s="223"/>
      <c r="L4013" s="223"/>
      <c r="M4013" s="223"/>
      <c r="N4013" s="223"/>
      <c r="O4013" s="231"/>
      <c r="P4013" s="231"/>
      <c r="Q4013" s="231"/>
      <c r="R4013" s="231"/>
      <c r="S4013" s="223"/>
      <c r="T4013" s="231"/>
      <c r="U4013" s="231"/>
      <c r="V4013" s="231"/>
      <c r="W4013" s="251" t="str">
        <f t="shared" si="62"/>
        <v/>
      </c>
    </row>
    <row r="4014" spans="1:23" ht="15" customHeight="1">
      <c r="A4014" s="223"/>
      <c r="B4014" s="223"/>
      <c r="C4014" s="224"/>
      <c r="D4014" s="223"/>
      <c r="E4014" s="223"/>
      <c r="F4014" s="223"/>
      <c r="G4014" s="223"/>
      <c r="H4014" s="223"/>
      <c r="I4014" s="223"/>
      <c r="J4014" s="225"/>
      <c r="K4014" s="223"/>
      <c r="L4014" s="223"/>
      <c r="M4014" s="223"/>
      <c r="N4014" s="223"/>
      <c r="O4014" s="231"/>
      <c r="P4014" s="231"/>
      <c r="Q4014" s="231"/>
      <c r="R4014" s="231"/>
      <c r="S4014" s="223"/>
      <c r="T4014" s="231"/>
      <c r="U4014" s="231"/>
      <c r="V4014" s="231"/>
      <c r="W4014" s="251" t="str">
        <f t="shared" si="62"/>
        <v/>
      </c>
    </row>
    <row r="4015" spans="1:23" ht="15" customHeight="1">
      <c r="A4015" s="223"/>
      <c r="B4015" s="223"/>
      <c r="C4015" s="224"/>
      <c r="D4015" s="223"/>
      <c r="E4015" s="223"/>
      <c r="F4015" s="223"/>
      <c r="G4015" s="223"/>
      <c r="H4015" s="223"/>
      <c r="I4015" s="223"/>
      <c r="J4015" s="225"/>
      <c r="K4015" s="223"/>
      <c r="L4015" s="223"/>
      <c r="M4015" s="223"/>
      <c r="N4015" s="223"/>
      <c r="O4015" s="231"/>
      <c r="P4015" s="231"/>
      <c r="Q4015" s="231"/>
      <c r="R4015" s="231"/>
      <c r="S4015" s="223"/>
      <c r="T4015" s="231"/>
      <c r="U4015" s="231"/>
      <c r="V4015" s="231"/>
      <c r="W4015" s="251" t="str">
        <f t="shared" si="62"/>
        <v/>
      </c>
    </row>
    <row r="4016" spans="1:23" ht="15" customHeight="1">
      <c r="A4016" s="223"/>
      <c r="B4016" s="223"/>
      <c r="C4016" s="224"/>
      <c r="D4016" s="223"/>
      <c r="E4016" s="223"/>
      <c r="F4016" s="223"/>
      <c r="G4016" s="223"/>
      <c r="H4016" s="223"/>
      <c r="I4016" s="223"/>
      <c r="J4016" s="225"/>
      <c r="K4016" s="223"/>
      <c r="L4016" s="223"/>
      <c r="M4016" s="223"/>
      <c r="N4016" s="223"/>
      <c r="O4016" s="231"/>
      <c r="P4016" s="231"/>
      <c r="Q4016" s="231"/>
      <c r="R4016" s="231"/>
      <c r="S4016" s="223"/>
      <c r="T4016" s="231"/>
      <c r="U4016" s="231"/>
      <c r="V4016" s="231"/>
      <c r="W4016" s="251" t="str">
        <f t="shared" si="62"/>
        <v/>
      </c>
    </row>
    <row r="4017" spans="1:23" ht="15" customHeight="1">
      <c r="A4017" s="223"/>
      <c r="B4017" s="223"/>
      <c r="C4017" s="224"/>
      <c r="D4017" s="223"/>
      <c r="E4017" s="223"/>
      <c r="F4017" s="223"/>
      <c r="G4017" s="223"/>
      <c r="H4017" s="223"/>
      <c r="I4017" s="223"/>
      <c r="J4017" s="225"/>
      <c r="K4017" s="223"/>
      <c r="L4017" s="223"/>
      <c r="M4017" s="223"/>
      <c r="N4017" s="223"/>
      <c r="O4017" s="231"/>
      <c r="P4017" s="231"/>
      <c r="Q4017" s="231"/>
      <c r="R4017" s="231"/>
      <c r="S4017" s="223"/>
      <c r="T4017" s="231"/>
      <c r="U4017" s="231"/>
      <c r="V4017" s="231"/>
      <c r="W4017" s="251" t="str">
        <f t="shared" si="62"/>
        <v/>
      </c>
    </row>
    <row r="4018" spans="1:23" ht="15" customHeight="1">
      <c r="A4018" s="223"/>
      <c r="B4018" s="223"/>
      <c r="C4018" s="224"/>
      <c r="D4018" s="223"/>
      <c r="E4018" s="223"/>
      <c r="F4018" s="223"/>
      <c r="G4018" s="223"/>
      <c r="H4018" s="223"/>
      <c r="I4018" s="223"/>
      <c r="J4018" s="225"/>
      <c r="K4018" s="223"/>
      <c r="L4018" s="223"/>
      <c r="M4018" s="223"/>
      <c r="N4018" s="223"/>
      <c r="O4018" s="231"/>
      <c r="P4018" s="231"/>
      <c r="Q4018" s="231"/>
      <c r="R4018" s="231"/>
      <c r="S4018" s="223"/>
      <c r="T4018" s="231"/>
      <c r="U4018" s="231"/>
      <c r="V4018" s="231"/>
      <c r="W4018" s="251" t="str">
        <f t="shared" si="62"/>
        <v/>
      </c>
    </row>
    <row r="4019" spans="1:23" ht="15" customHeight="1">
      <c r="A4019" s="223"/>
      <c r="B4019" s="223"/>
      <c r="C4019" s="224"/>
      <c r="D4019" s="223"/>
      <c r="E4019" s="223"/>
      <c r="F4019" s="223"/>
      <c r="G4019" s="223"/>
      <c r="H4019" s="223"/>
      <c r="I4019" s="223"/>
      <c r="J4019" s="225"/>
      <c r="K4019" s="223"/>
      <c r="L4019" s="223"/>
      <c r="M4019" s="223"/>
      <c r="N4019" s="223"/>
      <c r="O4019" s="231"/>
      <c r="P4019" s="231"/>
      <c r="Q4019" s="231"/>
      <c r="R4019" s="231"/>
      <c r="S4019" s="223"/>
      <c r="T4019" s="231"/>
      <c r="U4019" s="231"/>
      <c r="V4019" s="231"/>
      <c r="W4019" s="251" t="str">
        <f t="shared" si="62"/>
        <v/>
      </c>
    </row>
    <row r="4020" spans="1:23" ht="15" customHeight="1">
      <c r="A4020" s="223"/>
      <c r="B4020" s="223"/>
      <c r="C4020" s="224"/>
      <c r="D4020" s="223"/>
      <c r="E4020" s="223"/>
      <c r="F4020" s="223"/>
      <c r="G4020" s="223"/>
      <c r="H4020" s="223"/>
      <c r="I4020" s="223"/>
      <c r="J4020" s="225"/>
      <c r="K4020" s="223"/>
      <c r="L4020" s="223"/>
      <c r="M4020" s="223"/>
      <c r="N4020" s="223"/>
      <c r="O4020" s="231"/>
      <c r="P4020" s="231"/>
      <c r="Q4020" s="231"/>
      <c r="R4020" s="231"/>
      <c r="S4020" s="223"/>
      <c r="T4020" s="231"/>
      <c r="U4020" s="231"/>
      <c r="V4020" s="231"/>
      <c r="W4020" s="251" t="str">
        <f t="shared" si="62"/>
        <v/>
      </c>
    </row>
    <row r="4021" spans="1:23" ht="15" customHeight="1">
      <c r="A4021" s="223"/>
      <c r="B4021" s="223"/>
      <c r="C4021" s="224"/>
      <c r="D4021" s="223"/>
      <c r="E4021" s="223"/>
      <c r="F4021" s="223"/>
      <c r="G4021" s="223"/>
      <c r="H4021" s="223"/>
      <c r="I4021" s="223"/>
      <c r="J4021" s="225"/>
      <c r="K4021" s="223"/>
      <c r="L4021" s="223"/>
      <c r="M4021" s="223"/>
      <c r="N4021" s="223"/>
      <c r="O4021" s="231"/>
      <c r="P4021" s="231"/>
      <c r="Q4021" s="231"/>
      <c r="R4021" s="231"/>
      <c r="S4021" s="223"/>
      <c r="T4021" s="231"/>
      <c r="U4021" s="231"/>
      <c r="V4021" s="231"/>
      <c r="W4021" s="251" t="str">
        <f t="shared" si="62"/>
        <v/>
      </c>
    </row>
    <row r="4022" spans="1:23" ht="15" customHeight="1">
      <c r="A4022" s="223"/>
      <c r="B4022" s="223"/>
      <c r="C4022" s="224"/>
      <c r="D4022" s="223"/>
      <c r="E4022" s="223"/>
      <c r="F4022" s="223"/>
      <c r="G4022" s="223"/>
      <c r="H4022" s="223"/>
      <c r="I4022" s="223"/>
      <c r="J4022" s="225"/>
      <c r="K4022" s="223"/>
      <c r="L4022" s="223"/>
      <c r="M4022" s="223"/>
      <c r="N4022" s="223"/>
      <c r="O4022" s="231"/>
      <c r="P4022" s="231"/>
      <c r="Q4022" s="231"/>
      <c r="R4022" s="231"/>
      <c r="S4022" s="223"/>
      <c r="T4022" s="231"/>
      <c r="U4022" s="231"/>
      <c r="V4022" s="231"/>
      <c r="W4022" s="251" t="str">
        <f t="shared" si="62"/>
        <v/>
      </c>
    </row>
    <row r="4023" spans="1:23" ht="15" customHeight="1">
      <c r="A4023" s="223"/>
      <c r="B4023" s="223"/>
      <c r="C4023" s="224"/>
      <c r="D4023" s="223"/>
      <c r="E4023" s="223"/>
      <c r="F4023" s="223"/>
      <c r="G4023" s="223"/>
      <c r="H4023" s="223"/>
      <c r="I4023" s="223"/>
      <c r="J4023" s="225"/>
      <c r="K4023" s="223"/>
      <c r="L4023" s="223"/>
      <c r="M4023" s="223"/>
      <c r="N4023" s="223"/>
      <c r="O4023" s="231"/>
      <c r="P4023" s="231"/>
      <c r="Q4023" s="231"/>
      <c r="R4023" s="231"/>
      <c r="S4023" s="223"/>
      <c r="T4023" s="231"/>
      <c r="U4023" s="231"/>
      <c r="V4023" s="231"/>
      <c r="W4023" s="251" t="str">
        <f t="shared" si="62"/>
        <v/>
      </c>
    </row>
    <row r="4024" spans="1:23" ht="15" customHeight="1">
      <c r="A4024" s="223"/>
      <c r="B4024" s="223"/>
      <c r="C4024" s="224"/>
      <c r="D4024" s="223"/>
      <c r="E4024" s="223"/>
      <c r="F4024" s="223"/>
      <c r="G4024" s="223"/>
      <c r="H4024" s="223"/>
      <c r="I4024" s="223"/>
      <c r="J4024" s="225"/>
      <c r="K4024" s="223"/>
      <c r="L4024" s="223"/>
      <c r="M4024" s="223"/>
      <c r="N4024" s="223"/>
      <c r="O4024" s="231"/>
      <c r="P4024" s="231"/>
      <c r="Q4024" s="231"/>
      <c r="R4024" s="231"/>
      <c r="S4024" s="223"/>
      <c r="T4024" s="231"/>
      <c r="U4024" s="231"/>
      <c r="V4024" s="231"/>
      <c r="W4024" s="251" t="str">
        <f t="shared" si="62"/>
        <v/>
      </c>
    </row>
    <row r="4025" spans="1:23" ht="15" customHeight="1">
      <c r="A4025" s="223"/>
      <c r="B4025" s="223"/>
      <c r="C4025" s="224"/>
      <c r="D4025" s="223"/>
      <c r="E4025" s="223"/>
      <c r="F4025" s="223"/>
      <c r="G4025" s="223"/>
      <c r="H4025" s="223"/>
      <c r="I4025" s="223"/>
      <c r="J4025" s="225"/>
      <c r="K4025" s="223"/>
      <c r="L4025" s="223"/>
      <c r="M4025" s="223"/>
      <c r="N4025" s="223"/>
      <c r="O4025" s="231"/>
      <c r="P4025" s="231"/>
      <c r="Q4025" s="231"/>
      <c r="R4025" s="231"/>
      <c r="S4025" s="223"/>
      <c r="T4025" s="231"/>
      <c r="U4025" s="231"/>
      <c r="V4025" s="231"/>
      <c r="W4025" s="251" t="str">
        <f t="shared" si="62"/>
        <v/>
      </c>
    </row>
    <row r="4026" spans="1:23" ht="15" customHeight="1">
      <c r="A4026" s="223"/>
      <c r="B4026" s="223"/>
      <c r="C4026" s="224"/>
      <c r="D4026" s="223"/>
      <c r="E4026" s="223"/>
      <c r="F4026" s="223"/>
      <c r="G4026" s="223"/>
      <c r="H4026" s="223"/>
      <c r="I4026" s="223"/>
      <c r="J4026" s="225"/>
      <c r="K4026" s="223"/>
      <c r="L4026" s="223"/>
      <c r="M4026" s="223"/>
      <c r="N4026" s="223"/>
      <c r="O4026" s="231"/>
      <c r="P4026" s="231"/>
      <c r="Q4026" s="231"/>
      <c r="R4026" s="231"/>
      <c r="S4026" s="223"/>
      <c r="T4026" s="231"/>
      <c r="U4026" s="231"/>
      <c r="V4026" s="231"/>
      <c r="W4026" s="251" t="str">
        <f t="shared" si="62"/>
        <v/>
      </c>
    </row>
    <row r="4027" spans="1:23" ht="15" customHeight="1">
      <c r="A4027" s="223"/>
      <c r="B4027" s="223"/>
      <c r="C4027" s="224"/>
      <c r="D4027" s="223"/>
      <c r="E4027" s="223"/>
      <c r="F4027" s="223"/>
      <c r="G4027" s="223"/>
      <c r="H4027" s="223"/>
      <c r="I4027" s="223"/>
      <c r="J4027" s="225"/>
      <c r="K4027" s="223"/>
      <c r="L4027" s="223"/>
      <c r="M4027" s="223"/>
      <c r="N4027" s="223"/>
      <c r="O4027" s="231"/>
      <c r="P4027" s="231"/>
      <c r="Q4027" s="231"/>
      <c r="R4027" s="231"/>
      <c r="S4027" s="223"/>
      <c r="T4027" s="231"/>
      <c r="U4027" s="231"/>
      <c r="V4027" s="231"/>
      <c r="W4027" s="251" t="str">
        <f t="shared" si="62"/>
        <v/>
      </c>
    </row>
    <row r="4028" spans="1:23" ht="15" customHeight="1">
      <c r="A4028" s="223"/>
      <c r="B4028" s="223"/>
      <c r="C4028" s="224"/>
      <c r="D4028" s="223"/>
      <c r="E4028" s="223"/>
      <c r="F4028" s="223"/>
      <c r="G4028" s="223"/>
      <c r="H4028" s="223"/>
      <c r="I4028" s="223"/>
      <c r="J4028" s="225"/>
      <c r="K4028" s="223"/>
      <c r="L4028" s="223"/>
      <c r="M4028" s="223"/>
      <c r="N4028" s="223"/>
      <c r="O4028" s="231"/>
      <c r="P4028" s="231"/>
      <c r="Q4028" s="231"/>
      <c r="R4028" s="231"/>
      <c r="S4028" s="223"/>
      <c r="T4028" s="231"/>
      <c r="U4028" s="231"/>
      <c r="V4028" s="231"/>
      <c r="W4028" s="251" t="str">
        <f t="shared" si="62"/>
        <v/>
      </c>
    </row>
    <row r="4029" spans="1:23" ht="15" customHeight="1">
      <c r="A4029" s="223"/>
      <c r="B4029" s="223"/>
      <c r="C4029" s="224"/>
      <c r="D4029" s="223"/>
      <c r="E4029" s="223"/>
      <c r="F4029" s="223"/>
      <c r="G4029" s="223"/>
      <c r="H4029" s="223"/>
      <c r="I4029" s="223"/>
      <c r="J4029" s="225"/>
      <c r="K4029" s="223"/>
      <c r="L4029" s="223"/>
      <c r="M4029" s="223"/>
      <c r="N4029" s="223"/>
      <c r="O4029" s="231"/>
      <c r="P4029" s="231"/>
      <c r="Q4029" s="231"/>
      <c r="R4029" s="231"/>
      <c r="S4029" s="223"/>
      <c r="T4029" s="231"/>
      <c r="U4029" s="231"/>
      <c r="V4029" s="231"/>
      <c r="W4029" s="251" t="str">
        <f t="shared" si="62"/>
        <v/>
      </c>
    </row>
    <row r="4030" spans="1:23" ht="15" customHeight="1">
      <c r="A4030" s="223"/>
      <c r="B4030" s="223"/>
      <c r="C4030" s="224"/>
      <c r="D4030" s="223"/>
      <c r="E4030" s="223"/>
      <c r="F4030" s="223"/>
      <c r="G4030" s="223"/>
      <c r="H4030" s="223"/>
      <c r="I4030" s="223"/>
      <c r="J4030" s="225"/>
      <c r="K4030" s="223"/>
      <c r="L4030" s="223"/>
      <c r="M4030" s="223"/>
      <c r="N4030" s="223"/>
      <c r="O4030" s="231"/>
      <c r="P4030" s="231"/>
      <c r="Q4030" s="231"/>
      <c r="R4030" s="231"/>
      <c r="S4030" s="223"/>
      <c r="T4030" s="231"/>
      <c r="U4030" s="231"/>
      <c r="V4030" s="231"/>
      <c r="W4030" s="251" t="str">
        <f t="shared" si="62"/>
        <v/>
      </c>
    </row>
    <row r="4031" spans="1:23" ht="15" customHeight="1">
      <c r="A4031" s="223"/>
      <c r="B4031" s="223"/>
      <c r="C4031" s="224"/>
      <c r="D4031" s="223"/>
      <c r="E4031" s="223"/>
      <c r="F4031" s="223"/>
      <c r="G4031" s="223"/>
      <c r="H4031" s="223"/>
      <c r="I4031" s="223"/>
      <c r="J4031" s="225"/>
      <c r="K4031" s="223"/>
      <c r="L4031" s="223"/>
      <c r="M4031" s="223"/>
      <c r="N4031" s="223"/>
      <c r="O4031" s="231"/>
      <c r="P4031" s="231"/>
      <c r="Q4031" s="231"/>
      <c r="R4031" s="231"/>
      <c r="S4031" s="223"/>
      <c r="T4031" s="231"/>
      <c r="U4031" s="231"/>
      <c r="V4031" s="231"/>
      <c r="W4031" s="251" t="str">
        <f t="shared" si="62"/>
        <v/>
      </c>
    </row>
    <row r="4032" spans="1:23" ht="15" customHeight="1">
      <c r="A4032" s="223"/>
      <c r="B4032" s="223"/>
      <c r="C4032" s="224"/>
      <c r="D4032" s="223"/>
      <c r="E4032" s="223"/>
      <c r="F4032" s="223"/>
      <c r="G4032" s="223"/>
      <c r="H4032" s="223"/>
      <c r="I4032" s="223"/>
      <c r="J4032" s="225"/>
      <c r="K4032" s="223"/>
      <c r="L4032" s="223"/>
      <c r="M4032" s="223"/>
      <c r="N4032" s="223"/>
      <c r="O4032" s="231"/>
      <c r="P4032" s="231"/>
      <c r="Q4032" s="231"/>
      <c r="R4032" s="231"/>
      <c r="S4032" s="223"/>
      <c r="T4032" s="231"/>
      <c r="U4032" s="231"/>
      <c r="V4032" s="231"/>
      <c r="W4032" s="251" t="str">
        <f t="shared" si="62"/>
        <v/>
      </c>
    </row>
    <row r="4033" spans="1:23" ht="15" customHeight="1">
      <c r="A4033" s="223"/>
      <c r="B4033" s="223"/>
      <c r="C4033" s="224"/>
      <c r="D4033" s="223"/>
      <c r="E4033" s="223"/>
      <c r="F4033" s="223"/>
      <c r="G4033" s="223"/>
      <c r="H4033" s="223"/>
      <c r="I4033" s="223"/>
      <c r="J4033" s="225"/>
      <c r="K4033" s="223"/>
      <c r="L4033" s="223"/>
      <c r="M4033" s="223"/>
      <c r="N4033" s="223"/>
      <c r="O4033" s="231"/>
      <c r="P4033" s="231"/>
      <c r="Q4033" s="231"/>
      <c r="R4033" s="231"/>
      <c r="S4033" s="223"/>
      <c r="T4033" s="231"/>
      <c r="U4033" s="231"/>
      <c r="V4033" s="231"/>
      <c r="W4033" s="251" t="str">
        <f t="shared" si="62"/>
        <v/>
      </c>
    </row>
    <row r="4034" spans="1:23" ht="15" customHeight="1">
      <c r="A4034" s="223"/>
      <c r="B4034" s="223"/>
      <c r="C4034" s="224"/>
      <c r="D4034" s="223"/>
      <c r="E4034" s="223"/>
      <c r="F4034" s="223"/>
      <c r="G4034" s="223"/>
      <c r="H4034" s="223"/>
      <c r="I4034" s="223"/>
      <c r="J4034" s="225"/>
      <c r="K4034" s="223"/>
      <c r="L4034" s="223"/>
      <c r="M4034" s="223"/>
      <c r="N4034" s="223"/>
      <c r="O4034" s="231"/>
      <c r="P4034" s="231"/>
      <c r="Q4034" s="231"/>
      <c r="R4034" s="231"/>
      <c r="S4034" s="223"/>
      <c r="T4034" s="231"/>
      <c r="U4034" s="231"/>
      <c r="V4034" s="231"/>
      <c r="W4034" s="251" t="str">
        <f t="shared" si="62"/>
        <v/>
      </c>
    </row>
    <row r="4035" spans="1:23" ht="15" customHeight="1">
      <c r="A4035" s="223"/>
      <c r="B4035" s="223"/>
      <c r="C4035" s="224"/>
      <c r="D4035" s="223"/>
      <c r="E4035" s="223"/>
      <c r="F4035" s="223"/>
      <c r="G4035" s="223"/>
      <c r="H4035" s="223"/>
      <c r="I4035" s="223"/>
      <c r="J4035" s="225"/>
      <c r="K4035" s="223"/>
      <c r="L4035" s="223"/>
      <c r="M4035" s="223"/>
      <c r="N4035" s="223"/>
      <c r="O4035" s="231"/>
      <c r="P4035" s="231"/>
      <c r="Q4035" s="231"/>
      <c r="R4035" s="231"/>
      <c r="S4035" s="223"/>
      <c r="T4035" s="231"/>
      <c r="U4035" s="231"/>
      <c r="V4035" s="231"/>
      <c r="W4035" s="251" t="str">
        <f t="shared" si="62"/>
        <v/>
      </c>
    </row>
    <row r="4036" spans="1:23" ht="15" customHeight="1">
      <c r="A4036" s="223"/>
      <c r="B4036" s="223"/>
      <c r="C4036" s="224"/>
      <c r="D4036" s="223"/>
      <c r="E4036" s="223"/>
      <c r="F4036" s="223"/>
      <c r="G4036" s="223"/>
      <c r="H4036" s="223"/>
      <c r="I4036" s="223"/>
      <c r="J4036" s="225"/>
      <c r="K4036" s="223"/>
      <c r="L4036" s="223"/>
      <c r="M4036" s="223"/>
      <c r="N4036" s="223"/>
      <c r="O4036" s="231"/>
      <c r="P4036" s="231"/>
      <c r="Q4036" s="231"/>
      <c r="R4036" s="231"/>
      <c r="S4036" s="223"/>
      <c r="T4036" s="231"/>
      <c r="U4036" s="231"/>
      <c r="V4036" s="231"/>
      <c r="W4036" s="251" t="str">
        <f t="shared" ref="W4036:W4099" si="63">IF($O4036="YES",$O$2&amp;", ","")&amp;IF($P4036="YES",$P$2&amp;", ","")&amp;IF($Q4036="YES",$Q$2&amp;", ","")&amp;IF($R4036="YES",$R$2&amp;", ","")</f>
        <v/>
      </c>
    </row>
    <row r="4037" spans="1:23" ht="15" customHeight="1">
      <c r="A4037" s="223"/>
      <c r="B4037" s="223"/>
      <c r="C4037" s="224"/>
      <c r="D4037" s="223"/>
      <c r="E4037" s="223"/>
      <c r="F4037" s="223"/>
      <c r="G4037" s="223"/>
      <c r="H4037" s="223"/>
      <c r="I4037" s="223"/>
      <c r="J4037" s="225"/>
      <c r="K4037" s="223"/>
      <c r="L4037" s="223"/>
      <c r="M4037" s="223"/>
      <c r="N4037" s="223"/>
      <c r="O4037" s="231"/>
      <c r="P4037" s="231"/>
      <c r="Q4037" s="231"/>
      <c r="R4037" s="231"/>
      <c r="S4037" s="223"/>
      <c r="T4037" s="231"/>
      <c r="U4037" s="231"/>
      <c r="V4037" s="231"/>
      <c r="W4037" s="251" t="str">
        <f t="shared" si="63"/>
        <v/>
      </c>
    </row>
    <row r="4038" spans="1:23" ht="15" customHeight="1">
      <c r="A4038" s="223"/>
      <c r="B4038" s="223"/>
      <c r="C4038" s="224"/>
      <c r="D4038" s="223"/>
      <c r="E4038" s="223"/>
      <c r="F4038" s="223"/>
      <c r="G4038" s="223"/>
      <c r="H4038" s="223"/>
      <c r="I4038" s="223"/>
      <c r="J4038" s="225"/>
      <c r="K4038" s="223"/>
      <c r="L4038" s="223"/>
      <c r="M4038" s="223"/>
      <c r="N4038" s="223"/>
      <c r="O4038" s="231"/>
      <c r="P4038" s="231"/>
      <c r="Q4038" s="231"/>
      <c r="R4038" s="231"/>
      <c r="S4038" s="223"/>
      <c r="T4038" s="231"/>
      <c r="U4038" s="231"/>
      <c r="V4038" s="231"/>
      <c r="W4038" s="251" t="str">
        <f t="shared" si="63"/>
        <v/>
      </c>
    </row>
    <row r="4039" spans="1:23" ht="15" customHeight="1">
      <c r="A4039" s="223"/>
      <c r="B4039" s="223"/>
      <c r="C4039" s="224"/>
      <c r="D4039" s="223"/>
      <c r="E4039" s="223"/>
      <c r="F4039" s="223"/>
      <c r="G4039" s="223"/>
      <c r="H4039" s="223"/>
      <c r="I4039" s="223"/>
      <c r="J4039" s="225"/>
      <c r="K4039" s="223"/>
      <c r="L4039" s="223"/>
      <c r="M4039" s="223"/>
      <c r="N4039" s="223"/>
      <c r="O4039" s="231"/>
      <c r="P4039" s="231"/>
      <c r="Q4039" s="231"/>
      <c r="R4039" s="231"/>
      <c r="S4039" s="223"/>
      <c r="T4039" s="231"/>
      <c r="U4039" s="231"/>
      <c r="V4039" s="231"/>
      <c r="W4039" s="251" t="str">
        <f t="shared" si="63"/>
        <v/>
      </c>
    </row>
    <row r="4040" spans="1:23" ht="15" customHeight="1">
      <c r="A4040" s="223"/>
      <c r="B4040" s="223"/>
      <c r="C4040" s="224"/>
      <c r="D4040" s="223"/>
      <c r="E4040" s="223"/>
      <c r="F4040" s="223"/>
      <c r="G4040" s="223"/>
      <c r="H4040" s="223"/>
      <c r="I4040" s="223"/>
      <c r="J4040" s="225"/>
      <c r="K4040" s="223"/>
      <c r="L4040" s="223"/>
      <c r="M4040" s="223"/>
      <c r="N4040" s="223"/>
      <c r="O4040" s="231"/>
      <c r="P4040" s="231"/>
      <c r="Q4040" s="231"/>
      <c r="R4040" s="231"/>
      <c r="S4040" s="223"/>
      <c r="T4040" s="231"/>
      <c r="U4040" s="231"/>
      <c r="V4040" s="231"/>
      <c r="W4040" s="251" t="str">
        <f t="shared" si="63"/>
        <v/>
      </c>
    </row>
    <row r="4041" spans="1:23" ht="15" customHeight="1">
      <c r="A4041" s="223"/>
      <c r="B4041" s="223"/>
      <c r="C4041" s="224"/>
      <c r="D4041" s="223"/>
      <c r="E4041" s="223"/>
      <c r="F4041" s="223"/>
      <c r="G4041" s="223"/>
      <c r="H4041" s="223"/>
      <c r="I4041" s="223"/>
      <c r="J4041" s="225"/>
      <c r="K4041" s="223"/>
      <c r="L4041" s="223"/>
      <c r="M4041" s="223"/>
      <c r="N4041" s="223"/>
      <c r="O4041" s="231"/>
      <c r="P4041" s="231"/>
      <c r="Q4041" s="231"/>
      <c r="R4041" s="231"/>
      <c r="S4041" s="223"/>
      <c r="T4041" s="231"/>
      <c r="U4041" s="231"/>
      <c r="V4041" s="231"/>
      <c r="W4041" s="251" t="str">
        <f t="shared" si="63"/>
        <v/>
      </c>
    </row>
    <row r="4042" spans="1:23" ht="15" customHeight="1">
      <c r="A4042" s="223"/>
      <c r="B4042" s="223"/>
      <c r="C4042" s="224"/>
      <c r="D4042" s="223"/>
      <c r="E4042" s="223"/>
      <c r="F4042" s="223"/>
      <c r="G4042" s="223"/>
      <c r="H4042" s="223"/>
      <c r="I4042" s="223"/>
      <c r="J4042" s="225"/>
      <c r="K4042" s="223"/>
      <c r="L4042" s="223"/>
      <c r="M4042" s="223"/>
      <c r="N4042" s="223"/>
      <c r="O4042" s="231"/>
      <c r="P4042" s="231"/>
      <c r="Q4042" s="231"/>
      <c r="R4042" s="231"/>
      <c r="S4042" s="223"/>
      <c r="T4042" s="231"/>
      <c r="U4042" s="231"/>
      <c r="V4042" s="231"/>
      <c r="W4042" s="251" t="str">
        <f t="shared" si="63"/>
        <v/>
      </c>
    </row>
    <row r="4043" spans="1:23" ht="15" customHeight="1">
      <c r="A4043" s="223"/>
      <c r="B4043" s="223"/>
      <c r="C4043" s="224"/>
      <c r="D4043" s="223"/>
      <c r="E4043" s="223"/>
      <c r="F4043" s="223"/>
      <c r="G4043" s="223"/>
      <c r="H4043" s="223"/>
      <c r="I4043" s="223"/>
      <c r="J4043" s="225"/>
      <c r="K4043" s="223"/>
      <c r="L4043" s="223"/>
      <c r="M4043" s="223"/>
      <c r="N4043" s="223"/>
      <c r="O4043" s="231"/>
      <c r="P4043" s="231"/>
      <c r="Q4043" s="231"/>
      <c r="R4043" s="231"/>
      <c r="S4043" s="223"/>
      <c r="T4043" s="231"/>
      <c r="U4043" s="231"/>
      <c r="V4043" s="231"/>
      <c r="W4043" s="251" t="str">
        <f t="shared" si="63"/>
        <v/>
      </c>
    </row>
    <row r="4044" spans="1:23" ht="15" customHeight="1">
      <c r="A4044" s="223"/>
      <c r="B4044" s="223"/>
      <c r="C4044" s="224"/>
      <c r="D4044" s="223"/>
      <c r="E4044" s="223"/>
      <c r="F4044" s="223"/>
      <c r="G4044" s="223"/>
      <c r="H4044" s="223"/>
      <c r="I4044" s="223"/>
      <c r="J4044" s="225"/>
      <c r="K4044" s="223"/>
      <c r="L4044" s="223"/>
      <c r="M4044" s="223"/>
      <c r="N4044" s="223"/>
      <c r="O4044" s="231"/>
      <c r="P4044" s="231"/>
      <c r="Q4044" s="231"/>
      <c r="R4044" s="231"/>
      <c r="S4044" s="223"/>
      <c r="T4044" s="231"/>
      <c r="U4044" s="231"/>
      <c r="V4044" s="231"/>
      <c r="W4044" s="251" t="str">
        <f t="shared" si="63"/>
        <v/>
      </c>
    </row>
    <row r="4045" spans="1:23" ht="15" customHeight="1">
      <c r="A4045" s="223"/>
      <c r="B4045" s="223"/>
      <c r="C4045" s="224"/>
      <c r="D4045" s="223"/>
      <c r="E4045" s="223"/>
      <c r="F4045" s="223"/>
      <c r="G4045" s="223"/>
      <c r="H4045" s="223"/>
      <c r="I4045" s="223"/>
      <c r="J4045" s="225"/>
      <c r="K4045" s="223"/>
      <c r="L4045" s="223"/>
      <c r="M4045" s="223"/>
      <c r="N4045" s="223"/>
      <c r="O4045" s="231"/>
      <c r="P4045" s="231"/>
      <c r="Q4045" s="231"/>
      <c r="R4045" s="231"/>
      <c r="S4045" s="223"/>
      <c r="T4045" s="231"/>
      <c r="U4045" s="231"/>
      <c r="V4045" s="231"/>
      <c r="W4045" s="251" t="str">
        <f t="shared" si="63"/>
        <v/>
      </c>
    </row>
    <row r="4046" spans="1:23" ht="15" customHeight="1">
      <c r="A4046" s="223"/>
      <c r="B4046" s="223"/>
      <c r="C4046" s="224"/>
      <c r="D4046" s="223"/>
      <c r="E4046" s="223"/>
      <c r="F4046" s="223"/>
      <c r="G4046" s="223"/>
      <c r="H4046" s="223"/>
      <c r="I4046" s="223"/>
      <c r="J4046" s="225"/>
      <c r="K4046" s="223"/>
      <c r="L4046" s="223"/>
      <c r="M4046" s="223"/>
      <c r="N4046" s="223"/>
      <c r="O4046" s="231"/>
      <c r="P4046" s="231"/>
      <c r="Q4046" s="231"/>
      <c r="R4046" s="231"/>
      <c r="S4046" s="223"/>
      <c r="T4046" s="231"/>
      <c r="U4046" s="231"/>
      <c r="V4046" s="231"/>
      <c r="W4046" s="251" t="str">
        <f t="shared" si="63"/>
        <v/>
      </c>
    </row>
    <row r="4047" spans="1:23" ht="15" customHeight="1">
      <c r="A4047" s="223"/>
      <c r="B4047" s="223"/>
      <c r="C4047" s="224"/>
      <c r="D4047" s="223"/>
      <c r="E4047" s="223"/>
      <c r="F4047" s="223"/>
      <c r="G4047" s="223"/>
      <c r="H4047" s="223"/>
      <c r="I4047" s="223"/>
      <c r="J4047" s="225"/>
      <c r="K4047" s="223"/>
      <c r="L4047" s="223"/>
      <c r="M4047" s="223"/>
      <c r="N4047" s="223"/>
      <c r="O4047" s="231"/>
      <c r="P4047" s="231"/>
      <c r="Q4047" s="231"/>
      <c r="R4047" s="231"/>
      <c r="S4047" s="223"/>
      <c r="T4047" s="231"/>
      <c r="U4047" s="231"/>
      <c r="V4047" s="231"/>
      <c r="W4047" s="251" t="str">
        <f t="shared" si="63"/>
        <v/>
      </c>
    </row>
    <row r="4048" spans="1:23" ht="15" customHeight="1">
      <c r="A4048" s="223"/>
      <c r="B4048" s="223"/>
      <c r="C4048" s="224"/>
      <c r="D4048" s="223"/>
      <c r="E4048" s="223"/>
      <c r="F4048" s="223"/>
      <c r="G4048" s="223"/>
      <c r="H4048" s="223"/>
      <c r="I4048" s="223"/>
      <c r="J4048" s="225"/>
      <c r="K4048" s="223"/>
      <c r="L4048" s="223"/>
      <c r="M4048" s="223"/>
      <c r="N4048" s="223"/>
      <c r="O4048" s="231"/>
      <c r="P4048" s="231"/>
      <c r="Q4048" s="231"/>
      <c r="R4048" s="231"/>
      <c r="S4048" s="223"/>
      <c r="T4048" s="231"/>
      <c r="U4048" s="231"/>
      <c r="V4048" s="231"/>
      <c r="W4048" s="251" t="str">
        <f t="shared" si="63"/>
        <v/>
      </c>
    </row>
    <row r="4049" spans="1:23" ht="15" customHeight="1">
      <c r="A4049" s="223"/>
      <c r="B4049" s="223"/>
      <c r="C4049" s="224"/>
      <c r="D4049" s="223"/>
      <c r="E4049" s="223"/>
      <c r="F4049" s="223"/>
      <c r="G4049" s="223"/>
      <c r="H4049" s="223"/>
      <c r="I4049" s="223"/>
      <c r="J4049" s="225"/>
      <c r="K4049" s="223"/>
      <c r="L4049" s="223"/>
      <c r="M4049" s="223"/>
      <c r="N4049" s="223"/>
      <c r="O4049" s="231"/>
      <c r="P4049" s="231"/>
      <c r="Q4049" s="231"/>
      <c r="R4049" s="231"/>
      <c r="S4049" s="223"/>
      <c r="T4049" s="231"/>
      <c r="U4049" s="231"/>
      <c r="V4049" s="231"/>
      <c r="W4049" s="251" t="str">
        <f t="shared" si="63"/>
        <v/>
      </c>
    </row>
    <row r="4050" spans="1:23" ht="15" customHeight="1">
      <c r="A4050" s="223"/>
      <c r="B4050" s="223"/>
      <c r="C4050" s="224"/>
      <c r="D4050" s="223"/>
      <c r="E4050" s="223"/>
      <c r="F4050" s="223"/>
      <c r="G4050" s="223"/>
      <c r="H4050" s="223"/>
      <c r="I4050" s="223"/>
      <c r="J4050" s="225"/>
      <c r="K4050" s="223"/>
      <c r="L4050" s="223"/>
      <c r="M4050" s="223"/>
      <c r="N4050" s="223"/>
      <c r="O4050" s="231"/>
      <c r="P4050" s="231"/>
      <c r="Q4050" s="231"/>
      <c r="R4050" s="231"/>
      <c r="S4050" s="223"/>
      <c r="T4050" s="231"/>
      <c r="U4050" s="231"/>
      <c r="V4050" s="231"/>
      <c r="W4050" s="251" t="str">
        <f t="shared" si="63"/>
        <v/>
      </c>
    </row>
    <row r="4051" spans="1:23" ht="15" customHeight="1">
      <c r="A4051" s="223"/>
      <c r="B4051" s="223"/>
      <c r="C4051" s="224"/>
      <c r="D4051" s="223"/>
      <c r="E4051" s="223"/>
      <c r="F4051" s="223"/>
      <c r="G4051" s="223"/>
      <c r="H4051" s="223"/>
      <c r="I4051" s="223"/>
      <c r="J4051" s="225"/>
      <c r="K4051" s="223"/>
      <c r="L4051" s="223"/>
      <c r="M4051" s="223"/>
      <c r="N4051" s="223"/>
      <c r="O4051" s="231"/>
      <c r="P4051" s="231"/>
      <c r="Q4051" s="231"/>
      <c r="R4051" s="231"/>
      <c r="S4051" s="223"/>
      <c r="T4051" s="231"/>
      <c r="U4051" s="231"/>
      <c r="V4051" s="231"/>
      <c r="W4051" s="251" t="str">
        <f t="shared" si="63"/>
        <v/>
      </c>
    </row>
    <row r="4052" spans="1:23" ht="15" customHeight="1">
      <c r="A4052" s="223"/>
      <c r="B4052" s="223"/>
      <c r="C4052" s="224"/>
      <c r="D4052" s="223"/>
      <c r="E4052" s="223"/>
      <c r="F4052" s="223"/>
      <c r="G4052" s="223"/>
      <c r="H4052" s="223"/>
      <c r="I4052" s="223"/>
      <c r="J4052" s="225"/>
      <c r="K4052" s="223"/>
      <c r="L4052" s="223"/>
      <c r="M4052" s="223"/>
      <c r="N4052" s="223"/>
      <c r="O4052" s="231"/>
      <c r="P4052" s="231"/>
      <c r="Q4052" s="231"/>
      <c r="R4052" s="231"/>
      <c r="S4052" s="223"/>
      <c r="T4052" s="231"/>
      <c r="U4052" s="231"/>
      <c r="V4052" s="231"/>
      <c r="W4052" s="251" t="str">
        <f t="shared" si="63"/>
        <v/>
      </c>
    </row>
    <row r="4053" spans="1:23" ht="15" customHeight="1">
      <c r="A4053" s="223"/>
      <c r="B4053" s="223"/>
      <c r="C4053" s="224"/>
      <c r="D4053" s="223"/>
      <c r="E4053" s="223"/>
      <c r="F4053" s="223"/>
      <c r="G4053" s="223"/>
      <c r="H4053" s="223"/>
      <c r="I4053" s="223"/>
      <c r="J4053" s="225"/>
      <c r="K4053" s="223"/>
      <c r="L4053" s="223"/>
      <c r="M4053" s="223"/>
      <c r="N4053" s="223"/>
      <c r="O4053" s="231"/>
      <c r="P4053" s="231"/>
      <c r="Q4053" s="231"/>
      <c r="R4053" s="231"/>
      <c r="S4053" s="223"/>
      <c r="T4053" s="231"/>
      <c r="U4053" s="231"/>
      <c r="V4053" s="231"/>
      <c r="W4053" s="251" t="str">
        <f t="shared" si="63"/>
        <v/>
      </c>
    </row>
    <row r="4054" spans="1:23" ht="15" customHeight="1">
      <c r="A4054" s="223"/>
      <c r="B4054" s="223"/>
      <c r="C4054" s="224"/>
      <c r="D4054" s="223"/>
      <c r="E4054" s="223"/>
      <c r="F4054" s="223"/>
      <c r="G4054" s="223"/>
      <c r="H4054" s="223"/>
      <c r="I4054" s="223"/>
      <c r="J4054" s="225"/>
      <c r="K4054" s="223"/>
      <c r="L4054" s="223"/>
      <c r="M4054" s="223"/>
      <c r="N4054" s="223"/>
      <c r="O4054" s="231"/>
      <c r="P4054" s="231"/>
      <c r="Q4054" s="231"/>
      <c r="R4054" s="231"/>
      <c r="S4054" s="223"/>
      <c r="T4054" s="231"/>
      <c r="U4054" s="231"/>
      <c r="V4054" s="231"/>
      <c r="W4054" s="251" t="str">
        <f t="shared" si="63"/>
        <v/>
      </c>
    </row>
    <row r="4055" spans="1:23" ht="15" customHeight="1">
      <c r="A4055" s="223"/>
      <c r="B4055" s="223"/>
      <c r="C4055" s="224"/>
      <c r="D4055" s="223"/>
      <c r="E4055" s="223"/>
      <c r="F4055" s="223"/>
      <c r="G4055" s="223"/>
      <c r="H4055" s="223"/>
      <c r="I4055" s="223"/>
      <c r="J4055" s="225"/>
      <c r="K4055" s="223"/>
      <c r="L4055" s="223"/>
      <c r="M4055" s="223"/>
      <c r="N4055" s="223"/>
      <c r="O4055" s="231"/>
      <c r="P4055" s="231"/>
      <c r="Q4055" s="231"/>
      <c r="R4055" s="231"/>
      <c r="S4055" s="223"/>
      <c r="T4055" s="231"/>
      <c r="U4055" s="231"/>
      <c r="V4055" s="231"/>
      <c r="W4055" s="251" t="str">
        <f t="shared" si="63"/>
        <v/>
      </c>
    </row>
    <row r="4056" spans="1:23" ht="15" customHeight="1">
      <c r="A4056" s="223"/>
      <c r="B4056" s="223"/>
      <c r="C4056" s="224"/>
      <c r="D4056" s="223"/>
      <c r="E4056" s="223"/>
      <c r="F4056" s="223"/>
      <c r="G4056" s="223"/>
      <c r="H4056" s="223"/>
      <c r="I4056" s="223"/>
      <c r="J4056" s="225"/>
      <c r="K4056" s="223"/>
      <c r="L4056" s="223"/>
      <c r="M4056" s="223"/>
      <c r="N4056" s="223"/>
      <c r="O4056" s="231"/>
      <c r="P4056" s="231"/>
      <c r="Q4056" s="231"/>
      <c r="R4056" s="231"/>
      <c r="S4056" s="223"/>
      <c r="T4056" s="231"/>
      <c r="U4056" s="231"/>
      <c r="V4056" s="231"/>
      <c r="W4056" s="251" t="str">
        <f t="shared" si="63"/>
        <v/>
      </c>
    </row>
    <row r="4057" spans="1:23" ht="15" customHeight="1">
      <c r="A4057" s="223"/>
      <c r="B4057" s="223"/>
      <c r="C4057" s="224"/>
      <c r="D4057" s="223"/>
      <c r="E4057" s="223"/>
      <c r="F4057" s="223"/>
      <c r="G4057" s="223"/>
      <c r="H4057" s="223"/>
      <c r="I4057" s="223"/>
      <c r="J4057" s="225"/>
      <c r="K4057" s="223"/>
      <c r="L4057" s="223"/>
      <c r="M4057" s="223"/>
      <c r="N4057" s="223"/>
      <c r="O4057" s="231"/>
      <c r="P4057" s="231"/>
      <c r="Q4057" s="231"/>
      <c r="R4057" s="231"/>
      <c r="S4057" s="223"/>
      <c r="T4057" s="231"/>
      <c r="U4057" s="231"/>
      <c r="V4057" s="231"/>
      <c r="W4057" s="251" t="str">
        <f t="shared" si="63"/>
        <v/>
      </c>
    </row>
    <row r="4058" spans="1:23" ht="15" customHeight="1">
      <c r="A4058" s="223"/>
      <c r="B4058" s="223"/>
      <c r="C4058" s="224"/>
      <c r="D4058" s="223"/>
      <c r="E4058" s="223"/>
      <c r="F4058" s="223"/>
      <c r="G4058" s="223"/>
      <c r="H4058" s="223"/>
      <c r="I4058" s="223"/>
      <c r="J4058" s="225"/>
      <c r="K4058" s="223"/>
      <c r="L4058" s="223"/>
      <c r="M4058" s="223"/>
      <c r="N4058" s="223"/>
      <c r="O4058" s="231"/>
      <c r="P4058" s="231"/>
      <c r="Q4058" s="231"/>
      <c r="R4058" s="231"/>
      <c r="S4058" s="223"/>
      <c r="T4058" s="231"/>
      <c r="U4058" s="231"/>
      <c r="V4058" s="231"/>
      <c r="W4058" s="251" t="str">
        <f t="shared" si="63"/>
        <v/>
      </c>
    </row>
    <row r="4059" spans="1:23" ht="15" customHeight="1">
      <c r="A4059" s="223"/>
      <c r="B4059" s="223"/>
      <c r="C4059" s="224"/>
      <c r="D4059" s="223"/>
      <c r="E4059" s="223"/>
      <c r="F4059" s="223"/>
      <c r="G4059" s="223"/>
      <c r="H4059" s="223"/>
      <c r="I4059" s="223"/>
      <c r="J4059" s="225"/>
      <c r="K4059" s="223"/>
      <c r="L4059" s="223"/>
      <c r="M4059" s="223"/>
      <c r="N4059" s="223"/>
      <c r="O4059" s="231"/>
      <c r="P4059" s="231"/>
      <c r="Q4059" s="231"/>
      <c r="R4059" s="231"/>
      <c r="S4059" s="223"/>
      <c r="T4059" s="231"/>
      <c r="U4059" s="231"/>
      <c r="V4059" s="231"/>
      <c r="W4059" s="251" t="str">
        <f t="shared" si="63"/>
        <v/>
      </c>
    </row>
    <row r="4060" spans="1:23" ht="15" customHeight="1">
      <c r="A4060" s="223"/>
      <c r="B4060" s="223"/>
      <c r="C4060" s="224"/>
      <c r="D4060" s="223"/>
      <c r="E4060" s="223"/>
      <c r="F4060" s="223"/>
      <c r="G4060" s="223"/>
      <c r="H4060" s="223"/>
      <c r="I4060" s="223"/>
      <c r="J4060" s="225"/>
      <c r="K4060" s="223"/>
      <c r="L4060" s="223"/>
      <c r="M4060" s="223"/>
      <c r="N4060" s="223"/>
      <c r="O4060" s="231"/>
      <c r="P4060" s="231"/>
      <c r="Q4060" s="231"/>
      <c r="R4060" s="231"/>
      <c r="S4060" s="223"/>
      <c r="T4060" s="231"/>
      <c r="U4060" s="231"/>
      <c r="V4060" s="231"/>
      <c r="W4060" s="251" t="str">
        <f t="shared" si="63"/>
        <v/>
      </c>
    </row>
    <row r="4061" spans="1:23" ht="15" customHeight="1">
      <c r="A4061" s="223"/>
      <c r="B4061" s="223"/>
      <c r="C4061" s="224"/>
      <c r="D4061" s="223"/>
      <c r="E4061" s="223"/>
      <c r="F4061" s="223"/>
      <c r="G4061" s="223"/>
      <c r="H4061" s="223"/>
      <c r="I4061" s="223"/>
      <c r="J4061" s="225"/>
      <c r="K4061" s="223"/>
      <c r="L4061" s="223"/>
      <c r="M4061" s="223"/>
      <c r="N4061" s="223"/>
      <c r="O4061" s="231"/>
      <c r="P4061" s="231"/>
      <c r="Q4061" s="231"/>
      <c r="R4061" s="231"/>
      <c r="S4061" s="223"/>
      <c r="T4061" s="231"/>
      <c r="U4061" s="231"/>
      <c r="V4061" s="231"/>
      <c r="W4061" s="251" t="str">
        <f t="shared" si="63"/>
        <v/>
      </c>
    </row>
    <row r="4062" spans="1:23" ht="15" customHeight="1">
      <c r="A4062" s="223"/>
      <c r="B4062" s="223"/>
      <c r="C4062" s="224"/>
      <c r="D4062" s="223"/>
      <c r="E4062" s="223"/>
      <c r="F4062" s="223"/>
      <c r="G4062" s="223"/>
      <c r="H4062" s="223"/>
      <c r="I4062" s="223"/>
      <c r="J4062" s="225"/>
      <c r="K4062" s="223"/>
      <c r="L4062" s="223"/>
      <c r="M4062" s="223"/>
      <c r="N4062" s="223"/>
      <c r="O4062" s="231"/>
      <c r="P4062" s="231"/>
      <c r="Q4062" s="231"/>
      <c r="R4062" s="231"/>
      <c r="S4062" s="223"/>
      <c r="T4062" s="231"/>
      <c r="U4062" s="231"/>
      <c r="V4062" s="231"/>
      <c r="W4062" s="251" t="str">
        <f t="shared" si="63"/>
        <v/>
      </c>
    </row>
    <row r="4063" spans="1:23" ht="15" customHeight="1">
      <c r="A4063" s="223"/>
      <c r="B4063" s="223"/>
      <c r="C4063" s="224"/>
      <c r="D4063" s="223"/>
      <c r="E4063" s="223"/>
      <c r="F4063" s="223"/>
      <c r="G4063" s="223"/>
      <c r="H4063" s="223"/>
      <c r="I4063" s="223"/>
      <c r="J4063" s="225"/>
      <c r="K4063" s="223"/>
      <c r="L4063" s="223"/>
      <c r="M4063" s="223"/>
      <c r="N4063" s="223"/>
      <c r="O4063" s="231"/>
      <c r="P4063" s="231"/>
      <c r="Q4063" s="231"/>
      <c r="R4063" s="231"/>
      <c r="S4063" s="223"/>
      <c r="T4063" s="231"/>
      <c r="U4063" s="231"/>
      <c r="V4063" s="231"/>
      <c r="W4063" s="251" t="str">
        <f t="shared" si="63"/>
        <v/>
      </c>
    </row>
    <row r="4064" spans="1:23" ht="15" customHeight="1">
      <c r="A4064" s="223"/>
      <c r="B4064" s="223"/>
      <c r="C4064" s="224"/>
      <c r="D4064" s="223"/>
      <c r="E4064" s="223"/>
      <c r="F4064" s="223"/>
      <c r="G4064" s="223"/>
      <c r="H4064" s="223"/>
      <c r="I4064" s="223"/>
      <c r="J4064" s="225"/>
      <c r="K4064" s="223"/>
      <c r="L4064" s="223"/>
      <c r="M4064" s="223"/>
      <c r="N4064" s="223"/>
      <c r="O4064" s="231"/>
      <c r="P4064" s="231"/>
      <c r="Q4064" s="231"/>
      <c r="R4064" s="231"/>
      <c r="S4064" s="223"/>
      <c r="T4064" s="231"/>
      <c r="U4064" s="231"/>
      <c r="V4064" s="231"/>
      <c r="W4064" s="251" t="str">
        <f t="shared" si="63"/>
        <v/>
      </c>
    </row>
    <row r="4065" spans="1:23" ht="15" customHeight="1">
      <c r="A4065" s="223"/>
      <c r="B4065" s="223"/>
      <c r="C4065" s="224"/>
      <c r="D4065" s="223"/>
      <c r="E4065" s="223"/>
      <c r="F4065" s="223"/>
      <c r="G4065" s="223"/>
      <c r="H4065" s="223"/>
      <c r="I4065" s="223"/>
      <c r="J4065" s="225"/>
      <c r="K4065" s="223"/>
      <c r="L4065" s="223"/>
      <c r="M4065" s="223"/>
      <c r="N4065" s="223"/>
      <c r="O4065" s="231"/>
      <c r="P4065" s="231"/>
      <c r="Q4065" s="231"/>
      <c r="R4065" s="231"/>
      <c r="S4065" s="223"/>
      <c r="T4065" s="231"/>
      <c r="U4065" s="231"/>
      <c r="V4065" s="231"/>
      <c r="W4065" s="251" t="str">
        <f t="shared" si="63"/>
        <v/>
      </c>
    </row>
    <row r="4066" spans="1:23" ht="15" customHeight="1">
      <c r="A4066" s="223"/>
      <c r="B4066" s="223"/>
      <c r="C4066" s="224"/>
      <c r="D4066" s="223"/>
      <c r="E4066" s="223"/>
      <c r="F4066" s="223"/>
      <c r="G4066" s="223"/>
      <c r="H4066" s="223"/>
      <c r="I4066" s="223"/>
      <c r="J4066" s="225"/>
      <c r="K4066" s="223"/>
      <c r="L4066" s="223"/>
      <c r="M4066" s="223"/>
      <c r="N4066" s="223"/>
      <c r="O4066" s="231"/>
      <c r="P4066" s="231"/>
      <c r="Q4066" s="231"/>
      <c r="R4066" s="231"/>
      <c r="S4066" s="223"/>
      <c r="T4066" s="231"/>
      <c r="U4066" s="231"/>
      <c r="V4066" s="231"/>
      <c r="W4066" s="251" t="str">
        <f t="shared" si="63"/>
        <v/>
      </c>
    </row>
    <row r="4067" spans="1:23" ht="15" customHeight="1">
      <c r="A4067" s="223"/>
      <c r="B4067" s="223"/>
      <c r="C4067" s="224"/>
      <c r="D4067" s="223"/>
      <c r="E4067" s="223"/>
      <c r="F4067" s="223"/>
      <c r="G4067" s="223"/>
      <c r="H4067" s="223"/>
      <c r="I4067" s="223"/>
      <c r="J4067" s="225"/>
      <c r="K4067" s="223"/>
      <c r="L4067" s="223"/>
      <c r="M4067" s="223"/>
      <c r="N4067" s="223"/>
      <c r="O4067" s="231"/>
      <c r="P4067" s="231"/>
      <c r="Q4067" s="231"/>
      <c r="R4067" s="231"/>
      <c r="S4067" s="223"/>
      <c r="T4067" s="231"/>
      <c r="U4067" s="231"/>
      <c r="V4067" s="231"/>
      <c r="W4067" s="251" t="str">
        <f t="shared" si="63"/>
        <v/>
      </c>
    </row>
    <row r="4068" spans="1:23" ht="15" customHeight="1">
      <c r="A4068" s="223"/>
      <c r="B4068" s="223"/>
      <c r="C4068" s="224"/>
      <c r="D4068" s="223"/>
      <c r="E4068" s="223"/>
      <c r="F4068" s="223"/>
      <c r="G4068" s="223"/>
      <c r="H4068" s="223"/>
      <c r="I4068" s="223"/>
      <c r="J4068" s="225"/>
      <c r="K4068" s="223"/>
      <c r="L4068" s="223"/>
      <c r="M4068" s="223"/>
      <c r="N4068" s="223"/>
      <c r="O4068" s="231"/>
      <c r="P4068" s="231"/>
      <c r="Q4068" s="231"/>
      <c r="R4068" s="231"/>
      <c r="S4068" s="223"/>
      <c r="T4068" s="231"/>
      <c r="U4068" s="231"/>
      <c r="V4068" s="231"/>
      <c r="W4068" s="251" t="str">
        <f t="shared" si="63"/>
        <v/>
      </c>
    </row>
    <row r="4069" spans="1:23" ht="15" customHeight="1">
      <c r="A4069" s="223"/>
      <c r="B4069" s="223"/>
      <c r="C4069" s="224"/>
      <c r="D4069" s="223"/>
      <c r="E4069" s="223"/>
      <c r="F4069" s="223"/>
      <c r="G4069" s="223"/>
      <c r="H4069" s="223"/>
      <c r="I4069" s="223"/>
      <c r="J4069" s="225"/>
      <c r="K4069" s="223"/>
      <c r="L4069" s="223"/>
      <c r="M4069" s="223"/>
      <c r="N4069" s="223"/>
      <c r="O4069" s="231"/>
      <c r="P4069" s="231"/>
      <c r="Q4069" s="231"/>
      <c r="R4069" s="231"/>
      <c r="S4069" s="223"/>
      <c r="T4069" s="231"/>
      <c r="U4069" s="231"/>
      <c r="V4069" s="231"/>
      <c r="W4069" s="251" t="str">
        <f t="shared" si="63"/>
        <v/>
      </c>
    </row>
    <row r="4070" spans="1:23" ht="15" customHeight="1">
      <c r="A4070" s="223"/>
      <c r="B4070" s="223"/>
      <c r="C4070" s="224"/>
      <c r="D4070" s="223"/>
      <c r="E4070" s="223"/>
      <c r="F4070" s="223"/>
      <c r="G4070" s="223"/>
      <c r="H4070" s="223"/>
      <c r="I4070" s="223"/>
      <c r="J4070" s="225"/>
      <c r="K4070" s="223"/>
      <c r="L4070" s="223"/>
      <c r="M4070" s="223"/>
      <c r="N4070" s="223"/>
      <c r="O4070" s="231"/>
      <c r="P4070" s="231"/>
      <c r="Q4070" s="231"/>
      <c r="R4070" s="231"/>
      <c r="S4070" s="223"/>
      <c r="T4070" s="231"/>
      <c r="U4070" s="231"/>
      <c r="V4070" s="231"/>
      <c r="W4070" s="251" t="str">
        <f t="shared" si="63"/>
        <v/>
      </c>
    </row>
    <row r="4071" spans="1:23" ht="15" customHeight="1">
      <c r="A4071" s="223"/>
      <c r="B4071" s="223"/>
      <c r="C4071" s="224"/>
      <c r="D4071" s="223"/>
      <c r="E4071" s="223"/>
      <c r="F4071" s="223"/>
      <c r="G4071" s="223"/>
      <c r="H4071" s="223"/>
      <c r="I4071" s="223"/>
      <c r="J4071" s="225"/>
      <c r="K4071" s="223"/>
      <c r="L4071" s="223"/>
      <c r="M4071" s="223"/>
      <c r="N4071" s="223"/>
      <c r="O4071" s="231"/>
      <c r="P4071" s="231"/>
      <c r="Q4071" s="231"/>
      <c r="R4071" s="231"/>
      <c r="S4071" s="223"/>
      <c r="T4071" s="231"/>
      <c r="U4071" s="231"/>
      <c r="V4071" s="231"/>
      <c r="W4071" s="251" t="str">
        <f t="shared" si="63"/>
        <v/>
      </c>
    </row>
    <row r="4072" spans="1:23" ht="15" customHeight="1">
      <c r="A4072" s="223"/>
      <c r="B4072" s="223"/>
      <c r="C4072" s="224"/>
      <c r="D4072" s="223"/>
      <c r="E4072" s="223"/>
      <c r="F4072" s="223"/>
      <c r="G4072" s="223"/>
      <c r="H4072" s="223"/>
      <c r="I4072" s="223"/>
      <c r="J4072" s="225"/>
      <c r="K4072" s="223"/>
      <c r="L4072" s="223"/>
      <c r="M4072" s="223"/>
      <c r="N4072" s="223"/>
      <c r="O4072" s="231"/>
      <c r="P4072" s="231"/>
      <c r="Q4072" s="231"/>
      <c r="R4072" s="231"/>
      <c r="S4072" s="223"/>
      <c r="T4072" s="231"/>
      <c r="U4072" s="231"/>
      <c r="V4072" s="231"/>
      <c r="W4072" s="251" t="str">
        <f t="shared" si="63"/>
        <v/>
      </c>
    </row>
    <row r="4073" spans="1:23" ht="15" customHeight="1">
      <c r="A4073" s="223"/>
      <c r="B4073" s="223"/>
      <c r="C4073" s="224"/>
      <c r="D4073" s="223"/>
      <c r="E4073" s="223"/>
      <c r="F4073" s="223"/>
      <c r="G4073" s="223"/>
      <c r="H4073" s="223"/>
      <c r="I4073" s="223"/>
      <c r="J4073" s="225"/>
      <c r="K4073" s="223"/>
      <c r="L4073" s="223"/>
      <c r="M4073" s="223"/>
      <c r="N4073" s="223"/>
      <c r="O4073" s="231"/>
      <c r="P4073" s="231"/>
      <c r="Q4073" s="231"/>
      <c r="R4073" s="231"/>
      <c r="S4073" s="223"/>
      <c r="T4073" s="231"/>
      <c r="U4073" s="231"/>
      <c r="V4073" s="231"/>
      <c r="W4073" s="251" t="str">
        <f t="shared" si="63"/>
        <v/>
      </c>
    </row>
    <row r="4074" spans="1:23" ht="15" customHeight="1">
      <c r="A4074" s="223"/>
      <c r="B4074" s="223"/>
      <c r="C4074" s="224"/>
      <c r="D4074" s="223"/>
      <c r="E4074" s="223"/>
      <c r="F4074" s="223"/>
      <c r="G4074" s="223"/>
      <c r="H4074" s="223"/>
      <c r="I4074" s="223"/>
      <c r="J4074" s="225"/>
      <c r="K4074" s="223"/>
      <c r="L4074" s="223"/>
      <c r="M4074" s="223"/>
      <c r="N4074" s="223"/>
      <c r="O4074" s="231"/>
      <c r="P4074" s="231"/>
      <c r="Q4074" s="231"/>
      <c r="R4074" s="231"/>
      <c r="S4074" s="223"/>
      <c r="T4074" s="231"/>
      <c r="U4074" s="231"/>
      <c r="V4074" s="231"/>
      <c r="W4074" s="251" t="str">
        <f t="shared" si="63"/>
        <v/>
      </c>
    </row>
    <row r="4075" spans="1:23" ht="15" customHeight="1">
      <c r="A4075" s="223"/>
      <c r="B4075" s="223"/>
      <c r="C4075" s="224"/>
      <c r="D4075" s="223"/>
      <c r="E4075" s="223"/>
      <c r="F4075" s="223"/>
      <c r="G4075" s="223"/>
      <c r="H4075" s="223"/>
      <c r="I4075" s="223"/>
      <c r="J4075" s="225"/>
      <c r="K4075" s="223"/>
      <c r="L4075" s="223"/>
      <c r="M4075" s="223"/>
      <c r="N4075" s="223"/>
      <c r="O4075" s="231"/>
      <c r="P4075" s="231"/>
      <c r="Q4075" s="231"/>
      <c r="R4075" s="231"/>
      <c r="S4075" s="223"/>
      <c r="T4075" s="231"/>
      <c r="U4075" s="231"/>
      <c r="V4075" s="231"/>
      <c r="W4075" s="251" t="str">
        <f t="shared" si="63"/>
        <v/>
      </c>
    </row>
    <row r="4076" spans="1:23" ht="15" customHeight="1">
      <c r="A4076" s="223"/>
      <c r="B4076" s="223"/>
      <c r="C4076" s="224"/>
      <c r="D4076" s="223"/>
      <c r="E4076" s="223"/>
      <c r="F4076" s="223"/>
      <c r="G4076" s="223"/>
      <c r="H4076" s="223"/>
      <c r="I4076" s="223"/>
      <c r="J4076" s="225"/>
      <c r="K4076" s="223"/>
      <c r="L4076" s="223"/>
      <c r="M4076" s="223"/>
      <c r="N4076" s="223"/>
      <c r="O4076" s="231"/>
      <c r="P4076" s="231"/>
      <c r="Q4076" s="231"/>
      <c r="R4076" s="231"/>
      <c r="S4076" s="223"/>
      <c r="T4076" s="231"/>
      <c r="U4076" s="231"/>
      <c r="V4076" s="231"/>
      <c r="W4076" s="251" t="str">
        <f t="shared" si="63"/>
        <v/>
      </c>
    </row>
    <row r="4077" spans="1:23" ht="15" customHeight="1">
      <c r="A4077" s="223"/>
      <c r="B4077" s="223"/>
      <c r="C4077" s="224"/>
      <c r="D4077" s="223"/>
      <c r="E4077" s="223"/>
      <c r="F4077" s="223"/>
      <c r="G4077" s="223"/>
      <c r="H4077" s="223"/>
      <c r="I4077" s="223"/>
      <c r="J4077" s="225"/>
      <c r="K4077" s="223"/>
      <c r="L4077" s="223"/>
      <c r="M4077" s="223"/>
      <c r="N4077" s="223"/>
      <c r="O4077" s="231"/>
      <c r="P4077" s="231"/>
      <c r="Q4077" s="231"/>
      <c r="R4077" s="231"/>
      <c r="S4077" s="223"/>
      <c r="T4077" s="231"/>
      <c r="U4077" s="231"/>
      <c r="V4077" s="231"/>
      <c r="W4077" s="251" t="str">
        <f t="shared" si="63"/>
        <v/>
      </c>
    </row>
    <row r="4078" spans="1:23" ht="15" customHeight="1">
      <c r="A4078" s="223"/>
      <c r="B4078" s="223"/>
      <c r="C4078" s="224"/>
      <c r="D4078" s="223"/>
      <c r="E4078" s="223"/>
      <c r="F4078" s="223"/>
      <c r="G4078" s="223"/>
      <c r="H4078" s="223"/>
      <c r="I4078" s="223"/>
      <c r="J4078" s="225"/>
      <c r="K4078" s="223"/>
      <c r="L4078" s="223"/>
      <c r="M4078" s="223"/>
      <c r="N4078" s="223"/>
      <c r="O4078" s="231"/>
      <c r="P4078" s="231"/>
      <c r="Q4078" s="231"/>
      <c r="R4078" s="231"/>
      <c r="S4078" s="223"/>
      <c r="T4078" s="231"/>
      <c r="U4078" s="231"/>
      <c r="V4078" s="231"/>
      <c r="W4078" s="251" t="str">
        <f t="shared" si="63"/>
        <v/>
      </c>
    </row>
    <row r="4079" spans="1:23" ht="15" customHeight="1">
      <c r="A4079" s="223"/>
      <c r="B4079" s="223"/>
      <c r="C4079" s="224"/>
      <c r="D4079" s="223"/>
      <c r="E4079" s="223"/>
      <c r="F4079" s="223"/>
      <c r="G4079" s="223"/>
      <c r="H4079" s="223"/>
      <c r="I4079" s="223"/>
      <c r="J4079" s="225"/>
      <c r="K4079" s="223"/>
      <c r="L4079" s="223"/>
      <c r="M4079" s="223"/>
      <c r="N4079" s="223"/>
      <c r="O4079" s="231"/>
      <c r="P4079" s="231"/>
      <c r="Q4079" s="231"/>
      <c r="R4079" s="231"/>
      <c r="S4079" s="223"/>
      <c r="T4079" s="231"/>
      <c r="U4079" s="231"/>
      <c r="V4079" s="231"/>
      <c r="W4079" s="251" t="str">
        <f t="shared" si="63"/>
        <v/>
      </c>
    </row>
    <row r="4080" spans="1:23" ht="15" customHeight="1">
      <c r="A4080" s="223"/>
      <c r="B4080" s="223"/>
      <c r="C4080" s="224"/>
      <c r="D4080" s="223"/>
      <c r="E4080" s="223"/>
      <c r="F4080" s="223"/>
      <c r="G4080" s="223"/>
      <c r="H4080" s="223"/>
      <c r="I4080" s="223"/>
      <c r="J4080" s="225"/>
      <c r="K4080" s="223"/>
      <c r="L4080" s="223"/>
      <c r="M4080" s="223"/>
      <c r="N4080" s="223"/>
      <c r="O4080" s="231"/>
      <c r="P4080" s="231"/>
      <c r="Q4080" s="231"/>
      <c r="R4080" s="231"/>
      <c r="S4080" s="223"/>
      <c r="T4080" s="231"/>
      <c r="U4080" s="231"/>
      <c r="V4080" s="231"/>
      <c r="W4080" s="251" t="str">
        <f t="shared" si="63"/>
        <v/>
      </c>
    </row>
    <row r="4081" spans="1:23" ht="15" customHeight="1">
      <c r="A4081" s="223"/>
      <c r="B4081" s="223"/>
      <c r="C4081" s="224"/>
      <c r="D4081" s="223"/>
      <c r="E4081" s="223"/>
      <c r="F4081" s="223"/>
      <c r="G4081" s="223"/>
      <c r="H4081" s="223"/>
      <c r="I4081" s="223"/>
      <c r="J4081" s="225"/>
      <c r="K4081" s="223"/>
      <c r="L4081" s="223"/>
      <c r="M4081" s="223"/>
      <c r="N4081" s="223"/>
      <c r="O4081" s="231"/>
      <c r="P4081" s="231"/>
      <c r="Q4081" s="231"/>
      <c r="R4081" s="231"/>
      <c r="S4081" s="223"/>
      <c r="T4081" s="231"/>
      <c r="U4081" s="231"/>
      <c r="V4081" s="231"/>
      <c r="W4081" s="251" t="str">
        <f t="shared" si="63"/>
        <v/>
      </c>
    </row>
    <row r="4082" spans="1:23" ht="15" customHeight="1">
      <c r="A4082" s="223"/>
      <c r="B4082" s="223"/>
      <c r="C4082" s="224"/>
      <c r="D4082" s="223"/>
      <c r="E4082" s="223"/>
      <c r="F4082" s="223"/>
      <c r="G4082" s="223"/>
      <c r="H4082" s="223"/>
      <c r="I4082" s="223"/>
      <c r="J4082" s="225"/>
      <c r="K4082" s="223"/>
      <c r="L4082" s="223"/>
      <c r="M4082" s="223"/>
      <c r="N4082" s="223"/>
      <c r="O4082" s="231"/>
      <c r="P4082" s="231"/>
      <c r="Q4082" s="231"/>
      <c r="R4082" s="231"/>
      <c r="S4082" s="223"/>
      <c r="T4082" s="231"/>
      <c r="U4082" s="231"/>
      <c r="V4082" s="231"/>
      <c r="W4082" s="251" t="str">
        <f t="shared" si="63"/>
        <v/>
      </c>
    </row>
    <row r="4083" spans="1:23" ht="15" customHeight="1">
      <c r="A4083" s="223"/>
      <c r="B4083" s="223"/>
      <c r="C4083" s="224"/>
      <c r="D4083" s="223"/>
      <c r="E4083" s="223"/>
      <c r="F4083" s="223"/>
      <c r="G4083" s="223"/>
      <c r="H4083" s="223"/>
      <c r="I4083" s="223"/>
      <c r="J4083" s="225"/>
      <c r="K4083" s="223"/>
      <c r="L4083" s="223"/>
      <c r="M4083" s="223"/>
      <c r="N4083" s="223"/>
      <c r="O4083" s="231"/>
      <c r="P4083" s="231"/>
      <c r="Q4083" s="231"/>
      <c r="R4083" s="231"/>
      <c r="S4083" s="223"/>
      <c r="T4083" s="231"/>
      <c r="U4083" s="231"/>
      <c r="V4083" s="231"/>
      <c r="W4083" s="251" t="str">
        <f t="shared" si="63"/>
        <v/>
      </c>
    </row>
    <row r="4084" spans="1:23" ht="15" customHeight="1">
      <c r="A4084" s="223"/>
      <c r="B4084" s="223"/>
      <c r="C4084" s="224"/>
      <c r="D4084" s="223"/>
      <c r="E4084" s="223"/>
      <c r="F4084" s="223"/>
      <c r="G4084" s="223"/>
      <c r="H4084" s="223"/>
      <c r="I4084" s="223"/>
      <c r="J4084" s="225"/>
      <c r="K4084" s="223"/>
      <c r="L4084" s="223"/>
      <c r="M4084" s="223"/>
      <c r="N4084" s="223"/>
      <c r="O4084" s="231"/>
      <c r="P4084" s="231"/>
      <c r="Q4084" s="231"/>
      <c r="R4084" s="231"/>
      <c r="S4084" s="223"/>
      <c r="T4084" s="231"/>
      <c r="U4084" s="231"/>
      <c r="V4084" s="231"/>
      <c r="W4084" s="251" t="str">
        <f t="shared" si="63"/>
        <v/>
      </c>
    </row>
    <row r="4085" spans="1:23" ht="15" customHeight="1">
      <c r="A4085" s="223"/>
      <c r="B4085" s="223"/>
      <c r="C4085" s="224"/>
      <c r="D4085" s="223"/>
      <c r="E4085" s="223"/>
      <c r="F4085" s="223"/>
      <c r="G4085" s="223"/>
      <c r="H4085" s="223"/>
      <c r="I4085" s="223"/>
      <c r="J4085" s="225"/>
      <c r="K4085" s="223"/>
      <c r="L4085" s="223"/>
      <c r="M4085" s="223"/>
      <c r="N4085" s="223"/>
      <c r="O4085" s="231"/>
      <c r="P4085" s="231"/>
      <c r="Q4085" s="231"/>
      <c r="R4085" s="231"/>
      <c r="S4085" s="223"/>
      <c r="T4085" s="231"/>
      <c r="U4085" s="231"/>
      <c r="V4085" s="231"/>
      <c r="W4085" s="251" t="str">
        <f t="shared" si="63"/>
        <v/>
      </c>
    </row>
    <row r="4086" spans="1:23" ht="15" customHeight="1">
      <c r="A4086" s="223"/>
      <c r="B4086" s="223"/>
      <c r="C4086" s="224"/>
      <c r="D4086" s="223"/>
      <c r="E4086" s="223"/>
      <c r="F4086" s="223"/>
      <c r="G4086" s="223"/>
      <c r="H4086" s="223"/>
      <c r="I4086" s="223"/>
      <c r="J4086" s="225"/>
      <c r="K4086" s="223"/>
      <c r="L4086" s="223"/>
      <c r="M4086" s="223"/>
      <c r="N4086" s="223"/>
      <c r="O4086" s="231"/>
      <c r="P4086" s="231"/>
      <c r="Q4086" s="231"/>
      <c r="R4086" s="231"/>
      <c r="S4086" s="223"/>
      <c r="T4086" s="231"/>
      <c r="U4086" s="231"/>
      <c r="V4086" s="231"/>
      <c r="W4086" s="251" t="str">
        <f t="shared" si="63"/>
        <v/>
      </c>
    </row>
    <row r="4087" spans="1:23" ht="15" customHeight="1">
      <c r="A4087" s="223"/>
      <c r="B4087" s="223"/>
      <c r="C4087" s="224"/>
      <c r="D4087" s="223"/>
      <c r="E4087" s="223"/>
      <c r="F4087" s="223"/>
      <c r="G4087" s="223"/>
      <c r="H4087" s="223"/>
      <c r="I4087" s="223"/>
      <c r="J4087" s="225"/>
      <c r="K4087" s="223"/>
      <c r="L4087" s="223"/>
      <c r="M4087" s="223"/>
      <c r="N4087" s="223"/>
      <c r="O4087" s="231"/>
      <c r="P4087" s="231"/>
      <c r="Q4087" s="231"/>
      <c r="R4087" s="231"/>
      <c r="S4087" s="223"/>
      <c r="T4087" s="231"/>
      <c r="U4087" s="231"/>
      <c r="V4087" s="231"/>
      <c r="W4087" s="251" t="str">
        <f t="shared" si="63"/>
        <v/>
      </c>
    </row>
    <row r="4088" spans="1:23" ht="15" customHeight="1">
      <c r="A4088" s="223"/>
      <c r="B4088" s="223"/>
      <c r="C4088" s="224"/>
      <c r="D4088" s="223"/>
      <c r="E4088" s="223"/>
      <c r="F4088" s="223"/>
      <c r="G4088" s="223"/>
      <c r="H4088" s="223"/>
      <c r="I4088" s="223"/>
      <c r="J4088" s="225"/>
      <c r="K4088" s="223"/>
      <c r="L4088" s="223"/>
      <c r="M4088" s="223"/>
      <c r="N4088" s="223"/>
      <c r="O4088" s="231"/>
      <c r="P4088" s="231"/>
      <c r="Q4088" s="231"/>
      <c r="R4088" s="231"/>
      <c r="S4088" s="223"/>
      <c r="T4088" s="231"/>
      <c r="U4088" s="231"/>
      <c r="V4088" s="231"/>
      <c r="W4088" s="251" t="str">
        <f t="shared" si="63"/>
        <v/>
      </c>
    </row>
    <row r="4089" spans="1:23" ht="15" customHeight="1">
      <c r="A4089" s="223"/>
      <c r="B4089" s="223"/>
      <c r="C4089" s="224"/>
      <c r="D4089" s="223"/>
      <c r="E4089" s="223"/>
      <c r="F4089" s="223"/>
      <c r="G4089" s="223"/>
      <c r="H4089" s="223"/>
      <c r="I4089" s="223"/>
      <c r="J4089" s="225"/>
      <c r="K4089" s="223"/>
      <c r="L4089" s="223"/>
      <c r="M4089" s="223"/>
      <c r="N4089" s="223"/>
      <c r="O4089" s="231"/>
      <c r="P4089" s="231"/>
      <c r="Q4089" s="231"/>
      <c r="R4089" s="231"/>
      <c r="S4089" s="223"/>
      <c r="T4089" s="231"/>
      <c r="U4089" s="231"/>
      <c r="V4089" s="231"/>
      <c r="W4089" s="251" t="str">
        <f t="shared" si="63"/>
        <v/>
      </c>
    </row>
    <row r="4090" spans="1:23" ht="15" customHeight="1">
      <c r="A4090" s="223"/>
      <c r="B4090" s="223"/>
      <c r="C4090" s="224"/>
      <c r="D4090" s="223"/>
      <c r="E4090" s="223"/>
      <c r="F4090" s="223"/>
      <c r="G4090" s="223"/>
      <c r="H4090" s="223"/>
      <c r="I4090" s="223"/>
      <c r="J4090" s="225"/>
      <c r="K4090" s="223"/>
      <c r="L4090" s="223"/>
      <c r="M4090" s="223"/>
      <c r="N4090" s="223"/>
      <c r="O4090" s="231"/>
      <c r="P4090" s="231"/>
      <c r="Q4090" s="231"/>
      <c r="R4090" s="231"/>
      <c r="S4090" s="223"/>
      <c r="T4090" s="231"/>
      <c r="U4090" s="231"/>
      <c r="V4090" s="231"/>
      <c r="W4090" s="251" t="str">
        <f t="shared" si="63"/>
        <v/>
      </c>
    </row>
    <row r="4091" spans="1:23" ht="15" customHeight="1">
      <c r="A4091" s="223"/>
      <c r="B4091" s="223"/>
      <c r="C4091" s="224"/>
      <c r="D4091" s="223"/>
      <c r="E4091" s="223"/>
      <c r="F4091" s="223"/>
      <c r="G4091" s="223"/>
      <c r="H4091" s="223"/>
      <c r="I4091" s="223"/>
      <c r="J4091" s="225"/>
      <c r="K4091" s="223"/>
      <c r="L4091" s="223"/>
      <c r="M4091" s="223"/>
      <c r="N4091" s="223"/>
      <c r="O4091" s="231"/>
      <c r="P4091" s="231"/>
      <c r="Q4091" s="231"/>
      <c r="R4091" s="231"/>
      <c r="S4091" s="223"/>
      <c r="T4091" s="231"/>
      <c r="U4091" s="231"/>
      <c r="V4091" s="231"/>
      <c r="W4091" s="251" t="str">
        <f t="shared" si="63"/>
        <v/>
      </c>
    </row>
    <row r="4092" spans="1:23" ht="15" customHeight="1">
      <c r="A4092" s="223"/>
      <c r="B4092" s="223"/>
      <c r="C4092" s="224"/>
      <c r="D4092" s="223"/>
      <c r="E4092" s="223"/>
      <c r="F4092" s="223"/>
      <c r="G4092" s="223"/>
      <c r="H4092" s="223"/>
      <c r="I4092" s="223"/>
      <c r="J4092" s="225"/>
      <c r="K4092" s="223"/>
      <c r="L4092" s="223"/>
      <c r="M4092" s="223"/>
      <c r="N4092" s="223"/>
      <c r="O4092" s="231"/>
      <c r="P4092" s="231"/>
      <c r="Q4092" s="231"/>
      <c r="R4092" s="231"/>
      <c r="S4092" s="223"/>
      <c r="T4092" s="231"/>
      <c r="U4092" s="231"/>
      <c r="V4092" s="231"/>
      <c r="W4092" s="251" t="str">
        <f t="shared" si="63"/>
        <v/>
      </c>
    </row>
    <row r="4093" spans="1:23" ht="15" customHeight="1">
      <c r="A4093" s="223"/>
      <c r="B4093" s="223"/>
      <c r="C4093" s="224"/>
      <c r="D4093" s="223"/>
      <c r="E4093" s="223"/>
      <c r="F4093" s="223"/>
      <c r="G4093" s="223"/>
      <c r="H4093" s="223"/>
      <c r="I4093" s="223"/>
      <c r="J4093" s="225"/>
      <c r="K4093" s="223"/>
      <c r="L4093" s="223"/>
      <c r="M4093" s="223"/>
      <c r="N4093" s="223"/>
      <c r="O4093" s="231"/>
      <c r="P4093" s="231"/>
      <c r="Q4093" s="231"/>
      <c r="R4093" s="231"/>
      <c r="S4093" s="223"/>
      <c r="T4093" s="231"/>
      <c r="U4093" s="231"/>
      <c r="V4093" s="231"/>
      <c r="W4093" s="251" t="str">
        <f t="shared" si="63"/>
        <v/>
      </c>
    </row>
    <row r="4094" spans="1:23" ht="15" customHeight="1">
      <c r="A4094" s="223"/>
      <c r="B4094" s="223"/>
      <c r="C4094" s="224"/>
      <c r="D4094" s="223"/>
      <c r="E4094" s="223"/>
      <c r="F4094" s="223"/>
      <c r="G4094" s="223"/>
      <c r="H4094" s="223"/>
      <c r="I4094" s="223"/>
      <c r="J4094" s="225"/>
      <c r="K4094" s="223"/>
      <c r="L4094" s="223"/>
      <c r="M4094" s="223"/>
      <c r="N4094" s="223"/>
      <c r="O4094" s="231"/>
      <c r="P4094" s="231"/>
      <c r="Q4094" s="231"/>
      <c r="R4094" s="231"/>
      <c r="S4094" s="223"/>
      <c r="T4094" s="231"/>
      <c r="U4094" s="231"/>
      <c r="V4094" s="231"/>
      <c r="W4094" s="251" t="str">
        <f t="shared" si="63"/>
        <v/>
      </c>
    </row>
    <row r="4095" spans="1:23" ht="15" customHeight="1">
      <c r="A4095" s="223"/>
      <c r="B4095" s="223"/>
      <c r="C4095" s="224"/>
      <c r="D4095" s="223"/>
      <c r="E4095" s="223"/>
      <c r="F4095" s="223"/>
      <c r="G4095" s="223"/>
      <c r="H4095" s="223"/>
      <c r="I4095" s="223"/>
      <c r="J4095" s="225"/>
      <c r="K4095" s="223"/>
      <c r="L4095" s="223"/>
      <c r="M4095" s="223"/>
      <c r="N4095" s="223"/>
      <c r="O4095" s="231"/>
      <c r="P4095" s="231"/>
      <c r="Q4095" s="231"/>
      <c r="R4095" s="231"/>
      <c r="S4095" s="223"/>
      <c r="T4095" s="231"/>
      <c r="U4095" s="231"/>
      <c r="V4095" s="231"/>
      <c r="W4095" s="251" t="str">
        <f t="shared" si="63"/>
        <v/>
      </c>
    </row>
    <row r="4096" spans="1:23" ht="15" customHeight="1">
      <c r="A4096" s="223"/>
      <c r="B4096" s="223"/>
      <c r="C4096" s="224"/>
      <c r="D4096" s="223"/>
      <c r="E4096" s="223"/>
      <c r="F4096" s="223"/>
      <c r="G4096" s="223"/>
      <c r="H4096" s="223"/>
      <c r="I4096" s="223"/>
      <c r="J4096" s="225"/>
      <c r="K4096" s="223"/>
      <c r="L4096" s="223"/>
      <c r="M4096" s="223"/>
      <c r="N4096" s="223"/>
      <c r="O4096" s="231"/>
      <c r="P4096" s="231"/>
      <c r="Q4096" s="231"/>
      <c r="R4096" s="231"/>
      <c r="S4096" s="223"/>
      <c r="T4096" s="231"/>
      <c r="U4096" s="231"/>
      <c r="V4096" s="231"/>
      <c r="W4096" s="251" t="str">
        <f t="shared" si="63"/>
        <v/>
      </c>
    </row>
    <row r="4097" spans="1:23" ht="15" customHeight="1">
      <c r="A4097" s="223"/>
      <c r="B4097" s="223"/>
      <c r="C4097" s="224"/>
      <c r="D4097" s="223"/>
      <c r="E4097" s="223"/>
      <c r="F4097" s="223"/>
      <c r="G4097" s="223"/>
      <c r="H4097" s="223"/>
      <c r="I4097" s="223"/>
      <c r="J4097" s="225"/>
      <c r="K4097" s="223"/>
      <c r="L4097" s="223"/>
      <c r="M4097" s="223"/>
      <c r="N4097" s="223"/>
      <c r="O4097" s="231"/>
      <c r="P4097" s="231"/>
      <c r="Q4097" s="231"/>
      <c r="R4097" s="231"/>
      <c r="S4097" s="223"/>
      <c r="T4097" s="231"/>
      <c r="U4097" s="231"/>
      <c r="V4097" s="231"/>
      <c r="W4097" s="251" t="str">
        <f t="shared" si="63"/>
        <v/>
      </c>
    </row>
    <row r="4098" spans="1:23" ht="15" customHeight="1">
      <c r="A4098" s="223"/>
      <c r="B4098" s="223"/>
      <c r="C4098" s="224"/>
      <c r="D4098" s="223"/>
      <c r="E4098" s="223"/>
      <c r="F4098" s="223"/>
      <c r="G4098" s="223"/>
      <c r="H4098" s="223"/>
      <c r="I4098" s="223"/>
      <c r="J4098" s="225"/>
      <c r="K4098" s="223"/>
      <c r="L4098" s="223"/>
      <c r="M4098" s="223"/>
      <c r="N4098" s="223"/>
      <c r="O4098" s="231"/>
      <c r="P4098" s="231"/>
      <c r="Q4098" s="231"/>
      <c r="R4098" s="231"/>
      <c r="S4098" s="223"/>
      <c r="T4098" s="231"/>
      <c r="U4098" s="231"/>
      <c r="V4098" s="231"/>
      <c r="W4098" s="251" t="str">
        <f t="shared" si="63"/>
        <v/>
      </c>
    </row>
    <row r="4099" spans="1:23" ht="15" customHeight="1">
      <c r="A4099" s="223"/>
      <c r="B4099" s="223"/>
      <c r="C4099" s="224"/>
      <c r="D4099" s="223"/>
      <c r="E4099" s="223"/>
      <c r="F4099" s="223"/>
      <c r="G4099" s="223"/>
      <c r="H4099" s="223"/>
      <c r="I4099" s="223"/>
      <c r="J4099" s="225"/>
      <c r="K4099" s="223"/>
      <c r="L4099" s="223"/>
      <c r="M4099" s="223"/>
      <c r="N4099" s="223"/>
      <c r="O4099" s="231"/>
      <c r="P4099" s="231"/>
      <c r="Q4099" s="231"/>
      <c r="R4099" s="231"/>
      <c r="S4099" s="223"/>
      <c r="T4099" s="231"/>
      <c r="U4099" s="231"/>
      <c r="V4099" s="231"/>
      <c r="W4099" s="251" t="str">
        <f t="shared" si="63"/>
        <v/>
      </c>
    </row>
    <row r="4100" spans="1:23" ht="15" customHeight="1">
      <c r="A4100" s="223"/>
      <c r="B4100" s="223"/>
      <c r="C4100" s="224"/>
      <c r="D4100" s="223"/>
      <c r="E4100" s="223"/>
      <c r="F4100" s="223"/>
      <c r="G4100" s="223"/>
      <c r="H4100" s="223"/>
      <c r="I4100" s="223"/>
      <c r="J4100" s="225"/>
      <c r="K4100" s="223"/>
      <c r="L4100" s="223"/>
      <c r="M4100" s="223"/>
      <c r="N4100" s="223"/>
      <c r="O4100" s="231"/>
      <c r="P4100" s="231"/>
      <c r="Q4100" s="231"/>
      <c r="R4100" s="231"/>
      <c r="S4100" s="223"/>
      <c r="T4100" s="231"/>
      <c r="U4100" s="231"/>
      <c r="V4100" s="231"/>
      <c r="W4100" s="251" t="str">
        <f t="shared" ref="W4100:W4163" si="64">IF($O4100="YES",$O$2&amp;", ","")&amp;IF($P4100="YES",$P$2&amp;", ","")&amp;IF($Q4100="YES",$Q$2&amp;", ","")&amp;IF($R4100="YES",$R$2&amp;", ","")</f>
        <v/>
      </c>
    </row>
    <row r="4101" spans="1:23" ht="15" customHeight="1">
      <c r="A4101" s="223"/>
      <c r="B4101" s="223"/>
      <c r="C4101" s="224"/>
      <c r="D4101" s="223"/>
      <c r="E4101" s="223"/>
      <c r="F4101" s="223"/>
      <c r="G4101" s="223"/>
      <c r="H4101" s="223"/>
      <c r="I4101" s="223"/>
      <c r="J4101" s="225"/>
      <c r="K4101" s="223"/>
      <c r="L4101" s="223"/>
      <c r="M4101" s="223"/>
      <c r="N4101" s="223"/>
      <c r="O4101" s="231"/>
      <c r="P4101" s="231"/>
      <c r="Q4101" s="231"/>
      <c r="R4101" s="231"/>
      <c r="S4101" s="223"/>
      <c r="T4101" s="231"/>
      <c r="U4101" s="231"/>
      <c r="V4101" s="231"/>
      <c r="W4101" s="251" t="str">
        <f t="shared" si="64"/>
        <v/>
      </c>
    </row>
    <row r="4102" spans="1:23" ht="15" customHeight="1">
      <c r="A4102" s="223"/>
      <c r="B4102" s="223"/>
      <c r="C4102" s="224"/>
      <c r="D4102" s="223"/>
      <c r="E4102" s="223"/>
      <c r="F4102" s="223"/>
      <c r="G4102" s="223"/>
      <c r="H4102" s="223"/>
      <c r="I4102" s="223"/>
      <c r="J4102" s="225"/>
      <c r="K4102" s="223"/>
      <c r="L4102" s="223"/>
      <c r="M4102" s="223"/>
      <c r="N4102" s="223"/>
      <c r="O4102" s="231"/>
      <c r="P4102" s="231"/>
      <c r="Q4102" s="231"/>
      <c r="R4102" s="231"/>
      <c r="S4102" s="223"/>
      <c r="T4102" s="231"/>
      <c r="U4102" s="231"/>
      <c r="V4102" s="231"/>
      <c r="W4102" s="251" t="str">
        <f t="shared" si="64"/>
        <v/>
      </c>
    </row>
    <row r="4103" spans="1:23" ht="15" customHeight="1">
      <c r="A4103" s="223"/>
      <c r="B4103" s="223"/>
      <c r="C4103" s="224"/>
      <c r="D4103" s="223"/>
      <c r="E4103" s="223"/>
      <c r="F4103" s="223"/>
      <c r="G4103" s="223"/>
      <c r="H4103" s="223"/>
      <c r="I4103" s="223"/>
      <c r="J4103" s="225"/>
      <c r="K4103" s="223"/>
      <c r="L4103" s="223"/>
      <c r="M4103" s="223"/>
      <c r="N4103" s="223"/>
      <c r="O4103" s="231"/>
      <c r="P4103" s="231"/>
      <c r="Q4103" s="231"/>
      <c r="R4103" s="231"/>
      <c r="S4103" s="223"/>
      <c r="T4103" s="231"/>
      <c r="U4103" s="231"/>
      <c r="V4103" s="231"/>
      <c r="W4103" s="251" t="str">
        <f t="shared" si="64"/>
        <v/>
      </c>
    </row>
    <row r="4104" spans="1:23" ht="15" customHeight="1">
      <c r="A4104" s="223"/>
      <c r="B4104" s="223"/>
      <c r="C4104" s="224"/>
      <c r="D4104" s="223"/>
      <c r="E4104" s="223"/>
      <c r="F4104" s="223"/>
      <c r="G4104" s="223"/>
      <c r="H4104" s="223"/>
      <c r="I4104" s="223"/>
      <c r="J4104" s="225"/>
      <c r="K4104" s="223"/>
      <c r="L4104" s="223"/>
      <c r="M4104" s="223"/>
      <c r="N4104" s="223"/>
      <c r="O4104" s="231"/>
      <c r="P4104" s="231"/>
      <c r="Q4104" s="231"/>
      <c r="R4104" s="231"/>
      <c r="S4104" s="223"/>
      <c r="T4104" s="231"/>
      <c r="U4104" s="231"/>
      <c r="V4104" s="231"/>
      <c r="W4104" s="251" t="str">
        <f t="shared" si="64"/>
        <v/>
      </c>
    </row>
    <row r="4105" spans="1:23" ht="15" customHeight="1">
      <c r="A4105" s="223"/>
      <c r="B4105" s="223"/>
      <c r="C4105" s="224"/>
      <c r="D4105" s="223"/>
      <c r="E4105" s="223"/>
      <c r="F4105" s="223"/>
      <c r="G4105" s="223"/>
      <c r="H4105" s="223"/>
      <c r="I4105" s="223"/>
      <c r="J4105" s="225"/>
      <c r="K4105" s="223"/>
      <c r="L4105" s="223"/>
      <c r="M4105" s="223"/>
      <c r="N4105" s="223"/>
      <c r="O4105" s="231"/>
      <c r="P4105" s="231"/>
      <c r="Q4105" s="231"/>
      <c r="R4105" s="231"/>
      <c r="S4105" s="223"/>
      <c r="T4105" s="231"/>
      <c r="U4105" s="231"/>
      <c r="V4105" s="231"/>
      <c r="W4105" s="251" t="str">
        <f t="shared" si="64"/>
        <v/>
      </c>
    </row>
    <row r="4106" spans="1:23" ht="15" customHeight="1">
      <c r="A4106" s="223"/>
      <c r="B4106" s="223"/>
      <c r="C4106" s="224"/>
      <c r="D4106" s="223"/>
      <c r="E4106" s="223"/>
      <c r="F4106" s="223"/>
      <c r="G4106" s="223"/>
      <c r="H4106" s="223"/>
      <c r="I4106" s="223"/>
      <c r="J4106" s="225"/>
      <c r="K4106" s="223"/>
      <c r="L4106" s="223"/>
      <c r="M4106" s="223"/>
      <c r="N4106" s="223"/>
      <c r="O4106" s="231"/>
      <c r="P4106" s="231"/>
      <c r="Q4106" s="231"/>
      <c r="R4106" s="231"/>
      <c r="S4106" s="223"/>
      <c r="T4106" s="231"/>
      <c r="U4106" s="231"/>
      <c r="V4106" s="231"/>
      <c r="W4106" s="251" t="str">
        <f t="shared" si="64"/>
        <v/>
      </c>
    </row>
    <row r="4107" spans="1:23" ht="15" customHeight="1">
      <c r="A4107" s="223"/>
      <c r="B4107" s="223"/>
      <c r="C4107" s="224"/>
      <c r="D4107" s="223"/>
      <c r="E4107" s="223"/>
      <c r="F4107" s="223"/>
      <c r="G4107" s="223"/>
      <c r="H4107" s="223"/>
      <c r="I4107" s="223"/>
      <c r="J4107" s="225"/>
      <c r="K4107" s="223"/>
      <c r="L4107" s="223"/>
      <c r="M4107" s="223"/>
      <c r="N4107" s="223"/>
      <c r="O4107" s="231"/>
      <c r="P4107" s="231"/>
      <c r="Q4107" s="231"/>
      <c r="R4107" s="231"/>
      <c r="S4107" s="223"/>
      <c r="T4107" s="231"/>
      <c r="U4107" s="231"/>
      <c r="V4107" s="231"/>
      <c r="W4107" s="251" t="str">
        <f t="shared" si="64"/>
        <v/>
      </c>
    </row>
    <row r="4108" spans="1:23" ht="15" customHeight="1">
      <c r="A4108" s="223"/>
      <c r="B4108" s="223"/>
      <c r="C4108" s="224"/>
      <c r="D4108" s="223"/>
      <c r="E4108" s="223"/>
      <c r="F4108" s="223"/>
      <c r="G4108" s="223"/>
      <c r="H4108" s="223"/>
      <c r="I4108" s="223"/>
      <c r="J4108" s="225"/>
      <c r="K4108" s="223"/>
      <c r="L4108" s="223"/>
      <c r="M4108" s="223"/>
      <c r="N4108" s="223"/>
      <c r="O4108" s="231"/>
      <c r="P4108" s="231"/>
      <c r="Q4108" s="231"/>
      <c r="R4108" s="231"/>
      <c r="S4108" s="223"/>
      <c r="T4108" s="231"/>
      <c r="U4108" s="231"/>
      <c r="V4108" s="231"/>
      <c r="W4108" s="251" t="str">
        <f t="shared" si="64"/>
        <v/>
      </c>
    </row>
    <row r="4109" spans="1:23" ht="15" customHeight="1">
      <c r="A4109" s="223"/>
      <c r="B4109" s="223"/>
      <c r="C4109" s="224"/>
      <c r="D4109" s="223"/>
      <c r="E4109" s="223"/>
      <c r="F4109" s="223"/>
      <c r="G4109" s="223"/>
      <c r="H4109" s="223"/>
      <c r="I4109" s="223"/>
      <c r="J4109" s="225"/>
      <c r="K4109" s="223"/>
      <c r="L4109" s="223"/>
      <c r="M4109" s="223"/>
      <c r="N4109" s="223"/>
      <c r="O4109" s="231"/>
      <c r="P4109" s="231"/>
      <c r="Q4109" s="231"/>
      <c r="R4109" s="231"/>
      <c r="S4109" s="223"/>
      <c r="T4109" s="231"/>
      <c r="U4109" s="231"/>
      <c r="V4109" s="231"/>
      <c r="W4109" s="251" t="str">
        <f t="shared" si="64"/>
        <v/>
      </c>
    </row>
    <row r="4110" spans="1:23" ht="15" customHeight="1">
      <c r="A4110" s="223"/>
      <c r="B4110" s="223"/>
      <c r="C4110" s="224"/>
      <c r="D4110" s="223"/>
      <c r="E4110" s="223"/>
      <c r="F4110" s="223"/>
      <c r="G4110" s="223"/>
      <c r="H4110" s="223"/>
      <c r="I4110" s="223"/>
      <c r="J4110" s="225"/>
      <c r="K4110" s="223"/>
      <c r="L4110" s="223"/>
      <c r="M4110" s="223"/>
      <c r="N4110" s="223"/>
      <c r="O4110" s="231"/>
      <c r="P4110" s="231"/>
      <c r="Q4110" s="231"/>
      <c r="R4110" s="231"/>
      <c r="S4110" s="223"/>
      <c r="T4110" s="231"/>
      <c r="U4110" s="231"/>
      <c r="V4110" s="231"/>
      <c r="W4110" s="251" t="str">
        <f t="shared" si="64"/>
        <v/>
      </c>
    </row>
    <row r="4111" spans="1:23" ht="15" customHeight="1">
      <c r="A4111" s="223"/>
      <c r="B4111" s="223"/>
      <c r="C4111" s="224"/>
      <c r="D4111" s="223"/>
      <c r="E4111" s="223"/>
      <c r="F4111" s="223"/>
      <c r="G4111" s="223"/>
      <c r="H4111" s="223"/>
      <c r="I4111" s="223"/>
      <c r="J4111" s="225"/>
      <c r="K4111" s="223"/>
      <c r="L4111" s="223"/>
      <c r="M4111" s="223"/>
      <c r="N4111" s="223"/>
      <c r="O4111" s="231"/>
      <c r="P4111" s="231"/>
      <c r="Q4111" s="231"/>
      <c r="R4111" s="231"/>
      <c r="S4111" s="223"/>
      <c r="T4111" s="231"/>
      <c r="U4111" s="231"/>
      <c r="V4111" s="231"/>
      <c r="W4111" s="251" t="str">
        <f t="shared" si="64"/>
        <v/>
      </c>
    </row>
    <row r="4112" spans="1:23" ht="15" customHeight="1">
      <c r="A4112" s="223"/>
      <c r="B4112" s="223"/>
      <c r="C4112" s="224"/>
      <c r="D4112" s="223"/>
      <c r="E4112" s="223"/>
      <c r="F4112" s="223"/>
      <c r="G4112" s="223"/>
      <c r="H4112" s="223"/>
      <c r="I4112" s="223"/>
      <c r="J4112" s="225"/>
      <c r="K4112" s="223"/>
      <c r="L4112" s="223"/>
      <c r="M4112" s="223"/>
      <c r="N4112" s="223"/>
      <c r="O4112" s="231"/>
      <c r="P4112" s="231"/>
      <c r="Q4112" s="231"/>
      <c r="R4112" s="231"/>
      <c r="S4112" s="223"/>
      <c r="T4112" s="231"/>
      <c r="U4112" s="231"/>
      <c r="V4112" s="231"/>
      <c r="W4112" s="251" t="str">
        <f t="shared" si="64"/>
        <v/>
      </c>
    </row>
    <row r="4113" spans="1:23" ht="15" customHeight="1">
      <c r="A4113" s="223"/>
      <c r="B4113" s="223"/>
      <c r="C4113" s="224"/>
      <c r="D4113" s="223"/>
      <c r="E4113" s="223"/>
      <c r="F4113" s="223"/>
      <c r="G4113" s="223"/>
      <c r="H4113" s="223"/>
      <c r="I4113" s="223"/>
      <c r="J4113" s="225"/>
      <c r="K4113" s="223"/>
      <c r="L4113" s="223"/>
      <c r="M4113" s="223"/>
      <c r="N4113" s="223"/>
      <c r="O4113" s="231"/>
      <c r="P4113" s="231"/>
      <c r="Q4113" s="231"/>
      <c r="R4113" s="231"/>
      <c r="S4113" s="223"/>
      <c r="T4113" s="231"/>
      <c r="U4113" s="231"/>
      <c r="V4113" s="231"/>
      <c r="W4113" s="251" t="str">
        <f t="shared" si="64"/>
        <v/>
      </c>
    </row>
    <row r="4114" spans="1:23" ht="15" customHeight="1">
      <c r="A4114" s="223"/>
      <c r="B4114" s="223"/>
      <c r="C4114" s="224"/>
      <c r="D4114" s="223"/>
      <c r="E4114" s="223"/>
      <c r="F4114" s="223"/>
      <c r="G4114" s="223"/>
      <c r="H4114" s="223"/>
      <c r="I4114" s="223"/>
      <c r="J4114" s="225"/>
      <c r="K4114" s="223"/>
      <c r="L4114" s="223"/>
      <c r="M4114" s="223"/>
      <c r="N4114" s="223"/>
      <c r="O4114" s="231"/>
      <c r="P4114" s="231"/>
      <c r="Q4114" s="231"/>
      <c r="R4114" s="231"/>
      <c r="S4114" s="223"/>
      <c r="T4114" s="231"/>
      <c r="U4114" s="231"/>
      <c r="V4114" s="231"/>
      <c r="W4114" s="251" t="str">
        <f t="shared" si="64"/>
        <v/>
      </c>
    </row>
    <row r="4115" spans="1:23" ht="15" customHeight="1">
      <c r="A4115" s="223"/>
      <c r="B4115" s="223"/>
      <c r="C4115" s="224"/>
      <c r="D4115" s="223"/>
      <c r="E4115" s="223"/>
      <c r="F4115" s="223"/>
      <c r="G4115" s="223"/>
      <c r="H4115" s="223"/>
      <c r="I4115" s="223"/>
      <c r="J4115" s="225"/>
      <c r="K4115" s="223"/>
      <c r="L4115" s="223"/>
      <c r="M4115" s="223"/>
      <c r="N4115" s="223"/>
      <c r="O4115" s="231"/>
      <c r="P4115" s="231"/>
      <c r="Q4115" s="231"/>
      <c r="R4115" s="231"/>
      <c r="S4115" s="223"/>
      <c r="T4115" s="231"/>
      <c r="U4115" s="231"/>
      <c r="V4115" s="231"/>
      <c r="W4115" s="251" t="str">
        <f t="shared" si="64"/>
        <v/>
      </c>
    </row>
    <row r="4116" spans="1:23" ht="15" customHeight="1">
      <c r="A4116" s="223"/>
      <c r="B4116" s="223"/>
      <c r="C4116" s="224"/>
      <c r="D4116" s="223"/>
      <c r="E4116" s="223"/>
      <c r="F4116" s="223"/>
      <c r="G4116" s="223"/>
      <c r="H4116" s="223"/>
      <c r="I4116" s="223"/>
      <c r="J4116" s="225"/>
      <c r="K4116" s="223"/>
      <c r="L4116" s="223"/>
      <c r="M4116" s="223"/>
      <c r="N4116" s="223"/>
      <c r="O4116" s="231"/>
      <c r="P4116" s="231"/>
      <c r="Q4116" s="231"/>
      <c r="R4116" s="231"/>
      <c r="S4116" s="223"/>
      <c r="T4116" s="231"/>
      <c r="U4116" s="231"/>
      <c r="V4116" s="231"/>
      <c r="W4116" s="251" t="str">
        <f t="shared" si="64"/>
        <v/>
      </c>
    </row>
    <row r="4117" spans="1:23" ht="15" customHeight="1">
      <c r="A4117" s="223"/>
      <c r="B4117" s="223"/>
      <c r="C4117" s="224"/>
      <c r="D4117" s="223"/>
      <c r="E4117" s="223"/>
      <c r="F4117" s="223"/>
      <c r="G4117" s="223"/>
      <c r="H4117" s="223"/>
      <c r="I4117" s="223"/>
      <c r="J4117" s="225"/>
      <c r="K4117" s="223"/>
      <c r="L4117" s="223"/>
      <c r="M4117" s="223"/>
      <c r="N4117" s="223"/>
      <c r="O4117" s="231"/>
      <c r="P4117" s="231"/>
      <c r="Q4117" s="231"/>
      <c r="R4117" s="231"/>
      <c r="S4117" s="223"/>
      <c r="T4117" s="231"/>
      <c r="U4117" s="231"/>
      <c r="V4117" s="231"/>
      <c r="W4117" s="251" t="str">
        <f t="shared" si="64"/>
        <v/>
      </c>
    </row>
    <row r="4118" spans="1:23" ht="15" customHeight="1">
      <c r="A4118" s="223"/>
      <c r="B4118" s="223"/>
      <c r="C4118" s="224"/>
      <c r="D4118" s="223"/>
      <c r="E4118" s="223"/>
      <c r="F4118" s="223"/>
      <c r="G4118" s="223"/>
      <c r="H4118" s="223"/>
      <c r="I4118" s="223"/>
      <c r="J4118" s="225"/>
      <c r="K4118" s="223"/>
      <c r="L4118" s="223"/>
      <c r="M4118" s="223"/>
      <c r="N4118" s="223"/>
      <c r="O4118" s="231"/>
      <c r="P4118" s="231"/>
      <c r="Q4118" s="231"/>
      <c r="R4118" s="231"/>
      <c r="S4118" s="223"/>
      <c r="T4118" s="231"/>
      <c r="U4118" s="231"/>
      <c r="V4118" s="231"/>
      <c r="W4118" s="251" t="str">
        <f t="shared" si="64"/>
        <v/>
      </c>
    </row>
    <row r="4119" spans="1:23" ht="15" customHeight="1">
      <c r="A4119" s="223"/>
      <c r="B4119" s="223"/>
      <c r="C4119" s="224"/>
      <c r="D4119" s="223"/>
      <c r="E4119" s="223"/>
      <c r="F4119" s="223"/>
      <c r="G4119" s="223"/>
      <c r="H4119" s="223"/>
      <c r="I4119" s="223"/>
      <c r="J4119" s="225"/>
      <c r="K4119" s="223"/>
      <c r="L4119" s="223"/>
      <c r="M4119" s="223"/>
      <c r="N4119" s="223"/>
      <c r="O4119" s="231"/>
      <c r="P4119" s="231"/>
      <c r="Q4119" s="231"/>
      <c r="R4119" s="231"/>
      <c r="S4119" s="223"/>
      <c r="T4119" s="231"/>
      <c r="U4119" s="231"/>
      <c r="V4119" s="231"/>
      <c r="W4119" s="251" t="str">
        <f t="shared" si="64"/>
        <v/>
      </c>
    </row>
    <row r="4120" spans="1:23" ht="15" customHeight="1">
      <c r="A4120" s="223"/>
      <c r="B4120" s="223"/>
      <c r="C4120" s="224"/>
      <c r="D4120" s="223"/>
      <c r="E4120" s="223"/>
      <c r="F4120" s="223"/>
      <c r="G4120" s="223"/>
      <c r="H4120" s="223"/>
      <c r="I4120" s="223"/>
      <c r="J4120" s="225"/>
      <c r="K4120" s="223"/>
      <c r="L4120" s="223"/>
      <c r="M4120" s="223"/>
      <c r="N4120" s="223"/>
      <c r="O4120" s="231"/>
      <c r="P4120" s="231"/>
      <c r="Q4120" s="231"/>
      <c r="R4120" s="231"/>
      <c r="S4120" s="223"/>
      <c r="T4120" s="231"/>
      <c r="U4120" s="231"/>
      <c r="V4120" s="231"/>
      <c r="W4120" s="251" t="str">
        <f t="shared" si="64"/>
        <v/>
      </c>
    </row>
    <row r="4121" spans="1:23" ht="15" customHeight="1">
      <c r="A4121" s="223"/>
      <c r="B4121" s="223"/>
      <c r="C4121" s="224"/>
      <c r="D4121" s="223"/>
      <c r="E4121" s="223"/>
      <c r="F4121" s="223"/>
      <c r="G4121" s="223"/>
      <c r="H4121" s="223"/>
      <c r="I4121" s="223"/>
      <c r="J4121" s="225"/>
      <c r="K4121" s="223"/>
      <c r="L4121" s="223"/>
      <c r="M4121" s="223"/>
      <c r="N4121" s="223"/>
      <c r="O4121" s="231"/>
      <c r="P4121" s="231"/>
      <c r="Q4121" s="231"/>
      <c r="R4121" s="231"/>
      <c r="S4121" s="223"/>
      <c r="T4121" s="231"/>
      <c r="U4121" s="231"/>
      <c r="V4121" s="231"/>
      <c r="W4121" s="251" t="str">
        <f t="shared" si="64"/>
        <v/>
      </c>
    </row>
    <row r="4122" spans="1:23" ht="15" customHeight="1">
      <c r="A4122" s="223"/>
      <c r="B4122" s="223"/>
      <c r="C4122" s="224"/>
      <c r="D4122" s="223"/>
      <c r="E4122" s="223"/>
      <c r="F4122" s="223"/>
      <c r="G4122" s="223"/>
      <c r="H4122" s="223"/>
      <c r="I4122" s="223"/>
      <c r="J4122" s="225"/>
      <c r="K4122" s="223"/>
      <c r="L4122" s="223"/>
      <c r="M4122" s="223"/>
      <c r="N4122" s="223"/>
      <c r="O4122" s="231"/>
      <c r="P4122" s="231"/>
      <c r="Q4122" s="231"/>
      <c r="R4122" s="231"/>
      <c r="S4122" s="223"/>
      <c r="T4122" s="231"/>
      <c r="U4122" s="231"/>
      <c r="V4122" s="231"/>
      <c r="W4122" s="251" t="str">
        <f t="shared" si="64"/>
        <v/>
      </c>
    </row>
    <row r="4123" spans="1:23" ht="15" customHeight="1">
      <c r="A4123" s="223"/>
      <c r="B4123" s="223"/>
      <c r="C4123" s="224"/>
      <c r="D4123" s="223"/>
      <c r="E4123" s="223"/>
      <c r="F4123" s="223"/>
      <c r="G4123" s="223"/>
      <c r="H4123" s="223"/>
      <c r="I4123" s="223"/>
      <c r="J4123" s="225"/>
      <c r="K4123" s="223"/>
      <c r="L4123" s="223"/>
      <c r="M4123" s="223"/>
      <c r="N4123" s="223"/>
      <c r="O4123" s="231"/>
      <c r="P4123" s="231"/>
      <c r="Q4123" s="231"/>
      <c r="R4123" s="231"/>
      <c r="S4123" s="223"/>
      <c r="T4123" s="231"/>
      <c r="U4123" s="231"/>
      <c r="V4123" s="231"/>
      <c r="W4123" s="251" t="str">
        <f t="shared" si="64"/>
        <v/>
      </c>
    </row>
    <row r="4124" spans="1:23" ht="15" customHeight="1">
      <c r="A4124" s="223"/>
      <c r="B4124" s="223"/>
      <c r="C4124" s="224"/>
      <c r="D4124" s="223"/>
      <c r="E4124" s="223"/>
      <c r="F4124" s="223"/>
      <c r="G4124" s="223"/>
      <c r="H4124" s="223"/>
      <c r="I4124" s="223"/>
      <c r="J4124" s="225"/>
      <c r="K4124" s="223"/>
      <c r="L4124" s="223"/>
      <c r="M4124" s="223"/>
      <c r="N4124" s="223"/>
      <c r="O4124" s="231"/>
      <c r="P4124" s="231"/>
      <c r="Q4124" s="231"/>
      <c r="R4124" s="231"/>
      <c r="S4124" s="223"/>
      <c r="T4124" s="231"/>
      <c r="U4124" s="231"/>
      <c r="V4124" s="231"/>
      <c r="W4124" s="251" t="str">
        <f t="shared" si="64"/>
        <v/>
      </c>
    </row>
    <row r="4125" spans="1:23" ht="15" customHeight="1">
      <c r="A4125" s="223"/>
      <c r="B4125" s="223"/>
      <c r="C4125" s="224"/>
      <c r="D4125" s="223"/>
      <c r="E4125" s="223"/>
      <c r="F4125" s="223"/>
      <c r="G4125" s="223"/>
      <c r="H4125" s="223"/>
      <c r="I4125" s="223"/>
      <c r="J4125" s="225"/>
      <c r="K4125" s="223"/>
      <c r="L4125" s="223"/>
      <c r="M4125" s="223"/>
      <c r="N4125" s="223"/>
      <c r="O4125" s="231"/>
      <c r="P4125" s="231"/>
      <c r="Q4125" s="231"/>
      <c r="R4125" s="231"/>
      <c r="S4125" s="223"/>
      <c r="T4125" s="231"/>
      <c r="U4125" s="231"/>
      <c r="V4125" s="231"/>
      <c r="W4125" s="251" t="str">
        <f t="shared" si="64"/>
        <v/>
      </c>
    </row>
    <row r="4126" spans="1:23" ht="15" customHeight="1">
      <c r="A4126" s="223"/>
      <c r="B4126" s="223"/>
      <c r="C4126" s="224"/>
      <c r="D4126" s="223"/>
      <c r="E4126" s="223"/>
      <c r="F4126" s="223"/>
      <c r="G4126" s="223"/>
      <c r="H4126" s="223"/>
      <c r="I4126" s="223"/>
      <c r="J4126" s="225"/>
      <c r="K4126" s="223"/>
      <c r="L4126" s="223"/>
      <c r="M4126" s="223"/>
      <c r="N4126" s="223"/>
      <c r="O4126" s="231"/>
      <c r="P4126" s="231"/>
      <c r="Q4126" s="231"/>
      <c r="R4126" s="231"/>
      <c r="S4126" s="223"/>
      <c r="T4126" s="231"/>
      <c r="U4126" s="231"/>
      <c r="V4126" s="231"/>
      <c r="W4126" s="251" t="str">
        <f t="shared" si="64"/>
        <v/>
      </c>
    </row>
    <row r="4127" spans="1:23" ht="15" customHeight="1">
      <c r="A4127" s="223"/>
      <c r="B4127" s="223"/>
      <c r="C4127" s="224"/>
      <c r="D4127" s="223"/>
      <c r="E4127" s="223"/>
      <c r="F4127" s="223"/>
      <c r="G4127" s="223"/>
      <c r="H4127" s="223"/>
      <c r="I4127" s="223"/>
      <c r="J4127" s="225"/>
      <c r="K4127" s="223"/>
      <c r="L4127" s="223"/>
      <c r="M4127" s="223"/>
      <c r="N4127" s="223"/>
      <c r="O4127" s="231"/>
      <c r="P4127" s="231"/>
      <c r="Q4127" s="231"/>
      <c r="R4127" s="231"/>
      <c r="S4127" s="223"/>
      <c r="T4127" s="231"/>
      <c r="U4127" s="231"/>
      <c r="V4127" s="231"/>
      <c r="W4127" s="251" t="str">
        <f t="shared" si="64"/>
        <v/>
      </c>
    </row>
    <row r="4128" spans="1:23" ht="15" customHeight="1">
      <c r="A4128" s="223"/>
      <c r="B4128" s="223"/>
      <c r="C4128" s="224"/>
      <c r="D4128" s="223"/>
      <c r="E4128" s="223"/>
      <c r="F4128" s="223"/>
      <c r="G4128" s="223"/>
      <c r="H4128" s="223"/>
      <c r="I4128" s="223"/>
      <c r="J4128" s="225"/>
      <c r="K4128" s="223"/>
      <c r="L4128" s="223"/>
      <c r="M4128" s="223"/>
      <c r="N4128" s="223"/>
      <c r="O4128" s="231"/>
      <c r="P4128" s="231"/>
      <c r="Q4128" s="231"/>
      <c r="R4128" s="231"/>
      <c r="S4128" s="223"/>
      <c r="T4128" s="231"/>
      <c r="U4128" s="231"/>
      <c r="V4128" s="231"/>
      <c r="W4128" s="251" t="str">
        <f t="shared" si="64"/>
        <v/>
      </c>
    </row>
    <row r="4129" spans="1:23" ht="15" customHeight="1">
      <c r="A4129" s="223"/>
      <c r="B4129" s="223"/>
      <c r="C4129" s="224"/>
      <c r="D4129" s="223"/>
      <c r="E4129" s="223"/>
      <c r="F4129" s="223"/>
      <c r="G4129" s="223"/>
      <c r="H4129" s="223"/>
      <c r="I4129" s="223"/>
      <c r="J4129" s="225"/>
      <c r="K4129" s="223"/>
      <c r="L4129" s="223"/>
      <c r="M4129" s="223"/>
      <c r="N4129" s="223"/>
      <c r="O4129" s="231"/>
      <c r="P4129" s="231"/>
      <c r="Q4129" s="231"/>
      <c r="R4129" s="231"/>
      <c r="S4129" s="223"/>
      <c r="T4129" s="231"/>
      <c r="U4129" s="231"/>
      <c r="V4129" s="231"/>
      <c r="W4129" s="251" t="str">
        <f t="shared" si="64"/>
        <v/>
      </c>
    </row>
    <row r="4130" spans="1:23" ht="15" customHeight="1">
      <c r="A4130" s="223"/>
      <c r="B4130" s="223"/>
      <c r="C4130" s="224"/>
      <c r="D4130" s="223"/>
      <c r="E4130" s="223"/>
      <c r="F4130" s="223"/>
      <c r="G4130" s="223"/>
      <c r="H4130" s="223"/>
      <c r="I4130" s="223"/>
      <c r="J4130" s="225"/>
      <c r="K4130" s="223"/>
      <c r="L4130" s="223"/>
      <c r="M4130" s="223"/>
      <c r="N4130" s="223"/>
      <c r="O4130" s="231"/>
      <c r="P4130" s="231"/>
      <c r="Q4130" s="231"/>
      <c r="R4130" s="231"/>
      <c r="S4130" s="223"/>
      <c r="T4130" s="231"/>
      <c r="U4130" s="231"/>
      <c r="V4130" s="231"/>
      <c r="W4130" s="251" t="str">
        <f t="shared" si="64"/>
        <v/>
      </c>
    </row>
    <row r="4131" spans="1:23" ht="15" customHeight="1">
      <c r="A4131" s="223"/>
      <c r="B4131" s="223"/>
      <c r="C4131" s="224"/>
      <c r="D4131" s="223"/>
      <c r="E4131" s="223"/>
      <c r="F4131" s="223"/>
      <c r="G4131" s="223"/>
      <c r="H4131" s="223"/>
      <c r="I4131" s="223"/>
      <c r="J4131" s="225"/>
      <c r="K4131" s="223"/>
      <c r="L4131" s="223"/>
      <c r="M4131" s="223"/>
      <c r="N4131" s="223"/>
      <c r="O4131" s="231"/>
      <c r="P4131" s="231"/>
      <c r="Q4131" s="231"/>
      <c r="R4131" s="231"/>
      <c r="S4131" s="223"/>
      <c r="T4131" s="231"/>
      <c r="U4131" s="231"/>
      <c r="V4131" s="231"/>
      <c r="W4131" s="251" t="str">
        <f t="shared" si="64"/>
        <v/>
      </c>
    </row>
    <row r="4132" spans="1:23" ht="15" customHeight="1">
      <c r="A4132" s="223"/>
      <c r="B4132" s="223"/>
      <c r="C4132" s="224"/>
      <c r="D4132" s="223"/>
      <c r="E4132" s="223"/>
      <c r="F4132" s="223"/>
      <c r="G4132" s="223"/>
      <c r="H4132" s="223"/>
      <c r="I4132" s="223"/>
      <c r="J4132" s="225"/>
      <c r="K4132" s="223"/>
      <c r="L4132" s="223"/>
      <c r="M4132" s="223"/>
      <c r="N4132" s="223"/>
      <c r="O4132" s="231"/>
      <c r="P4132" s="231"/>
      <c r="Q4132" s="231"/>
      <c r="R4132" s="231"/>
      <c r="S4132" s="223"/>
      <c r="T4132" s="231"/>
      <c r="U4132" s="231"/>
      <c r="V4132" s="231"/>
      <c r="W4132" s="251" t="str">
        <f t="shared" si="64"/>
        <v/>
      </c>
    </row>
    <row r="4133" spans="1:23" ht="15" customHeight="1">
      <c r="A4133" s="223"/>
      <c r="B4133" s="223"/>
      <c r="C4133" s="224"/>
      <c r="D4133" s="223"/>
      <c r="E4133" s="223"/>
      <c r="F4133" s="223"/>
      <c r="G4133" s="223"/>
      <c r="H4133" s="223"/>
      <c r="I4133" s="223"/>
      <c r="J4133" s="225"/>
      <c r="K4133" s="223"/>
      <c r="L4133" s="223"/>
      <c r="M4133" s="223"/>
      <c r="N4133" s="223"/>
      <c r="O4133" s="231"/>
      <c r="P4133" s="231"/>
      <c r="Q4133" s="231"/>
      <c r="R4133" s="231"/>
      <c r="S4133" s="223"/>
      <c r="T4133" s="231"/>
      <c r="U4133" s="231"/>
      <c r="V4133" s="231"/>
      <c r="W4133" s="251" t="str">
        <f t="shared" si="64"/>
        <v/>
      </c>
    </row>
    <row r="4134" spans="1:23" ht="15" customHeight="1">
      <c r="A4134" s="223"/>
      <c r="B4134" s="223"/>
      <c r="C4134" s="224"/>
      <c r="D4134" s="223"/>
      <c r="E4134" s="223"/>
      <c r="F4134" s="223"/>
      <c r="G4134" s="223"/>
      <c r="H4134" s="223"/>
      <c r="I4134" s="223"/>
      <c r="J4134" s="225"/>
      <c r="K4134" s="223"/>
      <c r="L4134" s="223"/>
      <c r="M4134" s="223"/>
      <c r="N4134" s="223"/>
      <c r="O4134" s="231"/>
      <c r="P4134" s="231"/>
      <c r="Q4134" s="231"/>
      <c r="R4134" s="231"/>
      <c r="S4134" s="223"/>
      <c r="T4134" s="231"/>
      <c r="U4134" s="231"/>
      <c r="V4134" s="231"/>
      <c r="W4134" s="251" t="str">
        <f t="shared" si="64"/>
        <v/>
      </c>
    </row>
    <row r="4135" spans="1:23" ht="15" customHeight="1">
      <c r="A4135" s="223"/>
      <c r="B4135" s="223"/>
      <c r="C4135" s="224"/>
      <c r="D4135" s="223"/>
      <c r="E4135" s="223"/>
      <c r="F4135" s="223"/>
      <c r="G4135" s="223"/>
      <c r="H4135" s="223"/>
      <c r="I4135" s="223"/>
      <c r="J4135" s="225"/>
      <c r="K4135" s="223"/>
      <c r="L4135" s="223"/>
      <c r="M4135" s="223"/>
      <c r="N4135" s="223"/>
      <c r="O4135" s="231"/>
      <c r="P4135" s="231"/>
      <c r="Q4135" s="231"/>
      <c r="R4135" s="231"/>
      <c r="S4135" s="223"/>
      <c r="T4135" s="231"/>
      <c r="U4135" s="231"/>
      <c r="V4135" s="231"/>
      <c r="W4135" s="251" t="str">
        <f t="shared" si="64"/>
        <v/>
      </c>
    </row>
    <row r="4136" spans="1:23" ht="15" customHeight="1">
      <c r="A4136" s="223"/>
      <c r="B4136" s="223"/>
      <c r="C4136" s="224"/>
      <c r="D4136" s="223"/>
      <c r="E4136" s="223"/>
      <c r="F4136" s="223"/>
      <c r="G4136" s="223"/>
      <c r="H4136" s="223"/>
      <c r="I4136" s="223"/>
      <c r="J4136" s="225"/>
      <c r="K4136" s="223"/>
      <c r="L4136" s="223"/>
      <c r="M4136" s="223"/>
      <c r="N4136" s="223"/>
      <c r="O4136" s="231"/>
      <c r="P4136" s="231"/>
      <c r="Q4136" s="231"/>
      <c r="R4136" s="231"/>
      <c r="S4136" s="223"/>
      <c r="T4136" s="231"/>
      <c r="U4136" s="231"/>
      <c r="V4136" s="231"/>
      <c r="W4136" s="251" t="str">
        <f t="shared" si="64"/>
        <v/>
      </c>
    </row>
    <row r="4137" spans="1:23" ht="15" customHeight="1">
      <c r="A4137" s="223"/>
      <c r="B4137" s="223"/>
      <c r="C4137" s="224"/>
      <c r="D4137" s="223"/>
      <c r="E4137" s="223"/>
      <c r="F4137" s="223"/>
      <c r="G4137" s="223"/>
      <c r="H4137" s="223"/>
      <c r="I4137" s="223"/>
      <c r="J4137" s="225"/>
      <c r="K4137" s="223"/>
      <c r="L4137" s="223"/>
      <c r="M4137" s="223"/>
      <c r="N4137" s="223"/>
      <c r="O4137" s="231"/>
      <c r="P4137" s="231"/>
      <c r="Q4137" s="231"/>
      <c r="R4137" s="231"/>
      <c r="S4137" s="223"/>
      <c r="T4137" s="231"/>
      <c r="U4137" s="231"/>
      <c r="V4137" s="231"/>
      <c r="W4137" s="251" t="str">
        <f t="shared" si="64"/>
        <v/>
      </c>
    </row>
    <row r="4138" spans="1:23" ht="15" customHeight="1">
      <c r="A4138" s="223"/>
      <c r="B4138" s="223"/>
      <c r="C4138" s="224"/>
      <c r="D4138" s="223"/>
      <c r="E4138" s="223"/>
      <c r="F4138" s="223"/>
      <c r="G4138" s="223"/>
      <c r="H4138" s="223"/>
      <c r="I4138" s="223"/>
      <c r="J4138" s="225"/>
      <c r="K4138" s="223"/>
      <c r="L4138" s="223"/>
      <c r="M4138" s="223"/>
      <c r="N4138" s="223"/>
      <c r="O4138" s="231"/>
      <c r="P4138" s="231"/>
      <c r="Q4138" s="231"/>
      <c r="R4138" s="231"/>
      <c r="S4138" s="223"/>
      <c r="T4138" s="231"/>
      <c r="U4138" s="231"/>
      <c r="V4138" s="231"/>
      <c r="W4138" s="251" t="str">
        <f t="shared" si="64"/>
        <v/>
      </c>
    </row>
    <row r="4139" spans="1:23" ht="15" customHeight="1">
      <c r="A4139" s="223"/>
      <c r="B4139" s="223"/>
      <c r="C4139" s="224"/>
      <c r="D4139" s="223"/>
      <c r="E4139" s="223"/>
      <c r="F4139" s="223"/>
      <c r="G4139" s="223"/>
      <c r="H4139" s="223"/>
      <c r="I4139" s="223"/>
      <c r="J4139" s="225"/>
      <c r="K4139" s="223"/>
      <c r="L4139" s="223"/>
      <c r="M4139" s="223"/>
      <c r="N4139" s="223"/>
      <c r="O4139" s="231"/>
      <c r="P4139" s="231"/>
      <c r="Q4139" s="231"/>
      <c r="R4139" s="231"/>
      <c r="S4139" s="223"/>
      <c r="T4139" s="231"/>
      <c r="U4139" s="231"/>
      <c r="V4139" s="231"/>
      <c r="W4139" s="251" t="str">
        <f t="shared" si="64"/>
        <v/>
      </c>
    </row>
    <row r="4140" spans="1:23" ht="15" customHeight="1">
      <c r="A4140" s="223"/>
      <c r="B4140" s="223"/>
      <c r="C4140" s="224"/>
      <c r="D4140" s="223"/>
      <c r="E4140" s="223"/>
      <c r="F4140" s="223"/>
      <c r="G4140" s="223"/>
      <c r="H4140" s="223"/>
      <c r="I4140" s="223"/>
      <c r="J4140" s="225"/>
      <c r="K4140" s="223"/>
      <c r="L4140" s="223"/>
      <c r="M4140" s="223"/>
      <c r="N4140" s="223"/>
      <c r="O4140" s="231"/>
      <c r="P4140" s="231"/>
      <c r="Q4140" s="231"/>
      <c r="R4140" s="231"/>
      <c r="S4140" s="223"/>
      <c r="T4140" s="231"/>
      <c r="U4140" s="231"/>
      <c r="V4140" s="231"/>
      <c r="W4140" s="251" t="str">
        <f t="shared" si="64"/>
        <v/>
      </c>
    </row>
    <row r="4141" spans="1:23" ht="15" customHeight="1">
      <c r="A4141" s="223"/>
      <c r="B4141" s="223"/>
      <c r="C4141" s="224"/>
      <c r="D4141" s="223"/>
      <c r="E4141" s="223"/>
      <c r="F4141" s="223"/>
      <c r="G4141" s="223"/>
      <c r="H4141" s="223"/>
      <c r="I4141" s="223"/>
      <c r="J4141" s="225"/>
      <c r="K4141" s="223"/>
      <c r="L4141" s="223"/>
      <c r="M4141" s="223"/>
      <c r="N4141" s="223"/>
      <c r="O4141" s="231"/>
      <c r="P4141" s="231"/>
      <c r="Q4141" s="231"/>
      <c r="R4141" s="231"/>
      <c r="S4141" s="223"/>
      <c r="T4141" s="231"/>
      <c r="U4141" s="231"/>
      <c r="V4141" s="231"/>
      <c r="W4141" s="251" t="str">
        <f t="shared" si="64"/>
        <v/>
      </c>
    </row>
    <row r="4142" spans="1:23" ht="15" customHeight="1">
      <c r="A4142" s="223"/>
      <c r="B4142" s="223"/>
      <c r="C4142" s="224"/>
      <c r="D4142" s="223"/>
      <c r="E4142" s="223"/>
      <c r="F4142" s="223"/>
      <c r="G4142" s="223"/>
      <c r="H4142" s="223"/>
      <c r="I4142" s="223"/>
      <c r="J4142" s="225"/>
      <c r="K4142" s="223"/>
      <c r="L4142" s="223"/>
      <c r="M4142" s="223"/>
      <c r="N4142" s="223"/>
      <c r="O4142" s="231"/>
      <c r="P4142" s="231"/>
      <c r="Q4142" s="231"/>
      <c r="R4142" s="231"/>
      <c r="S4142" s="223"/>
      <c r="T4142" s="231"/>
      <c r="U4142" s="231"/>
      <c r="V4142" s="231"/>
      <c r="W4142" s="251" t="str">
        <f t="shared" si="64"/>
        <v/>
      </c>
    </row>
    <row r="4143" spans="1:23" ht="15" customHeight="1">
      <c r="A4143" s="223"/>
      <c r="B4143" s="223"/>
      <c r="C4143" s="224"/>
      <c r="D4143" s="223"/>
      <c r="E4143" s="223"/>
      <c r="F4143" s="223"/>
      <c r="G4143" s="223"/>
      <c r="H4143" s="223"/>
      <c r="I4143" s="223"/>
      <c r="J4143" s="225"/>
      <c r="K4143" s="223"/>
      <c r="L4143" s="223"/>
      <c r="M4143" s="223"/>
      <c r="N4143" s="223"/>
      <c r="O4143" s="231"/>
      <c r="P4143" s="231"/>
      <c r="Q4143" s="231"/>
      <c r="R4143" s="231"/>
      <c r="S4143" s="223"/>
      <c r="T4143" s="231"/>
      <c r="U4143" s="231"/>
      <c r="V4143" s="231"/>
      <c r="W4143" s="251" t="str">
        <f t="shared" si="64"/>
        <v/>
      </c>
    </row>
    <row r="4144" spans="1:23" ht="15" customHeight="1">
      <c r="A4144" s="223"/>
      <c r="B4144" s="223"/>
      <c r="C4144" s="224"/>
      <c r="D4144" s="223"/>
      <c r="E4144" s="223"/>
      <c r="F4144" s="223"/>
      <c r="G4144" s="223"/>
      <c r="H4144" s="223"/>
      <c r="I4144" s="223"/>
      <c r="J4144" s="225"/>
      <c r="K4144" s="223"/>
      <c r="L4144" s="223"/>
      <c r="M4144" s="223"/>
      <c r="N4144" s="223"/>
      <c r="O4144" s="231"/>
      <c r="P4144" s="231"/>
      <c r="Q4144" s="231"/>
      <c r="R4144" s="231"/>
      <c r="S4144" s="223"/>
      <c r="T4144" s="231"/>
      <c r="U4144" s="231"/>
      <c r="V4144" s="231"/>
      <c r="W4144" s="251" t="str">
        <f t="shared" si="64"/>
        <v/>
      </c>
    </row>
    <row r="4145" spans="1:23" ht="15" customHeight="1">
      <c r="A4145" s="223"/>
      <c r="B4145" s="223"/>
      <c r="C4145" s="224"/>
      <c r="D4145" s="223"/>
      <c r="E4145" s="223"/>
      <c r="F4145" s="223"/>
      <c r="G4145" s="223"/>
      <c r="H4145" s="223"/>
      <c r="I4145" s="223"/>
      <c r="J4145" s="225"/>
      <c r="K4145" s="223"/>
      <c r="L4145" s="223"/>
      <c r="M4145" s="223"/>
      <c r="N4145" s="223"/>
      <c r="O4145" s="231"/>
      <c r="P4145" s="231"/>
      <c r="Q4145" s="231"/>
      <c r="R4145" s="231"/>
      <c r="S4145" s="223"/>
      <c r="T4145" s="231"/>
      <c r="U4145" s="231"/>
      <c r="V4145" s="231"/>
      <c r="W4145" s="251" t="str">
        <f t="shared" si="64"/>
        <v/>
      </c>
    </row>
    <row r="4146" spans="1:23" ht="15" customHeight="1">
      <c r="A4146" s="223"/>
      <c r="B4146" s="223"/>
      <c r="C4146" s="224"/>
      <c r="D4146" s="223"/>
      <c r="E4146" s="223"/>
      <c r="F4146" s="223"/>
      <c r="G4146" s="223"/>
      <c r="H4146" s="223"/>
      <c r="I4146" s="223"/>
      <c r="J4146" s="225"/>
      <c r="K4146" s="223"/>
      <c r="L4146" s="223"/>
      <c r="M4146" s="223"/>
      <c r="N4146" s="223"/>
      <c r="O4146" s="231"/>
      <c r="P4146" s="231"/>
      <c r="Q4146" s="231"/>
      <c r="R4146" s="231"/>
      <c r="S4146" s="223"/>
      <c r="T4146" s="231"/>
      <c r="U4146" s="231"/>
      <c r="V4146" s="231"/>
      <c r="W4146" s="251" t="str">
        <f t="shared" si="64"/>
        <v/>
      </c>
    </row>
    <row r="4147" spans="1:23" ht="15" customHeight="1">
      <c r="A4147" s="223"/>
      <c r="B4147" s="223"/>
      <c r="C4147" s="224"/>
      <c r="D4147" s="223"/>
      <c r="E4147" s="223"/>
      <c r="F4147" s="223"/>
      <c r="G4147" s="223"/>
      <c r="H4147" s="223"/>
      <c r="I4147" s="223"/>
      <c r="J4147" s="225"/>
      <c r="K4147" s="223"/>
      <c r="L4147" s="223"/>
      <c r="M4147" s="223"/>
      <c r="N4147" s="223"/>
      <c r="O4147" s="231"/>
      <c r="P4147" s="231"/>
      <c r="Q4147" s="231"/>
      <c r="R4147" s="231"/>
      <c r="S4147" s="223"/>
      <c r="T4147" s="231"/>
      <c r="U4147" s="231"/>
      <c r="V4147" s="231"/>
      <c r="W4147" s="251" t="str">
        <f t="shared" si="64"/>
        <v/>
      </c>
    </row>
    <row r="4148" spans="1:23" ht="15" customHeight="1">
      <c r="A4148" s="223"/>
      <c r="B4148" s="223"/>
      <c r="C4148" s="224"/>
      <c r="D4148" s="223"/>
      <c r="E4148" s="223"/>
      <c r="F4148" s="223"/>
      <c r="G4148" s="223"/>
      <c r="H4148" s="223"/>
      <c r="I4148" s="223"/>
      <c r="J4148" s="225"/>
      <c r="K4148" s="223"/>
      <c r="L4148" s="223"/>
      <c r="M4148" s="223"/>
      <c r="N4148" s="223"/>
      <c r="O4148" s="231"/>
      <c r="P4148" s="231"/>
      <c r="Q4148" s="231"/>
      <c r="R4148" s="231"/>
      <c r="S4148" s="223"/>
      <c r="T4148" s="231"/>
      <c r="U4148" s="231"/>
      <c r="V4148" s="231"/>
      <c r="W4148" s="251" t="str">
        <f t="shared" si="64"/>
        <v/>
      </c>
    </row>
    <row r="4149" spans="1:23" ht="15" customHeight="1">
      <c r="A4149" s="223"/>
      <c r="B4149" s="223"/>
      <c r="C4149" s="224"/>
      <c r="D4149" s="223"/>
      <c r="E4149" s="223"/>
      <c r="F4149" s="223"/>
      <c r="G4149" s="223"/>
      <c r="H4149" s="223"/>
      <c r="I4149" s="223"/>
      <c r="J4149" s="225"/>
      <c r="K4149" s="223"/>
      <c r="L4149" s="223"/>
      <c r="M4149" s="223"/>
      <c r="N4149" s="223"/>
      <c r="O4149" s="231"/>
      <c r="P4149" s="231"/>
      <c r="Q4149" s="231"/>
      <c r="R4149" s="231"/>
      <c r="S4149" s="223"/>
      <c r="T4149" s="231"/>
      <c r="U4149" s="231"/>
      <c r="V4149" s="231"/>
      <c r="W4149" s="251" t="str">
        <f t="shared" si="64"/>
        <v/>
      </c>
    </row>
    <row r="4150" spans="1:23" ht="15" customHeight="1">
      <c r="A4150" s="223"/>
      <c r="B4150" s="223"/>
      <c r="C4150" s="224"/>
      <c r="D4150" s="223"/>
      <c r="E4150" s="223"/>
      <c r="F4150" s="223"/>
      <c r="G4150" s="223"/>
      <c r="H4150" s="223"/>
      <c r="I4150" s="223"/>
      <c r="J4150" s="225"/>
      <c r="K4150" s="223"/>
      <c r="L4150" s="223"/>
      <c r="M4150" s="223"/>
      <c r="N4150" s="223"/>
      <c r="O4150" s="231"/>
      <c r="P4150" s="231"/>
      <c r="Q4150" s="231"/>
      <c r="R4150" s="231"/>
      <c r="S4150" s="223"/>
      <c r="T4150" s="231"/>
      <c r="U4150" s="231"/>
      <c r="V4150" s="231"/>
      <c r="W4150" s="251" t="str">
        <f t="shared" si="64"/>
        <v/>
      </c>
    </row>
    <row r="4151" spans="1:23" ht="15" customHeight="1">
      <c r="A4151" s="223"/>
      <c r="B4151" s="223"/>
      <c r="C4151" s="224"/>
      <c r="D4151" s="223"/>
      <c r="E4151" s="223"/>
      <c r="F4151" s="223"/>
      <c r="G4151" s="223"/>
      <c r="H4151" s="223"/>
      <c r="I4151" s="223"/>
      <c r="J4151" s="225"/>
      <c r="K4151" s="223"/>
      <c r="L4151" s="223"/>
      <c r="M4151" s="223"/>
      <c r="N4151" s="223"/>
      <c r="O4151" s="231"/>
      <c r="P4151" s="231"/>
      <c r="Q4151" s="231"/>
      <c r="R4151" s="231"/>
      <c r="S4151" s="223"/>
      <c r="T4151" s="231"/>
      <c r="U4151" s="231"/>
      <c r="V4151" s="231"/>
      <c r="W4151" s="251" t="str">
        <f t="shared" si="64"/>
        <v/>
      </c>
    </row>
    <row r="4152" spans="1:23" ht="15" customHeight="1">
      <c r="A4152" s="223"/>
      <c r="B4152" s="223"/>
      <c r="C4152" s="224"/>
      <c r="D4152" s="223"/>
      <c r="E4152" s="223"/>
      <c r="F4152" s="223"/>
      <c r="G4152" s="223"/>
      <c r="H4152" s="223"/>
      <c r="I4152" s="223"/>
      <c r="J4152" s="225"/>
      <c r="K4152" s="223"/>
      <c r="L4152" s="223"/>
      <c r="M4152" s="223"/>
      <c r="N4152" s="223"/>
      <c r="O4152" s="231"/>
      <c r="P4152" s="231"/>
      <c r="Q4152" s="231"/>
      <c r="R4152" s="231"/>
      <c r="S4152" s="223"/>
      <c r="T4152" s="231"/>
      <c r="U4152" s="231"/>
      <c r="V4152" s="231"/>
      <c r="W4152" s="251" t="str">
        <f t="shared" si="64"/>
        <v/>
      </c>
    </row>
    <row r="4153" spans="1:23" ht="15" customHeight="1">
      <c r="A4153" s="223"/>
      <c r="B4153" s="223"/>
      <c r="C4153" s="224"/>
      <c r="D4153" s="223"/>
      <c r="E4153" s="223"/>
      <c r="F4153" s="223"/>
      <c r="G4153" s="223"/>
      <c r="H4153" s="223"/>
      <c r="I4153" s="223"/>
      <c r="J4153" s="225"/>
      <c r="K4153" s="223"/>
      <c r="L4153" s="223"/>
      <c r="M4153" s="223"/>
      <c r="N4153" s="223"/>
      <c r="O4153" s="231"/>
      <c r="P4153" s="231"/>
      <c r="Q4153" s="231"/>
      <c r="R4153" s="231"/>
      <c r="S4153" s="223"/>
      <c r="T4153" s="231"/>
      <c r="U4153" s="231"/>
      <c r="V4153" s="231"/>
      <c r="W4153" s="251" t="str">
        <f t="shared" si="64"/>
        <v/>
      </c>
    </row>
    <row r="4154" spans="1:23" ht="15" customHeight="1">
      <c r="A4154" s="223"/>
      <c r="B4154" s="223"/>
      <c r="C4154" s="224"/>
      <c r="D4154" s="223"/>
      <c r="E4154" s="223"/>
      <c r="F4154" s="223"/>
      <c r="G4154" s="223"/>
      <c r="H4154" s="223"/>
      <c r="I4154" s="223"/>
      <c r="J4154" s="225"/>
      <c r="K4154" s="223"/>
      <c r="L4154" s="223"/>
      <c r="M4154" s="223"/>
      <c r="N4154" s="223"/>
      <c r="O4154" s="231"/>
      <c r="P4154" s="231"/>
      <c r="Q4154" s="231"/>
      <c r="R4154" s="231"/>
      <c r="S4154" s="223"/>
      <c r="T4154" s="231"/>
      <c r="U4154" s="231"/>
      <c r="V4154" s="231"/>
      <c r="W4154" s="251" t="str">
        <f t="shared" si="64"/>
        <v/>
      </c>
    </row>
    <row r="4155" spans="1:23" ht="15" customHeight="1">
      <c r="A4155" s="223"/>
      <c r="B4155" s="223"/>
      <c r="C4155" s="224"/>
      <c r="D4155" s="223"/>
      <c r="E4155" s="223"/>
      <c r="F4155" s="223"/>
      <c r="G4155" s="223"/>
      <c r="H4155" s="223"/>
      <c r="I4155" s="223"/>
      <c r="J4155" s="225"/>
      <c r="K4155" s="223"/>
      <c r="L4155" s="223"/>
      <c r="M4155" s="223"/>
      <c r="N4155" s="223"/>
      <c r="O4155" s="231"/>
      <c r="P4155" s="231"/>
      <c r="Q4155" s="231"/>
      <c r="R4155" s="231"/>
      <c r="S4155" s="223"/>
      <c r="T4155" s="231"/>
      <c r="U4155" s="231"/>
      <c r="V4155" s="231"/>
      <c r="W4155" s="251" t="str">
        <f t="shared" si="64"/>
        <v/>
      </c>
    </row>
    <row r="4156" spans="1:23" ht="15" customHeight="1">
      <c r="A4156" s="223"/>
      <c r="B4156" s="223"/>
      <c r="C4156" s="224"/>
      <c r="D4156" s="223"/>
      <c r="E4156" s="223"/>
      <c r="F4156" s="223"/>
      <c r="G4156" s="223"/>
      <c r="H4156" s="223"/>
      <c r="I4156" s="223"/>
      <c r="J4156" s="225"/>
      <c r="K4156" s="223"/>
      <c r="L4156" s="223"/>
      <c r="M4156" s="223"/>
      <c r="N4156" s="223"/>
      <c r="O4156" s="231"/>
      <c r="P4156" s="231"/>
      <c r="Q4156" s="231"/>
      <c r="R4156" s="231"/>
      <c r="S4156" s="223"/>
      <c r="T4156" s="231"/>
      <c r="U4156" s="231"/>
      <c r="V4156" s="231"/>
      <c r="W4156" s="251" t="str">
        <f t="shared" si="64"/>
        <v/>
      </c>
    </row>
    <row r="4157" spans="1:23" ht="15" customHeight="1">
      <c r="A4157" s="223"/>
      <c r="B4157" s="223"/>
      <c r="C4157" s="224"/>
      <c r="D4157" s="223"/>
      <c r="E4157" s="223"/>
      <c r="F4157" s="223"/>
      <c r="G4157" s="223"/>
      <c r="H4157" s="223"/>
      <c r="I4157" s="223"/>
      <c r="J4157" s="225"/>
      <c r="K4157" s="223"/>
      <c r="L4157" s="223"/>
      <c r="M4157" s="223"/>
      <c r="N4157" s="223"/>
      <c r="O4157" s="231"/>
      <c r="P4157" s="231"/>
      <c r="Q4157" s="231"/>
      <c r="R4157" s="231"/>
      <c r="S4157" s="223"/>
      <c r="T4157" s="231"/>
      <c r="U4157" s="231"/>
      <c r="V4157" s="231"/>
      <c r="W4157" s="251" t="str">
        <f t="shared" si="64"/>
        <v/>
      </c>
    </row>
    <row r="4158" spans="1:23" ht="15" customHeight="1">
      <c r="A4158" s="223"/>
      <c r="B4158" s="223"/>
      <c r="C4158" s="224"/>
      <c r="D4158" s="223"/>
      <c r="E4158" s="223"/>
      <c r="F4158" s="223"/>
      <c r="G4158" s="223"/>
      <c r="H4158" s="223"/>
      <c r="I4158" s="223"/>
      <c r="J4158" s="225"/>
      <c r="K4158" s="223"/>
      <c r="L4158" s="223"/>
      <c r="M4158" s="223"/>
      <c r="N4158" s="223"/>
      <c r="O4158" s="231"/>
      <c r="P4158" s="231"/>
      <c r="Q4158" s="231"/>
      <c r="R4158" s="231"/>
      <c r="S4158" s="223"/>
      <c r="T4158" s="231"/>
      <c r="U4158" s="231"/>
      <c r="V4158" s="231"/>
      <c r="W4158" s="251" t="str">
        <f t="shared" si="64"/>
        <v/>
      </c>
    </row>
    <row r="4159" spans="1:23" ht="15" customHeight="1">
      <c r="A4159" s="223"/>
      <c r="B4159" s="223"/>
      <c r="C4159" s="224"/>
      <c r="D4159" s="223"/>
      <c r="E4159" s="223"/>
      <c r="F4159" s="223"/>
      <c r="G4159" s="223"/>
      <c r="H4159" s="223"/>
      <c r="I4159" s="223"/>
      <c r="J4159" s="225"/>
      <c r="K4159" s="223"/>
      <c r="L4159" s="223"/>
      <c r="M4159" s="223"/>
      <c r="N4159" s="223"/>
      <c r="O4159" s="231"/>
      <c r="P4159" s="231"/>
      <c r="Q4159" s="231"/>
      <c r="R4159" s="231"/>
      <c r="S4159" s="223"/>
      <c r="T4159" s="231"/>
      <c r="U4159" s="231"/>
      <c r="V4159" s="231"/>
      <c r="W4159" s="251" t="str">
        <f t="shared" si="64"/>
        <v/>
      </c>
    </row>
    <row r="4160" spans="1:23" ht="15" customHeight="1">
      <c r="A4160" s="223"/>
      <c r="B4160" s="223"/>
      <c r="C4160" s="224"/>
      <c r="D4160" s="223"/>
      <c r="E4160" s="223"/>
      <c r="F4160" s="223"/>
      <c r="G4160" s="223"/>
      <c r="H4160" s="223"/>
      <c r="I4160" s="223"/>
      <c r="J4160" s="225"/>
      <c r="K4160" s="223"/>
      <c r="L4160" s="223"/>
      <c r="M4160" s="223"/>
      <c r="N4160" s="223"/>
      <c r="O4160" s="231"/>
      <c r="P4160" s="231"/>
      <c r="Q4160" s="231"/>
      <c r="R4160" s="231"/>
      <c r="S4160" s="223"/>
      <c r="T4160" s="231"/>
      <c r="U4160" s="231"/>
      <c r="V4160" s="231"/>
      <c r="W4160" s="251" t="str">
        <f t="shared" si="64"/>
        <v/>
      </c>
    </row>
    <row r="4161" spans="1:23" ht="15" customHeight="1">
      <c r="A4161" s="223"/>
      <c r="B4161" s="223"/>
      <c r="C4161" s="224"/>
      <c r="D4161" s="223"/>
      <c r="E4161" s="223"/>
      <c r="F4161" s="223"/>
      <c r="G4161" s="223"/>
      <c r="H4161" s="223"/>
      <c r="I4161" s="223"/>
      <c r="J4161" s="225"/>
      <c r="K4161" s="223"/>
      <c r="L4161" s="223"/>
      <c r="M4161" s="223"/>
      <c r="N4161" s="223"/>
      <c r="O4161" s="231"/>
      <c r="P4161" s="231"/>
      <c r="Q4161" s="231"/>
      <c r="R4161" s="231"/>
      <c r="S4161" s="223"/>
      <c r="T4161" s="231"/>
      <c r="U4161" s="231"/>
      <c r="V4161" s="231"/>
      <c r="W4161" s="251" t="str">
        <f t="shared" si="64"/>
        <v/>
      </c>
    </row>
    <row r="4162" spans="1:23" ht="15" customHeight="1">
      <c r="A4162" s="223"/>
      <c r="B4162" s="223"/>
      <c r="C4162" s="224"/>
      <c r="D4162" s="223"/>
      <c r="E4162" s="223"/>
      <c r="F4162" s="223"/>
      <c r="G4162" s="223"/>
      <c r="H4162" s="223"/>
      <c r="I4162" s="223"/>
      <c r="J4162" s="225"/>
      <c r="K4162" s="223"/>
      <c r="L4162" s="223"/>
      <c r="M4162" s="223"/>
      <c r="N4162" s="223"/>
      <c r="O4162" s="231"/>
      <c r="P4162" s="231"/>
      <c r="Q4162" s="231"/>
      <c r="R4162" s="231"/>
      <c r="S4162" s="223"/>
      <c r="T4162" s="231"/>
      <c r="U4162" s="231"/>
      <c r="V4162" s="231"/>
      <c r="W4162" s="251" t="str">
        <f t="shared" si="64"/>
        <v/>
      </c>
    </row>
    <row r="4163" spans="1:23" ht="15" customHeight="1">
      <c r="A4163" s="223"/>
      <c r="B4163" s="223"/>
      <c r="C4163" s="224"/>
      <c r="D4163" s="223"/>
      <c r="E4163" s="223"/>
      <c r="F4163" s="223"/>
      <c r="G4163" s="223"/>
      <c r="H4163" s="223"/>
      <c r="I4163" s="223"/>
      <c r="J4163" s="225"/>
      <c r="K4163" s="223"/>
      <c r="L4163" s="223"/>
      <c r="M4163" s="223"/>
      <c r="N4163" s="223"/>
      <c r="O4163" s="231"/>
      <c r="P4163" s="231"/>
      <c r="Q4163" s="231"/>
      <c r="R4163" s="231"/>
      <c r="S4163" s="223"/>
      <c r="T4163" s="231"/>
      <c r="U4163" s="231"/>
      <c r="V4163" s="231"/>
      <c r="W4163" s="251" t="str">
        <f t="shared" si="64"/>
        <v/>
      </c>
    </row>
    <row r="4164" spans="1:23" ht="15" customHeight="1">
      <c r="A4164" s="223"/>
      <c r="B4164" s="223"/>
      <c r="C4164" s="224"/>
      <c r="D4164" s="223"/>
      <c r="E4164" s="223"/>
      <c r="F4164" s="223"/>
      <c r="G4164" s="223"/>
      <c r="H4164" s="223"/>
      <c r="I4164" s="223"/>
      <c r="J4164" s="225"/>
      <c r="K4164" s="223"/>
      <c r="L4164" s="223"/>
      <c r="M4164" s="223"/>
      <c r="N4164" s="223"/>
      <c r="O4164" s="231"/>
      <c r="P4164" s="231"/>
      <c r="Q4164" s="231"/>
      <c r="R4164" s="231"/>
      <c r="S4164" s="223"/>
      <c r="T4164" s="231"/>
      <c r="U4164" s="231"/>
      <c r="V4164" s="231"/>
      <c r="W4164" s="251" t="str">
        <f t="shared" ref="W4164:W4227" si="65">IF($O4164="YES",$O$2&amp;", ","")&amp;IF($P4164="YES",$P$2&amp;", ","")&amp;IF($Q4164="YES",$Q$2&amp;", ","")&amp;IF($R4164="YES",$R$2&amp;", ","")</f>
        <v/>
      </c>
    </row>
    <row r="4165" spans="1:23" ht="15" customHeight="1">
      <c r="A4165" s="223"/>
      <c r="B4165" s="223"/>
      <c r="C4165" s="224"/>
      <c r="D4165" s="223"/>
      <c r="E4165" s="223"/>
      <c r="F4165" s="223"/>
      <c r="G4165" s="223"/>
      <c r="H4165" s="223"/>
      <c r="I4165" s="223"/>
      <c r="J4165" s="225"/>
      <c r="K4165" s="223"/>
      <c r="L4165" s="223"/>
      <c r="M4165" s="223"/>
      <c r="N4165" s="223"/>
      <c r="O4165" s="231"/>
      <c r="P4165" s="231"/>
      <c r="Q4165" s="231"/>
      <c r="R4165" s="231"/>
      <c r="S4165" s="223"/>
      <c r="T4165" s="231"/>
      <c r="U4165" s="231"/>
      <c r="V4165" s="231"/>
      <c r="W4165" s="251" t="str">
        <f t="shared" si="65"/>
        <v/>
      </c>
    </row>
    <row r="4166" spans="1:23" ht="15" customHeight="1">
      <c r="A4166" s="223"/>
      <c r="B4166" s="223"/>
      <c r="C4166" s="224"/>
      <c r="D4166" s="223"/>
      <c r="E4166" s="223"/>
      <c r="F4166" s="223"/>
      <c r="G4166" s="223"/>
      <c r="H4166" s="223"/>
      <c r="I4166" s="223"/>
      <c r="J4166" s="225"/>
      <c r="K4166" s="223"/>
      <c r="L4166" s="223"/>
      <c r="M4166" s="223"/>
      <c r="N4166" s="223"/>
      <c r="O4166" s="231"/>
      <c r="P4166" s="231"/>
      <c r="Q4166" s="231"/>
      <c r="R4166" s="231"/>
      <c r="S4166" s="223"/>
      <c r="T4166" s="231"/>
      <c r="U4166" s="231"/>
      <c r="V4166" s="231"/>
      <c r="W4166" s="251" t="str">
        <f t="shared" si="65"/>
        <v/>
      </c>
    </row>
    <row r="4167" spans="1:23" ht="15" customHeight="1">
      <c r="A4167" s="223"/>
      <c r="B4167" s="223"/>
      <c r="C4167" s="224"/>
      <c r="D4167" s="223"/>
      <c r="E4167" s="223"/>
      <c r="F4167" s="223"/>
      <c r="G4167" s="223"/>
      <c r="H4167" s="223"/>
      <c r="I4167" s="223"/>
      <c r="J4167" s="225"/>
      <c r="K4167" s="223"/>
      <c r="L4167" s="223"/>
      <c r="M4167" s="223"/>
      <c r="N4167" s="223"/>
      <c r="O4167" s="231"/>
      <c r="P4167" s="231"/>
      <c r="Q4167" s="231"/>
      <c r="R4167" s="231"/>
      <c r="S4167" s="223"/>
      <c r="T4167" s="231"/>
      <c r="U4167" s="231"/>
      <c r="V4167" s="231"/>
      <c r="W4167" s="251" t="str">
        <f t="shared" si="65"/>
        <v/>
      </c>
    </row>
    <row r="4168" spans="1:23" ht="15" customHeight="1">
      <c r="A4168" s="223"/>
      <c r="B4168" s="223"/>
      <c r="C4168" s="224"/>
      <c r="D4168" s="223"/>
      <c r="E4168" s="223"/>
      <c r="F4168" s="223"/>
      <c r="G4168" s="223"/>
      <c r="H4168" s="223"/>
      <c r="I4168" s="223"/>
      <c r="J4168" s="225"/>
      <c r="K4168" s="223"/>
      <c r="L4168" s="223"/>
      <c r="M4168" s="223"/>
      <c r="N4168" s="223"/>
      <c r="O4168" s="231"/>
      <c r="P4168" s="231"/>
      <c r="Q4168" s="231"/>
      <c r="R4168" s="231"/>
      <c r="S4168" s="223"/>
      <c r="T4168" s="231"/>
      <c r="U4168" s="231"/>
      <c r="V4168" s="231"/>
      <c r="W4168" s="251" t="str">
        <f t="shared" si="65"/>
        <v/>
      </c>
    </row>
    <row r="4169" spans="1:23" ht="15" customHeight="1">
      <c r="A4169" s="223"/>
      <c r="B4169" s="223"/>
      <c r="C4169" s="224"/>
      <c r="D4169" s="223"/>
      <c r="E4169" s="223"/>
      <c r="F4169" s="223"/>
      <c r="G4169" s="223"/>
      <c r="H4169" s="223"/>
      <c r="I4169" s="223"/>
      <c r="J4169" s="225"/>
      <c r="K4169" s="223"/>
      <c r="L4169" s="223"/>
      <c r="M4169" s="223"/>
      <c r="N4169" s="223"/>
      <c r="O4169" s="231"/>
      <c r="P4169" s="231"/>
      <c r="Q4169" s="231"/>
      <c r="R4169" s="231"/>
      <c r="S4169" s="223"/>
      <c r="T4169" s="231"/>
      <c r="U4169" s="231"/>
      <c r="V4169" s="231"/>
      <c r="W4169" s="251" t="str">
        <f t="shared" si="65"/>
        <v/>
      </c>
    </row>
    <row r="4170" spans="1:23" ht="15" customHeight="1">
      <c r="A4170" s="223"/>
      <c r="B4170" s="223"/>
      <c r="C4170" s="224"/>
      <c r="D4170" s="223"/>
      <c r="E4170" s="223"/>
      <c r="F4170" s="223"/>
      <c r="G4170" s="223"/>
      <c r="H4170" s="223"/>
      <c r="I4170" s="223"/>
      <c r="J4170" s="225"/>
      <c r="K4170" s="223"/>
      <c r="L4170" s="223"/>
      <c r="M4170" s="223"/>
      <c r="N4170" s="223"/>
      <c r="O4170" s="231"/>
      <c r="P4170" s="231"/>
      <c r="Q4170" s="231"/>
      <c r="R4170" s="231"/>
      <c r="S4170" s="223"/>
      <c r="T4170" s="231"/>
      <c r="U4170" s="231"/>
      <c r="V4170" s="231"/>
      <c r="W4170" s="251" t="str">
        <f t="shared" si="65"/>
        <v/>
      </c>
    </row>
    <row r="4171" spans="1:23" ht="15" customHeight="1">
      <c r="A4171" s="223"/>
      <c r="B4171" s="223"/>
      <c r="C4171" s="224"/>
      <c r="D4171" s="223"/>
      <c r="E4171" s="223"/>
      <c r="F4171" s="223"/>
      <c r="G4171" s="223"/>
      <c r="H4171" s="223"/>
      <c r="I4171" s="223"/>
      <c r="J4171" s="225"/>
      <c r="K4171" s="223"/>
      <c r="L4171" s="223"/>
      <c r="M4171" s="223"/>
      <c r="N4171" s="223"/>
      <c r="O4171" s="231"/>
      <c r="P4171" s="231"/>
      <c r="Q4171" s="231"/>
      <c r="R4171" s="231"/>
      <c r="S4171" s="223"/>
      <c r="T4171" s="231"/>
      <c r="U4171" s="231"/>
      <c r="V4171" s="231"/>
      <c r="W4171" s="251" t="str">
        <f t="shared" si="65"/>
        <v/>
      </c>
    </row>
    <row r="4172" spans="1:23" ht="15" customHeight="1">
      <c r="A4172" s="223"/>
      <c r="B4172" s="223"/>
      <c r="C4172" s="224"/>
      <c r="D4172" s="223"/>
      <c r="E4172" s="223"/>
      <c r="F4172" s="223"/>
      <c r="G4172" s="223"/>
      <c r="H4172" s="223"/>
      <c r="I4172" s="223"/>
      <c r="J4172" s="225"/>
      <c r="K4172" s="223"/>
      <c r="L4172" s="223"/>
      <c r="M4172" s="223"/>
      <c r="N4172" s="223"/>
      <c r="O4172" s="231"/>
      <c r="P4172" s="231"/>
      <c r="Q4172" s="231"/>
      <c r="R4172" s="231"/>
      <c r="S4172" s="223"/>
      <c r="T4172" s="231"/>
      <c r="U4172" s="231"/>
      <c r="V4172" s="231"/>
      <c r="W4172" s="251" t="str">
        <f t="shared" si="65"/>
        <v/>
      </c>
    </row>
    <row r="4173" spans="1:23" ht="15" customHeight="1">
      <c r="A4173" s="223"/>
      <c r="B4173" s="223"/>
      <c r="C4173" s="224"/>
      <c r="D4173" s="223"/>
      <c r="E4173" s="223"/>
      <c r="F4173" s="223"/>
      <c r="G4173" s="223"/>
      <c r="H4173" s="223"/>
      <c r="I4173" s="223"/>
      <c r="J4173" s="225"/>
      <c r="K4173" s="223"/>
      <c r="L4173" s="223"/>
      <c r="M4173" s="223"/>
      <c r="N4173" s="223"/>
      <c r="O4173" s="231"/>
      <c r="P4173" s="231"/>
      <c r="Q4173" s="231"/>
      <c r="R4173" s="231"/>
      <c r="S4173" s="223"/>
      <c r="T4173" s="231"/>
      <c r="U4173" s="231"/>
      <c r="V4173" s="231"/>
      <c r="W4173" s="251" t="str">
        <f t="shared" si="65"/>
        <v/>
      </c>
    </row>
    <row r="4174" spans="1:23" ht="15" customHeight="1">
      <c r="A4174" s="223"/>
      <c r="B4174" s="223"/>
      <c r="C4174" s="224"/>
      <c r="D4174" s="223"/>
      <c r="E4174" s="223"/>
      <c r="F4174" s="223"/>
      <c r="G4174" s="223"/>
      <c r="H4174" s="223"/>
      <c r="I4174" s="223"/>
      <c r="J4174" s="225"/>
      <c r="K4174" s="223"/>
      <c r="L4174" s="223"/>
      <c r="M4174" s="223"/>
      <c r="N4174" s="223"/>
      <c r="O4174" s="231"/>
      <c r="P4174" s="231"/>
      <c r="Q4174" s="231"/>
      <c r="R4174" s="231"/>
      <c r="S4174" s="223"/>
      <c r="T4174" s="231"/>
      <c r="U4174" s="231"/>
      <c r="V4174" s="231"/>
      <c r="W4174" s="251" t="str">
        <f t="shared" si="65"/>
        <v/>
      </c>
    </row>
    <row r="4175" spans="1:23" ht="15" customHeight="1">
      <c r="A4175" s="223"/>
      <c r="B4175" s="223"/>
      <c r="C4175" s="224"/>
      <c r="D4175" s="223"/>
      <c r="E4175" s="223"/>
      <c r="F4175" s="223"/>
      <c r="G4175" s="223"/>
      <c r="H4175" s="223"/>
      <c r="I4175" s="223"/>
      <c r="J4175" s="225"/>
      <c r="K4175" s="223"/>
      <c r="L4175" s="223"/>
      <c r="M4175" s="223"/>
      <c r="N4175" s="223"/>
      <c r="O4175" s="231"/>
      <c r="P4175" s="231"/>
      <c r="Q4175" s="231"/>
      <c r="R4175" s="231"/>
      <c r="S4175" s="223"/>
      <c r="T4175" s="231"/>
      <c r="U4175" s="231"/>
      <c r="V4175" s="231"/>
      <c r="W4175" s="251" t="str">
        <f t="shared" si="65"/>
        <v/>
      </c>
    </row>
    <row r="4176" spans="1:23" ht="15" customHeight="1">
      <c r="A4176" s="223"/>
      <c r="B4176" s="223"/>
      <c r="C4176" s="224"/>
      <c r="D4176" s="223"/>
      <c r="E4176" s="223"/>
      <c r="F4176" s="223"/>
      <c r="G4176" s="223"/>
      <c r="H4176" s="223"/>
      <c r="I4176" s="223"/>
      <c r="J4176" s="225"/>
      <c r="K4176" s="223"/>
      <c r="L4176" s="223"/>
      <c r="M4176" s="223"/>
      <c r="N4176" s="223"/>
      <c r="O4176" s="231"/>
      <c r="P4176" s="231"/>
      <c r="Q4176" s="231"/>
      <c r="R4176" s="231"/>
      <c r="S4176" s="223"/>
      <c r="T4176" s="231"/>
      <c r="U4176" s="231"/>
      <c r="V4176" s="231"/>
      <c r="W4176" s="251" t="str">
        <f t="shared" si="65"/>
        <v/>
      </c>
    </row>
    <row r="4177" spans="1:23" ht="15" customHeight="1">
      <c r="A4177" s="223"/>
      <c r="B4177" s="223"/>
      <c r="C4177" s="224"/>
      <c r="D4177" s="223"/>
      <c r="E4177" s="223"/>
      <c r="F4177" s="223"/>
      <c r="G4177" s="223"/>
      <c r="H4177" s="223"/>
      <c r="I4177" s="223"/>
      <c r="J4177" s="225"/>
      <c r="K4177" s="223"/>
      <c r="L4177" s="223"/>
      <c r="M4177" s="223"/>
      <c r="N4177" s="223"/>
      <c r="O4177" s="231"/>
      <c r="P4177" s="231"/>
      <c r="Q4177" s="231"/>
      <c r="R4177" s="231"/>
      <c r="S4177" s="223"/>
      <c r="T4177" s="231"/>
      <c r="U4177" s="231"/>
      <c r="V4177" s="231"/>
      <c r="W4177" s="251" t="str">
        <f t="shared" si="65"/>
        <v/>
      </c>
    </row>
    <row r="4178" spans="1:23" ht="15" customHeight="1">
      <c r="A4178" s="223"/>
      <c r="B4178" s="223"/>
      <c r="C4178" s="224"/>
      <c r="D4178" s="223"/>
      <c r="E4178" s="223"/>
      <c r="F4178" s="223"/>
      <c r="G4178" s="223"/>
      <c r="H4178" s="223"/>
      <c r="I4178" s="223"/>
      <c r="J4178" s="225"/>
      <c r="K4178" s="223"/>
      <c r="L4178" s="223"/>
      <c r="M4178" s="223"/>
      <c r="N4178" s="223"/>
      <c r="O4178" s="231"/>
      <c r="P4178" s="231"/>
      <c r="Q4178" s="231"/>
      <c r="R4178" s="231"/>
      <c r="S4178" s="223"/>
      <c r="T4178" s="231"/>
      <c r="U4178" s="231"/>
      <c r="V4178" s="231"/>
      <c r="W4178" s="251" t="str">
        <f t="shared" si="65"/>
        <v/>
      </c>
    </row>
    <row r="4179" spans="1:23" ht="15" customHeight="1">
      <c r="A4179" s="223"/>
      <c r="B4179" s="223"/>
      <c r="C4179" s="224"/>
      <c r="D4179" s="223"/>
      <c r="E4179" s="223"/>
      <c r="F4179" s="223"/>
      <c r="G4179" s="223"/>
      <c r="H4179" s="223"/>
      <c r="I4179" s="223"/>
      <c r="J4179" s="225"/>
      <c r="K4179" s="223"/>
      <c r="L4179" s="223"/>
      <c r="M4179" s="223"/>
      <c r="N4179" s="223"/>
      <c r="O4179" s="231"/>
      <c r="P4179" s="231"/>
      <c r="Q4179" s="231"/>
      <c r="R4179" s="231"/>
      <c r="S4179" s="223"/>
      <c r="T4179" s="231"/>
      <c r="U4179" s="231"/>
      <c r="V4179" s="231"/>
      <c r="W4179" s="251" t="str">
        <f t="shared" si="65"/>
        <v/>
      </c>
    </row>
    <row r="4180" spans="1:23" ht="15" customHeight="1">
      <c r="A4180" s="223"/>
      <c r="B4180" s="223"/>
      <c r="C4180" s="224"/>
      <c r="D4180" s="223"/>
      <c r="E4180" s="223"/>
      <c r="F4180" s="223"/>
      <c r="G4180" s="223"/>
      <c r="H4180" s="223"/>
      <c r="I4180" s="223"/>
      <c r="J4180" s="225"/>
      <c r="K4180" s="223"/>
      <c r="L4180" s="223"/>
      <c r="M4180" s="223"/>
      <c r="N4180" s="223"/>
      <c r="O4180" s="231"/>
      <c r="P4180" s="231"/>
      <c r="Q4180" s="231"/>
      <c r="R4180" s="231"/>
      <c r="S4180" s="223"/>
      <c r="T4180" s="231"/>
      <c r="U4180" s="231"/>
      <c r="V4180" s="231"/>
      <c r="W4180" s="251" t="str">
        <f t="shared" si="65"/>
        <v/>
      </c>
    </row>
    <row r="4181" spans="1:23" ht="15" customHeight="1">
      <c r="A4181" s="223"/>
      <c r="B4181" s="223"/>
      <c r="C4181" s="224"/>
      <c r="D4181" s="223"/>
      <c r="E4181" s="223"/>
      <c r="F4181" s="223"/>
      <c r="G4181" s="223"/>
      <c r="H4181" s="223"/>
      <c r="I4181" s="223"/>
      <c r="J4181" s="225"/>
      <c r="K4181" s="223"/>
      <c r="L4181" s="223"/>
      <c r="M4181" s="223"/>
      <c r="N4181" s="223"/>
      <c r="O4181" s="231"/>
      <c r="P4181" s="231"/>
      <c r="Q4181" s="231"/>
      <c r="R4181" s="231"/>
      <c r="S4181" s="223"/>
      <c r="T4181" s="231"/>
      <c r="U4181" s="231"/>
      <c r="V4181" s="231"/>
      <c r="W4181" s="251" t="str">
        <f t="shared" si="65"/>
        <v/>
      </c>
    </row>
    <row r="4182" spans="1:23" ht="15" customHeight="1">
      <c r="A4182" s="223"/>
      <c r="B4182" s="223"/>
      <c r="C4182" s="224"/>
      <c r="D4182" s="223"/>
      <c r="E4182" s="223"/>
      <c r="F4182" s="223"/>
      <c r="G4182" s="223"/>
      <c r="H4182" s="223"/>
      <c r="I4182" s="223"/>
      <c r="J4182" s="225"/>
      <c r="K4182" s="223"/>
      <c r="L4182" s="223"/>
      <c r="M4182" s="223"/>
      <c r="N4182" s="223"/>
      <c r="O4182" s="231"/>
      <c r="P4182" s="231"/>
      <c r="Q4182" s="231"/>
      <c r="R4182" s="231"/>
      <c r="S4182" s="223"/>
      <c r="T4182" s="231"/>
      <c r="U4182" s="231"/>
      <c r="V4182" s="231"/>
      <c r="W4182" s="251" t="str">
        <f t="shared" si="65"/>
        <v/>
      </c>
    </row>
    <row r="4183" spans="1:23" ht="15" customHeight="1">
      <c r="A4183" s="223"/>
      <c r="B4183" s="223"/>
      <c r="C4183" s="224"/>
      <c r="D4183" s="223"/>
      <c r="E4183" s="223"/>
      <c r="F4183" s="223"/>
      <c r="G4183" s="223"/>
      <c r="H4183" s="223"/>
      <c r="I4183" s="223"/>
      <c r="J4183" s="225"/>
      <c r="K4183" s="223"/>
      <c r="L4183" s="223"/>
      <c r="M4183" s="223"/>
      <c r="N4183" s="223"/>
      <c r="O4183" s="231"/>
      <c r="P4183" s="231"/>
      <c r="Q4183" s="231"/>
      <c r="R4183" s="231"/>
      <c r="S4183" s="223"/>
      <c r="T4183" s="231"/>
      <c r="U4183" s="231"/>
      <c r="V4183" s="231"/>
      <c r="W4183" s="251" t="str">
        <f t="shared" si="65"/>
        <v/>
      </c>
    </row>
    <row r="4184" spans="1:23" ht="15" customHeight="1">
      <c r="A4184" s="223"/>
      <c r="B4184" s="223"/>
      <c r="C4184" s="224"/>
      <c r="D4184" s="223"/>
      <c r="E4184" s="223"/>
      <c r="F4184" s="223"/>
      <c r="G4184" s="223"/>
      <c r="H4184" s="223"/>
      <c r="I4184" s="223"/>
      <c r="J4184" s="225"/>
      <c r="K4184" s="223"/>
      <c r="L4184" s="223"/>
      <c r="M4184" s="223"/>
      <c r="N4184" s="223"/>
      <c r="O4184" s="231"/>
      <c r="P4184" s="231"/>
      <c r="Q4184" s="231"/>
      <c r="R4184" s="231"/>
      <c r="S4184" s="223"/>
      <c r="T4184" s="231"/>
      <c r="U4184" s="231"/>
      <c r="V4184" s="231"/>
      <c r="W4184" s="251" t="str">
        <f t="shared" si="65"/>
        <v/>
      </c>
    </row>
    <row r="4185" spans="1:23" ht="15" customHeight="1">
      <c r="A4185" s="223"/>
      <c r="B4185" s="223"/>
      <c r="C4185" s="224"/>
      <c r="D4185" s="223"/>
      <c r="E4185" s="223"/>
      <c r="F4185" s="223"/>
      <c r="G4185" s="223"/>
      <c r="H4185" s="223"/>
      <c r="I4185" s="223"/>
      <c r="J4185" s="225"/>
      <c r="K4185" s="223"/>
      <c r="L4185" s="223"/>
      <c r="M4185" s="223"/>
      <c r="N4185" s="223"/>
      <c r="O4185" s="231"/>
      <c r="P4185" s="231"/>
      <c r="Q4185" s="231"/>
      <c r="R4185" s="231"/>
      <c r="S4185" s="223"/>
      <c r="T4185" s="231"/>
      <c r="U4185" s="231"/>
      <c r="V4185" s="231"/>
      <c r="W4185" s="251" t="str">
        <f t="shared" si="65"/>
        <v/>
      </c>
    </row>
    <row r="4186" spans="1:23" ht="15" customHeight="1">
      <c r="A4186" s="223"/>
      <c r="B4186" s="223"/>
      <c r="C4186" s="224"/>
      <c r="D4186" s="223"/>
      <c r="E4186" s="223"/>
      <c r="F4186" s="223"/>
      <c r="G4186" s="223"/>
      <c r="H4186" s="223"/>
      <c r="I4186" s="223"/>
      <c r="J4186" s="225"/>
      <c r="K4186" s="223"/>
      <c r="L4186" s="223"/>
      <c r="M4186" s="223"/>
      <c r="N4186" s="223"/>
      <c r="O4186" s="231"/>
      <c r="P4186" s="231"/>
      <c r="Q4186" s="231"/>
      <c r="R4186" s="231"/>
      <c r="S4186" s="223"/>
      <c r="T4186" s="231"/>
      <c r="U4186" s="231"/>
      <c r="V4186" s="231"/>
      <c r="W4186" s="251" t="str">
        <f t="shared" si="65"/>
        <v/>
      </c>
    </row>
    <row r="4187" spans="1:23" ht="15" customHeight="1">
      <c r="A4187" s="223"/>
      <c r="B4187" s="223"/>
      <c r="C4187" s="224"/>
      <c r="D4187" s="223"/>
      <c r="E4187" s="223"/>
      <c r="F4187" s="223"/>
      <c r="G4187" s="223"/>
      <c r="H4187" s="223"/>
      <c r="I4187" s="223"/>
      <c r="J4187" s="225"/>
      <c r="K4187" s="223"/>
      <c r="L4187" s="223"/>
      <c r="M4187" s="223"/>
      <c r="N4187" s="223"/>
      <c r="O4187" s="231"/>
      <c r="P4187" s="231"/>
      <c r="Q4187" s="231"/>
      <c r="R4187" s="231"/>
      <c r="S4187" s="223"/>
      <c r="T4187" s="231"/>
      <c r="U4187" s="231"/>
      <c r="V4187" s="231"/>
      <c r="W4187" s="251" t="str">
        <f t="shared" si="65"/>
        <v/>
      </c>
    </row>
    <row r="4188" spans="1:23" ht="15" customHeight="1">
      <c r="A4188" s="223"/>
      <c r="B4188" s="223"/>
      <c r="C4188" s="224"/>
      <c r="D4188" s="223"/>
      <c r="E4188" s="223"/>
      <c r="F4188" s="223"/>
      <c r="G4188" s="223"/>
      <c r="H4188" s="223"/>
      <c r="I4188" s="223"/>
      <c r="J4188" s="225"/>
      <c r="K4188" s="223"/>
      <c r="L4188" s="223"/>
      <c r="M4188" s="223"/>
      <c r="N4188" s="223"/>
      <c r="O4188" s="231"/>
      <c r="P4188" s="231"/>
      <c r="Q4188" s="231"/>
      <c r="R4188" s="231"/>
      <c r="S4188" s="223"/>
      <c r="T4188" s="231"/>
      <c r="U4188" s="231"/>
      <c r="V4188" s="231"/>
      <c r="W4188" s="251" t="str">
        <f t="shared" si="65"/>
        <v/>
      </c>
    </row>
    <row r="4189" spans="1:23" ht="15" customHeight="1">
      <c r="A4189" s="223"/>
      <c r="B4189" s="223"/>
      <c r="C4189" s="224"/>
      <c r="D4189" s="223"/>
      <c r="E4189" s="223"/>
      <c r="F4189" s="223"/>
      <c r="G4189" s="223"/>
      <c r="H4189" s="223"/>
      <c r="I4189" s="223"/>
      <c r="J4189" s="225"/>
      <c r="K4189" s="223"/>
      <c r="L4189" s="223"/>
      <c r="M4189" s="223"/>
      <c r="N4189" s="223"/>
      <c r="O4189" s="231"/>
      <c r="P4189" s="231"/>
      <c r="Q4189" s="231"/>
      <c r="R4189" s="231"/>
      <c r="S4189" s="223"/>
      <c r="T4189" s="231"/>
      <c r="U4189" s="231"/>
      <c r="V4189" s="231"/>
      <c r="W4189" s="251" t="str">
        <f t="shared" si="65"/>
        <v/>
      </c>
    </row>
    <row r="4190" spans="1:23" ht="15" customHeight="1">
      <c r="A4190" s="223"/>
      <c r="B4190" s="223"/>
      <c r="C4190" s="224"/>
      <c r="D4190" s="223"/>
      <c r="E4190" s="223"/>
      <c r="F4190" s="223"/>
      <c r="G4190" s="223"/>
      <c r="H4190" s="223"/>
      <c r="I4190" s="223"/>
      <c r="J4190" s="225"/>
      <c r="K4190" s="223"/>
      <c r="L4190" s="223"/>
      <c r="M4190" s="223"/>
      <c r="N4190" s="223"/>
      <c r="O4190" s="231"/>
      <c r="P4190" s="231"/>
      <c r="Q4190" s="231"/>
      <c r="R4190" s="231"/>
      <c r="S4190" s="223"/>
      <c r="T4190" s="231"/>
      <c r="U4190" s="231"/>
      <c r="V4190" s="231"/>
      <c r="W4190" s="251" t="str">
        <f t="shared" si="65"/>
        <v/>
      </c>
    </row>
    <row r="4191" spans="1:23" ht="15" customHeight="1">
      <c r="A4191" s="223"/>
      <c r="B4191" s="223"/>
      <c r="C4191" s="224"/>
      <c r="D4191" s="223"/>
      <c r="E4191" s="223"/>
      <c r="F4191" s="223"/>
      <c r="G4191" s="223"/>
      <c r="H4191" s="223"/>
      <c r="I4191" s="223"/>
      <c r="J4191" s="225"/>
      <c r="K4191" s="223"/>
      <c r="L4191" s="223"/>
      <c r="M4191" s="223"/>
      <c r="N4191" s="223"/>
      <c r="O4191" s="231"/>
      <c r="P4191" s="231"/>
      <c r="Q4191" s="231"/>
      <c r="R4191" s="231"/>
      <c r="S4191" s="223"/>
      <c r="T4191" s="231"/>
      <c r="U4191" s="231"/>
      <c r="V4191" s="231"/>
      <c r="W4191" s="251" t="str">
        <f t="shared" si="65"/>
        <v/>
      </c>
    </row>
    <row r="4192" spans="1:23" ht="15" customHeight="1">
      <c r="A4192" s="223"/>
      <c r="B4192" s="223"/>
      <c r="C4192" s="224"/>
      <c r="D4192" s="223"/>
      <c r="E4192" s="223"/>
      <c r="F4192" s="223"/>
      <c r="G4192" s="223"/>
      <c r="H4192" s="223"/>
      <c r="I4192" s="223"/>
      <c r="J4192" s="225"/>
      <c r="K4192" s="223"/>
      <c r="L4192" s="223"/>
      <c r="M4192" s="223"/>
      <c r="N4192" s="223"/>
      <c r="O4192" s="231"/>
      <c r="P4192" s="231"/>
      <c r="Q4192" s="231"/>
      <c r="R4192" s="231"/>
      <c r="S4192" s="223"/>
      <c r="T4192" s="231"/>
      <c r="U4192" s="231"/>
      <c r="V4192" s="231"/>
      <c r="W4192" s="251" t="str">
        <f t="shared" si="65"/>
        <v/>
      </c>
    </row>
    <row r="4193" spans="1:23" ht="15" customHeight="1">
      <c r="A4193" s="223"/>
      <c r="B4193" s="223"/>
      <c r="C4193" s="224"/>
      <c r="D4193" s="223"/>
      <c r="E4193" s="223"/>
      <c r="F4193" s="223"/>
      <c r="G4193" s="223"/>
      <c r="H4193" s="223"/>
      <c r="I4193" s="223"/>
      <c r="J4193" s="225"/>
      <c r="K4193" s="223"/>
      <c r="L4193" s="223"/>
      <c r="M4193" s="223"/>
      <c r="N4193" s="223"/>
      <c r="O4193" s="231"/>
      <c r="P4193" s="231"/>
      <c r="Q4193" s="231"/>
      <c r="R4193" s="231"/>
      <c r="S4193" s="223"/>
      <c r="T4193" s="231"/>
      <c r="U4193" s="231"/>
      <c r="V4193" s="231"/>
      <c r="W4193" s="251" t="str">
        <f t="shared" si="65"/>
        <v/>
      </c>
    </row>
    <row r="4194" spans="1:23" ht="15" customHeight="1">
      <c r="A4194" s="223"/>
      <c r="B4194" s="223"/>
      <c r="C4194" s="224"/>
      <c r="D4194" s="223"/>
      <c r="E4194" s="223"/>
      <c r="F4194" s="223"/>
      <c r="G4194" s="223"/>
      <c r="H4194" s="223"/>
      <c r="I4194" s="223"/>
      <c r="J4194" s="225"/>
      <c r="K4194" s="223"/>
      <c r="L4194" s="223"/>
      <c r="M4194" s="223"/>
      <c r="N4194" s="223"/>
      <c r="O4194" s="231"/>
      <c r="P4194" s="231"/>
      <c r="Q4194" s="231"/>
      <c r="R4194" s="231"/>
      <c r="S4194" s="223"/>
      <c r="T4194" s="231"/>
      <c r="U4194" s="231"/>
      <c r="V4194" s="231"/>
      <c r="W4194" s="251" t="str">
        <f t="shared" si="65"/>
        <v/>
      </c>
    </row>
    <row r="4195" spans="1:23" ht="15" customHeight="1">
      <c r="A4195" s="223"/>
      <c r="B4195" s="223"/>
      <c r="C4195" s="224"/>
      <c r="D4195" s="223"/>
      <c r="E4195" s="223"/>
      <c r="F4195" s="223"/>
      <c r="G4195" s="223"/>
      <c r="H4195" s="223"/>
      <c r="I4195" s="223"/>
      <c r="J4195" s="225"/>
      <c r="K4195" s="223"/>
      <c r="L4195" s="223"/>
      <c r="M4195" s="223"/>
      <c r="N4195" s="223"/>
      <c r="O4195" s="231"/>
      <c r="P4195" s="231"/>
      <c r="Q4195" s="231"/>
      <c r="R4195" s="231"/>
      <c r="S4195" s="223"/>
      <c r="T4195" s="231"/>
      <c r="U4195" s="231"/>
      <c r="V4195" s="231"/>
      <c r="W4195" s="251" t="str">
        <f t="shared" si="65"/>
        <v/>
      </c>
    </row>
    <row r="4196" spans="1:23" ht="15" customHeight="1">
      <c r="A4196" s="223"/>
      <c r="B4196" s="223"/>
      <c r="C4196" s="224"/>
      <c r="D4196" s="223"/>
      <c r="E4196" s="223"/>
      <c r="F4196" s="223"/>
      <c r="G4196" s="223"/>
      <c r="H4196" s="223"/>
      <c r="I4196" s="223"/>
      <c r="J4196" s="225"/>
      <c r="K4196" s="223"/>
      <c r="L4196" s="223"/>
      <c r="M4196" s="223"/>
      <c r="N4196" s="223"/>
      <c r="O4196" s="231"/>
      <c r="P4196" s="231"/>
      <c r="Q4196" s="231"/>
      <c r="R4196" s="231"/>
      <c r="S4196" s="223"/>
      <c r="T4196" s="231"/>
      <c r="U4196" s="231"/>
      <c r="V4196" s="231"/>
      <c r="W4196" s="251" t="str">
        <f t="shared" si="65"/>
        <v/>
      </c>
    </row>
    <row r="4197" spans="1:23" ht="15" customHeight="1">
      <c r="A4197" s="223"/>
      <c r="B4197" s="223"/>
      <c r="C4197" s="224"/>
      <c r="D4197" s="223"/>
      <c r="E4197" s="223"/>
      <c r="F4197" s="223"/>
      <c r="G4197" s="223"/>
      <c r="H4197" s="223"/>
      <c r="I4197" s="223"/>
      <c r="J4197" s="225"/>
      <c r="K4197" s="223"/>
      <c r="L4197" s="223"/>
      <c r="M4197" s="223"/>
      <c r="N4197" s="223"/>
      <c r="O4197" s="231"/>
      <c r="P4197" s="231"/>
      <c r="Q4197" s="231"/>
      <c r="R4197" s="231"/>
      <c r="S4197" s="223"/>
      <c r="T4197" s="231"/>
      <c r="U4197" s="231"/>
      <c r="V4197" s="231"/>
      <c r="W4197" s="251" t="str">
        <f t="shared" si="65"/>
        <v/>
      </c>
    </row>
    <row r="4198" spans="1:23" ht="15" customHeight="1">
      <c r="A4198" s="223"/>
      <c r="B4198" s="223"/>
      <c r="C4198" s="224"/>
      <c r="D4198" s="223"/>
      <c r="E4198" s="223"/>
      <c r="F4198" s="223"/>
      <c r="G4198" s="223"/>
      <c r="H4198" s="223"/>
      <c r="I4198" s="223"/>
      <c r="J4198" s="225"/>
      <c r="K4198" s="223"/>
      <c r="L4198" s="223"/>
      <c r="M4198" s="223"/>
      <c r="N4198" s="223"/>
      <c r="O4198" s="231"/>
      <c r="P4198" s="231"/>
      <c r="Q4198" s="231"/>
      <c r="R4198" s="231"/>
      <c r="S4198" s="223"/>
      <c r="T4198" s="231"/>
      <c r="U4198" s="231"/>
      <c r="V4198" s="231"/>
      <c r="W4198" s="251" t="str">
        <f t="shared" si="65"/>
        <v/>
      </c>
    </row>
    <row r="4199" spans="1:23" ht="15" customHeight="1">
      <c r="A4199" s="223"/>
      <c r="B4199" s="223"/>
      <c r="C4199" s="224"/>
      <c r="D4199" s="223"/>
      <c r="E4199" s="223"/>
      <c r="F4199" s="223"/>
      <c r="G4199" s="223"/>
      <c r="H4199" s="223"/>
      <c r="I4199" s="223"/>
      <c r="J4199" s="225"/>
      <c r="K4199" s="223"/>
      <c r="L4199" s="223"/>
      <c r="M4199" s="223"/>
      <c r="N4199" s="223"/>
      <c r="O4199" s="231"/>
      <c r="P4199" s="231"/>
      <c r="Q4199" s="231"/>
      <c r="R4199" s="231"/>
      <c r="S4199" s="223"/>
      <c r="T4199" s="231"/>
      <c r="U4199" s="231"/>
      <c r="V4199" s="231"/>
      <c r="W4199" s="251" t="str">
        <f t="shared" si="65"/>
        <v/>
      </c>
    </row>
    <row r="4200" spans="1:23" ht="15" customHeight="1">
      <c r="A4200" s="223"/>
      <c r="B4200" s="223"/>
      <c r="C4200" s="224"/>
      <c r="D4200" s="223"/>
      <c r="E4200" s="223"/>
      <c r="F4200" s="223"/>
      <c r="G4200" s="223"/>
      <c r="H4200" s="223"/>
      <c r="I4200" s="223"/>
      <c r="J4200" s="225"/>
      <c r="K4200" s="223"/>
      <c r="L4200" s="223"/>
      <c r="M4200" s="223"/>
      <c r="N4200" s="223"/>
      <c r="O4200" s="231"/>
      <c r="P4200" s="231"/>
      <c r="Q4200" s="231"/>
      <c r="R4200" s="231"/>
      <c r="S4200" s="223"/>
      <c r="T4200" s="231"/>
      <c r="U4200" s="231"/>
      <c r="V4200" s="231"/>
      <c r="W4200" s="251" t="str">
        <f t="shared" si="65"/>
        <v/>
      </c>
    </row>
    <row r="4201" spans="1:23" ht="15" customHeight="1">
      <c r="A4201" s="223"/>
      <c r="B4201" s="223"/>
      <c r="C4201" s="224"/>
      <c r="D4201" s="223"/>
      <c r="E4201" s="223"/>
      <c r="F4201" s="223"/>
      <c r="G4201" s="223"/>
      <c r="H4201" s="223"/>
      <c r="I4201" s="223"/>
      <c r="J4201" s="225"/>
      <c r="K4201" s="223"/>
      <c r="L4201" s="223"/>
      <c r="M4201" s="223"/>
      <c r="N4201" s="223"/>
      <c r="O4201" s="231"/>
      <c r="P4201" s="231"/>
      <c r="Q4201" s="231"/>
      <c r="R4201" s="231"/>
      <c r="S4201" s="223"/>
      <c r="T4201" s="231"/>
      <c r="U4201" s="231"/>
      <c r="V4201" s="231"/>
      <c r="W4201" s="251" t="str">
        <f t="shared" si="65"/>
        <v/>
      </c>
    </row>
    <row r="4202" spans="1:23" ht="15" customHeight="1">
      <c r="A4202" s="223"/>
      <c r="B4202" s="223"/>
      <c r="C4202" s="224"/>
      <c r="D4202" s="223"/>
      <c r="E4202" s="223"/>
      <c r="F4202" s="223"/>
      <c r="G4202" s="223"/>
      <c r="H4202" s="223"/>
      <c r="I4202" s="223"/>
      <c r="J4202" s="225"/>
      <c r="K4202" s="223"/>
      <c r="L4202" s="223"/>
      <c r="M4202" s="223"/>
      <c r="N4202" s="223"/>
      <c r="O4202" s="231"/>
      <c r="P4202" s="231"/>
      <c r="Q4202" s="231"/>
      <c r="R4202" s="231"/>
      <c r="S4202" s="223"/>
      <c r="T4202" s="231"/>
      <c r="U4202" s="231"/>
      <c r="V4202" s="231"/>
      <c r="W4202" s="251" t="str">
        <f t="shared" si="65"/>
        <v/>
      </c>
    </row>
    <row r="4203" spans="1:23" ht="15" customHeight="1">
      <c r="A4203" s="223"/>
      <c r="B4203" s="223"/>
      <c r="C4203" s="224"/>
      <c r="D4203" s="223"/>
      <c r="E4203" s="223"/>
      <c r="F4203" s="223"/>
      <c r="G4203" s="223"/>
      <c r="H4203" s="223"/>
      <c r="I4203" s="223"/>
      <c r="J4203" s="225"/>
      <c r="K4203" s="223"/>
      <c r="L4203" s="223"/>
      <c r="M4203" s="223"/>
      <c r="N4203" s="223"/>
      <c r="O4203" s="231"/>
      <c r="P4203" s="231"/>
      <c r="Q4203" s="231"/>
      <c r="R4203" s="231"/>
      <c r="S4203" s="223"/>
      <c r="T4203" s="231"/>
      <c r="U4203" s="231"/>
      <c r="V4203" s="231"/>
      <c r="W4203" s="251" t="str">
        <f t="shared" si="65"/>
        <v/>
      </c>
    </row>
    <row r="4204" spans="1:23" ht="15" customHeight="1">
      <c r="A4204" s="223"/>
      <c r="B4204" s="223"/>
      <c r="C4204" s="224"/>
      <c r="D4204" s="223"/>
      <c r="E4204" s="223"/>
      <c r="F4204" s="223"/>
      <c r="G4204" s="223"/>
      <c r="H4204" s="223"/>
      <c r="I4204" s="223"/>
      <c r="J4204" s="225"/>
      <c r="K4204" s="223"/>
      <c r="L4204" s="223"/>
      <c r="M4204" s="223"/>
      <c r="N4204" s="223"/>
      <c r="O4204" s="231"/>
      <c r="P4204" s="231"/>
      <c r="Q4204" s="231"/>
      <c r="R4204" s="231"/>
      <c r="S4204" s="223"/>
      <c r="T4204" s="231"/>
      <c r="U4204" s="231"/>
      <c r="V4204" s="231"/>
      <c r="W4204" s="251" t="str">
        <f t="shared" si="65"/>
        <v/>
      </c>
    </row>
    <row r="4205" spans="1:23" ht="15" customHeight="1">
      <c r="A4205" s="223"/>
      <c r="B4205" s="223"/>
      <c r="C4205" s="224"/>
      <c r="D4205" s="223"/>
      <c r="E4205" s="223"/>
      <c r="F4205" s="223"/>
      <c r="G4205" s="223"/>
      <c r="H4205" s="223"/>
      <c r="I4205" s="223"/>
      <c r="J4205" s="225"/>
      <c r="K4205" s="223"/>
      <c r="L4205" s="223"/>
      <c r="M4205" s="223"/>
      <c r="N4205" s="223"/>
      <c r="O4205" s="231"/>
      <c r="P4205" s="231"/>
      <c r="Q4205" s="231"/>
      <c r="R4205" s="231"/>
      <c r="S4205" s="223"/>
      <c r="T4205" s="231"/>
      <c r="U4205" s="231"/>
      <c r="V4205" s="231"/>
      <c r="W4205" s="251" t="str">
        <f t="shared" si="65"/>
        <v/>
      </c>
    </row>
    <row r="4206" spans="1:23" ht="15" customHeight="1">
      <c r="A4206" s="223"/>
      <c r="B4206" s="223"/>
      <c r="C4206" s="224"/>
      <c r="D4206" s="223"/>
      <c r="E4206" s="223"/>
      <c r="F4206" s="223"/>
      <c r="G4206" s="223"/>
      <c r="H4206" s="223"/>
      <c r="I4206" s="223"/>
      <c r="J4206" s="225"/>
      <c r="K4206" s="223"/>
      <c r="L4206" s="223"/>
      <c r="M4206" s="223"/>
      <c r="N4206" s="223"/>
      <c r="O4206" s="231"/>
      <c r="P4206" s="231"/>
      <c r="Q4206" s="231"/>
      <c r="R4206" s="231"/>
      <c r="S4206" s="223"/>
      <c r="T4206" s="231"/>
      <c r="U4206" s="231"/>
      <c r="V4206" s="231"/>
      <c r="W4206" s="251" t="str">
        <f t="shared" si="65"/>
        <v/>
      </c>
    </row>
    <row r="4207" spans="1:23" ht="15" customHeight="1">
      <c r="A4207" s="223"/>
      <c r="B4207" s="223"/>
      <c r="C4207" s="224"/>
      <c r="D4207" s="223"/>
      <c r="E4207" s="223"/>
      <c r="F4207" s="223"/>
      <c r="G4207" s="223"/>
      <c r="H4207" s="223"/>
      <c r="I4207" s="223"/>
      <c r="J4207" s="225"/>
      <c r="K4207" s="223"/>
      <c r="L4207" s="223"/>
      <c r="M4207" s="223"/>
      <c r="N4207" s="223"/>
      <c r="O4207" s="231"/>
      <c r="P4207" s="231"/>
      <c r="Q4207" s="231"/>
      <c r="R4207" s="231"/>
      <c r="S4207" s="223"/>
      <c r="T4207" s="231"/>
      <c r="U4207" s="231"/>
      <c r="V4207" s="231"/>
      <c r="W4207" s="251" t="str">
        <f t="shared" si="65"/>
        <v/>
      </c>
    </row>
    <row r="4208" spans="1:23" ht="15" customHeight="1">
      <c r="A4208" s="223"/>
      <c r="B4208" s="223"/>
      <c r="C4208" s="224"/>
      <c r="D4208" s="223"/>
      <c r="E4208" s="223"/>
      <c r="F4208" s="223"/>
      <c r="G4208" s="223"/>
      <c r="H4208" s="223"/>
      <c r="I4208" s="223"/>
      <c r="J4208" s="225"/>
      <c r="K4208" s="223"/>
      <c r="L4208" s="223"/>
      <c r="M4208" s="223"/>
      <c r="N4208" s="223"/>
      <c r="O4208" s="231"/>
      <c r="P4208" s="231"/>
      <c r="Q4208" s="231"/>
      <c r="R4208" s="231"/>
      <c r="S4208" s="223"/>
      <c r="T4208" s="231"/>
      <c r="U4208" s="231"/>
      <c r="V4208" s="231"/>
      <c r="W4208" s="251" t="str">
        <f t="shared" si="65"/>
        <v/>
      </c>
    </row>
    <row r="4209" spans="1:23" ht="15" customHeight="1">
      <c r="A4209" s="223"/>
      <c r="B4209" s="223"/>
      <c r="C4209" s="224"/>
      <c r="D4209" s="223"/>
      <c r="E4209" s="223"/>
      <c r="F4209" s="223"/>
      <c r="G4209" s="223"/>
      <c r="H4209" s="223"/>
      <c r="I4209" s="223"/>
      <c r="J4209" s="225"/>
      <c r="K4209" s="223"/>
      <c r="L4209" s="223"/>
      <c r="M4209" s="223"/>
      <c r="N4209" s="223"/>
      <c r="O4209" s="231"/>
      <c r="P4209" s="231"/>
      <c r="Q4209" s="231"/>
      <c r="R4209" s="231"/>
      <c r="S4209" s="223"/>
      <c r="T4209" s="231"/>
      <c r="U4209" s="231"/>
      <c r="V4209" s="231"/>
      <c r="W4209" s="251" t="str">
        <f t="shared" si="65"/>
        <v/>
      </c>
    </row>
    <row r="4210" spans="1:23" ht="15" customHeight="1">
      <c r="A4210" s="223"/>
      <c r="B4210" s="223"/>
      <c r="C4210" s="224"/>
      <c r="D4210" s="223"/>
      <c r="E4210" s="223"/>
      <c r="F4210" s="223"/>
      <c r="G4210" s="223"/>
      <c r="H4210" s="223"/>
      <c r="I4210" s="223"/>
      <c r="J4210" s="225"/>
      <c r="K4210" s="223"/>
      <c r="L4210" s="223"/>
      <c r="M4210" s="223"/>
      <c r="N4210" s="223"/>
      <c r="O4210" s="231"/>
      <c r="P4210" s="231"/>
      <c r="Q4210" s="231"/>
      <c r="R4210" s="231"/>
      <c r="S4210" s="223"/>
      <c r="T4210" s="231"/>
      <c r="U4210" s="231"/>
      <c r="V4210" s="231"/>
      <c r="W4210" s="251" t="str">
        <f t="shared" si="65"/>
        <v/>
      </c>
    </row>
    <row r="4211" spans="1:23" ht="15" customHeight="1">
      <c r="A4211" s="223"/>
      <c r="B4211" s="223"/>
      <c r="C4211" s="224"/>
      <c r="D4211" s="223"/>
      <c r="E4211" s="223"/>
      <c r="F4211" s="223"/>
      <c r="G4211" s="223"/>
      <c r="H4211" s="223"/>
      <c r="I4211" s="223"/>
      <c r="J4211" s="225"/>
      <c r="K4211" s="223"/>
      <c r="L4211" s="223"/>
      <c r="M4211" s="223"/>
      <c r="N4211" s="223"/>
      <c r="O4211" s="231"/>
      <c r="P4211" s="231"/>
      <c r="Q4211" s="231"/>
      <c r="R4211" s="231"/>
      <c r="S4211" s="223"/>
      <c r="T4211" s="231"/>
      <c r="U4211" s="231"/>
      <c r="V4211" s="231"/>
      <c r="W4211" s="251" t="str">
        <f t="shared" si="65"/>
        <v/>
      </c>
    </row>
    <row r="4212" spans="1:23" ht="15" customHeight="1">
      <c r="A4212" s="223"/>
      <c r="B4212" s="223"/>
      <c r="C4212" s="224"/>
      <c r="D4212" s="223"/>
      <c r="E4212" s="223"/>
      <c r="F4212" s="223"/>
      <c r="G4212" s="223"/>
      <c r="H4212" s="223"/>
      <c r="I4212" s="223"/>
      <c r="J4212" s="225"/>
      <c r="K4212" s="223"/>
      <c r="L4212" s="223"/>
      <c r="M4212" s="223"/>
      <c r="N4212" s="223"/>
      <c r="O4212" s="231"/>
      <c r="P4212" s="231"/>
      <c r="Q4212" s="231"/>
      <c r="R4212" s="231"/>
      <c r="S4212" s="223"/>
      <c r="T4212" s="231"/>
      <c r="U4212" s="231"/>
      <c r="V4212" s="231"/>
      <c r="W4212" s="251" t="str">
        <f t="shared" si="65"/>
        <v/>
      </c>
    </row>
    <row r="4213" spans="1:23" ht="15" customHeight="1">
      <c r="A4213" s="223"/>
      <c r="B4213" s="223"/>
      <c r="C4213" s="224"/>
      <c r="D4213" s="223"/>
      <c r="E4213" s="223"/>
      <c r="F4213" s="223"/>
      <c r="G4213" s="223"/>
      <c r="H4213" s="223"/>
      <c r="I4213" s="223"/>
      <c r="J4213" s="225"/>
      <c r="K4213" s="223"/>
      <c r="L4213" s="223"/>
      <c r="M4213" s="223"/>
      <c r="N4213" s="223"/>
      <c r="O4213" s="231"/>
      <c r="P4213" s="231"/>
      <c r="Q4213" s="231"/>
      <c r="R4213" s="231"/>
      <c r="S4213" s="223"/>
      <c r="T4213" s="231"/>
      <c r="U4213" s="231"/>
      <c r="V4213" s="231"/>
      <c r="W4213" s="251" t="str">
        <f t="shared" si="65"/>
        <v/>
      </c>
    </row>
    <row r="4214" spans="1:23" ht="15" customHeight="1">
      <c r="A4214" s="223"/>
      <c r="B4214" s="223"/>
      <c r="C4214" s="224"/>
      <c r="D4214" s="223"/>
      <c r="E4214" s="223"/>
      <c r="F4214" s="223"/>
      <c r="G4214" s="223"/>
      <c r="H4214" s="223"/>
      <c r="I4214" s="223"/>
      <c r="J4214" s="225"/>
      <c r="K4214" s="223"/>
      <c r="L4214" s="223"/>
      <c r="M4214" s="223"/>
      <c r="N4214" s="223"/>
      <c r="O4214" s="231"/>
      <c r="P4214" s="231"/>
      <c r="Q4214" s="231"/>
      <c r="R4214" s="231"/>
      <c r="S4214" s="223"/>
      <c r="T4214" s="231"/>
      <c r="U4214" s="231"/>
      <c r="V4214" s="231"/>
      <c r="W4214" s="251" t="str">
        <f t="shared" si="65"/>
        <v/>
      </c>
    </row>
    <row r="4215" spans="1:23" ht="15" customHeight="1">
      <c r="A4215" s="223"/>
      <c r="B4215" s="223"/>
      <c r="C4215" s="224"/>
      <c r="D4215" s="223"/>
      <c r="E4215" s="223"/>
      <c r="F4215" s="223"/>
      <c r="G4215" s="223"/>
      <c r="H4215" s="223"/>
      <c r="I4215" s="223"/>
      <c r="J4215" s="225"/>
      <c r="K4215" s="223"/>
      <c r="L4215" s="223"/>
      <c r="M4215" s="223"/>
      <c r="N4215" s="223"/>
      <c r="O4215" s="231"/>
      <c r="P4215" s="231"/>
      <c r="Q4215" s="231"/>
      <c r="R4215" s="231"/>
      <c r="S4215" s="223"/>
      <c r="T4215" s="231"/>
      <c r="U4215" s="231"/>
      <c r="V4215" s="231"/>
      <c r="W4215" s="251" t="str">
        <f t="shared" si="65"/>
        <v/>
      </c>
    </row>
    <row r="4216" spans="1:23" ht="15" customHeight="1">
      <c r="A4216" s="223"/>
      <c r="B4216" s="223"/>
      <c r="C4216" s="224"/>
      <c r="D4216" s="223"/>
      <c r="E4216" s="223"/>
      <c r="F4216" s="223"/>
      <c r="G4216" s="223"/>
      <c r="H4216" s="223"/>
      <c r="I4216" s="223"/>
      <c r="J4216" s="225"/>
      <c r="K4216" s="223"/>
      <c r="L4216" s="223"/>
      <c r="M4216" s="223"/>
      <c r="N4216" s="223"/>
      <c r="O4216" s="231"/>
      <c r="P4216" s="231"/>
      <c r="Q4216" s="231"/>
      <c r="R4216" s="231"/>
      <c r="S4216" s="223"/>
      <c r="T4216" s="231"/>
      <c r="U4216" s="231"/>
      <c r="V4216" s="231"/>
      <c r="W4216" s="251" t="str">
        <f t="shared" si="65"/>
        <v/>
      </c>
    </row>
    <row r="4217" spans="1:23" ht="15" customHeight="1">
      <c r="A4217" s="223"/>
      <c r="B4217" s="223"/>
      <c r="C4217" s="224"/>
      <c r="D4217" s="223"/>
      <c r="E4217" s="223"/>
      <c r="F4217" s="223"/>
      <c r="G4217" s="223"/>
      <c r="H4217" s="223"/>
      <c r="I4217" s="223"/>
      <c r="J4217" s="225"/>
      <c r="K4217" s="223"/>
      <c r="L4217" s="223"/>
      <c r="M4217" s="223"/>
      <c r="N4217" s="223"/>
      <c r="O4217" s="231"/>
      <c r="P4217" s="231"/>
      <c r="Q4217" s="231"/>
      <c r="R4217" s="231"/>
      <c r="S4217" s="223"/>
      <c r="T4217" s="231"/>
      <c r="U4217" s="231"/>
      <c r="V4217" s="231"/>
      <c r="W4217" s="251" t="str">
        <f t="shared" si="65"/>
        <v/>
      </c>
    </row>
    <row r="4218" spans="1:23" ht="15" customHeight="1">
      <c r="A4218" s="223"/>
      <c r="B4218" s="223"/>
      <c r="C4218" s="224"/>
      <c r="D4218" s="223"/>
      <c r="E4218" s="223"/>
      <c r="F4218" s="223"/>
      <c r="G4218" s="223"/>
      <c r="H4218" s="223"/>
      <c r="I4218" s="223"/>
      <c r="J4218" s="225"/>
      <c r="K4218" s="223"/>
      <c r="L4218" s="223"/>
      <c r="M4218" s="223"/>
      <c r="N4218" s="223"/>
      <c r="O4218" s="231"/>
      <c r="P4218" s="231"/>
      <c r="Q4218" s="231"/>
      <c r="R4218" s="231"/>
      <c r="S4218" s="223"/>
      <c r="T4218" s="231"/>
      <c r="U4218" s="231"/>
      <c r="V4218" s="231"/>
      <c r="W4218" s="251" t="str">
        <f t="shared" si="65"/>
        <v/>
      </c>
    </row>
    <row r="4219" spans="1:23" ht="15" customHeight="1">
      <c r="A4219" s="223"/>
      <c r="B4219" s="223"/>
      <c r="C4219" s="224"/>
      <c r="D4219" s="223"/>
      <c r="E4219" s="223"/>
      <c r="F4219" s="223"/>
      <c r="G4219" s="223"/>
      <c r="H4219" s="223"/>
      <c r="I4219" s="223"/>
      <c r="J4219" s="225"/>
      <c r="K4219" s="223"/>
      <c r="L4219" s="223"/>
      <c r="M4219" s="223"/>
      <c r="N4219" s="223"/>
      <c r="O4219" s="231"/>
      <c r="P4219" s="231"/>
      <c r="Q4219" s="231"/>
      <c r="R4219" s="231"/>
      <c r="S4219" s="223"/>
      <c r="T4219" s="231"/>
      <c r="U4219" s="231"/>
      <c r="V4219" s="231"/>
      <c r="W4219" s="251" t="str">
        <f t="shared" si="65"/>
        <v/>
      </c>
    </row>
    <row r="4220" spans="1:23" ht="15" customHeight="1">
      <c r="A4220" s="223"/>
      <c r="B4220" s="223"/>
      <c r="C4220" s="224"/>
      <c r="D4220" s="223"/>
      <c r="E4220" s="223"/>
      <c r="F4220" s="223"/>
      <c r="G4220" s="223"/>
      <c r="H4220" s="223"/>
      <c r="I4220" s="223"/>
      <c r="J4220" s="225"/>
      <c r="K4220" s="223"/>
      <c r="L4220" s="223"/>
      <c r="M4220" s="223"/>
      <c r="N4220" s="223"/>
      <c r="O4220" s="231"/>
      <c r="P4220" s="231"/>
      <c r="Q4220" s="231"/>
      <c r="R4220" s="231"/>
      <c r="S4220" s="223"/>
      <c r="T4220" s="231"/>
      <c r="U4220" s="231"/>
      <c r="V4220" s="231"/>
      <c r="W4220" s="251" t="str">
        <f t="shared" si="65"/>
        <v/>
      </c>
    </row>
    <row r="4221" spans="1:23" ht="15" customHeight="1">
      <c r="A4221" s="223"/>
      <c r="B4221" s="223"/>
      <c r="C4221" s="224"/>
      <c r="D4221" s="223"/>
      <c r="E4221" s="223"/>
      <c r="F4221" s="223"/>
      <c r="G4221" s="223"/>
      <c r="H4221" s="223"/>
      <c r="I4221" s="223"/>
      <c r="J4221" s="225"/>
      <c r="K4221" s="223"/>
      <c r="L4221" s="223"/>
      <c r="M4221" s="223"/>
      <c r="N4221" s="223"/>
      <c r="O4221" s="231"/>
      <c r="P4221" s="231"/>
      <c r="Q4221" s="231"/>
      <c r="R4221" s="231"/>
      <c r="S4221" s="223"/>
      <c r="T4221" s="231"/>
      <c r="U4221" s="231"/>
      <c r="V4221" s="231"/>
      <c r="W4221" s="251" t="str">
        <f t="shared" si="65"/>
        <v/>
      </c>
    </row>
    <row r="4222" spans="1:23" ht="15" customHeight="1">
      <c r="A4222" s="223"/>
      <c r="B4222" s="223"/>
      <c r="C4222" s="224"/>
      <c r="D4222" s="223"/>
      <c r="E4222" s="223"/>
      <c r="F4222" s="223"/>
      <c r="G4222" s="223"/>
      <c r="H4222" s="223"/>
      <c r="I4222" s="223"/>
      <c r="J4222" s="225"/>
      <c r="K4222" s="223"/>
      <c r="L4222" s="223"/>
      <c r="M4222" s="223"/>
      <c r="N4222" s="223"/>
      <c r="O4222" s="231"/>
      <c r="P4222" s="231"/>
      <c r="Q4222" s="231"/>
      <c r="R4222" s="231"/>
      <c r="S4222" s="223"/>
      <c r="T4222" s="231"/>
      <c r="U4222" s="231"/>
      <c r="V4222" s="231"/>
      <c r="W4222" s="251" t="str">
        <f t="shared" si="65"/>
        <v/>
      </c>
    </row>
    <row r="4223" spans="1:23" ht="15" customHeight="1">
      <c r="A4223" s="223"/>
      <c r="B4223" s="223"/>
      <c r="C4223" s="224"/>
      <c r="D4223" s="223"/>
      <c r="E4223" s="223"/>
      <c r="F4223" s="223"/>
      <c r="G4223" s="223"/>
      <c r="H4223" s="223"/>
      <c r="I4223" s="223"/>
      <c r="J4223" s="225"/>
      <c r="K4223" s="223"/>
      <c r="L4223" s="223"/>
      <c r="M4223" s="223"/>
      <c r="N4223" s="223"/>
      <c r="O4223" s="231"/>
      <c r="P4223" s="231"/>
      <c r="Q4223" s="231"/>
      <c r="R4223" s="231"/>
      <c r="S4223" s="223"/>
      <c r="T4223" s="231"/>
      <c r="U4223" s="231"/>
      <c r="V4223" s="231"/>
      <c r="W4223" s="251" t="str">
        <f t="shared" si="65"/>
        <v/>
      </c>
    </row>
    <row r="4224" spans="1:23" ht="15" customHeight="1">
      <c r="A4224" s="223"/>
      <c r="B4224" s="223"/>
      <c r="C4224" s="224"/>
      <c r="D4224" s="223"/>
      <c r="E4224" s="223"/>
      <c r="F4224" s="223"/>
      <c r="G4224" s="223"/>
      <c r="H4224" s="223"/>
      <c r="I4224" s="223"/>
      <c r="J4224" s="225"/>
      <c r="K4224" s="223"/>
      <c r="L4224" s="223"/>
      <c r="M4224" s="223"/>
      <c r="N4224" s="223"/>
      <c r="O4224" s="231"/>
      <c r="P4224" s="231"/>
      <c r="Q4224" s="231"/>
      <c r="R4224" s="231"/>
      <c r="S4224" s="223"/>
      <c r="T4224" s="231"/>
      <c r="U4224" s="231"/>
      <c r="V4224" s="231"/>
      <c r="W4224" s="251" t="str">
        <f t="shared" si="65"/>
        <v/>
      </c>
    </row>
    <row r="4225" spans="1:23" ht="15" customHeight="1">
      <c r="A4225" s="223"/>
      <c r="B4225" s="223"/>
      <c r="C4225" s="224"/>
      <c r="D4225" s="223"/>
      <c r="E4225" s="223"/>
      <c r="F4225" s="223"/>
      <c r="G4225" s="223"/>
      <c r="H4225" s="223"/>
      <c r="I4225" s="223"/>
      <c r="J4225" s="225"/>
      <c r="K4225" s="223"/>
      <c r="L4225" s="223"/>
      <c r="M4225" s="223"/>
      <c r="N4225" s="223"/>
      <c r="O4225" s="231"/>
      <c r="P4225" s="231"/>
      <c r="Q4225" s="231"/>
      <c r="R4225" s="231"/>
      <c r="S4225" s="223"/>
      <c r="T4225" s="231"/>
      <c r="U4225" s="231"/>
      <c r="V4225" s="231"/>
      <c r="W4225" s="251" t="str">
        <f t="shared" si="65"/>
        <v/>
      </c>
    </row>
    <row r="4226" spans="1:23" ht="15" customHeight="1">
      <c r="A4226" s="223"/>
      <c r="B4226" s="223"/>
      <c r="C4226" s="224"/>
      <c r="D4226" s="223"/>
      <c r="E4226" s="223"/>
      <c r="F4226" s="223"/>
      <c r="G4226" s="223"/>
      <c r="H4226" s="223"/>
      <c r="I4226" s="223"/>
      <c r="J4226" s="225"/>
      <c r="K4226" s="223"/>
      <c r="L4226" s="223"/>
      <c r="M4226" s="223"/>
      <c r="N4226" s="223"/>
      <c r="O4226" s="231"/>
      <c r="P4226" s="231"/>
      <c r="Q4226" s="231"/>
      <c r="R4226" s="231"/>
      <c r="S4226" s="223"/>
      <c r="T4226" s="231"/>
      <c r="U4226" s="231"/>
      <c r="V4226" s="231"/>
      <c r="W4226" s="251" t="str">
        <f t="shared" si="65"/>
        <v/>
      </c>
    </row>
    <row r="4227" spans="1:23" ht="15" customHeight="1">
      <c r="A4227" s="223"/>
      <c r="B4227" s="223"/>
      <c r="C4227" s="224"/>
      <c r="D4227" s="223"/>
      <c r="E4227" s="223"/>
      <c r="F4227" s="223"/>
      <c r="G4227" s="223"/>
      <c r="H4227" s="223"/>
      <c r="I4227" s="223"/>
      <c r="J4227" s="225"/>
      <c r="K4227" s="223"/>
      <c r="L4227" s="223"/>
      <c r="M4227" s="223"/>
      <c r="N4227" s="223"/>
      <c r="O4227" s="231"/>
      <c r="P4227" s="231"/>
      <c r="Q4227" s="231"/>
      <c r="R4227" s="231"/>
      <c r="S4227" s="223"/>
      <c r="T4227" s="231"/>
      <c r="U4227" s="231"/>
      <c r="V4227" s="231"/>
      <c r="W4227" s="251" t="str">
        <f t="shared" si="65"/>
        <v/>
      </c>
    </row>
    <row r="4228" spans="1:23" ht="15" customHeight="1">
      <c r="A4228" s="223"/>
      <c r="B4228" s="223"/>
      <c r="C4228" s="224"/>
      <c r="D4228" s="223"/>
      <c r="E4228" s="223"/>
      <c r="F4228" s="223"/>
      <c r="G4228" s="223"/>
      <c r="H4228" s="223"/>
      <c r="I4228" s="223"/>
      <c r="J4228" s="225"/>
      <c r="K4228" s="223"/>
      <c r="L4228" s="223"/>
      <c r="M4228" s="223"/>
      <c r="N4228" s="223"/>
      <c r="O4228" s="231"/>
      <c r="P4228" s="231"/>
      <c r="Q4228" s="231"/>
      <c r="R4228" s="231"/>
      <c r="S4228" s="223"/>
      <c r="T4228" s="231"/>
      <c r="U4228" s="231"/>
      <c r="V4228" s="231"/>
      <c r="W4228" s="251" t="str">
        <f t="shared" ref="W4228:W4291" si="66">IF($O4228="YES",$O$2&amp;", ","")&amp;IF($P4228="YES",$P$2&amp;", ","")&amp;IF($Q4228="YES",$Q$2&amp;", ","")&amp;IF($R4228="YES",$R$2&amp;", ","")</f>
        <v/>
      </c>
    </row>
    <row r="4229" spans="1:23" ht="15" customHeight="1">
      <c r="A4229" s="223"/>
      <c r="B4229" s="223"/>
      <c r="C4229" s="224"/>
      <c r="D4229" s="223"/>
      <c r="E4229" s="223"/>
      <c r="F4229" s="223"/>
      <c r="G4229" s="223"/>
      <c r="H4229" s="223"/>
      <c r="I4229" s="223"/>
      <c r="J4229" s="225"/>
      <c r="K4229" s="223"/>
      <c r="L4229" s="223"/>
      <c r="M4229" s="223"/>
      <c r="N4229" s="223"/>
      <c r="O4229" s="231"/>
      <c r="P4229" s="231"/>
      <c r="Q4229" s="231"/>
      <c r="R4229" s="231"/>
      <c r="S4229" s="223"/>
      <c r="T4229" s="231"/>
      <c r="U4229" s="231"/>
      <c r="V4229" s="231"/>
      <c r="W4229" s="251" t="str">
        <f t="shared" si="66"/>
        <v/>
      </c>
    </row>
    <row r="4230" spans="1:23" ht="15" customHeight="1">
      <c r="A4230" s="223"/>
      <c r="B4230" s="223"/>
      <c r="C4230" s="224"/>
      <c r="D4230" s="223"/>
      <c r="E4230" s="223"/>
      <c r="F4230" s="223"/>
      <c r="G4230" s="223"/>
      <c r="H4230" s="223"/>
      <c r="I4230" s="223"/>
      <c r="J4230" s="225"/>
      <c r="K4230" s="223"/>
      <c r="L4230" s="223"/>
      <c r="M4230" s="223"/>
      <c r="N4230" s="223"/>
      <c r="O4230" s="231"/>
      <c r="P4230" s="231"/>
      <c r="Q4230" s="231"/>
      <c r="R4230" s="231"/>
      <c r="S4230" s="223"/>
      <c r="T4230" s="231"/>
      <c r="U4230" s="231"/>
      <c r="V4230" s="231"/>
      <c r="W4230" s="251" t="str">
        <f t="shared" si="66"/>
        <v/>
      </c>
    </row>
    <row r="4231" spans="1:23" ht="15" customHeight="1">
      <c r="A4231" s="223"/>
      <c r="B4231" s="223"/>
      <c r="C4231" s="224"/>
      <c r="D4231" s="223"/>
      <c r="E4231" s="223"/>
      <c r="F4231" s="223"/>
      <c r="G4231" s="223"/>
      <c r="H4231" s="223"/>
      <c r="I4231" s="223"/>
      <c r="J4231" s="225"/>
      <c r="K4231" s="223"/>
      <c r="L4231" s="223"/>
      <c r="M4231" s="223"/>
      <c r="N4231" s="223"/>
      <c r="O4231" s="231"/>
      <c r="P4231" s="231"/>
      <c r="Q4231" s="231"/>
      <c r="R4231" s="231"/>
      <c r="S4231" s="223"/>
      <c r="T4231" s="231"/>
      <c r="U4231" s="231"/>
      <c r="V4231" s="231"/>
      <c r="W4231" s="251" t="str">
        <f t="shared" si="66"/>
        <v/>
      </c>
    </row>
    <row r="4232" spans="1:23" ht="15" customHeight="1">
      <c r="A4232" s="223"/>
      <c r="B4232" s="223"/>
      <c r="C4232" s="224"/>
      <c r="D4232" s="223"/>
      <c r="E4232" s="223"/>
      <c r="F4232" s="223"/>
      <c r="G4232" s="223"/>
      <c r="H4232" s="223"/>
      <c r="I4232" s="223"/>
      <c r="J4232" s="225"/>
      <c r="K4232" s="223"/>
      <c r="L4232" s="223"/>
      <c r="M4232" s="223"/>
      <c r="N4232" s="223"/>
      <c r="O4232" s="231"/>
      <c r="P4232" s="231"/>
      <c r="Q4232" s="231"/>
      <c r="R4232" s="231"/>
      <c r="S4232" s="223"/>
      <c r="T4232" s="231"/>
      <c r="U4232" s="231"/>
      <c r="V4232" s="231"/>
      <c r="W4232" s="251" t="str">
        <f t="shared" si="66"/>
        <v/>
      </c>
    </row>
    <row r="4233" spans="1:23" ht="15" customHeight="1">
      <c r="A4233" s="223"/>
      <c r="B4233" s="223"/>
      <c r="C4233" s="224"/>
      <c r="D4233" s="223"/>
      <c r="E4233" s="223"/>
      <c r="F4233" s="223"/>
      <c r="G4233" s="223"/>
      <c r="H4233" s="223"/>
      <c r="I4233" s="223"/>
      <c r="J4233" s="225"/>
      <c r="K4233" s="223"/>
      <c r="L4233" s="223"/>
      <c r="M4233" s="223"/>
      <c r="N4233" s="223"/>
      <c r="O4233" s="231"/>
      <c r="P4233" s="231"/>
      <c r="Q4233" s="231"/>
      <c r="R4233" s="231"/>
      <c r="S4233" s="223"/>
      <c r="T4233" s="231"/>
      <c r="U4233" s="231"/>
      <c r="V4233" s="231"/>
      <c r="W4233" s="251" t="str">
        <f t="shared" si="66"/>
        <v/>
      </c>
    </row>
    <row r="4234" spans="1:23" ht="15" customHeight="1">
      <c r="A4234" s="223"/>
      <c r="B4234" s="223"/>
      <c r="C4234" s="224"/>
      <c r="D4234" s="223"/>
      <c r="E4234" s="223"/>
      <c r="F4234" s="223"/>
      <c r="G4234" s="223"/>
      <c r="H4234" s="223"/>
      <c r="I4234" s="223"/>
      <c r="J4234" s="225"/>
      <c r="K4234" s="223"/>
      <c r="L4234" s="223"/>
      <c r="M4234" s="223"/>
      <c r="N4234" s="223"/>
      <c r="O4234" s="231"/>
      <c r="P4234" s="231"/>
      <c r="Q4234" s="231"/>
      <c r="R4234" s="231"/>
      <c r="S4234" s="223"/>
      <c r="T4234" s="231"/>
      <c r="U4234" s="231"/>
      <c r="V4234" s="231"/>
      <c r="W4234" s="251" t="str">
        <f t="shared" si="66"/>
        <v/>
      </c>
    </row>
    <row r="4235" spans="1:23" ht="15" customHeight="1">
      <c r="A4235" s="223"/>
      <c r="B4235" s="223"/>
      <c r="C4235" s="224"/>
      <c r="D4235" s="223"/>
      <c r="E4235" s="223"/>
      <c r="F4235" s="223"/>
      <c r="G4235" s="223"/>
      <c r="H4235" s="223"/>
      <c r="I4235" s="223"/>
      <c r="J4235" s="225"/>
      <c r="K4235" s="223"/>
      <c r="L4235" s="223"/>
      <c r="M4235" s="223"/>
      <c r="N4235" s="223"/>
      <c r="O4235" s="231"/>
      <c r="P4235" s="231"/>
      <c r="Q4235" s="231"/>
      <c r="R4235" s="231"/>
      <c r="S4235" s="223"/>
      <c r="T4235" s="231"/>
      <c r="U4235" s="231"/>
      <c r="V4235" s="231"/>
      <c r="W4235" s="251" t="str">
        <f t="shared" si="66"/>
        <v/>
      </c>
    </row>
    <row r="4236" spans="1:23" ht="15" customHeight="1">
      <c r="A4236" s="223"/>
      <c r="B4236" s="223"/>
      <c r="C4236" s="224"/>
      <c r="D4236" s="223"/>
      <c r="E4236" s="223"/>
      <c r="F4236" s="223"/>
      <c r="G4236" s="223"/>
      <c r="H4236" s="223"/>
      <c r="I4236" s="223"/>
      <c r="J4236" s="225"/>
      <c r="K4236" s="223"/>
      <c r="L4236" s="223"/>
      <c r="M4236" s="223"/>
      <c r="N4236" s="223"/>
      <c r="O4236" s="231"/>
      <c r="P4236" s="231"/>
      <c r="Q4236" s="231"/>
      <c r="R4236" s="231"/>
      <c r="S4236" s="223"/>
      <c r="T4236" s="231"/>
      <c r="U4236" s="231"/>
      <c r="V4236" s="231"/>
      <c r="W4236" s="251" t="str">
        <f t="shared" si="66"/>
        <v/>
      </c>
    </row>
    <row r="4237" spans="1:23" ht="15" customHeight="1">
      <c r="A4237" s="223"/>
      <c r="B4237" s="223"/>
      <c r="C4237" s="224"/>
      <c r="D4237" s="223"/>
      <c r="E4237" s="223"/>
      <c r="F4237" s="223"/>
      <c r="G4237" s="223"/>
      <c r="H4237" s="223"/>
      <c r="I4237" s="223"/>
      <c r="J4237" s="225"/>
      <c r="K4237" s="223"/>
      <c r="L4237" s="223"/>
      <c r="M4237" s="223"/>
      <c r="N4237" s="223"/>
      <c r="O4237" s="231"/>
      <c r="P4237" s="231"/>
      <c r="Q4237" s="231"/>
      <c r="R4237" s="231"/>
      <c r="S4237" s="223"/>
      <c r="T4237" s="231"/>
      <c r="U4237" s="231"/>
      <c r="V4237" s="231"/>
      <c r="W4237" s="251" t="str">
        <f t="shared" si="66"/>
        <v/>
      </c>
    </row>
    <row r="4238" spans="1:23" ht="15" customHeight="1">
      <c r="A4238" s="223"/>
      <c r="B4238" s="223"/>
      <c r="C4238" s="224"/>
      <c r="D4238" s="223"/>
      <c r="E4238" s="223"/>
      <c r="F4238" s="223"/>
      <c r="G4238" s="223"/>
      <c r="H4238" s="223"/>
      <c r="I4238" s="223"/>
      <c r="J4238" s="225"/>
      <c r="K4238" s="223"/>
      <c r="L4238" s="223"/>
      <c r="M4238" s="223"/>
      <c r="N4238" s="223"/>
      <c r="O4238" s="231"/>
      <c r="P4238" s="231"/>
      <c r="Q4238" s="231"/>
      <c r="R4238" s="231"/>
      <c r="S4238" s="223"/>
      <c r="T4238" s="231"/>
      <c r="U4238" s="231"/>
      <c r="V4238" s="231"/>
      <c r="W4238" s="251" t="str">
        <f t="shared" si="66"/>
        <v/>
      </c>
    </row>
    <row r="4239" spans="1:23" ht="15" customHeight="1">
      <c r="A4239" s="223"/>
      <c r="B4239" s="223"/>
      <c r="C4239" s="224"/>
      <c r="D4239" s="223"/>
      <c r="E4239" s="223"/>
      <c r="F4239" s="223"/>
      <c r="G4239" s="223"/>
      <c r="H4239" s="223"/>
      <c r="I4239" s="223"/>
      <c r="J4239" s="225"/>
      <c r="K4239" s="223"/>
      <c r="L4239" s="223"/>
      <c r="M4239" s="223"/>
      <c r="N4239" s="223"/>
      <c r="O4239" s="231"/>
      <c r="P4239" s="231"/>
      <c r="Q4239" s="231"/>
      <c r="R4239" s="231"/>
      <c r="S4239" s="223"/>
      <c r="T4239" s="231"/>
      <c r="U4239" s="231"/>
      <c r="V4239" s="231"/>
      <c r="W4239" s="251" t="str">
        <f t="shared" si="66"/>
        <v/>
      </c>
    </row>
    <row r="4240" spans="1:23" ht="15" customHeight="1">
      <c r="A4240" s="223"/>
      <c r="B4240" s="223"/>
      <c r="C4240" s="224"/>
      <c r="D4240" s="223"/>
      <c r="E4240" s="223"/>
      <c r="F4240" s="223"/>
      <c r="G4240" s="223"/>
      <c r="H4240" s="223"/>
      <c r="I4240" s="223"/>
      <c r="J4240" s="225"/>
      <c r="K4240" s="223"/>
      <c r="L4240" s="223"/>
      <c r="M4240" s="223"/>
      <c r="N4240" s="223"/>
      <c r="O4240" s="231"/>
      <c r="P4240" s="231"/>
      <c r="Q4240" s="231"/>
      <c r="R4240" s="231"/>
      <c r="S4240" s="223"/>
      <c r="T4240" s="231"/>
      <c r="U4240" s="231"/>
      <c r="V4240" s="231"/>
      <c r="W4240" s="251" t="str">
        <f t="shared" si="66"/>
        <v/>
      </c>
    </row>
    <row r="4241" spans="1:23" ht="15" customHeight="1">
      <c r="A4241" s="223"/>
      <c r="B4241" s="223"/>
      <c r="C4241" s="224"/>
      <c r="D4241" s="223"/>
      <c r="E4241" s="223"/>
      <c r="F4241" s="223"/>
      <c r="G4241" s="223"/>
      <c r="H4241" s="223"/>
      <c r="I4241" s="223"/>
      <c r="J4241" s="225"/>
      <c r="K4241" s="223"/>
      <c r="L4241" s="223"/>
      <c r="M4241" s="223"/>
      <c r="N4241" s="223"/>
      <c r="O4241" s="231"/>
      <c r="P4241" s="231"/>
      <c r="Q4241" s="231"/>
      <c r="R4241" s="231"/>
      <c r="S4241" s="223"/>
      <c r="T4241" s="231"/>
      <c r="U4241" s="231"/>
      <c r="V4241" s="231"/>
      <c r="W4241" s="251" t="str">
        <f t="shared" si="66"/>
        <v/>
      </c>
    </row>
    <row r="4242" spans="1:23" ht="15" customHeight="1">
      <c r="A4242" s="223"/>
      <c r="B4242" s="223"/>
      <c r="C4242" s="224"/>
      <c r="D4242" s="223"/>
      <c r="E4242" s="223"/>
      <c r="F4242" s="223"/>
      <c r="G4242" s="223"/>
      <c r="H4242" s="223"/>
      <c r="I4242" s="223"/>
      <c r="J4242" s="225"/>
      <c r="K4242" s="223"/>
      <c r="L4242" s="223"/>
      <c r="M4242" s="223"/>
      <c r="N4242" s="223"/>
      <c r="O4242" s="231"/>
      <c r="P4242" s="231"/>
      <c r="Q4242" s="231"/>
      <c r="R4242" s="231"/>
      <c r="S4242" s="223"/>
      <c r="T4242" s="231"/>
      <c r="U4242" s="231"/>
      <c r="V4242" s="231"/>
      <c r="W4242" s="251" t="str">
        <f t="shared" si="66"/>
        <v/>
      </c>
    </row>
    <row r="4243" spans="1:23" ht="15" customHeight="1">
      <c r="A4243" s="223"/>
      <c r="B4243" s="223"/>
      <c r="C4243" s="224"/>
      <c r="D4243" s="223"/>
      <c r="E4243" s="223"/>
      <c r="F4243" s="223"/>
      <c r="G4243" s="223"/>
      <c r="H4243" s="223"/>
      <c r="I4243" s="223"/>
      <c r="J4243" s="225"/>
      <c r="K4243" s="223"/>
      <c r="L4243" s="223"/>
      <c r="M4243" s="223"/>
      <c r="N4243" s="223"/>
      <c r="O4243" s="231"/>
      <c r="P4243" s="231"/>
      <c r="Q4243" s="231"/>
      <c r="R4243" s="231"/>
      <c r="S4243" s="223"/>
      <c r="T4243" s="231"/>
      <c r="U4243" s="231"/>
      <c r="V4243" s="231"/>
      <c r="W4243" s="251" t="str">
        <f t="shared" si="66"/>
        <v/>
      </c>
    </row>
    <row r="4244" spans="1:23" ht="15" customHeight="1">
      <c r="A4244" s="223"/>
      <c r="B4244" s="223"/>
      <c r="C4244" s="224"/>
      <c r="D4244" s="223"/>
      <c r="E4244" s="223"/>
      <c r="F4244" s="223"/>
      <c r="G4244" s="223"/>
      <c r="H4244" s="223"/>
      <c r="I4244" s="223"/>
      <c r="J4244" s="225"/>
      <c r="K4244" s="223"/>
      <c r="L4244" s="223"/>
      <c r="M4244" s="223"/>
      <c r="N4244" s="223"/>
      <c r="O4244" s="231"/>
      <c r="P4244" s="231"/>
      <c r="Q4244" s="231"/>
      <c r="R4244" s="231"/>
      <c r="S4244" s="223"/>
      <c r="T4244" s="231"/>
      <c r="U4244" s="231"/>
      <c r="V4244" s="231"/>
      <c r="W4244" s="251" t="str">
        <f t="shared" si="66"/>
        <v/>
      </c>
    </row>
    <row r="4245" spans="1:23" ht="15" customHeight="1">
      <c r="A4245" s="223"/>
      <c r="B4245" s="223"/>
      <c r="C4245" s="224"/>
      <c r="D4245" s="223"/>
      <c r="E4245" s="223"/>
      <c r="F4245" s="223"/>
      <c r="G4245" s="223"/>
      <c r="H4245" s="223"/>
      <c r="I4245" s="223"/>
      <c r="J4245" s="225"/>
      <c r="K4245" s="223"/>
      <c r="L4245" s="223"/>
      <c r="M4245" s="223"/>
      <c r="N4245" s="223"/>
      <c r="O4245" s="231"/>
      <c r="P4245" s="231"/>
      <c r="Q4245" s="231"/>
      <c r="R4245" s="231"/>
      <c r="S4245" s="223"/>
      <c r="T4245" s="231"/>
      <c r="U4245" s="231"/>
      <c r="V4245" s="231"/>
      <c r="W4245" s="251" t="str">
        <f t="shared" si="66"/>
        <v/>
      </c>
    </row>
    <row r="4246" spans="1:23" ht="15" customHeight="1">
      <c r="A4246" s="223"/>
      <c r="B4246" s="223"/>
      <c r="C4246" s="224"/>
      <c r="D4246" s="223"/>
      <c r="E4246" s="223"/>
      <c r="F4246" s="223"/>
      <c r="G4246" s="223"/>
      <c r="H4246" s="223"/>
      <c r="I4246" s="223"/>
      <c r="J4246" s="225"/>
      <c r="K4246" s="223"/>
      <c r="L4246" s="223"/>
      <c r="M4246" s="223"/>
      <c r="N4246" s="223"/>
      <c r="O4246" s="231"/>
      <c r="P4246" s="231"/>
      <c r="Q4246" s="231"/>
      <c r="R4246" s="231"/>
      <c r="S4246" s="223"/>
      <c r="T4246" s="231"/>
      <c r="U4246" s="231"/>
      <c r="V4246" s="231"/>
      <c r="W4246" s="251" t="str">
        <f t="shared" si="66"/>
        <v/>
      </c>
    </row>
    <row r="4247" spans="1:23" ht="15" customHeight="1">
      <c r="A4247" s="223"/>
      <c r="B4247" s="223"/>
      <c r="C4247" s="224"/>
      <c r="D4247" s="223"/>
      <c r="E4247" s="223"/>
      <c r="F4247" s="223"/>
      <c r="G4247" s="223"/>
      <c r="H4247" s="223"/>
      <c r="I4247" s="223"/>
      <c r="J4247" s="225"/>
      <c r="K4247" s="223"/>
      <c r="L4247" s="223"/>
      <c r="M4247" s="223"/>
      <c r="N4247" s="223"/>
      <c r="O4247" s="231"/>
      <c r="P4247" s="231"/>
      <c r="Q4247" s="231"/>
      <c r="R4247" s="231"/>
      <c r="S4247" s="223"/>
      <c r="T4247" s="231"/>
      <c r="U4247" s="231"/>
      <c r="V4247" s="231"/>
      <c r="W4247" s="251" t="str">
        <f t="shared" si="66"/>
        <v/>
      </c>
    </row>
    <row r="4248" spans="1:23" ht="15" customHeight="1">
      <c r="A4248" s="223"/>
      <c r="B4248" s="223"/>
      <c r="C4248" s="224"/>
      <c r="D4248" s="223"/>
      <c r="E4248" s="223"/>
      <c r="F4248" s="223"/>
      <c r="G4248" s="223"/>
      <c r="H4248" s="223"/>
      <c r="I4248" s="223"/>
      <c r="J4248" s="225"/>
      <c r="K4248" s="223"/>
      <c r="L4248" s="223"/>
      <c r="M4248" s="223"/>
      <c r="N4248" s="223"/>
      <c r="O4248" s="231"/>
      <c r="P4248" s="231"/>
      <c r="Q4248" s="231"/>
      <c r="R4248" s="231"/>
      <c r="S4248" s="223"/>
      <c r="T4248" s="231"/>
      <c r="U4248" s="231"/>
      <c r="V4248" s="231"/>
      <c r="W4248" s="251" t="str">
        <f t="shared" si="66"/>
        <v/>
      </c>
    </row>
    <row r="4249" spans="1:23" ht="15" customHeight="1">
      <c r="A4249" s="223"/>
      <c r="B4249" s="223"/>
      <c r="C4249" s="224"/>
      <c r="D4249" s="223"/>
      <c r="E4249" s="223"/>
      <c r="F4249" s="223"/>
      <c r="G4249" s="223"/>
      <c r="H4249" s="223"/>
      <c r="I4249" s="223"/>
      <c r="J4249" s="225"/>
      <c r="K4249" s="223"/>
      <c r="L4249" s="223"/>
      <c r="M4249" s="223"/>
      <c r="N4249" s="223"/>
      <c r="O4249" s="231"/>
      <c r="P4249" s="231"/>
      <c r="Q4249" s="231"/>
      <c r="R4249" s="231"/>
      <c r="S4249" s="223"/>
      <c r="T4249" s="231"/>
      <c r="U4249" s="231"/>
      <c r="V4249" s="231"/>
      <c r="W4249" s="251" t="str">
        <f t="shared" si="66"/>
        <v/>
      </c>
    </row>
    <row r="4250" spans="1:23" ht="15" customHeight="1">
      <c r="A4250" s="223"/>
      <c r="B4250" s="223"/>
      <c r="C4250" s="224"/>
      <c r="D4250" s="223"/>
      <c r="E4250" s="223"/>
      <c r="F4250" s="223"/>
      <c r="G4250" s="223"/>
      <c r="H4250" s="223"/>
      <c r="I4250" s="223"/>
      <c r="J4250" s="225"/>
      <c r="K4250" s="223"/>
      <c r="L4250" s="223"/>
      <c r="M4250" s="223"/>
      <c r="N4250" s="223"/>
      <c r="O4250" s="231"/>
      <c r="P4250" s="231"/>
      <c r="Q4250" s="231"/>
      <c r="R4250" s="231"/>
      <c r="S4250" s="223"/>
      <c r="T4250" s="231"/>
      <c r="U4250" s="231"/>
      <c r="V4250" s="231"/>
      <c r="W4250" s="251" t="str">
        <f t="shared" si="66"/>
        <v/>
      </c>
    </row>
    <row r="4251" spans="1:23" ht="15" customHeight="1">
      <c r="A4251" s="223"/>
      <c r="B4251" s="223"/>
      <c r="C4251" s="224"/>
      <c r="D4251" s="223"/>
      <c r="E4251" s="223"/>
      <c r="F4251" s="223"/>
      <c r="G4251" s="223"/>
      <c r="H4251" s="223"/>
      <c r="I4251" s="223"/>
      <c r="J4251" s="225"/>
      <c r="K4251" s="223"/>
      <c r="L4251" s="223"/>
      <c r="M4251" s="223"/>
      <c r="N4251" s="223"/>
      <c r="O4251" s="231"/>
      <c r="P4251" s="231"/>
      <c r="Q4251" s="231"/>
      <c r="R4251" s="231"/>
      <c r="S4251" s="223"/>
      <c r="T4251" s="231"/>
      <c r="U4251" s="231"/>
      <c r="V4251" s="231"/>
      <c r="W4251" s="251" t="str">
        <f t="shared" si="66"/>
        <v/>
      </c>
    </row>
    <row r="4252" spans="1:23" ht="15" customHeight="1">
      <c r="A4252" s="223"/>
      <c r="B4252" s="223"/>
      <c r="C4252" s="224"/>
      <c r="D4252" s="223"/>
      <c r="E4252" s="223"/>
      <c r="F4252" s="223"/>
      <c r="G4252" s="223"/>
      <c r="H4252" s="223"/>
      <c r="I4252" s="223"/>
      <c r="J4252" s="225"/>
      <c r="K4252" s="223"/>
      <c r="L4252" s="223"/>
      <c r="M4252" s="223"/>
      <c r="N4252" s="223"/>
      <c r="O4252" s="231"/>
      <c r="P4252" s="231"/>
      <c r="Q4252" s="231"/>
      <c r="R4252" s="231"/>
      <c r="S4252" s="223"/>
      <c r="T4252" s="231"/>
      <c r="U4252" s="231"/>
      <c r="V4252" s="231"/>
      <c r="W4252" s="251" t="str">
        <f t="shared" si="66"/>
        <v/>
      </c>
    </row>
    <row r="4253" spans="1:23" ht="15" customHeight="1">
      <c r="A4253" s="223"/>
      <c r="B4253" s="223"/>
      <c r="C4253" s="224"/>
      <c r="D4253" s="223"/>
      <c r="E4253" s="223"/>
      <c r="F4253" s="223"/>
      <c r="G4253" s="223"/>
      <c r="H4253" s="223"/>
      <c r="I4253" s="223"/>
      <c r="J4253" s="225"/>
      <c r="K4253" s="223"/>
      <c r="L4253" s="223"/>
      <c r="M4253" s="223"/>
      <c r="N4253" s="223"/>
      <c r="O4253" s="231"/>
      <c r="P4253" s="231"/>
      <c r="Q4253" s="231"/>
      <c r="R4253" s="231"/>
      <c r="S4253" s="223"/>
      <c r="T4253" s="231"/>
      <c r="U4253" s="231"/>
      <c r="V4253" s="231"/>
      <c r="W4253" s="251" t="str">
        <f t="shared" si="66"/>
        <v/>
      </c>
    </row>
    <row r="4254" spans="1:23" ht="15" customHeight="1">
      <c r="A4254" s="223"/>
      <c r="B4254" s="223"/>
      <c r="C4254" s="224"/>
      <c r="D4254" s="223"/>
      <c r="E4254" s="223"/>
      <c r="F4254" s="223"/>
      <c r="G4254" s="223"/>
      <c r="H4254" s="223"/>
      <c r="I4254" s="223"/>
      <c r="J4254" s="225"/>
      <c r="K4254" s="223"/>
      <c r="L4254" s="223"/>
      <c r="M4254" s="223"/>
      <c r="N4254" s="223"/>
      <c r="O4254" s="231"/>
      <c r="P4254" s="231"/>
      <c r="Q4254" s="231"/>
      <c r="R4254" s="231"/>
      <c r="S4254" s="223"/>
      <c r="T4254" s="231"/>
      <c r="U4254" s="231"/>
      <c r="V4254" s="231"/>
      <c r="W4254" s="251" t="str">
        <f t="shared" si="66"/>
        <v/>
      </c>
    </row>
    <row r="4255" spans="1:23" ht="15" customHeight="1">
      <c r="A4255" s="223"/>
      <c r="B4255" s="223"/>
      <c r="C4255" s="224"/>
      <c r="D4255" s="223"/>
      <c r="E4255" s="223"/>
      <c r="F4255" s="223"/>
      <c r="G4255" s="223"/>
      <c r="H4255" s="223"/>
      <c r="I4255" s="223"/>
      <c r="J4255" s="225"/>
      <c r="K4255" s="223"/>
      <c r="L4255" s="223"/>
      <c r="M4255" s="223"/>
      <c r="N4255" s="223"/>
      <c r="O4255" s="231"/>
      <c r="P4255" s="231"/>
      <c r="Q4255" s="231"/>
      <c r="R4255" s="231"/>
      <c r="S4255" s="223"/>
      <c r="T4255" s="231"/>
      <c r="U4255" s="231"/>
      <c r="V4255" s="231"/>
      <c r="W4255" s="251" t="str">
        <f t="shared" si="66"/>
        <v/>
      </c>
    </row>
    <row r="4256" spans="1:23" ht="15" customHeight="1">
      <c r="A4256" s="223"/>
      <c r="B4256" s="223"/>
      <c r="C4256" s="224"/>
      <c r="D4256" s="223"/>
      <c r="E4256" s="223"/>
      <c r="F4256" s="223"/>
      <c r="G4256" s="223"/>
      <c r="H4256" s="223"/>
      <c r="I4256" s="223"/>
      <c r="J4256" s="225"/>
      <c r="K4256" s="223"/>
      <c r="L4256" s="223"/>
      <c r="M4256" s="223"/>
      <c r="N4256" s="223"/>
      <c r="O4256" s="231"/>
      <c r="P4256" s="231"/>
      <c r="Q4256" s="231"/>
      <c r="R4256" s="231"/>
      <c r="S4256" s="223"/>
      <c r="T4256" s="231"/>
      <c r="U4256" s="231"/>
      <c r="V4256" s="231"/>
      <c r="W4256" s="251" t="str">
        <f t="shared" si="66"/>
        <v/>
      </c>
    </row>
    <row r="4257" spans="1:23" ht="15" customHeight="1">
      <c r="A4257" s="223"/>
      <c r="B4257" s="223"/>
      <c r="C4257" s="224"/>
      <c r="D4257" s="223"/>
      <c r="E4257" s="223"/>
      <c r="F4257" s="223"/>
      <c r="G4257" s="223"/>
      <c r="H4257" s="223"/>
      <c r="I4257" s="223"/>
      <c r="J4257" s="225"/>
      <c r="K4257" s="223"/>
      <c r="L4257" s="223"/>
      <c r="M4257" s="223"/>
      <c r="N4257" s="223"/>
      <c r="O4257" s="231"/>
      <c r="P4257" s="231"/>
      <c r="Q4257" s="231"/>
      <c r="R4257" s="231"/>
      <c r="S4257" s="223"/>
      <c r="T4257" s="231"/>
      <c r="U4257" s="231"/>
      <c r="V4257" s="231"/>
      <c r="W4257" s="251" t="str">
        <f t="shared" si="66"/>
        <v/>
      </c>
    </row>
    <row r="4258" spans="1:23" ht="15" customHeight="1">
      <c r="A4258" s="223"/>
      <c r="B4258" s="223"/>
      <c r="C4258" s="224"/>
      <c r="D4258" s="223"/>
      <c r="E4258" s="223"/>
      <c r="F4258" s="223"/>
      <c r="G4258" s="223"/>
      <c r="H4258" s="223"/>
      <c r="I4258" s="223"/>
      <c r="J4258" s="225"/>
      <c r="K4258" s="223"/>
      <c r="L4258" s="223"/>
      <c r="M4258" s="223"/>
      <c r="N4258" s="223"/>
      <c r="O4258" s="231"/>
      <c r="P4258" s="231"/>
      <c r="Q4258" s="231"/>
      <c r="R4258" s="231"/>
      <c r="S4258" s="223"/>
      <c r="T4258" s="231"/>
      <c r="U4258" s="231"/>
      <c r="V4258" s="231"/>
      <c r="W4258" s="251" t="str">
        <f t="shared" si="66"/>
        <v/>
      </c>
    </row>
    <row r="4259" spans="1:23" ht="15" customHeight="1">
      <c r="A4259" s="223"/>
      <c r="B4259" s="223"/>
      <c r="C4259" s="224"/>
      <c r="D4259" s="223"/>
      <c r="E4259" s="223"/>
      <c r="F4259" s="223"/>
      <c r="G4259" s="223"/>
      <c r="H4259" s="223"/>
      <c r="I4259" s="223"/>
      <c r="J4259" s="225"/>
      <c r="K4259" s="223"/>
      <c r="L4259" s="223"/>
      <c r="M4259" s="223"/>
      <c r="N4259" s="223"/>
      <c r="O4259" s="231"/>
      <c r="P4259" s="231"/>
      <c r="Q4259" s="231"/>
      <c r="R4259" s="231"/>
      <c r="S4259" s="223"/>
      <c r="T4259" s="231"/>
      <c r="U4259" s="231"/>
      <c r="V4259" s="231"/>
      <c r="W4259" s="251" t="str">
        <f t="shared" si="66"/>
        <v/>
      </c>
    </row>
    <row r="4260" spans="1:23" ht="15" customHeight="1">
      <c r="A4260" s="223"/>
      <c r="B4260" s="223"/>
      <c r="C4260" s="224"/>
      <c r="D4260" s="223"/>
      <c r="E4260" s="223"/>
      <c r="F4260" s="223"/>
      <c r="G4260" s="223"/>
      <c r="H4260" s="223"/>
      <c r="I4260" s="223"/>
      <c r="J4260" s="225"/>
      <c r="K4260" s="223"/>
      <c r="L4260" s="223"/>
      <c r="M4260" s="223"/>
      <c r="N4260" s="223"/>
      <c r="O4260" s="231"/>
      <c r="P4260" s="231"/>
      <c r="Q4260" s="231"/>
      <c r="R4260" s="231"/>
      <c r="S4260" s="223"/>
      <c r="T4260" s="231"/>
      <c r="U4260" s="231"/>
      <c r="V4260" s="231"/>
      <c r="W4260" s="251" t="str">
        <f t="shared" si="66"/>
        <v/>
      </c>
    </row>
    <row r="4261" spans="1:23" ht="15" customHeight="1">
      <c r="A4261" s="223"/>
      <c r="B4261" s="223"/>
      <c r="C4261" s="224"/>
      <c r="D4261" s="223"/>
      <c r="E4261" s="223"/>
      <c r="F4261" s="223"/>
      <c r="G4261" s="223"/>
      <c r="H4261" s="223"/>
      <c r="I4261" s="223"/>
      <c r="J4261" s="225"/>
      <c r="K4261" s="223"/>
      <c r="L4261" s="223"/>
      <c r="M4261" s="223"/>
      <c r="N4261" s="223"/>
      <c r="O4261" s="231"/>
      <c r="P4261" s="231"/>
      <c r="Q4261" s="231"/>
      <c r="R4261" s="231"/>
      <c r="S4261" s="223"/>
      <c r="T4261" s="231"/>
      <c r="U4261" s="231"/>
      <c r="V4261" s="231"/>
      <c r="W4261" s="251" t="str">
        <f t="shared" si="66"/>
        <v/>
      </c>
    </row>
    <row r="4262" spans="1:23" ht="15" customHeight="1">
      <c r="A4262" s="223"/>
      <c r="B4262" s="223"/>
      <c r="C4262" s="224"/>
      <c r="D4262" s="223"/>
      <c r="E4262" s="223"/>
      <c r="F4262" s="223"/>
      <c r="G4262" s="223"/>
      <c r="H4262" s="223"/>
      <c r="I4262" s="223"/>
      <c r="J4262" s="225"/>
      <c r="K4262" s="223"/>
      <c r="L4262" s="223"/>
      <c r="M4262" s="223"/>
      <c r="N4262" s="223"/>
      <c r="O4262" s="231"/>
      <c r="P4262" s="231"/>
      <c r="Q4262" s="231"/>
      <c r="R4262" s="231"/>
      <c r="S4262" s="223"/>
      <c r="T4262" s="231"/>
      <c r="U4262" s="231"/>
      <c r="V4262" s="231"/>
      <c r="W4262" s="251" t="str">
        <f t="shared" si="66"/>
        <v/>
      </c>
    </row>
    <row r="4263" spans="1:23" ht="15" customHeight="1">
      <c r="A4263" s="223"/>
      <c r="B4263" s="223"/>
      <c r="C4263" s="224"/>
      <c r="D4263" s="223"/>
      <c r="E4263" s="223"/>
      <c r="F4263" s="223"/>
      <c r="G4263" s="223"/>
      <c r="H4263" s="223"/>
      <c r="I4263" s="223"/>
      <c r="J4263" s="225"/>
      <c r="K4263" s="223"/>
      <c r="L4263" s="223"/>
      <c r="M4263" s="223"/>
      <c r="N4263" s="223"/>
      <c r="O4263" s="231"/>
      <c r="P4263" s="231"/>
      <c r="Q4263" s="231"/>
      <c r="R4263" s="231"/>
      <c r="S4263" s="223"/>
      <c r="T4263" s="231"/>
      <c r="U4263" s="231"/>
      <c r="V4263" s="231"/>
      <c r="W4263" s="251" t="str">
        <f t="shared" si="66"/>
        <v/>
      </c>
    </row>
    <row r="4264" spans="1:23" ht="15" customHeight="1">
      <c r="A4264" s="223"/>
      <c r="B4264" s="223"/>
      <c r="C4264" s="224"/>
      <c r="D4264" s="223"/>
      <c r="E4264" s="223"/>
      <c r="F4264" s="223"/>
      <c r="G4264" s="223"/>
      <c r="H4264" s="223"/>
      <c r="I4264" s="223"/>
      <c r="J4264" s="225"/>
      <c r="K4264" s="223"/>
      <c r="L4264" s="223"/>
      <c r="M4264" s="223"/>
      <c r="N4264" s="223"/>
      <c r="O4264" s="231"/>
      <c r="P4264" s="231"/>
      <c r="Q4264" s="231"/>
      <c r="R4264" s="231"/>
      <c r="S4264" s="223"/>
      <c r="T4264" s="231"/>
      <c r="U4264" s="231"/>
      <c r="V4264" s="231"/>
      <c r="W4264" s="251" t="str">
        <f t="shared" si="66"/>
        <v/>
      </c>
    </row>
    <row r="4265" spans="1:23" ht="15" customHeight="1">
      <c r="A4265" s="223"/>
      <c r="B4265" s="223"/>
      <c r="C4265" s="224"/>
      <c r="D4265" s="223"/>
      <c r="E4265" s="223"/>
      <c r="F4265" s="223"/>
      <c r="G4265" s="223"/>
      <c r="H4265" s="223"/>
      <c r="I4265" s="223"/>
      <c r="J4265" s="225"/>
      <c r="K4265" s="223"/>
      <c r="L4265" s="223"/>
      <c r="M4265" s="223"/>
      <c r="N4265" s="223"/>
      <c r="O4265" s="231"/>
      <c r="P4265" s="231"/>
      <c r="Q4265" s="231"/>
      <c r="R4265" s="231"/>
      <c r="S4265" s="223"/>
      <c r="T4265" s="231"/>
      <c r="U4265" s="231"/>
      <c r="V4265" s="231"/>
      <c r="W4265" s="251" t="str">
        <f t="shared" si="66"/>
        <v/>
      </c>
    </row>
    <row r="4266" spans="1:23" ht="15" customHeight="1">
      <c r="A4266" s="223"/>
      <c r="B4266" s="223"/>
      <c r="C4266" s="224"/>
      <c r="D4266" s="223"/>
      <c r="E4266" s="223"/>
      <c r="F4266" s="223"/>
      <c r="G4266" s="223"/>
      <c r="H4266" s="223"/>
      <c r="I4266" s="223"/>
      <c r="J4266" s="225"/>
      <c r="K4266" s="223"/>
      <c r="L4266" s="223"/>
      <c r="M4266" s="223"/>
      <c r="N4266" s="223"/>
      <c r="O4266" s="231"/>
      <c r="P4266" s="231"/>
      <c r="Q4266" s="231"/>
      <c r="R4266" s="231"/>
      <c r="S4266" s="223"/>
      <c r="T4266" s="231"/>
      <c r="U4266" s="231"/>
      <c r="V4266" s="231"/>
      <c r="W4266" s="251" t="str">
        <f t="shared" si="66"/>
        <v/>
      </c>
    </row>
    <row r="4267" spans="1:23" ht="15" customHeight="1">
      <c r="A4267" s="223"/>
      <c r="B4267" s="223"/>
      <c r="C4267" s="224"/>
      <c r="D4267" s="223"/>
      <c r="E4267" s="223"/>
      <c r="F4267" s="223"/>
      <c r="G4267" s="223"/>
      <c r="H4267" s="223"/>
      <c r="I4267" s="223"/>
      <c r="J4267" s="225"/>
      <c r="K4267" s="223"/>
      <c r="L4267" s="223"/>
      <c r="M4267" s="223"/>
      <c r="N4267" s="223"/>
      <c r="O4267" s="231"/>
      <c r="P4267" s="231"/>
      <c r="Q4267" s="231"/>
      <c r="R4267" s="231"/>
      <c r="S4267" s="223"/>
      <c r="T4267" s="231"/>
      <c r="U4267" s="231"/>
      <c r="V4267" s="231"/>
      <c r="W4267" s="251" t="str">
        <f t="shared" si="66"/>
        <v/>
      </c>
    </row>
    <row r="4268" spans="1:23" ht="15" customHeight="1">
      <c r="A4268" s="223"/>
      <c r="B4268" s="223"/>
      <c r="C4268" s="224"/>
      <c r="D4268" s="223"/>
      <c r="E4268" s="223"/>
      <c r="F4268" s="223"/>
      <c r="G4268" s="223"/>
      <c r="H4268" s="223"/>
      <c r="I4268" s="223"/>
      <c r="J4268" s="225"/>
      <c r="K4268" s="223"/>
      <c r="L4268" s="223"/>
      <c r="M4268" s="223"/>
      <c r="N4268" s="223"/>
      <c r="O4268" s="231"/>
      <c r="P4268" s="231"/>
      <c r="Q4268" s="231"/>
      <c r="R4268" s="231"/>
      <c r="S4268" s="223"/>
      <c r="T4268" s="231"/>
      <c r="U4268" s="231"/>
      <c r="V4268" s="231"/>
      <c r="W4268" s="251" t="str">
        <f t="shared" si="66"/>
        <v/>
      </c>
    </row>
    <row r="4269" spans="1:23" ht="15" customHeight="1">
      <c r="A4269" s="223"/>
      <c r="B4269" s="223"/>
      <c r="C4269" s="224"/>
      <c r="D4269" s="223"/>
      <c r="E4269" s="223"/>
      <c r="F4269" s="223"/>
      <c r="G4269" s="223"/>
      <c r="H4269" s="223"/>
      <c r="I4269" s="223"/>
      <c r="J4269" s="225"/>
      <c r="K4269" s="223"/>
      <c r="L4269" s="223"/>
      <c r="M4269" s="223"/>
      <c r="N4269" s="223"/>
      <c r="O4269" s="231"/>
      <c r="P4269" s="231"/>
      <c r="Q4269" s="231"/>
      <c r="R4269" s="231"/>
      <c r="S4269" s="223"/>
      <c r="T4269" s="231"/>
      <c r="U4269" s="231"/>
      <c r="V4269" s="231"/>
      <c r="W4269" s="251" t="str">
        <f t="shared" si="66"/>
        <v/>
      </c>
    </row>
    <row r="4270" spans="1:23" ht="15" customHeight="1">
      <c r="A4270" s="223"/>
      <c r="B4270" s="223"/>
      <c r="C4270" s="224"/>
      <c r="D4270" s="223"/>
      <c r="E4270" s="223"/>
      <c r="F4270" s="223"/>
      <c r="G4270" s="223"/>
      <c r="H4270" s="223"/>
      <c r="I4270" s="223"/>
      <c r="J4270" s="225"/>
      <c r="K4270" s="223"/>
      <c r="L4270" s="223"/>
      <c r="M4270" s="223"/>
      <c r="N4270" s="223"/>
      <c r="O4270" s="231"/>
      <c r="P4270" s="231"/>
      <c r="Q4270" s="231"/>
      <c r="R4270" s="231"/>
      <c r="S4270" s="223"/>
      <c r="T4270" s="231"/>
      <c r="U4270" s="231"/>
      <c r="V4270" s="231"/>
      <c r="W4270" s="251" t="str">
        <f t="shared" si="66"/>
        <v/>
      </c>
    </row>
    <row r="4271" spans="1:23" ht="15" customHeight="1">
      <c r="A4271" s="223"/>
      <c r="B4271" s="223"/>
      <c r="C4271" s="224"/>
      <c r="D4271" s="223"/>
      <c r="E4271" s="223"/>
      <c r="F4271" s="223"/>
      <c r="G4271" s="223"/>
      <c r="H4271" s="223"/>
      <c r="I4271" s="223"/>
      <c r="J4271" s="225"/>
      <c r="K4271" s="223"/>
      <c r="L4271" s="223"/>
      <c r="M4271" s="223"/>
      <c r="N4271" s="223"/>
      <c r="O4271" s="231"/>
      <c r="P4271" s="231"/>
      <c r="Q4271" s="231"/>
      <c r="R4271" s="231"/>
      <c r="S4271" s="223"/>
      <c r="T4271" s="231"/>
      <c r="U4271" s="231"/>
      <c r="V4271" s="231"/>
      <c r="W4271" s="251" t="str">
        <f t="shared" si="66"/>
        <v/>
      </c>
    </row>
    <row r="4272" spans="1:23" ht="15" customHeight="1">
      <c r="A4272" s="223"/>
      <c r="B4272" s="223"/>
      <c r="C4272" s="224"/>
      <c r="D4272" s="223"/>
      <c r="E4272" s="223"/>
      <c r="F4272" s="223"/>
      <c r="G4272" s="223"/>
      <c r="H4272" s="223"/>
      <c r="I4272" s="223"/>
      <c r="J4272" s="225"/>
      <c r="K4272" s="223"/>
      <c r="L4272" s="223"/>
      <c r="M4272" s="223"/>
      <c r="N4272" s="223"/>
      <c r="O4272" s="231"/>
      <c r="P4272" s="231"/>
      <c r="Q4272" s="231"/>
      <c r="R4272" s="231"/>
      <c r="S4272" s="223"/>
      <c r="T4272" s="231"/>
      <c r="U4272" s="231"/>
      <c r="V4272" s="231"/>
      <c r="W4272" s="251" t="str">
        <f t="shared" si="66"/>
        <v/>
      </c>
    </row>
    <row r="4273" spans="1:23" ht="15" customHeight="1">
      <c r="A4273" s="223"/>
      <c r="B4273" s="223"/>
      <c r="C4273" s="224"/>
      <c r="D4273" s="223"/>
      <c r="E4273" s="223"/>
      <c r="F4273" s="223"/>
      <c r="G4273" s="223"/>
      <c r="H4273" s="223"/>
      <c r="I4273" s="223"/>
      <c r="J4273" s="225"/>
      <c r="K4273" s="223"/>
      <c r="L4273" s="223"/>
      <c r="M4273" s="223"/>
      <c r="N4273" s="223"/>
      <c r="O4273" s="231"/>
      <c r="P4273" s="231"/>
      <c r="Q4273" s="231"/>
      <c r="R4273" s="231"/>
      <c r="S4273" s="223"/>
      <c r="T4273" s="231"/>
      <c r="U4273" s="231"/>
      <c r="V4273" s="231"/>
      <c r="W4273" s="251" t="str">
        <f t="shared" si="66"/>
        <v/>
      </c>
    </row>
    <row r="4274" spans="1:23" ht="15" customHeight="1">
      <c r="A4274" s="223"/>
      <c r="B4274" s="223"/>
      <c r="C4274" s="224"/>
      <c r="D4274" s="223"/>
      <c r="E4274" s="223"/>
      <c r="F4274" s="223"/>
      <c r="G4274" s="223"/>
      <c r="H4274" s="223"/>
      <c r="I4274" s="223"/>
      <c r="J4274" s="225"/>
      <c r="K4274" s="223"/>
      <c r="L4274" s="223"/>
      <c r="M4274" s="223"/>
      <c r="N4274" s="223"/>
      <c r="O4274" s="231"/>
      <c r="P4274" s="231"/>
      <c r="Q4274" s="231"/>
      <c r="R4274" s="231"/>
      <c r="S4274" s="223"/>
      <c r="T4274" s="231"/>
      <c r="U4274" s="231"/>
      <c r="V4274" s="231"/>
      <c r="W4274" s="251" t="str">
        <f t="shared" si="66"/>
        <v/>
      </c>
    </row>
    <row r="4275" spans="1:23" ht="15" customHeight="1">
      <c r="A4275" s="223"/>
      <c r="B4275" s="223"/>
      <c r="C4275" s="224"/>
      <c r="D4275" s="223"/>
      <c r="E4275" s="223"/>
      <c r="F4275" s="223"/>
      <c r="G4275" s="223"/>
      <c r="H4275" s="223"/>
      <c r="I4275" s="223"/>
      <c r="J4275" s="225"/>
      <c r="K4275" s="223"/>
      <c r="L4275" s="223"/>
      <c r="M4275" s="223"/>
      <c r="N4275" s="223"/>
      <c r="O4275" s="231"/>
      <c r="P4275" s="231"/>
      <c r="Q4275" s="231"/>
      <c r="R4275" s="231"/>
      <c r="S4275" s="223"/>
      <c r="T4275" s="231"/>
      <c r="U4275" s="231"/>
      <c r="V4275" s="231"/>
      <c r="W4275" s="251" t="str">
        <f t="shared" si="66"/>
        <v/>
      </c>
    </row>
    <row r="4276" spans="1:23" ht="15" customHeight="1">
      <c r="A4276" s="223"/>
      <c r="B4276" s="223"/>
      <c r="C4276" s="224"/>
      <c r="D4276" s="223"/>
      <c r="E4276" s="223"/>
      <c r="F4276" s="223"/>
      <c r="G4276" s="223"/>
      <c r="H4276" s="223"/>
      <c r="I4276" s="223"/>
      <c r="J4276" s="225"/>
      <c r="K4276" s="223"/>
      <c r="L4276" s="223"/>
      <c r="M4276" s="223"/>
      <c r="N4276" s="223"/>
      <c r="O4276" s="231"/>
      <c r="P4276" s="231"/>
      <c r="Q4276" s="231"/>
      <c r="R4276" s="231"/>
      <c r="S4276" s="223"/>
      <c r="T4276" s="231"/>
      <c r="U4276" s="231"/>
      <c r="V4276" s="231"/>
      <c r="W4276" s="251" t="str">
        <f t="shared" si="66"/>
        <v/>
      </c>
    </row>
    <row r="4277" spans="1:23" ht="15" customHeight="1">
      <c r="A4277" s="223"/>
      <c r="B4277" s="223"/>
      <c r="C4277" s="224"/>
      <c r="D4277" s="223"/>
      <c r="E4277" s="223"/>
      <c r="F4277" s="223"/>
      <c r="G4277" s="223"/>
      <c r="H4277" s="223"/>
      <c r="I4277" s="223"/>
      <c r="J4277" s="225"/>
      <c r="K4277" s="223"/>
      <c r="L4277" s="223"/>
      <c r="M4277" s="223"/>
      <c r="N4277" s="223"/>
      <c r="O4277" s="231"/>
      <c r="P4277" s="231"/>
      <c r="Q4277" s="231"/>
      <c r="R4277" s="231"/>
      <c r="S4277" s="223"/>
      <c r="T4277" s="231"/>
      <c r="U4277" s="231"/>
      <c r="V4277" s="231"/>
      <c r="W4277" s="251" t="str">
        <f t="shared" si="66"/>
        <v/>
      </c>
    </row>
    <row r="4278" spans="1:23" ht="15" customHeight="1">
      <c r="A4278" s="223"/>
      <c r="B4278" s="223"/>
      <c r="C4278" s="224"/>
      <c r="D4278" s="223"/>
      <c r="E4278" s="223"/>
      <c r="F4278" s="223"/>
      <c r="G4278" s="223"/>
      <c r="H4278" s="223"/>
      <c r="I4278" s="223"/>
      <c r="J4278" s="225"/>
      <c r="K4278" s="223"/>
      <c r="L4278" s="223"/>
      <c r="M4278" s="223"/>
      <c r="N4278" s="223"/>
      <c r="O4278" s="231"/>
      <c r="P4278" s="231"/>
      <c r="Q4278" s="231"/>
      <c r="R4278" s="231"/>
      <c r="S4278" s="223"/>
      <c r="T4278" s="231"/>
      <c r="U4278" s="231"/>
      <c r="V4278" s="231"/>
      <c r="W4278" s="251" t="str">
        <f t="shared" si="66"/>
        <v/>
      </c>
    </row>
    <row r="4279" spans="1:23" ht="15" customHeight="1">
      <c r="A4279" s="223"/>
      <c r="B4279" s="223"/>
      <c r="C4279" s="224"/>
      <c r="D4279" s="223"/>
      <c r="E4279" s="223"/>
      <c r="F4279" s="223"/>
      <c r="G4279" s="223"/>
      <c r="H4279" s="223"/>
      <c r="I4279" s="223"/>
      <c r="J4279" s="225"/>
      <c r="K4279" s="223"/>
      <c r="L4279" s="223"/>
      <c r="M4279" s="223"/>
      <c r="N4279" s="223"/>
      <c r="O4279" s="231"/>
      <c r="P4279" s="231"/>
      <c r="Q4279" s="231"/>
      <c r="R4279" s="231"/>
      <c r="S4279" s="223"/>
      <c r="T4279" s="231"/>
      <c r="U4279" s="231"/>
      <c r="V4279" s="231"/>
      <c r="W4279" s="251" t="str">
        <f t="shared" si="66"/>
        <v/>
      </c>
    </row>
    <row r="4280" spans="1:23" ht="15" customHeight="1">
      <c r="A4280" s="223"/>
      <c r="B4280" s="223"/>
      <c r="C4280" s="224"/>
      <c r="D4280" s="223"/>
      <c r="E4280" s="223"/>
      <c r="F4280" s="223"/>
      <c r="G4280" s="223"/>
      <c r="H4280" s="223"/>
      <c r="I4280" s="223"/>
      <c r="J4280" s="225"/>
      <c r="K4280" s="223"/>
      <c r="L4280" s="223"/>
      <c r="M4280" s="223"/>
      <c r="N4280" s="223"/>
      <c r="O4280" s="231"/>
      <c r="P4280" s="231"/>
      <c r="Q4280" s="231"/>
      <c r="R4280" s="231"/>
      <c r="S4280" s="223"/>
      <c r="T4280" s="231"/>
      <c r="U4280" s="231"/>
      <c r="V4280" s="231"/>
      <c r="W4280" s="251" t="str">
        <f t="shared" si="66"/>
        <v/>
      </c>
    </row>
    <row r="4281" spans="1:23" ht="15" customHeight="1">
      <c r="A4281" s="223"/>
      <c r="B4281" s="223"/>
      <c r="C4281" s="224"/>
      <c r="D4281" s="223"/>
      <c r="E4281" s="223"/>
      <c r="F4281" s="223"/>
      <c r="G4281" s="223"/>
      <c r="H4281" s="223"/>
      <c r="I4281" s="223"/>
      <c r="J4281" s="225"/>
      <c r="K4281" s="223"/>
      <c r="L4281" s="223"/>
      <c r="M4281" s="223"/>
      <c r="N4281" s="223"/>
      <c r="O4281" s="231"/>
      <c r="P4281" s="231"/>
      <c r="Q4281" s="231"/>
      <c r="R4281" s="231"/>
      <c r="S4281" s="223"/>
      <c r="T4281" s="231"/>
      <c r="U4281" s="231"/>
      <c r="V4281" s="231"/>
      <c r="W4281" s="251" t="str">
        <f t="shared" si="66"/>
        <v/>
      </c>
    </row>
    <row r="4282" spans="1:23" ht="15" customHeight="1">
      <c r="A4282" s="223"/>
      <c r="B4282" s="223"/>
      <c r="C4282" s="224"/>
      <c r="D4282" s="223"/>
      <c r="E4282" s="223"/>
      <c r="F4282" s="223"/>
      <c r="G4282" s="223"/>
      <c r="H4282" s="223"/>
      <c r="I4282" s="223"/>
      <c r="J4282" s="225"/>
      <c r="K4282" s="223"/>
      <c r="L4282" s="223"/>
      <c r="M4282" s="223"/>
      <c r="N4282" s="223"/>
      <c r="O4282" s="231"/>
      <c r="P4282" s="231"/>
      <c r="Q4282" s="231"/>
      <c r="R4282" s="231"/>
      <c r="S4282" s="223"/>
      <c r="T4282" s="231"/>
      <c r="U4282" s="231"/>
      <c r="V4282" s="231"/>
      <c r="W4282" s="251" t="str">
        <f t="shared" si="66"/>
        <v/>
      </c>
    </row>
    <row r="4283" spans="1:23" ht="15" customHeight="1">
      <c r="A4283" s="223"/>
      <c r="B4283" s="223"/>
      <c r="C4283" s="224"/>
      <c r="D4283" s="223"/>
      <c r="E4283" s="223"/>
      <c r="F4283" s="223"/>
      <c r="G4283" s="223"/>
      <c r="H4283" s="223"/>
      <c r="I4283" s="223"/>
      <c r="J4283" s="225"/>
      <c r="K4283" s="223"/>
      <c r="L4283" s="223"/>
      <c r="M4283" s="223"/>
      <c r="N4283" s="223"/>
      <c r="O4283" s="231"/>
      <c r="P4283" s="231"/>
      <c r="Q4283" s="231"/>
      <c r="R4283" s="231"/>
      <c r="S4283" s="223"/>
      <c r="T4283" s="231"/>
      <c r="U4283" s="231"/>
      <c r="V4283" s="231"/>
      <c r="W4283" s="251" t="str">
        <f t="shared" si="66"/>
        <v/>
      </c>
    </row>
    <row r="4284" spans="1:23" ht="15" customHeight="1">
      <c r="A4284" s="223"/>
      <c r="B4284" s="223"/>
      <c r="C4284" s="224"/>
      <c r="D4284" s="223"/>
      <c r="E4284" s="223"/>
      <c r="F4284" s="223"/>
      <c r="G4284" s="223"/>
      <c r="H4284" s="223"/>
      <c r="I4284" s="223"/>
      <c r="J4284" s="225"/>
      <c r="K4284" s="223"/>
      <c r="L4284" s="223"/>
      <c r="M4284" s="223"/>
      <c r="N4284" s="223"/>
      <c r="O4284" s="231"/>
      <c r="P4284" s="231"/>
      <c r="Q4284" s="231"/>
      <c r="R4284" s="231"/>
      <c r="S4284" s="223"/>
      <c r="T4284" s="231"/>
      <c r="U4284" s="231"/>
      <c r="V4284" s="231"/>
      <c r="W4284" s="251" t="str">
        <f t="shared" si="66"/>
        <v/>
      </c>
    </row>
    <row r="4285" spans="1:23" ht="15" customHeight="1">
      <c r="A4285" s="223"/>
      <c r="B4285" s="223"/>
      <c r="C4285" s="224"/>
      <c r="D4285" s="223"/>
      <c r="E4285" s="223"/>
      <c r="F4285" s="223"/>
      <c r="G4285" s="223"/>
      <c r="H4285" s="223"/>
      <c r="I4285" s="223"/>
      <c r="J4285" s="225"/>
      <c r="K4285" s="223"/>
      <c r="L4285" s="223"/>
      <c r="M4285" s="223"/>
      <c r="N4285" s="223"/>
      <c r="O4285" s="231"/>
      <c r="P4285" s="231"/>
      <c r="Q4285" s="231"/>
      <c r="R4285" s="231"/>
      <c r="S4285" s="223"/>
      <c r="T4285" s="231"/>
      <c r="U4285" s="231"/>
      <c r="V4285" s="231"/>
      <c r="W4285" s="251" t="str">
        <f t="shared" si="66"/>
        <v/>
      </c>
    </row>
    <row r="4286" spans="1:23" ht="15" customHeight="1">
      <c r="A4286" s="223"/>
      <c r="B4286" s="223"/>
      <c r="C4286" s="224"/>
      <c r="D4286" s="223"/>
      <c r="E4286" s="223"/>
      <c r="F4286" s="223"/>
      <c r="G4286" s="223"/>
      <c r="H4286" s="223"/>
      <c r="I4286" s="223"/>
      <c r="J4286" s="225"/>
      <c r="K4286" s="223"/>
      <c r="L4286" s="223"/>
      <c r="M4286" s="223"/>
      <c r="N4286" s="223"/>
      <c r="O4286" s="231"/>
      <c r="P4286" s="231"/>
      <c r="Q4286" s="231"/>
      <c r="R4286" s="231"/>
      <c r="S4286" s="223"/>
      <c r="T4286" s="231"/>
      <c r="U4286" s="231"/>
      <c r="V4286" s="231"/>
      <c r="W4286" s="251" t="str">
        <f t="shared" si="66"/>
        <v/>
      </c>
    </row>
    <row r="4287" spans="1:23" ht="15" customHeight="1">
      <c r="A4287" s="223"/>
      <c r="B4287" s="223"/>
      <c r="C4287" s="224"/>
      <c r="D4287" s="223"/>
      <c r="E4287" s="223"/>
      <c r="F4287" s="223"/>
      <c r="G4287" s="223"/>
      <c r="H4287" s="223"/>
      <c r="I4287" s="223"/>
      <c r="J4287" s="225"/>
      <c r="K4287" s="223"/>
      <c r="L4287" s="223"/>
      <c r="M4287" s="223"/>
      <c r="N4287" s="223"/>
      <c r="O4287" s="231"/>
      <c r="P4287" s="231"/>
      <c r="Q4287" s="231"/>
      <c r="R4287" s="231"/>
      <c r="S4287" s="223"/>
      <c r="T4287" s="231"/>
      <c r="U4287" s="231"/>
      <c r="V4287" s="231"/>
      <c r="W4287" s="251" t="str">
        <f t="shared" si="66"/>
        <v/>
      </c>
    </row>
    <row r="4288" spans="1:23" ht="15" customHeight="1">
      <c r="A4288" s="223"/>
      <c r="B4288" s="223"/>
      <c r="C4288" s="224"/>
      <c r="D4288" s="223"/>
      <c r="E4288" s="223"/>
      <c r="F4288" s="223"/>
      <c r="G4288" s="223"/>
      <c r="H4288" s="223"/>
      <c r="I4288" s="223"/>
      <c r="J4288" s="225"/>
      <c r="K4288" s="223"/>
      <c r="L4288" s="223"/>
      <c r="M4288" s="223"/>
      <c r="N4288" s="223"/>
      <c r="O4288" s="231"/>
      <c r="P4288" s="231"/>
      <c r="Q4288" s="231"/>
      <c r="R4288" s="231"/>
      <c r="S4288" s="223"/>
      <c r="T4288" s="231"/>
      <c r="U4288" s="231"/>
      <c r="V4288" s="231"/>
      <c r="W4288" s="251" t="str">
        <f t="shared" si="66"/>
        <v/>
      </c>
    </row>
    <row r="4289" spans="1:23" ht="15" customHeight="1">
      <c r="A4289" s="223"/>
      <c r="B4289" s="223"/>
      <c r="C4289" s="224"/>
      <c r="D4289" s="223"/>
      <c r="E4289" s="223"/>
      <c r="F4289" s="223"/>
      <c r="G4289" s="223"/>
      <c r="H4289" s="223"/>
      <c r="I4289" s="223"/>
      <c r="J4289" s="225"/>
      <c r="K4289" s="223"/>
      <c r="L4289" s="223"/>
      <c r="M4289" s="223"/>
      <c r="N4289" s="223"/>
      <c r="O4289" s="231"/>
      <c r="P4289" s="231"/>
      <c r="Q4289" s="231"/>
      <c r="R4289" s="231"/>
      <c r="S4289" s="223"/>
      <c r="T4289" s="231"/>
      <c r="U4289" s="231"/>
      <c r="V4289" s="231"/>
      <c r="W4289" s="251" t="str">
        <f t="shared" si="66"/>
        <v/>
      </c>
    </row>
    <row r="4290" spans="1:23" ht="15" customHeight="1">
      <c r="A4290" s="223"/>
      <c r="B4290" s="223"/>
      <c r="C4290" s="224"/>
      <c r="D4290" s="223"/>
      <c r="E4290" s="223"/>
      <c r="F4290" s="223"/>
      <c r="G4290" s="223"/>
      <c r="H4290" s="223"/>
      <c r="I4290" s="223"/>
      <c r="J4290" s="225"/>
      <c r="K4290" s="223"/>
      <c r="L4290" s="223"/>
      <c r="M4290" s="223"/>
      <c r="N4290" s="223"/>
      <c r="O4290" s="231"/>
      <c r="P4290" s="231"/>
      <c r="Q4290" s="231"/>
      <c r="R4290" s="231"/>
      <c r="S4290" s="223"/>
      <c r="T4290" s="231"/>
      <c r="U4290" s="231"/>
      <c r="V4290" s="231"/>
      <c r="W4290" s="251" t="str">
        <f t="shared" si="66"/>
        <v/>
      </c>
    </row>
    <row r="4291" spans="1:23" ht="15" customHeight="1">
      <c r="A4291" s="223"/>
      <c r="B4291" s="223"/>
      <c r="C4291" s="224"/>
      <c r="D4291" s="223"/>
      <c r="E4291" s="223"/>
      <c r="F4291" s="223"/>
      <c r="G4291" s="223"/>
      <c r="H4291" s="223"/>
      <c r="I4291" s="223"/>
      <c r="J4291" s="225"/>
      <c r="K4291" s="223"/>
      <c r="L4291" s="223"/>
      <c r="M4291" s="223"/>
      <c r="N4291" s="223"/>
      <c r="O4291" s="231"/>
      <c r="P4291" s="231"/>
      <c r="Q4291" s="231"/>
      <c r="R4291" s="231"/>
      <c r="S4291" s="223"/>
      <c r="T4291" s="231"/>
      <c r="U4291" s="231"/>
      <c r="V4291" s="231"/>
      <c r="W4291" s="251" t="str">
        <f t="shared" si="66"/>
        <v/>
      </c>
    </row>
    <row r="4292" spans="1:23" ht="15" customHeight="1">
      <c r="A4292" s="223"/>
      <c r="B4292" s="223"/>
      <c r="C4292" s="224"/>
      <c r="D4292" s="223"/>
      <c r="E4292" s="223"/>
      <c r="F4292" s="223"/>
      <c r="G4292" s="223"/>
      <c r="H4292" s="223"/>
      <c r="I4292" s="223"/>
      <c r="J4292" s="225"/>
      <c r="K4292" s="223"/>
      <c r="L4292" s="223"/>
      <c r="M4292" s="223"/>
      <c r="N4292" s="223"/>
      <c r="O4292" s="231"/>
      <c r="P4292" s="231"/>
      <c r="Q4292" s="231"/>
      <c r="R4292" s="231"/>
      <c r="S4292" s="223"/>
      <c r="T4292" s="231"/>
      <c r="U4292" s="231"/>
      <c r="V4292" s="231"/>
      <c r="W4292" s="251" t="str">
        <f t="shared" ref="W4292:W4355" si="67">IF($O4292="YES",$O$2&amp;", ","")&amp;IF($P4292="YES",$P$2&amp;", ","")&amp;IF($Q4292="YES",$Q$2&amp;", ","")&amp;IF($R4292="YES",$R$2&amp;", ","")</f>
        <v/>
      </c>
    </row>
    <row r="4293" spans="1:23" ht="15" customHeight="1">
      <c r="A4293" s="223"/>
      <c r="B4293" s="223"/>
      <c r="C4293" s="224"/>
      <c r="D4293" s="223"/>
      <c r="E4293" s="223"/>
      <c r="F4293" s="223"/>
      <c r="G4293" s="223"/>
      <c r="H4293" s="223"/>
      <c r="I4293" s="223"/>
      <c r="J4293" s="225"/>
      <c r="K4293" s="223"/>
      <c r="L4293" s="223"/>
      <c r="M4293" s="223"/>
      <c r="N4293" s="223"/>
      <c r="O4293" s="231"/>
      <c r="P4293" s="231"/>
      <c r="Q4293" s="231"/>
      <c r="R4293" s="231"/>
      <c r="S4293" s="223"/>
      <c r="T4293" s="231"/>
      <c r="U4293" s="231"/>
      <c r="V4293" s="231"/>
      <c r="W4293" s="251" t="str">
        <f t="shared" si="67"/>
        <v/>
      </c>
    </row>
    <row r="4294" spans="1:23" ht="15" customHeight="1">
      <c r="A4294" s="223"/>
      <c r="B4294" s="223"/>
      <c r="C4294" s="224"/>
      <c r="D4294" s="223"/>
      <c r="E4294" s="223"/>
      <c r="F4294" s="223"/>
      <c r="G4294" s="223"/>
      <c r="H4294" s="223"/>
      <c r="I4294" s="223"/>
      <c r="J4294" s="225"/>
      <c r="K4294" s="223"/>
      <c r="L4294" s="223"/>
      <c r="M4294" s="223"/>
      <c r="N4294" s="223"/>
      <c r="O4294" s="231"/>
      <c r="P4294" s="231"/>
      <c r="Q4294" s="231"/>
      <c r="R4294" s="231"/>
      <c r="S4294" s="223"/>
      <c r="T4294" s="231"/>
      <c r="U4294" s="231"/>
      <c r="V4294" s="231"/>
      <c r="W4294" s="251" t="str">
        <f t="shared" si="67"/>
        <v/>
      </c>
    </row>
    <row r="4295" spans="1:23" ht="15" customHeight="1">
      <c r="A4295" s="223"/>
      <c r="B4295" s="223"/>
      <c r="C4295" s="224"/>
      <c r="D4295" s="223"/>
      <c r="E4295" s="223"/>
      <c r="F4295" s="223"/>
      <c r="G4295" s="223"/>
      <c r="H4295" s="223"/>
      <c r="I4295" s="223"/>
      <c r="J4295" s="225"/>
      <c r="K4295" s="223"/>
      <c r="L4295" s="223"/>
      <c r="M4295" s="223"/>
      <c r="N4295" s="223"/>
      <c r="O4295" s="231"/>
      <c r="P4295" s="231"/>
      <c r="Q4295" s="231"/>
      <c r="R4295" s="231"/>
      <c r="S4295" s="223"/>
      <c r="T4295" s="231"/>
      <c r="U4295" s="231"/>
      <c r="V4295" s="231"/>
      <c r="W4295" s="251" t="str">
        <f t="shared" si="67"/>
        <v/>
      </c>
    </row>
    <row r="4296" spans="1:23" ht="15" customHeight="1">
      <c r="A4296" s="223"/>
      <c r="B4296" s="223"/>
      <c r="C4296" s="224"/>
      <c r="D4296" s="223"/>
      <c r="E4296" s="223"/>
      <c r="F4296" s="223"/>
      <c r="G4296" s="223"/>
      <c r="H4296" s="223"/>
      <c r="I4296" s="223"/>
      <c r="J4296" s="225"/>
      <c r="K4296" s="223"/>
      <c r="L4296" s="223"/>
      <c r="M4296" s="223"/>
      <c r="N4296" s="223"/>
      <c r="O4296" s="231"/>
      <c r="P4296" s="231"/>
      <c r="Q4296" s="231"/>
      <c r="R4296" s="231"/>
      <c r="S4296" s="223"/>
      <c r="T4296" s="231"/>
      <c r="U4296" s="231"/>
      <c r="V4296" s="231"/>
      <c r="W4296" s="251" t="str">
        <f t="shared" si="67"/>
        <v/>
      </c>
    </row>
    <row r="4297" spans="1:23" ht="15" customHeight="1">
      <c r="A4297" s="223"/>
      <c r="B4297" s="223"/>
      <c r="C4297" s="224"/>
      <c r="D4297" s="223"/>
      <c r="E4297" s="223"/>
      <c r="F4297" s="223"/>
      <c r="G4297" s="223"/>
      <c r="H4297" s="223"/>
      <c r="I4297" s="223"/>
      <c r="J4297" s="225"/>
      <c r="K4297" s="223"/>
      <c r="L4297" s="223"/>
      <c r="M4297" s="223"/>
      <c r="N4297" s="223"/>
      <c r="O4297" s="231"/>
      <c r="P4297" s="231"/>
      <c r="Q4297" s="231"/>
      <c r="R4297" s="231"/>
      <c r="S4297" s="223"/>
      <c r="T4297" s="231"/>
      <c r="U4297" s="231"/>
      <c r="V4297" s="231"/>
      <c r="W4297" s="251" t="str">
        <f t="shared" si="67"/>
        <v/>
      </c>
    </row>
    <row r="4298" spans="1:23" ht="15" customHeight="1">
      <c r="A4298" s="223"/>
      <c r="B4298" s="223"/>
      <c r="C4298" s="224"/>
      <c r="D4298" s="223"/>
      <c r="E4298" s="223"/>
      <c r="F4298" s="223"/>
      <c r="G4298" s="223"/>
      <c r="H4298" s="223"/>
      <c r="I4298" s="223"/>
      <c r="J4298" s="225"/>
      <c r="K4298" s="223"/>
      <c r="L4298" s="223"/>
      <c r="M4298" s="223"/>
      <c r="N4298" s="223"/>
      <c r="O4298" s="231"/>
      <c r="P4298" s="231"/>
      <c r="Q4298" s="231"/>
      <c r="R4298" s="231"/>
      <c r="S4298" s="223"/>
      <c r="T4298" s="231"/>
      <c r="U4298" s="231"/>
      <c r="V4298" s="231"/>
      <c r="W4298" s="251" t="str">
        <f t="shared" si="67"/>
        <v/>
      </c>
    </row>
    <row r="4299" spans="1:23" ht="15" customHeight="1">
      <c r="A4299" s="223"/>
      <c r="B4299" s="223"/>
      <c r="C4299" s="224"/>
      <c r="D4299" s="223"/>
      <c r="E4299" s="223"/>
      <c r="F4299" s="223"/>
      <c r="G4299" s="223"/>
      <c r="H4299" s="223"/>
      <c r="I4299" s="223"/>
      <c r="J4299" s="225"/>
      <c r="K4299" s="223"/>
      <c r="L4299" s="223"/>
      <c r="M4299" s="223"/>
      <c r="N4299" s="223"/>
      <c r="O4299" s="231"/>
      <c r="P4299" s="231"/>
      <c r="Q4299" s="231"/>
      <c r="R4299" s="231"/>
      <c r="S4299" s="223"/>
      <c r="T4299" s="231"/>
      <c r="U4299" s="231"/>
      <c r="V4299" s="231"/>
      <c r="W4299" s="251" t="str">
        <f t="shared" si="67"/>
        <v/>
      </c>
    </row>
    <row r="4300" spans="1:23" ht="15" customHeight="1">
      <c r="A4300" s="223"/>
      <c r="B4300" s="223"/>
      <c r="C4300" s="224"/>
      <c r="D4300" s="223"/>
      <c r="E4300" s="223"/>
      <c r="F4300" s="223"/>
      <c r="G4300" s="223"/>
      <c r="H4300" s="223"/>
      <c r="I4300" s="223"/>
      <c r="J4300" s="225"/>
      <c r="K4300" s="223"/>
      <c r="L4300" s="223"/>
      <c r="M4300" s="223"/>
      <c r="N4300" s="223"/>
      <c r="O4300" s="231"/>
      <c r="P4300" s="231"/>
      <c r="Q4300" s="231"/>
      <c r="R4300" s="231"/>
      <c r="S4300" s="223"/>
      <c r="T4300" s="231"/>
      <c r="U4300" s="231"/>
      <c r="V4300" s="231"/>
      <c r="W4300" s="251" t="str">
        <f t="shared" si="67"/>
        <v/>
      </c>
    </row>
    <row r="4301" spans="1:23" ht="15" customHeight="1">
      <c r="A4301" s="223"/>
      <c r="B4301" s="223"/>
      <c r="C4301" s="224"/>
      <c r="D4301" s="223"/>
      <c r="E4301" s="223"/>
      <c r="F4301" s="223"/>
      <c r="G4301" s="223"/>
      <c r="H4301" s="223"/>
      <c r="I4301" s="223"/>
      <c r="J4301" s="225"/>
      <c r="K4301" s="223"/>
      <c r="L4301" s="223"/>
      <c r="M4301" s="223"/>
      <c r="N4301" s="223"/>
      <c r="O4301" s="231"/>
      <c r="P4301" s="231"/>
      <c r="Q4301" s="231"/>
      <c r="R4301" s="231"/>
      <c r="S4301" s="223"/>
      <c r="T4301" s="231"/>
      <c r="U4301" s="231"/>
      <c r="V4301" s="231"/>
      <c r="W4301" s="251" t="str">
        <f t="shared" si="67"/>
        <v/>
      </c>
    </row>
    <row r="4302" spans="1:23" ht="15" customHeight="1">
      <c r="A4302" s="223"/>
      <c r="B4302" s="223"/>
      <c r="C4302" s="224"/>
      <c r="D4302" s="223"/>
      <c r="E4302" s="223"/>
      <c r="F4302" s="223"/>
      <c r="G4302" s="223"/>
      <c r="H4302" s="223"/>
      <c r="I4302" s="223"/>
      <c r="J4302" s="225"/>
      <c r="K4302" s="223"/>
      <c r="L4302" s="223"/>
      <c r="M4302" s="223"/>
      <c r="N4302" s="223"/>
      <c r="O4302" s="231"/>
      <c r="P4302" s="231"/>
      <c r="Q4302" s="231"/>
      <c r="R4302" s="231"/>
      <c r="S4302" s="223"/>
      <c r="T4302" s="231"/>
      <c r="U4302" s="231"/>
      <c r="V4302" s="231"/>
      <c r="W4302" s="251" t="str">
        <f t="shared" si="67"/>
        <v/>
      </c>
    </row>
    <row r="4303" spans="1:23" ht="15" customHeight="1">
      <c r="A4303" s="223"/>
      <c r="B4303" s="223"/>
      <c r="C4303" s="224"/>
      <c r="D4303" s="223"/>
      <c r="E4303" s="223"/>
      <c r="F4303" s="223"/>
      <c r="G4303" s="223"/>
      <c r="H4303" s="223"/>
      <c r="I4303" s="223"/>
      <c r="J4303" s="225"/>
      <c r="K4303" s="223"/>
      <c r="L4303" s="223"/>
      <c r="M4303" s="223"/>
      <c r="N4303" s="223"/>
      <c r="O4303" s="231"/>
      <c r="P4303" s="231"/>
      <c r="Q4303" s="231"/>
      <c r="R4303" s="231"/>
      <c r="S4303" s="223"/>
      <c r="T4303" s="231"/>
      <c r="U4303" s="231"/>
      <c r="V4303" s="231"/>
      <c r="W4303" s="251" t="str">
        <f t="shared" si="67"/>
        <v/>
      </c>
    </row>
    <row r="4304" spans="1:23" ht="15" customHeight="1">
      <c r="A4304" s="223"/>
      <c r="B4304" s="223"/>
      <c r="C4304" s="224"/>
      <c r="D4304" s="223"/>
      <c r="E4304" s="223"/>
      <c r="F4304" s="223"/>
      <c r="G4304" s="223"/>
      <c r="H4304" s="223"/>
      <c r="I4304" s="223"/>
      <c r="J4304" s="225"/>
      <c r="K4304" s="223"/>
      <c r="L4304" s="223"/>
      <c r="M4304" s="223"/>
      <c r="N4304" s="223"/>
      <c r="O4304" s="231"/>
      <c r="P4304" s="231"/>
      <c r="Q4304" s="231"/>
      <c r="R4304" s="231"/>
      <c r="S4304" s="223"/>
      <c r="T4304" s="231"/>
      <c r="U4304" s="231"/>
      <c r="V4304" s="231"/>
      <c r="W4304" s="251" t="str">
        <f t="shared" si="67"/>
        <v/>
      </c>
    </row>
    <row r="4305" spans="1:23" ht="15" customHeight="1">
      <c r="A4305" s="223"/>
      <c r="B4305" s="223"/>
      <c r="C4305" s="224"/>
      <c r="D4305" s="223"/>
      <c r="E4305" s="223"/>
      <c r="F4305" s="223"/>
      <c r="G4305" s="223"/>
      <c r="H4305" s="223"/>
      <c r="I4305" s="223"/>
      <c r="J4305" s="225"/>
      <c r="K4305" s="223"/>
      <c r="L4305" s="223"/>
      <c r="M4305" s="223"/>
      <c r="N4305" s="223"/>
      <c r="O4305" s="231"/>
      <c r="P4305" s="231"/>
      <c r="Q4305" s="231"/>
      <c r="R4305" s="231"/>
      <c r="S4305" s="223"/>
      <c r="T4305" s="231"/>
      <c r="U4305" s="231"/>
      <c r="V4305" s="231"/>
      <c r="W4305" s="251" t="str">
        <f t="shared" si="67"/>
        <v/>
      </c>
    </row>
    <row r="4306" spans="1:23" ht="15" customHeight="1">
      <c r="A4306" s="223"/>
      <c r="B4306" s="223"/>
      <c r="C4306" s="224"/>
      <c r="D4306" s="223"/>
      <c r="E4306" s="223"/>
      <c r="F4306" s="223"/>
      <c r="G4306" s="223"/>
      <c r="H4306" s="223"/>
      <c r="I4306" s="223"/>
      <c r="J4306" s="225"/>
      <c r="K4306" s="223"/>
      <c r="L4306" s="223"/>
      <c r="M4306" s="223"/>
      <c r="N4306" s="223"/>
      <c r="O4306" s="231"/>
      <c r="P4306" s="231"/>
      <c r="Q4306" s="231"/>
      <c r="R4306" s="231"/>
      <c r="S4306" s="223"/>
      <c r="T4306" s="231"/>
      <c r="U4306" s="231"/>
      <c r="V4306" s="231"/>
      <c r="W4306" s="251" t="str">
        <f t="shared" si="67"/>
        <v/>
      </c>
    </row>
    <row r="4307" spans="1:23" ht="15" customHeight="1">
      <c r="A4307" s="223"/>
      <c r="B4307" s="223"/>
      <c r="C4307" s="224"/>
      <c r="D4307" s="223"/>
      <c r="E4307" s="223"/>
      <c r="F4307" s="223"/>
      <c r="G4307" s="223"/>
      <c r="H4307" s="223"/>
      <c r="I4307" s="223"/>
      <c r="J4307" s="225"/>
      <c r="K4307" s="223"/>
      <c r="L4307" s="223"/>
      <c r="M4307" s="223"/>
      <c r="N4307" s="223"/>
      <c r="O4307" s="231"/>
      <c r="P4307" s="231"/>
      <c r="Q4307" s="231"/>
      <c r="R4307" s="231"/>
      <c r="S4307" s="223"/>
      <c r="T4307" s="231"/>
      <c r="U4307" s="231"/>
      <c r="V4307" s="231"/>
      <c r="W4307" s="251" t="str">
        <f t="shared" si="67"/>
        <v/>
      </c>
    </row>
    <row r="4308" spans="1:23" ht="15" customHeight="1">
      <c r="A4308" s="223"/>
      <c r="B4308" s="223"/>
      <c r="C4308" s="224"/>
      <c r="D4308" s="223"/>
      <c r="E4308" s="223"/>
      <c r="F4308" s="223"/>
      <c r="G4308" s="223"/>
      <c r="H4308" s="223"/>
      <c r="I4308" s="223"/>
      <c r="J4308" s="225"/>
      <c r="K4308" s="223"/>
      <c r="L4308" s="223"/>
      <c r="M4308" s="223"/>
      <c r="N4308" s="223"/>
      <c r="O4308" s="231"/>
      <c r="P4308" s="231"/>
      <c r="Q4308" s="231"/>
      <c r="R4308" s="231"/>
      <c r="S4308" s="223"/>
      <c r="T4308" s="231"/>
      <c r="U4308" s="231"/>
      <c r="V4308" s="231"/>
      <c r="W4308" s="251" t="str">
        <f t="shared" si="67"/>
        <v/>
      </c>
    </row>
    <row r="4309" spans="1:23" ht="15" customHeight="1">
      <c r="A4309" s="223"/>
      <c r="B4309" s="223"/>
      <c r="C4309" s="224"/>
      <c r="D4309" s="223"/>
      <c r="E4309" s="223"/>
      <c r="F4309" s="223"/>
      <c r="G4309" s="223"/>
      <c r="H4309" s="223"/>
      <c r="I4309" s="223"/>
      <c r="J4309" s="225"/>
      <c r="K4309" s="223"/>
      <c r="L4309" s="223"/>
      <c r="M4309" s="223"/>
      <c r="N4309" s="223"/>
      <c r="O4309" s="231"/>
      <c r="P4309" s="231"/>
      <c r="Q4309" s="231"/>
      <c r="R4309" s="231"/>
      <c r="S4309" s="223"/>
      <c r="T4309" s="231"/>
      <c r="U4309" s="231"/>
      <c r="V4309" s="231"/>
      <c r="W4309" s="251" t="str">
        <f t="shared" si="67"/>
        <v/>
      </c>
    </row>
    <row r="4310" spans="1:23" ht="15" customHeight="1">
      <c r="A4310" s="223"/>
      <c r="B4310" s="223"/>
      <c r="C4310" s="224"/>
      <c r="D4310" s="223"/>
      <c r="E4310" s="223"/>
      <c r="F4310" s="223"/>
      <c r="G4310" s="223"/>
      <c r="H4310" s="223"/>
      <c r="I4310" s="223"/>
      <c r="J4310" s="225"/>
      <c r="K4310" s="223"/>
      <c r="L4310" s="223"/>
      <c r="M4310" s="223"/>
      <c r="N4310" s="223"/>
      <c r="O4310" s="231"/>
      <c r="P4310" s="231"/>
      <c r="Q4310" s="231"/>
      <c r="R4310" s="231"/>
      <c r="S4310" s="223"/>
      <c r="T4310" s="231"/>
      <c r="U4310" s="231"/>
      <c r="V4310" s="231"/>
      <c r="W4310" s="251" t="str">
        <f t="shared" si="67"/>
        <v/>
      </c>
    </row>
    <row r="4311" spans="1:23" ht="15" customHeight="1">
      <c r="A4311" s="223"/>
      <c r="B4311" s="223"/>
      <c r="C4311" s="224"/>
      <c r="D4311" s="223"/>
      <c r="E4311" s="223"/>
      <c r="F4311" s="223"/>
      <c r="G4311" s="223"/>
      <c r="H4311" s="223"/>
      <c r="I4311" s="223"/>
      <c r="J4311" s="225"/>
      <c r="K4311" s="223"/>
      <c r="L4311" s="223"/>
      <c r="M4311" s="223"/>
      <c r="N4311" s="223"/>
      <c r="O4311" s="231"/>
      <c r="P4311" s="231"/>
      <c r="Q4311" s="231"/>
      <c r="R4311" s="231"/>
      <c r="S4311" s="223"/>
      <c r="T4311" s="231"/>
      <c r="U4311" s="231"/>
      <c r="V4311" s="231"/>
      <c r="W4311" s="251" t="str">
        <f t="shared" si="67"/>
        <v/>
      </c>
    </row>
    <row r="4312" spans="1:23" ht="15" customHeight="1">
      <c r="A4312" s="223"/>
      <c r="B4312" s="223"/>
      <c r="C4312" s="224"/>
      <c r="D4312" s="223"/>
      <c r="E4312" s="223"/>
      <c r="F4312" s="223"/>
      <c r="G4312" s="223"/>
      <c r="H4312" s="223"/>
      <c r="I4312" s="223"/>
      <c r="J4312" s="225"/>
      <c r="K4312" s="223"/>
      <c r="L4312" s="223"/>
      <c r="M4312" s="223"/>
      <c r="N4312" s="223"/>
      <c r="O4312" s="231"/>
      <c r="P4312" s="231"/>
      <c r="Q4312" s="231"/>
      <c r="R4312" s="231"/>
      <c r="S4312" s="223"/>
      <c r="T4312" s="231"/>
      <c r="U4312" s="231"/>
      <c r="V4312" s="231"/>
      <c r="W4312" s="251" t="str">
        <f t="shared" si="67"/>
        <v/>
      </c>
    </row>
    <row r="4313" spans="1:23" ht="15" customHeight="1">
      <c r="A4313" s="223"/>
      <c r="B4313" s="223"/>
      <c r="C4313" s="224"/>
      <c r="D4313" s="223"/>
      <c r="E4313" s="223"/>
      <c r="F4313" s="223"/>
      <c r="G4313" s="223"/>
      <c r="H4313" s="223"/>
      <c r="I4313" s="223"/>
      <c r="J4313" s="225"/>
      <c r="K4313" s="223"/>
      <c r="L4313" s="223"/>
      <c r="M4313" s="223"/>
      <c r="N4313" s="223"/>
      <c r="O4313" s="231"/>
      <c r="P4313" s="231"/>
      <c r="Q4313" s="231"/>
      <c r="R4313" s="231"/>
      <c r="S4313" s="223"/>
      <c r="T4313" s="231"/>
      <c r="U4313" s="231"/>
      <c r="V4313" s="231"/>
      <c r="W4313" s="251" t="str">
        <f t="shared" si="67"/>
        <v/>
      </c>
    </row>
    <row r="4314" spans="1:23" ht="15" customHeight="1">
      <c r="A4314" s="223"/>
      <c r="B4314" s="223"/>
      <c r="C4314" s="224"/>
      <c r="D4314" s="223"/>
      <c r="E4314" s="223"/>
      <c r="F4314" s="223"/>
      <c r="G4314" s="223"/>
      <c r="H4314" s="223"/>
      <c r="I4314" s="223"/>
      <c r="J4314" s="225"/>
      <c r="K4314" s="223"/>
      <c r="L4314" s="223"/>
      <c r="M4314" s="223"/>
      <c r="N4314" s="223"/>
      <c r="O4314" s="231"/>
      <c r="P4314" s="231"/>
      <c r="Q4314" s="231"/>
      <c r="R4314" s="231"/>
      <c r="S4314" s="223"/>
      <c r="T4314" s="231"/>
      <c r="U4314" s="231"/>
      <c r="V4314" s="231"/>
      <c r="W4314" s="251" t="str">
        <f t="shared" si="67"/>
        <v/>
      </c>
    </row>
    <row r="4315" spans="1:23" ht="15" customHeight="1">
      <c r="A4315" s="223"/>
      <c r="B4315" s="223"/>
      <c r="C4315" s="224"/>
      <c r="D4315" s="223"/>
      <c r="E4315" s="223"/>
      <c r="F4315" s="223"/>
      <c r="G4315" s="223"/>
      <c r="H4315" s="223"/>
      <c r="I4315" s="223"/>
      <c r="J4315" s="225"/>
      <c r="K4315" s="223"/>
      <c r="L4315" s="223"/>
      <c r="M4315" s="223"/>
      <c r="N4315" s="223"/>
      <c r="O4315" s="231"/>
      <c r="P4315" s="231"/>
      <c r="Q4315" s="231"/>
      <c r="R4315" s="231"/>
      <c r="S4315" s="223"/>
      <c r="T4315" s="231"/>
      <c r="U4315" s="231"/>
      <c r="V4315" s="231"/>
      <c r="W4315" s="251" t="str">
        <f t="shared" si="67"/>
        <v/>
      </c>
    </row>
    <row r="4316" spans="1:23" ht="15" customHeight="1">
      <c r="A4316" s="223"/>
      <c r="B4316" s="223"/>
      <c r="C4316" s="224"/>
      <c r="D4316" s="223"/>
      <c r="E4316" s="223"/>
      <c r="F4316" s="223"/>
      <c r="G4316" s="223"/>
      <c r="H4316" s="223"/>
      <c r="I4316" s="223"/>
      <c r="J4316" s="225"/>
      <c r="K4316" s="223"/>
      <c r="L4316" s="223"/>
      <c r="M4316" s="223"/>
      <c r="N4316" s="223"/>
      <c r="O4316" s="231"/>
      <c r="P4316" s="231"/>
      <c r="Q4316" s="231"/>
      <c r="R4316" s="231"/>
      <c r="S4316" s="223"/>
      <c r="T4316" s="231"/>
      <c r="U4316" s="231"/>
      <c r="V4316" s="231"/>
      <c r="W4316" s="251" t="str">
        <f t="shared" si="67"/>
        <v/>
      </c>
    </row>
    <row r="4317" spans="1:23" ht="15" customHeight="1">
      <c r="A4317" s="223"/>
      <c r="B4317" s="223"/>
      <c r="C4317" s="224"/>
      <c r="D4317" s="223"/>
      <c r="E4317" s="223"/>
      <c r="F4317" s="223"/>
      <c r="G4317" s="223"/>
      <c r="H4317" s="223"/>
      <c r="I4317" s="223"/>
      <c r="J4317" s="225"/>
      <c r="K4317" s="223"/>
      <c r="L4317" s="223"/>
      <c r="M4317" s="223"/>
      <c r="N4317" s="223"/>
      <c r="O4317" s="231"/>
      <c r="P4317" s="231"/>
      <c r="Q4317" s="231"/>
      <c r="R4317" s="231"/>
      <c r="S4317" s="223"/>
      <c r="T4317" s="231"/>
      <c r="U4317" s="231"/>
      <c r="V4317" s="231"/>
      <c r="W4317" s="251" t="str">
        <f t="shared" si="67"/>
        <v/>
      </c>
    </row>
    <row r="4318" spans="1:23" ht="15" customHeight="1">
      <c r="A4318" s="223"/>
      <c r="B4318" s="223"/>
      <c r="C4318" s="224"/>
      <c r="D4318" s="223"/>
      <c r="E4318" s="223"/>
      <c r="F4318" s="223"/>
      <c r="G4318" s="223"/>
      <c r="H4318" s="223"/>
      <c r="I4318" s="223"/>
      <c r="J4318" s="225"/>
      <c r="K4318" s="223"/>
      <c r="L4318" s="223"/>
      <c r="M4318" s="223"/>
      <c r="N4318" s="223"/>
      <c r="O4318" s="231"/>
      <c r="P4318" s="231"/>
      <c r="Q4318" s="231"/>
      <c r="R4318" s="231"/>
      <c r="S4318" s="223"/>
      <c r="T4318" s="231"/>
      <c r="U4318" s="231"/>
      <c r="V4318" s="231"/>
      <c r="W4318" s="251" t="str">
        <f t="shared" si="67"/>
        <v/>
      </c>
    </row>
    <row r="4319" spans="1:23" ht="15" customHeight="1">
      <c r="A4319" s="223"/>
      <c r="B4319" s="223"/>
      <c r="C4319" s="224"/>
      <c r="D4319" s="223"/>
      <c r="E4319" s="223"/>
      <c r="F4319" s="223"/>
      <c r="G4319" s="223"/>
      <c r="H4319" s="223"/>
      <c r="I4319" s="223"/>
      <c r="J4319" s="225"/>
      <c r="K4319" s="223"/>
      <c r="L4319" s="223"/>
      <c r="M4319" s="223"/>
      <c r="N4319" s="223"/>
      <c r="O4319" s="231"/>
      <c r="P4319" s="231"/>
      <c r="Q4319" s="231"/>
      <c r="R4319" s="231"/>
      <c r="S4319" s="223"/>
      <c r="T4319" s="231"/>
      <c r="U4319" s="231"/>
      <c r="V4319" s="231"/>
      <c r="W4319" s="251" t="str">
        <f t="shared" si="67"/>
        <v/>
      </c>
    </row>
    <row r="4320" spans="1:23" ht="15" customHeight="1">
      <c r="A4320" s="223"/>
      <c r="B4320" s="223"/>
      <c r="C4320" s="224"/>
      <c r="D4320" s="223"/>
      <c r="E4320" s="223"/>
      <c r="F4320" s="223"/>
      <c r="G4320" s="223"/>
      <c r="H4320" s="223"/>
      <c r="I4320" s="223"/>
      <c r="J4320" s="225"/>
      <c r="K4320" s="223"/>
      <c r="L4320" s="223"/>
      <c r="M4320" s="223"/>
      <c r="N4320" s="223"/>
      <c r="O4320" s="231"/>
      <c r="P4320" s="231"/>
      <c r="Q4320" s="231"/>
      <c r="R4320" s="231"/>
      <c r="S4320" s="223"/>
      <c r="T4320" s="231"/>
      <c r="U4320" s="231"/>
      <c r="V4320" s="231"/>
      <c r="W4320" s="251" t="str">
        <f t="shared" si="67"/>
        <v/>
      </c>
    </row>
    <row r="4321" spans="1:23" ht="15" customHeight="1">
      <c r="A4321" s="223"/>
      <c r="B4321" s="223"/>
      <c r="C4321" s="224"/>
      <c r="D4321" s="223"/>
      <c r="E4321" s="223"/>
      <c r="F4321" s="223"/>
      <c r="G4321" s="223"/>
      <c r="H4321" s="223"/>
      <c r="I4321" s="223"/>
      <c r="J4321" s="225"/>
      <c r="K4321" s="223"/>
      <c r="L4321" s="223"/>
      <c r="M4321" s="223"/>
      <c r="N4321" s="223"/>
      <c r="O4321" s="231"/>
      <c r="P4321" s="231"/>
      <c r="Q4321" s="231"/>
      <c r="R4321" s="231"/>
      <c r="S4321" s="223"/>
      <c r="T4321" s="231"/>
      <c r="U4321" s="231"/>
      <c r="V4321" s="231"/>
      <c r="W4321" s="251" t="str">
        <f t="shared" si="67"/>
        <v/>
      </c>
    </row>
    <row r="4322" spans="1:23" ht="15" customHeight="1">
      <c r="A4322" s="223"/>
      <c r="B4322" s="223"/>
      <c r="C4322" s="224"/>
      <c r="D4322" s="223"/>
      <c r="E4322" s="223"/>
      <c r="F4322" s="223"/>
      <c r="G4322" s="223"/>
      <c r="H4322" s="223"/>
      <c r="I4322" s="223"/>
      <c r="J4322" s="225"/>
      <c r="K4322" s="223"/>
      <c r="L4322" s="223"/>
      <c r="M4322" s="223"/>
      <c r="N4322" s="223"/>
      <c r="O4322" s="231"/>
      <c r="P4322" s="231"/>
      <c r="Q4322" s="231"/>
      <c r="R4322" s="231"/>
      <c r="S4322" s="223"/>
      <c r="T4322" s="231"/>
      <c r="U4322" s="231"/>
      <c r="V4322" s="231"/>
      <c r="W4322" s="251" t="str">
        <f t="shared" si="67"/>
        <v/>
      </c>
    </row>
    <row r="4323" spans="1:23" ht="15" customHeight="1">
      <c r="A4323" s="223"/>
      <c r="B4323" s="223"/>
      <c r="C4323" s="224"/>
      <c r="D4323" s="223"/>
      <c r="E4323" s="223"/>
      <c r="F4323" s="223"/>
      <c r="G4323" s="223"/>
      <c r="H4323" s="223"/>
      <c r="I4323" s="223"/>
      <c r="J4323" s="225"/>
      <c r="K4323" s="223"/>
      <c r="L4323" s="223"/>
      <c r="M4323" s="223"/>
      <c r="N4323" s="223"/>
      <c r="O4323" s="231"/>
      <c r="P4323" s="231"/>
      <c r="Q4323" s="231"/>
      <c r="R4323" s="231"/>
      <c r="S4323" s="223"/>
      <c r="T4323" s="231"/>
      <c r="U4323" s="231"/>
      <c r="V4323" s="231"/>
      <c r="W4323" s="251" t="str">
        <f t="shared" si="67"/>
        <v/>
      </c>
    </row>
    <row r="4324" spans="1:23" ht="15" customHeight="1">
      <c r="A4324" s="223"/>
      <c r="B4324" s="223"/>
      <c r="C4324" s="224"/>
      <c r="D4324" s="223"/>
      <c r="E4324" s="223"/>
      <c r="F4324" s="223"/>
      <c r="G4324" s="223"/>
      <c r="H4324" s="223"/>
      <c r="I4324" s="223"/>
      <c r="J4324" s="225"/>
      <c r="K4324" s="223"/>
      <c r="L4324" s="223"/>
      <c r="M4324" s="223"/>
      <c r="N4324" s="223"/>
      <c r="O4324" s="231"/>
      <c r="P4324" s="231"/>
      <c r="Q4324" s="231"/>
      <c r="R4324" s="231"/>
      <c r="S4324" s="223"/>
      <c r="T4324" s="231"/>
      <c r="U4324" s="231"/>
      <c r="V4324" s="231"/>
      <c r="W4324" s="251" t="str">
        <f t="shared" si="67"/>
        <v/>
      </c>
    </row>
    <row r="4325" spans="1:23" ht="15" customHeight="1">
      <c r="A4325" s="223"/>
      <c r="B4325" s="223"/>
      <c r="C4325" s="224"/>
      <c r="D4325" s="223"/>
      <c r="E4325" s="223"/>
      <c r="F4325" s="223"/>
      <c r="G4325" s="223"/>
      <c r="H4325" s="223"/>
      <c r="I4325" s="223"/>
      <c r="J4325" s="225"/>
      <c r="K4325" s="223"/>
      <c r="L4325" s="223"/>
      <c r="M4325" s="223"/>
      <c r="N4325" s="223"/>
      <c r="O4325" s="231"/>
      <c r="P4325" s="231"/>
      <c r="Q4325" s="231"/>
      <c r="R4325" s="231"/>
      <c r="S4325" s="223"/>
      <c r="T4325" s="231"/>
      <c r="U4325" s="231"/>
      <c r="V4325" s="231"/>
      <c r="W4325" s="251" t="str">
        <f t="shared" si="67"/>
        <v/>
      </c>
    </row>
    <row r="4326" spans="1:23" ht="15" customHeight="1">
      <c r="A4326" s="223"/>
      <c r="B4326" s="223"/>
      <c r="C4326" s="224"/>
      <c r="D4326" s="223"/>
      <c r="E4326" s="223"/>
      <c r="F4326" s="223"/>
      <c r="G4326" s="223"/>
      <c r="H4326" s="223"/>
      <c r="I4326" s="223"/>
      <c r="J4326" s="225"/>
      <c r="K4326" s="223"/>
      <c r="L4326" s="223"/>
      <c r="M4326" s="223"/>
      <c r="N4326" s="223"/>
      <c r="O4326" s="231"/>
      <c r="P4326" s="231"/>
      <c r="Q4326" s="231"/>
      <c r="R4326" s="231"/>
      <c r="S4326" s="223"/>
      <c r="T4326" s="231"/>
      <c r="U4326" s="231"/>
      <c r="V4326" s="231"/>
      <c r="W4326" s="251" t="str">
        <f t="shared" si="67"/>
        <v/>
      </c>
    </row>
    <row r="4327" spans="1:23" ht="15" customHeight="1">
      <c r="A4327" s="223"/>
      <c r="B4327" s="223"/>
      <c r="C4327" s="224"/>
      <c r="D4327" s="223"/>
      <c r="E4327" s="223"/>
      <c r="F4327" s="223"/>
      <c r="G4327" s="223"/>
      <c r="H4327" s="223"/>
      <c r="I4327" s="223"/>
      <c r="J4327" s="225"/>
      <c r="K4327" s="223"/>
      <c r="L4327" s="223"/>
      <c r="M4327" s="223"/>
      <c r="N4327" s="223"/>
      <c r="O4327" s="231"/>
      <c r="P4327" s="231"/>
      <c r="Q4327" s="231"/>
      <c r="R4327" s="231"/>
      <c r="S4327" s="223"/>
      <c r="T4327" s="231"/>
      <c r="U4327" s="231"/>
      <c r="V4327" s="231"/>
      <c r="W4327" s="251" t="str">
        <f t="shared" si="67"/>
        <v/>
      </c>
    </row>
    <row r="4328" spans="1:23" ht="15" customHeight="1">
      <c r="A4328" s="223"/>
      <c r="B4328" s="223"/>
      <c r="C4328" s="224"/>
      <c r="D4328" s="223"/>
      <c r="E4328" s="223"/>
      <c r="F4328" s="223"/>
      <c r="G4328" s="223"/>
      <c r="H4328" s="223"/>
      <c r="I4328" s="223"/>
      <c r="J4328" s="225"/>
      <c r="K4328" s="223"/>
      <c r="L4328" s="223"/>
      <c r="M4328" s="223"/>
      <c r="N4328" s="223"/>
      <c r="O4328" s="231"/>
      <c r="P4328" s="231"/>
      <c r="Q4328" s="231"/>
      <c r="R4328" s="231"/>
      <c r="S4328" s="223"/>
      <c r="T4328" s="231"/>
      <c r="U4328" s="231"/>
      <c r="V4328" s="231"/>
      <c r="W4328" s="251" t="str">
        <f t="shared" si="67"/>
        <v/>
      </c>
    </row>
    <row r="4329" spans="1:23" ht="15" customHeight="1">
      <c r="A4329" s="223"/>
      <c r="B4329" s="223"/>
      <c r="C4329" s="224"/>
      <c r="D4329" s="223"/>
      <c r="E4329" s="223"/>
      <c r="F4329" s="223"/>
      <c r="G4329" s="223"/>
      <c r="H4329" s="223"/>
      <c r="I4329" s="223"/>
      <c r="J4329" s="225"/>
      <c r="K4329" s="223"/>
      <c r="L4329" s="223"/>
      <c r="M4329" s="223"/>
      <c r="N4329" s="223"/>
      <c r="O4329" s="231"/>
      <c r="P4329" s="231"/>
      <c r="Q4329" s="231"/>
      <c r="R4329" s="231"/>
      <c r="S4329" s="223"/>
      <c r="T4329" s="231"/>
      <c r="U4329" s="231"/>
      <c r="V4329" s="231"/>
      <c r="W4329" s="251" t="str">
        <f t="shared" si="67"/>
        <v/>
      </c>
    </row>
    <row r="4330" spans="1:23" ht="15" customHeight="1">
      <c r="A4330" s="223"/>
      <c r="B4330" s="223"/>
      <c r="C4330" s="224"/>
      <c r="D4330" s="223"/>
      <c r="E4330" s="223"/>
      <c r="F4330" s="223"/>
      <c r="G4330" s="223"/>
      <c r="H4330" s="223"/>
      <c r="I4330" s="223"/>
      <c r="J4330" s="225"/>
      <c r="K4330" s="223"/>
      <c r="L4330" s="223"/>
      <c r="M4330" s="223"/>
      <c r="N4330" s="223"/>
      <c r="O4330" s="231"/>
      <c r="P4330" s="231"/>
      <c r="Q4330" s="231"/>
      <c r="R4330" s="231"/>
      <c r="S4330" s="223"/>
      <c r="T4330" s="231"/>
      <c r="U4330" s="231"/>
      <c r="V4330" s="231"/>
      <c r="W4330" s="251" t="str">
        <f t="shared" si="67"/>
        <v/>
      </c>
    </row>
    <row r="4331" spans="1:23" ht="15" customHeight="1">
      <c r="A4331" s="223"/>
      <c r="B4331" s="223"/>
      <c r="C4331" s="224"/>
      <c r="D4331" s="223"/>
      <c r="E4331" s="223"/>
      <c r="F4331" s="223"/>
      <c r="G4331" s="223"/>
      <c r="H4331" s="223"/>
      <c r="I4331" s="223"/>
      <c r="J4331" s="225"/>
      <c r="K4331" s="223"/>
      <c r="L4331" s="223"/>
      <c r="M4331" s="223"/>
      <c r="N4331" s="223"/>
      <c r="O4331" s="231"/>
      <c r="P4331" s="231"/>
      <c r="Q4331" s="231"/>
      <c r="R4331" s="231"/>
      <c r="S4331" s="223"/>
      <c r="T4331" s="231"/>
      <c r="U4331" s="231"/>
      <c r="V4331" s="231"/>
      <c r="W4331" s="251" t="str">
        <f t="shared" si="67"/>
        <v/>
      </c>
    </row>
    <row r="4332" spans="1:23" ht="15" customHeight="1">
      <c r="A4332" s="223"/>
      <c r="B4332" s="223"/>
      <c r="C4332" s="224"/>
      <c r="D4332" s="223"/>
      <c r="E4332" s="223"/>
      <c r="F4332" s="223"/>
      <c r="G4332" s="223"/>
      <c r="H4332" s="223"/>
      <c r="I4332" s="223"/>
      <c r="J4332" s="225"/>
      <c r="K4332" s="223"/>
      <c r="L4332" s="223"/>
      <c r="M4332" s="223"/>
      <c r="N4332" s="223"/>
      <c r="O4332" s="231"/>
      <c r="P4332" s="231"/>
      <c r="Q4332" s="231"/>
      <c r="R4332" s="231"/>
      <c r="S4332" s="223"/>
      <c r="T4332" s="231"/>
      <c r="U4332" s="231"/>
      <c r="V4332" s="231"/>
      <c r="W4332" s="251" t="str">
        <f t="shared" si="67"/>
        <v/>
      </c>
    </row>
    <row r="4333" spans="1:23" ht="15" customHeight="1">
      <c r="A4333" s="223"/>
      <c r="B4333" s="223"/>
      <c r="C4333" s="224"/>
      <c r="D4333" s="223"/>
      <c r="E4333" s="223"/>
      <c r="F4333" s="223"/>
      <c r="G4333" s="223"/>
      <c r="H4333" s="223"/>
      <c r="I4333" s="223"/>
      <c r="J4333" s="225"/>
      <c r="K4333" s="223"/>
      <c r="L4333" s="223"/>
      <c r="M4333" s="223"/>
      <c r="N4333" s="223"/>
      <c r="O4333" s="231"/>
      <c r="P4333" s="231"/>
      <c r="Q4333" s="231"/>
      <c r="R4333" s="231"/>
      <c r="S4333" s="223"/>
      <c r="T4333" s="231"/>
      <c r="U4333" s="231"/>
      <c r="V4333" s="231"/>
      <c r="W4333" s="251" t="str">
        <f t="shared" si="67"/>
        <v/>
      </c>
    </row>
    <row r="4334" spans="1:23" ht="15" customHeight="1">
      <c r="A4334" s="223"/>
      <c r="B4334" s="223"/>
      <c r="C4334" s="224"/>
      <c r="D4334" s="223"/>
      <c r="E4334" s="223"/>
      <c r="F4334" s="223"/>
      <c r="G4334" s="223"/>
      <c r="H4334" s="223"/>
      <c r="I4334" s="223"/>
      <c r="J4334" s="225"/>
      <c r="K4334" s="223"/>
      <c r="L4334" s="223"/>
      <c r="M4334" s="223"/>
      <c r="N4334" s="223"/>
      <c r="O4334" s="231"/>
      <c r="P4334" s="231"/>
      <c r="Q4334" s="231"/>
      <c r="R4334" s="231"/>
      <c r="S4334" s="223"/>
      <c r="T4334" s="231"/>
      <c r="U4334" s="231"/>
      <c r="V4334" s="231"/>
      <c r="W4334" s="251" t="str">
        <f t="shared" si="67"/>
        <v/>
      </c>
    </row>
    <row r="4335" spans="1:23" ht="15" customHeight="1">
      <c r="A4335" s="223"/>
      <c r="B4335" s="223"/>
      <c r="C4335" s="224"/>
      <c r="D4335" s="223"/>
      <c r="E4335" s="223"/>
      <c r="F4335" s="223"/>
      <c r="G4335" s="223"/>
      <c r="H4335" s="223"/>
      <c r="I4335" s="223"/>
      <c r="J4335" s="225"/>
      <c r="K4335" s="223"/>
      <c r="L4335" s="223"/>
      <c r="M4335" s="223"/>
      <c r="N4335" s="223"/>
      <c r="O4335" s="231"/>
      <c r="P4335" s="231"/>
      <c r="Q4335" s="231"/>
      <c r="R4335" s="231"/>
      <c r="S4335" s="223"/>
      <c r="T4335" s="231"/>
      <c r="U4335" s="231"/>
      <c r="V4335" s="231"/>
      <c r="W4335" s="251" t="str">
        <f t="shared" si="67"/>
        <v/>
      </c>
    </row>
    <row r="4336" spans="1:23" ht="15" customHeight="1">
      <c r="A4336" s="223"/>
      <c r="B4336" s="223"/>
      <c r="C4336" s="224"/>
      <c r="D4336" s="223"/>
      <c r="E4336" s="223"/>
      <c r="F4336" s="223"/>
      <c r="G4336" s="223"/>
      <c r="H4336" s="223"/>
      <c r="I4336" s="223"/>
      <c r="J4336" s="225"/>
      <c r="K4336" s="223"/>
      <c r="L4336" s="223"/>
      <c r="M4336" s="223"/>
      <c r="N4336" s="223"/>
      <c r="O4336" s="231"/>
      <c r="P4336" s="231"/>
      <c r="Q4336" s="231"/>
      <c r="R4336" s="231"/>
      <c r="S4336" s="223"/>
      <c r="T4336" s="231"/>
      <c r="U4336" s="231"/>
      <c r="V4336" s="231"/>
      <c r="W4336" s="251" t="str">
        <f t="shared" si="67"/>
        <v/>
      </c>
    </row>
    <row r="4337" spans="1:23" ht="15" customHeight="1">
      <c r="A4337" s="223"/>
      <c r="B4337" s="223"/>
      <c r="C4337" s="224"/>
      <c r="D4337" s="223"/>
      <c r="E4337" s="223"/>
      <c r="F4337" s="223"/>
      <c r="G4337" s="223"/>
      <c r="H4337" s="223"/>
      <c r="I4337" s="223"/>
      <c r="J4337" s="225"/>
      <c r="K4337" s="223"/>
      <c r="L4337" s="223"/>
      <c r="M4337" s="223"/>
      <c r="N4337" s="223"/>
      <c r="O4337" s="231"/>
      <c r="P4337" s="231"/>
      <c r="Q4337" s="231"/>
      <c r="R4337" s="231"/>
      <c r="S4337" s="223"/>
      <c r="T4337" s="231"/>
      <c r="U4337" s="231"/>
      <c r="V4337" s="231"/>
      <c r="W4337" s="251" t="str">
        <f t="shared" si="67"/>
        <v/>
      </c>
    </row>
    <row r="4338" spans="1:23" ht="15" customHeight="1">
      <c r="A4338" s="223"/>
      <c r="B4338" s="223"/>
      <c r="C4338" s="224"/>
      <c r="D4338" s="223"/>
      <c r="E4338" s="223"/>
      <c r="F4338" s="223"/>
      <c r="G4338" s="223"/>
      <c r="H4338" s="223"/>
      <c r="I4338" s="223"/>
      <c r="J4338" s="225"/>
      <c r="K4338" s="223"/>
      <c r="L4338" s="223"/>
      <c r="M4338" s="223"/>
      <c r="N4338" s="223"/>
      <c r="O4338" s="231"/>
      <c r="P4338" s="231"/>
      <c r="Q4338" s="231"/>
      <c r="R4338" s="231"/>
      <c r="S4338" s="223"/>
      <c r="T4338" s="231"/>
      <c r="U4338" s="231"/>
      <c r="V4338" s="231"/>
      <c r="W4338" s="251" t="str">
        <f t="shared" si="67"/>
        <v/>
      </c>
    </row>
    <row r="4339" spans="1:23" ht="15" customHeight="1">
      <c r="A4339" s="223"/>
      <c r="B4339" s="223"/>
      <c r="C4339" s="224"/>
      <c r="D4339" s="223"/>
      <c r="E4339" s="223"/>
      <c r="F4339" s="223"/>
      <c r="G4339" s="223"/>
      <c r="H4339" s="223"/>
      <c r="I4339" s="223"/>
      <c r="J4339" s="225"/>
      <c r="K4339" s="223"/>
      <c r="L4339" s="223"/>
      <c r="M4339" s="223"/>
      <c r="N4339" s="223"/>
      <c r="O4339" s="231"/>
      <c r="P4339" s="231"/>
      <c r="Q4339" s="231"/>
      <c r="R4339" s="231"/>
      <c r="S4339" s="223"/>
      <c r="T4339" s="231"/>
      <c r="U4339" s="231"/>
      <c r="V4339" s="231"/>
      <c r="W4339" s="251" t="str">
        <f t="shared" si="67"/>
        <v/>
      </c>
    </row>
    <row r="4340" spans="1:23" ht="15" customHeight="1">
      <c r="A4340" s="223"/>
      <c r="B4340" s="223"/>
      <c r="C4340" s="224"/>
      <c r="D4340" s="223"/>
      <c r="E4340" s="223"/>
      <c r="F4340" s="223"/>
      <c r="G4340" s="223"/>
      <c r="H4340" s="223"/>
      <c r="I4340" s="223"/>
      <c r="J4340" s="225"/>
      <c r="K4340" s="223"/>
      <c r="L4340" s="223"/>
      <c r="M4340" s="223"/>
      <c r="N4340" s="223"/>
      <c r="O4340" s="231"/>
      <c r="P4340" s="231"/>
      <c r="Q4340" s="231"/>
      <c r="R4340" s="231"/>
      <c r="S4340" s="223"/>
      <c r="T4340" s="231"/>
      <c r="U4340" s="231"/>
      <c r="V4340" s="231"/>
      <c r="W4340" s="251" t="str">
        <f t="shared" si="67"/>
        <v/>
      </c>
    </row>
    <row r="4341" spans="1:23" ht="15" customHeight="1">
      <c r="A4341" s="223"/>
      <c r="B4341" s="223"/>
      <c r="C4341" s="224"/>
      <c r="D4341" s="223"/>
      <c r="E4341" s="223"/>
      <c r="F4341" s="223"/>
      <c r="G4341" s="223"/>
      <c r="H4341" s="223"/>
      <c r="I4341" s="223"/>
      <c r="J4341" s="225"/>
      <c r="K4341" s="223"/>
      <c r="L4341" s="223"/>
      <c r="M4341" s="223"/>
      <c r="N4341" s="223"/>
      <c r="O4341" s="231"/>
      <c r="P4341" s="231"/>
      <c r="Q4341" s="231"/>
      <c r="R4341" s="231"/>
      <c r="S4341" s="223"/>
      <c r="T4341" s="231"/>
      <c r="U4341" s="231"/>
      <c r="V4341" s="231"/>
      <c r="W4341" s="251" t="str">
        <f t="shared" si="67"/>
        <v/>
      </c>
    </row>
    <row r="4342" spans="1:23" ht="15" customHeight="1">
      <c r="A4342" s="223"/>
      <c r="B4342" s="223"/>
      <c r="C4342" s="224"/>
      <c r="D4342" s="223"/>
      <c r="E4342" s="223"/>
      <c r="F4342" s="223"/>
      <c r="G4342" s="223"/>
      <c r="H4342" s="223"/>
      <c r="I4342" s="223"/>
      <c r="J4342" s="225"/>
      <c r="K4342" s="223"/>
      <c r="L4342" s="223"/>
      <c r="M4342" s="223"/>
      <c r="N4342" s="223"/>
      <c r="O4342" s="231"/>
      <c r="P4342" s="231"/>
      <c r="Q4342" s="231"/>
      <c r="R4342" s="231"/>
      <c r="S4342" s="223"/>
      <c r="T4342" s="231"/>
      <c r="U4342" s="231"/>
      <c r="V4342" s="231"/>
      <c r="W4342" s="251" t="str">
        <f t="shared" si="67"/>
        <v/>
      </c>
    </row>
    <row r="4343" spans="1:23" ht="15" customHeight="1">
      <c r="A4343" s="223"/>
      <c r="B4343" s="223"/>
      <c r="C4343" s="224"/>
      <c r="D4343" s="223"/>
      <c r="E4343" s="223"/>
      <c r="F4343" s="223"/>
      <c r="G4343" s="223"/>
      <c r="H4343" s="223"/>
      <c r="I4343" s="223"/>
      <c r="J4343" s="225"/>
      <c r="K4343" s="223"/>
      <c r="L4343" s="223"/>
      <c r="M4343" s="223"/>
      <c r="N4343" s="223"/>
      <c r="O4343" s="231"/>
      <c r="P4343" s="231"/>
      <c r="Q4343" s="231"/>
      <c r="R4343" s="231"/>
      <c r="S4343" s="223"/>
      <c r="T4343" s="231"/>
      <c r="U4343" s="231"/>
      <c r="V4343" s="231"/>
      <c r="W4343" s="251" t="str">
        <f t="shared" si="67"/>
        <v/>
      </c>
    </row>
    <row r="4344" spans="1:23" ht="15" customHeight="1">
      <c r="A4344" s="223"/>
      <c r="B4344" s="223"/>
      <c r="C4344" s="224"/>
      <c r="D4344" s="223"/>
      <c r="E4344" s="223"/>
      <c r="F4344" s="223"/>
      <c r="G4344" s="223"/>
      <c r="H4344" s="223"/>
      <c r="I4344" s="223"/>
      <c r="J4344" s="225"/>
      <c r="K4344" s="223"/>
      <c r="L4344" s="223"/>
      <c r="M4344" s="223"/>
      <c r="N4344" s="223"/>
      <c r="O4344" s="231"/>
      <c r="P4344" s="231"/>
      <c r="Q4344" s="231"/>
      <c r="R4344" s="231"/>
      <c r="S4344" s="223"/>
      <c r="T4344" s="231"/>
      <c r="U4344" s="231"/>
      <c r="V4344" s="231"/>
      <c r="W4344" s="251" t="str">
        <f t="shared" si="67"/>
        <v/>
      </c>
    </row>
    <row r="4345" spans="1:23" ht="15" customHeight="1">
      <c r="A4345" s="223"/>
      <c r="B4345" s="223"/>
      <c r="C4345" s="224"/>
      <c r="D4345" s="223"/>
      <c r="E4345" s="223"/>
      <c r="F4345" s="223"/>
      <c r="G4345" s="223"/>
      <c r="H4345" s="223"/>
      <c r="I4345" s="223"/>
      <c r="J4345" s="225"/>
      <c r="K4345" s="223"/>
      <c r="L4345" s="223"/>
      <c r="M4345" s="223"/>
      <c r="N4345" s="223"/>
      <c r="O4345" s="231"/>
      <c r="P4345" s="231"/>
      <c r="Q4345" s="231"/>
      <c r="R4345" s="231"/>
      <c r="S4345" s="223"/>
      <c r="T4345" s="231"/>
      <c r="U4345" s="231"/>
      <c r="V4345" s="231"/>
      <c r="W4345" s="251" t="str">
        <f t="shared" si="67"/>
        <v/>
      </c>
    </row>
    <row r="4346" spans="1:23" ht="15" customHeight="1">
      <c r="A4346" s="223"/>
      <c r="B4346" s="223"/>
      <c r="C4346" s="224"/>
      <c r="D4346" s="223"/>
      <c r="E4346" s="223"/>
      <c r="F4346" s="223"/>
      <c r="G4346" s="223"/>
      <c r="H4346" s="223"/>
      <c r="I4346" s="223"/>
      <c r="J4346" s="225"/>
      <c r="K4346" s="223"/>
      <c r="L4346" s="223"/>
      <c r="M4346" s="223"/>
      <c r="N4346" s="223"/>
      <c r="O4346" s="231"/>
      <c r="P4346" s="231"/>
      <c r="Q4346" s="231"/>
      <c r="R4346" s="231"/>
      <c r="S4346" s="223"/>
      <c r="T4346" s="231"/>
      <c r="U4346" s="231"/>
      <c r="V4346" s="231"/>
      <c r="W4346" s="251" t="str">
        <f t="shared" si="67"/>
        <v/>
      </c>
    </row>
    <row r="4347" spans="1:23" ht="15" customHeight="1">
      <c r="A4347" s="223"/>
      <c r="B4347" s="223"/>
      <c r="C4347" s="224"/>
      <c r="D4347" s="223"/>
      <c r="E4347" s="223"/>
      <c r="F4347" s="223"/>
      <c r="G4347" s="223"/>
      <c r="H4347" s="223"/>
      <c r="I4347" s="223"/>
      <c r="J4347" s="225"/>
      <c r="K4347" s="223"/>
      <c r="L4347" s="223"/>
      <c r="M4347" s="223"/>
      <c r="N4347" s="223"/>
      <c r="O4347" s="231"/>
      <c r="P4347" s="231"/>
      <c r="Q4347" s="231"/>
      <c r="R4347" s="231"/>
      <c r="S4347" s="223"/>
      <c r="T4347" s="231"/>
      <c r="U4347" s="231"/>
      <c r="V4347" s="231"/>
      <c r="W4347" s="251" t="str">
        <f t="shared" si="67"/>
        <v/>
      </c>
    </row>
    <row r="4348" spans="1:23" ht="15" customHeight="1">
      <c r="A4348" s="223"/>
      <c r="B4348" s="223"/>
      <c r="C4348" s="224"/>
      <c r="D4348" s="223"/>
      <c r="E4348" s="223"/>
      <c r="F4348" s="223"/>
      <c r="G4348" s="223"/>
      <c r="H4348" s="223"/>
      <c r="I4348" s="223"/>
      <c r="J4348" s="225"/>
      <c r="K4348" s="223"/>
      <c r="L4348" s="223"/>
      <c r="M4348" s="223"/>
      <c r="N4348" s="223"/>
      <c r="O4348" s="231"/>
      <c r="P4348" s="231"/>
      <c r="Q4348" s="231"/>
      <c r="R4348" s="231"/>
      <c r="S4348" s="223"/>
      <c r="T4348" s="231"/>
      <c r="U4348" s="231"/>
      <c r="V4348" s="231"/>
      <c r="W4348" s="251" t="str">
        <f t="shared" si="67"/>
        <v/>
      </c>
    </row>
    <row r="4349" spans="1:23" ht="15" customHeight="1">
      <c r="A4349" s="223"/>
      <c r="B4349" s="223"/>
      <c r="C4349" s="224"/>
      <c r="D4349" s="223"/>
      <c r="E4349" s="223"/>
      <c r="F4349" s="223"/>
      <c r="G4349" s="223"/>
      <c r="H4349" s="223"/>
      <c r="I4349" s="223"/>
      <c r="J4349" s="225"/>
      <c r="K4349" s="223"/>
      <c r="L4349" s="223"/>
      <c r="M4349" s="223"/>
      <c r="N4349" s="223"/>
      <c r="O4349" s="231"/>
      <c r="P4349" s="231"/>
      <c r="Q4349" s="231"/>
      <c r="R4349" s="231"/>
      <c r="S4349" s="223"/>
      <c r="T4349" s="231"/>
      <c r="U4349" s="231"/>
      <c r="V4349" s="231"/>
      <c r="W4349" s="251" t="str">
        <f t="shared" si="67"/>
        <v/>
      </c>
    </row>
    <row r="4350" spans="1:23" ht="15" customHeight="1">
      <c r="A4350" s="223"/>
      <c r="B4350" s="223"/>
      <c r="C4350" s="224"/>
      <c r="D4350" s="223"/>
      <c r="E4350" s="223"/>
      <c r="F4350" s="223"/>
      <c r="G4350" s="223"/>
      <c r="H4350" s="223"/>
      <c r="I4350" s="223"/>
      <c r="J4350" s="225"/>
      <c r="K4350" s="223"/>
      <c r="L4350" s="223"/>
      <c r="M4350" s="223"/>
      <c r="N4350" s="223"/>
      <c r="O4350" s="231"/>
      <c r="P4350" s="231"/>
      <c r="Q4350" s="231"/>
      <c r="R4350" s="231"/>
      <c r="S4350" s="223"/>
      <c r="T4350" s="231"/>
      <c r="U4350" s="231"/>
      <c r="V4350" s="231"/>
      <c r="W4350" s="251" t="str">
        <f t="shared" si="67"/>
        <v/>
      </c>
    </row>
    <row r="4351" spans="1:23" ht="15" customHeight="1">
      <c r="A4351" s="223"/>
      <c r="B4351" s="223"/>
      <c r="C4351" s="224"/>
      <c r="D4351" s="223"/>
      <c r="E4351" s="223"/>
      <c r="F4351" s="223"/>
      <c r="G4351" s="223"/>
      <c r="H4351" s="223"/>
      <c r="I4351" s="223"/>
      <c r="J4351" s="225"/>
      <c r="K4351" s="223"/>
      <c r="L4351" s="223"/>
      <c r="M4351" s="223"/>
      <c r="N4351" s="223"/>
      <c r="O4351" s="231"/>
      <c r="P4351" s="231"/>
      <c r="Q4351" s="231"/>
      <c r="R4351" s="231"/>
      <c r="S4351" s="223"/>
      <c r="T4351" s="231"/>
      <c r="U4351" s="231"/>
      <c r="V4351" s="231"/>
      <c r="W4351" s="251" t="str">
        <f t="shared" si="67"/>
        <v/>
      </c>
    </row>
    <row r="4352" spans="1:23" ht="15" customHeight="1">
      <c r="A4352" s="223"/>
      <c r="B4352" s="223"/>
      <c r="C4352" s="224"/>
      <c r="D4352" s="223"/>
      <c r="E4352" s="223"/>
      <c r="F4352" s="223"/>
      <c r="G4352" s="223"/>
      <c r="H4352" s="223"/>
      <c r="I4352" s="223"/>
      <c r="J4352" s="225"/>
      <c r="K4352" s="223"/>
      <c r="L4352" s="223"/>
      <c r="M4352" s="223"/>
      <c r="N4352" s="223"/>
      <c r="O4352" s="231"/>
      <c r="P4352" s="231"/>
      <c r="Q4352" s="231"/>
      <c r="R4352" s="231"/>
      <c r="S4352" s="223"/>
      <c r="T4352" s="231"/>
      <c r="U4352" s="231"/>
      <c r="V4352" s="231"/>
      <c r="W4352" s="251" t="str">
        <f t="shared" si="67"/>
        <v/>
      </c>
    </row>
    <row r="4353" spans="1:23" ht="15" customHeight="1">
      <c r="A4353" s="223"/>
      <c r="B4353" s="223"/>
      <c r="C4353" s="224"/>
      <c r="D4353" s="223"/>
      <c r="E4353" s="223"/>
      <c r="F4353" s="223"/>
      <c r="G4353" s="223"/>
      <c r="H4353" s="223"/>
      <c r="I4353" s="223"/>
      <c r="J4353" s="225"/>
      <c r="K4353" s="223"/>
      <c r="L4353" s="223"/>
      <c r="M4353" s="223"/>
      <c r="N4353" s="223"/>
      <c r="O4353" s="231"/>
      <c r="P4353" s="231"/>
      <c r="Q4353" s="231"/>
      <c r="R4353" s="231"/>
      <c r="S4353" s="223"/>
      <c r="T4353" s="231"/>
      <c r="U4353" s="231"/>
      <c r="V4353" s="231"/>
      <c r="W4353" s="251" t="str">
        <f t="shared" si="67"/>
        <v/>
      </c>
    </row>
    <row r="4354" spans="1:23" ht="15" customHeight="1">
      <c r="A4354" s="223"/>
      <c r="B4354" s="223"/>
      <c r="C4354" s="224"/>
      <c r="D4354" s="223"/>
      <c r="E4354" s="223"/>
      <c r="F4354" s="223"/>
      <c r="G4354" s="223"/>
      <c r="H4354" s="223"/>
      <c r="I4354" s="223"/>
      <c r="J4354" s="225"/>
      <c r="K4354" s="223"/>
      <c r="L4354" s="223"/>
      <c r="M4354" s="223"/>
      <c r="N4354" s="223"/>
      <c r="O4354" s="231"/>
      <c r="P4354" s="231"/>
      <c r="Q4354" s="231"/>
      <c r="R4354" s="231"/>
      <c r="S4354" s="223"/>
      <c r="T4354" s="231"/>
      <c r="U4354" s="231"/>
      <c r="V4354" s="231"/>
      <c r="W4354" s="251" t="str">
        <f t="shared" si="67"/>
        <v/>
      </c>
    </row>
    <row r="4355" spans="1:23" ht="15" customHeight="1">
      <c r="A4355" s="223"/>
      <c r="B4355" s="223"/>
      <c r="C4355" s="224"/>
      <c r="D4355" s="223"/>
      <c r="E4355" s="223"/>
      <c r="F4355" s="223"/>
      <c r="G4355" s="223"/>
      <c r="H4355" s="223"/>
      <c r="I4355" s="223"/>
      <c r="J4355" s="225"/>
      <c r="K4355" s="223"/>
      <c r="L4355" s="223"/>
      <c r="M4355" s="223"/>
      <c r="N4355" s="223"/>
      <c r="O4355" s="231"/>
      <c r="P4355" s="231"/>
      <c r="Q4355" s="231"/>
      <c r="R4355" s="231"/>
      <c r="S4355" s="223"/>
      <c r="T4355" s="231"/>
      <c r="U4355" s="231"/>
      <c r="V4355" s="231"/>
      <c r="W4355" s="251" t="str">
        <f t="shared" si="67"/>
        <v/>
      </c>
    </row>
    <row r="4356" spans="1:23" ht="15" customHeight="1">
      <c r="A4356" s="223"/>
      <c r="B4356" s="223"/>
      <c r="C4356" s="224"/>
      <c r="D4356" s="223"/>
      <c r="E4356" s="223"/>
      <c r="F4356" s="223"/>
      <c r="G4356" s="223"/>
      <c r="H4356" s="223"/>
      <c r="I4356" s="223"/>
      <c r="J4356" s="225"/>
      <c r="K4356" s="223"/>
      <c r="L4356" s="223"/>
      <c r="M4356" s="223"/>
      <c r="N4356" s="223"/>
      <c r="O4356" s="231"/>
      <c r="P4356" s="231"/>
      <c r="Q4356" s="231"/>
      <c r="R4356" s="231"/>
      <c r="S4356" s="223"/>
      <c r="T4356" s="231"/>
      <c r="U4356" s="231"/>
      <c r="V4356" s="231"/>
      <c r="W4356" s="251" t="str">
        <f t="shared" ref="W4356:W4419" si="68">IF($O4356="YES",$O$2&amp;", ","")&amp;IF($P4356="YES",$P$2&amp;", ","")&amp;IF($Q4356="YES",$Q$2&amp;", ","")&amp;IF($R4356="YES",$R$2&amp;", ","")</f>
        <v/>
      </c>
    </row>
    <row r="4357" spans="1:23" ht="15" customHeight="1">
      <c r="A4357" s="223"/>
      <c r="B4357" s="223"/>
      <c r="C4357" s="224"/>
      <c r="D4357" s="223"/>
      <c r="E4357" s="223"/>
      <c r="F4357" s="223"/>
      <c r="G4357" s="223"/>
      <c r="H4357" s="223"/>
      <c r="I4357" s="223"/>
      <c r="J4357" s="225"/>
      <c r="K4357" s="223"/>
      <c r="L4357" s="223"/>
      <c r="M4357" s="223"/>
      <c r="N4357" s="223"/>
      <c r="O4357" s="231"/>
      <c r="P4357" s="231"/>
      <c r="Q4357" s="231"/>
      <c r="R4357" s="231"/>
      <c r="S4357" s="223"/>
      <c r="T4357" s="231"/>
      <c r="U4357" s="231"/>
      <c r="V4357" s="231"/>
      <c r="W4357" s="251" t="str">
        <f t="shared" si="68"/>
        <v/>
      </c>
    </row>
    <row r="4358" spans="1:23" ht="15" customHeight="1">
      <c r="A4358" s="223"/>
      <c r="B4358" s="223"/>
      <c r="C4358" s="224"/>
      <c r="D4358" s="223"/>
      <c r="E4358" s="223"/>
      <c r="F4358" s="223"/>
      <c r="G4358" s="223"/>
      <c r="H4358" s="223"/>
      <c r="I4358" s="223"/>
      <c r="J4358" s="225"/>
      <c r="K4358" s="223"/>
      <c r="L4358" s="223"/>
      <c r="M4358" s="223"/>
      <c r="N4358" s="223"/>
      <c r="O4358" s="231"/>
      <c r="P4358" s="231"/>
      <c r="Q4358" s="231"/>
      <c r="R4358" s="231"/>
      <c r="S4358" s="223"/>
      <c r="T4358" s="231"/>
      <c r="U4358" s="231"/>
      <c r="V4358" s="231"/>
      <c r="W4358" s="251" t="str">
        <f t="shared" si="68"/>
        <v/>
      </c>
    </row>
    <row r="4359" spans="1:23" ht="15" customHeight="1">
      <c r="A4359" s="223"/>
      <c r="B4359" s="223"/>
      <c r="C4359" s="224"/>
      <c r="D4359" s="223"/>
      <c r="E4359" s="223"/>
      <c r="F4359" s="223"/>
      <c r="G4359" s="223"/>
      <c r="H4359" s="223"/>
      <c r="I4359" s="223"/>
      <c r="J4359" s="225"/>
      <c r="K4359" s="223"/>
      <c r="L4359" s="223"/>
      <c r="M4359" s="223"/>
      <c r="N4359" s="223"/>
      <c r="O4359" s="231"/>
      <c r="P4359" s="231"/>
      <c r="Q4359" s="231"/>
      <c r="R4359" s="231"/>
      <c r="S4359" s="223"/>
      <c r="T4359" s="231"/>
      <c r="U4359" s="231"/>
      <c r="V4359" s="231"/>
      <c r="W4359" s="251" t="str">
        <f t="shared" si="68"/>
        <v/>
      </c>
    </row>
    <row r="4360" spans="1:23" ht="15" customHeight="1">
      <c r="A4360" s="223"/>
      <c r="B4360" s="223"/>
      <c r="C4360" s="224"/>
      <c r="D4360" s="223"/>
      <c r="E4360" s="223"/>
      <c r="F4360" s="223"/>
      <c r="G4360" s="223"/>
      <c r="H4360" s="223"/>
      <c r="I4360" s="223"/>
      <c r="J4360" s="225"/>
      <c r="K4360" s="223"/>
      <c r="L4360" s="223"/>
      <c r="M4360" s="223"/>
      <c r="N4360" s="223"/>
      <c r="O4360" s="231"/>
      <c r="P4360" s="231"/>
      <c r="Q4360" s="231"/>
      <c r="R4360" s="231"/>
      <c r="S4360" s="223"/>
      <c r="T4360" s="231"/>
      <c r="U4360" s="231"/>
      <c r="V4360" s="231"/>
      <c r="W4360" s="251" t="str">
        <f t="shared" si="68"/>
        <v/>
      </c>
    </row>
    <row r="4361" spans="1:23" ht="15" customHeight="1">
      <c r="A4361" s="223"/>
      <c r="B4361" s="223"/>
      <c r="C4361" s="224"/>
      <c r="D4361" s="223"/>
      <c r="E4361" s="223"/>
      <c r="F4361" s="223"/>
      <c r="G4361" s="223"/>
      <c r="H4361" s="223"/>
      <c r="I4361" s="223"/>
      <c r="J4361" s="225"/>
      <c r="K4361" s="223"/>
      <c r="L4361" s="223"/>
      <c r="M4361" s="223"/>
      <c r="N4361" s="223"/>
      <c r="O4361" s="231"/>
      <c r="P4361" s="231"/>
      <c r="Q4361" s="231"/>
      <c r="R4361" s="231"/>
      <c r="S4361" s="223"/>
      <c r="T4361" s="231"/>
      <c r="U4361" s="231"/>
      <c r="V4361" s="231"/>
      <c r="W4361" s="251" t="str">
        <f t="shared" si="68"/>
        <v/>
      </c>
    </row>
    <row r="4362" spans="1:23" ht="15" customHeight="1">
      <c r="A4362" s="223"/>
      <c r="B4362" s="223"/>
      <c r="C4362" s="224"/>
      <c r="D4362" s="223"/>
      <c r="E4362" s="223"/>
      <c r="F4362" s="223"/>
      <c r="G4362" s="223"/>
      <c r="H4362" s="223"/>
      <c r="I4362" s="223"/>
      <c r="J4362" s="225"/>
      <c r="K4362" s="223"/>
      <c r="L4362" s="223"/>
      <c r="M4362" s="223"/>
      <c r="N4362" s="223"/>
      <c r="O4362" s="231"/>
      <c r="P4362" s="231"/>
      <c r="Q4362" s="231"/>
      <c r="R4362" s="231"/>
      <c r="S4362" s="223"/>
      <c r="T4362" s="231"/>
      <c r="U4362" s="231"/>
      <c r="V4362" s="231"/>
      <c r="W4362" s="251" t="str">
        <f t="shared" si="68"/>
        <v/>
      </c>
    </row>
    <row r="4363" spans="1:23" ht="15" customHeight="1">
      <c r="A4363" s="223"/>
      <c r="B4363" s="223"/>
      <c r="C4363" s="224"/>
      <c r="D4363" s="223"/>
      <c r="E4363" s="223"/>
      <c r="F4363" s="223"/>
      <c r="G4363" s="223"/>
      <c r="H4363" s="223"/>
      <c r="I4363" s="223"/>
      <c r="J4363" s="225"/>
      <c r="K4363" s="223"/>
      <c r="L4363" s="223"/>
      <c r="M4363" s="223"/>
      <c r="N4363" s="223"/>
      <c r="O4363" s="231"/>
      <c r="P4363" s="231"/>
      <c r="Q4363" s="231"/>
      <c r="R4363" s="231"/>
      <c r="S4363" s="223"/>
      <c r="T4363" s="231"/>
      <c r="U4363" s="231"/>
      <c r="V4363" s="231"/>
      <c r="W4363" s="251" t="str">
        <f t="shared" si="68"/>
        <v/>
      </c>
    </row>
    <row r="4364" spans="1:23" ht="15" customHeight="1">
      <c r="A4364" s="223"/>
      <c r="B4364" s="223"/>
      <c r="C4364" s="224"/>
      <c r="D4364" s="223"/>
      <c r="E4364" s="223"/>
      <c r="F4364" s="223"/>
      <c r="G4364" s="223"/>
      <c r="H4364" s="223"/>
      <c r="I4364" s="223"/>
      <c r="J4364" s="225"/>
      <c r="K4364" s="223"/>
      <c r="L4364" s="223"/>
      <c r="M4364" s="223"/>
      <c r="N4364" s="223"/>
      <c r="O4364" s="231"/>
      <c r="P4364" s="231"/>
      <c r="Q4364" s="231"/>
      <c r="R4364" s="231"/>
      <c r="S4364" s="223"/>
      <c r="T4364" s="231"/>
      <c r="U4364" s="231"/>
      <c r="V4364" s="231"/>
      <c r="W4364" s="251" t="str">
        <f t="shared" si="68"/>
        <v/>
      </c>
    </row>
    <row r="4365" spans="1:23" ht="15" customHeight="1">
      <c r="A4365" s="223"/>
      <c r="B4365" s="223"/>
      <c r="C4365" s="224"/>
      <c r="D4365" s="223"/>
      <c r="E4365" s="223"/>
      <c r="F4365" s="223"/>
      <c r="G4365" s="223"/>
      <c r="H4365" s="223"/>
      <c r="I4365" s="223"/>
      <c r="J4365" s="225"/>
      <c r="K4365" s="223"/>
      <c r="L4365" s="223"/>
      <c r="M4365" s="223"/>
      <c r="N4365" s="223"/>
      <c r="O4365" s="231"/>
      <c r="P4365" s="231"/>
      <c r="Q4365" s="231"/>
      <c r="R4365" s="231"/>
      <c r="S4365" s="223"/>
      <c r="T4365" s="231"/>
      <c r="U4365" s="231"/>
      <c r="V4365" s="231"/>
      <c r="W4365" s="251" t="str">
        <f t="shared" si="68"/>
        <v/>
      </c>
    </row>
    <row r="4366" spans="1:23" ht="15" customHeight="1">
      <c r="A4366" s="223"/>
      <c r="B4366" s="223"/>
      <c r="C4366" s="224"/>
      <c r="D4366" s="223"/>
      <c r="E4366" s="223"/>
      <c r="F4366" s="223"/>
      <c r="G4366" s="223"/>
      <c r="H4366" s="223"/>
      <c r="I4366" s="223"/>
      <c r="J4366" s="225"/>
      <c r="K4366" s="223"/>
      <c r="L4366" s="223"/>
      <c r="M4366" s="223"/>
      <c r="N4366" s="223"/>
      <c r="O4366" s="231"/>
      <c r="P4366" s="231"/>
      <c r="Q4366" s="231"/>
      <c r="R4366" s="231"/>
      <c r="S4366" s="223"/>
      <c r="T4366" s="231"/>
      <c r="U4366" s="231"/>
      <c r="V4366" s="231"/>
      <c r="W4366" s="251" t="str">
        <f t="shared" si="68"/>
        <v/>
      </c>
    </row>
    <row r="4367" spans="1:23" ht="15" customHeight="1">
      <c r="A4367" s="223"/>
      <c r="B4367" s="223"/>
      <c r="C4367" s="224"/>
      <c r="D4367" s="223"/>
      <c r="E4367" s="223"/>
      <c r="F4367" s="223"/>
      <c r="G4367" s="223"/>
      <c r="H4367" s="223"/>
      <c r="I4367" s="223"/>
      <c r="J4367" s="225"/>
      <c r="K4367" s="223"/>
      <c r="L4367" s="223"/>
      <c r="M4367" s="223"/>
      <c r="N4367" s="223"/>
      <c r="O4367" s="231"/>
      <c r="P4367" s="231"/>
      <c r="Q4367" s="231"/>
      <c r="R4367" s="231"/>
      <c r="S4367" s="223"/>
      <c r="T4367" s="231"/>
      <c r="U4367" s="231"/>
      <c r="V4367" s="231"/>
      <c r="W4367" s="251" t="str">
        <f t="shared" si="68"/>
        <v/>
      </c>
    </row>
    <row r="4368" spans="1:23" ht="15" customHeight="1">
      <c r="A4368" s="223"/>
      <c r="B4368" s="223"/>
      <c r="C4368" s="224"/>
      <c r="D4368" s="223"/>
      <c r="E4368" s="223"/>
      <c r="F4368" s="223"/>
      <c r="G4368" s="223"/>
      <c r="H4368" s="223"/>
      <c r="I4368" s="223"/>
      <c r="J4368" s="225"/>
      <c r="K4368" s="223"/>
      <c r="L4368" s="223"/>
      <c r="M4368" s="223"/>
      <c r="N4368" s="223"/>
      <c r="O4368" s="231"/>
      <c r="P4368" s="231"/>
      <c r="Q4368" s="231"/>
      <c r="R4368" s="231"/>
      <c r="S4368" s="223"/>
      <c r="T4368" s="231"/>
      <c r="U4368" s="231"/>
      <c r="V4368" s="231"/>
      <c r="W4368" s="251" t="str">
        <f t="shared" si="68"/>
        <v/>
      </c>
    </row>
    <row r="4369" spans="1:23" ht="15" customHeight="1">
      <c r="A4369" s="223"/>
      <c r="B4369" s="223"/>
      <c r="C4369" s="224"/>
      <c r="D4369" s="223"/>
      <c r="E4369" s="223"/>
      <c r="F4369" s="223"/>
      <c r="G4369" s="223"/>
      <c r="H4369" s="223"/>
      <c r="I4369" s="223"/>
      <c r="J4369" s="225"/>
      <c r="K4369" s="223"/>
      <c r="L4369" s="223"/>
      <c r="M4369" s="223"/>
      <c r="N4369" s="223"/>
      <c r="O4369" s="231"/>
      <c r="P4369" s="231"/>
      <c r="Q4369" s="231"/>
      <c r="R4369" s="231"/>
      <c r="S4369" s="223"/>
      <c r="T4369" s="231"/>
      <c r="U4369" s="231"/>
      <c r="V4369" s="231"/>
      <c r="W4369" s="251" t="str">
        <f t="shared" si="68"/>
        <v/>
      </c>
    </row>
    <row r="4370" spans="1:23" ht="15" customHeight="1">
      <c r="A4370" s="223"/>
      <c r="B4370" s="223"/>
      <c r="C4370" s="224"/>
      <c r="D4370" s="223"/>
      <c r="E4370" s="223"/>
      <c r="F4370" s="223"/>
      <c r="G4370" s="223"/>
      <c r="H4370" s="223"/>
      <c r="I4370" s="223"/>
      <c r="J4370" s="225"/>
      <c r="K4370" s="223"/>
      <c r="L4370" s="223"/>
      <c r="M4370" s="223"/>
      <c r="N4370" s="223"/>
      <c r="O4370" s="231"/>
      <c r="P4370" s="231"/>
      <c r="Q4370" s="231"/>
      <c r="R4370" s="231"/>
      <c r="S4370" s="223"/>
      <c r="T4370" s="231"/>
      <c r="U4370" s="231"/>
      <c r="V4370" s="231"/>
      <c r="W4370" s="251" t="str">
        <f t="shared" si="68"/>
        <v/>
      </c>
    </row>
    <row r="4371" spans="1:23" ht="15" customHeight="1">
      <c r="A4371" s="223"/>
      <c r="B4371" s="223"/>
      <c r="C4371" s="224"/>
      <c r="D4371" s="223"/>
      <c r="E4371" s="223"/>
      <c r="F4371" s="223"/>
      <c r="G4371" s="223"/>
      <c r="H4371" s="223"/>
      <c r="I4371" s="223"/>
      <c r="J4371" s="225"/>
      <c r="K4371" s="223"/>
      <c r="L4371" s="223"/>
      <c r="M4371" s="223"/>
      <c r="N4371" s="223"/>
      <c r="O4371" s="231"/>
      <c r="P4371" s="231"/>
      <c r="Q4371" s="231"/>
      <c r="R4371" s="231"/>
      <c r="S4371" s="223"/>
      <c r="T4371" s="231"/>
      <c r="U4371" s="231"/>
      <c r="V4371" s="231"/>
      <c r="W4371" s="251" t="str">
        <f t="shared" si="68"/>
        <v/>
      </c>
    </row>
    <row r="4372" spans="1:23" ht="15" customHeight="1">
      <c r="A4372" s="223"/>
      <c r="B4372" s="223"/>
      <c r="C4372" s="224"/>
      <c r="D4372" s="223"/>
      <c r="E4372" s="223"/>
      <c r="F4372" s="223"/>
      <c r="G4372" s="223"/>
      <c r="H4372" s="223"/>
      <c r="I4372" s="223"/>
      <c r="J4372" s="225"/>
      <c r="K4372" s="223"/>
      <c r="L4372" s="223"/>
      <c r="M4372" s="223"/>
      <c r="N4372" s="223"/>
      <c r="O4372" s="231"/>
      <c r="P4372" s="231"/>
      <c r="Q4372" s="231"/>
      <c r="R4372" s="231"/>
      <c r="S4372" s="223"/>
      <c r="T4372" s="231"/>
      <c r="U4372" s="231"/>
      <c r="V4372" s="231"/>
      <c r="W4372" s="251" t="str">
        <f t="shared" si="68"/>
        <v/>
      </c>
    </row>
    <row r="4373" spans="1:23" ht="15" customHeight="1">
      <c r="A4373" s="223"/>
      <c r="B4373" s="223"/>
      <c r="C4373" s="224"/>
      <c r="D4373" s="223"/>
      <c r="E4373" s="223"/>
      <c r="F4373" s="223"/>
      <c r="G4373" s="223"/>
      <c r="H4373" s="223"/>
      <c r="I4373" s="223"/>
      <c r="J4373" s="225"/>
      <c r="K4373" s="223"/>
      <c r="L4373" s="223"/>
      <c r="M4373" s="223"/>
      <c r="N4373" s="223"/>
      <c r="O4373" s="231"/>
      <c r="P4373" s="231"/>
      <c r="Q4373" s="231"/>
      <c r="R4373" s="231"/>
      <c r="S4373" s="223"/>
      <c r="T4373" s="231"/>
      <c r="U4373" s="231"/>
      <c r="V4373" s="231"/>
      <c r="W4373" s="251" t="str">
        <f t="shared" si="68"/>
        <v/>
      </c>
    </row>
    <row r="4374" spans="1:23" ht="15" customHeight="1">
      <c r="A4374" s="223"/>
      <c r="B4374" s="223"/>
      <c r="C4374" s="224"/>
      <c r="D4374" s="223"/>
      <c r="E4374" s="223"/>
      <c r="F4374" s="223"/>
      <c r="G4374" s="223"/>
      <c r="H4374" s="223"/>
      <c r="I4374" s="223"/>
      <c r="J4374" s="225"/>
      <c r="K4374" s="223"/>
      <c r="L4374" s="223"/>
      <c r="M4374" s="223"/>
      <c r="N4374" s="223"/>
      <c r="O4374" s="231"/>
      <c r="P4374" s="231"/>
      <c r="Q4374" s="231"/>
      <c r="R4374" s="231"/>
      <c r="S4374" s="223"/>
      <c r="T4374" s="231"/>
      <c r="U4374" s="231"/>
      <c r="V4374" s="231"/>
      <c r="W4374" s="251" t="str">
        <f t="shared" si="68"/>
        <v/>
      </c>
    </row>
    <row r="4375" spans="1:23" ht="15" customHeight="1">
      <c r="A4375" s="223"/>
      <c r="B4375" s="223"/>
      <c r="C4375" s="224"/>
      <c r="D4375" s="223"/>
      <c r="E4375" s="223"/>
      <c r="F4375" s="223"/>
      <c r="G4375" s="223"/>
      <c r="H4375" s="223"/>
      <c r="I4375" s="223"/>
      <c r="J4375" s="225"/>
      <c r="K4375" s="223"/>
      <c r="L4375" s="223"/>
      <c r="M4375" s="223"/>
      <c r="N4375" s="223"/>
      <c r="O4375" s="231"/>
      <c r="P4375" s="231"/>
      <c r="Q4375" s="231"/>
      <c r="R4375" s="231"/>
      <c r="S4375" s="223"/>
      <c r="T4375" s="231"/>
      <c r="U4375" s="231"/>
      <c r="V4375" s="231"/>
      <c r="W4375" s="251" t="str">
        <f t="shared" si="68"/>
        <v/>
      </c>
    </row>
    <row r="4376" spans="1:23" ht="15" customHeight="1">
      <c r="A4376" s="223"/>
      <c r="B4376" s="223"/>
      <c r="C4376" s="224"/>
      <c r="D4376" s="223"/>
      <c r="E4376" s="223"/>
      <c r="F4376" s="223"/>
      <c r="G4376" s="223"/>
      <c r="H4376" s="223"/>
      <c r="I4376" s="223"/>
      <c r="J4376" s="225"/>
      <c r="K4376" s="223"/>
      <c r="L4376" s="223"/>
      <c r="M4376" s="223"/>
      <c r="N4376" s="223"/>
      <c r="O4376" s="231"/>
      <c r="P4376" s="231"/>
      <c r="Q4376" s="231"/>
      <c r="R4376" s="231"/>
      <c r="S4376" s="223"/>
      <c r="T4376" s="231"/>
      <c r="U4376" s="231"/>
      <c r="V4376" s="231"/>
      <c r="W4376" s="251" t="str">
        <f t="shared" si="68"/>
        <v/>
      </c>
    </row>
    <row r="4377" spans="1:23" ht="15" customHeight="1">
      <c r="A4377" s="223"/>
      <c r="B4377" s="223"/>
      <c r="C4377" s="224"/>
      <c r="D4377" s="223"/>
      <c r="E4377" s="223"/>
      <c r="F4377" s="223"/>
      <c r="G4377" s="223"/>
      <c r="H4377" s="223"/>
      <c r="I4377" s="223"/>
      <c r="J4377" s="225"/>
      <c r="K4377" s="223"/>
      <c r="L4377" s="223"/>
      <c r="M4377" s="223"/>
      <c r="N4377" s="223"/>
      <c r="O4377" s="231"/>
      <c r="P4377" s="231"/>
      <c r="Q4377" s="231"/>
      <c r="R4377" s="231"/>
      <c r="S4377" s="223"/>
      <c r="T4377" s="231"/>
      <c r="U4377" s="231"/>
      <c r="V4377" s="231"/>
      <c r="W4377" s="251" t="str">
        <f t="shared" si="68"/>
        <v/>
      </c>
    </row>
    <row r="4378" spans="1:23" ht="15" customHeight="1">
      <c r="A4378" s="223"/>
      <c r="B4378" s="223"/>
      <c r="C4378" s="224"/>
      <c r="D4378" s="223"/>
      <c r="E4378" s="223"/>
      <c r="F4378" s="223"/>
      <c r="G4378" s="223"/>
      <c r="H4378" s="223"/>
      <c r="I4378" s="223"/>
      <c r="J4378" s="225"/>
      <c r="K4378" s="223"/>
      <c r="L4378" s="223"/>
      <c r="M4378" s="223"/>
      <c r="N4378" s="223"/>
      <c r="O4378" s="231"/>
      <c r="P4378" s="231"/>
      <c r="Q4378" s="231"/>
      <c r="R4378" s="231"/>
      <c r="S4378" s="223"/>
      <c r="T4378" s="231"/>
      <c r="U4378" s="231"/>
      <c r="V4378" s="231"/>
      <c r="W4378" s="251" t="str">
        <f t="shared" si="68"/>
        <v/>
      </c>
    </row>
    <row r="4379" spans="1:23" ht="15" customHeight="1">
      <c r="A4379" s="223"/>
      <c r="B4379" s="223"/>
      <c r="C4379" s="224"/>
      <c r="D4379" s="223"/>
      <c r="E4379" s="223"/>
      <c r="F4379" s="223"/>
      <c r="G4379" s="223"/>
      <c r="H4379" s="223"/>
      <c r="I4379" s="223"/>
      <c r="J4379" s="225"/>
      <c r="K4379" s="223"/>
      <c r="L4379" s="223"/>
      <c r="M4379" s="223"/>
      <c r="N4379" s="223"/>
      <c r="O4379" s="231"/>
      <c r="P4379" s="231"/>
      <c r="Q4379" s="231"/>
      <c r="R4379" s="231"/>
      <c r="S4379" s="223"/>
      <c r="T4379" s="231"/>
      <c r="U4379" s="231"/>
      <c r="V4379" s="231"/>
      <c r="W4379" s="251" t="str">
        <f t="shared" si="68"/>
        <v/>
      </c>
    </row>
    <row r="4380" spans="1:23" ht="15" customHeight="1">
      <c r="A4380" s="223"/>
      <c r="B4380" s="223"/>
      <c r="C4380" s="224"/>
      <c r="D4380" s="223"/>
      <c r="E4380" s="223"/>
      <c r="F4380" s="223"/>
      <c r="G4380" s="223"/>
      <c r="H4380" s="223"/>
      <c r="I4380" s="223"/>
      <c r="J4380" s="225"/>
      <c r="K4380" s="223"/>
      <c r="L4380" s="223"/>
      <c r="M4380" s="223"/>
      <c r="N4380" s="223"/>
      <c r="O4380" s="231"/>
      <c r="P4380" s="231"/>
      <c r="Q4380" s="231"/>
      <c r="R4380" s="231"/>
      <c r="S4380" s="223"/>
      <c r="T4380" s="231"/>
      <c r="U4380" s="231"/>
      <c r="V4380" s="231"/>
      <c r="W4380" s="251" t="str">
        <f t="shared" si="68"/>
        <v/>
      </c>
    </row>
    <row r="4381" spans="1:23" ht="15" customHeight="1">
      <c r="A4381" s="223"/>
      <c r="B4381" s="223"/>
      <c r="C4381" s="224"/>
      <c r="D4381" s="223"/>
      <c r="E4381" s="223"/>
      <c r="F4381" s="223"/>
      <c r="G4381" s="223"/>
      <c r="H4381" s="223"/>
      <c r="I4381" s="223"/>
      <c r="J4381" s="225"/>
      <c r="K4381" s="223"/>
      <c r="L4381" s="223"/>
      <c r="M4381" s="223"/>
      <c r="N4381" s="223"/>
      <c r="O4381" s="231"/>
      <c r="P4381" s="231"/>
      <c r="Q4381" s="231"/>
      <c r="R4381" s="231"/>
      <c r="S4381" s="223"/>
      <c r="T4381" s="231"/>
      <c r="U4381" s="231"/>
      <c r="V4381" s="231"/>
      <c r="W4381" s="251" t="str">
        <f t="shared" si="68"/>
        <v/>
      </c>
    </row>
    <row r="4382" spans="1:23" ht="15" customHeight="1">
      <c r="A4382" s="223"/>
      <c r="B4382" s="223"/>
      <c r="C4382" s="224"/>
      <c r="D4382" s="223"/>
      <c r="E4382" s="223"/>
      <c r="F4382" s="223"/>
      <c r="G4382" s="223"/>
      <c r="H4382" s="223"/>
      <c r="I4382" s="223"/>
      <c r="J4382" s="225"/>
      <c r="K4382" s="223"/>
      <c r="L4382" s="223"/>
      <c r="M4382" s="223"/>
      <c r="N4382" s="223"/>
      <c r="O4382" s="231"/>
      <c r="P4382" s="231"/>
      <c r="Q4382" s="231"/>
      <c r="R4382" s="231"/>
      <c r="S4382" s="223"/>
      <c r="T4382" s="231"/>
      <c r="U4382" s="231"/>
      <c r="V4382" s="231"/>
      <c r="W4382" s="251" t="str">
        <f t="shared" si="68"/>
        <v/>
      </c>
    </row>
    <row r="4383" spans="1:23" ht="15" customHeight="1">
      <c r="A4383" s="223"/>
      <c r="B4383" s="223"/>
      <c r="C4383" s="224"/>
      <c r="D4383" s="223"/>
      <c r="E4383" s="223"/>
      <c r="F4383" s="223"/>
      <c r="G4383" s="223"/>
      <c r="H4383" s="223"/>
      <c r="I4383" s="223"/>
      <c r="J4383" s="225"/>
      <c r="K4383" s="223"/>
      <c r="L4383" s="223"/>
      <c r="M4383" s="223"/>
      <c r="N4383" s="223"/>
      <c r="O4383" s="231"/>
      <c r="P4383" s="231"/>
      <c r="Q4383" s="231"/>
      <c r="R4383" s="231"/>
      <c r="S4383" s="223"/>
      <c r="T4383" s="231"/>
      <c r="U4383" s="231"/>
      <c r="V4383" s="231"/>
      <c r="W4383" s="251" t="str">
        <f t="shared" si="68"/>
        <v/>
      </c>
    </row>
    <row r="4384" spans="1:23" ht="15" customHeight="1">
      <c r="A4384" s="223"/>
      <c r="B4384" s="223"/>
      <c r="C4384" s="224"/>
      <c r="D4384" s="223"/>
      <c r="E4384" s="223"/>
      <c r="F4384" s="223"/>
      <c r="G4384" s="223"/>
      <c r="H4384" s="223"/>
      <c r="I4384" s="223"/>
      <c r="J4384" s="225"/>
      <c r="K4384" s="223"/>
      <c r="L4384" s="223"/>
      <c r="M4384" s="223"/>
      <c r="N4384" s="223"/>
      <c r="O4384" s="231"/>
      <c r="P4384" s="231"/>
      <c r="Q4384" s="231"/>
      <c r="R4384" s="231"/>
      <c r="S4384" s="223"/>
      <c r="T4384" s="231"/>
      <c r="U4384" s="231"/>
      <c r="V4384" s="231"/>
      <c r="W4384" s="251" t="str">
        <f t="shared" si="68"/>
        <v/>
      </c>
    </row>
    <row r="4385" spans="1:23" ht="15" customHeight="1">
      <c r="A4385" s="223"/>
      <c r="B4385" s="223"/>
      <c r="C4385" s="224"/>
      <c r="D4385" s="223"/>
      <c r="E4385" s="223"/>
      <c r="F4385" s="223"/>
      <c r="G4385" s="223"/>
      <c r="H4385" s="223"/>
      <c r="I4385" s="223"/>
      <c r="J4385" s="225"/>
      <c r="K4385" s="223"/>
      <c r="L4385" s="223"/>
      <c r="M4385" s="223"/>
      <c r="N4385" s="223"/>
      <c r="O4385" s="231"/>
      <c r="P4385" s="231"/>
      <c r="Q4385" s="231"/>
      <c r="R4385" s="231"/>
      <c r="S4385" s="223"/>
      <c r="T4385" s="231"/>
      <c r="U4385" s="231"/>
      <c r="V4385" s="231"/>
      <c r="W4385" s="251" t="str">
        <f t="shared" si="68"/>
        <v/>
      </c>
    </row>
    <row r="4386" spans="1:23" ht="15" customHeight="1">
      <c r="A4386" s="223"/>
      <c r="B4386" s="223"/>
      <c r="C4386" s="224"/>
      <c r="D4386" s="223"/>
      <c r="E4386" s="223"/>
      <c r="F4386" s="223"/>
      <c r="G4386" s="223"/>
      <c r="H4386" s="223"/>
      <c r="I4386" s="223"/>
      <c r="J4386" s="225"/>
      <c r="K4386" s="223"/>
      <c r="L4386" s="223"/>
      <c r="M4386" s="223"/>
      <c r="N4386" s="223"/>
      <c r="O4386" s="231"/>
      <c r="P4386" s="231"/>
      <c r="Q4386" s="231"/>
      <c r="R4386" s="231"/>
      <c r="S4386" s="223"/>
      <c r="T4386" s="231"/>
      <c r="U4386" s="231"/>
      <c r="V4386" s="231"/>
      <c r="W4386" s="251" t="str">
        <f t="shared" si="68"/>
        <v/>
      </c>
    </row>
    <row r="4387" spans="1:23" ht="15" customHeight="1">
      <c r="A4387" s="223"/>
      <c r="B4387" s="223"/>
      <c r="C4387" s="224"/>
      <c r="D4387" s="223"/>
      <c r="E4387" s="223"/>
      <c r="F4387" s="223"/>
      <c r="G4387" s="223"/>
      <c r="H4387" s="223"/>
      <c r="I4387" s="223"/>
      <c r="J4387" s="225"/>
      <c r="K4387" s="223"/>
      <c r="L4387" s="223"/>
      <c r="M4387" s="223"/>
      <c r="N4387" s="223"/>
      <c r="O4387" s="231"/>
      <c r="P4387" s="231"/>
      <c r="Q4387" s="231"/>
      <c r="R4387" s="231"/>
      <c r="S4387" s="223"/>
      <c r="T4387" s="231"/>
      <c r="U4387" s="231"/>
      <c r="V4387" s="231"/>
      <c r="W4387" s="251" t="str">
        <f t="shared" si="68"/>
        <v/>
      </c>
    </row>
    <row r="4388" spans="1:23" ht="15" customHeight="1">
      <c r="A4388" s="223"/>
      <c r="B4388" s="223"/>
      <c r="C4388" s="224"/>
      <c r="D4388" s="223"/>
      <c r="E4388" s="223"/>
      <c r="F4388" s="223"/>
      <c r="G4388" s="223"/>
      <c r="H4388" s="223"/>
      <c r="I4388" s="223"/>
      <c r="J4388" s="225"/>
      <c r="K4388" s="223"/>
      <c r="L4388" s="223"/>
      <c r="M4388" s="223"/>
      <c r="N4388" s="223"/>
      <c r="O4388" s="231"/>
      <c r="P4388" s="231"/>
      <c r="Q4388" s="231"/>
      <c r="R4388" s="231"/>
      <c r="S4388" s="223"/>
      <c r="T4388" s="231"/>
      <c r="U4388" s="231"/>
      <c r="V4388" s="231"/>
      <c r="W4388" s="251" t="str">
        <f t="shared" si="68"/>
        <v/>
      </c>
    </row>
    <row r="4389" spans="1:23" ht="15" customHeight="1">
      <c r="A4389" s="223"/>
      <c r="B4389" s="223"/>
      <c r="C4389" s="224"/>
      <c r="D4389" s="223"/>
      <c r="E4389" s="223"/>
      <c r="F4389" s="223"/>
      <c r="G4389" s="223"/>
      <c r="H4389" s="223"/>
      <c r="I4389" s="223"/>
      <c r="J4389" s="225"/>
      <c r="K4389" s="223"/>
      <c r="L4389" s="223"/>
      <c r="M4389" s="223"/>
      <c r="N4389" s="223"/>
      <c r="O4389" s="231"/>
      <c r="P4389" s="231"/>
      <c r="Q4389" s="231"/>
      <c r="R4389" s="231"/>
      <c r="S4389" s="223"/>
      <c r="T4389" s="231"/>
      <c r="U4389" s="231"/>
      <c r="V4389" s="231"/>
      <c r="W4389" s="251" t="str">
        <f t="shared" si="68"/>
        <v/>
      </c>
    </row>
    <row r="4390" spans="1:23" ht="15" customHeight="1">
      <c r="A4390" s="223"/>
      <c r="B4390" s="223"/>
      <c r="C4390" s="224"/>
      <c r="D4390" s="223"/>
      <c r="E4390" s="223"/>
      <c r="F4390" s="223"/>
      <c r="G4390" s="223"/>
      <c r="H4390" s="223"/>
      <c r="I4390" s="223"/>
      <c r="J4390" s="225"/>
      <c r="K4390" s="223"/>
      <c r="L4390" s="223"/>
      <c r="M4390" s="223"/>
      <c r="N4390" s="223"/>
      <c r="O4390" s="231"/>
      <c r="P4390" s="231"/>
      <c r="Q4390" s="231"/>
      <c r="R4390" s="231"/>
      <c r="S4390" s="223"/>
      <c r="T4390" s="231"/>
      <c r="U4390" s="231"/>
      <c r="V4390" s="231"/>
      <c r="W4390" s="251" t="str">
        <f t="shared" si="68"/>
        <v/>
      </c>
    </row>
    <row r="4391" spans="1:23" ht="15" customHeight="1">
      <c r="A4391" s="223"/>
      <c r="B4391" s="223"/>
      <c r="C4391" s="224"/>
      <c r="D4391" s="223"/>
      <c r="E4391" s="223"/>
      <c r="F4391" s="223"/>
      <c r="G4391" s="223"/>
      <c r="H4391" s="223"/>
      <c r="I4391" s="223"/>
      <c r="J4391" s="225"/>
      <c r="K4391" s="223"/>
      <c r="L4391" s="223"/>
      <c r="M4391" s="223"/>
      <c r="N4391" s="223"/>
      <c r="O4391" s="231"/>
      <c r="P4391" s="231"/>
      <c r="Q4391" s="231"/>
      <c r="R4391" s="231"/>
      <c r="S4391" s="223"/>
      <c r="T4391" s="231"/>
      <c r="U4391" s="231"/>
      <c r="V4391" s="231"/>
      <c r="W4391" s="251" t="str">
        <f t="shared" si="68"/>
        <v/>
      </c>
    </row>
    <row r="4392" spans="1:23" ht="15" customHeight="1">
      <c r="A4392" s="223"/>
      <c r="B4392" s="223"/>
      <c r="C4392" s="224"/>
      <c r="D4392" s="223"/>
      <c r="E4392" s="223"/>
      <c r="F4392" s="223"/>
      <c r="G4392" s="223"/>
      <c r="H4392" s="223"/>
      <c r="I4392" s="223"/>
      <c r="J4392" s="225"/>
      <c r="K4392" s="223"/>
      <c r="L4392" s="223"/>
      <c r="M4392" s="223"/>
      <c r="N4392" s="223"/>
      <c r="O4392" s="231"/>
      <c r="P4392" s="231"/>
      <c r="Q4392" s="231"/>
      <c r="R4392" s="231"/>
      <c r="S4392" s="223"/>
      <c r="T4392" s="231"/>
      <c r="U4392" s="231"/>
      <c r="V4392" s="231"/>
      <c r="W4392" s="251" t="str">
        <f t="shared" si="68"/>
        <v/>
      </c>
    </row>
    <row r="4393" spans="1:23" ht="15" customHeight="1">
      <c r="A4393" s="223"/>
      <c r="B4393" s="223"/>
      <c r="C4393" s="224"/>
      <c r="D4393" s="223"/>
      <c r="E4393" s="223"/>
      <c r="F4393" s="223"/>
      <c r="G4393" s="223"/>
      <c r="H4393" s="223"/>
      <c r="I4393" s="223"/>
      <c r="J4393" s="225"/>
      <c r="K4393" s="223"/>
      <c r="L4393" s="223"/>
      <c r="M4393" s="223"/>
      <c r="N4393" s="223"/>
      <c r="O4393" s="231"/>
      <c r="P4393" s="231"/>
      <c r="Q4393" s="231"/>
      <c r="R4393" s="231"/>
      <c r="S4393" s="223"/>
      <c r="T4393" s="231"/>
      <c r="U4393" s="231"/>
      <c r="V4393" s="231"/>
      <c r="W4393" s="251" t="str">
        <f t="shared" si="68"/>
        <v/>
      </c>
    </row>
    <row r="4394" spans="1:23" ht="15" customHeight="1">
      <c r="A4394" s="223"/>
      <c r="B4394" s="223"/>
      <c r="C4394" s="224"/>
      <c r="D4394" s="223"/>
      <c r="E4394" s="223"/>
      <c r="F4394" s="223"/>
      <c r="G4394" s="223"/>
      <c r="H4394" s="223"/>
      <c r="I4394" s="223"/>
      <c r="J4394" s="225"/>
      <c r="K4394" s="223"/>
      <c r="L4394" s="223"/>
      <c r="M4394" s="223"/>
      <c r="N4394" s="223"/>
      <c r="O4394" s="231"/>
      <c r="P4394" s="231"/>
      <c r="Q4394" s="231"/>
      <c r="R4394" s="231"/>
      <c r="S4394" s="223"/>
      <c r="T4394" s="231"/>
      <c r="U4394" s="231"/>
      <c r="V4394" s="231"/>
      <c r="W4394" s="251" t="str">
        <f t="shared" si="68"/>
        <v/>
      </c>
    </row>
    <row r="4395" spans="1:23" ht="15" customHeight="1">
      <c r="A4395" s="223"/>
      <c r="B4395" s="223"/>
      <c r="C4395" s="224"/>
      <c r="D4395" s="223"/>
      <c r="E4395" s="223"/>
      <c r="F4395" s="223"/>
      <c r="G4395" s="223"/>
      <c r="H4395" s="223"/>
      <c r="I4395" s="223"/>
      <c r="J4395" s="225"/>
      <c r="K4395" s="223"/>
      <c r="L4395" s="223"/>
      <c r="M4395" s="223"/>
      <c r="N4395" s="223"/>
      <c r="O4395" s="231"/>
      <c r="P4395" s="231"/>
      <c r="Q4395" s="231"/>
      <c r="R4395" s="231"/>
      <c r="S4395" s="223"/>
      <c r="T4395" s="231"/>
      <c r="U4395" s="231"/>
      <c r="V4395" s="231"/>
      <c r="W4395" s="251" t="str">
        <f t="shared" si="68"/>
        <v/>
      </c>
    </row>
    <row r="4396" spans="1:23" ht="15" customHeight="1">
      <c r="A4396" s="223"/>
      <c r="B4396" s="223"/>
      <c r="C4396" s="224"/>
      <c r="D4396" s="223"/>
      <c r="E4396" s="223"/>
      <c r="F4396" s="223"/>
      <c r="G4396" s="223"/>
      <c r="H4396" s="223"/>
      <c r="I4396" s="223"/>
      <c r="J4396" s="225"/>
      <c r="K4396" s="223"/>
      <c r="L4396" s="223"/>
      <c r="M4396" s="223"/>
      <c r="N4396" s="223"/>
      <c r="O4396" s="231"/>
      <c r="P4396" s="231"/>
      <c r="Q4396" s="231"/>
      <c r="R4396" s="231"/>
      <c r="S4396" s="223"/>
      <c r="T4396" s="231"/>
      <c r="U4396" s="231"/>
      <c r="V4396" s="231"/>
      <c r="W4396" s="251" t="str">
        <f t="shared" si="68"/>
        <v/>
      </c>
    </row>
    <row r="4397" spans="1:23" ht="15" customHeight="1">
      <c r="A4397" s="223"/>
      <c r="B4397" s="223"/>
      <c r="C4397" s="224"/>
      <c r="D4397" s="223"/>
      <c r="E4397" s="223"/>
      <c r="F4397" s="223"/>
      <c r="G4397" s="223"/>
      <c r="H4397" s="223"/>
      <c r="I4397" s="223"/>
      <c r="J4397" s="225"/>
      <c r="K4397" s="223"/>
      <c r="L4397" s="223"/>
      <c r="M4397" s="223"/>
      <c r="N4397" s="223"/>
      <c r="O4397" s="231"/>
      <c r="P4397" s="231"/>
      <c r="Q4397" s="231"/>
      <c r="R4397" s="231"/>
      <c r="S4397" s="223"/>
      <c r="T4397" s="231"/>
      <c r="U4397" s="231"/>
      <c r="V4397" s="231"/>
      <c r="W4397" s="251" t="str">
        <f t="shared" si="68"/>
        <v/>
      </c>
    </row>
    <row r="4398" spans="1:23" ht="15" customHeight="1">
      <c r="A4398" s="223"/>
      <c r="B4398" s="223"/>
      <c r="C4398" s="224"/>
      <c r="D4398" s="223"/>
      <c r="E4398" s="223"/>
      <c r="F4398" s="223"/>
      <c r="G4398" s="223"/>
      <c r="H4398" s="223"/>
      <c r="I4398" s="223"/>
      <c r="J4398" s="225"/>
      <c r="K4398" s="223"/>
      <c r="L4398" s="223"/>
      <c r="M4398" s="223"/>
      <c r="N4398" s="223"/>
      <c r="O4398" s="231"/>
      <c r="P4398" s="231"/>
      <c r="Q4398" s="231"/>
      <c r="R4398" s="231"/>
      <c r="S4398" s="223"/>
      <c r="T4398" s="231"/>
      <c r="U4398" s="231"/>
      <c r="V4398" s="231"/>
      <c r="W4398" s="251" t="str">
        <f t="shared" si="68"/>
        <v/>
      </c>
    </row>
    <row r="4399" spans="1:23" ht="15" customHeight="1">
      <c r="A4399" s="223"/>
      <c r="B4399" s="223"/>
      <c r="C4399" s="224"/>
      <c r="D4399" s="223"/>
      <c r="E4399" s="223"/>
      <c r="F4399" s="223"/>
      <c r="G4399" s="223"/>
      <c r="H4399" s="223"/>
      <c r="I4399" s="223"/>
      <c r="J4399" s="225"/>
      <c r="K4399" s="223"/>
      <c r="L4399" s="223"/>
      <c r="M4399" s="223"/>
      <c r="N4399" s="223"/>
      <c r="O4399" s="231"/>
      <c r="P4399" s="231"/>
      <c r="Q4399" s="231"/>
      <c r="R4399" s="231"/>
      <c r="S4399" s="223"/>
      <c r="T4399" s="231"/>
      <c r="U4399" s="231"/>
      <c r="V4399" s="231"/>
      <c r="W4399" s="251" t="str">
        <f t="shared" si="68"/>
        <v/>
      </c>
    </row>
    <row r="4400" spans="1:23" ht="15" customHeight="1">
      <c r="A4400" s="223"/>
      <c r="B4400" s="223"/>
      <c r="C4400" s="224"/>
      <c r="D4400" s="223"/>
      <c r="E4400" s="223"/>
      <c r="F4400" s="223"/>
      <c r="G4400" s="223"/>
      <c r="H4400" s="223"/>
      <c r="I4400" s="223"/>
      <c r="J4400" s="225"/>
      <c r="K4400" s="223"/>
      <c r="L4400" s="223"/>
      <c r="M4400" s="223"/>
      <c r="N4400" s="223"/>
      <c r="O4400" s="231"/>
      <c r="P4400" s="231"/>
      <c r="Q4400" s="231"/>
      <c r="R4400" s="231"/>
      <c r="S4400" s="223"/>
      <c r="T4400" s="231"/>
      <c r="U4400" s="231"/>
      <c r="V4400" s="231"/>
      <c r="W4400" s="251" t="str">
        <f t="shared" si="68"/>
        <v/>
      </c>
    </row>
    <row r="4401" spans="1:23" ht="15" customHeight="1">
      <c r="A4401" s="223"/>
      <c r="B4401" s="223"/>
      <c r="C4401" s="224"/>
      <c r="D4401" s="223"/>
      <c r="E4401" s="223"/>
      <c r="F4401" s="223"/>
      <c r="G4401" s="223"/>
      <c r="H4401" s="223"/>
      <c r="I4401" s="223"/>
      <c r="J4401" s="225"/>
      <c r="K4401" s="223"/>
      <c r="L4401" s="223"/>
      <c r="M4401" s="223"/>
      <c r="N4401" s="223"/>
      <c r="O4401" s="231"/>
      <c r="P4401" s="231"/>
      <c r="Q4401" s="231"/>
      <c r="R4401" s="231"/>
      <c r="S4401" s="223"/>
      <c r="T4401" s="231"/>
      <c r="U4401" s="231"/>
      <c r="V4401" s="231"/>
      <c r="W4401" s="251" t="str">
        <f t="shared" si="68"/>
        <v/>
      </c>
    </row>
    <row r="4402" spans="1:23" ht="15" customHeight="1">
      <c r="A4402" s="223"/>
      <c r="B4402" s="223"/>
      <c r="C4402" s="224"/>
      <c r="D4402" s="223"/>
      <c r="E4402" s="223"/>
      <c r="F4402" s="223"/>
      <c r="G4402" s="223"/>
      <c r="H4402" s="223"/>
      <c r="I4402" s="223"/>
      <c r="J4402" s="225"/>
      <c r="K4402" s="223"/>
      <c r="L4402" s="223"/>
      <c r="M4402" s="223"/>
      <c r="N4402" s="223"/>
      <c r="O4402" s="231"/>
      <c r="P4402" s="231"/>
      <c r="Q4402" s="231"/>
      <c r="R4402" s="231"/>
      <c r="S4402" s="223"/>
      <c r="T4402" s="231"/>
      <c r="U4402" s="231"/>
      <c r="V4402" s="231"/>
      <c r="W4402" s="251" t="str">
        <f t="shared" si="68"/>
        <v/>
      </c>
    </row>
    <row r="4403" spans="1:23" ht="15" customHeight="1">
      <c r="A4403" s="223"/>
      <c r="B4403" s="223"/>
      <c r="C4403" s="224"/>
      <c r="D4403" s="223"/>
      <c r="E4403" s="223"/>
      <c r="F4403" s="223"/>
      <c r="G4403" s="223"/>
      <c r="H4403" s="223"/>
      <c r="I4403" s="223"/>
      <c r="J4403" s="225"/>
      <c r="K4403" s="223"/>
      <c r="L4403" s="223"/>
      <c r="M4403" s="223"/>
      <c r="N4403" s="223"/>
      <c r="O4403" s="231"/>
      <c r="P4403" s="231"/>
      <c r="Q4403" s="231"/>
      <c r="R4403" s="231"/>
      <c r="S4403" s="223"/>
      <c r="T4403" s="231"/>
      <c r="U4403" s="231"/>
      <c r="V4403" s="231"/>
      <c r="W4403" s="251" t="str">
        <f t="shared" si="68"/>
        <v/>
      </c>
    </row>
    <row r="4404" spans="1:23" ht="15" customHeight="1">
      <c r="A4404" s="223"/>
      <c r="B4404" s="223"/>
      <c r="C4404" s="224"/>
      <c r="D4404" s="223"/>
      <c r="E4404" s="223"/>
      <c r="F4404" s="223"/>
      <c r="G4404" s="223"/>
      <c r="H4404" s="223"/>
      <c r="I4404" s="223"/>
      <c r="J4404" s="225"/>
      <c r="K4404" s="223"/>
      <c r="L4404" s="223"/>
      <c r="M4404" s="223"/>
      <c r="N4404" s="223"/>
      <c r="O4404" s="231"/>
      <c r="P4404" s="231"/>
      <c r="Q4404" s="231"/>
      <c r="R4404" s="231"/>
      <c r="S4404" s="223"/>
      <c r="T4404" s="231"/>
      <c r="U4404" s="231"/>
      <c r="V4404" s="231"/>
      <c r="W4404" s="251" t="str">
        <f t="shared" si="68"/>
        <v/>
      </c>
    </row>
    <row r="4405" spans="1:23" ht="15" customHeight="1">
      <c r="A4405" s="223"/>
      <c r="B4405" s="223"/>
      <c r="C4405" s="224"/>
      <c r="D4405" s="223"/>
      <c r="E4405" s="223"/>
      <c r="F4405" s="223"/>
      <c r="G4405" s="223"/>
      <c r="H4405" s="223"/>
      <c r="I4405" s="223"/>
      <c r="J4405" s="225"/>
      <c r="K4405" s="223"/>
      <c r="L4405" s="223"/>
      <c r="M4405" s="223"/>
      <c r="N4405" s="223"/>
      <c r="O4405" s="231"/>
      <c r="P4405" s="231"/>
      <c r="Q4405" s="231"/>
      <c r="R4405" s="231"/>
      <c r="S4405" s="223"/>
      <c r="T4405" s="231"/>
      <c r="U4405" s="231"/>
      <c r="V4405" s="231"/>
      <c r="W4405" s="251" t="str">
        <f t="shared" si="68"/>
        <v/>
      </c>
    </row>
    <row r="4406" spans="1:23" ht="15" customHeight="1">
      <c r="A4406" s="223"/>
      <c r="B4406" s="223"/>
      <c r="C4406" s="224"/>
      <c r="D4406" s="223"/>
      <c r="E4406" s="223"/>
      <c r="F4406" s="223"/>
      <c r="G4406" s="223"/>
      <c r="H4406" s="223"/>
      <c r="I4406" s="223"/>
      <c r="J4406" s="225"/>
      <c r="K4406" s="223"/>
      <c r="L4406" s="223"/>
      <c r="M4406" s="223"/>
      <c r="N4406" s="223"/>
      <c r="O4406" s="231"/>
      <c r="P4406" s="231"/>
      <c r="Q4406" s="231"/>
      <c r="R4406" s="231"/>
      <c r="S4406" s="223"/>
      <c r="T4406" s="231"/>
      <c r="U4406" s="231"/>
      <c r="V4406" s="231"/>
      <c r="W4406" s="251" t="str">
        <f t="shared" si="68"/>
        <v/>
      </c>
    </row>
    <row r="4407" spans="1:23" ht="15" customHeight="1">
      <c r="A4407" s="223"/>
      <c r="B4407" s="223"/>
      <c r="C4407" s="224"/>
      <c r="D4407" s="223"/>
      <c r="E4407" s="223"/>
      <c r="F4407" s="223"/>
      <c r="G4407" s="223"/>
      <c r="H4407" s="223"/>
      <c r="I4407" s="223"/>
      <c r="J4407" s="225"/>
      <c r="K4407" s="223"/>
      <c r="L4407" s="223"/>
      <c r="M4407" s="223"/>
      <c r="N4407" s="223"/>
      <c r="O4407" s="231"/>
      <c r="P4407" s="231"/>
      <c r="Q4407" s="231"/>
      <c r="R4407" s="231"/>
      <c r="S4407" s="223"/>
      <c r="T4407" s="231"/>
      <c r="U4407" s="231"/>
      <c r="V4407" s="231"/>
      <c r="W4407" s="251" t="str">
        <f t="shared" si="68"/>
        <v/>
      </c>
    </row>
    <row r="4408" spans="1:23" ht="15" customHeight="1">
      <c r="A4408" s="223"/>
      <c r="B4408" s="223"/>
      <c r="C4408" s="224"/>
      <c r="D4408" s="223"/>
      <c r="E4408" s="223"/>
      <c r="F4408" s="223"/>
      <c r="G4408" s="223"/>
      <c r="H4408" s="223"/>
      <c r="I4408" s="223"/>
      <c r="J4408" s="225"/>
      <c r="K4408" s="223"/>
      <c r="L4408" s="223"/>
      <c r="M4408" s="223"/>
      <c r="N4408" s="223"/>
      <c r="O4408" s="231"/>
      <c r="P4408" s="231"/>
      <c r="Q4408" s="231"/>
      <c r="R4408" s="231"/>
      <c r="S4408" s="223"/>
      <c r="T4408" s="231"/>
      <c r="U4408" s="231"/>
      <c r="V4408" s="231"/>
      <c r="W4408" s="251" t="str">
        <f t="shared" si="68"/>
        <v/>
      </c>
    </row>
    <row r="4409" spans="1:23" ht="15" customHeight="1">
      <c r="A4409" s="223"/>
      <c r="B4409" s="223"/>
      <c r="C4409" s="224"/>
      <c r="D4409" s="223"/>
      <c r="E4409" s="223"/>
      <c r="F4409" s="223"/>
      <c r="G4409" s="223"/>
      <c r="H4409" s="223"/>
      <c r="I4409" s="223"/>
      <c r="J4409" s="225"/>
      <c r="K4409" s="223"/>
      <c r="L4409" s="223"/>
      <c r="M4409" s="223"/>
      <c r="N4409" s="223"/>
      <c r="O4409" s="231"/>
      <c r="P4409" s="231"/>
      <c r="Q4409" s="231"/>
      <c r="R4409" s="231"/>
      <c r="S4409" s="223"/>
      <c r="T4409" s="231"/>
      <c r="U4409" s="231"/>
      <c r="V4409" s="231"/>
      <c r="W4409" s="251" t="str">
        <f t="shared" si="68"/>
        <v/>
      </c>
    </row>
    <row r="4410" spans="1:23" ht="15" customHeight="1">
      <c r="A4410" s="223"/>
      <c r="B4410" s="223"/>
      <c r="C4410" s="224"/>
      <c r="D4410" s="223"/>
      <c r="E4410" s="223"/>
      <c r="F4410" s="223"/>
      <c r="G4410" s="223"/>
      <c r="H4410" s="223"/>
      <c r="I4410" s="223"/>
      <c r="J4410" s="225"/>
      <c r="K4410" s="223"/>
      <c r="L4410" s="223"/>
      <c r="M4410" s="223"/>
      <c r="N4410" s="223"/>
      <c r="O4410" s="231"/>
      <c r="P4410" s="231"/>
      <c r="Q4410" s="231"/>
      <c r="R4410" s="231"/>
      <c r="S4410" s="223"/>
      <c r="T4410" s="231"/>
      <c r="U4410" s="231"/>
      <c r="V4410" s="231"/>
      <c r="W4410" s="251" t="str">
        <f t="shared" si="68"/>
        <v/>
      </c>
    </row>
    <row r="4411" spans="1:23" ht="15" customHeight="1">
      <c r="A4411" s="223"/>
      <c r="B4411" s="223"/>
      <c r="C4411" s="224"/>
      <c r="D4411" s="223"/>
      <c r="E4411" s="223"/>
      <c r="F4411" s="223"/>
      <c r="G4411" s="223"/>
      <c r="H4411" s="223"/>
      <c r="I4411" s="223"/>
      <c r="J4411" s="225"/>
      <c r="K4411" s="223"/>
      <c r="L4411" s="223"/>
      <c r="M4411" s="223"/>
      <c r="N4411" s="223"/>
      <c r="O4411" s="231"/>
      <c r="P4411" s="231"/>
      <c r="Q4411" s="231"/>
      <c r="R4411" s="231"/>
      <c r="S4411" s="223"/>
      <c r="T4411" s="231"/>
      <c r="U4411" s="231"/>
      <c r="V4411" s="231"/>
      <c r="W4411" s="251" t="str">
        <f t="shared" si="68"/>
        <v/>
      </c>
    </row>
    <row r="4412" spans="1:23" ht="15" customHeight="1">
      <c r="A4412" s="223"/>
      <c r="B4412" s="223"/>
      <c r="C4412" s="224"/>
      <c r="D4412" s="223"/>
      <c r="E4412" s="223"/>
      <c r="F4412" s="223"/>
      <c r="G4412" s="223"/>
      <c r="H4412" s="223"/>
      <c r="I4412" s="223"/>
      <c r="J4412" s="225"/>
      <c r="K4412" s="223"/>
      <c r="L4412" s="223"/>
      <c r="M4412" s="223"/>
      <c r="N4412" s="223"/>
      <c r="O4412" s="231"/>
      <c r="P4412" s="231"/>
      <c r="Q4412" s="231"/>
      <c r="R4412" s="231"/>
      <c r="S4412" s="223"/>
      <c r="T4412" s="231"/>
      <c r="U4412" s="231"/>
      <c r="V4412" s="231"/>
      <c r="W4412" s="251" t="str">
        <f t="shared" si="68"/>
        <v/>
      </c>
    </row>
    <row r="4413" spans="1:23" ht="15" customHeight="1">
      <c r="A4413" s="223"/>
      <c r="B4413" s="223"/>
      <c r="C4413" s="224"/>
      <c r="D4413" s="223"/>
      <c r="E4413" s="223"/>
      <c r="F4413" s="223"/>
      <c r="G4413" s="223"/>
      <c r="H4413" s="223"/>
      <c r="I4413" s="223"/>
      <c r="J4413" s="225"/>
      <c r="K4413" s="223"/>
      <c r="L4413" s="223"/>
      <c r="M4413" s="223"/>
      <c r="N4413" s="223"/>
      <c r="O4413" s="231"/>
      <c r="P4413" s="231"/>
      <c r="Q4413" s="231"/>
      <c r="R4413" s="231"/>
      <c r="S4413" s="223"/>
      <c r="T4413" s="231"/>
      <c r="U4413" s="231"/>
      <c r="V4413" s="231"/>
      <c r="W4413" s="251" t="str">
        <f t="shared" si="68"/>
        <v/>
      </c>
    </row>
    <row r="4414" spans="1:23" ht="15" customHeight="1">
      <c r="A4414" s="223"/>
      <c r="B4414" s="223"/>
      <c r="C4414" s="224"/>
      <c r="D4414" s="223"/>
      <c r="E4414" s="223"/>
      <c r="F4414" s="223"/>
      <c r="G4414" s="223"/>
      <c r="H4414" s="223"/>
      <c r="I4414" s="223"/>
      <c r="J4414" s="225"/>
      <c r="K4414" s="223"/>
      <c r="L4414" s="223"/>
      <c r="M4414" s="223"/>
      <c r="N4414" s="223"/>
      <c r="O4414" s="231"/>
      <c r="P4414" s="231"/>
      <c r="Q4414" s="231"/>
      <c r="R4414" s="231"/>
      <c r="S4414" s="223"/>
      <c r="T4414" s="231"/>
      <c r="U4414" s="231"/>
      <c r="V4414" s="231"/>
      <c r="W4414" s="251" t="str">
        <f t="shared" si="68"/>
        <v/>
      </c>
    </row>
    <row r="4415" spans="1:23" ht="15" customHeight="1">
      <c r="A4415" s="223"/>
      <c r="B4415" s="223"/>
      <c r="C4415" s="224"/>
      <c r="D4415" s="223"/>
      <c r="E4415" s="223"/>
      <c r="F4415" s="223"/>
      <c r="G4415" s="223"/>
      <c r="H4415" s="223"/>
      <c r="I4415" s="223"/>
      <c r="J4415" s="225"/>
      <c r="K4415" s="223"/>
      <c r="L4415" s="223"/>
      <c r="M4415" s="223"/>
      <c r="N4415" s="223"/>
      <c r="O4415" s="231"/>
      <c r="P4415" s="231"/>
      <c r="Q4415" s="231"/>
      <c r="R4415" s="231"/>
      <c r="S4415" s="223"/>
      <c r="T4415" s="231"/>
      <c r="U4415" s="231"/>
      <c r="V4415" s="231"/>
      <c r="W4415" s="251" t="str">
        <f t="shared" si="68"/>
        <v/>
      </c>
    </row>
    <row r="4416" spans="1:23" ht="15" customHeight="1">
      <c r="A4416" s="223"/>
      <c r="B4416" s="223"/>
      <c r="C4416" s="224"/>
      <c r="D4416" s="223"/>
      <c r="E4416" s="223"/>
      <c r="F4416" s="223"/>
      <c r="G4416" s="223"/>
      <c r="H4416" s="223"/>
      <c r="I4416" s="223"/>
      <c r="J4416" s="225"/>
      <c r="K4416" s="223"/>
      <c r="L4416" s="223"/>
      <c r="M4416" s="223"/>
      <c r="N4416" s="223"/>
      <c r="O4416" s="231"/>
      <c r="P4416" s="231"/>
      <c r="Q4416" s="231"/>
      <c r="R4416" s="231"/>
      <c r="S4416" s="223"/>
      <c r="T4416" s="231"/>
      <c r="U4416" s="231"/>
      <c r="V4416" s="231"/>
      <c r="W4416" s="251" t="str">
        <f t="shared" si="68"/>
        <v/>
      </c>
    </row>
    <row r="4417" spans="1:23" ht="15" customHeight="1">
      <c r="A4417" s="223"/>
      <c r="B4417" s="223"/>
      <c r="C4417" s="224"/>
      <c r="D4417" s="223"/>
      <c r="E4417" s="223"/>
      <c r="F4417" s="223"/>
      <c r="G4417" s="223"/>
      <c r="H4417" s="223"/>
      <c r="I4417" s="223"/>
      <c r="J4417" s="225"/>
      <c r="K4417" s="223"/>
      <c r="L4417" s="223"/>
      <c r="M4417" s="223"/>
      <c r="N4417" s="223"/>
      <c r="O4417" s="231"/>
      <c r="P4417" s="231"/>
      <c r="Q4417" s="231"/>
      <c r="R4417" s="231"/>
      <c r="S4417" s="223"/>
      <c r="T4417" s="231"/>
      <c r="U4417" s="231"/>
      <c r="V4417" s="231"/>
      <c r="W4417" s="251" t="str">
        <f t="shared" si="68"/>
        <v/>
      </c>
    </row>
    <row r="4418" spans="1:23" ht="15" customHeight="1">
      <c r="A4418" s="223"/>
      <c r="B4418" s="223"/>
      <c r="C4418" s="224"/>
      <c r="D4418" s="223"/>
      <c r="E4418" s="223"/>
      <c r="F4418" s="223"/>
      <c r="G4418" s="223"/>
      <c r="H4418" s="223"/>
      <c r="I4418" s="223"/>
      <c r="J4418" s="225"/>
      <c r="K4418" s="223"/>
      <c r="L4418" s="223"/>
      <c r="M4418" s="223"/>
      <c r="N4418" s="223"/>
      <c r="O4418" s="231"/>
      <c r="P4418" s="231"/>
      <c r="Q4418" s="231"/>
      <c r="R4418" s="231"/>
      <c r="S4418" s="223"/>
      <c r="T4418" s="231"/>
      <c r="U4418" s="231"/>
      <c r="V4418" s="231"/>
      <c r="W4418" s="251" t="str">
        <f t="shared" si="68"/>
        <v/>
      </c>
    </row>
    <row r="4419" spans="1:23" ht="15" customHeight="1">
      <c r="A4419" s="223"/>
      <c r="B4419" s="223"/>
      <c r="C4419" s="224"/>
      <c r="D4419" s="223"/>
      <c r="E4419" s="223"/>
      <c r="F4419" s="223"/>
      <c r="G4419" s="223"/>
      <c r="H4419" s="223"/>
      <c r="I4419" s="223"/>
      <c r="J4419" s="225"/>
      <c r="K4419" s="223"/>
      <c r="L4419" s="223"/>
      <c r="M4419" s="223"/>
      <c r="N4419" s="223"/>
      <c r="O4419" s="231"/>
      <c r="P4419" s="231"/>
      <c r="Q4419" s="231"/>
      <c r="R4419" s="231"/>
      <c r="S4419" s="223"/>
      <c r="T4419" s="231"/>
      <c r="U4419" s="231"/>
      <c r="V4419" s="231"/>
      <c r="W4419" s="251" t="str">
        <f t="shared" si="68"/>
        <v/>
      </c>
    </row>
    <row r="4420" spans="1:23" ht="15" customHeight="1">
      <c r="A4420" s="223"/>
      <c r="B4420" s="223"/>
      <c r="C4420" s="224"/>
      <c r="D4420" s="223"/>
      <c r="E4420" s="223"/>
      <c r="F4420" s="223"/>
      <c r="G4420" s="223"/>
      <c r="H4420" s="223"/>
      <c r="I4420" s="223"/>
      <c r="J4420" s="225"/>
      <c r="K4420" s="223"/>
      <c r="L4420" s="223"/>
      <c r="M4420" s="223"/>
      <c r="N4420" s="223"/>
      <c r="O4420" s="231"/>
      <c r="P4420" s="231"/>
      <c r="Q4420" s="231"/>
      <c r="R4420" s="231"/>
      <c r="S4420" s="223"/>
      <c r="T4420" s="231"/>
      <c r="U4420" s="231"/>
      <c r="V4420" s="231"/>
      <c r="W4420" s="251" t="str">
        <f t="shared" ref="W4420:W4483" si="69">IF($O4420="YES",$O$2&amp;", ","")&amp;IF($P4420="YES",$P$2&amp;", ","")&amp;IF($Q4420="YES",$Q$2&amp;", ","")&amp;IF($R4420="YES",$R$2&amp;", ","")</f>
        <v/>
      </c>
    </row>
    <row r="4421" spans="1:23" ht="15" customHeight="1">
      <c r="A4421" s="223"/>
      <c r="B4421" s="223"/>
      <c r="C4421" s="224"/>
      <c r="D4421" s="223"/>
      <c r="E4421" s="223"/>
      <c r="F4421" s="223"/>
      <c r="G4421" s="223"/>
      <c r="H4421" s="223"/>
      <c r="I4421" s="223"/>
      <c r="J4421" s="225"/>
      <c r="K4421" s="223"/>
      <c r="L4421" s="223"/>
      <c r="M4421" s="223"/>
      <c r="N4421" s="223"/>
      <c r="O4421" s="231"/>
      <c r="P4421" s="231"/>
      <c r="Q4421" s="231"/>
      <c r="R4421" s="231"/>
      <c r="S4421" s="223"/>
      <c r="T4421" s="231"/>
      <c r="U4421" s="231"/>
      <c r="V4421" s="231"/>
      <c r="W4421" s="251" t="str">
        <f t="shared" si="69"/>
        <v/>
      </c>
    </row>
    <row r="4422" spans="1:23" ht="15" customHeight="1">
      <c r="A4422" s="223"/>
      <c r="B4422" s="223"/>
      <c r="C4422" s="224"/>
      <c r="D4422" s="223"/>
      <c r="E4422" s="223"/>
      <c r="F4422" s="223"/>
      <c r="G4422" s="223"/>
      <c r="H4422" s="223"/>
      <c r="I4422" s="223"/>
      <c r="J4422" s="225"/>
      <c r="K4422" s="223"/>
      <c r="L4422" s="223"/>
      <c r="M4422" s="223"/>
      <c r="N4422" s="223"/>
      <c r="O4422" s="231"/>
      <c r="P4422" s="231"/>
      <c r="Q4422" s="231"/>
      <c r="R4422" s="231"/>
      <c r="S4422" s="223"/>
      <c r="T4422" s="231"/>
      <c r="U4422" s="231"/>
      <c r="V4422" s="231"/>
      <c r="W4422" s="251" t="str">
        <f t="shared" si="69"/>
        <v/>
      </c>
    </row>
    <row r="4423" spans="1:23" ht="15" customHeight="1">
      <c r="A4423" s="223"/>
      <c r="B4423" s="223"/>
      <c r="C4423" s="224"/>
      <c r="D4423" s="223"/>
      <c r="E4423" s="223"/>
      <c r="F4423" s="223"/>
      <c r="G4423" s="223"/>
      <c r="H4423" s="223"/>
      <c r="I4423" s="223"/>
      <c r="J4423" s="225"/>
      <c r="K4423" s="223"/>
      <c r="L4423" s="223"/>
      <c r="M4423" s="223"/>
      <c r="N4423" s="223"/>
      <c r="O4423" s="231"/>
      <c r="P4423" s="231"/>
      <c r="Q4423" s="231"/>
      <c r="R4423" s="231"/>
      <c r="S4423" s="223"/>
      <c r="T4423" s="231"/>
      <c r="U4423" s="231"/>
      <c r="V4423" s="231"/>
      <c r="W4423" s="251" t="str">
        <f t="shared" si="69"/>
        <v/>
      </c>
    </row>
    <row r="4424" spans="1:23" ht="15" customHeight="1">
      <c r="A4424" s="223"/>
      <c r="B4424" s="223"/>
      <c r="C4424" s="224"/>
      <c r="D4424" s="223"/>
      <c r="E4424" s="223"/>
      <c r="F4424" s="223"/>
      <c r="G4424" s="223"/>
      <c r="H4424" s="223"/>
      <c r="I4424" s="223"/>
      <c r="J4424" s="225"/>
      <c r="K4424" s="223"/>
      <c r="L4424" s="223"/>
      <c r="M4424" s="223"/>
      <c r="N4424" s="223"/>
      <c r="O4424" s="231"/>
      <c r="P4424" s="231"/>
      <c r="Q4424" s="231"/>
      <c r="R4424" s="231"/>
      <c r="S4424" s="223"/>
      <c r="T4424" s="231"/>
      <c r="U4424" s="231"/>
      <c r="V4424" s="231"/>
      <c r="W4424" s="251" t="str">
        <f t="shared" si="69"/>
        <v/>
      </c>
    </row>
    <row r="4425" spans="1:23" ht="15" customHeight="1">
      <c r="A4425" s="223"/>
      <c r="B4425" s="223"/>
      <c r="C4425" s="224"/>
      <c r="D4425" s="223"/>
      <c r="E4425" s="223"/>
      <c r="F4425" s="223"/>
      <c r="G4425" s="223"/>
      <c r="H4425" s="223"/>
      <c r="I4425" s="223"/>
      <c r="J4425" s="225"/>
      <c r="K4425" s="223"/>
      <c r="L4425" s="223"/>
      <c r="M4425" s="223"/>
      <c r="N4425" s="223"/>
      <c r="O4425" s="231"/>
      <c r="P4425" s="231"/>
      <c r="Q4425" s="231"/>
      <c r="R4425" s="231"/>
      <c r="S4425" s="223"/>
      <c r="T4425" s="231"/>
      <c r="U4425" s="231"/>
      <c r="V4425" s="231"/>
      <c r="W4425" s="251" t="str">
        <f t="shared" si="69"/>
        <v/>
      </c>
    </row>
    <row r="4426" spans="1:23" ht="15" customHeight="1">
      <c r="A4426" s="223"/>
      <c r="B4426" s="223"/>
      <c r="C4426" s="224"/>
      <c r="D4426" s="223"/>
      <c r="E4426" s="223"/>
      <c r="F4426" s="223"/>
      <c r="G4426" s="223"/>
      <c r="H4426" s="223"/>
      <c r="I4426" s="223"/>
      <c r="J4426" s="225"/>
      <c r="K4426" s="223"/>
      <c r="L4426" s="223"/>
      <c r="M4426" s="223"/>
      <c r="N4426" s="223"/>
      <c r="O4426" s="231"/>
      <c r="P4426" s="231"/>
      <c r="Q4426" s="231"/>
      <c r="R4426" s="231"/>
      <c r="S4426" s="223"/>
      <c r="T4426" s="231"/>
      <c r="U4426" s="231"/>
      <c r="V4426" s="231"/>
      <c r="W4426" s="251" t="str">
        <f t="shared" si="69"/>
        <v/>
      </c>
    </row>
    <row r="4427" spans="1:23" ht="15" customHeight="1">
      <c r="A4427" s="223"/>
      <c r="B4427" s="223"/>
      <c r="C4427" s="224"/>
      <c r="D4427" s="223"/>
      <c r="E4427" s="223"/>
      <c r="F4427" s="223"/>
      <c r="G4427" s="223"/>
      <c r="H4427" s="223"/>
      <c r="I4427" s="223"/>
      <c r="J4427" s="225"/>
      <c r="K4427" s="223"/>
      <c r="L4427" s="223"/>
      <c r="M4427" s="223"/>
      <c r="N4427" s="223"/>
      <c r="O4427" s="231"/>
      <c r="P4427" s="231"/>
      <c r="Q4427" s="231"/>
      <c r="R4427" s="231"/>
      <c r="S4427" s="223"/>
      <c r="T4427" s="231"/>
      <c r="U4427" s="231"/>
      <c r="V4427" s="231"/>
      <c r="W4427" s="251" t="str">
        <f t="shared" si="69"/>
        <v/>
      </c>
    </row>
    <row r="4428" spans="1:23" ht="15" customHeight="1">
      <c r="A4428" s="223"/>
      <c r="B4428" s="223"/>
      <c r="C4428" s="224"/>
      <c r="D4428" s="223"/>
      <c r="E4428" s="223"/>
      <c r="F4428" s="223"/>
      <c r="G4428" s="223"/>
      <c r="H4428" s="223"/>
      <c r="I4428" s="223"/>
      <c r="J4428" s="225"/>
      <c r="K4428" s="223"/>
      <c r="L4428" s="223"/>
      <c r="M4428" s="223"/>
      <c r="N4428" s="223"/>
      <c r="O4428" s="231"/>
      <c r="P4428" s="231"/>
      <c r="Q4428" s="231"/>
      <c r="R4428" s="231"/>
      <c r="S4428" s="223"/>
      <c r="T4428" s="231"/>
      <c r="U4428" s="231"/>
      <c r="V4428" s="231"/>
      <c r="W4428" s="251" t="str">
        <f t="shared" si="69"/>
        <v/>
      </c>
    </row>
    <row r="4429" spans="1:23" ht="15" customHeight="1">
      <c r="A4429" s="223"/>
      <c r="B4429" s="223"/>
      <c r="C4429" s="224"/>
      <c r="D4429" s="223"/>
      <c r="E4429" s="223"/>
      <c r="F4429" s="223"/>
      <c r="G4429" s="223"/>
      <c r="H4429" s="223"/>
      <c r="I4429" s="223"/>
      <c r="J4429" s="225"/>
      <c r="K4429" s="223"/>
      <c r="L4429" s="223"/>
      <c r="M4429" s="223"/>
      <c r="N4429" s="223"/>
      <c r="O4429" s="231"/>
      <c r="P4429" s="231"/>
      <c r="Q4429" s="231"/>
      <c r="R4429" s="231"/>
      <c r="S4429" s="223"/>
      <c r="T4429" s="231"/>
      <c r="U4429" s="231"/>
      <c r="V4429" s="231"/>
      <c r="W4429" s="251" t="str">
        <f t="shared" si="69"/>
        <v/>
      </c>
    </row>
    <row r="4430" spans="1:23" ht="15" customHeight="1">
      <c r="A4430" s="223"/>
      <c r="B4430" s="223"/>
      <c r="C4430" s="224"/>
      <c r="D4430" s="223"/>
      <c r="E4430" s="223"/>
      <c r="F4430" s="223"/>
      <c r="G4430" s="223"/>
      <c r="H4430" s="223"/>
      <c r="I4430" s="223"/>
      <c r="J4430" s="225"/>
      <c r="K4430" s="223"/>
      <c r="L4430" s="223"/>
      <c r="M4430" s="223"/>
      <c r="N4430" s="223"/>
      <c r="O4430" s="231"/>
      <c r="P4430" s="231"/>
      <c r="Q4430" s="231"/>
      <c r="R4430" s="231"/>
      <c r="S4430" s="223"/>
      <c r="T4430" s="231"/>
      <c r="U4430" s="231"/>
      <c r="V4430" s="231"/>
      <c r="W4430" s="251" t="str">
        <f t="shared" si="69"/>
        <v/>
      </c>
    </row>
    <row r="4431" spans="1:23" ht="15" customHeight="1">
      <c r="A4431" s="223"/>
      <c r="B4431" s="223"/>
      <c r="C4431" s="224"/>
      <c r="D4431" s="223"/>
      <c r="E4431" s="223"/>
      <c r="F4431" s="223"/>
      <c r="G4431" s="223"/>
      <c r="H4431" s="223"/>
      <c r="I4431" s="223"/>
      <c r="J4431" s="225"/>
      <c r="K4431" s="223"/>
      <c r="L4431" s="223"/>
      <c r="M4431" s="223"/>
      <c r="N4431" s="223"/>
      <c r="O4431" s="231"/>
      <c r="P4431" s="231"/>
      <c r="Q4431" s="231"/>
      <c r="R4431" s="231"/>
      <c r="S4431" s="223"/>
      <c r="T4431" s="231"/>
      <c r="U4431" s="231"/>
      <c r="V4431" s="231"/>
      <c r="W4431" s="251" t="str">
        <f t="shared" si="69"/>
        <v/>
      </c>
    </row>
    <row r="4432" spans="1:23" ht="15" customHeight="1">
      <c r="A4432" s="223"/>
      <c r="B4432" s="223"/>
      <c r="C4432" s="224"/>
      <c r="D4432" s="223"/>
      <c r="E4432" s="223"/>
      <c r="F4432" s="223"/>
      <c r="G4432" s="223"/>
      <c r="H4432" s="223"/>
      <c r="I4432" s="223"/>
      <c r="J4432" s="225"/>
      <c r="K4432" s="223"/>
      <c r="L4432" s="223"/>
      <c r="M4432" s="223"/>
      <c r="N4432" s="223"/>
      <c r="O4432" s="231"/>
      <c r="P4432" s="231"/>
      <c r="Q4432" s="231"/>
      <c r="R4432" s="231"/>
      <c r="S4432" s="223"/>
      <c r="T4432" s="231"/>
      <c r="U4432" s="231"/>
      <c r="V4432" s="231"/>
      <c r="W4432" s="251" t="str">
        <f t="shared" si="69"/>
        <v/>
      </c>
    </row>
    <row r="4433" spans="1:23" ht="15" customHeight="1">
      <c r="A4433" s="223"/>
      <c r="B4433" s="223"/>
      <c r="C4433" s="224"/>
      <c r="D4433" s="223"/>
      <c r="E4433" s="223"/>
      <c r="F4433" s="223"/>
      <c r="G4433" s="223"/>
      <c r="H4433" s="223"/>
      <c r="I4433" s="223"/>
      <c r="J4433" s="225"/>
      <c r="K4433" s="223"/>
      <c r="L4433" s="223"/>
      <c r="M4433" s="223"/>
      <c r="N4433" s="223"/>
      <c r="O4433" s="231"/>
      <c r="P4433" s="231"/>
      <c r="Q4433" s="231"/>
      <c r="R4433" s="231"/>
      <c r="S4433" s="223"/>
      <c r="T4433" s="231"/>
      <c r="U4433" s="231"/>
      <c r="V4433" s="231"/>
      <c r="W4433" s="251" t="str">
        <f t="shared" si="69"/>
        <v/>
      </c>
    </row>
    <row r="4434" spans="1:23" ht="15" customHeight="1">
      <c r="A4434" s="223"/>
      <c r="B4434" s="223"/>
      <c r="C4434" s="224"/>
      <c r="D4434" s="223"/>
      <c r="E4434" s="223"/>
      <c r="F4434" s="223"/>
      <c r="G4434" s="223"/>
      <c r="H4434" s="223"/>
      <c r="I4434" s="223"/>
      <c r="J4434" s="225"/>
      <c r="K4434" s="223"/>
      <c r="L4434" s="223"/>
      <c r="M4434" s="223"/>
      <c r="N4434" s="223"/>
      <c r="O4434" s="231"/>
      <c r="P4434" s="231"/>
      <c r="Q4434" s="231"/>
      <c r="R4434" s="231"/>
      <c r="S4434" s="223"/>
      <c r="T4434" s="231"/>
      <c r="U4434" s="231"/>
      <c r="V4434" s="231"/>
      <c r="W4434" s="251" t="str">
        <f t="shared" si="69"/>
        <v/>
      </c>
    </row>
    <row r="4435" spans="1:23" ht="15" customHeight="1">
      <c r="A4435" s="223"/>
      <c r="B4435" s="223"/>
      <c r="C4435" s="224"/>
      <c r="D4435" s="223"/>
      <c r="E4435" s="223"/>
      <c r="F4435" s="223"/>
      <c r="G4435" s="223"/>
      <c r="H4435" s="223"/>
      <c r="I4435" s="223"/>
      <c r="J4435" s="225"/>
      <c r="K4435" s="223"/>
      <c r="L4435" s="223"/>
      <c r="M4435" s="223"/>
      <c r="N4435" s="223"/>
      <c r="O4435" s="231"/>
      <c r="P4435" s="231"/>
      <c r="Q4435" s="231"/>
      <c r="R4435" s="231"/>
      <c r="S4435" s="223"/>
      <c r="T4435" s="231"/>
      <c r="U4435" s="231"/>
      <c r="V4435" s="231"/>
      <c r="W4435" s="251" t="str">
        <f t="shared" si="69"/>
        <v/>
      </c>
    </row>
    <row r="4436" spans="1:23" ht="15" customHeight="1">
      <c r="A4436" s="223"/>
      <c r="B4436" s="223"/>
      <c r="C4436" s="224"/>
      <c r="D4436" s="223"/>
      <c r="E4436" s="223"/>
      <c r="F4436" s="223"/>
      <c r="G4436" s="223"/>
      <c r="H4436" s="223"/>
      <c r="I4436" s="223"/>
      <c r="J4436" s="225"/>
      <c r="K4436" s="223"/>
      <c r="L4436" s="223"/>
      <c r="M4436" s="223"/>
      <c r="N4436" s="223"/>
      <c r="O4436" s="231"/>
      <c r="P4436" s="231"/>
      <c r="Q4436" s="231"/>
      <c r="R4436" s="231"/>
      <c r="S4436" s="223"/>
      <c r="T4436" s="231"/>
      <c r="U4436" s="231"/>
      <c r="V4436" s="231"/>
      <c r="W4436" s="251" t="str">
        <f t="shared" si="69"/>
        <v/>
      </c>
    </row>
    <row r="4437" spans="1:23" ht="15" customHeight="1">
      <c r="A4437" s="223"/>
      <c r="B4437" s="223"/>
      <c r="C4437" s="224"/>
      <c r="D4437" s="223"/>
      <c r="E4437" s="223"/>
      <c r="F4437" s="223"/>
      <c r="G4437" s="223"/>
      <c r="H4437" s="223"/>
      <c r="I4437" s="223"/>
      <c r="J4437" s="225"/>
      <c r="K4437" s="223"/>
      <c r="L4437" s="223"/>
      <c r="M4437" s="223"/>
      <c r="N4437" s="223"/>
      <c r="O4437" s="231"/>
      <c r="P4437" s="231"/>
      <c r="Q4437" s="231"/>
      <c r="R4437" s="231"/>
      <c r="S4437" s="223"/>
      <c r="T4437" s="231"/>
      <c r="U4437" s="231"/>
      <c r="V4437" s="231"/>
      <c r="W4437" s="251" t="str">
        <f t="shared" si="69"/>
        <v/>
      </c>
    </row>
    <row r="4438" spans="1:23" ht="15" customHeight="1">
      <c r="A4438" s="223"/>
      <c r="B4438" s="223"/>
      <c r="C4438" s="224"/>
      <c r="D4438" s="223"/>
      <c r="E4438" s="223"/>
      <c r="F4438" s="223"/>
      <c r="G4438" s="223"/>
      <c r="H4438" s="223"/>
      <c r="I4438" s="223"/>
      <c r="J4438" s="225"/>
      <c r="K4438" s="223"/>
      <c r="L4438" s="223"/>
      <c r="M4438" s="223"/>
      <c r="N4438" s="223"/>
      <c r="O4438" s="231"/>
      <c r="P4438" s="231"/>
      <c r="Q4438" s="231"/>
      <c r="R4438" s="231"/>
      <c r="S4438" s="223"/>
      <c r="T4438" s="231"/>
      <c r="U4438" s="231"/>
      <c r="V4438" s="231"/>
      <c r="W4438" s="251" t="str">
        <f t="shared" si="69"/>
        <v/>
      </c>
    </row>
    <row r="4439" spans="1:23" ht="15" customHeight="1">
      <c r="A4439" s="223"/>
      <c r="B4439" s="223"/>
      <c r="C4439" s="224"/>
      <c r="D4439" s="223"/>
      <c r="E4439" s="223"/>
      <c r="F4439" s="223"/>
      <c r="G4439" s="223"/>
      <c r="H4439" s="223"/>
      <c r="I4439" s="223"/>
      <c r="J4439" s="225"/>
      <c r="K4439" s="223"/>
      <c r="L4439" s="223"/>
      <c r="M4439" s="223"/>
      <c r="N4439" s="223"/>
      <c r="O4439" s="231"/>
      <c r="P4439" s="231"/>
      <c r="Q4439" s="231"/>
      <c r="R4439" s="231"/>
      <c r="S4439" s="223"/>
      <c r="T4439" s="231"/>
      <c r="U4439" s="231"/>
      <c r="V4439" s="231"/>
      <c r="W4439" s="251" t="str">
        <f t="shared" si="69"/>
        <v/>
      </c>
    </row>
    <row r="4440" spans="1:23" ht="15" customHeight="1">
      <c r="A4440" s="223"/>
      <c r="B4440" s="223"/>
      <c r="C4440" s="224"/>
      <c r="D4440" s="223"/>
      <c r="E4440" s="223"/>
      <c r="F4440" s="223"/>
      <c r="G4440" s="223"/>
      <c r="H4440" s="223"/>
      <c r="I4440" s="223"/>
      <c r="J4440" s="225"/>
      <c r="K4440" s="223"/>
      <c r="L4440" s="223"/>
      <c r="M4440" s="223"/>
      <c r="N4440" s="223"/>
      <c r="O4440" s="231"/>
      <c r="P4440" s="231"/>
      <c r="Q4440" s="231"/>
      <c r="R4440" s="231"/>
      <c r="S4440" s="223"/>
      <c r="T4440" s="231"/>
      <c r="U4440" s="231"/>
      <c r="V4440" s="231"/>
      <c r="W4440" s="251" t="str">
        <f t="shared" si="69"/>
        <v/>
      </c>
    </row>
    <row r="4441" spans="1:23" ht="15" customHeight="1">
      <c r="A4441" s="223"/>
      <c r="B4441" s="223"/>
      <c r="C4441" s="224"/>
      <c r="D4441" s="223"/>
      <c r="E4441" s="223"/>
      <c r="F4441" s="223"/>
      <c r="G4441" s="223"/>
      <c r="H4441" s="223"/>
      <c r="I4441" s="223"/>
      <c r="J4441" s="225"/>
      <c r="K4441" s="223"/>
      <c r="L4441" s="223"/>
      <c r="M4441" s="223"/>
      <c r="N4441" s="223"/>
      <c r="O4441" s="231"/>
      <c r="P4441" s="231"/>
      <c r="Q4441" s="231"/>
      <c r="R4441" s="231"/>
      <c r="S4441" s="223"/>
      <c r="T4441" s="231"/>
      <c r="U4441" s="231"/>
      <c r="V4441" s="231"/>
      <c r="W4441" s="251" t="str">
        <f t="shared" si="69"/>
        <v/>
      </c>
    </row>
    <row r="4442" spans="1:23" ht="15" customHeight="1">
      <c r="A4442" s="223"/>
      <c r="B4442" s="223"/>
      <c r="C4442" s="224"/>
      <c r="D4442" s="223"/>
      <c r="E4442" s="223"/>
      <c r="F4442" s="223"/>
      <c r="G4442" s="223"/>
      <c r="H4442" s="223"/>
      <c r="I4442" s="223"/>
      <c r="J4442" s="225"/>
      <c r="K4442" s="223"/>
      <c r="L4442" s="223"/>
      <c r="M4442" s="223"/>
      <c r="N4442" s="223"/>
      <c r="O4442" s="231"/>
      <c r="P4442" s="231"/>
      <c r="Q4442" s="231"/>
      <c r="R4442" s="231"/>
      <c r="S4442" s="223"/>
      <c r="T4442" s="231"/>
      <c r="U4442" s="231"/>
      <c r="V4442" s="231"/>
      <c r="W4442" s="251" t="str">
        <f t="shared" si="69"/>
        <v/>
      </c>
    </row>
    <row r="4443" spans="1:23" ht="15" customHeight="1">
      <c r="A4443" s="223"/>
      <c r="B4443" s="223"/>
      <c r="C4443" s="224"/>
      <c r="D4443" s="223"/>
      <c r="E4443" s="223"/>
      <c r="F4443" s="223"/>
      <c r="G4443" s="223"/>
      <c r="H4443" s="223"/>
      <c r="I4443" s="223"/>
      <c r="J4443" s="225"/>
      <c r="K4443" s="223"/>
      <c r="L4443" s="223"/>
      <c r="M4443" s="223"/>
      <c r="N4443" s="223"/>
      <c r="O4443" s="231"/>
      <c r="P4443" s="231"/>
      <c r="Q4443" s="231"/>
      <c r="R4443" s="231"/>
      <c r="S4443" s="223"/>
      <c r="T4443" s="231"/>
      <c r="U4443" s="231"/>
      <c r="V4443" s="231"/>
      <c r="W4443" s="251" t="str">
        <f t="shared" si="69"/>
        <v/>
      </c>
    </row>
    <row r="4444" spans="1:23" ht="15" customHeight="1">
      <c r="A4444" s="223"/>
      <c r="B4444" s="223"/>
      <c r="C4444" s="224"/>
      <c r="D4444" s="223"/>
      <c r="E4444" s="223"/>
      <c r="F4444" s="223"/>
      <c r="G4444" s="223"/>
      <c r="H4444" s="223"/>
      <c r="I4444" s="223"/>
      <c r="J4444" s="225"/>
      <c r="K4444" s="223"/>
      <c r="L4444" s="223"/>
      <c r="M4444" s="223"/>
      <c r="N4444" s="223"/>
      <c r="O4444" s="231"/>
      <c r="P4444" s="231"/>
      <c r="Q4444" s="231"/>
      <c r="R4444" s="231"/>
      <c r="S4444" s="223"/>
      <c r="T4444" s="231"/>
      <c r="U4444" s="231"/>
      <c r="V4444" s="231"/>
      <c r="W4444" s="251" t="str">
        <f t="shared" si="69"/>
        <v/>
      </c>
    </row>
    <row r="4445" spans="1:23" ht="15" customHeight="1">
      <c r="A4445" s="223"/>
      <c r="B4445" s="223"/>
      <c r="C4445" s="224"/>
      <c r="D4445" s="223"/>
      <c r="E4445" s="223"/>
      <c r="F4445" s="223"/>
      <c r="G4445" s="223"/>
      <c r="H4445" s="223"/>
      <c r="I4445" s="223"/>
      <c r="J4445" s="225"/>
      <c r="K4445" s="223"/>
      <c r="L4445" s="223"/>
      <c r="M4445" s="223"/>
      <c r="N4445" s="223"/>
      <c r="O4445" s="231"/>
      <c r="P4445" s="231"/>
      <c r="Q4445" s="231"/>
      <c r="R4445" s="231"/>
      <c r="S4445" s="223"/>
      <c r="T4445" s="231"/>
      <c r="U4445" s="231"/>
      <c r="V4445" s="231"/>
      <c r="W4445" s="251" t="str">
        <f t="shared" si="69"/>
        <v/>
      </c>
    </row>
    <row r="4446" spans="1:23" ht="15" customHeight="1">
      <c r="A4446" s="223"/>
      <c r="B4446" s="223"/>
      <c r="C4446" s="224"/>
      <c r="D4446" s="223"/>
      <c r="E4446" s="223"/>
      <c r="F4446" s="223"/>
      <c r="G4446" s="223"/>
      <c r="H4446" s="223"/>
      <c r="I4446" s="223"/>
      <c r="J4446" s="225"/>
      <c r="K4446" s="223"/>
      <c r="L4446" s="223"/>
      <c r="M4446" s="223"/>
      <c r="N4446" s="223"/>
      <c r="O4446" s="231"/>
      <c r="P4446" s="231"/>
      <c r="Q4446" s="231"/>
      <c r="R4446" s="231"/>
      <c r="S4446" s="223"/>
      <c r="T4446" s="231"/>
      <c r="U4446" s="231"/>
      <c r="V4446" s="231"/>
      <c r="W4446" s="251" t="str">
        <f t="shared" si="69"/>
        <v/>
      </c>
    </row>
    <row r="4447" spans="1:23" ht="15" customHeight="1">
      <c r="A4447" s="223"/>
      <c r="B4447" s="223"/>
      <c r="C4447" s="224"/>
      <c r="D4447" s="223"/>
      <c r="E4447" s="223"/>
      <c r="F4447" s="223"/>
      <c r="G4447" s="223"/>
      <c r="H4447" s="223"/>
      <c r="I4447" s="223"/>
      <c r="J4447" s="225"/>
      <c r="K4447" s="223"/>
      <c r="L4447" s="223"/>
      <c r="M4447" s="223"/>
      <c r="N4447" s="223"/>
      <c r="O4447" s="231"/>
      <c r="P4447" s="231"/>
      <c r="Q4447" s="231"/>
      <c r="R4447" s="231"/>
      <c r="S4447" s="223"/>
      <c r="T4447" s="231"/>
      <c r="U4447" s="231"/>
      <c r="V4447" s="231"/>
      <c r="W4447" s="251" t="str">
        <f t="shared" si="69"/>
        <v/>
      </c>
    </row>
    <row r="4448" spans="1:23" ht="15" customHeight="1">
      <c r="A4448" s="223"/>
      <c r="B4448" s="223"/>
      <c r="C4448" s="224"/>
      <c r="D4448" s="223"/>
      <c r="E4448" s="223"/>
      <c r="F4448" s="223"/>
      <c r="G4448" s="223"/>
      <c r="H4448" s="223"/>
      <c r="I4448" s="223"/>
      <c r="J4448" s="225"/>
      <c r="K4448" s="223"/>
      <c r="L4448" s="223"/>
      <c r="M4448" s="223"/>
      <c r="N4448" s="223"/>
      <c r="O4448" s="231"/>
      <c r="P4448" s="231"/>
      <c r="Q4448" s="231"/>
      <c r="R4448" s="231"/>
      <c r="S4448" s="223"/>
      <c r="T4448" s="231"/>
      <c r="U4448" s="231"/>
      <c r="V4448" s="231"/>
      <c r="W4448" s="251" t="str">
        <f t="shared" si="69"/>
        <v/>
      </c>
    </row>
    <row r="4449" spans="1:23" ht="15" customHeight="1">
      <c r="A4449" s="223"/>
      <c r="B4449" s="223"/>
      <c r="C4449" s="224"/>
      <c r="D4449" s="223"/>
      <c r="E4449" s="223"/>
      <c r="F4449" s="223"/>
      <c r="G4449" s="223"/>
      <c r="H4449" s="223"/>
      <c r="I4449" s="223"/>
      <c r="J4449" s="225"/>
      <c r="K4449" s="223"/>
      <c r="L4449" s="223"/>
      <c r="M4449" s="223"/>
      <c r="N4449" s="223"/>
      <c r="O4449" s="231"/>
      <c r="P4449" s="231"/>
      <c r="Q4449" s="231"/>
      <c r="R4449" s="231"/>
      <c r="S4449" s="223"/>
      <c r="T4449" s="231"/>
      <c r="U4449" s="231"/>
      <c r="V4449" s="231"/>
      <c r="W4449" s="251" t="str">
        <f t="shared" si="69"/>
        <v/>
      </c>
    </row>
    <row r="4450" spans="1:23" ht="15" customHeight="1">
      <c r="A4450" s="223"/>
      <c r="B4450" s="223"/>
      <c r="C4450" s="224"/>
      <c r="D4450" s="223"/>
      <c r="E4450" s="223"/>
      <c r="F4450" s="223"/>
      <c r="G4450" s="223"/>
      <c r="H4450" s="223"/>
      <c r="I4450" s="223"/>
      <c r="J4450" s="225"/>
      <c r="K4450" s="223"/>
      <c r="L4450" s="223"/>
      <c r="M4450" s="223"/>
      <c r="N4450" s="223"/>
      <c r="O4450" s="231"/>
      <c r="P4450" s="231"/>
      <c r="Q4450" s="231"/>
      <c r="R4450" s="231"/>
      <c r="S4450" s="223"/>
      <c r="T4450" s="231"/>
      <c r="U4450" s="231"/>
      <c r="V4450" s="231"/>
      <c r="W4450" s="251" t="str">
        <f t="shared" si="69"/>
        <v/>
      </c>
    </row>
    <row r="4451" spans="1:23" ht="15" customHeight="1">
      <c r="A4451" s="223"/>
      <c r="B4451" s="223"/>
      <c r="C4451" s="224"/>
      <c r="D4451" s="223"/>
      <c r="E4451" s="223"/>
      <c r="F4451" s="223"/>
      <c r="G4451" s="223"/>
      <c r="H4451" s="223"/>
      <c r="I4451" s="223"/>
      <c r="J4451" s="225"/>
      <c r="K4451" s="223"/>
      <c r="L4451" s="223"/>
      <c r="M4451" s="223"/>
      <c r="N4451" s="223"/>
      <c r="O4451" s="231"/>
      <c r="P4451" s="231"/>
      <c r="Q4451" s="231"/>
      <c r="R4451" s="231"/>
      <c r="S4451" s="223"/>
      <c r="T4451" s="231"/>
      <c r="U4451" s="231"/>
      <c r="V4451" s="231"/>
      <c r="W4451" s="251" t="str">
        <f t="shared" si="69"/>
        <v/>
      </c>
    </row>
    <row r="4452" spans="1:23" ht="15" customHeight="1">
      <c r="A4452" s="223"/>
      <c r="B4452" s="223"/>
      <c r="C4452" s="224"/>
      <c r="D4452" s="223"/>
      <c r="E4452" s="223"/>
      <c r="F4452" s="223"/>
      <c r="G4452" s="223"/>
      <c r="H4452" s="223"/>
      <c r="I4452" s="223"/>
      <c r="J4452" s="225"/>
      <c r="K4452" s="223"/>
      <c r="L4452" s="223"/>
      <c r="M4452" s="223"/>
      <c r="N4452" s="223"/>
      <c r="O4452" s="231"/>
      <c r="P4452" s="231"/>
      <c r="Q4452" s="231"/>
      <c r="R4452" s="231"/>
      <c r="S4452" s="223"/>
      <c r="T4452" s="231"/>
      <c r="U4452" s="231"/>
      <c r="V4452" s="231"/>
      <c r="W4452" s="251" t="str">
        <f t="shared" si="69"/>
        <v/>
      </c>
    </row>
    <row r="4453" spans="1:23" ht="15" customHeight="1">
      <c r="A4453" s="223"/>
      <c r="B4453" s="223"/>
      <c r="C4453" s="224"/>
      <c r="D4453" s="223"/>
      <c r="E4453" s="223"/>
      <c r="F4453" s="223"/>
      <c r="G4453" s="223"/>
      <c r="H4453" s="223"/>
      <c r="I4453" s="223"/>
      <c r="J4453" s="225"/>
      <c r="K4453" s="223"/>
      <c r="L4453" s="223"/>
      <c r="M4453" s="223"/>
      <c r="N4453" s="223"/>
      <c r="O4453" s="231"/>
      <c r="P4453" s="231"/>
      <c r="Q4453" s="231"/>
      <c r="R4453" s="231"/>
      <c r="S4453" s="223"/>
      <c r="T4453" s="231"/>
      <c r="U4453" s="231"/>
      <c r="V4453" s="231"/>
      <c r="W4453" s="251" t="str">
        <f t="shared" si="69"/>
        <v/>
      </c>
    </row>
    <row r="4454" spans="1:23" ht="15" customHeight="1">
      <c r="A4454" s="223"/>
      <c r="B4454" s="223"/>
      <c r="C4454" s="224"/>
      <c r="D4454" s="223"/>
      <c r="E4454" s="223"/>
      <c r="F4454" s="223"/>
      <c r="G4454" s="223"/>
      <c r="H4454" s="223"/>
      <c r="I4454" s="223"/>
      <c r="J4454" s="225"/>
      <c r="K4454" s="223"/>
      <c r="L4454" s="223"/>
      <c r="M4454" s="223"/>
      <c r="N4454" s="223"/>
      <c r="O4454" s="231"/>
      <c r="P4454" s="231"/>
      <c r="Q4454" s="231"/>
      <c r="R4454" s="231"/>
      <c r="S4454" s="223"/>
      <c r="T4454" s="231"/>
      <c r="U4454" s="231"/>
      <c r="V4454" s="231"/>
      <c r="W4454" s="251" t="str">
        <f t="shared" si="69"/>
        <v/>
      </c>
    </row>
    <row r="4455" spans="1:23" ht="15" customHeight="1">
      <c r="A4455" s="223"/>
      <c r="B4455" s="223"/>
      <c r="C4455" s="224"/>
      <c r="D4455" s="223"/>
      <c r="E4455" s="223"/>
      <c r="F4455" s="223"/>
      <c r="G4455" s="223"/>
      <c r="H4455" s="223"/>
      <c r="I4455" s="223"/>
      <c r="J4455" s="225"/>
      <c r="K4455" s="223"/>
      <c r="L4455" s="223"/>
      <c r="M4455" s="223"/>
      <c r="N4455" s="223"/>
      <c r="O4455" s="231"/>
      <c r="P4455" s="231"/>
      <c r="Q4455" s="231"/>
      <c r="R4455" s="231"/>
      <c r="S4455" s="223"/>
      <c r="T4455" s="231"/>
      <c r="U4455" s="231"/>
      <c r="V4455" s="231"/>
      <c r="W4455" s="251" t="str">
        <f t="shared" si="69"/>
        <v/>
      </c>
    </row>
    <row r="4456" spans="1:23" ht="15" customHeight="1">
      <c r="A4456" s="223"/>
      <c r="B4456" s="223"/>
      <c r="C4456" s="224"/>
      <c r="D4456" s="223"/>
      <c r="E4456" s="223"/>
      <c r="F4456" s="223"/>
      <c r="G4456" s="223"/>
      <c r="H4456" s="223"/>
      <c r="I4456" s="223"/>
      <c r="J4456" s="225"/>
      <c r="K4456" s="223"/>
      <c r="L4456" s="223"/>
      <c r="M4456" s="223"/>
      <c r="N4456" s="223"/>
      <c r="O4456" s="231"/>
      <c r="P4456" s="231"/>
      <c r="Q4456" s="231"/>
      <c r="R4456" s="231"/>
      <c r="S4456" s="223"/>
      <c r="T4456" s="231"/>
      <c r="U4456" s="231"/>
      <c r="V4456" s="231"/>
      <c r="W4456" s="251" t="str">
        <f t="shared" si="69"/>
        <v/>
      </c>
    </row>
    <row r="4457" spans="1:23" ht="15" customHeight="1">
      <c r="A4457" s="223"/>
      <c r="B4457" s="223"/>
      <c r="C4457" s="224"/>
      <c r="D4457" s="223"/>
      <c r="E4457" s="223"/>
      <c r="F4457" s="223"/>
      <c r="G4457" s="223"/>
      <c r="H4457" s="223"/>
      <c r="I4457" s="223"/>
      <c r="J4457" s="225"/>
      <c r="K4457" s="223"/>
      <c r="L4457" s="223"/>
      <c r="M4457" s="223"/>
      <c r="N4457" s="223"/>
      <c r="O4457" s="231"/>
      <c r="P4457" s="231"/>
      <c r="Q4457" s="231"/>
      <c r="R4457" s="231"/>
      <c r="S4457" s="223"/>
      <c r="T4457" s="231"/>
      <c r="U4457" s="231"/>
      <c r="V4457" s="231"/>
      <c r="W4457" s="251" t="str">
        <f t="shared" si="69"/>
        <v/>
      </c>
    </row>
    <row r="4458" spans="1:23" ht="15" customHeight="1">
      <c r="A4458" s="223"/>
      <c r="B4458" s="223"/>
      <c r="C4458" s="224"/>
      <c r="D4458" s="223"/>
      <c r="E4458" s="223"/>
      <c r="F4458" s="223"/>
      <c r="G4458" s="223"/>
      <c r="H4458" s="223"/>
      <c r="I4458" s="223"/>
      <c r="J4458" s="225"/>
      <c r="K4458" s="223"/>
      <c r="L4458" s="223"/>
      <c r="M4458" s="223"/>
      <c r="N4458" s="223"/>
      <c r="O4458" s="231"/>
      <c r="P4458" s="231"/>
      <c r="Q4458" s="231"/>
      <c r="R4458" s="231"/>
      <c r="S4458" s="223"/>
      <c r="T4458" s="231"/>
      <c r="U4458" s="231"/>
      <c r="V4458" s="231"/>
      <c r="W4458" s="251" t="str">
        <f t="shared" si="69"/>
        <v/>
      </c>
    </row>
    <row r="4459" spans="1:23" ht="15" customHeight="1">
      <c r="A4459" s="223"/>
      <c r="B4459" s="223"/>
      <c r="C4459" s="224"/>
      <c r="D4459" s="223"/>
      <c r="E4459" s="223"/>
      <c r="F4459" s="223"/>
      <c r="G4459" s="223"/>
      <c r="H4459" s="223"/>
      <c r="I4459" s="223"/>
      <c r="J4459" s="225"/>
      <c r="K4459" s="223"/>
      <c r="L4459" s="223"/>
      <c r="M4459" s="223"/>
      <c r="N4459" s="223"/>
      <c r="O4459" s="231"/>
      <c r="P4459" s="231"/>
      <c r="Q4459" s="231"/>
      <c r="R4459" s="231"/>
      <c r="S4459" s="223"/>
      <c r="T4459" s="231"/>
      <c r="U4459" s="231"/>
      <c r="V4459" s="231"/>
      <c r="W4459" s="251" t="str">
        <f t="shared" si="69"/>
        <v/>
      </c>
    </row>
    <row r="4460" spans="1:23" ht="15" customHeight="1">
      <c r="A4460" s="223"/>
      <c r="B4460" s="223"/>
      <c r="C4460" s="224"/>
      <c r="D4460" s="223"/>
      <c r="E4460" s="223"/>
      <c r="F4460" s="223"/>
      <c r="G4460" s="223"/>
      <c r="H4460" s="223"/>
      <c r="I4460" s="223"/>
      <c r="J4460" s="225"/>
      <c r="K4460" s="223"/>
      <c r="L4460" s="223"/>
      <c r="M4460" s="223"/>
      <c r="N4460" s="223"/>
      <c r="O4460" s="231"/>
      <c r="P4460" s="231"/>
      <c r="Q4460" s="231"/>
      <c r="R4460" s="231"/>
      <c r="S4460" s="223"/>
      <c r="T4460" s="231"/>
      <c r="U4460" s="231"/>
      <c r="V4460" s="231"/>
      <c r="W4460" s="251" t="str">
        <f t="shared" si="69"/>
        <v/>
      </c>
    </row>
    <row r="4461" spans="1:23" ht="15" customHeight="1">
      <c r="A4461" s="223"/>
      <c r="B4461" s="223"/>
      <c r="C4461" s="224"/>
      <c r="D4461" s="223"/>
      <c r="E4461" s="223"/>
      <c r="F4461" s="223"/>
      <c r="G4461" s="223"/>
      <c r="H4461" s="223"/>
      <c r="I4461" s="223"/>
      <c r="J4461" s="225"/>
      <c r="K4461" s="223"/>
      <c r="L4461" s="223"/>
      <c r="M4461" s="223"/>
      <c r="N4461" s="223"/>
      <c r="O4461" s="231"/>
      <c r="P4461" s="231"/>
      <c r="Q4461" s="231"/>
      <c r="R4461" s="231"/>
      <c r="S4461" s="223"/>
      <c r="T4461" s="231"/>
      <c r="U4461" s="231"/>
      <c r="V4461" s="231"/>
      <c r="W4461" s="251" t="str">
        <f t="shared" si="69"/>
        <v/>
      </c>
    </row>
    <row r="4462" spans="1:23" ht="15" customHeight="1">
      <c r="A4462" s="223"/>
      <c r="B4462" s="223"/>
      <c r="C4462" s="224"/>
      <c r="D4462" s="223"/>
      <c r="E4462" s="223"/>
      <c r="F4462" s="223"/>
      <c r="G4462" s="223"/>
      <c r="H4462" s="223"/>
      <c r="I4462" s="223"/>
      <c r="J4462" s="225"/>
      <c r="K4462" s="223"/>
      <c r="L4462" s="223"/>
      <c r="M4462" s="223"/>
      <c r="N4462" s="223"/>
      <c r="O4462" s="231"/>
      <c r="P4462" s="231"/>
      <c r="Q4462" s="231"/>
      <c r="R4462" s="231"/>
      <c r="S4462" s="223"/>
      <c r="T4462" s="231"/>
      <c r="U4462" s="231"/>
      <c r="V4462" s="231"/>
      <c r="W4462" s="251" t="str">
        <f t="shared" si="69"/>
        <v/>
      </c>
    </row>
    <row r="4463" spans="1:23" ht="15" customHeight="1">
      <c r="A4463" s="223"/>
      <c r="B4463" s="223"/>
      <c r="C4463" s="224"/>
      <c r="D4463" s="223"/>
      <c r="E4463" s="223"/>
      <c r="F4463" s="223"/>
      <c r="G4463" s="223"/>
      <c r="H4463" s="223"/>
      <c r="I4463" s="223"/>
      <c r="J4463" s="225"/>
      <c r="K4463" s="223"/>
      <c r="L4463" s="223"/>
      <c r="M4463" s="223"/>
      <c r="N4463" s="223"/>
      <c r="O4463" s="231"/>
      <c r="P4463" s="231"/>
      <c r="Q4463" s="231"/>
      <c r="R4463" s="231"/>
      <c r="S4463" s="223"/>
      <c r="T4463" s="231"/>
      <c r="U4463" s="231"/>
      <c r="V4463" s="231"/>
      <c r="W4463" s="251" t="str">
        <f t="shared" si="69"/>
        <v/>
      </c>
    </row>
    <row r="4464" spans="1:23" ht="15" customHeight="1">
      <c r="A4464" s="223"/>
      <c r="B4464" s="223"/>
      <c r="C4464" s="224"/>
      <c r="D4464" s="223"/>
      <c r="E4464" s="223"/>
      <c r="F4464" s="223"/>
      <c r="G4464" s="223"/>
      <c r="H4464" s="223"/>
      <c r="I4464" s="223"/>
      <c r="J4464" s="225"/>
      <c r="K4464" s="223"/>
      <c r="L4464" s="223"/>
      <c r="M4464" s="223"/>
      <c r="N4464" s="223"/>
      <c r="O4464" s="231"/>
      <c r="P4464" s="231"/>
      <c r="Q4464" s="231"/>
      <c r="R4464" s="231"/>
      <c r="S4464" s="223"/>
      <c r="T4464" s="231"/>
      <c r="U4464" s="231"/>
      <c r="V4464" s="231"/>
      <c r="W4464" s="251" t="str">
        <f t="shared" si="69"/>
        <v/>
      </c>
    </row>
    <row r="4465" spans="1:23" ht="15" customHeight="1">
      <c r="A4465" s="223"/>
      <c r="B4465" s="223"/>
      <c r="C4465" s="224"/>
      <c r="D4465" s="223"/>
      <c r="E4465" s="223"/>
      <c r="F4465" s="223"/>
      <c r="G4465" s="223"/>
      <c r="H4465" s="223"/>
      <c r="I4465" s="223"/>
      <c r="J4465" s="225"/>
      <c r="K4465" s="223"/>
      <c r="L4465" s="223"/>
      <c r="M4465" s="223"/>
      <c r="N4465" s="223"/>
      <c r="O4465" s="231"/>
      <c r="P4465" s="231"/>
      <c r="Q4465" s="231"/>
      <c r="R4465" s="231"/>
      <c r="S4465" s="223"/>
      <c r="T4465" s="231"/>
      <c r="U4465" s="231"/>
      <c r="V4465" s="231"/>
      <c r="W4465" s="251" t="str">
        <f t="shared" si="69"/>
        <v/>
      </c>
    </row>
    <row r="4466" spans="1:23" ht="15" customHeight="1">
      <c r="A4466" s="223"/>
      <c r="B4466" s="223"/>
      <c r="C4466" s="224"/>
      <c r="D4466" s="223"/>
      <c r="E4466" s="223"/>
      <c r="F4466" s="223"/>
      <c r="G4466" s="223"/>
      <c r="H4466" s="223"/>
      <c r="I4466" s="223"/>
      <c r="J4466" s="225"/>
      <c r="K4466" s="223"/>
      <c r="L4466" s="223"/>
      <c r="M4466" s="223"/>
      <c r="N4466" s="223"/>
      <c r="O4466" s="231"/>
      <c r="P4466" s="231"/>
      <c r="Q4466" s="231"/>
      <c r="R4466" s="231"/>
      <c r="S4466" s="223"/>
      <c r="T4466" s="231"/>
      <c r="U4466" s="231"/>
      <c r="V4466" s="231"/>
      <c r="W4466" s="251" t="str">
        <f t="shared" si="69"/>
        <v/>
      </c>
    </row>
    <row r="4467" spans="1:23" ht="15" customHeight="1">
      <c r="A4467" s="223"/>
      <c r="B4467" s="223"/>
      <c r="C4467" s="224"/>
      <c r="D4467" s="223"/>
      <c r="E4467" s="223"/>
      <c r="F4467" s="223"/>
      <c r="G4467" s="223"/>
      <c r="H4467" s="223"/>
      <c r="I4467" s="223"/>
      <c r="J4467" s="225"/>
      <c r="K4467" s="223"/>
      <c r="L4467" s="223"/>
      <c r="M4467" s="223"/>
      <c r="N4467" s="223"/>
      <c r="O4467" s="231"/>
      <c r="P4467" s="231"/>
      <c r="Q4467" s="231"/>
      <c r="R4467" s="231"/>
      <c r="S4467" s="223"/>
      <c r="T4467" s="231"/>
      <c r="U4467" s="231"/>
      <c r="V4467" s="231"/>
      <c r="W4467" s="251" t="str">
        <f t="shared" si="69"/>
        <v/>
      </c>
    </row>
    <row r="4468" spans="1:23" ht="15" customHeight="1">
      <c r="A4468" s="223"/>
      <c r="B4468" s="223"/>
      <c r="C4468" s="224"/>
      <c r="D4468" s="223"/>
      <c r="E4468" s="223"/>
      <c r="F4468" s="223"/>
      <c r="G4468" s="223"/>
      <c r="H4468" s="223"/>
      <c r="I4468" s="223"/>
      <c r="J4468" s="225"/>
      <c r="K4468" s="223"/>
      <c r="L4468" s="223"/>
      <c r="M4468" s="223"/>
      <c r="N4468" s="223"/>
      <c r="O4468" s="231"/>
      <c r="P4468" s="231"/>
      <c r="Q4468" s="231"/>
      <c r="R4468" s="231"/>
      <c r="S4468" s="223"/>
      <c r="T4468" s="231"/>
      <c r="U4468" s="231"/>
      <c r="V4468" s="231"/>
      <c r="W4468" s="251" t="str">
        <f t="shared" si="69"/>
        <v/>
      </c>
    </row>
    <row r="4469" spans="1:23" ht="15" customHeight="1">
      <c r="A4469" s="223"/>
      <c r="B4469" s="223"/>
      <c r="C4469" s="224"/>
      <c r="D4469" s="223"/>
      <c r="E4469" s="223"/>
      <c r="F4469" s="223"/>
      <c r="G4469" s="223"/>
      <c r="H4469" s="223"/>
      <c r="I4469" s="223"/>
      <c r="J4469" s="225"/>
      <c r="K4469" s="223"/>
      <c r="L4469" s="223"/>
      <c r="M4469" s="223"/>
      <c r="N4469" s="223"/>
      <c r="O4469" s="231"/>
      <c r="P4469" s="231"/>
      <c r="Q4469" s="231"/>
      <c r="R4469" s="231"/>
      <c r="S4469" s="223"/>
      <c r="T4469" s="231"/>
      <c r="U4469" s="231"/>
      <c r="V4469" s="231"/>
      <c r="W4469" s="251" t="str">
        <f t="shared" si="69"/>
        <v/>
      </c>
    </row>
    <row r="4470" spans="1:23" ht="15" customHeight="1">
      <c r="A4470" s="223"/>
      <c r="B4470" s="223"/>
      <c r="C4470" s="224"/>
      <c r="D4470" s="223"/>
      <c r="E4470" s="223"/>
      <c r="F4470" s="223"/>
      <c r="G4470" s="223"/>
      <c r="H4470" s="223"/>
      <c r="I4470" s="223"/>
      <c r="J4470" s="225"/>
      <c r="K4470" s="223"/>
      <c r="L4470" s="223"/>
      <c r="M4470" s="223"/>
      <c r="N4470" s="223"/>
      <c r="O4470" s="231"/>
      <c r="P4470" s="231"/>
      <c r="Q4470" s="231"/>
      <c r="R4470" s="231"/>
      <c r="S4470" s="223"/>
      <c r="T4470" s="231"/>
      <c r="U4470" s="231"/>
      <c r="V4470" s="231"/>
      <c r="W4470" s="251" t="str">
        <f t="shared" si="69"/>
        <v/>
      </c>
    </row>
    <row r="4471" spans="1:23" ht="15" customHeight="1">
      <c r="A4471" s="223"/>
      <c r="B4471" s="223"/>
      <c r="C4471" s="224"/>
      <c r="D4471" s="223"/>
      <c r="E4471" s="223"/>
      <c r="F4471" s="223"/>
      <c r="G4471" s="223"/>
      <c r="H4471" s="223"/>
      <c r="I4471" s="223"/>
      <c r="J4471" s="225"/>
      <c r="K4471" s="223"/>
      <c r="L4471" s="223"/>
      <c r="M4471" s="223"/>
      <c r="N4471" s="223"/>
      <c r="O4471" s="231"/>
      <c r="P4471" s="231"/>
      <c r="Q4471" s="231"/>
      <c r="R4471" s="231"/>
      <c r="S4471" s="223"/>
      <c r="T4471" s="231"/>
      <c r="U4471" s="231"/>
      <c r="V4471" s="231"/>
      <c r="W4471" s="251" t="str">
        <f t="shared" si="69"/>
        <v/>
      </c>
    </row>
    <row r="4472" spans="1:23" ht="15" customHeight="1">
      <c r="A4472" s="223"/>
      <c r="B4472" s="223"/>
      <c r="C4472" s="224"/>
      <c r="D4472" s="223"/>
      <c r="E4472" s="223"/>
      <c r="F4472" s="223"/>
      <c r="G4472" s="223"/>
      <c r="H4472" s="223"/>
      <c r="I4472" s="223"/>
      <c r="J4472" s="225"/>
      <c r="K4472" s="223"/>
      <c r="L4472" s="223"/>
      <c r="M4472" s="223"/>
      <c r="N4472" s="223"/>
      <c r="O4472" s="231"/>
      <c r="P4472" s="231"/>
      <c r="Q4472" s="231"/>
      <c r="R4472" s="231"/>
      <c r="S4472" s="223"/>
      <c r="T4472" s="231"/>
      <c r="U4472" s="231"/>
      <c r="V4472" s="231"/>
      <c r="W4472" s="251" t="str">
        <f t="shared" si="69"/>
        <v/>
      </c>
    </row>
    <row r="4473" spans="1:23" ht="15" customHeight="1">
      <c r="A4473" s="223"/>
      <c r="B4473" s="223"/>
      <c r="C4473" s="224"/>
      <c r="D4473" s="223"/>
      <c r="E4473" s="223"/>
      <c r="F4473" s="223"/>
      <c r="G4473" s="223"/>
      <c r="H4473" s="223"/>
      <c r="I4473" s="223"/>
      <c r="J4473" s="225"/>
      <c r="K4473" s="223"/>
      <c r="L4473" s="223"/>
      <c r="M4473" s="223"/>
      <c r="N4473" s="223"/>
      <c r="O4473" s="231"/>
      <c r="P4473" s="231"/>
      <c r="Q4473" s="231"/>
      <c r="R4473" s="231"/>
      <c r="S4473" s="223"/>
      <c r="T4473" s="231"/>
      <c r="U4473" s="231"/>
      <c r="V4473" s="231"/>
      <c r="W4473" s="251" t="str">
        <f t="shared" si="69"/>
        <v/>
      </c>
    </row>
    <row r="4474" spans="1:23" ht="15" customHeight="1">
      <c r="A4474" s="223"/>
      <c r="B4474" s="223"/>
      <c r="C4474" s="224"/>
      <c r="D4474" s="223"/>
      <c r="E4474" s="223"/>
      <c r="F4474" s="223"/>
      <c r="G4474" s="223"/>
      <c r="H4474" s="223"/>
      <c r="I4474" s="223"/>
      <c r="J4474" s="225"/>
      <c r="K4474" s="223"/>
      <c r="L4474" s="223"/>
      <c r="M4474" s="223"/>
      <c r="N4474" s="223"/>
      <c r="O4474" s="231"/>
      <c r="P4474" s="231"/>
      <c r="Q4474" s="231"/>
      <c r="R4474" s="231"/>
      <c r="S4474" s="223"/>
      <c r="T4474" s="231"/>
      <c r="U4474" s="231"/>
      <c r="V4474" s="231"/>
      <c r="W4474" s="251" t="str">
        <f t="shared" si="69"/>
        <v/>
      </c>
    </row>
    <row r="4475" spans="1:23" ht="15" customHeight="1">
      <c r="A4475" s="223"/>
      <c r="B4475" s="223"/>
      <c r="C4475" s="224"/>
      <c r="D4475" s="223"/>
      <c r="E4475" s="223"/>
      <c r="F4475" s="223"/>
      <c r="G4475" s="223"/>
      <c r="H4475" s="223"/>
      <c r="I4475" s="223"/>
      <c r="J4475" s="225"/>
      <c r="K4475" s="223"/>
      <c r="L4475" s="223"/>
      <c r="M4475" s="223"/>
      <c r="N4475" s="223"/>
      <c r="O4475" s="231"/>
      <c r="P4475" s="231"/>
      <c r="Q4475" s="231"/>
      <c r="R4475" s="231"/>
      <c r="S4475" s="223"/>
      <c r="T4475" s="231"/>
      <c r="U4475" s="231"/>
      <c r="V4475" s="231"/>
      <c r="W4475" s="251" t="str">
        <f t="shared" si="69"/>
        <v/>
      </c>
    </row>
    <row r="4476" spans="1:23" ht="15" customHeight="1">
      <c r="A4476" s="223"/>
      <c r="B4476" s="223"/>
      <c r="C4476" s="224"/>
      <c r="D4476" s="223"/>
      <c r="E4476" s="223"/>
      <c r="F4476" s="223"/>
      <c r="G4476" s="223"/>
      <c r="H4476" s="223"/>
      <c r="I4476" s="223"/>
      <c r="J4476" s="225"/>
      <c r="K4476" s="223"/>
      <c r="L4476" s="223"/>
      <c r="M4476" s="223"/>
      <c r="N4476" s="223"/>
      <c r="O4476" s="231"/>
      <c r="P4476" s="231"/>
      <c r="Q4476" s="231"/>
      <c r="R4476" s="231"/>
      <c r="S4476" s="223"/>
      <c r="T4476" s="231"/>
      <c r="U4476" s="231"/>
      <c r="V4476" s="231"/>
      <c r="W4476" s="251" t="str">
        <f t="shared" si="69"/>
        <v/>
      </c>
    </row>
    <row r="4477" spans="1:23" ht="15" customHeight="1">
      <c r="A4477" s="223"/>
      <c r="B4477" s="223"/>
      <c r="C4477" s="224"/>
      <c r="D4477" s="223"/>
      <c r="E4477" s="223"/>
      <c r="F4477" s="223"/>
      <c r="G4477" s="223"/>
      <c r="H4477" s="223"/>
      <c r="I4477" s="223"/>
      <c r="J4477" s="225"/>
      <c r="K4477" s="223"/>
      <c r="L4477" s="223"/>
      <c r="M4477" s="223"/>
      <c r="N4477" s="223"/>
      <c r="O4477" s="231"/>
      <c r="P4477" s="231"/>
      <c r="Q4477" s="231"/>
      <c r="R4477" s="231"/>
      <c r="S4477" s="223"/>
      <c r="T4477" s="231"/>
      <c r="U4477" s="231"/>
      <c r="V4477" s="231"/>
      <c r="W4477" s="251" t="str">
        <f t="shared" si="69"/>
        <v/>
      </c>
    </row>
    <row r="4478" spans="1:23" ht="15" customHeight="1">
      <c r="A4478" s="223"/>
      <c r="B4478" s="223"/>
      <c r="C4478" s="224"/>
      <c r="D4478" s="223"/>
      <c r="E4478" s="223"/>
      <c r="F4478" s="223"/>
      <c r="G4478" s="223"/>
      <c r="H4478" s="223"/>
      <c r="I4478" s="223"/>
      <c r="J4478" s="225"/>
      <c r="K4478" s="223"/>
      <c r="L4478" s="223"/>
      <c r="M4478" s="223"/>
      <c r="N4478" s="223"/>
      <c r="O4478" s="231"/>
      <c r="P4478" s="231"/>
      <c r="Q4478" s="231"/>
      <c r="R4478" s="231"/>
      <c r="S4478" s="223"/>
      <c r="T4478" s="231"/>
      <c r="U4478" s="231"/>
      <c r="V4478" s="231"/>
      <c r="W4478" s="251" t="str">
        <f t="shared" si="69"/>
        <v/>
      </c>
    </row>
    <row r="4479" spans="1:23" ht="15" customHeight="1">
      <c r="A4479" s="223"/>
      <c r="B4479" s="223"/>
      <c r="C4479" s="224"/>
      <c r="D4479" s="223"/>
      <c r="E4479" s="223"/>
      <c r="F4479" s="223"/>
      <c r="G4479" s="223"/>
      <c r="H4479" s="223"/>
      <c r="I4479" s="223"/>
      <c r="J4479" s="225"/>
      <c r="K4479" s="223"/>
      <c r="L4479" s="223"/>
      <c r="M4479" s="223"/>
      <c r="N4479" s="223"/>
      <c r="O4479" s="231"/>
      <c r="P4479" s="231"/>
      <c r="Q4479" s="231"/>
      <c r="R4479" s="231"/>
      <c r="S4479" s="223"/>
      <c r="T4479" s="231"/>
      <c r="U4479" s="231"/>
      <c r="V4479" s="231"/>
      <c r="W4479" s="251" t="str">
        <f t="shared" si="69"/>
        <v/>
      </c>
    </row>
    <row r="4480" spans="1:23" ht="15" customHeight="1">
      <c r="A4480" s="223"/>
      <c r="B4480" s="223"/>
      <c r="C4480" s="224"/>
      <c r="D4480" s="223"/>
      <c r="E4480" s="223"/>
      <c r="F4480" s="223"/>
      <c r="G4480" s="223"/>
      <c r="H4480" s="223"/>
      <c r="I4480" s="223"/>
      <c r="J4480" s="225"/>
      <c r="K4480" s="223"/>
      <c r="L4480" s="223"/>
      <c r="M4480" s="223"/>
      <c r="N4480" s="223"/>
      <c r="O4480" s="231"/>
      <c r="P4480" s="231"/>
      <c r="Q4480" s="231"/>
      <c r="R4480" s="231"/>
      <c r="S4480" s="223"/>
      <c r="T4480" s="231"/>
      <c r="U4480" s="231"/>
      <c r="V4480" s="231"/>
      <c r="W4480" s="251" t="str">
        <f t="shared" si="69"/>
        <v/>
      </c>
    </row>
    <row r="4481" spans="1:23" ht="15" customHeight="1">
      <c r="A4481" s="223"/>
      <c r="B4481" s="223"/>
      <c r="C4481" s="224"/>
      <c r="D4481" s="223"/>
      <c r="E4481" s="223"/>
      <c r="F4481" s="223"/>
      <c r="G4481" s="223"/>
      <c r="H4481" s="223"/>
      <c r="I4481" s="223"/>
      <c r="J4481" s="225"/>
      <c r="K4481" s="223"/>
      <c r="L4481" s="223"/>
      <c r="M4481" s="223"/>
      <c r="N4481" s="223"/>
      <c r="O4481" s="231"/>
      <c r="P4481" s="231"/>
      <c r="Q4481" s="231"/>
      <c r="R4481" s="231"/>
      <c r="S4481" s="223"/>
      <c r="T4481" s="231"/>
      <c r="U4481" s="231"/>
      <c r="V4481" s="231"/>
      <c r="W4481" s="251" t="str">
        <f t="shared" si="69"/>
        <v/>
      </c>
    </row>
    <row r="4482" spans="1:23" ht="15" customHeight="1">
      <c r="A4482" s="223"/>
      <c r="B4482" s="223"/>
      <c r="C4482" s="224"/>
      <c r="D4482" s="223"/>
      <c r="E4482" s="223"/>
      <c r="F4482" s="223"/>
      <c r="G4482" s="223"/>
      <c r="H4482" s="223"/>
      <c r="I4482" s="223"/>
      <c r="J4482" s="225"/>
      <c r="K4482" s="223"/>
      <c r="L4482" s="223"/>
      <c r="M4482" s="223"/>
      <c r="N4482" s="223"/>
      <c r="O4482" s="231"/>
      <c r="P4482" s="231"/>
      <c r="Q4482" s="231"/>
      <c r="R4482" s="231"/>
      <c r="S4482" s="223"/>
      <c r="T4482" s="231"/>
      <c r="U4482" s="231"/>
      <c r="V4482" s="231"/>
      <c r="W4482" s="251" t="str">
        <f t="shared" si="69"/>
        <v/>
      </c>
    </row>
    <row r="4483" spans="1:23" ht="15" customHeight="1">
      <c r="A4483" s="223"/>
      <c r="B4483" s="223"/>
      <c r="C4483" s="224"/>
      <c r="D4483" s="223"/>
      <c r="E4483" s="223"/>
      <c r="F4483" s="223"/>
      <c r="G4483" s="223"/>
      <c r="H4483" s="223"/>
      <c r="I4483" s="223"/>
      <c r="J4483" s="225"/>
      <c r="K4483" s="223"/>
      <c r="L4483" s="223"/>
      <c r="M4483" s="223"/>
      <c r="N4483" s="223"/>
      <c r="O4483" s="231"/>
      <c r="P4483" s="231"/>
      <c r="Q4483" s="231"/>
      <c r="R4483" s="231"/>
      <c r="S4483" s="223"/>
      <c r="T4483" s="231"/>
      <c r="U4483" s="231"/>
      <c r="V4483" s="231"/>
      <c r="W4483" s="251" t="str">
        <f t="shared" si="69"/>
        <v/>
      </c>
    </row>
    <row r="4484" spans="1:23" ht="15" customHeight="1">
      <c r="A4484" s="223"/>
      <c r="B4484" s="223"/>
      <c r="C4484" s="224"/>
      <c r="D4484" s="223"/>
      <c r="E4484" s="223"/>
      <c r="F4484" s="223"/>
      <c r="G4484" s="223"/>
      <c r="H4484" s="223"/>
      <c r="I4484" s="223"/>
      <c r="J4484" s="225"/>
      <c r="K4484" s="223"/>
      <c r="L4484" s="223"/>
      <c r="M4484" s="223"/>
      <c r="N4484" s="223"/>
      <c r="O4484" s="231"/>
      <c r="P4484" s="231"/>
      <c r="Q4484" s="231"/>
      <c r="R4484" s="231"/>
      <c r="S4484" s="223"/>
      <c r="T4484" s="231"/>
      <c r="U4484" s="231"/>
      <c r="V4484" s="231"/>
      <c r="W4484" s="251" t="str">
        <f t="shared" ref="W4484:W4547" si="70">IF($O4484="YES",$O$2&amp;", ","")&amp;IF($P4484="YES",$P$2&amp;", ","")&amp;IF($Q4484="YES",$Q$2&amp;", ","")&amp;IF($R4484="YES",$R$2&amp;", ","")</f>
        <v/>
      </c>
    </row>
    <row r="4485" spans="1:23" ht="15" customHeight="1">
      <c r="A4485" s="223"/>
      <c r="B4485" s="223"/>
      <c r="C4485" s="224"/>
      <c r="D4485" s="223"/>
      <c r="E4485" s="223"/>
      <c r="F4485" s="223"/>
      <c r="G4485" s="223"/>
      <c r="H4485" s="223"/>
      <c r="I4485" s="223"/>
      <c r="J4485" s="225"/>
      <c r="K4485" s="223"/>
      <c r="L4485" s="223"/>
      <c r="M4485" s="223"/>
      <c r="N4485" s="223"/>
      <c r="O4485" s="231"/>
      <c r="P4485" s="231"/>
      <c r="Q4485" s="231"/>
      <c r="R4485" s="231"/>
      <c r="S4485" s="223"/>
      <c r="T4485" s="231"/>
      <c r="U4485" s="231"/>
      <c r="V4485" s="231"/>
      <c r="W4485" s="251" t="str">
        <f t="shared" si="70"/>
        <v/>
      </c>
    </row>
    <row r="4486" spans="1:23" ht="15" customHeight="1">
      <c r="A4486" s="223"/>
      <c r="B4486" s="223"/>
      <c r="C4486" s="224"/>
      <c r="D4486" s="223"/>
      <c r="E4486" s="223"/>
      <c r="F4486" s="223"/>
      <c r="G4486" s="223"/>
      <c r="H4486" s="223"/>
      <c r="I4486" s="223"/>
      <c r="J4486" s="225"/>
      <c r="K4486" s="223"/>
      <c r="L4486" s="223"/>
      <c r="M4486" s="223"/>
      <c r="N4486" s="223"/>
      <c r="O4486" s="231"/>
      <c r="P4486" s="231"/>
      <c r="Q4486" s="231"/>
      <c r="R4486" s="231"/>
      <c r="S4486" s="223"/>
      <c r="T4486" s="231"/>
      <c r="U4486" s="231"/>
      <c r="V4486" s="231"/>
      <c r="W4486" s="251" t="str">
        <f t="shared" si="70"/>
        <v/>
      </c>
    </row>
    <row r="4487" spans="1:23" ht="15" customHeight="1">
      <c r="A4487" s="223"/>
      <c r="B4487" s="223"/>
      <c r="C4487" s="224"/>
      <c r="D4487" s="223"/>
      <c r="E4487" s="223"/>
      <c r="F4487" s="223"/>
      <c r="G4487" s="223"/>
      <c r="H4487" s="223"/>
      <c r="I4487" s="223"/>
      <c r="J4487" s="225"/>
      <c r="K4487" s="223"/>
      <c r="L4487" s="223"/>
      <c r="M4487" s="223"/>
      <c r="N4487" s="223"/>
      <c r="O4487" s="231"/>
      <c r="P4487" s="231"/>
      <c r="Q4487" s="231"/>
      <c r="R4487" s="231"/>
      <c r="S4487" s="223"/>
      <c r="T4487" s="231"/>
      <c r="U4487" s="231"/>
      <c r="V4487" s="231"/>
      <c r="W4487" s="251" t="str">
        <f t="shared" si="70"/>
        <v/>
      </c>
    </row>
    <row r="4488" spans="1:23" ht="15" customHeight="1">
      <c r="A4488" s="223"/>
      <c r="B4488" s="223"/>
      <c r="C4488" s="224"/>
      <c r="D4488" s="223"/>
      <c r="E4488" s="223"/>
      <c r="F4488" s="223"/>
      <c r="G4488" s="223"/>
      <c r="H4488" s="223"/>
      <c r="I4488" s="223"/>
      <c r="J4488" s="225"/>
      <c r="K4488" s="223"/>
      <c r="L4488" s="223"/>
      <c r="M4488" s="223"/>
      <c r="N4488" s="223"/>
      <c r="O4488" s="231"/>
      <c r="P4488" s="231"/>
      <c r="Q4488" s="231"/>
      <c r="R4488" s="231"/>
      <c r="S4488" s="223"/>
      <c r="T4488" s="231"/>
      <c r="U4488" s="231"/>
      <c r="V4488" s="231"/>
      <c r="W4488" s="251" t="str">
        <f t="shared" si="70"/>
        <v/>
      </c>
    </row>
    <row r="4489" spans="1:23" ht="15" customHeight="1">
      <c r="A4489" s="223"/>
      <c r="B4489" s="223"/>
      <c r="C4489" s="224"/>
      <c r="D4489" s="223"/>
      <c r="E4489" s="223"/>
      <c r="F4489" s="223"/>
      <c r="G4489" s="223"/>
      <c r="H4489" s="223"/>
      <c r="I4489" s="223"/>
      <c r="J4489" s="225"/>
      <c r="K4489" s="223"/>
      <c r="L4489" s="223"/>
      <c r="M4489" s="223"/>
      <c r="N4489" s="223"/>
      <c r="O4489" s="231"/>
      <c r="P4489" s="231"/>
      <c r="Q4489" s="231"/>
      <c r="R4489" s="231"/>
      <c r="S4489" s="223"/>
      <c r="T4489" s="231"/>
      <c r="U4489" s="231"/>
      <c r="V4489" s="231"/>
      <c r="W4489" s="251" t="str">
        <f t="shared" si="70"/>
        <v/>
      </c>
    </row>
    <row r="4490" spans="1:23" ht="15" customHeight="1">
      <c r="A4490" s="223"/>
      <c r="B4490" s="223"/>
      <c r="C4490" s="224"/>
      <c r="D4490" s="223"/>
      <c r="E4490" s="223"/>
      <c r="F4490" s="223"/>
      <c r="G4490" s="223"/>
      <c r="H4490" s="223"/>
      <c r="I4490" s="223"/>
      <c r="J4490" s="225"/>
      <c r="K4490" s="223"/>
      <c r="L4490" s="223"/>
      <c r="M4490" s="223"/>
      <c r="N4490" s="223"/>
      <c r="O4490" s="231"/>
      <c r="P4490" s="231"/>
      <c r="Q4490" s="231"/>
      <c r="R4490" s="231"/>
      <c r="S4490" s="223"/>
      <c r="T4490" s="231"/>
      <c r="U4490" s="231"/>
      <c r="V4490" s="231"/>
      <c r="W4490" s="251" t="str">
        <f t="shared" si="70"/>
        <v/>
      </c>
    </row>
    <row r="4491" spans="1:23" ht="15" customHeight="1">
      <c r="A4491" s="223"/>
      <c r="B4491" s="223"/>
      <c r="C4491" s="224"/>
      <c r="D4491" s="223"/>
      <c r="E4491" s="223"/>
      <c r="F4491" s="223"/>
      <c r="G4491" s="223"/>
      <c r="H4491" s="223"/>
      <c r="I4491" s="223"/>
      <c r="J4491" s="225"/>
      <c r="K4491" s="223"/>
      <c r="L4491" s="223"/>
      <c r="M4491" s="223"/>
      <c r="N4491" s="223"/>
      <c r="O4491" s="231"/>
      <c r="P4491" s="231"/>
      <c r="Q4491" s="231"/>
      <c r="R4491" s="231"/>
      <c r="S4491" s="223"/>
      <c r="T4491" s="231"/>
      <c r="U4491" s="231"/>
      <c r="V4491" s="231"/>
      <c r="W4491" s="251" t="str">
        <f t="shared" si="70"/>
        <v/>
      </c>
    </row>
    <row r="4492" spans="1:23" ht="15" customHeight="1">
      <c r="A4492" s="223"/>
      <c r="B4492" s="223"/>
      <c r="C4492" s="224"/>
      <c r="D4492" s="223"/>
      <c r="E4492" s="223"/>
      <c r="F4492" s="223"/>
      <c r="G4492" s="223"/>
      <c r="H4492" s="223"/>
      <c r="I4492" s="223"/>
      <c r="J4492" s="225"/>
      <c r="K4492" s="223"/>
      <c r="L4492" s="223"/>
      <c r="M4492" s="223"/>
      <c r="N4492" s="223"/>
      <c r="O4492" s="231"/>
      <c r="P4492" s="231"/>
      <c r="Q4492" s="231"/>
      <c r="R4492" s="231"/>
      <c r="S4492" s="223"/>
      <c r="T4492" s="231"/>
      <c r="U4492" s="231"/>
      <c r="V4492" s="231"/>
      <c r="W4492" s="251" t="str">
        <f t="shared" si="70"/>
        <v/>
      </c>
    </row>
    <row r="4493" spans="1:23" ht="15" customHeight="1">
      <c r="A4493" s="223"/>
      <c r="B4493" s="223"/>
      <c r="C4493" s="224"/>
      <c r="D4493" s="223"/>
      <c r="E4493" s="223"/>
      <c r="F4493" s="223"/>
      <c r="G4493" s="223"/>
      <c r="H4493" s="223"/>
      <c r="I4493" s="223"/>
      <c r="J4493" s="225"/>
      <c r="K4493" s="223"/>
      <c r="L4493" s="223"/>
      <c r="M4493" s="223"/>
      <c r="N4493" s="223"/>
      <c r="O4493" s="231"/>
      <c r="P4493" s="231"/>
      <c r="Q4493" s="231"/>
      <c r="R4493" s="231"/>
      <c r="S4493" s="223"/>
      <c r="T4493" s="231"/>
      <c r="U4493" s="231"/>
      <c r="V4493" s="231"/>
      <c r="W4493" s="251" t="str">
        <f t="shared" si="70"/>
        <v/>
      </c>
    </row>
    <row r="4494" spans="1:23" ht="15" customHeight="1">
      <c r="A4494" s="223"/>
      <c r="B4494" s="223"/>
      <c r="C4494" s="224"/>
      <c r="D4494" s="223"/>
      <c r="E4494" s="223"/>
      <c r="F4494" s="223"/>
      <c r="G4494" s="223"/>
      <c r="H4494" s="223"/>
      <c r="I4494" s="223"/>
      <c r="J4494" s="225"/>
      <c r="K4494" s="223"/>
      <c r="L4494" s="223"/>
      <c r="M4494" s="223"/>
      <c r="N4494" s="223"/>
      <c r="O4494" s="231"/>
      <c r="P4494" s="231"/>
      <c r="Q4494" s="231"/>
      <c r="R4494" s="231"/>
      <c r="S4494" s="223"/>
      <c r="T4494" s="231"/>
      <c r="U4494" s="231"/>
      <c r="V4494" s="231"/>
      <c r="W4494" s="251" t="str">
        <f t="shared" si="70"/>
        <v/>
      </c>
    </row>
    <row r="4495" spans="1:23" ht="15" customHeight="1">
      <c r="A4495" s="223"/>
      <c r="B4495" s="223"/>
      <c r="C4495" s="224"/>
      <c r="D4495" s="223"/>
      <c r="E4495" s="223"/>
      <c r="F4495" s="223"/>
      <c r="G4495" s="223"/>
      <c r="H4495" s="223"/>
      <c r="I4495" s="223"/>
      <c r="J4495" s="225"/>
      <c r="K4495" s="223"/>
      <c r="L4495" s="223"/>
      <c r="M4495" s="223"/>
      <c r="N4495" s="223"/>
      <c r="O4495" s="231"/>
      <c r="P4495" s="231"/>
      <c r="Q4495" s="231"/>
      <c r="R4495" s="231"/>
      <c r="S4495" s="223"/>
      <c r="T4495" s="231"/>
      <c r="U4495" s="231"/>
      <c r="V4495" s="231"/>
      <c r="W4495" s="251" t="str">
        <f t="shared" si="70"/>
        <v/>
      </c>
    </row>
    <row r="4496" spans="1:23" ht="15" customHeight="1">
      <c r="A4496" s="223"/>
      <c r="B4496" s="223"/>
      <c r="C4496" s="224"/>
      <c r="D4496" s="223"/>
      <c r="E4496" s="223"/>
      <c r="F4496" s="223"/>
      <c r="G4496" s="223"/>
      <c r="H4496" s="223"/>
      <c r="I4496" s="223"/>
      <c r="J4496" s="225"/>
      <c r="K4496" s="223"/>
      <c r="L4496" s="223"/>
      <c r="M4496" s="223"/>
      <c r="N4496" s="223"/>
      <c r="O4496" s="231"/>
      <c r="P4496" s="231"/>
      <c r="Q4496" s="231"/>
      <c r="R4496" s="231"/>
      <c r="S4496" s="223"/>
      <c r="T4496" s="231"/>
      <c r="U4496" s="231"/>
      <c r="V4496" s="231"/>
      <c r="W4496" s="251" t="str">
        <f t="shared" si="70"/>
        <v/>
      </c>
    </row>
    <row r="4497" spans="1:23" ht="15" customHeight="1">
      <c r="A4497" s="223"/>
      <c r="B4497" s="223"/>
      <c r="C4497" s="224"/>
      <c r="D4497" s="223"/>
      <c r="E4497" s="223"/>
      <c r="F4497" s="223"/>
      <c r="G4497" s="223"/>
      <c r="H4497" s="223"/>
      <c r="I4497" s="223"/>
      <c r="J4497" s="225"/>
      <c r="K4497" s="223"/>
      <c r="L4497" s="223"/>
      <c r="M4497" s="223"/>
      <c r="N4497" s="223"/>
      <c r="O4497" s="231"/>
      <c r="P4497" s="231"/>
      <c r="Q4497" s="231"/>
      <c r="R4497" s="231"/>
      <c r="S4497" s="223"/>
      <c r="T4497" s="231"/>
      <c r="U4497" s="231"/>
      <c r="V4497" s="231"/>
      <c r="W4497" s="251" t="str">
        <f t="shared" si="70"/>
        <v/>
      </c>
    </row>
    <row r="4498" spans="1:23" ht="15" customHeight="1">
      <c r="A4498" s="223"/>
      <c r="B4498" s="223"/>
      <c r="C4498" s="224"/>
      <c r="D4498" s="223"/>
      <c r="E4498" s="223"/>
      <c r="F4498" s="223"/>
      <c r="G4498" s="223"/>
      <c r="H4498" s="223"/>
      <c r="I4498" s="223"/>
      <c r="J4498" s="225"/>
      <c r="K4498" s="223"/>
      <c r="L4498" s="223"/>
      <c r="M4498" s="223"/>
      <c r="N4498" s="223"/>
      <c r="O4498" s="231"/>
      <c r="P4498" s="231"/>
      <c r="Q4498" s="231"/>
      <c r="R4498" s="231"/>
      <c r="S4498" s="223"/>
      <c r="T4498" s="231"/>
      <c r="U4498" s="231"/>
      <c r="V4498" s="231"/>
      <c r="W4498" s="251" t="str">
        <f t="shared" si="70"/>
        <v/>
      </c>
    </row>
    <row r="4499" spans="1:23" ht="15" customHeight="1">
      <c r="A4499" s="223"/>
      <c r="B4499" s="223"/>
      <c r="C4499" s="224"/>
      <c r="D4499" s="223"/>
      <c r="E4499" s="223"/>
      <c r="F4499" s="223"/>
      <c r="G4499" s="223"/>
      <c r="H4499" s="223"/>
      <c r="I4499" s="223"/>
      <c r="J4499" s="225"/>
      <c r="K4499" s="223"/>
      <c r="L4499" s="223"/>
      <c r="M4499" s="223"/>
      <c r="N4499" s="223"/>
      <c r="O4499" s="231"/>
      <c r="P4499" s="231"/>
      <c r="Q4499" s="231"/>
      <c r="R4499" s="231"/>
      <c r="S4499" s="223"/>
      <c r="T4499" s="231"/>
      <c r="U4499" s="231"/>
      <c r="V4499" s="231"/>
      <c r="W4499" s="251" t="str">
        <f t="shared" si="70"/>
        <v/>
      </c>
    </row>
    <row r="4500" spans="1:23" ht="15" customHeight="1">
      <c r="A4500" s="223"/>
      <c r="B4500" s="223"/>
      <c r="C4500" s="224"/>
      <c r="D4500" s="223"/>
      <c r="E4500" s="223"/>
      <c r="F4500" s="223"/>
      <c r="G4500" s="223"/>
      <c r="H4500" s="223"/>
      <c r="I4500" s="223"/>
      <c r="J4500" s="225"/>
      <c r="K4500" s="223"/>
      <c r="L4500" s="223"/>
      <c r="M4500" s="223"/>
      <c r="N4500" s="223"/>
      <c r="O4500" s="231"/>
      <c r="P4500" s="231"/>
      <c r="Q4500" s="231"/>
      <c r="R4500" s="231"/>
      <c r="S4500" s="223"/>
      <c r="T4500" s="231"/>
      <c r="U4500" s="231"/>
      <c r="V4500" s="231"/>
      <c r="W4500" s="251" t="str">
        <f t="shared" si="70"/>
        <v/>
      </c>
    </row>
    <row r="4501" spans="1:23" ht="15" customHeight="1">
      <c r="A4501" s="223"/>
      <c r="B4501" s="223"/>
      <c r="C4501" s="224"/>
      <c r="D4501" s="223"/>
      <c r="E4501" s="223"/>
      <c r="F4501" s="223"/>
      <c r="G4501" s="223"/>
      <c r="H4501" s="223"/>
      <c r="I4501" s="223"/>
      <c r="J4501" s="225"/>
      <c r="K4501" s="223"/>
      <c r="L4501" s="223"/>
      <c r="M4501" s="223"/>
      <c r="N4501" s="223"/>
      <c r="O4501" s="231"/>
      <c r="P4501" s="231"/>
      <c r="Q4501" s="231"/>
      <c r="R4501" s="231"/>
      <c r="S4501" s="223"/>
      <c r="T4501" s="231"/>
      <c r="U4501" s="231"/>
      <c r="V4501" s="231"/>
      <c r="W4501" s="251" t="str">
        <f t="shared" si="70"/>
        <v/>
      </c>
    </row>
    <row r="4502" spans="1:23" ht="15" customHeight="1">
      <c r="A4502" s="223"/>
      <c r="B4502" s="223"/>
      <c r="C4502" s="224"/>
      <c r="D4502" s="223"/>
      <c r="E4502" s="223"/>
      <c r="F4502" s="223"/>
      <c r="G4502" s="223"/>
      <c r="H4502" s="223"/>
      <c r="I4502" s="223"/>
      <c r="J4502" s="225"/>
      <c r="K4502" s="223"/>
      <c r="L4502" s="223"/>
      <c r="M4502" s="223"/>
      <c r="N4502" s="223"/>
      <c r="O4502" s="231"/>
      <c r="P4502" s="231"/>
      <c r="Q4502" s="231"/>
      <c r="R4502" s="231"/>
      <c r="S4502" s="223"/>
      <c r="T4502" s="231"/>
      <c r="U4502" s="231"/>
      <c r="V4502" s="231"/>
      <c r="W4502" s="251" t="str">
        <f t="shared" si="70"/>
        <v/>
      </c>
    </row>
    <row r="4503" spans="1:23" ht="15" customHeight="1">
      <c r="A4503" s="223"/>
      <c r="B4503" s="223"/>
      <c r="C4503" s="224"/>
      <c r="D4503" s="223"/>
      <c r="E4503" s="223"/>
      <c r="F4503" s="223"/>
      <c r="G4503" s="223"/>
      <c r="H4503" s="223"/>
      <c r="I4503" s="223"/>
      <c r="J4503" s="225"/>
      <c r="K4503" s="223"/>
      <c r="L4503" s="223"/>
      <c r="M4503" s="223"/>
      <c r="N4503" s="223"/>
      <c r="O4503" s="231"/>
      <c r="P4503" s="231"/>
      <c r="Q4503" s="231"/>
      <c r="R4503" s="231"/>
      <c r="S4503" s="223"/>
      <c r="T4503" s="231"/>
      <c r="U4503" s="231"/>
      <c r="V4503" s="231"/>
      <c r="W4503" s="251" t="str">
        <f t="shared" si="70"/>
        <v/>
      </c>
    </row>
    <row r="4504" spans="1:23" ht="15" customHeight="1">
      <c r="A4504" s="223"/>
      <c r="B4504" s="223"/>
      <c r="C4504" s="224"/>
      <c r="D4504" s="223"/>
      <c r="E4504" s="223"/>
      <c r="F4504" s="223"/>
      <c r="G4504" s="223"/>
      <c r="H4504" s="223"/>
      <c r="I4504" s="223"/>
      <c r="J4504" s="225"/>
      <c r="K4504" s="223"/>
      <c r="L4504" s="223"/>
      <c r="M4504" s="223"/>
      <c r="N4504" s="223"/>
      <c r="O4504" s="231"/>
      <c r="P4504" s="231"/>
      <c r="Q4504" s="231"/>
      <c r="R4504" s="231"/>
      <c r="S4504" s="223"/>
      <c r="T4504" s="231"/>
      <c r="U4504" s="231"/>
      <c r="V4504" s="231"/>
      <c r="W4504" s="251" t="str">
        <f t="shared" si="70"/>
        <v/>
      </c>
    </row>
    <row r="4505" spans="1:23" ht="15" customHeight="1">
      <c r="A4505" s="223"/>
      <c r="B4505" s="223"/>
      <c r="C4505" s="224"/>
      <c r="D4505" s="223"/>
      <c r="E4505" s="223"/>
      <c r="F4505" s="223"/>
      <c r="G4505" s="223"/>
      <c r="H4505" s="223"/>
      <c r="I4505" s="223"/>
      <c r="J4505" s="225"/>
      <c r="K4505" s="223"/>
      <c r="L4505" s="223"/>
      <c r="M4505" s="223"/>
      <c r="N4505" s="223"/>
      <c r="O4505" s="231"/>
      <c r="P4505" s="231"/>
      <c r="Q4505" s="231"/>
      <c r="R4505" s="231"/>
      <c r="S4505" s="223"/>
      <c r="T4505" s="231"/>
      <c r="U4505" s="231"/>
      <c r="V4505" s="231"/>
      <c r="W4505" s="251" t="str">
        <f t="shared" si="70"/>
        <v/>
      </c>
    </row>
    <row r="4506" spans="1:23" ht="15" customHeight="1">
      <c r="A4506" s="223"/>
      <c r="B4506" s="223"/>
      <c r="C4506" s="224"/>
      <c r="D4506" s="223"/>
      <c r="E4506" s="223"/>
      <c r="F4506" s="223"/>
      <c r="G4506" s="223"/>
      <c r="H4506" s="223"/>
      <c r="I4506" s="223"/>
      <c r="J4506" s="225"/>
      <c r="K4506" s="223"/>
      <c r="L4506" s="223"/>
      <c r="M4506" s="223"/>
      <c r="N4506" s="223"/>
      <c r="O4506" s="231"/>
      <c r="P4506" s="231"/>
      <c r="Q4506" s="231"/>
      <c r="R4506" s="231"/>
      <c r="S4506" s="223"/>
      <c r="T4506" s="231"/>
      <c r="U4506" s="231"/>
      <c r="V4506" s="231"/>
      <c r="W4506" s="251" t="str">
        <f t="shared" si="70"/>
        <v/>
      </c>
    </row>
    <row r="4507" spans="1:23" ht="15" customHeight="1">
      <c r="A4507" s="223"/>
      <c r="B4507" s="223"/>
      <c r="C4507" s="224"/>
      <c r="D4507" s="223"/>
      <c r="E4507" s="223"/>
      <c r="F4507" s="223"/>
      <c r="G4507" s="223"/>
      <c r="H4507" s="223"/>
      <c r="I4507" s="223"/>
      <c r="J4507" s="225"/>
      <c r="K4507" s="223"/>
      <c r="L4507" s="223"/>
      <c r="M4507" s="223"/>
      <c r="N4507" s="223"/>
      <c r="O4507" s="231"/>
      <c r="P4507" s="231"/>
      <c r="Q4507" s="231"/>
      <c r="R4507" s="231"/>
      <c r="S4507" s="223"/>
      <c r="T4507" s="231"/>
      <c r="U4507" s="231"/>
      <c r="V4507" s="231"/>
      <c r="W4507" s="251" t="str">
        <f t="shared" si="70"/>
        <v/>
      </c>
    </row>
    <row r="4508" spans="1:23" ht="15" customHeight="1">
      <c r="A4508" s="223"/>
      <c r="B4508" s="223"/>
      <c r="C4508" s="224"/>
      <c r="D4508" s="223"/>
      <c r="E4508" s="223"/>
      <c r="F4508" s="223"/>
      <c r="G4508" s="223"/>
      <c r="H4508" s="223"/>
      <c r="I4508" s="223"/>
      <c r="J4508" s="225"/>
      <c r="K4508" s="223"/>
      <c r="L4508" s="223"/>
      <c r="M4508" s="223"/>
      <c r="N4508" s="223"/>
      <c r="O4508" s="231"/>
      <c r="P4508" s="231"/>
      <c r="Q4508" s="231"/>
      <c r="R4508" s="231"/>
      <c r="S4508" s="223"/>
      <c r="T4508" s="231"/>
      <c r="U4508" s="231"/>
      <c r="V4508" s="231"/>
      <c r="W4508" s="251" t="str">
        <f t="shared" si="70"/>
        <v/>
      </c>
    </row>
    <row r="4509" spans="1:23" ht="15" customHeight="1">
      <c r="A4509" s="223"/>
      <c r="B4509" s="223"/>
      <c r="C4509" s="224"/>
      <c r="D4509" s="223"/>
      <c r="E4509" s="223"/>
      <c r="F4509" s="223"/>
      <c r="G4509" s="223"/>
      <c r="H4509" s="223"/>
      <c r="I4509" s="223"/>
      <c r="J4509" s="225"/>
      <c r="K4509" s="223"/>
      <c r="L4509" s="223"/>
      <c r="M4509" s="223"/>
      <c r="N4509" s="223"/>
      <c r="O4509" s="231"/>
      <c r="P4509" s="231"/>
      <c r="Q4509" s="231"/>
      <c r="R4509" s="231"/>
      <c r="S4509" s="223"/>
      <c r="T4509" s="231"/>
      <c r="U4509" s="231"/>
      <c r="V4509" s="231"/>
      <c r="W4509" s="251" t="str">
        <f t="shared" si="70"/>
        <v/>
      </c>
    </row>
    <row r="4510" spans="1:23" ht="15" customHeight="1">
      <c r="A4510" s="223"/>
      <c r="B4510" s="223"/>
      <c r="C4510" s="224"/>
      <c r="D4510" s="223"/>
      <c r="E4510" s="223"/>
      <c r="F4510" s="223"/>
      <c r="G4510" s="223"/>
      <c r="H4510" s="223"/>
      <c r="I4510" s="223"/>
      <c r="J4510" s="225"/>
      <c r="K4510" s="223"/>
      <c r="L4510" s="223"/>
      <c r="M4510" s="223"/>
      <c r="N4510" s="223"/>
      <c r="O4510" s="231"/>
      <c r="P4510" s="231"/>
      <c r="Q4510" s="231"/>
      <c r="R4510" s="231"/>
      <c r="S4510" s="223"/>
      <c r="T4510" s="231"/>
      <c r="U4510" s="231"/>
      <c r="V4510" s="231"/>
      <c r="W4510" s="251" t="str">
        <f t="shared" si="70"/>
        <v/>
      </c>
    </row>
    <row r="4511" spans="1:23" ht="15" customHeight="1">
      <c r="A4511" s="223"/>
      <c r="B4511" s="223"/>
      <c r="C4511" s="224"/>
      <c r="D4511" s="223"/>
      <c r="E4511" s="223"/>
      <c r="F4511" s="223"/>
      <c r="G4511" s="223"/>
      <c r="H4511" s="223"/>
      <c r="I4511" s="223"/>
      <c r="J4511" s="225"/>
      <c r="K4511" s="223"/>
      <c r="L4511" s="223"/>
      <c r="M4511" s="223"/>
      <c r="N4511" s="223"/>
      <c r="O4511" s="231"/>
      <c r="P4511" s="231"/>
      <c r="Q4511" s="231"/>
      <c r="R4511" s="231"/>
      <c r="S4511" s="223"/>
      <c r="T4511" s="231"/>
      <c r="U4511" s="231"/>
      <c r="V4511" s="231"/>
      <c r="W4511" s="251" t="str">
        <f t="shared" si="70"/>
        <v/>
      </c>
    </row>
    <row r="4512" spans="1:23" ht="15" customHeight="1">
      <c r="A4512" s="223"/>
      <c r="B4512" s="223"/>
      <c r="C4512" s="224"/>
      <c r="D4512" s="223"/>
      <c r="E4512" s="223"/>
      <c r="F4512" s="223"/>
      <c r="G4512" s="223"/>
      <c r="H4512" s="223"/>
      <c r="I4512" s="223"/>
      <c r="J4512" s="225"/>
      <c r="K4512" s="223"/>
      <c r="L4512" s="223"/>
      <c r="M4512" s="223"/>
      <c r="N4512" s="223"/>
      <c r="O4512" s="231"/>
      <c r="P4512" s="231"/>
      <c r="Q4512" s="231"/>
      <c r="R4512" s="231"/>
      <c r="S4512" s="223"/>
      <c r="T4512" s="231"/>
      <c r="U4512" s="231"/>
      <c r="V4512" s="231"/>
      <c r="W4512" s="251" t="str">
        <f t="shared" si="70"/>
        <v/>
      </c>
    </row>
    <row r="4513" spans="1:23" ht="15" customHeight="1">
      <c r="A4513" s="223"/>
      <c r="B4513" s="223"/>
      <c r="C4513" s="224"/>
      <c r="D4513" s="223"/>
      <c r="E4513" s="223"/>
      <c r="F4513" s="223"/>
      <c r="G4513" s="223"/>
      <c r="H4513" s="223"/>
      <c r="I4513" s="223"/>
      <c r="J4513" s="225"/>
      <c r="K4513" s="223"/>
      <c r="L4513" s="223"/>
      <c r="M4513" s="223"/>
      <c r="N4513" s="223"/>
      <c r="O4513" s="231"/>
      <c r="P4513" s="231"/>
      <c r="Q4513" s="231"/>
      <c r="R4513" s="231"/>
      <c r="S4513" s="223"/>
      <c r="T4513" s="231"/>
      <c r="U4513" s="231"/>
      <c r="V4513" s="231"/>
      <c r="W4513" s="251" t="str">
        <f t="shared" si="70"/>
        <v/>
      </c>
    </row>
    <row r="4514" spans="1:23" ht="15" customHeight="1">
      <c r="A4514" s="223"/>
      <c r="B4514" s="223"/>
      <c r="C4514" s="224"/>
      <c r="D4514" s="223"/>
      <c r="E4514" s="223"/>
      <c r="F4514" s="223"/>
      <c r="G4514" s="223"/>
      <c r="H4514" s="223"/>
      <c r="I4514" s="223"/>
      <c r="J4514" s="225"/>
      <c r="K4514" s="223"/>
      <c r="L4514" s="223"/>
      <c r="M4514" s="223"/>
      <c r="N4514" s="223"/>
      <c r="O4514" s="231"/>
      <c r="P4514" s="231"/>
      <c r="Q4514" s="231"/>
      <c r="R4514" s="231"/>
      <c r="S4514" s="223"/>
      <c r="T4514" s="231"/>
      <c r="U4514" s="231"/>
      <c r="V4514" s="231"/>
      <c r="W4514" s="251" t="str">
        <f t="shared" si="70"/>
        <v/>
      </c>
    </row>
    <row r="4515" spans="1:23" ht="15" customHeight="1">
      <c r="A4515" s="223"/>
      <c r="B4515" s="223"/>
      <c r="C4515" s="224"/>
      <c r="D4515" s="223"/>
      <c r="E4515" s="223"/>
      <c r="F4515" s="223"/>
      <c r="G4515" s="223"/>
      <c r="H4515" s="223"/>
      <c r="I4515" s="223"/>
      <c r="J4515" s="225"/>
      <c r="K4515" s="223"/>
      <c r="L4515" s="223"/>
      <c r="M4515" s="223"/>
      <c r="N4515" s="223"/>
      <c r="O4515" s="231"/>
      <c r="P4515" s="231"/>
      <c r="Q4515" s="231"/>
      <c r="R4515" s="231"/>
      <c r="S4515" s="223"/>
      <c r="T4515" s="231"/>
      <c r="U4515" s="231"/>
      <c r="V4515" s="231"/>
      <c r="W4515" s="251" t="str">
        <f t="shared" si="70"/>
        <v/>
      </c>
    </row>
    <row r="4516" spans="1:23" ht="15" customHeight="1">
      <c r="A4516" s="223"/>
      <c r="B4516" s="223"/>
      <c r="C4516" s="224"/>
      <c r="D4516" s="223"/>
      <c r="E4516" s="223"/>
      <c r="F4516" s="223"/>
      <c r="G4516" s="223"/>
      <c r="H4516" s="223"/>
      <c r="I4516" s="223"/>
      <c r="J4516" s="225"/>
      <c r="K4516" s="223"/>
      <c r="L4516" s="223"/>
      <c r="M4516" s="223"/>
      <c r="N4516" s="223"/>
      <c r="O4516" s="231"/>
      <c r="P4516" s="231"/>
      <c r="Q4516" s="231"/>
      <c r="R4516" s="231"/>
      <c r="S4516" s="223"/>
      <c r="T4516" s="231"/>
      <c r="U4516" s="231"/>
      <c r="V4516" s="231"/>
      <c r="W4516" s="251" t="str">
        <f t="shared" si="70"/>
        <v/>
      </c>
    </row>
    <row r="4517" spans="1:23" ht="15" customHeight="1">
      <c r="A4517" s="223"/>
      <c r="B4517" s="223"/>
      <c r="C4517" s="224"/>
      <c r="D4517" s="223"/>
      <c r="E4517" s="223"/>
      <c r="F4517" s="223"/>
      <c r="G4517" s="223"/>
      <c r="H4517" s="223"/>
      <c r="I4517" s="223"/>
      <c r="J4517" s="225"/>
      <c r="K4517" s="223"/>
      <c r="L4517" s="223"/>
      <c r="M4517" s="223"/>
      <c r="N4517" s="223"/>
      <c r="O4517" s="231"/>
      <c r="P4517" s="231"/>
      <c r="Q4517" s="231"/>
      <c r="R4517" s="231"/>
      <c r="S4517" s="223"/>
      <c r="T4517" s="231"/>
      <c r="U4517" s="231"/>
      <c r="V4517" s="231"/>
      <c r="W4517" s="251" t="str">
        <f t="shared" si="70"/>
        <v/>
      </c>
    </row>
    <row r="4518" spans="1:23" ht="15" customHeight="1">
      <c r="A4518" s="223"/>
      <c r="B4518" s="223"/>
      <c r="C4518" s="224"/>
      <c r="D4518" s="223"/>
      <c r="E4518" s="223"/>
      <c r="F4518" s="223"/>
      <c r="G4518" s="223"/>
      <c r="H4518" s="223"/>
      <c r="I4518" s="223"/>
      <c r="J4518" s="225"/>
      <c r="K4518" s="223"/>
      <c r="L4518" s="223"/>
      <c r="M4518" s="223"/>
      <c r="N4518" s="223"/>
      <c r="O4518" s="231"/>
      <c r="P4518" s="231"/>
      <c r="Q4518" s="231"/>
      <c r="R4518" s="231"/>
      <c r="S4518" s="223"/>
      <c r="T4518" s="231"/>
      <c r="U4518" s="231"/>
      <c r="V4518" s="231"/>
      <c r="W4518" s="251" t="str">
        <f t="shared" si="70"/>
        <v/>
      </c>
    </row>
    <row r="4519" spans="1:23" ht="15" customHeight="1">
      <c r="A4519" s="223"/>
      <c r="B4519" s="223"/>
      <c r="C4519" s="224"/>
      <c r="D4519" s="223"/>
      <c r="E4519" s="223"/>
      <c r="F4519" s="223"/>
      <c r="G4519" s="223"/>
      <c r="H4519" s="223"/>
      <c r="I4519" s="223"/>
      <c r="J4519" s="225"/>
      <c r="K4519" s="223"/>
      <c r="L4519" s="223"/>
      <c r="M4519" s="223"/>
      <c r="N4519" s="223"/>
      <c r="O4519" s="231"/>
      <c r="P4519" s="231"/>
      <c r="Q4519" s="231"/>
      <c r="R4519" s="231"/>
      <c r="S4519" s="223"/>
      <c r="T4519" s="231"/>
      <c r="U4519" s="231"/>
      <c r="V4519" s="231"/>
      <c r="W4519" s="251" t="str">
        <f t="shared" si="70"/>
        <v/>
      </c>
    </row>
    <row r="4520" spans="1:23" ht="15" customHeight="1">
      <c r="A4520" s="223"/>
      <c r="B4520" s="223"/>
      <c r="C4520" s="224"/>
      <c r="D4520" s="223"/>
      <c r="E4520" s="223"/>
      <c r="F4520" s="223"/>
      <c r="G4520" s="223"/>
      <c r="H4520" s="223"/>
      <c r="I4520" s="223"/>
      <c r="J4520" s="225"/>
      <c r="K4520" s="223"/>
      <c r="L4520" s="223"/>
      <c r="M4520" s="223"/>
      <c r="N4520" s="223"/>
      <c r="O4520" s="231"/>
      <c r="P4520" s="231"/>
      <c r="Q4520" s="231"/>
      <c r="R4520" s="231"/>
      <c r="S4520" s="223"/>
      <c r="T4520" s="231"/>
      <c r="U4520" s="231"/>
      <c r="V4520" s="231"/>
      <c r="W4520" s="251" t="str">
        <f t="shared" si="70"/>
        <v/>
      </c>
    </row>
    <row r="4521" spans="1:23" ht="15" customHeight="1">
      <c r="A4521" s="223"/>
      <c r="B4521" s="223"/>
      <c r="C4521" s="224"/>
      <c r="D4521" s="223"/>
      <c r="E4521" s="223"/>
      <c r="F4521" s="223"/>
      <c r="G4521" s="223"/>
      <c r="H4521" s="223"/>
      <c r="I4521" s="223"/>
      <c r="J4521" s="225"/>
      <c r="K4521" s="223"/>
      <c r="L4521" s="223"/>
      <c r="M4521" s="223"/>
      <c r="N4521" s="223"/>
      <c r="O4521" s="231"/>
      <c r="P4521" s="231"/>
      <c r="Q4521" s="231"/>
      <c r="R4521" s="231"/>
      <c r="S4521" s="223"/>
      <c r="T4521" s="231"/>
      <c r="U4521" s="231"/>
      <c r="V4521" s="231"/>
      <c r="W4521" s="251" t="str">
        <f t="shared" si="70"/>
        <v/>
      </c>
    </row>
    <row r="4522" spans="1:23" ht="15" customHeight="1">
      <c r="A4522" s="223"/>
      <c r="B4522" s="223"/>
      <c r="C4522" s="224"/>
      <c r="D4522" s="223"/>
      <c r="E4522" s="223"/>
      <c r="F4522" s="223"/>
      <c r="G4522" s="223"/>
      <c r="H4522" s="223"/>
      <c r="I4522" s="223"/>
      <c r="J4522" s="225"/>
      <c r="K4522" s="223"/>
      <c r="L4522" s="223"/>
      <c r="M4522" s="223"/>
      <c r="N4522" s="223"/>
      <c r="O4522" s="231"/>
      <c r="P4522" s="231"/>
      <c r="Q4522" s="231"/>
      <c r="R4522" s="231"/>
      <c r="S4522" s="223"/>
      <c r="T4522" s="231"/>
      <c r="U4522" s="231"/>
      <c r="V4522" s="231"/>
      <c r="W4522" s="251" t="str">
        <f t="shared" si="70"/>
        <v/>
      </c>
    </row>
    <row r="4523" spans="1:23" ht="15" customHeight="1">
      <c r="A4523" s="223"/>
      <c r="B4523" s="223"/>
      <c r="C4523" s="224"/>
      <c r="D4523" s="223"/>
      <c r="E4523" s="223"/>
      <c r="F4523" s="223"/>
      <c r="G4523" s="223"/>
      <c r="H4523" s="223"/>
      <c r="I4523" s="223"/>
      <c r="J4523" s="225"/>
      <c r="K4523" s="223"/>
      <c r="L4523" s="223"/>
      <c r="M4523" s="223"/>
      <c r="N4523" s="223"/>
      <c r="O4523" s="231"/>
      <c r="P4523" s="231"/>
      <c r="Q4523" s="231"/>
      <c r="R4523" s="231"/>
      <c r="S4523" s="223"/>
      <c r="T4523" s="231"/>
      <c r="U4523" s="231"/>
      <c r="V4523" s="231"/>
      <c r="W4523" s="251" t="str">
        <f t="shared" si="70"/>
        <v/>
      </c>
    </row>
    <row r="4524" spans="1:23" ht="15" customHeight="1">
      <c r="A4524" s="223"/>
      <c r="B4524" s="223"/>
      <c r="C4524" s="224"/>
      <c r="D4524" s="223"/>
      <c r="E4524" s="223"/>
      <c r="F4524" s="223"/>
      <c r="G4524" s="223"/>
      <c r="H4524" s="223"/>
      <c r="I4524" s="223"/>
      <c r="J4524" s="225"/>
      <c r="K4524" s="223"/>
      <c r="L4524" s="223"/>
      <c r="M4524" s="223"/>
      <c r="N4524" s="223"/>
      <c r="O4524" s="231"/>
      <c r="P4524" s="231"/>
      <c r="Q4524" s="231"/>
      <c r="R4524" s="231"/>
      <c r="S4524" s="223"/>
      <c r="T4524" s="231"/>
      <c r="U4524" s="231"/>
      <c r="V4524" s="231"/>
      <c r="W4524" s="251" t="str">
        <f t="shared" si="70"/>
        <v/>
      </c>
    </row>
    <row r="4525" spans="1:23" ht="15" customHeight="1">
      <c r="A4525" s="223"/>
      <c r="B4525" s="223"/>
      <c r="C4525" s="224"/>
      <c r="D4525" s="223"/>
      <c r="E4525" s="223"/>
      <c r="F4525" s="223"/>
      <c r="G4525" s="223"/>
      <c r="H4525" s="223"/>
      <c r="I4525" s="223"/>
      <c r="J4525" s="225"/>
      <c r="K4525" s="223"/>
      <c r="L4525" s="223"/>
      <c r="M4525" s="223"/>
      <c r="N4525" s="223"/>
      <c r="O4525" s="231"/>
      <c r="P4525" s="231"/>
      <c r="Q4525" s="231"/>
      <c r="R4525" s="231"/>
      <c r="S4525" s="223"/>
      <c r="T4525" s="231"/>
      <c r="U4525" s="231"/>
      <c r="V4525" s="231"/>
      <c r="W4525" s="251" t="str">
        <f t="shared" si="70"/>
        <v/>
      </c>
    </row>
    <row r="4526" spans="1:23" ht="15" customHeight="1">
      <c r="A4526" s="223"/>
      <c r="B4526" s="223"/>
      <c r="C4526" s="224"/>
      <c r="D4526" s="223"/>
      <c r="E4526" s="223"/>
      <c r="F4526" s="223"/>
      <c r="G4526" s="223"/>
      <c r="H4526" s="223"/>
      <c r="I4526" s="223"/>
      <c r="J4526" s="225"/>
      <c r="K4526" s="223"/>
      <c r="L4526" s="223"/>
      <c r="M4526" s="223"/>
      <c r="N4526" s="223"/>
      <c r="O4526" s="231"/>
      <c r="P4526" s="231"/>
      <c r="Q4526" s="231"/>
      <c r="R4526" s="231"/>
      <c r="S4526" s="223"/>
      <c r="T4526" s="231"/>
      <c r="U4526" s="231"/>
      <c r="V4526" s="231"/>
      <c r="W4526" s="251" t="str">
        <f t="shared" si="70"/>
        <v/>
      </c>
    </row>
    <row r="4527" spans="1:23" ht="15" customHeight="1">
      <c r="A4527" s="223"/>
      <c r="B4527" s="223"/>
      <c r="C4527" s="224"/>
      <c r="D4527" s="223"/>
      <c r="E4527" s="223"/>
      <c r="F4527" s="223"/>
      <c r="G4527" s="223"/>
      <c r="H4527" s="223"/>
      <c r="I4527" s="223"/>
      <c r="J4527" s="225"/>
      <c r="K4527" s="223"/>
      <c r="L4527" s="223"/>
      <c r="M4527" s="223"/>
      <c r="N4527" s="223"/>
      <c r="O4527" s="231"/>
      <c r="P4527" s="231"/>
      <c r="Q4527" s="231"/>
      <c r="R4527" s="231"/>
      <c r="S4527" s="223"/>
      <c r="T4527" s="231"/>
      <c r="U4527" s="231"/>
      <c r="V4527" s="231"/>
      <c r="W4527" s="251" t="str">
        <f t="shared" si="70"/>
        <v/>
      </c>
    </row>
    <row r="4528" spans="1:23" ht="15" customHeight="1">
      <c r="A4528" s="223"/>
      <c r="B4528" s="223"/>
      <c r="C4528" s="224"/>
      <c r="D4528" s="223"/>
      <c r="E4528" s="223"/>
      <c r="F4528" s="223"/>
      <c r="G4528" s="223"/>
      <c r="H4528" s="223"/>
      <c r="I4528" s="223"/>
      <c r="J4528" s="225"/>
      <c r="K4528" s="223"/>
      <c r="L4528" s="223"/>
      <c r="M4528" s="223"/>
      <c r="N4528" s="223"/>
      <c r="O4528" s="231"/>
      <c r="P4528" s="231"/>
      <c r="Q4528" s="231"/>
      <c r="R4528" s="231"/>
      <c r="S4528" s="223"/>
      <c r="T4528" s="231"/>
      <c r="U4528" s="231"/>
      <c r="V4528" s="231"/>
      <c r="W4528" s="251" t="str">
        <f t="shared" si="70"/>
        <v/>
      </c>
    </row>
    <row r="4529" spans="1:23" ht="15" customHeight="1">
      <c r="A4529" s="223"/>
      <c r="B4529" s="223"/>
      <c r="C4529" s="224"/>
      <c r="D4529" s="223"/>
      <c r="E4529" s="223"/>
      <c r="F4529" s="223"/>
      <c r="G4529" s="223"/>
      <c r="H4529" s="223"/>
      <c r="I4529" s="223"/>
      <c r="J4529" s="225"/>
      <c r="K4529" s="223"/>
      <c r="L4529" s="223"/>
      <c r="M4529" s="223"/>
      <c r="N4529" s="223"/>
      <c r="O4529" s="231"/>
      <c r="P4529" s="231"/>
      <c r="Q4529" s="231"/>
      <c r="R4529" s="231"/>
      <c r="S4529" s="223"/>
      <c r="T4529" s="231"/>
      <c r="U4529" s="231"/>
      <c r="V4529" s="231"/>
      <c r="W4529" s="251" t="str">
        <f t="shared" si="70"/>
        <v/>
      </c>
    </row>
    <row r="4530" spans="1:23" ht="15" customHeight="1">
      <c r="A4530" s="223"/>
      <c r="B4530" s="223"/>
      <c r="C4530" s="224"/>
      <c r="D4530" s="223"/>
      <c r="E4530" s="223"/>
      <c r="F4530" s="223"/>
      <c r="G4530" s="223"/>
      <c r="H4530" s="223"/>
      <c r="I4530" s="223"/>
      <c r="J4530" s="225"/>
      <c r="K4530" s="223"/>
      <c r="L4530" s="223"/>
      <c r="M4530" s="223"/>
      <c r="N4530" s="223"/>
      <c r="O4530" s="231"/>
      <c r="P4530" s="231"/>
      <c r="Q4530" s="231"/>
      <c r="R4530" s="231"/>
      <c r="S4530" s="223"/>
      <c r="T4530" s="231"/>
      <c r="U4530" s="231"/>
      <c r="V4530" s="231"/>
      <c r="W4530" s="251" t="str">
        <f t="shared" si="70"/>
        <v/>
      </c>
    </row>
    <row r="4531" spans="1:23" ht="15" customHeight="1">
      <c r="A4531" s="223"/>
      <c r="B4531" s="223"/>
      <c r="C4531" s="224"/>
      <c r="D4531" s="223"/>
      <c r="E4531" s="223"/>
      <c r="F4531" s="223"/>
      <c r="G4531" s="223"/>
      <c r="H4531" s="223"/>
      <c r="I4531" s="223"/>
      <c r="J4531" s="225"/>
      <c r="K4531" s="223"/>
      <c r="L4531" s="223"/>
      <c r="M4531" s="223"/>
      <c r="N4531" s="223"/>
      <c r="O4531" s="231"/>
      <c r="P4531" s="231"/>
      <c r="Q4531" s="231"/>
      <c r="R4531" s="231"/>
      <c r="S4531" s="223"/>
      <c r="T4531" s="231"/>
      <c r="U4531" s="231"/>
      <c r="V4531" s="231"/>
      <c r="W4531" s="251" t="str">
        <f t="shared" si="70"/>
        <v/>
      </c>
    </row>
    <row r="4532" spans="1:23" ht="15" customHeight="1">
      <c r="A4532" s="223"/>
      <c r="B4532" s="223"/>
      <c r="C4532" s="224"/>
      <c r="D4532" s="223"/>
      <c r="E4532" s="223"/>
      <c r="F4532" s="223"/>
      <c r="G4532" s="223"/>
      <c r="H4532" s="223"/>
      <c r="I4532" s="223"/>
      <c r="J4532" s="225"/>
      <c r="K4532" s="223"/>
      <c r="L4532" s="223"/>
      <c r="M4532" s="223"/>
      <c r="N4532" s="223"/>
      <c r="O4532" s="231"/>
      <c r="P4532" s="231"/>
      <c r="Q4532" s="231"/>
      <c r="R4532" s="231"/>
      <c r="S4532" s="223"/>
      <c r="T4532" s="231"/>
      <c r="U4532" s="231"/>
      <c r="V4532" s="231"/>
      <c r="W4532" s="251" t="str">
        <f t="shared" si="70"/>
        <v/>
      </c>
    </row>
    <row r="4533" spans="1:23" ht="15" customHeight="1">
      <c r="A4533" s="223"/>
      <c r="B4533" s="223"/>
      <c r="C4533" s="224"/>
      <c r="D4533" s="223"/>
      <c r="E4533" s="223"/>
      <c r="F4533" s="223"/>
      <c r="G4533" s="223"/>
      <c r="H4533" s="223"/>
      <c r="I4533" s="223"/>
      <c r="J4533" s="225"/>
      <c r="K4533" s="223"/>
      <c r="L4533" s="223"/>
      <c r="M4533" s="223"/>
      <c r="N4533" s="223"/>
      <c r="O4533" s="231"/>
      <c r="P4533" s="231"/>
      <c r="Q4533" s="231"/>
      <c r="R4533" s="231"/>
      <c r="S4533" s="223"/>
      <c r="T4533" s="231"/>
      <c r="U4533" s="231"/>
      <c r="V4533" s="231"/>
      <c r="W4533" s="251" t="str">
        <f t="shared" si="70"/>
        <v/>
      </c>
    </row>
    <row r="4534" spans="1:23" ht="15" customHeight="1">
      <c r="A4534" s="223"/>
      <c r="B4534" s="223"/>
      <c r="C4534" s="224"/>
      <c r="D4534" s="223"/>
      <c r="E4534" s="223"/>
      <c r="F4534" s="223"/>
      <c r="G4534" s="223"/>
      <c r="H4534" s="223"/>
      <c r="I4534" s="223"/>
      <c r="J4534" s="225"/>
      <c r="K4534" s="223"/>
      <c r="L4534" s="223"/>
      <c r="M4534" s="223"/>
      <c r="N4534" s="223"/>
      <c r="O4534" s="231"/>
      <c r="P4534" s="231"/>
      <c r="Q4534" s="231"/>
      <c r="R4534" s="231"/>
      <c r="S4534" s="223"/>
      <c r="T4534" s="231"/>
      <c r="U4534" s="231"/>
      <c r="V4534" s="231"/>
      <c r="W4534" s="251" t="str">
        <f t="shared" si="70"/>
        <v/>
      </c>
    </row>
    <row r="4535" spans="1:23" ht="15" customHeight="1">
      <c r="A4535" s="223"/>
      <c r="B4535" s="223"/>
      <c r="C4535" s="224"/>
      <c r="D4535" s="223"/>
      <c r="E4535" s="223"/>
      <c r="F4535" s="223"/>
      <c r="G4535" s="223"/>
      <c r="H4535" s="223"/>
      <c r="I4535" s="223"/>
      <c r="J4535" s="225"/>
      <c r="K4535" s="223"/>
      <c r="L4535" s="223"/>
      <c r="M4535" s="223"/>
      <c r="N4535" s="223"/>
      <c r="O4535" s="231"/>
      <c r="P4535" s="231"/>
      <c r="Q4535" s="231"/>
      <c r="R4535" s="231"/>
      <c r="S4535" s="223"/>
      <c r="T4535" s="231"/>
      <c r="U4535" s="231"/>
      <c r="V4535" s="231"/>
      <c r="W4535" s="251" t="str">
        <f t="shared" si="70"/>
        <v/>
      </c>
    </row>
    <row r="4536" spans="1:23" ht="15" customHeight="1">
      <c r="A4536" s="223"/>
      <c r="B4536" s="223"/>
      <c r="C4536" s="224"/>
      <c r="D4536" s="223"/>
      <c r="E4536" s="223"/>
      <c r="F4536" s="223"/>
      <c r="G4536" s="223"/>
      <c r="H4536" s="223"/>
      <c r="I4536" s="223"/>
      <c r="J4536" s="225"/>
      <c r="K4536" s="223"/>
      <c r="L4536" s="223"/>
      <c r="M4536" s="223"/>
      <c r="N4536" s="223"/>
      <c r="O4536" s="231"/>
      <c r="P4536" s="231"/>
      <c r="Q4536" s="231"/>
      <c r="R4536" s="231"/>
      <c r="S4536" s="223"/>
      <c r="T4536" s="231"/>
      <c r="U4536" s="231"/>
      <c r="V4536" s="231"/>
      <c r="W4536" s="251" t="str">
        <f t="shared" si="70"/>
        <v/>
      </c>
    </row>
    <row r="4537" spans="1:23" ht="15" customHeight="1">
      <c r="A4537" s="223"/>
      <c r="B4537" s="223"/>
      <c r="C4537" s="224"/>
      <c r="D4537" s="223"/>
      <c r="E4537" s="223"/>
      <c r="F4537" s="223"/>
      <c r="G4537" s="223"/>
      <c r="H4537" s="223"/>
      <c r="I4537" s="223"/>
      <c r="J4537" s="225"/>
      <c r="K4537" s="223"/>
      <c r="L4537" s="223"/>
      <c r="M4537" s="223"/>
      <c r="N4537" s="223"/>
      <c r="O4537" s="231"/>
      <c r="P4537" s="231"/>
      <c r="Q4537" s="231"/>
      <c r="R4537" s="231"/>
      <c r="S4537" s="223"/>
      <c r="T4537" s="231"/>
      <c r="U4537" s="231"/>
      <c r="V4537" s="231"/>
      <c r="W4537" s="251" t="str">
        <f t="shared" si="70"/>
        <v/>
      </c>
    </row>
    <row r="4538" spans="1:23" ht="15" customHeight="1">
      <c r="A4538" s="223"/>
      <c r="B4538" s="223"/>
      <c r="C4538" s="224"/>
      <c r="D4538" s="223"/>
      <c r="E4538" s="223"/>
      <c r="F4538" s="223"/>
      <c r="G4538" s="223"/>
      <c r="H4538" s="223"/>
      <c r="I4538" s="223"/>
      <c r="J4538" s="225"/>
      <c r="K4538" s="223"/>
      <c r="L4538" s="223"/>
      <c r="M4538" s="223"/>
      <c r="N4538" s="223"/>
      <c r="O4538" s="231"/>
      <c r="P4538" s="231"/>
      <c r="Q4538" s="231"/>
      <c r="R4538" s="231"/>
      <c r="S4538" s="223"/>
      <c r="T4538" s="231"/>
      <c r="U4538" s="231"/>
      <c r="V4538" s="231"/>
      <c r="W4538" s="251" t="str">
        <f t="shared" si="70"/>
        <v/>
      </c>
    </row>
    <row r="4539" spans="1:23" ht="15" customHeight="1">
      <c r="A4539" s="223"/>
      <c r="B4539" s="223"/>
      <c r="C4539" s="224"/>
      <c r="D4539" s="223"/>
      <c r="E4539" s="223"/>
      <c r="F4539" s="223"/>
      <c r="G4539" s="223"/>
      <c r="H4539" s="223"/>
      <c r="I4539" s="223"/>
      <c r="J4539" s="225"/>
      <c r="K4539" s="223"/>
      <c r="L4539" s="223"/>
      <c r="M4539" s="223"/>
      <c r="N4539" s="223"/>
      <c r="O4539" s="231"/>
      <c r="P4539" s="231"/>
      <c r="Q4539" s="231"/>
      <c r="R4539" s="231"/>
      <c r="S4539" s="223"/>
      <c r="T4539" s="231"/>
      <c r="U4539" s="231"/>
      <c r="V4539" s="231"/>
      <c r="W4539" s="251" t="str">
        <f t="shared" si="70"/>
        <v/>
      </c>
    </row>
    <row r="4540" spans="1:23" ht="15" customHeight="1">
      <c r="A4540" s="223"/>
      <c r="B4540" s="223"/>
      <c r="C4540" s="224"/>
      <c r="D4540" s="223"/>
      <c r="E4540" s="223"/>
      <c r="F4540" s="223"/>
      <c r="G4540" s="223"/>
      <c r="H4540" s="223"/>
      <c r="I4540" s="223"/>
      <c r="J4540" s="225"/>
      <c r="K4540" s="223"/>
      <c r="L4540" s="223"/>
      <c r="M4540" s="223"/>
      <c r="N4540" s="223"/>
      <c r="O4540" s="231"/>
      <c r="P4540" s="231"/>
      <c r="Q4540" s="231"/>
      <c r="R4540" s="231"/>
      <c r="S4540" s="223"/>
      <c r="T4540" s="231"/>
      <c r="U4540" s="231"/>
      <c r="V4540" s="231"/>
      <c r="W4540" s="251" t="str">
        <f t="shared" si="70"/>
        <v/>
      </c>
    </row>
    <row r="4541" spans="1:23" ht="15" customHeight="1">
      <c r="A4541" s="223"/>
      <c r="B4541" s="223"/>
      <c r="C4541" s="224"/>
      <c r="D4541" s="223"/>
      <c r="E4541" s="223"/>
      <c r="F4541" s="223"/>
      <c r="G4541" s="223"/>
      <c r="H4541" s="223"/>
      <c r="I4541" s="223"/>
      <c r="J4541" s="225"/>
      <c r="K4541" s="223"/>
      <c r="L4541" s="223"/>
      <c r="M4541" s="223"/>
      <c r="N4541" s="223"/>
      <c r="O4541" s="231"/>
      <c r="P4541" s="231"/>
      <c r="Q4541" s="231"/>
      <c r="R4541" s="231"/>
      <c r="S4541" s="223"/>
      <c r="T4541" s="231"/>
      <c r="U4541" s="231"/>
      <c r="V4541" s="231"/>
      <c r="W4541" s="251" t="str">
        <f t="shared" si="70"/>
        <v/>
      </c>
    </row>
    <row r="4542" spans="1:23" ht="15" customHeight="1">
      <c r="A4542" s="223"/>
      <c r="B4542" s="223"/>
      <c r="C4542" s="224"/>
      <c r="D4542" s="223"/>
      <c r="E4542" s="223"/>
      <c r="F4542" s="223"/>
      <c r="G4542" s="223"/>
      <c r="H4542" s="223"/>
      <c r="I4542" s="223"/>
      <c r="J4542" s="225"/>
      <c r="K4542" s="223"/>
      <c r="L4542" s="223"/>
      <c r="M4542" s="223"/>
      <c r="N4542" s="223"/>
      <c r="O4542" s="231"/>
      <c r="P4542" s="231"/>
      <c r="Q4542" s="231"/>
      <c r="R4542" s="231"/>
      <c r="S4542" s="223"/>
      <c r="T4542" s="231"/>
      <c r="U4542" s="231"/>
      <c r="V4542" s="231"/>
      <c r="W4542" s="251" t="str">
        <f t="shared" si="70"/>
        <v/>
      </c>
    </row>
    <row r="4543" spans="1:23" ht="15" customHeight="1">
      <c r="A4543" s="223"/>
      <c r="B4543" s="223"/>
      <c r="C4543" s="224"/>
      <c r="D4543" s="223"/>
      <c r="E4543" s="223"/>
      <c r="F4543" s="223"/>
      <c r="G4543" s="223"/>
      <c r="H4543" s="223"/>
      <c r="I4543" s="223"/>
      <c r="J4543" s="225"/>
      <c r="K4543" s="223"/>
      <c r="L4543" s="223"/>
      <c r="M4543" s="223"/>
      <c r="N4543" s="223"/>
      <c r="O4543" s="231"/>
      <c r="P4543" s="231"/>
      <c r="Q4543" s="231"/>
      <c r="R4543" s="231"/>
      <c r="S4543" s="223"/>
      <c r="T4543" s="231"/>
      <c r="U4543" s="231"/>
      <c r="V4543" s="231"/>
      <c r="W4543" s="251" t="str">
        <f t="shared" si="70"/>
        <v/>
      </c>
    </row>
    <row r="4544" spans="1:23" ht="15" customHeight="1">
      <c r="A4544" s="223"/>
      <c r="B4544" s="223"/>
      <c r="C4544" s="224"/>
      <c r="D4544" s="223"/>
      <c r="E4544" s="223"/>
      <c r="F4544" s="223"/>
      <c r="G4544" s="223"/>
      <c r="H4544" s="223"/>
      <c r="I4544" s="223"/>
      <c r="J4544" s="225"/>
      <c r="K4544" s="223"/>
      <c r="L4544" s="223"/>
      <c r="M4544" s="223"/>
      <c r="N4544" s="223"/>
      <c r="O4544" s="231"/>
      <c r="P4544" s="231"/>
      <c r="Q4544" s="231"/>
      <c r="R4544" s="231"/>
      <c r="S4544" s="223"/>
      <c r="T4544" s="231"/>
      <c r="U4544" s="231"/>
      <c r="V4544" s="231"/>
      <c r="W4544" s="251" t="str">
        <f t="shared" si="70"/>
        <v/>
      </c>
    </row>
    <row r="4545" spans="1:23" ht="15" customHeight="1">
      <c r="A4545" s="223"/>
      <c r="B4545" s="223"/>
      <c r="C4545" s="224"/>
      <c r="D4545" s="223"/>
      <c r="E4545" s="223"/>
      <c r="F4545" s="223"/>
      <c r="G4545" s="223"/>
      <c r="H4545" s="223"/>
      <c r="I4545" s="223"/>
      <c r="J4545" s="225"/>
      <c r="K4545" s="223"/>
      <c r="L4545" s="223"/>
      <c r="M4545" s="223"/>
      <c r="N4545" s="223"/>
      <c r="O4545" s="231"/>
      <c r="P4545" s="231"/>
      <c r="Q4545" s="231"/>
      <c r="R4545" s="231"/>
      <c r="S4545" s="223"/>
      <c r="T4545" s="231"/>
      <c r="U4545" s="231"/>
      <c r="V4545" s="231"/>
      <c r="W4545" s="251" t="str">
        <f t="shared" si="70"/>
        <v/>
      </c>
    </row>
    <row r="4546" spans="1:23" ht="15" customHeight="1">
      <c r="A4546" s="223"/>
      <c r="B4546" s="223"/>
      <c r="C4546" s="224"/>
      <c r="D4546" s="223"/>
      <c r="E4546" s="223"/>
      <c r="F4546" s="223"/>
      <c r="G4546" s="223"/>
      <c r="H4546" s="223"/>
      <c r="I4546" s="223"/>
      <c r="J4546" s="225"/>
      <c r="K4546" s="223"/>
      <c r="L4546" s="223"/>
      <c r="M4546" s="223"/>
      <c r="N4546" s="223"/>
      <c r="O4546" s="231"/>
      <c r="P4546" s="231"/>
      <c r="Q4546" s="231"/>
      <c r="R4546" s="231"/>
      <c r="S4546" s="223"/>
      <c r="T4546" s="231"/>
      <c r="U4546" s="231"/>
      <c r="V4546" s="231"/>
      <c r="W4546" s="251" t="str">
        <f t="shared" si="70"/>
        <v/>
      </c>
    </row>
    <row r="4547" spans="1:23" ht="15" customHeight="1">
      <c r="A4547" s="223"/>
      <c r="B4547" s="223"/>
      <c r="C4547" s="224"/>
      <c r="D4547" s="223"/>
      <c r="E4547" s="223"/>
      <c r="F4547" s="223"/>
      <c r="G4547" s="223"/>
      <c r="H4547" s="223"/>
      <c r="I4547" s="223"/>
      <c r="J4547" s="225"/>
      <c r="K4547" s="223"/>
      <c r="L4547" s="223"/>
      <c r="M4547" s="223"/>
      <c r="N4547" s="223"/>
      <c r="O4547" s="231"/>
      <c r="P4547" s="231"/>
      <c r="Q4547" s="231"/>
      <c r="R4547" s="231"/>
      <c r="S4547" s="223"/>
      <c r="T4547" s="231"/>
      <c r="U4547" s="231"/>
      <c r="V4547" s="231"/>
      <c r="W4547" s="251" t="str">
        <f t="shared" si="70"/>
        <v/>
      </c>
    </row>
    <row r="4548" spans="1:23" ht="15" customHeight="1">
      <c r="A4548" s="223"/>
      <c r="B4548" s="223"/>
      <c r="C4548" s="224"/>
      <c r="D4548" s="223"/>
      <c r="E4548" s="223"/>
      <c r="F4548" s="223"/>
      <c r="G4548" s="223"/>
      <c r="H4548" s="223"/>
      <c r="I4548" s="223"/>
      <c r="J4548" s="225"/>
      <c r="K4548" s="223"/>
      <c r="L4548" s="223"/>
      <c r="M4548" s="223"/>
      <c r="N4548" s="223"/>
      <c r="O4548" s="231"/>
      <c r="P4548" s="231"/>
      <c r="Q4548" s="231"/>
      <c r="R4548" s="231"/>
      <c r="S4548" s="223"/>
      <c r="T4548" s="231"/>
      <c r="U4548" s="231"/>
      <c r="V4548" s="231"/>
      <c r="W4548" s="251" t="str">
        <f t="shared" ref="W4548:W4611" si="71">IF($O4548="YES",$O$2&amp;", ","")&amp;IF($P4548="YES",$P$2&amp;", ","")&amp;IF($Q4548="YES",$Q$2&amp;", ","")&amp;IF($R4548="YES",$R$2&amp;", ","")</f>
        <v/>
      </c>
    </row>
    <row r="4549" spans="1:23" ht="15" customHeight="1">
      <c r="A4549" s="223"/>
      <c r="B4549" s="223"/>
      <c r="C4549" s="224"/>
      <c r="D4549" s="223"/>
      <c r="E4549" s="223"/>
      <c r="F4549" s="223"/>
      <c r="G4549" s="223"/>
      <c r="H4549" s="223"/>
      <c r="I4549" s="223"/>
      <c r="J4549" s="225"/>
      <c r="K4549" s="223"/>
      <c r="L4549" s="223"/>
      <c r="M4549" s="223"/>
      <c r="N4549" s="223"/>
      <c r="O4549" s="231"/>
      <c r="P4549" s="231"/>
      <c r="Q4549" s="231"/>
      <c r="R4549" s="231"/>
      <c r="S4549" s="223"/>
      <c r="T4549" s="231"/>
      <c r="U4549" s="231"/>
      <c r="V4549" s="231"/>
      <c r="W4549" s="251" t="str">
        <f t="shared" si="71"/>
        <v/>
      </c>
    </row>
    <row r="4550" spans="1:23" ht="15" customHeight="1">
      <c r="A4550" s="223"/>
      <c r="B4550" s="223"/>
      <c r="C4550" s="224"/>
      <c r="D4550" s="223"/>
      <c r="E4550" s="223"/>
      <c r="F4550" s="223"/>
      <c r="G4550" s="223"/>
      <c r="H4550" s="223"/>
      <c r="I4550" s="223"/>
      <c r="J4550" s="225"/>
      <c r="K4550" s="223"/>
      <c r="L4550" s="223"/>
      <c r="M4550" s="223"/>
      <c r="N4550" s="223"/>
      <c r="O4550" s="231"/>
      <c r="P4550" s="231"/>
      <c r="Q4550" s="231"/>
      <c r="R4550" s="231"/>
      <c r="S4550" s="223"/>
      <c r="T4550" s="231"/>
      <c r="U4550" s="231"/>
      <c r="V4550" s="231"/>
      <c r="W4550" s="251" t="str">
        <f t="shared" si="71"/>
        <v/>
      </c>
    </row>
    <row r="4551" spans="1:23" ht="15" customHeight="1">
      <c r="A4551" s="223"/>
      <c r="B4551" s="223"/>
      <c r="C4551" s="224"/>
      <c r="D4551" s="223"/>
      <c r="E4551" s="223"/>
      <c r="F4551" s="223"/>
      <c r="G4551" s="223"/>
      <c r="H4551" s="223"/>
      <c r="I4551" s="223"/>
      <c r="J4551" s="225"/>
      <c r="K4551" s="223"/>
      <c r="L4551" s="223"/>
      <c r="M4551" s="223"/>
      <c r="N4551" s="223"/>
      <c r="O4551" s="231"/>
      <c r="P4551" s="231"/>
      <c r="Q4551" s="231"/>
      <c r="R4551" s="231"/>
      <c r="S4551" s="223"/>
      <c r="T4551" s="231"/>
      <c r="U4551" s="231"/>
      <c r="V4551" s="231"/>
      <c r="W4551" s="251" t="str">
        <f t="shared" si="71"/>
        <v/>
      </c>
    </row>
    <row r="4552" spans="1:23" ht="15" customHeight="1">
      <c r="A4552" s="223"/>
      <c r="B4552" s="223"/>
      <c r="C4552" s="224"/>
      <c r="D4552" s="223"/>
      <c r="E4552" s="223"/>
      <c r="F4552" s="223"/>
      <c r="G4552" s="223"/>
      <c r="H4552" s="223"/>
      <c r="I4552" s="223"/>
      <c r="J4552" s="225"/>
      <c r="K4552" s="223"/>
      <c r="L4552" s="223"/>
      <c r="M4552" s="223"/>
      <c r="N4552" s="223"/>
      <c r="O4552" s="231"/>
      <c r="P4552" s="231"/>
      <c r="Q4552" s="231"/>
      <c r="R4552" s="231"/>
      <c r="S4552" s="223"/>
      <c r="T4552" s="231"/>
      <c r="U4552" s="231"/>
      <c r="V4552" s="231"/>
      <c r="W4552" s="251" t="str">
        <f t="shared" si="71"/>
        <v/>
      </c>
    </row>
    <row r="4553" spans="1:23" ht="15" customHeight="1">
      <c r="A4553" s="223"/>
      <c r="B4553" s="223"/>
      <c r="C4553" s="224"/>
      <c r="D4553" s="223"/>
      <c r="E4553" s="223"/>
      <c r="F4553" s="223"/>
      <c r="G4553" s="223"/>
      <c r="H4553" s="223"/>
      <c r="I4553" s="223"/>
      <c r="J4553" s="225"/>
      <c r="K4553" s="223"/>
      <c r="L4553" s="223"/>
      <c r="M4553" s="223"/>
      <c r="N4553" s="223"/>
      <c r="O4553" s="231"/>
      <c r="P4553" s="231"/>
      <c r="Q4553" s="231"/>
      <c r="R4553" s="231"/>
      <c r="S4553" s="223"/>
      <c r="T4553" s="231"/>
      <c r="U4553" s="231"/>
      <c r="V4553" s="231"/>
      <c r="W4553" s="251" t="str">
        <f t="shared" si="71"/>
        <v/>
      </c>
    </row>
    <row r="4554" spans="1:23" ht="15" customHeight="1">
      <c r="A4554" s="223"/>
      <c r="B4554" s="223"/>
      <c r="C4554" s="224"/>
      <c r="D4554" s="223"/>
      <c r="E4554" s="223"/>
      <c r="F4554" s="223"/>
      <c r="G4554" s="223"/>
      <c r="H4554" s="223"/>
      <c r="I4554" s="223"/>
      <c r="J4554" s="225"/>
      <c r="K4554" s="223"/>
      <c r="L4554" s="223"/>
      <c r="M4554" s="223"/>
      <c r="N4554" s="223"/>
      <c r="O4554" s="231"/>
      <c r="P4554" s="231"/>
      <c r="Q4554" s="231"/>
      <c r="R4554" s="231"/>
      <c r="S4554" s="223"/>
      <c r="T4554" s="231"/>
      <c r="U4554" s="231"/>
      <c r="V4554" s="231"/>
      <c r="W4554" s="251" t="str">
        <f t="shared" si="71"/>
        <v/>
      </c>
    </row>
    <row r="4555" spans="1:23" ht="15" customHeight="1">
      <c r="A4555" s="223"/>
      <c r="B4555" s="223"/>
      <c r="C4555" s="224"/>
      <c r="D4555" s="223"/>
      <c r="E4555" s="223"/>
      <c r="F4555" s="223"/>
      <c r="G4555" s="223"/>
      <c r="H4555" s="223"/>
      <c r="I4555" s="223"/>
      <c r="J4555" s="225"/>
      <c r="K4555" s="223"/>
      <c r="L4555" s="223"/>
      <c r="M4555" s="223"/>
      <c r="N4555" s="223"/>
      <c r="O4555" s="231"/>
      <c r="P4555" s="231"/>
      <c r="Q4555" s="231"/>
      <c r="R4555" s="231"/>
      <c r="S4555" s="223"/>
      <c r="T4555" s="231"/>
      <c r="U4555" s="231"/>
      <c r="V4555" s="231"/>
      <c r="W4555" s="251" t="str">
        <f t="shared" si="71"/>
        <v/>
      </c>
    </row>
    <row r="4556" spans="1:23" ht="15" customHeight="1">
      <c r="A4556" s="223"/>
      <c r="B4556" s="223"/>
      <c r="C4556" s="224"/>
      <c r="D4556" s="223"/>
      <c r="E4556" s="223"/>
      <c r="F4556" s="223"/>
      <c r="G4556" s="223"/>
      <c r="H4556" s="223"/>
      <c r="I4556" s="223"/>
      <c r="J4556" s="225"/>
      <c r="K4556" s="223"/>
      <c r="L4556" s="223"/>
      <c r="M4556" s="223"/>
      <c r="N4556" s="223"/>
      <c r="O4556" s="231"/>
      <c r="P4556" s="231"/>
      <c r="Q4556" s="231"/>
      <c r="R4556" s="231"/>
      <c r="S4556" s="223"/>
      <c r="T4556" s="231"/>
      <c r="U4556" s="231"/>
      <c r="V4556" s="231"/>
      <c r="W4556" s="251" t="str">
        <f t="shared" si="71"/>
        <v/>
      </c>
    </row>
    <row r="4557" spans="1:23" ht="15" customHeight="1">
      <c r="A4557" s="223"/>
      <c r="B4557" s="223"/>
      <c r="C4557" s="224"/>
      <c r="D4557" s="223"/>
      <c r="E4557" s="223"/>
      <c r="F4557" s="223"/>
      <c r="G4557" s="223"/>
      <c r="H4557" s="223"/>
      <c r="I4557" s="223"/>
      <c r="J4557" s="225"/>
      <c r="K4557" s="223"/>
      <c r="L4557" s="223"/>
      <c r="M4557" s="223"/>
      <c r="N4557" s="223"/>
      <c r="O4557" s="231"/>
      <c r="P4557" s="231"/>
      <c r="Q4557" s="231"/>
      <c r="R4557" s="231"/>
      <c r="S4557" s="223"/>
      <c r="T4557" s="231"/>
      <c r="U4557" s="231"/>
      <c r="V4557" s="231"/>
      <c r="W4557" s="251" t="str">
        <f t="shared" si="71"/>
        <v/>
      </c>
    </row>
    <row r="4558" spans="1:23" ht="15" customHeight="1">
      <c r="A4558" s="223"/>
      <c r="B4558" s="223"/>
      <c r="C4558" s="224"/>
      <c r="D4558" s="223"/>
      <c r="E4558" s="223"/>
      <c r="F4558" s="223"/>
      <c r="G4558" s="223"/>
      <c r="H4558" s="223"/>
      <c r="I4558" s="223"/>
      <c r="J4558" s="225"/>
      <c r="K4558" s="223"/>
      <c r="L4558" s="223"/>
      <c r="M4558" s="223"/>
      <c r="N4558" s="223"/>
      <c r="O4558" s="231"/>
      <c r="P4558" s="231"/>
      <c r="Q4558" s="231"/>
      <c r="R4558" s="231"/>
      <c r="S4558" s="223"/>
      <c r="T4558" s="231"/>
      <c r="U4558" s="231"/>
      <c r="V4558" s="231"/>
      <c r="W4558" s="251" t="str">
        <f t="shared" si="71"/>
        <v/>
      </c>
    </row>
    <row r="4559" spans="1:23" ht="15" customHeight="1">
      <c r="A4559" s="223"/>
      <c r="B4559" s="223"/>
      <c r="C4559" s="224"/>
      <c r="D4559" s="223"/>
      <c r="E4559" s="223"/>
      <c r="F4559" s="223"/>
      <c r="G4559" s="223"/>
      <c r="H4559" s="223"/>
      <c r="I4559" s="223"/>
      <c r="J4559" s="225"/>
      <c r="K4559" s="223"/>
      <c r="L4559" s="223"/>
      <c r="M4559" s="223"/>
      <c r="N4559" s="223"/>
      <c r="O4559" s="231"/>
      <c r="P4559" s="231"/>
      <c r="Q4559" s="231"/>
      <c r="R4559" s="231"/>
      <c r="S4559" s="223"/>
      <c r="T4559" s="231"/>
      <c r="U4559" s="231"/>
      <c r="V4559" s="231"/>
      <c r="W4559" s="251" t="str">
        <f t="shared" si="71"/>
        <v/>
      </c>
    </row>
    <row r="4560" spans="1:23" ht="15" customHeight="1">
      <c r="A4560" s="223"/>
      <c r="B4560" s="223"/>
      <c r="C4560" s="224"/>
      <c r="D4560" s="223"/>
      <c r="E4560" s="223"/>
      <c r="F4560" s="223"/>
      <c r="G4560" s="223"/>
      <c r="H4560" s="223"/>
      <c r="I4560" s="223"/>
      <c r="J4560" s="225"/>
      <c r="K4560" s="223"/>
      <c r="L4560" s="223"/>
      <c r="M4560" s="223"/>
      <c r="N4560" s="223"/>
      <c r="O4560" s="231"/>
      <c r="P4560" s="231"/>
      <c r="Q4560" s="231"/>
      <c r="R4560" s="231"/>
      <c r="S4560" s="223"/>
      <c r="T4560" s="231"/>
      <c r="U4560" s="231"/>
      <c r="V4560" s="231"/>
      <c r="W4560" s="251" t="str">
        <f t="shared" si="71"/>
        <v/>
      </c>
    </row>
    <row r="4561" spans="1:23" ht="15" customHeight="1">
      <c r="A4561" s="223"/>
      <c r="B4561" s="223"/>
      <c r="C4561" s="224"/>
      <c r="D4561" s="223"/>
      <c r="E4561" s="223"/>
      <c r="F4561" s="223"/>
      <c r="G4561" s="223"/>
      <c r="H4561" s="223"/>
      <c r="I4561" s="223"/>
      <c r="J4561" s="225"/>
      <c r="K4561" s="223"/>
      <c r="L4561" s="223"/>
      <c r="M4561" s="223"/>
      <c r="N4561" s="223"/>
      <c r="O4561" s="231"/>
      <c r="P4561" s="231"/>
      <c r="Q4561" s="231"/>
      <c r="R4561" s="231"/>
      <c r="S4561" s="223"/>
      <c r="T4561" s="231"/>
      <c r="U4561" s="231"/>
      <c r="V4561" s="231"/>
      <c r="W4561" s="251" t="str">
        <f t="shared" si="71"/>
        <v/>
      </c>
    </row>
    <row r="4562" spans="1:23" ht="15" customHeight="1">
      <c r="A4562" s="223"/>
      <c r="B4562" s="223"/>
      <c r="C4562" s="224"/>
      <c r="D4562" s="223"/>
      <c r="E4562" s="223"/>
      <c r="F4562" s="223"/>
      <c r="G4562" s="223"/>
      <c r="H4562" s="223"/>
      <c r="I4562" s="223"/>
      <c r="J4562" s="225"/>
      <c r="K4562" s="223"/>
      <c r="L4562" s="223"/>
      <c r="M4562" s="223"/>
      <c r="N4562" s="223"/>
      <c r="O4562" s="231"/>
      <c r="P4562" s="231"/>
      <c r="Q4562" s="231"/>
      <c r="R4562" s="231"/>
      <c r="S4562" s="223"/>
      <c r="T4562" s="231"/>
      <c r="U4562" s="231"/>
      <c r="V4562" s="231"/>
      <c r="W4562" s="251" t="str">
        <f t="shared" si="71"/>
        <v/>
      </c>
    </row>
    <row r="4563" spans="1:23" ht="15" customHeight="1">
      <c r="A4563" s="223"/>
      <c r="B4563" s="223"/>
      <c r="C4563" s="224"/>
      <c r="D4563" s="223"/>
      <c r="E4563" s="223"/>
      <c r="F4563" s="223"/>
      <c r="G4563" s="223"/>
      <c r="H4563" s="223"/>
      <c r="I4563" s="223"/>
      <c r="J4563" s="225"/>
      <c r="K4563" s="223"/>
      <c r="L4563" s="223"/>
      <c r="M4563" s="223"/>
      <c r="N4563" s="223"/>
      <c r="O4563" s="231"/>
      <c r="P4563" s="231"/>
      <c r="Q4563" s="231"/>
      <c r="R4563" s="231"/>
      <c r="S4563" s="223"/>
      <c r="T4563" s="231"/>
      <c r="U4563" s="231"/>
      <c r="V4563" s="231"/>
      <c r="W4563" s="251" t="str">
        <f t="shared" si="71"/>
        <v/>
      </c>
    </row>
    <row r="4564" spans="1:23" ht="15" customHeight="1">
      <c r="A4564" s="223"/>
      <c r="B4564" s="223"/>
      <c r="C4564" s="224"/>
      <c r="D4564" s="223"/>
      <c r="E4564" s="223"/>
      <c r="F4564" s="223"/>
      <c r="G4564" s="223"/>
      <c r="H4564" s="223"/>
      <c r="I4564" s="223"/>
      <c r="J4564" s="225"/>
      <c r="K4564" s="223"/>
      <c r="L4564" s="223"/>
      <c r="M4564" s="223"/>
      <c r="N4564" s="223"/>
      <c r="O4564" s="231"/>
      <c r="P4564" s="231"/>
      <c r="Q4564" s="231"/>
      <c r="R4564" s="231"/>
      <c r="S4564" s="223"/>
      <c r="T4564" s="231"/>
      <c r="U4564" s="231"/>
      <c r="V4564" s="231"/>
      <c r="W4564" s="251" t="str">
        <f t="shared" si="71"/>
        <v/>
      </c>
    </row>
    <row r="4565" spans="1:23" ht="15" customHeight="1">
      <c r="A4565" s="223"/>
      <c r="B4565" s="223"/>
      <c r="C4565" s="224"/>
      <c r="D4565" s="223"/>
      <c r="E4565" s="223"/>
      <c r="F4565" s="223"/>
      <c r="G4565" s="223"/>
      <c r="H4565" s="223"/>
      <c r="I4565" s="223"/>
      <c r="J4565" s="225"/>
      <c r="K4565" s="223"/>
      <c r="L4565" s="223"/>
      <c r="M4565" s="223"/>
      <c r="N4565" s="223"/>
      <c r="O4565" s="231"/>
      <c r="P4565" s="231"/>
      <c r="Q4565" s="231"/>
      <c r="R4565" s="231"/>
      <c r="S4565" s="223"/>
      <c r="T4565" s="231"/>
      <c r="U4565" s="231"/>
      <c r="V4565" s="231"/>
      <c r="W4565" s="251" t="str">
        <f t="shared" si="71"/>
        <v/>
      </c>
    </row>
    <row r="4566" spans="1:23" ht="15" customHeight="1">
      <c r="A4566" s="223"/>
      <c r="B4566" s="223"/>
      <c r="C4566" s="224"/>
      <c r="D4566" s="223"/>
      <c r="E4566" s="223"/>
      <c r="F4566" s="223"/>
      <c r="G4566" s="223"/>
      <c r="H4566" s="223"/>
      <c r="I4566" s="223"/>
      <c r="J4566" s="225"/>
      <c r="K4566" s="223"/>
      <c r="L4566" s="223"/>
      <c r="M4566" s="223"/>
      <c r="N4566" s="223"/>
      <c r="O4566" s="231"/>
      <c r="P4566" s="231"/>
      <c r="Q4566" s="231"/>
      <c r="R4566" s="231"/>
      <c r="S4566" s="223"/>
      <c r="T4566" s="231"/>
      <c r="U4566" s="231"/>
      <c r="V4566" s="231"/>
      <c r="W4566" s="251" t="str">
        <f t="shared" si="71"/>
        <v/>
      </c>
    </row>
    <row r="4567" spans="1:23" ht="15" customHeight="1">
      <c r="A4567" s="223"/>
      <c r="B4567" s="223"/>
      <c r="C4567" s="224"/>
      <c r="D4567" s="223"/>
      <c r="E4567" s="223"/>
      <c r="F4567" s="223"/>
      <c r="G4567" s="223"/>
      <c r="H4567" s="223"/>
      <c r="I4567" s="223"/>
      <c r="J4567" s="225"/>
      <c r="K4567" s="223"/>
      <c r="L4567" s="223"/>
      <c r="M4567" s="223"/>
      <c r="N4567" s="223"/>
      <c r="O4567" s="231"/>
      <c r="P4567" s="231"/>
      <c r="Q4567" s="231"/>
      <c r="R4567" s="231"/>
      <c r="S4567" s="223"/>
      <c r="T4567" s="231"/>
      <c r="U4567" s="231"/>
      <c r="V4567" s="231"/>
      <c r="W4567" s="251" t="str">
        <f t="shared" si="71"/>
        <v/>
      </c>
    </row>
    <row r="4568" spans="1:23" ht="15" customHeight="1">
      <c r="A4568" s="223"/>
      <c r="B4568" s="223"/>
      <c r="C4568" s="224"/>
      <c r="D4568" s="223"/>
      <c r="E4568" s="223"/>
      <c r="F4568" s="223"/>
      <c r="G4568" s="223"/>
      <c r="H4568" s="223"/>
      <c r="I4568" s="223"/>
      <c r="J4568" s="225"/>
      <c r="K4568" s="223"/>
      <c r="L4568" s="223"/>
      <c r="M4568" s="223"/>
      <c r="N4568" s="223"/>
      <c r="O4568" s="231"/>
      <c r="P4568" s="231"/>
      <c r="Q4568" s="231"/>
      <c r="R4568" s="231"/>
      <c r="S4568" s="223"/>
      <c r="T4568" s="231"/>
      <c r="U4568" s="231"/>
      <c r="V4568" s="231"/>
      <c r="W4568" s="251" t="str">
        <f t="shared" si="71"/>
        <v/>
      </c>
    </row>
    <row r="4569" spans="1:23" ht="15" customHeight="1">
      <c r="A4569" s="223"/>
      <c r="B4569" s="223"/>
      <c r="C4569" s="224"/>
      <c r="D4569" s="223"/>
      <c r="E4569" s="223"/>
      <c r="F4569" s="223"/>
      <c r="G4569" s="223"/>
      <c r="H4569" s="223"/>
      <c r="I4569" s="223"/>
      <c r="J4569" s="225"/>
      <c r="K4569" s="223"/>
      <c r="L4569" s="223"/>
      <c r="M4569" s="223"/>
      <c r="N4569" s="223"/>
      <c r="O4569" s="231"/>
      <c r="P4569" s="231"/>
      <c r="Q4569" s="231"/>
      <c r="R4569" s="231"/>
      <c r="S4569" s="223"/>
      <c r="T4569" s="231"/>
      <c r="U4569" s="231"/>
      <c r="V4569" s="231"/>
      <c r="W4569" s="251" t="str">
        <f t="shared" si="71"/>
        <v/>
      </c>
    </row>
    <row r="4570" spans="1:23" ht="15" customHeight="1">
      <c r="A4570" s="223"/>
      <c r="B4570" s="223"/>
      <c r="C4570" s="224"/>
      <c r="D4570" s="223"/>
      <c r="E4570" s="223"/>
      <c r="F4570" s="223"/>
      <c r="G4570" s="223"/>
      <c r="H4570" s="223"/>
      <c r="I4570" s="223"/>
      <c r="J4570" s="225"/>
      <c r="K4570" s="223"/>
      <c r="L4570" s="223"/>
      <c r="M4570" s="223"/>
      <c r="N4570" s="223"/>
      <c r="O4570" s="231"/>
      <c r="P4570" s="231"/>
      <c r="Q4570" s="231"/>
      <c r="R4570" s="231"/>
      <c r="S4570" s="223"/>
      <c r="T4570" s="231"/>
      <c r="U4570" s="231"/>
      <c r="V4570" s="231"/>
      <c r="W4570" s="251" t="str">
        <f t="shared" si="71"/>
        <v/>
      </c>
    </row>
    <row r="4571" spans="1:23" ht="15" customHeight="1">
      <c r="A4571" s="223"/>
      <c r="B4571" s="223"/>
      <c r="C4571" s="224"/>
      <c r="D4571" s="223"/>
      <c r="E4571" s="223"/>
      <c r="F4571" s="223"/>
      <c r="G4571" s="223"/>
      <c r="H4571" s="223"/>
      <c r="I4571" s="223"/>
      <c r="J4571" s="225"/>
      <c r="K4571" s="223"/>
      <c r="L4571" s="223"/>
      <c r="M4571" s="223"/>
      <c r="N4571" s="223"/>
      <c r="O4571" s="231"/>
      <c r="P4571" s="231"/>
      <c r="Q4571" s="231"/>
      <c r="R4571" s="231"/>
      <c r="S4571" s="223"/>
      <c r="T4571" s="231"/>
      <c r="U4571" s="231"/>
      <c r="V4571" s="231"/>
      <c r="W4571" s="251" t="str">
        <f t="shared" si="71"/>
        <v/>
      </c>
    </row>
    <row r="4572" spans="1:23" ht="15" customHeight="1">
      <c r="A4572" s="223"/>
      <c r="B4572" s="223"/>
      <c r="C4572" s="224"/>
      <c r="D4572" s="223"/>
      <c r="E4572" s="223"/>
      <c r="F4572" s="223"/>
      <c r="G4572" s="223"/>
      <c r="H4572" s="223"/>
      <c r="I4572" s="223"/>
      <c r="J4572" s="225"/>
      <c r="K4572" s="223"/>
      <c r="L4572" s="223"/>
      <c r="M4572" s="223"/>
      <c r="N4572" s="223"/>
      <c r="O4572" s="231"/>
      <c r="P4572" s="231"/>
      <c r="Q4572" s="231"/>
      <c r="R4572" s="231"/>
      <c r="S4572" s="223"/>
      <c r="T4572" s="231"/>
      <c r="U4572" s="231"/>
      <c r="V4572" s="231"/>
      <c r="W4572" s="251" t="str">
        <f t="shared" si="71"/>
        <v/>
      </c>
    </row>
    <row r="4573" spans="1:23" ht="15" customHeight="1">
      <c r="A4573" s="223"/>
      <c r="B4573" s="223"/>
      <c r="C4573" s="224"/>
      <c r="D4573" s="223"/>
      <c r="E4573" s="223"/>
      <c r="F4573" s="223"/>
      <c r="G4573" s="223"/>
      <c r="H4573" s="223"/>
      <c r="I4573" s="223"/>
      <c r="J4573" s="225"/>
      <c r="K4573" s="223"/>
      <c r="L4573" s="223"/>
      <c r="M4573" s="223"/>
      <c r="N4573" s="223"/>
      <c r="O4573" s="231"/>
      <c r="P4573" s="231"/>
      <c r="Q4573" s="231"/>
      <c r="R4573" s="231"/>
      <c r="S4573" s="223"/>
      <c r="T4573" s="231"/>
      <c r="U4573" s="231"/>
      <c r="V4573" s="231"/>
      <c r="W4573" s="251" t="str">
        <f t="shared" si="71"/>
        <v/>
      </c>
    </row>
    <row r="4574" spans="1:23" ht="15" customHeight="1">
      <c r="A4574" s="223"/>
      <c r="B4574" s="223"/>
      <c r="C4574" s="224"/>
      <c r="D4574" s="223"/>
      <c r="E4574" s="223"/>
      <c r="F4574" s="223"/>
      <c r="G4574" s="223"/>
      <c r="H4574" s="223"/>
      <c r="I4574" s="223"/>
      <c r="J4574" s="225"/>
      <c r="K4574" s="223"/>
      <c r="L4574" s="223"/>
      <c r="M4574" s="223"/>
      <c r="N4574" s="223"/>
      <c r="O4574" s="231"/>
      <c r="P4574" s="231"/>
      <c r="Q4574" s="231"/>
      <c r="R4574" s="231"/>
      <c r="S4574" s="223"/>
      <c r="T4574" s="231"/>
      <c r="U4574" s="231"/>
      <c r="V4574" s="231"/>
      <c r="W4574" s="251" t="str">
        <f t="shared" si="71"/>
        <v/>
      </c>
    </row>
    <row r="4575" spans="1:23" ht="15" customHeight="1">
      <c r="A4575" s="223"/>
      <c r="B4575" s="223"/>
      <c r="C4575" s="224"/>
      <c r="D4575" s="223"/>
      <c r="E4575" s="223"/>
      <c r="F4575" s="223"/>
      <c r="G4575" s="223"/>
      <c r="H4575" s="223"/>
      <c r="I4575" s="223"/>
      <c r="J4575" s="225"/>
      <c r="K4575" s="223"/>
      <c r="L4575" s="223"/>
      <c r="M4575" s="223"/>
      <c r="N4575" s="223"/>
      <c r="O4575" s="231"/>
      <c r="P4575" s="231"/>
      <c r="Q4575" s="231"/>
      <c r="R4575" s="231"/>
      <c r="S4575" s="223"/>
      <c r="T4575" s="231"/>
      <c r="U4575" s="231"/>
      <c r="V4575" s="231"/>
      <c r="W4575" s="251" t="str">
        <f t="shared" si="71"/>
        <v/>
      </c>
    </row>
    <row r="4576" spans="1:23" ht="15" customHeight="1">
      <c r="A4576" s="223"/>
      <c r="B4576" s="223"/>
      <c r="C4576" s="224"/>
      <c r="D4576" s="223"/>
      <c r="E4576" s="223"/>
      <c r="F4576" s="223"/>
      <c r="G4576" s="223"/>
      <c r="H4576" s="223"/>
      <c r="I4576" s="223"/>
      <c r="J4576" s="225"/>
      <c r="K4576" s="223"/>
      <c r="L4576" s="223"/>
      <c r="M4576" s="223"/>
      <c r="N4576" s="223"/>
      <c r="O4576" s="231"/>
      <c r="P4576" s="231"/>
      <c r="Q4576" s="231"/>
      <c r="R4576" s="231"/>
      <c r="S4576" s="223"/>
      <c r="T4576" s="231"/>
      <c r="U4576" s="231"/>
      <c r="V4576" s="231"/>
      <c r="W4576" s="251" t="str">
        <f t="shared" si="71"/>
        <v/>
      </c>
    </row>
    <row r="4577" spans="1:23" ht="15" customHeight="1">
      <c r="A4577" s="223"/>
      <c r="B4577" s="223"/>
      <c r="C4577" s="224"/>
      <c r="D4577" s="223"/>
      <c r="E4577" s="223"/>
      <c r="F4577" s="223"/>
      <c r="G4577" s="223"/>
      <c r="H4577" s="223"/>
      <c r="I4577" s="223"/>
      <c r="J4577" s="225"/>
      <c r="K4577" s="223"/>
      <c r="L4577" s="223"/>
      <c r="M4577" s="223"/>
      <c r="N4577" s="223"/>
      <c r="O4577" s="231"/>
      <c r="P4577" s="231"/>
      <c r="Q4577" s="231"/>
      <c r="R4577" s="231"/>
      <c r="S4577" s="223"/>
      <c r="T4577" s="231"/>
      <c r="U4577" s="231"/>
      <c r="V4577" s="231"/>
      <c r="W4577" s="251" t="str">
        <f t="shared" si="71"/>
        <v/>
      </c>
    </row>
    <row r="4578" spans="1:23" ht="15" customHeight="1">
      <c r="A4578" s="223"/>
      <c r="B4578" s="223"/>
      <c r="C4578" s="224"/>
      <c r="D4578" s="223"/>
      <c r="E4578" s="223"/>
      <c r="F4578" s="223"/>
      <c r="G4578" s="223"/>
      <c r="H4578" s="223"/>
      <c r="I4578" s="223"/>
      <c r="J4578" s="225"/>
      <c r="K4578" s="223"/>
      <c r="L4578" s="223"/>
      <c r="M4578" s="223"/>
      <c r="N4578" s="223"/>
      <c r="O4578" s="231"/>
      <c r="P4578" s="231"/>
      <c r="Q4578" s="231"/>
      <c r="R4578" s="231"/>
      <c r="S4578" s="223"/>
      <c r="T4578" s="231"/>
      <c r="U4578" s="231"/>
      <c r="V4578" s="231"/>
      <c r="W4578" s="251" t="str">
        <f t="shared" si="71"/>
        <v/>
      </c>
    </row>
    <row r="4579" spans="1:23" ht="15" customHeight="1">
      <c r="A4579" s="223"/>
      <c r="B4579" s="223"/>
      <c r="C4579" s="224"/>
      <c r="D4579" s="223"/>
      <c r="E4579" s="223"/>
      <c r="F4579" s="223"/>
      <c r="G4579" s="223"/>
      <c r="H4579" s="223"/>
      <c r="I4579" s="223"/>
      <c r="J4579" s="225"/>
      <c r="K4579" s="223"/>
      <c r="L4579" s="223"/>
      <c r="M4579" s="223"/>
      <c r="N4579" s="223"/>
      <c r="O4579" s="231"/>
      <c r="P4579" s="231"/>
      <c r="Q4579" s="231"/>
      <c r="R4579" s="231"/>
      <c r="S4579" s="223"/>
      <c r="T4579" s="231"/>
      <c r="U4579" s="231"/>
      <c r="V4579" s="231"/>
      <c r="W4579" s="251" t="str">
        <f t="shared" si="71"/>
        <v/>
      </c>
    </row>
    <row r="4580" spans="1:23" ht="15" customHeight="1">
      <c r="A4580" s="223"/>
      <c r="B4580" s="223"/>
      <c r="C4580" s="224"/>
      <c r="D4580" s="223"/>
      <c r="E4580" s="223"/>
      <c r="F4580" s="223"/>
      <c r="G4580" s="223"/>
      <c r="H4580" s="223"/>
      <c r="I4580" s="223"/>
      <c r="J4580" s="225"/>
      <c r="K4580" s="223"/>
      <c r="L4580" s="223"/>
      <c r="M4580" s="223"/>
      <c r="N4580" s="223"/>
      <c r="O4580" s="231"/>
      <c r="P4580" s="231"/>
      <c r="Q4580" s="231"/>
      <c r="R4580" s="231"/>
      <c r="S4580" s="223"/>
      <c r="T4580" s="231"/>
      <c r="U4580" s="231"/>
      <c r="V4580" s="231"/>
      <c r="W4580" s="251" t="str">
        <f t="shared" si="71"/>
        <v/>
      </c>
    </row>
    <row r="4581" spans="1:23" ht="15" customHeight="1">
      <c r="A4581" s="223"/>
      <c r="B4581" s="223"/>
      <c r="C4581" s="224"/>
      <c r="D4581" s="223"/>
      <c r="E4581" s="223"/>
      <c r="F4581" s="223"/>
      <c r="G4581" s="223"/>
      <c r="H4581" s="223"/>
      <c r="I4581" s="223"/>
      <c r="J4581" s="225"/>
      <c r="K4581" s="223"/>
      <c r="L4581" s="223"/>
      <c r="M4581" s="223"/>
      <c r="N4581" s="223"/>
      <c r="O4581" s="231"/>
      <c r="P4581" s="231"/>
      <c r="Q4581" s="231"/>
      <c r="R4581" s="231"/>
      <c r="S4581" s="223"/>
      <c r="T4581" s="231"/>
      <c r="U4581" s="231"/>
      <c r="V4581" s="231"/>
      <c r="W4581" s="251" t="str">
        <f t="shared" si="71"/>
        <v/>
      </c>
    </row>
    <row r="4582" spans="1:23" ht="15" customHeight="1">
      <c r="A4582" s="223"/>
      <c r="B4582" s="223"/>
      <c r="C4582" s="224"/>
      <c r="D4582" s="223"/>
      <c r="E4582" s="223"/>
      <c r="F4582" s="223"/>
      <c r="G4582" s="223"/>
      <c r="H4582" s="223"/>
      <c r="I4582" s="223"/>
      <c r="J4582" s="225"/>
      <c r="K4582" s="223"/>
      <c r="L4582" s="223"/>
      <c r="M4582" s="223"/>
      <c r="N4582" s="223"/>
      <c r="O4582" s="231"/>
      <c r="P4582" s="231"/>
      <c r="Q4582" s="231"/>
      <c r="R4582" s="231"/>
      <c r="S4582" s="223"/>
      <c r="T4582" s="231"/>
      <c r="U4582" s="231"/>
      <c r="V4582" s="231"/>
      <c r="W4582" s="251" t="str">
        <f t="shared" si="71"/>
        <v/>
      </c>
    </row>
    <row r="4583" spans="1:23" ht="15" customHeight="1">
      <c r="A4583" s="223"/>
      <c r="B4583" s="223"/>
      <c r="C4583" s="224"/>
      <c r="D4583" s="223"/>
      <c r="E4583" s="223"/>
      <c r="F4583" s="223"/>
      <c r="G4583" s="223"/>
      <c r="H4583" s="223"/>
      <c r="I4583" s="223"/>
      <c r="J4583" s="225"/>
      <c r="K4583" s="223"/>
      <c r="L4583" s="223"/>
      <c r="M4583" s="223"/>
      <c r="N4583" s="223"/>
      <c r="O4583" s="231"/>
      <c r="P4583" s="231"/>
      <c r="Q4583" s="231"/>
      <c r="R4583" s="231"/>
      <c r="S4583" s="223"/>
      <c r="T4583" s="231"/>
      <c r="U4583" s="231"/>
      <c r="V4583" s="231"/>
      <c r="W4583" s="251" t="str">
        <f t="shared" si="71"/>
        <v/>
      </c>
    </row>
    <row r="4584" spans="1:23" ht="15" customHeight="1">
      <c r="A4584" s="223"/>
      <c r="B4584" s="223"/>
      <c r="C4584" s="224"/>
      <c r="D4584" s="223"/>
      <c r="E4584" s="223"/>
      <c r="F4584" s="223"/>
      <c r="G4584" s="223"/>
      <c r="H4584" s="223"/>
      <c r="I4584" s="223"/>
      <c r="J4584" s="225"/>
      <c r="K4584" s="223"/>
      <c r="L4584" s="223"/>
      <c r="M4584" s="223"/>
      <c r="N4584" s="223"/>
      <c r="O4584" s="231"/>
      <c r="P4584" s="231"/>
      <c r="Q4584" s="231"/>
      <c r="R4584" s="231"/>
      <c r="S4584" s="223"/>
      <c r="T4584" s="231"/>
      <c r="U4584" s="231"/>
      <c r="V4584" s="231"/>
      <c r="W4584" s="251" t="str">
        <f t="shared" si="71"/>
        <v/>
      </c>
    </row>
    <row r="4585" spans="1:23" ht="15" customHeight="1">
      <c r="A4585" s="223"/>
      <c r="B4585" s="223"/>
      <c r="C4585" s="224"/>
      <c r="D4585" s="223"/>
      <c r="E4585" s="223"/>
      <c r="F4585" s="223"/>
      <c r="G4585" s="223"/>
      <c r="H4585" s="223"/>
      <c r="I4585" s="223"/>
      <c r="J4585" s="225"/>
      <c r="K4585" s="223"/>
      <c r="L4585" s="223"/>
      <c r="M4585" s="223"/>
      <c r="N4585" s="223"/>
      <c r="O4585" s="231"/>
      <c r="P4585" s="231"/>
      <c r="Q4585" s="231"/>
      <c r="R4585" s="231"/>
      <c r="S4585" s="223"/>
      <c r="T4585" s="231"/>
      <c r="U4585" s="231"/>
      <c r="V4585" s="231"/>
      <c r="W4585" s="251" t="str">
        <f t="shared" si="71"/>
        <v/>
      </c>
    </row>
    <row r="4586" spans="1:23" ht="15" customHeight="1">
      <c r="A4586" s="223"/>
      <c r="B4586" s="223"/>
      <c r="C4586" s="224"/>
      <c r="D4586" s="223"/>
      <c r="E4586" s="223"/>
      <c r="F4586" s="223"/>
      <c r="G4586" s="223"/>
      <c r="H4586" s="223"/>
      <c r="I4586" s="223"/>
      <c r="J4586" s="225"/>
      <c r="K4586" s="223"/>
      <c r="L4586" s="223"/>
      <c r="M4586" s="223"/>
      <c r="N4586" s="223"/>
      <c r="O4586" s="231"/>
      <c r="P4586" s="231"/>
      <c r="Q4586" s="231"/>
      <c r="R4586" s="231"/>
      <c r="S4586" s="223"/>
      <c r="T4586" s="231"/>
      <c r="U4586" s="231"/>
      <c r="V4586" s="231"/>
      <c r="W4586" s="251" t="str">
        <f t="shared" si="71"/>
        <v/>
      </c>
    </row>
    <row r="4587" spans="1:23" ht="15" customHeight="1">
      <c r="A4587" s="223"/>
      <c r="B4587" s="223"/>
      <c r="C4587" s="224"/>
      <c r="D4587" s="223"/>
      <c r="E4587" s="223"/>
      <c r="F4587" s="223"/>
      <c r="G4587" s="223"/>
      <c r="H4587" s="223"/>
      <c r="I4587" s="223"/>
      <c r="J4587" s="225"/>
      <c r="K4587" s="223"/>
      <c r="L4587" s="223"/>
      <c r="M4587" s="223"/>
      <c r="N4587" s="223"/>
      <c r="O4587" s="231"/>
      <c r="P4587" s="231"/>
      <c r="Q4587" s="231"/>
      <c r="R4587" s="231"/>
      <c r="S4587" s="223"/>
      <c r="T4587" s="231"/>
      <c r="U4587" s="231"/>
      <c r="V4587" s="231"/>
      <c r="W4587" s="251" t="str">
        <f t="shared" si="71"/>
        <v/>
      </c>
    </row>
    <row r="4588" spans="1:23" ht="15" customHeight="1">
      <c r="A4588" s="223"/>
      <c r="B4588" s="223"/>
      <c r="C4588" s="224"/>
      <c r="D4588" s="223"/>
      <c r="E4588" s="223"/>
      <c r="F4588" s="223"/>
      <c r="G4588" s="223"/>
      <c r="H4588" s="223"/>
      <c r="I4588" s="223"/>
      <c r="J4588" s="225"/>
      <c r="K4588" s="223"/>
      <c r="L4588" s="223"/>
      <c r="M4588" s="223"/>
      <c r="N4588" s="223"/>
      <c r="O4588" s="231"/>
      <c r="P4588" s="231"/>
      <c r="Q4588" s="231"/>
      <c r="R4588" s="231"/>
      <c r="S4588" s="223"/>
      <c r="T4588" s="231"/>
      <c r="U4588" s="231"/>
      <c r="V4588" s="231"/>
      <c r="W4588" s="251" t="str">
        <f t="shared" si="71"/>
        <v/>
      </c>
    </row>
    <row r="4589" spans="1:23" ht="15" customHeight="1">
      <c r="A4589" s="223"/>
      <c r="B4589" s="223"/>
      <c r="C4589" s="224"/>
      <c r="D4589" s="223"/>
      <c r="E4589" s="223"/>
      <c r="F4589" s="223"/>
      <c r="G4589" s="223"/>
      <c r="H4589" s="223"/>
      <c r="I4589" s="223"/>
      <c r="J4589" s="225"/>
      <c r="K4589" s="223"/>
      <c r="L4589" s="223"/>
      <c r="M4589" s="223"/>
      <c r="N4589" s="223"/>
      <c r="O4589" s="231"/>
      <c r="P4589" s="231"/>
      <c r="Q4589" s="231"/>
      <c r="R4589" s="231"/>
      <c r="S4589" s="223"/>
      <c r="T4589" s="231"/>
      <c r="U4589" s="231"/>
      <c r="V4589" s="231"/>
      <c r="W4589" s="251" t="str">
        <f t="shared" si="71"/>
        <v/>
      </c>
    </row>
    <row r="4590" spans="1:23" ht="15" customHeight="1">
      <c r="A4590" s="223"/>
      <c r="B4590" s="223"/>
      <c r="C4590" s="224"/>
      <c r="D4590" s="223"/>
      <c r="E4590" s="223"/>
      <c r="F4590" s="223"/>
      <c r="G4590" s="223"/>
      <c r="H4590" s="223"/>
      <c r="I4590" s="223"/>
      <c r="J4590" s="225"/>
      <c r="K4590" s="223"/>
      <c r="L4590" s="223"/>
      <c r="M4590" s="223"/>
      <c r="N4590" s="223"/>
      <c r="O4590" s="231"/>
      <c r="P4590" s="231"/>
      <c r="Q4590" s="231"/>
      <c r="R4590" s="231"/>
      <c r="S4590" s="223"/>
      <c r="T4590" s="231"/>
      <c r="U4590" s="231"/>
      <c r="V4590" s="231"/>
      <c r="W4590" s="251" t="str">
        <f t="shared" si="71"/>
        <v/>
      </c>
    </row>
    <row r="4591" spans="1:23" ht="15" customHeight="1">
      <c r="A4591" s="223"/>
      <c r="B4591" s="223"/>
      <c r="C4591" s="224"/>
      <c r="D4591" s="223"/>
      <c r="E4591" s="223"/>
      <c r="F4591" s="223"/>
      <c r="G4591" s="223"/>
      <c r="H4591" s="223"/>
      <c r="I4591" s="223"/>
      <c r="J4591" s="225"/>
      <c r="K4591" s="223"/>
      <c r="L4591" s="223"/>
      <c r="M4591" s="223"/>
      <c r="N4591" s="223"/>
      <c r="O4591" s="231"/>
      <c r="P4591" s="231"/>
      <c r="Q4591" s="231"/>
      <c r="R4591" s="231"/>
      <c r="S4591" s="223"/>
      <c r="T4591" s="231"/>
      <c r="U4591" s="231"/>
      <c r="V4591" s="231"/>
      <c r="W4591" s="251" t="str">
        <f t="shared" si="71"/>
        <v/>
      </c>
    </row>
    <row r="4592" spans="1:23" ht="15" customHeight="1">
      <c r="A4592" s="223"/>
      <c r="B4592" s="223"/>
      <c r="C4592" s="224"/>
      <c r="D4592" s="223"/>
      <c r="E4592" s="223"/>
      <c r="F4592" s="223"/>
      <c r="G4592" s="223"/>
      <c r="H4592" s="223"/>
      <c r="I4592" s="223"/>
      <c r="J4592" s="225"/>
      <c r="K4592" s="223"/>
      <c r="L4592" s="223"/>
      <c r="M4592" s="223"/>
      <c r="N4592" s="223"/>
      <c r="O4592" s="231"/>
      <c r="P4592" s="231"/>
      <c r="Q4592" s="231"/>
      <c r="R4592" s="231"/>
      <c r="S4592" s="223"/>
      <c r="T4592" s="231"/>
      <c r="U4592" s="231"/>
      <c r="V4592" s="231"/>
      <c r="W4592" s="251" t="str">
        <f t="shared" si="71"/>
        <v/>
      </c>
    </row>
    <row r="4593" spans="1:23" ht="15" customHeight="1">
      <c r="A4593" s="223"/>
      <c r="B4593" s="223"/>
      <c r="C4593" s="224"/>
      <c r="D4593" s="223"/>
      <c r="E4593" s="223"/>
      <c r="F4593" s="223"/>
      <c r="G4593" s="223"/>
      <c r="H4593" s="223"/>
      <c r="I4593" s="223"/>
      <c r="J4593" s="225"/>
      <c r="K4593" s="223"/>
      <c r="L4593" s="223"/>
      <c r="M4593" s="223"/>
      <c r="N4593" s="223"/>
      <c r="O4593" s="231"/>
      <c r="P4593" s="231"/>
      <c r="Q4593" s="231"/>
      <c r="R4593" s="231"/>
      <c r="S4593" s="223"/>
      <c r="T4593" s="231"/>
      <c r="U4593" s="231"/>
      <c r="V4593" s="231"/>
      <c r="W4593" s="251" t="str">
        <f t="shared" si="71"/>
        <v/>
      </c>
    </row>
    <row r="4594" spans="1:23" ht="15" customHeight="1">
      <c r="A4594" s="223"/>
      <c r="B4594" s="223"/>
      <c r="C4594" s="224"/>
      <c r="D4594" s="223"/>
      <c r="E4594" s="223"/>
      <c r="F4594" s="223"/>
      <c r="G4594" s="223"/>
      <c r="H4594" s="223"/>
      <c r="I4594" s="223"/>
      <c r="J4594" s="225"/>
      <c r="K4594" s="223"/>
      <c r="L4594" s="223"/>
      <c r="M4594" s="223"/>
      <c r="N4594" s="223"/>
      <c r="O4594" s="231"/>
      <c r="P4594" s="231"/>
      <c r="Q4594" s="231"/>
      <c r="R4594" s="231"/>
      <c r="S4594" s="223"/>
      <c r="T4594" s="231"/>
      <c r="U4594" s="231"/>
      <c r="V4594" s="231"/>
      <c r="W4594" s="251" t="str">
        <f t="shared" si="71"/>
        <v/>
      </c>
    </row>
    <row r="4595" spans="1:23" ht="15" customHeight="1">
      <c r="A4595" s="223"/>
      <c r="B4595" s="223"/>
      <c r="C4595" s="224"/>
      <c r="D4595" s="223"/>
      <c r="E4595" s="223"/>
      <c r="F4595" s="223"/>
      <c r="G4595" s="223"/>
      <c r="H4595" s="223"/>
      <c r="I4595" s="223"/>
      <c r="J4595" s="225"/>
      <c r="K4595" s="223"/>
      <c r="L4595" s="223"/>
      <c r="M4595" s="223"/>
      <c r="N4595" s="223"/>
      <c r="O4595" s="231"/>
      <c r="P4595" s="231"/>
      <c r="Q4595" s="231"/>
      <c r="R4595" s="231"/>
      <c r="S4595" s="223"/>
      <c r="T4595" s="231"/>
      <c r="U4595" s="231"/>
      <c r="V4595" s="231"/>
      <c r="W4595" s="251" t="str">
        <f t="shared" si="71"/>
        <v/>
      </c>
    </row>
    <row r="4596" spans="1:23" ht="15" customHeight="1">
      <c r="A4596" s="223"/>
      <c r="B4596" s="223"/>
      <c r="C4596" s="224"/>
      <c r="D4596" s="223"/>
      <c r="E4596" s="223"/>
      <c r="F4596" s="223"/>
      <c r="G4596" s="223"/>
      <c r="H4596" s="223"/>
      <c r="I4596" s="223"/>
      <c r="J4596" s="225"/>
      <c r="K4596" s="223"/>
      <c r="L4596" s="223"/>
      <c r="M4596" s="223"/>
      <c r="N4596" s="223"/>
      <c r="O4596" s="231"/>
      <c r="P4596" s="231"/>
      <c r="Q4596" s="231"/>
      <c r="R4596" s="231"/>
      <c r="S4596" s="223"/>
      <c r="T4596" s="231"/>
      <c r="U4596" s="231"/>
      <c r="V4596" s="231"/>
      <c r="W4596" s="251" t="str">
        <f t="shared" si="71"/>
        <v/>
      </c>
    </row>
    <row r="4597" spans="1:23" ht="15" customHeight="1">
      <c r="A4597" s="223"/>
      <c r="B4597" s="223"/>
      <c r="C4597" s="224"/>
      <c r="D4597" s="223"/>
      <c r="E4597" s="223"/>
      <c r="F4597" s="223"/>
      <c r="G4597" s="223"/>
      <c r="H4597" s="223"/>
      <c r="I4597" s="223"/>
      <c r="J4597" s="225"/>
      <c r="K4597" s="223"/>
      <c r="L4597" s="223"/>
      <c r="M4597" s="223"/>
      <c r="N4597" s="223"/>
      <c r="O4597" s="231"/>
      <c r="P4597" s="231"/>
      <c r="Q4597" s="231"/>
      <c r="R4597" s="231"/>
      <c r="S4597" s="223"/>
      <c r="T4597" s="231"/>
      <c r="U4597" s="231"/>
      <c r="V4597" s="231"/>
      <c r="W4597" s="251" t="str">
        <f t="shared" si="71"/>
        <v/>
      </c>
    </row>
    <row r="4598" spans="1:23" ht="15" customHeight="1">
      <c r="A4598" s="223"/>
      <c r="B4598" s="223"/>
      <c r="C4598" s="224"/>
      <c r="D4598" s="223"/>
      <c r="E4598" s="223"/>
      <c r="F4598" s="223"/>
      <c r="G4598" s="223"/>
      <c r="H4598" s="223"/>
      <c r="I4598" s="223"/>
      <c r="J4598" s="225"/>
      <c r="K4598" s="223"/>
      <c r="L4598" s="223"/>
      <c r="M4598" s="223"/>
      <c r="N4598" s="223"/>
      <c r="O4598" s="231"/>
      <c r="P4598" s="231"/>
      <c r="Q4598" s="231"/>
      <c r="R4598" s="231"/>
      <c r="S4598" s="223"/>
      <c r="T4598" s="231"/>
      <c r="U4598" s="231"/>
      <c r="V4598" s="231"/>
      <c r="W4598" s="251" t="str">
        <f t="shared" si="71"/>
        <v/>
      </c>
    </row>
    <row r="4599" spans="1:23" ht="15" customHeight="1">
      <c r="A4599" s="223"/>
      <c r="B4599" s="223"/>
      <c r="C4599" s="224"/>
      <c r="D4599" s="223"/>
      <c r="E4599" s="223"/>
      <c r="F4599" s="223"/>
      <c r="G4599" s="223"/>
      <c r="H4599" s="223"/>
      <c r="I4599" s="223"/>
      <c r="J4599" s="225"/>
      <c r="K4599" s="223"/>
      <c r="L4599" s="223"/>
      <c r="M4599" s="223"/>
      <c r="N4599" s="223"/>
      <c r="O4599" s="231"/>
      <c r="P4599" s="231"/>
      <c r="Q4599" s="231"/>
      <c r="R4599" s="231"/>
      <c r="S4599" s="223"/>
      <c r="T4599" s="231"/>
      <c r="U4599" s="231"/>
      <c r="V4599" s="231"/>
      <c r="W4599" s="251" t="str">
        <f t="shared" si="71"/>
        <v/>
      </c>
    </row>
    <row r="4600" spans="1:23" ht="15" customHeight="1">
      <c r="A4600" s="223"/>
      <c r="B4600" s="223"/>
      <c r="C4600" s="224"/>
      <c r="D4600" s="223"/>
      <c r="E4600" s="223"/>
      <c r="F4600" s="223"/>
      <c r="G4600" s="223"/>
      <c r="H4600" s="223"/>
      <c r="I4600" s="223"/>
      <c r="J4600" s="225"/>
      <c r="K4600" s="223"/>
      <c r="L4600" s="223"/>
      <c r="M4600" s="223"/>
      <c r="N4600" s="223"/>
      <c r="O4600" s="231"/>
      <c r="P4600" s="231"/>
      <c r="Q4600" s="231"/>
      <c r="R4600" s="231"/>
      <c r="S4600" s="223"/>
      <c r="T4600" s="231"/>
      <c r="U4600" s="231"/>
      <c r="V4600" s="231"/>
      <c r="W4600" s="251" t="str">
        <f t="shared" si="71"/>
        <v/>
      </c>
    </row>
    <row r="4601" spans="1:23" ht="15" customHeight="1">
      <c r="A4601" s="223"/>
      <c r="B4601" s="223"/>
      <c r="C4601" s="224"/>
      <c r="D4601" s="223"/>
      <c r="E4601" s="223"/>
      <c r="F4601" s="223"/>
      <c r="G4601" s="223"/>
      <c r="H4601" s="223"/>
      <c r="I4601" s="223"/>
      <c r="J4601" s="225"/>
      <c r="K4601" s="223"/>
      <c r="L4601" s="223"/>
      <c r="M4601" s="223"/>
      <c r="N4601" s="223"/>
      <c r="O4601" s="231"/>
      <c r="P4601" s="231"/>
      <c r="Q4601" s="231"/>
      <c r="R4601" s="231"/>
      <c r="S4601" s="223"/>
      <c r="T4601" s="231"/>
      <c r="U4601" s="231"/>
      <c r="V4601" s="231"/>
      <c r="W4601" s="251" t="str">
        <f t="shared" si="71"/>
        <v/>
      </c>
    </row>
    <row r="4602" spans="1:23" ht="15" customHeight="1">
      <c r="A4602" s="223"/>
      <c r="B4602" s="223"/>
      <c r="C4602" s="224"/>
      <c r="D4602" s="223"/>
      <c r="E4602" s="223"/>
      <c r="F4602" s="223"/>
      <c r="G4602" s="223"/>
      <c r="H4602" s="223"/>
      <c r="I4602" s="223"/>
      <c r="J4602" s="225"/>
      <c r="K4602" s="223"/>
      <c r="L4602" s="223"/>
      <c r="M4602" s="223"/>
      <c r="N4602" s="223"/>
      <c r="O4602" s="231"/>
      <c r="P4602" s="231"/>
      <c r="Q4602" s="231"/>
      <c r="R4602" s="231"/>
      <c r="S4602" s="223"/>
      <c r="T4602" s="231"/>
      <c r="U4602" s="231"/>
      <c r="V4602" s="231"/>
      <c r="W4602" s="251" t="str">
        <f t="shared" si="71"/>
        <v/>
      </c>
    </row>
    <row r="4603" spans="1:23" ht="15" customHeight="1">
      <c r="A4603" s="223"/>
      <c r="B4603" s="223"/>
      <c r="C4603" s="224"/>
      <c r="D4603" s="223"/>
      <c r="E4603" s="223"/>
      <c r="F4603" s="223"/>
      <c r="G4603" s="223"/>
      <c r="H4603" s="223"/>
      <c r="I4603" s="223"/>
      <c r="J4603" s="225"/>
      <c r="K4603" s="223"/>
      <c r="L4603" s="223"/>
      <c r="M4603" s="223"/>
      <c r="N4603" s="223"/>
      <c r="O4603" s="231"/>
      <c r="P4603" s="231"/>
      <c r="Q4603" s="231"/>
      <c r="R4603" s="231"/>
      <c r="S4603" s="223"/>
      <c r="T4603" s="231"/>
      <c r="U4603" s="231"/>
      <c r="V4603" s="231"/>
      <c r="W4603" s="251" t="str">
        <f t="shared" si="71"/>
        <v/>
      </c>
    </row>
    <row r="4604" spans="1:23" ht="15" customHeight="1">
      <c r="A4604" s="223"/>
      <c r="B4604" s="223"/>
      <c r="C4604" s="224"/>
      <c r="D4604" s="223"/>
      <c r="E4604" s="223"/>
      <c r="F4604" s="223"/>
      <c r="G4604" s="223"/>
      <c r="H4604" s="223"/>
      <c r="I4604" s="223"/>
      <c r="J4604" s="225"/>
      <c r="K4604" s="223"/>
      <c r="L4604" s="223"/>
      <c r="M4604" s="223"/>
      <c r="N4604" s="223"/>
      <c r="O4604" s="231"/>
      <c r="P4604" s="231"/>
      <c r="Q4604" s="231"/>
      <c r="R4604" s="231"/>
      <c r="S4604" s="223"/>
      <c r="T4604" s="231"/>
      <c r="U4604" s="231"/>
      <c r="V4604" s="231"/>
      <c r="W4604" s="251" t="str">
        <f t="shared" si="71"/>
        <v/>
      </c>
    </row>
    <row r="4605" spans="1:23" ht="15" customHeight="1">
      <c r="A4605" s="223"/>
      <c r="B4605" s="223"/>
      <c r="C4605" s="224"/>
      <c r="D4605" s="223"/>
      <c r="E4605" s="223"/>
      <c r="F4605" s="223"/>
      <c r="G4605" s="223"/>
      <c r="H4605" s="223"/>
      <c r="I4605" s="223"/>
      <c r="J4605" s="225"/>
      <c r="K4605" s="223"/>
      <c r="L4605" s="223"/>
      <c r="M4605" s="223"/>
      <c r="N4605" s="223"/>
      <c r="O4605" s="231"/>
      <c r="P4605" s="231"/>
      <c r="Q4605" s="231"/>
      <c r="R4605" s="231"/>
      <c r="S4605" s="223"/>
      <c r="T4605" s="231"/>
      <c r="U4605" s="231"/>
      <c r="V4605" s="231"/>
      <c r="W4605" s="251" t="str">
        <f t="shared" si="71"/>
        <v/>
      </c>
    </row>
    <row r="4606" spans="1:23" ht="15" customHeight="1">
      <c r="A4606" s="223"/>
      <c r="B4606" s="223"/>
      <c r="C4606" s="224"/>
      <c r="D4606" s="223"/>
      <c r="E4606" s="223"/>
      <c r="F4606" s="223"/>
      <c r="G4606" s="223"/>
      <c r="H4606" s="223"/>
      <c r="I4606" s="223"/>
      <c r="J4606" s="225"/>
      <c r="K4606" s="223"/>
      <c r="L4606" s="223"/>
      <c r="M4606" s="223"/>
      <c r="N4606" s="223"/>
      <c r="O4606" s="231"/>
      <c r="P4606" s="231"/>
      <c r="Q4606" s="231"/>
      <c r="R4606" s="231"/>
      <c r="S4606" s="223"/>
      <c r="T4606" s="231"/>
      <c r="U4606" s="231"/>
      <c r="V4606" s="231"/>
      <c r="W4606" s="251" t="str">
        <f t="shared" si="71"/>
        <v/>
      </c>
    </row>
    <row r="4607" spans="1:23" ht="15" customHeight="1">
      <c r="A4607" s="223"/>
      <c r="B4607" s="223"/>
      <c r="C4607" s="224"/>
      <c r="D4607" s="223"/>
      <c r="E4607" s="223"/>
      <c r="F4607" s="223"/>
      <c r="G4607" s="223"/>
      <c r="H4607" s="223"/>
      <c r="I4607" s="223"/>
      <c r="J4607" s="225"/>
      <c r="K4607" s="223"/>
      <c r="L4607" s="223"/>
      <c r="M4607" s="223"/>
      <c r="N4607" s="223"/>
      <c r="O4607" s="231"/>
      <c r="P4607" s="231"/>
      <c r="Q4607" s="231"/>
      <c r="R4607" s="231"/>
      <c r="S4607" s="223"/>
      <c r="T4607" s="231"/>
      <c r="U4607" s="231"/>
      <c r="V4607" s="231"/>
      <c r="W4607" s="251" t="str">
        <f t="shared" si="71"/>
        <v/>
      </c>
    </row>
    <row r="4608" spans="1:23" ht="15" customHeight="1">
      <c r="A4608" s="223"/>
      <c r="B4608" s="223"/>
      <c r="C4608" s="224"/>
      <c r="D4608" s="223"/>
      <c r="E4608" s="223"/>
      <c r="F4608" s="223"/>
      <c r="G4608" s="223"/>
      <c r="H4608" s="223"/>
      <c r="I4608" s="223"/>
      <c r="J4608" s="225"/>
      <c r="K4608" s="223"/>
      <c r="L4608" s="223"/>
      <c r="M4608" s="223"/>
      <c r="N4608" s="223"/>
      <c r="O4608" s="231"/>
      <c r="P4608" s="231"/>
      <c r="Q4608" s="231"/>
      <c r="R4608" s="231"/>
      <c r="S4608" s="223"/>
      <c r="T4608" s="231"/>
      <c r="U4608" s="231"/>
      <c r="V4608" s="231"/>
      <c r="W4608" s="251" t="str">
        <f t="shared" si="71"/>
        <v/>
      </c>
    </row>
    <row r="4609" spans="1:23" ht="15" customHeight="1">
      <c r="A4609" s="223"/>
      <c r="B4609" s="223"/>
      <c r="C4609" s="224"/>
      <c r="D4609" s="223"/>
      <c r="E4609" s="223"/>
      <c r="F4609" s="223"/>
      <c r="G4609" s="223"/>
      <c r="H4609" s="223"/>
      <c r="I4609" s="223"/>
      <c r="J4609" s="225"/>
      <c r="K4609" s="223"/>
      <c r="L4609" s="223"/>
      <c r="M4609" s="223"/>
      <c r="N4609" s="223"/>
      <c r="O4609" s="231"/>
      <c r="P4609" s="231"/>
      <c r="Q4609" s="231"/>
      <c r="R4609" s="231"/>
      <c r="S4609" s="223"/>
      <c r="T4609" s="231"/>
      <c r="U4609" s="231"/>
      <c r="V4609" s="231"/>
      <c r="W4609" s="251" t="str">
        <f t="shared" si="71"/>
        <v/>
      </c>
    </row>
    <row r="4610" spans="1:23" ht="15" customHeight="1">
      <c r="A4610" s="223"/>
      <c r="B4610" s="223"/>
      <c r="C4610" s="224"/>
      <c r="D4610" s="223"/>
      <c r="E4610" s="223"/>
      <c r="F4610" s="223"/>
      <c r="G4610" s="223"/>
      <c r="H4610" s="223"/>
      <c r="I4610" s="223"/>
      <c r="J4610" s="225"/>
      <c r="K4610" s="223"/>
      <c r="L4610" s="223"/>
      <c r="M4610" s="223"/>
      <c r="N4610" s="223"/>
      <c r="O4610" s="231"/>
      <c r="P4610" s="231"/>
      <c r="Q4610" s="231"/>
      <c r="R4610" s="231"/>
      <c r="S4610" s="223"/>
      <c r="T4610" s="231"/>
      <c r="U4610" s="231"/>
      <c r="V4610" s="231"/>
      <c r="W4610" s="251" t="str">
        <f t="shared" si="71"/>
        <v/>
      </c>
    </row>
    <row r="4611" spans="1:23" ht="15" customHeight="1">
      <c r="A4611" s="223"/>
      <c r="B4611" s="223"/>
      <c r="C4611" s="224"/>
      <c r="D4611" s="223"/>
      <c r="E4611" s="223"/>
      <c r="F4611" s="223"/>
      <c r="G4611" s="223"/>
      <c r="H4611" s="223"/>
      <c r="I4611" s="223"/>
      <c r="J4611" s="225"/>
      <c r="K4611" s="223"/>
      <c r="L4611" s="223"/>
      <c r="M4611" s="223"/>
      <c r="N4611" s="223"/>
      <c r="O4611" s="231"/>
      <c r="P4611" s="231"/>
      <c r="Q4611" s="231"/>
      <c r="R4611" s="231"/>
      <c r="S4611" s="223"/>
      <c r="T4611" s="231"/>
      <c r="U4611" s="231"/>
      <c r="V4611" s="231"/>
      <c r="W4611" s="251" t="str">
        <f t="shared" si="71"/>
        <v/>
      </c>
    </row>
    <row r="4612" spans="1:23" ht="15" customHeight="1">
      <c r="A4612" s="223"/>
      <c r="B4612" s="223"/>
      <c r="C4612" s="224"/>
      <c r="D4612" s="223"/>
      <c r="E4612" s="223"/>
      <c r="F4612" s="223"/>
      <c r="G4612" s="223"/>
      <c r="H4612" s="223"/>
      <c r="I4612" s="223"/>
      <c r="J4612" s="225"/>
      <c r="K4612" s="223"/>
      <c r="L4612" s="223"/>
      <c r="M4612" s="223"/>
      <c r="N4612" s="223"/>
      <c r="O4612" s="231"/>
      <c r="P4612" s="231"/>
      <c r="Q4612" s="231"/>
      <c r="R4612" s="231"/>
      <c r="S4612" s="223"/>
      <c r="T4612" s="231"/>
      <c r="U4612" s="231"/>
      <c r="V4612" s="231"/>
      <c r="W4612" s="251" t="str">
        <f t="shared" ref="W4612:W4675" si="72">IF($O4612="YES",$O$2&amp;", ","")&amp;IF($P4612="YES",$P$2&amp;", ","")&amp;IF($Q4612="YES",$Q$2&amp;", ","")&amp;IF($R4612="YES",$R$2&amp;", ","")</f>
        <v/>
      </c>
    </row>
    <row r="4613" spans="1:23" ht="15" customHeight="1">
      <c r="A4613" s="223"/>
      <c r="B4613" s="223"/>
      <c r="C4613" s="224"/>
      <c r="D4613" s="223"/>
      <c r="E4613" s="223"/>
      <c r="F4613" s="223"/>
      <c r="G4613" s="223"/>
      <c r="H4613" s="223"/>
      <c r="I4613" s="223"/>
      <c r="J4613" s="225"/>
      <c r="K4613" s="223"/>
      <c r="L4613" s="223"/>
      <c r="M4613" s="223"/>
      <c r="N4613" s="223"/>
      <c r="O4613" s="231"/>
      <c r="P4613" s="231"/>
      <c r="Q4613" s="231"/>
      <c r="R4613" s="231"/>
      <c r="S4613" s="223"/>
      <c r="T4613" s="231"/>
      <c r="U4613" s="231"/>
      <c r="V4613" s="231"/>
      <c r="W4613" s="251" t="str">
        <f t="shared" si="72"/>
        <v/>
      </c>
    </row>
    <row r="4614" spans="1:23" ht="15" customHeight="1">
      <c r="A4614" s="223"/>
      <c r="B4614" s="223"/>
      <c r="C4614" s="224"/>
      <c r="D4614" s="223"/>
      <c r="E4614" s="223"/>
      <c r="F4614" s="223"/>
      <c r="G4614" s="223"/>
      <c r="H4614" s="223"/>
      <c r="I4614" s="223"/>
      <c r="J4614" s="225"/>
      <c r="K4614" s="223"/>
      <c r="L4614" s="223"/>
      <c r="M4614" s="223"/>
      <c r="N4614" s="223"/>
      <c r="O4614" s="231"/>
      <c r="P4614" s="231"/>
      <c r="Q4614" s="231"/>
      <c r="R4614" s="231"/>
      <c r="S4614" s="223"/>
      <c r="T4614" s="231"/>
      <c r="U4614" s="231"/>
      <c r="V4614" s="231"/>
      <c r="W4614" s="251" t="str">
        <f t="shared" si="72"/>
        <v/>
      </c>
    </row>
    <row r="4615" spans="1:23" ht="15" customHeight="1">
      <c r="A4615" s="223"/>
      <c r="B4615" s="223"/>
      <c r="C4615" s="224"/>
      <c r="D4615" s="223"/>
      <c r="E4615" s="223"/>
      <c r="F4615" s="223"/>
      <c r="G4615" s="223"/>
      <c r="H4615" s="223"/>
      <c r="I4615" s="223"/>
      <c r="J4615" s="225"/>
      <c r="K4615" s="223"/>
      <c r="L4615" s="223"/>
      <c r="M4615" s="223"/>
      <c r="N4615" s="223"/>
      <c r="O4615" s="231"/>
      <c r="P4615" s="231"/>
      <c r="Q4615" s="231"/>
      <c r="R4615" s="231"/>
      <c r="S4615" s="223"/>
      <c r="T4615" s="231"/>
      <c r="U4615" s="231"/>
      <c r="V4615" s="231"/>
      <c r="W4615" s="251" t="str">
        <f t="shared" si="72"/>
        <v/>
      </c>
    </row>
    <row r="4616" spans="1:23" ht="15" customHeight="1">
      <c r="A4616" s="223"/>
      <c r="B4616" s="223"/>
      <c r="C4616" s="224"/>
      <c r="D4616" s="223"/>
      <c r="E4616" s="223"/>
      <c r="F4616" s="223"/>
      <c r="G4616" s="223"/>
      <c r="H4616" s="223"/>
      <c r="I4616" s="223"/>
      <c r="J4616" s="225"/>
      <c r="K4616" s="223"/>
      <c r="L4616" s="223"/>
      <c r="M4616" s="223"/>
      <c r="N4616" s="223"/>
      <c r="O4616" s="231"/>
      <c r="P4616" s="231"/>
      <c r="Q4616" s="231"/>
      <c r="R4616" s="231"/>
      <c r="S4616" s="223"/>
      <c r="T4616" s="231"/>
      <c r="U4616" s="231"/>
      <c r="V4616" s="231"/>
      <c r="W4616" s="251" t="str">
        <f t="shared" si="72"/>
        <v/>
      </c>
    </row>
    <row r="4617" spans="1:23" ht="15" customHeight="1">
      <c r="A4617" s="223"/>
      <c r="B4617" s="223"/>
      <c r="C4617" s="224"/>
      <c r="D4617" s="223"/>
      <c r="E4617" s="223"/>
      <c r="F4617" s="223"/>
      <c r="G4617" s="223"/>
      <c r="H4617" s="223"/>
      <c r="I4617" s="223"/>
      <c r="J4617" s="225"/>
      <c r="K4617" s="223"/>
      <c r="L4617" s="223"/>
      <c r="M4617" s="223"/>
      <c r="N4617" s="223"/>
      <c r="O4617" s="231"/>
      <c r="P4617" s="231"/>
      <c r="Q4617" s="231"/>
      <c r="R4617" s="231"/>
      <c r="S4617" s="223"/>
      <c r="T4617" s="231"/>
      <c r="U4617" s="231"/>
      <c r="V4617" s="231"/>
      <c r="W4617" s="251" t="str">
        <f t="shared" si="72"/>
        <v/>
      </c>
    </row>
    <row r="4618" spans="1:23" ht="15" customHeight="1">
      <c r="A4618" s="223"/>
      <c r="B4618" s="223"/>
      <c r="C4618" s="224"/>
      <c r="D4618" s="223"/>
      <c r="E4618" s="223"/>
      <c r="F4618" s="223"/>
      <c r="G4618" s="223"/>
      <c r="H4618" s="223"/>
      <c r="I4618" s="223"/>
      <c r="J4618" s="225"/>
      <c r="K4618" s="223"/>
      <c r="L4618" s="223"/>
      <c r="M4618" s="223"/>
      <c r="N4618" s="223"/>
      <c r="O4618" s="231"/>
      <c r="P4618" s="231"/>
      <c r="Q4618" s="231"/>
      <c r="R4618" s="231"/>
      <c r="S4618" s="223"/>
      <c r="T4618" s="231"/>
      <c r="U4618" s="231"/>
      <c r="V4618" s="231"/>
      <c r="W4618" s="251" t="str">
        <f t="shared" si="72"/>
        <v/>
      </c>
    </row>
    <row r="4619" spans="1:23" ht="15" customHeight="1">
      <c r="A4619" s="223"/>
      <c r="B4619" s="223"/>
      <c r="C4619" s="224"/>
      <c r="D4619" s="223"/>
      <c r="E4619" s="223"/>
      <c r="F4619" s="223"/>
      <c r="G4619" s="223"/>
      <c r="H4619" s="223"/>
      <c r="I4619" s="223"/>
      <c r="J4619" s="225"/>
      <c r="K4619" s="223"/>
      <c r="L4619" s="223"/>
      <c r="M4619" s="223"/>
      <c r="N4619" s="223"/>
      <c r="O4619" s="231"/>
      <c r="P4619" s="231"/>
      <c r="Q4619" s="231"/>
      <c r="R4619" s="231"/>
      <c r="S4619" s="223"/>
      <c r="T4619" s="231"/>
      <c r="U4619" s="231"/>
      <c r="V4619" s="231"/>
      <c r="W4619" s="251" t="str">
        <f t="shared" si="72"/>
        <v/>
      </c>
    </row>
    <row r="4620" spans="1:23" ht="15" customHeight="1">
      <c r="A4620" s="223"/>
      <c r="B4620" s="223"/>
      <c r="C4620" s="224"/>
      <c r="D4620" s="223"/>
      <c r="E4620" s="223"/>
      <c r="F4620" s="223"/>
      <c r="G4620" s="223"/>
      <c r="H4620" s="223"/>
      <c r="I4620" s="223"/>
      <c r="J4620" s="225"/>
      <c r="K4620" s="223"/>
      <c r="L4620" s="223"/>
      <c r="M4620" s="223"/>
      <c r="N4620" s="223"/>
      <c r="O4620" s="231"/>
      <c r="P4620" s="231"/>
      <c r="Q4620" s="231"/>
      <c r="R4620" s="231"/>
      <c r="S4620" s="223"/>
      <c r="T4620" s="231"/>
      <c r="U4620" s="231"/>
      <c r="V4620" s="231"/>
      <c r="W4620" s="251" t="str">
        <f t="shared" si="72"/>
        <v/>
      </c>
    </row>
    <row r="4621" spans="1:23" ht="15" customHeight="1">
      <c r="A4621" s="223"/>
      <c r="B4621" s="223"/>
      <c r="C4621" s="224"/>
      <c r="D4621" s="223"/>
      <c r="E4621" s="223"/>
      <c r="F4621" s="223"/>
      <c r="G4621" s="223"/>
      <c r="H4621" s="223"/>
      <c r="I4621" s="223"/>
      <c r="J4621" s="225"/>
      <c r="K4621" s="223"/>
      <c r="L4621" s="223"/>
      <c r="M4621" s="223"/>
      <c r="N4621" s="223"/>
      <c r="O4621" s="231"/>
      <c r="P4621" s="231"/>
      <c r="Q4621" s="231"/>
      <c r="R4621" s="231"/>
      <c r="S4621" s="223"/>
      <c r="T4621" s="231"/>
      <c r="U4621" s="231"/>
      <c r="V4621" s="231"/>
      <c r="W4621" s="251" t="str">
        <f t="shared" si="72"/>
        <v/>
      </c>
    </row>
    <row r="4622" spans="1:23" ht="15" customHeight="1">
      <c r="A4622" s="223"/>
      <c r="B4622" s="223"/>
      <c r="C4622" s="224"/>
      <c r="D4622" s="223"/>
      <c r="E4622" s="223"/>
      <c r="F4622" s="223"/>
      <c r="G4622" s="223"/>
      <c r="H4622" s="223"/>
      <c r="I4622" s="223"/>
      <c r="J4622" s="225"/>
      <c r="K4622" s="223"/>
      <c r="L4622" s="223"/>
      <c r="M4622" s="223"/>
      <c r="N4622" s="223"/>
      <c r="O4622" s="231"/>
      <c r="P4622" s="231"/>
      <c r="Q4622" s="231"/>
      <c r="R4622" s="231"/>
      <c r="S4622" s="223"/>
      <c r="T4622" s="231"/>
      <c r="U4622" s="231"/>
      <c r="V4622" s="231"/>
      <c r="W4622" s="251" t="str">
        <f t="shared" si="72"/>
        <v/>
      </c>
    </row>
    <row r="4623" spans="1:23" ht="15" customHeight="1">
      <c r="A4623" s="223"/>
      <c r="B4623" s="223"/>
      <c r="C4623" s="224"/>
      <c r="D4623" s="223"/>
      <c r="E4623" s="223"/>
      <c r="F4623" s="223"/>
      <c r="G4623" s="223"/>
      <c r="H4623" s="223"/>
      <c r="I4623" s="223"/>
      <c r="J4623" s="225"/>
      <c r="K4623" s="223"/>
      <c r="L4623" s="223"/>
      <c r="M4623" s="223"/>
      <c r="N4623" s="223"/>
      <c r="O4623" s="231"/>
      <c r="P4623" s="231"/>
      <c r="Q4623" s="231"/>
      <c r="R4623" s="231"/>
      <c r="S4623" s="223"/>
      <c r="T4623" s="231"/>
      <c r="U4623" s="231"/>
      <c r="V4623" s="231"/>
      <c r="W4623" s="251" t="str">
        <f t="shared" si="72"/>
        <v/>
      </c>
    </row>
    <row r="4624" spans="1:23" ht="15" customHeight="1">
      <c r="A4624" s="223"/>
      <c r="B4624" s="223"/>
      <c r="C4624" s="224"/>
      <c r="D4624" s="223"/>
      <c r="E4624" s="223"/>
      <c r="F4624" s="223"/>
      <c r="G4624" s="223"/>
      <c r="H4624" s="223"/>
      <c r="I4624" s="223"/>
      <c r="J4624" s="225"/>
      <c r="K4624" s="223"/>
      <c r="L4624" s="223"/>
      <c r="M4624" s="223"/>
      <c r="N4624" s="223"/>
      <c r="O4624" s="231"/>
      <c r="P4624" s="231"/>
      <c r="Q4624" s="231"/>
      <c r="R4624" s="231"/>
      <c r="S4624" s="223"/>
      <c r="T4624" s="231"/>
      <c r="U4624" s="231"/>
      <c r="V4624" s="231"/>
      <c r="W4624" s="251" t="str">
        <f t="shared" si="72"/>
        <v/>
      </c>
    </row>
    <row r="4625" spans="1:23" ht="15" customHeight="1">
      <c r="A4625" s="223"/>
      <c r="B4625" s="223"/>
      <c r="C4625" s="224"/>
      <c r="D4625" s="223"/>
      <c r="E4625" s="223"/>
      <c r="F4625" s="223"/>
      <c r="G4625" s="223"/>
      <c r="H4625" s="223"/>
      <c r="I4625" s="223"/>
      <c r="J4625" s="225"/>
      <c r="K4625" s="223"/>
      <c r="L4625" s="223"/>
      <c r="M4625" s="223"/>
      <c r="N4625" s="223"/>
      <c r="O4625" s="231"/>
      <c r="P4625" s="231"/>
      <c r="Q4625" s="231"/>
      <c r="R4625" s="231"/>
      <c r="S4625" s="223"/>
      <c r="T4625" s="231"/>
      <c r="U4625" s="231"/>
      <c r="V4625" s="231"/>
      <c r="W4625" s="251" t="str">
        <f t="shared" si="72"/>
        <v/>
      </c>
    </row>
    <row r="4626" spans="1:23" ht="15" customHeight="1">
      <c r="A4626" s="223"/>
      <c r="B4626" s="223"/>
      <c r="C4626" s="224"/>
      <c r="D4626" s="223"/>
      <c r="E4626" s="223"/>
      <c r="F4626" s="223"/>
      <c r="G4626" s="223"/>
      <c r="H4626" s="223"/>
      <c r="I4626" s="223"/>
      <c r="J4626" s="225"/>
      <c r="K4626" s="223"/>
      <c r="L4626" s="223"/>
      <c r="M4626" s="223"/>
      <c r="N4626" s="223"/>
      <c r="O4626" s="231"/>
      <c r="P4626" s="231"/>
      <c r="Q4626" s="231"/>
      <c r="R4626" s="231"/>
      <c r="S4626" s="223"/>
      <c r="T4626" s="231"/>
      <c r="U4626" s="231"/>
      <c r="V4626" s="231"/>
      <c r="W4626" s="251" t="str">
        <f t="shared" si="72"/>
        <v/>
      </c>
    </row>
    <row r="4627" spans="1:23" ht="15" customHeight="1">
      <c r="A4627" s="223"/>
      <c r="B4627" s="223"/>
      <c r="C4627" s="224"/>
      <c r="D4627" s="223"/>
      <c r="E4627" s="223"/>
      <c r="F4627" s="223"/>
      <c r="G4627" s="223"/>
      <c r="H4627" s="223"/>
      <c r="I4627" s="223"/>
      <c r="J4627" s="225"/>
      <c r="K4627" s="223"/>
      <c r="L4627" s="223"/>
      <c r="M4627" s="223"/>
      <c r="N4627" s="223"/>
      <c r="O4627" s="231"/>
      <c r="P4627" s="231"/>
      <c r="Q4627" s="231"/>
      <c r="R4627" s="231"/>
      <c r="S4627" s="223"/>
      <c r="T4627" s="231"/>
      <c r="U4627" s="231"/>
      <c r="V4627" s="231"/>
      <c r="W4627" s="251" t="str">
        <f t="shared" si="72"/>
        <v/>
      </c>
    </row>
    <row r="4628" spans="1:23" ht="15" customHeight="1">
      <c r="A4628" s="223"/>
      <c r="B4628" s="223"/>
      <c r="C4628" s="224"/>
      <c r="D4628" s="223"/>
      <c r="E4628" s="223"/>
      <c r="F4628" s="223"/>
      <c r="G4628" s="223"/>
      <c r="H4628" s="223"/>
      <c r="I4628" s="223"/>
      <c r="J4628" s="225"/>
      <c r="K4628" s="223"/>
      <c r="L4628" s="223"/>
      <c r="M4628" s="223"/>
      <c r="N4628" s="223"/>
      <c r="O4628" s="231"/>
      <c r="P4628" s="231"/>
      <c r="Q4628" s="231"/>
      <c r="R4628" s="231"/>
      <c r="S4628" s="223"/>
      <c r="T4628" s="231"/>
      <c r="U4628" s="231"/>
      <c r="V4628" s="231"/>
      <c r="W4628" s="251" t="str">
        <f t="shared" si="72"/>
        <v/>
      </c>
    </row>
    <row r="4629" spans="1:23" ht="15" customHeight="1">
      <c r="A4629" s="223"/>
      <c r="B4629" s="223"/>
      <c r="C4629" s="224"/>
      <c r="D4629" s="223"/>
      <c r="E4629" s="223"/>
      <c r="F4629" s="223"/>
      <c r="G4629" s="223"/>
      <c r="H4629" s="223"/>
      <c r="I4629" s="223"/>
      <c r="J4629" s="225"/>
      <c r="K4629" s="223"/>
      <c r="L4629" s="223"/>
      <c r="M4629" s="223"/>
      <c r="N4629" s="223"/>
      <c r="O4629" s="231"/>
      <c r="P4629" s="231"/>
      <c r="Q4629" s="231"/>
      <c r="R4629" s="231"/>
      <c r="S4629" s="223"/>
      <c r="T4629" s="231"/>
      <c r="U4629" s="231"/>
      <c r="V4629" s="231"/>
      <c r="W4629" s="251" t="str">
        <f t="shared" si="72"/>
        <v/>
      </c>
    </row>
    <row r="4630" spans="1:23" ht="15" customHeight="1">
      <c r="A4630" s="223"/>
      <c r="B4630" s="223"/>
      <c r="C4630" s="224"/>
      <c r="D4630" s="223"/>
      <c r="E4630" s="223"/>
      <c r="F4630" s="223"/>
      <c r="G4630" s="223"/>
      <c r="H4630" s="223"/>
      <c r="I4630" s="223"/>
      <c r="J4630" s="225"/>
      <c r="K4630" s="223"/>
      <c r="L4630" s="223"/>
      <c r="M4630" s="223"/>
      <c r="N4630" s="223"/>
      <c r="O4630" s="231"/>
      <c r="P4630" s="231"/>
      <c r="Q4630" s="231"/>
      <c r="R4630" s="231"/>
      <c r="S4630" s="223"/>
      <c r="T4630" s="231"/>
      <c r="U4630" s="231"/>
      <c r="V4630" s="231"/>
      <c r="W4630" s="251" t="str">
        <f t="shared" si="72"/>
        <v/>
      </c>
    </row>
    <row r="4631" spans="1:23" ht="15" customHeight="1">
      <c r="A4631" s="223"/>
      <c r="B4631" s="223"/>
      <c r="C4631" s="224"/>
      <c r="D4631" s="223"/>
      <c r="E4631" s="223"/>
      <c r="F4631" s="223"/>
      <c r="G4631" s="223"/>
      <c r="H4631" s="223"/>
      <c r="I4631" s="223"/>
      <c r="J4631" s="225"/>
      <c r="K4631" s="223"/>
      <c r="L4631" s="223"/>
      <c r="M4631" s="223"/>
      <c r="N4631" s="223"/>
      <c r="O4631" s="231"/>
      <c r="P4631" s="231"/>
      <c r="Q4631" s="231"/>
      <c r="R4631" s="231"/>
      <c r="S4631" s="223"/>
      <c r="T4631" s="231"/>
      <c r="U4631" s="231"/>
      <c r="V4631" s="231"/>
      <c r="W4631" s="251" t="str">
        <f t="shared" si="72"/>
        <v/>
      </c>
    </row>
    <row r="4632" spans="1:23" ht="15" customHeight="1">
      <c r="A4632" s="223"/>
      <c r="B4632" s="223"/>
      <c r="C4632" s="224"/>
      <c r="D4632" s="223"/>
      <c r="E4632" s="223"/>
      <c r="F4632" s="223"/>
      <c r="G4632" s="223"/>
      <c r="H4632" s="223"/>
      <c r="I4632" s="223"/>
      <c r="J4632" s="225"/>
      <c r="K4632" s="223"/>
      <c r="L4632" s="223"/>
      <c r="M4632" s="223"/>
      <c r="N4632" s="223"/>
      <c r="O4632" s="231"/>
      <c r="P4632" s="231"/>
      <c r="Q4632" s="231"/>
      <c r="R4632" s="231"/>
      <c r="S4632" s="223"/>
      <c r="T4632" s="231"/>
      <c r="U4632" s="231"/>
      <c r="V4632" s="231"/>
      <c r="W4632" s="251" t="str">
        <f t="shared" si="72"/>
        <v/>
      </c>
    </row>
    <row r="4633" spans="1:23" ht="15" customHeight="1">
      <c r="A4633" s="223"/>
      <c r="B4633" s="223"/>
      <c r="C4633" s="224"/>
      <c r="D4633" s="223"/>
      <c r="E4633" s="223"/>
      <c r="F4633" s="223"/>
      <c r="G4633" s="223"/>
      <c r="H4633" s="223"/>
      <c r="I4633" s="223"/>
      <c r="J4633" s="225"/>
      <c r="K4633" s="223"/>
      <c r="L4633" s="223"/>
      <c r="M4633" s="223"/>
      <c r="N4633" s="223"/>
      <c r="O4633" s="231"/>
      <c r="P4633" s="231"/>
      <c r="Q4633" s="231"/>
      <c r="R4633" s="231"/>
      <c r="S4633" s="223"/>
      <c r="T4633" s="231"/>
      <c r="U4633" s="231"/>
      <c r="V4633" s="231"/>
      <c r="W4633" s="251" t="str">
        <f t="shared" si="72"/>
        <v/>
      </c>
    </row>
    <row r="4634" spans="1:23" ht="15" customHeight="1">
      <c r="A4634" s="223"/>
      <c r="B4634" s="223"/>
      <c r="C4634" s="224"/>
      <c r="D4634" s="223"/>
      <c r="E4634" s="223"/>
      <c r="F4634" s="223"/>
      <c r="G4634" s="223"/>
      <c r="H4634" s="223"/>
      <c r="I4634" s="223"/>
      <c r="J4634" s="225"/>
      <c r="K4634" s="223"/>
      <c r="L4634" s="223"/>
      <c r="M4634" s="223"/>
      <c r="N4634" s="223"/>
      <c r="O4634" s="231"/>
      <c r="P4634" s="231"/>
      <c r="Q4634" s="231"/>
      <c r="R4634" s="231"/>
      <c r="S4634" s="223"/>
      <c r="T4634" s="231"/>
      <c r="U4634" s="231"/>
      <c r="V4634" s="231"/>
      <c r="W4634" s="251" t="str">
        <f t="shared" si="72"/>
        <v/>
      </c>
    </row>
    <row r="4635" spans="1:23" ht="15" customHeight="1">
      <c r="A4635" s="223"/>
      <c r="B4635" s="223"/>
      <c r="C4635" s="224"/>
      <c r="D4635" s="223"/>
      <c r="E4635" s="223"/>
      <c r="F4635" s="223"/>
      <c r="G4635" s="223"/>
      <c r="H4635" s="223"/>
      <c r="I4635" s="223"/>
      <c r="J4635" s="225"/>
      <c r="K4635" s="223"/>
      <c r="L4635" s="223"/>
      <c r="M4635" s="223"/>
      <c r="N4635" s="223"/>
      <c r="O4635" s="231"/>
      <c r="P4635" s="231"/>
      <c r="Q4635" s="231"/>
      <c r="R4635" s="231"/>
      <c r="S4635" s="223"/>
      <c r="T4635" s="231"/>
      <c r="U4635" s="231"/>
      <c r="V4635" s="231"/>
      <c r="W4635" s="251" t="str">
        <f t="shared" si="72"/>
        <v/>
      </c>
    </row>
    <row r="4636" spans="1:23" ht="15" customHeight="1">
      <c r="A4636" s="223"/>
      <c r="B4636" s="223"/>
      <c r="C4636" s="224"/>
      <c r="D4636" s="223"/>
      <c r="E4636" s="223"/>
      <c r="F4636" s="223"/>
      <c r="G4636" s="223"/>
      <c r="H4636" s="223"/>
      <c r="I4636" s="223"/>
      <c r="J4636" s="225"/>
      <c r="K4636" s="223"/>
      <c r="L4636" s="223"/>
      <c r="M4636" s="223"/>
      <c r="N4636" s="223"/>
      <c r="O4636" s="231"/>
      <c r="P4636" s="231"/>
      <c r="Q4636" s="231"/>
      <c r="R4636" s="231"/>
      <c r="S4636" s="223"/>
      <c r="T4636" s="231"/>
      <c r="U4636" s="231"/>
      <c r="V4636" s="231"/>
      <c r="W4636" s="251" t="str">
        <f t="shared" si="72"/>
        <v/>
      </c>
    </row>
    <row r="4637" spans="1:23" ht="15" customHeight="1">
      <c r="A4637" s="223"/>
      <c r="B4637" s="223"/>
      <c r="C4637" s="224"/>
      <c r="D4637" s="223"/>
      <c r="E4637" s="223"/>
      <c r="F4637" s="223"/>
      <c r="G4637" s="223"/>
      <c r="H4637" s="223"/>
      <c r="I4637" s="223"/>
      <c r="J4637" s="225"/>
      <c r="K4637" s="223"/>
      <c r="L4637" s="223"/>
      <c r="M4637" s="223"/>
      <c r="N4637" s="223"/>
      <c r="O4637" s="231"/>
      <c r="P4637" s="231"/>
      <c r="Q4637" s="231"/>
      <c r="R4637" s="231"/>
      <c r="S4637" s="223"/>
      <c r="T4637" s="231"/>
      <c r="U4637" s="231"/>
      <c r="V4637" s="231"/>
      <c r="W4637" s="251" t="str">
        <f t="shared" si="72"/>
        <v/>
      </c>
    </row>
    <row r="4638" spans="1:23" ht="15" customHeight="1">
      <c r="A4638" s="223"/>
      <c r="B4638" s="223"/>
      <c r="C4638" s="224"/>
      <c r="D4638" s="223"/>
      <c r="E4638" s="223"/>
      <c r="F4638" s="223"/>
      <c r="G4638" s="223"/>
      <c r="H4638" s="223"/>
      <c r="I4638" s="223"/>
      <c r="J4638" s="225"/>
      <c r="K4638" s="223"/>
      <c r="L4638" s="223"/>
      <c r="M4638" s="223"/>
      <c r="N4638" s="223"/>
      <c r="O4638" s="231"/>
      <c r="P4638" s="231"/>
      <c r="Q4638" s="231"/>
      <c r="R4638" s="231"/>
      <c r="S4638" s="223"/>
      <c r="T4638" s="231"/>
      <c r="U4638" s="231"/>
      <c r="V4638" s="231"/>
      <c r="W4638" s="251" t="str">
        <f t="shared" si="72"/>
        <v/>
      </c>
    </row>
    <row r="4639" spans="1:23" ht="15" customHeight="1">
      <c r="A4639" s="223"/>
      <c r="B4639" s="223"/>
      <c r="C4639" s="224"/>
      <c r="D4639" s="223"/>
      <c r="E4639" s="223"/>
      <c r="F4639" s="223"/>
      <c r="G4639" s="223"/>
      <c r="H4639" s="223"/>
      <c r="I4639" s="223"/>
      <c r="J4639" s="225"/>
      <c r="K4639" s="223"/>
      <c r="L4639" s="223"/>
      <c r="M4639" s="223"/>
      <c r="N4639" s="223"/>
      <c r="O4639" s="231"/>
      <c r="P4639" s="231"/>
      <c r="Q4639" s="231"/>
      <c r="R4639" s="231"/>
      <c r="S4639" s="223"/>
      <c r="T4639" s="231"/>
      <c r="U4639" s="231"/>
      <c r="V4639" s="231"/>
      <c r="W4639" s="251" t="str">
        <f t="shared" si="72"/>
        <v/>
      </c>
    </row>
    <row r="4640" spans="1:23" ht="15" customHeight="1">
      <c r="A4640" s="223"/>
      <c r="B4640" s="223"/>
      <c r="C4640" s="224"/>
      <c r="D4640" s="223"/>
      <c r="E4640" s="223"/>
      <c r="F4640" s="223"/>
      <c r="G4640" s="223"/>
      <c r="H4640" s="223"/>
      <c r="I4640" s="223"/>
      <c r="J4640" s="225"/>
      <c r="K4640" s="223"/>
      <c r="L4640" s="223"/>
      <c r="M4640" s="223"/>
      <c r="N4640" s="223"/>
      <c r="O4640" s="231"/>
      <c r="P4640" s="231"/>
      <c r="Q4640" s="231"/>
      <c r="R4640" s="231"/>
      <c r="S4640" s="223"/>
      <c r="T4640" s="231"/>
      <c r="U4640" s="231"/>
      <c r="V4640" s="231"/>
      <c r="W4640" s="251" t="str">
        <f t="shared" si="72"/>
        <v/>
      </c>
    </row>
    <row r="4641" spans="1:23" ht="15" customHeight="1">
      <c r="A4641" s="223"/>
      <c r="B4641" s="223"/>
      <c r="C4641" s="224"/>
      <c r="D4641" s="223"/>
      <c r="E4641" s="223"/>
      <c r="F4641" s="223"/>
      <c r="G4641" s="223"/>
      <c r="H4641" s="223"/>
      <c r="I4641" s="223"/>
      <c r="J4641" s="225"/>
      <c r="K4641" s="223"/>
      <c r="L4641" s="223"/>
      <c r="M4641" s="223"/>
      <c r="N4641" s="223"/>
      <c r="O4641" s="231"/>
      <c r="P4641" s="231"/>
      <c r="Q4641" s="231"/>
      <c r="R4641" s="231"/>
      <c r="S4641" s="223"/>
      <c r="T4641" s="231"/>
      <c r="U4641" s="231"/>
      <c r="V4641" s="231"/>
      <c r="W4641" s="251" t="str">
        <f t="shared" si="72"/>
        <v/>
      </c>
    </row>
    <row r="4642" spans="1:23" ht="15" customHeight="1">
      <c r="A4642" s="223"/>
      <c r="B4642" s="223"/>
      <c r="C4642" s="224"/>
      <c r="D4642" s="223"/>
      <c r="E4642" s="223"/>
      <c r="F4642" s="223"/>
      <c r="G4642" s="223"/>
      <c r="H4642" s="223"/>
      <c r="I4642" s="223"/>
      <c r="J4642" s="225"/>
      <c r="K4642" s="223"/>
      <c r="L4642" s="223"/>
      <c r="M4642" s="223"/>
      <c r="N4642" s="223"/>
      <c r="O4642" s="231"/>
      <c r="P4642" s="231"/>
      <c r="Q4642" s="231"/>
      <c r="R4642" s="231"/>
      <c r="S4642" s="223"/>
      <c r="T4642" s="231"/>
      <c r="U4642" s="231"/>
      <c r="V4642" s="231"/>
      <c r="W4642" s="251" t="str">
        <f t="shared" si="72"/>
        <v/>
      </c>
    </row>
    <row r="4643" spans="1:23" ht="15" customHeight="1">
      <c r="A4643" s="223"/>
      <c r="B4643" s="223"/>
      <c r="C4643" s="224"/>
      <c r="D4643" s="223"/>
      <c r="E4643" s="223"/>
      <c r="F4643" s="223"/>
      <c r="G4643" s="223"/>
      <c r="H4643" s="223"/>
      <c r="I4643" s="223"/>
      <c r="J4643" s="225"/>
      <c r="K4643" s="223"/>
      <c r="L4643" s="223"/>
      <c r="M4643" s="223"/>
      <c r="N4643" s="223"/>
      <c r="O4643" s="231"/>
      <c r="P4643" s="231"/>
      <c r="Q4643" s="231"/>
      <c r="R4643" s="231"/>
      <c r="S4643" s="223"/>
      <c r="T4643" s="231"/>
      <c r="U4643" s="231"/>
      <c r="V4643" s="231"/>
      <c r="W4643" s="251" t="str">
        <f t="shared" si="72"/>
        <v/>
      </c>
    </row>
    <row r="4644" spans="1:23" ht="15" customHeight="1">
      <c r="A4644" s="223"/>
      <c r="B4644" s="223"/>
      <c r="C4644" s="224"/>
      <c r="D4644" s="223"/>
      <c r="E4644" s="223"/>
      <c r="F4644" s="223"/>
      <c r="G4644" s="223"/>
      <c r="H4644" s="223"/>
      <c r="I4644" s="223"/>
      <c r="J4644" s="225"/>
      <c r="K4644" s="223"/>
      <c r="L4644" s="223"/>
      <c r="M4644" s="223"/>
      <c r="N4644" s="223"/>
      <c r="O4644" s="231"/>
      <c r="P4644" s="231"/>
      <c r="Q4644" s="231"/>
      <c r="R4644" s="231"/>
      <c r="S4644" s="223"/>
      <c r="T4644" s="231"/>
      <c r="U4644" s="231"/>
      <c r="V4644" s="231"/>
      <c r="W4644" s="251" t="str">
        <f t="shared" si="72"/>
        <v/>
      </c>
    </row>
    <row r="4645" spans="1:23" ht="15" customHeight="1">
      <c r="A4645" s="223"/>
      <c r="B4645" s="223"/>
      <c r="C4645" s="224"/>
      <c r="D4645" s="223"/>
      <c r="E4645" s="223"/>
      <c r="F4645" s="223"/>
      <c r="G4645" s="223"/>
      <c r="H4645" s="223"/>
      <c r="I4645" s="223"/>
      <c r="J4645" s="225"/>
      <c r="K4645" s="223"/>
      <c r="L4645" s="223"/>
      <c r="M4645" s="223"/>
      <c r="N4645" s="223"/>
      <c r="O4645" s="231"/>
      <c r="P4645" s="231"/>
      <c r="Q4645" s="231"/>
      <c r="R4645" s="231"/>
      <c r="S4645" s="223"/>
      <c r="T4645" s="231"/>
      <c r="U4645" s="231"/>
      <c r="V4645" s="231"/>
      <c r="W4645" s="251" t="str">
        <f t="shared" si="72"/>
        <v/>
      </c>
    </row>
    <row r="4646" spans="1:23" ht="15" customHeight="1">
      <c r="A4646" s="223"/>
      <c r="B4646" s="223"/>
      <c r="C4646" s="224"/>
      <c r="D4646" s="223"/>
      <c r="E4646" s="223"/>
      <c r="F4646" s="223"/>
      <c r="G4646" s="223"/>
      <c r="H4646" s="223"/>
      <c r="I4646" s="223"/>
      <c r="J4646" s="225"/>
      <c r="K4646" s="223"/>
      <c r="L4646" s="223"/>
      <c r="M4646" s="223"/>
      <c r="N4646" s="223"/>
      <c r="O4646" s="231"/>
      <c r="P4646" s="231"/>
      <c r="Q4646" s="231"/>
      <c r="R4646" s="231"/>
      <c r="S4646" s="223"/>
      <c r="T4646" s="231"/>
      <c r="U4646" s="231"/>
      <c r="V4646" s="231"/>
      <c r="W4646" s="251" t="str">
        <f t="shared" si="72"/>
        <v/>
      </c>
    </row>
    <row r="4647" spans="1:23" ht="15" customHeight="1">
      <c r="A4647" s="223"/>
      <c r="B4647" s="223"/>
      <c r="C4647" s="224"/>
      <c r="D4647" s="223"/>
      <c r="E4647" s="223"/>
      <c r="F4647" s="223"/>
      <c r="G4647" s="223"/>
      <c r="H4647" s="223"/>
      <c r="I4647" s="223"/>
      <c r="J4647" s="225"/>
      <c r="K4647" s="223"/>
      <c r="L4647" s="223"/>
      <c r="M4647" s="223"/>
      <c r="N4647" s="223"/>
      <c r="O4647" s="231"/>
      <c r="P4647" s="231"/>
      <c r="Q4647" s="231"/>
      <c r="R4647" s="231"/>
      <c r="S4647" s="223"/>
      <c r="T4647" s="231"/>
      <c r="U4647" s="231"/>
      <c r="V4647" s="231"/>
      <c r="W4647" s="251" t="str">
        <f t="shared" si="72"/>
        <v/>
      </c>
    </row>
    <row r="4648" spans="1:23" ht="15" customHeight="1">
      <c r="A4648" s="223"/>
      <c r="B4648" s="223"/>
      <c r="C4648" s="224"/>
      <c r="D4648" s="223"/>
      <c r="E4648" s="223"/>
      <c r="F4648" s="223"/>
      <c r="G4648" s="223"/>
      <c r="H4648" s="223"/>
      <c r="I4648" s="223"/>
      <c r="J4648" s="225"/>
      <c r="K4648" s="223"/>
      <c r="L4648" s="223"/>
      <c r="M4648" s="223"/>
      <c r="N4648" s="223"/>
      <c r="O4648" s="231"/>
      <c r="P4648" s="231"/>
      <c r="Q4648" s="231"/>
      <c r="R4648" s="231"/>
      <c r="S4648" s="223"/>
      <c r="T4648" s="231"/>
      <c r="U4648" s="231"/>
      <c r="V4648" s="231"/>
      <c r="W4648" s="251" t="str">
        <f t="shared" si="72"/>
        <v/>
      </c>
    </row>
    <row r="4649" spans="1:23" ht="15" customHeight="1">
      <c r="A4649" s="223"/>
      <c r="B4649" s="223"/>
      <c r="C4649" s="224"/>
      <c r="D4649" s="223"/>
      <c r="E4649" s="223"/>
      <c r="F4649" s="223"/>
      <c r="G4649" s="223"/>
      <c r="H4649" s="223"/>
      <c r="I4649" s="223"/>
      <c r="J4649" s="225"/>
      <c r="K4649" s="223"/>
      <c r="L4649" s="223"/>
      <c r="M4649" s="223"/>
      <c r="N4649" s="223"/>
      <c r="O4649" s="231"/>
      <c r="P4649" s="231"/>
      <c r="Q4649" s="231"/>
      <c r="R4649" s="231"/>
      <c r="S4649" s="223"/>
      <c r="T4649" s="231"/>
      <c r="U4649" s="231"/>
      <c r="V4649" s="231"/>
      <c r="W4649" s="251" t="str">
        <f t="shared" si="72"/>
        <v/>
      </c>
    </row>
    <row r="4650" spans="1:23" ht="15" customHeight="1">
      <c r="A4650" s="223"/>
      <c r="B4650" s="223"/>
      <c r="C4650" s="224"/>
      <c r="D4650" s="223"/>
      <c r="E4650" s="223"/>
      <c r="F4650" s="223"/>
      <c r="G4650" s="223"/>
      <c r="H4650" s="223"/>
      <c r="I4650" s="223"/>
      <c r="J4650" s="225"/>
      <c r="K4650" s="223"/>
      <c r="L4650" s="223"/>
      <c r="M4650" s="223"/>
      <c r="N4650" s="223"/>
      <c r="O4650" s="231"/>
      <c r="P4650" s="231"/>
      <c r="Q4650" s="231"/>
      <c r="R4650" s="231"/>
      <c r="S4650" s="223"/>
      <c r="T4650" s="231"/>
      <c r="U4650" s="231"/>
      <c r="V4650" s="231"/>
      <c r="W4650" s="251" t="str">
        <f t="shared" si="72"/>
        <v/>
      </c>
    </row>
    <row r="4651" spans="1:23" ht="15" customHeight="1">
      <c r="A4651" s="223"/>
      <c r="B4651" s="223"/>
      <c r="C4651" s="224"/>
      <c r="D4651" s="223"/>
      <c r="E4651" s="223"/>
      <c r="F4651" s="223"/>
      <c r="G4651" s="223"/>
      <c r="H4651" s="223"/>
      <c r="I4651" s="223"/>
      <c r="J4651" s="225"/>
      <c r="K4651" s="223"/>
      <c r="L4651" s="223"/>
      <c r="M4651" s="223"/>
      <c r="N4651" s="223"/>
      <c r="O4651" s="231"/>
      <c r="P4651" s="231"/>
      <c r="Q4651" s="231"/>
      <c r="R4651" s="231"/>
      <c r="S4651" s="223"/>
      <c r="T4651" s="231"/>
      <c r="U4651" s="231"/>
      <c r="V4651" s="231"/>
      <c r="W4651" s="251" t="str">
        <f t="shared" si="72"/>
        <v/>
      </c>
    </row>
    <row r="4652" spans="1:23" ht="15" customHeight="1">
      <c r="A4652" s="223"/>
      <c r="B4652" s="223"/>
      <c r="C4652" s="224"/>
      <c r="D4652" s="223"/>
      <c r="E4652" s="223"/>
      <c r="F4652" s="223"/>
      <c r="G4652" s="223"/>
      <c r="H4652" s="223"/>
      <c r="I4652" s="223"/>
      <c r="J4652" s="225"/>
      <c r="K4652" s="223"/>
      <c r="L4652" s="223"/>
      <c r="M4652" s="223"/>
      <c r="N4652" s="223"/>
      <c r="O4652" s="231"/>
      <c r="P4652" s="231"/>
      <c r="Q4652" s="231"/>
      <c r="R4652" s="231"/>
      <c r="S4652" s="223"/>
      <c r="T4652" s="231"/>
      <c r="U4652" s="231"/>
      <c r="V4652" s="231"/>
      <c r="W4652" s="251" t="str">
        <f t="shared" si="72"/>
        <v/>
      </c>
    </row>
    <row r="4653" spans="1:23" ht="15" customHeight="1">
      <c r="A4653" s="223"/>
      <c r="B4653" s="223"/>
      <c r="C4653" s="224"/>
      <c r="D4653" s="223"/>
      <c r="E4653" s="223"/>
      <c r="F4653" s="223"/>
      <c r="G4653" s="223"/>
      <c r="H4653" s="223"/>
      <c r="I4653" s="223"/>
      <c r="J4653" s="225"/>
      <c r="K4653" s="223"/>
      <c r="L4653" s="223"/>
      <c r="M4653" s="223"/>
      <c r="N4653" s="223"/>
      <c r="O4653" s="231"/>
      <c r="P4653" s="231"/>
      <c r="Q4653" s="231"/>
      <c r="R4653" s="231"/>
      <c r="S4653" s="223"/>
      <c r="T4653" s="231"/>
      <c r="U4653" s="231"/>
      <c r="V4653" s="231"/>
      <c r="W4653" s="251" t="str">
        <f t="shared" si="72"/>
        <v/>
      </c>
    </row>
    <row r="4654" spans="1:23" ht="15" customHeight="1">
      <c r="A4654" s="223"/>
      <c r="B4654" s="223"/>
      <c r="C4654" s="224"/>
      <c r="D4654" s="223"/>
      <c r="E4654" s="223"/>
      <c r="F4654" s="223"/>
      <c r="G4654" s="223"/>
      <c r="H4654" s="223"/>
      <c r="I4654" s="223"/>
      <c r="J4654" s="225"/>
      <c r="K4654" s="223"/>
      <c r="L4654" s="223"/>
      <c r="M4654" s="223"/>
      <c r="N4654" s="223"/>
      <c r="O4654" s="231"/>
      <c r="P4654" s="231"/>
      <c r="Q4654" s="231"/>
      <c r="R4654" s="231"/>
      <c r="S4654" s="223"/>
      <c r="T4654" s="231"/>
      <c r="U4654" s="231"/>
      <c r="V4654" s="231"/>
      <c r="W4654" s="251" t="str">
        <f t="shared" si="72"/>
        <v/>
      </c>
    </row>
    <row r="4655" spans="1:23" ht="15" customHeight="1">
      <c r="A4655" s="223"/>
      <c r="B4655" s="223"/>
      <c r="C4655" s="224"/>
      <c r="D4655" s="223"/>
      <c r="E4655" s="223"/>
      <c r="F4655" s="223"/>
      <c r="G4655" s="223"/>
      <c r="H4655" s="223"/>
      <c r="I4655" s="223"/>
      <c r="J4655" s="225"/>
      <c r="K4655" s="223"/>
      <c r="L4655" s="223"/>
      <c r="M4655" s="223"/>
      <c r="N4655" s="223"/>
      <c r="O4655" s="231"/>
      <c r="P4655" s="231"/>
      <c r="Q4655" s="231"/>
      <c r="R4655" s="231"/>
      <c r="S4655" s="223"/>
      <c r="T4655" s="231"/>
      <c r="U4655" s="231"/>
      <c r="V4655" s="231"/>
      <c r="W4655" s="251" t="str">
        <f t="shared" si="72"/>
        <v/>
      </c>
    </row>
    <row r="4656" spans="1:23" ht="15" customHeight="1">
      <c r="A4656" s="223"/>
      <c r="B4656" s="223"/>
      <c r="C4656" s="224"/>
      <c r="D4656" s="223"/>
      <c r="E4656" s="223"/>
      <c r="F4656" s="223"/>
      <c r="G4656" s="223"/>
      <c r="H4656" s="223"/>
      <c r="I4656" s="223"/>
      <c r="J4656" s="225"/>
      <c r="K4656" s="223"/>
      <c r="L4656" s="223"/>
      <c r="M4656" s="223"/>
      <c r="N4656" s="223"/>
      <c r="O4656" s="231"/>
      <c r="P4656" s="231"/>
      <c r="Q4656" s="231"/>
      <c r="R4656" s="231"/>
      <c r="S4656" s="223"/>
      <c r="T4656" s="231"/>
      <c r="U4656" s="231"/>
      <c r="V4656" s="231"/>
      <c r="W4656" s="251" t="str">
        <f t="shared" si="72"/>
        <v/>
      </c>
    </row>
    <row r="4657" spans="1:23" ht="15" customHeight="1">
      <c r="A4657" s="223"/>
      <c r="B4657" s="223"/>
      <c r="C4657" s="224"/>
      <c r="D4657" s="223"/>
      <c r="E4657" s="223"/>
      <c r="F4657" s="223"/>
      <c r="G4657" s="223"/>
      <c r="H4657" s="223"/>
      <c r="I4657" s="223"/>
      <c r="J4657" s="225"/>
      <c r="K4657" s="223"/>
      <c r="L4657" s="223"/>
      <c r="M4657" s="223"/>
      <c r="N4657" s="223"/>
      <c r="O4657" s="231"/>
      <c r="P4657" s="231"/>
      <c r="Q4657" s="231"/>
      <c r="R4657" s="231"/>
      <c r="S4657" s="223"/>
      <c r="T4657" s="231"/>
      <c r="U4657" s="231"/>
      <c r="V4657" s="231"/>
      <c r="W4657" s="251" t="str">
        <f t="shared" si="72"/>
        <v/>
      </c>
    </row>
    <row r="4658" spans="1:23" ht="15" customHeight="1">
      <c r="A4658" s="223"/>
      <c r="B4658" s="223"/>
      <c r="C4658" s="224"/>
      <c r="D4658" s="223"/>
      <c r="E4658" s="223"/>
      <c r="F4658" s="223"/>
      <c r="G4658" s="223"/>
      <c r="H4658" s="223"/>
      <c r="I4658" s="223"/>
      <c r="J4658" s="225"/>
      <c r="K4658" s="223"/>
      <c r="L4658" s="223"/>
      <c r="M4658" s="223"/>
      <c r="N4658" s="223"/>
      <c r="O4658" s="231"/>
      <c r="P4658" s="231"/>
      <c r="Q4658" s="231"/>
      <c r="R4658" s="231"/>
      <c r="S4658" s="223"/>
      <c r="T4658" s="231"/>
      <c r="U4658" s="231"/>
      <c r="V4658" s="231"/>
      <c r="W4658" s="251" t="str">
        <f t="shared" si="72"/>
        <v/>
      </c>
    </row>
    <row r="4659" spans="1:23" ht="15" customHeight="1">
      <c r="A4659" s="223"/>
      <c r="B4659" s="223"/>
      <c r="C4659" s="224"/>
      <c r="D4659" s="223"/>
      <c r="E4659" s="223"/>
      <c r="F4659" s="223"/>
      <c r="G4659" s="223"/>
      <c r="H4659" s="223"/>
      <c r="I4659" s="223"/>
      <c r="J4659" s="225"/>
      <c r="K4659" s="223"/>
      <c r="L4659" s="223"/>
      <c r="M4659" s="223"/>
      <c r="N4659" s="223"/>
      <c r="O4659" s="231"/>
      <c r="P4659" s="231"/>
      <c r="Q4659" s="231"/>
      <c r="R4659" s="231"/>
      <c r="S4659" s="223"/>
      <c r="T4659" s="231"/>
      <c r="U4659" s="231"/>
      <c r="V4659" s="231"/>
      <c r="W4659" s="251" t="str">
        <f t="shared" si="72"/>
        <v/>
      </c>
    </row>
    <row r="4660" spans="1:23" ht="15" customHeight="1">
      <c r="A4660" s="223"/>
      <c r="B4660" s="223"/>
      <c r="C4660" s="224"/>
      <c r="D4660" s="223"/>
      <c r="E4660" s="223"/>
      <c r="F4660" s="223"/>
      <c r="G4660" s="223"/>
      <c r="H4660" s="223"/>
      <c r="I4660" s="223"/>
      <c r="J4660" s="225"/>
      <c r="K4660" s="223"/>
      <c r="L4660" s="223"/>
      <c r="M4660" s="223"/>
      <c r="N4660" s="223"/>
      <c r="O4660" s="231"/>
      <c r="P4660" s="231"/>
      <c r="Q4660" s="231"/>
      <c r="R4660" s="231"/>
      <c r="S4660" s="223"/>
      <c r="T4660" s="231"/>
      <c r="U4660" s="231"/>
      <c r="V4660" s="231"/>
      <c r="W4660" s="251" t="str">
        <f t="shared" si="72"/>
        <v/>
      </c>
    </row>
    <row r="4661" spans="1:23" ht="15" customHeight="1">
      <c r="A4661" s="223"/>
      <c r="B4661" s="223"/>
      <c r="C4661" s="224"/>
      <c r="D4661" s="223"/>
      <c r="E4661" s="223"/>
      <c r="F4661" s="223"/>
      <c r="G4661" s="223"/>
      <c r="H4661" s="223"/>
      <c r="I4661" s="223"/>
      <c r="J4661" s="225"/>
      <c r="K4661" s="223"/>
      <c r="L4661" s="223"/>
      <c r="M4661" s="223"/>
      <c r="N4661" s="223"/>
      <c r="O4661" s="231"/>
      <c r="P4661" s="231"/>
      <c r="Q4661" s="231"/>
      <c r="R4661" s="231"/>
      <c r="S4661" s="223"/>
      <c r="T4661" s="231"/>
      <c r="U4661" s="231"/>
      <c r="V4661" s="231"/>
      <c r="W4661" s="251" t="str">
        <f t="shared" si="72"/>
        <v/>
      </c>
    </row>
    <row r="4662" spans="1:23" ht="15" customHeight="1">
      <c r="A4662" s="223"/>
      <c r="B4662" s="223"/>
      <c r="C4662" s="224"/>
      <c r="D4662" s="223"/>
      <c r="E4662" s="223"/>
      <c r="F4662" s="223"/>
      <c r="G4662" s="223"/>
      <c r="H4662" s="223"/>
      <c r="I4662" s="223"/>
      <c r="J4662" s="225"/>
      <c r="K4662" s="223"/>
      <c r="L4662" s="223"/>
      <c r="M4662" s="223"/>
      <c r="N4662" s="223"/>
      <c r="O4662" s="231"/>
      <c r="P4662" s="231"/>
      <c r="Q4662" s="231"/>
      <c r="R4662" s="231"/>
      <c r="S4662" s="223"/>
      <c r="T4662" s="231"/>
      <c r="U4662" s="231"/>
      <c r="V4662" s="231"/>
      <c r="W4662" s="251" t="str">
        <f t="shared" si="72"/>
        <v/>
      </c>
    </row>
    <row r="4663" spans="1:23" ht="15" customHeight="1">
      <c r="A4663" s="223"/>
      <c r="B4663" s="223"/>
      <c r="C4663" s="224"/>
      <c r="D4663" s="223"/>
      <c r="E4663" s="223"/>
      <c r="F4663" s="223"/>
      <c r="G4663" s="223"/>
      <c r="H4663" s="223"/>
      <c r="I4663" s="223"/>
      <c r="J4663" s="225"/>
      <c r="K4663" s="223"/>
      <c r="L4663" s="223"/>
      <c r="M4663" s="223"/>
      <c r="N4663" s="223"/>
      <c r="O4663" s="231"/>
      <c r="P4663" s="231"/>
      <c r="Q4663" s="231"/>
      <c r="R4663" s="231"/>
      <c r="S4663" s="223"/>
      <c r="T4663" s="231"/>
      <c r="U4663" s="231"/>
      <c r="V4663" s="231"/>
      <c r="W4663" s="251" t="str">
        <f t="shared" si="72"/>
        <v/>
      </c>
    </row>
    <row r="4664" spans="1:23" ht="15" customHeight="1">
      <c r="A4664" s="223"/>
      <c r="B4664" s="223"/>
      <c r="C4664" s="224"/>
      <c r="D4664" s="223"/>
      <c r="E4664" s="223"/>
      <c r="F4664" s="223"/>
      <c r="G4664" s="223"/>
      <c r="H4664" s="223"/>
      <c r="I4664" s="223"/>
      <c r="J4664" s="225"/>
      <c r="K4664" s="223"/>
      <c r="L4664" s="223"/>
      <c r="M4664" s="223"/>
      <c r="N4664" s="223"/>
      <c r="O4664" s="231"/>
      <c r="P4664" s="231"/>
      <c r="Q4664" s="231"/>
      <c r="R4664" s="231"/>
      <c r="S4664" s="223"/>
      <c r="T4664" s="231"/>
      <c r="U4664" s="231"/>
      <c r="V4664" s="231"/>
      <c r="W4664" s="251" t="str">
        <f t="shared" si="72"/>
        <v/>
      </c>
    </row>
    <row r="4665" spans="1:23" ht="15" customHeight="1">
      <c r="A4665" s="223"/>
      <c r="B4665" s="223"/>
      <c r="C4665" s="224"/>
      <c r="D4665" s="223"/>
      <c r="E4665" s="223"/>
      <c r="F4665" s="223"/>
      <c r="G4665" s="223"/>
      <c r="H4665" s="223"/>
      <c r="I4665" s="223"/>
      <c r="J4665" s="225"/>
      <c r="K4665" s="223"/>
      <c r="L4665" s="223"/>
      <c r="M4665" s="223"/>
      <c r="N4665" s="223"/>
      <c r="O4665" s="231"/>
      <c r="P4665" s="231"/>
      <c r="Q4665" s="231"/>
      <c r="R4665" s="231"/>
      <c r="S4665" s="223"/>
      <c r="T4665" s="231"/>
      <c r="U4665" s="231"/>
      <c r="V4665" s="231"/>
      <c r="W4665" s="251" t="str">
        <f t="shared" si="72"/>
        <v/>
      </c>
    </row>
    <row r="4666" spans="1:23" ht="15" customHeight="1">
      <c r="A4666" s="223"/>
      <c r="B4666" s="223"/>
      <c r="C4666" s="224"/>
      <c r="D4666" s="223"/>
      <c r="E4666" s="223"/>
      <c r="F4666" s="223"/>
      <c r="G4666" s="223"/>
      <c r="H4666" s="223"/>
      <c r="I4666" s="223"/>
      <c r="J4666" s="225"/>
      <c r="K4666" s="223"/>
      <c r="L4666" s="223"/>
      <c r="M4666" s="223"/>
      <c r="N4666" s="223"/>
      <c r="O4666" s="231"/>
      <c r="P4666" s="231"/>
      <c r="Q4666" s="231"/>
      <c r="R4666" s="231"/>
      <c r="S4666" s="223"/>
      <c r="T4666" s="231"/>
      <c r="U4666" s="231"/>
      <c r="V4666" s="231"/>
      <c r="W4666" s="251" t="str">
        <f t="shared" si="72"/>
        <v/>
      </c>
    </row>
    <row r="4667" spans="1:23" ht="15" customHeight="1">
      <c r="A4667" s="223"/>
      <c r="B4667" s="223"/>
      <c r="C4667" s="224"/>
      <c r="D4667" s="223"/>
      <c r="E4667" s="223"/>
      <c r="F4667" s="223"/>
      <c r="G4667" s="223"/>
      <c r="H4667" s="223"/>
      <c r="I4667" s="223"/>
      <c r="J4667" s="225"/>
      <c r="K4667" s="223"/>
      <c r="L4667" s="223"/>
      <c r="M4667" s="223"/>
      <c r="N4667" s="223"/>
      <c r="O4667" s="231"/>
      <c r="P4667" s="231"/>
      <c r="Q4667" s="231"/>
      <c r="R4667" s="231"/>
      <c r="S4667" s="223"/>
      <c r="T4667" s="231"/>
      <c r="U4667" s="231"/>
      <c r="V4667" s="231"/>
      <c r="W4667" s="251" t="str">
        <f t="shared" si="72"/>
        <v/>
      </c>
    </row>
    <row r="4668" spans="1:23" ht="15" customHeight="1">
      <c r="A4668" s="223"/>
      <c r="B4668" s="223"/>
      <c r="C4668" s="224"/>
      <c r="D4668" s="223"/>
      <c r="E4668" s="223"/>
      <c r="F4668" s="223"/>
      <c r="G4668" s="223"/>
      <c r="H4668" s="223"/>
      <c r="I4668" s="223"/>
      <c r="J4668" s="225"/>
      <c r="K4668" s="223"/>
      <c r="L4668" s="223"/>
      <c r="M4668" s="223"/>
      <c r="N4668" s="223"/>
      <c r="O4668" s="231"/>
      <c r="P4668" s="231"/>
      <c r="Q4668" s="231"/>
      <c r="R4668" s="231"/>
      <c r="S4668" s="223"/>
      <c r="T4668" s="231"/>
      <c r="U4668" s="231"/>
      <c r="V4668" s="231"/>
      <c r="W4668" s="251" t="str">
        <f t="shared" si="72"/>
        <v/>
      </c>
    </row>
    <row r="4669" spans="1:23" ht="15" customHeight="1">
      <c r="A4669" s="223"/>
      <c r="B4669" s="223"/>
      <c r="C4669" s="224"/>
      <c r="D4669" s="223"/>
      <c r="E4669" s="223"/>
      <c r="F4669" s="223"/>
      <c r="G4669" s="223"/>
      <c r="H4669" s="223"/>
      <c r="I4669" s="223"/>
      <c r="J4669" s="225"/>
      <c r="K4669" s="223"/>
      <c r="L4669" s="223"/>
      <c r="M4669" s="223"/>
      <c r="N4669" s="223"/>
      <c r="O4669" s="231"/>
      <c r="P4669" s="231"/>
      <c r="Q4669" s="231"/>
      <c r="R4669" s="231"/>
      <c r="S4669" s="223"/>
      <c r="T4669" s="231"/>
      <c r="U4669" s="231"/>
      <c r="V4669" s="231"/>
      <c r="W4669" s="251" t="str">
        <f t="shared" si="72"/>
        <v/>
      </c>
    </row>
    <row r="4670" spans="1:23" ht="15" customHeight="1">
      <c r="A4670" s="223"/>
      <c r="B4670" s="223"/>
      <c r="C4670" s="224"/>
      <c r="D4670" s="223"/>
      <c r="E4670" s="223"/>
      <c r="F4670" s="223"/>
      <c r="G4670" s="223"/>
      <c r="H4670" s="223"/>
      <c r="I4670" s="223"/>
      <c r="J4670" s="225"/>
      <c r="K4670" s="223"/>
      <c r="L4670" s="223"/>
      <c r="M4670" s="223"/>
      <c r="N4670" s="223"/>
      <c r="O4670" s="231"/>
      <c r="P4670" s="231"/>
      <c r="Q4670" s="231"/>
      <c r="R4670" s="231"/>
      <c r="S4670" s="223"/>
      <c r="T4670" s="231"/>
      <c r="U4670" s="231"/>
      <c r="V4670" s="231"/>
      <c r="W4670" s="251" t="str">
        <f t="shared" si="72"/>
        <v/>
      </c>
    </row>
    <row r="4671" spans="1:23" ht="15" customHeight="1">
      <c r="A4671" s="223"/>
      <c r="B4671" s="223"/>
      <c r="C4671" s="224"/>
      <c r="D4671" s="223"/>
      <c r="E4671" s="223"/>
      <c r="F4671" s="223"/>
      <c r="G4671" s="223"/>
      <c r="H4671" s="223"/>
      <c r="I4671" s="223"/>
      <c r="J4671" s="225"/>
      <c r="K4671" s="223"/>
      <c r="L4671" s="223"/>
      <c r="M4671" s="223"/>
      <c r="N4671" s="223"/>
      <c r="O4671" s="231"/>
      <c r="P4671" s="231"/>
      <c r="Q4671" s="231"/>
      <c r="R4671" s="231"/>
      <c r="S4671" s="223"/>
      <c r="T4671" s="231"/>
      <c r="U4671" s="231"/>
      <c r="V4671" s="231"/>
      <c r="W4671" s="251" t="str">
        <f t="shared" si="72"/>
        <v/>
      </c>
    </row>
    <row r="4672" spans="1:23" ht="15" customHeight="1">
      <c r="A4672" s="223"/>
      <c r="B4672" s="223"/>
      <c r="C4672" s="224"/>
      <c r="D4672" s="223"/>
      <c r="E4672" s="223"/>
      <c r="F4672" s="223"/>
      <c r="G4672" s="223"/>
      <c r="H4672" s="223"/>
      <c r="I4672" s="223"/>
      <c r="J4672" s="225"/>
      <c r="K4672" s="223"/>
      <c r="L4672" s="223"/>
      <c r="M4672" s="223"/>
      <c r="N4672" s="223"/>
      <c r="O4672" s="231"/>
      <c r="P4672" s="231"/>
      <c r="Q4672" s="231"/>
      <c r="R4672" s="231"/>
      <c r="S4672" s="223"/>
      <c r="T4672" s="231"/>
      <c r="U4672" s="231"/>
      <c r="V4672" s="231"/>
      <c r="W4672" s="251" t="str">
        <f t="shared" si="72"/>
        <v/>
      </c>
    </row>
    <row r="4673" spans="1:23" ht="15" customHeight="1">
      <c r="A4673" s="223"/>
      <c r="B4673" s="223"/>
      <c r="C4673" s="224"/>
      <c r="D4673" s="223"/>
      <c r="E4673" s="223"/>
      <c r="F4673" s="223"/>
      <c r="G4673" s="223"/>
      <c r="H4673" s="223"/>
      <c r="I4673" s="223"/>
      <c r="J4673" s="225"/>
      <c r="K4673" s="223"/>
      <c r="L4673" s="223"/>
      <c r="M4673" s="223"/>
      <c r="N4673" s="223"/>
      <c r="O4673" s="231"/>
      <c r="P4673" s="231"/>
      <c r="Q4673" s="231"/>
      <c r="R4673" s="231"/>
      <c r="S4673" s="223"/>
      <c r="T4673" s="231"/>
      <c r="U4673" s="231"/>
      <c r="V4673" s="231"/>
      <c r="W4673" s="251" t="str">
        <f t="shared" si="72"/>
        <v/>
      </c>
    </row>
    <row r="4674" spans="1:23" ht="15" customHeight="1">
      <c r="A4674" s="223"/>
      <c r="B4674" s="223"/>
      <c r="C4674" s="224"/>
      <c r="D4674" s="223"/>
      <c r="E4674" s="223"/>
      <c r="F4674" s="223"/>
      <c r="G4674" s="223"/>
      <c r="H4674" s="223"/>
      <c r="I4674" s="223"/>
      <c r="J4674" s="225"/>
      <c r="K4674" s="223"/>
      <c r="L4674" s="223"/>
      <c r="M4674" s="223"/>
      <c r="N4674" s="223"/>
      <c r="O4674" s="231"/>
      <c r="P4674" s="231"/>
      <c r="Q4674" s="231"/>
      <c r="R4674" s="231"/>
      <c r="S4674" s="223"/>
      <c r="T4674" s="231"/>
      <c r="U4674" s="231"/>
      <c r="V4674" s="231"/>
      <c r="W4674" s="251" t="str">
        <f t="shared" si="72"/>
        <v/>
      </c>
    </row>
    <row r="4675" spans="1:23" ht="15" customHeight="1">
      <c r="A4675" s="223"/>
      <c r="B4675" s="223"/>
      <c r="C4675" s="224"/>
      <c r="D4675" s="223"/>
      <c r="E4675" s="223"/>
      <c r="F4675" s="223"/>
      <c r="G4675" s="223"/>
      <c r="H4675" s="223"/>
      <c r="I4675" s="223"/>
      <c r="J4675" s="225"/>
      <c r="K4675" s="223"/>
      <c r="L4675" s="223"/>
      <c r="M4675" s="223"/>
      <c r="N4675" s="223"/>
      <c r="O4675" s="231"/>
      <c r="P4675" s="231"/>
      <c r="Q4675" s="231"/>
      <c r="R4675" s="231"/>
      <c r="S4675" s="223"/>
      <c r="T4675" s="231"/>
      <c r="U4675" s="231"/>
      <c r="V4675" s="231"/>
      <c r="W4675" s="251" t="str">
        <f t="shared" si="72"/>
        <v/>
      </c>
    </row>
    <row r="4676" spans="1:23" ht="15" customHeight="1">
      <c r="A4676" s="223"/>
      <c r="B4676" s="223"/>
      <c r="C4676" s="224"/>
      <c r="D4676" s="223"/>
      <c r="E4676" s="223"/>
      <c r="F4676" s="223"/>
      <c r="G4676" s="223"/>
      <c r="H4676" s="223"/>
      <c r="I4676" s="223"/>
      <c r="J4676" s="225"/>
      <c r="K4676" s="223"/>
      <c r="L4676" s="223"/>
      <c r="M4676" s="223"/>
      <c r="N4676" s="223"/>
      <c r="O4676" s="231"/>
      <c r="P4676" s="231"/>
      <c r="Q4676" s="231"/>
      <c r="R4676" s="231"/>
      <c r="S4676" s="223"/>
      <c r="T4676" s="231"/>
      <c r="U4676" s="231"/>
      <c r="V4676" s="231"/>
      <c r="W4676" s="251" t="str">
        <f t="shared" ref="W4676:W4739" si="73">IF($O4676="YES",$O$2&amp;", ","")&amp;IF($P4676="YES",$P$2&amp;", ","")&amp;IF($Q4676="YES",$Q$2&amp;", ","")&amp;IF($R4676="YES",$R$2&amp;", ","")</f>
        <v/>
      </c>
    </row>
    <row r="4677" spans="1:23" ht="15" customHeight="1">
      <c r="A4677" s="223"/>
      <c r="B4677" s="223"/>
      <c r="C4677" s="224"/>
      <c r="D4677" s="223"/>
      <c r="E4677" s="223"/>
      <c r="F4677" s="223"/>
      <c r="G4677" s="223"/>
      <c r="H4677" s="223"/>
      <c r="I4677" s="223"/>
      <c r="J4677" s="225"/>
      <c r="K4677" s="223"/>
      <c r="L4677" s="223"/>
      <c r="M4677" s="223"/>
      <c r="N4677" s="223"/>
      <c r="O4677" s="231"/>
      <c r="P4677" s="231"/>
      <c r="Q4677" s="231"/>
      <c r="R4677" s="231"/>
      <c r="S4677" s="223"/>
      <c r="T4677" s="231"/>
      <c r="U4677" s="231"/>
      <c r="V4677" s="231"/>
      <c r="W4677" s="251" t="str">
        <f t="shared" si="73"/>
        <v/>
      </c>
    </row>
    <row r="4678" spans="1:23" ht="15" customHeight="1">
      <c r="A4678" s="223"/>
      <c r="B4678" s="223"/>
      <c r="C4678" s="224"/>
      <c r="D4678" s="223"/>
      <c r="E4678" s="223"/>
      <c r="F4678" s="223"/>
      <c r="G4678" s="223"/>
      <c r="H4678" s="223"/>
      <c r="I4678" s="223"/>
      <c r="J4678" s="225"/>
      <c r="K4678" s="223"/>
      <c r="L4678" s="223"/>
      <c r="M4678" s="223"/>
      <c r="N4678" s="223"/>
      <c r="O4678" s="231"/>
      <c r="P4678" s="231"/>
      <c r="Q4678" s="231"/>
      <c r="R4678" s="231"/>
      <c r="S4678" s="223"/>
      <c r="T4678" s="231"/>
      <c r="U4678" s="231"/>
      <c r="V4678" s="231"/>
      <c r="W4678" s="251" t="str">
        <f t="shared" si="73"/>
        <v/>
      </c>
    </row>
    <row r="4679" spans="1:23" ht="15" customHeight="1">
      <c r="A4679" s="223"/>
      <c r="B4679" s="223"/>
      <c r="C4679" s="224"/>
      <c r="D4679" s="223"/>
      <c r="E4679" s="223"/>
      <c r="F4679" s="223"/>
      <c r="G4679" s="223"/>
      <c r="H4679" s="223"/>
      <c r="I4679" s="223"/>
      <c r="J4679" s="225"/>
      <c r="K4679" s="223"/>
      <c r="L4679" s="223"/>
      <c r="M4679" s="223"/>
      <c r="N4679" s="223"/>
      <c r="O4679" s="231"/>
      <c r="P4679" s="231"/>
      <c r="Q4679" s="231"/>
      <c r="R4679" s="231"/>
      <c r="S4679" s="223"/>
      <c r="T4679" s="231"/>
      <c r="U4679" s="231"/>
      <c r="V4679" s="231"/>
      <c r="W4679" s="251" t="str">
        <f t="shared" si="73"/>
        <v/>
      </c>
    </row>
    <row r="4680" spans="1:23" ht="15" customHeight="1">
      <c r="A4680" s="223"/>
      <c r="B4680" s="223"/>
      <c r="C4680" s="224"/>
      <c r="D4680" s="223"/>
      <c r="E4680" s="223"/>
      <c r="F4680" s="223"/>
      <c r="G4680" s="223"/>
      <c r="H4680" s="223"/>
      <c r="I4680" s="223"/>
      <c r="J4680" s="225"/>
      <c r="K4680" s="223"/>
      <c r="L4680" s="223"/>
      <c r="M4680" s="223"/>
      <c r="N4680" s="223"/>
      <c r="O4680" s="231"/>
      <c r="P4680" s="231"/>
      <c r="Q4680" s="231"/>
      <c r="R4680" s="231"/>
      <c r="S4680" s="223"/>
      <c r="T4680" s="231"/>
      <c r="U4680" s="231"/>
      <c r="V4680" s="231"/>
      <c r="W4680" s="251" t="str">
        <f t="shared" si="73"/>
        <v/>
      </c>
    </row>
    <row r="4681" spans="1:23" ht="15" customHeight="1">
      <c r="A4681" s="223"/>
      <c r="B4681" s="223"/>
      <c r="C4681" s="224"/>
      <c r="D4681" s="223"/>
      <c r="E4681" s="223"/>
      <c r="F4681" s="223"/>
      <c r="G4681" s="223"/>
      <c r="H4681" s="223"/>
      <c r="I4681" s="223"/>
      <c r="J4681" s="225"/>
      <c r="K4681" s="223"/>
      <c r="L4681" s="223"/>
      <c r="M4681" s="223"/>
      <c r="N4681" s="223"/>
      <c r="O4681" s="231"/>
      <c r="P4681" s="231"/>
      <c r="Q4681" s="231"/>
      <c r="R4681" s="231"/>
      <c r="S4681" s="223"/>
      <c r="T4681" s="231"/>
      <c r="U4681" s="231"/>
      <c r="V4681" s="231"/>
      <c r="W4681" s="251" t="str">
        <f t="shared" si="73"/>
        <v/>
      </c>
    </row>
    <row r="4682" spans="1:23" ht="15" customHeight="1">
      <c r="A4682" s="223"/>
      <c r="B4682" s="223"/>
      <c r="C4682" s="224"/>
      <c r="D4682" s="223"/>
      <c r="E4682" s="223"/>
      <c r="F4682" s="223"/>
      <c r="G4682" s="223"/>
      <c r="H4682" s="223"/>
      <c r="I4682" s="223"/>
      <c r="J4682" s="225"/>
      <c r="K4682" s="223"/>
      <c r="L4682" s="223"/>
      <c r="M4682" s="223"/>
      <c r="N4682" s="223"/>
      <c r="O4682" s="231"/>
      <c r="P4682" s="231"/>
      <c r="Q4682" s="231"/>
      <c r="R4682" s="231"/>
      <c r="S4682" s="223"/>
      <c r="T4682" s="231"/>
      <c r="U4682" s="231"/>
      <c r="V4682" s="231"/>
      <c r="W4682" s="251" t="str">
        <f t="shared" si="73"/>
        <v/>
      </c>
    </row>
    <row r="4683" spans="1:23" ht="15" customHeight="1">
      <c r="A4683" s="223"/>
      <c r="B4683" s="223"/>
      <c r="C4683" s="224"/>
      <c r="D4683" s="223"/>
      <c r="E4683" s="223"/>
      <c r="F4683" s="223"/>
      <c r="G4683" s="223"/>
      <c r="H4683" s="223"/>
      <c r="I4683" s="223"/>
      <c r="J4683" s="225"/>
      <c r="K4683" s="223"/>
      <c r="L4683" s="223"/>
      <c r="M4683" s="223"/>
      <c r="N4683" s="223"/>
      <c r="O4683" s="231"/>
      <c r="P4683" s="231"/>
      <c r="Q4683" s="231"/>
      <c r="R4683" s="231"/>
      <c r="S4683" s="223"/>
      <c r="T4683" s="231"/>
      <c r="U4683" s="231"/>
      <c r="V4683" s="231"/>
      <c r="W4683" s="251" t="str">
        <f t="shared" si="73"/>
        <v/>
      </c>
    </row>
    <row r="4684" spans="1:23" ht="15" customHeight="1">
      <c r="A4684" s="223"/>
      <c r="B4684" s="223"/>
      <c r="C4684" s="224"/>
      <c r="D4684" s="223"/>
      <c r="E4684" s="223"/>
      <c r="F4684" s="223"/>
      <c r="G4684" s="223"/>
      <c r="H4684" s="223"/>
      <c r="I4684" s="223"/>
      <c r="J4684" s="225"/>
      <c r="K4684" s="223"/>
      <c r="L4684" s="223"/>
      <c r="M4684" s="223"/>
      <c r="N4684" s="223"/>
      <c r="O4684" s="231"/>
      <c r="P4684" s="231"/>
      <c r="Q4684" s="231"/>
      <c r="R4684" s="231"/>
      <c r="S4684" s="223"/>
      <c r="T4684" s="231"/>
      <c r="U4684" s="231"/>
      <c r="V4684" s="231"/>
      <c r="W4684" s="251" t="str">
        <f t="shared" si="73"/>
        <v/>
      </c>
    </row>
    <row r="4685" spans="1:23" ht="15" customHeight="1">
      <c r="A4685" s="223"/>
      <c r="B4685" s="223"/>
      <c r="C4685" s="224"/>
      <c r="D4685" s="223"/>
      <c r="E4685" s="223"/>
      <c r="F4685" s="223"/>
      <c r="G4685" s="223"/>
      <c r="H4685" s="223"/>
      <c r="I4685" s="223"/>
      <c r="J4685" s="225"/>
      <c r="K4685" s="223"/>
      <c r="L4685" s="223"/>
      <c r="M4685" s="223"/>
      <c r="N4685" s="223"/>
      <c r="O4685" s="231"/>
      <c r="P4685" s="231"/>
      <c r="Q4685" s="231"/>
      <c r="R4685" s="231"/>
      <c r="S4685" s="223"/>
      <c r="T4685" s="231"/>
      <c r="U4685" s="231"/>
      <c r="V4685" s="231"/>
      <c r="W4685" s="251" t="str">
        <f t="shared" si="73"/>
        <v/>
      </c>
    </row>
    <row r="4686" spans="1:23" ht="15" customHeight="1">
      <c r="A4686" s="223"/>
      <c r="B4686" s="223"/>
      <c r="C4686" s="224"/>
      <c r="D4686" s="223"/>
      <c r="E4686" s="223"/>
      <c r="F4686" s="223"/>
      <c r="G4686" s="223"/>
      <c r="H4686" s="223"/>
      <c r="I4686" s="223"/>
      <c r="J4686" s="225"/>
      <c r="K4686" s="223"/>
      <c r="L4686" s="223"/>
      <c r="M4686" s="223"/>
      <c r="N4686" s="223"/>
      <c r="O4686" s="231"/>
      <c r="P4686" s="231"/>
      <c r="Q4686" s="231"/>
      <c r="R4686" s="231"/>
      <c r="S4686" s="223"/>
      <c r="T4686" s="231"/>
      <c r="U4686" s="231"/>
      <c r="V4686" s="231"/>
      <c r="W4686" s="251" t="str">
        <f t="shared" si="73"/>
        <v/>
      </c>
    </row>
    <row r="4687" spans="1:23" ht="15" customHeight="1">
      <c r="A4687" s="223"/>
      <c r="B4687" s="223"/>
      <c r="C4687" s="224"/>
      <c r="D4687" s="223"/>
      <c r="E4687" s="223"/>
      <c r="F4687" s="223"/>
      <c r="G4687" s="223"/>
      <c r="H4687" s="223"/>
      <c r="I4687" s="223"/>
      <c r="J4687" s="225"/>
      <c r="K4687" s="223"/>
      <c r="L4687" s="223"/>
      <c r="M4687" s="223"/>
      <c r="N4687" s="223"/>
      <c r="O4687" s="231"/>
      <c r="P4687" s="231"/>
      <c r="Q4687" s="231"/>
      <c r="R4687" s="231"/>
      <c r="S4687" s="223"/>
      <c r="T4687" s="231"/>
      <c r="U4687" s="231"/>
      <c r="V4687" s="231"/>
      <c r="W4687" s="251" t="str">
        <f t="shared" si="73"/>
        <v/>
      </c>
    </row>
    <row r="4688" spans="1:23" ht="15" customHeight="1">
      <c r="A4688" s="223"/>
      <c r="B4688" s="223"/>
      <c r="C4688" s="224"/>
      <c r="D4688" s="223"/>
      <c r="E4688" s="223"/>
      <c r="F4688" s="223"/>
      <c r="G4688" s="223"/>
      <c r="H4688" s="223"/>
      <c r="I4688" s="223"/>
      <c r="J4688" s="225"/>
      <c r="K4688" s="223"/>
      <c r="L4688" s="223"/>
      <c r="M4688" s="223"/>
      <c r="N4688" s="223"/>
      <c r="O4688" s="231"/>
      <c r="P4688" s="231"/>
      <c r="Q4688" s="231"/>
      <c r="R4688" s="231"/>
      <c r="S4688" s="223"/>
      <c r="T4688" s="231"/>
      <c r="U4688" s="231"/>
      <c r="V4688" s="231"/>
      <c r="W4688" s="251" t="str">
        <f t="shared" si="73"/>
        <v/>
      </c>
    </row>
    <row r="4689" spans="1:23" ht="15" customHeight="1">
      <c r="A4689" s="223"/>
      <c r="B4689" s="223"/>
      <c r="C4689" s="224"/>
      <c r="D4689" s="223"/>
      <c r="E4689" s="223"/>
      <c r="F4689" s="223"/>
      <c r="G4689" s="223"/>
      <c r="H4689" s="223"/>
      <c r="I4689" s="223"/>
      <c r="J4689" s="225"/>
      <c r="K4689" s="223"/>
      <c r="L4689" s="223"/>
      <c r="M4689" s="223"/>
      <c r="N4689" s="223"/>
      <c r="O4689" s="231"/>
      <c r="P4689" s="231"/>
      <c r="Q4689" s="231"/>
      <c r="R4689" s="231"/>
      <c r="S4689" s="223"/>
      <c r="T4689" s="231"/>
      <c r="U4689" s="231"/>
      <c r="V4689" s="231"/>
      <c r="W4689" s="251" t="str">
        <f t="shared" si="73"/>
        <v/>
      </c>
    </row>
    <row r="4690" spans="1:23" ht="15" customHeight="1">
      <c r="A4690" s="223"/>
      <c r="B4690" s="223"/>
      <c r="C4690" s="224"/>
      <c r="D4690" s="223"/>
      <c r="E4690" s="223"/>
      <c r="F4690" s="223"/>
      <c r="G4690" s="223"/>
      <c r="H4690" s="223"/>
      <c r="I4690" s="223"/>
      <c r="J4690" s="225"/>
      <c r="K4690" s="223"/>
      <c r="L4690" s="223"/>
      <c r="M4690" s="223"/>
      <c r="N4690" s="223"/>
      <c r="O4690" s="231"/>
      <c r="P4690" s="231"/>
      <c r="Q4690" s="231"/>
      <c r="R4690" s="231"/>
      <c r="S4690" s="223"/>
      <c r="T4690" s="231"/>
      <c r="U4690" s="231"/>
      <c r="V4690" s="231"/>
      <c r="W4690" s="251" t="str">
        <f t="shared" si="73"/>
        <v/>
      </c>
    </row>
    <row r="4691" spans="1:23" ht="15" customHeight="1">
      <c r="A4691" s="223"/>
      <c r="B4691" s="223"/>
      <c r="C4691" s="224"/>
      <c r="D4691" s="223"/>
      <c r="E4691" s="223"/>
      <c r="F4691" s="223"/>
      <c r="G4691" s="223"/>
      <c r="H4691" s="223"/>
      <c r="I4691" s="223"/>
      <c r="J4691" s="225"/>
      <c r="K4691" s="223"/>
      <c r="L4691" s="223"/>
      <c r="M4691" s="223"/>
      <c r="N4691" s="223"/>
      <c r="O4691" s="231"/>
      <c r="P4691" s="231"/>
      <c r="Q4691" s="231"/>
      <c r="R4691" s="231"/>
      <c r="S4691" s="223"/>
      <c r="T4691" s="231"/>
      <c r="U4691" s="231"/>
      <c r="V4691" s="231"/>
      <c r="W4691" s="251" t="str">
        <f t="shared" si="73"/>
        <v/>
      </c>
    </row>
    <row r="4692" spans="1:23" ht="15" customHeight="1">
      <c r="A4692" s="223"/>
      <c r="B4692" s="223"/>
      <c r="C4692" s="224"/>
      <c r="D4692" s="223"/>
      <c r="E4692" s="223"/>
      <c r="F4692" s="223"/>
      <c r="G4692" s="223"/>
      <c r="H4692" s="223"/>
      <c r="I4692" s="223"/>
      <c r="J4692" s="225"/>
      <c r="K4692" s="223"/>
      <c r="L4692" s="223"/>
      <c r="M4692" s="223"/>
      <c r="N4692" s="223"/>
      <c r="O4692" s="231"/>
      <c r="P4692" s="231"/>
      <c r="Q4692" s="231"/>
      <c r="R4692" s="231"/>
      <c r="S4692" s="223"/>
      <c r="T4692" s="231"/>
      <c r="U4692" s="231"/>
      <c r="V4692" s="231"/>
      <c r="W4692" s="251" t="str">
        <f t="shared" si="73"/>
        <v/>
      </c>
    </row>
    <row r="4693" spans="1:23" ht="15" customHeight="1">
      <c r="A4693" s="223"/>
      <c r="B4693" s="223"/>
      <c r="C4693" s="224"/>
      <c r="D4693" s="223"/>
      <c r="E4693" s="223"/>
      <c r="F4693" s="223"/>
      <c r="G4693" s="223"/>
      <c r="H4693" s="223"/>
      <c r="I4693" s="223"/>
      <c r="J4693" s="225"/>
      <c r="K4693" s="223"/>
      <c r="L4693" s="223"/>
      <c r="M4693" s="223"/>
      <c r="N4693" s="223"/>
      <c r="O4693" s="231"/>
      <c r="P4693" s="231"/>
      <c r="Q4693" s="231"/>
      <c r="R4693" s="231"/>
      <c r="S4693" s="223"/>
      <c r="T4693" s="231"/>
      <c r="U4693" s="231"/>
      <c r="V4693" s="231"/>
      <c r="W4693" s="251" t="str">
        <f t="shared" si="73"/>
        <v/>
      </c>
    </row>
    <row r="4694" spans="1:23" ht="15" customHeight="1">
      <c r="A4694" s="223"/>
      <c r="B4694" s="223"/>
      <c r="C4694" s="224"/>
      <c r="D4694" s="223"/>
      <c r="E4694" s="223"/>
      <c r="F4694" s="223"/>
      <c r="G4694" s="223"/>
      <c r="H4694" s="223"/>
      <c r="I4694" s="223"/>
      <c r="J4694" s="225"/>
      <c r="K4694" s="223"/>
      <c r="L4694" s="223"/>
      <c r="M4694" s="223"/>
      <c r="N4694" s="223"/>
      <c r="O4694" s="231"/>
      <c r="P4694" s="231"/>
      <c r="Q4694" s="231"/>
      <c r="R4694" s="231"/>
      <c r="S4694" s="223"/>
      <c r="T4694" s="231"/>
      <c r="U4694" s="231"/>
      <c r="V4694" s="231"/>
      <c r="W4694" s="251" t="str">
        <f t="shared" si="73"/>
        <v/>
      </c>
    </row>
    <row r="4695" spans="1:23" ht="15" customHeight="1">
      <c r="A4695" s="223"/>
      <c r="B4695" s="223"/>
      <c r="C4695" s="224"/>
      <c r="D4695" s="223"/>
      <c r="E4695" s="223"/>
      <c r="F4695" s="223"/>
      <c r="G4695" s="223"/>
      <c r="H4695" s="223"/>
      <c r="I4695" s="223"/>
      <c r="J4695" s="225"/>
      <c r="K4695" s="223"/>
      <c r="L4695" s="223"/>
      <c r="M4695" s="223"/>
      <c r="N4695" s="223"/>
      <c r="O4695" s="231"/>
      <c r="P4695" s="231"/>
      <c r="Q4695" s="231"/>
      <c r="R4695" s="231"/>
      <c r="S4695" s="223"/>
      <c r="T4695" s="231"/>
      <c r="U4695" s="231"/>
      <c r="V4695" s="231"/>
      <c r="W4695" s="251" t="str">
        <f t="shared" si="73"/>
        <v/>
      </c>
    </row>
    <row r="4696" spans="1:23" ht="15" customHeight="1">
      <c r="A4696" s="223"/>
      <c r="B4696" s="223"/>
      <c r="C4696" s="224"/>
      <c r="D4696" s="223"/>
      <c r="E4696" s="223"/>
      <c r="F4696" s="223"/>
      <c r="G4696" s="223"/>
      <c r="H4696" s="223"/>
      <c r="I4696" s="223"/>
      <c r="J4696" s="225"/>
      <c r="K4696" s="223"/>
      <c r="L4696" s="223"/>
      <c r="M4696" s="223"/>
      <c r="N4696" s="223"/>
      <c r="O4696" s="231"/>
      <c r="P4696" s="231"/>
      <c r="Q4696" s="231"/>
      <c r="R4696" s="231"/>
      <c r="S4696" s="223"/>
      <c r="T4696" s="231"/>
      <c r="U4696" s="231"/>
      <c r="V4696" s="231"/>
      <c r="W4696" s="251" t="str">
        <f t="shared" si="73"/>
        <v/>
      </c>
    </row>
    <row r="4697" spans="1:23" ht="15" customHeight="1">
      <c r="A4697" s="223"/>
      <c r="B4697" s="223"/>
      <c r="C4697" s="224"/>
      <c r="D4697" s="223"/>
      <c r="E4697" s="223"/>
      <c r="F4697" s="223"/>
      <c r="G4697" s="223"/>
      <c r="H4697" s="223"/>
      <c r="I4697" s="223"/>
      <c r="J4697" s="225"/>
      <c r="K4697" s="223"/>
      <c r="L4697" s="223"/>
      <c r="M4697" s="223"/>
      <c r="N4697" s="223"/>
      <c r="O4697" s="231"/>
      <c r="P4697" s="231"/>
      <c r="Q4697" s="231"/>
      <c r="R4697" s="231"/>
      <c r="S4697" s="223"/>
      <c r="T4697" s="231"/>
      <c r="U4697" s="231"/>
      <c r="V4697" s="231"/>
      <c r="W4697" s="251" t="str">
        <f t="shared" si="73"/>
        <v/>
      </c>
    </row>
    <row r="4698" spans="1:23" ht="15" customHeight="1">
      <c r="A4698" s="223"/>
      <c r="B4698" s="223"/>
      <c r="C4698" s="224"/>
      <c r="D4698" s="223"/>
      <c r="E4698" s="223"/>
      <c r="F4698" s="223"/>
      <c r="G4698" s="223"/>
      <c r="H4698" s="223"/>
      <c r="I4698" s="223"/>
      <c r="J4698" s="225"/>
      <c r="K4698" s="223"/>
      <c r="L4698" s="223"/>
      <c r="M4698" s="223"/>
      <c r="N4698" s="223"/>
      <c r="O4698" s="231"/>
      <c r="P4698" s="231"/>
      <c r="Q4698" s="231"/>
      <c r="R4698" s="231"/>
      <c r="S4698" s="223"/>
      <c r="T4698" s="231"/>
      <c r="U4698" s="231"/>
      <c r="V4698" s="231"/>
      <c r="W4698" s="251" t="str">
        <f t="shared" si="73"/>
        <v/>
      </c>
    </row>
    <row r="4699" spans="1:23" ht="15" customHeight="1">
      <c r="A4699" s="223"/>
      <c r="B4699" s="223"/>
      <c r="C4699" s="224"/>
      <c r="D4699" s="223"/>
      <c r="E4699" s="223"/>
      <c r="F4699" s="223"/>
      <c r="G4699" s="223"/>
      <c r="H4699" s="223"/>
      <c r="I4699" s="223"/>
      <c r="J4699" s="225"/>
      <c r="K4699" s="223"/>
      <c r="L4699" s="223"/>
      <c r="M4699" s="223"/>
      <c r="N4699" s="223"/>
      <c r="O4699" s="231"/>
      <c r="P4699" s="231"/>
      <c r="Q4699" s="231"/>
      <c r="R4699" s="231"/>
      <c r="S4699" s="223"/>
      <c r="T4699" s="231"/>
      <c r="U4699" s="231"/>
      <c r="V4699" s="231"/>
      <c r="W4699" s="251" t="str">
        <f t="shared" si="73"/>
        <v/>
      </c>
    </row>
    <row r="4700" spans="1:23" ht="15" customHeight="1">
      <c r="A4700" s="223"/>
      <c r="B4700" s="223"/>
      <c r="C4700" s="224"/>
      <c r="D4700" s="223"/>
      <c r="E4700" s="223"/>
      <c r="F4700" s="223"/>
      <c r="G4700" s="223"/>
      <c r="H4700" s="223"/>
      <c r="I4700" s="223"/>
      <c r="J4700" s="225"/>
      <c r="K4700" s="223"/>
      <c r="L4700" s="223"/>
      <c r="M4700" s="223"/>
      <c r="N4700" s="223"/>
      <c r="O4700" s="231"/>
      <c r="P4700" s="231"/>
      <c r="Q4700" s="231"/>
      <c r="R4700" s="231"/>
      <c r="S4700" s="223"/>
      <c r="T4700" s="231"/>
      <c r="U4700" s="231"/>
      <c r="V4700" s="231"/>
      <c r="W4700" s="251" t="str">
        <f t="shared" si="73"/>
        <v/>
      </c>
    </row>
    <row r="4701" spans="1:23" ht="15" customHeight="1">
      <c r="A4701" s="223"/>
      <c r="B4701" s="223"/>
      <c r="C4701" s="224"/>
      <c r="D4701" s="223"/>
      <c r="E4701" s="223"/>
      <c r="F4701" s="223"/>
      <c r="G4701" s="223"/>
      <c r="H4701" s="223"/>
      <c r="I4701" s="223"/>
      <c r="J4701" s="225"/>
      <c r="K4701" s="223"/>
      <c r="L4701" s="223"/>
      <c r="M4701" s="223"/>
      <c r="N4701" s="223"/>
      <c r="O4701" s="231"/>
      <c r="P4701" s="231"/>
      <c r="Q4701" s="231"/>
      <c r="R4701" s="231"/>
      <c r="S4701" s="223"/>
      <c r="T4701" s="231"/>
      <c r="U4701" s="231"/>
      <c r="V4701" s="231"/>
      <c r="W4701" s="251" t="str">
        <f t="shared" si="73"/>
        <v/>
      </c>
    </row>
    <row r="4702" spans="1:23" ht="15" customHeight="1">
      <c r="A4702" s="223"/>
      <c r="B4702" s="223"/>
      <c r="C4702" s="224"/>
      <c r="D4702" s="223"/>
      <c r="E4702" s="223"/>
      <c r="F4702" s="223"/>
      <c r="G4702" s="223"/>
      <c r="H4702" s="223"/>
      <c r="I4702" s="223"/>
      <c r="J4702" s="225"/>
      <c r="K4702" s="223"/>
      <c r="L4702" s="223"/>
      <c r="M4702" s="223"/>
      <c r="N4702" s="223"/>
      <c r="O4702" s="231"/>
      <c r="P4702" s="231"/>
      <c r="Q4702" s="231"/>
      <c r="R4702" s="231"/>
      <c r="S4702" s="223"/>
      <c r="T4702" s="231"/>
      <c r="U4702" s="231"/>
      <c r="V4702" s="231"/>
      <c r="W4702" s="251" t="str">
        <f t="shared" si="73"/>
        <v/>
      </c>
    </row>
    <row r="4703" spans="1:23" ht="15" customHeight="1">
      <c r="A4703" s="223"/>
      <c r="B4703" s="223"/>
      <c r="C4703" s="224"/>
      <c r="D4703" s="223"/>
      <c r="E4703" s="223"/>
      <c r="F4703" s="223"/>
      <c r="G4703" s="223"/>
      <c r="H4703" s="223"/>
      <c r="I4703" s="223"/>
      <c r="J4703" s="225"/>
      <c r="K4703" s="223"/>
      <c r="L4703" s="223"/>
      <c r="M4703" s="223"/>
      <c r="N4703" s="223"/>
      <c r="O4703" s="231"/>
      <c r="P4703" s="231"/>
      <c r="Q4703" s="231"/>
      <c r="R4703" s="231"/>
      <c r="S4703" s="223"/>
      <c r="T4703" s="231"/>
      <c r="U4703" s="231"/>
      <c r="V4703" s="231"/>
      <c r="W4703" s="251" t="str">
        <f t="shared" si="73"/>
        <v/>
      </c>
    </row>
    <row r="4704" spans="1:23" ht="15" customHeight="1">
      <c r="A4704" s="223"/>
      <c r="B4704" s="223"/>
      <c r="C4704" s="224"/>
      <c r="D4704" s="223"/>
      <c r="E4704" s="223"/>
      <c r="F4704" s="223"/>
      <c r="G4704" s="223"/>
      <c r="H4704" s="223"/>
      <c r="I4704" s="223"/>
      <c r="J4704" s="225"/>
      <c r="K4704" s="223"/>
      <c r="L4704" s="223"/>
      <c r="M4704" s="223"/>
      <c r="N4704" s="223"/>
      <c r="O4704" s="231"/>
      <c r="P4704" s="231"/>
      <c r="Q4704" s="231"/>
      <c r="R4704" s="231"/>
      <c r="S4704" s="223"/>
      <c r="T4704" s="231"/>
      <c r="U4704" s="231"/>
      <c r="V4704" s="231"/>
      <c r="W4704" s="251" t="str">
        <f t="shared" si="73"/>
        <v/>
      </c>
    </row>
    <row r="4705" spans="1:23" ht="15" customHeight="1">
      <c r="A4705" s="223"/>
      <c r="B4705" s="223"/>
      <c r="C4705" s="224"/>
      <c r="D4705" s="223"/>
      <c r="E4705" s="223"/>
      <c r="F4705" s="223"/>
      <c r="G4705" s="223"/>
      <c r="H4705" s="223"/>
      <c r="I4705" s="223"/>
      <c r="J4705" s="225"/>
      <c r="K4705" s="223"/>
      <c r="L4705" s="223"/>
      <c r="M4705" s="223"/>
      <c r="N4705" s="223"/>
      <c r="O4705" s="231"/>
      <c r="P4705" s="231"/>
      <c r="Q4705" s="231"/>
      <c r="R4705" s="231"/>
      <c r="S4705" s="223"/>
      <c r="T4705" s="231"/>
      <c r="U4705" s="231"/>
      <c r="V4705" s="231"/>
      <c r="W4705" s="251" t="str">
        <f t="shared" si="73"/>
        <v/>
      </c>
    </row>
    <row r="4706" spans="1:23" ht="15" customHeight="1">
      <c r="A4706" s="223"/>
      <c r="B4706" s="223"/>
      <c r="C4706" s="224"/>
      <c r="D4706" s="223"/>
      <c r="E4706" s="223"/>
      <c r="F4706" s="223"/>
      <c r="G4706" s="223"/>
      <c r="H4706" s="223"/>
      <c r="I4706" s="223"/>
      <c r="J4706" s="225"/>
      <c r="K4706" s="223"/>
      <c r="L4706" s="223"/>
      <c r="M4706" s="223"/>
      <c r="N4706" s="223"/>
      <c r="O4706" s="231"/>
      <c r="P4706" s="231"/>
      <c r="Q4706" s="231"/>
      <c r="R4706" s="231"/>
      <c r="S4706" s="223"/>
      <c r="T4706" s="231"/>
      <c r="U4706" s="231"/>
      <c r="V4706" s="231"/>
      <c r="W4706" s="251" t="str">
        <f t="shared" si="73"/>
        <v/>
      </c>
    </row>
    <row r="4707" spans="1:23" ht="15" customHeight="1">
      <c r="A4707" s="223"/>
      <c r="B4707" s="223"/>
      <c r="C4707" s="224"/>
      <c r="D4707" s="223"/>
      <c r="E4707" s="223"/>
      <c r="F4707" s="223"/>
      <c r="G4707" s="223"/>
      <c r="H4707" s="223"/>
      <c r="I4707" s="223"/>
      <c r="J4707" s="225"/>
      <c r="K4707" s="223"/>
      <c r="L4707" s="223"/>
      <c r="M4707" s="223"/>
      <c r="N4707" s="223"/>
      <c r="O4707" s="231"/>
      <c r="P4707" s="231"/>
      <c r="Q4707" s="231"/>
      <c r="R4707" s="231"/>
      <c r="S4707" s="223"/>
      <c r="T4707" s="231"/>
      <c r="U4707" s="231"/>
      <c r="V4707" s="231"/>
      <c r="W4707" s="251" t="str">
        <f t="shared" si="73"/>
        <v/>
      </c>
    </row>
    <row r="4708" spans="1:23" ht="15" customHeight="1">
      <c r="A4708" s="223"/>
      <c r="B4708" s="223"/>
      <c r="C4708" s="224"/>
      <c r="D4708" s="223"/>
      <c r="E4708" s="223"/>
      <c r="F4708" s="223"/>
      <c r="G4708" s="223"/>
      <c r="H4708" s="223"/>
      <c r="I4708" s="223"/>
      <c r="J4708" s="225"/>
      <c r="K4708" s="223"/>
      <c r="L4708" s="223"/>
      <c r="M4708" s="223"/>
      <c r="N4708" s="223"/>
      <c r="O4708" s="231"/>
      <c r="P4708" s="231"/>
      <c r="Q4708" s="231"/>
      <c r="R4708" s="231"/>
      <c r="S4708" s="223"/>
      <c r="T4708" s="231"/>
      <c r="U4708" s="231"/>
      <c r="V4708" s="231"/>
      <c r="W4708" s="251" t="str">
        <f t="shared" si="73"/>
        <v/>
      </c>
    </row>
    <row r="4709" spans="1:23" ht="15" customHeight="1">
      <c r="A4709" s="223"/>
      <c r="B4709" s="223"/>
      <c r="C4709" s="224"/>
      <c r="D4709" s="223"/>
      <c r="E4709" s="223"/>
      <c r="F4709" s="223"/>
      <c r="G4709" s="223"/>
      <c r="H4709" s="223"/>
      <c r="I4709" s="223"/>
      <c r="J4709" s="225"/>
      <c r="K4709" s="223"/>
      <c r="L4709" s="223"/>
      <c r="M4709" s="223"/>
      <c r="N4709" s="223"/>
      <c r="O4709" s="231"/>
      <c r="P4709" s="231"/>
      <c r="Q4709" s="231"/>
      <c r="R4709" s="231"/>
      <c r="S4709" s="223"/>
      <c r="T4709" s="231"/>
      <c r="U4709" s="231"/>
      <c r="V4709" s="231"/>
      <c r="W4709" s="251" t="str">
        <f t="shared" si="73"/>
        <v/>
      </c>
    </row>
    <row r="4710" spans="1:23" ht="15" customHeight="1">
      <c r="A4710" s="223"/>
      <c r="B4710" s="223"/>
      <c r="C4710" s="224"/>
      <c r="D4710" s="223"/>
      <c r="E4710" s="223"/>
      <c r="F4710" s="223"/>
      <c r="G4710" s="223"/>
      <c r="H4710" s="223"/>
      <c r="I4710" s="223"/>
      <c r="J4710" s="225"/>
      <c r="K4710" s="223"/>
      <c r="L4710" s="223"/>
      <c r="M4710" s="223"/>
      <c r="N4710" s="223"/>
      <c r="O4710" s="231"/>
      <c r="P4710" s="231"/>
      <c r="Q4710" s="231"/>
      <c r="R4710" s="231"/>
      <c r="S4710" s="223"/>
      <c r="T4710" s="231"/>
      <c r="U4710" s="231"/>
      <c r="V4710" s="231"/>
      <c r="W4710" s="251" t="str">
        <f t="shared" si="73"/>
        <v/>
      </c>
    </row>
    <row r="4711" spans="1:23" ht="15" customHeight="1">
      <c r="A4711" s="223"/>
      <c r="B4711" s="223"/>
      <c r="C4711" s="224"/>
      <c r="D4711" s="223"/>
      <c r="E4711" s="223"/>
      <c r="F4711" s="223"/>
      <c r="G4711" s="223"/>
      <c r="H4711" s="223"/>
      <c r="I4711" s="223"/>
      <c r="J4711" s="225"/>
      <c r="K4711" s="223"/>
      <c r="L4711" s="223"/>
      <c r="M4711" s="223"/>
      <c r="N4711" s="223"/>
      <c r="O4711" s="231"/>
      <c r="P4711" s="231"/>
      <c r="Q4711" s="231"/>
      <c r="R4711" s="231"/>
      <c r="S4711" s="223"/>
      <c r="T4711" s="231"/>
      <c r="U4711" s="231"/>
      <c r="V4711" s="231"/>
      <c r="W4711" s="251" t="str">
        <f t="shared" si="73"/>
        <v/>
      </c>
    </row>
    <row r="4712" spans="1:23" ht="15" customHeight="1">
      <c r="A4712" s="223"/>
      <c r="B4712" s="223"/>
      <c r="C4712" s="224"/>
      <c r="D4712" s="223"/>
      <c r="E4712" s="223"/>
      <c r="F4712" s="223"/>
      <c r="G4712" s="223"/>
      <c r="H4712" s="223"/>
      <c r="I4712" s="223"/>
      <c r="J4712" s="225"/>
      <c r="K4712" s="223"/>
      <c r="L4712" s="223"/>
      <c r="M4712" s="223"/>
      <c r="N4712" s="223"/>
      <c r="O4712" s="231"/>
      <c r="P4712" s="231"/>
      <c r="Q4712" s="231"/>
      <c r="R4712" s="231"/>
      <c r="S4712" s="223"/>
      <c r="T4712" s="231"/>
      <c r="U4712" s="231"/>
      <c r="V4712" s="231"/>
      <c r="W4712" s="251" t="str">
        <f t="shared" si="73"/>
        <v/>
      </c>
    </row>
    <row r="4713" spans="1:23" ht="15" customHeight="1">
      <c r="A4713" s="223"/>
      <c r="B4713" s="223"/>
      <c r="C4713" s="224"/>
      <c r="D4713" s="223"/>
      <c r="E4713" s="223"/>
      <c r="F4713" s="223"/>
      <c r="G4713" s="223"/>
      <c r="H4713" s="223"/>
      <c r="I4713" s="223"/>
      <c r="J4713" s="225"/>
      <c r="K4713" s="223"/>
      <c r="L4713" s="223"/>
      <c r="M4713" s="223"/>
      <c r="N4713" s="223"/>
      <c r="O4713" s="231"/>
      <c r="P4713" s="231"/>
      <c r="Q4713" s="231"/>
      <c r="R4713" s="231"/>
      <c r="S4713" s="223"/>
      <c r="T4713" s="231"/>
      <c r="U4713" s="231"/>
      <c r="V4713" s="231"/>
      <c r="W4713" s="251" t="str">
        <f t="shared" si="73"/>
        <v/>
      </c>
    </row>
    <row r="4714" spans="1:23" ht="15" customHeight="1">
      <c r="A4714" s="223"/>
      <c r="B4714" s="223"/>
      <c r="C4714" s="224"/>
      <c r="D4714" s="223"/>
      <c r="E4714" s="223"/>
      <c r="F4714" s="223"/>
      <c r="G4714" s="223"/>
      <c r="H4714" s="223"/>
      <c r="I4714" s="223"/>
      <c r="J4714" s="225"/>
      <c r="K4714" s="223"/>
      <c r="L4714" s="223"/>
      <c r="M4714" s="223"/>
      <c r="N4714" s="223"/>
      <c r="O4714" s="231"/>
      <c r="P4714" s="231"/>
      <c r="Q4714" s="231"/>
      <c r="R4714" s="231"/>
      <c r="S4714" s="223"/>
      <c r="T4714" s="231"/>
      <c r="U4714" s="231"/>
      <c r="V4714" s="231"/>
      <c r="W4714" s="251" t="str">
        <f t="shared" si="73"/>
        <v/>
      </c>
    </row>
    <row r="4715" spans="1:23" ht="15" customHeight="1">
      <c r="A4715" s="223"/>
      <c r="B4715" s="223"/>
      <c r="C4715" s="224"/>
      <c r="D4715" s="223"/>
      <c r="E4715" s="223"/>
      <c r="F4715" s="223"/>
      <c r="G4715" s="223"/>
      <c r="H4715" s="223"/>
      <c r="I4715" s="223"/>
      <c r="J4715" s="225"/>
      <c r="K4715" s="223"/>
      <c r="L4715" s="223"/>
      <c r="M4715" s="223"/>
      <c r="N4715" s="223"/>
      <c r="O4715" s="231"/>
      <c r="P4715" s="231"/>
      <c r="Q4715" s="231"/>
      <c r="R4715" s="231"/>
      <c r="S4715" s="223"/>
      <c r="T4715" s="231"/>
      <c r="U4715" s="231"/>
      <c r="V4715" s="231"/>
      <c r="W4715" s="251" t="str">
        <f t="shared" si="73"/>
        <v/>
      </c>
    </row>
    <row r="4716" spans="1:23" ht="15" customHeight="1">
      <c r="A4716" s="223"/>
      <c r="B4716" s="223"/>
      <c r="C4716" s="224"/>
      <c r="D4716" s="223"/>
      <c r="E4716" s="223"/>
      <c r="F4716" s="223"/>
      <c r="G4716" s="223"/>
      <c r="H4716" s="223"/>
      <c r="I4716" s="223"/>
      <c r="J4716" s="225"/>
      <c r="K4716" s="223"/>
      <c r="L4716" s="223"/>
      <c r="M4716" s="223"/>
      <c r="N4716" s="223"/>
      <c r="O4716" s="231"/>
      <c r="P4716" s="231"/>
      <c r="Q4716" s="231"/>
      <c r="R4716" s="231"/>
      <c r="S4716" s="223"/>
      <c r="T4716" s="231"/>
      <c r="U4716" s="231"/>
      <c r="V4716" s="231"/>
      <c r="W4716" s="251" t="str">
        <f t="shared" si="73"/>
        <v/>
      </c>
    </row>
    <row r="4717" spans="1:23" ht="15" customHeight="1">
      <c r="A4717" s="223"/>
      <c r="B4717" s="223"/>
      <c r="C4717" s="224"/>
      <c r="D4717" s="223"/>
      <c r="E4717" s="223"/>
      <c r="F4717" s="223"/>
      <c r="G4717" s="223"/>
      <c r="H4717" s="223"/>
      <c r="I4717" s="223"/>
      <c r="J4717" s="225"/>
      <c r="K4717" s="223"/>
      <c r="L4717" s="223"/>
      <c r="M4717" s="223"/>
      <c r="N4717" s="223"/>
      <c r="O4717" s="231"/>
      <c r="P4717" s="231"/>
      <c r="Q4717" s="231"/>
      <c r="R4717" s="231"/>
      <c r="S4717" s="223"/>
      <c r="T4717" s="231"/>
      <c r="U4717" s="231"/>
      <c r="V4717" s="231"/>
      <c r="W4717" s="251" t="str">
        <f t="shared" si="73"/>
        <v/>
      </c>
    </row>
    <row r="4718" spans="1:23" ht="15" customHeight="1">
      <c r="A4718" s="223"/>
      <c r="B4718" s="223"/>
      <c r="C4718" s="224"/>
      <c r="D4718" s="223"/>
      <c r="E4718" s="223"/>
      <c r="F4718" s="223"/>
      <c r="G4718" s="223"/>
      <c r="H4718" s="223"/>
      <c r="I4718" s="223"/>
      <c r="J4718" s="225"/>
      <c r="K4718" s="223"/>
      <c r="L4718" s="223"/>
      <c r="M4718" s="223"/>
      <c r="N4718" s="223"/>
      <c r="O4718" s="231"/>
      <c r="P4718" s="231"/>
      <c r="Q4718" s="231"/>
      <c r="R4718" s="231"/>
      <c r="S4718" s="223"/>
      <c r="T4718" s="231"/>
      <c r="U4718" s="231"/>
      <c r="V4718" s="231"/>
      <c r="W4718" s="251" t="str">
        <f t="shared" si="73"/>
        <v/>
      </c>
    </row>
    <row r="4719" spans="1:23" ht="15" customHeight="1">
      <c r="A4719" s="223"/>
      <c r="B4719" s="223"/>
      <c r="C4719" s="224"/>
      <c r="D4719" s="223"/>
      <c r="E4719" s="223"/>
      <c r="F4719" s="223"/>
      <c r="G4719" s="223"/>
      <c r="H4719" s="223"/>
      <c r="I4719" s="223"/>
      <c r="J4719" s="225"/>
      <c r="K4719" s="223"/>
      <c r="L4719" s="223"/>
      <c r="M4719" s="223"/>
      <c r="N4719" s="223"/>
      <c r="O4719" s="231"/>
      <c r="P4719" s="231"/>
      <c r="Q4719" s="231"/>
      <c r="R4719" s="231"/>
      <c r="S4719" s="223"/>
      <c r="T4719" s="231"/>
      <c r="U4719" s="231"/>
      <c r="V4719" s="231"/>
      <c r="W4719" s="251" t="str">
        <f t="shared" si="73"/>
        <v/>
      </c>
    </row>
    <row r="4720" spans="1:23" ht="15" customHeight="1">
      <c r="A4720" s="223"/>
      <c r="B4720" s="223"/>
      <c r="C4720" s="224"/>
      <c r="D4720" s="223"/>
      <c r="E4720" s="223"/>
      <c r="F4720" s="223"/>
      <c r="G4720" s="223"/>
      <c r="H4720" s="223"/>
      <c r="I4720" s="223"/>
      <c r="J4720" s="225"/>
      <c r="K4720" s="223"/>
      <c r="L4720" s="223"/>
      <c r="M4720" s="223"/>
      <c r="N4720" s="223"/>
      <c r="O4720" s="231"/>
      <c r="P4720" s="231"/>
      <c r="Q4720" s="231"/>
      <c r="R4720" s="231"/>
      <c r="S4720" s="223"/>
      <c r="T4720" s="231"/>
      <c r="U4720" s="231"/>
      <c r="V4720" s="231"/>
      <c r="W4720" s="251" t="str">
        <f t="shared" si="73"/>
        <v/>
      </c>
    </row>
    <row r="4721" spans="1:23" ht="15" customHeight="1">
      <c r="A4721" s="223"/>
      <c r="B4721" s="223"/>
      <c r="C4721" s="224"/>
      <c r="D4721" s="223"/>
      <c r="E4721" s="223"/>
      <c r="F4721" s="223"/>
      <c r="G4721" s="223"/>
      <c r="H4721" s="223"/>
      <c r="I4721" s="223"/>
      <c r="J4721" s="225"/>
      <c r="K4721" s="223"/>
      <c r="L4721" s="223"/>
      <c r="M4721" s="223"/>
      <c r="N4721" s="223"/>
      <c r="O4721" s="231"/>
      <c r="P4721" s="231"/>
      <c r="Q4721" s="231"/>
      <c r="R4721" s="231"/>
      <c r="S4721" s="223"/>
      <c r="T4721" s="231"/>
      <c r="U4721" s="231"/>
      <c r="V4721" s="231"/>
      <c r="W4721" s="251" t="str">
        <f t="shared" si="73"/>
        <v/>
      </c>
    </row>
    <row r="4722" spans="1:23" ht="15" customHeight="1">
      <c r="A4722" s="223"/>
      <c r="B4722" s="223"/>
      <c r="C4722" s="224"/>
      <c r="D4722" s="223"/>
      <c r="E4722" s="223"/>
      <c r="F4722" s="223"/>
      <c r="G4722" s="223"/>
      <c r="H4722" s="223"/>
      <c r="I4722" s="223"/>
      <c r="J4722" s="225"/>
      <c r="K4722" s="223"/>
      <c r="L4722" s="223"/>
      <c r="M4722" s="223"/>
      <c r="N4722" s="223"/>
      <c r="O4722" s="231"/>
      <c r="P4722" s="231"/>
      <c r="Q4722" s="231"/>
      <c r="R4722" s="231"/>
      <c r="S4722" s="223"/>
      <c r="T4722" s="231"/>
      <c r="U4722" s="231"/>
      <c r="V4722" s="231"/>
      <c r="W4722" s="251" t="str">
        <f t="shared" si="73"/>
        <v/>
      </c>
    </row>
    <row r="4723" spans="1:23" ht="15" customHeight="1">
      <c r="A4723" s="223"/>
      <c r="B4723" s="223"/>
      <c r="C4723" s="224"/>
      <c r="D4723" s="223"/>
      <c r="E4723" s="223"/>
      <c r="F4723" s="223"/>
      <c r="G4723" s="223"/>
      <c r="H4723" s="223"/>
      <c r="I4723" s="223"/>
      <c r="J4723" s="225"/>
      <c r="K4723" s="223"/>
      <c r="L4723" s="223"/>
      <c r="M4723" s="223"/>
      <c r="N4723" s="223"/>
      <c r="O4723" s="231"/>
      <c r="P4723" s="231"/>
      <c r="Q4723" s="231"/>
      <c r="R4723" s="231"/>
      <c r="S4723" s="223"/>
      <c r="T4723" s="231"/>
      <c r="U4723" s="231"/>
      <c r="V4723" s="231"/>
      <c r="W4723" s="251" t="str">
        <f t="shared" si="73"/>
        <v/>
      </c>
    </row>
    <row r="4724" spans="1:23" ht="15" customHeight="1">
      <c r="A4724" s="223"/>
      <c r="B4724" s="223"/>
      <c r="C4724" s="224"/>
      <c r="D4724" s="223"/>
      <c r="E4724" s="223"/>
      <c r="F4724" s="223"/>
      <c r="G4724" s="223"/>
      <c r="H4724" s="223"/>
      <c r="I4724" s="223"/>
      <c r="J4724" s="225"/>
      <c r="K4724" s="223"/>
      <c r="L4724" s="223"/>
      <c r="M4724" s="223"/>
      <c r="N4724" s="223"/>
      <c r="O4724" s="231"/>
      <c r="P4724" s="231"/>
      <c r="Q4724" s="231"/>
      <c r="R4724" s="231"/>
      <c r="S4724" s="223"/>
      <c r="T4724" s="231"/>
      <c r="U4724" s="231"/>
      <c r="V4724" s="231"/>
      <c r="W4724" s="251" t="str">
        <f t="shared" si="73"/>
        <v/>
      </c>
    </row>
    <row r="4725" spans="1:23" ht="15" customHeight="1">
      <c r="A4725" s="223"/>
      <c r="B4725" s="223"/>
      <c r="C4725" s="224"/>
      <c r="D4725" s="223"/>
      <c r="E4725" s="223"/>
      <c r="F4725" s="223"/>
      <c r="G4725" s="223"/>
      <c r="H4725" s="223"/>
      <c r="I4725" s="223"/>
      <c r="J4725" s="225"/>
      <c r="K4725" s="223"/>
      <c r="L4725" s="223"/>
      <c r="M4725" s="223"/>
      <c r="N4725" s="223"/>
      <c r="O4725" s="231"/>
      <c r="P4725" s="231"/>
      <c r="Q4725" s="231"/>
      <c r="R4725" s="231"/>
      <c r="S4725" s="223"/>
      <c r="T4725" s="231"/>
      <c r="U4725" s="231"/>
      <c r="V4725" s="231"/>
      <c r="W4725" s="251" t="str">
        <f t="shared" si="73"/>
        <v/>
      </c>
    </row>
    <row r="4726" spans="1:23" ht="15" customHeight="1">
      <c r="A4726" s="223"/>
      <c r="B4726" s="223"/>
      <c r="C4726" s="224"/>
      <c r="D4726" s="223"/>
      <c r="E4726" s="223"/>
      <c r="F4726" s="223"/>
      <c r="G4726" s="223"/>
      <c r="H4726" s="223"/>
      <c r="I4726" s="223"/>
      <c r="J4726" s="225"/>
      <c r="K4726" s="223"/>
      <c r="L4726" s="223"/>
      <c r="M4726" s="223"/>
      <c r="N4726" s="223"/>
      <c r="O4726" s="231"/>
      <c r="P4726" s="231"/>
      <c r="Q4726" s="231"/>
      <c r="R4726" s="231"/>
      <c r="S4726" s="223"/>
      <c r="T4726" s="231"/>
      <c r="U4726" s="231"/>
      <c r="V4726" s="231"/>
      <c r="W4726" s="251" t="str">
        <f t="shared" si="73"/>
        <v/>
      </c>
    </row>
    <row r="4727" spans="1:23" ht="15" customHeight="1">
      <c r="A4727" s="223"/>
      <c r="B4727" s="223"/>
      <c r="C4727" s="224"/>
      <c r="D4727" s="223"/>
      <c r="E4727" s="223"/>
      <c r="F4727" s="223"/>
      <c r="G4727" s="223"/>
      <c r="H4727" s="223"/>
      <c r="I4727" s="223"/>
      <c r="J4727" s="225"/>
      <c r="K4727" s="223"/>
      <c r="L4727" s="223"/>
      <c r="M4727" s="223"/>
      <c r="N4727" s="223"/>
      <c r="O4727" s="231"/>
      <c r="P4727" s="231"/>
      <c r="Q4727" s="231"/>
      <c r="R4727" s="231"/>
      <c r="S4727" s="223"/>
      <c r="T4727" s="231"/>
      <c r="U4727" s="231"/>
      <c r="V4727" s="231"/>
      <c r="W4727" s="251" t="str">
        <f t="shared" si="73"/>
        <v/>
      </c>
    </row>
    <row r="4728" spans="1:23" ht="15" customHeight="1">
      <c r="A4728" s="223"/>
      <c r="B4728" s="223"/>
      <c r="C4728" s="224"/>
      <c r="D4728" s="223"/>
      <c r="E4728" s="223"/>
      <c r="F4728" s="223"/>
      <c r="G4728" s="223"/>
      <c r="H4728" s="223"/>
      <c r="I4728" s="223"/>
      <c r="J4728" s="225"/>
      <c r="K4728" s="223"/>
      <c r="L4728" s="223"/>
      <c r="M4728" s="223"/>
      <c r="N4728" s="223"/>
      <c r="O4728" s="231"/>
      <c r="P4728" s="231"/>
      <c r="Q4728" s="231"/>
      <c r="R4728" s="231"/>
      <c r="S4728" s="223"/>
      <c r="T4728" s="231"/>
      <c r="U4728" s="231"/>
      <c r="V4728" s="231"/>
      <c r="W4728" s="251" t="str">
        <f t="shared" si="73"/>
        <v/>
      </c>
    </row>
    <row r="4729" spans="1:23" ht="15" customHeight="1">
      <c r="A4729" s="223"/>
      <c r="B4729" s="223"/>
      <c r="C4729" s="224"/>
      <c r="D4729" s="223"/>
      <c r="E4729" s="223"/>
      <c r="F4729" s="223"/>
      <c r="G4729" s="223"/>
      <c r="H4729" s="223"/>
      <c r="I4729" s="223"/>
      <c r="J4729" s="225"/>
      <c r="K4729" s="223"/>
      <c r="L4729" s="223"/>
      <c r="M4729" s="223"/>
      <c r="N4729" s="223"/>
      <c r="O4729" s="231"/>
      <c r="P4729" s="231"/>
      <c r="Q4729" s="231"/>
      <c r="R4729" s="231"/>
      <c r="S4729" s="223"/>
      <c r="T4729" s="231"/>
      <c r="U4729" s="231"/>
      <c r="V4729" s="231"/>
      <c r="W4729" s="251" t="str">
        <f t="shared" si="73"/>
        <v/>
      </c>
    </row>
    <row r="4730" spans="1:23" ht="15" customHeight="1">
      <c r="A4730" s="223"/>
      <c r="B4730" s="223"/>
      <c r="C4730" s="224"/>
      <c r="D4730" s="223"/>
      <c r="E4730" s="223"/>
      <c r="F4730" s="223"/>
      <c r="G4730" s="223"/>
      <c r="H4730" s="223"/>
      <c r="I4730" s="223"/>
      <c r="J4730" s="225"/>
      <c r="K4730" s="223"/>
      <c r="L4730" s="223"/>
      <c r="M4730" s="223"/>
      <c r="N4730" s="223"/>
      <c r="O4730" s="231"/>
      <c r="P4730" s="231"/>
      <c r="Q4730" s="231"/>
      <c r="R4730" s="231"/>
      <c r="S4730" s="223"/>
      <c r="T4730" s="231"/>
      <c r="U4730" s="231"/>
      <c r="V4730" s="231"/>
      <c r="W4730" s="251" t="str">
        <f t="shared" si="73"/>
        <v/>
      </c>
    </row>
    <row r="4731" spans="1:23" ht="15" customHeight="1">
      <c r="A4731" s="223"/>
      <c r="B4731" s="223"/>
      <c r="C4731" s="224"/>
      <c r="D4731" s="223"/>
      <c r="E4731" s="223"/>
      <c r="F4731" s="223"/>
      <c r="G4731" s="223"/>
      <c r="H4731" s="223"/>
      <c r="I4731" s="223"/>
      <c r="J4731" s="225"/>
      <c r="K4731" s="223"/>
      <c r="L4731" s="223"/>
      <c r="M4731" s="223"/>
      <c r="N4731" s="223"/>
      <c r="O4731" s="231"/>
      <c r="P4731" s="231"/>
      <c r="Q4731" s="231"/>
      <c r="R4731" s="231"/>
      <c r="S4731" s="223"/>
      <c r="T4731" s="231"/>
      <c r="U4731" s="231"/>
      <c r="V4731" s="231"/>
      <c r="W4731" s="251" t="str">
        <f t="shared" si="73"/>
        <v/>
      </c>
    </row>
    <row r="4732" spans="1:23" ht="15" customHeight="1">
      <c r="A4732" s="223"/>
      <c r="B4732" s="223"/>
      <c r="C4732" s="224"/>
      <c r="D4732" s="223"/>
      <c r="E4732" s="223"/>
      <c r="F4732" s="223"/>
      <c r="G4732" s="223"/>
      <c r="H4732" s="223"/>
      <c r="I4732" s="223"/>
      <c r="J4732" s="225"/>
      <c r="K4732" s="223"/>
      <c r="L4732" s="223"/>
      <c r="M4732" s="223"/>
      <c r="N4732" s="223"/>
      <c r="O4732" s="231"/>
      <c r="P4732" s="231"/>
      <c r="Q4732" s="231"/>
      <c r="R4732" s="231"/>
      <c r="S4732" s="223"/>
      <c r="T4732" s="231"/>
      <c r="U4732" s="231"/>
      <c r="V4732" s="231"/>
      <c r="W4732" s="251" t="str">
        <f t="shared" si="73"/>
        <v/>
      </c>
    </row>
    <row r="4733" spans="1:23" ht="15" customHeight="1">
      <c r="A4733" s="223"/>
      <c r="B4733" s="223"/>
      <c r="C4733" s="224"/>
      <c r="D4733" s="223"/>
      <c r="E4733" s="223"/>
      <c r="F4733" s="223"/>
      <c r="G4733" s="223"/>
      <c r="H4733" s="223"/>
      <c r="I4733" s="223"/>
      <c r="J4733" s="225"/>
      <c r="K4733" s="223"/>
      <c r="L4733" s="223"/>
      <c r="M4733" s="223"/>
      <c r="N4733" s="223"/>
      <c r="O4733" s="231"/>
      <c r="P4733" s="231"/>
      <c r="Q4733" s="231"/>
      <c r="R4733" s="231"/>
      <c r="S4733" s="223"/>
      <c r="T4733" s="231"/>
      <c r="U4733" s="231"/>
      <c r="V4733" s="231"/>
      <c r="W4733" s="251" t="str">
        <f t="shared" si="73"/>
        <v/>
      </c>
    </row>
    <row r="4734" spans="1:23" ht="15" customHeight="1">
      <c r="A4734" s="223"/>
      <c r="B4734" s="223"/>
      <c r="C4734" s="224"/>
      <c r="D4734" s="223"/>
      <c r="E4734" s="223"/>
      <c r="F4734" s="223"/>
      <c r="G4734" s="223"/>
      <c r="H4734" s="223"/>
      <c r="I4734" s="223"/>
      <c r="J4734" s="225"/>
      <c r="K4734" s="223"/>
      <c r="L4734" s="223"/>
      <c r="M4734" s="223"/>
      <c r="N4734" s="223"/>
      <c r="O4734" s="231"/>
      <c r="P4734" s="231"/>
      <c r="Q4734" s="231"/>
      <c r="R4734" s="231"/>
      <c r="S4734" s="223"/>
      <c r="T4734" s="231"/>
      <c r="U4734" s="231"/>
      <c r="V4734" s="231"/>
      <c r="W4734" s="251" t="str">
        <f t="shared" si="73"/>
        <v/>
      </c>
    </row>
    <row r="4735" spans="1:23" ht="15" customHeight="1">
      <c r="A4735" s="223"/>
      <c r="B4735" s="223"/>
      <c r="C4735" s="224"/>
      <c r="D4735" s="223"/>
      <c r="E4735" s="223"/>
      <c r="F4735" s="223"/>
      <c r="G4735" s="223"/>
      <c r="H4735" s="223"/>
      <c r="I4735" s="223"/>
      <c r="J4735" s="225"/>
      <c r="K4735" s="223"/>
      <c r="L4735" s="223"/>
      <c r="M4735" s="223"/>
      <c r="N4735" s="223"/>
      <c r="O4735" s="231"/>
      <c r="P4735" s="231"/>
      <c r="Q4735" s="231"/>
      <c r="R4735" s="231"/>
      <c r="S4735" s="223"/>
      <c r="T4735" s="231"/>
      <c r="U4735" s="231"/>
      <c r="V4735" s="231"/>
      <c r="W4735" s="251" t="str">
        <f t="shared" si="73"/>
        <v/>
      </c>
    </row>
    <row r="4736" spans="1:23" ht="15" customHeight="1">
      <c r="A4736" s="223"/>
      <c r="B4736" s="223"/>
      <c r="C4736" s="224"/>
      <c r="D4736" s="223"/>
      <c r="E4736" s="223"/>
      <c r="F4736" s="223"/>
      <c r="G4736" s="223"/>
      <c r="H4736" s="223"/>
      <c r="I4736" s="223"/>
      <c r="J4736" s="225"/>
      <c r="K4736" s="223"/>
      <c r="L4736" s="223"/>
      <c r="M4736" s="223"/>
      <c r="N4736" s="223"/>
      <c r="O4736" s="231"/>
      <c r="P4736" s="231"/>
      <c r="Q4736" s="231"/>
      <c r="R4736" s="231"/>
      <c r="S4736" s="223"/>
      <c r="T4736" s="231"/>
      <c r="U4736" s="231"/>
      <c r="V4736" s="231"/>
      <c r="W4736" s="251" t="str">
        <f t="shared" si="73"/>
        <v/>
      </c>
    </row>
    <row r="4737" spans="1:23" ht="15" customHeight="1">
      <c r="A4737" s="223"/>
      <c r="B4737" s="223"/>
      <c r="C4737" s="224"/>
      <c r="D4737" s="223"/>
      <c r="E4737" s="223"/>
      <c r="F4737" s="223"/>
      <c r="G4737" s="223"/>
      <c r="H4737" s="223"/>
      <c r="I4737" s="223"/>
      <c r="J4737" s="225"/>
      <c r="K4737" s="223"/>
      <c r="L4737" s="223"/>
      <c r="M4737" s="223"/>
      <c r="N4737" s="223"/>
      <c r="O4737" s="231"/>
      <c r="P4737" s="231"/>
      <c r="Q4737" s="231"/>
      <c r="R4737" s="231"/>
      <c r="S4737" s="223"/>
      <c r="T4737" s="231"/>
      <c r="U4737" s="231"/>
      <c r="V4737" s="231"/>
      <c r="W4737" s="251" t="str">
        <f t="shared" si="73"/>
        <v/>
      </c>
    </row>
    <row r="4738" spans="1:23" ht="15" customHeight="1">
      <c r="A4738" s="223"/>
      <c r="B4738" s="223"/>
      <c r="C4738" s="224"/>
      <c r="D4738" s="223"/>
      <c r="E4738" s="223"/>
      <c r="F4738" s="223"/>
      <c r="G4738" s="223"/>
      <c r="H4738" s="223"/>
      <c r="I4738" s="223"/>
      <c r="J4738" s="225"/>
      <c r="K4738" s="223"/>
      <c r="L4738" s="223"/>
      <c r="M4738" s="223"/>
      <c r="N4738" s="223"/>
      <c r="O4738" s="231"/>
      <c r="P4738" s="231"/>
      <c r="Q4738" s="231"/>
      <c r="R4738" s="231"/>
      <c r="S4738" s="223"/>
      <c r="T4738" s="231"/>
      <c r="U4738" s="231"/>
      <c r="V4738" s="231"/>
      <c r="W4738" s="251" t="str">
        <f t="shared" si="73"/>
        <v/>
      </c>
    </row>
    <row r="4739" spans="1:23" ht="15" customHeight="1">
      <c r="A4739" s="223"/>
      <c r="B4739" s="223"/>
      <c r="C4739" s="224"/>
      <c r="D4739" s="223"/>
      <c r="E4739" s="223"/>
      <c r="F4739" s="223"/>
      <c r="G4739" s="223"/>
      <c r="H4739" s="223"/>
      <c r="I4739" s="223"/>
      <c r="J4739" s="225"/>
      <c r="K4739" s="223"/>
      <c r="L4739" s="223"/>
      <c r="M4739" s="223"/>
      <c r="N4739" s="223"/>
      <c r="O4739" s="231"/>
      <c r="P4739" s="231"/>
      <c r="Q4739" s="231"/>
      <c r="R4739" s="231"/>
      <c r="S4739" s="223"/>
      <c r="T4739" s="231"/>
      <c r="U4739" s="231"/>
      <c r="V4739" s="231"/>
      <c r="W4739" s="251" t="str">
        <f t="shared" si="73"/>
        <v/>
      </c>
    </row>
    <row r="4740" spans="1:23" ht="15" customHeight="1">
      <c r="A4740" s="223"/>
      <c r="B4740" s="223"/>
      <c r="C4740" s="224"/>
      <c r="D4740" s="223"/>
      <c r="E4740" s="223"/>
      <c r="F4740" s="223"/>
      <c r="G4740" s="223"/>
      <c r="H4740" s="223"/>
      <c r="I4740" s="223"/>
      <c r="J4740" s="225"/>
      <c r="K4740" s="223"/>
      <c r="L4740" s="223"/>
      <c r="M4740" s="223"/>
      <c r="N4740" s="223"/>
      <c r="O4740" s="231"/>
      <c r="P4740" s="231"/>
      <c r="Q4740" s="231"/>
      <c r="R4740" s="231"/>
      <c r="S4740" s="223"/>
      <c r="T4740" s="231"/>
      <c r="U4740" s="231"/>
      <c r="V4740" s="231"/>
      <c r="W4740" s="251" t="str">
        <f t="shared" ref="W4740:W4803" si="74">IF($O4740="YES",$O$2&amp;", ","")&amp;IF($P4740="YES",$P$2&amp;", ","")&amp;IF($Q4740="YES",$Q$2&amp;", ","")&amp;IF($R4740="YES",$R$2&amp;", ","")</f>
        <v/>
      </c>
    </row>
    <row r="4741" spans="1:23" ht="15" customHeight="1">
      <c r="A4741" s="223"/>
      <c r="B4741" s="223"/>
      <c r="C4741" s="224"/>
      <c r="D4741" s="223"/>
      <c r="E4741" s="223"/>
      <c r="F4741" s="223"/>
      <c r="G4741" s="223"/>
      <c r="H4741" s="223"/>
      <c r="I4741" s="223"/>
      <c r="J4741" s="225"/>
      <c r="K4741" s="223"/>
      <c r="L4741" s="223"/>
      <c r="M4741" s="223"/>
      <c r="N4741" s="223"/>
      <c r="O4741" s="231"/>
      <c r="P4741" s="231"/>
      <c r="Q4741" s="231"/>
      <c r="R4741" s="231"/>
      <c r="S4741" s="223"/>
      <c r="T4741" s="231"/>
      <c r="U4741" s="231"/>
      <c r="V4741" s="231"/>
      <c r="W4741" s="251" t="str">
        <f t="shared" si="74"/>
        <v/>
      </c>
    </row>
    <row r="4742" spans="1:23" ht="15" customHeight="1">
      <c r="A4742" s="223"/>
      <c r="B4742" s="223"/>
      <c r="C4742" s="224"/>
      <c r="D4742" s="223"/>
      <c r="E4742" s="223"/>
      <c r="F4742" s="223"/>
      <c r="G4742" s="223"/>
      <c r="H4742" s="223"/>
      <c r="I4742" s="223"/>
      <c r="J4742" s="225"/>
      <c r="K4742" s="223"/>
      <c r="L4742" s="223"/>
      <c r="M4742" s="223"/>
      <c r="N4742" s="223"/>
      <c r="O4742" s="231"/>
      <c r="P4742" s="231"/>
      <c r="Q4742" s="231"/>
      <c r="R4742" s="231"/>
      <c r="S4742" s="223"/>
      <c r="T4742" s="231"/>
      <c r="U4742" s="231"/>
      <c r="V4742" s="231"/>
      <c r="W4742" s="251" t="str">
        <f t="shared" si="74"/>
        <v/>
      </c>
    </row>
    <row r="4743" spans="1:23" ht="15" customHeight="1">
      <c r="A4743" s="223"/>
      <c r="B4743" s="223"/>
      <c r="C4743" s="224"/>
      <c r="D4743" s="223"/>
      <c r="E4743" s="223"/>
      <c r="F4743" s="223"/>
      <c r="G4743" s="223"/>
      <c r="H4743" s="223"/>
      <c r="I4743" s="223"/>
      <c r="J4743" s="225"/>
      <c r="K4743" s="223"/>
      <c r="L4743" s="223"/>
      <c r="M4743" s="223"/>
      <c r="N4743" s="223"/>
      <c r="O4743" s="231"/>
      <c r="P4743" s="231"/>
      <c r="Q4743" s="231"/>
      <c r="R4743" s="231"/>
      <c r="S4743" s="223"/>
      <c r="T4743" s="231"/>
      <c r="U4743" s="231"/>
      <c r="V4743" s="231"/>
      <c r="W4743" s="251" t="str">
        <f t="shared" si="74"/>
        <v/>
      </c>
    </row>
    <row r="4744" spans="1:23" ht="15" customHeight="1">
      <c r="A4744" s="223"/>
      <c r="B4744" s="223"/>
      <c r="C4744" s="224"/>
      <c r="D4744" s="223"/>
      <c r="E4744" s="223"/>
      <c r="F4744" s="223"/>
      <c r="G4744" s="223"/>
      <c r="H4744" s="223"/>
      <c r="I4744" s="223"/>
      <c r="J4744" s="225"/>
      <c r="K4744" s="223"/>
      <c r="L4744" s="223"/>
      <c r="M4744" s="223"/>
      <c r="N4744" s="223"/>
      <c r="O4744" s="231"/>
      <c r="P4744" s="231"/>
      <c r="Q4744" s="231"/>
      <c r="R4744" s="231"/>
      <c r="S4744" s="223"/>
      <c r="T4744" s="231"/>
      <c r="U4744" s="231"/>
      <c r="V4744" s="231"/>
      <c r="W4744" s="251" t="str">
        <f t="shared" si="74"/>
        <v/>
      </c>
    </row>
    <row r="4745" spans="1:23" ht="15" customHeight="1">
      <c r="A4745" s="223"/>
      <c r="B4745" s="223"/>
      <c r="C4745" s="224"/>
      <c r="D4745" s="223"/>
      <c r="E4745" s="223"/>
      <c r="F4745" s="223"/>
      <c r="G4745" s="223"/>
      <c r="H4745" s="223"/>
      <c r="I4745" s="223"/>
      <c r="J4745" s="225"/>
      <c r="K4745" s="223"/>
      <c r="L4745" s="223"/>
      <c r="M4745" s="223"/>
      <c r="N4745" s="223"/>
      <c r="O4745" s="231"/>
      <c r="P4745" s="231"/>
      <c r="Q4745" s="231"/>
      <c r="R4745" s="231"/>
      <c r="S4745" s="223"/>
      <c r="T4745" s="231"/>
      <c r="U4745" s="231"/>
      <c r="V4745" s="231"/>
      <c r="W4745" s="251" t="str">
        <f t="shared" si="74"/>
        <v/>
      </c>
    </row>
    <row r="4746" spans="1:23" ht="15" customHeight="1">
      <c r="A4746" s="223"/>
      <c r="B4746" s="223"/>
      <c r="C4746" s="224"/>
      <c r="D4746" s="223"/>
      <c r="E4746" s="223"/>
      <c r="F4746" s="223"/>
      <c r="G4746" s="223"/>
      <c r="H4746" s="223"/>
      <c r="I4746" s="223"/>
      <c r="J4746" s="225"/>
      <c r="K4746" s="223"/>
      <c r="L4746" s="223"/>
      <c r="M4746" s="223"/>
      <c r="N4746" s="223"/>
      <c r="O4746" s="231"/>
      <c r="P4746" s="231"/>
      <c r="Q4746" s="231"/>
      <c r="R4746" s="231"/>
      <c r="S4746" s="223"/>
      <c r="T4746" s="231"/>
      <c r="U4746" s="231"/>
      <c r="V4746" s="231"/>
      <c r="W4746" s="251" t="str">
        <f t="shared" si="74"/>
        <v/>
      </c>
    </row>
    <row r="4747" spans="1:23" ht="15" customHeight="1">
      <c r="A4747" s="223"/>
      <c r="B4747" s="223"/>
      <c r="C4747" s="224"/>
      <c r="D4747" s="223"/>
      <c r="E4747" s="223"/>
      <c r="F4747" s="223"/>
      <c r="G4747" s="223"/>
      <c r="H4747" s="223"/>
      <c r="I4747" s="223"/>
      <c r="J4747" s="225"/>
      <c r="K4747" s="223"/>
      <c r="L4747" s="223"/>
      <c r="M4747" s="223"/>
      <c r="N4747" s="223"/>
      <c r="O4747" s="231"/>
      <c r="P4747" s="231"/>
      <c r="Q4747" s="231"/>
      <c r="R4747" s="231"/>
      <c r="S4747" s="223"/>
      <c r="T4747" s="231"/>
      <c r="U4747" s="231"/>
      <c r="V4747" s="231"/>
      <c r="W4747" s="251" t="str">
        <f t="shared" si="74"/>
        <v/>
      </c>
    </row>
    <row r="4748" spans="1:23" ht="15" customHeight="1">
      <c r="A4748" s="223"/>
      <c r="B4748" s="223"/>
      <c r="C4748" s="224"/>
      <c r="D4748" s="223"/>
      <c r="E4748" s="223"/>
      <c r="F4748" s="223"/>
      <c r="G4748" s="223"/>
      <c r="H4748" s="223"/>
      <c r="I4748" s="223"/>
      <c r="J4748" s="225"/>
      <c r="K4748" s="223"/>
      <c r="L4748" s="223"/>
      <c r="M4748" s="223"/>
      <c r="N4748" s="223"/>
      <c r="O4748" s="231"/>
      <c r="P4748" s="231"/>
      <c r="Q4748" s="231"/>
      <c r="R4748" s="231"/>
      <c r="S4748" s="223"/>
      <c r="T4748" s="231"/>
      <c r="U4748" s="231"/>
      <c r="V4748" s="231"/>
      <c r="W4748" s="251" t="str">
        <f t="shared" si="74"/>
        <v/>
      </c>
    </row>
    <row r="4749" spans="1:23" ht="15" customHeight="1">
      <c r="A4749" s="223"/>
      <c r="B4749" s="223"/>
      <c r="C4749" s="224"/>
      <c r="D4749" s="223"/>
      <c r="E4749" s="223"/>
      <c r="F4749" s="223"/>
      <c r="G4749" s="223"/>
      <c r="H4749" s="223"/>
      <c r="I4749" s="223"/>
      <c r="J4749" s="225"/>
      <c r="K4749" s="223"/>
      <c r="L4749" s="223"/>
      <c r="M4749" s="223"/>
      <c r="N4749" s="223"/>
      <c r="O4749" s="231"/>
      <c r="P4749" s="231"/>
      <c r="Q4749" s="231"/>
      <c r="R4749" s="231"/>
      <c r="S4749" s="223"/>
      <c r="T4749" s="231"/>
      <c r="U4749" s="231"/>
      <c r="V4749" s="231"/>
      <c r="W4749" s="251" t="str">
        <f t="shared" si="74"/>
        <v/>
      </c>
    </row>
    <row r="4750" spans="1:23" ht="15" customHeight="1">
      <c r="A4750" s="223"/>
      <c r="B4750" s="223"/>
      <c r="C4750" s="224"/>
      <c r="D4750" s="223"/>
      <c r="E4750" s="223"/>
      <c r="F4750" s="223"/>
      <c r="G4750" s="223"/>
      <c r="H4750" s="223"/>
      <c r="I4750" s="223"/>
      <c r="J4750" s="225"/>
      <c r="K4750" s="223"/>
      <c r="L4750" s="223"/>
      <c r="M4750" s="223"/>
      <c r="N4750" s="223"/>
      <c r="O4750" s="231"/>
      <c r="P4750" s="231"/>
      <c r="Q4750" s="231"/>
      <c r="R4750" s="231"/>
      <c r="S4750" s="223"/>
      <c r="T4750" s="231"/>
      <c r="U4750" s="231"/>
      <c r="V4750" s="231"/>
      <c r="W4750" s="251" t="str">
        <f t="shared" si="74"/>
        <v/>
      </c>
    </row>
    <row r="4751" spans="1:23" ht="15" customHeight="1">
      <c r="A4751" s="223"/>
      <c r="B4751" s="223"/>
      <c r="C4751" s="224"/>
      <c r="D4751" s="223"/>
      <c r="E4751" s="223"/>
      <c r="F4751" s="223"/>
      <c r="G4751" s="223"/>
      <c r="H4751" s="223"/>
      <c r="I4751" s="223"/>
      <c r="J4751" s="225"/>
      <c r="K4751" s="223"/>
      <c r="L4751" s="223"/>
      <c r="M4751" s="223"/>
      <c r="N4751" s="223"/>
      <c r="O4751" s="231"/>
      <c r="P4751" s="231"/>
      <c r="Q4751" s="231"/>
      <c r="R4751" s="231"/>
      <c r="S4751" s="223"/>
      <c r="T4751" s="231"/>
      <c r="U4751" s="231"/>
      <c r="V4751" s="231"/>
      <c r="W4751" s="251" t="str">
        <f t="shared" si="74"/>
        <v/>
      </c>
    </row>
    <row r="4752" spans="1:23" ht="15" customHeight="1">
      <c r="A4752" s="223"/>
      <c r="B4752" s="223"/>
      <c r="C4752" s="224"/>
      <c r="D4752" s="223"/>
      <c r="E4752" s="223"/>
      <c r="F4752" s="223"/>
      <c r="G4752" s="223"/>
      <c r="H4752" s="223"/>
      <c r="I4752" s="223"/>
      <c r="J4752" s="225"/>
      <c r="K4752" s="223"/>
      <c r="L4752" s="223"/>
      <c r="M4752" s="223"/>
      <c r="N4752" s="223"/>
      <c r="O4752" s="231"/>
      <c r="P4752" s="231"/>
      <c r="Q4752" s="231"/>
      <c r="R4752" s="231"/>
      <c r="S4752" s="223"/>
      <c r="T4752" s="231"/>
      <c r="U4752" s="231"/>
      <c r="V4752" s="231"/>
      <c r="W4752" s="251" t="str">
        <f t="shared" si="74"/>
        <v/>
      </c>
    </row>
    <row r="4753" spans="1:23" ht="15" customHeight="1">
      <c r="A4753" s="223"/>
      <c r="B4753" s="223"/>
      <c r="C4753" s="224"/>
      <c r="D4753" s="223"/>
      <c r="E4753" s="223"/>
      <c r="F4753" s="223"/>
      <c r="G4753" s="223"/>
      <c r="H4753" s="223"/>
      <c r="I4753" s="223"/>
      <c r="J4753" s="225"/>
      <c r="K4753" s="223"/>
      <c r="L4753" s="223"/>
      <c r="M4753" s="223"/>
      <c r="N4753" s="223"/>
      <c r="O4753" s="231"/>
      <c r="P4753" s="231"/>
      <c r="Q4753" s="231"/>
      <c r="R4753" s="231"/>
      <c r="S4753" s="223"/>
      <c r="T4753" s="231"/>
      <c r="U4753" s="231"/>
      <c r="V4753" s="231"/>
      <c r="W4753" s="251" t="str">
        <f t="shared" si="74"/>
        <v/>
      </c>
    </row>
    <row r="4754" spans="1:23" ht="15" customHeight="1">
      <c r="A4754" s="223"/>
      <c r="B4754" s="223"/>
      <c r="C4754" s="224"/>
      <c r="D4754" s="223"/>
      <c r="E4754" s="223"/>
      <c r="F4754" s="223"/>
      <c r="G4754" s="223"/>
      <c r="H4754" s="223"/>
      <c r="I4754" s="223"/>
      <c r="J4754" s="225"/>
      <c r="K4754" s="223"/>
      <c r="L4754" s="223"/>
      <c r="M4754" s="223"/>
      <c r="N4754" s="223"/>
      <c r="O4754" s="231"/>
      <c r="P4754" s="231"/>
      <c r="Q4754" s="231"/>
      <c r="R4754" s="231"/>
      <c r="S4754" s="223"/>
      <c r="T4754" s="231"/>
      <c r="U4754" s="231"/>
      <c r="V4754" s="231"/>
      <c r="W4754" s="251" t="str">
        <f t="shared" si="74"/>
        <v/>
      </c>
    </row>
    <row r="4755" spans="1:23" ht="15" customHeight="1">
      <c r="A4755" s="223"/>
      <c r="B4755" s="223"/>
      <c r="C4755" s="224"/>
      <c r="D4755" s="223"/>
      <c r="E4755" s="223"/>
      <c r="F4755" s="223"/>
      <c r="G4755" s="223"/>
      <c r="H4755" s="223"/>
      <c r="I4755" s="223"/>
      <c r="J4755" s="225"/>
      <c r="K4755" s="223"/>
      <c r="L4755" s="223"/>
      <c r="M4755" s="223"/>
      <c r="N4755" s="223"/>
      <c r="O4755" s="231"/>
      <c r="P4755" s="231"/>
      <c r="Q4755" s="231"/>
      <c r="R4755" s="231"/>
      <c r="S4755" s="223"/>
      <c r="T4755" s="231"/>
      <c r="U4755" s="231"/>
      <c r="V4755" s="231"/>
      <c r="W4755" s="251" t="str">
        <f t="shared" si="74"/>
        <v/>
      </c>
    </row>
    <row r="4756" spans="1:23" ht="15" customHeight="1">
      <c r="A4756" s="223"/>
      <c r="B4756" s="223"/>
      <c r="C4756" s="224"/>
      <c r="D4756" s="223"/>
      <c r="E4756" s="223"/>
      <c r="F4756" s="223"/>
      <c r="G4756" s="223"/>
      <c r="H4756" s="223"/>
      <c r="I4756" s="223"/>
      <c r="J4756" s="225"/>
      <c r="K4756" s="223"/>
      <c r="L4756" s="223"/>
      <c r="M4756" s="223"/>
      <c r="N4756" s="223"/>
      <c r="O4756" s="231"/>
      <c r="P4756" s="231"/>
      <c r="Q4756" s="231"/>
      <c r="R4756" s="231"/>
      <c r="S4756" s="223"/>
      <c r="T4756" s="231"/>
      <c r="U4756" s="231"/>
      <c r="V4756" s="231"/>
      <c r="W4756" s="251" t="str">
        <f t="shared" si="74"/>
        <v/>
      </c>
    </row>
    <row r="4757" spans="1:23" ht="15" customHeight="1">
      <c r="A4757" s="223"/>
      <c r="B4757" s="223"/>
      <c r="C4757" s="224"/>
      <c r="D4757" s="223"/>
      <c r="E4757" s="223"/>
      <c r="F4757" s="223"/>
      <c r="G4757" s="223"/>
      <c r="H4757" s="223"/>
      <c r="I4757" s="223"/>
      <c r="J4757" s="225"/>
      <c r="K4757" s="223"/>
      <c r="L4757" s="223"/>
      <c r="M4757" s="223"/>
      <c r="N4757" s="223"/>
      <c r="O4757" s="231"/>
      <c r="P4757" s="231"/>
      <c r="Q4757" s="231"/>
      <c r="R4757" s="231"/>
      <c r="S4757" s="223"/>
      <c r="T4757" s="231"/>
      <c r="U4757" s="231"/>
      <c r="V4757" s="231"/>
      <c r="W4757" s="251" t="str">
        <f t="shared" si="74"/>
        <v/>
      </c>
    </row>
    <row r="4758" spans="1:23" ht="15" customHeight="1">
      <c r="A4758" s="223"/>
      <c r="B4758" s="223"/>
      <c r="C4758" s="224"/>
      <c r="D4758" s="223"/>
      <c r="E4758" s="223"/>
      <c r="F4758" s="223"/>
      <c r="G4758" s="223"/>
      <c r="H4758" s="223"/>
      <c r="I4758" s="223"/>
      <c r="J4758" s="225"/>
      <c r="K4758" s="223"/>
      <c r="L4758" s="223"/>
      <c r="M4758" s="223"/>
      <c r="N4758" s="223"/>
      <c r="O4758" s="231"/>
      <c r="P4758" s="231"/>
      <c r="Q4758" s="231"/>
      <c r="R4758" s="231"/>
      <c r="S4758" s="223"/>
      <c r="T4758" s="231"/>
      <c r="U4758" s="231"/>
      <c r="V4758" s="231"/>
      <c r="W4758" s="251" t="str">
        <f t="shared" si="74"/>
        <v/>
      </c>
    </row>
    <row r="4759" spans="1:23" ht="15" customHeight="1">
      <c r="A4759" s="223"/>
      <c r="B4759" s="223"/>
      <c r="C4759" s="224"/>
      <c r="D4759" s="223"/>
      <c r="E4759" s="223"/>
      <c r="F4759" s="223"/>
      <c r="G4759" s="223"/>
      <c r="H4759" s="223"/>
      <c r="I4759" s="223"/>
      <c r="J4759" s="225"/>
      <c r="K4759" s="223"/>
      <c r="L4759" s="223"/>
      <c r="M4759" s="223"/>
      <c r="N4759" s="223"/>
      <c r="O4759" s="231"/>
      <c r="P4759" s="231"/>
      <c r="Q4759" s="231"/>
      <c r="R4759" s="231"/>
      <c r="S4759" s="223"/>
      <c r="T4759" s="231"/>
      <c r="U4759" s="231"/>
      <c r="V4759" s="231"/>
      <c r="W4759" s="251" t="str">
        <f t="shared" si="74"/>
        <v/>
      </c>
    </row>
    <row r="4760" spans="1:23" ht="15" customHeight="1">
      <c r="A4760" s="223"/>
      <c r="B4760" s="223"/>
      <c r="C4760" s="224"/>
      <c r="D4760" s="223"/>
      <c r="E4760" s="223"/>
      <c r="F4760" s="223"/>
      <c r="G4760" s="223"/>
      <c r="H4760" s="223"/>
      <c r="I4760" s="223"/>
      <c r="J4760" s="225"/>
      <c r="K4760" s="223"/>
      <c r="L4760" s="223"/>
      <c r="M4760" s="223"/>
      <c r="N4760" s="223"/>
      <c r="O4760" s="231"/>
      <c r="P4760" s="231"/>
      <c r="Q4760" s="231"/>
      <c r="R4760" s="231"/>
      <c r="S4760" s="223"/>
      <c r="T4760" s="231"/>
      <c r="U4760" s="231"/>
      <c r="V4760" s="231"/>
      <c r="W4760" s="251" t="str">
        <f t="shared" si="74"/>
        <v/>
      </c>
    </row>
    <row r="4761" spans="1:23" ht="15" customHeight="1">
      <c r="A4761" s="223"/>
      <c r="B4761" s="223"/>
      <c r="C4761" s="224"/>
      <c r="D4761" s="223"/>
      <c r="E4761" s="223"/>
      <c r="F4761" s="223"/>
      <c r="G4761" s="223"/>
      <c r="H4761" s="223"/>
      <c r="I4761" s="223"/>
      <c r="J4761" s="225"/>
      <c r="K4761" s="223"/>
      <c r="L4761" s="223"/>
      <c r="M4761" s="223"/>
      <c r="N4761" s="223"/>
      <c r="O4761" s="231"/>
      <c r="P4761" s="231"/>
      <c r="Q4761" s="231"/>
      <c r="R4761" s="231"/>
      <c r="S4761" s="223"/>
      <c r="T4761" s="231"/>
      <c r="U4761" s="231"/>
      <c r="V4761" s="231"/>
      <c r="W4761" s="251" t="str">
        <f t="shared" si="74"/>
        <v/>
      </c>
    </row>
    <row r="4762" spans="1:23" ht="15" customHeight="1">
      <c r="A4762" s="223"/>
      <c r="B4762" s="223"/>
      <c r="C4762" s="224"/>
      <c r="D4762" s="223"/>
      <c r="E4762" s="223"/>
      <c r="F4762" s="223"/>
      <c r="G4762" s="223"/>
      <c r="H4762" s="223"/>
      <c r="I4762" s="223"/>
      <c r="J4762" s="225"/>
      <c r="K4762" s="223"/>
      <c r="L4762" s="223"/>
      <c r="M4762" s="223"/>
      <c r="N4762" s="223"/>
      <c r="O4762" s="231"/>
      <c r="P4762" s="231"/>
      <c r="Q4762" s="231"/>
      <c r="R4762" s="231"/>
      <c r="S4762" s="223"/>
      <c r="T4762" s="231"/>
      <c r="U4762" s="231"/>
      <c r="V4762" s="231"/>
      <c r="W4762" s="251" t="str">
        <f t="shared" si="74"/>
        <v/>
      </c>
    </row>
    <row r="4763" spans="1:23" ht="15" customHeight="1">
      <c r="A4763" s="223"/>
      <c r="B4763" s="223"/>
      <c r="C4763" s="224"/>
      <c r="D4763" s="223"/>
      <c r="E4763" s="223"/>
      <c r="F4763" s="223"/>
      <c r="G4763" s="223"/>
      <c r="H4763" s="223"/>
      <c r="I4763" s="223"/>
      <c r="J4763" s="225"/>
      <c r="K4763" s="223"/>
      <c r="L4763" s="223"/>
      <c r="M4763" s="223"/>
      <c r="N4763" s="223"/>
      <c r="O4763" s="231"/>
      <c r="P4763" s="231"/>
      <c r="Q4763" s="231"/>
      <c r="R4763" s="231"/>
      <c r="S4763" s="223"/>
      <c r="T4763" s="231"/>
      <c r="U4763" s="231"/>
      <c r="V4763" s="231"/>
      <c r="W4763" s="251" t="str">
        <f t="shared" si="74"/>
        <v/>
      </c>
    </row>
    <row r="4764" spans="1:23" ht="15" customHeight="1">
      <c r="A4764" s="223"/>
      <c r="B4764" s="223"/>
      <c r="C4764" s="224"/>
      <c r="D4764" s="223"/>
      <c r="E4764" s="223"/>
      <c r="F4764" s="223"/>
      <c r="G4764" s="223"/>
      <c r="H4764" s="223"/>
      <c r="I4764" s="223"/>
      <c r="J4764" s="225"/>
      <c r="K4764" s="223"/>
      <c r="L4764" s="223"/>
      <c r="M4764" s="223"/>
      <c r="N4764" s="223"/>
      <c r="O4764" s="231"/>
      <c r="P4764" s="231"/>
      <c r="Q4764" s="231"/>
      <c r="R4764" s="231"/>
      <c r="S4764" s="223"/>
      <c r="T4764" s="231"/>
      <c r="U4764" s="231"/>
      <c r="V4764" s="231"/>
      <c r="W4764" s="251" t="str">
        <f t="shared" si="74"/>
        <v/>
      </c>
    </row>
    <row r="4765" spans="1:23" ht="15" customHeight="1">
      <c r="A4765" s="223"/>
      <c r="B4765" s="223"/>
      <c r="C4765" s="224"/>
      <c r="D4765" s="223"/>
      <c r="E4765" s="223"/>
      <c r="F4765" s="223"/>
      <c r="G4765" s="223"/>
      <c r="H4765" s="223"/>
      <c r="I4765" s="223"/>
      <c r="J4765" s="225"/>
      <c r="K4765" s="223"/>
      <c r="L4765" s="223"/>
      <c r="M4765" s="223"/>
      <c r="N4765" s="223"/>
      <c r="O4765" s="231"/>
      <c r="P4765" s="231"/>
      <c r="Q4765" s="231"/>
      <c r="R4765" s="231"/>
      <c r="S4765" s="223"/>
      <c r="T4765" s="231"/>
      <c r="U4765" s="231"/>
      <c r="V4765" s="231"/>
      <c r="W4765" s="251" t="str">
        <f t="shared" si="74"/>
        <v/>
      </c>
    </row>
    <row r="4766" spans="1:23" ht="15" customHeight="1">
      <c r="A4766" s="223"/>
      <c r="B4766" s="223"/>
      <c r="C4766" s="224"/>
      <c r="D4766" s="223"/>
      <c r="E4766" s="223"/>
      <c r="F4766" s="223"/>
      <c r="G4766" s="223"/>
      <c r="H4766" s="223"/>
      <c r="I4766" s="223"/>
      <c r="J4766" s="225"/>
      <c r="K4766" s="223"/>
      <c r="L4766" s="223"/>
      <c r="M4766" s="223"/>
      <c r="N4766" s="223"/>
      <c r="O4766" s="231"/>
      <c r="P4766" s="231"/>
      <c r="Q4766" s="231"/>
      <c r="R4766" s="231"/>
      <c r="S4766" s="223"/>
      <c r="T4766" s="231"/>
      <c r="U4766" s="231"/>
      <c r="V4766" s="231"/>
      <c r="W4766" s="251" t="str">
        <f t="shared" si="74"/>
        <v/>
      </c>
    </row>
    <row r="4767" spans="1:23" ht="15" customHeight="1">
      <c r="A4767" s="223"/>
      <c r="B4767" s="223"/>
      <c r="C4767" s="224"/>
      <c r="D4767" s="223"/>
      <c r="E4767" s="223"/>
      <c r="F4767" s="223"/>
      <c r="G4767" s="223"/>
      <c r="H4767" s="223"/>
      <c r="I4767" s="223"/>
      <c r="J4767" s="225"/>
      <c r="K4767" s="223"/>
      <c r="L4767" s="223"/>
      <c r="M4767" s="223"/>
      <c r="N4767" s="223"/>
      <c r="O4767" s="231"/>
      <c r="P4767" s="231"/>
      <c r="Q4767" s="231"/>
      <c r="R4767" s="231"/>
      <c r="S4767" s="223"/>
      <c r="T4767" s="231"/>
      <c r="U4767" s="231"/>
      <c r="V4767" s="231"/>
      <c r="W4767" s="251" t="str">
        <f t="shared" si="74"/>
        <v/>
      </c>
    </row>
    <row r="4768" spans="1:23" ht="15" customHeight="1">
      <c r="A4768" s="223"/>
      <c r="B4768" s="223"/>
      <c r="C4768" s="224"/>
      <c r="D4768" s="223"/>
      <c r="E4768" s="223"/>
      <c r="F4768" s="223"/>
      <c r="G4768" s="223"/>
      <c r="H4768" s="223"/>
      <c r="I4768" s="223"/>
      <c r="J4768" s="225"/>
      <c r="K4768" s="223"/>
      <c r="L4768" s="223"/>
      <c r="M4768" s="223"/>
      <c r="N4768" s="223"/>
      <c r="O4768" s="231"/>
      <c r="P4768" s="231"/>
      <c r="Q4768" s="231"/>
      <c r="R4768" s="231"/>
      <c r="S4768" s="223"/>
      <c r="T4768" s="231"/>
      <c r="U4768" s="231"/>
      <c r="V4768" s="231"/>
      <c r="W4768" s="251" t="str">
        <f t="shared" si="74"/>
        <v/>
      </c>
    </row>
    <row r="4769" spans="1:23" ht="15" customHeight="1">
      <c r="A4769" s="223"/>
      <c r="B4769" s="223"/>
      <c r="C4769" s="224"/>
      <c r="D4769" s="223"/>
      <c r="E4769" s="223"/>
      <c r="F4769" s="223"/>
      <c r="G4769" s="223"/>
      <c r="H4769" s="223"/>
      <c r="I4769" s="223"/>
      <c r="J4769" s="225"/>
      <c r="K4769" s="223"/>
      <c r="L4769" s="223"/>
      <c r="M4769" s="223"/>
      <c r="N4769" s="223"/>
      <c r="O4769" s="231"/>
      <c r="P4769" s="231"/>
      <c r="Q4769" s="231"/>
      <c r="R4769" s="231"/>
      <c r="S4769" s="223"/>
      <c r="T4769" s="231"/>
      <c r="U4769" s="231"/>
      <c r="V4769" s="231"/>
      <c r="W4769" s="251" t="str">
        <f t="shared" si="74"/>
        <v/>
      </c>
    </row>
    <row r="4770" spans="1:23" ht="15" customHeight="1">
      <c r="A4770" s="223"/>
      <c r="B4770" s="223"/>
      <c r="C4770" s="224"/>
      <c r="D4770" s="223"/>
      <c r="E4770" s="223"/>
      <c r="F4770" s="223"/>
      <c r="G4770" s="223"/>
      <c r="H4770" s="223"/>
      <c r="I4770" s="223"/>
      <c r="J4770" s="225"/>
      <c r="K4770" s="223"/>
      <c r="L4770" s="223"/>
      <c r="M4770" s="223"/>
      <c r="N4770" s="223"/>
      <c r="O4770" s="231"/>
      <c r="P4770" s="231"/>
      <c r="Q4770" s="231"/>
      <c r="R4770" s="231"/>
      <c r="S4770" s="223"/>
      <c r="T4770" s="231"/>
      <c r="U4770" s="231"/>
      <c r="V4770" s="231"/>
      <c r="W4770" s="251" t="str">
        <f t="shared" si="74"/>
        <v/>
      </c>
    </row>
    <row r="4771" spans="1:23" ht="15" customHeight="1">
      <c r="A4771" s="223"/>
      <c r="B4771" s="223"/>
      <c r="C4771" s="224"/>
      <c r="D4771" s="223"/>
      <c r="E4771" s="223"/>
      <c r="F4771" s="223"/>
      <c r="G4771" s="223"/>
      <c r="H4771" s="223"/>
      <c r="I4771" s="223"/>
      <c r="J4771" s="225"/>
      <c r="K4771" s="223"/>
      <c r="L4771" s="223"/>
      <c r="M4771" s="223"/>
      <c r="N4771" s="223"/>
      <c r="O4771" s="231"/>
      <c r="P4771" s="231"/>
      <c r="Q4771" s="231"/>
      <c r="R4771" s="231"/>
      <c r="S4771" s="223"/>
      <c r="T4771" s="231"/>
      <c r="U4771" s="231"/>
      <c r="V4771" s="231"/>
      <c r="W4771" s="251" t="str">
        <f t="shared" si="74"/>
        <v/>
      </c>
    </row>
    <row r="4772" spans="1:23" ht="15" customHeight="1">
      <c r="A4772" s="223"/>
      <c r="B4772" s="223"/>
      <c r="C4772" s="224"/>
      <c r="D4772" s="223"/>
      <c r="E4772" s="223"/>
      <c r="F4772" s="223"/>
      <c r="G4772" s="223"/>
      <c r="H4772" s="223"/>
      <c r="I4772" s="223"/>
      <c r="J4772" s="225"/>
      <c r="K4772" s="223"/>
      <c r="L4772" s="223"/>
      <c r="M4772" s="223"/>
      <c r="N4772" s="223"/>
      <c r="O4772" s="231"/>
      <c r="P4772" s="231"/>
      <c r="Q4772" s="231"/>
      <c r="R4772" s="231"/>
      <c r="S4772" s="223"/>
      <c r="T4772" s="231"/>
      <c r="U4772" s="231"/>
      <c r="V4772" s="231"/>
      <c r="W4772" s="251" t="str">
        <f t="shared" si="74"/>
        <v/>
      </c>
    </row>
    <row r="4773" spans="1:23" ht="15" customHeight="1">
      <c r="A4773" s="223"/>
      <c r="B4773" s="223"/>
      <c r="C4773" s="224"/>
      <c r="D4773" s="223"/>
      <c r="E4773" s="223"/>
      <c r="F4773" s="223"/>
      <c r="G4773" s="223"/>
      <c r="H4773" s="223"/>
      <c r="I4773" s="223"/>
      <c r="J4773" s="225"/>
      <c r="K4773" s="223"/>
      <c r="L4773" s="223"/>
      <c r="M4773" s="223"/>
      <c r="N4773" s="223"/>
      <c r="O4773" s="231"/>
      <c r="P4773" s="231"/>
      <c r="Q4773" s="231"/>
      <c r="R4773" s="231"/>
      <c r="S4773" s="223"/>
      <c r="T4773" s="231"/>
      <c r="U4773" s="231"/>
      <c r="V4773" s="231"/>
      <c r="W4773" s="251" t="str">
        <f t="shared" si="74"/>
        <v/>
      </c>
    </row>
    <row r="4774" spans="1:23" ht="15" customHeight="1">
      <c r="A4774" s="223"/>
      <c r="B4774" s="223"/>
      <c r="C4774" s="224"/>
      <c r="D4774" s="223"/>
      <c r="E4774" s="223"/>
      <c r="F4774" s="223"/>
      <c r="G4774" s="223"/>
      <c r="H4774" s="223"/>
      <c r="I4774" s="223"/>
      <c r="J4774" s="225"/>
      <c r="K4774" s="223"/>
      <c r="L4774" s="223"/>
      <c r="M4774" s="223"/>
      <c r="N4774" s="223"/>
      <c r="O4774" s="231"/>
      <c r="P4774" s="231"/>
      <c r="Q4774" s="231"/>
      <c r="R4774" s="231"/>
      <c r="S4774" s="223"/>
      <c r="T4774" s="231"/>
      <c r="U4774" s="231"/>
      <c r="V4774" s="231"/>
      <c r="W4774" s="251" t="str">
        <f t="shared" si="74"/>
        <v/>
      </c>
    </row>
    <row r="4775" spans="1:23" ht="15" customHeight="1">
      <c r="A4775" s="223"/>
      <c r="B4775" s="223"/>
      <c r="C4775" s="224"/>
      <c r="D4775" s="223"/>
      <c r="E4775" s="223"/>
      <c r="F4775" s="223"/>
      <c r="G4775" s="223"/>
      <c r="H4775" s="223"/>
      <c r="I4775" s="223"/>
      <c r="J4775" s="225"/>
      <c r="K4775" s="223"/>
      <c r="L4775" s="223"/>
      <c r="M4775" s="223"/>
      <c r="N4775" s="223"/>
      <c r="O4775" s="231"/>
      <c r="P4775" s="231"/>
      <c r="Q4775" s="231"/>
      <c r="R4775" s="231"/>
      <c r="S4775" s="223"/>
      <c r="T4775" s="231"/>
      <c r="U4775" s="231"/>
      <c r="V4775" s="231"/>
      <c r="W4775" s="251" t="str">
        <f t="shared" si="74"/>
        <v/>
      </c>
    </row>
    <row r="4776" spans="1:23" ht="15" customHeight="1">
      <c r="A4776" s="223"/>
      <c r="B4776" s="223"/>
      <c r="C4776" s="224"/>
      <c r="D4776" s="223"/>
      <c r="E4776" s="223"/>
      <c r="F4776" s="223"/>
      <c r="G4776" s="223"/>
      <c r="H4776" s="223"/>
      <c r="I4776" s="223"/>
      <c r="J4776" s="225"/>
      <c r="K4776" s="223"/>
      <c r="L4776" s="223"/>
      <c r="M4776" s="223"/>
      <c r="N4776" s="223"/>
      <c r="O4776" s="231"/>
      <c r="P4776" s="231"/>
      <c r="Q4776" s="231"/>
      <c r="R4776" s="231"/>
      <c r="S4776" s="223"/>
      <c r="T4776" s="231"/>
      <c r="U4776" s="231"/>
      <c r="V4776" s="231"/>
      <c r="W4776" s="251" t="str">
        <f t="shared" si="74"/>
        <v/>
      </c>
    </row>
    <row r="4777" spans="1:23" ht="15" customHeight="1">
      <c r="A4777" s="223"/>
      <c r="B4777" s="223"/>
      <c r="C4777" s="224"/>
      <c r="D4777" s="223"/>
      <c r="E4777" s="223"/>
      <c r="F4777" s="223"/>
      <c r="G4777" s="223"/>
      <c r="H4777" s="223"/>
      <c r="I4777" s="223"/>
      <c r="J4777" s="225"/>
      <c r="K4777" s="223"/>
      <c r="L4777" s="223"/>
      <c r="M4777" s="223"/>
      <c r="N4777" s="223"/>
      <c r="O4777" s="231"/>
      <c r="P4777" s="231"/>
      <c r="Q4777" s="231"/>
      <c r="R4777" s="231"/>
      <c r="S4777" s="223"/>
      <c r="T4777" s="231"/>
      <c r="U4777" s="231"/>
      <c r="V4777" s="231"/>
      <c r="W4777" s="251" t="str">
        <f t="shared" si="74"/>
        <v/>
      </c>
    </row>
    <row r="4778" spans="1:23" ht="15" customHeight="1">
      <c r="A4778" s="223"/>
      <c r="B4778" s="223"/>
      <c r="C4778" s="224"/>
      <c r="D4778" s="223"/>
      <c r="E4778" s="223"/>
      <c r="F4778" s="223"/>
      <c r="G4778" s="223"/>
      <c r="H4778" s="223"/>
      <c r="I4778" s="223"/>
      <c r="J4778" s="225"/>
      <c r="K4778" s="223"/>
      <c r="L4778" s="223"/>
      <c r="M4778" s="223"/>
      <c r="N4778" s="223"/>
      <c r="O4778" s="231"/>
      <c r="P4778" s="231"/>
      <c r="Q4778" s="231"/>
      <c r="R4778" s="231"/>
      <c r="S4778" s="223"/>
      <c r="T4778" s="231"/>
      <c r="U4778" s="231"/>
      <c r="V4778" s="231"/>
      <c r="W4778" s="251" t="str">
        <f t="shared" si="74"/>
        <v/>
      </c>
    </row>
    <row r="4779" spans="1:23" ht="15" customHeight="1">
      <c r="A4779" s="223"/>
      <c r="B4779" s="223"/>
      <c r="C4779" s="224"/>
      <c r="D4779" s="223"/>
      <c r="E4779" s="223"/>
      <c r="F4779" s="223"/>
      <c r="G4779" s="223"/>
      <c r="H4779" s="223"/>
      <c r="I4779" s="223"/>
      <c r="J4779" s="225"/>
      <c r="K4779" s="223"/>
      <c r="L4779" s="223"/>
      <c r="M4779" s="223"/>
      <c r="N4779" s="223"/>
      <c r="O4779" s="231"/>
      <c r="P4779" s="231"/>
      <c r="Q4779" s="231"/>
      <c r="R4779" s="231"/>
      <c r="S4779" s="223"/>
      <c r="T4779" s="231"/>
      <c r="U4779" s="231"/>
      <c r="V4779" s="231"/>
      <c r="W4779" s="251" t="str">
        <f t="shared" si="74"/>
        <v/>
      </c>
    </row>
    <row r="4780" spans="1:23" ht="15" customHeight="1">
      <c r="A4780" s="223"/>
      <c r="B4780" s="223"/>
      <c r="C4780" s="224"/>
      <c r="D4780" s="223"/>
      <c r="E4780" s="223"/>
      <c r="F4780" s="223"/>
      <c r="G4780" s="223"/>
      <c r="H4780" s="223"/>
      <c r="I4780" s="223"/>
      <c r="J4780" s="225"/>
      <c r="K4780" s="223"/>
      <c r="L4780" s="223"/>
      <c r="M4780" s="223"/>
      <c r="N4780" s="223"/>
      <c r="O4780" s="231"/>
      <c r="P4780" s="231"/>
      <c r="Q4780" s="231"/>
      <c r="R4780" s="231"/>
      <c r="S4780" s="223"/>
      <c r="T4780" s="231"/>
      <c r="U4780" s="231"/>
      <c r="V4780" s="231"/>
      <c r="W4780" s="251" t="str">
        <f t="shared" si="74"/>
        <v/>
      </c>
    </row>
    <row r="4781" spans="1:23" ht="15" customHeight="1">
      <c r="A4781" s="223"/>
      <c r="B4781" s="223"/>
      <c r="C4781" s="224"/>
      <c r="D4781" s="223"/>
      <c r="E4781" s="223"/>
      <c r="F4781" s="223"/>
      <c r="G4781" s="223"/>
      <c r="H4781" s="223"/>
      <c r="I4781" s="223"/>
      <c r="J4781" s="225"/>
      <c r="K4781" s="223"/>
      <c r="L4781" s="223"/>
      <c r="M4781" s="223"/>
      <c r="N4781" s="223"/>
      <c r="O4781" s="231"/>
      <c r="P4781" s="231"/>
      <c r="Q4781" s="231"/>
      <c r="R4781" s="231"/>
      <c r="S4781" s="223"/>
      <c r="T4781" s="231"/>
      <c r="U4781" s="231"/>
      <c r="V4781" s="231"/>
      <c r="W4781" s="251" t="str">
        <f t="shared" si="74"/>
        <v/>
      </c>
    </row>
    <row r="4782" spans="1:23" ht="15" customHeight="1">
      <c r="A4782" s="223"/>
      <c r="B4782" s="223"/>
      <c r="C4782" s="224"/>
      <c r="D4782" s="223"/>
      <c r="E4782" s="223"/>
      <c r="F4782" s="223"/>
      <c r="G4782" s="223"/>
      <c r="H4782" s="223"/>
      <c r="I4782" s="223"/>
      <c r="J4782" s="225"/>
      <c r="K4782" s="223"/>
      <c r="L4782" s="223"/>
      <c r="M4782" s="223"/>
      <c r="N4782" s="223"/>
      <c r="O4782" s="231"/>
      <c r="P4782" s="231"/>
      <c r="Q4782" s="231"/>
      <c r="R4782" s="231"/>
      <c r="S4782" s="223"/>
      <c r="T4782" s="231"/>
      <c r="U4782" s="231"/>
      <c r="V4782" s="231"/>
      <c r="W4782" s="251" t="str">
        <f t="shared" si="74"/>
        <v/>
      </c>
    </row>
    <row r="4783" spans="1:23" ht="15" customHeight="1">
      <c r="A4783" s="223"/>
      <c r="B4783" s="223"/>
      <c r="C4783" s="224"/>
      <c r="D4783" s="223"/>
      <c r="E4783" s="223"/>
      <c r="F4783" s="223"/>
      <c r="G4783" s="223"/>
      <c r="H4783" s="223"/>
      <c r="I4783" s="223"/>
      <c r="J4783" s="225"/>
      <c r="K4783" s="223"/>
      <c r="L4783" s="223"/>
      <c r="M4783" s="223"/>
      <c r="N4783" s="223"/>
      <c r="O4783" s="231"/>
      <c r="P4783" s="231"/>
      <c r="Q4783" s="231"/>
      <c r="R4783" s="231"/>
      <c r="S4783" s="223"/>
      <c r="T4783" s="231"/>
      <c r="U4783" s="231"/>
      <c r="V4783" s="231"/>
      <c r="W4783" s="251" t="str">
        <f t="shared" si="74"/>
        <v/>
      </c>
    </row>
    <row r="4784" spans="1:23" ht="15" customHeight="1">
      <c r="A4784" s="223"/>
      <c r="B4784" s="223"/>
      <c r="C4784" s="224"/>
      <c r="D4784" s="223"/>
      <c r="E4784" s="223"/>
      <c r="F4784" s="223"/>
      <c r="G4784" s="223"/>
      <c r="H4784" s="223"/>
      <c r="I4784" s="223"/>
      <c r="J4784" s="225"/>
      <c r="K4784" s="223"/>
      <c r="L4784" s="223"/>
      <c r="M4784" s="223"/>
      <c r="N4784" s="223"/>
      <c r="O4784" s="231"/>
      <c r="P4784" s="231"/>
      <c r="Q4784" s="231"/>
      <c r="R4784" s="231"/>
      <c r="S4784" s="223"/>
      <c r="T4784" s="231"/>
      <c r="U4784" s="231"/>
      <c r="V4784" s="231"/>
      <c r="W4784" s="251" t="str">
        <f t="shared" si="74"/>
        <v/>
      </c>
    </row>
    <row r="4785" spans="1:23" ht="15" customHeight="1">
      <c r="A4785" s="223"/>
      <c r="B4785" s="223"/>
      <c r="C4785" s="224"/>
      <c r="D4785" s="223"/>
      <c r="E4785" s="223"/>
      <c r="F4785" s="223"/>
      <c r="G4785" s="223"/>
      <c r="H4785" s="223"/>
      <c r="I4785" s="223"/>
      <c r="J4785" s="225"/>
      <c r="K4785" s="223"/>
      <c r="L4785" s="223"/>
      <c r="M4785" s="223"/>
      <c r="N4785" s="223"/>
      <c r="O4785" s="231"/>
      <c r="P4785" s="231"/>
      <c r="Q4785" s="231"/>
      <c r="R4785" s="231"/>
      <c r="S4785" s="223"/>
      <c r="T4785" s="231"/>
      <c r="U4785" s="231"/>
      <c r="V4785" s="231"/>
      <c r="W4785" s="251" t="str">
        <f t="shared" si="74"/>
        <v/>
      </c>
    </row>
    <row r="4786" spans="1:23" ht="15" customHeight="1">
      <c r="A4786" s="223"/>
      <c r="B4786" s="223"/>
      <c r="C4786" s="224"/>
      <c r="D4786" s="223"/>
      <c r="E4786" s="223"/>
      <c r="F4786" s="223"/>
      <c r="G4786" s="223"/>
      <c r="H4786" s="223"/>
      <c r="I4786" s="223"/>
      <c r="J4786" s="225"/>
      <c r="K4786" s="223"/>
      <c r="L4786" s="223"/>
      <c r="M4786" s="223"/>
      <c r="N4786" s="223"/>
      <c r="O4786" s="231"/>
      <c r="P4786" s="231"/>
      <c r="Q4786" s="231"/>
      <c r="R4786" s="231"/>
      <c r="S4786" s="223"/>
      <c r="T4786" s="231"/>
      <c r="U4786" s="231"/>
      <c r="V4786" s="231"/>
      <c r="W4786" s="251" t="str">
        <f t="shared" si="74"/>
        <v/>
      </c>
    </row>
    <row r="4787" spans="1:23" ht="15" customHeight="1">
      <c r="A4787" s="223"/>
      <c r="B4787" s="223"/>
      <c r="C4787" s="224"/>
      <c r="D4787" s="223"/>
      <c r="E4787" s="223"/>
      <c r="F4787" s="223"/>
      <c r="G4787" s="223"/>
      <c r="H4787" s="223"/>
      <c r="I4787" s="223"/>
      <c r="J4787" s="225"/>
      <c r="K4787" s="223"/>
      <c r="L4787" s="223"/>
      <c r="M4787" s="223"/>
      <c r="N4787" s="223"/>
      <c r="O4787" s="231"/>
      <c r="P4787" s="231"/>
      <c r="Q4787" s="231"/>
      <c r="R4787" s="231"/>
      <c r="S4787" s="223"/>
      <c r="T4787" s="231"/>
      <c r="U4787" s="231"/>
      <c r="V4787" s="231"/>
      <c r="W4787" s="251" t="str">
        <f t="shared" si="74"/>
        <v/>
      </c>
    </row>
    <row r="4788" spans="1:23" ht="15" customHeight="1">
      <c r="A4788" s="223"/>
      <c r="B4788" s="223"/>
      <c r="C4788" s="224"/>
      <c r="D4788" s="223"/>
      <c r="E4788" s="223"/>
      <c r="F4788" s="223"/>
      <c r="G4788" s="223"/>
      <c r="H4788" s="223"/>
      <c r="I4788" s="223"/>
      <c r="J4788" s="225"/>
      <c r="K4788" s="223"/>
      <c r="L4788" s="223"/>
      <c r="M4788" s="223"/>
      <c r="N4788" s="223"/>
      <c r="O4788" s="231"/>
      <c r="P4788" s="231"/>
      <c r="Q4788" s="231"/>
      <c r="R4788" s="231"/>
      <c r="S4788" s="223"/>
      <c r="T4788" s="231"/>
      <c r="U4788" s="231"/>
      <c r="V4788" s="231"/>
      <c r="W4788" s="251" t="str">
        <f t="shared" si="74"/>
        <v/>
      </c>
    </row>
    <row r="4789" spans="1:23" ht="15" customHeight="1">
      <c r="A4789" s="223"/>
      <c r="B4789" s="223"/>
      <c r="C4789" s="224"/>
      <c r="D4789" s="223"/>
      <c r="E4789" s="223"/>
      <c r="F4789" s="223"/>
      <c r="G4789" s="223"/>
      <c r="H4789" s="223"/>
      <c r="I4789" s="223"/>
      <c r="J4789" s="225"/>
      <c r="K4789" s="223"/>
      <c r="L4789" s="223"/>
      <c r="M4789" s="223"/>
      <c r="N4789" s="223"/>
      <c r="O4789" s="231"/>
      <c r="P4789" s="231"/>
      <c r="Q4789" s="231"/>
      <c r="R4789" s="231"/>
      <c r="S4789" s="223"/>
      <c r="T4789" s="231"/>
      <c r="U4789" s="231"/>
      <c r="V4789" s="231"/>
      <c r="W4789" s="251" t="str">
        <f t="shared" si="74"/>
        <v/>
      </c>
    </row>
    <row r="4790" spans="1:23" ht="15" customHeight="1">
      <c r="A4790" s="223"/>
      <c r="B4790" s="223"/>
      <c r="C4790" s="224"/>
      <c r="D4790" s="223"/>
      <c r="E4790" s="223"/>
      <c r="F4790" s="223"/>
      <c r="G4790" s="223"/>
      <c r="H4790" s="223"/>
      <c r="I4790" s="223"/>
      <c r="J4790" s="225"/>
      <c r="K4790" s="223"/>
      <c r="L4790" s="223"/>
      <c r="M4790" s="223"/>
      <c r="N4790" s="223"/>
      <c r="O4790" s="231"/>
      <c r="P4790" s="231"/>
      <c r="Q4790" s="231"/>
      <c r="R4790" s="231"/>
      <c r="S4790" s="223"/>
      <c r="T4790" s="231"/>
      <c r="U4790" s="231"/>
      <c r="V4790" s="231"/>
      <c r="W4790" s="251" t="str">
        <f t="shared" si="74"/>
        <v/>
      </c>
    </row>
    <row r="4791" spans="1:23" ht="15" customHeight="1">
      <c r="A4791" s="223"/>
      <c r="B4791" s="223"/>
      <c r="C4791" s="224"/>
      <c r="D4791" s="223"/>
      <c r="E4791" s="223"/>
      <c r="F4791" s="223"/>
      <c r="G4791" s="223"/>
      <c r="H4791" s="223"/>
      <c r="I4791" s="223"/>
      <c r="J4791" s="225"/>
      <c r="K4791" s="223"/>
      <c r="L4791" s="223"/>
      <c r="M4791" s="223"/>
      <c r="N4791" s="223"/>
      <c r="O4791" s="231"/>
      <c r="P4791" s="231"/>
      <c r="Q4791" s="231"/>
      <c r="R4791" s="231"/>
      <c r="S4791" s="223"/>
      <c r="T4791" s="231"/>
      <c r="U4791" s="231"/>
      <c r="V4791" s="231"/>
      <c r="W4791" s="251" t="str">
        <f t="shared" si="74"/>
        <v/>
      </c>
    </row>
    <row r="4792" spans="1:23" ht="15" customHeight="1">
      <c r="A4792" s="223"/>
      <c r="B4792" s="223"/>
      <c r="C4792" s="224"/>
      <c r="D4792" s="223"/>
      <c r="E4792" s="223"/>
      <c r="F4792" s="223"/>
      <c r="G4792" s="223"/>
      <c r="H4792" s="223"/>
      <c r="I4792" s="223"/>
      <c r="J4792" s="225"/>
      <c r="K4792" s="223"/>
      <c r="L4792" s="223"/>
      <c r="M4792" s="223"/>
      <c r="N4792" s="223"/>
      <c r="O4792" s="231"/>
      <c r="P4792" s="231"/>
      <c r="Q4792" s="231"/>
      <c r="R4792" s="231"/>
      <c r="S4792" s="223"/>
      <c r="T4792" s="231"/>
      <c r="U4792" s="231"/>
      <c r="V4792" s="231"/>
      <c r="W4792" s="251" t="str">
        <f t="shared" si="74"/>
        <v/>
      </c>
    </row>
    <row r="4793" spans="1:23" ht="15" customHeight="1">
      <c r="A4793" s="223"/>
      <c r="B4793" s="223"/>
      <c r="C4793" s="224"/>
      <c r="D4793" s="223"/>
      <c r="E4793" s="223"/>
      <c r="F4793" s="223"/>
      <c r="G4793" s="223"/>
      <c r="H4793" s="223"/>
      <c r="I4793" s="223"/>
      <c r="J4793" s="225"/>
      <c r="K4793" s="223"/>
      <c r="L4793" s="223"/>
      <c r="M4793" s="223"/>
      <c r="N4793" s="223"/>
      <c r="O4793" s="231"/>
      <c r="P4793" s="231"/>
      <c r="Q4793" s="231"/>
      <c r="R4793" s="231"/>
      <c r="S4793" s="223"/>
      <c r="T4793" s="231"/>
      <c r="U4793" s="231"/>
      <c r="V4793" s="231"/>
      <c r="W4793" s="251" t="str">
        <f t="shared" si="74"/>
        <v/>
      </c>
    </row>
    <row r="4794" spans="1:23" ht="15" customHeight="1">
      <c r="A4794" s="223"/>
      <c r="B4794" s="223"/>
      <c r="C4794" s="224"/>
      <c r="D4794" s="223"/>
      <c r="E4794" s="223"/>
      <c r="F4794" s="223"/>
      <c r="G4794" s="223"/>
      <c r="H4794" s="223"/>
      <c r="I4794" s="223"/>
      <c r="J4794" s="225"/>
      <c r="K4794" s="223"/>
      <c r="L4794" s="223"/>
      <c r="M4794" s="223"/>
      <c r="N4794" s="223"/>
      <c r="O4794" s="231"/>
      <c r="P4794" s="231"/>
      <c r="Q4794" s="231"/>
      <c r="R4794" s="231"/>
      <c r="S4794" s="223"/>
      <c r="T4794" s="231"/>
      <c r="U4794" s="231"/>
      <c r="V4794" s="231"/>
      <c r="W4794" s="251" t="str">
        <f t="shared" si="74"/>
        <v/>
      </c>
    </row>
    <row r="4795" spans="1:23" ht="15" customHeight="1">
      <c r="A4795" s="223"/>
      <c r="B4795" s="223"/>
      <c r="C4795" s="224"/>
      <c r="D4795" s="223"/>
      <c r="E4795" s="223"/>
      <c r="F4795" s="223"/>
      <c r="G4795" s="223"/>
      <c r="H4795" s="223"/>
      <c r="I4795" s="223"/>
      <c r="J4795" s="225"/>
      <c r="K4795" s="223"/>
      <c r="L4795" s="223"/>
      <c r="M4795" s="223"/>
      <c r="N4795" s="223"/>
      <c r="O4795" s="231"/>
      <c r="P4795" s="231"/>
      <c r="Q4795" s="231"/>
      <c r="R4795" s="231"/>
      <c r="S4795" s="223"/>
      <c r="T4795" s="231"/>
      <c r="U4795" s="231"/>
      <c r="V4795" s="231"/>
      <c r="W4795" s="251" t="str">
        <f t="shared" si="74"/>
        <v/>
      </c>
    </row>
    <row r="4796" spans="1:23" ht="15" customHeight="1">
      <c r="A4796" s="223"/>
      <c r="B4796" s="223"/>
      <c r="C4796" s="224"/>
      <c r="D4796" s="223"/>
      <c r="E4796" s="223"/>
      <c r="F4796" s="223"/>
      <c r="G4796" s="223"/>
      <c r="H4796" s="223"/>
      <c r="I4796" s="223"/>
      <c r="J4796" s="225"/>
      <c r="K4796" s="223"/>
      <c r="L4796" s="223"/>
      <c r="M4796" s="223"/>
      <c r="N4796" s="223"/>
      <c r="O4796" s="231"/>
      <c r="P4796" s="231"/>
      <c r="Q4796" s="231"/>
      <c r="R4796" s="231"/>
      <c r="S4796" s="223"/>
      <c r="T4796" s="231"/>
      <c r="U4796" s="231"/>
      <c r="V4796" s="231"/>
      <c r="W4796" s="251" t="str">
        <f t="shared" si="74"/>
        <v/>
      </c>
    </row>
    <row r="4797" spans="1:23" ht="15" customHeight="1">
      <c r="A4797" s="223"/>
      <c r="B4797" s="223"/>
      <c r="C4797" s="224"/>
      <c r="D4797" s="223"/>
      <c r="E4797" s="223"/>
      <c r="F4797" s="223"/>
      <c r="G4797" s="223"/>
      <c r="H4797" s="223"/>
      <c r="I4797" s="223"/>
      <c r="J4797" s="225"/>
      <c r="K4797" s="223"/>
      <c r="L4797" s="223"/>
      <c r="M4797" s="223"/>
      <c r="N4797" s="223"/>
      <c r="O4797" s="231"/>
      <c r="P4797" s="231"/>
      <c r="Q4797" s="231"/>
      <c r="R4797" s="231"/>
      <c r="S4797" s="223"/>
      <c r="T4797" s="231"/>
      <c r="U4797" s="231"/>
      <c r="V4797" s="231"/>
      <c r="W4797" s="251" t="str">
        <f t="shared" si="74"/>
        <v/>
      </c>
    </row>
    <row r="4798" spans="1:23" ht="15" customHeight="1">
      <c r="A4798" s="223"/>
      <c r="B4798" s="223"/>
      <c r="C4798" s="224"/>
      <c r="D4798" s="223"/>
      <c r="E4798" s="223"/>
      <c r="F4798" s="223"/>
      <c r="G4798" s="223"/>
      <c r="H4798" s="223"/>
      <c r="I4798" s="223"/>
      <c r="J4798" s="225"/>
      <c r="K4798" s="223"/>
      <c r="L4798" s="223"/>
      <c r="M4798" s="223"/>
      <c r="N4798" s="223"/>
      <c r="O4798" s="231"/>
      <c r="P4798" s="231"/>
      <c r="Q4798" s="231"/>
      <c r="R4798" s="231"/>
      <c r="S4798" s="223"/>
      <c r="T4798" s="231"/>
      <c r="U4798" s="231"/>
      <c r="V4798" s="231"/>
      <c r="W4798" s="251" t="str">
        <f t="shared" si="74"/>
        <v/>
      </c>
    </row>
    <row r="4799" spans="1:23" ht="15" customHeight="1">
      <c r="A4799" s="223"/>
      <c r="B4799" s="223"/>
      <c r="C4799" s="224"/>
      <c r="D4799" s="223"/>
      <c r="E4799" s="223"/>
      <c r="F4799" s="223"/>
      <c r="G4799" s="223"/>
      <c r="H4799" s="223"/>
      <c r="I4799" s="223"/>
      <c r="J4799" s="225"/>
      <c r="K4799" s="223"/>
      <c r="L4799" s="223"/>
      <c r="M4799" s="223"/>
      <c r="N4799" s="223"/>
      <c r="O4799" s="231"/>
      <c r="P4799" s="231"/>
      <c r="Q4799" s="231"/>
      <c r="R4799" s="231"/>
      <c r="S4799" s="223"/>
      <c r="T4799" s="231"/>
      <c r="U4799" s="231"/>
      <c r="V4799" s="231"/>
      <c r="W4799" s="251" t="str">
        <f t="shared" si="74"/>
        <v/>
      </c>
    </row>
    <row r="4800" spans="1:23" ht="15" customHeight="1">
      <c r="A4800" s="223"/>
      <c r="B4800" s="223"/>
      <c r="C4800" s="224"/>
      <c r="D4800" s="223"/>
      <c r="E4800" s="223"/>
      <c r="F4800" s="223"/>
      <c r="G4800" s="223"/>
      <c r="H4800" s="223"/>
      <c r="I4800" s="223"/>
      <c r="J4800" s="225"/>
      <c r="K4800" s="223"/>
      <c r="L4800" s="223"/>
      <c r="M4800" s="223"/>
      <c r="N4800" s="223"/>
      <c r="O4800" s="231"/>
      <c r="P4800" s="231"/>
      <c r="Q4800" s="231"/>
      <c r="R4800" s="231"/>
      <c r="S4800" s="223"/>
      <c r="T4800" s="231"/>
      <c r="U4800" s="231"/>
      <c r="V4800" s="231"/>
      <c r="W4800" s="251" t="str">
        <f t="shared" si="74"/>
        <v/>
      </c>
    </row>
    <row r="4801" spans="1:23" ht="15" customHeight="1">
      <c r="A4801" s="223"/>
      <c r="B4801" s="223"/>
      <c r="C4801" s="224"/>
      <c r="D4801" s="223"/>
      <c r="E4801" s="223"/>
      <c r="F4801" s="223"/>
      <c r="G4801" s="223"/>
      <c r="H4801" s="223"/>
      <c r="I4801" s="223"/>
      <c r="J4801" s="225"/>
      <c r="K4801" s="223"/>
      <c r="L4801" s="223"/>
      <c r="M4801" s="223"/>
      <c r="N4801" s="223"/>
      <c r="O4801" s="231"/>
      <c r="P4801" s="231"/>
      <c r="Q4801" s="231"/>
      <c r="R4801" s="231"/>
      <c r="S4801" s="223"/>
      <c r="T4801" s="231"/>
      <c r="U4801" s="231"/>
      <c r="V4801" s="231"/>
      <c r="W4801" s="251" t="str">
        <f t="shared" si="74"/>
        <v/>
      </c>
    </row>
    <row r="4802" spans="1:23" ht="15" customHeight="1">
      <c r="A4802" s="223"/>
      <c r="B4802" s="223"/>
      <c r="C4802" s="224"/>
      <c r="D4802" s="223"/>
      <c r="E4802" s="223"/>
      <c r="F4802" s="223"/>
      <c r="G4802" s="223"/>
      <c r="H4802" s="223"/>
      <c r="I4802" s="223"/>
      <c r="J4802" s="225"/>
      <c r="K4802" s="223"/>
      <c r="L4802" s="223"/>
      <c r="M4802" s="223"/>
      <c r="N4802" s="223"/>
      <c r="O4802" s="231"/>
      <c r="P4802" s="231"/>
      <c r="Q4802" s="231"/>
      <c r="R4802" s="231"/>
      <c r="S4802" s="223"/>
      <c r="T4802" s="231"/>
      <c r="U4802" s="231"/>
      <c r="V4802" s="231"/>
      <c r="W4802" s="251" t="str">
        <f t="shared" si="74"/>
        <v/>
      </c>
    </row>
    <row r="4803" spans="1:23" ht="15" customHeight="1">
      <c r="A4803" s="223"/>
      <c r="B4803" s="223"/>
      <c r="C4803" s="224"/>
      <c r="D4803" s="223"/>
      <c r="E4803" s="223"/>
      <c r="F4803" s="223"/>
      <c r="G4803" s="223"/>
      <c r="H4803" s="223"/>
      <c r="I4803" s="223"/>
      <c r="J4803" s="225"/>
      <c r="K4803" s="223"/>
      <c r="L4803" s="223"/>
      <c r="M4803" s="223"/>
      <c r="N4803" s="223"/>
      <c r="O4803" s="231"/>
      <c r="P4803" s="231"/>
      <c r="Q4803" s="231"/>
      <c r="R4803" s="231"/>
      <c r="S4803" s="223"/>
      <c r="T4803" s="231"/>
      <c r="U4803" s="231"/>
      <c r="V4803" s="231"/>
      <c r="W4803" s="251" t="str">
        <f t="shared" si="74"/>
        <v/>
      </c>
    </row>
    <row r="4804" spans="1:23" ht="15" customHeight="1">
      <c r="A4804" s="223"/>
      <c r="B4804" s="223"/>
      <c r="C4804" s="224"/>
      <c r="D4804" s="223"/>
      <c r="E4804" s="223"/>
      <c r="F4804" s="223"/>
      <c r="G4804" s="223"/>
      <c r="H4804" s="223"/>
      <c r="I4804" s="223"/>
      <c r="J4804" s="225"/>
      <c r="K4804" s="223"/>
      <c r="L4804" s="223"/>
      <c r="M4804" s="223"/>
      <c r="N4804" s="223"/>
      <c r="O4804" s="231"/>
      <c r="P4804" s="231"/>
      <c r="Q4804" s="231"/>
      <c r="R4804" s="231"/>
      <c r="S4804" s="223"/>
      <c r="T4804" s="231"/>
      <c r="U4804" s="231"/>
      <c r="V4804" s="231"/>
      <c r="W4804" s="251" t="str">
        <f t="shared" ref="W4804:W4867" si="75">IF($O4804="YES",$O$2&amp;", ","")&amp;IF($P4804="YES",$P$2&amp;", ","")&amp;IF($Q4804="YES",$Q$2&amp;", ","")&amp;IF($R4804="YES",$R$2&amp;", ","")</f>
        <v/>
      </c>
    </row>
    <row r="4805" spans="1:23" ht="15" customHeight="1">
      <c r="A4805" s="223"/>
      <c r="B4805" s="223"/>
      <c r="C4805" s="224"/>
      <c r="D4805" s="223"/>
      <c r="E4805" s="223"/>
      <c r="F4805" s="223"/>
      <c r="G4805" s="223"/>
      <c r="H4805" s="223"/>
      <c r="I4805" s="223"/>
      <c r="J4805" s="225"/>
      <c r="K4805" s="223"/>
      <c r="L4805" s="223"/>
      <c r="M4805" s="223"/>
      <c r="N4805" s="223"/>
      <c r="O4805" s="231"/>
      <c r="P4805" s="231"/>
      <c r="Q4805" s="231"/>
      <c r="R4805" s="231"/>
      <c r="S4805" s="223"/>
      <c r="T4805" s="231"/>
      <c r="U4805" s="231"/>
      <c r="V4805" s="231"/>
      <c r="W4805" s="251" t="str">
        <f t="shared" si="75"/>
        <v/>
      </c>
    </row>
    <row r="4806" spans="1:23" ht="15" customHeight="1">
      <c r="A4806" s="223"/>
      <c r="B4806" s="223"/>
      <c r="C4806" s="224"/>
      <c r="D4806" s="223"/>
      <c r="E4806" s="223"/>
      <c r="F4806" s="223"/>
      <c r="G4806" s="223"/>
      <c r="H4806" s="223"/>
      <c r="I4806" s="223"/>
      <c r="J4806" s="225"/>
      <c r="K4806" s="223"/>
      <c r="L4806" s="223"/>
      <c r="M4806" s="223"/>
      <c r="N4806" s="223"/>
      <c r="O4806" s="231"/>
      <c r="P4806" s="231"/>
      <c r="Q4806" s="231"/>
      <c r="R4806" s="231"/>
      <c r="S4806" s="223"/>
      <c r="T4806" s="231"/>
      <c r="U4806" s="231"/>
      <c r="V4806" s="231"/>
      <c r="W4806" s="251" t="str">
        <f t="shared" si="75"/>
        <v/>
      </c>
    </row>
    <row r="4807" spans="1:23" ht="15" customHeight="1">
      <c r="A4807" s="223"/>
      <c r="B4807" s="223"/>
      <c r="C4807" s="224"/>
      <c r="D4807" s="223"/>
      <c r="E4807" s="223"/>
      <c r="F4807" s="223"/>
      <c r="G4807" s="223"/>
      <c r="H4807" s="223"/>
      <c r="I4807" s="223"/>
      <c r="J4807" s="225"/>
      <c r="K4807" s="223"/>
      <c r="L4807" s="223"/>
      <c r="M4807" s="223"/>
      <c r="N4807" s="223"/>
      <c r="O4807" s="231"/>
      <c r="P4807" s="231"/>
      <c r="Q4807" s="231"/>
      <c r="R4807" s="231"/>
      <c r="S4807" s="223"/>
      <c r="T4807" s="231"/>
      <c r="U4807" s="231"/>
      <c r="V4807" s="231"/>
      <c r="W4807" s="251" t="str">
        <f t="shared" si="75"/>
        <v/>
      </c>
    </row>
    <row r="4808" spans="1:23" ht="15" customHeight="1">
      <c r="A4808" s="223"/>
      <c r="B4808" s="223"/>
      <c r="C4808" s="224"/>
      <c r="D4808" s="223"/>
      <c r="E4808" s="223"/>
      <c r="F4808" s="223"/>
      <c r="G4808" s="223"/>
      <c r="H4808" s="223"/>
      <c r="I4808" s="223"/>
      <c r="J4808" s="225"/>
      <c r="K4808" s="223"/>
      <c r="L4808" s="223"/>
      <c r="M4808" s="223"/>
      <c r="N4808" s="223"/>
      <c r="O4808" s="231"/>
      <c r="P4808" s="231"/>
      <c r="Q4808" s="231"/>
      <c r="R4808" s="231"/>
      <c r="S4808" s="223"/>
      <c r="T4808" s="231"/>
      <c r="U4808" s="231"/>
      <c r="V4808" s="231"/>
      <c r="W4808" s="251" t="str">
        <f t="shared" si="75"/>
        <v/>
      </c>
    </row>
    <row r="4809" spans="1:23" ht="15" customHeight="1">
      <c r="A4809" s="223"/>
      <c r="B4809" s="223"/>
      <c r="C4809" s="224"/>
      <c r="D4809" s="223"/>
      <c r="E4809" s="223"/>
      <c r="F4809" s="223"/>
      <c r="G4809" s="223"/>
      <c r="H4809" s="223"/>
      <c r="I4809" s="223"/>
      <c r="J4809" s="225"/>
      <c r="K4809" s="223"/>
      <c r="L4809" s="223"/>
      <c r="M4809" s="223"/>
      <c r="N4809" s="223"/>
      <c r="O4809" s="231"/>
      <c r="P4809" s="231"/>
      <c r="Q4809" s="231"/>
      <c r="R4809" s="231"/>
      <c r="S4809" s="223"/>
      <c r="T4809" s="231"/>
      <c r="U4809" s="231"/>
      <c r="V4809" s="231"/>
      <c r="W4809" s="251" t="str">
        <f t="shared" si="75"/>
        <v/>
      </c>
    </row>
    <row r="4810" spans="1:23" ht="15" customHeight="1">
      <c r="A4810" s="223"/>
      <c r="B4810" s="223"/>
      <c r="C4810" s="224"/>
      <c r="D4810" s="223"/>
      <c r="E4810" s="223"/>
      <c r="F4810" s="223"/>
      <c r="G4810" s="223"/>
      <c r="H4810" s="223"/>
      <c r="I4810" s="223"/>
      <c r="J4810" s="225"/>
      <c r="K4810" s="223"/>
      <c r="L4810" s="223"/>
      <c r="M4810" s="223"/>
      <c r="N4810" s="223"/>
      <c r="O4810" s="231"/>
      <c r="P4810" s="231"/>
      <c r="Q4810" s="231"/>
      <c r="R4810" s="231"/>
      <c r="S4810" s="223"/>
      <c r="T4810" s="231"/>
      <c r="U4810" s="231"/>
      <c r="V4810" s="231"/>
      <c r="W4810" s="251" t="str">
        <f t="shared" si="75"/>
        <v/>
      </c>
    </row>
    <row r="4811" spans="1:23" ht="15" customHeight="1">
      <c r="A4811" s="223"/>
      <c r="B4811" s="223"/>
      <c r="C4811" s="224"/>
      <c r="D4811" s="223"/>
      <c r="E4811" s="223"/>
      <c r="F4811" s="223"/>
      <c r="G4811" s="223"/>
      <c r="H4811" s="223"/>
      <c r="I4811" s="223"/>
      <c r="J4811" s="225"/>
      <c r="K4811" s="223"/>
      <c r="L4811" s="223"/>
      <c r="M4811" s="223"/>
      <c r="N4811" s="223"/>
      <c r="O4811" s="231"/>
      <c r="P4811" s="231"/>
      <c r="Q4811" s="231"/>
      <c r="R4811" s="231"/>
      <c r="S4811" s="223"/>
      <c r="T4811" s="231"/>
      <c r="U4811" s="231"/>
      <c r="V4811" s="231"/>
      <c r="W4811" s="251" t="str">
        <f t="shared" si="75"/>
        <v/>
      </c>
    </row>
    <row r="4812" spans="1:23" ht="15" customHeight="1">
      <c r="A4812" s="223"/>
      <c r="B4812" s="223"/>
      <c r="C4812" s="224"/>
      <c r="D4812" s="223"/>
      <c r="E4812" s="223"/>
      <c r="F4812" s="223"/>
      <c r="G4812" s="223"/>
      <c r="H4812" s="223"/>
      <c r="I4812" s="223"/>
      <c r="J4812" s="225"/>
      <c r="K4812" s="223"/>
      <c r="L4812" s="223"/>
      <c r="M4812" s="223"/>
      <c r="N4812" s="223"/>
      <c r="O4812" s="231"/>
      <c r="P4812" s="231"/>
      <c r="Q4812" s="231"/>
      <c r="R4812" s="231"/>
      <c r="S4812" s="223"/>
      <c r="T4812" s="231"/>
      <c r="U4812" s="231"/>
      <c r="V4812" s="231"/>
      <c r="W4812" s="251" t="str">
        <f t="shared" si="75"/>
        <v/>
      </c>
    </row>
    <row r="4813" spans="1:23" ht="15" customHeight="1">
      <c r="A4813" s="223"/>
      <c r="B4813" s="223"/>
      <c r="C4813" s="224"/>
      <c r="D4813" s="223"/>
      <c r="E4813" s="223"/>
      <c r="F4813" s="223"/>
      <c r="G4813" s="223"/>
      <c r="H4813" s="223"/>
      <c r="I4813" s="223"/>
      <c r="J4813" s="225"/>
      <c r="K4813" s="223"/>
      <c r="L4813" s="223"/>
      <c r="M4813" s="223"/>
      <c r="N4813" s="223"/>
      <c r="O4813" s="231"/>
      <c r="P4813" s="231"/>
      <c r="Q4813" s="231"/>
      <c r="R4813" s="231"/>
      <c r="S4813" s="223"/>
      <c r="T4813" s="231"/>
      <c r="U4813" s="231"/>
      <c r="V4813" s="231"/>
      <c r="W4813" s="251" t="str">
        <f t="shared" si="75"/>
        <v/>
      </c>
    </row>
    <row r="4814" spans="1:23" ht="15" customHeight="1">
      <c r="A4814" s="223"/>
      <c r="B4814" s="223"/>
      <c r="C4814" s="224"/>
      <c r="D4814" s="223"/>
      <c r="E4814" s="223"/>
      <c r="F4814" s="223"/>
      <c r="G4814" s="223"/>
      <c r="H4814" s="223"/>
      <c r="I4814" s="223"/>
      <c r="J4814" s="225"/>
      <c r="K4814" s="223"/>
      <c r="L4814" s="223"/>
      <c r="M4814" s="223"/>
      <c r="N4814" s="223"/>
      <c r="O4814" s="231"/>
      <c r="P4814" s="231"/>
      <c r="Q4814" s="231"/>
      <c r="R4814" s="231"/>
      <c r="S4814" s="223"/>
      <c r="T4814" s="231"/>
      <c r="U4814" s="231"/>
      <c r="V4814" s="231"/>
      <c r="W4814" s="251" t="str">
        <f t="shared" si="75"/>
        <v/>
      </c>
    </row>
    <row r="4815" spans="1:23" ht="15" customHeight="1">
      <c r="A4815" s="223"/>
      <c r="B4815" s="223"/>
      <c r="C4815" s="224"/>
      <c r="D4815" s="223"/>
      <c r="E4815" s="223"/>
      <c r="F4815" s="223"/>
      <c r="G4815" s="223"/>
      <c r="H4815" s="223"/>
      <c r="I4815" s="223"/>
      <c r="J4815" s="225"/>
      <c r="K4815" s="223"/>
      <c r="L4815" s="223"/>
      <c r="M4815" s="223"/>
      <c r="N4815" s="223"/>
      <c r="O4815" s="231"/>
      <c r="P4815" s="231"/>
      <c r="Q4815" s="231"/>
      <c r="R4815" s="231"/>
      <c r="S4815" s="223"/>
      <c r="T4815" s="231"/>
      <c r="U4815" s="231"/>
      <c r="V4815" s="231"/>
      <c r="W4815" s="251" t="str">
        <f t="shared" si="75"/>
        <v/>
      </c>
    </row>
    <row r="4816" spans="1:23" ht="15" customHeight="1">
      <c r="A4816" s="223"/>
      <c r="B4816" s="223"/>
      <c r="C4816" s="224"/>
      <c r="D4816" s="223"/>
      <c r="E4816" s="223"/>
      <c r="F4816" s="223"/>
      <c r="G4816" s="223"/>
      <c r="H4816" s="223"/>
      <c r="I4816" s="223"/>
      <c r="J4816" s="225"/>
      <c r="K4816" s="223"/>
      <c r="L4816" s="223"/>
      <c r="M4816" s="223"/>
      <c r="N4816" s="223"/>
      <c r="O4816" s="231"/>
      <c r="P4816" s="231"/>
      <c r="Q4816" s="231"/>
      <c r="R4816" s="231"/>
      <c r="S4816" s="223"/>
      <c r="T4816" s="231"/>
      <c r="U4816" s="231"/>
      <c r="V4816" s="231"/>
      <c r="W4816" s="251" t="str">
        <f t="shared" si="75"/>
        <v/>
      </c>
    </row>
    <row r="4817" spans="1:23" ht="15" customHeight="1">
      <c r="A4817" s="223"/>
      <c r="B4817" s="223"/>
      <c r="C4817" s="224"/>
      <c r="D4817" s="223"/>
      <c r="E4817" s="223"/>
      <c r="F4817" s="223"/>
      <c r="G4817" s="223"/>
      <c r="H4817" s="223"/>
      <c r="I4817" s="223"/>
      <c r="J4817" s="225"/>
      <c r="K4817" s="223"/>
      <c r="L4817" s="223"/>
      <c r="M4817" s="223"/>
      <c r="N4817" s="223"/>
      <c r="O4817" s="231"/>
      <c r="P4817" s="231"/>
      <c r="Q4817" s="231"/>
      <c r="R4817" s="231"/>
      <c r="S4817" s="223"/>
      <c r="T4817" s="231"/>
      <c r="U4817" s="231"/>
      <c r="V4817" s="231"/>
      <c r="W4817" s="251" t="str">
        <f t="shared" si="75"/>
        <v/>
      </c>
    </row>
    <row r="4818" spans="1:23" ht="15" customHeight="1">
      <c r="A4818" s="223"/>
      <c r="B4818" s="223"/>
      <c r="C4818" s="224"/>
      <c r="D4818" s="223"/>
      <c r="E4818" s="223"/>
      <c r="F4818" s="223"/>
      <c r="G4818" s="223"/>
      <c r="H4818" s="223"/>
      <c r="I4818" s="223"/>
      <c r="J4818" s="225"/>
      <c r="K4818" s="223"/>
      <c r="L4818" s="223"/>
      <c r="M4818" s="223"/>
      <c r="N4818" s="223"/>
      <c r="O4818" s="231"/>
      <c r="P4818" s="231"/>
      <c r="Q4818" s="231"/>
      <c r="R4818" s="231"/>
      <c r="S4818" s="223"/>
      <c r="T4818" s="231"/>
      <c r="U4818" s="231"/>
      <c r="V4818" s="231"/>
      <c r="W4818" s="251" t="str">
        <f t="shared" si="75"/>
        <v/>
      </c>
    </row>
    <row r="4819" spans="1:23" ht="15" customHeight="1">
      <c r="A4819" s="223"/>
      <c r="B4819" s="223"/>
      <c r="C4819" s="224"/>
      <c r="D4819" s="223"/>
      <c r="E4819" s="223"/>
      <c r="F4819" s="223"/>
      <c r="G4819" s="223"/>
      <c r="H4819" s="223"/>
      <c r="I4819" s="223"/>
      <c r="J4819" s="225"/>
      <c r="K4819" s="223"/>
      <c r="L4819" s="223"/>
      <c r="M4819" s="223"/>
      <c r="N4819" s="223"/>
      <c r="O4819" s="231"/>
      <c r="P4819" s="231"/>
      <c r="Q4819" s="231"/>
      <c r="R4819" s="231"/>
      <c r="S4819" s="223"/>
      <c r="T4819" s="231"/>
      <c r="U4819" s="231"/>
      <c r="V4819" s="231"/>
      <c r="W4819" s="251" t="str">
        <f t="shared" si="75"/>
        <v/>
      </c>
    </row>
    <row r="4820" spans="1:23" ht="15" customHeight="1">
      <c r="A4820" s="223"/>
      <c r="B4820" s="223"/>
      <c r="C4820" s="224"/>
      <c r="D4820" s="223"/>
      <c r="E4820" s="223"/>
      <c r="F4820" s="223"/>
      <c r="G4820" s="223"/>
      <c r="H4820" s="223"/>
      <c r="I4820" s="223"/>
      <c r="J4820" s="225"/>
      <c r="K4820" s="223"/>
      <c r="L4820" s="223"/>
      <c r="M4820" s="223"/>
      <c r="N4820" s="223"/>
      <c r="O4820" s="231"/>
      <c r="P4820" s="231"/>
      <c r="Q4820" s="231"/>
      <c r="R4820" s="231"/>
      <c r="S4820" s="223"/>
      <c r="T4820" s="231"/>
      <c r="U4820" s="231"/>
      <c r="V4820" s="231"/>
      <c r="W4820" s="251" t="str">
        <f t="shared" si="75"/>
        <v/>
      </c>
    </row>
    <row r="4821" spans="1:23" ht="15" customHeight="1">
      <c r="A4821" s="223"/>
      <c r="B4821" s="223"/>
      <c r="C4821" s="224"/>
      <c r="D4821" s="223"/>
      <c r="E4821" s="223"/>
      <c r="F4821" s="223"/>
      <c r="G4821" s="223"/>
      <c r="H4821" s="223"/>
      <c r="I4821" s="223"/>
      <c r="J4821" s="225"/>
      <c r="K4821" s="223"/>
      <c r="L4821" s="223"/>
      <c r="M4821" s="223"/>
      <c r="N4821" s="223"/>
      <c r="O4821" s="231"/>
      <c r="P4821" s="231"/>
      <c r="Q4821" s="231"/>
      <c r="R4821" s="231"/>
      <c r="S4821" s="223"/>
      <c r="T4821" s="231"/>
      <c r="U4821" s="231"/>
      <c r="V4821" s="231"/>
      <c r="W4821" s="251" t="str">
        <f t="shared" si="75"/>
        <v/>
      </c>
    </row>
    <row r="4822" spans="1:23" ht="15" customHeight="1">
      <c r="A4822" s="223"/>
      <c r="B4822" s="223"/>
      <c r="C4822" s="224"/>
      <c r="D4822" s="223"/>
      <c r="E4822" s="223"/>
      <c r="F4822" s="223"/>
      <c r="G4822" s="223"/>
      <c r="H4822" s="223"/>
      <c r="I4822" s="223"/>
      <c r="J4822" s="225"/>
      <c r="K4822" s="223"/>
      <c r="L4822" s="223"/>
      <c r="M4822" s="223"/>
      <c r="N4822" s="223"/>
      <c r="O4822" s="231"/>
      <c r="P4822" s="231"/>
      <c r="Q4822" s="231"/>
      <c r="R4822" s="231"/>
      <c r="S4822" s="223"/>
      <c r="T4822" s="231"/>
      <c r="U4822" s="231"/>
      <c r="V4822" s="231"/>
      <c r="W4822" s="251" t="str">
        <f t="shared" si="75"/>
        <v/>
      </c>
    </row>
    <row r="4823" spans="1:23" ht="15" customHeight="1">
      <c r="A4823" s="223"/>
      <c r="B4823" s="223"/>
      <c r="C4823" s="224"/>
      <c r="D4823" s="223"/>
      <c r="E4823" s="223"/>
      <c r="F4823" s="223"/>
      <c r="G4823" s="223"/>
      <c r="H4823" s="223"/>
      <c r="I4823" s="223"/>
      <c r="J4823" s="225"/>
      <c r="K4823" s="223"/>
      <c r="L4823" s="223"/>
      <c r="M4823" s="223"/>
      <c r="N4823" s="223"/>
      <c r="O4823" s="231"/>
      <c r="P4823" s="231"/>
      <c r="Q4823" s="231"/>
      <c r="R4823" s="231"/>
      <c r="S4823" s="223"/>
      <c r="T4823" s="231"/>
      <c r="U4823" s="231"/>
      <c r="V4823" s="231"/>
      <c r="W4823" s="251" t="str">
        <f t="shared" si="75"/>
        <v/>
      </c>
    </row>
    <row r="4824" spans="1:23" ht="15" customHeight="1">
      <c r="A4824" s="223"/>
      <c r="B4824" s="223"/>
      <c r="C4824" s="224"/>
      <c r="D4824" s="223"/>
      <c r="E4824" s="223"/>
      <c r="F4824" s="223"/>
      <c r="G4824" s="223"/>
      <c r="H4824" s="223"/>
      <c r="I4824" s="223"/>
      <c r="J4824" s="225"/>
      <c r="K4824" s="223"/>
      <c r="L4824" s="223"/>
      <c r="M4824" s="223"/>
      <c r="N4824" s="223"/>
      <c r="O4824" s="231"/>
      <c r="P4824" s="231"/>
      <c r="Q4824" s="231"/>
      <c r="R4824" s="231"/>
      <c r="S4824" s="223"/>
      <c r="T4824" s="231"/>
      <c r="U4824" s="231"/>
      <c r="V4824" s="231"/>
      <c r="W4824" s="251" t="str">
        <f t="shared" si="75"/>
        <v/>
      </c>
    </row>
    <row r="4825" spans="1:23" ht="15" customHeight="1">
      <c r="A4825" s="223"/>
      <c r="B4825" s="223"/>
      <c r="C4825" s="224"/>
      <c r="D4825" s="223"/>
      <c r="E4825" s="223"/>
      <c r="F4825" s="223"/>
      <c r="G4825" s="223"/>
      <c r="H4825" s="223"/>
      <c r="I4825" s="223"/>
      <c r="J4825" s="225"/>
      <c r="K4825" s="223"/>
      <c r="L4825" s="223"/>
      <c r="M4825" s="223"/>
      <c r="N4825" s="223"/>
      <c r="O4825" s="231"/>
      <c r="P4825" s="231"/>
      <c r="Q4825" s="231"/>
      <c r="R4825" s="231"/>
      <c r="S4825" s="223"/>
      <c r="T4825" s="231"/>
      <c r="U4825" s="231"/>
      <c r="V4825" s="231"/>
      <c r="W4825" s="251" t="str">
        <f t="shared" si="75"/>
        <v/>
      </c>
    </row>
    <row r="4826" spans="1:23" ht="15" customHeight="1">
      <c r="A4826" s="223"/>
      <c r="B4826" s="223"/>
      <c r="C4826" s="224"/>
      <c r="D4826" s="223"/>
      <c r="E4826" s="223"/>
      <c r="F4826" s="223"/>
      <c r="G4826" s="223"/>
      <c r="H4826" s="223"/>
      <c r="I4826" s="223"/>
      <c r="J4826" s="225"/>
      <c r="K4826" s="223"/>
      <c r="L4826" s="223"/>
      <c r="M4826" s="223"/>
      <c r="N4826" s="223"/>
      <c r="O4826" s="231"/>
      <c r="P4826" s="231"/>
      <c r="Q4826" s="231"/>
      <c r="R4826" s="231"/>
      <c r="S4826" s="223"/>
      <c r="T4826" s="231"/>
      <c r="U4826" s="231"/>
      <c r="V4826" s="231"/>
      <c r="W4826" s="251" t="str">
        <f t="shared" si="75"/>
        <v/>
      </c>
    </row>
    <row r="4827" spans="1:23" ht="15" customHeight="1">
      <c r="A4827" s="223"/>
      <c r="B4827" s="223"/>
      <c r="C4827" s="224"/>
      <c r="D4827" s="223"/>
      <c r="E4827" s="223"/>
      <c r="F4827" s="223"/>
      <c r="G4827" s="223"/>
      <c r="H4827" s="223"/>
      <c r="I4827" s="223"/>
      <c r="J4827" s="225"/>
      <c r="K4827" s="223"/>
      <c r="L4827" s="223"/>
      <c r="M4827" s="223"/>
      <c r="N4827" s="223"/>
      <c r="O4827" s="231"/>
      <c r="P4827" s="231"/>
      <c r="Q4827" s="231"/>
      <c r="R4827" s="231"/>
      <c r="S4827" s="223"/>
      <c r="T4827" s="231"/>
      <c r="U4827" s="231"/>
      <c r="V4827" s="231"/>
      <c r="W4827" s="251" t="str">
        <f t="shared" si="75"/>
        <v/>
      </c>
    </row>
    <row r="4828" spans="1:23" ht="15" customHeight="1">
      <c r="A4828" s="223"/>
      <c r="B4828" s="223"/>
      <c r="C4828" s="224"/>
      <c r="D4828" s="223"/>
      <c r="E4828" s="223"/>
      <c r="F4828" s="223"/>
      <c r="G4828" s="223"/>
      <c r="H4828" s="223"/>
      <c r="I4828" s="223"/>
      <c r="J4828" s="225"/>
      <c r="K4828" s="223"/>
      <c r="L4828" s="223"/>
      <c r="M4828" s="223"/>
      <c r="N4828" s="223"/>
      <c r="O4828" s="231"/>
      <c r="P4828" s="231"/>
      <c r="Q4828" s="231"/>
      <c r="R4828" s="231"/>
      <c r="S4828" s="223"/>
      <c r="T4828" s="231"/>
      <c r="U4828" s="231"/>
      <c r="V4828" s="231"/>
      <c r="W4828" s="251" t="str">
        <f t="shared" si="75"/>
        <v/>
      </c>
    </row>
    <row r="4829" spans="1:23" ht="15" customHeight="1">
      <c r="A4829" s="223"/>
      <c r="B4829" s="223"/>
      <c r="C4829" s="224"/>
      <c r="D4829" s="223"/>
      <c r="E4829" s="223"/>
      <c r="F4829" s="223"/>
      <c r="G4829" s="223"/>
      <c r="H4829" s="223"/>
      <c r="I4829" s="223"/>
      <c r="J4829" s="225"/>
      <c r="K4829" s="223"/>
      <c r="L4829" s="223"/>
      <c r="M4829" s="223"/>
      <c r="N4829" s="223"/>
      <c r="O4829" s="231"/>
      <c r="P4829" s="231"/>
      <c r="Q4829" s="231"/>
      <c r="R4829" s="231"/>
      <c r="S4829" s="223"/>
      <c r="T4829" s="231"/>
      <c r="U4829" s="231"/>
      <c r="V4829" s="231"/>
      <c r="W4829" s="251" t="str">
        <f t="shared" si="75"/>
        <v/>
      </c>
    </row>
    <row r="4830" spans="1:23" ht="15" customHeight="1">
      <c r="A4830" s="223"/>
      <c r="B4830" s="223"/>
      <c r="C4830" s="224"/>
      <c r="D4830" s="223"/>
      <c r="E4830" s="223"/>
      <c r="F4830" s="223"/>
      <c r="G4830" s="223"/>
      <c r="H4830" s="223"/>
      <c r="I4830" s="223"/>
      <c r="J4830" s="225"/>
      <c r="K4830" s="223"/>
      <c r="L4830" s="223"/>
      <c r="M4830" s="223"/>
      <c r="N4830" s="223"/>
      <c r="O4830" s="231"/>
      <c r="P4830" s="231"/>
      <c r="Q4830" s="231"/>
      <c r="R4830" s="231"/>
      <c r="S4830" s="223"/>
      <c r="T4830" s="231"/>
      <c r="U4830" s="231"/>
      <c r="V4830" s="231"/>
      <c r="W4830" s="251" t="str">
        <f t="shared" si="75"/>
        <v/>
      </c>
    </row>
    <row r="4831" spans="1:23" ht="15" customHeight="1">
      <c r="A4831" s="223"/>
      <c r="B4831" s="223"/>
      <c r="C4831" s="224"/>
      <c r="D4831" s="223"/>
      <c r="E4831" s="223"/>
      <c r="F4831" s="223"/>
      <c r="G4831" s="223"/>
      <c r="H4831" s="223"/>
      <c r="I4831" s="223"/>
      <c r="J4831" s="225"/>
      <c r="K4831" s="223"/>
      <c r="L4831" s="223"/>
      <c r="M4831" s="223"/>
      <c r="N4831" s="223"/>
      <c r="O4831" s="231"/>
      <c r="P4831" s="231"/>
      <c r="Q4831" s="231"/>
      <c r="R4831" s="231"/>
      <c r="S4831" s="223"/>
      <c r="T4831" s="231"/>
      <c r="U4831" s="231"/>
      <c r="V4831" s="231"/>
      <c r="W4831" s="251" t="str">
        <f t="shared" si="75"/>
        <v/>
      </c>
    </row>
    <row r="4832" spans="1:23" ht="15" customHeight="1">
      <c r="A4832" s="223"/>
      <c r="B4832" s="223"/>
      <c r="C4832" s="224"/>
      <c r="D4832" s="223"/>
      <c r="E4832" s="223"/>
      <c r="F4832" s="223"/>
      <c r="G4832" s="223"/>
      <c r="H4832" s="223"/>
      <c r="I4832" s="223"/>
      <c r="J4832" s="225"/>
      <c r="K4832" s="223"/>
      <c r="L4832" s="223"/>
      <c r="M4832" s="223"/>
      <c r="N4832" s="223"/>
      <c r="O4832" s="231"/>
      <c r="P4832" s="231"/>
      <c r="Q4832" s="231"/>
      <c r="R4832" s="231"/>
      <c r="S4832" s="223"/>
      <c r="T4832" s="231"/>
      <c r="U4832" s="231"/>
      <c r="V4832" s="231"/>
      <c r="W4832" s="251" t="str">
        <f t="shared" si="75"/>
        <v/>
      </c>
    </row>
    <row r="4833" spans="1:23" ht="15" customHeight="1">
      <c r="A4833" s="223"/>
      <c r="B4833" s="223"/>
      <c r="C4833" s="224"/>
      <c r="D4833" s="223"/>
      <c r="E4833" s="223"/>
      <c r="F4833" s="223"/>
      <c r="G4833" s="223"/>
      <c r="H4833" s="223"/>
      <c r="I4833" s="223"/>
      <c r="J4833" s="225"/>
      <c r="K4833" s="223"/>
      <c r="L4833" s="223"/>
      <c r="M4833" s="223"/>
      <c r="N4833" s="223"/>
      <c r="O4833" s="231"/>
      <c r="P4833" s="231"/>
      <c r="Q4833" s="231"/>
      <c r="R4833" s="231"/>
      <c r="S4833" s="223"/>
      <c r="T4833" s="231"/>
      <c r="U4833" s="231"/>
      <c r="V4833" s="231"/>
      <c r="W4833" s="251" t="str">
        <f t="shared" si="75"/>
        <v/>
      </c>
    </row>
    <row r="4834" spans="1:23" ht="15" customHeight="1">
      <c r="A4834" s="223"/>
      <c r="B4834" s="223"/>
      <c r="C4834" s="224"/>
      <c r="D4834" s="223"/>
      <c r="E4834" s="223"/>
      <c r="F4834" s="223"/>
      <c r="G4834" s="223"/>
      <c r="H4834" s="223"/>
      <c r="I4834" s="223"/>
      <c r="J4834" s="225"/>
      <c r="K4834" s="223"/>
      <c r="L4834" s="223"/>
      <c r="M4834" s="223"/>
      <c r="N4834" s="223"/>
      <c r="O4834" s="231"/>
      <c r="P4834" s="231"/>
      <c r="Q4834" s="231"/>
      <c r="R4834" s="231"/>
      <c r="S4834" s="223"/>
      <c r="T4834" s="231"/>
      <c r="U4834" s="231"/>
      <c r="V4834" s="231"/>
      <c r="W4834" s="251" t="str">
        <f t="shared" si="75"/>
        <v/>
      </c>
    </row>
    <row r="4835" spans="1:23" ht="15" customHeight="1">
      <c r="A4835" s="223"/>
      <c r="B4835" s="223"/>
      <c r="C4835" s="224"/>
      <c r="D4835" s="223"/>
      <c r="E4835" s="223"/>
      <c r="F4835" s="223"/>
      <c r="G4835" s="223"/>
      <c r="H4835" s="223"/>
      <c r="I4835" s="223"/>
      <c r="J4835" s="225"/>
      <c r="K4835" s="223"/>
      <c r="L4835" s="223"/>
      <c r="M4835" s="223"/>
      <c r="N4835" s="223"/>
      <c r="O4835" s="231"/>
      <c r="P4835" s="231"/>
      <c r="Q4835" s="231"/>
      <c r="R4835" s="231"/>
      <c r="S4835" s="223"/>
      <c r="T4835" s="231"/>
      <c r="U4835" s="231"/>
      <c r="V4835" s="231"/>
      <c r="W4835" s="251" t="str">
        <f t="shared" si="75"/>
        <v/>
      </c>
    </row>
    <row r="4836" spans="1:23" ht="15" customHeight="1">
      <c r="A4836" s="223"/>
      <c r="B4836" s="223"/>
      <c r="C4836" s="224"/>
      <c r="D4836" s="223"/>
      <c r="E4836" s="223"/>
      <c r="F4836" s="223"/>
      <c r="G4836" s="223"/>
      <c r="H4836" s="223"/>
      <c r="I4836" s="223"/>
      <c r="J4836" s="225"/>
      <c r="K4836" s="223"/>
      <c r="L4836" s="223"/>
      <c r="M4836" s="223"/>
      <c r="N4836" s="223"/>
      <c r="O4836" s="231"/>
      <c r="P4836" s="231"/>
      <c r="Q4836" s="231"/>
      <c r="R4836" s="231"/>
      <c r="S4836" s="223"/>
      <c r="T4836" s="231"/>
      <c r="U4836" s="231"/>
      <c r="V4836" s="231"/>
      <c r="W4836" s="251" t="str">
        <f t="shared" si="75"/>
        <v/>
      </c>
    </row>
    <row r="4837" spans="1:23" ht="15" customHeight="1">
      <c r="A4837" s="223"/>
      <c r="B4837" s="223"/>
      <c r="C4837" s="224"/>
      <c r="D4837" s="223"/>
      <c r="E4837" s="223"/>
      <c r="F4837" s="223"/>
      <c r="G4837" s="223"/>
      <c r="H4837" s="223"/>
      <c r="I4837" s="223"/>
      <c r="J4837" s="225"/>
      <c r="K4837" s="223"/>
      <c r="L4837" s="223"/>
      <c r="M4837" s="223"/>
      <c r="N4837" s="223"/>
      <c r="O4837" s="231"/>
      <c r="P4837" s="231"/>
      <c r="Q4837" s="231"/>
      <c r="R4837" s="231"/>
      <c r="S4837" s="223"/>
      <c r="T4837" s="231"/>
      <c r="U4837" s="231"/>
      <c r="V4837" s="231"/>
      <c r="W4837" s="251" t="str">
        <f t="shared" si="75"/>
        <v/>
      </c>
    </row>
    <row r="4838" spans="1:23" ht="15" customHeight="1">
      <c r="A4838" s="223"/>
      <c r="B4838" s="223"/>
      <c r="C4838" s="224"/>
      <c r="D4838" s="223"/>
      <c r="E4838" s="223"/>
      <c r="F4838" s="223"/>
      <c r="G4838" s="223"/>
      <c r="H4838" s="223"/>
      <c r="I4838" s="223"/>
      <c r="J4838" s="225"/>
      <c r="K4838" s="223"/>
      <c r="L4838" s="223"/>
      <c r="M4838" s="223"/>
      <c r="N4838" s="223"/>
      <c r="O4838" s="231"/>
      <c r="P4838" s="231"/>
      <c r="Q4838" s="231"/>
      <c r="R4838" s="231"/>
      <c r="S4838" s="223"/>
      <c r="T4838" s="231"/>
      <c r="U4838" s="231"/>
      <c r="V4838" s="231"/>
      <c r="W4838" s="251" t="str">
        <f t="shared" si="75"/>
        <v/>
      </c>
    </row>
    <row r="4839" spans="1:23" ht="15" customHeight="1">
      <c r="A4839" s="223"/>
      <c r="B4839" s="223"/>
      <c r="C4839" s="224"/>
      <c r="D4839" s="223"/>
      <c r="E4839" s="223"/>
      <c r="F4839" s="223"/>
      <c r="G4839" s="223"/>
      <c r="H4839" s="223"/>
      <c r="I4839" s="223"/>
      <c r="J4839" s="225"/>
      <c r="K4839" s="223"/>
      <c r="L4839" s="223"/>
      <c r="M4839" s="223"/>
      <c r="N4839" s="223"/>
      <c r="O4839" s="231"/>
      <c r="P4839" s="231"/>
      <c r="Q4839" s="231"/>
      <c r="R4839" s="231"/>
      <c r="S4839" s="223"/>
      <c r="T4839" s="231"/>
      <c r="U4839" s="231"/>
      <c r="V4839" s="231"/>
      <c r="W4839" s="251" t="str">
        <f t="shared" si="75"/>
        <v/>
      </c>
    </row>
    <row r="4840" spans="1:23" ht="15" customHeight="1">
      <c r="A4840" s="223"/>
      <c r="B4840" s="223"/>
      <c r="C4840" s="224"/>
      <c r="D4840" s="223"/>
      <c r="E4840" s="223"/>
      <c r="F4840" s="223"/>
      <c r="G4840" s="223"/>
      <c r="H4840" s="223"/>
      <c r="I4840" s="223"/>
      <c r="J4840" s="225"/>
      <c r="K4840" s="223"/>
      <c r="L4840" s="223"/>
      <c r="M4840" s="223"/>
      <c r="N4840" s="223"/>
      <c r="O4840" s="231"/>
      <c r="P4840" s="231"/>
      <c r="Q4840" s="231"/>
      <c r="R4840" s="231"/>
      <c r="S4840" s="223"/>
      <c r="T4840" s="231"/>
      <c r="U4840" s="231"/>
      <c r="V4840" s="231"/>
      <c r="W4840" s="251" t="str">
        <f t="shared" si="75"/>
        <v/>
      </c>
    </row>
    <row r="4841" spans="1:23" ht="15" customHeight="1">
      <c r="A4841" s="223"/>
      <c r="B4841" s="223"/>
      <c r="C4841" s="224"/>
      <c r="D4841" s="223"/>
      <c r="E4841" s="223"/>
      <c r="F4841" s="223"/>
      <c r="G4841" s="223"/>
      <c r="H4841" s="223"/>
      <c r="I4841" s="223"/>
      <c r="J4841" s="225"/>
      <c r="K4841" s="223"/>
      <c r="L4841" s="223"/>
      <c r="M4841" s="223"/>
      <c r="N4841" s="223"/>
      <c r="O4841" s="231"/>
      <c r="P4841" s="231"/>
      <c r="Q4841" s="231"/>
      <c r="R4841" s="231"/>
      <c r="S4841" s="223"/>
      <c r="T4841" s="231"/>
      <c r="U4841" s="231"/>
      <c r="V4841" s="231"/>
      <c r="W4841" s="251" t="str">
        <f t="shared" si="75"/>
        <v/>
      </c>
    </row>
    <row r="4842" spans="1:23" ht="15" customHeight="1">
      <c r="A4842" s="223"/>
      <c r="B4842" s="223"/>
      <c r="C4842" s="224"/>
      <c r="D4842" s="223"/>
      <c r="E4842" s="223"/>
      <c r="F4842" s="223"/>
      <c r="G4842" s="223"/>
      <c r="H4842" s="223"/>
      <c r="I4842" s="223"/>
      <c r="J4842" s="225"/>
      <c r="K4842" s="223"/>
      <c r="L4842" s="223"/>
      <c r="M4842" s="223"/>
      <c r="N4842" s="223"/>
      <c r="O4842" s="231"/>
      <c r="P4842" s="231"/>
      <c r="Q4842" s="231"/>
      <c r="R4842" s="231"/>
      <c r="S4842" s="223"/>
      <c r="T4842" s="231"/>
      <c r="U4842" s="231"/>
      <c r="V4842" s="231"/>
      <c r="W4842" s="251" t="str">
        <f t="shared" si="75"/>
        <v/>
      </c>
    </row>
    <row r="4843" spans="1:23" ht="15" customHeight="1">
      <c r="A4843" s="223"/>
      <c r="B4843" s="223"/>
      <c r="C4843" s="224"/>
      <c r="D4843" s="223"/>
      <c r="E4843" s="223"/>
      <c r="F4843" s="223"/>
      <c r="G4843" s="223"/>
      <c r="H4843" s="223"/>
      <c r="I4843" s="223"/>
      <c r="J4843" s="225"/>
      <c r="K4843" s="223"/>
      <c r="L4843" s="223"/>
      <c r="M4843" s="223"/>
      <c r="N4843" s="223"/>
      <c r="O4843" s="231"/>
      <c r="P4843" s="231"/>
      <c r="Q4843" s="231"/>
      <c r="R4843" s="231"/>
      <c r="S4843" s="223"/>
      <c r="T4843" s="231"/>
      <c r="U4843" s="231"/>
      <c r="V4843" s="231"/>
      <c r="W4843" s="251" t="str">
        <f t="shared" si="75"/>
        <v/>
      </c>
    </row>
    <row r="4844" spans="1:23" ht="15" customHeight="1">
      <c r="A4844" s="223"/>
      <c r="B4844" s="223"/>
      <c r="C4844" s="224"/>
      <c r="D4844" s="223"/>
      <c r="E4844" s="223"/>
      <c r="F4844" s="223"/>
      <c r="G4844" s="223"/>
      <c r="H4844" s="223"/>
      <c r="I4844" s="223"/>
      <c r="J4844" s="225"/>
      <c r="K4844" s="223"/>
      <c r="L4844" s="223"/>
      <c r="M4844" s="223"/>
      <c r="N4844" s="223"/>
      <c r="O4844" s="231"/>
      <c r="P4844" s="231"/>
      <c r="Q4844" s="231"/>
      <c r="R4844" s="231"/>
      <c r="S4844" s="223"/>
      <c r="T4844" s="231"/>
      <c r="U4844" s="231"/>
      <c r="V4844" s="231"/>
      <c r="W4844" s="251" t="str">
        <f t="shared" si="75"/>
        <v/>
      </c>
    </row>
    <row r="4845" spans="1:23" ht="15" customHeight="1">
      <c r="A4845" s="223"/>
      <c r="B4845" s="223"/>
      <c r="C4845" s="224"/>
      <c r="D4845" s="223"/>
      <c r="E4845" s="223"/>
      <c r="F4845" s="223"/>
      <c r="G4845" s="223"/>
      <c r="H4845" s="223"/>
      <c r="I4845" s="223"/>
      <c r="J4845" s="225"/>
      <c r="K4845" s="223"/>
      <c r="L4845" s="223"/>
      <c r="M4845" s="223"/>
      <c r="N4845" s="223"/>
      <c r="O4845" s="231"/>
      <c r="P4845" s="231"/>
      <c r="Q4845" s="231"/>
      <c r="R4845" s="231"/>
      <c r="S4845" s="223"/>
      <c r="T4845" s="231"/>
      <c r="U4845" s="231"/>
      <c r="V4845" s="231"/>
      <c r="W4845" s="251" t="str">
        <f t="shared" si="75"/>
        <v/>
      </c>
    </row>
    <row r="4846" spans="1:23" ht="15" customHeight="1">
      <c r="A4846" s="223"/>
      <c r="B4846" s="223"/>
      <c r="C4846" s="224"/>
      <c r="D4846" s="223"/>
      <c r="E4846" s="223"/>
      <c r="F4846" s="223"/>
      <c r="G4846" s="223"/>
      <c r="H4846" s="223"/>
      <c r="I4846" s="223"/>
      <c r="J4846" s="225"/>
      <c r="K4846" s="223"/>
      <c r="L4846" s="223"/>
      <c r="M4846" s="223"/>
      <c r="N4846" s="223"/>
      <c r="O4846" s="231"/>
      <c r="P4846" s="231"/>
      <c r="Q4846" s="231"/>
      <c r="R4846" s="231"/>
      <c r="S4846" s="223"/>
      <c r="T4846" s="231"/>
      <c r="U4846" s="231"/>
      <c r="V4846" s="231"/>
      <c r="W4846" s="251" t="str">
        <f t="shared" si="75"/>
        <v/>
      </c>
    </row>
    <row r="4847" spans="1:23" ht="15" customHeight="1">
      <c r="A4847" s="223"/>
      <c r="B4847" s="223"/>
      <c r="C4847" s="224"/>
      <c r="D4847" s="223"/>
      <c r="E4847" s="223"/>
      <c r="F4847" s="223"/>
      <c r="G4847" s="223"/>
      <c r="H4847" s="223"/>
      <c r="I4847" s="223"/>
      <c r="J4847" s="225"/>
      <c r="K4847" s="223"/>
      <c r="L4847" s="223"/>
      <c r="M4847" s="223"/>
      <c r="N4847" s="223"/>
      <c r="O4847" s="231"/>
      <c r="P4847" s="231"/>
      <c r="Q4847" s="231"/>
      <c r="R4847" s="231"/>
      <c r="S4847" s="223"/>
      <c r="T4847" s="231"/>
      <c r="U4847" s="231"/>
      <c r="V4847" s="231"/>
      <c r="W4847" s="251" t="str">
        <f t="shared" si="75"/>
        <v/>
      </c>
    </row>
    <row r="4848" spans="1:23" ht="15" customHeight="1">
      <c r="A4848" s="223"/>
      <c r="B4848" s="223"/>
      <c r="C4848" s="224"/>
      <c r="D4848" s="223"/>
      <c r="E4848" s="223"/>
      <c r="F4848" s="223"/>
      <c r="G4848" s="223"/>
      <c r="H4848" s="223"/>
      <c r="I4848" s="223"/>
      <c r="J4848" s="225"/>
      <c r="K4848" s="223"/>
      <c r="L4848" s="223"/>
      <c r="M4848" s="223"/>
      <c r="N4848" s="223"/>
      <c r="O4848" s="231"/>
      <c r="P4848" s="231"/>
      <c r="Q4848" s="231"/>
      <c r="R4848" s="231"/>
      <c r="S4848" s="223"/>
      <c r="T4848" s="231"/>
      <c r="U4848" s="231"/>
      <c r="V4848" s="231"/>
      <c r="W4848" s="251" t="str">
        <f t="shared" si="75"/>
        <v/>
      </c>
    </row>
    <row r="4849" spans="1:23" ht="15" customHeight="1">
      <c r="A4849" s="223"/>
      <c r="B4849" s="223"/>
      <c r="C4849" s="224"/>
      <c r="D4849" s="223"/>
      <c r="E4849" s="223"/>
      <c r="F4849" s="223"/>
      <c r="G4849" s="223"/>
      <c r="H4849" s="223"/>
      <c r="I4849" s="223"/>
      <c r="J4849" s="225"/>
      <c r="K4849" s="223"/>
      <c r="L4849" s="223"/>
      <c r="M4849" s="223"/>
      <c r="N4849" s="223"/>
      <c r="O4849" s="231"/>
      <c r="P4849" s="231"/>
      <c r="Q4849" s="231"/>
      <c r="R4849" s="231"/>
      <c r="S4849" s="223"/>
      <c r="T4849" s="231"/>
      <c r="U4849" s="231"/>
      <c r="V4849" s="231"/>
      <c r="W4849" s="251" t="str">
        <f t="shared" si="75"/>
        <v/>
      </c>
    </row>
    <row r="4850" spans="1:23" ht="15" customHeight="1">
      <c r="A4850" s="223"/>
      <c r="B4850" s="223"/>
      <c r="C4850" s="224"/>
      <c r="D4850" s="223"/>
      <c r="E4850" s="223"/>
      <c r="F4850" s="223"/>
      <c r="G4850" s="223"/>
      <c r="H4850" s="223"/>
      <c r="I4850" s="223"/>
      <c r="J4850" s="225"/>
      <c r="K4850" s="223"/>
      <c r="L4850" s="223"/>
      <c r="M4850" s="223"/>
      <c r="N4850" s="223"/>
      <c r="O4850" s="231"/>
      <c r="P4850" s="231"/>
      <c r="Q4850" s="231"/>
      <c r="R4850" s="231"/>
      <c r="S4850" s="223"/>
      <c r="T4850" s="231"/>
      <c r="U4850" s="231"/>
      <c r="V4850" s="231"/>
      <c r="W4850" s="251" t="str">
        <f t="shared" si="75"/>
        <v/>
      </c>
    </row>
    <row r="4851" spans="1:23" ht="15" customHeight="1">
      <c r="A4851" s="223"/>
      <c r="B4851" s="223"/>
      <c r="C4851" s="224"/>
      <c r="D4851" s="223"/>
      <c r="E4851" s="223"/>
      <c r="F4851" s="223"/>
      <c r="G4851" s="223"/>
      <c r="H4851" s="223"/>
      <c r="I4851" s="223"/>
      <c r="J4851" s="225"/>
      <c r="K4851" s="223"/>
      <c r="L4851" s="223"/>
      <c r="M4851" s="223"/>
      <c r="N4851" s="223"/>
      <c r="O4851" s="231"/>
      <c r="P4851" s="231"/>
      <c r="Q4851" s="231"/>
      <c r="R4851" s="231"/>
      <c r="S4851" s="223"/>
      <c r="T4851" s="231"/>
      <c r="U4851" s="231"/>
      <c r="V4851" s="231"/>
      <c r="W4851" s="251" t="str">
        <f t="shared" si="75"/>
        <v/>
      </c>
    </row>
    <row r="4852" spans="1:23" ht="15" customHeight="1">
      <c r="A4852" s="223"/>
      <c r="B4852" s="223"/>
      <c r="C4852" s="224"/>
      <c r="D4852" s="223"/>
      <c r="E4852" s="223"/>
      <c r="F4852" s="223"/>
      <c r="G4852" s="223"/>
      <c r="H4852" s="223"/>
      <c r="I4852" s="223"/>
      <c r="J4852" s="225"/>
      <c r="K4852" s="223"/>
      <c r="L4852" s="223"/>
      <c r="M4852" s="223"/>
      <c r="N4852" s="223"/>
      <c r="O4852" s="231"/>
      <c r="P4852" s="231"/>
      <c r="Q4852" s="231"/>
      <c r="R4852" s="231"/>
      <c r="S4852" s="223"/>
      <c r="T4852" s="231"/>
      <c r="U4852" s="231"/>
      <c r="V4852" s="231"/>
      <c r="W4852" s="251" t="str">
        <f t="shared" si="75"/>
        <v/>
      </c>
    </row>
    <row r="4853" spans="1:23" ht="15" customHeight="1">
      <c r="A4853" s="223"/>
      <c r="B4853" s="223"/>
      <c r="C4853" s="224"/>
      <c r="D4853" s="223"/>
      <c r="E4853" s="223"/>
      <c r="F4853" s="223"/>
      <c r="G4853" s="223"/>
      <c r="H4853" s="223"/>
      <c r="I4853" s="223"/>
      <c r="J4853" s="225"/>
      <c r="K4853" s="223"/>
      <c r="L4853" s="223"/>
      <c r="M4853" s="223"/>
      <c r="N4853" s="223"/>
      <c r="O4853" s="231"/>
      <c r="P4853" s="231"/>
      <c r="Q4853" s="231"/>
      <c r="R4853" s="231"/>
      <c r="S4853" s="223"/>
      <c r="T4853" s="231"/>
      <c r="U4853" s="231"/>
      <c r="V4853" s="231"/>
      <c r="W4853" s="251" t="str">
        <f t="shared" si="75"/>
        <v/>
      </c>
    </row>
    <row r="4854" spans="1:23" ht="15" customHeight="1">
      <c r="A4854" s="223"/>
      <c r="B4854" s="223"/>
      <c r="C4854" s="224"/>
      <c r="D4854" s="223"/>
      <c r="E4854" s="223"/>
      <c r="F4854" s="223"/>
      <c r="G4854" s="223"/>
      <c r="H4854" s="223"/>
      <c r="I4854" s="223"/>
      <c r="J4854" s="225"/>
      <c r="K4854" s="223"/>
      <c r="L4854" s="223"/>
      <c r="M4854" s="223"/>
      <c r="N4854" s="223"/>
      <c r="O4854" s="231"/>
      <c r="P4854" s="231"/>
      <c r="Q4854" s="231"/>
      <c r="R4854" s="231"/>
      <c r="S4854" s="223"/>
      <c r="T4854" s="231"/>
      <c r="U4854" s="231"/>
      <c r="V4854" s="231"/>
      <c r="W4854" s="251" t="str">
        <f t="shared" si="75"/>
        <v/>
      </c>
    </row>
    <row r="4855" spans="1:23" ht="15" customHeight="1">
      <c r="A4855" s="223"/>
      <c r="B4855" s="223"/>
      <c r="C4855" s="224"/>
      <c r="D4855" s="223"/>
      <c r="E4855" s="223"/>
      <c r="F4855" s="223"/>
      <c r="G4855" s="223"/>
      <c r="H4855" s="223"/>
      <c r="I4855" s="223"/>
      <c r="J4855" s="225"/>
      <c r="K4855" s="223"/>
      <c r="L4855" s="223"/>
      <c r="M4855" s="223"/>
      <c r="N4855" s="223"/>
      <c r="O4855" s="231"/>
      <c r="P4855" s="231"/>
      <c r="Q4855" s="231"/>
      <c r="R4855" s="231"/>
      <c r="S4855" s="223"/>
      <c r="T4855" s="231"/>
      <c r="U4855" s="231"/>
      <c r="V4855" s="231"/>
      <c r="W4855" s="251" t="str">
        <f t="shared" si="75"/>
        <v/>
      </c>
    </row>
    <row r="4856" spans="1:23" ht="15" customHeight="1">
      <c r="A4856" s="223"/>
      <c r="B4856" s="223"/>
      <c r="C4856" s="224"/>
      <c r="D4856" s="223"/>
      <c r="E4856" s="223"/>
      <c r="F4856" s="223"/>
      <c r="G4856" s="223"/>
      <c r="H4856" s="223"/>
      <c r="I4856" s="223"/>
      <c r="J4856" s="225"/>
      <c r="K4856" s="223"/>
      <c r="L4856" s="223"/>
      <c r="M4856" s="223"/>
      <c r="N4856" s="223"/>
      <c r="O4856" s="231"/>
      <c r="P4856" s="231"/>
      <c r="Q4856" s="231"/>
      <c r="R4856" s="231"/>
      <c r="S4856" s="223"/>
      <c r="T4856" s="231"/>
      <c r="U4856" s="231"/>
      <c r="V4856" s="231"/>
      <c r="W4856" s="251" t="str">
        <f t="shared" si="75"/>
        <v/>
      </c>
    </row>
    <row r="4857" spans="1:23" ht="15" customHeight="1">
      <c r="A4857" s="223"/>
      <c r="B4857" s="223"/>
      <c r="C4857" s="224"/>
      <c r="D4857" s="223"/>
      <c r="E4857" s="223"/>
      <c r="F4857" s="223"/>
      <c r="G4857" s="223"/>
      <c r="H4857" s="223"/>
      <c r="I4857" s="223"/>
      <c r="J4857" s="225"/>
      <c r="K4857" s="223"/>
      <c r="L4857" s="223"/>
      <c r="M4857" s="223"/>
      <c r="N4857" s="223"/>
      <c r="O4857" s="231"/>
      <c r="P4857" s="231"/>
      <c r="Q4857" s="231"/>
      <c r="R4857" s="231"/>
      <c r="S4857" s="223"/>
      <c r="T4857" s="231"/>
      <c r="U4857" s="231"/>
      <c r="V4857" s="231"/>
      <c r="W4857" s="251" t="str">
        <f t="shared" si="75"/>
        <v/>
      </c>
    </row>
    <row r="4858" spans="1:23" ht="15" customHeight="1">
      <c r="A4858" s="223"/>
      <c r="B4858" s="223"/>
      <c r="C4858" s="224"/>
      <c r="D4858" s="223"/>
      <c r="E4858" s="223"/>
      <c r="F4858" s="223"/>
      <c r="G4858" s="223"/>
      <c r="H4858" s="223"/>
      <c r="I4858" s="223"/>
      <c r="J4858" s="225"/>
      <c r="K4858" s="223"/>
      <c r="L4858" s="223"/>
      <c r="M4858" s="223"/>
      <c r="N4858" s="223"/>
      <c r="O4858" s="231"/>
      <c r="P4858" s="231"/>
      <c r="Q4858" s="231"/>
      <c r="R4858" s="231"/>
      <c r="S4858" s="223"/>
      <c r="T4858" s="231"/>
      <c r="U4858" s="231"/>
      <c r="V4858" s="231"/>
      <c r="W4858" s="251" t="str">
        <f t="shared" si="75"/>
        <v/>
      </c>
    </row>
    <row r="4859" spans="1:23" ht="15" customHeight="1">
      <c r="A4859" s="223"/>
      <c r="B4859" s="223"/>
      <c r="C4859" s="224"/>
      <c r="D4859" s="223"/>
      <c r="E4859" s="223"/>
      <c r="F4859" s="223"/>
      <c r="G4859" s="223"/>
      <c r="H4859" s="223"/>
      <c r="I4859" s="223"/>
      <c r="J4859" s="225"/>
      <c r="K4859" s="223"/>
      <c r="L4859" s="223"/>
      <c r="M4859" s="223"/>
      <c r="N4859" s="223"/>
      <c r="O4859" s="231"/>
      <c r="P4859" s="231"/>
      <c r="Q4859" s="231"/>
      <c r="R4859" s="231"/>
      <c r="S4859" s="223"/>
      <c r="T4859" s="231"/>
      <c r="U4859" s="231"/>
      <c r="V4859" s="231"/>
      <c r="W4859" s="251" t="str">
        <f t="shared" si="75"/>
        <v/>
      </c>
    </row>
    <row r="4860" spans="1:23" ht="15" customHeight="1">
      <c r="A4860" s="223"/>
      <c r="B4860" s="223"/>
      <c r="C4860" s="224"/>
      <c r="D4860" s="223"/>
      <c r="E4860" s="223"/>
      <c r="F4860" s="223"/>
      <c r="G4860" s="223"/>
      <c r="H4860" s="223"/>
      <c r="I4860" s="223"/>
      <c r="J4860" s="225"/>
      <c r="K4860" s="223"/>
      <c r="L4860" s="223"/>
      <c r="M4860" s="223"/>
      <c r="N4860" s="223"/>
      <c r="O4860" s="231"/>
      <c r="P4860" s="231"/>
      <c r="Q4860" s="231"/>
      <c r="R4860" s="231"/>
      <c r="S4860" s="223"/>
      <c r="T4860" s="231"/>
      <c r="U4860" s="231"/>
      <c r="V4860" s="231"/>
      <c r="W4860" s="251" t="str">
        <f t="shared" si="75"/>
        <v/>
      </c>
    </row>
    <row r="4861" spans="1:23" ht="15" customHeight="1">
      <c r="A4861" s="223"/>
      <c r="B4861" s="223"/>
      <c r="C4861" s="224"/>
      <c r="D4861" s="223"/>
      <c r="E4861" s="223"/>
      <c r="F4861" s="223"/>
      <c r="G4861" s="223"/>
      <c r="H4861" s="223"/>
      <c r="I4861" s="223"/>
      <c r="J4861" s="225"/>
      <c r="K4861" s="223"/>
      <c r="L4861" s="223"/>
      <c r="M4861" s="223"/>
      <c r="N4861" s="223"/>
      <c r="O4861" s="231"/>
      <c r="P4861" s="231"/>
      <c r="Q4861" s="231"/>
      <c r="R4861" s="231"/>
      <c r="S4861" s="223"/>
      <c r="T4861" s="231"/>
      <c r="U4861" s="231"/>
      <c r="V4861" s="231"/>
      <c r="W4861" s="251" t="str">
        <f t="shared" si="75"/>
        <v/>
      </c>
    </row>
    <row r="4862" spans="1:23" ht="15" customHeight="1">
      <c r="A4862" s="223"/>
      <c r="B4862" s="223"/>
      <c r="C4862" s="224"/>
      <c r="D4862" s="223"/>
      <c r="E4862" s="223"/>
      <c r="F4862" s="223"/>
      <c r="G4862" s="223"/>
      <c r="H4862" s="223"/>
      <c r="I4862" s="223"/>
      <c r="J4862" s="225"/>
      <c r="K4862" s="223"/>
      <c r="L4862" s="223"/>
      <c r="M4862" s="223"/>
      <c r="N4862" s="223"/>
      <c r="O4862" s="231"/>
      <c r="P4862" s="231"/>
      <c r="Q4862" s="231"/>
      <c r="R4862" s="231"/>
      <c r="S4862" s="223"/>
      <c r="T4862" s="231"/>
      <c r="U4862" s="231"/>
      <c r="V4862" s="231"/>
      <c r="W4862" s="251" t="str">
        <f t="shared" si="75"/>
        <v/>
      </c>
    </row>
    <row r="4863" spans="1:23" ht="15" customHeight="1">
      <c r="A4863" s="223"/>
      <c r="B4863" s="223"/>
      <c r="C4863" s="224"/>
      <c r="D4863" s="223"/>
      <c r="E4863" s="223"/>
      <c r="F4863" s="223"/>
      <c r="G4863" s="223"/>
      <c r="H4863" s="223"/>
      <c r="I4863" s="223"/>
      <c r="J4863" s="225"/>
      <c r="K4863" s="223"/>
      <c r="L4863" s="223"/>
      <c r="M4863" s="223"/>
      <c r="N4863" s="223"/>
      <c r="O4863" s="231"/>
      <c r="P4863" s="231"/>
      <c r="Q4863" s="231"/>
      <c r="R4863" s="231"/>
      <c r="S4863" s="223"/>
      <c r="T4863" s="231"/>
      <c r="U4863" s="231"/>
      <c r="V4863" s="231"/>
      <c r="W4863" s="251" t="str">
        <f t="shared" si="75"/>
        <v/>
      </c>
    </row>
    <row r="4864" spans="1:23" ht="15" customHeight="1">
      <c r="A4864" s="223"/>
      <c r="B4864" s="223"/>
      <c r="C4864" s="224"/>
      <c r="D4864" s="223"/>
      <c r="E4864" s="223"/>
      <c r="F4864" s="223"/>
      <c r="G4864" s="223"/>
      <c r="H4864" s="223"/>
      <c r="I4864" s="223"/>
      <c r="J4864" s="225"/>
      <c r="K4864" s="223"/>
      <c r="L4864" s="223"/>
      <c r="M4864" s="223"/>
      <c r="N4864" s="223"/>
      <c r="O4864" s="231"/>
      <c r="P4864" s="231"/>
      <c r="Q4864" s="231"/>
      <c r="R4864" s="231"/>
      <c r="S4864" s="223"/>
      <c r="T4864" s="231"/>
      <c r="U4864" s="231"/>
      <c r="V4864" s="231"/>
      <c r="W4864" s="251" t="str">
        <f t="shared" si="75"/>
        <v/>
      </c>
    </row>
    <row r="4865" spans="1:23" ht="15" customHeight="1">
      <c r="A4865" s="223"/>
      <c r="B4865" s="223"/>
      <c r="C4865" s="224"/>
      <c r="D4865" s="223"/>
      <c r="E4865" s="223"/>
      <c r="F4865" s="223"/>
      <c r="G4865" s="223"/>
      <c r="H4865" s="223"/>
      <c r="I4865" s="223"/>
      <c r="J4865" s="225"/>
      <c r="K4865" s="223"/>
      <c r="L4865" s="223"/>
      <c r="M4865" s="223"/>
      <c r="N4865" s="223"/>
      <c r="O4865" s="231"/>
      <c r="P4865" s="231"/>
      <c r="Q4865" s="231"/>
      <c r="R4865" s="231"/>
      <c r="S4865" s="223"/>
      <c r="T4865" s="231"/>
      <c r="U4865" s="231"/>
      <c r="V4865" s="231"/>
      <c r="W4865" s="251" t="str">
        <f t="shared" si="75"/>
        <v/>
      </c>
    </row>
    <row r="4866" spans="1:23" ht="15" customHeight="1">
      <c r="A4866" s="223"/>
      <c r="B4866" s="223"/>
      <c r="C4866" s="224"/>
      <c r="D4866" s="223"/>
      <c r="E4866" s="223"/>
      <c r="F4866" s="223"/>
      <c r="G4866" s="223"/>
      <c r="H4866" s="223"/>
      <c r="I4866" s="223"/>
      <c r="J4866" s="225"/>
      <c r="K4866" s="223"/>
      <c r="L4866" s="223"/>
      <c r="M4866" s="223"/>
      <c r="N4866" s="223"/>
      <c r="O4866" s="231"/>
      <c r="P4866" s="231"/>
      <c r="Q4866" s="231"/>
      <c r="R4866" s="231"/>
      <c r="S4866" s="223"/>
      <c r="T4866" s="231"/>
      <c r="U4866" s="231"/>
      <c r="V4866" s="231"/>
      <c r="W4866" s="251" t="str">
        <f t="shared" si="75"/>
        <v/>
      </c>
    </row>
    <row r="4867" spans="1:23" ht="15" customHeight="1">
      <c r="A4867" s="223"/>
      <c r="B4867" s="223"/>
      <c r="C4867" s="224"/>
      <c r="D4867" s="223"/>
      <c r="E4867" s="223"/>
      <c r="F4867" s="223"/>
      <c r="G4867" s="223"/>
      <c r="H4867" s="223"/>
      <c r="I4867" s="223"/>
      <c r="J4867" s="225"/>
      <c r="K4867" s="223"/>
      <c r="L4867" s="223"/>
      <c r="M4867" s="223"/>
      <c r="N4867" s="223"/>
      <c r="O4867" s="231"/>
      <c r="P4867" s="231"/>
      <c r="Q4867" s="231"/>
      <c r="R4867" s="231"/>
      <c r="S4867" s="223"/>
      <c r="T4867" s="231"/>
      <c r="U4867" s="231"/>
      <c r="V4867" s="231"/>
      <c r="W4867" s="251" t="str">
        <f t="shared" si="75"/>
        <v/>
      </c>
    </row>
    <row r="4868" spans="1:23" ht="15" customHeight="1">
      <c r="A4868" s="223"/>
      <c r="B4868" s="223"/>
      <c r="C4868" s="224"/>
      <c r="D4868" s="223"/>
      <c r="E4868" s="223"/>
      <c r="F4868" s="223"/>
      <c r="G4868" s="223"/>
      <c r="H4868" s="223"/>
      <c r="I4868" s="223"/>
      <c r="J4868" s="225"/>
      <c r="K4868" s="223"/>
      <c r="L4868" s="223"/>
      <c r="M4868" s="223"/>
      <c r="N4868" s="223"/>
      <c r="O4868" s="231"/>
      <c r="P4868" s="231"/>
      <c r="Q4868" s="231"/>
      <c r="R4868" s="231"/>
      <c r="S4868" s="223"/>
      <c r="T4868" s="231"/>
      <c r="U4868" s="231"/>
      <c r="V4868" s="231"/>
      <c r="W4868" s="251" t="str">
        <f t="shared" ref="W4868:W4931" si="76">IF($O4868="YES",$O$2&amp;", ","")&amp;IF($P4868="YES",$P$2&amp;", ","")&amp;IF($Q4868="YES",$Q$2&amp;", ","")&amp;IF($R4868="YES",$R$2&amp;", ","")</f>
        <v/>
      </c>
    </row>
    <row r="4869" spans="1:23" ht="15" customHeight="1">
      <c r="A4869" s="223"/>
      <c r="B4869" s="223"/>
      <c r="C4869" s="224"/>
      <c r="D4869" s="223"/>
      <c r="E4869" s="223"/>
      <c r="F4869" s="223"/>
      <c r="G4869" s="223"/>
      <c r="H4869" s="223"/>
      <c r="I4869" s="223"/>
      <c r="J4869" s="225"/>
      <c r="K4869" s="223"/>
      <c r="L4869" s="223"/>
      <c r="M4869" s="223"/>
      <c r="N4869" s="223"/>
      <c r="O4869" s="231"/>
      <c r="P4869" s="231"/>
      <c r="Q4869" s="231"/>
      <c r="R4869" s="231"/>
      <c r="S4869" s="223"/>
      <c r="T4869" s="231"/>
      <c r="U4869" s="231"/>
      <c r="V4869" s="231"/>
      <c r="W4869" s="251" t="str">
        <f t="shared" si="76"/>
        <v/>
      </c>
    </row>
    <row r="4870" spans="1:23" ht="15" customHeight="1">
      <c r="A4870" s="223"/>
      <c r="B4870" s="223"/>
      <c r="C4870" s="224"/>
      <c r="D4870" s="223"/>
      <c r="E4870" s="223"/>
      <c r="F4870" s="223"/>
      <c r="G4870" s="223"/>
      <c r="H4870" s="223"/>
      <c r="I4870" s="223"/>
      <c r="J4870" s="225"/>
      <c r="K4870" s="223"/>
      <c r="L4870" s="223"/>
      <c r="M4870" s="223"/>
      <c r="N4870" s="223"/>
      <c r="O4870" s="231"/>
      <c r="P4870" s="231"/>
      <c r="Q4870" s="231"/>
      <c r="R4870" s="231"/>
      <c r="S4870" s="223"/>
      <c r="T4870" s="231"/>
      <c r="U4870" s="231"/>
      <c r="V4870" s="231"/>
      <c r="W4870" s="251" t="str">
        <f t="shared" si="76"/>
        <v/>
      </c>
    </row>
    <row r="4871" spans="1:23" ht="15" customHeight="1">
      <c r="A4871" s="223"/>
      <c r="B4871" s="223"/>
      <c r="C4871" s="224"/>
      <c r="D4871" s="223"/>
      <c r="E4871" s="223"/>
      <c r="F4871" s="223"/>
      <c r="G4871" s="223"/>
      <c r="H4871" s="223"/>
      <c r="I4871" s="223"/>
      <c r="J4871" s="225"/>
      <c r="K4871" s="223"/>
      <c r="L4871" s="223"/>
      <c r="M4871" s="223"/>
      <c r="N4871" s="223"/>
      <c r="O4871" s="231"/>
      <c r="P4871" s="231"/>
      <c r="Q4871" s="231"/>
      <c r="R4871" s="231"/>
      <c r="S4871" s="223"/>
      <c r="T4871" s="231"/>
      <c r="U4871" s="231"/>
      <c r="V4871" s="231"/>
      <c r="W4871" s="251" t="str">
        <f t="shared" si="76"/>
        <v/>
      </c>
    </row>
    <row r="4872" spans="1:23" ht="15" customHeight="1">
      <c r="A4872" s="223"/>
      <c r="B4872" s="223"/>
      <c r="C4872" s="224"/>
      <c r="D4872" s="223"/>
      <c r="E4872" s="223"/>
      <c r="F4872" s="223"/>
      <c r="G4872" s="223"/>
      <c r="H4872" s="223"/>
      <c r="I4872" s="223"/>
      <c r="J4872" s="225"/>
      <c r="K4872" s="223"/>
      <c r="L4872" s="223"/>
      <c r="M4872" s="223"/>
      <c r="N4872" s="223"/>
      <c r="O4872" s="231"/>
      <c r="P4872" s="231"/>
      <c r="Q4872" s="231"/>
      <c r="R4872" s="231"/>
      <c r="S4872" s="223"/>
      <c r="T4872" s="231"/>
      <c r="U4872" s="231"/>
      <c r="V4872" s="231"/>
      <c r="W4872" s="251" t="str">
        <f t="shared" si="76"/>
        <v/>
      </c>
    </row>
    <row r="4873" spans="1:23" ht="15" customHeight="1">
      <c r="A4873" s="223"/>
      <c r="B4873" s="223"/>
      <c r="C4873" s="224"/>
      <c r="D4873" s="223"/>
      <c r="E4873" s="223"/>
      <c r="F4873" s="223"/>
      <c r="G4873" s="223"/>
      <c r="H4873" s="223"/>
      <c r="I4873" s="223"/>
      <c r="J4873" s="225"/>
      <c r="K4873" s="223"/>
      <c r="L4873" s="223"/>
      <c r="M4873" s="223"/>
      <c r="N4873" s="223"/>
      <c r="O4873" s="231"/>
      <c r="P4873" s="231"/>
      <c r="Q4873" s="231"/>
      <c r="R4873" s="231"/>
      <c r="S4873" s="223"/>
      <c r="T4873" s="231"/>
      <c r="U4873" s="231"/>
      <c r="V4873" s="231"/>
      <c r="W4873" s="251" t="str">
        <f t="shared" si="76"/>
        <v/>
      </c>
    </row>
    <row r="4874" spans="1:23" ht="15" customHeight="1">
      <c r="A4874" s="223"/>
      <c r="B4874" s="223"/>
      <c r="C4874" s="224"/>
      <c r="D4874" s="223"/>
      <c r="E4874" s="223"/>
      <c r="F4874" s="223"/>
      <c r="G4874" s="223"/>
      <c r="H4874" s="223"/>
      <c r="I4874" s="223"/>
      <c r="J4874" s="225"/>
      <c r="K4874" s="223"/>
      <c r="L4874" s="223"/>
      <c r="M4874" s="223"/>
      <c r="N4874" s="223"/>
      <c r="O4874" s="231"/>
      <c r="P4874" s="231"/>
      <c r="Q4874" s="231"/>
      <c r="R4874" s="231"/>
      <c r="S4874" s="223"/>
      <c r="T4874" s="231"/>
      <c r="U4874" s="231"/>
      <c r="V4874" s="231"/>
      <c r="W4874" s="251" t="str">
        <f t="shared" si="76"/>
        <v/>
      </c>
    </row>
    <row r="4875" spans="1:23" ht="15" customHeight="1">
      <c r="A4875" s="223"/>
      <c r="B4875" s="223"/>
      <c r="C4875" s="224"/>
      <c r="D4875" s="223"/>
      <c r="E4875" s="223"/>
      <c r="F4875" s="223"/>
      <c r="G4875" s="223"/>
      <c r="H4875" s="223"/>
      <c r="I4875" s="223"/>
      <c r="J4875" s="225"/>
      <c r="K4875" s="223"/>
      <c r="L4875" s="223"/>
      <c r="M4875" s="223"/>
      <c r="N4875" s="223"/>
      <c r="O4875" s="231"/>
      <c r="P4875" s="231"/>
      <c r="Q4875" s="231"/>
      <c r="R4875" s="231"/>
      <c r="S4875" s="223"/>
      <c r="T4875" s="231"/>
      <c r="U4875" s="231"/>
      <c r="V4875" s="231"/>
      <c r="W4875" s="251" t="str">
        <f t="shared" si="76"/>
        <v/>
      </c>
    </row>
    <row r="4876" spans="1:23" ht="15" customHeight="1">
      <c r="A4876" s="223"/>
      <c r="B4876" s="223"/>
      <c r="C4876" s="224"/>
      <c r="D4876" s="223"/>
      <c r="E4876" s="223"/>
      <c r="F4876" s="223"/>
      <c r="G4876" s="223"/>
      <c r="H4876" s="223"/>
      <c r="I4876" s="223"/>
      <c r="J4876" s="225"/>
      <c r="K4876" s="223"/>
      <c r="L4876" s="223"/>
      <c r="M4876" s="223"/>
      <c r="N4876" s="223"/>
      <c r="O4876" s="231"/>
      <c r="P4876" s="231"/>
      <c r="Q4876" s="231"/>
      <c r="R4876" s="231"/>
      <c r="S4876" s="223"/>
      <c r="T4876" s="231"/>
      <c r="U4876" s="231"/>
      <c r="V4876" s="231"/>
      <c r="W4876" s="251" t="str">
        <f t="shared" si="76"/>
        <v/>
      </c>
    </row>
    <row r="4877" spans="1:23" ht="15" customHeight="1">
      <c r="A4877" s="223"/>
      <c r="B4877" s="223"/>
      <c r="C4877" s="224"/>
      <c r="D4877" s="223"/>
      <c r="E4877" s="223"/>
      <c r="F4877" s="223"/>
      <c r="G4877" s="223"/>
      <c r="H4877" s="223"/>
      <c r="I4877" s="223"/>
      <c r="J4877" s="225"/>
      <c r="K4877" s="223"/>
      <c r="L4877" s="223"/>
      <c r="M4877" s="223"/>
      <c r="N4877" s="223"/>
      <c r="O4877" s="231"/>
      <c r="P4877" s="231"/>
      <c r="Q4877" s="231"/>
      <c r="R4877" s="231"/>
      <c r="S4877" s="223"/>
      <c r="T4877" s="231"/>
      <c r="U4877" s="231"/>
      <c r="V4877" s="231"/>
      <c r="W4877" s="251" t="str">
        <f t="shared" si="76"/>
        <v/>
      </c>
    </row>
    <row r="4878" spans="1:23" ht="15" customHeight="1">
      <c r="A4878" s="223"/>
      <c r="B4878" s="223"/>
      <c r="C4878" s="224"/>
      <c r="D4878" s="223"/>
      <c r="E4878" s="223"/>
      <c r="F4878" s="223"/>
      <c r="G4878" s="223"/>
      <c r="H4878" s="223"/>
      <c r="I4878" s="223"/>
      <c r="J4878" s="225"/>
      <c r="K4878" s="223"/>
      <c r="L4878" s="223"/>
      <c r="M4878" s="223"/>
      <c r="N4878" s="223"/>
      <c r="O4878" s="231"/>
      <c r="P4878" s="231"/>
      <c r="Q4878" s="231"/>
      <c r="R4878" s="231"/>
      <c r="S4878" s="223"/>
      <c r="T4878" s="231"/>
      <c r="U4878" s="231"/>
      <c r="V4878" s="231"/>
      <c r="W4878" s="251" t="str">
        <f t="shared" si="76"/>
        <v/>
      </c>
    </row>
    <row r="4879" spans="1:23" ht="15" customHeight="1">
      <c r="A4879" s="223"/>
      <c r="B4879" s="223"/>
      <c r="C4879" s="224"/>
      <c r="D4879" s="223"/>
      <c r="E4879" s="223"/>
      <c r="F4879" s="223"/>
      <c r="G4879" s="223"/>
      <c r="H4879" s="223"/>
      <c r="I4879" s="223"/>
      <c r="J4879" s="225"/>
      <c r="K4879" s="223"/>
      <c r="L4879" s="223"/>
      <c r="M4879" s="223"/>
      <c r="N4879" s="223"/>
      <c r="O4879" s="231"/>
      <c r="P4879" s="231"/>
      <c r="Q4879" s="231"/>
      <c r="R4879" s="231"/>
      <c r="S4879" s="223"/>
      <c r="T4879" s="231"/>
      <c r="U4879" s="231"/>
      <c r="V4879" s="231"/>
      <c r="W4879" s="251" t="str">
        <f t="shared" si="76"/>
        <v/>
      </c>
    </row>
    <row r="4880" spans="1:23" ht="15" customHeight="1">
      <c r="A4880" s="223"/>
      <c r="B4880" s="223"/>
      <c r="C4880" s="224"/>
      <c r="D4880" s="223"/>
      <c r="E4880" s="223"/>
      <c r="F4880" s="223"/>
      <c r="G4880" s="223"/>
      <c r="H4880" s="223"/>
      <c r="I4880" s="223"/>
      <c r="J4880" s="225"/>
      <c r="K4880" s="223"/>
      <c r="L4880" s="223"/>
      <c r="M4880" s="223"/>
      <c r="N4880" s="223"/>
      <c r="O4880" s="231"/>
      <c r="P4880" s="231"/>
      <c r="Q4880" s="231"/>
      <c r="R4880" s="231"/>
      <c r="S4880" s="223"/>
      <c r="T4880" s="231"/>
      <c r="U4880" s="231"/>
      <c r="V4880" s="231"/>
      <c r="W4880" s="251" t="str">
        <f t="shared" si="76"/>
        <v/>
      </c>
    </row>
    <row r="4881" spans="1:23" ht="15" customHeight="1">
      <c r="A4881" s="223"/>
      <c r="B4881" s="223"/>
      <c r="C4881" s="224"/>
      <c r="D4881" s="223"/>
      <c r="E4881" s="223"/>
      <c r="F4881" s="223"/>
      <c r="G4881" s="223"/>
      <c r="H4881" s="223"/>
      <c r="I4881" s="223"/>
      <c r="J4881" s="225"/>
      <c r="K4881" s="223"/>
      <c r="L4881" s="223"/>
      <c r="M4881" s="223"/>
      <c r="N4881" s="223"/>
      <c r="O4881" s="231"/>
      <c r="P4881" s="231"/>
      <c r="Q4881" s="231"/>
      <c r="R4881" s="231"/>
      <c r="S4881" s="223"/>
      <c r="T4881" s="231"/>
      <c r="U4881" s="231"/>
      <c r="V4881" s="231"/>
      <c r="W4881" s="251" t="str">
        <f t="shared" si="76"/>
        <v/>
      </c>
    </row>
    <row r="4882" spans="1:23" ht="15" customHeight="1">
      <c r="A4882" s="223"/>
      <c r="B4882" s="223"/>
      <c r="C4882" s="224"/>
      <c r="D4882" s="223"/>
      <c r="E4882" s="223"/>
      <c r="F4882" s="223"/>
      <c r="G4882" s="223"/>
      <c r="H4882" s="223"/>
      <c r="I4882" s="223"/>
      <c r="J4882" s="225"/>
      <c r="K4882" s="223"/>
      <c r="L4882" s="223"/>
      <c r="M4882" s="223"/>
      <c r="N4882" s="223"/>
      <c r="O4882" s="231"/>
      <c r="P4882" s="231"/>
      <c r="Q4882" s="231"/>
      <c r="R4882" s="231"/>
      <c r="S4882" s="223"/>
      <c r="T4882" s="231"/>
      <c r="U4882" s="231"/>
      <c r="V4882" s="231"/>
      <c r="W4882" s="251" t="str">
        <f t="shared" si="76"/>
        <v/>
      </c>
    </row>
    <row r="4883" spans="1:23" ht="15" customHeight="1">
      <c r="A4883" s="223"/>
      <c r="B4883" s="223"/>
      <c r="C4883" s="224"/>
      <c r="D4883" s="223"/>
      <c r="E4883" s="223"/>
      <c r="F4883" s="223"/>
      <c r="G4883" s="223"/>
      <c r="H4883" s="223"/>
      <c r="I4883" s="223"/>
      <c r="J4883" s="225"/>
      <c r="K4883" s="223"/>
      <c r="L4883" s="223"/>
      <c r="M4883" s="223"/>
      <c r="N4883" s="223"/>
      <c r="O4883" s="231"/>
      <c r="P4883" s="231"/>
      <c r="Q4883" s="231"/>
      <c r="R4883" s="231"/>
      <c r="S4883" s="223"/>
      <c r="T4883" s="231"/>
      <c r="U4883" s="231"/>
      <c r="V4883" s="231"/>
      <c r="W4883" s="251" t="str">
        <f t="shared" si="76"/>
        <v/>
      </c>
    </row>
    <row r="4884" spans="1:23" ht="15" customHeight="1">
      <c r="A4884" s="223"/>
      <c r="B4884" s="223"/>
      <c r="C4884" s="224"/>
      <c r="D4884" s="223"/>
      <c r="E4884" s="223"/>
      <c r="F4884" s="223"/>
      <c r="G4884" s="223"/>
      <c r="H4884" s="223"/>
      <c r="I4884" s="223"/>
      <c r="J4884" s="225"/>
      <c r="K4884" s="223"/>
      <c r="L4884" s="223"/>
      <c r="M4884" s="223"/>
      <c r="N4884" s="223"/>
      <c r="O4884" s="231"/>
      <c r="P4884" s="231"/>
      <c r="Q4884" s="231"/>
      <c r="R4884" s="231"/>
      <c r="S4884" s="223"/>
      <c r="T4884" s="231"/>
      <c r="U4884" s="231"/>
      <c r="V4884" s="231"/>
      <c r="W4884" s="251" t="str">
        <f t="shared" si="76"/>
        <v/>
      </c>
    </row>
    <row r="4885" spans="1:23" ht="15" customHeight="1">
      <c r="A4885" s="223"/>
      <c r="B4885" s="223"/>
      <c r="C4885" s="224"/>
      <c r="D4885" s="223"/>
      <c r="E4885" s="223"/>
      <c r="F4885" s="223"/>
      <c r="G4885" s="223"/>
      <c r="H4885" s="223"/>
      <c r="I4885" s="223"/>
      <c r="J4885" s="225"/>
      <c r="K4885" s="223"/>
      <c r="L4885" s="223"/>
      <c r="M4885" s="223"/>
      <c r="N4885" s="223"/>
      <c r="O4885" s="231"/>
      <c r="P4885" s="231"/>
      <c r="Q4885" s="231"/>
      <c r="R4885" s="231"/>
      <c r="S4885" s="223"/>
      <c r="T4885" s="231"/>
      <c r="U4885" s="231"/>
      <c r="V4885" s="231"/>
      <c r="W4885" s="251" t="str">
        <f t="shared" si="76"/>
        <v/>
      </c>
    </row>
    <row r="4886" spans="1:23" ht="15" customHeight="1">
      <c r="A4886" s="223"/>
      <c r="B4886" s="223"/>
      <c r="C4886" s="224"/>
      <c r="D4886" s="223"/>
      <c r="E4886" s="223"/>
      <c r="F4886" s="223"/>
      <c r="G4886" s="223"/>
      <c r="H4886" s="223"/>
      <c r="I4886" s="223"/>
      <c r="J4886" s="225"/>
      <c r="K4886" s="223"/>
      <c r="L4886" s="223"/>
      <c r="M4886" s="223"/>
      <c r="N4886" s="223"/>
      <c r="O4886" s="231"/>
      <c r="P4886" s="231"/>
      <c r="Q4886" s="231"/>
      <c r="R4886" s="231"/>
      <c r="S4886" s="223"/>
      <c r="T4886" s="231"/>
      <c r="U4886" s="231"/>
      <c r="V4886" s="231"/>
      <c r="W4886" s="251" t="str">
        <f t="shared" si="76"/>
        <v/>
      </c>
    </row>
    <row r="4887" spans="1:23" ht="15" customHeight="1">
      <c r="A4887" s="223"/>
      <c r="B4887" s="223"/>
      <c r="C4887" s="224"/>
      <c r="D4887" s="223"/>
      <c r="E4887" s="223"/>
      <c r="F4887" s="223"/>
      <c r="G4887" s="223"/>
      <c r="H4887" s="223"/>
      <c r="I4887" s="223"/>
      <c r="J4887" s="225"/>
      <c r="K4887" s="223"/>
      <c r="L4887" s="223"/>
      <c r="M4887" s="223"/>
      <c r="N4887" s="223"/>
      <c r="O4887" s="231"/>
      <c r="P4887" s="231"/>
      <c r="Q4887" s="231"/>
      <c r="R4887" s="231"/>
      <c r="S4887" s="223"/>
      <c r="T4887" s="231"/>
      <c r="U4887" s="231"/>
      <c r="V4887" s="231"/>
      <c r="W4887" s="251" t="str">
        <f t="shared" si="76"/>
        <v/>
      </c>
    </row>
    <row r="4888" spans="1:23" ht="15" customHeight="1">
      <c r="A4888" s="223"/>
      <c r="B4888" s="223"/>
      <c r="C4888" s="224"/>
      <c r="D4888" s="223"/>
      <c r="E4888" s="223"/>
      <c r="F4888" s="223"/>
      <c r="G4888" s="223"/>
      <c r="H4888" s="223"/>
      <c r="I4888" s="223"/>
      <c r="J4888" s="225"/>
      <c r="K4888" s="223"/>
      <c r="L4888" s="223"/>
      <c r="M4888" s="223"/>
      <c r="N4888" s="223"/>
      <c r="O4888" s="231"/>
      <c r="P4888" s="231"/>
      <c r="Q4888" s="231"/>
      <c r="R4888" s="231"/>
      <c r="S4888" s="223"/>
      <c r="T4888" s="231"/>
      <c r="U4888" s="231"/>
      <c r="V4888" s="231"/>
      <c r="W4888" s="251" t="str">
        <f t="shared" si="76"/>
        <v/>
      </c>
    </row>
    <row r="4889" spans="1:23" ht="15" customHeight="1">
      <c r="A4889" s="223"/>
      <c r="B4889" s="223"/>
      <c r="C4889" s="224"/>
      <c r="D4889" s="223"/>
      <c r="E4889" s="223"/>
      <c r="F4889" s="223"/>
      <c r="G4889" s="223"/>
      <c r="H4889" s="223"/>
      <c r="I4889" s="223"/>
      <c r="J4889" s="225"/>
      <c r="K4889" s="223"/>
      <c r="L4889" s="223"/>
      <c r="M4889" s="223"/>
      <c r="N4889" s="223"/>
      <c r="O4889" s="231"/>
      <c r="P4889" s="231"/>
      <c r="Q4889" s="231"/>
      <c r="R4889" s="231"/>
      <c r="S4889" s="223"/>
      <c r="T4889" s="231"/>
      <c r="U4889" s="231"/>
      <c r="V4889" s="231"/>
      <c r="W4889" s="251" t="str">
        <f t="shared" si="76"/>
        <v/>
      </c>
    </row>
    <row r="4890" spans="1:23" ht="15" customHeight="1">
      <c r="A4890" s="223"/>
      <c r="B4890" s="223"/>
      <c r="C4890" s="224"/>
      <c r="D4890" s="223"/>
      <c r="E4890" s="223"/>
      <c r="F4890" s="223"/>
      <c r="G4890" s="223"/>
      <c r="H4890" s="223"/>
      <c r="I4890" s="223"/>
      <c r="J4890" s="225"/>
      <c r="K4890" s="223"/>
      <c r="L4890" s="223"/>
      <c r="M4890" s="223"/>
      <c r="N4890" s="223"/>
      <c r="O4890" s="231"/>
      <c r="P4890" s="231"/>
      <c r="Q4890" s="231"/>
      <c r="R4890" s="231"/>
      <c r="S4890" s="223"/>
      <c r="T4890" s="231"/>
      <c r="U4890" s="231"/>
      <c r="V4890" s="231"/>
      <c r="W4890" s="251" t="str">
        <f t="shared" si="76"/>
        <v/>
      </c>
    </row>
    <row r="4891" spans="1:23" ht="15" customHeight="1">
      <c r="A4891" s="223"/>
      <c r="B4891" s="223"/>
      <c r="C4891" s="224"/>
      <c r="D4891" s="223"/>
      <c r="E4891" s="223"/>
      <c r="F4891" s="223"/>
      <c r="G4891" s="223"/>
      <c r="H4891" s="223"/>
      <c r="I4891" s="223"/>
      <c r="J4891" s="225"/>
      <c r="K4891" s="223"/>
      <c r="L4891" s="223"/>
      <c r="M4891" s="223"/>
      <c r="N4891" s="223"/>
      <c r="O4891" s="231"/>
      <c r="P4891" s="231"/>
      <c r="Q4891" s="231"/>
      <c r="R4891" s="231"/>
      <c r="S4891" s="223"/>
      <c r="T4891" s="231"/>
      <c r="U4891" s="231"/>
      <c r="V4891" s="231"/>
      <c r="W4891" s="251" t="str">
        <f t="shared" si="76"/>
        <v/>
      </c>
    </row>
    <row r="4892" spans="1:23" ht="15" customHeight="1">
      <c r="A4892" s="223"/>
      <c r="B4892" s="223"/>
      <c r="C4892" s="224"/>
      <c r="D4892" s="223"/>
      <c r="E4892" s="223"/>
      <c r="F4892" s="223"/>
      <c r="G4892" s="223"/>
      <c r="H4892" s="223"/>
      <c r="I4892" s="223"/>
      <c r="J4892" s="225"/>
      <c r="K4892" s="223"/>
      <c r="L4892" s="223"/>
      <c r="M4892" s="223"/>
      <c r="N4892" s="223"/>
      <c r="O4892" s="231"/>
      <c r="P4892" s="231"/>
      <c r="Q4892" s="231"/>
      <c r="R4892" s="231"/>
      <c r="S4892" s="223"/>
      <c r="T4892" s="231"/>
      <c r="U4892" s="231"/>
      <c r="V4892" s="231"/>
      <c r="W4892" s="251" t="str">
        <f t="shared" si="76"/>
        <v/>
      </c>
    </row>
    <row r="4893" spans="1:23" ht="15" customHeight="1">
      <c r="A4893" s="223"/>
      <c r="B4893" s="223"/>
      <c r="C4893" s="224"/>
      <c r="D4893" s="223"/>
      <c r="E4893" s="223"/>
      <c r="F4893" s="223"/>
      <c r="G4893" s="223"/>
      <c r="H4893" s="223"/>
      <c r="I4893" s="223"/>
      <c r="J4893" s="225"/>
      <c r="K4893" s="223"/>
      <c r="L4893" s="223"/>
      <c r="M4893" s="223"/>
      <c r="N4893" s="223"/>
      <c r="O4893" s="231"/>
      <c r="P4893" s="231"/>
      <c r="Q4893" s="231"/>
      <c r="R4893" s="231"/>
      <c r="S4893" s="223"/>
      <c r="T4893" s="231"/>
      <c r="U4893" s="231"/>
      <c r="V4893" s="231"/>
      <c r="W4893" s="251" t="str">
        <f t="shared" si="76"/>
        <v/>
      </c>
    </row>
    <row r="4894" spans="1:23" ht="15" customHeight="1">
      <c r="A4894" s="223"/>
      <c r="B4894" s="223"/>
      <c r="C4894" s="224"/>
      <c r="D4894" s="223"/>
      <c r="E4894" s="223"/>
      <c r="F4894" s="223"/>
      <c r="G4894" s="223"/>
      <c r="H4894" s="223"/>
      <c r="I4894" s="223"/>
      <c r="J4894" s="225"/>
      <c r="K4894" s="223"/>
      <c r="L4894" s="223"/>
      <c r="M4894" s="223"/>
      <c r="N4894" s="223"/>
      <c r="O4894" s="231"/>
      <c r="P4894" s="231"/>
      <c r="Q4894" s="231"/>
      <c r="R4894" s="231"/>
      <c r="S4894" s="223"/>
      <c r="T4894" s="231"/>
      <c r="U4894" s="231"/>
      <c r="V4894" s="231"/>
      <c r="W4894" s="251" t="str">
        <f t="shared" si="76"/>
        <v/>
      </c>
    </row>
    <row r="4895" spans="1:23" ht="15" customHeight="1">
      <c r="A4895" s="223"/>
      <c r="B4895" s="223"/>
      <c r="C4895" s="224"/>
      <c r="D4895" s="223"/>
      <c r="E4895" s="223"/>
      <c r="F4895" s="223"/>
      <c r="G4895" s="223"/>
      <c r="H4895" s="223"/>
      <c r="I4895" s="223"/>
      <c r="J4895" s="225"/>
      <c r="K4895" s="223"/>
      <c r="L4895" s="223"/>
      <c r="M4895" s="223"/>
      <c r="N4895" s="223"/>
      <c r="O4895" s="231"/>
      <c r="P4895" s="231"/>
      <c r="Q4895" s="231"/>
      <c r="R4895" s="231"/>
      <c r="S4895" s="223"/>
      <c r="T4895" s="231"/>
      <c r="U4895" s="231"/>
      <c r="V4895" s="231"/>
      <c r="W4895" s="251" t="str">
        <f t="shared" si="76"/>
        <v/>
      </c>
    </row>
    <row r="4896" spans="1:23" ht="15" customHeight="1">
      <c r="A4896" s="223"/>
      <c r="B4896" s="223"/>
      <c r="C4896" s="224"/>
      <c r="D4896" s="223"/>
      <c r="E4896" s="223"/>
      <c r="F4896" s="223"/>
      <c r="G4896" s="223"/>
      <c r="H4896" s="223"/>
      <c r="I4896" s="223"/>
      <c r="J4896" s="225"/>
      <c r="K4896" s="223"/>
      <c r="L4896" s="223"/>
      <c r="M4896" s="223"/>
      <c r="N4896" s="223"/>
      <c r="O4896" s="231"/>
      <c r="P4896" s="231"/>
      <c r="Q4896" s="231"/>
      <c r="R4896" s="231"/>
      <c r="S4896" s="223"/>
      <c r="T4896" s="231"/>
      <c r="U4896" s="231"/>
      <c r="V4896" s="231"/>
      <c r="W4896" s="251" t="str">
        <f t="shared" si="76"/>
        <v/>
      </c>
    </row>
    <row r="4897" spans="1:23" ht="15" customHeight="1">
      <c r="A4897" s="223"/>
      <c r="B4897" s="223"/>
      <c r="C4897" s="224"/>
      <c r="D4897" s="223"/>
      <c r="E4897" s="223"/>
      <c r="F4897" s="223"/>
      <c r="G4897" s="223"/>
      <c r="H4897" s="223"/>
      <c r="I4897" s="223"/>
      <c r="J4897" s="225"/>
      <c r="K4897" s="223"/>
      <c r="L4897" s="223"/>
      <c r="M4897" s="223"/>
      <c r="N4897" s="223"/>
      <c r="O4897" s="231"/>
      <c r="P4897" s="231"/>
      <c r="Q4897" s="231"/>
      <c r="R4897" s="231"/>
      <c r="S4897" s="223"/>
      <c r="T4897" s="231"/>
      <c r="U4897" s="231"/>
      <c r="V4897" s="231"/>
      <c r="W4897" s="251" t="str">
        <f t="shared" si="76"/>
        <v/>
      </c>
    </row>
    <row r="4898" spans="1:23" ht="15" customHeight="1">
      <c r="A4898" s="223"/>
      <c r="B4898" s="223"/>
      <c r="C4898" s="224"/>
      <c r="D4898" s="223"/>
      <c r="E4898" s="223"/>
      <c r="F4898" s="223"/>
      <c r="G4898" s="223"/>
      <c r="H4898" s="223"/>
      <c r="I4898" s="223"/>
      <c r="J4898" s="225"/>
      <c r="K4898" s="223"/>
      <c r="L4898" s="223"/>
      <c r="M4898" s="223"/>
      <c r="N4898" s="223"/>
      <c r="O4898" s="231"/>
      <c r="P4898" s="231"/>
      <c r="Q4898" s="231"/>
      <c r="R4898" s="231"/>
      <c r="S4898" s="223"/>
      <c r="T4898" s="231"/>
      <c r="U4898" s="231"/>
      <c r="V4898" s="231"/>
      <c r="W4898" s="251" t="str">
        <f t="shared" si="76"/>
        <v/>
      </c>
    </row>
    <row r="4899" spans="1:23" ht="15" customHeight="1">
      <c r="A4899" s="223"/>
      <c r="B4899" s="223"/>
      <c r="C4899" s="224"/>
      <c r="D4899" s="223"/>
      <c r="E4899" s="223"/>
      <c r="F4899" s="223"/>
      <c r="G4899" s="223"/>
      <c r="H4899" s="223"/>
      <c r="I4899" s="223"/>
      <c r="J4899" s="225"/>
      <c r="K4899" s="223"/>
      <c r="L4899" s="223"/>
      <c r="M4899" s="223"/>
      <c r="N4899" s="223"/>
      <c r="O4899" s="231"/>
      <c r="P4899" s="231"/>
      <c r="Q4899" s="231"/>
      <c r="R4899" s="231"/>
      <c r="S4899" s="223"/>
      <c r="T4899" s="231"/>
      <c r="U4899" s="231"/>
      <c r="V4899" s="231"/>
      <c r="W4899" s="251" t="str">
        <f t="shared" si="76"/>
        <v/>
      </c>
    </row>
    <row r="4900" spans="1:23" ht="15" customHeight="1">
      <c r="A4900" s="223"/>
      <c r="B4900" s="223"/>
      <c r="C4900" s="224"/>
      <c r="D4900" s="223"/>
      <c r="E4900" s="223"/>
      <c r="F4900" s="223"/>
      <c r="G4900" s="223"/>
      <c r="H4900" s="223"/>
      <c r="I4900" s="223"/>
      <c r="J4900" s="225"/>
      <c r="K4900" s="223"/>
      <c r="L4900" s="223"/>
      <c r="M4900" s="223"/>
      <c r="N4900" s="223"/>
      <c r="O4900" s="231"/>
      <c r="P4900" s="231"/>
      <c r="Q4900" s="231"/>
      <c r="R4900" s="231"/>
      <c r="S4900" s="223"/>
      <c r="T4900" s="231"/>
      <c r="U4900" s="231"/>
      <c r="V4900" s="231"/>
      <c r="W4900" s="251" t="str">
        <f t="shared" si="76"/>
        <v/>
      </c>
    </row>
    <row r="4901" spans="1:23" ht="15" customHeight="1">
      <c r="A4901" s="223"/>
      <c r="B4901" s="223"/>
      <c r="C4901" s="224"/>
      <c r="D4901" s="223"/>
      <c r="E4901" s="223"/>
      <c r="F4901" s="223"/>
      <c r="G4901" s="223"/>
      <c r="H4901" s="223"/>
      <c r="I4901" s="223"/>
      <c r="J4901" s="225"/>
      <c r="K4901" s="223"/>
      <c r="L4901" s="223"/>
      <c r="M4901" s="223"/>
      <c r="N4901" s="223"/>
      <c r="O4901" s="231"/>
      <c r="P4901" s="231"/>
      <c r="Q4901" s="231"/>
      <c r="R4901" s="231"/>
      <c r="S4901" s="223"/>
      <c r="T4901" s="231"/>
      <c r="U4901" s="231"/>
      <c r="V4901" s="231"/>
      <c r="W4901" s="251" t="str">
        <f t="shared" si="76"/>
        <v/>
      </c>
    </row>
    <row r="4902" spans="1:23" ht="15" customHeight="1">
      <c r="A4902" s="223"/>
      <c r="B4902" s="223"/>
      <c r="C4902" s="224"/>
      <c r="D4902" s="223"/>
      <c r="E4902" s="223"/>
      <c r="F4902" s="223"/>
      <c r="G4902" s="223"/>
      <c r="H4902" s="223"/>
      <c r="I4902" s="223"/>
      <c r="J4902" s="225"/>
      <c r="K4902" s="223"/>
      <c r="L4902" s="223"/>
      <c r="M4902" s="223"/>
      <c r="N4902" s="223"/>
      <c r="O4902" s="231"/>
      <c r="P4902" s="231"/>
      <c r="Q4902" s="231"/>
      <c r="R4902" s="231"/>
      <c r="S4902" s="223"/>
      <c r="T4902" s="231"/>
      <c r="U4902" s="231"/>
      <c r="V4902" s="231"/>
      <c r="W4902" s="251" t="str">
        <f t="shared" si="76"/>
        <v/>
      </c>
    </row>
    <row r="4903" spans="1:23" ht="15" customHeight="1">
      <c r="A4903" s="223"/>
      <c r="B4903" s="223"/>
      <c r="C4903" s="224"/>
      <c r="D4903" s="223"/>
      <c r="E4903" s="223"/>
      <c r="F4903" s="223"/>
      <c r="G4903" s="223"/>
      <c r="H4903" s="223"/>
      <c r="I4903" s="223"/>
      <c r="J4903" s="225"/>
      <c r="K4903" s="223"/>
      <c r="L4903" s="223"/>
      <c r="M4903" s="223"/>
      <c r="N4903" s="223"/>
      <c r="O4903" s="231"/>
      <c r="P4903" s="231"/>
      <c r="Q4903" s="231"/>
      <c r="R4903" s="231"/>
      <c r="S4903" s="223"/>
      <c r="T4903" s="231"/>
      <c r="U4903" s="231"/>
      <c r="V4903" s="231"/>
      <c r="W4903" s="251" t="str">
        <f t="shared" si="76"/>
        <v/>
      </c>
    </row>
    <row r="4904" spans="1:23" ht="15" customHeight="1">
      <c r="A4904" s="223"/>
      <c r="B4904" s="223"/>
      <c r="C4904" s="224"/>
      <c r="D4904" s="223"/>
      <c r="E4904" s="223"/>
      <c r="F4904" s="223"/>
      <c r="G4904" s="223"/>
      <c r="H4904" s="223"/>
      <c r="I4904" s="223"/>
      <c r="J4904" s="225"/>
      <c r="K4904" s="223"/>
      <c r="L4904" s="223"/>
      <c r="M4904" s="223"/>
      <c r="N4904" s="223"/>
      <c r="O4904" s="231"/>
      <c r="P4904" s="231"/>
      <c r="Q4904" s="231"/>
      <c r="R4904" s="231"/>
      <c r="S4904" s="223"/>
      <c r="T4904" s="231"/>
      <c r="U4904" s="231"/>
      <c r="V4904" s="231"/>
      <c r="W4904" s="251" t="str">
        <f t="shared" si="76"/>
        <v/>
      </c>
    </row>
    <row r="4905" spans="1:23" ht="15" customHeight="1">
      <c r="A4905" s="223"/>
      <c r="B4905" s="223"/>
      <c r="C4905" s="224"/>
      <c r="D4905" s="223"/>
      <c r="E4905" s="223"/>
      <c r="F4905" s="223"/>
      <c r="G4905" s="223"/>
      <c r="H4905" s="223"/>
      <c r="I4905" s="223"/>
      <c r="J4905" s="225"/>
      <c r="K4905" s="223"/>
      <c r="L4905" s="223"/>
      <c r="M4905" s="223"/>
      <c r="N4905" s="223"/>
      <c r="O4905" s="231"/>
      <c r="P4905" s="231"/>
      <c r="Q4905" s="231"/>
      <c r="R4905" s="231"/>
      <c r="S4905" s="223"/>
      <c r="T4905" s="231"/>
      <c r="U4905" s="231"/>
      <c r="V4905" s="231"/>
      <c r="W4905" s="251" t="str">
        <f t="shared" si="76"/>
        <v/>
      </c>
    </row>
    <row r="4906" spans="1:23" ht="15" customHeight="1">
      <c r="A4906" s="223"/>
      <c r="B4906" s="223"/>
      <c r="C4906" s="224"/>
      <c r="D4906" s="223"/>
      <c r="E4906" s="223"/>
      <c r="F4906" s="223"/>
      <c r="G4906" s="223"/>
      <c r="H4906" s="223"/>
      <c r="I4906" s="223"/>
      <c r="J4906" s="225"/>
      <c r="K4906" s="223"/>
      <c r="L4906" s="223"/>
      <c r="M4906" s="223"/>
      <c r="N4906" s="223"/>
      <c r="O4906" s="231"/>
      <c r="P4906" s="231"/>
      <c r="Q4906" s="231"/>
      <c r="R4906" s="231"/>
      <c r="S4906" s="223"/>
      <c r="T4906" s="231"/>
      <c r="U4906" s="231"/>
      <c r="V4906" s="231"/>
      <c r="W4906" s="251" t="str">
        <f t="shared" si="76"/>
        <v/>
      </c>
    </row>
    <row r="4907" spans="1:23" ht="15" customHeight="1">
      <c r="A4907" s="223"/>
      <c r="B4907" s="223"/>
      <c r="C4907" s="224"/>
      <c r="D4907" s="223"/>
      <c r="E4907" s="223"/>
      <c r="F4907" s="223"/>
      <c r="G4907" s="223"/>
      <c r="H4907" s="223"/>
      <c r="I4907" s="223"/>
      <c r="J4907" s="225"/>
      <c r="K4907" s="223"/>
      <c r="L4907" s="223"/>
      <c r="M4907" s="223"/>
      <c r="N4907" s="223"/>
      <c r="O4907" s="231"/>
      <c r="P4907" s="231"/>
      <c r="Q4907" s="231"/>
      <c r="R4907" s="231"/>
      <c r="S4907" s="223"/>
      <c r="T4907" s="231"/>
      <c r="U4907" s="231"/>
      <c r="V4907" s="231"/>
      <c r="W4907" s="251" t="str">
        <f t="shared" si="76"/>
        <v/>
      </c>
    </row>
    <row r="4908" spans="1:23" ht="15" customHeight="1">
      <c r="A4908" s="223"/>
      <c r="B4908" s="223"/>
      <c r="C4908" s="224"/>
      <c r="D4908" s="223"/>
      <c r="E4908" s="223"/>
      <c r="F4908" s="223"/>
      <c r="G4908" s="223"/>
      <c r="H4908" s="223"/>
      <c r="I4908" s="223"/>
      <c r="J4908" s="225"/>
      <c r="K4908" s="223"/>
      <c r="L4908" s="223"/>
      <c r="M4908" s="223"/>
      <c r="N4908" s="223"/>
      <c r="O4908" s="231"/>
      <c r="P4908" s="231"/>
      <c r="Q4908" s="231"/>
      <c r="R4908" s="231"/>
      <c r="S4908" s="223"/>
      <c r="T4908" s="231"/>
      <c r="U4908" s="231"/>
      <c r="V4908" s="231"/>
      <c r="W4908" s="251" t="str">
        <f t="shared" si="76"/>
        <v/>
      </c>
    </row>
    <row r="4909" spans="1:23" ht="15" customHeight="1">
      <c r="A4909" s="223"/>
      <c r="B4909" s="223"/>
      <c r="C4909" s="224"/>
      <c r="D4909" s="223"/>
      <c r="E4909" s="223"/>
      <c r="F4909" s="223"/>
      <c r="G4909" s="223"/>
      <c r="H4909" s="223"/>
      <c r="I4909" s="223"/>
      <c r="J4909" s="225"/>
      <c r="K4909" s="223"/>
      <c r="L4909" s="223"/>
      <c r="M4909" s="223"/>
      <c r="N4909" s="223"/>
      <c r="O4909" s="231"/>
      <c r="P4909" s="231"/>
      <c r="Q4909" s="231"/>
      <c r="R4909" s="231"/>
      <c r="S4909" s="223"/>
      <c r="T4909" s="231"/>
      <c r="U4909" s="231"/>
      <c r="V4909" s="231"/>
      <c r="W4909" s="251" t="str">
        <f t="shared" si="76"/>
        <v/>
      </c>
    </row>
    <row r="4910" spans="1:23" ht="15" customHeight="1">
      <c r="A4910" s="223"/>
      <c r="B4910" s="223"/>
      <c r="C4910" s="224"/>
      <c r="D4910" s="223"/>
      <c r="E4910" s="223"/>
      <c r="F4910" s="223"/>
      <c r="G4910" s="223"/>
      <c r="H4910" s="223"/>
      <c r="I4910" s="223"/>
      <c r="J4910" s="225"/>
      <c r="K4910" s="223"/>
      <c r="L4910" s="223"/>
      <c r="M4910" s="223"/>
      <c r="N4910" s="223"/>
      <c r="O4910" s="231"/>
      <c r="P4910" s="231"/>
      <c r="Q4910" s="231"/>
      <c r="R4910" s="231"/>
      <c r="S4910" s="223"/>
      <c r="T4910" s="231"/>
      <c r="U4910" s="231"/>
      <c r="V4910" s="231"/>
      <c r="W4910" s="251" t="str">
        <f t="shared" si="76"/>
        <v/>
      </c>
    </row>
    <row r="4911" spans="1:23" ht="15" customHeight="1">
      <c r="A4911" s="223"/>
      <c r="B4911" s="223"/>
      <c r="C4911" s="224"/>
      <c r="D4911" s="223"/>
      <c r="E4911" s="223"/>
      <c r="F4911" s="223"/>
      <c r="G4911" s="223"/>
      <c r="H4911" s="223"/>
      <c r="I4911" s="223"/>
      <c r="J4911" s="225"/>
      <c r="K4911" s="223"/>
      <c r="L4911" s="223"/>
      <c r="M4911" s="223"/>
      <c r="N4911" s="223"/>
      <c r="O4911" s="231"/>
      <c r="P4911" s="231"/>
      <c r="Q4911" s="231"/>
      <c r="R4911" s="231"/>
      <c r="S4911" s="223"/>
      <c r="T4911" s="231"/>
      <c r="U4911" s="231"/>
      <c r="V4911" s="231"/>
      <c r="W4911" s="251" t="str">
        <f t="shared" si="76"/>
        <v/>
      </c>
    </row>
    <row r="4912" spans="1:23" ht="15" customHeight="1">
      <c r="A4912" s="223"/>
      <c r="B4912" s="223"/>
      <c r="C4912" s="224"/>
      <c r="D4912" s="223"/>
      <c r="E4912" s="223"/>
      <c r="F4912" s="223"/>
      <c r="G4912" s="223"/>
      <c r="H4912" s="223"/>
      <c r="I4912" s="223"/>
      <c r="J4912" s="225"/>
      <c r="K4912" s="223"/>
      <c r="L4912" s="223"/>
      <c r="M4912" s="223"/>
      <c r="N4912" s="223"/>
      <c r="O4912" s="231"/>
      <c r="P4912" s="231"/>
      <c r="Q4912" s="231"/>
      <c r="R4912" s="231"/>
      <c r="S4912" s="223"/>
      <c r="T4912" s="231"/>
      <c r="U4912" s="231"/>
      <c r="V4912" s="231"/>
      <c r="W4912" s="251" t="str">
        <f t="shared" si="76"/>
        <v/>
      </c>
    </row>
    <row r="4913" spans="1:23" ht="15" customHeight="1">
      <c r="A4913" s="223"/>
      <c r="B4913" s="223"/>
      <c r="C4913" s="224"/>
      <c r="D4913" s="223"/>
      <c r="E4913" s="223"/>
      <c r="F4913" s="223"/>
      <c r="G4913" s="223"/>
      <c r="H4913" s="223"/>
      <c r="I4913" s="223"/>
      <c r="J4913" s="225"/>
      <c r="K4913" s="223"/>
      <c r="L4913" s="223"/>
      <c r="M4913" s="223"/>
      <c r="N4913" s="223"/>
      <c r="O4913" s="231"/>
      <c r="P4913" s="231"/>
      <c r="Q4913" s="231"/>
      <c r="R4913" s="231"/>
      <c r="S4913" s="223"/>
      <c r="T4913" s="231"/>
      <c r="U4913" s="231"/>
      <c r="V4913" s="231"/>
      <c r="W4913" s="251" t="str">
        <f t="shared" si="76"/>
        <v/>
      </c>
    </row>
    <row r="4914" spans="1:23" ht="15" customHeight="1">
      <c r="A4914" s="223"/>
      <c r="B4914" s="223"/>
      <c r="C4914" s="224"/>
      <c r="D4914" s="223"/>
      <c r="E4914" s="223"/>
      <c r="F4914" s="223"/>
      <c r="G4914" s="223"/>
      <c r="H4914" s="223"/>
      <c r="I4914" s="223"/>
      <c r="J4914" s="225"/>
      <c r="K4914" s="223"/>
      <c r="L4914" s="223"/>
      <c r="M4914" s="223"/>
      <c r="N4914" s="223"/>
      <c r="O4914" s="231"/>
      <c r="P4914" s="231"/>
      <c r="Q4914" s="231"/>
      <c r="R4914" s="231"/>
      <c r="S4914" s="223"/>
      <c r="T4914" s="231"/>
      <c r="U4914" s="231"/>
      <c r="V4914" s="231"/>
      <c r="W4914" s="251" t="str">
        <f t="shared" si="76"/>
        <v/>
      </c>
    </row>
    <row r="4915" spans="1:23" ht="15" customHeight="1">
      <c r="A4915" s="223"/>
      <c r="B4915" s="223"/>
      <c r="C4915" s="224"/>
      <c r="D4915" s="223"/>
      <c r="E4915" s="223"/>
      <c r="F4915" s="223"/>
      <c r="G4915" s="223"/>
      <c r="H4915" s="223"/>
      <c r="I4915" s="223"/>
      <c r="J4915" s="225"/>
      <c r="K4915" s="223"/>
      <c r="L4915" s="223"/>
      <c r="M4915" s="223"/>
      <c r="N4915" s="223"/>
      <c r="O4915" s="231"/>
      <c r="P4915" s="231"/>
      <c r="Q4915" s="231"/>
      <c r="R4915" s="231"/>
      <c r="S4915" s="223"/>
      <c r="T4915" s="231"/>
      <c r="U4915" s="231"/>
      <c r="V4915" s="231"/>
      <c r="W4915" s="251" t="str">
        <f t="shared" si="76"/>
        <v/>
      </c>
    </row>
    <row r="4916" spans="1:23" ht="15" customHeight="1">
      <c r="A4916" s="223"/>
      <c r="B4916" s="223"/>
      <c r="C4916" s="224"/>
      <c r="D4916" s="223"/>
      <c r="E4916" s="223"/>
      <c r="F4916" s="223"/>
      <c r="G4916" s="223"/>
      <c r="H4916" s="223"/>
      <c r="I4916" s="223"/>
      <c r="J4916" s="225"/>
      <c r="K4916" s="223"/>
      <c r="L4916" s="223"/>
      <c r="M4916" s="223"/>
      <c r="N4916" s="223"/>
      <c r="O4916" s="231"/>
      <c r="P4916" s="231"/>
      <c r="Q4916" s="231"/>
      <c r="R4916" s="231"/>
      <c r="S4916" s="223"/>
      <c r="T4916" s="231"/>
      <c r="U4916" s="231"/>
      <c r="V4916" s="231"/>
      <c r="W4916" s="251" t="str">
        <f t="shared" si="76"/>
        <v/>
      </c>
    </row>
    <row r="4917" spans="1:23" ht="15" customHeight="1">
      <c r="A4917" s="223"/>
      <c r="B4917" s="223"/>
      <c r="C4917" s="224"/>
      <c r="D4917" s="223"/>
      <c r="E4917" s="223"/>
      <c r="F4917" s="223"/>
      <c r="G4917" s="223"/>
      <c r="H4917" s="223"/>
      <c r="I4917" s="223"/>
      <c r="J4917" s="225"/>
      <c r="K4917" s="223"/>
      <c r="L4917" s="223"/>
      <c r="M4917" s="223"/>
      <c r="N4917" s="223"/>
      <c r="O4917" s="231"/>
      <c r="P4917" s="231"/>
      <c r="Q4917" s="231"/>
      <c r="R4917" s="231"/>
      <c r="S4917" s="223"/>
      <c r="T4917" s="231"/>
      <c r="U4917" s="231"/>
      <c r="V4917" s="231"/>
      <c r="W4917" s="251" t="str">
        <f t="shared" si="76"/>
        <v/>
      </c>
    </row>
    <row r="4918" spans="1:23" ht="15" customHeight="1">
      <c r="A4918" s="223"/>
      <c r="B4918" s="223"/>
      <c r="C4918" s="224"/>
      <c r="D4918" s="223"/>
      <c r="E4918" s="223"/>
      <c r="F4918" s="223"/>
      <c r="G4918" s="223"/>
      <c r="H4918" s="223"/>
      <c r="I4918" s="223"/>
      <c r="J4918" s="225"/>
      <c r="K4918" s="223"/>
      <c r="L4918" s="223"/>
      <c r="M4918" s="223"/>
      <c r="N4918" s="223"/>
      <c r="O4918" s="231"/>
      <c r="P4918" s="231"/>
      <c r="Q4918" s="231"/>
      <c r="R4918" s="231"/>
      <c r="S4918" s="223"/>
      <c r="T4918" s="231"/>
      <c r="U4918" s="231"/>
      <c r="V4918" s="231"/>
      <c r="W4918" s="251" t="str">
        <f t="shared" si="76"/>
        <v/>
      </c>
    </row>
    <row r="4919" spans="1:23" ht="15" customHeight="1">
      <c r="A4919" s="223"/>
      <c r="B4919" s="223"/>
      <c r="C4919" s="224"/>
      <c r="D4919" s="223"/>
      <c r="E4919" s="223"/>
      <c r="F4919" s="223"/>
      <c r="G4919" s="223"/>
      <c r="H4919" s="223"/>
      <c r="I4919" s="223"/>
      <c r="J4919" s="225"/>
      <c r="K4919" s="223"/>
      <c r="L4919" s="223"/>
      <c r="M4919" s="223"/>
      <c r="N4919" s="223"/>
      <c r="O4919" s="231"/>
      <c r="P4919" s="231"/>
      <c r="Q4919" s="231"/>
      <c r="R4919" s="231"/>
      <c r="S4919" s="223"/>
      <c r="T4919" s="231"/>
      <c r="U4919" s="231"/>
      <c r="V4919" s="231"/>
      <c r="W4919" s="251" t="str">
        <f t="shared" si="76"/>
        <v/>
      </c>
    </row>
    <row r="4920" spans="1:23" ht="15" customHeight="1">
      <c r="A4920" s="223"/>
      <c r="B4920" s="223"/>
      <c r="C4920" s="224"/>
      <c r="D4920" s="223"/>
      <c r="E4920" s="223"/>
      <c r="F4920" s="223"/>
      <c r="G4920" s="223"/>
      <c r="H4920" s="223"/>
      <c r="I4920" s="223"/>
      <c r="J4920" s="225"/>
      <c r="K4920" s="223"/>
      <c r="L4920" s="223"/>
      <c r="M4920" s="223"/>
      <c r="N4920" s="223"/>
      <c r="O4920" s="231"/>
      <c r="P4920" s="231"/>
      <c r="Q4920" s="231"/>
      <c r="R4920" s="231"/>
      <c r="S4920" s="223"/>
      <c r="T4920" s="231"/>
      <c r="U4920" s="231"/>
      <c r="V4920" s="231"/>
      <c r="W4920" s="251" t="str">
        <f t="shared" si="76"/>
        <v/>
      </c>
    </row>
    <row r="4921" spans="1:23" ht="15" customHeight="1">
      <c r="A4921" s="223"/>
      <c r="B4921" s="223"/>
      <c r="C4921" s="224"/>
      <c r="D4921" s="223"/>
      <c r="E4921" s="223"/>
      <c r="F4921" s="223"/>
      <c r="G4921" s="223"/>
      <c r="H4921" s="223"/>
      <c r="I4921" s="223"/>
      <c r="J4921" s="225"/>
      <c r="K4921" s="223"/>
      <c r="L4921" s="223"/>
      <c r="M4921" s="223"/>
      <c r="N4921" s="223"/>
      <c r="O4921" s="231"/>
      <c r="P4921" s="231"/>
      <c r="Q4921" s="231"/>
      <c r="R4921" s="231"/>
      <c r="S4921" s="223"/>
      <c r="T4921" s="231"/>
      <c r="U4921" s="231"/>
      <c r="V4921" s="231"/>
      <c r="W4921" s="251" t="str">
        <f t="shared" si="76"/>
        <v/>
      </c>
    </row>
    <row r="4922" spans="1:23" ht="15" customHeight="1">
      <c r="A4922" s="223"/>
      <c r="B4922" s="223"/>
      <c r="C4922" s="224"/>
      <c r="D4922" s="223"/>
      <c r="E4922" s="223"/>
      <c r="F4922" s="223"/>
      <c r="G4922" s="223"/>
      <c r="H4922" s="223"/>
      <c r="I4922" s="223"/>
      <c r="J4922" s="225"/>
      <c r="K4922" s="223"/>
      <c r="L4922" s="223"/>
      <c r="M4922" s="223"/>
      <c r="N4922" s="223"/>
      <c r="O4922" s="231"/>
      <c r="P4922" s="231"/>
      <c r="Q4922" s="231"/>
      <c r="R4922" s="231"/>
      <c r="S4922" s="223"/>
      <c r="T4922" s="231"/>
      <c r="U4922" s="231"/>
      <c r="V4922" s="231"/>
      <c r="W4922" s="251" t="str">
        <f t="shared" si="76"/>
        <v/>
      </c>
    </row>
    <row r="4923" spans="1:23" ht="15" customHeight="1">
      <c r="A4923" s="223"/>
      <c r="B4923" s="223"/>
      <c r="C4923" s="224"/>
      <c r="D4923" s="223"/>
      <c r="E4923" s="223"/>
      <c r="F4923" s="223"/>
      <c r="G4923" s="223"/>
      <c r="H4923" s="223"/>
      <c r="I4923" s="223"/>
      <c r="J4923" s="225"/>
      <c r="K4923" s="223"/>
      <c r="L4923" s="223"/>
      <c r="M4923" s="223"/>
      <c r="N4923" s="223"/>
      <c r="O4923" s="231"/>
      <c r="P4923" s="231"/>
      <c r="Q4923" s="231"/>
      <c r="R4923" s="231"/>
      <c r="S4923" s="223"/>
      <c r="T4923" s="231"/>
      <c r="U4923" s="231"/>
      <c r="V4923" s="231"/>
      <c r="W4923" s="251" t="str">
        <f t="shared" si="76"/>
        <v/>
      </c>
    </row>
    <row r="4924" spans="1:23" ht="15" customHeight="1">
      <c r="A4924" s="223"/>
      <c r="B4924" s="223"/>
      <c r="C4924" s="224"/>
      <c r="D4924" s="223"/>
      <c r="E4924" s="223"/>
      <c r="F4924" s="223"/>
      <c r="G4924" s="223"/>
      <c r="H4924" s="223"/>
      <c r="I4924" s="223"/>
      <c r="J4924" s="225"/>
      <c r="K4924" s="223"/>
      <c r="L4924" s="223"/>
      <c r="M4924" s="223"/>
      <c r="N4924" s="223"/>
      <c r="O4924" s="231"/>
      <c r="P4924" s="231"/>
      <c r="Q4924" s="231"/>
      <c r="R4924" s="231"/>
      <c r="S4924" s="223"/>
      <c r="T4924" s="231"/>
      <c r="U4924" s="231"/>
      <c r="V4924" s="231"/>
      <c r="W4924" s="251" t="str">
        <f t="shared" si="76"/>
        <v/>
      </c>
    </row>
    <row r="4925" spans="1:23" ht="15" customHeight="1">
      <c r="A4925" s="223"/>
      <c r="B4925" s="223"/>
      <c r="C4925" s="224"/>
      <c r="D4925" s="223"/>
      <c r="E4925" s="223"/>
      <c r="F4925" s="223"/>
      <c r="G4925" s="223"/>
      <c r="H4925" s="223"/>
      <c r="I4925" s="223"/>
      <c r="J4925" s="225"/>
      <c r="K4925" s="223"/>
      <c r="L4925" s="223"/>
      <c r="M4925" s="223"/>
      <c r="N4925" s="223"/>
      <c r="O4925" s="231"/>
      <c r="P4925" s="231"/>
      <c r="Q4925" s="231"/>
      <c r="R4925" s="231"/>
      <c r="S4925" s="223"/>
      <c r="T4925" s="231"/>
      <c r="U4925" s="231"/>
      <c r="V4925" s="231"/>
      <c r="W4925" s="251" t="str">
        <f t="shared" si="76"/>
        <v/>
      </c>
    </row>
    <row r="4926" spans="1:23" ht="15" customHeight="1">
      <c r="A4926" s="223"/>
      <c r="B4926" s="223"/>
      <c r="C4926" s="224"/>
      <c r="D4926" s="223"/>
      <c r="E4926" s="223"/>
      <c r="F4926" s="223"/>
      <c r="G4926" s="223"/>
      <c r="H4926" s="223"/>
      <c r="I4926" s="223"/>
      <c r="J4926" s="225"/>
      <c r="K4926" s="223"/>
      <c r="L4926" s="223"/>
      <c r="M4926" s="223"/>
      <c r="N4926" s="223"/>
      <c r="O4926" s="231"/>
      <c r="P4926" s="231"/>
      <c r="Q4926" s="231"/>
      <c r="R4926" s="231"/>
      <c r="S4926" s="223"/>
      <c r="T4926" s="231"/>
      <c r="U4926" s="231"/>
      <c r="V4926" s="231"/>
      <c r="W4926" s="251" t="str">
        <f t="shared" si="76"/>
        <v/>
      </c>
    </row>
    <row r="4927" spans="1:23" ht="15" customHeight="1">
      <c r="A4927" s="223"/>
      <c r="B4927" s="223"/>
      <c r="C4927" s="224"/>
      <c r="D4927" s="223"/>
      <c r="E4927" s="223"/>
      <c r="F4927" s="223"/>
      <c r="G4927" s="223"/>
      <c r="H4927" s="223"/>
      <c r="I4927" s="223"/>
      <c r="J4927" s="225"/>
      <c r="K4927" s="223"/>
      <c r="L4927" s="223"/>
      <c r="M4927" s="223"/>
      <c r="N4927" s="223"/>
      <c r="O4927" s="231"/>
      <c r="P4927" s="231"/>
      <c r="Q4927" s="231"/>
      <c r="R4927" s="231"/>
      <c r="S4927" s="223"/>
      <c r="T4927" s="231"/>
      <c r="U4927" s="231"/>
      <c r="V4927" s="231"/>
      <c r="W4927" s="251" t="str">
        <f t="shared" si="76"/>
        <v/>
      </c>
    </row>
    <row r="4928" spans="1:23" ht="15" customHeight="1">
      <c r="A4928" s="223"/>
      <c r="B4928" s="223"/>
      <c r="C4928" s="224"/>
      <c r="D4928" s="223"/>
      <c r="E4928" s="223"/>
      <c r="F4928" s="223"/>
      <c r="G4928" s="223"/>
      <c r="H4928" s="223"/>
      <c r="I4928" s="223"/>
      <c r="J4928" s="225"/>
      <c r="K4928" s="223"/>
      <c r="L4928" s="223"/>
      <c r="M4928" s="223"/>
      <c r="N4928" s="223"/>
      <c r="O4928" s="231"/>
      <c r="P4928" s="231"/>
      <c r="Q4928" s="231"/>
      <c r="R4928" s="231"/>
      <c r="S4928" s="223"/>
      <c r="T4928" s="231"/>
      <c r="U4928" s="231"/>
      <c r="V4928" s="231"/>
      <c r="W4928" s="251" t="str">
        <f t="shared" si="76"/>
        <v/>
      </c>
    </row>
    <row r="4929" spans="1:23" ht="15" customHeight="1">
      <c r="A4929" s="223"/>
      <c r="B4929" s="223"/>
      <c r="C4929" s="224"/>
      <c r="D4929" s="223"/>
      <c r="E4929" s="223"/>
      <c r="F4929" s="223"/>
      <c r="G4929" s="223"/>
      <c r="H4929" s="223"/>
      <c r="I4929" s="223"/>
      <c r="J4929" s="225"/>
      <c r="K4929" s="223"/>
      <c r="L4929" s="223"/>
      <c r="M4929" s="223"/>
      <c r="N4929" s="223"/>
      <c r="O4929" s="231"/>
      <c r="P4929" s="231"/>
      <c r="Q4929" s="231"/>
      <c r="R4929" s="231"/>
      <c r="S4929" s="223"/>
      <c r="T4929" s="231"/>
      <c r="U4929" s="231"/>
      <c r="V4929" s="231"/>
      <c r="W4929" s="251" t="str">
        <f t="shared" si="76"/>
        <v/>
      </c>
    </row>
    <row r="4930" spans="1:23" ht="15" customHeight="1">
      <c r="A4930" s="223"/>
      <c r="B4930" s="223"/>
      <c r="C4930" s="224"/>
      <c r="D4930" s="223"/>
      <c r="E4930" s="223"/>
      <c r="F4930" s="223"/>
      <c r="G4930" s="223"/>
      <c r="H4930" s="223"/>
      <c r="I4930" s="223"/>
      <c r="J4930" s="225"/>
      <c r="K4930" s="223"/>
      <c r="L4930" s="223"/>
      <c r="M4930" s="223"/>
      <c r="N4930" s="223"/>
      <c r="O4930" s="231"/>
      <c r="P4930" s="231"/>
      <c r="Q4930" s="231"/>
      <c r="R4930" s="231"/>
      <c r="S4930" s="223"/>
      <c r="T4930" s="231"/>
      <c r="U4930" s="231"/>
      <c r="V4930" s="231"/>
      <c r="W4930" s="251" t="str">
        <f t="shared" si="76"/>
        <v/>
      </c>
    </row>
    <row r="4931" spans="1:23" ht="15" customHeight="1">
      <c r="A4931" s="223"/>
      <c r="B4931" s="223"/>
      <c r="C4931" s="224"/>
      <c r="D4931" s="223"/>
      <c r="E4931" s="223"/>
      <c r="F4931" s="223"/>
      <c r="G4931" s="223"/>
      <c r="H4931" s="223"/>
      <c r="I4931" s="223"/>
      <c r="J4931" s="225"/>
      <c r="K4931" s="223"/>
      <c r="L4931" s="223"/>
      <c r="M4931" s="223"/>
      <c r="N4931" s="223"/>
      <c r="O4931" s="231"/>
      <c r="P4931" s="231"/>
      <c r="Q4931" s="231"/>
      <c r="R4931" s="231"/>
      <c r="S4931" s="223"/>
      <c r="T4931" s="231"/>
      <c r="U4931" s="231"/>
      <c r="V4931" s="231"/>
      <c r="W4931" s="251" t="str">
        <f t="shared" si="76"/>
        <v/>
      </c>
    </row>
    <row r="4932" spans="1:23" ht="15" customHeight="1">
      <c r="A4932" s="223"/>
      <c r="B4932" s="223"/>
      <c r="C4932" s="224"/>
      <c r="D4932" s="223"/>
      <c r="E4932" s="223"/>
      <c r="F4932" s="223"/>
      <c r="G4932" s="223"/>
      <c r="H4932" s="223"/>
      <c r="I4932" s="223"/>
      <c r="J4932" s="225"/>
      <c r="K4932" s="223"/>
      <c r="L4932" s="223"/>
      <c r="M4932" s="223"/>
      <c r="N4932" s="223"/>
      <c r="O4932" s="231"/>
      <c r="P4932" s="231"/>
      <c r="Q4932" s="231"/>
      <c r="R4932" s="231"/>
      <c r="S4932" s="223"/>
      <c r="T4932" s="231"/>
      <c r="U4932" s="231"/>
      <c r="V4932" s="231"/>
      <c r="W4932" s="251" t="str">
        <f t="shared" ref="W4932:W4985" si="77">IF($O4932="YES",$O$2&amp;", ","")&amp;IF($P4932="YES",$P$2&amp;", ","")&amp;IF($Q4932="YES",$Q$2&amp;", ","")&amp;IF($R4932="YES",$R$2&amp;", ","")</f>
        <v/>
      </c>
    </row>
    <row r="4933" spans="1:23" ht="15" customHeight="1">
      <c r="A4933" s="223"/>
      <c r="B4933" s="223"/>
      <c r="C4933" s="224"/>
      <c r="D4933" s="223"/>
      <c r="E4933" s="223"/>
      <c r="F4933" s="223"/>
      <c r="G4933" s="223"/>
      <c r="H4933" s="223"/>
      <c r="I4933" s="223"/>
      <c r="J4933" s="225"/>
      <c r="K4933" s="223"/>
      <c r="L4933" s="223"/>
      <c r="M4933" s="223"/>
      <c r="N4933" s="223"/>
      <c r="O4933" s="231"/>
      <c r="P4933" s="231"/>
      <c r="Q4933" s="231"/>
      <c r="R4933" s="231"/>
      <c r="S4933" s="223"/>
      <c r="T4933" s="231"/>
      <c r="U4933" s="231"/>
      <c r="V4933" s="231"/>
      <c r="W4933" s="251" t="str">
        <f t="shared" si="77"/>
        <v/>
      </c>
    </row>
    <row r="4934" spans="1:23" ht="15" customHeight="1">
      <c r="A4934" s="223"/>
      <c r="B4934" s="223"/>
      <c r="C4934" s="224"/>
      <c r="D4934" s="223"/>
      <c r="E4934" s="223"/>
      <c r="F4934" s="223"/>
      <c r="G4934" s="223"/>
      <c r="H4934" s="223"/>
      <c r="I4934" s="223"/>
      <c r="J4934" s="225"/>
      <c r="K4934" s="223"/>
      <c r="L4934" s="223"/>
      <c r="M4934" s="223"/>
      <c r="N4934" s="223"/>
      <c r="O4934" s="231"/>
      <c r="P4934" s="231"/>
      <c r="Q4934" s="231"/>
      <c r="R4934" s="231"/>
      <c r="S4934" s="223"/>
      <c r="T4934" s="231"/>
      <c r="U4934" s="231"/>
      <c r="V4934" s="231"/>
      <c r="W4934" s="251" t="str">
        <f t="shared" si="77"/>
        <v/>
      </c>
    </row>
    <row r="4935" spans="1:23" ht="15" customHeight="1">
      <c r="A4935" s="223"/>
      <c r="B4935" s="223"/>
      <c r="C4935" s="224"/>
      <c r="D4935" s="223"/>
      <c r="E4935" s="223"/>
      <c r="F4935" s="223"/>
      <c r="G4935" s="223"/>
      <c r="H4935" s="223"/>
      <c r="I4935" s="223"/>
      <c r="J4935" s="225"/>
      <c r="K4935" s="223"/>
      <c r="L4935" s="223"/>
      <c r="M4935" s="223"/>
      <c r="N4935" s="223"/>
      <c r="O4935" s="231"/>
      <c r="P4935" s="231"/>
      <c r="Q4935" s="231"/>
      <c r="R4935" s="231"/>
      <c r="S4935" s="223"/>
      <c r="T4935" s="231"/>
      <c r="U4935" s="231"/>
      <c r="V4935" s="231"/>
      <c r="W4935" s="251" t="str">
        <f t="shared" si="77"/>
        <v/>
      </c>
    </row>
    <row r="4936" spans="1:23" ht="15" customHeight="1">
      <c r="A4936" s="223"/>
      <c r="B4936" s="223"/>
      <c r="C4936" s="224"/>
      <c r="D4936" s="223"/>
      <c r="E4936" s="223"/>
      <c r="F4936" s="223"/>
      <c r="G4936" s="223"/>
      <c r="H4936" s="223"/>
      <c r="I4936" s="223"/>
      <c r="J4936" s="225"/>
      <c r="K4936" s="223"/>
      <c r="L4936" s="223"/>
      <c r="M4936" s="223"/>
      <c r="N4936" s="223"/>
      <c r="O4936" s="231"/>
      <c r="P4936" s="231"/>
      <c r="Q4936" s="231"/>
      <c r="R4936" s="231"/>
      <c r="S4936" s="223"/>
      <c r="T4936" s="231"/>
      <c r="U4936" s="231"/>
      <c r="V4936" s="231"/>
      <c r="W4936" s="251" t="str">
        <f t="shared" si="77"/>
        <v/>
      </c>
    </row>
    <row r="4937" spans="1:23" ht="15" customHeight="1">
      <c r="A4937" s="223"/>
      <c r="B4937" s="223"/>
      <c r="C4937" s="224"/>
      <c r="D4937" s="223"/>
      <c r="E4937" s="223"/>
      <c r="F4937" s="223"/>
      <c r="G4937" s="223"/>
      <c r="H4937" s="223"/>
      <c r="I4937" s="223"/>
      <c r="J4937" s="225"/>
      <c r="K4937" s="223"/>
      <c r="L4937" s="223"/>
      <c r="M4937" s="223"/>
      <c r="N4937" s="223"/>
      <c r="O4937" s="231"/>
      <c r="P4937" s="231"/>
      <c r="Q4937" s="231"/>
      <c r="R4937" s="231"/>
      <c r="S4937" s="223"/>
      <c r="T4937" s="231"/>
      <c r="U4937" s="231"/>
      <c r="V4937" s="231"/>
      <c r="W4937" s="251" t="str">
        <f t="shared" si="77"/>
        <v/>
      </c>
    </row>
    <row r="4938" spans="1:23" ht="15" customHeight="1">
      <c r="A4938" s="223"/>
      <c r="B4938" s="223"/>
      <c r="C4938" s="224"/>
      <c r="D4938" s="223"/>
      <c r="E4938" s="223"/>
      <c r="F4938" s="223"/>
      <c r="G4938" s="223"/>
      <c r="H4938" s="223"/>
      <c r="I4938" s="223"/>
      <c r="J4938" s="225"/>
      <c r="K4938" s="223"/>
      <c r="L4938" s="223"/>
      <c r="M4938" s="223"/>
      <c r="N4938" s="223"/>
      <c r="O4938" s="231"/>
      <c r="P4938" s="231"/>
      <c r="Q4938" s="231"/>
      <c r="R4938" s="231"/>
      <c r="S4938" s="223"/>
      <c r="T4938" s="231"/>
      <c r="U4938" s="231"/>
      <c r="V4938" s="231"/>
      <c r="W4938" s="251" t="str">
        <f t="shared" si="77"/>
        <v/>
      </c>
    </row>
    <row r="4939" spans="1:23" ht="15" customHeight="1">
      <c r="A4939" s="223"/>
      <c r="B4939" s="223"/>
      <c r="C4939" s="224"/>
      <c r="D4939" s="223"/>
      <c r="E4939" s="223"/>
      <c r="F4939" s="223"/>
      <c r="G4939" s="223"/>
      <c r="H4939" s="223"/>
      <c r="I4939" s="223"/>
      <c r="J4939" s="225"/>
      <c r="K4939" s="223"/>
      <c r="L4939" s="223"/>
      <c r="M4939" s="223"/>
      <c r="N4939" s="223"/>
      <c r="O4939" s="231"/>
      <c r="P4939" s="231"/>
      <c r="Q4939" s="231"/>
      <c r="R4939" s="231"/>
      <c r="S4939" s="223"/>
      <c r="T4939" s="231"/>
      <c r="U4939" s="231"/>
      <c r="V4939" s="231"/>
      <c r="W4939" s="251" t="str">
        <f t="shared" si="77"/>
        <v/>
      </c>
    </row>
    <row r="4940" spans="1:23" ht="15" customHeight="1">
      <c r="A4940" s="223"/>
      <c r="B4940" s="223"/>
      <c r="C4940" s="224"/>
      <c r="D4940" s="223"/>
      <c r="E4940" s="223"/>
      <c r="F4940" s="223"/>
      <c r="G4940" s="223"/>
      <c r="H4940" s="223"/>
      <c r="I4940" s="223"/>
      <c r="J4940" s="225"/>
      <c r="K4940" s="223"/>
      <c r="L4940" s="223"/>
      <c r="M4940" s="223"/>
      <c r="N4940" s="223"/>
      <c r="O4940" s="231"/>
      <c r="P4940" s="231"/>
      <c r="Q4940" s="231"/>
      <c r="R4940" s="231"/>
      <c r="S4940" s="223"/>
      <c r="T4940" s="231"/>
      <c r="U4940" s="231"/>
      <c r="V4940" s="231"/>
      <c r="W4940" s="251" t="str">
        <f t="shared" si="77"/>
        <v/>
      </c>
    </row>
    <row r="4941" spans="1:23" ht="15" customHeight="1">
      <c r="A4941" s="223"/>
      <c r="B4941" s="223"/>
      <c r="C4941" s="224"/>
      <c r="D4941" s="223"/>
      <c r="E4941" s="223"/>
      <c r="F4941" s="223"/>
      <c r="G4941" s="223"/>
      <c r="H4941" s="223"/>
      <c r="I4941" s="223"/>
      <c r="J4941" s="225"/>
      <c r="K4941" s="223"/>
      <c r="L4941" s="223"/>
      <c r="M4941" s="223"/>
      <c r="N4941" s="223"/>
      <c r="O4941" s="231"/>
      <c r="P4941" s="231"/>
      <c r="Q4941" s="231"/>
      <c r="R4941" s="231"/>
      <c r="S4941" s="223"/>
      <c r="T4941" s="231"/>
      <c r="U4941" s="231"/>
      <c r="V4941" s="231"/>
      <c r="W4941" s="251" t="str">
        <f t="shared" si="77"/>
        <v/>
      </c>
    </row>
    <row r="4942" spans="1:23" ht="15" customHeight="1">
      <c r="A4942" s="223"/>
      <c r="B4942" s="223"/>
      <c r="C4942" s="224"/>
      <c r="D4942" s="223"/>
      <c r="E4942" s="223"/>
      <c r="F4942" s="223"/>
      <c r="G4942" s="223"/>
      <c r="H4942" s="223"/>
      <c r="I4942" s="223"/>
      <c r="J4942" s="225"/>
      <c r="K4942" s="223"/>
      <c r="L4942" s="223"/>
      <c r="M4942" s="223"/>
      <c r="N4942" s="223"/>
      <c r="O4942" s="231"/>
      <c r="P4942" s="231"/>
      <c r="Q4942" s="231"/>
      <c r="R4942" s="231"/>
      <c r="S4942" s="223"/>
      <c r="T4942" s="231"/>
      <c r="U4942" s="231"/>
      <c r="V4942" s="231"/>
      <c r="W4942" s="251" t="str">
        <f t="shared" si="77"/>
        <v/>
      </c>
    </row>
    <row r="4943" spans="1:23" ht="15" customHeight="1">
      <c r="A4943" s="223"/>
      <c r="B4943" s="223"/>
      <c r="C4943" s="224"/>
      <c r="D4943" s="223"/>
      <c r="E4943" s="223"/>
      <c r="F4943" s="223"/>
      <c r="G4943" s="223"/>
      <c r="H4943" s="223"/>
      <c r="I4943" s="223"/>
      <c r="J4943" s="225"/>
      <c r="K4943" s="223"/>
      <c r="L4943" s="223"/>
      <c r="M4943" s="223"/>
      <c r="N4943" s="223"/>
      <c r="O4943" s="231"/>
      <c r="P4943" s="231"/>
      <c r="Q4943" s="231"/>
      <c r="R4943" s="231"/>
      <c r="S4943" s="223"/>
      <c r="T4943" s="231"/>
      <c r="U4943" s="231"/>
      <c r="V4943" s="231"/>
      <c r="W4943" s="251" t="str">
        <f t="shared" si="77"/>
        <v/>
      </c>
    </row>
    <row r="4944" spans="1:23" ht="15" customHeight="1">
      <c r="A4944" s="223"/>
      <c r="B4944" s="223"/>
      <c r="C4944" s="224"/>
      <c r="D4944" s="223"/>
      <c r="E4944" s="223"/>
      <c r="F4944" s="223"/>
      <c r="G4944" s="223"/>
      <c r="H4944" s="223"/>
      <c r="I4944" s="223"/>
      <c r="J4944" s="225"/>
      <c r="K4944" s="223"/>
      <c r="L4944" s="223"/>
      <c r="M4944" s="223"/>
      <c r="N4944" s="223"/>
      <c r="O4944" s="231"/>
      <c r="P4944" s="231"/>
      <c r="Q4944" s="231"/>
      <c r="R4944" s="231"/>
      <c r="S4944" s="223"/>
      <c r="T4944" s="231"/>
      <c r="U4944" s="231"/>
      <c r="V4944" s="231"/>
      <c r="W4944" s="251" t="str">
        <f t="shared" si="77"/>
        <v/>
      </c>
    </row>
    <row r="4945" spans="1:23" ht="15" customHeight="1">
      <c r="A4945" s="223"/>
      <c r="B4945" s="223"/>
      <c r="C4945" s="224"/>
      <c r="D4945" s="223"/>
      <c r="E4945" s="223"/>
      <c r="F4945" s="223"/>
      <c r="G4945" s="223"/>
      <c r="H4945" s="223"/>
      <c r="I4945" s="223"/>
      <c r="J4945" s="225"/>
      <c r="K4945" s="223"/>
      <c r="L4945" s="223"/>
      <c r="M4945" s="223"/>
      <c r="N4945" s="223"/>
      <c r="O4945" s="231"/>
      <c r="P4945" s="231"/>
      <c r="Q4945" s="231"/>
      <c r="R4945" s="231"/>
      <c r="S4945" s="223"/>
      <c r="T4945" s="231"/>
      <c r="U4945" s="231"/>
      <c r="V4945" s="231"/>
      <c r="W4945" s="251" t="str">
        <f t="shared" si="77"/>
        <v/>
      </c>
    </row>
    <row r="4946" spans="1:23" ht="15" customHeight="1">
      <c r="A4946" s="223"/>
      <c r="B4946" s="223"/>
      <c r="C4946" s="224"/>
      <c r="D4946" s="223"/>
      <c r="E4946" s="223"/>
      <c r="F4946" s="223"/>
      <c r="G4946" s="223"/>
      <c r="H4946" s="223"/>
      <c r="I4946" s="223"/>
      <c r="J4946" s="225"/>
      <c r="K4946" s="223"/>
      <c r="L4946" s="223"/>
      <c r="M4946" s="223"/>
      <c r="N4946" s="223"/>
      <c r="O4946" s="231"/>
      <c r="P4946" s="231"/>
      <c r="Q4946" s="231"/>
      <c r="R4946" s="231"/>
      <c r="S4946" s="223"/>
      <c r="T4946" s="231"/>
      <c r="U4946" s="231"/>
      <c r="V4946" s="231"/>
      <c r="W4946" s="251" t="str">
        <f t="shared" si="77"/>
        <v/>
      </c>
    </row>
    <row r="4947" spans="1:23" ht="15" customHeight="1">
      <c r="A4947" s="223"/>
      <c r="B4947" s="223"/>
      <c r="C4947" s="224"/>
      <c r="D4947" s="223"/>
      <c r="E4947" s="223"/>
      <c r="F4947" s="223"/>
      <c r="G4947" s="223"/>
      <c r="H4947" s="223"/>
      <c r="I4947" s="223"/>
      <c r="J4947" s="225"/>
      <c r="K4947" s="223"/>
      <c r="L4947" s="223"/>
      <c r="M4947" s="223"/>
      <c r="N4947" s="223"/>
      <c r="O4947" s="231"/>
      <c r="P4947" s="231"/>
      <c r="Q4947" s="231"/>
      <c r="R4947" s="231"/>
      <c r="S4947" s="223"/>
      <c r="T4947" s="231"/>
      <c r="U4947" s="231"/>
      <c r="V4947" s="231"/>
      <c r="W4947" s="251" t="str">
        <f t="shared" si="77"/>
        <v/>
      </c>
    </row>
    <row r="4948" spans="1:23" ht="15" customHeight="1">
      <c r="A4948" s="223"/>
      <c r="B4948" s="223"/>
      <c r="C4948" s="224"/>
      <c r="D4948" s="223"/>
      <c r="E4948" s="223"/>
      <c r="F4948" s="223"/>
      <c r="G4948" s="223"/>
      <c r="H4948" s="223"/>
      <c r="I4948" s="223"/>
      <c r="J4948" s="225"/>
      <c r="K4948" s="223"/>
      <c r="L4948" s="223"/>
      <c r="M4948" s="223"/>
      <c r="N4948" s="223"/>
      <c r="O4948" s="231"/>
      <c r="P4948" s="231"/>
      <c r="Q4948" s="231"/>
      <c r="R4948" s="231"/>
      <c r="S4948" s="223"/>
      <c r="T4948" s="231"/>
      <c r="U4948" s="231"/>
      <c r="V4948" s="231"/>
      <c r="W4948" s="251" t="str">
        <f t="shared" si="77"/>
        <v/>
      </c>
    </row>
    <row r="4949" spans="1:23" ht="15" customHeight="1">
      <c r="A4949" s="223"/>
      <c r="B4949" s="223"/>
      <c r="C4949" s="224"/>
      <c r="D4949" s="223"/>
      <c r="E4949" s="223"/>
      <c r="F4949" s="223"/>
      <c r="G4949" s="223"/>
      <c r="H4949" s="223"/>
      <c r="I4949" s="223"/>
      <c r="J4949" s="225"/>
      <c r="K4949" s="223"/>
      <c r="L4949" s="223"/>
      <c r="M4949" s="223"/>
      <c r="N4949" s="223"/>
      <c r="O4949" s="231"/>
      <c r="P4949" s="231"/>
      <c r="Q4949" s="231"/>
      <c r="R4949" s="231"/>
      <c r="S4949" s="223"/>
      <c r="T4949" s="231"/>
      <c r="U4949" s="231"/>
      <c r="V4949" s="231"/>
      <c r="W4949" s="251" t="str">
        <f t="shared" si="77"/>
        <v/>
      </c>
    </row>
    <row r="4950" spans="1:23" ht="15" customHeight="1">
      <c r="A4950" s="223"/>
      <c r="B4950" s="223"/>
      <c r="C4950" s="224"/>
      <c r="D4950" s="223"/>
      <c r="E4950" s="223"/>
      <c r="F4950" s="223"/>
      <c r="G4950" s="223"/>
      <c r="H4950" s="223"/>
      <c r="I4950" s="223"/>
      <c r="J4950" s="225"/>
      <c r="K4950" s="223"/>
      <c r="L4950" s="223"/>
      <c r="M4950" s="223"/>
      <c r="N4950" s="223"/>
      <c r="O4950" s="231"/>
      <c r="P4950" s="231"/>
      <c r="Q4950" s="231"/>
      <c r="R4950" s="231"/>
      <c r="S4950" s="223"/>
      <c r="T4950" s="231"/>
      <c r="U4950" s="231"/>
      <c r="V4950" s="231"/>
      <c r="W4950" s="251" t="str">
        <f t="shared" si="77"/>
        <v/>
      </c>
    </row>
    <row r="4951" spans="1:23" ht="15" customHeight="1">
      <c r="A4951" s="223"/>
      <c r="B4951" s="223"/>
      <c r="C4951" s="224"/>
      <c r="D4951" s="223"/>
      <c r="E4951" s="223"/>
      <c r="F4951" s="223"/>
      <c r="G4951" s="223"/>
      <c r="H4951" s="223"/>
      <c r="I4951" s="223"/>
      <c r="J4951" s="225"/>
      <c r="K4951" s="223"/>
      <c r="L4951" s="223"/>
      <c r="M4951" s="223"/>
      <c r="N4951" s="223"/>
      <c r="O4951" s="231"/>
      <c r="P4951" s="231"/>
      <c r="Q4951" s="231"/>
      <c r="R4951" s="231"/>
      <c r="S4951" s="223"/>
      <c r="T4951" s="231"/>
      <c r="U4951" s="231"/>
      <c r="V4951" s="231"/>
      <c r="W4951" s="251" t="str">
        <f t="shared" si="77"/>
        <v/>
      </c>
    </row>
    <row r="4952" spans="1:23" ht="15" customHeight="1">
      <c r="A4952" s="223"/>
      <c r="B4952" s="223"/>
      <c r="C4952" s="224"/>
      <c r="D4952" s="223"/>
      <c r="E4952" s="223"/>
      <c r="F4952" s="223"/>
      <c r="G4952" s="223"/>
      <c r="H4952" s="223"/>
      <c r="I4952" s="223"/>
      <c r="J4952" s="225"/>
      <c r="K4952" s="223"/>
      <c r="L4952" s="223"/>
      <c r="M4952" s="223"/>
      <c r="N4952" s="223"/>
      <c r="O4952" s="231"/>
      <c r="P4952" s="231"/>
      <c r="Q4952" s="231"/>
      <c r="R4952" s="231"/>
      <c r="S4952" s="223"/>
      <c r="T4952" s="231"/>
      <c r="U4952" s="231"/>
      <c r="V4952" s="231"/>
      <c r="W4952" s="251" t="str">
        <f t="shared" si="77"/>
        <v/>
      </c>
    </row>
    <row r="4953" spans="1:23" ht="15" customHeight="1">
      <c r="A4953" s="223"/>
      <c r="B4953" s="223"/>
      <c r="C4953" s="224"/>
      <c r="D4953" s="223"/>
      <c r="E4953" s="223"/>
      <c r="F4953" s="223"/>
      <c r="G4953" s="223"/>
      <c r="H4953" s="223"/>
      <c r="I4953" s="223"/>
      <c r="J4953" s="225"/>
      <c r="K4953" s="223"/>
      <c r="L4953" s="223"/>
      <c r="M4953" s="223"/>
      <c r="N4953" s="223"/>
      <c r="O4953" s="231"/>
      <c r="P4953" s="231"/>
      <c r="Q4953" s="231"/>
      <c r="R4953" s="231"/>
      <c r="S4953" s="223"/>
      <c r="T4953" s="231"/>
      <c r="U4953" s="231"/>
      <c r="V4953" s="231"/>
      <c r="W4953" s="251" t="str">
        <f t="shared" si="77"/>
        <v/>
      </c>
    </row>
    <row r="4954" spans="1:23" ht="15" customHeight="1">
      <c r="A4954" s="223"/>
      <c r="B4954" s="223"/>
      <c r="C4954" s="224"/>
      <c r="D4954" s="223"/>
      <c r="E4954" s="223"/>
      <c r="F4954" s="223"/>
      <c r="G4954" s="223"/>
      <c r="H4954" s="223"/>
      <c r="I4954" s="223"/>
      <c r="J4954" s="225"/>
      <c r="K4954" s="223"/>
      <c r="L4954" s="223"/>
      <c r="M4954" s="223"/>
      <c r="N4954" s="223"/>
      <c r="O4954" s="231"/>
      <c r="P4954" s="231"/>
      <c r="Q4954" s="231"/>
      <c r="R4954" s="231"/>
      <c r="S4954" s="223"/>
      <c r="T4954" s="231"/>
      <c r="U4954" s="231"/>
      <c r="V4954" s="231"/>
      <c r="W4954" s="251" t="str">
        <f t="shared" si="77"/>
        <v/>
      </c>
    </row>
    <row r="4955" spans="1:23" ht="15" customHeight="1">
      <c r="A4955" s="223"/>
      <c r="B4955" s="223"/>
      <c r="C4955" s="224"/>
      <c r="D4955" s="223"/>
      <c r="E4955" s="223"/>
      <c r="F4955" s="223"/>
      <c r="G4955" s="223"/>
      <c r="H4955" s="223"/>
      <c r="I4955" s="223"/>
      <c r="J4955" s="225"/>
      <c r="K4955" s="223"/>
      <c r="L4955" s="223"/>
      <c r="M4955" s="223"/>
      <c r="N4955" s="223"/>
      <c r="O4955" s="231"/>
      <c r="P4955" s="231"/>
      <c r="Q4955" s="231"/>
      <c r="R4955" s="231"/>
      <c r="S4955" s="223"/>
      <c r="T4955" s="231"/>
      <c r="U4955" s="231"/>
      <c r="V4955" s="231"/>
      <c r="W4955" s="251" t="str">
        <f t="shared" si="77"/>
        <v/>
      </c>
    </row>
    <row r="4956" spans="1:23" ht="15" customHeight="1">
      <c r="A4956" s="223"/>
      <c r="B4956" s="223"/>
      <c r="C4956" s="224"/>
      <c r="D4956" s="223"/>
      <c r="E4956" s="223"/>
      <c r="F4956" s="223"/>
      <c r="G4956" s="223"/>
      <c r="H4956" s="223"/>
      <c r="I4956" s="223"/>
      <c r="J4956" s="225"/>
      <c r="K4956" s="223"/>
      <c r="L4956" s="223"/>
      <c r="M4956" s="223"/>
      <c r="N4956" s="223"/>
      <c r="O4956" s="231"/>
      <c r="P4956" s="231"/>
      <c r="Q4956" s="231"/>
      <c r="R4956" s="231"/>
      <c r="S4956" s="223"/>
      <c r="T4956" s="231"/>
      <c r="U4956" s="231"/>
      <c r="V4956" s="231"/>
      <c r="W4956" s="251" t="str">
        <f t="shared" si="77"/>
        <v/>
      </c>
    </row>
    <row r="4957" spans="1:23" ht="15" customHeight="1">
      <c r="A4957" s="223"/>
      <c r="B4957" s="223"/>
      <c r="C4957" s="224"/>
      <c r="D4957" s="223"/>
      <c r="E4957" s="223"/>
      <c r="F4957" s="223"/>
      <c r="G4957" s="223"/>
      <c r="H4957" s="223"/>
      <c r="I4957" s="223"/>
      <c r="J4957" s="225"/>
      <c r="K4957" s="223"/>
      <c r="L4957" s="223"/>
      <c r="M4957" s="223"/>
      <c r="N4957" s="223"/>
      <c r="O4957" s="231"/>
      <c r="P4957" s="231"/>
      <c r="Q4957" s="231"/>
      <c r="R4957" s="231"/>
      <c r="S4957" s="223"/>
      <c r="T4957" s="231"/>
      <c r="U4957" s="231"/>
      <c r="V4957" s="231"/>
      <c r="W4957" s="251" t="str">
        <f t="shared" si="77"/>
        <v/>
      </c>
    </row>
    <row r="4958" spans="1:23" ht="15" customHeight="1">
      <c r="A4958" s="223"/>
      <c r="B4958" s="223"/>
      <c r="C4958" s="224"/>
      <c r="D4958" s="223"/>
      <c r="E4958" s="223"/>
      <c r="F4958" s="223"/>
      <c r="G4958" s="223"/>
      <c r="H4958" s="223"/>
      <c r="I4958" s="223"/>
      <c r="J4958" s="225"/>
      <c r="K4958" s="223"/>
      <c r="L4958" s="223"/>
      <c r="M4958" s="223"/>
      <c r="N4958" s="223"/>
      <c r="O4958" s="231"/>
      <c r="P4958" s="231"/>
      <c r="Q4958" s="231"/>
      <c r="R4958" s="231"/>
      <c r="S4958" s="223"/>
      <c r="T4958" s="231"/>
      <c r="U4958" s="231"/>
      <c r="V4958" s="231"/>
      <c r="W4958" s="251" t="str">
        <f t="shared" si="77"/>
        <v/>
      </c>
    </row>
    <row r="4959" spans="1:23" ht="15" customHeight="1">
      <c r="A4959" s="223"/>
      <c r="B4959" s="223"/>
      <c r="C4959" s="224"/>
      <c r="D4959" s="223"/>
      <c r="E4959" s="223"/>
      <c r="F4959" s="223"/>
      <c r="G4959" s="223"/>
      <c r="H4959" s="223"/>
      <c r="I4959" s="223"/>
      <c r="J4959" s="225"/>
      <c r="K4959" s="223"/>
      <c r="L4959" s="223"/>
      <c r="M4959" s="223"/>
      <c r="N4959" s="223"/>
      <c r="O4959" s="231"/>
      <c r="P4959" s="231"/>
      <c r="Q4959" s="231"/>
      <c r="R4959" s="231"/>
      <c r="S4959" s="223"/>
      <c r="T4959" s="231"/>
      <c r="U4959" s="231"/>
      <c r="V4959" s="231"/>
      <c r="W4959" s="251" t="str">
        <f t="shared" si="77"/>
        <v/>
      </c>
    </row>
    <row r="4960" spans="1:23" ht="15" customHeight="1">
      <c r="A4960" s="223"/>
      <c r="B4960" s="223"/>
      <c r="C4960" s="224"/>
      <c r="D4960" s="223"/>
      <c r="E4960" s="223"/>
      <c r="F4960" s="223"/>
      <c r="G4960" s="223"/>
      <c r="H4960" s="223"/>
      <c r="I4960" s="223"/>
      <c r="J4960" s="225"/>
      <c r="K4960" s="223"/>
      <c r="L4960" s="223"/>
      <c r="M4960" s="223"/>
      <c r="N4960" s="223"/>
      <c r="O4960" s="231"/>
      <c r="P4960" s="231"/>
      <c r="Q4960" s="231"/>
      <c r="R4960" s="231"/>
      <c r="S4960" s="223"/>
      <c r="T4960" s="231"/>
      <c r="U4960" s="231"/>
      <c r="V4960" s="231"/>
      <c r="W4960" s="251" t="str">
        <f t="shared" si="77"/>
        <v/>
      </c>
    </row>
    <row r="4961" spans="1:23" ht="15" customHeight="1">
      <c r="A4961" s="223"/>
      <c r="B4961" s="223"/>
      <c r="C4961" s="224"/>
      <c r="D4961" s="223"/>
      <c r="E4961" s="223"/>
      <c r="F4961" s="223"/>
      <c r="G4961" s="223"/>
      <c r="H4961" s="223"/>
      <c r="I4961" s="223"/>
      <c r="J4961" s="225"/>
      <c r="K4961" s="223"/>
      <c r="L4961" s="223"/>
      <c r="M4961" s="223"/>
      <c r="N4961" s="223"/>
      <c r="O4961" s="231"/>
      <c r="P4961" s="231"/>
      <c r="Q4961" s="231"/>
      <c r="R4961" s="231"/>
      <c r="S4961" s="223"/>
      <c r="T4961" s="231"/>
      <c r="U4961" s="231"/>
      <c r="V4961" s="231"/>
      <c r="W4961" s="251" t="str">
        <f t="shared" si="77"/>
        <v/>
      </c>
    </row>
    <row r="4962" spans="1:23" ht="15" customHeight="1">
      <c r="A4962" s="223"/>
      <c r="B4962" s="223"/>
      <c r="C4962" s="224"/>
      <c r="D4962" s="223"/>
      <c r="E4962" s="223"/>
      <c r="F4962" s="223"/>
      <c r="G4962" s="223"/>
      <c r="H4962" s="223"/>
      <c r="I4962" s="223"/>
      <c r="J4962" s="225"/>
      <c r="K4962" s="223"/>
      <c r="L4962" s="223"/>
      <c r="M4962" s="223"/>
      <c r="N4962" s="223"/>
      <c r="O4962" s="231"/>
      <c r="P4962" s="231"/>
      <c r="Q4962" s="231"/>
      <c r="R4962" s="231"/>
      <c r="S4962" s="223"/>
      <c r="T4962" s="231"/>
      <c r="U4962" s="231"/>
      <c r="V4962" s="231"/>
      <c r="W4962" s="251" t="str">
        <f t="shared" si="77"/>
        <v/>
      </c>
    </row>
    <row r="4963" spans="1:23" ht="15" customHeight="1">
      <c r="A4963" s="223"/>
      <c r="B4963" s="223"/>
      <c r="C4963" s="224"/>
      <c r="D4963" s="223"/>
      <c r="E4963" s="223"/>
      <c r="F4963" s="223"/>
      <c r="G4963" s="223"/>
      <c r="H4963" s="223"/>
      <c r="I4963" s="223"/>
      <c r="J4963" s="225"/>
      <c r="K4963" s="223"/>
      <c r="L4963" s="223"/>
      <c r="M4963" s="223"/>
      <c r="N4963" s="223"/>
      <c r="O4963" s="231"/>
      <c r="P4963" s="231"/>
      <c r="Q4963" s="231"/>
      <c r="R4963" s="231"/>
      <c r="S4963" s="223"/>
      <c r="T4963" s="231"/>
      <c r="U4963" s="231"/>
      <c r="V4963" s="231"/>
      <c r="W4963" s="251" t="str">
        <f t="shared" si="77"/>
        <v/>
      </c>
    </row>
    <row r="4964" spans="1:23" ht="15" customHeight="1">
      <c r="A4964" s="223"/>
      <c r="B4964" s="223"/>
      <c r="C4964" s="224"/>
      <c r="D4964" s="223"/>
      <c r="E4964" s="223"/>
      <c r="F4964" s="223"/>
      <c r="G4964" s="223"/>
      <c r="H4964" s="223"/>
      <c r="I4964" s="223"/>
      <c r="J4964" s="225"/>
      <c r="K4964" s="223"/>
      <c r="L4964" s="223"/>
      <c r="M4964" s="223"/>
      <c r="N4964" s="223"/>
      <c r="O4964" s="231"/>
      <c r="P4964" s="231"/>
      <c r="Q4964" s="231"/>
      <c r="R4964" s="231"/>
      <c r="S4964" s="223"/>
      <c r="T4964" s="231"/>
      <c r="U4964" s="231"/>
      <c r="V4964" s="231"/>
      <c r="W4964" s="251" t="str">
        <f t="shared" si="77"/>
        <v/>
      </c>
    </row>
    <row r="4965" spans="1:23" ht="15" customHeight="1">
      <c r="A4965" s="223"/>
      <c r="B4965" s="223"/>
      <c r="C4965" s="224"/>
      <c r="D4965" s="223"/>
      <c r="E4965" s="223"/>
      <c r="F4965" s="223"/>
      <c r="G4965" s="223"/>
      <c r="H4965" s="223"/>
      <c r="I4965" s="223"/>
      <c r="J4965" s="225"/>
      <c r="K4965" s="223"/>
      <c r="L4965" s="223"/>
      <c r="M4965" s="223"/>
      <c r="N4965" s="223"/>
      <c r="O4965" s="231"/>
      <c r="P4965" s="231"/>
      <c r="Q4965" s="231"/>
      <c r="R4965" s="231"/>
      <c r="S4965" s="223"/>
      <c r="T4965" s="231"/>
      <c r="U4965" s="231"/>
      <c r="V4965" s="231"/>
      <c r="W4965" s="251" t="str">
        <f t="shared" si="77"/>
        <v/>
      </c>
    </row>
    <row r="4966" spans="1:23" ht="15" customHeight="1">
      <c r="A4966" s="223"/>
      <c r="B4966" s="223"/>
      <c r="C4966" s="224"/>
      <c r="D4966" s="223"/>
      <c r="E4966" s="223"/>
      <c r="F4966" s="223"/>
      <c r="G4966" s="223"/>
      <c r="H4966" s="223"/>
      <c r="I4966" s="223"/>
      <c r="J4966" s="225"/>
      <c r="K4966" s="223"/>
      <c r="L4966" s="223"/>
      <c r="M4966" s="223"/>
      <c r="N4966" s="223"/>
      <c r="O4966" s="231"/>
      <c r="P4966" s="231"/>
      <c r="Q4966" s="231"/>
      <c r="R4966" s="231"/>
      <c r="S4966" s="223"/>
      <c r="T4966" s="231"/>
      <c r="U4966" s="231"/>
      <c r="V4966" s="231"/>
      <c r="W4966" s="251" t="str">
        <f t="shared" si="77"/>
        <v/>
      </c>
    </row>
    <row r="4967" spans="1:23" ht="15" customHeight="1">
      <c r="A4967" s="223"/>
      <c r="B4967" s="223"/>
      <c r="C4967" s="224"/>
      <c r="D4967" s="223"/>
      <c r="E4967" s="223"/>
      <c r="F4967" s="223"/>
      <c r="G4967" s="223"/>
      <c r="H4967" s="223"/>
      <c r="I4967" s="223"/>
      <c r="J4967" s="225"/>
      <c r="K4967" s="223"/>
      <c r="L4967" s="223"/>
      <c r="M4967" s="223"/>
      <c r="N4967" s="223"/>
      <c r="O4967" s="231"/>
      <c r="P4967" s="231"/>
      <c r="Q4967" s="231"/>
      <c r="R4967" s="231"/>
      <c r="S4967" s="223"/>
      <c r="T4967" s="231"/>
      <c r="U4967" s="231"/>
      <c r="V4967" s="231"/>
      <c r="W4967" s="251" t="str">
        <f t="shared" si="77"/>
        <v/>
      </c>
    </row>
    <row r="4968" spans="1:23" ht="15" customHeight="1">
      <c r="A4968" s="223"/>
      <c r="B4968" s="223"/>
      <c r="C4968" s="224"/>
      <c r="D4968" s="223"/>
      <c r="E4968" s="223"/>
      <c r="F4968" s="223"/>
      <c r="G4968" s="223"/>
      <c r="H4968" s="223"/>
      <c r="I4968" s="223"/>
      <c r="J4968" s="225"/>
      <c r="K4968" s="223"/>
      <c r="L4968" s="223"/>
      <c r="M4968" s="223"/>
      <c r="N4968" s="223"/>
      <c r="O4968" s="231"/>
      <c r="P4968" s="231"/>
      <c r="Q4968" s="231"/>
      <c r="R4968" s="231"/>
      <c r="S4968" s="223"/>
      <c r="T4968" s="231"/>
      <c r="U4968" s="231"/>
      <c r="V4968" s="231"/>
      <c r="W4968" s="251" t="str">
        <f t="shared" si="77"/>
        <v/>
      </c>
    </row>
    <row r="4969" spans="1:23" ht="15" customHeight="1">
      <c r="A4969" s="223"/>
      <c r="B4969" s="223"/>
      <c r="C4969" s="224"/>
      <c r="D4969" s="223"/>
      <c r="E4969" s="223"/>
      <c r="F4969" s="223"/>
      <c r="G4969" s="223"/>
      <c r="H4969" s="223"/>
      <c r="I4969" s="223"/>
      <c r="J4969" s="225"/>
      <c r="K4969" s="223"/>
      <c r="L4969" s="223"/>
      <c r="M4969" s="223"/>
      <c r="N4969" s="223"/>
      <c r="O4969" s="231"/>
      <c r="P4969" s="231"/>
      <c r="Q4969" s="231"/>
      <c r="R4969" s="231"/>
      <c r="S4969" s="223"/>
      <c r="T4969" s="231"/>
      <c r="U4969" s="231"/>
      <c r="V4969" s="231"/>
      <c r="W4969" s="251" t="str">
        <f t="shared" si="77"/>
        <v/>
      </c>
    </row>
    <row r="4970" spans="1:23" ht="15" customHeight="1">
      <c r="A4970" s="223"/>
      <c r="B4970" s="223"/>
      <c r="C4970" s="224"/>
      <c r="D4970" s="223"/>
      <c r="E4970" s="223"/>
      <c r="F4970" s="223"/>
      <c r="G4970" s="223"/>
      <c r="H4970" s="223"/>
      <c r="I4970" s="223"/>
      <c r="J4970" s="225"/>
      <c r="K4970" s="223"/>
      <c r="L4970" s="223"/>
      <c r="M4970" s="223"/>
      <c r="N4970" s="223"/>
      <c r="O4970" s="231"/>
      <c r="P4970" s="231"/>
      <c r="Q4970" s="231"/>
      <c r="R4970" s="231"/>
      <c r="S4970" s="223"/>
      <c r="T4970" s="231"/>
      <c r="U4970" s="231"/>
      <c r="V4970" s="231"/>
      <c r="W4970" s="251" t="str">
        <f t="shared" si="77"/>
        <v/>
      </c>
    </row>
    <row r="4971" spans="1:23" ht="15" customHeight="1">
      <c r="A4971" s="223"/>
      <c r="B4971" s="223"/>
      <c r="C4971" s="224"/>
      <c r="D4971" s="223"/>
      <c r="E4971" s="223"/>
      <c r="F4971" s="223"/>
      <c r="G4971" s="223"/>
      <c r="H4971" s="223"/>
      <c r="I4971" s="223"/>
      <c r="J4971" s="225"/>
      <c r="K4971" s="223"/>
      <c r="L4971" s="223"/>
      <c r="M4971" s="223"/>
      <c r="N4971" s="223"/>
      <c r="O4971" s="231"/>
      <c r="P4971" s="231"/>
      <c r="Q4971" s="231"/>
      <c r="R4971" s="231"/>
      <c r="S4971" s="223"/>
      <c r="T4971" s="231"/>
      <c r="U4971" s="231"/>
      <c r="V4971" s="231"/>
      <c r="W4971" s="251" t="str">
        <f t="shared" si="77"/>
        <v/>
      </c>
    </row>
    <row r="4972" spans="1:23" ht="15" customHeight="1">
      <c r="A4972" s="223"/>
      <c r="B4972" s="223"/>
      <c r="C4972" s="224"/>
      <c r="D4972" s="223"/>
      <c r="E4972" s="223"/>
      <c r="F4972" s="223"/>
      <c r="G4972" s="223"/>
      <c r="H4972" s="223"/>
      <c r="I4972" s="223"/>
      <c r="J4972" s="225"/>
      <c r="K4972" s="223"/>
      <c r="L4972" s="223"/>
      <c r="M4972" s="223"/>
      <c r="N4972" s="223"/>
      <c r="O4972" s="231"/>
      <c r="P4972" s="231"/>
      <c r="Q4972" s="231"/>
      <c r="R4972" s="231"/>
      <c r="S4972" s="223"/>
      <c r="T4972" s="231"/>
      <c r="U4972" s="231"/>
      <c r="V4972" s="231"/>
      <c r="W4972" s="251" t="str">
        <f t="shared" si="77"/>
        <v/>
      </c>
    </row>
    <row r="4973" spans="1:23" ht="15" customHeight="1">
      <c r="A4973" s="223"/>
      <c r="B4973" s="223"/>
      <c r="C4973" s="224"/>
      <c r="D4973" s="223"/>
      <c r="E4973" s="223"/>
      <c r="F4973" s="223"/>
      <c r="G4973" s="223"/>
      <c r="H4973" s="223"/>
      <c r="I4973" s="223"/>
      <c r="J4973" s="225"/>
      <c r="K4973" s="223"/>
      <c r="L4973" s="223"/>
      <c r="M4973" s="223"/>
      <c r="N4973" s="223"/>
      <c r="O4973" s="231"/>
      <c r="P4973" s="231"/>
      <c r="Q4973" s="231"/>
      <c r="R4973" s="231"/>
      <c r="S4973" s="223"/>
      <c r="T4973" s="231"/>
      <c r="U4973" s="231"/>
      <c r="V4973" s="231"/>
      <c r="W4973" s="251" t="str">
        <f t="shared" si="77"/>
        <v/>
      </c>
    </row>
    <row r="4974" spans="1:23" ht="15" customHeight="1">
      <c r="A4974" s="223"/>
      <c r="B4974" s="223"/>
      <c r="C4974" s="224"/>
      <c r="D4974" s="223"/>
      <c r="E4974" s="223"/>
      <c r="F4974" s="223"/>
      <c r="G4974" s="223"/>
      <c r="H4974" s="223"/>
      <c r="I4974" s="223"/>
      <c r="J4974" s="225"/>
      <c r="K4974" s="223"/>
      <c r="L4974" s="223"/>
      <c r="M4974" s="223"/>
      <c r="N4974" s="223"/>
      <c r="O4974" s="231"/>
      <c r="P4974" s="231"/>
      <c r="Q4974" s="231"/>
      <c r="R4974" s="231"/>
      <c r="S4974" s="223"/>
      <c r="T4974" s="231"/>
      <c r="U4974" s="231"/>
      <c r="V4974" s="231"/>
      <c r="W4974" s="251" t="str">
        <f t="shared" si="77"/>
        <v/>
      </c>
    </row>
    <row r="4975" spans="1:23" ht="15" customHeight="1">
      <c r="A4975" s="223"/>
      <c r="B4975" s="223"/>
      <c r="C4975" s="224"/>
      <c r="D4975" s="223"/>
      <c r="E4975" s="223"/>
      <c r="F4975" s="223"/>
      <c r="G4975" s="223"/>
      <c r="H4975" s="223"/>
      <c r="I4975" s="223"/>
      <c r="J4975" s="225"/>
      <c r="K4975" s="223"/>
      <c r="L4975" s="223"/>
      <c r="M4975" s="223"/>
      <c r="N4975" s="223"/>
      <c r="O4975" s="231"/>
      <c r="P4975" s="231"/>
      <c r="Q4975" s="231"/>
      <c r="R4975" s="231"/>
      <c r="S4975" s="223"/>
      <c r="T4975" s="231"/>
      <c r="U4975" s="231"/>
      <c r="V4975" s="231"/>
      <c r="W4975" s="251" t="str">
        <f t="shared" si="77"/>
        <v/>
      </c>
    </row>
    <row r="4976" spans="1:23" ht="15" customHeight="1">
      <c r="A4976" s="223"/>
      <c r="B4976" s="223"/>
      <c r="C4976" s="224"/>
      <c r="D4976" s="223"/>
      <c r="E4976" s="223"/>
      <c r="F4976" s="223"/>
      <c r="G4976" s="223"/>
      <c r="H4976" s="223"/>
      <c r="I4976" s="223"/>
      <c r="J4976" s="225"/>
      <c r="K4976" s="223"/>
      <c r="L4976" s="223"/>
      <c r="M4976" s="223"/>
      <c r="N4976" s="223"/>
      <c r="O4976" s="231"/>
      <c r="P4976" s="231"/>
      <c r="Q4976" s="231"/>
      <c r="R4976" s="231"/>
      <c r="S4976" s="223"/>
      <c r="T4976" s="231"/>
      <c r="U4976" s="231"/>
      <c r="V4976" s="231"/>
      <c r="W4976" s="251" t="str">
        <f t="shared" si="77"/>
        <v/>
      </c>
    </row>
    <row r="4977" spans="1:23" ht="15" customHeight="1">
      <c r="A4977" s="223"/>
      <c r="B4977" s="223"/>
      <c r="C4977" s="224"/>
      <c r="D4977" s="223"/>
      <c r="E4977" s="223"/>
      <c r="F4977" s="223"/>
      <c r="G4977" s="223"/>
      <c r="H4977" s="223"/>
      <c r="I4977" s="223"/>
      <c r="J4977" s="225"/>
      <c r="K4977" s="223"/>
      <c r="L4977" s="223"/>
      <c r="M4977" s="223"/>
      <c r="N4977" s="223"/>
      <c r="O4977" s="231"/>
      <c r="P4977" s="231"/>
      <c r="Q4977" s="231"/>
      <c r="R4977" s="231"/>
      <c r="S4977" s="223"/>
      <c r="T4977" s="231"/>
      <c r="U4977" s="231"/>
      <c r="V4977" s="231"/>
      <c r="W4977" s="251" t="str">
        <f t="shared" si="77"/>
        <v/>
      </c>
    </row>
    <row r="4978" spans="1:23" ht="15" customHeight="1">
      <c r="A4978" s="223"/>
      <c r="B4978" s="223"/>
      <c r="C4978" s="224"/>
      <c r="D4978" s="223"/>
      <c r="E4978" s="223"/>
      <c r="F4978" s="223"/>
      <c r="G4978" s="223"/>
      <c r="H4978" s="223"/>
      <c r="I4978" s="223"/>
      <c r="J4978" s="225"/>
      <c r="K4978" s="223"/>
      <c r="L4978" s="223"/>
      <c r="M4978" s="223"/>
      <c r="N4978" s="223"/>
      <c r="O4978" s="231"/>
      <c r="P4978" s="231"/>
      <c r="Q4978" s="231"/>
      <c r="R4978" s="231"/>
      <c r="S4978" s="223"/>
      <c r="T4978" s="231"/>
      <c r="U4978" s="231"/>
      <c r="V4978" s="231"/>
      <c r="W4978" s="251" t="str">
        <f t="shared" si="77"/>
        <v/>
      </c>
    </row>
    <row r="4979" spans="1:23" ht="15" customHeight="1">
      <c r="A4979" s="223"/>
      <c r="B4979" s="223"/>
      <c r="C4979" s="224"/>
      <c r="D4979" s="223"/>
      <c r="E4979" s="223"/>
      <c r="F4979" s="223"/>
      <c r="G4979" s="223"/>
      <c r="H4979" s="223"/>
      <c r="I4979" s="223"/>
      <c r="J4979" s="225"/>
      <c r="K4979" s="223"/>
      <c r="L4979" s="223"/>
      <c r="M4979" s="223"/>
      <c r="N4979" s="223"/>
      <c r="O4979" s="231"/>
      <c r="P4979" s="231"/>
      <c r="Q4979" s="231"/>
      <c r="R4979" s="231"/>
      <c r="S4979" s="223"/>
      <c r="T4979" s="231"/>
      <c r="U4979" s="231"/>
      <c r="V4979" s="231"/>
      <c r="W4979" s="251" t="str">
        <f t="shared" si="77"/>
        <v/>
      </c>
    </row>
    <row r="4980" spans="1:23" ht="15" customHeight="1">
      <c r="A4980" s="223"/>
      <c r="B4980" s="223"/>
      <c r="C4980" s="224"/>
      <c r="D4980" s="223"/>
      <c r="E4980" s="223"/>
      <c r="F4980" s="223"/>
      <c r="G4980" s="223"/>
      <c r="H4980" s="223"/>
      <c r="I4980" s="223"/>
      <c r="J4980" s="225"/>
      <c r="K4980" s="223"/>
      <c r="L4980" s="223"/>
      <c r="M4980" s="223"/>
      <c r="N4980" s="223"/>
      <c r="O4980" s="231"/>
      <c r="P4980" s="231"/>
      <c r="Q4980" s="231"/>
      <c r="R4980" s="231"/>
      <c r="S4980" s="223"/>
      <c r="T4980" s="231"/>
      <c r="U4980" s="231"/>
      <c r="V4980" s="231"/>
      <c r="W4980" s="251" t="str">
        <f t="shared" si="77"/>
        <v/>
      </c>
    </row>
    <row r="4981" spans="1:23" ht="15" customHeight="1">
      <c r="A4981" s="223"/>
      <c r="B4981" s="223"/>
      <c r="C4981" s="224"/>
      <c r="D4981" s="223"/>
      <c r="E4981" s="223"/>
      <c r="F4981" s="223"/>
      <c r="G4981" s="223"/>
      <c r="H4981" s="223"/>
      <c r="I4981" s="223"/>
      <c r="J4981" s="225"/>
      <c r="K4981" s="223"/>
      <c r="L4981" s="223"/>
      <c r="M4981" s="223"/>
      <c r="N4981" s="223"/>
      <c r="O4981" s="231"/>
      <c r="P4981" s="231"/>
      <c r="Q4981" s="231"/>
      <c r="R4981" s="231"/>
      <c r="S4981" s="223"/>
      <c r="T4981" s="231"/>
      <c r="U4981" s="231"/>
      <c r="V4981" s="231"/>
      <c r="W4981" s="251" t="str">
        <f t="shared" si="77"/>
        <v/>
      </c>
    </row>
    <row r="4982" spans="1:23" ht="15" customHeight="1">
      <c r="A4982" s="223"/>
      <c r="B4982" s="223"/>
      <c r="C4982" s="224"/>
      <c r="D4982" s="223"/>
      <c r="E4982" s="223"/>
      <c r="F4982" s="223"/>
      <c r="G4982" s="223"/>
      <c r="H4982" s="223"/>
      <c r="I4982" s="223"/>
      <c r="J4982" s="225"/>
      <c r="K4982" s="223"/>
      <c r="L4982" s="223"/>
      <c r="M4982" s="223"/>
      <c r="N4982" s="223"/>
      <c r="O4982" s="231"/>
      <c r="P4982" s="231"/>
      <c r="Q4982" s="231"/>
      <c r="R4982" s="231"/>
      <c r="S4982" s="223"/>
      <c r="T4982" s="231"/>
      <c r="U4982" s="231"/>
      <c r="V4982" s="231"/>
      <c r="W4982" s="251" t="str">
        <f t="shared" si="77"/>
        <v/>
      </c>
    </row>
    <row r="4983" spans="1:23" ht="15" customHeight="1">
      <c r="A4983" s="223"/>
      <c r="B4983" s="223"/>
      <c r="C4983" s="224"/>
      <c r="D4983" s="223"/>
      <c r="E4983" s="223"/>
      <c r="F4983" s="223"/>
      <c r="G4983" s="223"/>
      <c r="H4983" s="223"/>
      <c r="I4983" s="223"/>
      <c r="J4983" s="225"/>
      <c r="K4983" s="223"/>
      <c r="L4983" s="223"/>
      <c r="M4983" s="223"/>
      <c r="N4983" s="223"/>
      <c r="O4983" s="231"/>
      <c r="P4983" s="231"/>
      <c r="Q4983" s="231"/>
      <c r="R4983" s="231"/>
      <c r="S4983" s="223"/>
      <c r="T4983" s="231"/>
      <c r="U4983" s="231"/>
      <c r="V4983" s="231"/>
      <c r="W4983" s="251" t="str">
        <f t="shared" si="77"/>
        <v/>
      </c>
    </row>
    <row r="4984" spans="1:23" ht="15" customHeight="1">
      <c r="A4984" s="223"/>
      <c r="B4984" s="223"/>
      <c r="C4984" s="224"/>
      <c r="D4984" s="223"/>
      <c r="E4984" s="223"/>
      <c r="F4984" s="223"/>
      <c r="G4984" s="223"/>
      <c r="H4984" s="223"/>
      <c r="I4984" s="223"/>
      <c r="J4984" s="225"/>
      <c r="K4984" s="223"/>
      <c r="L4984" s="223"/>
      <c r="M4984" s="223"/>
      <c r="N4984" s="223"/>
      <c r="O4984" s="231"/>
      <c r="P4984" s="231"/>
      <c r="Q4984" s="231"/>
      <c r="R4984" s="231"/>
      <c r="S4984" s="223"/>
      <c r="T4984" s="231"/>
      <c r="U4984" s="231"/>
      <c r="V4984" s="231"/>
      <c r="W4984" s="251" t="str">
        <f t="shared" si="77"/>
        <v/>
      </c>
    </row>
    <row r="4985" spans="1:23" ht="15" customHeight="1">
      <c r="A4985" s="223"/>
      <c r="B4985" s="223"/>
      <c r="C4985" s="224"/>
      <c r="D4985" s="223"/>
      <c r="E4985" s="223"/>
      <c r="F4985" s="223"/>
      <c r="G4985" s="223"/>
      <c r="H4985" s="223"/>
      <c r="I4985" s="223"/>
      <c r="J4985" s="225"/>
      <c r="K4985" s="223"/>
      <c r="L4985" s="223"/>
      <c r="M4985" s="223"/>
      <c r="N4985" s="223"/>
      <c r="O4985" s="231"/>
      <c r="P4985" s="231"/>
      <c r="Q4985" s="231"/>
      <c r="R4985" s="231"/>
      <c r="S4985" s="223"/>
      <c r="T4985" s="231"/>
      <c r="U4985" s="231"/>
      <c r="V4985" s="231"/>
      <c r="W4985" s="251" t="str">
        <f t="shared" si="77"/>
        <v/>
      </c>
    </row>
    <row r="4986" spans="1:23" ht="15" customHeight="1">
      <c r="A4986" s="226" t="s">
        <v>302</v>
      </c>
      <c r="B4986" s="219"/>
      <c r="C4986" s="219"/>
      <c r="D4986" s="219"/>
      <c r="E4986" s="219"/>
      <c r="F4986" s="219"/>
      <c r="G4986" s="219"/>
      <c r="H4986" s="219"/>
      <c r="I4986" s="219"/>
      <c r="J4986" s="219"/>
      <c r="K4986" s="219"/>
      <c r="L4986" s="219"/>
      <c r="M4986" s="219"/>
      <c r="N4986" s="219"/>
      <c r="S4986" s="219"/>
    </row>
    <row r="4987" spans="1:23" ht="15" customHeight="1">
      <c r="A4987" s="219"/>
      <c r="B4987" s="219"/>
      <c r="C4987" s="219"/>
      <c r="D4987" s="219"/>
      <c r="E4987" s="219"/>
      <c r="F4987" s="219"/>
      <c r="G4987" s="219"/>
      <c r="H4987" s="219"/>
      <c r="I4987" s="219"/>
      <c r="J4987" s="219"/>
      <c r="K4987" s="219"/>
      <c r="L4987" s="219"/>
      <c r="M4987" s="219"/>
      <c r="N4987" s="219"/>
      <c r="S4987" s="219"/>
    </row>
    <row r="4988" spans="1:23" ht="15" customHeight="1">
      <c r="A4988" s="219"/>
      <c r="B4988" s="219"/>
      <c r="C4988" s="219"/>
      <c r="D4988" s="219"/>
      <c r="E4988" s="219"/>
      <c r="F4988" s="219"/>
      <c r="G4988" s="219"/>
      <c r="H4988" s="219"/>
      <c r="I4988" s="219"/>
      <c r="J4988" s="219"/>
      <c r="K4988" s="219"/>
      <c r="L4988" s="219"/>
      <c r="M4988" s="219"/>
      <c r="N4988" s="219"/>
      <c r="S4988" s="219"/>
    </row>
    <row r="4989" spans="1:23" ht="15" customHeight="1">
      <c r="A4989" s="219"/>
      <c r="B4989" s="219"/>
      <c r="C4989" s="219"/>
      <c r="D4989" s="219"/>
      <c r="E4989" s="219"/>
      <c r="F4989" s="219"/>
      <c r="G4989" s="219"/>
      <c r="H4989" s="219"/>
      <c r="I4989" s="219"/>
      <c r="J4989" s="219"/>
      <c r="K4989" s="219"/>
      <c r="L4989" s="219"/>
      <c r="M4989" s="219"/>
      <c r="N4989" s="219"/>
      <c r="S4989" s="219"/>
    </row>
    <row r="4990" spans="1:23" ht="15" customHeight="1">
      <c r="A4990" s="219"/>
      <c r="B4990" s="219"/>
      <c r="C4990" s="219"/>
      <c r="D4990" s="219"/>
      <c r="E4990" s="219"/>
      <c r="F4990" s="219"/>
      <c r="G4990" s="219"/>
      <c r="H4990" s="219"/>
      <c r="I4990" s="219"/>
      <c r="J4990" s="219"/>
      <c r="K4990" s="219"/>
      <c r="L4990" s="219"/>
      <c r="M4990" s="219"/>
      <c r="N4990" s="219"/>
      <c r="S4990" s="219"/>
    </row>
    <row r="4991" spans="1:23" ht="15" customHeight="1">
      <c r="A4991" s="219"/>
      <c r="B4991" s="219"/>
      <c r="C4991" s="219"/>
      <c r="D4991" s="219"/>
      <c r="E4991" s="219"/>
      <c r="F4991" s="219"/>
      <c r="G4991" s="219"/>
      <c r="H4991" s="219"/>
      <c r="I4991" s="219"/>
      <c r="J4991" s="219"/>
      <c r="K4991" s="219"/>
      <c r="L4991" s="219"/>
      <c r="M4991" s="219"/>
      <c r="N4991" s="219"/>
      <c r="S4991" s="219"/>
    </row>
    <row r="4992" spans="1:23" ht="15" customHeight="1">
      <c r="A4992" s="219"/>
      <c r="B4992" s="219"/>
      <c r="C4992" s="219"/>
      <c r="D4992" s="219"/>
      <c r="E4992" s="219"/>
      <c r="F4992" s="219"/>
      <c r="G4992" s="219"/>
      <c r="H4992" s="219"/>
      <c r="I4992" s="219"/>
      <c r="J4992" s="219"/>
      <c r="K4992" s="219"/>
      <c r="L4992" s="219"/>
      <c r="M4992" s="219"/>
      <c r="N4992" s="219"/>
      <c r="S4992" s="219"/>
    </row>
    <row r="4993" spans="1:19" ht="15" customHeight="1">
      <c r="A4993" s="219"/>
      <c r="B4993" s="219"/>
      <c r="C4993" s="219"/>
      <c r="D4993" s="219"/>
      <c r="E4993" s="219"/>
      <c r="F4993" s="219"/>
      <c r="G4993" s="219"/>
      <c r="H4993" s="219"/>
      <c r="I4993" s="219"/>
      <c r="J4993" s="219"/>
      <c r="K4993" s="219"/>
      <c r="L4993" s="219"/>
      <c r="M4993" s="219"/>
      <c r="N4993" s="219"/>
      <c r="S4993" s="219"/>
    </row>
  </sheetData>
  <sheetProtection algorithmName="SHA-512" hashValue="nL9ZWDV8RpGDPmKUcHtQo1tHOUpXbGQR8uzG7/c8ADoC7eJBhiYIiIaeFOrtqx/M5nfHiLCL2O+4YXBTC89V7g==" saltValue="18537aTAXDVEv+I3PUdifQ==" spinCount="100000" sheet="1" selectLockedCells="1"/>
  <mergeCells count="1">
    <mergeCell ref="A1:C1"/>
  </mergeCells>
  <pageMargins left="0.7" right="0.7" top="0.75" bottom="0.75" header="0" footer="0"/>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filterMode="1">
    <tabColor rgb="FF92D050"/>
    <pageSetUpPr fitToPage="1"/>
  </sheetPr>
  <dimension ref="A1:W5035"/>
  <sheetViews>
    <sheetView showGridLines="0" showRowColHeaders="0" topLeftCell="B1" workbookViewId="0">
      <pane ySplit="8" topLeftCell="A5029" activePane="bottomLeft" state="frozen"/>
      <selection pane="bottomLeft" activeCell="K53" sqref="K53"/>
    </sheetView>
  </sheetViews>
  <sheetFormatPr defaultColWidth="14.42578125" defaultRowHeight="15" customHeight="1"/>
  <cols>
    <col min="1" max="1" width="4.85546875" hidden="1" customWidth="1"/>
    <col min="2" max="2" width="4.7109375" customWidth="1"/>
    <col min="3" max="3" width="18.28515625" customWidth="1"/>
    <col min="4" max="4" width="32.7109375" style="232" customWidth="1"/>
    <col min="5" max="6" width="11.28515625" customWidth="1"/>
    <col min="7" max="14" width="7.42578125" customWidth="1"/>
    <col min="15" max="15" width="12.85546875" customWidth="1"/>
    <col min="16" max="16" width="13.28515625" customWidth="1"/>
    <col min="17" max="17" width="4.7109375" customWidth="1"/>
    <col min="18" max="31" width="8.7109375" customWidth="1"/>
  </cols>
  <sheetData>
    <row r="1" spans="1:17">
      <c r="A1" s="1"/>
      <c r="B1" s="1"/>
      <c r="C1" s="2"/>
      <c r="D1" s="2"/>
      <c r="E1" s="1"/>
      <c r="F1" s="1"/>
      <c r="G1" s="1"/>
      <c r="H1" s="1"/>
      <c r="I1" s="1"/>
      <c r="J1" s="1"/>
      <c r="K1" s="1"/>
      <c r="L1" s="1"/>
      <c r="M1" s="1"/>
      <c r="N1" s="1"/>
      <c r="O1" s="1"/>
      <c r="P1" s="1"/>
      <c r="Q1" s="1"/>
    </row>
    <row r="2" spans="1:17">
      <c r="A2" s="1"/>
      <c r="B2" s="1"/>
      <c r="C2" s="1"/>
      <c r="D2" s="233"/>
      <c r="E2" s="1"/>
      <c r="F2" s="1"/>
      <c r="G2" s="1"/>
      <c r="H2" s="1"/>
      <c r="I2" s="1"/>
      <c r="J2" s="1"/>
      <c r="K2" s="1"/>
      <c r="L2" s="1"/>
      <c r="M2" s="1"/>
      <c r="N2" s="1"/>
      <c r="O2" s="1"/>
      <c r="P2" s="1"/>
      <c r="Q2" s="1"/>
    </row>
    <row r="3" spans="1:17" ht="21.75" thickBot="1">
      <c r="A3" s="1"/>
      <c r="B3" s="1"/>
      <c r="C3" s="1"/>
      <c r="D3" s="233"/>
      <c r="E3" s="1"/>
      <c r="F3" s="1"/>
      <c r="G3" s="1"/>
      <c r="H3" s="1"/>
      <c r="I3" s="1"/>
      <c r="J3" s="1"/>
      <c r="K3" s="1"/>
      <c r="L3" s="1"/>
      <c r="M3" s="1"/>
      <c r="N3" s="1"/>
      <c r="O3" s="1"/>
      <c r="P3" s="1"/>
      <c r="Q3" s="3" t="s">
        <v>1</v>
      </c>
    </row>
    <row r="4" spans="1:17" ht="3" customHeight="1" thickTop="1">
      <c r="A4" s="1"/>
      <c r="B4" s="323"/>
      <c r="C4" s="324"/>
      <c r="D4" s="324"/>
      <c r="E4" s="324"/>
      <c r="F4" s="324"/>
      <c r="G4" s="324"/>
      <c r="H4" s="324"/>
      <c r="I4" s="324"/>
      <c r="J4" s="324"/>
      <c r="K4" s="324"/>
      <c r="L4" s="324"/>
      <c r="M4" s="324"/>
      <c r="N4" s="324"/>
      <c r="O4" s="324"/>
      <c r="P4" s="324"/>
      <c r="Q4" s="324"/>
    </row>
    <row r="5" spans="1:17">
      <c r="A5" s="1"/>
      <c r="B5" s="5" t="s">
        <v>7</v>
      </c>
      <c r="C5" s="1"/>
      <c r="D5" s="233"/>
      <c r="E5" s="1"/>
      <c r="F5" s="1"/>
      <c r="G5" s="1"/>
      <c r="H5" s="1"/>
      <c r="I5" s="1"/>
      <c r="J5" s="1"/>
      <c r="K5" s="1"/>
      <c r="L5" s="1"/>
      <c r="M5" s="1"/>
      <c r="N5" s="1"/>
      <c r="O5" s="1"/>
      <c r="P5" s="1"/>
      <c r="Q5" s="6" t="s">
        <v>295</v>
      </c>
    </row>
    <row r="6" spans="1:17">
      <c r="A6" s="1"/>
      <c r="B6" s="5" t="s">
        <v>9</v>
      </c>
      <c r="C6" s="1"/>
      <c r="D6" s="233"/>
      <c r="E6" s="1"/>
      <c r="F6" s="1"/>
      <c r="G6" s="1"/>
      <c r="H6" s="1"/>
      <c r="I6" s="1"/>
      <c r="J6" s="1"/>
      <c r="K6" s="1"/>
      <c r="L6" s="1"/>
      <c r="M6" s="1"/>
      <c r="N6" s="1"/>
      <c r="O6" s="1"/>
      <c r="P6" s="1"/>
      <c r="Q6" s="6" t="s">
        <v>296</v>
      </c>
    </row>
    <row r="7" spans="1:17" ht="18.75">
      <c r="A7" s="1"/>
      <c r="B7" s="1"/>
      <c r="C7" s="358" t="s">
        <v>198</v>
      </c>
      <c r="D7" s="358"/>
      <c r="E7" s="312"/>
      <c r="F7" s="312"/>
      <c r="G7" s="312"/>
      <c r="H7" s="312"/>
      <c r="I7" s="312"/>
      <c r="J7" s="312"/>
      <c r="K7" s="312"/>
      <c r="L7" s="312"/>
      <c r="M7" s="312"/>
      <c r="N7" s="312"/>
      <c r="O7" s="312"/>
      <c r="P7" s="312"/>
      <c r="Q7" s="1"/>
    </row>
    <row r="8" spans="1:17" ht="16.5" thickBot="1">
      <c r="A8" s="1"/>
      <c r="B8" s="9" t="str">
        <f>"Applicant Name:  "&amp;ApplicantName</f>
        <v>Applicant Name:  Alpine Communications</v>
      </c>
      <c r="C8" s="1"/>
      <c r="D8" s="233"/>
      <c r="E8" s="11"/>
      <c r="F8" s="11"/>
      <c r="G8" s="11"/>
      <c r="H8" s="11"/>
      <c r="I8" s="11"/>
      <c r="J8" s="11"/>
      <c r="K8" s="11"/>
      <c r="L8" s="11"/>
      <c r="M8" s="11"/>
      <c r="N8" s="1"/>
      <c r="O8" s="11"/>
      <c r="P8" s="1"/>
      <c r="Q8" s="12" t="str">
        <f>"Application #:  "&amp;ApplicationNbr</f>
        <v>Application #:  Created By OCIO</v>
      </c>
    </row>
    <row r="9" spans="1:17" ht="15.75" thickTop="1">
      <c r="A9" s="1"/>
      <c r="B9" s="323"/>
      <c r="C9" s="324"/>
      <c r="D9" s="324"/>
      <c r="E9" s="324"/>
      <c r="F9" s="324"/>
      <c r="G9" s="324"/>
      <c r="H9" s="324"/>
      <c r="I9" s="324"/>
      <c r="J9" s="324"/>
      <c r="K9" s="324"/>
      <c r="L9" s="324"/>
      <c r="M9" s="324"/>
      <c r="N9" s="324"/>
      <c r="O9" s="324"/>
      <c r="P9" s="324"/>
      <c r="Q9" s="324"/>
    </row>
    <row r="10" spans="1:17" ht="99.75" hidden="1" customHeight="1">
      <c r="A10" s="1"/>
      <c r="B10" s="1"/>
      <c r="C10" s="1"/>
      <c r="D10" s="233"/>
      <c r="E10" s="13"/>
      <c r="F10" s="13"/>
      <c r="G10" s="13"/>
      <c r="H10" s="13"/>
      <c r="I10" s="13"/>
      <c r="J10" s="13"/>
      <c r="K10" s="13"/>
      <c r="L10" s="13"/>
      <c r="M10" s="13"/>
      <c r="N10" s="13"/>
      <c r="O10" s="13"/>
      <c r="P10" s="13"/>
      <c r="Q10" s="1"/>
    </row>
    <row r="11" spans="1:17" ht="15.75" hidden="1" customHeight="1">
      <c r="A11" s="1"/>
      <c r="B11" s="1"/>
      <c r="C11" s="1" t="str">
        <f>"Delivery Platform:    FTTH: "&amp;FTTH&amp;"    DSL: "&amp;DSL&amp;"    "</f>
        <v xml:space="preserve">Delivery Platform:    FTTH: Yes    DSL:     </v>
      </c>
      <c r="D11" s="233"/>
      <c r="E11" s="13"/>
      <c r="F11" s="13"/>
      <c r="G11" s="13"/>
      <c r="H11" s="13"/>
      <c r="I11" s="13"/>
      <c r="J11" s="13"/>
      <c r="K11" s="13"/>
      <c r="L11" s="13"/>
      <c r="M11" s="13"/>
      <c r="N11" s="13"/>
      <c r="O11" s="13"/>
      <c r="P11" s="13"/>
      <c r="Q11" s="1"/>
    </row>
    <row r="12" spans="1:17" ht="15.75" hidden="1" customHeight="1">
      <c r="A12" s="1"/>
      <c r="B12" s="1"/>
      <c r="C12" s="1" t="str">
        <f>"Insfrastructure Type:    "&amp;Infrastructure_Type</f>
        <v>Insfrastructure Type:    Both OSP and ISP</v>
      </c>
      <c r="D12" s="233"/>
      <c r="E12" s="13"/>
      <c r="F12" s="13"/>
      <c r="G12" s="13"/>
      <c r="H12" s="13"/>
      <c r="I12" s="13"/>
      <c r="J12" s="13"/>
      <c r="K12" s="13"/>
      <c r="L12" s="13"/>
      <c r="M12" s="13"/>
      <c r="N12" s="13"/>
      <c r="O12" s="13"/>
      <c r="P12" s="13"/>
      <c r="Q12" s="1"/>
    </row>
    <row r="13" spans="1:17" ht="15.75" hidden="1" customHeight="1">
      <c r="A13" s="1"/>
      <c r="B13" s="1"/>
      <c r="C13" s="374" t="str">
        <f>"Will you be seeking or have you previously obtained in relation to this Project, in whole or in part, a Property Tax Exemption pursuant to Iowa Code section 427.1(40)?   "&amp;PTE</f>
        <v>Will you be seeking or have you previously obtained in relation to this Project, in whole or in part, a Property Tax Exemption pursuant to Iowa Code section 427.1(40)?   Required</v>
      </c>
      <c r="D13" s="374"/>
      <c r="E13" s="312"/>
      <c r="F13" s="312"/>
      <c r="G13" s="312"/>
      <c r="H13" s="312"/>
      <c r="I13" s="312"/>
      <c r="J13" s="312"/>
      <c r="K13" s="312"/>
      <c r="L13" s="312"/>
      <c r="M13" s="312"/>
      <c r="N13" s="312"/>
      <c r="O13" s="312"/>
      <c r="P13" s="312"/>
      <c r="Q13" s="1"/>
    </row>
    <row r="14" spans="1:17" ht="22.5" hidden="1" customHeight="1" thickBot="1">
      <c r="A14" s="1"/>
      <c r="B14" s="1"/>
      <c r="C14" s="1" t="s">
        <v>25</v>
      </c>
      <c r="D14" s="233"/>
      <c r="E14" s="13"/>
      <c r="F14" s="13"/>
      <c r="G14" s="13"/>
      <c r="H14" s="13"/>
      <c r="I14" s="13"/>
      <c r="J14" s="13"/>
      <c r="K14" s="13"/>
      <c r="L14" s="13"/>
      <c r="M14" s="13"/>
      <c r="N14" s="13"/>
      <c r="O14" s="13"/>
      <c r="P14" s="13"/>
      <c r="Q14" s="1"/>
    </row>
    <row r="15" spans="1:17" s="154" customFormat="1" ht="15.75" customHeight="1">
      <c r="A15" s="153"/>
      <c r="B15" s="153"/>
      <c r="C15" s="383" t="s">
        <v>309</v>
      </c>
      <c r="D15" s="383"/>
      <c r="E15" s="383"/>
      <c r="F15" s="383"/>
      <c r="G15" s="383"/>
      <c r="H15" s="383"/>
      <c r="I15" s="383"/>
      <c r="J15" s="383"/>
      <c r="K15" s="383"/>
      <c r="L15" s="383"/>
      <c r="M15" s="383"/>
      <c r="N15" s="383"/>
      <c r="O15" s="383"/>
      <c r="P15" s="383"/>
      <c r="Q15" s="153"/>
    </row>
    <row r="16" spans="1:17" s="154" customFormat="1" ht="15.75" customHeight="1">
      <c r="A16" s="153"/>
      <c r="B16" s="153"/>
      <c r="C16" s="383"/>
      <c r="D16" s="383"/>
      <c r="E16" s="383"/>
      <c r="F16" s="383"/>
      <c r="G16" s="383"/>
      <c r="H16" s="383"/>
      <c r="I16" s="383"/>
      <c r="J16" s="383"/>
      <c r="K16" s="383"/>
      <c r="L16" s="383"/>
      <c r="M16" s="383"/>
      <c r="N16" s="383"/>
      <c r="O16" s="383"/>
      <c r="P16" s="383"/>
      <c r="Q16" s="153"/>
    </row>
    <row r="17" spans="1:23" s="186" customFormat="1" ht="15.75" customHeight="1">
      <c r="A17" s="185"/>
      <c r="B17" s="185"/>
      <c r="C17" s="383"/>
      <c r="D17" s="383"/>
      <c r="E17" s="383"/>
      <c r="F17" s="383"/>
      <c r="G17" s="383"/>
      <c r="H17" s="383"/>
      <c r="I17" s="383"/>
      <c r="J17" s="383"/>
      <c r="K17" s="383"/>
      <c r="L17" s="383"/>
      <c r="M17" s="383"/>
      <c r="N17" s="383"/>
      <c r="O17" s="383"/>
      <c r="P17" s="383"/>
      <c r="Q17" s="185"/>
    </row>
    <row r="18" spans="1:23" s="229" customFormat="1" ht="15.75" customHeight="1">
      <c r="A18" s="228"/>
      <c r="B18" s="228"/>
      <c r="C18" s="383"/>
      <c r="D18" s="383"/>
      <c r="E18" s="383"/>
      <c r="F18" s="383"/>
      <c r="G18" s="383"/>
      <c r="H18" s="383"/>
      <c r="I18" s="383"/>
      <c r="J18" s="383"/>
      <c r="K18" s="383"/>
      <c r="L18" s="383"/>
      <c r="M18" s="383"/>
      <c r="N18" s="383"/>
      <c r="O18" s="383"/>
      <c r="P18" s="383"/>
      <c r="Q18" s="228"/>
    </row>
    <row r="19" spans="1:23" s="232" customFormat="1" ht="15.75" customHeight="1">
      <c r="A19" s="233"/>
      <c r="B19" s="233"/>
      <c r="C19" s="383"/>
      <c r="D19" s="383"/>
      <c r="E19" s="383"/>
      <c r="F19" s="383"/>
      <c r="G19" s="383"/>
      <c r="H19" s="383"/>
      <c r="I19" s="383"/>
      <c r="J19" s="383"/>
      <c r="K19" s="383"/>
      <c r="L19" s="383"/>
      <c r="M19" s="383"/>
      <c r="N19" s="383"/>
      <c r="O19" s="383"/>
      <c r="P19" s="383"/>
      <c r="Q19" s="233"/>
    </row>
    <row r="20" spans="1:23" s="154" customFormat="1" ht="15.75" customHeight="1">
      <c r="A20" s="153"/>
      <c r="B20" s="153"/>
      <c r="C20" s="383"/>
      <c r="D20" s="383"/>
      <c r="E20" s="383"/>
      <c r="F20" s="383"/>
      <c r="G20" s="383"/>
      <c r="H20" s="383"/>
      <c r="I20" s="383"/>
      <c r="J20" s="383"/>
      <c r="K20" s="383"/>
      <c r="L20" s="383"/>
      <c r="M20" s="383"/>
      <c r="N20" s="383"/>
      <c r="O20" s="383"/>
      <c r="P20" s="383"/>
      <c r="Q20" s="153"/>
    </row>
    <row r="21" spans="1:23" s="154" customFormat="1" ht="15.75" customHeight="1">
      <c r="A21" s="153"/>
      <c r="B21" s="153"/>
      <c r="C21" s="383"/>
      <c r="D21" s="383"/>
      <c r="E21" s="383"/>
      <c r="F21" s="383"/>
      <c r="G21" s="383"/>
      <c r="H21" s="383"/>
      <c r="I21" s="383"/>
      <c r="J21" s="383"/>
      <c r="K21" s="383"/>
      <c r="L21" s="383"/>
      <c r="M21" s="383"/>
      <c r="N21" s="383"/>
      <c r="O21" s="383"/>
      <c r="P21" s="383"/>
      <c r="Q21" s="153"/>
    </row>
    <row r="22" spans="1:23" s="154" customFormat="1" ht="15.75" customHeight="1" thickBot="1">
      <c r="A22" s="153"/>
      <c r="B22" s="153"/>
      <c r="C22" s="153"/>
      <c r="D22" s="233"/>
      <c r="E22" s="157"/>
      <c r="F22" s="157"/>
      <c r="G22" s="157"/>
      <c r="H22" s="157"/>
      <c r="I22" s="157"/>
      <c r="J22" s="157"/>
      <c r="K22" s="157"/>
      <c r="L22" s="157"/>
      <c r="M22" s="157"/>
      <c r="N22" s="157"/>
      <c r="O22" s="157"/>
      <c r="P22" s="157"/>
      <c r="Q22" s="153"/>
    </row>
    <row r="23" spans="1:23" ht="15.75" customHeight="1" thickBot="1">
      <c r="A23" s="1"/>
      <c r="B23" s="1"/>
      <c r="C23" s="384" t="s">
        <v>179</v>
      </c>
      <c r="D23" s="385"/>
      <c r="E23" s="272"/>
      <c r="F23" s="272"/>
      <c r="G23" s="272"/>
      <c r="H23" s="272"/>
      <c r="I23" s="301"/>
      <c r="J23" s="13"/>
      <c r="K23" s="384" t="s">
        <v>252</v>
      </c>
      <c r="L23" s="272"/>
      <c r="M23" s="272"/>
      <c r="N23" s="272"/>
      <c r="O23" s="272"/>
      <c r="P23" s="301"/>
      <c r="Q23" s="1"/>
    </row>
    <row r="24" spans="1:23" ht="15.75" customHeight="1">
      <c r="A24" s="1"/>
      <c r="B24" s="1"/>
      <c r="C24" s="380" t="s">
        <v>16</v>
      </c>
      <c r="D24" s="381"/>
      <c r="E24" s="382"/>
      <c r="F24" s="386"/>
      <c r="G24" s="321"/>
      <c r="H24" s="321"/>
      <c r="I24" s="322"/>
      <c r="J24" s="13"/>
      <c r="K24" s="189" t="s">
        <v>182</v>
      </c>
      <c r="L24" s="190"/>
      <c r="M24" s="190"/>
      <c r="N24" s="190"/>
      <c r="O24" s="220">
        <v>1</v>
      </c>
      <c r="P24" s="163" t="s">
        <v>230</v>
      </c>
      <c r="Q24" s="1"/>
    </row>
    <row r="25" spans="1:23" ht="15.75" customHeight="1">
      <c r="A25" s="1"/>
      <c r="B25" s="1"/>
      <c r="C25" s="371" t="s">
        <v>18</v>
      </c>
      <c r="D25" s="372"/>
      <c r="E25" s="373"/>
      <c r="F25" s="379"/>
      <c r="G25" s="317"/>
      <c r="H25" s="317"/>
      <c r="I25" s="318"/>
      <c r="J25" s="13"/>
      <c r="K25" s="174" t="s">
        <v>183</v>
      </c>
      <c r="L25" s="175"/>
      <c r="M25" s="175"/>
      <c r="N25" s="175"/>
      <c r="O25" s="221">
        <v>29</v>
      </c>
      <c r="P25" s="164" t="s">
        <v>231</v>
      </c>
      <c r="Q25" s="1"/>
      <c r="V25" s="173"/>
    </row>
    <row r="26" spans="1:23" ht="15.75" customHeight="1">
      <c r="A26" s="1"/>
      <c r="B26" s="1"/>
      <c r="C26" s="371" t="s">
        <v>19</v>
      </c>
      <c r="D26" s="372"/>
      <c r="E26" s="373"/>
      <c r="F26" s="379"/>
      <c r="G26" s="317"/>
      <c r="H26" s="317"/>
      <c r="I26" s="318"/>
      <c r="J26" s="13"/>
      <c r="K26" s="174" t="s">
        <v>184</v>
      </c>
      <c r="L26" s="175"/>
      <c r="M26" s="175"/>
      <c r="N26" s="175"/>
      <c r="O26" s="222">
        <v>4</v>
      </c>
      <c r="P26" s="164" t="s">
        <v>232</v>
      </c>
      <c r="Q26" s="1"/>
      <c r="V26" s="173"/>
    </row>
    <row r="27" spans="1:23" ht="15.75" customHeight="1">
      <c r="A27" s="1"/>
      <c r="B27" s="1"/>
      <c r="C27" s="371" t="s">
        <v>20</v>
      </c>
      <c r="D27" s="372"/>
      <c r="E27" s="373"/>
      <c r="F27" s="379"/>
      <c r="G27" s="317"/>
      <c r="H27" s="317"/>
      <c r="I27" s="318"/>
      <c r="J27" s="13"/>
      <c r="K27" s="174" t="s">
        <v>253</v>
      </c>
      <c r="L27" s="175"/>
      <c r="M27" s="175"/>
      <c r="N27" s="175"/>
      <c r="O27" s="184"/>
      <c r="P27" s="164"/>
      <c r="Q27" s="1"/>
      <c r="R27" s="173"/>
      <c r="S27" s="173"/>
      <c r="T27" s="173"/>
      <c r="U27" s="173"/>
      <c r="V27" s="173"/>
      <c r="W27" s="173"/>
    </row>
    <row r="28" spans="1:23" ht="15.75" customHeight="1">
      <c r="A28" s="1"/>
      <c r="B28" s="1"/>
      <c r="C28" s="371" t="s">
        <v>21</v>
      </c>
      <c r="D28" s="372"/>
      <c r="E28" s="373"/>
      <c r="F28" s="379"/>
      <c r="G28" s="317"/>
      <c r="H28" s="317"/>
      <c r="I28" s="318"/>
      <c r="J28" s="13"/>
      <c r="K28" s="174" t="s">
        <v>239</v>
      </c>
      <c r="L28" s="175"/>
      <c r="M28" s="175"/>
      <c r="N28" s="175"/>
      <c r="O28" s="184"/>
      <c r="P28" s="164"/>
      <c r="Q28" s="1"/>
      <c r="S28" s="173"/>
      <c r="U28" s="173"/>
      <c r="V28" s="173"/>
    </row>
    <row r="29" spans="1:23" ht="15.75" customHeight="1" thickBot="1">
      <c r="A29" s="1"/>
      <c r="B29" s="1"/>
      <c r="C29" s="368" t="s">
        <v>22</v>
      </c>
      <c r="D29" s="369"/>
      <c r="E29" s="370"/>
      <c r="F29" s="376"/>
      <c r="G29" s="377"/>
      <c r="H29" s="377"/>
      <c r="I29" s="378"/>
      <c r="J29" s="13"/>
      <c r="K29" s="193" t="s">
        <v>238</v>
      </c>
      <c r="L29" s="181"/>
      <c r="M29" s="181"/>
      <c r="N29" s="172"/>
      <c r="O29" s="183"/>
      <c r="P29" s="182"/>
      <c r="Q29" s="1"/>
      <c r="R29" s="146"/>
    </row>
    <row r="30" spans="1:23" ht="15.75" customHeight="1" thickBot="1">
      <c r="A30" s="1"/>
      <c r="B30" s="1"/>
      <c r="C30" s="359" t="s">
        <v>23</v>
      </c>
      <c r="D30" s="360"/>
      <c r="E30" s="361"/>
      <c r="F30" s="375" t="s">
        <v>384</v>
      </c>
      <c r="G30" s="329"/>
      <c r="H30" s="329"/>
      <c r="I30" s="330"/>
      <c r="J30" s="13"/>
      <c r="K30" s="188"/>
      <c r="L30" s="188"/>
      <c r="M30" s="159"/>
      <c r="N30" s="187"/>
      <c r="O30" s="187"/>
      <c r="P30" s="160"/>
      <c r="Q30" s="1"/>
    </row>
    <row r="31" spans="1:23" s="154" customFormat="1" ht="15.75" customHeight="1" thickBot="1">
      <c r="A31" s="153"/>
      <c r="B31" s="153"/>
      <c r="C31" s="158"/>
      <c r="D31" s="158"/>
      <c r="E31" s="155"/>
      <c r="F31" s="217"/>
      <c r="G31" s="218"/>
      <c r="H31" s="218"/>
      <c r="I31" s="218"/>
      <c r="J31" s="157"/>
      <c r="K31" s="157"/>
      <c r="L31" s="157"/>
      <c r="M31" s="159"/>
      <c r="N31" s="155"/>
      <c r="O31" s="155"/>
      <c r="P31" s="160"/>
      <c r="Q31" s="153"/>
    </row>
    <row r="32" spans="1:23" s="154" customFormat="1" ht="15.75" customHeight="1">
      <c r="A32" s="153"/>
      <c r="B32" s="153"/>
      <c r="C32" s="158"/>
      <c r="D32" s="158"/>
      <c r="E32" s="155"/>
      <c r="F32" s="217"/>
      <c r="G32" s="218"/>
      <c r="H32" s="218"/>
      <c r="I32" s="218"/>
      <c r="J32" s="157"/>
      <c r="K32" s="157"/>
      <c r="L32" s="157"/>
      <c r="M32" s="362" t="s">
        <v>29</v>
      </c>
      <c r="N32" s="363"/>
      <c r="O32" s="364"/>
      <c r="P32" s="15">
        <f>Total_HSBs_Served</f>
        <v>84</v>
      </c>
      <c r="Q32" s="153"/>
    </row>
    <row r="33" spans="1:17" s="154" customFormat="1" ht="15.75" customHeight="1">
      <c r="A33" s="153"/>
      <c r="B33" s="153"/>
      <c r="C33" s="158"/>
      <c r="D33" s="158"/>
      <c r="E33" s="155"/>
      <c r="F33" s="217"/>
      <c r="G33" s="218"/>
      <c r="H33" s="218"/>
      <c r="I33" s="218"/>
      <c r="J33" s="157"/>
      <c r="K33" s="157"/>
      <c r="L33" s="157"/>
      <c r="M33" s="365" t="s">
        <v>31</v>
      </c>
      <c r="N33" s="366"/>
      <c r="O33" s="367"/>
      <c r="P33" s="16">
        <f>Baseline</f>
        <v>0.87</v>
      </c>
      <c r="Q33" s="153"/>
    </row>
    <row r="34" spans="1:17" s="154" customFormat="1" ht="15.75" customHeight="1" thickBot="1">
      <c r="A34" s="153"/>
      <c r="B34" s="153"/>
      <c r="C34" s="158"/>
      <c r="D34" s="158"/>
      <c r="E34" s="155"/>
      <c r="F34" s="218"/>
      <c r="G34" s="218"/>
      <c r="H34" s="218"/>
      <c r="I34" s="218"/>
      <c r="J34" s="157"/>
      <c r="K34" s="157"/>
      <c r="L34" s="157"/>
      <c r="M34" s="344" t="s">
        <v>32</v>
      </c>
      <c r="N34" s="345"/>
      <c r="O34" s="346"/>
      <c r="P34" s="17">
        <f>IFERROR(UnitsPerSqMile,0)</f>
        <v>6.9</v>
      </c>
      <c r="Q34" s="153"/>
    </row>
    <row r="35" spans="1:17" ht="15.75" customHeight="1" thickBot="1">
      <c r="A35" s="1"/>
      <c r="B35" s="1"/>
      <c r="C35" s="1"/>
      <c r="D35" s="233"/>
      <c r="E35" s="1"/>
      <c r="F35" s="219"/>
      <c r="G35" s="219"/>
      <c r="H35" s="219"/>
      <c r="I35" s="219"/>
      <c r="J35" s="1"/>
      <c r="K35" s="1"/>
      <c r="L35" s="1"/>
      <c r="M35" s="1"/>
      <c r="N35" s="1"/>
      <c r="O35" s="1"/>
      <c r="P35" s="1"/>
      <c r="Q35" s="1"/>
    </row>
    <row r="36" spans="1:17" ht="63" customHeight="1" thickBot="1">
      <c r="A36" s="1"/>
      <c r="B36" s="1"/>
      <c r="C36" s="353" t="s">
        <v>35</v>
      </c>
      <c r="D36" s="354"/>
      <c r="E36" s="355"/>
      <c r="F36" s="356"/>
      <c r="G36" s="347" t="s">
        <v>36</v>
      </c>
      <c r="H36" s="272"/>
      <c r="I36" s="272"/>
      <c r="J36" s="301"/>
      <c r="K36" s="348" t="s">
        <v>37</v>
      </c>
      <c r="L36" s="272"/>
      <c r="M36" s="272"/>
      <c r="N36" s="301"/>
      <c r="O36" s="348" t="s">
        <v>181</v>
      </c>
      <c r="P36" s="301"/>
      <c r="Q36" s="1"/>
    </row>
    <row r="37" spans="1:17" ht="15" customHeight="1" thickBot="1">
      <c r="A37" s="1"/>
      <c r="B37" s="1"/>
      <c r="C37" s="19" t="s">
        <v>39</v>
      </c>
      <c r="D37" s="19" t="s">
        <v>320</v>
      </c>
      <c r="E37" s="19" t="s">
        <v>40</v>
      </c>
      <c r="F37" s="19" t="s">
        <v>41</v>
      </c>
      <c r="G37" s="19" t="s">
        <v>42</v>
      </c>
      <c r="H37" s="19" t="s">
        <v>43</v>
      </c>
      <c r="I37" s="19" t="s">
        <v>44</v>
      </c>
      <c r="J37" s="20" t="s">
        <v>45</v>
      </c>
      <c r="K37" s="21" t="s">
        <v>42</v>
      </c>
      <c r="L37" s="21" t="s">
        <v>43</v>
      </c>
      <c r="M37" s="21" t="s">
        <v>44</v>
      </c>
      <c r="N37" s="20" t="s">
        <v>45</v>
      </c>
      <c r="O37" s="22" t="s">
        <v>46</v>
      </c>
      <c r="P37" s="21" t="s">
        <v>47</v>
      </c>
      <c r="Q37" s="1"/>
    </row>
    <row r="38" spans="1:17" ht="13.5" hidden="1" customHeight="1" thickBot="1">
      <c r="A38" s="1" t="s">
        <v>48</v>
      </c>
      <c r="B38" s="1" t="s">
        <v>49</v>
      </c>
      <c r="C38" s="23" t="s">
        <v>39</v>
      </c>
      <c r="D38" s="24" t="s">
        <v>320</v>
      </c>
      <c r="E38" s="24" t="s">
        <v>40</v>
      </c>
      <c r="F38" s="25" t="s">
        <v>41</v>
      </c>
      <c r="G38" s="23" t="s">
        <v>42</v>
      </c>
      <c r="H38" s="24" t="s">
        <v>43</v>
      </c>
      <c r="I38" s="24" t="s">
        <v>44</v>
      </c>
      <c r="J38" s="26" t="s">
        <v>45</v>
      </c>
      <c r="K38" s="23" t="s">
        <v>42</v>
      </c>
      <c r="L38" s="24" t="s">
        <v>43</v>
      </c>
      <c r="M38" s="24" t="s">
        <v>44</v>
      </c>
      <c r="N38" s="26" t="s">
        <v>45</v>
      </c>
      <c r="O38" s="27" t="s">
        <v>46</v>
      </c>
      <c r="P38" s="25" t="s">
        <v>47</v>
      </c>
      <c r="Q38" s="1"/>
    </row>
    <row r="39" spans="1:17" ht="15" customHeight="1">
      <c r="A39" s="1" t="s">
        <v>50</v>
      </c>
      <c r="B39" s="1"/>
      <c r="C39" s="28">
        <f>COUNTIF(A40:A5022,1)</f>
        <v>31</v>
      </c>
      <c r="D39" s="237"/>
      <c r="E39" s="29">
        <f>SUMPRODUCT((E40:E5022&lt;&gt;"")/COUNTIF(E40:E5022,E40:E5022&amp;""))</f>
        <v>0.99999999999999933</v>
      </c>
      <c r="F39" s="30">
        <f t="shared" ref="F39:M39" si="0">SUM(F40:F5022)</f>
        <v>12.173777975999997</v>
      </c>
      <c r="G39" s="31">
        <f t="shared" si="0"/>
        <v>80</v>
      </c>
      <c r="H39" s="32">
        <f t="shared" si="0"/>
        <v>0</v>
      </c>
      <c r="I39" s="32">
        <f t="shared" si="0"/>
        <v>17</v>
      </c>
      <c r="J39" s="33">
        <f t="shared" si="0"/>
        <v>97</v>
      </c>
      <c r="K39" s="31">
        <f t="shared" si="0"/>
        <v>69</v>
      </c>
      <c r="L39" s="32">
        <f t="shared" si="0"/>
        <v>0</v>
      </c>
      <c r="M39" s="32">
        <f t="shared" si="0"/>
        <v>15</v>
      </c>
      <c r="N39" s="33">
        <f>SUM(N40:N5022)</f>
        <v>84</v>
      </c>
      <c r="O39" s="352"/>
      <c r="P39" s="322"/>
      <c r="Q39" s="1"/>
    </row>
    <row r="40" spans="1:17" ht="15.75" customHeight="1">
      <c r="A40" s="1" t="str">
        <f t="shared" ref="A40:A5022" si="1">IF(C40="","",LEFT(C40,1))</f>
        <v>1</v>
      </c>
      <c r="B40" s="1"/>
      <c r="C40" s="34" t="str">
        <f>IF('TSA Input'!J3="","",IF('TSA Input'!J3="Yes",'TSA Input'!B3,"Ineligible"))</f>
        <v>190430703002011</v>
      </c>
      <c r="D40" s="246" t="str">
        <f>IF('TSA Input'!J3="","",IF('TSA Input'!J3="Yes",IF('TSA Input'!W3="","",LEFT('TSA Input'!W3,LEN('TSA Input'!W3)-2)),""))</f>
        <v/>
      </c>
      <c r="E40" s="246" t="str">
        <f>IF('TSA Input'!J3="","",IF('TSA Input'!J3="Yes",'TSA Input'!I3,""))</f>
        <v>Clayton</v>
      </c>
      <c r="F40" s="247">
        <f>IF('TSA Input'!J3="","",IF('TSA Input'!J3="Yes",'TSA Input'!C3,""))</f>
        <v>0.57999999999999996</v>
      </c>
      <c r="G40" s="36">
        <f>IF('TSA Input'!J3="","",IF('TSA Input'!J3="Yes",'TSA Input'!D3,""))</f>
        <v>4</v>
      </c>
      <c r="H40" s="37">
        <f>IF('TSA Input'!K3="","",IF('TSA Input'!J3="Yes",'TSA Input'!G3,""))</f>
        <v>0</v>
      </c>
      <c r="I40" s="37">
        <f>IF('TSA Input'!L3="","",IF('TSA Input'!J3="Yes",'TSA Input'!F3,""))</f>
        <v>0</v>
      </c>
      <c r="J40" s="39">
        <f>IF($C40="","",SUM(G40:I40))</f>
        <v>4</v>
      </c>
      <c r="K40" s="257">
        <v>3</v>
      </c>
      <c r="L40" s="258">
        <f>IF('TSA Input'!J3="","",IF('TSA Input'!J3="Yes",'TSA Input'!G3,""))</f>
        <v>0</v>
      </c>
      <c r="M40" s="258">
        <f>IF('TSA Input'!J3="","",IF('TSA Input'!J3="Yes",'TSA Input'!F3,""))</f>
        <v>0</v>
      </c>
      <c r="N40" s="39">
        <f>IF($C40="","",SUM(K40:M40))</f>
        <v>3</v>
      </c>
      <c r="O40" s="149">
        <v>1000</v>
      </c>
      <c r="P40" s="148">
        <v>1000</v>
      </c>
      <c r="Q40" s="1"/>
    </row>
    <row r="41" spans="1:17" ht="15.75" customHeight="1">
      <c r="A41" s="1" t="str">
        <f t="shared" si="1"/>
        <v>1</v>
      </c>
      <c r="B41" s="1"/>
      <c r="C41" s="34" t="str">
        <f>IF('TSA Input'!J4="","",IF('TSA Input'!J4="Yes",'TSA Input'!B4,"Ineligible"))</f>
        <v>190430703002051</v>
      </c>
      <c r="D41" s="246" t="str">
        <f>IF('TSA Input'!J4="","",IF('TSA Input'!J4="Yes",IF('TSA Input'!W4="","",LEFT('TSA Input'!W4,LEN('TSA Input'!W4)-2)),""))</f>
        <v/>
      </c>
      <c r="E41" s="246" t="str">
        <f>IF('TSA Input'!J4="","",IF('TSA Input'!J4="Yes",'TSA Input'!I4,""))</f>
        <v>Clayton</v>
      </c>
      <c r="F41" s="247">
        <f>IF('TSA Input'!J4="","",IF('TSA Input'!J4="Yes",'TSA Input'!C4,""))</f>
        <v>0.57999999999999996</v>
      </c>
      <c r="G41" s="36">
        <f>IF('TSA Input'!J4="","",IF('TSA Input'!J4="Yes",'TSA Input'!D4,""))</f>
        <v>3</v>
      </c>
      <c r="H41" s="37">
        <f>IF('TSA Input'!K4="","",IF('TSA Input'!J4="Yes",'TSA Input'!G4,""))</f>
        <v>0</v>
      </c>
      <c r="I41" s="37">
        <f>IF('TSA Input'!L4="","",IF('TSA Input'!J4="Yes",'TSA Input'!F4,""))</f>
        <v>2</v>
      </c>
      <c r="J41" s="39">
        <f t="shared" ref="J41:J104" si="2">IF($C41="","",SUM(G41:I41))</f>
        <v>5</v>
      </c>
      <c r="K41" s="257">
        <f>IF('TSA Input'!J4="","",IF('TSA Input'!J4="Yes",'TSA Input'!D4,""))</f>
        <v>3</v>
      </c>
      <c r="L41" s="258">
        <f>IF('TSA Input'!J4="","",IF('TSA Input'!J4="Yes",'TSA Input'!G4,""))</f>
        <v>0</v>
      </c>
      <c r="M41" s="258">
        <f>IF('TSA Input'!J4="","",IF('TSA Input'!J4="Yes",'TSA Input'!F4,""))</f>
        <v>2</v>
      </c>
      <c r="N41" s="39">
        <f t="shared" ref="N41:N104" si="3">IF($C41="","",SUM(K41:M41))</f>
        <v>5</v>
      </c>
      <c r="O41" s="149">
        <v>1000</v>
      </c>
      <c r="P41" s="148">
        <v>1000</v>
      </c>
      <c r="Q41" s="1"/>
    </row>
    <row r="42" spans="1:17" ht="15.75" customHeight="1">
      <c r="A42" s="1" t="str">
        <f t="shared" si="1"/>
        <v>1</v>
      </c>
      <c r="B42" s="1"/>
      <c r="C42" s="34" t="str">
        <f>IF('TSA Input'!J5="","",IF('TSA Input'!J5="Yes",'TSA Input'!B5,"Ineligible"))</f>
        <v>190430703002039</v>
      </c>
      <c r="D42" s="246" t="str">
        <f>IF('TSA Input'!J5="","",IF('TSA Input'!J5="Yes",IF('TSA Input'!W5="","",LEFT('TSA Input'!W5,LEN('TSA Input'!W5)-2)),""))</f>
        <v/>
      </c>
      <c r="E42" s="246" t="str">
        <f>IF('TSA Input'!J5="","",IF('TSA Input'!J5="Yes",'TSA Input'!I5,""))</f>
        <v>Clayton</v>
      </c>
      <c r="F42" s="247">
        <f>IF('TSA Input'!J5="","",IF('TSA Input'!J5="Yes",'TSA Input'!C5,""))</f>
        <v>0.03</v>
      </c>
      <c r="G42" s="36">
        <f>IF('TSA Input'!J5="","",IF('TSA Input'!J5="Yes",'TSA Input'!D5,""))</f>
        <v>2</v>
      </c>
      <c r="H42" s="37">
        <f>IF('TSA Input'!K5="","",IF('TSA Input'!J5="Yes",'TSA Input'!G5,""))</f>
        <v>0</v>
      </c>
      <c r="I42" s="37">
        <f>IF('TSA Input'!L5="","",IF('TSA Input'!J5="Yes",'TSA Input'!F5,""))</f>
        <v>0</v>
      </c>
      <c r="J42" s="39">
        <f t="shared" si="2"/>
        <v>2</v>
      </c>
      <c r="K42" s="257">
        <f>IF('TSA Input'!J5="","",IF('TSA Input'!J5="Yes",'TSA Input'!D5,""))</f>
        <v>2</v>
      </c>
      <c r="L42" s="258">
        <f>IF('TSA Input'!J5="","",IF('TSA Input'!J5="Yes",'TSA Input'!G5,""))</f>
        <v>0</v>
      </c>
      <c r="M42" s="258">
        <f>IF('TSA Input'!J5="","",IF('TSA Input'!J5="Yes",'TSA Input'!F5,""))</f>
        <v>0</v>
      </c>
      <c r="N42" s="39">
        <f t="shared" si="3"/>
        <v>2</v>
      </c>
      <c r="O42" s="149">
        <v>1000</v>
      </c>
      <c r="P42" s="148">
        <v>1000</v>
      </c>
      <c r="Q42" s="1"/>
    </row>
    <row r="43" spans="1:17" ht="15.75" customHeight="1">
      <c r="A43" s="1" t="str">
        <f t="shared" si="1"/>
        <v>1</v>
      </c>
      <c r="B43" s="1"/>
      <c r="C43" s="34" t="str">
        <f>IF('TSA Input'!J6="","",IF('TSA Input'!J6="Yes",'TSA Input'!B6,"Ineligible"))</f>
        <v>190430703003004</v>
      </c>
      <c r="D43" s="246" t="str">
        <f>IF('TSA Input'!J6="","",IF('TSA Input'!J6="Yes",IF('TSA Input'!W6="","",LEFT('TSA Input'!W6,LEN('TSA Input'!W6)-2)),""))</f>
        <v/>
      </c>
      <c r="E43" s="246" t="str">
        <f>IF('TSA Input'!J6="","",IF('TSA Input'!J6="Yes",'TSA Input'!I6,""))</f>
        <v>Clayton</v>
      </c>
      <c r="F43" s="247">
        <f>IF('TSA Input'!J6="","",IF('TSA Input'!J6="Yes",'TSA Input'!C6,""))</f>
        <v>0.41</v>
      </c>
      <c r="G43" s="36">
        <f>IF('TSA Input'!J6="","",IF('TSA Input'!J6="Yes",'TSA Input'!D6,""))</f>
        <v>2</v>
      </c>
      <c r="H43" s="37">
        <f>IF('TSA Input'!K6="","",IF('TSA Input'!J6="Yes",'TSA Input'!G6,""))</f>
        <v>0</v>
      </c>
      <c r="I43" s="37">
        <f>IF('TSA Input'!L6="","",IF('TSA Input'!J6="Yes",'TSA Input'!F6,""))</f>
        <v>1</v>
      </c>
      <c r="J43" s="39">
        <f t="shared" si="2"/>
        <v>3</v>
      </c>
      <c r="K43" s="257">
        <f>IF('TSA Input'!J6="","",IF('TSA Input'!J6="Yes",'TSA Input'!D6,""))</f>
        <v>2</v>
      </c>
      <c r="L43" s="258">
        <f>IF('TSA Input'!J6="","",IF('TSA Input'!J6="Yes",'TSA Input'!G6,""))</f>
        <v>0</v>
      </c>
      <c r="M43" s="258">
        <f>IF('TSA Input'!J6="","",IF('TSA Input'!J6="Yes",'TSA Input'!F6,""))</f>
        <v>1</v>
      </c>
      <c r="N43" s="39">
        <f t="shared" si="3"/>
        <v>3</v>
      </c>
      <c r="O43" s="149">
        <v>1000</v>
      </c>
      <c r="P43" s="148">
        <v>1000</v>
      </c>
      <c r="Q43" s="1"/>
    </row>
    <row r="44" spans="1:17" ht="15.75" customHeight="1">
      <c r="A44" s="1" t="str">
        <f t="shared" si="1"/>
        <v>1</v>
      </c>
      <c r="B44" s="1"/>
      <c r="C44" s="34" t="str">
        <f>IF('TSA Input'!J7="","",IF('TSA Input'!J7="Yes",'TSA Input'!B7,"Ineligible"))</f>
        <v>190430703002005</v>
      </c>
      <c r="D44" s="246" t="str">
        <f>IF('TSA Input'!J7="","",IF('TSA Input'!J7="Yes",IF('TSA Input'!W7="","",LEFT('TSA Input'!W7,LEN('TSA Input'!W7)-2)),""))</f>
        <v/>
      </c>
      <c r="E44" s="246" t="str">
        <f>IF('TSA Input'!J7="","",IF('TSA Input'!J7="Yes",'TSA Input'!I7,""))</f>
        <v>Clayton</v>
      </c>
      <c r="F44" s="247">
        <f>IF('TSA Input'!J7="","",IF('TSA Input'!J7="Yes",'TSA Input'!C7,""))</f>
        <v>0.75</v>
      </c>
      <c r="G44" s="36">
        <f>IF('TSA Input'!J7="","",IF('TSA Input'!J7="Yes",'TSA Input'!D7,""))</f>
        <v>4</v>
      </c>
      <c r="H44" s="37">
        <f>IF('TSA Input'!K7="","",IF('TSA Input'!J7="Yes",'TSA Input'!G7,""))</f>
        <v>0</v>
      </c>
      <c r="I44" s="37">
        <f>IF('TSA Input'!L7="","",IF('TSA Input'!J7="Yes",'TSA Input'!F7,""))</f>
        <v>5</v>
      </c>
      <c r="J44" s="39">
        <f t="shared" si="2"/>
        <v>9</v>
      </c>
      <c r="K44" s="257">
        <f>IF('TSA Input'!J7="","",IF('TSA Input'!J7="Yes",'TSA Input'!D7,""))</f>
        <v>4</v>
      </c>
      <c r="L44" s="258">
        <f>IF('TSA Input'!J7="","",IF('TSA Input'!J7="Yes",'TSA Input'!G7,""))</f>
        <v>0</v>
      </c>
      <c r="M44" s="258">
        <f>IF('TSA Input'!J7="","",IF('TSA Input'!J7="Yes",'TSA Input'!F7,""))</f>
        <v>5</v>
      </c>
      <c r="N44" s="39">
        <f t="shared" si="3"/>
        <v>9</v>
      </c>
      <c r="O44" s="149">
        <v>1000</v>
      </c>
      <c r="P44" s="148">
        <v>1000</v>
      </c>
      <c r="Q44" s="1"/>
    </row>
    <row r="45" spans="1:17" ht="15.75" customHeight="1">
      <c r="A45" s="1" t="str">
        <f t="shared" si="1"/>
        <v>1</v>
      </c>
      <c r="B45" s="1"/>
      <c r="C45" s="34" t="str">
        <f>IF('TSA Input'!J8="","",IF('TSA Input'!J8="Yes",'TSA Input'!B8,"Ineligible"))</f>
        <v>190430703002024</v>
      </c>
      <c r="D45" s="246" t="str">
        <f>IF('TSA Input'!J8="","",IF('TSA Input'!J8="Yes",IF('TSA Input'!W8="","",LEFT('TSA Input'!W8,LEN('TSA Input'!W8)-2)),""))</f>
        <v/>
      </c>
      <c r="E45" s="246" t="str">
        <f>IF('TSA Input'!J8="","",IF('TSA Input'!J8="Yes",'TSA Input'!I8,""))</f>
        <v>Clayton</v>
      </c>
      <c r="F45" s="247">
        <f>IF('TSA Input'!J8="","",IF('TSA Input'!J8="Yes",'TSA Input'!C8,""))</f>
        <v>0.01</v>
      </c>
      <c r="G45" s="36">
        <f>IF('TSA Input'!J8="","",IF('TSA Input'!J8="Yes",'TSA Input'!D8,""))</f>
        <v>2</v>
      </c>
      <c r="H45" s="37">
        <f>IF('TSA Input'!K8="","",IF('TSA Input'!J8="Yes",'TSA Input'!G8,""))</f>
        <v>0</v>
      </c>
      <c r="I45" s="37">
        <f>IF('TSA Input'!L8="","",IF('TSA Input'!J8="Yes",'TSA Input'!F8,""))</f>
        <v>0</v>
      </c>
      <c r="J45" s="39">
        <f t="shared" si="2"/>
        <v>2</v>
      </c>
      <c r="K45" s="257">
        <f>IF('TSA Input'!J8="","",IF('TSA Input'!J8="Yes",'TSA Input'!D8,""))</f>
        <v>2</v>
      </c>
      <c r="L45" s="258">
        <f>IF('TSA Input'!J8="","",IF('TSA Input'!J8="Yes",'TSA Input'!G8,""))</f>
        <v>0</v>
      </c>
      <c r="M45" s="258">
        <f>IF('TSA Input'!J8="","",IF('TSA Input'!J8="Yes",'TSA Input'!F8,""))</f>
        <v>0</v>
      </c>
      <c r="N45" s="39">
        <f t="shared" si="3"/>
        <v>2</v>
      </c>
      <c r="O45" s="149">
        <v>1000</v>
      </c>
      <c r="P45" s="148">
        <v>1000</v>
      </c>
      <c r="Q45" s="1"/>
    </row>
    <row r="46" spans="1:17" ht="15.75" customHeight="1">
      <c r="A46" s="1" t="str">
        <f t="shared" si="1"/>
        <v>1</v>
      </c>
      <c r="B46" s="1"/>
      <c r="C46" s="34" t="str">
        <f>IF('TSA Input'!J9="","",IF('TSA Input'!J9="Yes",'TSA Input'!B9,"Ineligible"))</f>
        <v>190430703003005</v>
      </c>
      <c r="D46" s="246" t="str">
        <f>IF('TSA Input'!J9="","",IF('TSA Input'!J9="Yes",IF('TSA Input'!W9="","",LEFT('TSA Input'!W9,LEN('TSA Input'!W9)-2)),""))</f>
        <v/>
      </c>
      <c r="E46" s="246" t="str">
        <f>IF('TSA Input'!J9="","",IF('TSA Input'!J9="Yes",'TSA Input'!I9,""))</f>
        <v>Clayton</v>
      </c>
      <c r="F46" s="247">
        <f>IF('TSA Input'!J9="","",IF('TSA Input'!J9="Yes",'TSA Input'!C9,""))</f>
        <v>0.23</v>
      </c>
      <c r="G46" s="36">
        <f>IF('TSA Input'!J9="","",IF('TSA Input'!J9="Yes",'TSA Input'!D9,""))</f>
        <v>2</v>
      </c>
      <c r="H46" s="37">
        <f>IF('TSA Input'!K9="","",IF('TSA Input'!J9="Yes",'TSA Input'!G9,""))</f>
        <v>0</v>
      </c>
      <c r="I46" s="37">
        <f>IF('TSA Input'!L9="","",IF('TSA Input'!J9="Yes",'TSA Input'!F9,""))</f>
        <v>1</v>
      </c>
      <c r="J46" s="39">
        <f t="shared" si="2"/>
        <v>3</v>
      </c>
      <c r="K46" s="257">
        <f>IF('TSA Input'!J9="","",IF('TSA Input'!J9="Yes",'TSA Input'!D9,""))</f>
        <v>2</v>
      </c>
      <c r="L46" s="258">
        <f>IF('TSA Input'!J9="","",IF('TSA Input'!J9="Yes",'TSA Input'!G9,""))</f>
        <v>0</v>
      </c>
      <c r="M46" s="258">
        <f>IF('TSA Input'!J9="","",IF('TSA Input'!J9="Yes",'TSA Input'!F9,""))</f>
        <v>1</v>
      </c>
      <c r="N46" s="39">
        <f t="shared" si="3"/>
        <v>3</v>
      </c>
      <c r="O46" s="149">
        <v>1000</v>
      </c>
      <c r="P46" s="148">
        <v>1000</v>
      </c>
      <c r="Q46" s="1"/>
    </row>
    <row r="47" spans="1:17" ht="15.75" customHeight="1">
      <c r="A47" s="1" t="str">
        <f t="shared" si="1"/>
        <v>1</v>
      </c>
      <c r="B47" s="1"/>
      <c r="C47" s="34" t="str">
        <f>IF('TSA Input'!J10="","",IF('TSA Input'!J10="Yes",'TSA Input'!B10,"Ineligible"))</f>
        <v>190430703002049</v>
      </c>
      <c r="D47" s="246" t="str">
        <f>IF('TSA Input'!J10="","",IF('TSA Input'!J10="Yes",IF('TSA Input'!W10="","",LEFT('TSA Input'!W10,LEN('TSA Input'!W10)-2)),""))</f>
        <v/>
      </c>
      <c r="E47" s="246" t="str">
        <f>IF('TSA Input'!J10="","",IF('TSA Input'!J10="Yes",'TSA Input'!I10,""))</f>
        <v>Clayton</v>
      </c>
      <c r="F47" s="247">
        <f>IF('TSA Input'!J10="","",IF('TSA Input'!J10="Yes",'TSA Input'!C10,""))</f>
        <v>0.06</v>
      </c>
      <c r="G47" s="36">
        <f>IF('TSA Input'!J10="","",IF('TSA Input'!J10="Yes",'TSA Input'!D10,""))</f>
        <v>1</v>
      </c>
      <c r="H47" s="37">
        <f>IF('TSA Input'!K10="","",IF('TSA Input'!J10="Yes",'TSA Input'!G10,""))</f>
        <v>0</v>
      </c>
      <c r="I47" s="37">
        <f>IF('TSA Input'!L10="","",IF('TSA Input'!J10="Yes",'TSA Input'!F10,""))</f>
        <v>0</v>
      </c>
      <c r="J47" s="39">
        <f t="shared" si="2"/>
        <v>1</v>
      </c>
      <c r="K47" s="257">
        <f>IF('TSA Input'!J10="","",IF('TSA Input'!J10="Yes",'TSA Input'!D10,""))</f>
        <v>1</v>
      </c>
      <c r="L47" s="258">
        <f>IF('TSA Input'!J10="","",IF('TSA Input'!J10="Yes",'TSA Input'!G10,""))</f>
        <v>0</v>
      </c>
      <c r="M47" s="258">
        <f>IF('TSA Input'!J10="","",IF('TSA Input'!J10="Yes",'TSA Input'!F10,""))</f>
        <v>0</v>
      </c>
      <c r="N47" s="39">
        <f t="shared" si="3"/>
        <v>1</v>
      </c>
      <c r="O47" s="149">
        <v>1000</v>
      </c>
      <c r="P47" s="148">
        <v>1000</v>
      </c>
      <c r="Q47" s="1"/>
    </row>
    <row r="48" spans="1:17" ht="15.75" customHeight="1">
      <c r="A48" s="1" t="str">
        <f t="shared" si="1"/>
        <v>1</v>
      </c>
      <c r="B48" s="1"/>
      <c r="C48" s="34" t="str">
        <f>IF('TSA Input'!J11="","",IF('TSA Input'!J11="Yes",'TSA Input'!B11,"Ineligible"))</f>
        <v>190430703002041</v>
      </c>
      <c r="D48" s="246" t="str">
        <f>IF('TSA Input'!J11="","",IF('TSA Input'!J11="Yes",IF('TSA Input'!W11="","",LEFT('TSA Input'!W11,LEN('TSA Input'!W11)-2)),""))</f>
        <v/>
      </c>
      <c r="E48" s="246" t="str">
        <f>IF('TSA Input'!J11="","",IF('TSA Input'!J11="Yes",'TSA Input'!I11,""))</f>
        <v>Clayton</v>
      </c>
      <c r="F48" s="247">
        <f>IF('TSA Input'!J11="","",IF('TSA Input'!J11="Yes",'TSA Input'!C11,""))</f>
        <v>0.08</v>
      </c>
      <c r="G48" s="36">
        <f>IF('TSA Input'!J11="","",IF('TSA Input'!J11="Yes",'TSA Input'!D11,""))</f>
        <v>0</v>
      </c>
      <c r="H48" s="37">
        <f>IF('TSA Input'!K11="","",IF('TSA Input'!J11="Yes",'TSA Input'!G11,""))</f>
        <v>0</v>
      </c>
      <c r="I48" s="37">
        <f>IF('TSA Input'!L11="","",IF('TSA Input'!J11="Yes",'TSA Input'!F11,""))</f>
        <v>0</v>
      </c>
      <c r="J48" s="39">
        <f t="shared" si="2"/>
        <v>0</v>
      </c>
      <c r="K48" s="257">
        <f>IF('TSA Input'!J11="","",IF('TSA Input'!J11="Yes",'TSA Input'!D11,""))</f>
        <v>0</v>
      </c>
      <c r="L48" s="258">
        <f>IF('TSA Input'!J11="","",IF('TSA Input'!J11="Yes",'TSA Input'!G11,""))</f>
        <v>0</v>
      </c>
      <c r="M48" s="258">
        <f>IF('TSA Input'!J11="","",IF('TSA Input'!J11="Yes",'TSA Input'!F11,""))</f>
        <v>0</v>
      </c>
      <c r="N48" s="39">
        <f t="shared" si="3"/>
        <v>0</v>
      </c>
      <c r="O48" s="149">
        <v>1000</v>
      </c>
      <c r="P48" s="148">
        <v>1000</v>
      </c>
      <c r="Q48" s="1"/>
    </row>
    <row r="49" spans="1:17" ht="15.75" customHeight="1">
      <c r="A49" s="1" t="str">
        <f t="shared" si="1"/>
        <v>1</v>
      </c>
      <c r="B49" s="1"/>
      <c r="C49" s="34" t="str">
        <f>IF('TSA Input'!J12="","",IF('TSA Input'!J12="Yes",'TSA Input'!B12,"Ineligible"))</f>
        <v>190430703002000</v>
      </c>
      <c r="D49" s="246" t="str">
        <f>IF('TSA Input'!J12="","",IF('TSA Input'!J12="Yes",IF('TSA Input'!W12="","",LEFT('TSA Input'!W12,LEN('TSA Input'!W12)-2)),""))</f>
        <v>NOFA003</v>
      </c>
      <c r="E49" s="246" t="str">
        <f>IF('TSA Input'!J12="","",IF('TSA Input'!J12="Yes",'TSA Input'!I12,""))</f>
        <v>Clayton</v>
      </c>
      <c r="F49" s="247">
        <f>IF('TSA Input'!J12="","",IF('TSA Input'!J12="Yes",'TSA Input'!C12,""))</f>
        <v>0.76</v>
      </c>
      <c r="G49" s="36">
        <f>IF('TSA Input'!J12="","",IF('TSA Input'!J12="Yes",'TSA Input'!D12,""))</f>
        <v>2</v>
      </c>
      <c r="H49" s="37">
        <f>IF('TSA Input'!K12="","",IF('TSA Input'!J12="Yes",'TSA Input'!G12,""))</f>
        <v>0</v>
      </c>
      <c r="I49" s="37">
        <f>IF('TSA Input'!L12="","",IF('TSA Input'!J12="Yes",'TSA Input'!F12,""))</f>
        <v>0</v>
      </c>
      <c r="J49" s="39">
        <f t="shared" si="2"/>
        <v>2</v>
      </c>
      <c r="K49" s="257">
        <f>IF('TSA Input'!J12="","",IF('TSA Input'!J12="Yes",'TSA Input'!D12,""))</f>
        <v>2</v>
      </c>
      <c r="L49" s="258">
        <f>IF('TSA Input'!J12="","",IF('TSA Input'!J12="Yes",'TSA Input'!G12,""))</f>
        <v>0</v>
      </c>
      <c r="M49" s="258">
        <f>IF('TSA Input'!J12="","",IF('TSA Input'!J12="Yes",'TSA Input'!F12,""))</f>
        <v>0</v>
      </c>
      <c r="N49" s="39">
        <f t="shared" si="3"/>
        <v>2</v>
      </c>
      <c r="O49" s="149">
        <v>1000</v>
      </c>
      <c r="P49" s="148">
        <v>1000</v>
      </c>
      <c r="Q49" s="1"/>
    </row>
    <row r="50" spans="1:17" ht="15.75" customHeight="1">
      <c r="A50" s="1" t="str">
        <f t="shared" si="1"/>
        <v>1</v>
      </c>
      <c r="B50" s="1"/>
      <c r="C50" s="34" t="str">
        <f>IF('TSA Input'!J13="","",IF('TSA Input'!J13="Yes",'TSA Input'!B13,"Ineligible"))</f>
        <v>190430701002088</v>
      </c>
      <c r="D50" s="246" t="str">
        <f>IF('TSA Input'!J13="","",IF('TSA Input'!J13="Yes",IF('TSA Input'!W13="","",LEFT('TSA Input'!W13,LEN('TSA Input'!W13)-2)),""))</f>
        <v>NOFA003</v>
      </c>
      <c r="E50" s="246" t="str">
        <f>IF('TSA Input'!J13="","",IF('TSA Input'!J13="Yes",'TSA Input'!I13,""))</f>
        <v>Clayton</v>
      </c>
      <c r="F50" s="247">
        <f>IF('TSA Input'!J13="","",IF('TSA Input'!J13="Yes",'TSA Input'!C13,""))</f>
        <v>1.5</v>
      </c>
      <c r="G50" s="36">
        <f>IF('TSA Input'!J13="","",IF('TSA Input'!J13="Yes",'TSA Input'!D13,""))</f>
        <v>5</v>
      </c>
      <c r="H50" s="37">
        <f>IF('TSA Input'!K13="","",IF('TSA Input'!J13="Yes",'TSA Input'!G13,""))</f>
        <v>0</v>
      </c>
      <c r="I50" s="37">
        <f>IF('TSA Input'!L13="","",IF('TSA Input'!J13="Yes",'TSA Input'!F13,""))</f>
        <v>1</v>
      </c>
      <c r="J50" s="39">
        <f t="shared" si="2"/>
        <v>6</v>
      </c>
      <c r="K50" s="257">
        <f>IF('TSA Input'!J13="","",IF('TSA Input'!J13="Yes",'TSA Input'!D13,""))</f>
        <v>5</v>
      </c>
      <c r="L50" s="258">
        <f>IF('TSA Input'!J13="","",IF('TSA Input'!J13="Yes",'TSA Input'!G13,""))</f>
        <v>0</v>
      </c>
      <c r="M50" s="258">
        <f>IF('TSA Input'!J13="","",IF('TSA Input'!J13="Yes",'TSA Input'!F13,""))</f>
        <v>1</v>
      </c>
      <c r="N50" s="39">
        <f t="shared" si="3"/>
        <v>6</v>
      </c>
      <c r="O50" s="149">
        <v>1000</v>
      </c>
      <c r="P50" s="148">
        <v>1000</v>
      </c>
      <c r="Q50" s="1"/>
    </row>
    <row r="51" spans="1:17" ht="15.75" customHeight="1">
      <c r="A51" s="1" t="str">
        <f t="shared" si="1"/>
        <v>1</v>
      </c>
      <c r="B51" s="1"/>
      <c r="C51" s="34" t="str">
        <f>IF('TSA Input'!J14="","",IF('TSA Input'!J14="Yes",'TSA Input'!B14,"Ineligible"))</f>
        <v>190430702001091</v>
      </c>
      <c r="D51" s="246" t="str">
        <f>IF('TSA Input'!J14="","",IF('TSA Input'!J14="Yes",IF('TSA Input'!W14="","",LEFT('TSA Input'!W14,LEN('TSA Input'!W14)-2)),""))</f>
        <v/>
      </c>
      <c r="E51" s="246" t="str">
        <f>IF('TSA Input'!J14="","",IF('TSA Input'!J14="Yes",'TSA Input'!I14,""))</f>
        <v>Clayton</v>
      </c>
      <c r="F51" s="247">
        <f>IF('TSA Input'!J14="","",IF('TSA Input'!J14="Yes",'TSA Input'!C14,""))</f>
        <v>0.11</v>
      </c>
      <c r="G51" s="36">
        <f>IF('TSA Input'!J14="","",IF('TSA Input'!J14="Yes",'TSA Input'!D14,""))</f>
        <v>2</v>
      </c>
      <c r="H51" s="37">
        <f>IF('TSA Input'!K14="","",IF('TSA Input'!J14="Yes",'TSA Input'!G14,""))</f>
        <v>0</v>
      </c>
      <c r="I51" s="37">
        <f>IF('TSA Input'!L14="","",IF('TSA Input'!J14="Yes",'TSA Input'!F14,""))</f>
        <v>0</v>
      </c>
      <c r="J51" s="39">
        <f t="shared" si="2"/>
        <v>2</v>
      </c>
      <c r="K51" s="257">
        <f>IF('TSA Input'!J14="","",IF('TSA Input'!J14="Yes",'TSA Input'!D14,""))</f>
        <v>2</v>
      </c>
      <c r="L51" s="258">
        <f>IF('TSA Input'!J14="","",IF('TSA Input'!J14="Yes",'TSA Input'!G14,""))</f>
        <v>0</v>
      </c>
      <c r="M51" s="258">
        <f>IF('TSA Input'!J14="","",IF('TSA Input'!J14="Yes",'TSA Input'!F14,""))</f>
        <v>0</v>
      </c>
      <c r="N51" s="39">
        <f t="shared" si="3"/>
        <v>2</v>
      </c>
      <c r="O51" s="149">
        <v>1000</v>
      </c>
      <c r="P51" s="148">
        <v>1000</v>
      </c>
      <c r="Q51" s="1"/>
    </row>
    <row r="52" spans="1:17" ht="15.75" customHeight="1">
      <c r="A52" s="1" t="str">
        <f t="shared" si="1"/>
        <v>1</v>
      </c>
      <c r="B52" s="1"/>
      <c r="C52" s="34" t="str">
        <f>IF('TSA Input'!J15="","",IF('TSA Input'!J15="Yes",'TSA Input'!B15,"Ineligible"))</f>
        <v>190430703002015</v>
      </c>
      <c r="D52" s="246" t="str">
        <f>IF('TSA Input'!J15="","",IF('TSA Input'!J15="Yes",IF('TSA Input'!W15="","",LEFT('TSA Input'!W15,LEN('TSA Input'!W15)-2)),""))</f>
        <v/>
      </c>
      <c r="E52" s="246" t="str">
        <f>IF('TSA Input'!J15="","",IF('TSA Input'!J15="Yes",'TSA Input'!I15,""))</f>
        <v>Clayton</v>
      </c>
      <c r="F52" s="247">
        <f>IF('TSA Input'!J15="","",IF('TSA Input'!J15="Yes",'TSA Input'!C15,""))</f>
        <v>0.35</v>
      </c>
      <c r="G52" s="36">
        <f>IF('TSA Input'!J15="","",IF('TSA Input'!J15="Yes",'TSA Input'!D15,""))</f>
        <v>8</v>
      </c>
      <c r="H52" s="37">
        <f>IF('TSA Input'!K15="","",IF('TSA Input'!J15="Yes",'TSA Input'!G15,""))</f>
        <v>0</v>
      </c>
      <c r="I52" s="37">
        <f>IF('TSA Input'!L15="","",IF('TSA Input'!J15="Yes",'TSA Input'!F15,""))</f>
        <v>1</v>
      </c>
      <c r="J52" s="39">
        <f t="shared" si="2"/>
        <v>9</v>
      </c>
      <c r="K52" s="257">
        <v>6</v>
      </c>
      <c r="L52" s="258">
        <f>IF('TSA Input'!J15="","",IF('TSA Input'!J15="Yes",'TSA Input'!G15,""))</f>
        <v>0</v>
      </c>
      <c r="M52" s="258">
        <f>IF('TSA Input'!J15="","",IF('TSA Input'!J15="Yes",'TSA Input'!F15,""))</f>
        <v>1</v>
      </c>
      <c r="N52" s="39">
        <f t="shared" si="3"/>
        <v>7</v>
      </c>
      <c r="O52" s="149">
        <v>1000</v>
      </c>
      <c r="P52" s="148">
        <v>1000</v>
      </c>
      <c r="Q52" s="1"/>
    </row>
    <row r="53" spans="1:17" ht="15.75" customHeight="1">
      <c r="A53" s="1" t="str">
        <f t="shared" si="1"/>
        <v>1</v>
      </c>
      <c r="B53" s="1"/>
      <c r="C53" s="34" t="str">
        <f>IF('TSA Input'!J16="","",IF('TSA Input'!J16="Yes",'TSA Input'!B16,"Ineligible"))</f>
        <v>190430703002002</v>
      </c>
      <c r="D53" s="246" t="str">
        <f>IF('TSA Input'!J16="","",IF('TSA Input'!J16="Yes",IF('TSA Input'!W16="","",LEFT('TSA Input'!W16,LEN('TSA Input'!W16)-2)),""))</f>
        <v/>
      </c>
      <c r="E53" s="246" t="str">
        <f>IF('TSA Input'!J16="","",IF('TSA Input'!J16="Yes",'TSA Input'!I16,""))</f>
        <v>Clayton</v>
      </c>
      <c r="F53" s="247">
        <f>IF('TSA Input'!J16="","",IF('TSA Input'!J16="Yes",'TSA Input'!C16,""))</f>
        <v>0.19</v>
      </c>
      <c r="G53" s="36">
        <f>IF('TSA Input'!J16="","",IF('TSA Input'!J16="Yes",'TSA Input'!D16,""))</f>
        <v>1</v>
      </c>
      <c r="H53" s="37">
        <f>IF('TSA Input'!K16="","",IF('TSA Input'!J16="Yes",'TSA Input'!G16,""))</f>
        <v>0</v>
      </c>
      <c r="I53" s="37">
        <f>IF('TSA Input'!L16="","",IF('TSA Input'!J16="Yes",'TSA Input'!F16,""))</f>
        <v>0</v>
      </c>
      <c r="J53" s="39">
        <f t="shared" si="2"/>
        <v>1</v>
      </c>
      <c r="K53" s="257">
        <f>IF('TSA Input'!J16="","",IF('TSA Input'!J16="Yes",'TSA Input'!D16,""))</f>
        <v>1</v>
      </c>
      <c r="L53" s="258">
        <f>IF('TSA Input'!J16="","",IF('TSA Input'!J16="Yes",'TSA Input'!G16,""))</f>
        <v>0</v>
      </c>
      <c r="M53" s="258">
        <f>IF('TSA Input'!J16="","",IF('TSA Input'!J16="Yes",'TSA Input'!F16,""))</f>
        <v>0</v>
      </c>
      <c r="N53" s="39">
        <f t="shared" si="3"/>
        <v>1</v>
      </c>
      <c r="O53" s="149">
        <v>1000</v>
      </c>
      <c r="P53" s="148">
        <v>1000</v>
      </c>
      <c r="Q53" s="1"/>
    </row>
    <row r="54" spans="1:17" ht="15.75" customHeight="1">
      <c r="A54" s="1" t="str">
        <f t="shared" si="1"/>
        <v>1</v>
      </c>
      <c r="B54" s="1"/>
      <c r="C54" s="34" t="str">
        <f>IF('TSA Input'!J17="","",IF('TSA Input'!J17="Yes",'TSA Input'!B17,"Ineligible"))</f>
        <v>190430703002001</v>
      </c>
      <c r="D54" s="246" t="str">
        <f>IF('TSA Input'!J17="","",IF('TSA Input'!J17="Yes",IF('TSA Input'!W17="","",LEFT('TSA Input'!W17,LEN('TSA Input'!W17)-2)),""))</f>
        <v/>
      </c>
      <c r="E54" s="246" t="str">
        <f>IF('TSA Input'!J17="","",IF('TSA Input'!J17="Yes",'TSA Input'!I17,""))</f>
        <v>Clayton</v>
      </c>
      <c r="F54" s="247">
        <f>IF('TSA Input'!J17="","",IF('TSA Input'!J17="Yes",'TSA Input'!C17,""))</f>
        <v>0.31</v>
      </c>
      <c r="G54" s="36">
        <f>IF('TSA Input'!J17="","",IF('TSA Input'!J17="Yes",'TSA Input'!D17,""))</f>
        <v>0</v>
      </c>
      <c r="H54" s="37">
        <f>IF('TSA Input'!K17="","",IF('TSA Input'!J17="Yes",'TSA Input'!G17,""))</f>
        <v>0</v>
      </c>
      <c r="I54" s="37">
        <f>IF('TSA Input'!L17="","",IF('TSA Input'!J17="Yes",'TSA Input'!F17,""))</f>
        <v>0</v>
      </c>
      <c r="J54" s="39">
        <f t="shared" si="2"/>
        <v>0</v>
      </c>
      <c r="K54" s="257">
        <v>1</v>
      </c>
      <c r="L54" s="258">
        <f>IF('TSA Input'!J17="","",IF('TSA Input'!J17="Yes",'TSA Input'!G17,""))</f>
        <v>0</v>
      </c>
      <c r="M54" s="258">
        <f>IF('TSA Input'!J17="","",IF('TSA Input'!J17="Yes",'TSA Input'!F17,""))</f>
        <v>0</v>
      </c>
      <c r="N54" s="39">
        <f t="shared" si="3"/>
        <v>1</v>
      </c>
      <c r="O54" s="149">
        <v>1000</v>
      </c>
      <c r="P54" s="148">
        <v>1000</v>
      </c>
      <c r="Q54" s="1"/>
    </row>
    <row r="55" spans="1:17" ht="15.75" customHeight="1">
      <c r="A55" s="1" t="str">
        <f t="shared" si="1"/>
        <v>1</v>
      </c>
      <c r="B55" s="1"/>
      <c r="C55" s="34" t="str">
        <f>IF('TSA Input'!J18="","",IF('TSA Input'!J18="Yes",'TSA Input'!B18,"Ineligible"))</f>
        <v>190430703002004</v>
      </c>
      <c r="D55" s="246" t="str">
        <f>IF('TSA Input'!J18="","",IF('TSA Input'!J18="Yes",IF('TSA Input'!W18="","",LEFT('TSA Input'!W18,LEN('TSA Input'!W18)-2)),""))</f>
        <v/>
      </c>
      <c r="E55" s="246" t="str">
        <f>IF('TSA Input'!J18="","",IF('TSA Input'!J18="Yes",'TSA Input'!I18,""))</f>
        <v>Clayton</v>
      </c>
      <c r="F55" s="247">
        <f>IF('TSA Input'!J18="","",IF('TSA Input'!J18="Yes",'TSA Input'!C18,""))</f>
        <v>0.06</v>
      </c>
      <c r="G55" s="36">
        <f>IF('TSA Input'!J18="","",IF('TSA Input'!J18="Yes",'TSA Input'!D18,""))</f>
        <v>0</v>
      </c>
      <c r="H55" s="37">
        <f>IF('TSA Input'!K18="","",IF('TSA Input'!J18="Yes",'TSA Input'!G18,""))</f>
        <v>0</v>
      </c>
      <c r="I55" s="37">
        <f>IF('TSA Input'!L18="","",IF('TSA Input'!J18="Yes",'TSA Input'!F18,""))</f>
        <v>0</v>
      </c>
      <c r="J55" s="39">
        <f t="shared" si="2"/>
        <v>0</v>
      </c>
      <c r="K55" s="257">
        <f>IF('TSA Input'!J18="","",IF('TSA Input'!J18="Yes",'TSA Input'!D18,""))</f>
        <v>0</v>
      </c>
      <c r="L55" s="258">
        <f>IF('TSA Input'!J18="","",IF('TSA Input'!J18="Yes",'TSA Input'!G18,""))</f>
        <v>0</v>
      </c>
      <c r="M55" s="258">
        <f>IF('TSA Input'!J18="","",IF('TSA Input'!J18="Yes",'TSA Input'!F18,""))</f>
        <v>0</v>
      </c>
      <c r="N55" s="39">
        <f t="shared" si="3"/>
        <v>0</v>
      </c>
      <c r="O55" s="149">
        <v>1000</v>
      </c>
      <c r="P55" s="148">
        <v>1000</v>
      </c>
      <c r="Q55" s="1"/>
    </row>
    <row r="56" spans="1:17" ht="15.75" customHeight="1">
      <c r="A56" s="1" t="str">
        <f t="shared" si="1"/>
        <v>1</v>
      </c>
      <c r="B56" s="1"/>
      <c r="C56" s="34" t="str">
        <f>IF('TSA Input'!J19="","",IF('TSA Input'!J19="Yes",'TSA Input'!B19,"Ineligible"))</f>
        <v>190430703002044</v>
      </c>
      <c r="D56" s="246" t="str">
        <f>IF('TSA Input'!J19="","",IF('TSA Input'!J19="Yes",IF('TSA Input'!W19="","",LEFT('TSA Input'!W19,LEN('TSA Input'!W19)-2)),""))</f>
        <v/>
      </c>
      <c r="E56" s="246" t="str">
        <f>IF('TSA Input'!J19="","",IF('TSA Input'!J19="Yes",'TSA Input'!I19,""))</f>
        <v>Clayton</v>
      </c>
      <c r="F56" s="247">
        <f>IF('TSA Input'!J19="","",IF('TSA Input'!J19="Yes",'TSA Input'!C19,""))</f>
        <v>0.32</v>
      </c>
      <c r="G56" s="36">
        <f>IF('TSA Input'!J19="","",IF('TSA Input'!J19="Yes",'TSA Input'!D19,""))</f>
        <v>1</v>
      </c>
      <c r="H56" s="37">
        <f>IF('TSA Input'!K19="","",IF('TSA Input'!J19="Yes",'TSA Input'!G19,""))</f>
        <v>0</v>
      </c>
      <c r="I56" s="37">
        <f>IF('TSA Input'!L19="","",IF('TSA Input'!J19="Yes",'TSA Input'!F19,""))</f>
        <v>1</v>
      </c>
      <c r="J56" s="39">
        <f t="shared" si="2"/>
        <v>2</v>
      </c>
      <c r="K56" s="257">
        <f>IF('TSA Input'!J19="","",IF('TSA Input'!J19="Yes",'TSA Input'!D19,""))</f>
        <v>1</v>
      </c>
      <c r="L56" s="258">
        <f>IF('TSA Input'!J19="","",IF('TSA Input'!J19="Yes",'TSA Input'!G19,""))</f>
        <v>0</v>
      </c>
      <c r="M56" s="258">
        <f>IF('TSA Input'!J19="","",IF('TSA Input'!J19="Yes",'TSA Input'!F19,""))</f>
        <v>1</v>
      </c>
      <c r="N56" s="39">
        <f t="shared" si="3"/>
        <v>2</v>
      </c>
      <c r="O56" s="149">
        <v>1000</v>
      </c>
      <c r="P56" s="148">
        <v>1000</v>
      </c>
      <c r="Q56" s="1"/>
    </row>
    <row r="57" spans="1:17" ht="15.75" customHeight="1">
      <c r="A57" s="1" t="str">
        <f t="shared" si="1"/>
        <v>1</v>
      </c>
      <c r="B57" s="1"/>
      <c r="C57" s="34" t="str">
        <f>IF('TSA Input'!J20="","",IF('TSA Input'!J20="Yes",'TSA Input'!B20,"Ineligible"))</f>
        <v>190430702001079</v>
      </c>
      <c r="D57" s="246" t="str">
        <f>IF('TSA Input'!J20="","",IF('TSA Input'!J20="Yes",IF('TSA Input'!W20="","",LEFT('TSA Input'!W20,LEN('TSA Input'!W20)-2)),""))</f>
        <v/>
      </c>
      <c r="E57" s="246" t="str">
        <f>IF('TSA Input'!J20="","",IF('TSA Input'!J20="Yes",'TSA Input'!I20,""))</f>
        <v>Clayton</v>
      </c>
      <c r="F57" s="247">
        <f>IF('TSA Input'!J20="","",IF('TSA Input'!J20="Yes",'TSA Input'!C20,""))</f>
        <v>0.11</v>
      </c>
      <c r="G57" s="36">
        <f>IF('TSA Input'!J20="","",IF('TSA Input'!J20="Yes",'TSA Input'!D20,""))</f>
        <v>1</v>
      </c>
      <c r="H57" s="37">
        <f>IF('TSA Input'!K20="","",IF('TSA Input'!J20="Yes",'TSA Input'!G20,""))</f>
        <v>0</v>
      </c>
      <c r="I57" s="37">
        <f>IF('TSA Input'!L20="","",IF('TSA Input'!J20="Yes",'TSA Input'!F20,""))</f>
        <v>0</v>
      </c>
      <c r="J57" s="39">
        <f t="shared" si="2"/>
        <v>1</v>
      </c>
      <c r="K57" s="257">
        <f>IF('TSA Input'!J20="","",IF('TSA Input'!J20="Yes",'TSA Input'!D20,""))</f>
        <v>1</v>
      </c>
      <c r="L57" s="258">
        <f>IF('TSA Input'!J20="","",IF('TSA Input'!J20="Yes",'TSA Input'!G20,""))</f>
        <v>0</v>
      </c>
      <c r="M57" s="258">
        <f>IF('TSA Input'!J20="","",IF('TSA Input'!J20="Yes",'TSA Input'!F20,""))</f>
        <v>0</v>
      </c>
      <c r="N57" s="39">
        <f t="shared" si="3"/>
        <v>1</v>
      </c>
      <c r="O57" s="149">
        <v>1000</v>
      </c>
      <c r="P57" s="148">
        <v>1000</v>
      </c>
      <c r="Q57" s="1"/>
    </row>
    <row r="58" spans="1:17" ht="15.75" customHeight="1">
      <c r="A58" s="1" t="str">
        <f t="shared" si="1"/>
        <v>1</v>
      </c>
      <c r="B58" s="1"/>
      <c r="C58" s="34" t="str">
        <f>IF('TSA Input'!J21="","",IF('TSA Input'!J21="Yes",'TSA Input'!B21,"Ineligible"))</f>
        <v>190430703002025</v>
      </c>
      <c r="D58" s="246" t="str">
        <f>IF('TSA Input'!J21="","",IF('TSA Input'!J21="Yes",IF('TSA Input'!W21="","",LEFT('TSA Input'!W21,LEN('TSA Input'!W21)-2)),""))</f>
        <v/>
      </c>
      <c r="E58" s="246" t="str">
        <f>IF('TSA Input'!J21="","",IF('TSA Input'!J21="Yes",'TSA Input'!I21,""))</f>
        <v>Clayton</v>
      </c>
      <c r="F58" s="247">
        <f>IF('TSA Input'!J21="","",IF('TSA Input'!J21="Yes",'TSA Input'!C21,""))</f>
        <v>1.35</v>
      </c>
      <c r="G58" s="36">
        <f>IF('TSA Input'!J21="","",IF('TSA Input'!J21="Yes",'TSA Input'!D21,""))</f>
        <v>8</v>
      </c>
      <c r="H58" s="37">
        <f>IF('TSA Input'!K21="","",IF('TSA Input'!J21="Yes",'TSA Input'!G21,""))</f>
        <v>0</v>
      </c>
      <c r="I58" s="37">
        <f>IF('TSA Input'!L21="","",IF('TSA Input'!J21="Yes",'TSA Input'!F21,""))</f>
        <v>1</v>
      </c>
      <c r="J58" s="39">
        <f t="shared" si="2"/>
        <v>9</v>
      </c>
      <c r="K58" s="257">
        <v>6</v>
      </c>
      <c r="L58" s="258">
        <f>IF('TSA Input'!J21="","",IF('TSA Input'!J21="Yes",'TSA Input'!G21,""))</f>
        <v>0</v>
      </c>
      <c r="M58" s="258">
        <f>IF('TSA Input'!J21="","",IF('TSA Input'!J21="Yes",'TSA Input'!F21,""))</f>
        <v>1</v>
      </c>
      <c r="N58" s="39">
        <f t="shared" si="3"/>
        <v>7</v>
      </c>
      <c r="O58" s="149">
        <v>1000</v>
      </c>
      <c r="P58" s="148">
        <v>1000</v>
      </c>
      <c r="Q58" s="1"/>
    </row>
    <row r="59" spans="1:17" ht="15.75" customHeight="1">
      <c r="A59" s="1" t="str">
        <f t="shared" si="1"/>
        <v>1</v>
      </c>
      <c r="B59" s="1"/>
      <c r="C59" s="34" t="str">
        <f>IF('TSA Input'!J22="","",IF('TSA Input'!J22="Yes",'TSA Input'!B22,"Ineligible"))</f>
        <v>190430703002020</v>
      </c>
      <c r="D59" s="246" t="str">
        <f>IF('TSA Input'!J22="","",IF('TSA Input'!J22="Yes",IF('TSA Input'!W22="","",LEFT('TSA Input'!W22,LEN('TSA Input'!W22)-2)),""))</f>
        <v/>
      </c>
      <c r="E59" s="246" t="str">
        <f>IF('TSA Input'!J22="","",IF('TSA Input'!J22="Yes",'TSA Input'!I22,""))</f>
        <v>Clayton</v>
      </c>
      <c r="F59" s="247">
        <f>IF('TSA Input'!J22="","",IF('TSA Input'!J22="Yes",'TSA Input'!C22,""))</f>
        <v>0.52</v>
      </c>
      <c r="G59" s="36">
        <f>IF('TSA Input'!J22="","",IF('TSA Input'!J22="Yes",'TSA Input'!D22,""))</f>
        <v>1</v>
      </c>
      <c r="H59" s="37">
        <f>IF('TSA Input'!K22="","",IF('TSA Input'!J22="Yes",'TSA Input'!G22,""))</f>
        <v>0</v>
      </c>
      <c r="I59" s="37">
        <f>IF('TSA Input'!L22="","",IF('TSA Input'!J22="Yes",'TSA Input'!F22,""))</f>
        <v>0</v>
      </c>
      <c r="J59" s="39">
        <f t="shared" si="2"/>
        <v>1</v>
      </c>
      <c r="K59" s="257">
        <v>2</v>
      </c>
      <c r="L59" s="258">
        <f>IF('TSA Input'!J22="","",IF('TSA Input'!J22="Yes",'TSA Input'!G22,""))</f>
        <v>0</v>
      </c>
      <c r="M59" s="258">
        <f>IF('TSA Input'!J22="","",IF('TSA Input'!J22="Yes",'TSA Input'!F22,""))</f>
        <v>0</v>
      </c>
      <c r="N59" s="39">
        <f t="shared" si="3"/>
        <v>2</v>
      </c>
      <c r="O59" s="149">
        <v>1000</v>
      </c>
      <c r="P59" s="148">
        <v>1000</v>
      </c>
      <c r="Q59" s="1"/>
    </row>
    <row r="60" spans="1:17" ht="15.75" customHeight="1">
      <c r="A60" s="1" t="str">
        <f t="shared" si="1"/>
        <v>1</v>
      </c>
      <c r="B60" s="1"/>
      <c r="C60" s="34" t="str">
        <f>IF('TSA Input'!J23="","",IF('TSA Input'!J23="Yes",'TSA Input'!B23,"Ineligible"))</f>
        <v>190430703002022</v>
      </c>
      <c r="D60" s="246" t="str">
        <f>IF('TSA Input'!J23="","",IF('TSA Input'!J23="Yes",IF('TSA Input'!W23="","",LEFT('TSA Input'!W23,LEN('TSA Input'!W23)-2)),""))</f>
        <v/>
      </c>
      <c r="E60" s="246" t="str">
        <f>IF('TSA Input'!J23="","",IF('TSA Input'!J23="Yes",'TSA Input'!I23,""))</f>
        <v>Clayton</v>
      </c>
      <c r="F60" s="247">
        <f>IF('TSA Input'!J23="","",IF('TSA Input'!J23="Yes",'TSA Input'!C23,""))</f>
        <v>0.02</v>
      </c>
      <c r="G60" s="36">
        <f>IF('TSA Input'!J23="","",IF('TSA Input'!J23="Yes",'TSA Input'!D23,""))</f>
        <v>0</v>
      </c>
      <c r="H60" s="37">
        <f>IF('TSA Input'!K23="","",IF('TSA Input'!J23="Yes",'TSA Input'!G23,""))</f>
        <v>0</v>
      </c>
      <c r="I60" s="37">
        <f>IF('TSA Input'!L23="","",IF('TSA Input'!J23="Yes",'TSA Input'!F23,""))</f>
        <v>0</v>
      </c>
      <c r="J60" s="39">
        <f t="shared" si="2"/>
        <v>0</v>
      </c>
      <c r="K60" s="257">
        <f>IF('TSA Input'!J23="","",IF('TSA Input'!J23="Yes",'TSA Input'!D23,""))</f>
        <v>0</v>
      </c>
      <c r="L60" s="258">
        <f>IF('TSA Input'!J23="","",IF('TSA Input'!J23="Yes",'TSA Input'!G23,""))</f>
        <v>0</v>
      </c>
      <c r="M60" s="258">
        <f>IF('TSA Input'!J23="","",IF('TSA Input'!J23="Yes",'TSA Input'!F23,""))</f>
        <v>0</v>
      </c>
      <c r="N60" s="39">
        <f t="shared" si="3"/>
        <v>0</v>
      </c>
      <c r="O60" s="149">
        <v>1000</v>
      </c>
      <c r="P60" s="148">
        <v>1000</v>
      </c>
      <c r="Q60" s="1"/>
    </row>
    <row r="61" spans="1:17" ht="15.75" customHeight="1">
      <c r="A61" s="1" t="str">
        <f t="shared" si="1"/>
        <v>1</v>
      </c>
      <c r="B61" s="1"/>
      <c r="C61" s="34" t="str">
        <f>IF('TSA Input'!J24="","",IF('TSA Input'!J24="Yes",'TSA Input'!B24,"Ineligible"))</f>
        <v>190430703002021</v>
      </c>
      <c r="D61" s="246" t="str">
        <f>IF('TSA Input'!J24="","",IF('TSA Input'!J24="Yes",IF('TSA Input'!W24="","",LEFT('TSA Input'!W24,LEN('TSA Input'!W24)-2)),""))</f>
        <v/>
      </c>
      <c r="E61" s="246" t="str">
        <f>IF('TSA Input'!J24="","",IF('TSA Input'!J24="Yes",'TSA Input'!I24,""))</f>
        <v>Clayton</v>
      </c>
      <c r="F61" s="247">
        <f>IF('TSA Input'!J24="","",IF('TSA Input'!J24="Yes",'TSA Input'!C24,""))</f>
        <v>6.5496859999999999E-3</v>
      </c>
      <c r="G61" s="36">
        <f>IF('TSA Input'!J24="","",IF('TSA Input'!J24="Yes",'TSA Input'!D24,""))</f>
        <v>0</v>
      </c>
      <c r="H61" s="37">
        <f>IF('TSA Input'!K24="","",IF('TSA Input'!J24="Yes",'TSA Input'!G24,""))</f>
        <v>0</v>
      </c>
      <c r="I61" s="37">
        <f>IF('TSA Input'!L24="","",IF('TSA Input'!J24="Yes",'TSA Input'!F24,""))</f>
        <v>0</v>
      </c>
      <c r="J61" s="39">
        <f t="shared" si="2"/>
        <v>0</v>
      </c>
      <c r="K61" s="257">
        <f>IF('TSA Input'!J24="","",IF('TSA Input'!J24="Yes",'TSA Input'!D24,""))</f>
        <v>0</v>
      </c>
      <c r="L61" s="258">
        <f>IF('TSA Input'!J24="","",IF('TSA Input'!J24="Yes",'TSA Input'!G24,""))</f>
        <v>0</v>
      </c>
      <c r="M61" s="258">
        <f>IF('TSA Input'!J24="","",IF('TSA Input'!J24="Yes",'TSA Input'!F24,""))</f>
        <v>0</v>
      </c>
      <c r="N61" s="39">
        <f t="shared" si="3"/>
        <v>0</v>
      </c>
      <c r="O61" s="149">
        <v>1000</v>
      </c>
      <c r="P61" s="148">
        <v>1000</v>
      </c>
      <c r="Q61" s="1"/>
    </row>
    <row r="62" spans="1:17" ht="15.75" customHeight="1">
      <c r="A62" s="1" t="str">
        <f t="shared" si="1"/>
        <v>1</v>
      </c>
      <c r="B62" s="1"/>
      <c r="C62" s="34" t="str">
        <f>IF('TSA Input'!J25="","",IF('TSA Input'!J25="Yes",'TSA Input'!B25,"Ineligible"))</f>
        <v>190430703002003</v>
      </c>
      <c r="D62" s="246" t="str">
        <f>IF('TSA Input'!J25="","",IF('TSA Input'!J25="Yes",IF('TSA Input'!W25="","",LEFT('TSA Input'!W25,LEN('TSA Input'!W25)-2)),""))</f>
        <v/>
      </c>
      <c r="E62" s="246" t="str">
        <f>IF('TSA Input'!J25="","",IF('TSA Input'!J25="Yes",'TSA Input'!I25,""))</f>
        <v>Clayton</v>
      </c>
      <c r="F62" s="247">
        <f>IF('TSA Input'!J25="","",IF('TSA Input'!J25="Yes",'TSA Input'!C25,""))</f>
        <v>0.28000000000000003</v>
      </c>
      <c r="G62" s="36">
        <f>IF('TSA Input'!J25="","",IF('TSA Input'!J25="Yes",'TSA Input'!D25,""))</f>
        <v>3</v>
      </c>
      <c r="H62" s="37">
        <f>IF('TSA Input'!K25="","",IF('TSA Input'!J25="Yes",'TSA Input'!G25,""))</f>
        <v>0</v>
      </c>
      <c r="I62" s="37">
        <f>IF('TSA Input'!L25="","",IF('TSA Input'!J25="Yes",'TSA Input'!F25,""))</f>
        <v>0</v>
      </c>
      <c r="J62" s="39">
        <f t="shared" si="2"/>
        <v>3</v>
      </c>
      <c r="K62" s="257">
        <f>IF('TSA Input'!J25="","",IF('TSA Input'!J25="Yes",'TSA Input'!D25,""))</f>
        <v>3</v>
      </c>
      <c r="L62" s="258">
        <f>IF('TSA Input'!J25="","",IF('TSA Input'!J25="Yes",'TSA Input'!G25,""))</f>
        <v>0</v>
      </c>
      <c r="M62" s="258">
        <f>IF('TSA Input'!J25="","",IF('TSA Input'!J25="Yes",'TSA Input'!F25,""))</f>
        <v>0</v>
      </c>
      <c r="N62" s="39">
        <f t="shared" si="3"/>
        <v>3</v>
      </c>
      <c r="O62" s="149">
        <v>1000</v>
      </c>
      <c r="P62" s="148">
        <v>1000</v>
      </c>
      <c r="Q62" s="1"/>
    </row>
    <row r="63" spans="1:17" ht="15.75" customHeight="1">
      <c r="A63" s="1" t="str">
        <f t="shared" si="1"/>
        <v>1</v>
      </c>
      <c r="B63" s="1"/>
      <c r="C63" s="34" t="str">
        <f>IF('TSA Input'!J26="","",IF('TSA Input'!J26="Yes",'TSA Input'!B26,"Ineligible"))</f>
        <v>190430703002045</v>
      </c>
      <c r="D63" s="246" t="str">
        <f>IF('TSA Input'!J26="","",IF('TSA Input'!J26="Yes",IF('TSA Input'!W26="","",LEFT('TSA Input'!W26,LEN('TSA Input'!W26)-2)),""))</f>
        <v/>
      </c>
      <c r="E63" s="246" t="str">
        <f>IF('TSA Input'!J26="","",IF('TSA Input'!J26="Yes",'TSA Input'!I26,""))</f>
        <v>Clayton</v>
      </c>
      <c r="F63" s="247">
        <f>IF('TSA Input'!J26="","",IF('TSA Input'!J26="Yes",'TSA Input'!C26,""))</f>
        <v>0.03</v>
      </c>
      <c r="G63" s="36">
        <f>IF('TSA Input'!J26="","",IF('TSA Input'!J26="Yes",'TSA Input'!D26,""))</f>
        <v>0</v>
      </c>
      <c r="H63" s="37">
        <f>IF('TSA Input'!K26="","",IF('TSA Input'!J26="Yes",'TSA Input'!G26,""))</f>
        <v>0</v>
      </c>
      <c r="I63" s="37">
        <f>IF('TSA Input'!L26="","",IF('TSA Input'!J26="Yes",'TSA Input'!F26,""))</f>
        <v>0</v>
      </c>
      <c r="J63" s="39">
        <f t="shared" si="2"/>
        <v>0</v>
      </c>
      <c r="K63" s="257">
        <f>IF('TSA Input'!J26="","",IF('TSA Input'!J26="Yes",'TSA Input'!D26,""))</f>
        <v>0</v>
      </c>
      <c r="L63" s="258">
        <f>IF('TSA Input'!J26="","",IF('TSA Input'!J26="Yes",'TSA Input'!G26,""))</f>
        <v>0</v>
      </c>
      <c r="M63" s="258">
        <f>IF('TSA Input'!J26="","",IF('TSA Input'!J26="Yes",'TSA Input'!F26,""))</f>
        <v>0</v>
      </c>
      <c r="N63" s="39">
        <f t="shared" si="3"/>
        <v>0</v>
      </c>
      <c r="O63" s="149">
        <v>1000</v>
      </c>
      <c r="P63" s="148">
        <v>1000</v>
      </c>
      <c r="Q63" s="1"/>
    </row>
    <row r="64" spans="1:17" ht="15.75" customHeight="1">
      <c r="A64" s="1" t="str">
        <f t="shared" si="1"/>
        <v>1</v>
      </c>
      <c r="B64" s="1"/>
      <c r="C64" s="34" t="str">
        <f>IF('TSA Input'!J27="","",IF('TSA Input'!J27="Yes",'TSA Input'!B27,"Ineligible"))</f>
        <v>190430703002147</v>
      </c>
      <c r="D64" s="246" t="str">
        <f>IF('TSA Input'!J27="","",IF('TSA Input'!J27="Yes",IF('TSA Input'!W27="","",LEFT('TSA Input'!W27,LEN('TSA Input'!W27)-2)),""))</f>
        <v/>
      </c>
      <c r="E64" s="246" t="str">
        <f>IF('TSA Input'!J27="","",IF('TSA Input'!J27="Yes",'TSA Input'!I27,""))</f>
        <v>Clayton</v>
      </c>
      <c r="F64" s="247">
        <f>IF('TSA Input'!J27="","",IF('TSA Input'!J27="Yes",'TSA Input'!C27,""))</f>
        <v>0.17</v>
      </c>
      <c r="G64" s="36">
        <f>IF('TSA Input'!J27="","",IF('TSA Input'!J27="Yes",'TSA Input'!D27,""))</f>
        <v>2</v>
      </c>
      <c r="H64" s="37">
        <f>IF('TSA Input'!K27="","",IF('TSA Input'!J27="Yes",'TSA Input'!G27,""))</f>
        <v>0</v>
      </c>
      <c r="I64" s="37">
        <f>IF('TSA Input'!L27="","",IF('TSA Input'!J27="Yes",'TSA Input'!F27,""))</f>
        <v>0</v>
      </c>
      <c r="J64" s="39">
        <f t="shared" si="2"/>
        <v>2</v>
      </c>
      <c r="K64" s="257">
        <f>IF('TSA Input'!J27="","",IF('TSA Input'!J27="Yes",'TSA Input'!D27,""))</f>
        <v>2</v>
      </c>
      <c r="L64" s="258">
        <f>IF('TSA Input'!J27="","",IF('TSA Input'!J27="Yes",'TSA Input'!G27,""))</f>
        <v>0</v>
      </c>
      <c r="M64" s="258">
        <f>IF('TSA Input'!J27="","",IF('TSA Input'!J27="Yes",'TSA Input'!F27,""))</f>
        <v>0</v>
      </c>
      <c r="N64" s="39">
        <f t="shared" si="3"/>
        <v>2</v>
      </c>
      <c r="O64" s="149">
        <v>1000</v>
      </c>
      <c r="P64" s="148">
        <v>1000</v>
      </c>
      <c r="Q64" s="1"/>
    </row>
    <row r="65" spans="1:17" ht="15.75" customHeight="1">
      <c r="A65" s="1" t="str">
        <f t="shared" si="1"/>
        <v>1</v>
      </c>
      <c r="B65" s="1"/>
      <c r="C65" s="34" t="str">
        <f>IF('TSA Input'!J28="","",IF('TSA Input'!J28="Yes",'TSA Input'!B28,"Ineligible"))</f>
        <v>190430703002023</v>
      </c>
      <c r="D65" s="246" t="str">
        <f>IF('TSA Input'!J28="","",IF('TSA Input'!J28="Yes",IF('TSA Input'!W28="","",LEFT('TSA Input'!W28,LEN('TSA Input'!W28)-2)),""))</f>
        <v/>
      </c>
      <c r="E65" s="246" t="str">
        <f>IF('TSA Input'!J28="","",IF('TSA Input'!J28="Yes",'TSA Input'!I28,""))</f>
        <v>Clayton</v>
      </c>
      <c r="F65" s="247">
        <f>IF('TSA Input'!J28="","",IF('TSA Input'!J28="Yes",'TSA Input'!C28,""))</f>
        <v>0.63</v>
      </c>
      <c r="G65" s="36">
        <f>IF('TSA Input'!J28="","",IF('TSA Input'!J28="Yes",'TSA Input'!D28,""))</f>
        <v>10</v>
      </c>
      <c r="H65" s="37">
        <f>IF('TSA Input'!K28="","",IF('TSA Input'!J28="Yes",'TSA Input'!G28,""))</f>
        <v>0</v>
      </c>
      <c r="I65" s="37">
        <f>IF('TSA Input'!L28="","",IF('TSA Input'!J28="Yes",'TSA Input'!F28,""))</f>
        <v>0</v>
      </c>
      <c r="J65" s="39">
        <f t="shared" si="2"/>
        <v>10</v>
      </c>
      <c r="K65" s="257">
        <v>8</v>
      </c>
      <c r="L65" s="258">
        <f>IF('TSA Input'!J28="","",IF('TSA Input'!J28="Yes",'TSA Input'!G28,""))</f>
        <v>0</v>
      </c>
      <c r="M65" s="258">
        <f>IF('TSA Input'!J28="","",IF('TSA Input'!J28="Yes",'TSA Input'!F28,""))</f>
        <v>0</v>
      </c>
      <c r="N65" s="39">
        <f t="shared" si="3"/>
        <v>8</v>
      </c>
      <c r="O65" s="149">
        <v>1000</v>
      </c>
      <c r="P65" s="148">
        <v>1000</v>
      </c>
      <c r="Q65" s="1"/>
    </row>
    <row r="66" spans="1:17" ht="15.75" customHeight="1">
      <c r="A66" s="1" t="str">
        <f t="shared" si="1"/>
        <v>1</v>
      </c>
      <c r="B66" s="1"/>
      <c r="C66" s="34" t="str">
        <f>IF('TSA Input'!J29="","",IF('TSA Input'!J29="Yes",'TSA Input'!B29,"Ineligible"))</f>
        <v>190430703002019</v>
      </c>
      <c r="D66" s="246" t="str">
        <f>IF('TSA Input'!J29="","",IF('TSA Input'!J29="Yes",IF('TSA Input'!W29="","",LEFT('TSA Input'!W29,LEN('TSA Input'!W29)-2)),""))</f>
        <v/>
      </c>
      <c r="E66" s="246" t="str">
        <f>IF('TSA Input'!J29="","",IF('TSA Input'!J29="Yes",'TSA Input'!I29,""))</f>
        <v>Clayton</v>
      </c>
      <c r="F66" s="247">
        <f>IF('TSA Input'!J29="","",IF('TSA Input'!J29="Yes",'TSA Input'!C29,""))</f>
        <v>7.2282900000000001E-3</v>
      </c>
      <c r="G66" s="36">
        <f>IF('TSA Input'!J29="","",IF('TSA Input'!J29="Yes",'TSA Input'!D29,""))</f>
        <v>0</v>
      </c>
      <c r="H66" s="37">
        <f>IF('TSA Input'!K29="","",IF('TSA Input'!J29="Yes",'TSA Input'!G29,""))</f>
        <v>0</v>
      </c>
      <c r="I66" s="37">
        <f>IF('TSA Input'!L29="","",IF('TSA Input'!J29="Yes",'TSA Input'!F29,""))</f>
        <v>0</v>
      </c>
      <c r="J66" s="39">
        <f t="shared" si="2"/>
        <v>0</v>
      </c>
      <c r="K66" s="257">
        <f>IF('TSA Input'!J29="","",IF('TSA Input'!J29="Yes",'TSA Input'!D29,""))</f>
        <v>0</v>
      </c>
      <c r="L66" s="258">
        <f>IF('TSA Input'!J29="","",IF('TSA Input'!J29="Yes",'TSA Input'!G29,""))</f>
        <v>0</v>
      </c>
      <c r="M66" s="258">
        <f>IF('TSA Input'!J29="","",IF('TSA Input'!J29="Yes",'TSA Input'!F29,""))</f>
        <v>0</v>
      </c>
      <c r="N66" s="39">
        <f t="shared" si="3"/>
        <v>0</v>
      </c>
      <c r="O66" s="149">
        <v>1000</v>
      </c>
      <c r="P66" s="148">
        <v>1000</v>
      </c>
      <c r="Q66" s="1"/>
    </row>
    <row r="67" spans="1:17" ht="15.75" customHeight="1">
      <c r="A67" s="1" t="str">
        <f t="shared" si="1"/>
        <v>1</v>
      </c>
      <c r="B67" s="1"/>
      <c r="C67" s="34" t="str">
        <f>IF('TSA Input'!J30="","",IF('TSA Input'!J30="Yes",'TSA Input'!B30,"Ineligible"))</f>
        <v>190430703002042</v>
      </c>
      <c r="D67" s="246" t="str">
        <f>IF('TSA Input'!J30="","",IF('TSA Input'!J30="Yes",IF('TSA Input'!W30="","",LEFT('TSA Input'!W30,LEN('TSA Input'!W30)-2)),""))</f>
        <v/>
      </c>
      <c r="E67" s="246" t="str">
        <f>IF('TSA Input'!J30="","",IF('TSA Input'!J30="Yes",'TSA Input'!I30,""))</f>
        <v>Clayton</v>
      </c>
      <c r="F67" s="247">
        <f>IF('TSA Input'!J30="","",IF('TSA Input'!J30="Yes",'TSA Input'!C30,""))</f>
        <v>0.19</v>
      </c>
      <c r="G67" s="36">
        <f>IF('TSA Input'!J30="","",IF('TSA Input'!J30="Yes",'TSA Input'!D30,""))</f>
        <v>0</v>
      </c>
      <c r="H67" s="37">
        <f>IF('TSA Input'!K30="","",IF('TSA Input'!J30="Yes",'TSA Input'!G30,""))</f>
        <v>0</v>
      </c>
      <c r="I67" s="37">
        <f>IF('TSA Input'!L30="","",IF('TSA Input'!J30="Yes",'TSA Input'!F30,""))</f>
        <v>0</v>
      </c>
      <c r="J67" s="39">
        <f t="shared" si="2"/>
        <v>0</v>
      </c>
      <c r="K67" s="257">
        <f>IF('TSA Input'!J30="","",IF('TSA Input'!J30="Yes",'TSA Input'!D30,""))</f>
        <v>0</v>
      </c>
      <c r="L67" s="258">
        <f>IF('TSA Input'!J30="","",IF('TSA Input'!J30="Yes",'TSA Input'!G30,""))</f>
        <v>0</v>
      </c>
      <c r="M67" s="258">
        <f>IF('TSA Input'!J30="","",IF('TSA Input'!J30="Yes",'TSA Input'!F30,""))</f>
        <v>0</v>
      </c>
      <c r="N67" s="39">
        <f t="shared" si="3"/>
        <v>0</v>
      </c>
      <c r="O67" s="149">
        <v>1000</v>
      </c>
      <c r="P67" s="148">
        <v>1000</v>
      </c>
      <c r="Q67" s="1"/>
    </row>
    <row r="68" spans="1:17" ht="15.75" customHeight="1">
      <c r="A68" s="1" t="str">
        <f t="shared" si="1"/>
        <v>1</v>
      </c>
      <c r="B68" s="1"/>
      <c r="C68" s="34" t="str">
        <f>IF('TSA Input'!J31="","",IF('TSA Input'!J31="Yes",'TSA Input'!B31,"Ineligible"))</f>
        <v>190430703002017</v>
      </c>
      <c r="D68" s="246" t="str">
        <f>IF('TSA Input'!J31="","",IF('TSA Input'!J31="Yes",IF('TSA Input'!W31="","",LEFT('TSA Input'!W31,LEN('TSA Input'!W31)-2)),""))</f>
        <v>NOFA003</v>
      </c>
      <c r="E68" s="246" t="str">
        <f>IF('TSA Input'!J31="","",IF('TSA Input'!J31="Yes",'TSA Input'!I31,""))</f>
        <v>Clayton</v>
      </c>
      <c r="F68" s="247">
        <f>IF('TSA Input'!J31="","",IF('TSA Input'!J31="Yes",'TSA Input'!C31,""))</f>
        <v>1.61</v>
      </c>
      <c r="G68" s="36">
        <f>IF('TSA Input'!J31="","",IF('TSA Input'!J31="Yes",'TSA Input'!D31,""))</f>
        <v>7</v>
      </c>
      <c r="H68" s="37">
        <f>IF('TSA Input'!K31="","",IF('TSA Input'!J31="Yes",'TSA Input'!G31,""))</f>
        <v>0</v>
      </c>
      <c r="I68" s="37">
        <f>IF('TSA Input'!L31="","",IF('TSA Input'!J31="Yes",'TSA Input'!F31,""))</f>
        <v>1</v>
      </c>
      <c r="J68" s="39">
        <f t="shared" si="2"/>
        <v>8</v>
      </c>
      <c r="K68" s="257">
        <v>4</v>
      </c>
      <c r="L68" s="258">
        <f>IF('TSA Input'!J31="","",IF('TSA Input'!J31="Yes",'TSA Input'!G31,""))</f>
        <v>0</v>
      </c>
      <c r="M68" s="258">
        <f>IF('TSA Input'!J31="","",IF('TSA Input'!J31="Yes",'TSA Input'!F31,""))</f>
        <v>1</v>
      </c>
      <c r="N68" s="39">
        <f t="shared" si="3"/>
        <v>5</v>
      </c>
      <c r="O68" s="149">
        <v>1000</v>
      </c>
      <c r="P68" s="148">
        <v>1000</v>
      </c>
      <c r="Q68" s="1"/>
    </row>
    <row r="69" spans="1:17" ht="15.75" customHeight="1">
      <c r="A69" s="1" t="str">
        <f t="shared" si="1"/>
        <v>1</v>
      </c>
      <c r="B69" s="1"/>
      <c r="C69" s="34" t="str">
        <f>IF('TSA Input'!J32="","",IF('TSA Input'!J32="Yes",'TSA Input'!B32,"Ineligible"))</f>
        <v>190430703002018</v>
      </c>
      <c r="D69" s="246" t="str">
        <f>IF('TSA Input'!J32="","",IF('TSA Input'!J32="Yes",IF('TSA Input'!W32="","",LEFT('TSA Input'!W32,LEN('TSA Input'!W32)-2)),""))</f>
        <v/>
      </c>
      <c r="E69" s="246" t="str">
        <f>IF('TSA Input'!J32="","",IF('TSA Input'!J32="Yes",'TSA Input'!I32,""))</f>
        <v>Clayton</v>
      </c>
      <c r="F69" s="247">
        <f>IF('TSA Input'!J32="","",IF('TSA Input'!J32="Yes",'TSA Input'!C32,""))</f>
        <v>0.24</v>
      </c>
      <c r="G69" s="36">
        <f>IF('TSA Input'!J32="","",IF('TSA Input'!J32="Yes",'TSA Input'!D32,""))</f>
        <v>7</v>
      </c>
      <c r="H69" s="37">
        <f>IF('TSA Input'!K32="","",IF('TSA Input'!J32="Yes",'TSA Input'!G32,""))</f>
        <v>0</v>
      </c>
      <c r="I69" s="37">
        <f>IF('TSA Input'!L32="","",IF('TSA Input'!J32="Yes",'TSA Input'!F32,""))</f>
        <v>2</v>
      </c>
      <c r="J69" s="39">
        <f t="shared" si="2"/>
        <v>9</v>
      </c>
      <c r="K69" s="257">
        <v>6</v>
      </c>
      <c r="L69" s="258">
        <f>IF('TSA Input'!J32="","",IF('TSA Input'!J32="Yes",'TSA Input'!G32,""))</f>
        <v>0</v>
      </c>
      <c r="M69" s="258">
        <v>1</v>
      </c>
      <c r="N69" s="39">
        <f t="shared" si="3"/>
        <v>7</v>
      </c>
      <c r="O69" s="149">
        <v>1000</v>
      </c>
      <c r="P69" s="148">
        <v>1000</v>
      </c>
      <c r="Q69" s="1"/>
    </row>
    <row r="70" spans="1:17" ht="15.75" customHeight="1" thickBot="1">
      <c r="A70" s="1" t="str">
        <f t="shared" si="1"/>
        <v>1</v>
      </c>
      <c r="B70" s="1"/>
      <c r="C70" s="34" t="str">
        <f>IF('TSA Input'!J33="","",IF('TSA Input'!J33="Yes",'TSA Input'!B33,"Ineligible"))</f>
        <v>190430703002038</v>
      </c>
      <c r="D70" s="246" t="str">
        <f>IF('TSA Input'!J33="","",IF('TSA Input'!J33="Yes",IF('TSA Input'!W33="","",LEFT('TSA Input'!W33,LEN('TSA Input'!W33)-2)),""))</f>
        <v/>
      </c>
      <c r="E70" s="246" t="str">
        <f>IF('TSA Input'!J33="","",IF('TSA Input'!J33="Yes",'TSA Input'!I33,""))</f>
        <v>Clayton</v>
      </c>
      <c r="F70" s="247">
        <f>IF('TSA Input'!J33="","",IF('TSA Input'!J33="Yes",'TSA Input'!C33,""))</f>
        <v>0.68</v>
      </c>
      <c r="G70" s="36">
        <f>IF('TSA Input'!J33="","",IF('TSA Input'!J33="Yes",'TSA Input'!D33,""))</f>
        <v>2</v>
      </c>
      <c r="H70" s="37">
        <f>IF('TSA Input'!K33="","",IF('TSA Input'!J33="Yes",'TSA Input'!G33,""))</f>
        <v>0</v>
      </c>
      <c r="I70" s="37">
        <f>IF('TSA Input'!L33="","",IF('TSA Input'!J33="Yes",'TSA Input'!F33,""))</f>
        <v>1</v>
      </c>
      <c r="J70" s="39">
        <f t="shared" si="2"/>
        <v>3</v>
      </c>
      <c r="K70" s="257">
        <v>0</v>
      </c>
      <c r="L70" s="258">
        <f>IF('TSA Input'!J33="","",IF('TSA Input'!J33="Yes",'TSA Input'!G33,""))</f>
        <v>0</v>
      </c>
      <c r="M70" s="258">
        <v>0</v>
      </c>
      <c r="N70" s="39">
        <f t="shared" si="3"/>
        <v>0</v>
      </c>
      <c r="O70" s="149">
        <v>1000</v>
      </c>
      <c r="P70" s="148">
        <v>1000</v>
      </c>
      <c r="Q70" s="1"/>
    </row>
    <row r="71" spans="1:17" ht="15.75" hidden="1" customHeight="1">
      <c r="A71" s="1" t="str">
        <f t="shared" si="1"/>
        <v/>
      </c>
      <c r="B71" s="1"/>
      <c r="C71" s="34" t="str">
        <f>IF('TSA Input'!J34="","",IF('TSA Input'!J34="Yes",'TSA Input'!B34,"Ineligible"))</f>
        <v/>
      </c>
      <c r="D71" s="246" t="str">
        <f>IF('TSA Input'!J34="","",IF('TSA Input'!J34="Yes",IF('TSA Input'!W34="","",LEFT('TSA Input'!W34,LEN('TSA Input'!W34)-2)),""))</f>
        <v/>
      </c>
      <c r="E71" s="246" t="str">
        <f>IF('TSA Input'!J34="","",IF('TSA Input'!J34="Yes",'TSA Input'!I34,""))</f>
        <v/>
      </c>
      <c r="F71" s="247" t="str">
        <f>IF('TSA Input'!J34="","",IF('TSA Input'!J34="Yes",'TSA Input'!C34,""))</f>
        <v/>
      </c>
      <c r="G71" s="36" t="str">
        <f>IF('TSA Input'!J34="","",IF('TSA Input'!J34="Yes",'TSA Input'!D34,""))</f>
        <v/>
      </c>
      <c r="H71" s="37" t="str">
        <f>IF('TSA Input'!K34="","",IF('TSA Input'!J34="Yes",'TSA Input'!G34,""))</f>
        <v/>
      </c>
      <c r="I71" s="37" t="str">
        <f>IF('TSA Input'!L34="","",IF('TSA Input'!J34="Yes",'TSA Input'!F34,""))</f>
        <v/>
      </c>
      <c r="J71" s="39" t="str">
        <f t="shared" si="2"/>
        <v/>
      </c>
      <c r="K71" s="257" t="str">
        <f>IF('TSA Input'!J34="","",IF('TSA Input'!J34="Yes",'TSA Input'!D34,""))</f>
        <v/>
      </c>
      <c r="L71" s="258" t="str">
        <f>IF('TSA Input'!J34="","",IF('TSA Input'!J34="Yes",'TSA Input'!G34,""))</f>
        <v/>
      </c>
      <c r="M71" s="258" t="str">
        <f>IF('TSA Input'!J34="","",IF('TSA Input'!J34="Yes",'TSA Input'!F34,""))</f>
        <v/>
      </c>
      <c r="N71" s="39" t="str">
        <f t="shared" si="3"/>
        <v/>
      </c>
      <c r="O71" s="149" t="s">
        <v>11</v>
      </c>
      <c r="P71" s="148" t="s">
        <v>11</v>
      </c>
      <c r="Q71" s="1"/>
    </row>
    <row r="72" spans="1:17" ht="15.75" hidden="1" customHeight="1">
      <c r="A72" s="1" t="str">
        <f t="shared" si="1"/>
        <v/>
      </c>
      <c r="B72" s="1"/>
      <c r="C72" s="34" t="str">
        <f>IF('TSA Input'!J35="","",IF('TSA Input'!J35="Yes",'TSA Input'!B35,"Ineligible"))</f>
        <v/>
      </c>
      <c r="D72" s="246" t="str">
        <f>IF('TSA Input'!J35="","",IF('TSA Input'!J35="Yes",IF('TSA Input'!W35="","",LEFT('TSA Input'!W35,LEN('TSA Input'!W35)-2)),""))</f>
        <v/>
      </c>
      <c r="E72" s="246" t="str">
        <f>IF('TSA Input'!J35="","",IF('TSA Input'!J35="Yes",'TSA Input'!I35,""))</f>
        <v/>
      </c>
      <c r="F72" s="247" t="str">
        <f>IF('TSA Input'!J35="","",IF('TSA Input'!J35="Yes",'TSA Input'!C35,""))</f>
        <v/>
      </c>
      <c r="G72" s="36" t="str">
        <f>IF('TSA Input'!J35="","",IF('TSA Input'!J35="Yes",'TSA Input'!D35,""))</f>
        <v/>
      </c>
      <c r="H72" s="37" t="str">
        <f>IF('TSA Input'!K35="","",IF('TSA Input'!J35="Yes",'TSA Input'!G35,""))</f>
        <v/>
      </c>
      <c r="I72" s="37" t="str">
        <f>IF('TSA Input'!L35="","",IF('TSA Input'!J35="Yes",'TSA Input'!F35,""))</f>
        <v/>
      </c>
      <c r="J72" s="39" t="str">
        <f t="shared" si="2"/>
        <v/>
      </c>
      <c r="K72" s="257" t="str">
        <f>IF('TSA Input'!J35="","",IF('TSA Input'!J35="Yes",'TSA Input'!D35,""))</f>
        <v/>
      </c>
      <c r="L72" s="258" t="str">
        <f>IF('TSA Input'!J35="","",IF('TSA Input'!J35="Yes",'TSA Input'!G35,""))</f>
        <v/>
      </c>
      <c r="M72" s="258" t="str">
        <f>IF('TSA Input'!J35="","",IF('TSA Input'!J35="Yes",'TSA Input'!F35,""))</f>
        <v/>
      </c>
      <c r="N72" s="39" t="str">
        <f t="shared" si="3"/>
        <v/>
      </c>
      <c r="O72" s="149" t="s">
        <v>11</v>
      </c>
      <c r="P72" s="148" t="s">
        <v>11</v>
      </c>
      <c r="Q72" s="1"/>
    </row>
    <row r="73" spans="1:17" ht="15.75" hidden="1" customHeight="1">
      <c r="A73" s="1" t="str">
        <f t="shared" si="1"/>
        <v/>
      </c>
      <c r="B73" s="1"/>
      <c r="C73" s="34" t="str">
        <f>IF('TSA Input'!J36="","",IF('TSA Input'!J36="Yes",'TSA Input'!B36,"Ineligible"))</f>
        <v/>
      </c>
      <c r="D73" s="246" t="str">
        <f>IF('TSA Input'!J36="","",IF('TSA Input'!J36="Yes",IF('TSA Input'!W36="","",LEFT('TSA Input'!W36,LEN('TSA Input'!W36)-2)),""))</f>
        <v/>
      </c>
      <c r="E73" s="246" t="str">
        <f>IF('TSA Input'!J36="","",IF('TSA Input'!J36="Yes",'TSA Input'!I36,""))</f>
        <v/>
      </c>
      <c r="F73" s="247" t="str">
        <f>IF('TSA Input'!J36="","",IF('TSA Input'!J36="Yes",'TSA Input'!C36,""))</f>
        <v/>
      </c>
      <c r="G73" s="36" t="str">
        <f>IF('TSA Input'!J36="","",IF('TSA Input'!J36="Yes",'TSA Input'!D36,""))</f>
        <v/>
      </c>
      <c r="H73" s="37" t="str">
        <f>IF('TSA Input'!K36="","",IF('TSA Input'!J36="Yes",'TSA Input'!G36,""))</f>
        <v/>
      </c>
      <c r="I73" s="37" t="str">
        <f>IF('TSA Input'!L36="","",IF('TSA Input'!J36="Yes",'TSA Input'!F36,""))</f>
        <v/>
      </c>
      <c r="J73" s="39" t="str">
        <f t="shared" si="2"/>
        <v/>
      </c>
      <c r="K73" s="257" t="str">
        <f>IF('TSA Input'!J36="","",IF('TSA Input'!J36="Yes",'TSA Input'!D36,""))</f>
        <v/>
      </c>
      <c r="L73" s="258" t="str">
        <f>IF('TSA Input'!J36="","",IF('TSA Input'!J36="Yes",'TSA Input'!G36,""))</f>
        <v/>
      </c>
      <c r="M73" s="258" t="str">
        <f>IF('TSA Input'!J36="","",IF('TSA Input'!J36="Yes",'TSA Input'!F36,""))</f>
        <v/>
      </c>
      <c r="N73" s="39" t="str">
        <f t="shared" si="3"/>
        <v/>
      </c>
      <c r="O73" s="149" t="s">
        <v>11</v>
      </c>
      <c r="P73" s="148" t="s">
        <v>11</v>
      </c>
      <c r="Q73" s="1"/>
    </row>
    <row r="74" spans="1:17" ht="15.75" hidden="1" customHeight="1">
      <c r="A74" s="1" t="str">
        <f t="shared" si="1"/>
        <v/>
      </c>
      <c r="B74" s="1"/>
      <c r="C74" s="34" t="str">
        <f>IF('TSA Input'!J37="","",IF('TSA Input'!J37="Yes",'TSA Input'!B37,"Ineligible"))</f>
        <v/>
      </c>
      <c r="D74" s="246" t="str">
        <f>IF('TSA Input'!J37="","",IF('TSA Input'!J37="Yes",IF('TSA Input'!W37="","",LEFT('TSA Input'!W37,LEN('TSA Input'!W37)-2)),""))</f>
        <v/>
      </c>
      <c r="E74" s="246" t="str">
        <f>IF('TSA Input'!J37="","",IF('TSA Input'!J37="Yes",'TSA Input'!I37,""))</f>
        <v/>
      </c>
      <c r="F74" s="247" t="str">
        <f>IF('TSA Input'!J37="","",IF('TSA Input'!J37="Yes",'TSA Input'!C37,""))</f>
        <v/>
      </c>
      <c r="G74" s="36" t="str">
        <f>IF('TSA Input'!J37="","",IF('TSA Input'!J37="Yes",'TSA Input'!D37,""))</f>
        <v/>
      </c>
      <c r="H74" s="37" t="str">
        <f>IF('TSA Input'!K37="","",IF('TSA Input'!J37="Yes",'TSA Input'!G37,""))</f>
        <v/>
      </c>
      <c r="I74" s="37" t="str">
        <f>IF('TSA Input'!L37="","",IF('TSA Input'!J37="Yes",'TSA Input'!F37,""))</f>
        <v/>
      </c>
      <c r="J74" s="39" t="str">
        <f t="shared" si="2"/>
        <v/>
      </c>
      <c r="K74" s="257" t="str">
        <f>IF('TSA Input'!J37="","",IF('TSA Input'!J37="Yes",'TSA Input'!D37,""))</f>
        <v/>
      </c>
      <c r="L74" s="258" t="str">
        <f>IF('TSA Input'!J37="","",IF('TSA Input'!J37="Yes",'TSA Input'!G37,""))</f>
        <v/>
      </c>
      <c r="M74" s="258" t="str">
        <f>IF('TSA Input'!J37="","",IF('TSA Input'!J37="Yes",'TSA Input'!F37,""))</f>
        <v/>
      </c>
      <c r="N74" s="39" t="str">
        <f t="shared" si="3"/>
        <v/>
      </c>
      <c r="O74" s="149" t="s">
        <v>11</v>
      </c>
      <c r="P74" s="148" t="s">
        <v>11</v>
      </c>
      <c r="Q74" s="1"/>
    </row>
    <row r="75" spans="1:17" ht="15.75" hidden="1" customHeight="1">
      <c r="A75" s="1" t="str">
        <f t="shared" si="1"/>
        <v/>
      </c>
      <c r="B75" s="1"/>
      <c r="C75" s="34" t="str">
        <f>IF('TSA Input'!J38="","",IF('TSA Input'!J38="Yes",'TSA Input'!B38,"Ineligible"))</f>
        <v/>
      </c>
      <c r="D75" s="246" t="str">
        <f>IF('TSA Input'!J38="","",IF('TSA Input'!J38="Yes",IF('TSA Input'!W38="","",LEFT('TSA Input'!W38,LEN('TSA Input'!W38)-2)),""))</f>
        <v/>
      </c>
      <c r="E75" s="246" t="str">
        <f>IF('TSA Input'!J38="","",IF('TSA Input'!J38="Yes",'TSA Input'!I38,""))</f>
        <v/>
      </c>
      <c r="F75" s="247" t="str">
        <f>IF('TSA Input'!J38="","",IF('TSA Input'!J38="Yes",'TSA Input'!C38,""))</f>
        <v/>
      </c>
      <c r="G75" s="36" t="str">
        <f>IF('TSA Input'!J38="","",IF('TSA Input'!J38="Yes",'TSA Input'!D38,""))</f>
        <v/>
      </c>
      <c r="H75" s="37" t="str">
        <f>IF('TSA Input'!K38="","",IF('TSA Input'!J38="Yes",'TSA Input'!G38,""))</f>
        <v/>
      </c>
      <c r="I75" s="37" t="str">
        <f>IF('TSA Input'!L38="","",IF('TSA Input'!J38="Yes",'TSA Input'!F38,""))</f>
        <v/>
      </c>
      <c r="J75" s="39" t="str">
        <f t="shared" si="2"/>
        <v/>
      </c>
      <c r="K75" s="257" t="str">
        <f>IF('TSA Input'!J38="","",IF('TSA Input'!J38="Yes",'TSA Input'!D38,""))</f>
        <v/>
      </c>
      <c r="L75" s="258" t="str">
        <f>IF('TSA Input'!J38="","",IF('TSA Input'!J38="Yes",'TSA Input'!G38,""))</f>
        <v/>
      </c>
      <c r="M75" s="258" t="str">
        <f>IF('TSA Input'!J38="","",IF('TSA Input'!J38="Yes",'TSA Input'!F38,""))</f>
        <v/>
      </c>
      <c r="N75" s="39" t="str">
        <f t="shared" si="3"/>
        <v/>
      </c>
      <c r="O75" s="149" t="s">
        <v>11</v>
      </c>
      <c r="P75" s="148" t="s">
        <v>11</v>
      </c>
      <c r="Q75" s="1"/>
    </row>
    <row r="76" spans="1:17" ht="15.75" hidden="1" customHeight="1">
      <c r="A76" s="1" t="str">
        <f t="shared" si="1"/>
        <v/>
      </c>
      <c r="B76" s="1"/>
      <c r="C76" s="34" t="str">
        <f>IF('TSA Input'!J39="","",IF('TSA Input'!J39="Yes",'TSA Input'!B39,"Ineligible"))</f>
        <v/>
      </c>
      <c r="D76" s="246" t="str">
        <f>IF('TSA Input'!J39="","",IF('TSA Input'!J39="Yes",IF('TSA Input'!W39="","",LEFT('TSA Input'!W39,LEN('TSA Input'!W39)-2)),""))</f>
        <v/>
      </c>
      <c r="E76" s="246" t="str">
        <f>IF('TSA Input'!J39="","",IF('TSA Input'!J39="Yes",'TSA Input'!I39,""))</f>
        <v/>
      </c>
      <c r="F76" s="247" t="str">
        <f>IF('TSA Input'!J39="","",IF('TSA Input'!J39="Yes",'TSA Input'!C39,""))</f>
        <v/>
      </c>
      <c r="G76" s="36" t="str">
        <f>IF('TSA Input'!J39="","",IF('TSA Input'!J39="Yes",'TSA Input'!D39,""))</f>
        <v/>
      </c>
      <c r="H76" s="37" t="str">
        <f>IF('TSA Input'!K39="","",IF('TSA Input'!J39="Yes",'TSA Input'!G39,""))</f>
        <v/>
      </c>
      <c r="I76" s="37" t="str">
        <f>IF('TSA Input'!L39="","",IF('TSA Input'!J39="Yes",'TSA Input'!F39,""))</f>
        <v/>
      </c>
      <c r="J76" s="39" t="str">
        <f t="shared" si="2"/>
        <v/>
      </c>
      <c r="K76" s="257" t="str">
        <f>IF('TSA Input'!J39="","",IF('TSA Input'!J39="Yes",'TSA Input'!D39,""))</f>
        <v/>
      </c>
      <c r="L76" s="258" t="str">
        <f>IF('TSA Input'!J39="","",IF('TSA Input'!J39="Yes",'TSA Input'!G39,""))</f>
        <v/>
      </c>
      <c r="M76" s="258" t="str">
        <f>IF('TSA Input'!J39="","",IF('TSA Input'!J39="Yes",'TSA Input'!F39,""))</f>
        <v/>
      </c>
      <c r="N76" s="39" t="str">
        <f t="shared" si="3"/>
        <v/>
      </c>
      <c r="O76" s="149" t="s">
        <v>11</v>
      </c>
      <c r="P76" s="148" t="s">
        <v>11</v>
      </c>
      <c r="Q76" s="1"/>
    </row>
    <row r="77" spans="1:17" ht="15.75" hidden="1" customHeight="1">
      <c r="A77" s="1" t="str">
        <f t="shared" si="1"/>
        <v/>
      </c>
      <c r="B77" s="1"/>
      <c r="C77" s="34" t="str">
        <f>IF('TSA Input'!J40="","",IF('TSA Input'!J40="Yes",'TSA Input'!B40,"Ineligible"))</f>
        <v/>
      </c>
      <c r="D77" s="246" t="str">
        <f>IF('TSA Input'!J40="","",IF('TSA Input'!J40="Yes",IF('TSA Input'!W40="","",LEFT('TSA Input'!W40,LEN('TSA Input'!W40)-2)),""))</f>
        <v/>
      </c>
      <c r="E77" s="246" t="str">
        <f>IF('TSA Input'!J40="","",IF('TSA Input'!J40="Yes",'TSA Input'!I40,""))</f>
        <v/>
      </c>
      <c r="F77" s="247" t="str">
        <f>IF('TSA Input'!J40="","",IF('TSA Input'!J40="Yes",'TSA Input'!C40,""))</f>
        <v/>
      </c>
      <c r="G77" s="36" t="str">
        <f>IF('TSA Input'!J40="","",IF('TSA Input'!J40="Yes",'TSA Input'!D40,""))</f>
        <v/>
      </c>
      <c r="H77" s="37" t="str">
        <f>IF('TSA Input'!K40="","",IF('TSA Input'!J40="Yes",'TSA Input'!G40,""))</f>
        <v/>
      </c>
      <c r="I77" s="37" t="str">
        <f>IF('TSA Input'!L40="","",IF('TSA Input'!J40="Yes",'TSA Input'!F40,""))</f>
        <v/>
      </c>
      <c r="J77" s="39" t="str">
        <f t="shared" si="2"/>
        <v/>
      </c>
      <c r="K77" s="257" t="str">
        <f>IF('TSA Input'!J40="","",IF('TSA Input'!J40="Yes",'TSA Input'!D40,""))</f>
        <v/>
      </c>
      <c r="L77" s="258" t="str">
        <f>IF('TSA Input'!J40="","",IF('TSA Input'!J40="Yes",'TSA Input'!G40,""))</f>
        <v/>
      </c>
      <c r="M77" s="258" t="str">
        <f>IF('TSA Input'!J40="","",IF('TSA Input'!J40="Yes",'TSA Input'!F40,""))</f>
        <v/>
      </c>
      <c r="N77" s="39" t="str">
        <f t="shared" si="3"/>
        <v/>
      </c>
      <c r="O77" s="149" t="s">
        <v>11</v>
      </c>
      <c r="P77" s="148" t="s">
        <v>11</v>
      </c>
      <c r="Q77" s="1"/>
    </row>
    <row r="78" spans="1:17" ht="15.75" hidden="1" customHeight="1">
      <c r="A78" s="1" t="str">
        <f t="shared" si="1"/>
        <v/>
      </c>
      <c r="B78" s="1"/>
      <c r="C78" s="34" t="str">
        <f>IF('TSA Input'!J41="","",IF('TSA Input'!J41="Yes",'TSA Input'!B41,"Ineligible"))</f>
        <v/>
      </c>
      <c r="D78" s="246" t="str">
        <f>IF('TSA Input'!J41="","",IF('TSA Input'!J41="Yes",IF('TSA Input'!W41="","",LEFT('TSA Input'!W41,LEN('TSA Input'!W41)-2)),""))</f>
        <v/>
      </c>
      <c r="E78" s="246" t="str">
        <f>IF('TSA Input'!J41="","",IF('TSA Input'!J41="Yes",'TSA Input'!I41,""))</f>
        <v/>
      </c>
      <c r="F78" s="247" t="str">
        <f>IF('TSA Input'!J41="","",IF('TSA Input'!J41="Yes",'TSA Input'!C41,""))</f>
        <v/>
      </c>
      <c r="G78" s="36" t="str">
        <f>IF('TSA Input'!J41="","",IF('TSA Input'!J41="Yes",'TSA Input'!D41,""))</f>
        <v/>
      </c>
      <c r="H78" s="37" t="str">
        <f>IF('TSA Input'!K41="","",IF('TSA Input'!J41="Yes",'TSA Input'!G41,""))</f>
        <v/>
      </c>
      <c r="I78" s="37" t="str">
        <f>IF('TSA Input'!L41="","",IF('TSA Input'!J41="Yes",'TSA Input'!F41,""))</f>
        <v/>
      </c>
      <c r="J78" s="39" t="str">
        <f t="shared" si="2"/>
        <v/>
      </c>
      <c r="K78" s="257" t="str">
        <f>IF('TSA Input'!J41="","",IF('TSA Input'!J41="Yes",'TSA Input'!D41,""))</f>
        <v/>
      </c>
      <c r="L78" s="258" t="str">
        <f>IF('TSA Input'!J41="","",IF('TSA Input'!J41="Yes",'TSA Input'!G41,""))</f>
        <v/>
      </c>
      <c r="M78" s="258" t="str">
        <f>IF('TSA Input'!J41="","",IF('TSA Input'!J41="Yes",'TSA Input'!F41,""))</f>
        <v/>
      </c>
      <c r="N78" s="39" t="str">
        <f t="shared" si="3"/>
        <v/>
      </c>
      <c r="O78" s="149" t="s">
        <v>11</v>
      </c>
      <c r="P78" s="148" t="s">
        <v>11</v>
      </c>
      <c r="Q78" s="1"/>
    </row>
    <row r="79" spans="1:17" ht="15.75" hidden="1" customHeight="1">
      <c r="A79" s="1" t="str">
        <f t="shared" si="1"/>
        <v/>
      </c>
      <c r="B79" s="1"/>
      <c r="C79" s="34" t="str">
        <f>IF('TSA Input'!J42="","",IF('TSA Input'!J42="Yes",'TSA Input'!B42,"Ineligible"))</f>
        <v/>
      </c>
      <c r="D79" s="246" t="str">
        <f>IF('TSA Input'!J42="","",IF('TSA Input'!J42="Yes",IF('TSA Input'!W42="","",LEFT('TSA Input'!W42,LEN('TSA Input'!W42)-2)),""))</f>
        <v/>
      </c>
      <c r="E79" s="246" t="str">
        <f>IF('TSA Input'!J42="","",IF('TSA Input'!J42="Yes",'TSA Input'!I42,""))</f>
        <v/>
      </c>
      <c r="F79" s="247" t="str">
        <f>IF('TSA Input'!J42="","",IF('TSA Input'!J42="Yes",'TSA Input'!C42,""))</f>
        <v/>
      </c>
      <c r="G79" s="36" t="str">
        <f>IF('TSA Input'!J42="","",IF('TSA Input'!J42="Yes",'TSA Input'!D42,""))</f>
        <v/>
      </c>
      <c r="H79" s="37" t="str">
        <f>IF('TSA Input'!K42="","",IF('TSA Input'!J42="Yes",'TSA Input'!G42,""))</f>
        <v/>
      </c>
      <c r="I79" s="37" t="str">
        <f>IF('TSA Input'!L42="","",IF('TSA Input'!J42="Yes",'TSA Input'!F42,""))</f>
        <v/>
      </c>
      <c r="J79" s="39" t="str">
        <f t="shared" si="2"/>
        <v/>
      </c>
      <c r="K79" s="257" t="str">
        <f>IF('TSA Input'!J42="","",IF('TSA Input'!J42="Yes",'TSA Input'!D42,""))</f>
        <v/>
      </c>
      <c r="L79" s="258" t="str">
        <f>IF('TSA Input'!J42="","",IF('TSA Input'!J42="Yes",'TSA Input'!G42,""))</f>
        <v/>
      </c>
      <c r="M79" s="258" t="str">
        <f>IF('TSA Input'!J42="","",IF('TSA Input'!J42="Yes",'TSA Input'!F42,""))</f>
        <v/>
      </c>
      <c r="N79" s="39" t="str">
        <f t="shared" si="3"/>
        <v/>
      </c>
      <c r="O79" s="149" t="s">
        <v>11</v>
      </c>
      <c r="P79" s="148" t="s">
        <v>11</v>
      </c>
      <c r="Q79" s="1"/>
    </row>
    <row r="80" spans="1:17" ht="15.75" hidden="1" customHeight="1">
      <c r="A80" s="1" t="str">
        <f t="shared" si="1"/>
        <v/>
      </c>
      <c r="B80" s="1"/>
      <c r="C80" s="34" t="str">
        <f>IF('TSA Input'!J43="","",IF('TSA Input'!J43="Yes",'TSA Input'!B43,"Ineligible"))</f>
        <v/>
      </c>
      <c r="D80" s="246" t="str">
        <f>IF('TSA Input'!J43="","",IF('TSA Input'!J43="Yes",IF('TSA Input'!W43="","",LEFT('TSA Input'!W43,LEN('TSA Input'!W43)-2)),""))</f>
        <v/>
      </c>
      <c r="E80" s="246" t="str">
        <f>IF('TSA Input'!J43="","",IF('TSA Input'!J43="Yes",'TSA Input'!I43,""))</f>
        <v/>
      </c>
      <c r="F80" s="247" t="str">
        <f>IF('TSA Input'!J43="","",IF('TSA Input'!J43="Yes",'TSA Input'!C43,""))</f>
        <v/>
      </c>
      <c r="G80" s="36" t="str">
        <f>IF('TSA Input'!J43="","",IF('TSA Input'!J43="Yes",'TSA Input'!D43,""))</f>
        <v/>
      </c>
      <c r="H80" s="37" t="str">
        <f>IF('TSA Input'!K43="","",IF('TSA Input'!J43="Yes",'TSA Input'!G43,""))</f>
        <v/>
      </c>
      <c r="I80" s="37" t="str">
        <f>IF('TSA Input'!L43="","",IF('TSA Input'!J43="Yes",'TSA Input'!F43,""))</f>
        <v/>
      </c>
      <c r="J80" s="39" t="str">
        <f t="shared" si="2"/>
        <v/>
      </c>
      <c r="K80" s="257" t="str">
        <f>IF('TSA Input'!J43="","",IF('TSA Input'!J43="Yes",'TSA Input'!D43,""))</f>
        <v/>
      </c>
      <c r="L80" s="258" t="str">
        <f>IF('TSA Input'!J43="","",IF('TSA Input'!J43="Yes",'TSA Input'!G43,""))</f>
        <v/>
      </c>
      <c r="M80" s="258" t="str">
        <f>IF('TSA Input'!J43="","",IF('TSA Input'!J43="Yes",'TSA Input'!F43,""))</f>
        <v/>
      </c>
      <c r="N80" s="39" t="str">
        <f t="shared" si="3"/>
        <v/>
      </c>
      <c r="O80" s="149" t="s">
        <v>11</v>
      </c>
      <c r="P80" s="148" t="s">
        <v>11</v>
      </c>
      <c r="Q80" s="1"/>
    </row>
    <row r="81" spans="1:17" ht="15.75" hidden="1" customHeight="1">
      <c r="A81" s="1" t="str">
        <f t="shared" si="1"/>
        <v/>
      </c>
      <c r="B81" s="1"/>
      <c r="C81" s="34" t="str">
        <f>IF('TSA Input'!J44="","",IF('TSA Input'!J44="Yes",'TSA Input'!B44,"Ineligible"))</f>
        <v/>
      </c>
      <c r="D81" s="246" t="str">
        <f>IF('TSA Input'!J44="","",IF('TSA Input'!J44="Yes",IF('TSA Input'!W44="","",LEFT('TSA Input'!W44,LEN('TSA Input'!W44)-2)),""))</f>
        <v/>
      </c>
      <c r="E81" s="246" t="str">
        <f>IF('TSA Input'!J44="","",IF('TSA Input'!J44="Yes",'TSA Input'!I44,""))</f>
        <v/>
      </c>
      <c r="F81" s="247" t="str">
        <f>IF('TSA Input'!J44="","",IF('TSA Input'!J44="Yes",'TSA Input'!C44,""))</f>
        <v/>
      </c>
      <c r="G81" s="36" t="str">
        <f>IF('TSA Input'!J44="","",IF('TSA Input'!J44="Yes",'TSA Input'!D44,""))</f>
        <v/>
      </c>
      <c r="H81" s="37" t="str">
        <f>IF('TSA Input'!K44="","",IF('TSA Input'!J44="Yes",'TSA Input'!G44,""))</f>
        <v/>
      </c>
      <c r="I81" s="37" t="str">
        <f>IF('TSA Input'!L44="","",IF('TSA Input'!J44="Yes",'TSA Input'!F44,""))</f>
        <v/>
      </c>
      <c r="J81" s="39" t="str">
        <f t="shared" si="2"/>
        <v/>
      </c>
      <c r="K81" s="257" t="str">
        <f>IF('TSA Input'!J44="","",IF('TSA Input'!J44="Yes",'TSA Input'!D44,""))</f>
        <v/>
      </c>
      <c r="L81" s="258" t="str">
        <f>IF('TSA Input'!J44="","",IF('TSA Input'!J44="Yes",'TSA Input'!G44,""))</f>
        <v/>
      </c>
      <c r="M81" s="258" t="str">
        <f>IF('TSA Input'!J44="","",IF('TSA Input'!J44="Yes",'TSA Input'!F44,""))</f>
        <v/>
      </c>
      <c r="N81" s="39" t="str">
        <f t="shared" si="3"/>
        <v/>
      </c>
      <c r="O81" s="149" t="s">
        <v>11</v>
      </c>
      <c r="P81" s="148" t="s">
        <v>11</v>
      </c>
      <c r="Q81" s="1"/>
    </row>
    <row r="82" spans="1:17" ht="15.75" hidden="1" customHeight="1">
      <c r="A82" s="1" t="str">
        <f t="shared" si="1"/>
        <v/>
      </c>
      <c r="B82" s="1"/>
      <c r="C82" s="34" t="str">
        <f>IF('TSA Input'!J45="","",IF('TSA Input'!J45="Yes",'TSA Input'!B45,"Ineligible"))</f>
        <v/>
      </c>
      <c r="D82" s="246" t="str">
        <f>IF('TSA Input'!J45="","",IF('TSA Input'!J45="Yes",IF('TSA Input'!W45="","",LEFT('TSA Input'!W45,LEN('TSA Input'!W45)-2)),""))</f>
        <v/>
      </c>
      <c r="E82" s="246" t="str">
        <f>IF('TSA Input'!J45="","",IF('TSA Input'!J45="Yes",'TSA Input'!I45,""))</f>
        <v/>
      </c>
      <c r="F82" s="247" t="str">
        <f>IF('TSA Input'!J45="","",IF('TSA Input'!J45="Yes",'TSA Input'!C45,""))</f>
        <v/>
      </c>
      <c r="G82" s="36" t="str">
        <f>IF('TSA Input'!J45="","",IF('TSA Input'!J45="Yes",'TSA Input'!D45,""))</f>
        <v/>
      </c>
      <c r="H82" s="37" t="str">
        <f>IF('TSA Input'!K45="","",IF('TSA Input'!J45="Yes",'TSA Input'!G45,""))</f>
        <v/>
      </c>
      <c r="I82" s="37" t="str">
        <f>IF('TSA Input'!L45="","",IF('TSA Input'!J45="Yes",'TSA Input'!F45,""))</f>
        <v/>
      </c>
      <c r="J82" s="39" t="str">
        <f t="shared" si="2"/>
        <v/>
      </c>
      <c r="K82" s="257" t="str">
        <f>IF('TSA Input'!J45="","",IF('TSA Input'!J45="Yes",'TSA Input'!D45,""))</f>
        <v/>
      </c>
      <c r="L82" s="258" t="str">
        <f>IF('TSA Input'!J45="","",IF('TSA Input'!J45="Yes",'TSA Input'!G45,""))</f>
        <v/>
      </c>
      <c r="M82" s="258" t="str">
        <f>IF('TSA Input'!J45="","",IF('TSA Input'!J45="Yes",'TSA Input'!F45,""))</f>
        <v/>
      </c>
      <c r="N82" s="39" t="str">
        <f t="shared" si="3"/>
        <v/>
      </c>
      <c r="O82" s="149" t="s">
        <v>11</v>
      </c>
      <c r="P82" s="148" t="s">
        <v>11</v>
      </c>
      <c r="Q82" s="1"/>
    </row>
    <row r="83" spans="1:17" ht="15.75" hidden="1" customHeight="1">
      <c r="A83" s="1" t="str">
        <f t="shared" si="1"/>
        <v/>
      </c>
      <c r="B83" s="1"/>
      <c r="C83" s="34" t="str">
        <f>IF('TSA Input'!J46="","",IF('TSA Input'!J46="Yes",'TSA Input'!B46,"Ineligible"))</f>
        <v/>
      </c>
      <c r="D83" s="246" t="str">
        <f>IF('TSA Input'!J46="","",IF('TSA Input'!J46="Yes",IF('TSA Input'!W46="","",LEFT('TSA Input'!W46,LEN('TSA Input'!W46)-2)),""))</f>
        <v/>
      </c>
      <c r="E83" s="246" t="str">
        <f>IF('TSA Input'!J46="","",IF('TSA Input'!J46="Yes",'TSA Input'!I46,""))</f>
        <v/>
      </c>
      <c r="F83" s="247" t="str">
        <f>IF('TSA Input'!J46="","",IF('TSA Input'!J46="Yes",'TSA Input'!C46,""))</f>
        <v/>
      </c>
      <c r="G83" s="36" t="str">
        <f>IF('TSA Input'!J46="","",IF('TSA Input'!J46="Yes",'TSA Input'!D46,""))</f>
        <v/>
      </c>
      <c r="H83" s="37" t="str">
        <f>IF('TSA Input'!K46="","",IF('TSA Input'!J46="Yes",'TSA Input'!G46,""))</f>
        <v/>
      </c>
      <c r="I83" s="37" t="str">
        <f>IF('TSA Input'!L46="","",IF('TSA Input'!J46="Yes",'TSA Input'!F46,""))</f>
        <v/>
      </c>
      <c r="J83" s="39" t="str">
        <f t="shared" si="2"/>
        <v/>
      </c>
      <c r="K83" s="257" t="str">
        <f>IF('TSA Input'!J46="","",IF('TSA Input'!J46="Yes",'TSA Input'!D46,""))</f>
        <v/>
      </c>
      <c r="L83" s="258" t="str">
        <f>IF('TSA Input'!J46="","",IF('TSA Input'!J46="Yes",'TSA Input'!G46,""))</f>
        <v/>
      </c>
      <c r="M83" s="258" t="str">
        <f>IF('TSA Input'!J46="","",IF('TSA Input'!J46="Yes",'TSA Input'!F46,""))</f>
        <v/>
      </c>
      <c r="N83" s="39" t="str">
        <f t="shared" si="3"/>
        <v/>
      </c>
      <c r="O83" s="149" t="s">
        <v>11</v>
      </c>
      <c r="P83" s="148" t="s">
        <v>11</v>
      </c>
      <c r="Q83" s="1"/>
    </row>
    <row r="84" spans="1:17" ht="15.75" hidden="1" customHeight="1">
      <c r="A84" s="1" t="str">
        <f t="shared" si="1"/>
        <v/>
      </c>
      <c r="B84" s="1"/>
      <c r="C84" s="34" t="str">
        <f>IF('TSA Input'!J47="","",IF('TSA Input'!J47="Yes",'TSA Input'!B47,"Ineligible"))</f>
        <v/>
      </c>
      <c r="D84" s="246" t="str">
        <f>IF('TSA Input'!J47="","",IF('TSA Input'!J47="Yes",IF('TSA Input'!W47="","",LEFT('TSA Input'!W47,LEN('TSA Input'!W47)-2)),""))</f>
        <v/>
      </c>
      <c r="E84" s="246" t="str">
        <f>IF('TSA Input'!J47="","",IF('TSA Input'!J47="Yes",'TSA Input'!I47,""))</f>
        <v/>
      </c>
      <c r="F84" s="247" t="str">
        <f>IF('TSA Input'!J47="","",IF('TSA Input'!J47="Yes",'TSA Input'!C47,""))</f>
        <v/>
      </c>
      <c r="G84" s="36" t="str">
        <f>IF('TSA Input'!J47="","",IF('TSA Input'!J47="Yes",'TSA Input'!D47,""))</f>
        <v/>
      </c>
      <c r="H84" s="37" t="str">
        <f>IF('TSA Input'!K47="","",IF('TSA Input'!J47="Yes",'TSA Input'!G47,""))</f>
        <v/>
      </c>
      <c r="I84" s="37" t="str">
        <f>IF('TSA Input'!L47="","",IF('TSA Input'!J47="Yes",'TSA Input'!F47,""))</f>
        <v/>
      </c>
      <c r="J84" s="39" t="str">
        <f t="shared" si="2"/>
        <v/>
      </c>
      <c r="K84" s="257" t="str">
        <f>IF('TSA Input'!J47="","",IF('TSA Input'!J47="Yes",'TSA Input'!D47,""))</f>
        <v/>
      </c>
      <c r="L84" s="258" t="str">
        <f>IF('TSA Input'!J47="","",IF('TSA Input'!J47="Yes",'TSA Input'!G47,""))</f>
        <v/>
      </c>
      <c r="M84" s="258" t="str">
        <f>IF('TSA Input'!J47="","",IF('TSA Input'!J47="Yes",'TSA Input'!F47,""))</f>
        <v/>
      </c>
      <c r="N84" s="39" t="str">
        <f t="shared" si="3"/>
        <v/>
      </c>
      <c r="O84" s="149" t="s">
        <v>11</v>
      </c>
      <c r="P84" s="148" t="s">
        <v>11</v>
      </c>
      <c r="Q84" s="1"/>
    </row>
    <row r="85" spans="1:17" ht="15.75" hidden="1" customHeight="1">
      <c r="A85" s="1" t="str">
        <f t="shared" si="1"/>
        <v/>
      </c>
      <c r="B85" s="1"/>
      <c r="C85" s="34" t="str">
        <f>IF('TSA Input'!J48="","",IF('TSA Input'!J48="Yes",'TSA Input'!B48,"Ineligible"))</f>
        <v/>
      </c>
      <c r="D85" s="246" t="str">
        <f>IF('TSA Input'!J48="","",IF('TSA Input'!J48="Yes",IF('TSA Input'!W48="","",LEFT('TSA Input'!W48,LEN('TSA Input'!W48)-2)),""))</f>
        <v/>
      </c>
      <c r="E85" s="246" t="str">
        <f>IF('TSA Input'!J48="","",IF('TSA Input'!J48="Yes",'TSA Input'!I48,""))</f>
        <v/>
      </c>
      <c r="F85" s="247" t="str">
        <f>IF('TSA Input'!J48="","",IF('TSA Input'!J48="Yes",'TSA Input'!C48,""))</f>
        <v/>
      </c>
      <c r="G85" s="36" t="str">
        <f>IF('TSA Input'!J48="","",IF('TSA Input'!J48="Yes",'TSA Input'!D48,""))</f>
        <v/>
      </c>
      <c r="H85" s="37" t="str">
        <f>IF('TSA Input'!K48="","",IF('TSA Input'!J48="Yes",'TSA Input'!G48,""))</f>
        <v/>
      </c>
      <c r="I85" s="37" t="str">
        <f>IF('TSA Input'!L48="","",IF('TSA Input'!J48="Yes",'TSA Input'!F48,""))</f>
        <v/>
      </c>
      <c r="J85" s="39" t="str">
        <f t="shared" si="2"/>
        <v/>
      </c>
      <c r="K85" s="257" t="str">
        <f>IF('TSA Input'!J48="","",IF('TSA Input'!J48="Yes",'TSA Input'!D48,""))</f>
        <v/>
      </c>
      <c r="L85" s="258" t="str">
        <f>IF('TSA Input'!J48="","",IF('TSA Input'!J48="Yes",'TSA Input'!G48,""))</f>
        <v/>
      </c>
      <c r="M85" s="258" t="str">
        <f>IF('TSA Input'!J48="","",IF('TSA Input'!J48="Yes",'TSA Input'!F48,""))</f>
        <v/>
      </c>
      <c r="N85" s="39" t="str">
        <f t="shared" si="3"/>
        <v/>
      </c>
      <c r="O85" s="149" t="s">
        <v>11</v>
      </c>
      <c r="P85" s="148" t="s">
        <v>11</v>
      </c>
      <c r="Q85" s="1"/>
    </row>
    <row r="86" spans="1:17" ht="15.75" hidden="1" customHeight="1">
      <c r="A86" s="1" t="str">
        <f t="shared" si="1"/>
        <v/>
      </c>
      <c r="B86" s="1"/>
      <c r="C86" s="34" t="str">
        <f>IF('TSA Input'!J49="","",IF('TSA Input'!J49="Yes",'TSA Input'!B49,"Ineligible"))</f>
        <v/>
      </c>
      <c r="D86" s="246" t="str">
        <f>IF('TSA Input'!J49="","",IF('TSA Input'!J49="Yes",IF('TSA Input'!W49="","",LEFT('TSA Input'!W49,LEN('TSA Input'!W49)-2)),""))</f>
        <v/>
      </c>
      <c r="E86" s="246" t="str">
        <f>IF('TSA Input'!J49="","",IF('TSA Input'!J49="Yes",'TSA Input'!I49,""))</f>
        <v/>
      </c>
      <c r="F86" s="247" t="str">
        <f>IF('TSA Input'!J49="","",IF('TSA Input'!J49="Yes",'TSA Input'!C49,""))</f>
        <v/>
      </c>
      <c r="G86" s="36" t="str">
        <f>IF('TSA Input'!J49="","",IF('TSA Input'!J49="Yes",'TSA Input'!D49,""))</f>
        <v/>
      </c>
      <c r="H86" s="37" t="str">
        <f>IF('TSA Input'!K49="","",IF('TSA Input'!J49="Yes",'TSA Input'!G49,""))</f>
        <v/>
      </c>
      <c r="I86" s="37" t="str">
        <f>IF('TSA Input'!L49="","",IF('TSA Input'!J49="Yes",'TSA Input'!F49,""))</f>
        <v/>
      </c>
      <c r="J86" s="39" t="str">
        <f t="shared" si="2"/>
        <v/>
      </c>
      <c r="K86" s="257" t="str">
        <f>IF('TSA Input'!J49="","",IF('TSA Input'!J49="Yes",'TSA Input'!D49,""))</f>
        <v/>
      </c>
      <c r="L86" s="258" t="str">
        <f>IF('TSA Input'!J49="","",IF('TSA Input'!J49="Yes",'TSA Input'!G49,""))</f>
        <v/>
      </c>
      <c r="M86" s="258" t="str">
        <f>IF('TSA Input'!J49="","",IF('TSA Input'!J49="Yes",'TSA Input'!F49,""))</f>
        <v/>
      </c>
      <c r="N86" s="39" t="str">
        <f t="shared" si="3"/>
        <v/>
      </c>
      <c r="O86" s="149" t="s">
        <v>11</v>
      </c>
      <c r="P86" s="148" t="s">
        <v>11</v>
      </c>
      <c r="Q86" s="1"/>
    </row>
    <row r="87" spans="1:17" ht="15.75" hidden="1" customHeight="1">
      <c r="A87" s="1" t="str">
        <f t="shared" si="1"/>
        <v/>
      </c>
      <c r="B87" s="1"/>
      <c r="C87" s="34" t="str">
        <f>IF('TSA Input'!J50="","",IF('TSA Input'!J50="Yes",'TSA Input'!B50,"Ineligible"))</f>
        <v/>
      </c>
      <c r="D87" s="246" t="str">
        <f>IF('TSA Input'!J50="","",IF('TSA Input'!J50="Yes",IF('TSA Input'!W50="","",LEFT('TSA Input'!W50,LEN('TSA Input'!W50)-2)),""))</f>
        <v/>
      </c>
      <c r="E87" s="246" t="str">
        <f>IF('TSA Input'!J50="","",IF('TSA Input'!J50="Yes",'TSA Input'!I50,""))</f>
        <v/>
      </c>
      <c r="F87" s="247" t="str">
        <f>IF('TSA Input'!J50="","",IF('TSA Input'!J50="Yes",'TSA Input'!C50,""))</f>
        <v/>
      </c>
      <c r="G87" s="36" t="str">
        <f>IF('TSA Input'!J50="","",IF('TSA Input'!J50="Yes",'TSA Input'!D50,""))</f>
        <v/>
      </c>
      <c r="H87" s="37" t="str">
        <f>IF('TSA Input'!K50="","",IF('TSA Input'!J50="Yes",'TSA Input'!G50,""))</f>
        <v/>
      </c>
      <c r="I87" s="37" t="str">
        <f>IF('TSA Input'!L50="","",IF('TSA Input'!J50="Yes",'TSA Input'!F50,""))</f>
        <v/>
      </c>
      <c r="J87" s="39" t="str">
        <f t="shared" si="2"/>
        <v/>
      </c>
      <c r="K87" s="257" t="str">
        <f>IF('TSA Input'!J50="","",IF('TSA Input'!J50="Yes",'TSA Input'!D50,""))</f>
        <v/>
      </c>
      <c r="L87" s="258" t="str">
        <f>IF('TSA Input'!J50="","",IF('TSA Input'!J50="Yes",'TSA Input'!G50,""))</f>
        <v/>
      </c>
      <c r="M87" s="258" t="str">
        <f>IF('TSA Input'!J50="","",IF('TSA Input'!J50="Yes",'TSA Input'!F50,""))</f>
        <v/>
      </c>
      <c r="N87" s="39" t="str">
        <f t="shared" si="3"/>
        <v/>
      </c>
      <c r="O87" s="149" t="s">
        <v>11</v>
      </c>
      <c r="P87" s="148" t="s">
        <v>11</v>
      </c>
      <c r="Q87" s="1"/>
    </row>
    <row r="88" spans="1:17" ht="15.75" hidden="1" customHeight="1">
      <c r="A88" s="1" t="str">
        <f t="shared" si="1"/>
        <v/>
      </c>
      <c r="B88" s="1"/>
      <c r="C88" s="34" t="str">
        <f>IF('TSA Input'!J51="","",IF('TSA Input'!J51="Yes",'TSA Input'!B51,"Ineligible"))</f>
        <v/>
      </c>
      <c r="D88" s="246" t="str">
        <f>IF('TSA Input'!J51="","",IF('TSA Input'!J51="Yes",IF('TSA Input'!W51="","",LEFT('TSA Input'!W51,LEN('TSA Input'!W51)-2)),""))</f>
        <v/>
      </c>
      <c r="E88" s="246" t="str">
        <f>IF('TSA Input'!J51="","",IF('TSA Input'!J51="Yes",'TSA Input'!I51,""))</f>
        <v/>
      </c>
      <c r="F88" s="247" t="str">
        <f>IF('TSA Input'!J51="","",IF('TSA Input'!J51="Yes",'TSA Input'!C51,""))</f>
        <v/>
      </c>
      <c r="G88" s="36" t="str">
        <f>IF('TSA Input'!J51="","",IF('TSA Input'!J51="Yes",'TSA Input'!D51,""))</f>
        <v/>
      </c>
      <c r="H88" s="37" t="str">
        <f>IF('TSA Input'!K51="","",IF('TSA Input'!J51="Yes",'TSA Input'!G51,""))</f>
        <v/>
      </c>
      <c r="I88" s="37" t="str">
        <f>IF('TSA Input'!L51="","",IF('TSA Input'!J51="Yes",'TSA Input'!F51,""))</f>
        <v/>
      </c>
      <c r="J88" s="39" t="str">
        <f t="shared" si="2"/>
        <v/>
      </c>
      <c r="K88" s="257" t="str">
        <f>IF('TSA Input'!J51="","",IF('TSA Input'!J51="Yes",'TSA Input'!D51,""))</f>
        <v/>
      </c>
      <c r="L88" s="258" t="str">
        <f>IF('TSA Input'!J51="","",IF('TSA Input'!J51="Yes",'TSA Input'!G51,""))</f>
        <v/>
      </c>
      <c r="M88" s="258" t="str">
        <f>IF('TSA Input'!J51="","",IF('TSA Input'!J51="Yes",'TSA Input'!F51,""))</f>
        <v/>
      </c>
      <c r="N88" s="39" t="str">
        <f t="shared" si="3"/>
        <v/>
      </c>
      <c r="O88" s="149" t="s">
        <v>11</v>
      </c>
      <c r="P88" s="148" t="s">
        <v>11</v>
      </c>
      <c r="Q88" s="1"/>
    </row>
    <row r="89" spans="1:17" ht="15.75" hidden="1" customHeight="1">
      <c r="A89" s="1" t="str">
        <f t="shared" si="1"/>
        <v/>
      </c>
      <c r="B89" s="1"/>
      <c r="C89" s="34" t="str">
        <f>IF('TSA Input'!J52="","",IF('TSA Input'!J52="Yes",'TSA Input'!B52,"Ineligible"))</f>
        <v/>
      </c>
      <c r="D89" s="246" t="str">
        <f>IF('TSA Input'!J52="","",IF('TSA Input'!J52="Yes",IF('TSA Input'!W52="","",LEFT('TSA Input'!W52,LEN('TSA Input'!W52)-2)),""))</f>
        <v/>
      </c>
      <c r="E89" s="246" t="str">
        <f>IF('TSA Input'!J52="","",IF('TSA Input'!J52="Yes",'TSA Input'!I52,""))</f>
        <v/>
      </c>
      <c r="F89" s="247" t="str">
        <f>IF('TSA Input'!J52="","",IF('TSA Input'!J52="Yes",'TSA Input'!C52,""))</f>
        <v/>
      </c>
      <c r="G89" s="36" t="str">
        <f>IF('TSA Input'!J52="","",IF('TSA Input'!J52="Yes",'TSA Input'!D52,""))</f>
        <v/>
      </c>
      <c r="H89" s="37" t="str">
        <f>IF('TSA Input'!K52="","",IF('TSA Input'!J52="Yes",'TSA Input'!G52,""))</f>
        <v/>
      </c>
      <c r="I89" s="37" t="str">
        <f>IF('TSA Input'!L52="","",IF('TSA Input'!J52="Yes",'TSA Input'!F52,""))</f>
        <v/>
      </c>
      <c r="J89" s="39" t="str">
        <f t="shared" si="2"/>
        <v/>
      </c>
      <c r="K89" s="257" t="str">
        <f>IF('TSA Input'!J52="","",IF('TSA Input'!J52="Yes",'TSA Input'!D52,""))</f>
        <v/>
      </c>
      <c r="L89" s="258" t="str">
        <f>IF('TSA Input'!J52="","",IF('TSA Input'!J52="Yes",'TSA Input'!G52,""))</f>
        <v/>
      </c>
      <c r="M89" s="258" t="str">
        <f>IF('TSA Input'!J52="","",IF('TSA Input'!J52="Yes",'TSA Input'!F52,""))</f>
        <v/>
      </c>
      <c r="N89" s="39" t="str">
        <f t="shared" si="3"/>
        <v/>
      </c>
      <c r="O89" s="149" t="s">
        <v>11</v>
      </c>
      <c r="P89" s="148" t="s">
        <v>11</v>
      </c>
      <c r="Q89" s="1"/>
    </row>
    <row r="90" spans="1:17" ht="15.75" hidden="1" customHeight="1">
      <c r="A90" s="1" t="str">
        <f t="shared" si="1"/>
        <v/>
      </c>
      <c r="B90" s="1"/>
      <c r="C90" s="34" t="str">
        <f>IF('TSA Input'!J53="","",IF('TSA Input'!J53="Yes",'TSA Input'!B53,"Ineligible"))</f>
        <v/>
      </c>
      <c r="D90" s="246" t="str">
        <f>IF('TSA Input'!J53="","",IF('TSA Input'!J53="Yes",IF('TSA Input'!W53="","",LEFT('TSA Input'!W53,LEN('TSA Input'!W53)-2)),""))</f>
        <v/>
      </c>
      <c r="E90" s="246" t="str">
        <f>IF('TSA Input'!J53="","",IF('TSA Input'!J53="Yes",'TSA Input'!I53,""))</f>
        <v/>
      </c>
      <c r="F90" s="247" t="str">
        <f>IF('TSA Input'!J53="","",IF('TSA Input'!J53="Yes",'TSA Input'!C53,""))</f>
        <v/>
      </c>
      <c r="G90" s="36" t="str">
        <f>IF('TSA Input'!J53="","",IF('TSA Input'!J53="Yes",'TSA Input'!D53,""))</f>
        <v/>
      </c>
      <c r="H90" s="37" t="str">
        <f>IF('TSA Input'!K53="","",IF('TSA Input'!J53="Yes",'TSA Input'!G53,""))</f>
        <v/>
      </c>
      <c r="I90" s="37" t="str">
        <f>IF('TSA Input'!L53="","",IF('TSA Input'!J53="Yes",'TSA Input'!F53,""))</f>
        <v/>
      </c>
      <c r="J90" s="39" t="str">
        <f t="shared" si="2"/>
        <v/>
      </c>
      <c r="K90" s="257" t="str">
        <f>IF('TSA Input'!J53="","",IF('TSA Input'!J53="Yes",'TSA Input'!D53,""))</f>
        <v/>
      </c>
      <c r="L90" s="258" t="str">
        <f>IF('TSA Input'!J53="","",IF('TSA Input'!J53="Yes",'TSA Input'!G53,""))</f>
        <v/>
      </c>
      <c r="M90" s="258" t="str">
        <f>IF('TSA Input'!J53="","",IF('TSA Input'!J53="Yes",'TSA Input'!F53,""))</f>
        <v/>
      </c>
      <c r="N90" s="39" t="str">
        <f t="shared" si="3"/>
        <v/>
      </c>
      <c r="O90" s="149" t="s">
        <v>11</v>
      </c>
      <c r="P90" s="148" t="s">
        <v>11</v>
      </c>
      <c r="Q90" s="1"/>
    </row>
    <row r="91" spans="1:17" ht="15.75" hidden="1" customHeight="1">
      <c r="A91" s="1" t="str">
        <f t="shared" si="1"/>
        <v/>
      </c>
      <c r="B91" s="1"/>
      <c r="C91" s="34" t="str">
        <f>IF('TSA Input'!J54="","",IF('TSA Input'!J54="Yes",'TSA Input'!B54,"Ineligible"))</f>
        <v/>
      </c>
      <c r="D91" s="246" t="str">
        <f>IF('TSA Input'!J54="","",IF('TSA Input'!J54="Yes",IF('TSA Input'!W54="","",LEFT('TSA Input'!W54,LEN('TSA Input'!W54)-2)),""))</f>
        <v/>
      </c>
      <c r="E91" s="246" t="str">
        <f>IF('TSA Input'!J54="","",IF('TSA Input'!J54="Yes",'TSA Input'!I54,""))</f>
        <v/>
      </c>
      <c r="F91" s="247" t="str">
        <f>IF('TSA Input'!J54="","",IF('TSA Input'!J54="Yes",'TSA Input'!C54,""))</f>
        <v/>
      </c>
      <c r="G91" s="36" t="str">
        <f>IF('TSA Input'!J54="","",IF('TSA Input'!J54="Yes",'TSA Input'!D54,""))</f>
        <v/>
      </c>
      <c r="H91" s="37" t="str">
        <f>IF('TSA Input'!K54="","",IF('TSA Input'!J54="Yes",'TSA Input'!G54,""))</f>
        <v/>
      </c>
      <c r="I91" s="37" t="str">
        <f>IF('TSA Input'!L54="","",IF('TSA Input'!J54="Yes",'TSA Input'!F54,""))</f>
        <v/>
      </c>
      <c r="J91" s="39" t="str">
        <f t="shared" si="2"/>
        <v/>
      </c>
      <c r="K91" s="257" t="str">
        <f>IF('TSA Input'!J54="","",IF('TSA Input'!J54="Yes",'TSA Input'!D54,""))</f>
        <v/>
      </c>
      <c r="L91" s="258" t="str">
        <f>IF('TSA Input'!J54="","",IF('TSA Input'!J54="Yes",'TSA Input'!G54,""))</f>
        <v/>
      </c>
      <c r="M91" s="258" t="str">
        <f>IF('TSA Input'!J54="","",IF('TSA Input'!J54="Yes",'TSA Input'!F54,""))</f>
        <v/>
      </c>
      <c r="N91" s="39" t="str">
        <f t="shared" si="3"/>
        <v/>
      </c>
      <c r="O91" s="149" t="s">
        <v>11</v>
      </c>
      <c r="P91" s="148" t="s">
        <v>11</v>
      </c>
      <c r="Q91" s="1"/>
    </row>
    <row r="92" spans="1:17" ht="15.75" hidden="1" customHeight="1">
      <c r="A92" s="1" t="str">
        <f t="shared" si="1"/>
        <v/>
      </c>
      <c r="B92" s="1"/>
      <c r="C92" s="34" t="str">
        <f>IF('TSA Input'!J55="","",IF('TSA Input'!J55="Yes",'TSA Input'!B55,"Ineligible"))</f>
        <v/>
      </c>
      <c r="D92" s="246" t="str">
        <f>IF('TSA Input'!J55="","",IF('TSA Input'!J55="Yes",IF('TSA Input'!W55="","",LEFT('TSA Input'!W55,LEN('TSA Input'!W55)-2)),""))</f>
        <v/>
      </c>
      <c r="E92" s="246" t="str">
        <f>IF('TSA Input'!J55="","",IF('TSA Input'!J55="Yes",'TSA Input'!I55,""))</f>
        <v/>
      </c>
      <c r="F92" s="247" t="str">
        <f>IF('TSA Input'!J55="","",IF('TSA Input'!J55="Yes",'TSA Input'!C55,""))</f>
        <v/>
      </c>
      <c r="G92" s="36" t="str">
        <f>IF('TSA Input'!J55="","",IF('TSA Input'!J55="Yes",'TSA Input'!D55,""))</f>
        <v/>
      </c>
      <c r="H92" s="37" t="str">
        <f>IF('TSA Input'!K55="","",IF('TSA Input'!J55="Yes",'TSA Input'!G55,""))</f>
        <v/>
      </c>
      <c r="I92" s="37" t="str">
        <f>IF('TSA Input'!L55="","",IF('TSA Input'!J55="Yes",'TSA Input'!F55,""))</f>
        <v/>
      </c>
      <c r="J92" s="39" t="str">
        <f t="shared" si="2"/>
        <v/>
      </c>
      <c r="K92" s="257" t="str">
        <f>IF('TSA Input'!J55="","",IF('TSA Input'!J55="Yes",'TSA Input'!D55,""))</f>
        <v/>
      </c>
      <c r="L92" s="258" t="str">
        <f>IF('TSA Input'!J55="","",IF('TSA Input'!J55="Yes",'TSA Input'!G55,""))</f>
        <v/>
      </c>
      <c r="M92" s="258" t="str">
        <f>IF('TSA Input'!J55="","",IF('TSA Input'!J55="Yes",'TSA Input'!F55,""))</f>
        <v/>
      </c>
      <c r="N92" s="39" t="str">
        <f t="shared" si="3"/>
        <v/>
      </c>
      <c r="O92" s="149" t="s">
        <v>11</v>
      </c>
      <c r="P92" s="148" t="s">
        <v>11</v>
      </c>
      <c r="Q92" s="1"/>
    </row>
    <row r="93" spans="1:17" ht="15.75" hidden="1" customHeight="1">
      <c r="A93" s="1" t="str">
        <f t="shared" si="1"/>
        <v/>
      </c>
      <c r="B93" s="1"/>
      <c r="C93" s="34" t="str">
        <f>IF('TSA Input'!J56="","",IF('TSA Input'!J56="Yes",'TSA Input'!B56,"Ineligible"))</f>
        <v/>
      </c>
      <c r="D93" s="246" t="str">
        <f>IF('TSA Input'!J56="","",IF('TSA Input'!J56="Yes",IF('TSA Input'!W56="","",LEFT('TSA Input'!W56,LEN('TSA Input'!W56)-2)),""))</f>
        <v/>
      </c>
      <c r="E93" s="246" t="str">
        <f>IF('TSA Input'!J56="","",IF('TSA Input'!J56="Yes",'TSA Input'!I56,""))</f>
        <v/>
      </c>
      <c r="F93" s="247" t="str">
        <f>IF('TSA Input'!J56="","",IF('TSA Input'!J56="Yes",'TSA Input'!C56,""))</f>
        <v/>
      </c>
      <c r="G93" s="36" t="str">
        <f>IF('TSA Input'!J56="","",IF('TSA Input'!J56="Yes",'TSA Input'!D56,""))</f>
        <v/>
      </c>
      <c r="H93" s="37" t="str">
        <f>IF('TSA Input'!K56="","",IF('TSA Input'!J56="Yes",'TSA Input'!G56,""))</f>
        <v/>
      </c>
      <c r="I93" s="37" t="str">
        <f>IF('TSA Input'!L56="","",IF('TSA Input'!J56="Yes",'TSA Input'!F56,""))</f>
        <v/>
      </c>
      <c r="J93" s="39" t="str">
        <f t="shared" si="2"/>
        <v/>
      </c>
      <c r="K93" s="257" t="str">
        <f>IF('TSA Input'!J56="","",IF('TSA Input'!J56="Yes",'TSA Input'!D56,""))</f>
        <v/>
      </c>
      <c r="L93" s="258" t="str">
        <f>IF('TSA Input'!J56="","",IF('TSA Input'!J56="Yes",'TSA Input'!G56,""))</f>
        <v/>
      </c>
      <c r="M93" s="258" t="str">
        <f>IF('TSA Input'!J56="","",IF('TSA Input'!J56="Yes",'TSA Input'!F56,""))</f>
        <v/>
      </c>
      <c r="N93" s="39" t="str">
        <f t="shared" si="3"/>
        <v/>
      </c>
      <c r="O93" s="149" t="s">
        <v>11</v>
      </c>
      <c r="P93" s="148" t="s">
        <v>11</v>
      </c>
      <c r="Q93" s="1"/>
    </row>
    <row r="94" spans="1:17" ht="15.75" hidden="1" customHeight="1">
      <c r="A94" s="1" t="str">
        <f t="shared" si="1"/>
        <v/>
      </c>
      <c r="B94" s="1"/>
      <c r="C94" s="34" t="str">
        <f>IF('TSA Input'!J57="","",IF('TSA Input'!J57="Yes",'TSA Input'!B57,"Ineligible"))</f>
        <v/>
      </c>
      <c r="D94" s="246" t="str">
        <f>IF('TSA Input'!J57="","",IF('TSA Input'!J57="Yes",IF('TSA Input'!W57="","",LEFT('TSA Input'!W57,LEN('TSA Input'!W57)-2)),""))</f>
        <v/>
      </c>
      <c r="E94" s="246" t="str">
        <f>IF('TSA Input'!J57="","",IF('TSA Input'!J57="Yes",'TSA Input'!I57,""))</f>
        <v/>
      </c>
      <c r="F94" s="247" t="str">
        <f>IF('TSA Input'!J57="","",IF('TSA Input'!J57="Yes",'TSA Input'!C57,""))</f>
        <v/>
      </c>
      <c r="G94" s="36" t="str">
        <f>IF('TSA Input'!J57="","",IF('TSA Input'!J57="Yes",'TSA Input'!D57,""))</f>
        <v/>
      </c>
      <c r="H94" s="37" t="str">
        <f>IF('TSA Input'!K57="","",IF('TSA Input'!J57="Yes",'TSA Input'!G57,""))</f>
        <v/>
      </c>
      <c r="I94" s="37" t="str">
        <f>IF('TSA Input'!L57="","",IF('TSA Input'!J57="Yes",'TSA Input'!F57,""))</f>
        <v/>
      </c>
      <c r="J94" s="39" t="str">
        <f t="shared" si="2"/>
        <v/>
      </c>
      <c r="K94" s="257" t="str">
        <f>IF('TSA Input'!J57="","",IF('TSA Input'!J57="Yes",'TSA Input'!D57,""))</f>
        <v/>
      </c>
      <c r="L94" s="258" t="str">
        <f>IF('TSA Input'!J57="","",IF('TSA Input'!J57="Yes",'TSA Input'!G57,""))</f>
        <v/>
      </c>
      <c r="M94" s="258" t="str">
        <f>IF('TSA Input'!J57="","",IF('TSA Input'!J57="Yes",'TSA Input'!F57,""))</f>
        <v/>
      </c>
      <c r="N94" s="39" t="str">
        <f t="shared" si="3"/>
        <v/>
      </c>
      <c r="O94" s="149" t="s">
        <v>11</v>
      </c>
      <c r="P94" s="148" t="s">
        <v>11</v>
      </c>
      <c r="Q94" s="1"/>
    </row>
    <row r="95" spans="1:17" ht="15.75" hidden="1" customHeight="1">
      <c r="A95" s="1" t="str">
        <f t="shared" si="1"/>
        <v/>
      </c>
      <c r="B95" s="1"/>
      <c r="C95" s="34" t="str">
        <f>IF('TSA Input'!J58="","",IF('TSA Input'!J58="Yes",'TSA Input'!B58,"Ineligible"))</f>
        <v/>
      </c>
      <c r="D95" s="246" t="str">
        <f>IF('TSA Input'!J58="","",IF('TSA Input'!J58="Yes",IF('TSA Input'!W58="","",LEFT('TSA Input'!W58,LEN('TSA Input'!W58)-2)),""))</f>
        <v/>
      </c>
      <c r="E95" s="246" t="str">
        <f>IF('TSA Input'!J58="","",IF('TSA Input'!J58="Yes",'TSA Input'!I58,""))</f>
        <v/>
      </c>
      <c r="F95" s="247" t="str">
        <f>IF('TSA Input'!J58="","",IF('TSA Input'!J58="Yes",'TSA Input'!C58,""))</f>
        <v/>
      </c>
      <c r="G95" s="36" t="str">
        <f>IF('TSA Input'!J58="","",IF('TSA Input'!J58="Yes",'TSA Input'!D58,""))</f>
        <v/>
      </c>
      <c r="H95" s="37" t="str">
        <f>IF('TSA Input'!K58="","",IF('TSA Input'!J58="Yes",'TSA Input'!G58,""))</f>
        <v/>
      </c>
      <c r="I95" s="37" t="str">
        <f>IF('TSA Input'!L58="","",IF('TSA Input'!J58="Yes",'TSA Input'!F58,""))</f>
        <v/>
      </c>
      <c r="J95" s="39" t="str">
        <f t="shared" si="2"/>
        <v/>
      </c>
      <c r="K95" s="257" t="str">
        <f>IF('TSA Input'!J58="","",IF('TSA Input'!J58="Yes",'TSA Input'!D58,""))</f>
        <v/>
      </c>
      <c r="L95" s="258" t="str">
        <f>IF('TSA Input'!J58="","",IF('TSA Input'!J58="Yes",'TSA Input'!G58,""))</f>
        <v/>
      </c>
      <c r="M95" s="258" t="str">
        <f>IF('TSA Input'!J58="","",IF('TSA Input'!J58="Yes",'TSA Input'!F58,""))</f>
        <v/>
      </c>
      <c r="N95" s="39" t="str">
        <f t="shared" si="3"/>
        <v/>
      </c>
      <c r="O95" s="149" t="s">
        <v>11</v>
      </c>
      <c r="P95" s="148" t="s">
        <v>11</v>
      </c>
      <c r="Q95" s="1"/>
    </row>
    <row r="96" spans="1:17" ht="15.75" hidden="1" customHeight="1">
      <c r="A96" s="1" t="str">
        <f t="shared" si="1"/>
        <v/>
      </c>
      <c r="B96" s="1"/>
      <c r="C96" s="34" t="str">
        <f>IF('TSA Input'!J59="","",IF('TSA Input'!J59="Yes",'TSA Input'!B59,"Ineligible"))</f>
        <v/>
      </c>
      <c r="D96" s="246" t="str">
        <f>IF('TSA Input'!J59="","",IF('TSA Input'!J59="Yes",IF('TSA Input'!W59="","",LEFT('TSA Input'!W59,LEN('TSA Input'!W59)-2)),""))</f>
        <v/>
      </c>
      <c r="E96" s="246" t="str">
        <f>IF('TSA Input'!J59="","",IF('TSA Input'!J59="Yes",'TSA Input'!I59,""))</f>
        <v/>
      </c>
      <c r="F96" s="247" t="str">
        <f>IF('TSA Input'!J59="","",IF('TSA Input'!J59="Yes",'TSA Input'!C59,""))</f>
        <v/>
      </c>
      <c r="G96" s="36" t="str">
        <f>IF('TSA Input'!J59="","",IF('TSA Input'!J59="Yes",'TSA Input'!D59,""))</f>
        <v/>
      </c>
      <c r="H96" s="37" t="str">
        <f>IF('TSA Input'!K59="","",IF('TSA Input'!J59="Yes",'TSA Input'!G59,""))</f>
        <v/>
      </c>
      <c r="I96" s="37" t="str">
        <f>IF('TSA Input'!L59="","",IF('TSA Input'!J59="Yes",'TSA Input'!F59,""))</f>
        <v/>
      </c>
      <c r="J96" s="39" t="str">
        <f t="shared" si="2"/>
        <v/>
      </c>
      <c r="K96" s="257" t="str">
        <f>IF('TSA Input'!J59="","",IF('TSA Input'!J59="Yes",'TSA Input'!D59,""))</f>
        <v/>
      </c>
      <c r="L96" s="258" t="str">
        <f>IF('TSA Input'!J59="","",IF('TSA Input'!J59="Yes",'TSA Input'!G59,""))</f>
        <v/>
      </c>
      <c r="M96" s="258" t="str">
        <f>IF('TSA Input'!J59="","",IF('TSA Input'!J59="Yes",'TSA Input'!F59,""))</f>
        <v/>
      </c>
      <c r="N96" s="39" t="str">
        <f t="shared" si="3"/>
        <v/>
      </c>
      <c r="O96" s="149" t="s">
        <v>11</v>
      </c>
      <c r="P96" s="148" t="s">
        <v>11</v>
      </c>
      <c r="Q96" s="1"/>
    </row>
    <row r="97" spans="1:17" ht="15.75" hidden="1" customHeight="1">
      <c r="A97" s="1" t="str">
        <f t="shared" si="1"/>
        <v/>
      </c>
      <c r="B97" s="1"/>
      <c r="C97" s="34" t="str">
        <f>IF('TSA Input'!J60="","",IF('TSA Input'!J60="Yes",'TSA Input'!B60,"Ineligible"))</f>
        <v/>
      </c>
      <c r="D97" s="246" t="str">
        <f>IF('TSA Input'!J60="","",IF('TSA Input'!J60="Yes",IF('TSA Input'!W60="","",LEFT('TSA Input'!W60,LEN('TSA Input'!W60)-2)),""))</f>
        <v/>
      </c>
      <c r="E97" s="246" t="str">
        <f>IF('TSA Input'!J60="","",IF('TSA Input'!J60="Yes",'TSA Input'!I60,""))</f>
        <v/>
      </c>
      <c r="F97" s="247" t="str">
        <f>IF('TSA Input'!J60="","",IF('TSA Input'!J60="Yes",'TSA Input'!C60,""))</f>
        <v/>
      </c>
      <c r="G97" s="36" t="str">
        <f>IF('TSA Input'!J60="","",IF('TSA Input'!J60="Yes",'TSA Input'!D60,""))</f>
        <v/>
      </c>
      <c r="H97" s="37" t="str">
        <f>IF('TSA Input'!K60="","",IF('TSA Input'!J60="Yes",'TSA Input'!G60,""))</f>
        <v/>
      </c>
      <c r="I97" s="37" t="str">
        <f>IF('TSA Input'!L60="","",IF('TSA Input'!J60="Yes",'TSA Input'!F60,""))</f>
        <v/>
      </c>
      <c r="J97" s="39" t="str">
        <f t="shared" si="2"/>
        <v/>
      </c>
      <c r="K97" s="257" t="str">
        <f>IF('TSA Input'!J60="","",IF('TSA Input'!J60="Yes",'TSA Input'!D60,""))</f>
        <v/>
      </c>
      <c r="L97" s="258" t="str">
        <f>IF('TSA Input'!J60="","",IF('TSA Input'!J60="Yes",'TSA Input'!G60,""))</f>
        <v/>
      </c>
      <c r="M97" s="258" t="str">
        <f>IF('TSA Input'!J60="","",IF('TSA Input'!J60="Yes",'TSA Input'!F60,""))</f>
        <v/>
      </c>
      <c r="N97" s="39" t="str">
        <f t="shared" si="3"/>
        <v/>
      </c>
      <c r="O97" s="149" t="s">
        <v>11</v>
      </c>
      <c r="P97" s="148" t="s">
        <v>11</v>
      </c>
      <c r="Q97" s="1"/>
    </row>
    <row r="98" spans="1:17" ht="15.75" hidden="1" customHeight="1">
      <c r="A98" s="1" t="str">
        <f t="shared" si="1"/>
        <v/>
      </c>
      <c r="B98" s="1"/>
      <c r="C98" s="34" t="str">
        <f>IF('TSA Input'!J61="","",IF('TSA Input'!J61="Yes",'TSA Input'!B61,"Ineligible"))</f>
        <v/>
      </c>
      <c r="D98" s="246" t="str">
        <f>IF('TSA Input'!J61="","",IF('TSA Input'!J61="Yes",IF('TSA Input'!W61="","",LEFT('TSA Input'!W61,LEN('TSA Input'!W61)-2)),""))</f>
        <v/>
      </c>
      <c r="E98" s="246" t="str">
        <f>IF('TSA Input'!J61="","",IF('TSA Input'!J61="Yes",'TSA Input'!I61,""))</f>
        <v/>
      </c>
      <c r="F98" s="247" t="str">
        <f>IF('TSA Input'!J61="","",IF('TSA Input'!J61="Yes",'TSA Input'!C61,""))</f>
        <v/>
      </c>
      <c r="G98" s="36" t="str">
        <f>IF('TSA Input'!J61="","",IF('TSA Input'!J61="Yes",'TSA Input'!D61,""))</f>
        <v/>
      </c>
      <c r="H98" s="37" t="str">
        <f>IF('TSA Input'!K61="","",IF('TSA Input'!J61="Yes",'TSA Input'!G61,""))</f>
        <v/>
      </c>
      <c r="I98" s="37" t="str">
        <f>IF('TSA Input'!L61="","",IF('TSA Input'!J61="Yes",'TSA Input'!F61,""))</f>
        <v/>
      </c>
      <c r="J98" s="39" t="str">
        <f t="shared" si="2"/>
        <v/>
      </c>
      <c r="K98" s="257" t="str">
        <f>IF('TSA Input'!J61="","",IF('TSA Input'!J61="Yes",'TSA Input'!D61,""))</f>
        <v/>
      </c>
      <c r="L98" s="258" t="str">
        <f>IF('TSA Input'!J61="","",IF('TSA Input'!J61="Yes",'TSA Input'!G61,""))</f>
        <v/>
      </c>
      <c r="M98" s="258" t="str">
        <f>IF('TSA Input'!J61="","",IF('TSA Input'!J61="Yes",'TSA Input'!F61,""))</f>
        <v/>
      </c>
      <c r="N98" s="39" t="str">
        <f t="shared" si="3"/>
        <v/>
      </c>
      <c r="O98" s="149" t="s">
        <v>11</v>
      </c>
      <c r="P98" s="148" t="s">
        <v>11</v>
      </c>
      <c r="Q98" s="1"/>
    </row>
    <row r="99" spans="1:17" ht="15.75" hidden="1" customHeight="1">
      <c r="A99" s="1" t="str">
        <f t="shared" si="1"/>
        <v/>
      </c>
      <c r="B99" s="1"/>
      <c r="C99" s="34" t="str">
        <f>IF('TSA Input'!J62="","",IF('TSA Input'!J62="Yes",'TSA Input'!B62,"Ineligible"))</f>
        <v/>
      </c>
      <c r="D99" s="246" t="str">
        <f>IF('TSA Input'!J62="","",IF('TSA Input'!J62="Yes",IF('TSA Input'!W62="","",LEFT('TSA Input'!W62,LEN('TSA Input'!W62)-2)),""))</f>
        <v/>
      </c>
      <c r="E99" s="246" t="str">
        <f>IF('TSA Input'!J62="","",IF('TSA Input'!J62="Yes",'TSA Input'!I62,""))</f>
        <v/>
      </c>
      <c r="F99" s="247" t="str">
        <f>IF('TSA Input'!J62="","",IF('TSA Input'!J62="Yes",'TSA Input'!C62,""))</f>
        <v/>
      </c>
      <c r="G99" s="36" t="str">
        <f>IF('TSA Input'!J62="","",IF('TSA Input'!J62="Yes",'TSA Input'!D62,""))</f>
        <v/>
      </c>
      <c r="H99" s="37" t="str">
        <f>IF('TSA Input'!K62="","",IF('TSA Input'!J62="Yes",'TSA Input'!G62,""))</f>
        <v/>
      </c>
      <c r="I99" s="37" t="str">
        <f>IF('TSA Input'!L62="","",IF('TSA Input'!J62="Yes",'TSA Input'!F62,""))</f>
        <v/>
      </c>
      <c r="J99" s="39" t="str">
        <f t="shared" si="2"/>
        <v/>
      </c>
      <c r="K99" s="257" t="str">
        <f>IF('TSA Input'!J62="","",IF('TSA Input'!J62="Yes",'TSA Input'!D62,""))</f>
        <v/>
      </c>
      <c r="L99" s="258" t="str">
        <f>IF('TSA Input'!J62="","",IF('TSA Input'!J62="Yes",'TSA Input'!G62,""))</f>
        <v/>
      </c>
      <c r="M99" s="258" t="str">
        <f>IF('TSA Input'!J62="","",IF('TSA Input'!J62="Yes",'TSA Input'!F62,""))</f>
        <v/>
      </c>
      <c r="N99" s="39" t="str">
        <f t="shared" si="3"/>
        <v/>
      </c>
      <c r="O99" s="149" t="s">
        <v>11</v>
      </c>
      <c r="P99" s="148" t="s">
        <v>11</v>
      </c>
      <c r="Q99" s="1"/>
    </row>
    <row r="100" spans="1:17" ht="15.75" hidden="1" customHeight="1">
      <c r="A100" s="1" t="str">
        <f t="shared" si="1"/>
        <v/>
      </c>
      <c r="B100" s="1"/>
      <c r="C100" s="34" t="str">
        <f>IF('TSA Input'!J63="","",IF('TSA Input'!J63="Yes",'TSA Input'!B63,"Ineligible"))</f>
        <v/>
      </c>
      <c r="D100" s="246" t="str">
        <f>IF('TSA Input'!J63="","",IF('TSA Input'!J63="Yes",IF('TSA Input'!W63="","",LEFT('TSA Input'!W63,LEN('TSA Input'!W63)-2)),""))</f>
        <v/>
      </c>
      <c r="E100" s="246" t="str">
        <f>IF('TSA Input'!J63="","",IF('TSA Input'!J63="Yes",'TSA Input'!I63,""))</f>
        <v/>
      </c>
      <c r="F100" s="247" t="str">
        <f>IF('TSA Input'!J63="","",IF('TSA Input'!J63="Yes",'TSA Input'!C63,""))</f>
        <v/>
      </c>
      <c r="G100" s="36" t="str">
        <f>IF('TSA Input'!J63="","",IF('TSA Input'!J63="Yes",'TSA Input'!D63,""))</f>
        <v/>
      </c>
      <c r="H100" s="37" t="str">
        <f>IF('TSA Input'!K63="","",IF('TSA Input'!J63="Yes",'TSA Input'!G63,""))</f>
        <v/>
      </c>
      <c r="I100" s="37" t="str">
        <f>IF('TSA Input'!L63="","",IF('TSA Input'!J63="Yes",'TSA Input'!F63,""))</f>
        <v/>
      </c>
      <c r="J100" s="39" t="str">
        <f t="shared" si="2"/>
        <v/>
      </c>
      <c r="K100" s="257" t="str">
        <f>IF('TSA Input'!J63="","",IF('TSA Input'!J63="Yes",'TSA Input'!D63,""))</f>
        <v/>
      </c>
      <c r="L100" s="258" t="str">
        <f>IF('TSA Input'!J63="","",IF('TSA Input'!J63="Yes",'TSA Input'!G63,""))</f>
        <v/>
      </c>
      <c r="M100" s="258" t="str">
        <f>IF('TSA Input'!J63="","",IF('TSA Input'!J63="Yes",'TSA Input'!F63,""))</f>
        <v/>
      </c>
      <c r="N100" s="39" t="str">
        <f t="shared" si="3"/>
        <v/>
      </c>
      <c r="O100" s="149" t="s">
        <v>11</v>
      </c>
      <c r="P100" s="148" t="s">
        <v>11</v>
      </c>
      <c r="Q100" s="1"/>
    </row>
    <row r="101" spans="1:17" ht="15.75" hidden="1" customHeight="1">
      <c r="A101" s="1" t="str">
        <f t="shared" si="1"/>
        <v/>
      </c>
      <c r="B101" s="1"/>
      <c r="C101" s="34" t="str">
        <f>IF('TSA Input'!J64="","",IF('TSA Input'!J64="Yes",'TSA Input'!B64,"Ineligible"))</f>
        <v/>
      </c>
      <c r="D101" s="246" t="str">
        <f>IF('TSA Input'!J64="","",IF('TSA Input'!J64="Yes",IF('TSA Input'!W64="","",LEFT('TSA Input'!W64,LEN('TSA Input'!W64)-2)),""))</f>
        <v/>
      </c>
      <c r="E101" s="246" t="str">
        <f>IF('TSA Input'!J64="","",IF('TSA Input'!J64="Yes",'TSA Input'!I64,""))</f>
        <v/>
      </c>
      <c r="F101" s="247" t="str">
        <f>IF('TSA Input'!J64="","",IF('TSA Input'!J64="Yes",'TSA Input'!C64,""))</f>
        <v/>
      </c>
      <c r="G101" s="36" t="str">
        <f>IF('TSA Input'!J64="","",IF('TSA Input'!J64="Yes",'TSA Input'!D64,""))</f>
        <v/>
      </c>
      <c r="H101" s="37" t="str">
        <f>IF('TSA Input'!K64="","",IF('TSA Input'!J64="Yes",'TSA Input'!G64,""))</f>
        <v/>
      </c>
      <c r="I101" s="37" t="str">
        <f>IF('TSA Input'!L64="","",IF('TSA Input'!J64="Yes",'TSA Input'!F64,""))</f>
        <v/>
      </c>
      <c r="J101" s="39" t="str">
        <f t="shared" si="2"/>
        <v/>
      </c>
      <c r="K101" s="257" t="str">
        <f>IF('TSA Input'!J64="","",IF('TSA Input'!J64="Yes",'TSA Input'!D64,""))</f>
        <v/>
      </c>
      <c r="L101" s="258" t="str">
        <f>IF('TSA Input'!J64="","",IF('TSA Input'!J64="Yes",'TSA Input'!G64,""))</f>
        <v/>
      </c>
      <c r="M101" s="258" t="str">
        <f>IF('TSA Input'!J64="","",IF('TSA Input'!J64="Yes",'TSA Input'!F64,""))</f>
        <v/>
      </c>
      <c r="N101" s="39" t="str">
        <f t="shared" si="3"/>
        <v/>
      </c>
      <c r="O101" s="149" t="s">
        <v>11</v>
      </c>
      <c r="P101" s="148" t="s">
        <v>11</v>
      </c>
      <c r="Q101" s="1"/>
    </row>
    <row r="102" spans="1:17" ht="15.75" hidden="1" customHeight="1">
      <c r="A102" s="1" t="str">
        <f t="shared" si="1"/>
        <v/>
      </c>
      <c r="B102" s="1"/>
      <c r="C102" s="34" t="str">
        <f>IF('TSA Input'!J65="","",IF('TSA Input'!J65="Yes",'TSA Input'!B65,"Ineligible"))</f>
        <v/>
      </c>
      <c r="D102" s="246" t="str">
        <f>IF('TSA Input'!J65="","",IF('TSA Input'!J65="Yes",IF('TSA Input'!W65="","",LEFT('TSA Input'!W65,LEN('TSA Input'!W65)-2)),""))</f>
        <v/>
      </c>
      <c r="E102" s="246" t="str">
        <f>IF('TSA Input'!J65="","",IF('TSA Input'!J65="Yes",'TSA Input'!I65,""))</f>
        <v/>
      </c>
      <c r="F102" s="247" t="str">
        <f>IF('TSA Input'!J65="","",IF('TSA Input'!J65="Yes",'TSA Input'!C65,""))</f>
        <v/>
      </c>
      <c r="G102" s="36" t="str">
        <f>IF('TSA Input'!J65="","",IF('TSA Input'!J65="Yes",'TSA Input'!D65,""))</f>
        <v/>
      </c>
      <c r="H102" s="37" t="str">
        <f>IF('TSA Input'!K65="","",IF('TSA Input'!J65="Yes",'TSA Input'!G65,""))</f>
        <v/>
      </c>
      <c r="I102" s="37" t="str">
        <f>IF('TSA Input'!L65="","",IF('TSA Input'!J65="Yes",'TSA Input'!F65,""))</f>
        <v/>
      </c>
      <c r="J102" s="39" t="str">
        <f t="shared" si="2"/>
        <v/>
      </c>
      <c r="K102" s="257" t="str">
        <f>IF('TSA Input'!J65="","",IF('TSA Input'!J65="Yes",'TSA Input'!D65,""))</f>
        <v/>
      </c>
      <c r="L102" s="258" t="str">
        <f>IF('TSA Input'!J65="","",IF('TSA Input'!J65="Yes",'TSA Input'!G65,""))</f>
        <v/>
      </c>
      <c r="M102" s="258" t="str">
        <f>IF('TSA Input'!J65="","",IF('TSA Input'!J65="Yes",'TSA Input'!F65,""))</f>
        <v/>
      </c>
      <c r="N102" s="39" t="str">
        <f t="shared" si="3"/>
        <v/>
      </c>
      <c r="O102" s="149" t="s">
        <v>11</v>
      </c>
      <c r="P102" s="148" t="s">
        <v>11</v>
      </c>
      <c r="Q102" s="1"/>
    </row>
    <row r="103" spans="1:17" ht="15.75" hidden="1" customHeight="1">
      <c r="A103" s="1" t="str">
        <f t="shared" si="1"/>
        <v/>
      </c>
      <c r="B103" s="1"/>
      <c r="C103" s="34" t="str">
        <f>IF('TSA Input'!J66="","",IF('TSA Input'!J66="Yes",'TSA Input'!B66,"Ineligible"))</f>
        <v/>
      </c>
      <c r="D103" s="246" t="str">
        <f>IF('TSA Input'!J66="","",IF('TSA Input'!J66="Yes",IF('TSA Input'!W66="","",LEFT('TSA Input'!W66,LEN('TSA Input'!W66)-2)),""))</f>
        <v/>
      </c>
      <c r="E103" s="246" t="str">
        <f>IF('TSA Input'!J66="","",IF('TSA Input'!J66="Yes",'TSA Input'!I66,""))</f>
        <v/>
      </c>
      <c r="F103" s="247" t="str">
        <f>IF('TSA Input'!J66="","",IF('TSA Input'!J66="Yes",'TSA Input'!C66,""))</f>
        <v/>
      </c>
      <c r="G103" s="36" t="str">
        <f>IF('TSA Input'!J66="","",IF('TSA Input'!J66="Yes",'TSA Input'!D66,""))</f>
        <v/>
      </c>
      <c r="H103" s="37" t="str">
        <f>IF('TSA Input'!K66="","",IF('TSA Input'!J66="Yes",'TSA Input'!G66,""))</f>
        <v/>
      </c>
      <c r="I103" s="37" t="str">
        <f>IF('TSA Input'!L66="","",IF('TSA Input'!J66="Yes",'TSA Input'!F66,""))</f>
        <v/>
      </c>
      <c r="J103" s="39" t="str">
        <f t="shared" si="2"/>
        <v/>
      </c>
      <c r="K103" s="257" t="str">
        <f>IF('TSA Input'!J66="","",IF('TSA Input'!J66="Yes",'TSA Input'!D66,""))</f>
        <v/>
      </c>
      <c r="L103" s="258" t="str">
        <f>IF('TSA Input'!J66="","",IF('TSA Input'!J66="Yes",'TSA Input'!G66,""))</f>
        <v/>
      </c>
      <c r="M103" s="258" t="str">
        <f>IF('TSA Input'!J66="","",IF('TSA Input'!J66="Yes",'TSA Input'!F66,""))</f>
        <v/>
      </c>
      <c r="N103" s="39" t="str">
        <f t="shared" si="3"/>
        <v/>
      </c>
      <c r="O103" s="149" t="s">
        <v>11</v>
      </c>
      <c r="P103" s="148" t="s">
        <v>11</v>
      </c>
      <c r="Q103" s="1"/>
    </row>
    <row r="104" spans="1:17" ht="15.75" hidden="1" customHeight="1">
      <c r="A104" s="1" t="str">
        <f t="shared" si="1"/>
        <v/>
      </c>
      <c r="B104" s="1"/>
      <c r="C104" s="34" t="str">
        <f>IF('TSA Input'!J67="","",IF('TSA Input'!J67="Yes",'TSA Input'!B67,"Ineligible"))</f>
        <v/>
      </c>
      <c r="D104" s="246" t="str">
        <f>IF('TSA Input'!J67="","",IF('TSA Input'!J67="Yes",IF('TSA Input'!W67="","",LEFT('TSA Input'!W67,LEN('TSA Input'!W67)-2)),""))</f>
        <v/>
      </c>
      <c r="E104" s="246" t="str">
        <f>IF('TSA Input'!J67="","",IF('TSA Input'!J67="Yes",'TSA Input'!I67,""))</f>
        <v/>
      </c>
      <c r="F104" s="247" t="str">
        <f>IF('TSA Input'!J67="","",IF('TSA Input'!J67="Yes",'TSA Input'!C67,""))</f>
        <v/>
      </c>
      <c r="G104" s="36" t="str">
        <f>IF('TSA Input'!J67="","",IF('TSA Input'!J67="Yes",'TSA Input'!D67,""))</f>
        <v/>
      </c>
      <c r="H104" s="37" t="str">
        <f>IF('TSA Input'!K67="","",IF('TSA Input'!J67="Yes",'TSA Input'!G67,""))</f>
        <v/>
      </c>
      <c r="I104" s="37" t="str">
        <f>IF('TSA Input'!L67="","",IF('TSA Input'!J67="Yes",'TSA Input'!F67,""))</f>
        <v/>
      </c>
      <c r="J104" s="39" t="str">
        <f t="shared" si="2"/>
        <v/>
      </c>
      <c r="K104" s="257" t="str">
        <f>IF('TSA Input'!J67="","",IF('TSA Input'!J67="Yes",'TSA Input'!D67,""))</f>
        <v/>
      </c>
      <c r="L104" s="258" t="str">
        <f>IF('TSA Input'!J67="","",IF('TSA Input'!J67="Yes",'TSA Input'!G67,""))</f>
        <v/>
      </c>
      <c r="M104" s="258" t="str">
        <f>IF('TSA Input'!J67="","",IF('TSA Input'!J67="Yes",'TSA Input'!F67,""))</f>
        <v/>
      </c>
      <c r="N104" s="39" t="str">
        <f t="shared" si="3"/>
        <v/>
      </c>
      <c r="O104" s="149" t="s">
        <v>11</v>
      </c>
      <c r="P104" s="148" t="s">
        <v>11</v>
      </c>
      <c r="Q104" s="1"/>
    </row>
    <row r="105" spans="1:17" ht="15.75" hidden="1" customHeight="1">
      <c r="A105" s="1" t="str">
        <f t="shared" si="1"/>
        <v/>
      </c>
      <c r="B105" s="1"/>
      <c r="C105" s="34" t="str">
        <f>IF('TSA Input'!J68="","",IF('TSA Input'!J68="Yes",'TSA Input'!B68,"Ineligible"))</f>
        <v/>
      </c>
      <c r="D105" s="246" t="str">
        <f>IF('TSA Input'!J68="","",IF('TSA Input'!J68="Yes",IF('TSA Input'!W68="","",LEFT('TSA Input'!W68,LEN('TSA Input'!W68)-2)),""))</f>
        <v/>
      </c>
      <c r="E105" s="246" t="str">
        <f>IF('TSA Input'!J68="","",IF('TSA Input'!J68="Yes",'TSA Input'!I68,""))</f>
        <v/>
      </c>
      <c r="F105" s="247" t="str">
        <f>IF('TSA Input'!J68="","",IF('TSA Input'!J68="Yes",'TSA Input'!C68,""))</f>
        <v/>
      </c>
      <c r="G105" s="36" t="str">
        <f>IF('TSA Input'!J68="","",IF('TSA Input'!J68="Yes",'TSA Input'!D68,""))</f>
        <v/>
      </c>
      <c r="H105" s="37" t="str">
        <f>IF('TSA Input'!K68="","",IF('TSA Input'!J68="Yes",'TSA Input'!G68,""))</f>
        <v/>
      </c>
      <c r="I105" s="37" t="str">
        <f>IF('TSA Input'!L68="","",IF('TSA Input'!J68="Yes",'TSA Input'!F68,""))</f>
        <v/>
      </c>
      <c r="J105" s="39" t="str">
        <f t="shared" ref="J105:J168" si="4">IF($C105="","",SUM(G105:I105))</f>
        <v/>
      </c>
      <c r="K105" s="257" t="str">
        <f>IF('TSA Input'!J68="","",IF('TSA Input'!J68="Yes",'TSA Input'!D68,""))</f>
        <v/>
      </c>
      <c r="L105" s="258" t="str">
        <f>IF('TSA Input'!J68="","",IF('TSA Input'!J68="Yes",'TSA Input'!G68,""))</f>
        <v/>
      </c>
      <c r="M105" s="258" t="str">
        <f>IF('TSA Input'!J68="","",IF('TSA Input'!J68="Yes",'TSA Input'!F68,""))</f>
        <v/>
      </c>
      <c r="N105" s="39" t="str">
        <f t="shared" ref="N105:N168" si="5">IF($C105="","",SUM(K105:M105))</f>
        <v/>
      </c>
      <c r="O105" s="149" t="s">
        <v>11</v>
      </c>
      <c r="P105" s="148" t="s">
        <v>11</v>
      </c>
      <c r="Q105" s="1"/>
    </row>
    <row r="106" spans="1:17" ht="15.75" hidden="1" customHeight="1">
      <c r="A106" s="1" t="str">
        <f t="shared" si="1"/>
        <v/>
      </c>
      <c r="B106" s="1"/>
      <c r="C106" s="34" t="str">
        <f>IF('TSA Input'!J69="","",IF('TSA Input'!J69="Yes",'TSA Input'!B69,"Ineligible"))</f>
        <v/>
      </c>
      <c r="D106" s="246" t="str">
        <f>IF('TSA Input'!J69="","",IF('TSA Input'!J69="Yes",IF('TSA Input'!W69="","",LEFT('TSA Input'!W69,LEN('TSA Input'!W69)-2)),""))</f>
        <v/>
      </c>
      <c r="E106" s="246" t="str">
        <f>IF('TSA Input'!J69="","",IF('TSA Input'!J69="Yes",'TSA Input'!I69,""))</f>
        <v/>
      </c>
      <c r="F106" s="247" t="str">
        <f>IF('TSA Input'!J69="","",IF('TSA Input'!J69="Yes",'TSA Input'!C69,""))</f>
        <v/>
      </c>
      <c r="G106" s="36" t="str">
        <f>IF('TSA Input'!J69="","",IF('TSA Input'!J69="Yes",'TSA Input'!D69,""))</f>
        <v/>
      </c>
      <c r="H106" s="37" t="str">
        <f>IF('TSA Input'!K69="","",IF('TSA Input'!J69="Yes",'TSA Input'!G69,""))</f>
        <v/>
      </c>
      <c r="I106" s="37" t="str">
        <f>IF('TSA Input'!L69="","",IF('TSA Input'!J69="Yes",'TSA Input'!F69,""))</f>
        <v/>
      </c>
      <c r="J106" s="39" t="str">
        <f t="shared" si="4"/>
        <v/>
      </c>
      <c r="K106" s="257" t="str">
        <f>IF('TSA Input'!J69="","",IF('TSA Input'!J69="Yes",'TSA Input'!D69,""))</f>
        <v/>
      </c>
      <c r="L106" s="258" t="str">
        <f>IF('TSA Input'!J69="","",IF('TSA Input'!J69="Yes",'TSA Input'!G69,""))</f>
        <v/>
      </c>
      <c r="M106" s="258" t="str">
        <f>IF('TSA Input'!J69="","",IF('TSA Input'!J69="Yes",'TSA Input'!F69,""))</f>
        <v/>
      </c>
      <c r="N106" s="39" t="str">
        <f t="shared" si="5"/>
        <v/>
      </c>
      <c r="O106" s="149" t="s">
        <v>11</v>
      </c>
      <c r="P106" s="148" t="s">
        <v>11</v>
      </c>
      <c r="Q106" s="1"/>
    </row>
    <row r="107" spans="1:17" ht="15.75" hidden="1" customHeight="1">
      <c r="A107" s="1" t="str">
        <f t="shared" si="1"/>
        <v/>
      </c>
      <c r="B107" s="1"/>
      <c r="C107" s="34" t="str">
        <f>IF('TSA Input'!J70="","",IF('TSA Input'!J70="Yes",'TSA Input'!B70,"Ineligible"))</f>
        <v/>
      </c>
      <c r="D107" s="246" t="str">
        <f>IF('TSA Input'!J70="","",IF('TSA Input'!J70="Yes",IF('TSA Input'!W70="","",LEFT('TSA Input'!W70,LEN('TSA Input'!W70)-2)),""))</f>
        <v/>
      </c>
      <c r="E107" s="246" t="str">
        <f>IF('TSA Input'!J70="","",IF('TSA Input'!J70="Yes",'TSA Input'!I70,""))</f>
        <v/>
      </c>
      <c r="F107" s="247" t="str">
        <f>IF('TSA Input'!J70="","",IF('TSA Input'!J70="Yes",'TSA Input'!C70,""))</f>
        <v/>
      </c>
      <c r="G107" s="36" t="str">
        <f>IF('TSA Input'!J70="","",IF('TSA Input'!J70="Yes",'TSA Input'!D70,""))</f>
        <v/>
      </c>
      <c r="H107" s="37" t="str">
        <f>IF('TSA Input'!K70="","",IF('TSA Input'!J70="Yes",'TSA Input'!G70,""))</f>
        <v/>
      </c>
      <c r="I107" s="37" t="str">
        <f>IF('TSA Input'!L70="","",IF('TSA Input'!J70="Yes",'TSA Input'!F70,""))</f>
        <v/>
      </c>
      <c r="J107" s="39" t="str">
        <f t="shared" si="4"/>
        <v/>
      </c>
      <c r="K107" s="257" t="str">
        <f>IF('TSA Input'!J70="","",IF('TSA Input'!J70="Yes",'TSA Input'!D70,""))</f>
        <v/>
      </c>
      <c r="L107" s="258" t="str">
        <f>IF('TSA Input'!J70="","",IF('TSA Input'!J70="Yes",'TSA Input'!G70,""))</f>
        <v/>
      </c>
      <c r="M107" s="258" t="str">
        <f>IF('TSA Input'!J70="","",IF('TSA Input'!J70="Yes",'TSA Input'!F70,""))</f>
        <v/>
      </c>
      <c r="N107" s="39" t="str">
        <f t="shared" si="5"/>
        <v/>
      </c>
      <c r="O107" s="149" t="s">
        <v>11</v>
      </c>
      <c r="P107" s="148" t="s">
        <v>11</v>
      </c>
      <c r="Q107" s="1"/>
    </row>
    <row r="108" spans="1:17" ht="15.75" hidden="1" customHeight="1">
      <c r="A108" s="1" t="str">
        <f t="shared" si="1"/>
        <v/>
      </c>
      <c r="B108" s="1"/>
      <c r="C108" s="34" t="str">
        <f>IF('TSA Input'!J71="","",IF('TSA Input'!J71="Yes",'TSA Input'!B71,"Ineligible"))</f>
        <v/>
      </c>
      <c r="D108" s="246" t="str">
        <f>IF('TSA Input'!J71="","",IF('TSA Input'!J71="Yes",IF('TSA Input'!W71="","",LEFT('TSA Input'!W71,LEN('TSA Input'!W71)-2)),""))</f>
        <v/>
      </c>
      <c r="E108" s="246" t="str">
        <f>IF('TSA Input'!J71="","",IF('TSA Input'!J71="Yes",'TSA Input'!I71,""))</f>
        <v/>
      </c>
      <c r="F108" s="247" t="str">
        <f>IF('TSA Input'!J71="","",IF('TSA Input'!J71="Yes",'TSA Input'!C71,""))</f>
        <v/>
      </c>
      <c r="G108" s="36" t="str">
        <f>IF('TSA Input'!J71="","",IF('TSA Input'!J71="Yes",'TSA Input'!D71,""))</f>
        <v/>
      </c>
      <c r="H108" s="37" t="str">
        <f>IF('TSA Input'!K71="","",IF('TSA Input'!J71="Yes",'TSA Input'!G71,""))</f>
        <v/>
      </c>
      <c r="I108" s="37" t="str">
        <f>IF('TSA Input'!L71="","",IF('TSA Input'!J71="Yes",'TSA Input'!F71,""))</f>
        <v/>
      </c>
      <c r="J108" s="39" t="str">
        <f t="shared" si="4"/>
        <v/>
      </c>
      <c r="K108" s="257" t="str">
        <f>IF('TSA Input'!J71="","",IF('TSA Input'!J71="Yes",'TSA Input'!D71,""))</f>
        <v/>
      </c>
      <c r="L108" s="258" t="str">
        <f>IF('TSA Input'!J71="","",IF('TSA Input'!J71="Yes",'TSA Input'!G71,""))</f>
        <v/>
      </c>
      <c r="M108" s="258" t="str">
        <f>IF('TSA Input'!J71="","",IF('TSA Input'!J71="Yes",'TSA Input'!F71,""))</f>
        <v/>
      </c>
      <c r="N108" s="39" t="str">
        <f t="shared" si="5"/>
        <v/>
      </c>
      <c r="O108" s="149" t="s">
        <v>11</v>
      </c>
      <c r="P108" s="148" t="s">
        <v>11</v>
      </c>
      <c r="Q108" s="1"/>
    </row>
    <row r="109" spans="1:17" ht="15.75" hidden="1" customHeight="1">
      <c r="A109" s="1" t="str">
        <f t="shared" si="1"/>
        <v/>
      </c>
      <c r="B109" s="1"/>
      <c r="C109" s="34" t="str">
        <f>IF('TSA Input'!J72="","",IF('TSA Input'!J72="Yes",'TSA Input'!B72,"Ineligible"))</f>
        <v/>
      </c>
      <c r="D109" s="246" t="str">
        <f>IF('TSA Input'!J72="","",IF('TSA Input'!J72="Yes",IF('TSA Input'!W72="","",LEFT('TSA Input'!W72,LEN('TSA Input'!W72)-2)),""))</f>
        <v/>
      </c>
      <c r="E109" s="246" t="str">
        <f>IF('TSA Input'!J72="","",IF('TSA Input'!J72="Yes",'TSA Input'!I72,""))</f>
        <v/>
      </c>
      <c r="F109" s="247" t="str">
        <f>IF('TSA Input'!J72="","",IF('TSA Input'!J72="Yes",'TSA Input'!C72,""))</f>
        <v/>
      </c>
      <c r="G109" s="36" t="str">
        <f>IF('TSA Input'!J72="","",IF('TSA Input'!J72="Yes",'TSA Input'!D72,""))</f>
        <v/>
      </c>
      <c r="H109" s="37" t="str">
        <f>IF('TSA Input'!K72="","",IF('TSA Input'!J72="Yes",'TSA Input'!G72,""))</f>
        <v/>
      </c>
      <c r="I109" s="37" t="str">
        <f>IF('TSA Input'!L72="","",IF('TSA Input'!J72="Yes",'TSA Input'!F72,""))</f>
        <v/>
      </c>
      <c r="J109" s="39" t="str">
        <f t="shared" si="4"/>
        <v/>
      </c>
      <c r="K109" s="257" t="str">
        <f>IF('TSA Input'!J72="","",IF('TSA Input'!J72="Yes",'TSA Input'!D72,""))</f>
        <v/>
      </c>
      <c r="L109" s="258" t="str">
        <f>IF('TSA Input'!J72="","",IF('TSA Input'!J72="Yes",'TSA Input'!G72,""))</f>
        <v/>
      </c>
      <c r="M109" s="258" t="str">
        <f>IF('TSA Input'!J72="","",IF('TSA Input'!J72="Yes",'TSA Input'!F72,""))</f>
        <v/>
      </c>
      <c r="N109" s="39" t="str">
        <f t="shared" si="5"/>
        <v/>
      </c>
      <c r="O109" s="149" t="s">
        <v>11</v>
      </c>
      <c r="P109" s="148" t="s">
        <v>11</v>
      </c>
      <c r="Q109" s="1"/>
    </row>
    <row r="110" spans="1:17" ht="15.75" hidden="1" customHeight="1">
      <c r="A110" s="1" t="str">
        <f t="shared" si="1"/>
        <v/>
      </c>
      <c r="B110" s="1"/>
      <c r="C110" s="34" t="str">
        <f>IF('TSA Input'!J73="","",IF('TSA Input'!J73="Yes",'TSA Input'!B73,"Ineligible"))</f>
        <v/>
      </c>
      <c r="D110" s="246" t="str">
        <f>IF('TSA Input'!J73="","",IF('TSA Input'!J73="Yes",IF('TSA Input'!W73="","",LEFT('TSA Input'!W73,LEN('TSA Input'!W73)-2)),""))</f>
        <v/>
      </c>
      <c r="E110" s="246" t="str">
        <f>IF('TSA Input'!J73="","",IF('TSA Input'!J73="Yes",'TSA Input'!I73,""))</f>
        <v/>
      </c>
      <c r="F110" s="247" t="str">
        <f>IF('TSA Input'!J73="","",IF('TSA Input'!J73="Yes",'TSA Input'!C73,""))</f>
        <v/>
      </c>
      <c r="G110" s="36" t="str">
        <f>IF('TSA Input'!J73="","",IF('TSA Input'!J73="Yes",'TSA Input'!D73,""))</f>
        <v/>
      </c>
      <c r="H110" s="37" t="str">
        <f>IF('TSA Input'!K73="","",IF('TSA Input'!J73="Yes",'TSA Input'!G73,""))</f>
        <v/>
      </c>
      <c r="I110" s="37" t="str">
        <f>IF('TSA Input'!L73="","",IF('TSA Input'!J73="Yes",'TSA Input'!F73,""))</f>
        <v/>
      </c>
      <c r="J110" s="39" t="str">
        <f t="shared" si="4"/>
        <v/>
      </c>
      <c r="K110" s="257" t="str">
        <f>IF('TSA Input'!J73="","",IF('TSA Input'!J73="Yes",'TSA Input'!D73,""))</f>
        <v/>
      </c>
      <c r="L110" s="258" t="str">
        <f>IF('TSA Input'!J73="","",IF('TSA Input'!J73="Yes",'TSA Input'!G73,""))</f>
        <v/>
      </c>
      <c r="M110" s="258" t="str">
        <f>IF('TSA Input'!J73="","",IF('TSA Input'!J73="Yes",'TSA Input'!F73,""))</f>
        <v/>
      </c>
      <c r="N110" s="39" t="str">
        <f t="shared" si="5"/>
        <v/>
      </c>
      <c r="O110" s="149" t="s">
        <v>11</v>
      </c>
      <c r="P110" s="148" t="s">
        <v>11</v>
      </c>
      <c r="Q110" s="1"/>
    </row>
    <row r="111" spans="1:17" ht="15.75" hidden="1" customHeight="1">
      <c r="A111" s="1" t="str">
        <f t="shared" si="1"/>
        <v/>
      </c>
      <c r="B111" s="1"/>
      <c r="C111" s="34" t="str">
        <f>IF('TSA Input'!J74="","",IF('TSA Input'!J74="Yes",'TSA Input'!B74,"Ineligible"))</f>
        <v/>
      </c>
      <c r="D111" s="246" t="str">
        <f>IF('TSA Input'!J74="","",IF('TSA Input'!J74="Yes",IF('TSA Input'!W74="","",LEFT('TSA Input'!W74,LEN('TSA Input'!W74)-2)),""))</f>
        <v/>
      </c>
      <c r="E111" s="246" t="str">
        <f>IF('TSA Input'!J74="","",IF('TSA Input'!J74="Yes",'TSA Input'!I74,""))</f>
        <v/>
      </c>
      <c r="F111" s="247" t="str">
        <f>IF('TSA Input'!J74="","",IF('TSA Input'!J74="Yes",'TSA Input'!C74,""))</f>
        <v/>
      </c>
      <c r="G111" s="36" t="str">
        <f>IF('TSA Input'!J74="","",IF('TSA Input'!J74="Yes",'TSA Input'!D74,""))</f>
        <v/>
      </c>
      <c r="H111" s="37" t="str">
        <f>IF('TSA Input'!K74="","",IF('TSA Input'!J74="Yes",'TSA Input'!G74,""))</f>
        <v/>
      </c>
      <c r="I111" s="37" t="str">
        <f>IF('TSA Input'!L74="","",IF('TSA Input'!J74="Yes",'TSA Input'!F74,""))</f>
        <v/>
      </c>
      <c r="J111" s="39" t="str">
        <f t="shared" si="4"/>
        <v/>
      </c>
      <c r="K111" s="257" t="str">
        <f>IF('TSA Input'!J74="","",IF('TSA Input'!J74="Yes",'TSA Input'!D74,""))</f>
        <v/>
      </c>
      <c r="L111" s="258" t="str">
        <f>IF('TSA Input'!J74="","",IF('TSA Input'!J74="Yes",'TSA Input'!G74,""))</f>
        <v/>
      </c>
      <c r="M111" s="258" t="str">
        <f>IF('TSA Input'!J74="","",IF('TSA Input'!J74="Yes",'TSA Input'!F74,""))</f>
        <v/>
      </c>
      <c r="N111" s="39" t="str">
        <f t="shared" si="5"/>
        <v/>
      </c>
      <c r="O111" s="149" t="s">
        <v>11</v>
      </c>
      <c r="P111" s="148" t="s">
        <v>11</v>
      </c>
      <c r="Q111" s="1"/>
    </row>
    <row r="112" spans="1:17" ht="15.75" hidden="1" customHeight="1">
      <c r="A112" s="1" t="str">
        <f t="shared" si="1"/>
        <v/>
      </c>
      <c r="B112" s="1"/>
      <c r="C112" s="34" t="str">
        <f>IF('TSA Input'!J75="","",IF('TSA Input'!J75="Yes",'TSA Input'!B75,"Ineligible"))</f>
        <v/>
      </c>
      <c r="D112" s="246" t="str">
        <f>IF('TSA Input'!J75="","",IF('TSA Input'!J75="Yes",IF('TSA Input'!W75="","",LEFT('TSA Input'!W75,LEN('TSA Input'!W75)-2)),""))</f>
        <v/>
      </c>
      <c r="E112" s="246" t="str">
        <f>IF('TSA Input'!J75="","",IF('TSA Input'!J75="Yes",'TSA Input'!I75,""))</f>
        <v/>
      </c>
      <c r="F112" s="247" t="str">
        <f>IF('TSA Input'!J75="","",IF('TSA Input'!J75="Yes",'TSA Input'!C75,""))</f>
        <v/>
      </c>
      <c r="G112" s="36" t="str">
        <f>IF('TSA Input'!J75="","",IF('TSA Input'!J75="Yes",'TSA Input'!D75,""))</f>
        <v/>
      </c>
      <c r="H112" s="37" t="str">
        <f>IF('TSA Input'!K75="","",IF('TSA Input'!J75="Yes",'TSA Input'!G75,""))</f>
        <v/>
      </c>
      <c r="I112" s="37" t="str">
        <f>IF('TSA Input'!L75="","",IF('TSA Input'!J75="Yes",'TSA Input'!F75,""))</f>
        <v/>
      </c>
      <c r="J112" s="39" t="str">
        <f t="shared" si="4"/>
        <v/>
      </c>
      <c r="K112" s="257" t="str">
        <f>IF('TSA Input'!J75="","",IF('TSA Input'!J75="Yes",'TSA Input'!D75,""))</f>
        <v/>
      </c>
      <c r="L112" s="258" t="str">
        <f>IF('TSA Input'!J75="","",IF('TSA Input'!J75="Yes",'TSA Input'!G75,""))</f>
        <v/>
      </c>
      <c r="M112" s="258" t="str">
        <f>IF('TSA Input'!J75="","",IF('TSA Input'!J75="Yes",'TSA Input'!F75,""))</f>
        <v/>
      </c>
      <c r="N112" s="39" t="str">
        <f t="shared" si="5"/>
        <v/>
      </c>
      <c r="O112" s="149" t="s">
        <v>11</v>
      </c>
      <c r="P112" s="148" t="s">
        <v>11</v>
      </c>
      <c r="Q112" s="1"/>
    </row>
    <row r="113" spans="1:17" ht="15.75" hidden="1" customHeight="1">
      <c r="A113" s="1" t="str">
        <f t="shared" si="1"/>
        <v/>
      </c>
      <c r="B113" s="1"/>
      <c r="C113" s="34" t="str">
        <f>IF('TSA Input'!J76="","",IF('TSA Input'!J76="Yes",'TSA Input'!B76,"Ineligible"))</f>
        <v/>
      </c>
      <c r="D113" s="246" t="str">
        <f>IF('TSA Input'!J76="","",IF('TSA Input'!J76="Yes",IF('TSA Input'!W76="","",LEFT('TSA Input'!W76,LEN('TSA Input'!W76)-2)),""))</f>
        <v/>
      </c>
      <c r="E113" s="246" t="str">
        <f>IF('TSA Input'!J76="","",IF('TSA Input'!J76="Yes",'TSA Input'!I76,""))</f>
        <v/>
      </c>
      <c r="F113" s="247" t="str">
        <f>IF('TSA Input'!J76="","",IF('TSA Input'!J76="Yes",'TSA Input'!C76,""))</f>
        <v/>
      </c>
      <c r="G113" s="36" t="str">
        <f>IF('TSA Input'!J76="","",IF('TSA Input'!J76="Yes",'TSA Input'!D76,""))</f>
        <v/>
      </c>
      <c r="H113" s="37" t="str">
        <f>IF('TSA Input'!K76="","",IF('TSA Input'!J76="Yes",'TSA Input'!G76,""))</f>
        <v/>
      </c>
      <c r="I113" s="37" t="str">
        <f>IF('TSA Input'!L76="","",IF('TSA Input'!J76="Yes",'TSA Input'!F76,""))</f>
        <v/>
      </c>
      <c r="J113" s="39" t="str">
        <f t="shared" si="4"/>
        <v/>
      </c>
      <c r="K113" s="257" t="str">
        <f>IF('TSA Input'!J76="","",IF('TSA Input'!J76="Yes",'TSA Input'!D76,""))</f>
        <v/>
      </c>
      <c r="L113" s="258" t="str">
        <f>IF('TSA Input'!J76="","",IF('TSA Input'!J76="Yes",'TSA Input'!G76,""))</f>
        <v/>
      </c>
      <c r="M113" s="258" t="str">
        <f>IF('TSA Input'!J76="","",IF('TSA Input'!J76="Yes",'TSA Input'!F76,""))</f>
        <v/>
      </c>
      <c r="N113" s="39" t="str">
        <f t="shared" si="5"/>
        <v/>
      </c>
      <c r="O113" s="149" t="s">
        <v>11</v>
      </c>
      <c r="P113" s="148" t="s">
        <v>11</v>
      </c>
      <c r="Q113" s="1"/>
    </row>
    <row r="114" spans="1:17" ht="15.75" hidden="1" customHeight="1">
      <c r="A114" s="1" t="str">
        <f t="shared" si="1"/>
        <v/>
      </c>
      <c r="B114" s="1"/>
      <c r="C114" s="34" t="str">
        <f>IF('TSA Input'!J77="","",IF('TSA Input'!J77="Yes",'TSA Input'!B77,"Ineligible"))</f>
        <v/>
      </c>
      <c r="D114" s="246" t="str">
        <f>IF('TSA Input'!J77="","",IF('TSA Input'!J77="Yes",IF('TSA Input'!W77="","",LEFT('TSA Input'!W77,LEN('TSA Input'!W77)-2)),""))</f>
        <v/>
      </c>
      <c r="E114" s="246" t="str">
        <f>IF('TSA Input'!J77="","",IF('TSA Input'!J77="Yes",'TSA Input'!I77,""))</f>
        <v/>
      </c>
      <c r="F114" s="247" t="str">
        <f>IF('TSA Input'!J77="","",IF('TSA Input'!J77="Yes",'TSA Input'!C77,""))</f>
        <v/>
      </c>
      <c r="G114" s="36" t="str">
        <f>IF('TSA Input'!J77="","",IF('TSA Input'!J77="Yes",'TSA Input'!D77,""))</f>
        <v/>
      </c>
      <c r="H114" s="37" t="str">
        <f>IF('TSA Input'!K77="","",IF('TSA Input'!J77="Yes",'TSA Input'!G77,""))</f>
        <v/>
      </c>
      <c r="I114" s="37" t="str">
        <f>IF('TSA Input'!L77="","",IF('TSA Input'!J77="Yes",'TSA Input'!F77,""))</f>
        <v/>
      </c>
      <c r="J114" s="39" t="str">
        <f t="shared" si="4"/>
        <v/>
      </c>
      <c r="K114" s="257" t="str">
        <f>IF('TSA Input'!J77="","",IF('TSA Input'!J77="Yes",'TSA Input'!D77,""))</f>
        <v/>
      </c>
      <c r="L114" s="258" t="str">
        <f>IF('TSA Input'!J77="","",IF('TSA Input'!J77="Yes",'TSA Input'!G77,""))</f>
        <v/>
      </c>
      <c r="M114" s="258" t="str">
        <f>IF('TSA Input'!J77="","",IF('TSA Input'!J77="Yes",'TSA Input'!F77,""))</f>
        <v/>
      </c>
      <c r="N114" s="39" t="str">
        <f t="shared" si="5"/>
        <v/>
      </c>
      <c r="O114" s="149" t="s">
        <v>11</v>
      </c>
      <c r="P114" s="148" t="s">
        <v>11</v>
      </c>
      <c r="Q114" s="1"/>
    </row>
    <row r="115" spans="1:17" ht="15.75" hidden="1" customHeight="1">
      <c r="A115" s="1" t="str">
        <f t="shared" si="1"/>
        <v/>
      </c>
      <c r="B115" s="1"/>
      <c r="C115" s="34" t="str">
        <f>IF('TSA Input'!J78="","",IF('TSA Input'!J78="Yes",'TSA Input'!B78,"Ineligible"))</f>
        <v/>
      </c>
      <c r="D115" s="246" t="str">
        <f>IF('TSA Input'!J78="","",IF('TSA Input'!J78="Yes",IF('TSA Input'!W78="","",LEFT('TSA Input'!W78,LEN('TSA Input'!W78)-2)),""))</f>
        <v/>
      </c>
      <c r="E115" s="246" t="str">
        <f>IF('TSA Input'!J78="","",IF('TSA Input'!J78="Yes",'TSA Input'!I78,""))</f>
        <v/>
      </c>
      <c r="F115" s="247" t="str">
        <f>IF('TSA Input'!J78="","",IF('TSA Input'!J78="Yes",'TSA Input'!C78,""))</f>
        <v/>
      </c>
      <c r="G115" s="36" t="str">
        <f>IF('TSA Input'!J78="","",IF('TSA Input'!J78="Yes",'TSA Input'!D78,""))</f>
        <v/>
      </c>
      <c r="H115" s="37" t="str">
        <f>IF('TSA Input'!K78="","",IF('TSA Input'!J78="Yes",'TSA Input'!G78,""))</f>
        <v/>
      </c>
      <c r="I115" s="37" t="str">
        <f>IF('TSA Input'!L78="","",IF('TSA Input'!J78="Yes",'TSA Input'!F78,""))</f>
        <v/>
      </c>
      <c r="J115" s="39" t="str">
        <f t="shared" si="4"/>
        <v/>
      </c>
      <c r="K115" s="257" t="str">
        <f>IF('TSA Input'!J78="","",IF('TSA Input'!J78="Yes",'TSA Input'!D78,""))</f>
        <v/>
      </c>
      <c r="L115" s="258" t="str">
        <f>IF('TSA Input'!J78="","",IF('TSA Input'!J78="Yes",'TSA Input'!G78,""))</f>
        <v/>
      </c>
      <c r="M115" s="258" t="str">
        <f>IF('TSA Input'!J78="","",IF('TSA Input'!J78="Yes",'TSA Input'!F78,""))</f>
        <v/>
      </c>
      <c r="N115" s="39" t="str">
        <f t="shared" si="5"/>
        <v/>
      </c>
      <c r="O115" s="149" t="s">
        <v>11</v>
      </c>
      <c r="P115" s="148" t="s">
        <v>11</v>
      </c>
      <c r="Q115" s="1"/>
    </row>
    <row r="116" spans="1:17" ht="15.75" hidden="1" customHeight="1">
      <c r="A116" s="1" t="str">
        <f t="shared" si="1"/>
        <v/>
      </c>
      <c r="B116" s="1"/>
      <c r="C116" s="34" t="str">
        <f>IF('TSA Input'!J79="","",IF('TSA Input'!J79="Yes",'TSA Input'!B79,"Ineligible"))</f>
        <v/>
      </c>
      <c r="D116" s="246" t="str">
        <f>IF('TSA Input'!J79="","",IF('TSA Input'!J79="Yes",IF('TSA Input'!W79="","",LEFT('TSA Input'!W79,LEN('TSA Input'!W79)-2)),""))</f>
        <v/>
      </c>
      <c r="E116" s="246" t="str">
        <f>IF('TSA Input'!J79="","",IF('TSA Input'!J79="Yes",'TSA Input'!I79,""))</f>
        <v/>
      </c>
      <c r="F116" s="247" t="str">
        <f>IF('TSA Input'!J79="","",IF('TSA Input'!J79="Yes",'TSA Input'!C79,""))</f>
        <v/>
      </c>
      <c r="G116" s="36" t="str">
        <f>IF('TSA Input'!J79="","",IF('TSA Input'!J79="Yes",'TSA Input'!D79,""))</f>
        <v/>
      </c>
      <c r="H116" s="37" t="str">
        <f>IF('TSA Input'!K79="","",IF('TSA Input'!J79="Yes",'TSA Input'!G79,""))</f>
        <v/>
      </c>
      <c r="I116" s="37" t="str">
        <f>IF('TSA Input'!L79="","",IF('TSA Input'!J79="Yes",'TSA Input'!F79,""))</f>
        <v/>
      </c>
      <c r="J116" s="39" t="str">
        <f t="shared" si="4"/>
        <v/>
      </c>
      <c r="K116" s="257" t="str">
        <f>IF('TSA Input'!J79="","",IF('TSA Input'!J79="Yes",'TSA Input'!D79,""))</f>
        <v/>
      </c>
      <c r="L116" s="258" t="str">
        <f>IF('TSA Input'!J79="","",IF('TSA Input'!J79="Yes",'TSA Input'!G79,""))</f>
        <v/>
      </c>
      <c r="M116" s="258" t="str">
        <f>IF('TSA Input'!J79="","",IF('TSA Input'!J79="Yes",'TSA Input'!F79,""))</f>
        <v/>
      </c>
      <c r="N116" s="39" t="str">
        <f t="shared" si="5"/>
        <v/>
      </c>
      <c r="O116" s="149" t="s">
        <v>11</v>
      </c>
      <c r="P116" s="148" t="s">
        <v>11</v>
      </c>
      <c r="Q116" s="1"/>
    </row>
    <row r="117" spans="1:17" ht="15.75" hidden="1" customHeight="1">
      <c r="A117" s="1" t="str">
        <f t="shared" si="1"/>
        <v/>
      </c>
      <c r="B117" s="1"/>
      <c r="C117" s="34" t="str">
        <f>IF('TSA Input'!J80="","",IF('TSA Input'!J80="Yes",'TSA Input'!B80,"Ineligible"))</f>
        <v/>
      </c>
      <c r="D117" s="246" t="str">
        <f>IF('TSA Input'!J80="","",IF('TSA Input'!J80="Yes",IF('TSA Input'!W80="","",LEFT('TSA Input'!W80,LEN('TSA Input'!W80)-2)),""))</f>
        <v/>
      </c>
      <c r="E117" s="246" t="str">
        <f>IF('TSA Input'!J80="","",IF('TSA Input'!J80="Yes",'TSA Input'!I80,""))</f>
        <v/>
      </c>
      <c r="F117" s="247" t="str">
        <f>IF('TSA Input'!J80="","",IF('TSA Input'!J80="Yes",'TSA Input'!C80,""))</f>
        <v/>
      </c>
      <c r="G117" s="36" t="str">
        <f>IF('TSA Input'!J80="","",IF('TSA Input'!J80="Yes",'TSA Input'!D80,""))</f>
        <v/>
      </c>
      <c r="H117" s="37" t="str">
        <f>IF('TSA Input'!K80="","",IF('TSA Input'!J80="Yes",'TSA Input'!G80,""))</f>
        <v/>
      </c>
      <c r="I117" s="37" t="str">
        <f>IF('TSA Input'!L80="","",IF('TSA Input'!J80="Yes",'TSA Input'!F80,""))</f>
        <v/>
      </c>
      <c r="J117" s="39" t="str">
        <f t="shared" si="4"/>
        <v/>
      </c>
      <c r="K117" s="257" t="str">
        <f>IF('TSA Input'!J80="","",IF('TSA Input'!J80="Yes",'TSA Input'!D80,""))</f>
        <v/>
      </c>
      <c r="L117" s="258" t="str">
        <f>IF('TSA Input'!J80="","",IF('TSA Input'!J80="Yes",'TSA Input'!G80,""))</f>
        <v/>
      </c>
      <c r="M117" s="258" t="str">
        <f>IF('TSA Input'!J80="","",IF('TSA Input'!J80="Yes",'TSA Input'!F80,""))</f>
        <v/>
      </c>
      <c r="N117" s="39" t="str">
        <f t="shared" si="5"/>
        <v/>
      </c>
      <c r="O117" s="149" t="s">
        <v>11</v>
      </c>
      <c r="P117" s="148" t="s">
        <v>11</v>
      </c>
      <c r="Q117" s="1"/>
    </row>
    <row r="118" spans="1:17" ht="15.75" hidden="1" customHeight="1">
      <c r="A118" s="1" t="str">
        <f t="shared" si="1"/>
        <v/>
      </c>
      <c r="B118" s="1"/>
      <c r="C118" s="34" t="str">
        <f>IF('TSA Input'!J81="","",IF('TSA Input'!J81="Yes",'TSA Input'!B81,"Ineligible"))</f>
        <v/>
      </c>
      <c r="D118" s="246" t="str">
        <f>IF('TSA Input'!J81="","",IF('TSA Input'!J81="Yes",IF('TSA Input'!W81="","",LEFT('TSA Input'!W81,LEN('TSA Input'!W81)-2)),""))</f>
        <v/>
      </c>
      <c r="E118" s="246" t="str">
        <f>IF('TSA Input'!J81="","",IF('TSA Input'!J81="Yes",'TSA Input'!I81,""))</f>
        <v/>
      </c>
      <c r="F118" s="247" t="str">
        <f>IF('TSA Input'!J81="","",IF('TSA Input'!J81="Yes",'TSA Input'!C81,""))</f>
        <v/>
      </c>
      <c r="G118" s="36" t="str">
        <f>IF('TSA Input'!J81="","",IF('TSA Input'!J81="Yes",'TSA Input'!D81,""))</f>
        <v/>
      </c>
      <c r="H118" s="37" t="str">
        <f>IF('TSA Input'!K81="","",IF('TSA Input'!J81="Yes",'TSA Input'!G81,""))</f>
        <v/>
      </c>
      <c r="I118" s="37" t="str">
        <f>IF('TSA Input'!L81="","",IF('TSA Input'!J81="Yes",'TSA Input'!F81,""))</f>
        <v/>
      </c>
      <c r="J118" s="39" t="str">
        <f t="shared" si="4"/>
        <v/>
      </c>
      <c r="K118" s="257" t="str">
        <f>IF('TSA Input'!J81="","",IF('TSA Input'!J81="Yes",'TSA Input'!D81,""))</f>
        <v/>
      </c>
      <c r="L118" s="258" t="str">
        <f>IF('TSA Input'!J81="","",IF('TSA Input'!J81="Yes",'TSA Input'!G81,""))</f>
        <v/>
      </c>
      <c r="M118" s="258" t="str">
        <f>IF('TSA Input'!J81="","",IF('TSA Input'!J81="Yes",'TSA Input'!F81,""))</f>
        <v/>
      </c>
      <c r="N118" s="39" t="str">
        <f t="shared" si="5"/>
        <v/>
      </c>
      <c r="O118" s="149" t="s">
        <v>11</v>
      </c>
      <c r="P118" s="148" t="s">
        <v>11</v>
      </c>
      <c r="Q118" s="1"/>
    </row>
    <row r="119" spans="1:17" ht="15.75" hidden="1" customHeight="1">
      <c r="A119" s="1" t="str">
        <f t="shared" si="1"/>
        <v/>
      </c>
      <c r="B119" s="1"/>
      <c r="C119" s="34" t="str">
        <f>IF('TSA Input'!J82="","",IF('TSA Input'!J82="Yes",'TSA Input'!B82,"Ineligible"))</f>
        <v/>
      </c>
      <c r="D119" s="246" t="str">
        <f>IF('TSA Input'!J82="","",IF('TSA Input'!J82="Yes",IF('TSA Input'!W82="","",LEFT('TSA Input'!W82,LEN('TSA Input'!W82)-2)),""))</f>
        <v/>
      </c>
      <c r="E119" s="246" t="str">
        <f>IF('TSA Input'!J82="","",IF('TSA Input'!J82="Yes",'TSA Input'!I82,""))</f>
        <v/>
      </c>
      <c r="F119" s="247" t="str">
        <f>IF('TSA Input'!J82="","",IF('TSA Input'!J82="Yes",'TSA Input'!C82,""))</f>
        <v/>
      </c>
      <c r="G119" s="36" t="str">
        <f>IF('TSA Input'!J82="","",IF('TSA Input'!J82="Yes",'TSA Input'!D82,""))</f>
        <v/>
      </c>
      <c r="H119" s="37" t="str">
        <f>IF('TSA Input'!K82="","",IF('TSA Input'!J82="Yes",'TSA Input'!G82,""))</f>
        <v/>
      </c>
      <c r="I119" s="37" t="str">
        <f>IF('TSA Input'!L82="","",IF('TSA Input'!J82="Yes",'TSA Input'!F82,""))</f>
        <v/>
      </c>
      <c r="J119" s="39" t="str">
        <f t="shared" si="4"/>
        <v/>
      </c>
      <c r="K119" s="257" t="str">
        <f>IF('TSA Input'!J82="","",IF('TSA Input'!J82="Yes",'TSA Input'!D82,""))</f>
        <v/>
      </c>
      <c r="L119" s="258" t="str">
        <f>IF('TSA Input'!J82="","",IF('TSA Input'!J82="Yes",'TSA Input'!G82,""))</f>
        <v/>
      </c>
      <c r="M119" s="258" t="str">
        <f>IF('TSA Input'!J82="","",IF('TSA Input'!J82="Yes",'TSA Input'!F82,""))</f>
        <v/>
      </c>
      <c r="N119" s="39" t="str">
        <f t="shared" si="5"/>
        <v/>
      </c>
      <c r="O119" s="149" t="s">
        <v>11</v>
      </c>
      <c r="P119" s="148" t="s">
        <v>11</v>
      </c>
      <c r="Q119" s="1"/>
    </row>
    <row r="120" spans="1:17" ht="15.75" hidden="1" customHeight="1">
      <c r="A120" s="1" t="str">
        <f t="shared" si="1"/>
        <v/>
      </c>
      <c r="B120" s="1"/>
      <c r="C120" s="34" t="str">
        <f>IF('TSA Input'!J83="","",IF('TSA Input'!J83="Yes",'TSA Input'!B83,"Ineligible"))</f>
        <v/>
      </c>
      <c r="D120" s="246" t="str">
        <f>IF('TSA Input'!J83="","",IF('TSA Input'!J83="Yes",IF('TSA Input'!W83="","",LEFT('TSA Input'!W83,LEN('TSA Input'!W83)-2)),""))</f>
        <v/>
      </c>
      <c r="E120" s="246" t="str">
        <f>IF('TSA Input'!J83="","",IF('TSA Input'!J83="Yes",'TSA Input'!I83,""))</f>
        <v/>
      </c>
      <c r="F120" s="247" t="str">
        <f>IF('TSA Input'!J83="","",IF('TSA Input'!J83="Yes",'TSA Input'!C83,""))</f>
        <v/>
      </c>
      <c r="G120" s="36" t="str">
        <f>IF('TSA Input'!J83="","",IF('TSA Input'!J83="Yes",'TSA Input'!D83,""))</f>
        <v/>
      </c>
      <c r="H120" s="37" t="str">
        <f>IF('TSA Input'!K83="","",IF('TSA Input'!J83="Yes",'TSA Input'!G83,""))</f>
        <v/>
      </c>
      <c r="I120" s="37" t="str">
        <f>IF('TSA Input'!L83="","",IF('TSA Input'!J83="Yes",'TSA Input'!F83,""))</f>
        <v/>
      </c>
      <c r="J120" s="39" t="str">
        <f t="shared" si="4"/>
        <v/>
      </c>
      <c r="K120" s="257" t="str">
        <f>IF('TSA Input'!J83="","",IF('TSA Input'!J83="Yes",'TSA Input'!D83,""))</f>
        <v/>
      </c>
      <c r="L120" s="258" t="str">
        <f>IF('TSA Input'!J83="","",IF('TSA Input'!J83="Yes",'TSA Input'!G83,""))</f>
        <v/>
      </c>
      <c r="M120" s="258" t="str">
        <f>IF('TSA Input'!J83="","",IF('TSA Input'!J83="Yes",'TSA Input'!F83,""))</f>
        <v/>
      </c>
      <c r="N120" s="39" t="str">
        <f t="shared" si="5"/>
        <v/>
      </c>
      <c r="O120" s="149" t="s">
        <v>11</v>
      </c>
      <c r="P120" s="148" t="s">
        <v>11</v>
      </c>
      <c r="Q120" s="1"/>
    </row>
    <row r="121" spans="1:17" ht="15.75" hidden="1" customHeight="1">
      <c r="A121" s="1" t="str">
        <f t="shared" si="1"/>
        <v/>
      </c>
      <c r="B121" s="1"/>
      <c r="C121" s="34" t="str">
        <f>IF('TSA Input'!J84="","",IF('TSA Input'!J84="Yes",'TSA Input'!B84,"Ineligible"))</f>
        <v/>
      </c>
      <c r="D121" s="246" t="str">
        <f>IF('TSA Input'!J84="","",IF('TSA Input'!J84="Yes",IF('TSA Input'!W84="","",LEFT('TSA Input'!W84,LEN('TSA Input'!W84)-2)),""))</f>
        <v/>
      </c>
      <c r="E121" s="246" t="str">
        <f>IF('TSA Input'!J84="","",IF('TSA Input'!J84="Yes",'TSA Input'!I84,""))</f>
        <v/>
      </c>
      <c r="F121" s="247" t="str">
        <f>IF('TSA Input'!J84="","",IF('TSA Input'!J84="Yes",'TSA Input'!C84,""))</f>
        <v/>
      </c>
      <c r="G121" s="36" t="str">
        <f>IF('TSA Input'!J84="","",IF('TSA Input'!J84="Yes",'TSA Input'!D84,""))</f>
        <v/>
      </c>
      <c r="H121" s="37" t="str">
        <f>IF('TSA Input'!K84="","",IF('TSA Input'!J84="Yes",'TSA Input'!G84,""))</f>
        <v/>
      </c>
      <c r="I121" s="37" t="str">
        <f>IF('TSA Input'!L84="","",IF('TSA Input'!J84="Yes",'TSA Input'!F84,""))</f>
        <v/>
      </c>
      <c r="J121" s="39" t="str">
        <f t="shared" si="4"/>
        <v/>
      </c>
      <c r="K121" s="257" t="str">
        <f>IF('TSA Input'!J84="","",IF('TSA Input'!J84="Yes",'TSA Input'!D84,""))</f>
        <v/>
      </c>
      <c r="L121" s="258" t="str">
        <f>IF('TSA Input'!J84="","",IF('TSA Input'!J84="Yes",'TSA Input'!G84,""))</f>
        <v/>
      </c>
      <c r="M121" s="258" t="str">
        <f>IF('TSA Input'!J84="","",IF('TSA Input'!J84="Yes",'TSA Input'!F84,""))</f>
        <v/>
      </c>
      <c r="N121" s="39" t="str">
        <f t="shared" si="5"/>
        <v/>
      </c>
      <c r="O121" s="149" t="s">
        <v>11</v>
      </c>
      <c r="P121" s="148" t="s">
        <v>11</v>
      </c>
      <c r="Q121" s="1"/>
    </row>
    <row r="122" spans="1:17" ht="15.75" hidden="1" customHeight="1">
      <c r="A122" s="1" t="str">
        <f t="shared" si="1"/>
        <v/>
      </c>
      <c r="B122" s="1"/>
      <c r="C122" s="34" t="str">
        <f>IF('TSA Input'!J85="","",IF('TSA Input'!J85="Yes",'TSA Input'!B85,"Ineligible"))</f>
        <v/>
      </c>
      <c r="D122" s="246" t="str">
        <f>IF('TSA Input'!J85="","",IF('TSA Input'!J85="Yes",IF('TSA Input'!W85="","",LEFT('TSA Input'!W85,LEN('TSA Input'!W85)-2)),""))</f>
        <v/>
      </c>
      <c r="E122" s="246" t="str">
        <f>IF('TSA Input'!J85="","",IF('TSA Input'!J85="Yes",'TSA Input'!I85,""))</f>
        <v/>
      </c>
      <c r="F122" s="247" t="str">
        <f>IF('TSA Input'!J85="","",IF('TSA Input'!J85="Yes",'TSA Input'!C85,""))</f>
        <v/>
      </c>
      <c r="G122" s="36" t="str">
        <f>IF('TSA Input'!J85="","",IF('TSA Input'!J85="Yes",'TSA Input'!D85,""))</f>
        <v/>
      </c>
      <c r="H122" s="37" t="str">
        <f>IF('TSA Input'!K85="","",IF('TSA Input'!J85="Yes",'TSA Input'!G85,""))</f>
        <v/>
      </c>
      <c r="I122" s="37" t="str">
        <f>IF('TSA Input'!L85="","",IF('TSA Input'!J85="Yes",'TSA Input'!F85,""))</f>
        <v/>
      </c>
      <c r="J122" s="39" t="str">
        <f t="shared" si="4"/>
        <v/>
      </c>
      <c r="K122" s="257" t="str">
        <f>IF('TSA Input'!J85="","",IF('TSA Input'!J85="Yes",'TSA Input'!D85,""))</f>
        <v/>
      </c>
      <c r="L122" s="258" t="str">
        <f>IF('TSA Input'!J85="","",IF('TSA Input'!J85="Yes",'TSA Input'!G85,""))</f>
        <v/>
      </c>
      <c r="M122" s="258" t="str">
        <f>IF('TSA Input'!J85="","",IF('TSA Input'!J85="Yes",'TSA Input'!F85,""))</f>
        <v/>
      </c>
      <c r="N122" s="39" t="str">
        <f t="shared" si="5"/>
        <v/>
      </c>
      <c r="O122" s="149" t="s">
        <v>11</v>
      </c>
      <c r="P122" s="148" t="s">
        <v>11</v>
      </c>
      <c r="Q122" s="1"/>
    </row>
    <row r="123" spans="1:17" ht="15.75" hidden="1" customHeight="1">
      <c r="A123" s="1" t="str">
        <f t="shared" si="1"/>
        <v/>
      </c>
      <c r="B123" s="1"/>
      <c r="C123" s="34" t="str">
        <f>IF('TSA Input'!J86="","",IF('TSA Input'!J86="Yes",'TSA Input'!B86,"Ineligible"))</f>
        <v/>
      </c>
      <c r="D123" s="246" t="str">
        <f>IF('TSA Input'!J86="","",IF('TSA Input'!J86="Yes",IF('TSA Input'!W86="","",LEFT('TSA Input'!W86,LEN('TSA Input'!W86)-2)),""))</f>
        <v/>
      </c>
      <c r="E123" s="246" t="str">
        <f>IF('TSA Input'!J86="","",IF('TSA Input'!J86="Yes",'TSA Input'!I86,""))</f>
        <v/>
      </c>
      <c r="F123" s="247" t="str">
        <f>IF('TSA Input'!J86="","",IF('TSA Input'!J86="Yes",'TSA Input'!C86,""))</f>
        <v/>
      </c>
      <c r="G123" s="36" t="str">
        <f>IF('TSA Input'!J86="","",IF('TSA Input'!J86="Yes",'TSA Input'!D86,""))</f>
        <v/>
      </c>
      <c r="H123" s="37" t="str">
        <f>IF('TSA Input'!K86="","",IF('TSA Input'!J86="Yes",'TSA Input'!G86,""))</f>
        <v/>
      </c>
      <c r="I123" s="37" t="str">
        <f>IF('TSA Input'!L86="","",IF('TSA Input'!J86="Yes",'TSA Input'!F86,""))</f>
        <v/>
      </c>
      <c r="J123" s="39" t="str">
        <f t="shared" si="4"/>
        <v/>
      </c>
      <c r="K123" s="257" t="str">
        <f>IF('TSA Input'!J86="","",IF('TSA Input'!J86="Yes",'TSA Input'!D86,""))</f>
        <v/>
      </c>
      <c r="L123" s="258" t="str">
        <f>IF('TSA Input'!J86="","",IF('TSA Input'!J86="Yes",'TSA Input'!G86,""))</f>
        <v/>
      </c>
      <c r="M123" s="258" t="str">
        <f>IF('TSA Input'!J86="","",IF('TSA Input'!J86="Yes",'TSA Input'!F86,""))</f>
        <v/>
      </c>
      <c r="N123" s="39" t="str">
        <f t="shared" si="5"/>
        <v/>
      </c>
      <c r="O123" s="149" t="s">
        <v>11</v>
      </c>
      <c r="P123" s="148" t="s">
        <v>11</v>
      </c>
      <c r="Q123" s="1"/>
    </row>
    <row r="124" spans="1:17" ht="15.75" hidden="1" customHeight="1">
      <c r="A124" s="1" t="str">
        <f t="shared" si="1"/>
        <v/>
      </c>
      <c r="B124" s="1"/>
      <c r="C124" s="34" t="str">
        <f>IF('TSA Input'!J87="","",IF('TSA Input'!J87="Yes",'TSA Input'!B87,"Ineligible"))</f>
        <v/>
      </c>
      <c r="D124" s="246" t="str">
        <f>IF('TSA Input'!J87="","",IF('TSA Input'!J87="Yes",IF('TSA Input'!W87="","",LEFT('TSA Input'!W87,LEN('TSA Input'!W87)-2)),""))</f>
        <v/>
      </c>
      <c r="E124" s="246" t="str">
        <f>IF('TSA Input'!J87="","",IF('TSA Input'!J87="Yes",'TSA Input'!I87,""))</f>
        <v/>
      </c>
      <c r="F124" s="247" t="str">
        <f>IF('TSA Input'!J87="","",IF('TSA Input'!J87="Yes",'TSA Input'!C87,""))</f>
        <v/>
      </c>
      <c r="G124" s="36" t="str">
        <f>IF('TSA Input'!J87="","",IF('TSA Input'!J87="Yes",'TSA Input'!D87,""))</f>
        <v/>
      </c>
      <c r="H124" s="37" t="str">
        <f>IF('TSA Input'!K87="","",IF('TSA Input'!J87="Yes",'TSA Input'!G87,""))</f>
        <v/>
      </c>
      <c r="I124" s="37" t="str">
        <f>IF('TSA Input'!L87="","",IF('TSA Input'!J87="Yes",'TSA Input'!F87,""))</f>
        <v/>
      </c>
      <c r="J124" s="39" t="str">
        <f t="shared" si="4"/>
        <v/>
      </c>
      <c r="K124" s="257" t="str">
        <f>IF('TSA Input'!J87="","",IF('TSA Input'!J87="Yes",'TSA Input'!D87,""))</f>
        <v/>
      </c>
      <c r="L124" s="258" t="str">
        <f>IF('TSA Input'!J87="","",IF('TSA Input'!J87="Yes",'TSA Input'!G87,""))</f>
        <v/>
      </c>
      <c r="M124" s="258" t="str">
        <f>IF('TSA Input'!J87="","",IF('TSA Input'!J87="Yes",'TSA Input'!F87,""))</f>
        <v/>
      </c>
      <c r="N124" s="39" t="str">
        <f t="shared" si="5"/>
        <v/>
      </c>
      <c r="O124" s="149" t="s">
        <v>11</v>
      </c>
      <c r="P124" s="148" t="s">
        <v>11</v>
      </c>
      <c r="Q124" s="1"/>
    </row>
    <row r="125" spans="1:17" ht="15.75" hidden="1" customHeight="1">
      <c r="A125" s="1" t="str">
        <f t="shared" si="1"/>
        <v/>
      </c>
      <c r="B125" s="1"/>
      <c r="C125" s="34" t="str">
        <f>IF('TSA Input'!J88="","",IF('TSA Input'!J88="Yes",'TSA Input'!B88,"Ineligible"))</f>
        <v/>
      </c>
      <c r="D125" s="246" t="str">
        <f>IF('TSA Input'!J88="","",IF('TSA Input'!J88="Yes",IF('TSA Input'!W88="","",LEFT('TSA Input'!W88,LEN('TSA Input'!W88)-2)),""))</f>
        <v/>
      </c>
      <c r="E125" s="246" t="str">
        <f>IF('TSA Input'!J88="","",IF('TSA Input'!J88="Yes",'TSA Input'!I88,""))</f>
        <v/>
      </c>
      <c r="F125" s="247" t="str">
        <f>IF('TSA Input'!J88="","",IF('TSA Input'!J88="Yes",'TSA Input'!C88,""))</f>
        <v/>
      </c>
      <c r="G125" s="36" t="str">
        <f>IF('TSA Input'!J88="","",IF('TSA Input'!J88="Yes",'TSA Input'!D88,""))</f>
        <v/>
      </c>
      <c r="H125" s="37" t="str">
        <f>IF('TSA Input'!K88="","",IF('TSA Input'!J88="Yes",'TSA Input'!G88,""))</f>
        <v/>
      </c>
      <c r="I125" s="37" t="str">
        <f>IF('TSA Input'!L88="","",IF('TSA Input'!J88="Yes",'TSA Input'!F88,""))</f>
        <v/>
      </c>
      <c r="J125" s="39" t="str">
        <f t="shared" si="4"/>
        <v/>
      </c>
      <c r="K125" s="257" t="str">
        <f>IF('TSA Input'!J88="","",IF('TSA Input'!J88="Yes",'TSA Input'!D88,""))</f>
        <v/>
      </c>
      <c r="L125" s="258" t="str">
        <f>IF('TSA Input'!J88="","",IF('TSA Input'!J88="Yes",'TSA Input'!G88,""))</f>
        <v/>
      </c>
      <c r="M125" s="258" t="str">
        <f>IF('TSA Input'!J88="","",IF('TSA Input'!J88="Yes",'TSA Input'!F88,""))</f>
        <v/>
      </c>
      <c r="N125" s="39" t="str">
        <f t="shared" si="5"/>
        <v/>
      </c>
      <c r="O125" s="149" t="s">
        <v>11</v>
      </c>
      <c r="P125" s="148" t="s">
        <v>11</v>
      </c>
      <c r="Q125" s="1"/>
    </row>
    <row r="126" spans="1:17" ht="15.75" hidden="1" customHeight="1">
      <c r="A126" s="1" t="str">
        <f t="shared" si="1"/>
        <v/>
      </c>
      <c r="B126" s="1"/>
      <c r="C126" s="34" t="str">
        <f>IF('TSA Input'!J89="","",IF('TSA Input'!J89="Yes",'TSA Input'!B89,"Ineligible"))</f>
        <v/>
      </c>
      <c r="D126" s="246" t="str">
        <f>IF('TSA Input'!J89="","",IF('TSA Input'!J89="Yes",IF('TSA Input'!W89="","",LEFT('TSA Input'!W89,LEN('TSA Input'!W89)-2)),""))</f>
        <v/>
      </c>
      <c r="E126" s="246" t="str">
        <f>IF('TSA Input'!J89="","",IF('TSA Input'!J89="Yes",'TSA Input'!I89,""))</f>
        <v/>
      </c>
      <c r="F126" s="247" t="str">
        <f>IF('TSA Input'!J89="","",IF('TSA Input'!J89="Yes",'TSA Input'!C89,""))</f>
        <v/>
      </c>
      <c r="G126" s="36" t="str">
        <f>IF('TSA Input'!J89="","",IF('TSA Input'!J89="Yes",'TSA Input'!D89,""))</f>
        <v/>
      </c>
      <c r="H126" s="37" t="str">
        <f>IF('TSA Input'!K89="","",IF('TSA Input'!J89="Yes",'TSA Input'!G89,""))</f>
        <v/>
      </c>
      <c r="I126" s="37" t="str">
        <f>IF('TSA Input'!L89="","",IF('TSA Input'!J89="Yes",'TSA Input'!F89,""))</f>
        <v/>
      </c>
      <c r="J126" s="39" t="str">
        <f t="shared" si="4"/>
        <v/>
      </c>
      <c r="K126" s="257" t="str">
        <f>IF('TSA Input'!J89="","",IF('TSA Input'!J89="Yes",'TSA Input'!D89,""))</f>
        <v/>
      </c>
      <c r="L126" s="258" t="str">
        <f>IF('TSA Input'!J89="","",IF('TSA Input'!J89="Yes",'TSA Input'!G89,""))</f>
        <v/>
      </c>
      <c r="M126" s="258" t="str">
        <f>IF('TSA Input'!J89="","",IF('TSA Input'!J89="Yes",'TSA Input'!F89,""))</f>
        <v/>
      </c>
      <c r="N126" s="39" t="str">
        <f t="shared" si="5"/>
        <v/>
      </c>
      <c r="O126" s="149" t="s">
        <v>11</v>
      </c>
      <c r="P126" s="148" t="s">
        <v>11</v>
      </c>
      <c r="Q126" s="1"/>
    </row>
    <row r="127" spans="1:17" ht="15.75" hidden="1" customHeight="1">
      <c r="A127" s="1" t="str">
        <f t="shared" si="1"/>
        <v/>
      </c>
      <c r="B127" s="1"/>
      <c r="C127" s="34" t="str">
        <f>IF('TSA Input'!J90="","",IF('TSA Input'!J90="Yes",'TSA Input'!B90,"Ineligible"))</f>
        <v/>
      </c>
      <c r="D127" s="246" t="str">
        <f>IF('TSA Input'!J90="","",IF('TSA Input'!J90="Yes",IF('TSA Input'!W90="","",LEFT('TSA Input'!W90,LEN('TSA Input'!W90)-2)),""))</f>
        <v/>
      </c>
      <c r="E127" s="246" t="str">
        <f>IF('TSA Input'!J90="","",IF('TSA Input'!J90="Yes",'TSA Input'!I90,""))</f>
        <v/>
      </c>
      <c r="F127" s="247" t="str">
        <f>IF('TSA Input'!J90="","",IF('TSA Input'!J90="Yes",'TSA Input'!C90,""))</f>
        <v/>
      </c>
      <c r="G127" s="36" t="str">
        <f>IF('TSA Input'!J90="","",IF('TSA Input'!J90="Yes",'TSA Input'!D90,""))</f>
        <v/>
      </c>
      <c r="H127" s="37" t="str">
        <f>IF('TSA Input'!K90="","",IF('TSA Input'!J90="Yes",'TSA Input'!G90,""))</f>
        <v/>
      </c>
      <c r="I127" s="37" t="str">
        <f>IF('TSA Input'!L90="","",IF('TSA Input'!J90="Yes",'TSA Input'!F90,""))</f>
        <v/>
      </c>
      <c r="J127" s="39" t="str">
        <f t="shared" si="4"/>
        <v/>
      </c>
      <c r="K127" s="257" t="str">
        <f>IF('TSA Input'!J90="","",IF('TSA Input'!J90="Yes",'TSA Input'!D90,""))</f>
        <v/>
      </c>
      <c r="L127" s="258" t="str">
        <f>IF('TSA Input'!J90="","",IF('TSA Input'!J90="Yes",'TSA Input'!G90,""))</f>
        <v/>
      </c>
      <c r="M127" s="258" t="str">
        <f>IF('TSA Input'!J90="","",IF('TSA Input'!J90="Yes",'TSA Input'!F90,""))</f>
        <v/>
      </c>
      <c r="N127" s="39" t="str">
        <f t="shared" si="5"/>
        <v/>
      </c>
      <c r="O127" s="149" t="s">
        <v>11</v>
      </c>
      <c r="P127" s="148" t="s">
        <v>11</v>
      </c>
      <c r="Q127" s="1"/>
    </row>
    <row r="128" spans="1:17" ht="15.75" hidden="1" customHeight="1">
      <c r="A128" s="1" t="str">
        <f t="shared" si="1"/>
        <v/>
      </c>
      <c r="B128" s="1"/>
      <c r="C128" s="34" t="str">
        <f>IF('TSA Input'!J91="","",IF('TSA Input'!J91="Yes",'TSA Input'!B91,"Ineligible"))</f>
        <v/>
      </c>
      <c r="D128" s="246" t="str">
        <f>IF('TSA Input'!J91="","",IF('TSA Input'!J91="Yes",IF('TSA Input'!W91="","",LEFT('TSA Input'!W91,LEN('TSA Input'!W91)-2)),""))</f>
        <v/>
      </c>
      <c r="E128" s="246" t="str">
        <f>IF('TSA Input'!J91="","",IF('TSA Input'!J91="Yes",'TSA Input'!I91,""))</f>
        <v/>
      </c>
      <c r="F128" s="247" t="str">
        <f>IF('TSA Input'!J91="","",IF('TSA Input'!J91="Yes",'TSA Input'!C91,""))</f>
        <v/>
      </c>
      <c r="G128" s="36" t="str">
        <f>IF('TSA Input'!J91="","",IF('TSA Input'!J91="Yes",'TSA Input'!D91,""))</f>
        <v/>
      </c>
      <c r="H128" s="37" t="str">
        <f>IF('TSA Input'!K91="","",IF('TSA Input'!J91="Yes",'TSA Input'!G91,""))</f>
        <v/>
      </c>
      <c r="I128" s="37" t="str">
        <f>IF('TSA Input'!L91="","",IF('TSA Input'!J91="Yes",'TSA Input'!F91,""))</f>
        <v/>
      </c>
      <c r="J128" s="39" t="str">
        <f t="shared" si="4"/>
        <v/>
      </c>
      <c r="K128" s="257" t="str">
        <f>IF('TSA Input'!J91="","",IF('TSA Input'!J91="Yes",'TSA Input'!D91,""))</f>
        <v/>
      </c>
      <c r="L128" s="258" t="str">
        <f>IF('TSA Input'!J91="","",IF('TSA Input'!J91="Yes",'TSA Input'!G91,""))</f>
        <v/>
      </c>
      <c r="M128" s="258" t="str">
        <f>IF('TSA Input'!J91="","",IF('TSA Input'!J91="Yes",'TSA Input'!F91,""))</f>
        <v/>
      </c>
      <c r="N128" s="39" t="str">
        <f t="shared" si="5"/>
        <v/>
      </c>
      <c r="O128" s="149" t="s">
        <v>11</v>
      </c>
      <c r="P128" s="148" t="s">
        <v>11</v>
      </c>
      <c r="Q128" s="1"/>
    </row>
    <row r="129" spans="1:17" ht="15.75" hidden="1" customHeight="1">
      <c r="A129" s="1" t="str">
        <f t="shared" si="1"/>
        <v/>
      </c>
      <c r="B129" s="1"/>
      <c r="C129" s="34" t="str">
        <f>IF('TSA Input'!J92="","",IF('TSA Input'!J92="Yes",'TSA Input'!B92,"Ineligible"))</f>
        <v/>
      </c>
      <c r="D129" s="246" t="str">
        <f>IF('TSA Input'!J92="","",IF('TSA Input'!J92="Yes",IF('TSA Input'!W92="","",LEFT('TSA Input'!W92,LEN('TSA Input'!W92)-2)),""))</f>
        <v/>
      </c>
      <c r="E129" s="246" t="str">
        <f>IF('TSA Input'!J92="","",IF('TSA Input'!J92="Yes",'TSA Input'!I92,""))</f>
        <v/>
      </c>
      <c r="F129" s="247" t="str">
        <f>IF('TSA Input'!J92="","",IF('TSA Input'!J92="Yes",'TSA Input'!C92,""))</f>
        <v/>
      </c>
      <c r="G129" s="36" t="str">
        <f>IF('TSA Input'!J92="","",IF('TSA Input'!J92="Yes",'TSA Input'!D92,""))</f>
        <v/>
      </c>
      <c r="H129" s="37" t="str">
        <f>IF('TSA Input'!K92="","",IF('TSA Input'!J92="Yes",'TSA Input'!G92,""))</f>
        <v/>
      </c>
      <c r="I129" s="37" t="str">
        <f>IF('TSA Input'!L92="","",IF('TSA Input'!J92="Yes",'TSA Input'!F92,""))</f>
        <v/>
      </c>
      <c r="J129" s="39" t="str">
        <f t="shared" si="4"/>
        <v/>
      </c>
      <c r="K129" s="257" t="str">
        <f>IF('TSA Input'!J92="","",IF('TSA Input'!J92="Yes",'TSA Input'!D92,""))</f>
        <v/>
      </c>
      <c r="L129" s="258" t="str">
        <f>IF('TSA Input'!J92="","",IF('TSA Input'!J92="Yes",'TSA Input'!G92,""))</f>
        <v/>
      </c>
      <c r="M129" s="258" t="str">
        <f>IF('TSA Input'!J92="","",IF('TSA Input'!J92="Yes",'TSA Input'!F92,""))</f>
        <v/>
      </c>
      <c r="N129" s="39" t="str">
        <f t="shared" si="5"/>
        <v/>
      </c>
      <c r="O129" s="149" t="s">
        <v>11</v>
      </c>
      <c r="P129" s="148" t="s">
        <v>11</v>
      </c>
      <c r="Q129" s="1"/>
    </row>
    <row r="130" spans="1:17" ht="15.75" hidden="1" customHeight="1">
      <c r="A130" s="1" t="str">
        <f t="shared" si="1"/>
        <v/>
      </c>
      <c r="B130" s="1"/>
      <c r="C130" s="34" t="str">
        <f>IF('TSA Input'!J93="","",IF('TSA Input'!J93="Yes",'TSA Input'!B93,"Ineligible"))</f>
        <v/>
      </c>
      <c r="D130" s="246" t="str">
        <f>IF('TSA Input'!J93="","",IF('TSA Input'!J93="Yes",IF('TSA Input'!W93="","",LEFT('TSA Input'!W93,LEN('TSA Input'!W93)-2)),""))</f>
        <v/>
      </c>
      <c r="E130" s="246" t="str">
        <f>IF('TSA Input'!J93="","",IF('TSA Input'!J93="Yes",'TSA Input'!I93,""))</f>
        <v/>
      </c>
      <c r="F130" s="247" t="str">
        <f>IF('TSA Input'!J93="","",IF('TSA Input'!J93="Yes",'TSA Input'!C93,""))</f>
        <v/>
      </c>
      <c r="G130" s="36" t="str">
        <f>IF('TSA Input'!J93="","",IF('TSA Input'!J93="Yes",'TSA Input'!D93,""))</f>
        <v/>
      </c>
      <c r="H130" s="37" t="str">
        <f>IF('TSA Input'!K93="","",IF('TSA Input'!J93="Yes",'TSA Input'!G93,""))</f>
        <v/>
      </c>
      <c r="I130" s="37" t="str">
        <f>IF('TSA Input'!L93="","",IF('TSA Input'!J93="Yes",'TSA Input'!F93,""))</f>
        <v/>
      </c>
      <c r="J130" s="39" t="str">
        <f t="shared" si="4"/>
        <v/>
      </c>
      <c r="K130" s="257" t="str">
        <f>IF('TSA Input'!J93="","",IF('TSA Input'!J93="Yes",'TSA Input'!D93,""))</f>
        <v/>
      </c>
      <c r="L130" s="258" t="str">
        <f>IF('TSA Input'!J93="","",IF('TSA Input'!J93="Yes",'TSA Input'!G93,""))</f>
        <v/>
      </c>
      <c r="M130" s="258" t="str">
        <f>IF('TSA Input'!J93="","",IF('TSA Input'!J93="Yes",'TSA Input'!F93,""))</f>
        <v/>
      </c>
      <c r="N130" s="39" t="str">
        <f t="shared" si="5"/>
        <v/>
      </c>
      <c r="O130" s="149" t="s">
        <v>11</v>
      </c>
      <c r="P130" s="148" t="s">
        <v>11</v>
      </c>
      <c r="Q130" s="1"/>
    </row>
    <row r="131" spans="1:17" ht="15.75" hidden="1" customHeight="1">
      <c r="A131" s="1" t="str">
        <f t="shared" si="1"/>
        <v/>
      </c>
      <c r="B131" s="1"/>
      <c r="C131" s="34" t="str">
        <f>IF('TSA Input'!J94="","",IF('TSA Input'!J94="Yes",'TSA Input'!B94,"Ineligible"))</f>
        <v/>
      </c>
      <c r="D131" s="246" t="str">
        <f>IF('TSA Input'!J94="","",IF('TSA Input'!J94="Yes",IF('TSA Input'!W94="","",LEFT('TSA Input'!W94,LEN('TSA Input'!W94)-2)),""))</f>
        <v/>
      </c>
      <c r="E131" s="246" t="str">
        <f>IF('TSA Input'!J94="","",IF('TSA Input'!J94="Yes",'TSA Input'!I94,""))</f>
        <v/>
      </c>
      <c r="F131" s="247" t="str">
        <f>IF('TSA Input'!J94="","",IF('TSA Input'!J94="Yes",'TSA Input'!C94,""))</f>
        <v/>
      </c>
      <c r="G131" s="36" t="str">
        <f>IF('TSA Input'!J94="","",IF('TSA Input'!J94="Yes",'TSA Input'!D94,""))</f>
        <v/>
      </c>
      <c r="H131" s="37" t="str">
        <f>IF('TSA Input'!K94="","",IF('TSA Input'!J94="Yes",'TSA Input'!G94,""))</f>
        <v/>
      </c>
      <c r="I131" s="37" t="str">
        <f>IF('TSA Input'!L94="","",IF('TSA Input'!J94="Yes",'TSA Input'!F94,""))</f>
        <v/>
      </c>
      <c r="J131" s="39" t="str">
        <f t="shared" si="4"/>
        <v/>
      </c>
      <c r="K131" s="257" t="str">
        <f>IF('TSA Input'!J94="","",IF('TSA Input'!J94="Yes",'TSA Input'!D94,""))</f>
        <v/>
      </c>
      <c r="L131" s="258" t="str">
        <f>IF('TSA Input'!J94="","",IF('TSA Input'!J94="Yes",'TSA Input'!G94,""))</f>
        <v/>
      </c>
      <c r="M131" s="258" t="str">
        <f>IF('TSA Input'!J94="","",IF('TSA Input'!J94="Yes",'TSA Input'!F94,""))</f>
        <v/>
      </c>
      <c r="N131" s="39" t="str">
        <f t="shared" si="5"/>
        <v/>
      </c>
      <c r="O131" s="149" t="s">
        <v>11</v>
      </c>
      <c r="P131" s="148" t="s">
        <v>11</v>
      </c>
      <c r="Q131" s="1"/>
    </row>
    <row r="132" spans="1:17" ht="15.75" hidden="1" customHeight="1">
      <c r="A132" s="1" t="str">
        <f t="shared" si="1"/>
        <v/>
      </c>
      <c r="B132" s="1"/>
      <c r="C132" s="34" t="str">
        <f>IF('TSA Input'!J95="","",IF('TSA Input'!J95="Yes",'TSA Input'!B95,"Ineligible"))</f>
        <v/>
      </c>
      <c r="D132" s="246" t="str">
        <f>IF('TSA Input'!J95="","",IF('TSA Input'!J95="Yes",IF('TSA Input'!W95="","",LEFT('TSA Input'!W95,LEN('TSA Input'!W95)-2)),""))</f>
        <v/>
      </c>
      <c r="E132" s="246" t="str">
        <f>IF('TSA Input'!J95="","",IF('TSA Input'!J95="Yes",'TSA Input'!I95,""))</f>
        <v/>
      </c>
      <c r="F132" s="247" t="str">
        <f>IF('TSA Input'!J95="","",IF('TSA Input'!J95="Yes",'TSA Input'!C95,""))</f>
        <v/>
      </c>
      <c r="G132" s="36" t="str">
        <f>IF('TSA Input'!J95="","",IF('TSA Input'!J95="Yes",'TSA Input'!D95,""))</f>
        <v/>
      </c>
      <c r="H132" s="37" t="str">
        <f>IF('TSA Input'!K95="","",IF('TSA Input'!J95="Yes",'TSA Input'!G95,""))</f>
        <v/>
      </c>
      <c r="I132" s="37" t="str">
        <f>IF('TSA Input'!L95="","",IF('TSA Input'!J95="Yes",'TSA Input'!F95,""))</f>
        <v/>
      </c>
      <c r="J132" s="39" t="str">
        <f t="shared" si="4"/>
        <v/>
      </c>
      <c r="K132" s="257" t="str">
        <f>IF('TSA Input'!J95="","",IF('TSA Input'!J95="Yes",'TSA Input'!D95,""))</f>
        <v/>
      </c>
      <c r="L132" s="258" t="str">
        <f>IF('TSA Input'!J95="","",IF('TSA Input'!J95="Yes",'TSA Input'!G95,""))</f>
        <v/>
      </c>
      <c r="M132" s="258" t="str">
        <f>IF('TSA Input'!J95="","",IF('TSA Input'!J95="Yes",'TSA Input'!F95,""))</f>
        <v/>
      </c>
      <c r="N132" s="39" t="str">
        <f t="shared" si="5"/>
        <v/>
      </c>
      <c r="O132" s="149" t="s">
        <v>11</v>
      </c>
      <c r="P132" s="148" t="s">
        <v>11</v>
      </c>
      <c r="Q132" s="1"/>
    </row>
    <row r="133" spans="1:17" ht="15.75" hidden="1" customHeight="1">
      <c r="A133" s="1" t="str">
        <f t="shared" si="1"/>
        <v/>
      </c>
      <c r="B133" s="1"/>
      <c r="C133" s="34" t="str">
        <f>IF('TSA Input'!J96="","",IF('TSA Input'!J96="Yes",'TSA Input'!B96,"Ineligible"))</f>
        <v/>
      </c>
      <c r="D133" s="246" t="str">
        <f>IF('TSA Input'!J96="","",IF('TSA Input'!J96="Yes",IF('TSA Input'!W96="","",LEFT('TSA Input'!W96,LEN('TSA Input'!W96)-2)),""))</f>
        <v/>
      </c>
      <c r="E133" s="246" t="str">
        <f>IF('TSA Input'!J96="","",IF('TSA Input'!J96="Yes",'TSA Input'!I96,""))</f>
        <v/>
      </c>
      <c r="F133" s="247" t="str">
        <f>IF('TSA Input'!J96="","",IF('TSA Input'!J96="Yes",'TSA Input'!C96,""))</f>
        <v/>
      </c>
      <c r="G133" s="36" t="str">
        <f>IF('TSA Input'!J96="","",IF('TSA Input'!J96="Yes",'TSA Input'!D96,""))</f>
        <v/>
      </c>
      <c r="H133" s="37" t="str">
        <f>IF('TSA Input'!K96="","",IF('TSA Input'!J96="Yes",'TSA Input'!G96,""))</f>
        <v/>
      </c>
      <c r="I133" s="37" t="str">
        <f>IF('TSA Input'!L96="","",IF('TSA Input'!J96="Yes",'TSA Input'!F96,""))</f>
        <v/>
      </c>
      <c r="J133" s="39" t="str">
        <f t="shared" si="4"/>
        <v/>
      </c>
      <c r="K133" s="257" t="str">
        <f>IF('TSA Input'!J96="","",IF('TSA Input'!J96="Yes",'TSA Input'!D96,""))</f>
        <v/>
      </c>
      <c r="L133" s="258" t="str">
        <f>IF('TSA Input'!J96="","",IF('TSA Input'!J96="Yes",'TSA Input'!G96,""))</f>
        <v/>
      </c>
      <c r="M133" s="258" t="str">
        <f>IF('TSA Input'!J96="","",IF('TSA Input'!J96="Yes",'TSA Input'!F96,""))</f>
        <v/>
      </c>
      <c r="N133" s="39" t="str">
        <f t="shared" si="5"/>
        <v/>
      </c>
      <c r="O133" s="149" t="s">
        <v>11</v>
      </c>
      <c r="P133" s="148" t="s">
        <v>11</v>
      </c>
      <c r="Q133" s="1"/>
    </row>
    <row r="134" spans="1:17" ht="15.75" hidden="1" customHeight="1">
      <c r="A134" s="1" t="str">
        <f t="shared" si="1"/>
        <v/>
      </c>
      <c r="B134" s="1"/>
      <c r="C134" s="34" t="str">
        <f>IF('TSA Input'!J97="","",IF('TSA Input'!J97="Yes",'TSA Input'!B97,"Ineligible"))</f>
        <v/>
      </c>
      <c r="D134" s="246" t="str">
        <f>IF('TSA Input'!J97="","",IF('TSA Input'!J97="Yes",IF('TSA Input'!W97="","",LEFT('TSA Input'!W97,LEN('TSA Input'!W97)-2)),""))</f>
        <v/>
      </c>
      <c r="E134" s="246" t="str">
        <f>IF('TSA Input'!J97="","",IF('TSA Input'!J97="Yes",'TSA Input'!I97,""))</f>
        <v/>
      </c>
      <c r="F134" s="247" t="str">
        <f>IF('TSA Input'!J97="","",IF('TSA Input'!J97="Yes",'TSA Input'!C97,""))</f>
        <v/>
      </c>
      <c r="G134" s="36" t="str">
        <f>IF('TSA Input'!J97="","",IF('TSA Input'!J97="Yes",'TSA Input'!D97,""))</f>
        <v/>
      </c>
      <c r="H134" s="37" t="str">
        <f>IF('TSA Input'!K97="","",IF('TSA Input'!J97="Yes",'TSA Input'!G97,""))</f>
        <v/>
      </c>
      <c r="I134" s="37" t="str">
        <f>IF('TSA Input'!L97="","",IF('TSA Input'!J97="Yes",'TSA Input'!F97,""))</f>
        <v/>
      </c>
      <c r="J134" s="39" t="str">
        <f t="shared" si="4"/>
        <v/>
      </c>
      <c r="K134" s="257" t="str">
        <f>IF('TSA Input'!J97="","",IF('TSA Input'!J97="Yes",'TSA Input'!D97,""))</f>
        <v/>
      </c>
      <c r="L134" s="258" t="str">
        <f>IF('TSA Input'!J97="","",IF('TSA Input'!J97="Yes",'TSA Input'!G97,""))</f>
        <v/>
      </c>
      <c r="M134" s="258" t="str">
        <f>IF('TSA Input'!J97="","",IF('TSA Input'!J97="Yes",'TSA Input'!F97,""))</f>
        <v/>
      </c>
      <c r="N134" s="39" t="str">
        <f t="shared" si="5"/>
        <v/>
      </c>
      <c r="O134" s="149" t="s">
        <v>11</v>
      </c>
      <c r="P134" s="148" t="s">
        <v>11</v>
      </c>
      <c r="Q134" s="1"/>
    </row>
    <row r="135" spans="1:17" ht="15.75" hidden="1" customHeight="1">
      <c r="A135" s="1" t="str">
        <f t="shared" si="1"/>
        <v/>
      </c>
      <c r="B135" s="1"/>
      <c r="C135" s="34" t="str">
        <f>IF('TSA Input'!J98="","",IF('TSA Input'!J98="Yes",'TSA Input'!B98,"Ineligible"))</f>
        <v/>
      </c>
      <c r="D135" s="246" t="str">
        <f>IF('TSA Input'!J98="","",IF('TSA Input'!J98="Yes",IF('TSA Input'!W98="","",LEFT('TSA Input'!W98,LEN('TSA Input'!W98)-2)),""))</f>
        <v/>
      </c>
      <c r="E135" s="246" t="str">
        <f>IF('TSA Input'!J98="","",IF('TSA Input'!J98="Yes",'TSA Input'!I98,""))</f>
        <v/>
      </c>
      <c r="F135" s="247" t="str">
        <f>IF('TSA Input'!J98="","",IF('TSA Input'!J98="Yes",'TSA Input'!C98,""))</f>
        <v/>
      </c>
      <c r="G135" s="36" t="str">
        <f>IF('TSA Input'!J98="","",IF('TSA Input'!J98="Yes",'TSA Input'!D98,""))</f>
        <v/>
      </c>
      <c r="H135" s="37" t="str">
        <f>IF('TSA Input'!K98="","",IF('TSA Input'!J98="Yes",'TSA Input'!G98,""))</f>
        <v/>
      </c>
      <c r="I135" s="37" t="str">
        <f>IF('TSA Input'!L98="","",IF('TSA Input'!J98="Yes",'TSA Input'!F98,""))</f>
        <v/>
      </c>
      <c r="J135" s="39" t="str">
        <f t="shared" si="4"/>
        <v/>
      </c>
      <c r="K135" s="257" t="str">
        <f>IF('TSA Input'!J98="","",IF('TSA Input'!J98="Yes",'TSA Input'!D98,""))</f>
        <v/>
      </c>
      <c r="L135" s="258" t="str">
        <f>IF('TSA Input'!J98="","",IF('TSA Input'!J98="Yes",'TSA Input'!G98,""))</f>
        <v/>
      </c>
      <c r="M135" s="258" t="str">
        <f>IF('TSA Input'!J98="","",IF('TSA Input'!J98="Yes",'TSA Input'!F98,""))</f>
        <v/>
      </c>
      <c r="N135" s="39" t="str">
        <f t="shared" si="5"/>
        <v/>
      </c>
      <c r="O135" s="149" t="s">
        <v>11</v>
      </c>
      <c r="P135" s="148" t="s">
        <v>11</v>
      </c>
      <c r="Q135" s="1"/>
    </row>
    <row r="136" spans="1:17" ht="15.75" hidden="1" customHeight="1">
      <c r="A136" s="1" t="str">
        <f t="shared" si="1"/>
        <v/>
      </c>
      <c r="B136" s="1"/>
      <c r="C136" s="34" t="str">
        <f>IF('TSA Input'!J99="","",IF('TSA Input'!J99="Yes",'TSA Input'!B99,"Ineligible"))</f>
        <v/>
      </c>
      <c r="D136" s="246" t="str">
        <f>IF('TSA Input'!J99="","",IF('TSA Input'!J99="Yes",IF('TSA Input'!W99="","",LEFT('TSA Input'!W99,LEN('TSA Input'!W99)-2)),""))</f>
        <v/>
      </c>
      <c r="E136" s="246" t="str">
        <f>IF('TSA Input'!J99="","",IF('TSA Input'!J99="Yes",'TSA Input'!I99,""))</f>
        <v/>
      </c>
      <c r="F136" s="247" t="str">
        <f>IF('TSA Input'!J99="","",IF('TSA Input'!J99="Yes",'TSA Input'!C99,""))</f>
        <v/>
      </c>
      <c r="G136" s="36" t="str">
        <f>IF('TSA Input'!J99="","",IF('TSA Input'!J99="Yes",'TSA Input'!D99,""))</f>
        <v/>
      </c>
      <c r="H136" s="37" t="str">
        <f>IF('TSA Input'!K99="","",IF('TSA Input'!J99="Yes",'TSA Input'!G99,""))</f>
        <v/>
      </c>
      <c r="I136" s="37" t="str">
        <f>IF('TSA Input'!L99="","",IF('TSA Input'!J99="Yes",'TSA Input'!F99,""))</f>
        <v/>
      </c>
      <c r="J136" s="39" t="str">
        <f t="shared" si="4"/>
        <v/>
      </c>
      <c r="K136" s="257" t="str">
        <f>IF('TSA Input'!J99="","",IF('TSA Input'!J99="Yes",'TSA Input'!D99,""))</f>
        <v/>
      </c>
      <c r="L136" s="258" t="str">
        <f>IF('TSA Input'!J99="","",IF('TSA Input'!J99="Yes",'TSA Input'!G99,""))</f>
        <v/>
      </c>
      <c r="M136" s="258" t="str">
        <f>IF('TSA Input'!J99="","",IF('TSA Input'!J99="Yes",'TSA Input'!F99,""))</f>
        <v/>
      </c>
      <c r="N136" s="39" t="str">
        <f t="shared" si="5"/>
        <v/>
      </c>
      <c r="O136" s="149" t="s">
        <v>11</v>
      </c>
      <c r="P136" s="148" t="s">
        <v>11</v>
      </c>
      <c r="Q136" s="1"/>
    </row>
    <row r="137" spans="1:17" ht="15.75" hidden="1" customHeight="1">
      <c r="A137" s="1" t="str">
        <f t="shared" si="1"/>
        <v/>
      </c>
      <c r="B137" s="1"/>
      <c r="C137" s="34" t="str">
        <f>IF('TSA Input'!J100="","",IF('TSA Input'!J100="Yes",'TSA Input'!B100,"Ineligible"))</f>
        <v/>
      </c>
      <c r="D137" s="246" t="str">
        <f>IF('TSA Input'!J100="","",IF('TSA Input'!J100="Yes",IF('TSA Input'!W100="","",LEFT('TSA Input'!W100,LEN('TSA Input'!W100)-2)),""))</f>
        <v/>
      </c>
      <c r="E137" s="246" t="str">
        <f>IF('TSA Input'!J100="","",IF('TSA Input'!J100="Yes",'TSA Input'!I100,""))</f>
        <v/>
      </c>
      <c r="F137" s="247" t="str">
        <f>IF('TSA Input'!J100="","",IF('TSA Input'!J100="Yes",'TSA Input'!C100,""))</f>
        <v/>
      </c>
      <c r="G137" s="36" t="str">
        <f>IF('TSA Input'!J100="","",IF('TSA Input'!J100="Yes",'TSA Input'!D100,""))</f>
        <v/>
      </c>
      <c r="H137" s="37" t="str">
        <f>IF('TSA Input'!K100="","",IF('TSA Input'!J100="Yes",'TSA Input'!G100,""))</f>
        <v/>
      </c>
      <c r="I137" s="37" t="str">
        <f>IF('TSA Input'!L100="","",IF('TSA Input'!J100="Yes",'TSA Input'!F100,""))</f>
        <v/>
      </c>
      <c r="J137" s="39" t="str">
        <f t="shared" si="4"/>
        <v/>
      </c>
      <c r="K137" s="257" t="str">
        <f>IF('TSA Input'!J100="","",IF('TSA Input'!J100="Yes",'TSA Input'!D100,""))</f>
        <v/>
      </c>
      <c r="L137" s="258" t="str">
        <f>IF('TSA Input'!J100="","",IF('TSA Input'!J100="Yes",'TSA Input'!G100,""))</f>
        <v/>
      </c>
      <c r="M137" s="258" t="str">
        <f>IF('TSA Input'!J100="","",IF('TSA Input'!J100="Yes",'TSA Input'!F100,""))</f>
        <v/>
      </c>
      <c r="N137" s="39" t="str">
        <f t="shared" si="5"/>
        <v/>
      </c>
      <c r="O137" s="149" t="s">
        <v>11</v>
      </c>
      <c r="P137" s="148" t="s">
        <v>11</v>
      </c>
      <c r="Q137" s="1"/>
    </row>
    <row r="138" spans="1:17" ht="15.75" hidden="1" customHeight="1">
      <c r="A138" s="1" t="str">
        <f t="shared" si="1"/>
        <v/>
      </c>
      <c r="B138" s="1"/>
      <c r="C138" s="34" t="str">
        <f>IF('TSA Input'!J101="","",IF('TSA Input'!J101="Yes",'TSA Input'!B101,"Ineligible"))</f>
        <v/>
      </c>
      <c r="D138" s="246" t="str">
        <f>IF('TSA Input'!J101="","",IF('TSA Input'!J101="Yes",IF('TSA Input'!W101="","",LEFT('TSA Input'!W101,LEN('TSA Input'!W101)-2)),""))</f>
        <v/>
      </c>
      <c r="E138" s="246" t="str">
        <f>IF('TSA Input'!J101="","",IF('TSA Input'!J101="Yes",'TSA Input'!I101,""))</f>
        <v/>
      </c>
      <c r="F138" s="247" t="str">
        <f>IF('TSA Input'!J101="","",IF('TSA Input'!J101="Yes",'TSA Input'!C101,""))</f>
        <v/>
      </c>
      <c r="G138" s="36" t="str">
        <f>IF('TSA Input'!J101="","",IF('TSA Input'!J101="Yes",'TSA Input'!D101,""))</f>
        <v/>
      </c>
      <c r="H138" s="37" t="str">
        <f>IF('TSA Input'!K101="","",IF('TSA Input'!J101="Yes",'TSA Input'!G101,""))</f>
        <v/>
      </c>
      <c r="I138" s="37" t="str">
        <f>IF('TSA Input'!L101="","",IF('TSA Input'!J101="Yes",'TSA Input'!F101,""))</f>
        <v/>
      </c>
      <c r="J138" s="39" t="str">
        <f t="shared" si="4"/>
        <v/>
      </c>
      <c r="K138" s="257" t="str">
        <f>IF('TSA Input'!J101="","",IF('TSA Input'!J101="Yes",'TSA Input'!D101,""))</f>
        <v/>
      </c>
      <c r="L138" s="258" t="str">
        <f>IF('TSA Input'!J101="","",IF('TSA Input'!J101="Yes",'TSA Input'!G101,""))</f>
        <v/>
      </c>
      <c r="M138" s="258" t="str">
        <f>IF('TSA Input'!J101="","",IF('TSA Input'!J101="Yes",'TSA Input'!F101,""))</f>
        <v/>
      </c>
      <c r="N138" s="39" t="str">
        <f t="shared" si="5"/>
        <v/>
      </c>
      <c r="O138" s="149" t="s">
        <v>11</v>
      </c>
      <c r="P138" s="148" t="s">
        <v>11</v>
      </c>
      <c r="Q138" s="1"/>
    </row>
    <row r="139" spans="1:17" ht="15.75" hidden="1" customHeight="1">
      <c r="A139" s="1" t="str">
        <f t="shared" si="1"/>
        <v/>
      </c>
      <c r="B139" s="1"/>
      <c r="C139" s="34" t="str">
        <f>IF('TSA Input'!J102="","",IF('TSA Input'!J102="Yes",'TSA Input'!B102,"Ineligible"))</f>
        <v/>
      </c>
      <c r="D139" s="246" t="str">
        <f>IF('TSA Input'!J102="","",IF('TSA Input'!J102="Yes",IF('TSA Input'!W102="","",LEFT('TSA Input'!W102,LEN('TSA Input'!W102)-2)),""))</f>
        <v/>
      </c>
      <c r="E139" s="246" t="str">
        <f>IF('TSA Input'!J102="","",IF('TSA Input'!J102="Yes",'TSA Input'!I102,""))</f>
        <v/>
      </c>
      <c r="F139" s="247" t="str">
        <f>IF('TSA Input'!J102="","",IF('TSA Input'!J102="Yes",'TSA Input'!C102,""))</f>
        <v/>
      </c>
      <c r="G139" s="36" t="str">
        <f>IF('TSA Input'!J102="","",IF('TSA Input'!J102="Yes",'TSA Input'!D102,""))</f>
        <v/>
      </c>
      <c r="H139" s="37" t="str">
        <f>IF('TSA Input'!K102="","",IF('TSA Input'!J102="Yes",'TSA Input'!G102,""))</f>
        <v/>
      </c>
      <c r="I139" s="37" t="str">
        <f>IF('TSA Input'!L102="","",IF('TSA Input'!J102="Yes",'TSA Input'!F102,""))</f>
        <v/>
      </c>
      <c r="J139" s="39" t="str">
        <f t="shared" si="4"/>
        <v/>
      </c>
      <c r="K139" s="257" t="str">
        <f>IF('TSA Input'!J102="","",IF('TSA Input'!J102="Yes",'TSA Input'!D102,""))</f>
        <v/>
      </c>
      <c r="L139" s="258" t="str">
        <f>IF('TSA Input'!J102="","",IF('TSA Input'!J102="Yes",'TSA Input'!G102,""))</f>
        <v/>
      </c>
      <c r="M139" s="258" t="str">
        <f>IF('TSA Input'!J102="","",IF('TSA Input'!J102="Yes",'TSA Input'!F102,""))</f>
        <v/>
      </c>
      <c r="N139" s="39" t="str">
        <f t="shared" si="5"/>
        <v/>
      </c>
      <c r="O139" s="149" t="s">
        <v>11</v>
      </c>
      <c r="P139" s="148" t="s">
        <v>11</v>
      </c>
      <c r="Q139" s="1"/>
    </row>
    <row r="140" spans="1:17" ht="15.75" hidden="1" customHeight="1">
      <c r="A140" s="1" t="str">
        <f t="shared" si="1"/>
        <v/>
      </c>
      <c r="B140" s="1"/>
      <c r="C140" s="34" t="str">
        <f>IF('TSA Input'!J103="","",IF('TSA Input'!J103="Yes",'TSA Input'!B103,"Ineligible"))</f>
        <v/>
      </c>
      <c r="D140" s="246" t="str">
        <f>IF('TSA Input'!J103="","",IF('TSA Input'!J103="Yes",IF('TSA Input'!W103="","",LEFT('TSA Input'!W103,LEN('TSA Input'!W103)-2)),""))</f>
        <v/>
      </c>
      <c r="E140" s="246" t="str">
        <f>IF('TSA Input'!J103="","",IF('TSA Input'!J103="Yes",'TSA Input'!I103,""))</f>
        <v/>
      </c>
      <c r="F140" s="247" t="str">
        <f>IF('TSA Input'!J103="","",IF('TSA Input'!J103="Yes",'TSA Input'!C103,""))</f>
        <v/>
      </c>
      <c r="G140" s="36" t="str">
        <f>IF('TSA Input'!J103="","",IF('TSA Input'!J103="Yes",'TSA Input'!D103,""))</f>
        <v/>
      </c>
      <c r="H140" s="37" t="str">
        <f>IF('TSA Input'!K103="","",IF('TSA Input'!J103="Yes",'TSA Input'!G103,""))</f>
        <v/>
      </c>
      <c r="I140" s="37" t="str">
        <f>IF('TSA Input'!L103="","",IF('TSA Input'!J103="Yes",'TSA Input'!F103,""))</f>
        <v/>
      </c>
      <c r="J140" s="39" t="str">
        <f t="shared" si="4"/>
        <v/>
      </c>
      <c r="K140" s="257" t="str">
        <f>IF('TSA Input'!J103="","",IF('TSA Input'!J103="Yes",'TSA Input'!D103,""))</f>
        <v/>
      </c>
      <c r="L140" s="258" t="str">
        <f>IF('TSA Input'!J103="","",IF('TSA Input'!J103="Yes",'TSA Input'!G103,""))</f>
        <v/>
      </c>
      <c r="M140" s="258" t="str">
        <f>IF('TSA Input'!J103="","",IF('TSA Input'!J103="Yes",'TSA Input'!F103,""))</f>
        <v/>
      </c>
      <c r="N140" s="39" t="str">
        <f t="shared" si="5"/>
        <v/>
      </c>
      <c r="O140" s="149" t="s">
        <v>11</v>
      </c>
      <c r="P140" s="148" t="s">
        <v>11</v>
      </c>
      <c r="Q140" s="1"/>
    </row>
    <row r="141" spans="1:17" ht="15.75" hidden="1" customHeight="1">
      <c r="A141" s="1" t="str">
        <f t="shared" si="1"/>
        <v/>
      </c>
      <c r="B141" s="1"/>
      <c r="C141" s="34" t="str">
        <f>IF('TSA Input'!J104="","",IF('TSA Input'!J104="Yes",'TSA Input'!B104,"Ineligible"))</f>
        <v/>
      </c>
      <c r="D141" s="246" t="str">
        <f>IF('TSA Input'!J104="","",IF('TSA Input'!J104="Yes",IF('TSA Input'!W104="","",LEFT('TSA Input'!W104,LEN('TSA Input'!W104)-2)),""))</f>
        <v/>
      </c>
      <c r="E141" s="246" t="str">
        <f>IF('TSA Input'!J104="","",IF('TSA Input'!J104="Yes",'TSA Input'!I104,""))</f>
        <v/>
      </c>
      <c r="F141" s="247" t="str">
        <f>IF('TSA Input'!J104="","",IF('TSA Input'!J104="Yes",'TSA Input'!C104,""))</f>
        <v/>
      </c>
      <c r="G141" s="36" t="str">
        <f>IF('TSA Input'!J104="","",IF('TSA Input'!J104="Yes",'TSA Input'!D104,""))</f>
        <v/>
      </c>
      <c r="H141" s="37" t="str">
        <f>IF('TSA Input'!K104="","",IF('TSA Input'!J104="Yes",'TSA Input'!G104,""))</f>
        <v/>
      </c>
      <c r="I141" s="37" t="str">
        <f>IF('TSA Input'!L104="","",IF('TSA Input'!J104="Yes",'TSA Input'!F104,""))</f>
        <v/>
      </c>
      <c r="J141" s="39" t="str">
        <f t="shared" si="4"/>
        <v/>
      </c>
      <c r="K141" s="257" t="str">
        <f>IF('TSA Input'!J104="","",IF('TSA Input'!J104="Yes",'TSA Input'!D104,""))</f>
        <v/>
      </c>
      <c r="L141" s="258" t="str">
        <f>IF('TSA Input'!J104="","",IF('TSA Input'!J104="Yes",'TSA Input'!G104,""))</f>
        <v/>
      </c>
      <c r="M141" s="258" t="str">
        <f>IF('TSA Input'!J104="","",IF('TSA Input'!J104="Yes",'TSA Input'!F104,""))</f>
        <v/>
      </c>
      <c r="N141" s="39" t="str">
        <f t="shared" si="5"/>
        <v/>
      </c>
      <c r="O141" s="149" t="s">
        <v>11</v>
      </c>
      <c r="P141" s="148" t="s">
        <v>11</v>
      </c>
      <c r="Q141" s="1"/>
    </row>
    <row r="142" spans="1:17" ht="15.75" hidden="1" customHeight="1">
      <c r="A142" s="1" t="str">
        <f t="shared" si="1"/>
        <v/>
      </c>
      <c r="B142" s="1"/>
      <c r="C142" s="34" t="str">
        <f>IF('TSA Input'!J105="","",IF('TSA Input'!J105="Yes",'TSA Input'!B105,"Ineligible"))</f>
        <v/>
      </c>
      <c r="D142" s="246" t="str">
        <f>IF('TSA Input'!J105="","",IF('TSA Input'!J105="Yes",IF('TSA Input'!W105="","",LEFT('TSA Input'!W105,LEN('TSA Input'!W105)-2)),""))</f>
        <v/>
      </c>
      <c r="E142" s="246" t="str">
        <f>IF('TSA Input'!J105="","",IF('TSA Input'!J105="Yes",'TSA Input'!I105,""))</f>
        <v/>
      </c>
      <c r="F142" s="247" t="str">
        <f>IF('TSA Input'!J105="","",IF('TSA Input'!J105="Yes",'TSA Input'!C105,""))</f>
        <v/>
      </c>
      <c r="G142" s="36" t="str">
        <f>IF('TSA Input'!J105="","",IF('TSA Input'!J105="Yes",'TSA Input'!D105,""))</f>
        <v/>
      </c>
      <c r="H142" s="37" t="str">
        <f>IF('TSA Input'!K105="","",IF('TSA Input'!J105="Yes",'TSA Input'!G105,""))</f>
        <v/>
      </c>
      <c r="I142" s="37" t="str">
        <f>IF('TSA Input'!L105="","",IF('TSA Input'!J105="Yes",'TSA Input'!F105,""))</f>
        <v/>
      </c>
      <c r="J142" s="39" t="str">
        <f t="shared" si="4"/>
        <v/>
      </c>
      <c r="K142" s="257" t="str">
        <f>IF('TSA Input'!J105="","",IF('TSA Input'!J105="Yes",'TSA Input'!D105,""))</f>
        <v/>
      </c>
      <c r="L142" s="258" t="str">
        <f>IF('TSA Input'!J105="","",IF('TSA Input'!J105="Yes",'TSA Input'!G105,""))</f>
        <v/>
      </c>
      <c r="M142" s="258" t="str">
        <f>IF('TSA Input'!J105="","",IF('TSA Input'!J105="Yes",'TSA Input'!F105,""))</f>
        <v/>
      </c>
      <c r="N142" s="39" t="str">
        <f t="shared" si="5"/>
        <v/>
      </c>
      <c r="O142" s="149" t="s">
        <v>11</v>
      </c>
      <c r="P142" s="148" t="s">
        <v>11</v>
      </c>
      <c r="Q142" s="1"/>
    </row>
    <row r="143" spans="1:17" ht="15.75" hidden="1" customHeight="1">
      <c r="A143" s="1" t="str">
        <f t="shared" si="1"/>
        <v/>
      </c>
      <c r="B143" s="1"/>
      <c r="C143" s="34" t="str">
        <f>IF('TSA Input'!J106="","",IF('TSA Input'!J106="Yes",'TSA Input'!B106,"Ineligible"))</f>
        <v/>
      </c>
      <c r="D143" s="246" t="str">
        <f>IF('TSA Input'!J106="","",IF('TSA Input'!J106="Yes",IF('TSA Input'!W106="","",LEFT('TSA Input'!W106,LEN('TSA Input'!W106)-2)),""))</f>
        <v/>
      </c>
      <c r="E143" s="246" t="str">
        <f>IF('TSA Input'!J106="","",IF('TSA Input'!J106="Yes",'TSA Input'!I106,""))</f>
        <v/>
      </c>
      <c r="F143" s="247" t="str">
        <f>IF('TSA Input'!J106="","",IF('TSA Input'!J106="Yes",'TSA Input'!C106,""))</f>
        <v/>
      </c>
      <c r="G143" s="36" t="str">
        <f>IF('TSA Input'!J106="","",IF('TSA Input'!J106="Yes",'TSA Input'!D106,""))</f>
        <v/>
      </c>
      <c r="H143" s="37" t="str">
        <f>IF('TSA Input'!K106="","",IF('TSA Input'!J106="Yes",'TSA Input'!G106,""))</f>
        <v/>
      </c>
      <c r="I143" s="37" t="str">
        <f>IF('TSA Input'!L106="","",IF('TSA Input'!J106="Yes",'TSA Input'!F106,""))</f>
        <v/>
      </c>
      <c r="J143" s="39" t="str">
        <f t="shared" si="4"/>
        <v/>
      </c>
      <c r="K143" s="257" t="str">
        <f>IF('TSA Input'!J106="","",IF('TSA Input'!J106="Yes",'TSA Input'!D106,""))</f>
        <v/>
      </c>
      <c r="L143" s="258" t="str">
        <f>IF('TSA Input'!J106="","",IF('TSA Input'!J106="Yes",'TSA Input'!G106,""))</f>
        <v/>
      </c>
      <c r="M143" s="258" t="str">
        <f>IF('TSA Input'!J106="","",IF('TSA Input'!J106="Yes",'TSA Input'!F106,""))</f>
        <v/>
      </c>
      <c r="N143" s="39" t="str">
        <f t="shared" si="5"/>
        <v/>
      </c>
      <c r="O143" s="149" t="s">
        <v>11</v>
      </c>
      <c r="P143" s="148" t="s">
        <v>11</v>
      </c>
      <c r="Q143" s="1"/>
    </row>
    <row r="144" spans="1:17" ht="15.75" hidden="1" customHeight="1">
      <c r="A144" s="1" t="str">
        <f t="shared" si="1"/>
        <v/>
      </c>
      <c r="B144" s="1"/>
      <c r="C144" s="34" t="str">
        <f>IF('TSA Input'!J107="","",IF('TSA Input'!J107="Yes",'TSA Input'!B107,"Ineligible"))</f>
        <v/>
      </c>
      <c r="D144" s="246" t="str">
        <f>IF('TSA Input'!J107="","",IF('TSA Input'!J107="Yes",IF('TSA Input'!W107="","",LEFT('TSA Input'!W107,LEN('TSA Input'!W107)-2)),""))</f>
        <v/>
      </c>
      <c r="E144" s="246" t="str">
        <f>IF('TSA Input'!J107="","",IF('TSA Input'!J107="Yes",'TSA Input'!I107,""))</f>
        <v/>
      </c>
      <c r="F144" s="247" t="str">
        <f>IF('TSA Input'!J107="","",IF('TSA Input'!J107="Yes",'TSA Input'!C107,""))</f>
        <v/>
      </c>
      <c r="G144" s="36" t="str">
        <f>IF('TSA Input'!J107="","",IF('TSA Input'!J107="Yes",'TSA Input'!D107,""))</f>
        <v/>
      </c>
      <c r="H144" s="37" t="str">
        <f>IF('TSA Input'!K107="","",IF('TSA Input'!J107="Yes",'TSA Input'!G107,""))</f>
        <v/>
      </c>
      <c r="I144" s="37" t="str">
        <f>IF('TSA Input'!L107="","",IF('TSA Input'!J107="Yes",'TSA Input'!F107,""))</f>
        <v/>
      </c>
      <c r="J144" s="39" t="str">
        <f t="shared" si="4"/>
        <v/>
      </c>
      <c r="K144" s="257" t="str">
        <f>IF('TSA Input'!J107="","",IF('TSA Input'!J107="Yes",'TSA Input'!D107,""))</f>
        <v/>
      </c>
      <c r="L144" s="258" t="str">
        <f>IF('TSA Input'!J107="","",IF('TSA Input'!J107="Yes",'TSA Input'!G107,""))</f>
        <v/>
      </c>
      <c r="M144" s="258" t="str">
        <f>IF('TSA Input'!J107="","",IF('TSA Input'!J107="Yes",'TSA Input'!F107,""))</f>
        <v/>
      </c>
      <c r="N144" s="39" t="str">
        <f t="shared" si="5"/>
        <v/>
      </c>
      <c r="O144" s="149" t="s">
        <v>11</v>
      </c>
      <c r="P144" s="148" t="s">
        <v>11</v>
      </c>
      <c r="Q144" s="1"/>
    </row>
    <row r="145" spans="1:17" ht="15.75" hidden="1" customHeight="1">
      <c r="A145" s="1" t="str">
        <f t="shared" si="1"/>
        <v/>
      </c>
      <c r="B145" s="1"/>
      <c r="C145" s="34" t="str">
        <f>IF('TSA Input'!J108="","",IF('TSA Input'!J108="Yes",'TSA Input'!B108,"Ineligible"))</f>
        <v/>
      </c>
      <c r="D145" s="246" t="str">
        <f>IF('TSA Input'!J108="","",IF('TSA Input'!J108="Yes",IF('TSA Input'!W108="","",LEFT('TSA Input'!W108,LEN('TSA Input'!W108)-2)),""))</f>
        <v/>
      </c>
      <c r="E145" s="246" t="str">
        <f>IF('TSA Input'!J108="","",IF('TSA Input'!J108="Yes",'TSA Input'!I108,""))</f>
        <v/>
      </c>
      <c r="F145" s="247" t="str">
        <f>IF('TSA Input'!J108="","",IF('TSA Input'!J108="Yes",'TSA Input'!C108,""))</f>
        <v/>
      </c>
      <c r="G145" s="36" t="str">
        <f>IF('TSA Input'!J108="","",IF('TSA Input'!J108="Yes",'TSA Input'!D108,""))</f>
        <v/>
      </c>
      <c r="H145" s="37" t="str">
        <f>IF('TSA Input'!K108="","",IF('TSA Input'!J108="Yes",'TSA Input'!G108,""))</f>
        <v/>
      </c>
      <c r="I145" s="37" t="str">
        <f>IF('TSA Input'!L108="","",IF('TSA Input'!J108="Yes",'TSA Input'!F108,""))</f>
        <v/>
      </c>
      <c r="J145" s="39" t="str">
        <f t="shared" si="4"/>
        <v/>
      </c>
      <c r="K145" s="257" t="str">
        <f>IF('TSA Input'!J108="","",IF('TSA Input'!J108="Yes",'TSA Input'!D108,""))</f>
        <v/>
      </c>
      <c r="L145" s="258" t="str">
        <f>IF('TSA Input'!J108="","",IF('TSA Input'!J108="Yes",'TSA Input'!G108,""))</f>
        <v/>
      </c>
      <c r="M145" s="258" t="str">
        <f>IF('TSA Input'!J108="","",IF('TSA Input'!J108="Yes",'TSA Input'!F108,""))</f>
        <v/>
      </c>
      <c r="N145" s="39" t="str">
        <f t="shared" si="5"/>
        <v/>
      </c>
      <c r="O145" s="149" t="s">
        <v>11</v>
      </c>
      <c r="P145" s="148" t="s">
        <v>11</v>
      </c>
      <c r="Q145" s="1"/>
    </row>
    <row r="146" spans="1:17" ht="15.75" hidden="1" customHeight="1">
      <c r="A146" s="1" t="str">
        <f t="shared" si="1"/>
        <v/>
      </c>
      <c r="B146" s="1"/>
      <c r="C146" s="34" t="str">
        <f>IF('TSA Input'!J109="","",IF('TSA Input'!J109="Yes",'TSA Input'!B109,"Ineligible"))</f>
        <v/>
      </c>
      <c r="D146" s="246" t="str">
        <f>IF('TSA Input'!J109="","",IF('TSA Input'!J109="Yes",IF('TSA Input'!W109="","",LEFT('TSA Input'!W109,LEN('TSA Input'!W109)-2)),""))</f>
        <v/>
      </c>
      <c r="E146" s="246" t="str">
        <f>IF('TSA Input'!J109="","",IF('TSA Input'!J109="Yes",'TSA Input'!I109,""))</f>
        <v/>
      </c>
      <c r="F146" s="247" t="str">
        <f>IF('TSA Input'!J109="","",IF('TSA Input'!J109="Yes",'TSA Input'!C109,""))</f>
        <v/>
      </c>
      <c r="G146" s="36" t="str">
        <f>IF('TSA Input'!J109="","",IF('TSA Input'!J109="Yes",'TSA Input'!D109,""))</f>
        <v/>
      </c>
      <c r="H146" s="37" t="str">
        <f>IF('TSA Input'!K109="","",IF('TSA Input'!J109="Yes",'TSA Input'!G109,""))</f>
        <v/>
      </c>
      <c r="I146" s="37" t="str">
        <f>IF('TSA Input'!L109="","",IF('TSA Input'!J109="Yes",'TSA Input'!F109,""))</f>
        <v/>
      </c>
      <c r="J146" s="39" t="str">
        <f t="shared" si="4"/>
        <v/>
      </c>
      <c r="K146" s="257" t="str">
        <f>IF('TSA Input'!J109="","",IF('TSA Input'!J109="Yes",'TSA Input'!D109,""))</f>
        <v/>
      </c>
      <c r="L146" s="258" t="str">
        <f>IF('TSA Input'!J109="","",IF('TSA Input'!J109="Yes",'TSA Input'!G109,""))</f>
        <v/>
      </c>
      <c r="M146" s="258" t="str">
        <f>IF('TSA Input'!J109="","",IF('TSA Input'!J109="Yes",'TSA Input'!F109,""))</f>
        <v/>
      </c>
      <c r="N146" s="39" t="str">
        <f t="shared" si="5"/>
        <v/>
      </c>
      <c r="O146" s="149" t="s">
        <v>11</v>
      </c>
      <c r="P146" s="148" t="s">
        <v>11</v>
      </c>
      <c r="Q146" s="1"/>
    </row>
    <row r="147" spans="1:17" ht="15.75" hidden="1" customHeight="1">
      <c r="A147" s="1" t="str">
        <f t="shared" si="1"/>
        <v/>
      </c>
      <c r="B147" s="1"/>
      <c r="C147" s="34" t="str">
        <f>IF('TSA Input'!J110="","",IF('TSA Input'!J110="Yes",'TSA Input'!B110,"Ineligible"))</f>
        <v/>
      </c>
      <c r="D147" s="246" t="str">
        <f>IF('TSA Input'!J110="","",IF('TSA Input'!J110="Yes",IF('TSA Input'!W110="","",LEFT('TSA Input'!W110,LEN('TSA Input'!W110)-2)),""))</f>
        <v/>
      </c>
      <c r="E147" s="246" t="str">
        <f>IF('TSA Input'!J110="","",IF('TSA Input'!J110="Yes",'TSA Input'!I110,""))</f>
        <v/>
      </c>
      <c r="F147" s="247" t="str">
        <f>IF('TSA Input'!J110="","",IF('TSA Input'!J110="Yes",'TSA Input'!C110,""))</f>
        <v/>
      </c>
      <c r="G147" s="36" t="str">
        <f>IF('TSA Input'!J110="","",IF('TSA Input'!J110="Yes",'TSA Input'!D110,""))</f>
        <v/>
      </c>
      <c r="H147" s="37" t="str">
        <f>IF('TSA Input'!K110="","",IF('TSA Input'!J110="Yes",'TSA Input'!G110,""))</f>
        <v/>
      </c>
      <c r="I147" s="37" t="str">
        <f>IF('TSA Input'!L110="","",IF('TSA Input'!J110="Yes",'TSA Input'!F110,""))</f>
        <v/>
      </c>
      <c r="J147" s="39" t="str">
        <f t="shared" si="4"/>
        <v/>
      </c>
      <c r="K147" s="257" t="str">
        <f>IF('TSA Input'!J110="","",IF('TSA Input'!J110="Yes",'TSA Input'!D110,""))</f>
        <v/>
      </c>
      <c r="L147" s="258" t="str">
        <f>IF('TSA Input'!J110="","",IF('TSA Input'!J110="Yes",'TSA Input'!G110,""))</f>
        <v/>
      </c>
      <c r="M147" s="258" t="str">
        <f>IF('TSA Input'!J110="","",IF('TSA Input'!J110="Yes",'TSA Input'!F110,""))</f>
        <v/>
      </c>
      <c r="N147" s="39" t="str">
        <f t="shared" si="5"/>
        <v/>
      </c>
      <c r="O147" s="149" t="s">
        <v>11</v>
      </c>
      <c r="P147" s="148" t="s">
        <v>11</v>
      </c>
      <c r="Q147" s="1"/>
    </row>
    <row r="148" spans="1:17" ht="15.75" hidden="1" customHeight="1">
      <c r="A148" s="1" t="str">
        <f t="shared" si="1"/>
        <v/>
      </c>
      <c r="B148" s="1"/>
      <c r="C148" s="34" t="str">
        <f>IF('TSA Input'!J111="","",IF('TSA Input'!J111="Yes",'TSA Input'!B111,"Ineligible"))</f>
        <v/>
      </c>
      <c r="D148" s="246" t="str">
        <f>IF('TSA Input'!J111="","",IF('TSA Input'!J111="Yes",IF('TSA Input'!W111="","",LEFT('TSA Input'!W111,LEN('TSA Input'!W111)-2)),""))</f>
        <v/>
      </c>
      <c r="E148" s="246" t="str">
        <f>IF('TSA Input'!J111="","",IF('TSA Input'!J111="Yes",'TSA Input'!I111,""))</f>
        <v/>
      </c>
      <c r="F148" s="247" t="str">
        <f>IF('TSA Input'!J111="","",IF('TSA Input'!J111="Yes",'TSA Input'!C111,""))</f>
        <v/>
      </c>
      <c r="G148" s="36" t="str">
        <f>IF('TSA Input'!J111="","",IF('TSA Input'!J111="Yes",'TSA Input'!D111,""))</f>
        <v/>
      </c>
      <c r="H148" s="37" t="str">
        <f>IF('TSA Input'!K111="","",IF('TSA Input'!J111="Yes",'TSA Input'!G111,""))</f>
        <v/>
      </c>
      <c r="I148" s="37" t="str">
        <f>IF('TSA Input'!L111="","",IF('TSA Input'!J111="Yes",'TSA Input'!F111,""))</f>
        <v/>
      </c>
      <c r="J148" s="39" t="str">
        <f t="shared" si="4"/>
        <v/>
      </c>
      <c r="K148" s="257" t="str">
        <f>IF('TSA Input'!J111="","",IF('TSA Input'!J111="Yes",'TSA Input'!D111,""))</f>
        <v/>
      </c>
      <c r="L148" s="258" t="str">
        <f>IF('TSA Input'!J111="","",IF('TSA Input'!J111="Yes",'TSA Input'!G111,""))</f>
        <v/>
      </c>
      <c r="M148" s="258" t="str">
        <f>IF('TSA Input'!J111="","",IF('TSA Input'!J111="Yes",'TSA Input'!F111,""))</f>
        <v/>
      </c>
      <c r="N148" s="39" t="str">
        <f t="shared" si="5"/>
        <v/>
      </c>
      <c r="O148" s="149" t="s">
        <v>11</v>
      </c>
      <c r="P148" s="148" t="s">
        <v>11</v>
      </c>
      <c r="Q148" s="1"/>
    </row>
    <row r="149" spans="1:17" ht="15.75" hidden="1" customHeight="1">
      <c r="A149" s="1" t="str">
        <f t="shared" si="1"/>
        <v/>
      </c>
      <c r="B149" s="1"/>
      <c r="C149" s="34" t="str">
        <f>IF('TSA Input'!J112="","",IF('TSA Input'!J112="Yes",'TSA Input'!B112,"Ineligible"))</f>
        <v/>
      </c>
      <c r="D149" s="246" t="str">
        <f>IF('TSA Input'!J112="","",IF('TSA Input'!J112="Yes",IF('TSA Input'!W112="","",LEFT('TSA Input'!W112,LEN('TSA Input'!W112)-2)),""))</f>
        <v/>
      </c>
      <c r="E149" s="246" t="str">
        <f>IF('TSA Input'!J112="","",IF('TSA Input'!J112="Yes",'TSA Input'!I112,""))</f>
        <v/>
      </c>
      <c r="F149" s="247" t="str">
        <f>IF('TSA Input'!J112="","",IF('TSA Input'!J112="Yes",'TSA Input'!C112,""))</f>
        <v/>
      </c>
      <c r="G149" s="36" t="str">
        <f>IF('TSA Input'!J112="","",IF('TSA Input'!J112="Yes",'TSA Input'!D112,""))</f>
        <v/>
      </c>
      <c r="H149" s="37" t="str">
        <f>IF('TSA Input'!K112="","",IF('TSA Input'!J112="Yes",'TSA Input'!G112,""))</f>
        <v/>
      </c>
      <c r="I149" s="37" t="str">
        <f>IF('TSA Input'!L112="","",IF('TSA Input'!J112="Yes",'TSA Input'!F112,""))</f>
        <v/>
      </c>
      <c r="J149" s="39" t="str">
        <f t="shared" si="4"/>
        <v/>
      </c>
      <c r="K149" s="257" t="str">
        <f>IF('TSA Input'!J112="","",IF('TSA Input'!J112="Yes",'TSA Input'!D112,""))</f>
        <v/>
      </c>
      <c r="L149" s="258" t="str">
        <f>IF('TSA Input'!J112="","",IF('TSA Input'!J112="Yes",'TSA Input'!G112,""))</f>
        <v/>
      </c>
      <c r="M149" s="258" t="str">
        <f>IF('TSA Input'!J112="","",IF('TSA Input'!J112="Yes",'TSA Input'!F112,""))</f>
        <v/>
      </c>
      <c r="N149" s="39" t="str">
        <f t="shared" si="5"/>
        <v/>
      </c>
      <c r="O149" s="149" t="s">
        <v>11</v>
      </c>
      <c r="P149" s="148" t="s">
        <v>11</v>
      </c>
      <c r="Q149" s="1"/>
    </row>
    <row r="150" spans="1:17" ht="15.75" hidden="1" customHeight="1">
      <c r="A150" s="1" t="str">
        <f t="shared" si="1"/>
        <v/>
      </c>
      <c r="B150" s="1"/>
      <c r="C150" s="34" t="str">
        <f>IF('TSA Input'!J113="","",IF('TSA Input'!J113="Yes",'TSA Input'!B113,"Ineligible"))</f>
        <v/>
      </c>
      <c r="D150" s="246" t="str">
        <f>IF('TSA Input'!J113="","",IF('TSA Input'!J113="Yes",IF('TSA Input'!W113="","",LEFT('TSA Input'!W113,LEN('TSA Input'!W113)-2)),""))</f>
        <v/>
      </c>
      <c r="E150" s="246" t="str">
        <f>IF('TSA Input'!J113="","",IF('TSA Input'!J113="Yes",'TSA Input'!I113,""))</f>
        <v/>
      </c>
      <c r="F150" s="247" t="str">
        <f>IF('TSA Input'!J113="","",IF('TSA Input'!J113="Yes",'TSA Input'!C113,""))</f>
        <v/>
      </c>
      <c r="G150" s="36" t="str">
        <f>IF('TSA Input'!J113="","",IF('TSA Input'!J113="Yes",'TSA Input'!D113,""))</f>
        <v/>
      </c>
      <c r="H150" s="37" t="str">
        <f>IF('TSA Input'!K113="","",IF('TSA Input'!J113="Yes",'TSA Input'!G113,""))</f>
        <v/>
      </c>
      <c r="I150" s="37" t="str">
        <f>IF('TSA Input'!L113="","",IF('TSA Input'!J113="Yes",'TSA Input'!F113,""))</f>
        <v/>
      </c>
      <c r="J150" s="39" t="str">
        <f t="shared" si="4"/>
        <v/>
      </c>
      <c r="K150" s="257" t="str">
        <f>IF('TSA Input'!J113="","",IF('TSA Input'!J113="Yes",'TSA Input'!D113,""))</f>
        <v/>
      </c>
      <c r="L150" s="258" t="str">
        <f>IF('TSA Input'!J113="","",IF('TSA Input'!J113="Yes",'TSA Input'!G113,""))</f>
        <v/>
      </c>
      <c r="M150" s="258" t="str">
        <f>IF('TSA Input'!J113="","",IF('TSA Input'!J113="Yes",'TSA Input'!F113,""))</f>
        <v/>
      </c>
      <c r="N150" s="39" t="str">
        <f t="shared" si="5"/>
        <v/>
      </c>
      <c r="O150" s="149" t="s">
        <v>11</v>
      </c>
      <c r="P150" s="148" t="s">
        <v>11</v>
      </c>
      <c r="Q150" s="1"/>
    </row>
    <row r="151" spans="1:17" ht="15.75" hidden="1" customHeight="1">
      <c r="A151" s="1" t="str">
        <f t="shared" si="1"/>
        <v/>
      </c>
      <c r="B151" s="1"/>
      <c r="C151" s="34" t="str">
        <f>IF('TSA Input'!J114="","",IF('TSA Input'!J114="Yes",'TSA Input'!B114,"Ineligible"))</f>
        <v/>
      </c>
      <c r="D151" s="246" t="str">
        <f>IF('TSA Input'!J114="","",IF('TSA Input'!J114="Yes",IF('TSA Input'!W114="","",LEFT('TSA Input'!W114,LEN('TSA Input'!W114)-2)),""))</f>
        <v/>
      </c>
      <c r="E151" s="246" t="str">
        <f>IF('TSA Input'!J114="","",IF('TSA Input'!J114="Yes",'TSA Input'!I114,""))</f>
        <v/>
      </c>
      <c r="F151" s="247" t="str">
        <f>IF('TSA Input'!J114="","",IF('TSA Input'!J114="Yes",'TSA Input'!C114,""))</f>
        <v/>
      </c>
      <c r="G151" s="36" t="str">
        <f>IF('TSA Input'!J114="","",IF('TSA Input'!J114="Yes",'TSA Input'!D114,""))</f>
        <v/>
      </c>
      <c r="H151" s="37" t="str">
        <f>IF('TSA Input'!K114="","",IF('TSA Input'!J114="Yes",'TSA Input'!G114,""))</f>
        <v/>
      </c>
      <c r="I151" s="37" t="str">
        <f>IF('TSA Input'!L114="","",IF('TSA Input'!J114="Yes",'TSA Input'!F114,""))</f>
        <v/>
      </c>
      <c r="J151" s="39" t="str">
        <f t="shared" si="4"/>
        <v/>
      </c>
      <c r="K151" s="257" t="str">
        <f>IF('TSA Input'!J114="","",IF('TSA Input'!J114="Yes",'TSA Input'!D114,""))</f>
        <v/>
      </c>
      <c r="L151" s="258" t="str">
        <f>IF('TSA Input'!J114="","",IF('TSA Input'!J114="Yes",'TSA Input'!G114,""))</f>
        <v/>
      </c>
      <c r="M151" s="258" t="str">
        <f>IF('TSA Input'!J114="","",IF('TSA Input'!J114="Yes",'TSA Input'!F114,""))</f>
        <v/>
      </c>
      <c r="N151" s="39" t="str">
        <f t="shared" si="5"/>
        <v/>
      </c>
      <c r="O151" s="149" t="s">
        <v>11</v>
      </c>
      <c r="P151" s="148" t="s">
        <v>11</v>
      </c>
      <c r="Q151" s="1"/>
    </row>
    <row r="152" spans="1:17" ht="15.75" hidden="1" customHeight="1">
      <c r="A152" s="1" t="str">
        <f t="shared" si="1"/>
        <v/>
      </c>
      <c r="B152" s="1"/>
      <c r="C152" s="34" t="str">
        <f>IF('TSA Input'!J115="","",IF('TSA Input'!J115="Yes",'TSA Input'!B115,"Ineligible"))</f>
        <v/>
      </c>
      <c r="D152" s="246" t="str">
        <f>IF('TSA Input'!J115="","",IF('TSA Input'!J115="Yes",IF('TSA Input'!W115="","",LEFT('TSA Input'!W115,LEN('TSA Input'!W115)-2)),""))</f>
        <v/>
      </c>
      <c r="E152" s="246" t="str">
        <f>IF('TSA Input'!J115="","",IF('TSA Input'!J115="Yes",'TSA Input'!I115,""))</f>
        <v/>
      </c>
      <c r="F152" s="247" t="str">
        <f>IF('TSA Input'!J115="","",IF('TSA Input'!J115="Yes",'TSA Input'!C115,""))</f>
        <v/>
      </c>
      <c r="G152" s="36" t="str">
        <f>IF('TSA Input'!J115="","",IF('TSA Input'!J115="Yes",'TSA Input'!D115,""))</f>
        <v/>
      </c>
      <c r="H152" s="37" t="str">
        <f>IF('TSA Input'!K115="","",IF('TSA Input'!J115="Yes",'TSA Input'!G115,""))</f>
        <v/>
      </c>
      <c r="I152" s="37" t="str">
        <f>IF('TSA Input'!L115="","",IF('TSA Input'!J115="Yes",'TSA Input'!F115,""))</f>
        <v/>
      </c>
      <c r="J152" s="39" t="str">
        <f t="shared" si="4"/>
        <v/>
      </c>
      <c r="K152" s="257" t="str">
        <f>IF('TSA Input'!J115="","",IF('TSA Input'!J115="Yes",'TSA Input'!D115,""))</f>
        <v/>
      </c>
      <c r="L152" s="258" t="str">
        <f>IF('TSA Input'!J115="","",IF('TSA Input'!J115="Yes",'TSA Input'!G115,""))</f>
        <v/>
      </c>
      <c r="M152" s="258" t="str">
        <f>IF('TSA Input'!J115="","",IF('TSA Input'!J115="Yes",'TSA Input'!F115,""))</f>
        <v/>
      </c>
      <c r="N152" s="39" t="str">
        <f t="shared" si="5"/>
        <v/>
      </c>
      <c r="O152" s="149" t="s">
        <v>11</v>
      </c>
      <c r="P152" s="148" t="s">
        <v>11</v>
      </c>
      <c r="Q152" s="1"/>
    </row>
    <row r="153" spans="1:17" ht="15.75" hidden="1" customHeight="1">
      <c r="A153" s="1" t="str">
        <f t="shared" si="1"/>
        <v/>
      </c>
      <c r="B153" s="1"/>
      <c r="C153" s="34" t="str">
        <f>IF('TSA Input'!J116="","",IF('TSA Input'!J116="Yes",'TSA Input'!B116,"Ineligible"))</f>
        <v/>
      </c>
      <c r="D153" s="246" t="str">
        <f>IF('TSA Input'!J116="","",IF('TSA Input'!J116="Yes",IF('TSA Input'!W116="","",LEFT('TSA Input'!W116,LEN('TSA Input'!W116)-2)),""))</f>
        <v/>
      </c>
      <c r="E153" s="246" t="str">
        <f>IF('TSA Input'!J116="","",IF('TSA Input'!J116="Yes",'TSA Input'!I116,""))</f>
        <v/>
      </c>
      <c r="F153" s="247" t="str">
        <f>IF('TSA Input'!J116="","",IF('TSA Input'!J116="Yes",'TSA Input'!C116,""))</f>
        <v/>
      </c>
      <c r="G153" s="36" t="str">
        <f>IF('TSA Input'!J116="","",IF('TSA Input'!J116="Yes",'TSA Input'!D116,""))</f>
        <v/>
      </c>
      <c r="H153" s="37" t="str">
        <f>IF('TSA Input'!K116="","",IF('TSA Input'!J116="Yes",'TSA Input'!G116,""))</f>
        <v/>
      </c>
      <c r="I153" s="37" t="str">
        <f>IF('TSA Input'!L116="","",IF('TSA Input'!J116="Yes",'TSA Input'!F116,""))</f>
        <v/>
      </c>
      <c r="J153" s="39" t="str">
        <f t="shared" si="4"/>
        <v/>
      </c>
      <c r="K153" s="257" t="str">
        <f>IF('TSA Input'!J116="","",IF('TSA Input'!J116="Yes",'TSA Input'!D116,""))</f>
        <v/>
      </c>
      <c r="L153" s="258" t="str">
        <f>IF('TSA Input'!J116="","",IF('TSA Input'!J116="Yes",'TSA Input'!G116,""))</f>
        <v/>
      </c>
      <c r="M153" s="258" t="str">
        <f>IF('TSA Input'!J116="","",IF('TSA Input'!J116="Yes",'TSA Input'!F116,""))</f>
        <v/>
      </c>
      <c r="N153" s="39" t="str">
        <f t="shared" si="5"/>
        <v/>
      </c>
      <c r="O153" s="149" t="s">
        <v>11</v>
      </c>
      <c r="P153" s="148" t="s">
        <v>11</v>
      </c>
      <c r="Q153" s="1"/>
    </row>
    <row r="154" spans="1:17" ht="15.75" hidden="1" customHeight="1">
      <c r="A154" s="1" t="str">
        <f t="shared" si="1"/>
        <v/>
      </c>
      <c r="B154" s="1"/>
      <c r="C154" s="34" t="str">
        <f>IF('TSA Input'!J117="","",IF('TSA Input'!J117="Yes",'TSA Input'!B117,"Ineligible"))</f>
        <v/>
      </c>
      <c r="D154" s="246" t="str">
        <f>IF('TSA Input'!J117="","",IF('TSA Input'!J117="Yes",IF('TSA Input'!W117="","",LEFT('TSA Input'!W117,LEN('TSA Input'!W117)-2)),""))</f>
        <v/>
      </c>
      <c r="E154" s="246" t="str">
        <f>IF('TSA Input'!J117="","",IF('TSA Input'!J117="Yes",'TSA Input'!I117,""))</f>
        <v/>
      </c>
      <c r="F154" s="247" t="str">
        <f>IF('TSA Input'!J117="","",IF('TSA Input'!J117="Yes",'TSA Input'!C117,""))</f>
        <v/>
      </c>
      <c r="G154" s="36" t="str">
        <f>IF('TSA Input'!J117="","",IF('TSA Input'!J117="Yes",'TSA Input'!D117,""))</f>
        <v/>
      </c>
      <c r="H154" s="37" t="str">
        <f>IF('TSA Input'!K117="","",IF('TSA Input'!J117="Yes",'TSA Input'!G117,""))</f>
        <v/>
      </c>
      <c r="I154" s="37" t="str">
        <f>IF('TSA Input'!L117="","",IF('TSA Input'!J117="Yes",'TSA Input'!F117,""))</f>
        <v/>
      </c>
      <c r="J154" s="39" t="str">
        <f t="shared" si="4"/>
        <v/>
      </c>
      <c r="K154" s="257" t="str">
        <f>IF('TSA Input'!J117="","",IF('TSA Input'!J117="Yes",'TSA Input'!D117,""))</f>
        <v/>
      </c>
      <c r="L154" s="258" t="str">
        <f>IF('TSA Input'!J117="","",IF('TSA Input'!J117="Yes",'TSA Input'!G117,""))</f>
        <v/>
      </c>
      <c r="M154" s="258" t="str">
        <f>IF('TSA Input'!J117="","",IF('TSA Input'!J117="Yes",'TSA Input'!F117,""))</f>
        <v/>
      </c>
      <c r="N154" s="39" t="str">
        <f t="shared" si="5"/>
        <v/>
      </c>
      <c r="O154" s="149" t="s">
        <v>11</v>
      </c>
      <c r="P154" s="148" t="s">
        <v>11</v>
      </c>
      <c r="Q154" s="1"/>
    </row>
    <row r="155" spans="1:17" ht="15.75" hidden="1" customHeight="1">
      <c r="A155" s="1" t="str">
        <f t="shared" si="1"/>
        <v/>
      </c>
      <c r="B155" s="1"/>
      <c r="C155" s="34" t="str">
        <f>IF('TSA Input'!J118="","",IF('TSA Input'!J118="Yes",'TSA Input'!B118,"Ineligible"))</f>
        <v/>
      </c>
      <c r="D155" s="246" t="str">
        <f>IF('TSA Input'!J118="","",IF('TSA Input'!J118="Yes",IF('TSA Input'!W118="","",LEFT('TSA Input'!W118,LEN('TSA Input'!W118)-2)),""))</f>
        <v/>
      </c>
      <c r="E155" s="246" t="str">
        <f>IF('TSA Input'!J118="","",IF('TSA Input'!J118="Yes",'TSA Input'!I118,""))</f>
        <v/>
      </c>
      <c r="F155" s="247" t="str">
        <f>IF('TSA Input'!J118="","",IF('TSA Input'!J118="Yes",'TSA Input'!C118,""))</f>
        <v/>
      </c>
      <c r="G155" s="36" t="str">
        <f>IF('TSA Input'!J118="","",IF('TSA Input'!J118="Yes",'TSA Input'!D118,""))</f>
        <v/>
      </c>
      <c r="H155" s="37" t="str">
        <f>IF('TSA Input'!K118="","",IF('TSA Input'!J118="Yes",'TSA Input'!G118,""))</f>
        <v/>
      </c>
      <c r="I155" s="37" t="str">
        <f>IF('TSA Input'!L118="","",IF('TSA Input'!J118="Yes",'TSA Input'!F118,""))</f>
        <v/>
      </c>
      <c r="J155" s="39" t="str">
        <f t="shared" si="4"/>
        <v/>
      </c>
      <c r="K155" s="257" t="str">
        <f>IF('TSA Input'!J118="","",IF('TSA Input'!J118="Yes",'TSA Input'!D118,""))</f>
        <v/>
      </c>
      <c r="L155" s="258" t="str">
        <f>IF('TSA Input'!J118="","",IF('TSA Input'!J118="Yes",'TSA Input'!G118,""))</f>
        <v/>
      </c>
      <c r="M155" s="258" t="str">
        <f>IF('TSA Input'!J118="","",IF('TSA Input'!J118="Yes",'TSA Input'!F118,""))</f>
        <v/>
      </c>
      <c r="N155" s="39" t="str">
        <f t="shared" si="5"/>
        <v/>
      </c>
      <c r="O155" s="149" t="s">
        <v>11</v>
      </c>
      <c r="P155" s="148" t="s">
        <v>11</v>
      </c>
      <c r="Q155" s="1"/>
    </row>
    <row r="156" spans="1:17" ht="15.75" hidden="1" customHeight="1">
      <c r="A156" s="1" t="str">
        <f t="shared" si="1"/>
        <v/>
      </c>
      <c r="B156" s="1"/>
      <c r="C156" s="34" t="str">
        <f>IF('TSA Input'!J119="","",IF('TSA Input'!J119="Yes",'TSA Input'!B119,"Ineligible"))</f>
        <v/>
      </c>
      <c r="D156" s="246" t="str">
        <f>IF('TSA Input'!J119="","",IF('TSA Input'!J119="Yes",IF('TSA Input'!W119="","",LEFT('TSA Input'!W119,LEN('TSA Input'!W119)-2)),""))</f>
        <v/>
      </c>
      <c r="E156" s="246" t="str">
        <f>IF('TSA Input'!J119="","",IF('TSA Input'!J119="Yes",'TSA Input'!I119,""))</f>
        <v/>
      </c>
      <c r="F156" s="247" t="str">
        <f>IF('TSA Input'!J119="","",IF('TSA Input'!J119="Yes",'TSA Input'!C119,""))</f>
        <v/>
      </c>
      <c r="G156" s="36" t="str">
        <f>IF('TSA Input'!J119="","",IF('TSA Input'!J119="Yes",'TSA Input'!D119,""))</f>
        <v/>
      </c>
      <c r="H156" s="37" t="str">
        <f>IF('TSA Input'!K119="","",IF('TSA Input'!J119="Yes",'TSA Input'!G119,""))</f>
        <v/>
      </c>
      <c r="I156" s="37" t="str">
        <f>IF('TSA Input'!L119="","",IF('TSA Input'!J119="Yes",'TSA Input'!F119,""))</f>
        <v/>
      </c>
      <c r="J156" s="39" t="str">
        <f t="shared" si="4"/>
        <v/>
      </c>
      <c r="K156" s="257" t="str">
        <f>IF('TSA Input'!J119="","",IF('TSA Input'!J119="Yes",'TSA Input'!D119,""))</f>
        <v/>
      </c>
      <c r="L156" s="258" t="str">
        <f>IF('TSA Input'!J119="","",IF('TSA Input'!J119="Yes",'TSA Input'!G119,""))</f>
        <v/>
      </c>
      <c r="M156" s="258" t="str">
        <f>IF('TSA Input'!J119="","",IF('TSA Input'!J119="Yes",'TSA Input'!F119,""))</f>
        <v/>
      </c>
      <c r="N156" s="39" t="str">
        <f t="shared" si="5"/>
        <v/>
      </c>
      <c r="O156" s="149" t="s">
        <v>11</v>
      </c>
      <c r="P156" s="148" t="s">
        <v>11</v>
      </c>
      <c r="Q156" s="1"/>
    </row>
    <row r="157" spans="1:17" ht="15.75" hidden="1" customHeight="1">
      <c r="A157" s="1" t="str">
        <f t="shared" si="1"/>
        <v/>
      </c>
      <c r="B157" s="1"/>
      <c r="C157" s="34" t="str">
        <f>IF('TSA Input'!J120="","",IF('TSA Input'!J120="Yes",'TSA Input'!B120,"Ineligible"))</f>
        <v/>
      </c>
      <c r="D157" s="246" t="str">
        <f>IF('TSA Input'!J120="","",IF('TSA Input'!J120="Yes",IF('TSA Input'!W120="","",LEFT('TSA Input'!W120,LEN('TSA Input'!W120)-2)),""))</f>
        <v/>
      </c>
      <c r="E157" s="246" t="str">
        <f>IF('TSA Input'!J120="","",IF('TSA Input'!J120="Yes",'TSA Input'!I120,""))</f>
        <v/>
      </c>
      <c r="F157" s="247" t="str">
        <f>IF('TSA Input'!J120="","",IF('TSA Input'!J120="Yes",'TSA Input'!C120,""))</f>
        <v/>
      </c>
      <c r="G157" s="36" t="str">
        <f>IF('TSA Input'!J120="","",IF('TSA Input'!J120="Yes",'TSA Input'!D120,""))</f>
        <v/>
      </c>
      <c r="H157" s="37" t="str">
        <f>IF('TSA Input'!K120="","",IF('TSA Input'!J120="Yes",'TSA Input'!G120,""))</f>
        <v/>
      </c>
      <c r="I157" s="37" t="str">
        <f>IF('TSA Input'!L120="","",IF('TSA Input'!J120="Yes",'TSA Input'!F120,""))</f>
        <v/>
      </c>
      <c r="J157" s="39" t="str">
        <f t="shared" si="4"/>
        <v/>
      </c>
      <c r="K157" s="257" t="str">
        <f>IF('TSA Input'!J120="","",IF('TSA Input'!J120="Yes",'TSA Input'!D120,""))</f>
        <v/>
      </c>
      <c r="L157" s="258" t="str">
        <f>IF('TSA Input'!J120="","",IF('TSA Input'!J120="Yes",'TSA Input'!G120,""))</f>
        <v/>
      </c>
      <c r="M157" s="258" t="str">
        <f>IF('TSA Input'!J120="","",IF('TSA Input'!J120="Yes",'TSA Input'!F120,""))</f>
        <v/>
      </c>
      <c r="N157" s="39" t="str">
        <f t="shared" si="5"/>
        <v/>
      </c>
      <c r="O157" s="149" t="s">
        <v>11</v>
      </c>
      <c r="P157" s="148" t="s">
        <v>11</v>
      </c>
      <c r="Q157" s="1"/>
    </row>
    <row r="158" spans="1:17" ht="15.75" hidden="1" customHeight="1">
      <c r="A158" s="1" t="str">
        <f t="shared" si="1"/>
        <v/>
      </c>
      <c r="B158" s="1"/>
      <c r="C158" s="34" t="str">
        <f>IF('TSA Input'!J121="","",IF('TSA Input'!J121="Yes",'TSA Input'!B121,"Ineligible"))</f>
        <v/>
      </c>
      <c r="D158" s="246" t="str">
        <f>IF('TSA Input'!J121="","",IF('TSA Input'!J121="Yes",IF('TSA Input'!W121="","",LEFT('TSA Input'!W121,LEN('TSA Input'!W121)-2)),""))</f>
        <v/>
      </c>
      <c r="E158" s="246" t="str">
        <f>IF('TSA Input'!J121="","",IF('TSA Input'!J121="Yes",'TSA Input'!I121,""))</f>
        <v/>
      </c>
      <c r="F158" s="247" t="str">
        <f>IF('TSA Input'!J121="","",IF('TSA Input'!J121="Yes",'TSA Input'!C121,""))</f>
        <v/>
      </c>
      <c r="G158" s="36" t="str">
        <f>IF('TSA Input'!J121="","",IF('TSA Input'!J121="Yes",'TSA Input'!D121,""))</f>
        <v/>
      </c>
      <c r="H158" s="37" t="str">
        <f>IF('TSA Input'!K121="","",IF('TSA Input'!J121="Yes",'TSA Input'!G121,""))</f>
        <v/>
      </c>
      <c r="I158" s="37" t="str">
        <f>IF('TSA Input'!L121="","",IF('TSA Input'!J121="Yes",'TSA Input'!F121,""))</f>
        <v/>
      </c>
      <c r="J158" s="39" t="str">
        <f t="shared" si="4"/>
        <v/>
      </c>
      <c r="K158" s="257" t="str">
        <f>IF('TSA Input'!J121="","",IF('TSA Input'!J121="Yes",'TSA Input'!D121,""))</f>
        <v/>
      </c>
      <c r="L158" s="258" t="str">
        <f>IF('TSA Input'!J121="","",IF('TSA Input'!J121="Yes",'TSA Input'!G121,""))</f>
        <v/>
      </c>
      <c r="M158" s="258" t="str">
        <f>IF('TSA Input'!J121="","",IF('TSA Input'!J121="Yes",'TSA Input'!F121,""))</f>
        <v/>
      </c>
      <c r="N158" s="39" t="str">
        <f t="shared" si="5"/>
        <v/>
      </c>
      <c r="O158" s="149" t="s">
        <v>11</v>
      </c>
      <c r="P158" s="148" t="s">
        <v>11</v>
      </c>
      <c r="Q158" s="1"/>
    </row>
    <row r="159" spans="1:17" ht="15.75" hidden="1" customHeight="1">
      <c r="A159" s="1" t="str">
        <f t="shared" si="1"/>
        <v/>
      </c>
      <c r="B159" s="1"/>
      <c r="C159" s="34" t="str">
        <f>IF('TSA Input'!J122="","",IF('TSA Input'!J122="Yes",'TSA Input'!B122,"Ineligible"))</f>
        <v/>
      </c>
      <c r="D159" s="246" t="str">
        <f>IF('TSA Input'!J122="","",IF('TSA Input'!J122="Yes",IF('TSA Input'!W122="","",LEFT('TSA Input'!W122,LEN('TSA Input'!W122)-2)),""))</f>
        <v/>
      </c>
      <c r="E159" s="246" t="str">
        <f>IF('TSA Input'!J122="","",IF('TSA Input'!J122="Yes",'TSA Input'!I122,""))</f>
        <v/>
      </c>
      <c r="F159" s="247" t="str">
        <f>IF('TSA Input'!J122="","",IF('TSA Input'!J122="Yes",'TSA Input'!C122,""))</f>
        <v/>
      </c>
      <c r="G159" s="36" t="str">
        <f>IF('TSA Input'!J122="","",IF('TSA Input'!J122="Yes",'TSA Input'!D122,""))</f>
        <v/>
      </c>
      <c r="H159" s="37" t="str">
        <f>IF('TSA Input'!K122="","",IF('TSA Input'!J122="Yes",'TSA Input'!G122,""))</f>
        <v/>
      </c>
      <c r="I159" s="37" t="str">
        <f>IF('TSA Input'!L122="","",IF('TSA Input'!J122="Yes",'TSA Input'!F122,""))</f>
        <v/>
      </c>
      <c r="J159" s="39" t="str">
        <f t="shared" si="4"/>
        <v/>
      </c>
      <c r="K159" s="257" t="str">
        <f>IF('TSA Input'!J122="","",IF('TSA Input'!J122="Yes",'TSA Input'!D122,""))</f>
        <v/>
      </c>
      <c r="L159" s="258" t="str">
        <f>IF('TSA Input'!J122="","",IF('TSA Input'!J122="Yes",'TSA Input'!G122,""))</f>
        <v/>
      </c>
      <c r="M159" s="258" t="str">
        <f>IF('TSA Input'!J122="","",IF('TSA Input'!J122="Yes",'TSA Input'!F122,""))</f>
        <v/>
      </c>
      <c r="N159" s="39" t="str">
        <f t="shared" si="5"/>
        <v/>
      </c>
      <c r="O159" s="149" t="s">
        <v>11</v>
      </c>
      <c r="P159" s="148" t="s">
        <v>11</v>
      </c>
      <c r="Q159" s="1"/>
    </row>
    <row r="160" spans="1:17" ht="15.75" hidden="1" customHeight="1">
      <c r="A160" s="1" t="str">
        <f t="shared" si="1"/>
        <v/>
      </c>
      <c r="B160" s="1"/>
      <c r="C160" s="34" t="str">
        <f>IF('TSA Input'!J123="","",IF('TSA Input'!J123="Yes",'TSA Input'!B123,"Ineligible"))</f>
        <v/>
      </c>
      <c r="D160" s="246" t="str">
        <f>IF('TSA Input'!J123="","",IF('TSA Input'!J123="Yes",IF('TSA Input'!W123="","",LEFT('TSA Input'!W123,LEN('TSA Input'!W123)-2)),""))</f>
        <v/>
      </c>
      <c r="E160" s="246" t="str">
        <f>IF('TSA Input'!J123="","",IF('TSA Input'!J123="Yes",'TSA Input'!I123,""))</f>
        <v/>
      </c>
      <c r="F160" s="247" t="str">
        <f>IF('TSA Input'!J123="","",IF('TSA Input'!J123="Yes",'TSA Input'!C123,""))</f>
        <v/>
      </c>
      <c r="G160" s="36" t="str">
        <f>IF('TSA Input'!J123="","",IF('TSA Input'!J123="Yes",'TSA Input'!D123,""))</f>
        <v/>
      </c>
      <c r="H160" s="37" t="str">
        <f>IF('TSA Input'!K123="","",IF('TSA Input'!J123="Yes",'TSA Input'!G123,""))</f>
        <v/>
      </c>
      <c r="I160" s="37" t="str">
        <f>IF('TSA Input'!L123="","",IF('TSA Input'!J123="Yes",'TSA Input'!F123,""))</f>
        <v/>
      </c>
      <c r="J160" s="39" t="str">
        <f t="shared" si="4"/>
        <v/>
      </c>
      <c r="K160" s="257" t="str">
        <f>IF('TSA Input'!J123="","",IF('TSA Input'!J123="Yes",'TSA Input'!D123,""))</f>
        <v/>
      </c>
      <c r="L160" s="258" t="str">
        <f>IF('TSA Input'!J123="","",IF('TSA Input'!J123="Yes",'TSA Input'!G123,""))</f>
        <v/>
      </c>
      <c r="M160" s="258" t="str">
        <f>IF('TSA Input'!J123="","",IF('TSA Input'!J123="Yes",'TSA Input'!F123,""))</f>
        <v/>
      </c>
      <c r="N160" s="39" t="str">
        <f t="shared" si="5"/>
        <v/>
      </c>
      <c r="O160" s="149" t="s">
        <v>11</v>
      </c>
      <c r="P160" s="148" t="s">
        <v>11</v>
      </c>
      <c r="Q160" s="1"/>
    </row>
    <row r="161" spans="1:17" ht="15.75" hidden="1" customHeight="1">
      <c r="A161" s="1" t="str">
        <f t="shared" si="1"/>
        <v/>
      </c>
      <c r="B161" s="1"/>
      <c r="C161" s="34" t="str">
        <f>IF('TSA Input'!J124="","",IF('TSA Input'!J124="Yes",'TSA Input'!B124,"Ineligible"))</f>
        <v/>
      </c>
      <c r="D161" s="246" t="str">
        <f>IF('TSA Input'!J124="","",IF('TSA Input'!J124="Yes",IF('TSA Input'!W124="","",LEFT('TSA Input'!W124,LEN('TSA Input'!W124)-2)),""))</f>
        <v/>
      </c>
      <c r="E161" s="246" t="str">
        <f>IF('TSA Input'!J124="","",IF('TSA Input'!J124="Yes",'TSA Input'!I124,""))</f>
        <v/>
      </c>
      <c r="F161" s="247" t="str">
        <f>IF('TSA Input'!J124="","",IF('TSA Input'!J124="Yes",'TSA Input'!C124,""))</f>
        <v/>
      </c>
      <c r="G161" s="36" t="str">
        <f>IF('TSA Input'!J124="","",IF('TSA Input'!J124="Yes",'TSA Input'!D124,""))</f>
        <v/>
      </c>
      <c r="H161" s="37" t="str">
        <f>IF('TSA Input'!K124="","",IF('TSA Input'!J124="Yes",'TSA Input'!G124,""))</f>
        <v/>
      </c>
      <c r="I161" s="37" t="str">
        <f>IF('TSA Input'!L124="","",IF('TSA Input'!J124="Yes",'TSA Input'!F124,""))</f>
        <v/>
      </c>
      <c r="J161" s="39" t="str">
        <f t="shared" si="4"/>
        <v/>
      </c>
      <c r="K161" s="257" t="str">
        <f>IF('TSA Input'!J124="","",IF('TSA Input'!J124="Yes",'TSA Input'!D124,""))</f>
        <v/>
      </c>
      <c r="L161" s="258" t="str">
        <f>IF('TSA Input'!J124="","",IF('TSA Input'!J124="Yes",'TSA Input'!G124,""))</f>
        <v/>
      </c>
      <c r="M161" s="258" t="str">
        <f>IF('TSA Input'!J124="","",IF('TSA Input'!J124="Yes",'TSA Input'!F124,""))</f>
        <v/>
      </c>
      <c r="N161" s="39" t="str">
        <f t="shared" si="5"/>
        <v/>
      </c>
      <c r="O161" s="149" t="s">
        <v>11</v>
      </c>
      <c r="P161" s="148" t="s">
        <v>11</v>
      </c>
      <c r="Q161" s="1"/>
    </row>
    <row r="162" spans="1:17" ht="15.75" hidden="1" customHeight="1">
      <c r="A162" s="1" t="str">
        <f t="shared" si="1"/>
        <v/>
      </c>
      <c r="B162" s="1"/>
      <c r="C162" s="34" t="str">
        <f>IF('TSA Input'!J125="","",IF('TSA Input'!J125="Yes",'TSA Input'!B125,"Ineligible"))</f>
        <v/>
      </c>
      <c r="D162" s="246" t="str">
        <f>IF('TSA Input'!J125="","",IF('TSA Input'!J125="Yes",IF('TSA Input'!W125="","",LEFT('TSA Input'!W125,LEN('TSA Input'!W125)-2)),""))</f>
        <v/>
      </c>
      <c r="E162" s="246" t="str">
        <f>IF('TSA Input'!J125="","",IF('TSA Input'!J125="Yes",'TSA Input'!I125,""))</f>
        <v/>
      </c>
      <c r="F162" s="247" t="str">
        <f>IF('TSA Input'!J125="","",IF('TSA Input'!J125="Yes",'TSA Input'!C125,""))</f>
        <v/>
      </c>
      <c r="G162" s="36" t="str">
        <f>IF('TSA Input'!J125="","",IF('TSA Input'!J125="Yes",'TSA Input'!D125,""))</f>
        <v/>
      </c>
      <c r="H162" s="37" t="str">
        <f>IF('TSA Input'!K125="","",IF('TSA Input'!J125="Yes",'TSA Input'!G125,""))</f>
        <v/>
      </c>
      <c r="I162" s="37" t="str">
        <f>IF('TSA Input'!L125="","",IF('TSA Input'!J125="Yes",'TSA Input'!F125,""))</f>
        <v/>
      </c>
      <c r="J162" s="39" t="str">
        <f t="shared" si="4"/>
        <v/>
      </c>
      <c r="K162" s="257" t="str">
        <f>IF('TSA Input'!J125="","",IF('TSA Input'!J125="Yes",'TSA Input'!D125,""))</f>
        <v/>
      </c>
      <c r="L162" s="258" t="str">
        <f>IF('TSA Input'!J125="","",IF('TSA Input'!J125="Yes",'TSA Input'!G125,""))</f>
        <v/>
      </c>
      <c r="M162" s="258" t="str">
        <f>IF('TSA Input'!J125="","",IF('TSA Input'!J125="Yes",'TSA Input'!F125,""))</f>
        <v/>
      </c>
      <c r="N162" s="39" t="str">
        <f t="shared" si="5"/>
        <v/>
      </c>
      <c r="O162" s="149" t="s">
        <v>11</v>
      </c>
      <c r="P162" s="148" t="s">
        <v>11</v>
      </c>
      <c r="Q162" s="1"/>
    </row>
    <row r="163" spans="1:17" ht="15.75" hidden="1" customHeight="1">
      <c r="A163" s="1" t="str">
        <f t="shared" si="1"/>
        <v/>
      </c>
      <c r="B163" s="1"/>
      <c r="C163" s="34" t="str">
        <f>IF('TSA Input'!J126="","",IF('TSA Input'!J126="Yes",'TSA Input'!B126,"Ineligible"))</f>
        <v/>
      </c>
      <c r="D163" s="246" t="str">
        <f>IF('TSA Input'!J126="","",IF('TSA Input'!J126="Yes",IF('TSA Input'!W126="","",LEFT('TSA Input'!W126,LEN('TSA Input'!W126)-2)),""))</f>
        <v/>
      </c>
      <c r="E163" s="246" t="str">
        <f>IF('TSA Input'!J126="","",IF('TSA Input'!J126="Yes",'TSA Input'!I126,""))</f>
        <v/>
      </c>
      <c r="F163" s="247" t="str">
        <f>IF('TSA Input'!J126="","",IF('TSA Input'!J126="Yes",'TSA Input'!C126,""))</f>
        <v/>
      </c>
      <c r="G163" s="36" t="str">
        <f>IF('TSA Input'!J126="","",IF('TSA Input'!J126="Yes",'TSA Input'!D126,""))</f>
        <v/>
      </c>
      <c r="H163" s="37" t="str">
        <f>IF('TSA Input'!K126="","",IF('TSA Input'!J126="Yes",'TSA Input'!G126,""))</f>
        <v/>
      </c>
      <c r="I163" s="37" t="str">
        <f>IF('TSA Input'!L126="","",IF('TSA Input'!J126="Yes",'TSA Input'!F126,""))</f>
        <v/>
      </c>
      <c r="J163" s="39" t="str">
        <f t="shared" si="4"/>
        <v/>
      </c>
      <c r="K163" s="257" t="str">
        <f>IF('TSA Input'!J126="","",IF('TSA Input'!J126="Yes",'TSA Input'!D126,""))</f>
        <v/>
      </c>
      <c r="L163" s="258" t="str">
        <f>IF('TSA Input'!J126="","",IF('TSA Input'!J126="Yes",'TSA Input'!G126,""))</f>
        <v/>
      </c>
      <c r="M163" s="258" t="str">
        <f>IF('TSA Input'!J126="","",IF('TSA Input'!J126="Yes",'TSA Input'!F126,""))</f>
        <v/>
      </c>
      <c r="N163" s="39" t="str">
        <f t="shared" si="5"/>
        <v/>
      </c>
      <c r="O163" s="149" t="s">
        <v>11</v>
      </c>
      <c r="P163" s="148" t="s">
        <v>11</v>
      </c>
      <c r="Q163" s="1"/>
    </row>
    <row r="164" spans="1:17" ht="15.75" hidden="1" customHeight="1">
      <c r="A164" s="1" t="str">
        <f t="shared" si="1"/>
        <v/>
      </c>
      <c r="B164" s="1"/>
      <c r="C164" s="34" t="str">
        <f>IF('TSA Input'!J127="","",IF('TSA Input'!J127="Yes",'TSA Input'!B127,"Ineligible"))</f>
        <v/>
      </c>
      <c r="D164" s="246" t="str">
        <f>IF('TSA Input'!J127="","",IF('TSA Input'!J127="Yes",IF('TSA Input'!W127="","",LEFT('TSA Input'!W127,LEN('TSA Input'!W127)-2)),""))</f>
        <v/>
      </c>
      <c r="E164" s="246" t="str">
        <f>IF('TSA Input'!J127="","",IF('TSA Input'!J127="Yes",'TSA Input'!I127,""))</f>
        <v/>
      </c>
      <c r="F164" s="247" t="str">
        <f>IF('TSA Input'!J127="","",IF('TSA Input'!J127="Yes",'TSA Input'!C127,""))</f>
        <v/>
      </c>
      <c r="G164" s="36" t="str">
        <f>IF('TSA Input'!J127="","",IF('TSA Input'!J127="Yes",'TSA Input'!D127,""))</f>
        <v/>
      </c>
      <c r="H164" s="37" t="str">
        <f>IF('TSA Input'!K127="","",IF('TSA Input'!J127="Yes",'TSA Input'!G127,""))</f>
        <v/>
      </c>
      <c r="I164" s="37" t="str">
        <f>IF('TSA Input'!L127="","",IF('TSA Input'!J127="Yes",'TSA Input'!F127,""))</f>
        <v/>
      </c>
      <c r="J164" s="39" t="str">
        <f t="shared" si="4"/>
        <v/>
      </c>
      <c r="K164" s="257" t="str">
        <f>IF('TSA Input'!J127="","",IF('TSA Input'!J127="Yes",'TSA Input'!D127,""))</f>
        <v/>
      </c>
      <c r="L164" s="258" t="str">
        <f>IF('TSA Input'!J127="","",IF('TSA Input'!J127="Yes",'TSA Input'!G127,""))</f>
        <v/>
      </c>
      <c r="M164" s="258" t="str">
        <f>IF('TSA Input'!J127="","",IF('TSA Input'!J127="Yes",'TSA Input'!F127,""))</f>
        <v/>
      </c>
      <c r="N164" s="39" t="str">
        <f t="shared" si="5"/>
        <v/>
      </c>
      <c r="O164" s="149" t="s">
        <v>11</v>
      </c>
      <c r="P164" s="148" t="s">
        <v>11</v>
      </c>
      <c r="Q164" s="1"/>
    </row>
    <row r="165" spans="1:17" ht="15.75" hidden="1" customHeight="1">
      <c r="A165" s="1" t="str">
        <f t="shared" si="1"/>
        <v/>
      </c>
      <c r="B165" s="1"/>
      <c r="C165" s="34" t="str">
        <f>IF('TSA Input'!J128="","",IF('TSA Input'!J128="Yes",'TSA Input'!B128,"Ineligible"))</f>
        <v/>
      </c>
      <c r="D165" s="246" t="str">
        <f>IF('TSA Input'!J128="","",IF('TSA Input'!J128="Yes",IF('TSA Input'!W128="","",LEFT('TSA Input'!W128,LEN('TSA Input'!W128)-2)),""))</f>
        <v/>
      </c>
      <c r="E165" s="246" t="str">
        <f>IF('TSA Input'!J128="","",IF('TSA Input'!J128="Yes",'TSA Input'!I128,""))</f>
        <v/>
      </c>
      <c r="F165" s="247" t="str">
        <f>IF('TSA Input'!J128="","",IF('TSA Input'!J128="Yes",'TSA Input'!C128,""))</f>
        <v/>
      </c>
      <c r="G165" s="36" t="str">
        <f>IF('TSA Input'!J128="","",IF('TSA Input'!J128="Yes",'TSA Input'!D128,""))</f>
        <v/>
      </c>
      <c r="H165" s="37" t="str">
        <f>IF('TSA Input'!K128="","",IF('TSA Input'!J128="Yes",'TSA Input'!G128,""))</f>
        <v/>
      </c>
      <c r="I165" s="37" t="str">
        <f>IF('TSA Input'!L128="","",IF('TSA Input'!J128="Yes",'TSA Input'!F128,""))</f>
        <v/>
      </c>
      <c r="J165" s="39" t="str">
        <f t="shared" si="4"/>
        <v/>
      </c>
      <c r="K165" s="257" t="str">
        <f>IF('TSA Input'!J128="","",IF('TSA Input'!J128="Yes",'TSA Input'!D128,""))</f>
        <v/>
      </c>
      <c r="L165" s="258" t="str">
        <f>IF('TSA Input'!J128="","",IF('TSA Input'!J128="Yes",'TSA Input'!G128,""))</f>
        <v/>
      </c>
      <c r="M165" s="258" t="str">
        <f>IF('TSA Input'!J128="","",IF('TSA Input'!J128="Yes",'TSA Input'!F128,""))</f>
        <v/>
      </c>
      <c r="N165" s="39" t="str">
        <f t="shared" si="5"/>
        <v/>
      </c>
      <c r="O165" s="149" t="s">
        <v>11</v>
      </c>
      <c r="P165" s="148" t="s">
        <v>11</v>
      </c>
      <c r="Q165" s="1"/>
    </row>
    <row r="166" spans="1:17" ht="15.75" hidden="1" customHeight="1">
      <c r="A166" s="1" t="str">
        <f t="shared" si="1"/>
        <v/>
      </c>
      <c r="B166" s="1"/>
      <c r="C166" s="34" t="str">
        <f>IF('TSA Input'!J129="","",IF('TSA Input'!J129="Yes",'TSA Input'!B129,"Ineligible"))</f>
        <v/>
      </c>
      <c r="D166" s="246" t="str">
        <f>IF('TSA Input'!J129="","",IF('TSA Input'!J129="Yes",IF('TSA Input'!W129="","",LEFT('TSA Input'!W129,LEN('TSA Input'!W129)-2)),""))</f>
        <v/>
      </c>
      <c r="E166" s="246" t="str">
        <f>IF('TSA Input'!J129="","",IF('TSA Input'!J129="Yes",'TSA Input'!I129,""))</f>
        <v/>
      </c>
      <c r="F166" s="247" t="str">
        <f>IF('TSA Input'!J129="","",IF('TSA Input'!J129="Yes",'TSA Input'!C129,""))</f>
        <v/>
      </c>
      <c r="G166" s="36" t="str">
        <f>IF('TSA Input'!J129="","",IF('TSA Input'!J129="Yes",'TSA Input'!D129,""))</f>
        <v/>
      </c>
      <c r="H166" s="37" t="str">
        <f>IF('TSA Input'!K129="","",IF('TSA Input'!J129="Yes",'TSA Input'!G129,""))</f>
        <v/>
      </c>
      <c r="I166" s="37" t="str">
        <f>IF('TSA Input'!L129="","",IF('TSA Input'!J129="Yes",'TSA Input'!F129,""))</f>
        <v/>
      </c>
      <c r="J166" s="39" t="str">
        <f t="shared" si="4"/>
        <v/>
      </c>
      <c r="K166" s="257" t="str">
        <f>IF('TSA Input'!J129="","",IF('TSA Input'!J129="Yes",'TSA Input'!D129,""))</f>
        <v/>
      </c>
      <c r="L166" s="258" t="str">
        <f>IF('TSA Input'!J129="","",IF('TSA Input'!J129="Yes",'TSA Input'!G129,""))</f>
        <v/>
      </c>
      <c r="M166" s="258" t="str">
        <f>IF('TSA Input'!J129="","",IF('TSA Input'!J129="Yes",'TSA Input'!F129,""))</f>
        <v/>
      </c>
      <c r="N166" s="39" t="str">
        <f t="shared" si="5"/>
        <v/>
      </c>
      <c r="O166" s="149" t="s">
        <v>11</v>
      </c>
      <c r="P166" s="148" t="s">
        <v>11</v>
      </c>
      <c r="Q166" s="1"/>
    </row>
    <row r="167" spans="1:17" ht="15.75" hidden="1" customHeight="1">
      <c r="A167" s="1" t="str">
        <f t="shared" si="1"/>
        <v/>
      </c>
      <c r="B167" s="1"/>
      <c r="C167" s="34" t="str">
        <f>IF('TSA Input'!J130="","",IF('TSA Input'!J130="Yes",'TSA Input'!B130,"Ineligible"))</f>
        <v/>
      </c>
      <c r="D167" s="246" t="str">
        <f>IF('TSA Input'!J130="","",IF('TSA Input'!J130="Yes",IF('TSA Input'!W130="","",LEFT('TSA Input'!W130,LEN('TSA Input'!W130)-2)),""))</f>
        <v/>
      </c>
      <c r="E167" s="246" t="str">
        <f>IF('TSA Input'!J130="","",IF('TSA Input'!J130="Yes",'TSA Input'!I130,""))</f>
        <v/>
      </c>
      <c r="F167" s="247" t="str">
        <f>IF('TSA Input'!J130="","",IF('TSA Input'!J130="Yes",'TSA Input'!C130,""))</f>
        <v/>
      </c>
      <c r="G167" s="36" t="str">
        <f>IF('TSA Input'!J130="","",IF('TSA Input'!J130="Yes",'TSA Input'!D130,""))</f>
        <v/>
      </c>
      <c r="H167" s="37" t="str">
        <f>IF('TSA Input'!K130="","",IF('TSA Input'!J130="Yes",'TSA Input'!G130,""))</f>
        <v/>
      </c>
      <c r="I167" s="37" t="str">
        <f>IF('TSA Input'!L130="","",IF('TSA Input'!J130="Yes",'TSA Input'!F130,""))</f>
        <v/>
      </c>
      <c r="J167" s="39" t="str">
        <f t="shared" si="4"/>
        <v/>
      </c>
      <c r="K167" s="257" t="str">
        <f>IF('TSA Input'!J130="","",IF('TSA Input'!J130="Yes",'TSA Input'!D130,""))</f>
        <v/>
      </c>
      <c r="L167" s="258" t="str">
        <f>IF('TSA Input'!J130="","",IF('TSA Input'!J130="Yes",'TSA Input'!G130,""))</f>
        <v/>
      </c>
      <c r="M167" s="258" t="str">
        <f>IF('TSA Input'!J130="","",IF('TSA Input'!J130="Yes",'TSA Input'!F130,""))</f>
        <v/>
      </c>
      <c r="N167" s="39" t="str">
        <f t="shared" si="5"/>
        <v/>
      </c>
      <c r="O167" s="149" t="s">
        <v>11</v>
      </c>
      <c r="P167" s="148" t="s">
        <v>11</v>
      </c>
      <c r="Q167" s="1"/>
    </row>
    <row r="168" spans="1:17" ht="15.75" hidden="1" customHeight="1">
      <c r="A168" s="1" t="str">
        <f t="shared" si="1"/>
        <v/>
      </c>
      <c r="B168" s="1"/>
      <c r="C168" s="34" t="str">
        <f>IF('TSA Input'!J131="","",IF('TSA Input'!J131="Yes",'TSA Input'!B131,"Ineligible"))</f>
        <v/>
      </c>
      <c r="D168" s="246" t="str">
        <f>IF('TSA Input'!J131="","",IF('TSA Input'!J131="Yes",IF('TSA Input'!W131="","",LEFT('TSA Input'!W131,LEN('TSA Input'!W131)-2)),""))</f>
        <v/>
      </c>
      <c r="E168" s="246" t="str">
        <f>IF('TSA Input'!J131="","",IF('TSA Input'!J131="Yes",'TSA Input'!I131,""))</f>
        <v/>
      </c>
      <c r="F168" s="247" t="str">
        <f>IF('TSA Input'!J131="","",IF('TSA Input'!J131="Yes",'TSA Input'!C131,""))</f>
        <v/>
      </c>
      <c r="G168" s="36" t="str">
        <f>IF('TSA Input'!J131="","",IF('TSA Input'!J131="Yes",'TSA Input'!D131,""))</f>
        <v/>
      </c>
      <c r="H168" s="37" t="str">
        <f>IF('TSA Input'!K131="","",IF('TSA Input'!J131="Yes",'TSA Input'!G131,""))</f>
        <v/>
      </c>
      <c r="I168" s="37" t="str">
        <f>IF('TSA Input'!L131="","",IF('TSA Input'!J131="Yes",'TSA Input'!F131,""))</f>
        <v/>
      </c>
      <c r="J168" s="39" t="str">
        <f t="shared" si="4"/>
        <v/>
      </c>
      <c r="K168" s="257" t="str">
        <f>IF('TSA Input'!J131="","",IF('TSA Input'!J131="Yes",'TSA Input'!D131,""))</f>
        <v/>
      </c>
      <c r="L168" s="258" t="str">
        <f>IF('TSA Input'!J131="","",IF('TSA Input'!J131="Yes",'TSA Input'!G131,""))</f>
        <v/>
      </c>
      <c r="M168" s="258" t="str">
        <f>IF('TSA Input'!J131="","",IF('TSA Input'!J131="Yes",'TSA Input'!F131,""))</f>
        <v/>
      </c>
      <c r="N168" s="39" t="str">
        <f t="shared" si="5"/>
        <v/>
      </c>
      <c r="O168" s="149" t="s">
        <v>11</v>
      </c>
      <c r="P168" s="148" t="s">
        <v>11</v>
      </c>
      <c r="Q168" s="1"/>
    </row>
    <row r="169" spans="1:17" ht="15.75" hidden="1" customHeight="1">
      <c r="A169" s="1" t="str">
        <f t="shared" si="1"/>
        <v/>
      </c>
      <c r="B169" s="1"/>
      <c r="C169" s="34" t="str">
        <f>IF('TSA Input'!J132="","",IF('TSA Input'!J132="Yes",'TSA Input'!B132,"Ineligible"))</f>
        <v/>
      </c>
      <c r="D169" s="246" t="str">
        <f>IF('TSA Input'!J132="","",IF('TSA Input'!J132="Yes",IF('TSA Input'!W132="","",LEFT('TSA Input'!W132,LEN('TSA Input'!W132)-2)),""))</f>
        <v/>
      </c>
      <c r="E169" s="246" t="str">
        <f>IF('TSA Input'!J132="","",IF('TSA Input'!J132="Yes",'TSA Input'!I132,""))</f>
        <v/>
      </c>
      <c r="F169" s="247" t="str">
        <f>IF('TSA Input'!J132="","",IF('TSA Input'!J132="Yes",'TSA Input'!C132,""))</f>
        <v/>
      </c>
      <c r="G169" s="36" t="str">
        <f>IF('TSA Input'!J132="","",IF('TSA Input'!J132="Yes",'TSA Input'!D132,""))</f>
        <v/>
      </c>
      <c r="H169" s="37" t="str">
        <f>IF('TSA Input'!K132="","",IF('TSA Input'!J132="Yes",'TSA Input'!G132,""))</f>
        <v/>
      </c>
      <c r="I169" s="37" t="str">
        <f>IF('TSA Input'!L132="","",IF('TSA Input'!J132="Yes",'TSA Input'!F132,""))</f>
        <v/>
      </c>
      <c r="J169" s="39" t="str">
        <f t="shared" ref="J169:J232" si="6">IF($C169="","",SUM(G169:I169))</f>
        <v/>
      </c>
      <c r="K169" s="257" t="str">
        <f>IF('TSA Input'!J132="","",IF('TSA Input'!J132="Yes",'TSA Input'!D132,""))</f>
        <v/>
      </c>
      <c r="L169" s="258" t="str">
        <f>IF('TSA Input'!J132="","",IF('TSA Input'!J132="Yes",'TSA Input'!G132,""))</f>
        <v/>
      </c>
      <c r="M169" s="258" t="str">
        <f>IF('TSA Input'!J132="","",IF('TSA Input'!J132="Yes",'TSA Input'!F132,""))</f>
        <v/>
      </c>
      <c r="N169" s="39" t="str">
        <f t="shared" ref="N169:N232" si="7">IF($C169="","",SUM(K169:M169))</f>
        <v/>
      </c>
      <c r="O169" s="149" t="s">
        <v>11</v>
      </c>
      <c r="P169" s="148" t="s">
        <v>11</v>
      </c>
      <c r="Q169" s="1"/>
    </row>
    <row r="170" spans="1:17" ht="15.75" hidden="1" customHeight="1">
      <c r="A170" s="1" t="str">
        <f t="shared" si="1"/>
        <v/>
      </c>
      <c r="B170" s="1"/>
      <c r="C170" s="34" t="str">
        <f>IF('TSA Input'!J133="","",IF('TSA Input'!J133="Yes",'TSA Input'!B133,"Ineligible"))</f>
        <v/>
      </c>
      <c r="D170" s="246" t="str">
        <f>IF('TSA Input'!J133="","",IF('TSA Input'!J133="Yes",IF('TSA Input'!W133="","",LEFT('TSA Input'!W133,LEN('TSA Input'!W133)-2)),""))</f>
        <v/>
      </c>
      <c r="E170" s="246" t="str">
        <f>IF('TSA Input'!J133="","",IF('TSA Input'!J133="Yes",'TSA Input'!I133,""))</f>
        <v/>
      </c>
      <c r="F170" s="247" t="str">
        <f>IF('TSA Input'!J133="","",IF('TSA Input'!J133="Yes",'TSA Input'!C133,""))</f>
        <v/>
      </c>
      <c r="G170" s="36" t="str">
        <f>IF('TSA Input'!J133="","",IF('TSA Input'!J133="Yes",'TSA Input'!D133,""))</f>
        <v/>
      </c>
      <c r="H170" s="37" t="str">
        <f>IF('TSA Input'!K133="","",IF('TSA Input'!J133="Yes",'TSA Input'!G133,""))</f>
        <v/>
      </c>
      <c r="I170" s="37" t="str">
        <f>IF('TSA Input'!L133="","",IF('TSA Input'!J133="Yes",'TSA Input'!F133,""))</f>
        <v/>
      </c>
      <c r="J170" s="39" t="str">
        <f t="shared" si="6"/>
        <v/>
      </c>
      <c r="K170" s="257" t="str">
        <f>IF('TSA Input'!J133="","",IF('TSA Input'!J133="Yes",'TSA Input'!D133,""))</f>
        <v/>
      </c>
      <c r="L170" s="258" t="str">
        <f>IF('TSA Input'!J133="","",IF('TSA Input'!J133="Yes",'TSA Input'!G133,""))</f>
        <v/>
      </c>
      <c r="M170" s="258" t="str">
        <f>IF('TSA Input'!J133="","",IF('TSA Input'!J133="Yes",'TSA Input'!F133,""))</f>
        <v/>
      </c>
      <c r="N170" s="39" t="str">
        <f t="shared" si="7"/>
        <v/>
      </c>
      <c r="O170" s="149" t="s">
        <v>11</v>
      </c>
      <c r="P170" s="148" t="s">
        <v>11</v>
      </c>
      <c r="Q170" s="1"/>
    </row>
    <row r="171" spans="1:17" ht="15.75" hidden="1" customHeight="1">
      <c r="A171" s="1" t="str">
        <f t="shared" si="1"/>
        <v/>
      </c>
      <c r="B171" s="1"/>
      <c r="C171" s="34" t="str">
        <f>IF('TSA Input'!J134="","",IF('TSA Input'!J134="Yes",'TSA Input'!B134,"Ineligible"))</f>
        <v/>
      </c>
      <c r="D171" s="246" t="str">
        <f>IF('TSA Input'!J134="","",IF('TSA Input'!J134="Yes",IF('TSA Input'!W134="","",LEFT('TSA Input'!W134,LEN('TSA Input'!W134)-2)),""))</f>
        <v/>
      </c>
      <c r="E171" s="246" t="str">
        <f>IF('TSA Input'!J134="","",IF('TSA Input'!J134="Yes",'TSA Input'!I134,""))</f>
        <v/>
      </c>
      <c r="F171" s="247" t="str">
        <f>IF('TSA Input'!J134="","",IF('TSA Input'!J134="Yes",'TSA Input'!C134,""))</f>
        <v/>
      </c>
      <c r="G171" s="36" t="str">
        <f>IF('TSA Input'!J134="","",IF('TSA Input'!J134="Yes",'TSA Input'!D134,""))</f>
        <v/>
      </c>
      <c r="H171" s="37" t="str">
        <f>IF('TSA Input'!K134="","",IF('TSA Input'!J134="Yes",'TSA Input'!G134,""))</f>
        <v/>
      </c>
      <c r="I171" s="37" t="str">
        <f>IF('TSA Input'!L134="","",IF('TSA Input'!J134="Yes",'TSA Input'!F134,""))</f>
        <v/>
      </c>
      <c r="J171" s="39" t="str">
        <f t="shared" si="6"/>
        <v/>
      </c>
      <c r="K171" s="257" t="str">
        <f>IF('TSA Input'!J134="","",IF('TSA Input'!J134="Yes",'TSA Input'!D134,""))</f>
        <v/>
      </c>
      <c r="L171" s="258" t="str">
        <f>IF('TSA Input'!J134="","",IF('TSA Input'!J134="Yes",'TSA Input'!G134,""))</f>
        <v/>
      </c>
      <c r="M171" s="258" t="str">
        <f>IF('TSA Input'!J134="","",IF('TSA Input'!J134="Yes",'TSA Input'!F134,""))</f>
        <v/>
      </c>
      <c r="N171" s="39" t="str">
        <f t="shared" si="7"/>
        <v/>
      </c>
      <c r="O171" s="149" t="s">
        <v>11</v>
      </c>
      <c r="P171" s="148" t="s">
        <v>11</v>
      </c>
      <c r="Q171" s="1"/>
    </row>
    <row r="172" spans="1:17" ht="15.75" hidden="1" customHeight="1">
      <c r="A172" s="1" t="str">
        <f t="shared" si="1"/>
        <v/>
      </c>
      <c r="B172" s="1"/>
      <c r="C172" s="34" t="str">
        <f>IF('TSA Input'!J135="","",IF('TSA Input'!J135="Yes",'TSA Input'!B135,"Ineligible"))</f>
        <v/>
      </c>
      <c r="D172" s="246" t="str">
        <f>IF('TSA Input'!J135="","",IF('TSA Input'!J135="Yes",IF('TSA Input'!W135="","",LEFT('TSA Input'!W135,LEN('TSA Input'!W135)-2)),""))</f>
        <v/>
      </c>
      <c r="E172" s="246" t="str">
        <f>IF('TSA Input'!J135="","",IF('TSA Input'!J135="Yes",'TSA Input'!I135,""))</f>
        <v/>
      </c>
      <c r="F172" s="247" t="str">
        <f>IF('TSA Input'!J135="","",IF('TSA Input'!J135="Yes",'TSA Input'!C135,""))</f>
        <v/>
      </c>
      <c r="G172" s="36" t="str">
        <f>IF('TSA Input'!J135="","",IF('TSA Input'!J135="Yes",'TSA Input'!D135,""))</f>
        <v/>
      </c>
      <c r="H172" s="37" t="str">
        <f>IF('TSA Input'!K135="","",IF('TSA Input'!J135="Yes",'TSA Input'!G135,""))</f>
        <v/>
      </c>
      <c r="I172" s="37" t="str">
        <f>IF('TSA Input'!L135="","",IF('TSA Input'!J135="Yes",'TSA Input'!F135,""))</f>
        <v/>
      </c>
      <c r="J172" s="39" t="str">
        <f t="shared" si="6"/>
        <v/>
      </c>
      <c r="K172" s="257" t="str">
        <f>IF('TSA Input'!J135="","",IF('TSA Input'!J135="Yes",'TSA Input'!D135,""))</f>
        <v/>
      </c>
      <c r="L172" s="258" t="str">
        <f>IF('TSA Input'!J135="","",IF('TSA Input'!J135="Yes",'TSA Input'!G135,""))</f>
        <v/>
      </c>
      <c r="M172" s="258" t="str">
        <f>IF('TSA Input'!J135="","",IF('TSA Input'!J135="Yes",'TSA Input'!F135,""))</f>
        <v/>
      </c>
      <c r="N172" s="39" t="str">
        <f t="shared" si="7"/>
        <v/>
      </c>
      <c r="O172" s="149" t="s">
        <v>11</v>
      </c>
      <c r="P172" s="148" t="s">
        <v>11</v>
      </c>
      <c r="Q172" s="1"/>
    </row>
    <row r="173" spans="1:17" ht="15.75" hidden="1" customHeight="1">
      <c r="A173" s="1" t="str">
        <f t="shared" si="1"/>
        <v/>
      </c>
      <c r="B173" s="1"/>
      <c r="C173" s="34" t="str">
        <f>IF('TSA Input'!J136="","",IF('TSA Input'!J136="Yes",'TSA Input'!B136,"Ineligible"))</f>
        <v/>
      </c>
      <c r="D173" s="246" t="str">
        <f>IF('TSA Input'!J136="","",IF('TSA Input'!J136="Yes",IF('TSA Input'!W136="","",LEFT('TSA Input'!W136,LEN('TSA Input'!W136)-2)),""))</f>
        <v/>
      </c>
      <c r="E173" s="246" t="str">
        <f>IF('TSA Input'!J136="","",IF('TSA Input'!J136="Yes",'TSA Input'!I136,""))</f>
        <v/>
      </c>
      <c r="F173" s="247" t="str">
        <f>IF('TSA Input'!J136="","",IF('TSA Input'!J136="Yes",'TSA Input'!C136,""))</f>
        <v/>
      </c>
      <c r="G173" s="36" t="str">
        <f>IF('TSA Input'!J136="","",IF('TSA Input'!J136="Yes",'TSA Input'!D136,""))</f>
        <v/>
      </c>
      <c r="H173" s="37" t="str">
        <f>IF('TSA Input'!K136="","",IF('TSA Input'!J136="Yes",'TSA Input'!G136,""))</f>
        <v/>
      </c>
      <c r="I173" s="37" t="str">
        <f>IF('TSA Input'!L136="","",IF('TSA Input'!J136="Yes",'TSA Input'!F136,""))</f>
        <v/>
      </c>
      <c r="J173" s="39" t="str">
        <f t="shared" si="6"/>
        <v/>
      </c>
      <c r="K173" s="257" t="str">
        <f>IF('TSA Input'!J136="","",IF('TSA Input'!J136="Yes",'TSA Input'!D136,""))</f>
        <v/>
      </c>
      <c r="L173" s="258" t="str">
        <f>IF('TSA Input'!J136="","",IF('TSA Input'!J136="Yes",'TSA Input'!G136,""))</f>
        <v/>
      </c>
      <c r="M173" s="258" t="str">
        <f>IF('TSA Input'!J136="","",IF('TSA Input'!J136="Yes",'TSA Input'!F136,""))</f>
        <v/>
      </c>
      <c r="N173" s="39" t="str">
        <f t="shared" si="7"/>
        <v/>
      </c>
      <c r="O173" s="149" t="s">
        <v>11</v>
      </c>
      <c r="P173" s="148" t="s">
        <v>11</v>
      </c>
      <c r="Q173" s="1"/>
    </row>
    <row r="174" spans="1:17" ht="15.75" hidden="1" customHeight="1">
      <c r="A174" s="1" t="str">
        <f t="shared" si="1"/>
        <v/>
      </c>
      <c r="B174" s="1"/>
      <c r="C174" s="34" t="str">
        <f>IF('TSA Input'!J137="","",IF('TSA Input'!J137="Yes",'TSA Input'!B137,"Ineligible"))</f>
        <v/>
      </c>
      <c r="D174" s="246" t="str">
        <f>IF('TSA Input'!J137="","",IF('TSA Input'!J137="Yes",IF('TSA Input'!W137="","",LEFT('TSA Input'!W137,LEN('TSA Input'!W137)-2)),""))</f>
        <v/>
      </c>
      <c r="E174" s="246" t="str">
        <f>IF('TSA Input'!J137="","",IF('TSA Input'!J137="Yes",'TSA Input'!I137,""))</f>
        <v/>
      </c>
      <c r="F174" s="247" t="str">
        <f>IF('TSA Input'!J137="","",IF('TSA Input'!J137="Yes",'TSA Input'!C137,""))</f>
        <v/>
      </c>
      <c r="G174" s="36" t="str">
        <f>IF('TSA Input'!J137="","",IF('TSA Input'!J137="Yes",'TSA Input'!D137,""))</f>
        <v/>
      </c>
      <c r="H174" s="37" t="str">
        <f>IF('TSA Input'!K137="","",IF('TSA Input'!J137="Yes",'TSA Input'!G137,""))</f>
        <v/>
      </c>
      <c r="I174" s="37" t="str">
        <f>IF('TSA Input'!L137="","",IF('TSA Input'!J137="Yes",'TSA Input'!F137,""))</f>
        <v/>
      </c>
      <c r="J174" s="39" t="str">
        <f t="shared" si="6"/>
        <v/>
      </c>
      <c r="K174" s="257" t="str">
        <f>IF('TSA Input'!J137="","",IF('TSA Input'!J137="Yes",'TSA Input'!D137,""))</f>
        <v/>
      </c>
      <c r="L174" s="258" t="str">
        <f>IF('TSA Input'!J137="","",IF('TSA Input'!J137="Yes",'TSA Input'!G137,""))</f>
        <v/>
      </c>
      <c r="M174" s="258" t="str">
        <f>IF('TSA Input'!J137="","",IF('TSA Input'!J137="Yes",'TSA Input'!F137,""))</f>
        <v/>
      </c>
      <c r="N174" s="39" t="str">
        <f t="shared" si="7"/>
        <v/>
      </c>
      <c r="O174" s="149" t="s">
        <v>11</v>
      </c>
      <c r="P174" s="148" t="s">
        <v>11</v>
      </c>
      <c r="Q174" s="1"/>
    </row>
    <row r="175" spans="1:17" ht="15.75" hidden="1" customHeight="1">
      <c r="A175" s="1" t="str">
        <f t="shared" si="1"/>
        <v/>
      </c>
      <c r="B175" s="1"/>
      <c r="C175" s="34" t="str">
        <f>IF('TSA Input'!J138="","",IF('TSA Input'!J138="Yes",'TSA Input'!B138,"Ineligible"))</f>
        <v/>
      </c>
      <c r="D175" s="246" t="str">
        <f>IF('TSA Input'!J138="","",IF('TSA Input'!J138="Yes",IF('TSA Input'!W138="","",LEFT('TSA Input'!W138,LEN('TSA Input'!W138)-2)),""))</f>
        <v/>
      </c>
      <c r="E175" s="246" t="str">
        <f>IF('TSA Input'!J138="","",IF('TSA Input'!J138="Yes",'TSA Input'!I138,""))</f>
        <v/>
      </c>
      <c r="F175" s="247" t="str">
        <f>IF('TSA Input'!J138="","",IF('TSA Input'!J138="Yes",'TSA Input'!C138,""))</f>
        <v/>
      </c>
      <c r="G175" s="36" t="str">
        <f>IF('TSA Input'!J138="","",IF('TSA Input'!J138="Yes",'TSA Input'!D138,""))</f>
        <v/>
      </c>
      <c r="H175" s="37" t="str">
        <f>IF('TSA Input'!K138="","",IF('TSA Input'!J138="Yes",'TSA Input'!G138,""))</f>
        <v/>
      </c>
      <c r="I175" s="37" t="str">
        <f>IF('TSA Input'!L138="","",IF('TSA Input'!J138="Yes",'TSA Input'!F138,""))</f>
        <v/>
      </c>
      <c r="J175" s="39" t="str">
        <f t="shared" si="6"/>
        <v/>
      </c>
      <c r="K175" s="257" t="str">
        <f>IF('TSA Input'!J138="","",IF('TSA Input'!J138="Yes",'TSA Input'!D138,""))</f>
        <v/>
      </c>
      <c r="L175" s="258" t="str">
        <f>IF('TSA Input'!J138="","",IF('TSA Input'!J138="Yes",'TSA Input'!G138,""))</f>
        <v/>
      </c>
      <c r="M175" s="258" t="str">
        <f>IF('TSA Input'!J138="","",IF('TSA Input'!J138="Yes",'TSA Input'!F138,""))</f>
        <v/>
      </c>
      <c r="N175" s="39" t="str">
        <f t="shared" si="7"/>
        <v/>
      </c>
      <c r="O175" s="149" t="s">
        <v>11</v>
      </c>
      <c r="P175" s="148" t="s">
        <v>11</v>
      </c>
      <c r="Q175" s="1"/>
    </row>
    <row r="176" spans="1:17" ht="15.75" hidden="1" customHeight="1">
      <c r="A176" s="1" t="str">
        <f t="shared" si="1"/>
        <v/>
      </c>
      <c r="B176" s="1"/>
      <c r="C176" s="34" t="str">
        <f>IF('TSA Input'!J139="","",IF('TSA Input'!J139="Yes",'TSA Input'!B139,"Ineligible"))</f>
        <v/>
      </c>
      <c r="D176" s="246" t="str">
        <f>IF('TSA Input'!J139="","",IF('TSA Input'!J139="Yes",IF('TSA Input'!W139="","",LEFT('TSA Input'!W139,LEN('TSA Input'!W139)-2)),""))</f>
        <v/>
      </c>
      <c r="E176" s="246" t="str">
        <f>IF('TSA Input'!J139="","",IF('TSA Input'!J139="Yes",'TSA Input'!I139,""))</f>
        <v/>
      </c>
      <c r="F176" s="247" t="str">
        <f>IF('TSA Input'!J139="","",IF('TSA Input'!J139="Yes",'TSA Input'!C139,""))</f>
        <v/>
      </c>
      <c r="G176" s="36" t="str">
        <f>IF('TSA Input'!J139="","",IF('TSA Input'!J139="Yes",'TSA Input'!D139,""))</f>
        <v/>
      </c>
      <c r="H176" s="37" t="str">
        <f>IF('TSA Input'!K139="","",IF('TSA Input'!J139="Yes",'TSA Input'!G139,""))</f>
        <v/>
      </c>
      <c r="I176" s="37" t="str">
        <f>IF('TSA Input'!L139="","",IF('TSA Input'!J139="Yes",'TSA Input'!F139,""))</f>
        <v/>
      </c>
      <c r="J176" s="39" t="str">
        <f t="shared" si="6"/>
        <v/>
      </c>
      <c r="K176" s="257" t="str">
        <f>IF('TSA Input'!J139="","",IF('TSA Input'!J139="Yes",'TSA Input'!D139,""))</f>
        <v/>
      </c>
      <c r="L176" s="258" t="str">
        <f>IF('TSA Input'!J139="","",IF('TSA Input'!J139="Yes",'TSA Input'!G139,""))</f>
        <v/>
      </c>
      <c r="M176" s="258" t="str">
        <f>IF('TSA Input'!J139="","",IF('TSA Input'!J139="Yes",'TSA Input'!F139,""))</f>
        <v/>
      </c>
      <c r="N176" s="39" t="str">
        <f t="shared" si="7"/>
        <v/>
      </c>
      <c r="O176" s="149" t="s">
        <v>11</v>
      </c>
      <c r="P176" s="148" t="s">
        <v>11</v>
      </c>
      <c r="Q176" s="1"/>
    </row>
    <row r="177" spans="1:17" ht="15.75" hidden="1" customHeight="1">
      <c r="A177" s="1" t="str">
        <f t="shared" si="1"/>
        <v/>
      </c>
      <c r="B177" s="1"/>
      <c r="C177" s="34" t="str">
        <f>IF('TSA Input'!J140="","",IF('TSA Input'!J140="Yes",'TSA Input'!B140,"Ineligible"))</f>
        <v/>
      </c>
      <c r="D177" s="246" t="str">
        <f>IF('TSA Input'!J140="","",IF('TSA Input'!J140="Yes",IF('TSA Input'!W140="","",LEFT('TSA Input'!W140,LEN('TSA Input'!W140)-2)),""))</f>
        <v/>
      </c>
      <c r="E177" s="246" t="str">
        <f>IF('TSA Input'!J140="","",IF('TSA Input'!J140="Yes",'TSA Input'!I140,""))</f>
        <v/>
      </c>
      <c r="F177" s="247" t="str">
        <f>IF('TSA Input'!J140="","",IF('TSA Input'!J140="Yes",'TSA Input'!C140,""))</f>
        <v/>
      </c>
      <c r="G177" s="36" t="str">
        <f>IF('TSA Input'!J140="","",IF('TSA Input'!J140="Yes",'TSA Input'!D140,""))</f>
        <v/>
      </c>
      <c r="H177" s="37" t="str">
        <f>IF('TSA Input'!K140="","",IF('TSA Input'!J140="Yes",'TSA Input'!G140,""))</f>
        <v/>
      </c>
      <c r="I177" s="37" t="str">
        <f>IF('TSA Input'!L140="","",IF('TSA Input'!J140="Yes",'TSA Input'!F140,""))</f>
        <v/>
      </c>
      <c r="J177" s="39" t="str">
        <f t="shared" si="6"/>
        <v/>
      </c>
      <c r="K177" s="257" t="str">
        <f>IF('TSA Input'!J140="","",IF('TSA Input'!J140="Yes",'TSA Input'!D140,""))</f>
        <v/>
      </c>
      <c r="L177" s="258" t="str">
        <f>IF('TSA Input'!J140="","",IF('TSA Input'!J140="Yes",'TSA Input'!G140,""))</f>
        <v/>
      </c>
      <c r="M177" s="258" t="str">
        <f>IF('TSA Input'!J140="","",IF('TSA Input'!J140="Yes",'TSA Input'!F140,""))</f>
        <v/>
      </c>
      <c r="N177" s="39" t="str">
        <f t="shared" si="7"/>
        <v/>
      </c>
      <c r="O177" s="149" t="s">
        <v>11</v>
      </c>
      <c r="P177" s="148" t="s">
        <v>11</v>
      </c>
      <c r="Q177" s="1"/>
    </row>
    <row r="178" spans="1:17" ht="15.75" hidden="1" customHeight="1">
      <c r="A178" s="1" t="str">
        <f t="shared" si="1"/>
        <v/>
      </c>
      <c r="B178" s="1"/>
      <c r="C178" s="34" t="str">
        <f>IF('TSA Input'!J141="","",IF('TSA Input'!J141="Yes",'TSA Input'!B141,"Ineligible"))</f>
        <v/>
      </c>
      <c r="D178" s="246" t="str">
        <f>IF('TSA Input'!J141="","",IF('TSA Input'!J141="Yes",IF('TSA Input'!W141="","",LEFT('TSA Input'!W141,LEN('TSA Input'!W141)-2)),""))</f>
        <v/>
      </c>
      <c r="E178" s="246" t="str">
        <f>IF('TSA Input'!J141="","",IF('TSA Input'!J141="Yes",'TSA Input'!I141,""))</f>
        <v/>
      </c>
      <c r="F178" s="247" t="str">
        <f>IF('TSA Input'!J141="","",IF('TSA Input'!J141="Yes",'TSA Input'!C141,""))</f>
        <v/>
      </c>
      <c r="G178" s="36" t="str">
        <f>IF('TSA Input'!J141="","",IF('TSA Input'!J141="Yes",'TSA Input'!D141,""))</f>
        <v/>
      </c>
      <c r="H178" s="37" t="str">
        <f>IF('TSA Input'!K141="","",IF('TSA Input'!J141="Yes",'TSA Input'!G141,""))</f>
        <v/>
      </c>
      <c r="I178" s="37" t="str">
        <f>IF('TSA Input'!L141="","",IF('TSA Input'!J141="Yes",'TSA Input'!F141,""))</f>
        <v/>
      </c>
      <c r="J178" s="39" t="str">
        <f t="shared" si="6"/>
        <v/>
      </c>
      <c r="K178" s="257" t="str">
        <f>IF('TSA Input'!J141="","",IF('TSA Input'!J141="Yes",'TSA Input'!D141,""))</f>
        <v/>
      </c>
      <c r="L178" s="258" t="str">
        <f>IF('TSA Input'!J141="","",IF('TSA Input'!J141="Yes",'TSA Input'!G141,""))</f>
        <v/>
      </c>
      <c r="M178" s="258" t="str">
        <f>IF('TSA Input'!J141="","",IF('TSA Input'!J141="Yes",'TSA Input'!F141,""))</f>
        <v/>
      </c>
      <c r="N178" s="39" t="str">
        <f t="shared" si="7"/>
        <v/>
      </c>
      <c r="O178" s="149" t="s">
        <v>11</v>
      </c>
      <c r="P178" s="148" t="s">
        <v>11</v>
      </c>
      <c r="Q178" s="1"/>
    </row>
    <row r="179" spans="1:17" ht="15.75" hidden="1" customHeight="1">
      <c r="A179" s="1" t="str">
        <f t="shared" si="1"/>
        <v/>
      </c>
      <c r="B179" s="1"/>
      <c r="C179" s="34" t="str">
        <f>IF('TSA Input'!J142="","",IF('TSA Input'!J142="Yes",'TSA Input'!B142,"Ineligible"))</f>
        <v/>
      </c>
      <c r="D179" s="246" t="str">
        <f>IF('TSA Input'!J142="","",IF('TSA Input'!J142="Yes",IF('TSA Input'!W142="","",LEFT('TSA Input'!W142,LEN('TSA Input'!W142)-2)),""))</f>
        <v/>
      </c>
      <c r="E179" s="246" t="str">
        <f>IF('TSA Input'!J142="","",IF('TSA Input'!J142="Yes",'TSA Input'!I142,""))</f>
        <v/>
      </c>
      <c r="F179" s="247" t="str">
        <f>IF('TSA Input'!J142="","",IF('TSA Input'!J142="Yes",'TSA Input'!C142,""))</f>
        <v/>
      </c>
      <c r="G179" s="36" t="str">
        <f>IF('TSA Input'!J142="","",IF('TSA Input'!J142="Yes",'TSA Input'!D142,""))</f>
        <v/>
      </c>
      <c r="H179" s="37" t="str">
        <f>IF('TSA Input'!K142="","",IF('TSA Input'!J142="Yes",'TSA Input'!G142,""))</f>
        <v/>
      </c>
      <c r="I179" s="37" t="str">
        <f>IF('TSA Input'!L142="","",IF('TSA Input'!J142="Yes",'TSA Input'!F142,""))</f>
        <v/>
      </c>
      <c r="J179" s="39" t="str">
        <f t="shared" si="6"/>
        <v/>
      </c>
      <c r="K179" s="257" t="str">
        <f>IF('TSA Input'!J142="","",IF('TSA Input'!J142="Yes",'TSA Input'!D142,""))</f>
        <v/>
      </c>
      <c r="L179" s="258" t="str">
        <f>IF('TSA Input'!J142="","",IF('TSA Input'!J142="Yes",'TSA Input'!G142,""))</f>
        <v/>
      </c>
      <c r="M179" s="258" t="str">
        <f>IF('TSA Input'!J142="","",IF('TSA Input'!J142="Yes",'TSA Input'!F142,""))</f>
        <v/>
      </c>
      <c r="N179" s="39" t="str">
        <f t="shared" si="7"/>
        <v/>
      </c>
      <c r="O179" s="149" t="s">
        <v>11</v>
      </c>
      <c r="P179" s="148" t="s">
        <v>11</v>
      </c>
      <c r="Q179" s="1"/>
    </row>
    <row r="180" spans="1:17" ht="15.75" hidden="1" customHeight="1">
      <c r="A180" s="1" t="str">
        <f t="shared" si="1"/>
        <v/>
      </c>
      <c r="B180" s="1"/>
      <c r="C180" s="34" t="str">
        <f>IF('TSA Input'!J143="","",IF('TSA Input'!J143="Yes",'TSA Input'!B143,"Ineligible"))</f>
        <v/>
      </c>
      <c r="D180" s="246" t="str">
        <f>IF('TSA Input'!J143="","",IF('TSA Input'!J143="Yes",IF('TSA Input'!W143="","",LEFT('TSA Input'!W143,LEN('TSA Input'!W143)-2)),""))</f>
        <v/>
      </c>
      <c r="E180" s="246" t="str">
        <f>IF('TSA Input'!J143="","",IF('TSA Input'!J143="Yes",'TSA Input'!I143,""))</f>
        <v/>
      </c>
      <c r="F180" s="247" t="str">
        <f>IF('TSA Input'!J143="","",IF('TSA Input'!J143="Yes",'TSA Input'!C143,""))</f>
        <v/>
      </c>
      <c r="G180" s="36" t="str">
        <f>IF('TSA Input'!J143="","",IF('TSA Input'!J143="Yes",'TSA Input'!D143,""))</f>
        <v/>
      </c>
      <c r="H180" s="37" t="str">
        <f>IF('TSA Input'!K143="","",IF('TSA Input'!J143="Yes",'TSA Input'!G143,""))</f>
        <v/>
      </c>
      <c r="I180" s="37" t="str">
        <f>IF('TSA Input'!L143="","",IF('TSA Input'!J143="Yes",'TSA Input'!F143,""))</f>
        <v/>
      </c>
      <c r="J180" s="39" t="str">
        <f t="shared" si="6"/>
        <v/>
      </c>
      <c r="K180" s="257" t="str">
        <f>IF('TSA Input'!J143="","",IF('TSA Input'!J143="Yes",'TSA Input'!D143,""))</f>
        <v/>
      </c>
      <c r="L180" s="258" t="str">
        <f>IF('TSA Input'!J143="","",IF('TSA Input'!J143="Yes",'TSA Input'!G143,""))</f>
        <v/>
      </c>
      <c r="M180" s="258" t="str">
        <f>IF('TSA Input'!J143="","",IF('TSA Input'!J143="Yes",'TSA Input'!F143,""))</f>
        <v/>
      </c>
      <c r="N180" s="39" t="str">
        <f t="shared" si="7"/>
        <v/>
      </c>
      <c r="O180" s="149" t="s">
        <v>11</v>
      </c>
      <c r="P180" s="148" t="s">
        <v>11</v>
      </c>
      <c r="Q180" s="1"/>
    </row>
    <row r="181" spans="1:17" ht="15.75" hidden="1" customHeight="1">
      <c r="A181" s="1" t="str">
        <f t="shared" si="1"/>
        <v/>
      </c>
      <c r="B181" s="1"/>
      <c r="C181" s="34" t="str">
        <f>IF('TSA Input'!J144="","",IF('TSA Input'!J144="Yes",'TSA Input'!B144,"Ineligible"))</f>
        <v/>
      </c>
      <c r="D181" s="246" t="str">
        <f>IF('TSA Input'!J144="","",IF('TSA Input'!J144="Yes",IF('TSA Input'!W144="","",LEFT('TSA Input'!W144,LEN('TSA Input'!W144)-2)),""))</f>
        <v/>
      </c>
      <c r="E181" s="246" t="str">
        <f>IF('TSA Input'!J144="","",IF('TSA Input'!J144="Yes",'TSA Input'!I144,""))</f>
        <v/>
      </c>
      <c r="F181" s="247" t="str">
        <f>IF('TSA Input'!J144="","",IF('TSA Input'!J144="Yes",'TSA Input'!C144,""))</f>
        <v/>
      </c>
      <c r="G181" s="36" t="str">
        <f>IF('TSA Input'!J144="","",IF('TSA Input'!J144="Yes",'TSA Input'!D144,""))</f>
        <v/>
      </c>
      <c r="H181" s="37" t="str">
        <f>IF('TSA Input'!K144="","",IF('TSA Input'!J144="Yes",'TSA Input'!G144,""))</f>
        <v/>
      </c>
      <c r="I181" s="37" t="str">
        <f>IF('TSA Input'!L144="","",IF('TSA Input'!J144="Yes",'TSA Input'!F144,""))</f>
        <v/>
      </c>
      <c r="J181" s="39" t="str">
        <f t="shared" si="6"/>
        <v/>
      </c>
      <c r="K181" s="257" t="str">
        <f>IF('TSA Input'!J144="","",IF('TSA Input'!J144="Yes",'TSA Input'!D144,""))</f>
        <v/>
      </c>
      <c r="L181" s="258" t="str">
        <f>IF('TSA Input'!J144="","",IF('TSA Input'!J144="Yes",'TSA Input'!G144,""))</f>
        <v/>
      </c>
      <c r="M181" s="258" t="str">
        <f>IF('TSA Input'!J144="","",IF('TSA Input'!J144="Yes",'TSA Input'!F144,""))</f>
        <v/>
      </c>
      <c r="N181" s="39" t="str">
        <f t="shared" si="7"/>
        <v/>
      </c>
      <c r="O181" s="149" t="s">
        <v>11</v>
      </c>
      <c r="P181" s="148" t="s">
        <v>11</v>
      </c>
      <c r="Q181" s="1"/>
    </row>
    <row r="182" spans="1:17" ht="15.75" hidden="1" customHeight="1">
      <c r="A182" s="1" t="str">
        <f t="shared" si="1"/>
        <v/>
      </c>
      <c r="B182" s="1"/>
      <c r="C182" s="34" t="str">
        <f>IF('TSA Input'!J145="","",IF('TSA Input'!J145="Yes",'TSA Input'!B145,"Ineligible"))</f>
        <v/>
      </c>
      <c r="D182" s="246" t="str">
        <f>IF('TSA Input'!J145="","",IF('TSA Input'!J145="Yes",IF('TSA Input'!W145="","",LEFT('TSA Input'!W145,LEN('TSA Input'!W145)-2)),""))</f>
        <v/>
      </c>
      <c r="E182" s="246" t="str">
        <f>IF('TSA Input'!J145="","",IF('TSA Input'!J145="Yes",'TSA Input'!I145,""))</f>
        <v/>
      </c>
      <c r="F182" s="247" t="str">
        <f>IF('TSA Input'!J145="","",IF('TSA Input'!J145="Yes",'TSA Input'!C145,""))</f>
        <v/>
      </c>
      <c r="G182" s="36" t="str">
        <f>IF('TSA Input'!J145="","",IF('TSA Input'!J145="Yes",'TSA Input'!D145,""))</f>
        <v/>
      </c>
      <c r="H182" s="37" t="str">
        <f>IF('TSA Input'!K145="","",IF('TSA Input'!J145="Yes",'TSA Input'!G145,""))</f>
        <v/>
      </c>
      <c r="I182" s="37" t="str">
        <f>IF('TSA Input'!L145="","",IF('TSA Input'!J145="Yes",'TSA Input'!F145,""))</f>
        <v/>
      </c>
      <c r="J182" s="39" t="str">
        <f t="shared" si="6"/>
        <v/>
      </c>
      <c r="K182" s="257" t="str">
        <f>IF('TSA Input'!J145="","",IF('TSA Input'!J145="Yes",'TSA Input'!D145,""))</f>
        <v/>
      </c>
      <c r="L182" s="258" t="str">
        <f>IF('TSA Input'!J145="","",IF('TSA Input'!J145="Yes",'TSA Input'!G145,""))</f>
        <v/>
      </c>
      <c r="M182" s="258" t="str">
        <f>IF('TSA Input'!J145="","",IF('TSA Input'!J145="Yes",'TSA Input'!F145,""))</f>
        <v/>
      </c>
      <c r="N182" s="39" t="str">
        <f t="shared" si="7"/>
        <v/>
      </c>
      <c r="O182" s="149" t="s">
        <v>11</v>
      </c>
      <c r="P182" s="148" t="s">
        <v>11</v>
      </c>
      <c r="Q182" s="1"/>
    </row>
    <row r="183" spans="1:17" ht="15.75" hidden="1" customHeight="1">
      <c r="A183" s="1" t="str">
        <f t="shared" si="1"/>
        <v/>
      </c>
      <c r="B183" s="1"/>
      <c r="C183" s="34" t="str">
        <f>IF('TSA Input'!J146="","",IF('TSA Input'!J146="Yes",'TSA Input'!B146,"Ineligible"))</f>
        <v/>
      </c>
      <c r="D183" s="246" t="str">
        <f>IF('TSA Input'!J146="","",IF('TSA Input'!J146="Yes",IF('TSA Input'!W146="","",LEFT('TSA Input'!W146,LEN('TSA Input'!W146)-2)),""))</f>
        <v/>
      </c>
      <c r="E183" s="246" t="str">
        <f>IF('TSA Input'!J146="","",IF('TSA Input'!J146="Yes",'TSA Input'!I146,""))</f>
        <v/>
      </c>
      <c r="F183" s="247" t="str">
        <f>IF('TSA Input'!J146="","",IF('TSA Input'!J146="Yes",'TSA Input'!C146,""))</f>
        <v/>
      </c>
      <c r="G183" s="36" t="str">
        <f>IF('TSA Input'!J146="","",IF('TSA Input'!J146="Yes",'TSA Input'!D146,""))</f>
        <v/>
      </c>
      <c r="H183" s="37" t="str">
        <f>IF('TSA Input'!K146="","",IF('TSA Input'!J146="Yes",'TSA Input'!G146,""))</f>
        <v/>
      </c>
      <c r="I183" s="37" t="str">
        <f>IF('TSA Input'!L146="","",IF('TSA Input'!J146="Yes",'TSA Input'!F146,""))</f>
        <v/>
      </c>
      <c r="J183" s="39" t="str">
        <f t="shared" si="6"/>
        <v/>
      </c>
      <c r="K183" s="257" t="str">
        <f>IF('TSA Input'!J146="","",IF('TSA Input'!J146="Yes",'TSA Input'!D146,""))</f>
        <v/>
      </c>
      <c r="L183" s="258" t="str">
        <f>IF('TSA Input'!J146="","",IF('TSA Input'!J146="Yes",'TSA Input'!G146,""))</f>
        <v/>
      </c>
      <c r="M183" s="258" t="str">
        <f>IF('TSA Input'!J146="","",IF('TSA Input'!J146="Yes",'TSA Input'!F146,""))</f>
        <v/>
      </c>
      <c r="N183" s="39" t="str">
        <f t="shared" si="7"/>
        <v/>
      </c>
      <c r="O183" s="149" t="s">
        <v>11</v>
      </c>
      <c r="P183" s="148" t="s">
        <v>11</v>
      </c>
      <c r="Q183" s="1"/>
    </row>
    <row r="184" spans="1:17" ht="15.75" hidden="1" customHeight="1">
      <c r="A184" s="1" t="str">
        <f t="shared" si="1"/>
        <v/>
      </c>
      <c r="B184" s="1"/>
      <c r="C184" s="34" t="str">
        <f>IF('TSA Input'!J147="","",IF('TSA Input'!J147="Yes",'TSA Input'!B147,"Ineligible"))</f>
        <v/>
      </c>
      <c r="D184" s="246" t="str">
        <f>IF('TSA Input'!J147="","",IF('TSA Input'!J147="Yes",IF('TSA Input'!W147="","",LEFT('TSA Input'!W147,LEN('TSA Input'!W147)-2)),""))</f>
        <v/>
      </c>
      <c r="E184" s="246" t="str">
        <f>IF('TSA Input'!J147="","",IF('TSA Input'!J147="Yes",'TSA Input'!I147,""))</f>
        <v/>
      </c>
      <c r="F184" s="247" t="str">
        <f>IF('TSA Input'!J147="","",IF('TSA Input'!J147="Yes",'TSA Input'!C147,""))</f>
        <v/>
      </c>
      <c r="G184" s="36" t="str">
        <f>IF('TSA Input'!J147="","",IF('TSA Input'!J147="Yes",'TSA Input'!D147,""))</f>
        <v/>
      </c>
      <c r="H184" s="37" t="str">
        <f>IF('TSA Input'!K147="","",IF('TSA Input'!J147="Yes",'TSA Input'!G147,""))</f>
        <v/>
      </c>
      <c r="I184" s="37" t="str">
        <f>IF('TSA Input'!L147="","",IF('TSA Input'!J147="Yes",'TSA Input'!F147,""))</f>
        <v/>
      </c>
      <c r="J184" s="39" t="str">
        <f t="shared" si="6"/>
        <v/>
      </c>
      <c r="K184" s="257" t="str">
        <f>IF('TSA Input'!J147="","",IF('TSA Input'!J147="Yes",'TSA Input'!D147,""))</f>
        <v/>
      </c>
      <c r="L184" s="258" t="str">
        <f>IF('TSA Input'!J147="","",IF('TSA Input'!J147="Yes",'TSA Input'!G147,""))</f>
        <v/>
      </c>
      <c r="M184" s="258" t="str">
        <f>IF('TSA Input'!J147="","",IF('TSA Input'!J147="Yes",'TSA Input'!F147,""))</f>
        <v/>
      </c>
      <c r="N184" s="39" t="str">
        <f t="shared" si="7"/>
        <v/>
      </c>
      <c r="O184" s="149" t="s">
        <v>11</v>
      </c>
      <c r="P184" s="148" t="s">
        <v>11</v>
      </c>
      <c r="Q184" s="1"/>
    </row>
    <row r="185" spans="1:17" ht="15.75" hidden="1" customHeight="1">
      <c r="A185" s="1" t="str">
        <f t="shared" si="1"/>
        <v/>
      </c>
      <c r="B185" s="1"/>
      <c r="C185" s="34" t="str">
        <f>IF('TSA Input'!J148="","",IF('TSA Input'!J148="Yes",'TSA Input'!B148,"Ineligible"))</f>
        <v/>
      </c>
      <c r="D185" s="246" t="str">
        <f>IF('TSA Input'!J148="","",IF('TSA Input'!J148="Yes",IF('TSA Input'!W148="","",LEFT('TSA Input'!W148,LEN('TSA Input'!W148)-2)),""))</f>
        <v/>
      </c>
      <c r="E185" s="246" t="str">
        <f>IF('TSA Input'!J148="","",IF('TSA Input'!J148="Yes",'TSA Input'!I148,""))</f>
        <v/>
      </c>
      <c r="F185" s="247" t="str">
        <f>IF('TSA Input'!J148="","",IF('TSA Input'!J148="Yes",'TSA Input'!C148,""))</f>
        <v/>
      </c>
      <c r="G185" s="36" t="str">
        <f>IF('TSA Input'!J148="","",IF('TSA Input'!J148="Yes",'TSA Input'!D148,""))</f>
        <v/>
      </c>
      <c r="H185" s="37" t="str">
        <f>IF('TSA Input'!K148="","",IF('TSA Input'!J148="Yes",'TSA Input'!G148,""))</f>
        <v/>
      </c>
      <c r="I185" s="37" t="str">
        <f>IF('TSA Input'!L148="","",IF('TSA Input'!J148="Yes",'TSA Input'!F148,""))</f>
        <v/>
      </c>
      <c r="J185" s="39" t="str">
        <f t="shared" si="6"/>
        <v/>
      </c>
      <c r="K185" s="257" t="str">
        <f>IF('TSA Input'!J148="","",IF('TSA Input'!J148="Yes",'TSA Input'!D148,""))</f>
        <v/>
      </c>
      <c r="L185" s="258" t="str">
        <f>IF('TSA Input'!J148="","",IF('TSA Input'!J148="Yes",'TSA Input'!G148,""))</f>
        <v/>
      </c>
      <c r="M185" s="258" t="str">
        <f>IF('TSA Input'!J148="","",IF('TSA Input'!J148="Yes",'TSA Input'!F148,""))</f>
        <v/>
      </c>
      <c r="N185" s="39" t="str">
        <f t="shared" si="7"/>
        <v/>
      </c>
      <c r="O185" s="149" t="s">
        <v>11</v>
      </c>
      <c r="P185" s="148" t="s">
        <v>11</v>
      </c>
      <c r="Q185" s="1"/>
    </row>
    <row r="186" spans="1:17" ht="15.75" hidden="1" customHeight="1">
      <c r="A186" s="1" t="str">
        <f t="shared" si="1"/>
        <v/>
      </c>
      <c r="B186" s="1"/>
      <c r="C186" s="34" t="str">
        <f>IF('TSA Input'!J149="","",IF('TSA Input'!J149="Yes",'TSA Input'!B149,"Ineligible"))</f>
        <v/>
      </c>
      <c r="D186" s="246" t="str">
        <f>IF('TSA Input'!J149="","",IF('TSA Input'!J149="Yes",IF('TSA Input'!W149="","",LEFT('TSA Input'!W149,LEN('TSA Input'!W149)-2)),""))</f>
        <v/>
      </c>
      <c r="E186" s="246" t="str">
        <f>IF('TSA Input'!J149="","",IF('TSA Input'!J149="Yes",'TSA Input'!I149,""))</f>
        <v/>
      </c>
      <c r="F186" s="247" t="str">
        <f>IF('TSA Input'!J149="","",IF('TSA Input'!J149="Yes",'TSA Input'!C149,""))</f>
        <v/>
      </c>
      <c r="G186" s="36" t="str">
        <f>IF('TSA Input'!J149="","",IF('TSA Input'!J149="Yes",'TSA Input'!D149,""))</f>
        <v/>
      </c>
      <c r="H186" s="37" t="str">
        <f>IF('TSA Input'!K149="","",IF('TSA Input'!J149="Yes",'TSA Input'!G149,""))</f>
        <v/>
      </c>
      <c r="I186" s="37" t="str">
        <f>IF('TSA Input'!L149="","",IF('TSA Input'!J149="Yes",'TSA Input'!F149,""))</f>
        <v/>
      </c>
      <c r="J186" s="39" t="str">
        <f t="shared" si="6"/>
        <v/>
      </c>
      <c r="K186" s="257" t="str">
        <f>IF('TSA Input'!J149="","",IF('TSA Input'!J149="Yes",'TSA Input'!D149,""))</f>
        <v/>
      </c>
      <c r="L186" s="258" t="str">
        <f>IF('TSA Input'!J149="","",IF('TSA Input'!J149="Yes",'TSA Input'!G149,""))</f>
        <v/>
      </c>
      <c r="M186" s="258" t="str">
        <f>IF('TSA Input'!J149="","",IF('TSA Input'!J149="Yes",'TSA Input'!F149,""))</f>
        <v/>
      </c>
      <c r="N186" s="39" t="str">
        <f t="shared" si="7"/>
        <v/>
      </c>
      <c r="O186" s="149" t="s">
        <v>11</v>
      </c>
      <c r="P186" s="148" t="s">
        <v>11</v>
      </c>
      <c r="Q186" s="1"/>
    </row>
    <row r="187" spans="1:17" ht="15.75" hidden="1" customHeight="1">
      <c r="A187" s="1" t="str">
        <f t="shared" si="1"/>
        <v/>
      </c>
      <c r="B187" s="1"/>
      <c r="C187" s="34" t="str">
        <f>IF('TSA Input'!J150="","",IF('TSA Input'!J150="Yes",'TSA Input'!B150,"Ineligible"))</f>
        <v/>
      </c>
      <c r="D187" s="246" t="str">
        <f>IF('TSA Input'!J150="","",IF('TSA Input'!J150="Yes",IF('TSA Input'!W150="","",LEFT('TSA Input'!W150,LEN('TSA Input'!W150)-2)),""))</f>
        <v/>
      </c>
      <c r="E187" s="246" t="str">
        <f>IF('TSA Input'!J150="","",IF('TSA Input'!J150="Yes",'TSA Input'!I150,""))</f>
        <v/>
      </c>
      <c r="F187" s="247" t="str">
        <f>IF('TSA Input'!J150="","",IF('TSA Input'!J150="Yes",'TSA Input'!C150,""))</f>
        <v/>
      </c>
      <c r="G187" s="36" t="str">
        <f>IF('TSA Input'!J150="","",IF('TSA Input'!J150="Yes",'TSA Input'!D150,""))</f>
        <v/>
      </c>
      <c r="H187" s="37" t="str">
        <f>IF('TSA Input'!K150="","",IF('TSA Input'!J150="Yes",'TSA Input'!G150,""))</f>
        <v/>
      </c>
      <c r="I187" s="37" t="str">
        <f>IF('TSA Input'!L150="","",IF('TSA Input'!J150="Yes",'TSA Input'!F150,""))</f>
        <v/>
      </c>
      <c r="J187" s="39" t="str">
        <f t="shared" si="6"/>
        <v/>
      </c>
      <c r="K187" s="257" t="str">
        <f>IF('TSA Input'!J150="","",IF('TSA Input'!J150="Yes",'TSA Input'!D150,""))</f>
        <v/>
      </c>
      <c r="L187" s="258" t="str">
        <f>IF('TSA Input'!J150="","",IF('TSA Input'!J150="Yes",'TSA Input'!G150,""))</f>
        <v/>
      </c>
      <c r="M187" s="258" t="str">
        <f>IF('TSA Input'!J150="","",IF('TSA Input'!J150="Yes",'TSA Input'!F150,""))</f>
        <v/>
      </c>
      <c r="N187" s="39" t="str">
        <f t="shared" si="7"/>
        <v/>
      </c>
      <c r="O187" s="149" t="s">
        <v>11</v>
      </c>
      <c r="P187" s="148" t="s">
        <v>11</v>
      </c>
      <c r="Q187" s="1"/>
    </row>
    <row r="188" spans="1:17" ht="15.75" hidden="1" customHeight="1">
      <c r="A188" s="1" t="str">
        <f t="shared" si="1"/>
        <v/>
      </c>
      <c r="B188" s="1"/>
      <c r="C188" s="34" t="str">
        <f>IF('TSA Input'!J151="","",IF('TSA Input'!J151="Yes",'TSA Input'!B151,"Ineligible"))</f>
        <v/>
      </c>
      <c r="D188" s="246" t="str">
        <f>IF('TSA Input'!J151="","",IF('TSA Input'!J151="Yes",IF('TSA Input'!W151="","",LEFT('TSA Input'!W151,LEN('TSA Input'!W151)-2)),""))</f>
        <v/>
      </c>
      <c r="E188" s="246" t="str">
        <f>IF('TSA Input'!J151="","",IF('TSA Input'!J151="Yes",'TSA Input'!I151,""))</f>
        <v/>
      </c>
      <c r="F188" s="247" t="str">
        <f>IF('TSA Input'!J151="","",IF('TSA Input'!J151="Yes",'TSA Input'!C151,""))</f>
        <v/>
      </c>
      <c r="G188" s="36" t="str">
        <f>IF('TSA Input'!J151="","",IF('TSA Input'!J151="Yes",'TSA Input'!D151,""))</f>
        <v/>
      </c>
      <c r="H188" s="37" t="str">
        <f>IF('TSA Input'!K151="","",IF('TSA Input'!J151="Yes",'TSA Input'!G151,""))</f>
        <v/>
      </c>
      <c r="I188" s="37" t="str">
        <f>IF('TSA Input'!L151="","",IF('TSA Input'!J151="Yes",'TSA Input'!F151,""))</f>
        <v/>
      </c>
      <c r="J188" s="39" t="str">
        <f t="shared" si="6"/>
        <v/>
      </c>
      <c r="K188" s="257" t="str">
        <f>IF('TSA Input'!J151="","",IF('TSA Input'!J151="Yes",'TSA Input'!D151,""))</f>
        <v/>
      </c>
      <c r="L188" s="258" t="str">
        <f>IF('TSA Input'!J151="","",IF('TSA Input'!J151="Yes",'TSA Input'!G151,""))</f>
        <v/>
      </c>
      <c r="M188" s="258" t="str">
        <f>IF('TSA Input'!J151="","",IF('TSA Input'!J151="Yes",'TSA Input'!F151,""))</f>
        <v/>
      </c>
      <c r="N188" s="39" t="str">
        <f t="shared" si="7"/>
        <v/>
      </c>
      <c r="O188" s="149" t="s">
        <v>11</v>
      </c>
      <c r="P188" s="148" t="s">
        <v>11</v>
      </c>
      <c r="Q188" s="1"/>
    </row>
    <row r="189" spans="1:17" ht="15.75" hidden="1" customHeight="1">
      <c r="A189" s="1" t="str">
        <f t="shared" si="1"/>
        <v/>
      </c>
      <c r="B189" s="1"/>
      <c r="C189" s="34" t="str">
        <f>IF('TSA Input'!J152="","",IF('TSA Input'!J152="Yes",'TSA Input'!B152,"Ineligible"))</f>
        <v/>
      </c>
      <c r="D189" s="246" t="str">
        <f>IF('TSA Input'!J152="","",IF('TSA Input'!J152="Yes",IF('TSA Input'!W152="","",LEFT('TSA Input'!W152,LEN('TSA Input'!W152)-2)),""))</f>
        <v/>
      </c>
      <c r="E189" s="246" t="str">
        <f>IF('TSA Input'!J152="","",IF('TSA Input'!J152="Yes",'TSA Input'!I152,""))</f>
        <v/>
      </c>
      <c r="F189" s="247" t="str">
        <f>IF('TSA Input'!J152="","",IF('TSA Input'!J152="Yes",'TSA Input'!C152,""))</f>
        <v/>
      </c>
      <c r="G189" s="36" t="str">
        <f>IF('TSA Input'!J152="","",IF('TSA Input'!J152="Yes",'TSA Input'!D152,""))</f>
        <v/>
      </c>
      <c r="H189" s="37" t="str">
        <f>IF('TSA Input'!K152="","",IF('TSA Input'!J152="Yes",'TSA Input'!G152,""))</f>
        <v/>
      </c>
      <c r="I189" s="37" t="str">
        <f>IF('TSA Input'!L152="","",IF('TSA Input'!J152="Yes",'TSA Input'!F152,""))</f>
        <v/>
      </c>
      <c r="J189" s="39" t="str">
        <f t="shared" si="6"/>
        <v/>
      </c>
      <c r="K189" s="257" t="str">
        <f>IF('TSA Input'!J152="","",IF('TSA Input'!J152="Yes",'TSA Input'!D152,""))</f>
        <v/>
      </c>
      <c r="L189" s="258" t="str">
        <f>IF('TSA Input'!J152="","",IF('TSA Input'!J152="Yes",'TSA Input'!G152,""))</f>
        <v/>
      </c>
      <c r="M189" s="258" t="str">
        <f>IF('TSA Input'!J152="","",IF('TSA Input'!J152="Yes",'TSA Input'!F152,""))</f>
        <v/>
      </c>
      <c r="N189" s="39" t="str">
        <f t="shared" si="7"/>
        <v/>
      </c>
      <c r="O189" s="149" t="s">
        <v>11</v>
      </c>
      <c r="P189" s="148" t="s">
        <v>11</v>
      </c>
      <c r="Q189" s="1"/>
    </row>
    <row r="190" spans="1:17" ht="15.75" hidden="1" customHeight="1">
      <c r="A190" s="1" t="str">
        <f t="shared" si="1"/>
        <v/>
      </c>
      <c r="B190" s="1"/>
      <c r="C190" s="34" t="str">
        <f>IF('TSA Input'!J153="","",IF('TSA Input'!J153="Yes",'TSA Input'!B153,"Ineligible"))</f>
        <v/>
      </c>
      <c r="D190" s="246" t="str">
        <f>IF('TSA Input'!J153="","",IF('TSA Input'!J153="Yes",IF('TSA Input'!W153="","",LEFT('TSA Input'!W153,LEN('TSA Input'!W153)-2)),""))</f>
        <v/>
      </c>
      <c r="E190" s="246" t="str">
        <f>IF('TSA Input'!J153="","",IF('TSA Input'!J153="Yes",'TSA Input'!I153,""))</f>
        <v/>
      </c>
      <c r="F190" s="247" t="str">
        <f>IF('TSA Input'!J153="","",IF('TSA Input'!J153="Yes",'TSA Input'!C153,""))</f>
        <v/>
      </c>
      <c r="G190" s="36" t="str">
        <f>IF('TSA Input'!J153="","",IF('TSA Input'!J153="Yes",'TSA Input'!D153,""))</f>
        <v/>
      </c>
      <c r="H190" s="37" t="str">
        <f>IF('TSA Input'!K153="","",IF('TSA Input'!J153="Yes",'TSA Input'!G153,""))</f>
        <v/>
      </c>
      <c r="I190" s="37" t="str">
        <f>IF('TSA Input'!L153="","",IF('TSA Input'!J153="Yes",'TSA Input'!F153,""))</f>
        <v/>
      </c>
      <c r="J190" s="39" t="str">
        <f t="shared" si="6"/>
        <v/>
      </c>
      <c r="K190" s="257" t="str">
        <f>IF('TSA Input'!J153="","",IF('TSA Input'!J153="Yes",'TSA Input'!D153,""))</f>
        <v/>
      </c>
      <c r="L190" s="258" t="str">
        <f>IF('TSA Input'!J153="","",IF('TSA Input'!J153="Yes",'TSA Input'!G153,""))</f>
        <v/>
      </c>
      <c r="M190" s="258" t="str">
        <f>IF('TSA Input'!J153="","",IF('TSA Input'!J153="Yes",'TSA Input'!F153,""))</f>
        <v/>
      </c>
      <c r="N190" s="39" t="str">
        <f t="shared" si="7"/>
        <v/>
      </c>
      <c r="O190" s="149" t="s">
        <v>11</v>
      </c>
      <c r="P190" s="148" t="s">
        <v>11</v>
      </c>
      <c r="Q190" s="1"/>
    </row>
    <row r="191" spans="1:17" ht="15.75" hidden="1" customHeight="1">
      <c r="A191" s="1" t="str">
        <f t="shared" si="1"/>
        <v/>
      </c>
      <c r="B191" s="1"/>
      <c r="C191" s="34" t="str">
        <f>IF('TSA Input'!J154="","",IF('TSA Input'!J154="Yes",'TSA Input'!B154,"Ineligible"))</f>
        <v/>
      </c>
      <c r="D191" s="246" t="str">
        <f>IF('TSA Input'!J154="","",IF('TSA Input'!J154="Yes",IF('TSA Input'!W154="","",LEFT('TSA Input'!W154,LEN('TSA Input'!W154)-2)),""))</f>
        <v/>
      </c>
      <c r="E191" s="246" t="str">
        <f>IF('TSA Input'!J154="","",IF('TSA Input'!J154="Yes",'TSA Input'!I154,""))</f>
        <v/>
      </c>
      <c r="F191" s="247" t="str">
        <f>IF('TSA Input'!J154="","",IF('TSA Input'!J154="Yes",'TSA Input'!C154,""))</f>
        <v/>
      </c>
      <c r="G191" s="36" t="str">
        <f>IF('TSA Input'!J154="","",IF('TSA Input'!J154="Yes",'TSA Input'!D154,""))</f>
        <v/>
      </c>
      <c r="H191" s="37" t="str">
        <f>IF('TSA Input'!K154="","",IF('TSA Input'!J154="Yes",'TSA Input'!G154,""))</f>
        <v/>
      </c>
      <c r="I191" s="37" t="str">
        <f>IF('TSA Input'!L154="","",IF('TSA Input'!J154="Yes",'TSA Input'!F154,""))</f>
        <v/>
      </c>
      <c r="J191" s="39" t="str">
        <f t="shared" si="6"/>
        <v/>
      </c>
      <c r="K191" s="257" t="str">
        <f>IF('TSA Input'!J154="","",IF('TSA Input'!J154="Yes",'TSA Input'!D154,""))</f>
        <v/>
      </c>
      <c r="L191" s="258" t="str">
        <f>IF('TSA Input'!J154="","",IF('TSA Input'!J154="Yes",'TSA Input'!G154,""))</f>
        <v/>
      </c>
      <c r="M191" s="258" t="str">
        <f>IF('TSA Input'!J154="","",IF('TSA Input'!J154="Yes",'TSA Input'!F154,""))</f>
        <v/>
      </c>
      <c r="N191" s="39" t="str">
        <f t="shared" si="7"/>
        <v/>
      </c>
      <c r="O191" s="149" t="s">
        <v>11</v>
      </c>
      <c r="P191" s="148" t="s">
        <v>11</v>
      </c>
      <c r="Q191" s="1"/>
    </row>
    <row r="192" spans="1:17" ht="15.75" hidden="1" customHeight="1">
      <c r="A192" s="1" t="str">
        <f t="shared" si="1"/>
        <v/>
      </c>
      <c r="B192" s="1"/>
      <c r="C192" s="34" t="str">
        <f>IF('TSA Input'!J155="","",IF('TSA Input'!J155="Yes",'TSA Input'!B155,"Ineligible"))</f>
        <v/>
      </c>
      <c r="D192" s="246" t="str">
        <f>IF('TSA Input'!J155="","",IF('TSA Input'!J155="Yes",IF('TSA Input'!W155="","",LEFT('TSA Input'!W155,LEN('TSA Input'!W155)-2)),""))</f>
        <v/>
      </c>
      <c r="E192" s="246" t="str">
        <f>IF('TSA Input'!J155="","",IF('TSA Input'!J155="Yes",'TSA Input'!I155,""))</f>
        <v/>
      </c>
      <c r="F192" s="247" t="str">
        <f>IF('TSA Input'!J155="","",IF('TSA Input'!J155="Yes",'TSA Input'!C155,""))</f>
        <v/>
      </c>
      <c r="G192" s="36" t="str">
        <f>IF('TSA Input'!J155="","",IF('TSA Input'!J155="Yes",'TSA Input'!D155,""))</f>
        <v/>
      </c>
      <c r="H192" s="37" t="str">
        <f>IF('TSA Input'!K155="","",IF('TSA Input'!J155="Yes",'TSA Input'!G155,""))</f>
        <v/>
      </c>
      <c r="I192" s="37" t="str">
        <f>IF('TSA Input'!L155="","",IF('TSA Input'!J155="Yes",'TSA Input'!F155,""))</f>
        <v/>
      </c>
      <c r="J192" s="39" t="str">
        <f t="shared" si="6"/>
        <v/>
      </c>
      <c r="K192" s="257" t="str">
        <f>IF('TSA Input'!J155="","",IF('TSA Input'!J155="Yes",'TSA Input'!D155,""))</f>
        <v/>
      </c>
      <c r="L192" s="258" t="str">
        <f>IF('TSA Input'!J155="","",IF('TSA Input'!J155="Yes",'TSA Input'!G155,""))</f>
        <v/>
      </c>
      <c r="M192" s="258" t="str">
        <f>IF('TSA Input'!J155="","",IF('TSA Input'!J155="Yes",'TSA Input'!F155,""))</f>
        <v/>
      </c>
      <c r="N192" s="39" t="str">
        <f t="shared" si="7"/>
        <v/>
      </c>
      <c r="O192" s="149" t="s">
        <v>11</v>
      </c>
      <c r="P192" s="148" t="s">
        <v>11</v>
      </c>
      <c r="Q192" s="1"/>
    </row>
    <row r="193" spans="1:17" ht="15.75" hidden="1" customHeight="1">
      <c r="A193" s="1" t="str">
        <f t="shared" si="1"/>
        <v/>
      </c>
      <c r="B193" s="1"/>
      <c r="C193" s="34" t="str">
        <f>IF('TSA Input'!J156="","",IF('TSA Input'!J156="Yes",'TSA Input'!B156,"Ineligible"))</f>
        <v/>
      </c>
      <c r="D193" s="246" t="str">
        <f>IF('TSA Input'!J156="","",IF('TSA Input'!J156="Yes",IF('TSA Input'!W156="","",LEFT('TSA Input'!W156,LEN('TSA Input'!W156)-2)),""))</f>
        <v/>
      </c>
      <c r="E193" s="246" t="str">
        <f>IF('TSA Input'!J156="","",IF('TSA Input'!J156="Yes",'TSA Input'!I156,""))</f>
        <v/>
      </c>
      <c r="F193" s="247" t="str">
        <f>IF('TSA Input'!J156="","",IF('TSA Input'!J156="Yes",'TSA Input'!C156,""))</f>
        <v/>
      </c>
      <c r="G193" s="36" t="str">
        <f>IF('TSA Input'!J156="","",IF('TSA Input'!J156="Yes",'TSA Input'!D156,""))</f>
        <v/>
      </c>
      <c r="H193" s="37" t="str">
        <f>IF('TSA Input'!K156="","",IF('TSA Input'!J156="Yes",'TSA Input'!G156,""))</f>
        <v/>
      </c>
      <c r="I193" s="37" t="str">
        <f>IF('TSA Input'!L156="","",IF('TSA Input'!J156="Yes",'TSA Input'!F156,""))</f>
        <v/>
      </c>
      <c r="J193" s="39" t="str">
        <f t="shared" si="6"/>
        <v/>
      </c>
      <c r="K193" s="257" t="str">
        <f>IF('TSA Input'!J156="","",IF('TSA Input'!J156="Yes",'TSA Input'!D156,""))</f>
        <v/>
      </c>
      <c r="L193" s="258" t="str">
        <f>IF('TSA Input'!J156="","",IF('TSA Input'!J156="Yes",'TSA Input'!G156,""))</f>
        <v/>
      </c>
      <c r="M193" s="258" t="str">
        <f>IF('TSA Input'!J156="","",IF('TSA Input'!J156="Yes",'TSA Input'!F156,""))</f>
        <v/>
      </c>
      <c r="N193" s="39" t="str">
        <f t="shared" si="7"/>
        <v/>
      </c>
      <c r="O193" s="149" t="s">
        <v>11</v>
      </c>
      <c r="P193" s="148" t="s">
        <v>11</v>
      </c>
      <c r="Q193" s="1"/>
    </row>
    <row r="194" spans="1:17" ht="15.75" hidden="1" customHeight="1">
      <c r="A194" s="1" t="str">
        <f t="shared" si="1"/>
        <v/>
      </c>
      <c r="B194" s="1"/>
      <c r="C194" s="34" t="str">
        <f>IF('TSA Input'!J157="","",IF('TSA Input'!J157="Yes",'TSA Input'!B157,"Ineligible"))</f>
        <v/>
      </c>
      <c r="D194" s="246" t="str">
        <f>IF('TSA Input'!J157="","",IF('TSA Input'!J157="Yes",IF('TSA Input'!W157="","",LEFT('TSA Input'!W157,LEN('TSA Input'!W157)-2)),""))</f>
        <v/>
      </c>
      <c r="E194" s="246" t="str">
        <f>IF('TSA Input'!J157="","",IF('TSA Input'!J157="Yes",'TSA Input'!I157,""))</f>
        <v/>
      </c>
      <c r="F194" s="247" t="str">
        <f>IF('TSA Input'!J157="","",IF('TSA Input'!J157="Yes",'TSA Input'!C157,""))</f>
        <v/>
      </c>
      <c r="G194" s="36" t="str">
        <f>IF('TSA Input'!J157="","",IF('TSA Input'!J157="Yes",'TSA Input'!D157,""))</f>
        <v/>
      </c>
      <c r="H194" s="37" t="str">
        <f>IF('TSA Input'!K157="","",IF('TSA Input'!J157="Yes",'TSA Input'!G157,""))</f>
        <v/>
      </c>
      <c r="I194" s="37" t="str">
        <f>IF('TSA Input'!L157="","",IF('TSA Input'!J157="Yes",'TSA Input'!F157,""))</f>
        <v/>
      </c>
      <c r="J194" s="39" t="str">
        <f t="shared" si="6"/>
        <v/>
      </c>
      <c r="K194" s="257" t="str">
        <f>IF('TSA Input'!J157="","",IF('TSA Input'!J157="Yes",'TSA Input'!D157,""))</f>
        <v/>
      </c>
      <c r="L194" s="258" t="str">
        <f>IF('TSA Input'!J157="","",IF('TSA Input'!J157="Yes",'TSA Input'!G157,""))</f>
        <v/>
      </c>
      <c r="M194" s="258" t="str">
        <f>IF('TSA Input'!J157="","",IF('TSA Input'!J157="Yes",'TSA Input'!F157,""))</f>
        <v/>
      </c>
      <c r="N194" s="39" t="str">
        <f t="shared" si="7"/>
        <v/>
      </c>
      <c r="O194" s="149" t="s">
        <v>11</v>
      </c>
      <c r="P194" s="148" t="s">
        <v>11</v>
      </c>
      <c r="Q194" s="1"/>
    </row>
    <row r="195" spans="1:17" ht="15.75" hidden="1" customHeight="1">
      <c r="A195" s="1" t="str">
        <f t="shared" si="1"/>
        <v/>
      </c>
      <c r="B195" s="1"/>
      <c r="C195" s="34" t="str">
        <f>IF('TSA Input'!J158="","",IF('TSA Input'!J158="Yes",'TSA Input'!B158,"Ineligible"))</f>
        <v/>
      </c>
      <c r="D195" s="246" t="str">
        <f>IF('TSA Input'!J158="","",IF('TSA Input'!J158="Yes",IF('TSA Input'!W158="","",LEFT('TSA Input'!W158,LEN('TSA Input'!W158)-2)),""))</f>
        <v/>
      </c>
      <c r="E195" s="246" t="str">
        <f>IF('TSA Input'!J158="","",IF('TSA Input'!J158="Yes",'TSA Input'!I158,""))</f>
        <v/>
      </c>
      <c r="F195" s="247" t="str">
        <f>IF('TSA Input'!J158="","",IF('TSA Input'!J158="Yes",'TSA Input'!C158,""))</f>
        <v/>
      </c>
      <c r="G195" s="36" t="str">
        <f>IF('TSA Input'!J158="","",IF('TSA Input'!J158="Yes",'TSA Input'!D158,""))</f>
        <v/>
      </c>
      <c r="H195" s="37" t="str">
        <f>IF('TSA Input'!K158="","",IF('TSA Input'!J158="Yes",'TSA Input'!G158,""))</f>
        <v/>
      </c>
      <c r="I195" s="37" t="str">
        <f>IF('TSA Input'!L158="","",IF('TSA Input'!J158="Yes",'TSA Input'!F158,""))</f>
        <v/>
      </c>
      <c r="J195" s="39" t="str">
        <f t="shared" si="6"/>
        <v/>
      </c>
      <c r="K195" s="257" t="str">
        <f>IF('TSA Input'!J158="","",IF('TSA Input'!J158="Yes",'TSA Input'!D158,""))</f>
        <v/>
      </c>
      <c r="L195" s="258" t="str">
        <f>IF('TSA Input'!J158="","",IF('TSA Input'!J158="Yes",'TSA Input'!G158,""))</f>
        <v/>
      </c>
      <c r="M195" s="258" t="str">
        <f>IF('TSA Input'!J158="","",IF('TSA Input'!J158="Yes",'TSA Input'!F158,""))</f>
        <v/>
      </c>
      <c r="N195" s="39" t="str">
        <f t="shared" si="7"/>
        <v/>
      </c>
      <c r="O195" s="149" t="s">
        <v>11</v>
      </c>
      <c r="P195" s="148" t="s">
        <v>11</v>
      </c>
      <c r="Q195" s="1"/>
    </row>
    <row r="196" spans="1:17" ht="15.75" hidden="1" customHeight="1">
      <c r="A196" s="1" t="str">
        <f t="shared" si="1"/>
        <v/>
      </c>
      <c r="B196" s="1"/>
      <c r="C196" s="34" t="str">
        <f>IF('TSA Input'!J159="","",IF('TSA Input'!J159="Yes",'TSA Input'!B159,"Ineligible"))</f>
        <v/>
      </c>
      <c r="D196" s="246" t="str">
        <f>IF('TSA Input'!J159="","",IF('TSA Input'!J159="Yes",IF('TSA Input'!W159="","",LEFT('TSA Input'!W159,LEN('TSA Input'!W159)-2)),""))</f>
        <v/>
      </c>
      <c r="E196" s="246" t="str">
        <f>IF('TSA Input'!J159="","",IF('TSA Input'!J159="Yes",'TSA Input'!I159,""))</f>
        <v/>
      </c>
      <c r="F196" s="247" t="str">
        <f>IF('TSA Input'!J159="","",IF('TSA Input'!J159="Yes",'TSA Input'!C159,""))</f>
        <v/>
      </c>
      <c r="G196" s="36" t="str">
        <f>IF('TSA Input'!J159="","",IF('TSA Input'!J159="Yes",'TSA Input'!D159,""))</f>
        <v/>
      </c>
      <c r="H196" s="37" t="str">
        <f>IF('TSA Input'!K159="","",IF('TSA Input'!J159="Yes",'TSA Input'!G159,""))</f>
        <v/>
      </c>
      <c r="I196" s="37" t="str">
        <f>IF('TSA Input'!L159="","",IF('TSA Input'!J159="Yes",'TSA Input'!F159,""))</f>
        <v/>
      </c>
      <c r="J196" s="39" t="str">
        <f t="shared" si="6"/>
        <v/>
      </c>
      <c r="K196" s="257" t="str">
        <f>IF('TSA Input'!J159="","",IF('TSA Input'!J159="Yes",'TSA Input'!D159,""))</f>
        <v/>
      </c>
      <c r="L196" s="258" t="str">
        <f>IF('TSA Input'!J159="","",IF('TSA Input'!J159="Yes",'TSA Input'!G159,""))</f>
        <v/>
      </c>
      <c r="M196" s="258" t="str">
        <f>IF('TSA Input'!J159="","",IF('TSA Input'!J159="Yes",'TSA Input'!F159,""))</f>
        <v/>
      </c>
      <c r="N196" s="39" t="str">
        <f t="shared" si="7"/>
        <v/>
      </c>
      <c r="O196" s="149" t="s">
        <v>11</v>
      </c>
      <c r="P196" s="148" t="s">
        <v>11</v>
      </c>
      <c r="Q196" s="1"/>
    </row>
    <row r="197" spans="1:17" ht="15.75" hidden="1" customHeight="1">
      <c r="A197" s="1" t="str">
        <f t="shared" si="1"/>
        <v/>
      </c>
      <c r="B197" s="1"/>
      <c r="C197" s="34" t="str">
        <f>IF('TSA Input'!J160="","",IF('TSA Input'!J160="Yes",'TSA Input'!B160,"Ineligible"))</f>
        <v/>
      </c>
      <c r="D197" s="246" t="str">
        <f>IF('TSA Input'!J160="","",IF('TSA Input'!J160="Yes",IF('TSA Input'!W160="","",LEFT('TSA Input'!W160,LEN('TSA Input'!W160)-2)),""))</f>
        <v/>
      </c>
      <c r="E197" s="246" t="str">
        <f>IF('TSA Input'!J160="","",IF('TSA Input'!J160="Yes",'TSA Input'!I160,""))</f>
        <v/>
      </c>
      <c r="F197" s="247" t="str">
        <f>IF('TSA Input'!J160="","",IF('TSA Input'!J160="Yes",'TSA Input'!C160,""))</f>
        <v/>
      </c>
      <c r="G197" s="36" t="str">
        <f>IF('TSA Input'!J160="","",IF('TSA Input'!J160="Yes",'TSA Input'!D160,""))</f>
        <v/>
      </c>
      <c r="H197" s="37" t="str">
        <f>IF('TSA Input'!K160="","",IF('TSA Input'!J160="Yes",'TSA Input'!G160,""))</f>
        <v/>
      </c>
      <c r="I197" s="37" t="str">
        <f>IF('TSA Input'!L160="","",IF('TSA Input'!J160="Yes",'TSA Input'!F160,""))</f>
        <v/>
      </c>
      <c r="J197" s="39" t="str">
        <f t="shared" si="6"/>
        <v/>
      </c>
      <c r="K197" s="257" t="str">
        <f>IF('TSA Input'!J160="","",IF('TSA Input'!J160="Yes",'TSA Input'!D160,""))</f>
        <v/>
      </c>
      <c r="L197" s="258" t="str">
        <f>IF('TSA Input'!J160="","",IF('TSA Input'!J160="Yes",'TSA Input'!G160,""))</f>
        <v/>
      </c>
      <c r="M197" s="258" t="str">
        <f>IF('TSA Input'!J160="","",IF('TSA Input'!J160="Yes",'TSA Input'!F160,""))</f>
        <v/>
      </c>
      <c r="N197" s="39" t="str">
        <f t="shared" si="7"/>
        <v/>
      </c>
      <c r="O197" s="149" t="s">
        <v>11</v>
      </c>
      <c r="P197" s="148" t="s">
        <v>11</v>
      </c>
      <c r="Q197" s="1"/>
    </row>
    <row r="198" spans="1:17" ht="15.75" hidden="1" customHeight="1">
      <c r="A198" s="1" t="str">
        <f t="shared" si="1"/>
        <v/>
      </c>
      <c r="B198" s="1"/>
      <c r="C198" s="34" t="str">
        <f>IF('TSA Input'!J161="","",IF('TSA Input'!J161="Yes",'TSA Input'!B161,"Ineligible"))</f>
        <v/>
      </c>
      <c r="D198" s="246" t="str">
        <f>IF('TSA Input'!J161="","",IF('TSA Input'!J161="Yes",IF('TSA Input'!W161="","",LEFT('TSA Input'!W161,LEN('TSA Input'!W161)-2)),""))</f>
        <v/>
      </c>
      <c r="E198" s="246" t="str">
        <f>IF('TSA Input'!J161="","",IF('TSA Input'!J161="Yes",'TSA Input'!I161,""))</f>
        <v/>
      </c>
      <c r="F198" s="247" t="str">
        <f>IF('TSA Input'!J161="","",IF('TSA Input'!J161="Yes",'TSA Input'!C161,""))</f>
        <v/>
      </c>
      <c r="G198" s="36" t="str">
        <f>IF('TSA Input'!J161="","",IF('TSA Input'!J161="Yes",'TSA Input'!D161,""))</f>
        <v/>
      </c>
      <c r="H198" s="37" t="str">
        <f>IF('TSA Input'!K161="","",IF('TSA Input'!J161="Yes",'TSA Input'!G161,""))</f>
        <v/>
      </c>
      <c r="I198" s="37" t="str">
        <f>IF('TSA Input'!L161="","",IF('TSA Input'!J161="Yes",'TSA Input'!F161,""))</f>
        <v/>
      </c>
      <c r="J198" s="39" t="str">
        <f t="shared" si="6"/>
        <v/>
      </c>
      <c r="K198" s="257" t="str">
        <f>IF('TSA Input'!J161="","",IF('TSA Input'!J161="Yes",'TSA Input'!D161,""))</f>
        <v/>
      </c>
      <c r="L198" s="258" t="str">
        <f>IF('TSA Input'!J161="","",IF('TSA Input'!J161="Yes",'TSA Input'!G161,""))</f>
        <v/>
      </c>
      <c r="M198" s="258" t="str">
        <f>IF('TSA Input'!J161="","",IF('TSA Input'!J161="Yes",'TSA Input'!F161,""))</f>
        <v/>
      </c>
      <c r="N198" s="39" t="str">
        <f t="shared" si="7"/>
        <v/>
      </c>
      <c r="O198" s="149" t="s">
        <v>11</v>
      </c>
      <c r="P198" s="148" t="s">
        <v>11</v>
      </c>
      <c r="Q198" s="1"/>
    </row>
    <row r="199" spans="1:17" ht="15.75" hidden="1" customHeight="1">
      <c r="A199" s="1" t="str">
        <f t="shared" si="1"/>
        <v/>
      </c>
      <c r="B199" s="1"/>
      <c r="C199" s="34" t="str">
        <f>IF('TSA Input'!J162="","",IF('TSA Input'!J162="Yes",'TSA Input'!B162,"Ineligible"))</f>
        <v/>
      </c>
      <c r="D199" s="246" t="str">
        <f>IF('TSA Input'!J162="","",IF('TSA Input'!J162="Yes",IF('TSA Input'!W162="","",LEFT('TSA Input'!W162,LEN('TSA Input'!W162)-2)),""))</f>
        <v/>
      </c>
      <c r="E199" s="246" t="str">
        <f>IF('TSA Input'!J162="","",IF('TSA Input'!J162="Yes",'TSA Input'!I162,""))</f>
        <v/>
      </c>
      <c r="F199" s="247" t="str">
        <f>IF('TSA Input'!J162="","",IF('TSA Input'!J162="Yes",'TSA Input'!C162,""))</f>
        <v/>
      </c>
      <c r="G199" s="36" t="str">
        <f>IF('TSA Input'!J162="","",IF('TSA Input'!J162="Yes",'TSA Input'!D162,""))</f>
        <v/>
      </c>
      <c r="H199" s="37" t="str">
        <f>IF('TSA Input'!K162="","",IF('TSA Input'!J162="Yes",'TSA Input'!G162,""))</f>
        <v/>
      </c>
      <c r="I199" s="37" t="str">
        <f>IF('TSA Input'!L162="","",IF('TSA Input'!J162="Yes",'TSA Input'!F162,""))</f>
        <v/>
      </c>
      <c r="J199" s="39" t="str">
        <f t="shared" si="6"/>
        <v/>
      </c>
      <c r="K199" s="257" t="str">
        <f>IF('TSA Input'!J162="","",IF('TSA Input'!J162="Yes",'TSA Input'!D162,""))</f>
        <v/>
      </c>
      <c r="L199" s="258" t="str">
        <f>IF('TSA Input'!J162="","",IF('TSA Input'!J162="Yes",'TSA Input'!G162,""))</f>
        <v/>
      </c>
      <c r="M199" s="258" t="str">
        <f>IF('TSA Input'!J162="","",IF('TSA Input'!J162="Yes",'TSA Input'!F162,""))</f>
        <v/>
      </c>
      <c r="N199" s="39" t="str">
        <f t="shared" si="7"/>
        <v/>
      </c>
      <c r="O199" s="149" t="s">
        <v>11</v>
      </c>
      <c r="P199" s="148" t="s">
        <v>11</v>
      </c>
      <c r="Q199" s="1"/>
    </row>
    <row r="200" spans="1:17" ht="15.75" hidden="1" customHeight="1">
      <c r="A200" s="1" t="str">
        <f t="shared" si="1"/>
        <v/>
      </c>
      <c r="B200" s="1"/>
      <c r="C200" s="34" t="str">
        <f>IF('TSA Input'!J163="","",IF('TSA Input'!J163="Yes",'TSA Input'!B163,"Ineligible"))</f>
        <v/>
      </c>
      <c r="D200" s="246" t="str">
        <f>IF('TSA Input'!J163="","",IF('TSA Input'!J163="Yes",IF('TSA Input'!W163="","",LEFT('TSA Input'!W163,LEN('TSA Input'!W163)-2)),""))</f>
        <v/>
      </c>
      <c r="E200" s="246" t="str">
        <f>IF('TSA Input'!J163="","",IF('TSA Input'!J163="Yes",'TSA Input'!I163,""))</f>
        <v/>
      </c>
      <c r="F200" s="247" t="str">
        <f>IF('TSA Input'!J163="","",IF('TSA Input'!J163="Yes",'TSA Input'!C163,""))</f>
        <v/>
      </c>
      <c r="G200" s="36" t="str">
        <f>IF('TSA Input'!J163="","",IF('TSA Input'!J163="Yes",'TSA Input'!D163,""))</f>
        <v/>
      </c>
      <c r="H200" s="37" t="str">
        <f>IF('TSA Input'!K163="","",IF('TSA Input'!J163="Yes",'TSA Input'!G163,""))</f>
        <v/>
      </c>
      <c r="I200" s="37" t="str">
        <f>IF('TSA Input'!L163="","",IF('TSA Input'!J163="Yes",'TSA Input'!F163,""))</f>
        <v/>
      </c>
      <c r="J200" s="39" t="str">
        <f t="shared" si="6"/>
        <v/>
      </c>
      <c r="K200" s="257" t="str">
        <f>IF('TSA Input'!J163="","",IF('TSA Input'!J163="Yes",'TSA Input'!D163,""))</f>
        <v/>
      </c>
      <c r="L200" s="258" t="str">
        <f>IF('TSA Input'!J163="","",IF('TSA Input'!J163="Yes",'TSA Input'!G163,""))</f>
        <v/>
      </c>
      <c r="M200" s="258" t="str">
        <f>IF('TSA Input'!J163="","",IF('TSA Input'!J163="Yes",'TSA Input'!F163,""))</f>
        <v/>
      </c>
      <c r="N200" s="39" t="str">
        <f t="shared" si="7"/>
        <v/>
      </c>
      <c r="O200" s="149" t="s">
        <v>11</v>
      </c>
      <c r="P200" s="148" t="s">
        <v>11</v>
      </c>
      <c r="Q200" s="1"/>
    </row>
    <row r="201" spans="1:17" ht="15.75" hidden="1" customHeight="1">
      <c r="A201" s="1" t="str">
        <f t="shared" si="1"/>
        <v/>
      </c>
      <c r="B201" s="1"/>
      <c r="C201" s="34" t="str">
        <f>IF('TSA Input'!J164="","",IF('TSA Input'!J164="Yes",'TSA Input'!B164,"Ineligible"))</f>
        <v/>
      </c>
      <c r="D201" s="246" t="str">
        <f>IF('TSA Input'!J164="","",IF('TSA Input'!J164="Yes",IF('TSA Input'!W164="","",LEFT('TSA Input'!W164,LEN('TSA Input'!W164)-2)),""))</f>
        <v/>
      </c>
      <c r="E201" s="246" t="str">
        <f>IF('TSA Input'!J164="","",IF('TSA Input'!J164="Yes",'TSA Input'!I164,""))</f>
        <v/>
      </c>
      <c r="F201" s="247" t="str">
        <f>IF('TSA Input'!J164="","",IF('TSA Input'!J164="Yes",'TSA Input'!C164,""))</f>
        <v/>
      </c>
      <c r="G201" s="36" t="str">
        <f>IF('TSA Input'!J164="","",IF('TSA Input'!J164="Yes",'TSA Input'!D164,""))</f>
        <v/>
      </c>
      <c r="H201" s="37" t="str">
        <f>IF('TSA Input'!K164="","",IF('TSA Input'!J164="Yes",'TSA Input'!G164,""))</f>
        <v/>
      </c>
      <c r="I201" s="37" t="str">
        <f>IF('TSA Input'!L164="","",IF('TSA Input'!J164="Yes",'TSA Input'!F164,""))</f>
        <v/>
      </c>
      <c r="J201" s="39" t="str">
        <f t="shared" si="6"/>
        <v/>
      </c>
      <c r="K201" s="257" t="str">
        <f>IF('TSA Input'!J164="","",IF('TSA Input'!J164="Yes",'TSA Input'!D164,""))</f>
        <v/>
      </c>
      <c r="L201" s="258" t="str">
        <f>IF('TSA Input'!J164="","",IF('TSA Input'!J164="Yes",'TSA Input'!G164,""))</f>
        <v/>
      </c>
      <c r="M201" s="258" t="str">
        <f>IF('TSA Input'!J164="","",IF('TSA Input'!J164="Yes",'TSA Input'!F164,""))</f>
        <v/>
      </c>
      <c r="N201" s="39" t="str">
        <f t="shared" si="7"/>
        <v/>
      </c>
      <c r="O201" s="149" t="s">
        <v>11</v>
      </c>
      <c r="P201" s="148" t="s">
        <v>11</v>
      </c>
      <c r="Q201" s="1"/>
    </row>
    <row r="202" spans="1:17" ht="15.75" hidden="1" customHeight="1">
      <c r="A202" s="1" t="str">
        <f t="shared" si="1"/>
        <v/>
      </c>
      <c r="B202" s="1"/>
      <c r="C202" s="34" t="str">
        <f>IF('TSA Input'!J165="","",IF('TSA Input'!J165="Yes",'TSA Input'!B165,"Ineligible"))</f>
        <v/>
      </c>
      <c r="D202" s="246" t="str">
        <f>IF('TSA Input'!J165="","",IF('TSA Input'!J165="Yes",IF('TSA Input'!W165="","",LEFT('TSA Input'!W165,LEN('TSA Input'!W165)-2)),""))</f>
        <v/>
      </c>
      <c r="E202" s="246" t="str">
        <f>IF('TSA Input'!J165="","",IF('TSA Input'!J165="Yes",'TSA Input'!I165,""))</f>
        <v/>
      </c>
      <c r="F202" s="247" t="str">
        <f>IF('TSA Input'!J165="","",IF('TSA Input'!J165="Yes",'TSA Input'!C165,""))</f>
        <v/>
      </c>
      <c r="G202" s="36" t="str">
        <f>IF('TSA Input'!J165="","",IF('TSA Input'!J165="Yes",'TSA Input'!D165,""))</f>
        <v/>
      </c>
      <c r="H202" s="37" t="str">
        <f>IF('TSA Input'!K165="","",IF('TSA Input'!J165="Yes",'TSA Input'!G165,""))</f>
        <v/>
      </c>
      <c r="I202" s="37" t="str">
        <f>IF('TSA Input'!L165="","",IF('TSA Input'!J165="Yes",'TSA Input'!F165,""))</f>
        <v/>
      </c>
      <c r="J202" s="39" t="str">
        <f t="shared" si="6"/>
        <v/>
      </c>
      <c r="K202" s="257" t="str">
        <f>IF('TSA Input'!J165="","",IF('TSA Input'!J165="Yes",'TSA Input'!D165,""))</f>
        <v/>
      </c>
      <c r="L202" s="258" t="str">
        <f>IF('TSA Input'!J165="","",IF('TSA Input'!J165="Yes",'TSA Input'!G165,""))</f>
        <v/>
      </c>
      <c r="M202" s="258" t="str">
        <f>IF('TSA Input'!J165="","",IF('TSA Input'!J165="Yes",'TSA Input'!F165,""))</f>
        <v/>
      </c>
      <c r="N202" s="39" t="str">
        <f t="shared" si="7"/>
        <v/>
      </c>
      <c r="O202" s="149" t="s">
        <v>11</v>
      </c>
      <c r="P202" s="148" t="s">
        <v>11</v>
      </c>
      <c r="Q202" s="1"/>
    </row>
    <row r="203" spans="1:17" ht="15.75" hidden="1" customHeight="1">
      <c r="A203" s="1" t="str">
        <f t="shared" si="1"/>
        <v/>
      </c>
      <c r="B203" s="1"/>
      <c r="C203" s="34" t="str">
        <f>IF('TSA Input'!J166="","",IF('TSA Input'!J166="Yes",'TSA Input'!B166,"Ineligible"))</f>
        <v/>
      </c>
      <c r="D203" s="246" t="str">
        <f>IF('TSA Input'!J166="","",IF('TSA Input'!J166="Yes",IF('TSA Input'!W166="","",LEFT('TSA Input'!W166,LEN('TSA Input'!W166)-2)),""))</f>
        <v/>
      </c>
      <c r="E203" s="246" t="str">
        <f>IF('TSA Input'!J166="","",IF('TSA Input'!J166="Yes",'TSA Input'!I166,""))</f>
        <v/>
      </c>
      <c r="F203" s="247" t="str">
        <f>IF('TSA Input'!J166="","",IF('TSA Input'!J166="Yes",'TSA Input'!C166,""))</f>
        <v/>
      </c>
      <c r="G203" s="36" t="str">
        <f>IF('TSA Input'!J166="","",IF('TSA Input'!J166="Yes",'TSA Input'!D166,""))</f>
        <v/>
      </c>
      <c r="H203" s="37" t="str">
        <f>IF('TSA Input'!K166="","",IF('TSA Input'!J166="Yes",'TSA Input'!G166,""))</f>
        <v/>
      </c>
      <c r="I203" s="37" t="str">
        <f>IF('TSA Input'!L166="","",IF('TSA Input'!J166="Yes",'TSA Input'!F166,""))</f>
        <v/>
      </c>
      <c r="J203" s="39" t="str">
        <f t="shared" si="6"/>
        <v/>
      </c>
      <c r="K203" s="257" t="str">
        <f>IF('TSA Input'!J166="","",IF('TSA Input'!J166="Yes",'TSA Input'!D166,""))</f>
        <v/>
      </c>
      <c r="L203" s="258" t="str">
        <f>IF('TSA Input'!J166="","",IF('TSA Input'!J166="Yes",'TSA Input'!G166,""))</f>
        <v/>
      </c>
      <c r="M203" s="258" t="str">
        <f>IF('TSA Input'!J166="","",IF('TSA Input'!J166="Yes",'TSA Input'!F166,""))</f>
        <v/>
      </c>
      <c r="N203" s="39" t="str">
        <f t="shared" si="7"/>
        <v/>
      </c>
      <c r="O203" s="149" t="s">
        <v>11</v>
      </c>
      <c r="P203" s="148" t="s">
        <v>11</v>
      </c>
      <c r="Q203" s="1"/>
    </row>
    <row r="204" spans="1:17" ht="15.75" hidden="1" customHeight="1">
      <c r="A204" s="1" t="str">
        <f t="shared" si="1"/>
        <v/>
      </c>
      <c r="B204" s="1"/>
      <c r="C204" s="34" t="str">
        <f>IF('TSA Input'!J167="","",IF('TSA Input'!J167="Yes",'TSA Input'!B167,"Ineligible"))</f>
        <v/>
      </c>
      <c r="D204" s="246" t="str">
        <f>IF('TSA Input'!J167="","",IF('TSA Input'!J167="Yes",IF('TSA Input'!W167="","",LEFT('TSA Input'!W167,LEN('TSA Input'!W167)-2)),""))</f>
        <v/>
      </c>
      <c r="E204" s="246" t="str">
        <f>IF('TSA Input'!J167="","",IF('TSA Input'!J167="Yes",'TSA Input'!I167,""))</f>
        <v/>
      </c>
      <c r="F204" s="247" t="str">
        <f>IF('TSA Input'!J167="","",IF('TSA Input'!J167="Yes",'TSA Input'!C167,""))</f>
        <v/>
      </c>
      <c r="G204" s="36" t="str">
        <f>IF('TSA Input'!J167="","",IF('TSA Input'!J167="Yes",'TSA Input'!D167,""))</f>
        <v/>
      </c>
      <c r="H204" s="37" t="str">
        <f>IF('TSA Input'!K167="","",IF('TSA Input'!J167="Yes",'TSA Input'!G167,""))</f>
        <v/>
      </c>
      <c r="I204" s="37" t="str">
        <f>IF('TSA Input'!L167="","",IF('TSA Input'!J167="Yes",'TSA Input'!F167,""))</f>
        <v/>
      </c>
      <c r="J204" s="39" t="str">
        <f t="shared" si="6"/>
        <v/>
      </c>
      <c r="K204" s="257" t="str">
        <f>IF('TSA Input'!J167="","",IF('TSA Input'!J167="Yes",'TSA Input'!D167,""))</f>
        <v/>
      </c>
      <c r="L204" s="258" t="str">
        <f>IF('TSA Input'!J167="","",IF('TSA Input'!J167="Yes",'TSA Input'!G167,""))</f>
        <v/>
      </c>
      <c r="M204" s="258" t="str">
        <f>IF('TSA Input'!J167="","",IF('TSA Input'!J167="Yes",'TSA Input'!F167,""))</f>
        <v/>
      </c>
      <c r="N204" s="39" t="str">
        <f t="shared" si="7"/>
        <v/>
      </c>
      <c r="O204" s="149" t="s">
        <v>11</v>
      </c>
      <c r="P204" s="148" t="s">
        <v>11</v>
      </c>
      <c r="Q204" s="1"/>
    </row>
    <row r="205" spans="1:17" ht="15.75" hidden="1" customHeight="1">
      <c r="A205" s="1" t="str">
        <f t="shared" si="1"/>
        <v/>
      </c>
      <c r="B205" s="1"/>
      <c r="C205" s="34" t="str">
        <f>IF('TSA Input'!J168="","",IF('TSA Input'!J168="Yes",'TSA Input'!B168,"Ineligible"))</f>
        <v/>
      </c>
      <c r="D205" s="246" t="str">
        <f>IF('TSA Input'!J168="","",IF('TSA Input'!J168="Yes",IF('TSA Input'!W168="","",LEFT('TSA Input'!W168,LEN('TSA Input'!W168)-2)),""))</f>
        <v/>
      </c>
      <c r="E205" s="246" t="str">
        <f>IF('TSA Input'!J168="","",IF('TSA Input'!J168="Yes",'TSA Input'!I168,""))</f>
        <v/>
      </c>
      <c r="F205" s="247" t="str">
        <f>IF('TSA Input'!J168="","",IF('TSA Input'!J168="Yes",'TSA Input'!C168,""))</f>
        <v/>
      </c>
      <c r="G205" s="36" t="str">
        <f>IF('TSA Input'!J168="","",IF('TSA Input'!J168="Yes",'TSA Input'!D168,""))</f>
        <v/>
      </c>
      <c r="H205" s="37" t="str">
        <f>IF('TSA Input'!K168="","",IF('TSA Input'!J168="Yes",'TSA Input'!G168,""))</f>
        <v/>
      </c>
      <c r="I205" s="37" t="str">
        <f>IF('TSA Input'!L168="","",IF('TSA Input'!J168="Yes",'TSA Input'!F168,""))</f>
        <v/>
      </c>
      <c r="J205" s="39" t="str">
        <f t="shared" si="6"/>
        <v/>
      </c>
      <c r="K205" s="257" t="str">
        <f>IF('TSA Input'!J168="","",IF('TSA Input'!J168="Yes",'TSA Input'!D168,""))</f>
        <v/>
      </c>
      <c r="L205" s="258" t="str">
        <f>IF('TSA Input'!J168="","",IF('TSA Input'!J168="Yes",'TSA Input'!G168,""))</f>
        <v/>
      </c>
      <c r="M205" s="258" t="str">
        <f>IF('TSA Input'!J168="","",IF('TSA Input'!J168="Yes",'TSA Input'!F168,""))</f>
        <v/>
      </c>
      <c r="N205" s="39" t="str">
        <f t="shared" si="7"/>
        <v/>
      </c>
      <c r="O205" s="149" t="s">
        <v>11</v>
      </c>
      <c r="P205" s="148" t="s">
        <v>11</v>
      </c>
      <c r="Q205" s="1"/>
    </row>
    <row r="206" spans="1:17" ht="15.75" hidden="1" customHeight="1">
      <c r="A206" s="1" t="str">
        <f t="shared" si="1"/>
        <v/>
      </c>
      <c r="B206" s="1"/>
      <c r="C206" s="34" t="str">
        <f>IF('TSA Input'!J169="","",IF('TSA Input'!J169="Yes",'TSA Input'!B169,"Ineligible"))</f>
        <v/>
      </c>
      <c r="D206" s="246" t="str">
        <f>IF('TSA Input'!J169="","",IF('TSA Input'!J169="Yes",IF('TSA Input'!W169="","",LEFT('TSA Input'!W169,LEN('TSA Input'!W169)-2)),""))</f>
        <v/>
      </c>
      <c r="E206" s="246" t="str">
        <f>IF('TSA Input'!J169="","",IF('TSA Input'!J169="Yes",'TSA Input'!I169,""))</f>
        <v/>
      </c>
      <c r="F206" s="247" t="str">
        <f>IF('TSA Input'!J169="","",IF('TSA Input'!J169="Yes",'TSA Input'!C169,""))</f>
        <v/>
      </c>
      <c r="G206" s="36" t="str">
        <f>IF('TSA Input'!J169="","",IF('TSA Input'!J169="Yes",'TSA Input'!D169,""))</f>
        <v/>
      </c>
      <c r="H206" s="37" t="str">
        <f>IF('TSA Input'!K169="","",IF('TSA Input'!J169="Yes",'TSA Input'!G169,""))</f>
        <v/>
      </c>
      <c r="I206" s="37" t="str">
        <f>IF('TSA Input'!L169="","",IF('TSA Input'!J169="Yes",'TSA Input'!F169,""))</f>
        <v/>
      </c>
      <c r="J206" s="39" t="str">
        <f t="shared" si="6"/>
        <v/>
      </c>
      <c r="K206" s="257" t="str">
        <f>IF('TSA Input'!J169="","",IF('TSA Input'!J169="Yes",'TSA Input'!D169,""))</f>
        <v/>
      </c>
      <c r="L206" s="258" t="str">
        <f>IF('TSA Input'!J169="","",IF('TSA Input'!J169="Yes",'TSA Input'!G169,""))</f>
        <v/>
      </c>
      <c r="M206" s="258" t="str">
        <f>IF('TSA Input'!J169="","",IF('TSA Input'!J169="Yes",'TSA Input'!F169,""))</f>
        <v/>
      </c>
      <c r="N206" s="39" t="str">
        <f t="shared" si="7"/>
        <v/>
      </c>
      <c r="O206" s="149" t="s">
        <v>11</v>
      </c>
      <c r="P206" s="148" t="s">
        <v>11</v>
      </c>
      <c r="Q206" s="1"/>
    </row>
    <row r="207" spans="1:17" ht="15.75" hidden="1" customHeight="1">
      <c r="A207" s="1" t="str">
        <f t="shared" si="1"/>
        <v/>
      </c>
      <c r="B207" s="1"/>
      <c r="C207" s="34" t="str">
        <f>IF('TSA Input'!J170="","",IF('TSA Input'!J170="Yes",'TSA Input'!B170,"Ineligible"))</f>
        <v/>
      </c>
      <c r="D207" s="246" t="str">
        <f>IF('TSA Input'!J170="","",IF('TSA Input'!J170="Yes",IF('TSA Input'!W170="","",LEFT('TSA Input'!W170,LEN('TSA Input'!W170)-2)),""))</f>
        <v/>
      </c>
      <c r="E207" s="246" t="str">
        <f>IF('TSA Input'!J170="","",IF('TSA Input'!J170="Yes",'TSA Input'!I170,""))</f>
        <v/>
      </c>
      <c r="F207" s="247" t="str">
        <f>IF('TSA Input'!J170="","",IF('TSA Input'!J170="Yes",'TSA Input'!C170,""))</f>
        <v/>
      </c>
      <c r="G207" s="36" t="str">
        <f>IF('TSA Input'!J170="","",IF('TSA Input'!J170="Yes",'TSA Input'!D170,""))</f>
        <v/>
      </c>
      <c r="H207" s="37" t="str">
        <f>IF('TSA Input'!K170="","",IF('TSA Input'!J170="Yes",'TSA Input'!G170,""))</f>
        <v/>
      </c>
      <c r="I207" s="37" t="str">
        <f>IF('TSA Input'!L170="","",IF('TSA Input'!J170="Yes",'TSA Input'!F170,""))</f>
        <v/>
      </c>
      <c r="J207" s="39" t="str">
        <f t="shared" si="6"/>
        <v/>
      </c>
      <c r="K207" s="257" t="str">
        <f>IF('TSA Input'!J170="","",IF('TSA Input'!J170="Yes",'TSA Input'!D170,""))</f>
        <v/>
      </c>
      <c r="L207" s="258" t="str">
        <f>IF('TSA Input'!J170="","",IF('TSA Input'!J170="Yes",'TSA Input'!G170,""))</f>
        <v/>
      </c>
      <c r="M207" s="258" t="str">
        <f>IF('TSA Input'!J170="","",IF('TSA Input'!J170="Yes",'TSA Input'!F170,""))</f>
        <v/>
      </c>
      <c r="N207" s="39" t="str">
        <f t="shared" si="7"/>
        <v/>
      </c>
      <c r="O207" s="149" t="s">
        <v>11</v>
      </c>
      <c r="P207" s="148" t="s">
        <v>11</v>
      </c>
      <c r="Q207" s="1"/>
    </row>
    <row r="208" spans="1:17" ht="15.75" hidden="1" customHeight="1">
      <c r="A208" s="1" t="str">
        <f t="shared" si="1"/>
        <v/>
      </c>
      <c r="B208" s="1"/>
      <c r="C208" s="34" t="str">
        <f>IF('TSA Input'!J171="","",IF('TSA Input'!J171="Yes",'TSA Input'!B171,"Ineligible"))</f>
        <v/>
      </c>
      <c r="D208" s="246" t="str">
        <f>IF('TSA Input'!J171="","",IF('TSA Input'!J171="Yes",IF('TSA Input'!W171="","",LEFT('TSA Input'!W171,LEN('TSA Input'!W171)-2)),""))</f>
        <v/>
      </c>
      <c r="E208" s="246" t="str">
        <f>IF('TSA Input'!J171="","",IF('TSA Input'!J171="Yes",'TSA Input'!I171,""))</f>
        <v/>
      </c>
      <c r="F208" s="247" t="str">
        <f>IF('TSA Input'!J171="","",IF('TSA Input'!J171="Yes",'TSA Input'!C171,""))</f>
        <v/>
      </c>
      <c r="G208" s="36" t="str">
        <f>IF('TSA Input'!J171="","",IF('TSA Input'!J171="Yes",'TSA Input'!D171,""))</f>
        <v/>
      </c>
      <c r="H208" s="37" t="str">
        <f>IF('TSA Input'!K171="","",IF('TSA Input'!J171="Yes",'TSA Input'!G171,""))</f>
        <v/>
      </c>
      <c r="I208" s="37" t="str">
        <f>IF('TSA Input'!L171="","",IF('TSA Input'!J171="Yes",'TSA Input'!F171,""))</f>
        <v/>
      </c>
      <c r="J208" s="39" t="str">
        <f t="shared" si="6"/>
        <v/>
      </c>
      <c r="K208" s="257" t="str">
        <f>IF('TSA Input'!J171="","",IF('TSA Input'!J171="Yes",'TSA Input'!D171,""))</f>
        <v/>
      </c>
      <c r="L208" s="258" t="str">
        <f>IF('TSA Input'!J171="","",IF('TSA Input'!J171="Yes",'TSA Input'!G171,""))</f>
        <v/>
      </c>
      <c r="M208" s="258" t="str">
        <f>IF('TSA Input'!J171="","",IF('TSA Input'!J171="Yes",'TSA Input'!F171,""))</f>
        <v/>
      </c>
      <c r="N208" s="39" t="str">
        <f t="shared" si="7"/>
        <v/>
      </c>
      <c r="O208" s="149" t="s">
        <v>11</v>
      </c>
      <c r="P208" s="148" t="s">
        <v>11</v>
      </c>
      <c r="Q208" s="1"/>
    </row>
    <row r="209" spans="1:17" ht="15.75" hidden="1" customHeight="1">
      <c r="A209" s="1" t="str">
        <f t="shared" si="1"/>
        <v/>
      </c>
      <c r="B209" s="1"/>
      <c r="C209" s="34" t="str">
        <f>IF('TSA Input'!J172="","",IF('TSA Input'!J172="Yes",'TSA Input'!B172,"Ineligible"))</f>
        <v/>
      </c>
      <c r="D209" s="246" t="str">
        <f>IF('TSA Input'!J172="","",IF('TSA Input'!J172="Yes",IF('TSA Input'!W172="","",LEFT('TSA Input'!W172,LEN('TSA Input'!W172)-2)),""))</f>
        <v/>
      </c>
      <c r="E209" s="246" t="str">
        <f>IF('TSA Input'!J172="","",IF('TSA Input'!J172="Yes",'TSA Input'!I172,""))</f>
        <v/>
      </c>
      <c r="F209" s="247" t="str">
        <f>IF('TSA Input'!J172="","",IF('TSA Input'!J172="Yes",'TSA Input'!C172,""))</f>
        <v/>
      </c>
      <c r="G209" s="36" t="str">
        <f>IF('TSA Input'!J172="","",IF('TSA Input'!J172="Yes",'TSA Input'!D172,""))</f>
        <v/>
      </c>
      <c r="H209" s="37" t="str">
        <f>IF('TSA Input'!K172="","",IF('TSA Input'!J172="Yes",'TSA Input'!G172,""))</f>
        <v/>
      </c>
      <c r="I209" s="37" t="str">
        <f>IF('TSA Input'!L172="","",IF('TSA Input'!J172="Yes",'TSA Input'!F172,""))</f>
        <v/>
      </c>
      <c r="J209" s="39" t="str">
        <f t="shared" si="6"/>
        <v/>
      </c>
      <c r="K209" s="257" t="str">
        <f>IF('TSA Input'!J172="","",IF('TSA Input'!J172="Yes",'TSA Input'!D172,""))</f>
        <v/>
      </c>
      <c r="L209" s="258" t="str">
        <f>IF('TSA Input'!J172="","",IF('TSA Input'!J172="Yes",'TSA Input'!G172,""))</f>
        <v/>
      </c>
      <c r="M209" s="258" t="str">
        <f>IF('TSA Input'!J172="","",IF('TSA Input'!J172="Yes",'TSA Input'!F172,""))</f>
        <v/>
      </c>
      <c r="N209" s="39" t="str">
        <f t="shared" si="7"/>
        <v/>
      </c>
      <c r="O209" s="149" t="s">
        <v>11</v>
      </c>
      <c r="P209" s="148" t="s">
        <v>11</v>
      </c>
      <c r="Q209" s="1"/>
    </row>
    <row r="210" spans="1:17" ht="15.75" hidden="1" customHeight="1">
      <c r="A210" s="1" t="str">
        <f t="shared" si="1"/>
        <v/>
      </c>
      <c r="B210" s="1"/>
      <c r="C210" s="34" t="str">
        <f>IF('TSA Input'!J173="","",IF('TSA Input'!J173="Yes",'TSA Input'!B173,"Ineligible"))</f>
        <v/>
      </c>
      <c r="D210" s="246" t="str">
        <f>IF('TSA Input'!J173="","",IF('TSA Input'!J173="Yes",IF('TSA Input'!W173="","",LEFT('TSA Input'!W173,LEN('TSA Input'!W173)-2)),""))</f>
        <v/>
      </c>
      <c r="E210" s="246" t="str">
        <f>IF('TSA Input'!J173="","",IF('TSA Input'!J173="Yes",'TSA Input'!I173,""))</f>
        <v/>
      </c>
      <c r="F210" s="247" t="str">
        <f>IF('TSA Input'!J173="","",IF('TSA Input'!J173="Yes",'TSA Input'!C173,""))</f>
        <v/>
      </c>
      <c r="G210" s="36" t="str">
        <f>IF('TSA Input'!J173="","",IF('TSA Input'!J173="Yes",'TSA Input'!D173,""))</f>
        <v/>
      </c>
      <c r="H210" s="37" t="str">
        <f>IF('TSA Input'!K173="","",IF('TSA Input'!J173="Yes",'TSA Input'!G173,""))</f>
        <v/>
      </c>
      <c r="I210" s="37" t="str">
        <f>IF('TSA Input'!L173="","",IF('TSA Input'!J173="Yes",'TSA Input'!F173,""))</f>
        <v/>
      </c>
      <c r="J210" s="39" t="str">
        <f t="shared" si="6"/>
        <v/>
      </c>
      <c r="K210" s="257" t="str">
        <f>IF('TSA Input'!J173="","",IF('TSA Input'!J173="Yes",'TSA Input'!D173,""))</f>
        <v/>
      </c>
      <c r="L210" s="258" t="str">
        <f>IF('TSA Input'!J173="","",IF('TSA Input'!J173="Yes",'TSA Input'!G173,""))</f>
        <v/>
      </c>
      <c r="M210" s="258" t="str">
        <f>IF('TSA Input'!J173="","",IF('TSA Input'!J173="Yes",'TSA Input'!F173,""))</f>
        <v/>
      </c>
      <c r="N210" s="39" t="str">
        <f t="shared" si="7"/>
        <v/>
      </c>
      <c r="O210" s="149" t="s">
        <v>11</v>
      </c>
      <c r="P210" s="148" t="s">
        <v>11</v>
      </c>
      <c r="Q210" s="1"/>
    </row>
    <row r="211" spans="1:17" ht="15.75" hidden="1" customHeight="1">
      <c r="A211" s="1" t="str">
        <f t="shared" si="1"/>
        <v/>
      </c>
      <c r="B211" s="1"/>
      <c r="C211" s="34" t="str">
        <f>IF('TSA Input'!J174="","",IF('TSA Input'!J174="Yes",'TSA Input'!B174,"Ineligible"))</f>
        <v/>
      </c>
      <c r="D211" s="246" t="str">
        <f>IF('TSA Input'!J174="","",IF('TSA Input'!J174="Yes",IF('TSA Input'!W174="","",LEFT('TSA Input'!W174,LEN('TSA Input'!W174)-2)),""))</f>
        <v/>
      </c>
      <c r="E211" s="246" t="str">
        <f>IF('TSA Input'!J174="","",IF('TSA Input'!J174="Yes",'TSA Input'!I174,""))</f>
        <v/>
      </c>
      <c r="F211" s="247" t="str">
        <f>IF('TSA Input'!J174="","",IF('TSA Input'!J174="Yes",'TSA Input'!C174,""))</f>
        <v/>
      </c>
      <c r="G211" s="36" t="str">
        <f>IF('TSA Input'!J174="","",IF('TSA Input'!J174="Yes",'TSA Input'!D174,""))</f>
        <v/>
      </c>
      <c r="H211" s="37" t="str">
        <f>IF('TSA Input'!K174="","",IF('TSA Input'!J174="Yes",'TSA Input'!G174,""))</f>
        <v/>
      </c>
      <c r="I211" s="37" t="str">
        <f>IF('TSA Input'!L174="","",IF('TSA Input'!J174="Yes",'TSA Input'!F174,""))</f>
        <v/>
      </c>
      <c r="J211" s="39" t="str">
        <f t="shared" si="6"/>
        <v/>
      </c>
      <c r="K211" s="257" t="str">
        <f>IF('TSA Input'!J174="","",IF('TSA Input'!J174="Yes",'TSA Input'!D174,""))</f>
        <v/>
      </c>
      <c r="L211" s="258" t="str">
        <f>IF('TSA Input'!J174="","",IF('TSA Input'!J174="Yes",'TSA Input'!G174,""))</f>
        <v/>
      </c>
      <c r="M211" s="258" t="str">
        <f>IF('TSA Input'!J174="","",IF('TSA Input'!J174="Yes",'TSA Input'!F174,""))</f>
        <v/>
      </c>
      <c r="N211" s="39" t="str">
        <f t="shared" si="7"/>
        <v/>
      </c>
      <c r="O211" s="149" t="s">
        <v>11</v>
      </c>
      <c r="P211" s="148" t="s">
        <v>11</v>
      </c>
      <c r="Q211" s="1"/>
    </row>
    <row r="212" spans="1:17" ht="15.75" hidden="1" customHeight="1">
      <c r="A212" s="1" t="str">
        <f t="shared" si="1"/>
        <v/>
      </c>
      <c r="B212" s="1"/>
      <c r="C212" s="34" t="str">
        <f>IF('TSA Input'!J175="","",IF('TSA Input'!J175="Yes",'TSA Input'!B175,"Ineligible"))</f>
        <v/>
      </c>
      <c r="D212" s="246" t="str">
        <f>IF('TSA Input'!J175="","",IF('TSA Input'!J175="Yes",IF('TSA Input'!W175="","",LEFT('TSA Input'!W175,LEN('TSA Input'!W175)-2)),""))</f>
        <v/>
      </c>
      <c r="E212" s="246" t="str">
        <f>IF('TSA Input'!J175="","",IF('TSA Input'!J175="Yes",'TSA Input'!I175,""))</f>
        <v/>
      </c>
      <c r="F212" s="247" t="str">
        <f>IF('TSA Input'!J175="","",IF('TSA Input'!J175="Yes",'TSA Input'!C175,""))</f>
        <v/>
      </c>
      <c r="G212" s="36" t="str">
        <f>IF('TSA Input'!J175="","",IF('TSA Input'!J175="Yes",'TSA Input'!D175,""))</f>
        <v/>
      </c>
      <c r="H212" s="37" t="str">
        <f>IF('TSA Input'!K175="","",IF('TSA Input'!J175="Yes",'TSA Input'!G175,""))</f>
        <v/>
      </c>
      <c r="I212" s="37" t="str">
        <f>IF('TSA Input'!L175="","",IF('TSA Input'!J175="Yes",'TSA Input'!F175,""))</f>
        <v/>
      </c>
      <c r="J212" s="39" t="str">
        <f t="shared" si="6"/>
        <v/>
      </c>
      <c r="K212" s="257" t="str">
        <f>IF('TSA Input'!J175="","",IF('TSA Input'!J175="Yes",'TSA Input'!D175,""))</f>
        <v/>
      </c>
      <c r="L212" s="258" t="str">
        <f>IF('TSA Input'!J175="","",IF('TSA Input'!J175="Yes",'TSA Input'!G175,""))</f>
        <v/>
      </c>
      <c r="M212" s="258" t="str">
        <f>IF('TSA Input'!J175="","",IF('TSA Input'!J175="Yes",'TSA Input'!F175,""))</f>
        <v/>
      </c>
      <c r="N212" s="39" t="str">
        <f t="shared" si="7"/>
        <v/>
      </c>
      <c r="O212" s="149" t="s">
        <v>11</v>
      </c>
      <c r="P212" s="148" t="s">
        <v>11</v>
      </c>
      <c r="Q212" s="1"/>
    </row>
    <row r="213" spans="1:17" ht="15.75" hidden="1" customHeight="1">
      <c r="A213" s="1" t="str">
        <f t="shared" si="1"/>
        <v/>
      </c>
      <c r="B213" s="1"/>
      <c r="C213" s="34" t="str">
        <f>IF('TSA Input'!J176="","",IF('TSA Input'!J176="Yes",'TSA Input'!B176,"Ineligible"))</f>
        <v/>
      </c>
      <c r="D213" s="246" t="str">
        <f>IF('TSA Input'!J176="","",IF('TSA Input'!J176="Yes",IF('TSA Input'!W176="","",LEFT('TSA Input'!W176,LEN('TSA Input'!W176)-2)),""))</f>
        <v/>
      </c>
      <c r="E213" s="246" t="str">
        <f>IF('TSA Input'!J176="","",IF('TSA Input'!J176="Yes",'TSA Input'!I176,""))</f>
        <v/>
      </c>
      <c r="F213" s="247" t="str">
        <f>IF('TSA Input'!J176="","",IF('TSA Input'!J176="Yes",'TSA Input'!C176,""))</f>
        <v/>
      </c>
      <c r="G213" s="36" t="str">
        <f>IF('TSA Input'!J176="","",IF('TSA Input'!J176="Yes",'TSA Input'!D176,""))</f>
        <v/>
      </c>
      <c r="H213" s="37" t="str">
        <f>IF('TSA Input'!K176="","",IF('TSA Input'!J176="Yes",'TSA Input'!G176,""))</f>
        <v/>
      </c>
      <c r="I213" s="37" t="str">
        <f>IF('TSA Input'!L176="","",IF('TSA Input'!J176="Yes",'TSA Input'!F176,""))</f>
        <v/>
      </c>
      <c r="J213" s="39" t="str">
        <f t="shared" si="6"/>
        <v/>
      </c>
      <c r="K213" s="257" t="str">
        <f>IF('TSA Input'!J176="","",IF('TSA Input'!J176="Yes",'TSA Input'!D176,""))</f>
        <v/>
      </c>
      <c r="L213" s="258" t="str">
        <f>IF('TSA Input'!J176="","",IF('TSA Input'!J176="Yes",'TSA Input'!G176,""))</f>
        <v/>
      </c>
      <c r="M213" s="258" t="str">
        <f>IF('TSA Input'!J176="","",IF('TSA Input'!J176="Yes",'TSA Input'!F176,""))</f>
        <v/>
      </c>
      <c r="N213" s="39" t="str">
        <f t="shared" si="7"/>
        <v/>
      </c>
      <c r="O213" s="149" t="s">
        <v>11</v>
      </c>
      <c r="P213" s="148" t="s">
        <v>11</v>
      </c>
      <c r="Q213" s="1"/>
    </row>
    <row r="214" spans="1:17" ht="15.75" hidden="1" customHeight="1">
      <c r="A214" s="1" t="str">
        <f t="shared" si="1"/>
        <v/>
      </c>
      <c r="B214" s="1"/>
      <c r="C214" s="34" t="str">
        <f>IF('TSA Input'!J177="","",IF('TSA Input'!J177="Yes",'TSA Input'!B177,"Ineligible"))</f>
        <v/>
      </c>
      <c r="D214" s="246" t="str">
        <f>IF('TSA Input'!J177="","",IF('TSA Input'!J177="Yes",IF('TSA Input'!W177="","",LEFT('TSA Input'!W177,LEN('TSA Input'!W177)-2)),""))</f>
        <v/>
      </c>
      <c r="E214" s="246" t="str">
        <f>IF('TSA Input'!J177="","",IF('TSA Input'!J177="Yes",'TSA Input'!I177,""))</f>
        <v/>
      </c>
      <c r="F214" s="247" t="str">
        <f>IF('TSA Input'!J177="","",IF('TSA Input'!J177="Yes",'TSA Input'!C177,""))</f>
        <v/>
      </c>
      <c r="G214" s="36" t="str">
        <f>IF('TSA Input'!J177="","",IF('TSA Input'!J177="Yes",'TSA Input'!D177,""))</f>
        <v/>
      </c>
      <c r="H214" s="37" t="str">
        <f>IF('TSA Input'!K177="","",IF('TSA Input'!J177="Yes",'TSA Input'!G177,""))</f>
        <v/>
      </c>
      <c r="I214" s="37" t="str">
        <f>IF('TSA Input'!L177="","",IF('TSA Input'!J177="Yes",'TSA Input'!F177,""))</f>
        <v/>
      </c>
      <c r="J214" s="39" t="str">
        <f t="shared" si="6"/>
        <v/>
      </c>
      <c r="K214" s="257" t="str">
        <f>IF('TSA Input'!J177="","",IF('TSA Input'!J177="Yes",'TSA Input'!D177,""))</f>
        <v/>
      </c>
      <c r="L214" s="258" t="str">
        <f>IF('TSA Input'!J177="","",IF('TSA Input'!J177="Yes",'TSA Input'!G177,""))</f>
        <v/>
      </c>
      <c r="M214" s="258" t="str">
        <f>IF('TSA Input'!J177="","",IF('TSA Input'!J177="Yes",'TSA Input'!F177,""))</f>
        <v/>
      </c>
      <c r="N214" s="39" t="str">
        <f t="shared" si="7"/>
        <v/>
      </c>
      <c r="O214" s="149" t="s">
        <v>11</v>
      </c>
      <c r="P214" s="148" t="s">
        <v>11</v>
      </c>
      <c r="Q214" s="1"/>
    </row>
    <row r="215" spans="1:17" ht="15.75" hidden="1" customHeight="1">
      <c r="A215" s="1" t="str">
        <f t="shared" si="1"/>
        <v/>
      </c>
      <c r="B215" s="1"/>
      <c r="C215" s="34" t="str">
        <f>IF('TSA Input'!J178="","",IF('TSA Input'!J178="Yes",'TSA Input'!B178,"Ineligible"))</f>
        <v/>
      </c>
      <c r="D215" s="246" t="str">
        <f>IF('TSA Input'!J178="","",IF('TSA Input'!J178="Yes",IF('TSA Input'!W178="","",LEFT('TSA Input'!W178,LEN('TSA Input'!W178)-2)),""))</f>
        <v/>
      </c>
      <c r="E215" s="246" t="str">
        <f>IF('TSA Input'!J178="","",IF('TSA Input'!J178="Yes",'TSA Input'!I178,""))</f>
        <v/>
      </c>
      <c r="F215" s="247" t="str">
        <f>IF('TSA Input'!J178="","",IF('TSA Input'!J178="Yes",'TSA Input'!C178,""))</f>
        <v/>
      </c>
      <c r="G215" s="36" t="str">
        <f>IF('TSA Input'!J178="","",IF('TSA Input'!J178="Yes",'TSA Input'!D178,""))</f>
        <v/>
      </c>
      <c r="H215" s="37" t="str">
        <f>IF('TSA Input'!K178="","",IF('TSA Input'!J178="Yes",'TSA Input'!G178,""))</f>
        <v/>
      </c>
      <c r="I215" s="37" t="str">
        <f>IF('TSA Input'!L178="","",IF('TSA Input'!J178="Yes",'TSA Input'!F178,""))</f>
        <v/>
      </c>
      <c r="J215" s="39" t="str">
        <f t="shared" si="6"/>
        <v/>
      </c>
      <c r="K215" s="257" t="str">
        <f>IF('TSA Input'!J178="","",IF('TSA Input'!J178="Yes",'TSA Input'!D178,""))</f>
        <v/>
      </c>
      <c r="L215" s="258" t="str">
        <f>IF('TSA Input'!J178="","",IF('TSA Input'!J178="Yes",'TSA Input'!G178,""))</f>
        <v/>
      </c>
      <c r="M215" s="258" t="str">
        <f>IF('TSA Input'!J178="","",IF('TSA Input'!J178="Yes",'TSA Input'!F178,""))</f>
        <v/>
      </c>
      <c r="N215" s="39" t="str">
        <f t="shared" si="7"/>
        <v/>
      </c>
      <c r="O215" s="149" t="s">
        <v>11</v>
      </c>
      <c r="P215" s="148" t="s">
        <v>11</v>
      </c>
      <c r="Q215" s="1"/>
    </row>
    <row r="216" spans="1:17" ht="15.75" hidden="1" customHeight="1">
      <c r="A216" s="1" t="str">
        <f t="shared" si="1"/>
        <v/>
      </c>
      <c r="B216" s="1"/>
      <c r="C216" s="34" t="str">
        <f>IF('TSA Input'!J179="","",IF('TSA Input'!J179="Yes",'TSA Input'!B179,"Ineligible"))</f>
        <v/>
      </c>
      <c r="D216" s="246" t="str">
        <f>IF('TSA Input'!J179="","",IF('TSA Input'!J179="Yes",IF('TSA Input'!W179="","",LEFT('TSA Input'!W179,LEN('TSA Input'!W179)-2)),""))</f>
        <v/>
      </c>
      <c r="E216" s="246" t="str">
        <f>IF('TSA Input'!J179="","",IF('TSA Input'!J179="Yes",'TSA Input'!I179,""))</f>
        <v/>
      </c>
      <c r="F216" s="247" t="str">
        <f>IF('TSA Input'!J179="","",IF('TSA Input'!J179="Yes",'TSA Input'!C179,""))</f>
        <v/>
      </c>
      <c r="G216" s="36" t="str">
        <f>IF('TSA Input'!J179="","",IF('TSA Input'!J179="Yes",'TSA Input'!D179,""))</f>
        <v/>
      </c>
      <c r="H216" s="37" t="str">
        <f>IF('TSA Input'!K179="","",IF('TSA Input'!J179="Yes",'TSA Input'!G179,""))</f>
        <v/>
      </c>
      <c r="I216" s="37" t="str">
        <f>IF('TSA Input'!L179="","",IF('TSA Input'!J179="Yes",'TSA Input'!F179,""))</f>
        <v/>
      </c>
      <c r="J216" s="39" t="str">
        <f t="shared" si="6"/>
        <v/>
      </c>
      <c r="K216" s="257" t="str">
        <f>IF('TSA Input'!J179="","",IF('TSA Input'!J179="Yes",'TSA Input'!D179,""))</f>
        <v/>
      </c>
      <c r="L216" s="258" t="str">
        <f>IF('TSA Input'!J179="","",IF('TSA Input'!J179="Yes",'TSA Input'!G179,""))</f>
        <v/>
      </c>
      <c r="M216" s="258" t="str">
        <f>IF('TSA Input'!J179="","",IF('TSA Input'!J179="Yes",'TSA Input'!F179,""))</f>
        <v/>
      </c>
      <c r="N216" s="39" t="str">
        <f t="shared" si="7"/>
        <v/>
      </c>
      <c r="O216" s="149" t="s">
        <v>11</v>
      </c>
      <c r="P216" s="148" t="s">
        <v>11</v>
      </c>
      <c r="Q216" s="1"/>
    </row>
    <row r="217" spans="1:17" ht="15.75" hidden="1" customHeight="1">
      <c r="A217" s="1" t="str">
        <f t="shared" si="1"/>
        <v/>
      </c>
      <c r="B217" s="1"/>
      <c r="C217" s="34" t="str">
        <f>IF('TSA Input'!J180="","",IF('TSA Input'!J180="Yes",'TSA Input'!B180,"Ineligible"))</f>
        <v/>
      </c>
      <c r="D217" s="246" t="str">
        <f>IF('TSA Input'!J180="","",IF('TSA Input'!J180="Yes",IF('TSA Input'!W180="","",LEFT('TSA Input'!W180,LEN('TSA Input'!W180)-2)),""))</f>
        <v/>
      </c>
      <c r="E217" s="246" t="str">
        <f>IF('TSA Input'!J180="","",IF('TSA Input'!J180="Yes",'TSA Input'!I180,""))</f>
        <v/>
      </c>
      <c r="F217" s="247" t="str">
        <f>IF('TSA Input'!J180="","",IF('TSA Input'!J180="Yes",'TSA Input'!C180,""))</f>
        <v/>
      </c>
      <c r="G217" s="36" t="str">
        <f>IF('TSA Input'!J180="","",IF('TSA Input'!J180="Yes",'TSA Input'!D180,""))</f>
        <v/>
      </c>
      <c r="H217" s="37" t="str">
        <f>IF('TSA Input'!K180="","",IF('TSA Input'!J180="Yes",'TSA Input'!G180,""))</f>
        <v/>
      </c>
      <c r="I217" s="37" t="str">
        <f>IF('TSA Input'!L180="","",IF('TSA Input'!J180="Yes",'TSA Input'!F180,""))</f>
        <v/>
      </c>
      <c r="J217" s="39" t="str">
        <f t="shared" si="6"/>
        <v/>
      </c>
      <c r="K217" s="257" t="str">
        <f>IF('TSA Input'!J180="","",IF('TSA Input'!J180="Yes",'TSA Input'!D180,""))</f>
        <v/>
      </c>
      <c r="L217" s="258" t="str">
        <f>IF('TSA Input'!J180="","",IF('TSA Input'!J180="Yes",'TSA Input'!G180,""))</f>
        <v/>
      </c>
      <c r="M217" s="258" t="str">
        <f>IF('TSA Input'!J180="","",IF('TSA Input'!J180="Yes",'TSA Input'!F180,""))</f>
        <v/>
      </c>
      <c r="N217" s="39" t="str">
        <f t="shared" si="7"/>
        <v/>
      </c>
      <c r="O217" s="149" t="s">
        <v>11</v>
      </c>
      <c r="P217" s="148" t="s">
        <v>11</v>
      </c>
      <c r="Q217" s="1"/>
    </row>
    <row r="218" spans="1:17" ht="15.75" hidden="1" customHeight="1">
      <c r="A218" s="1" t="str">
        <f t="shared" si="1"/>
        <v/>
      </c>
      <c r="B218" s="1"/>
      <c r="C218" s="34" t="str">
        <f>IF('TSA Input'!J181="","",IF('TSA Input'!J181="Yes",'TSA Input'!B181,"Ineligible"))</f>
        <v/>
      </c>
      <c r="D218" s="246" t="str">
        <f>IF('TSA Input'!J181="","",IF('TSA Input'!J181="Yes",IF('TSA Input'!W181="","",LEFT('TSA Input'!W181,LEN('TSA Input'!W181)-2)),""))</f>
        <v/>
      </c>
      <c r="E218" s="246" t="str">
        <f>IF('TSA Input'!J181="","",IF('TSA Input'!J181="Yes",'TSA Input'!I181,""))</f>
        <v/>
      </c>
      <c r="F218" s="247" t="str">
        <f>IF('TSA Input'!J181="","",IF('TSA Input'!J181="Yes",'TSA Input'!C181,""))</f>
        <v/>
      </c>
      <c r="G218" s="36" t="str">
        <f>IF('TSA Input'!J181="","",IF('TSA Input'!J181="Yes",'TSA Input'!D181,""))</f>
        <v/>
      </c>
      <c r="H218" s="37" t="str">
        <f>IF('TSA Input'!K181="","",IF('TSA Input'!J181="Yes",'TSA Input'!G181,""))</f>
        <v/>
      </c>
      <c r="I218" s="37" t="str">
        <f>IF('TSA Input'!L181="","",IF('TSA Input'!J181="Yes",'TSA Input'!F181,""))</f>
        <v/>
      </c>
      <c r="J218" s="39" t="str">
        <f t="shared" si="6"/>
        <v/>
      </c>
      <c r="K218" s="257" t="str">
        <f>IF('TSA Input'!J181="","",IF('TSA Input'!J181="Yes",'TSA Input'!D181,""))</f>
        <v/>
      </c>
      <c r="L218" s="258" t="str">
        <f>IF('TSA Input'!J181="","",IF('TSA Input'!J181="Yes",'TSA Input'!G181,""))</f>
        <v/>
      </c>
      <c r="M218" s="258" t="str">
        <f>IF('TSA Input'!J181="","",IF('TSA Input'!J181="Yes",'TSA Input'!F181,""))</f>
        <v/>
      </c>
      <c r="N218" s="39" t="str">
        <f t="shared" si="7"/>
        <v/>
      </c>
      <c r="O218" s="149" t="s">
        <v>11</v>
      </c>
      <c r="P218" s="148" t="s">
        <v>11</v>
      </c>
      <c r="Q218" s="1"/>
    </row>
    <row r="219" spans="1:17" ht="15.75" hidden="1" customHeight="1">
      <c r="A219" s="1" t="str">
        <f t="shared" si="1"/>
        <v/>
      </c>
      <c r="B219" s="1"/>
      <c r="C219" s="34" t="str">
        <f>IF('TSA Input'!J182="","",IF('TSA Input'!J182="Yes",'TSA Input'!B182,"Ineligible"))</f>
        <v/>
      </c>
      <c r="D219" s="246" t="str">
        <f>IF('TSA Input'!J182="","",IF('TSA Input'!J182="Yes",IF('TSA Input'!W182="","",LEFT('TSA Input'!W182,LEN('TSA Input'!W182)-2)),""))</f>
        <v/>
      </c>
      <c r="E219" s="246" t="str">
        <f>IF('TSA Input'!J182="","",IF('TSA Input'!J182="Yes",'TSA Input'!I182,""))</f>
        <v/>
      </c>
      <c r="F219" s="247" t="str">
        <f>IF('TSA Input'!J182="","",IF('TSA Input'!J182="Yes",'TSA Input'!C182,""))</f>
        <v/>
      </c>
      <c r="G219" s="36" t="str">
        <f>IF('TSA Input'!J182="","",IF('TSA Input'!J182="Yes",'TSA Input'!D182,""))</f>
        <v/>
      </c>
      <c r="H219" s="37" t="str">
        <f>IF('TSA Input'!K182="","",IF('TSA Input'!J182="Yes",'TSA Input'!G182,""))</f>
        <v/>
      </c>
      <c r="I219" s="37" t="str">
        <f>IF('TSA Input'!L182="","",IF('TSA Input'!J182="Yes",'TSA Input'!F182,""))</f>
        <v/>
      </c>
      <c r="J219" s="39" t="str">
        <f t="shared" si="6"/>
        <v/>
      </c>
      <c r="K219" s="257" t="str">
        <f>IF('TSA Input'!J182="","",IF('TSA Input'!J182="Yes",'TSA Input'!D182,""))</f>
        <v/>
      </c>
      <c r="L219" s="258" t="str">
        <f>IF('TSA Input'!J182="","",IF('TSA Input'!J182="Yes",'TSA Input'!G182,""))</f>
        <v/>
      </c>
      <c r="M219" s="258" t="str">
        <f>IF('TSA Input'!J182="","",IF('TSA Input'!J182="Yes",'TSA Input'!F182,""))</f>
        <v/>
      </c>
      <c r="N219" s="39" t="str">
        <f t="shared" si="7"/>
        <v/>
      </c>
      <c r="O219" s="149" t="s">
        <v>11</v>
      </c>
      <c r="P219" s="148" t="s">
        <v>11</v>
      </c>
      <c r="Q219" s="1"/>
    </row>
    <row r="220" spans="1:17" ht="15.75" hidden="1" customHeight="1">
      <c r="A220" s="1" t="str">
        <f t="shared" si="1"/>
        <v/>
      </c>
      <c r="B220" s="1"/>
      <c r="C220" s="34" t="str">
        <f>IF('TSA Input'!J183="","",IF('TSA Input'!J183="Yes",'TSA Input'!B183,"Ineligible"))</f>
        <v/>
      </c>
      <c r="D220" s="246" t="str">
        <f>IF('TSA Input'!J183="","",IF('TSA Input'!J183="Yes",IF('TSA Input'!W183="","",LEFT('TSA Input'!W183,LEN('TSA Input'!W183)-2)),""))</f>
        <v/>
      </c>
      <c r="E220" s="246" t="str">
        <f>IF('TSA Input'!J183="","",IF('TSA Input'!J183="Yes",'TSA Input'!I183,""))</f>
        <v/>
      </c>
      <c r="F220" s="247" t="str">
        <f>IF('TSA Input'!J183="","",IF('TSA Input'!J183="Yes",'TSA Input'!C183,""))</f>
        <v/>
      </c>
      <c r="G220" s="36" t="str">
        <f>IF('TSA Input'!J183="","",IF('TSA Input'!J183="Yes",'TSA Input'!D183,""))</f>
        <v/>
      </c>
      <c r="H220" s="37" t="str">
        <f>IF('TSA Input'!K183="","",IF('TSA Input'!J183="Yes",'TSA Input'!G183,""))</f>
        <v/>
      </c>
      <c r="I220" s="37" t="str">
        <f>IF('TSA Input'!L183="","",IF('TSA Input'!J183="Yes",'TSA Input'!F183,""))</f>
        <v/>
      </c>
      <c r="J220" s="39" t="str">
        <f t="shared" si="6"/>
        <v/>
      </c>
      <c r="K220" s="257" t="str">
        <f>IF('TSA Input'!J183="","",IF('TSA Input'!J183="Yes",'TSA Input'!D183,""))</f>
        <v/>
      </c>
      <c r="L220" s="258" t="str">
        <f>IF('TSA Input'!J183="","",IF('TSA Input'!J183="Yes",'TSA Input'!G183,""))</f>
        <v/>
      </c>
      <c r="M220" s="258" t="str">
        <f>IF('TSA Input'!J183="","",IF('TSA Input'!J183="Yes",'TSA Input'!F183,""))</f>
        <v/>
      </c>
      <c r="N220" s="39" t="str">
        <f t="shared" si="7"/>
        <v/>
      </c>
      <c r="O220" s="149" t="s">
        <v>11</v>
      </c>
      <c r="P220" s="148" t="s">
        <v>11</v>
      </c>
      <c r="Q220" s="1"/>
    </row>
    <row r="221" spans="1:17" ht="15.75" hidden="1" customHeight="1">
      <c r="A221" s="1" t="str">
        <f t="shared" si="1"/>
        <v/>
      </c>
      <c r="B221" s="1"/>
      <c r="C221" s="34" t="str">
        <f>IF('TSA Input'!J184="","",IF('TSA Input'!J184="Yes",'TSA Input'!B184,"Ineligible"))</f>
        <v/>
      </c>
      <c r="D221" s="246" t="str">
        <f>IF('TSA Input'!J184="","",IF('TSA Input'!J184="Yes",IF('TSA Input'!W184="","",LEFT('TSA Input'!W184,LEN('TSA Input'!W184)-2)),""))</f>
        <v/>
      </c>
      <c r="E221" s="246" t="str">
        <f>IF('TSA Input'!J184="","",IF('TSA Input'!J184="Yes",'TSA Input'!I184,""))</f>
        <v/>
      </c>
      <c r="F221" s="247" t="str">
        <f>IF('TSA Input'!J184="","",IF('TSA Input'!J184="Yes",'TSA Input'!C184,""))</f>
        <v/>
      </c>
      <c r="G221" s="36" t="str">
        <f>IF('TSA Input'!J184="","",IF('TSA Input'!J184="Yes",'TSA Input'!D184,""))</f>
        <v/>
      </c>
      <c r="H221" s="37" t="str">
        <f>IF('TSA Input'!K184="","",IF('TSA Input'!J184="Yes",'TSA Input'!G184,""))</f>
        <v/>
      </c>
      <c r="I221" s="37" t="str">
        <f>IF('TSA Input'!L184="","",IF('TSA Input'!J184="Yes",'TSA Input'!F184,""))</f>
        <v/>
      </c>
      <c r="J221" s="39" t="str">
        <f t="shared" si="6"/>
        <v/>
      </c>
      <c r="K221" s="257" t="str">
        <f>IF('TSA Input'!J184="","",IF('TSA Input'!J184="Yes",'TSA Input'!D184,""))</f>
        <v/>
      </c>
      <c r="L221" s="258" t="str">
        <f>IF('TSA Input'!J184="","",IF('TSA Input'!J184="Yes",'TSA Input'!G184,""))</f>
        <v/>
      </c>
      <c r="M221" s="258" t="str">
        <f>IF('TSA Input'!J184="","",IF('TSA Input'!J184="Yes",'TSA Input'!F184,""))</f>
        <v/>
      </c>
      <c r="N221" s="39" t="str">
        <f t="shared" si="7"/>
        <v/>
      </c>
      <c r="O221" s="149" t="s">
        <v>11</v>
      </c>
      <c r="P221" s="148" t="s">
        <v>11</v>
      </c>
      <c r="Q221" s="1"/>
    </row>
    <row r="222" spans="1:17" ht="15.75" hidden="1" customHeight="1">
      <c r="A222" s="1" t="str">
        <f t="shared" si="1"/>
        <v/>
      </c>
      <c r="B222" s="1"/>
      <c r="C222" s="34" t="str">
        <f>IF('TSA Input'!J185="","",IF('TSA Input'!J185="Yes",'TSA Input'!B185,"Ineligible"))</f>
        <v/>
      </c>
      <c r="D222" s="246" t="str">
        <f>IF('TSA Input'!J185="","",IF('TSA Input'!J185="Yes",IF('TSA Input'!W185="","",LEFT('TSA Input'!W185,LEN('TSA Input'!W185)-2)),""))</f>
        <v/>
      </c>
      <c r="E222" s="246" t="str">
        <f>IF('TSA Input'!J185="","",IF('TSA Input'!J185="Yes",'TSA Input'!I185,""))</f>
        <v/>
      </c>
      <c r="F222" s="247" t="str">
        <f>IF('TSA Input'!J185="","",IF('TSA Input'!J185="Yes",'TSA Input'!C185,""))</f>
        <v/>
      </c>
      <c r="G222" s="36" t="str">
        <f>IF('TSA Input'!J185="","",IF('TSA Input'!J185="Yes",'TSA Input'!D185,""))</f>
        <v/>
      </c>
      <c r="H222" s="37" t="str">
        <f>IF('TSA Input'!K185="","",IF('TSA Input'!J185="Yes",'TSA Input'!G185,""))</f>
        <v/>
      </c>
      <c r="I222" s="37" t="str">
        <f>IF('TSA Input'!L185="","",IF('TSA Input'!J185="Yes",'TSA Input'!F185,""))</f>
        <v/>
      </c>
      <c r="J222" s="39" t="str">
        <f t="shared" si="6"/>
        <v/>
      </c>
      <c r="K222" s="257" t="str">
        <f>IF('TSA Input'!J185="","",IF('TSA Input'!J185="Yes",'TSA Input'!D185,""))</f>
        <v/>
      </c>
      <c r="L222" s="258" t="str">
        <f>IF('TSA Input'!J185="","",IF('TSA Input'!J185="Yes",'TSA Input'!G185,""))</f>
        <v/>
      </c>
      <c r="M222" s="258" t="str">
        <f>IF('TSA Input'!J185="","",IF('TSA Input'!J185="Yes",'TSA Input'!F185,""))</f>
        <v/>
      </c>
      <c r="N222" s="39" t="str">
        <f t="shared" si="7"/>
        <v/>
      </c>
      <c r="O222" s="149" t="s">
        <v>11</v>
      </c>
      <c r="P222" s="148" t="s">
        <v>11</v>
      </c>
      <c r="Q222" s="1"/>
    </row>
    <row r="223" spans="1:17" ht="15.75" hidden="1" customHeight="1">
      <c r="A223" s="1" t="str">
        <f t="shared" si="1"/>
        <v/>
      </c>
      <c r="B223" s="1"/>
      <c r="C223" s="34" t="str">
        <f>IF('TSA Input'!J186="","",IF('TSA Input'!J186="Yes",'TSA Input'!B186,"Ineligible"))</f>
        <v/>
      </c>
      <c r="D223" s="246" t="str">
        <f>IF('TSA Input'!J186="","",IF('TSA Input'!J186="Yes",IF('TSA Input'!W186="","",LEFT('TSA Input'!W186,LEN('TSA Input'!W186)-2)),""))</f>
        <v/>
      </c>
      <c r="E223" s="246" t="str">
        <f>IF('TSA Input'!J186="","",IF('TSA Input'!J186="Yes",'TSA Input'!I186,""))</f>
        <v/>
      </c>
      <c r="F223" s="247" t="str">
        <f>IF('TSA Input'!J186="","",IF('TSA Input'!J186="Yes",'TSA Input'!C186,""))</f>
        <v/>
      </c>
      <c r="G223" s="36" t="str">
        <f>IF('TSA Input'!J186="","",IF('TSA Input'!J186="Yes",'TSA Input'!D186,""))</f>
        <v/>
      </c>
      <c r="H223" s="37" t="str">
        <f>IF('TSA Input'!K186="","",IF('TSA Input'!J186="Yes",'TSA Input'!G186,""))</f>
        <v/>
      </c>
      <c r="I223" s="37" t="str">
        <f>IF('TSA Input'!L186="","",IF('TSA Input'!J186="Yes",'TSA Input'!F186,""))</f>
        <v/>
      </c>
      <c r="J223" s="39" t="str">
        <f t="shared" si="6"/>
        <v/>
      </c>
      <c r="K223" s="257" t="str">
        <f>IF('TSA Input'!J186="","",IF('TSA Input'!J186="Yes",'TSA Input'!D186,""))</f>
        <v/>
      </c>
      <c r="L223" s="258" t="str">
        <f>IF('TSA Input'!J186="","",IF('TSA Input'!J186="Yes",'TSA Input'!G186,""))</f>
        <v/>
      </c>
      <c r="M223" s="258" t="str">
        <f>IF('TSA Input'!J186="","",IF('TSA Input'!J186="Yes",'TSA Input'!F186,""))</f>
        <v/>
      </c>
      <c r="N223" s="39" t="str">
        <f t="shared" si="7"/>
        <v/>
      </c>
      <c r="O223" s="149" t="s">
        <v>11</v>
      </c>
      <c r="P223" s="148" t="s">
        <v>11</v>
      </c>
      <c r="Q223" s="1"/>
    </row>
    <row r="224" spans="1:17" ht="15.75" hidden="1" customHeight="1">
      <c r="A224" s="1" t="str">
        <f t="shared" si="1"/>
        <v/>
      </c>
      <c r="B224" s="1"/>
      <c r="C224" s="34" t="str">
        <f>IF('TSA Input'!J187="","",IF('TSA Input'!J187="Yes",'TSA Input'!B187,"Ineligible"))</f>
        <v/>
      </c>
      <c r="D224" s="246" t="str">
        <f>IF('TSA Input'!J187="","",IF('TSA Input'!J187="Yes",IF('TSA Input'!W187="","",LEFT('TSA Input'!W187,LEN('TSA Input'!W187)-2)),""))</f>
        <v/>
      </c>
      <c r="E224" s="246" t="str">
        <f>IF('TSA Input'!J187="","",IF('TSA Input'!J187="Yes",'TSA Input'!I187,""))</f>
        <v/>
      </c>
      <c r="F224" s="247" t="str">
        <f>IF('TSA Input'!J187="","",IF('TSA Input'!J187="Yes",'TSA Input'!C187,""))</f>
        <v/>
      </c>
      <c r="G224" s="36" t="str">
        <f>IF('TSA Input'!J187="","",IF('TSA Input'!J187="Yes",'TSA Input'!D187,""))</f>
        <v/>
      </c>
      <c r="H224" s="37" t="str">
        <f>IF('TSA Input'!K187="","",IF('TSA Input'!J187="Yes",'TSA Input'!G187,""))</f>
        <v/>
      </c>
      <c r="I224" s="37" t="str">
        <f>IF('TSA Input'!L187="","",IF('TSA Input'!J187="Yes",'TSA Input'!F187,""))</f>
        <v/>
      </c>
      <c r="J224" s="39" t="str">
        <f t="shared" si="6"/>
        <v/>
      </c>
      <c r="K224" s="257" t="str">
        <f>IF('TSA Input'!J187="","",IF('TSA Input'!J187="Yes",'TSA Input'!D187,""))</f>
        <v/>
      </c>
      <c r="L224" s="258" t="str">
        <f>IF('TSA Input'!J187="","",IF('TSA Input'!J187="Yes",'TSA Input'!G187,""))</f>
        <v/>
      </c>
      <c r="M224" s="258" t="str">
        <f>IF('TSA Input'!J187="","",IF('TSA Input'!J187="Yes",'TSA Input'!F187,""))</f>
        <v/>
      </c>
      <c r="N224" s="39" t="str">
        <f t="shared" si="7"/>
        <v/>
      </c>
      <c r="O224" s="149" t="s">
        <v>11</v>
      </c>
      <c r="P224" s="148" t="s">
        <v>11</v>
      </c>
      <c r="Q224" s="1"/>
    </row>
    <row r="225" spans="1:17" ht="15.75" hidden="1" customHeight="1">
      <c r="A225" s="1" t="str">
        <f t="shared" si="1"/>
        <v/>
      </c>
      <c r="B225" s="1"/>
      <c r="C225" s="34" t="str">
        <f>IF('TSA Input'!J188="","",IF('TSA Input'!J188="Yes",'TSA Input'!B188,"Ineligible"))</f>
        <v/>
      </c>
      <c r="D225" s="246" t="str">
        <f>IF('TSA Input'!J188="","",IF('TSA Input'!J188="Yes",IF('TSA Input'!W188="","",LEFT('TSA Input'!W188,LEN('TSA Input'!W188)-2)),""))</f>
        <v/>
      </c>
      <c r="E225" s="246" t="str">
        <f>IF('TSA Input'!J188="","",IF('TSA Input'!J188="Yes",'TSA Input'!I188,""))</f>
        <v/>
      </c>
      <c r="F225" s="247" t="str">
        <f>IF('TSA Input'!J188="","",IF('TSA Input'!J188="Yes",'TSA Input'!C188,""))</f>
        <v/>
      </c>
      <c r="G225" s="36" t="str">
        <f>IF('TSA Input'!J188="","",IF('TSA Input'!J188="Yes",'TSA Input'!D188,""))</f>
        <v/>
      </c>
      <c r="H225" s="37" t="str">
        <f>IF('TSA Input'!K188="","",IF('TSA Input'!J188="Yes",'TSA Input'!G188,""))</f>
        <v/>
      </c>
      <c r="I225" s="37" t="str">
        <f>IF('TSA Input'!L188="","",IF('TSA Input'!J188="Yes",'TSA Input'!F188,""))</f>
        <v/>
      </c>
      <c r="J225" s="39" t="str">
        <f t="shared" si="6"/>
        <v/>
      </c>
      <c r="K225" s="257" t="str">
        <f>IF('TSA Input'!J188="","",IF('TSA Input'!J188="Yes",'TSA Input'!D188,""))</f>
        <v/>
      </c>
      <c r="L225" s="258" t="str">
        <f>IF('TSA Input'!J188="","",IF('TSA Input'!J188="Yes",'TSA Input'!G188,""))</f>
        <v/>
      </c>
      <c r="M225" s="258" t="str">
        <f>IF('TSA Input'!J188="","",IF('TSA Input'!J188="Yes",'TSA Input'!F188,""))</f>
        <v/>
      </c>
      <c r="N225" s="39" t="str">
        <f t="shared" si="7"/>
        <v/>
      </c>
      <c r="O225" s="149" t="s">
        <v>11</v>
      </c>
      <c r="P225" s="148" t="s">
        <v>11</v>
      </c>
      <c r="Q225" s="1"/>
    </row>
    <row r="226" spans="1:17" ht="15.75" hidden="1" customHeight="1">
      <c r="A226" s="1" t="str">
        <f t="shared" si="1"/>
        <v/>
      </c>
      <c r="B226" s="1"/>
      <c r="C226" s="34" t="str">
        <f>IF('TSA Input'!J189="","",IF('TSA Input'!J189="Yes",'TSA Input'!B189,"Ineligible"))</f>
        <v/>
      </c>
      <c r="D226" s="246" t="str">
        <f>IF('TSA Input'!J189="","",IF('TSA Input'!J189="Yes",IF('TSA Input'!W189="","",LEFT('TSA Input'!W189,LEN('TSA Input'!W189)-2)),""))</f>
        <v/>
      </c>
      <c r="E226" s="246" t="str">
        <f>IF('TSA Input'!J189="","",IF('TSA Input'!J189="Yes",'TSA Input'!I189,""))</f>
        <v/>
      </c>
      <c r="F226" s="247" t="str">
        <f>IF('TSA Input'!J189="","",IF('TSA Input'!J189="Yes",'TSA Input'!C189,""))</f>
        <v/>
      </c>
      <c r="G226" s="36" t="str">
        <f>IF('TSA Input'!J189="","",IF('TSA Input'!J189="Yes",'TSA Input'!D189,""))</f>
        <v/>
      </c>
      <c r="H226" s="37" t="str">
        <f>IF('TSA Input'!K189="","",IF('TSA Input'!J189="Yes",'TSA Input'!G189,""))</f>
        <v/>
      </c>
      <c r="I226" s="37" t="str">
        <f>IF('TSA Input'!L189="","",IF('TSA Input'!J189="Yes",'TSA Input'!F189,""))</f>
        <v/>
      </c>
      <c r="J226" s="39" t="str">
        <f t="shared" si="6"/>
        <v/>
      </c>
      <c r="K226" s="257" t="str">
        <f>IF('TSA Input'!J189="","",IF('TSA Input'!J189="Yes",'TSA Input'!D189,""))</f>
        <v/>
      </c>
      <c r="L226" s="258" t="str">
        <f>IF('TSA Input'!J189="","",IF('TSA Input'!J189="Yes",'TSA Input'!G189,""))</f>
        <v/>
      </c>
      <c r="M226" s="258" t="str">
        <f>IF('TSA Input'!J189="","",IF('TSA Input'!J189="Yes",'TSA Input'!F189,""))</f>
        <v/>
      </c>
      <c r="N226" s="39" t="str">
        <f t="shared" si="7"/>
        <v/>
      </c>
      <c r="O226" s="149" t="s">
        <v>11</v>
      </c>
      <c r="P226" s="148" t="s">
        <v>11</v>
      </c>
      <c r="Q226" s="1"/>
    </row>
    <row r="227" spans="1:17" ht="15.75" hidden="1" customHeight="1">
      <c r="A227" s="1" t="str">
        <f t="shared" si="1"/>
        <v/>
      </c>
      <c r="B227" s="1"/>
      <c r="C227" s="34" t="str">
        <f>IF('TSA Input'!J190="","",IF('TSA Input'!J190="Yes",'TSA Input'!B190,"Ineligible"))</f>
        <v/>
      </c>
      <c r="D227" s="246" t="str">
        <f>IF('TSA Input'!J190="","",IF('TSA Input'!J190="Yes",IF('TSA Input'!W190="","",LEFT('TSA Input'!W190,LEN('TSA Input'!W190)-2)),""))</f>
        <v/>
      </c>
      <c r="E227" s="246" t="str">
        <f>IF('TSA Input'!J190="","",IF('TSA Input'!J190="Yes",'TSA Input'!I190,""))</f>
        <v/>
      </c>
      <c r="F227" s="247" t="str">
        <f>IF('TSA Input'!J190="","",IF('TSA Input'!J190="Yes",'TSA Input'!C190,""))</f>
        <v/>
      </c>
      <c r="G227" s="36" t="str">
        <f>IF('TSA Input'!J190="","",IF('TSA Input'!J190="Yes",'TSA Input'!D190,""))</f>
        <v/>
      </c>
      <c r="H227" s="37" t="str">
        <f>IF('TSA Input'!K190="","",IF('TSA Input'!J190="Yes",'TSA Input'!G190,""))</f>
        <v/>
      </c>
      <c r="I227" s="37" t="str">
        <f>IF('TSA Input'!L190="","",IF('TSA Input'!J190="Yes",'TSA Input'!F190,""))</f>
        <v/>
      </c>
      <c r="J227" s="39" t="str">
        <f t="shared" si="6"/>
        <v/>
      </c>
      <c r="K227" s="257" t="str">
        <f>IF('TSA Input'!J190="","",IF('TSA Input'!J190="Yes",'TSA Input'!D190,""))</f>
        <v/>
      </c>
      <c r="L227" s="258" t="str">
        <f>IF('TSA Input'!J190="","",IF('TSA Input'!J190="Yes",'TSA Input'!G190,""))</f>
        <v/>
      </c>
      <c r="M227" s="258" t="str">
        <f>IF('TSA Input'!J190="","",IF('TSA Input'!J190="Yes",'TSA Input'!F190,""))</f>
        <v/>
      </c>
      <c r="N227" s="39" t="str">
        <f t="shared" si="7"/>
        <v/>
      </c>
      <c r="O227" s="149" t="s">
        <v>11</v>
      </c>
      <c r="P227" s="148" t="s">
        <v>11</v>
      </c>
      <c r="Q227" s="1"/>
    </row>
    <row r="228" spans="1:17" ht="15.75" hidden="1" customHeight="1">
      <c r="A228" s="1" t="str">
        <f t="shared" si="1"/>
        <v/>
      </c>
      <c r="B228" s="1"/>
      <c r="C228" s="34" t="str">
        <f>IF('TSA Input'!J191="","",IF('TSA Input'!J191="Yes",'TSA Input'!B191,"Ineligible"))</f>
        <v/>
      </c>
      <c r="D228" s="246" t="str">
        <f>IF('TSA Input'!J191="","",IF('TSA Input'!J191="Yes",IF('TSA Input'!W191="","",LEFT('TSA Input'!W191,LEN('TSA Input'!W191)-2)),""))</f>
        <v/>
      </c>
      <c r="E228" s="246" t="str">
        <f>IF('TSA Input'!J191="","",IF('TSA Input'!J191="Yes",'TSA Input'!I191,""))</f>
        <v/>
      </c>
      <c r="F228" s="247" t="str">
        <f>IF('TSA Input'!J191="","",IF('TSA Input'!J191="Yes",'TSA Input'!C191,""))</f>
        <v/>
      </c>
      <c r="G228" s="36" t="str">
        <f>IF('TSA Input'!J191="","",IF('TSA Input'!J191="Yes",'TSA Input'!D191,""))</f>
        <v/>
      </c>
      <c r="H228" s="37" t="str">
        <f>IF('TSA Input'!K191="","",IF('TSA Input'!J191="Yes",'TSA Input'!G191,""))</f>
        <v/>
      </c>
      <c r="I228" s="37" t="str">
        <f>IF('TSA Input'!L191="","",IF('TSA Input'!J191="Yes",'TSA Input'!F191,""))</f>
        <v/>
      </c>
      <c r="J228" s="39" t="str">
        <f t="shared" si="6"/>
        <v/>
      </c>
      <c r="K228" s="257" t="str">
        <f>IF('TSA Input'!J191="","",IF('TSA Input'!J191="Yes",'TSA Input'!D191,""))</f>
        <v/>
      </c>
      <c r="L228" s="258" t="str">
        <f>IF('TSA Input'!J191="","",IF('TSA Input'!J191="Yes",'TSA Input'!G191,""))</f>
        <v/>
      </c>
      <c r="M228" s="258" t="str">
        <f>IF('TSA Input'!J191="","",IF('TSA Input'!J191="Yes",'TSA Input'!F191,""))</f>
        <v/>
      </c>
      <c r="N228" s="39" t="str">
        <f t="shared" si="7"/>
        <v/>
      </c>
      <c r="O228" s="149" t="s">
        <v>11</v>
      </c>
      <c r="P228" s="148" t="s">
        <v>11</v>
      </c>
      <c r="Q228" s="1"/>
    </row>
    <row r="229" spans="1:17" ht="15.75" hidden="1" customHeight="1">
      <c r="A229" s="1" t="str">
        <f t="shared" si="1"/>
        <v/>
      </c>
      <c r="B229" s="1"/>
      <c r="C229" s="34" t="str">
        <f>IF('TSA Input'!J192="","",IF('TSA Input'!J192="Yes",'TSA Input'!B192,"Ineligible"))</f>
        <v/>
      </c>
      <c r="D229" s="246" t="str">
        <f>IF('TSA Input'!J192="","",IF('TSA Input'!J192="Yes",IF('TSA Input'!W192="","",LEFT('TSA Input'!W192,LEN('TSA Input'!W192)-2)),""))</f>
        <v/>
      </c>
      <c r="E229" s="246" t="str">
        <f>IF('TSA Input'!J192="","",IF('TSA Input'!J192="Yes",'TSA Input'!I192,""))</f>
        <v/>
      </c>
      <c r="F229" s="247" t="str">
        <f>IF('TSA Input'!J192="","",IF('TSA Input'!J192="Yes",'TSA Input'!C192,""))</f>
        <v/>
      </c>
      <c r="G229" s="36" t="str">
        <f>IF('TSA Input'!J192="","",IF('TSA Input'!J192="Yes",'TSA Input'!D192,""))</f>
        <v/>
      </c>
      <c r="H229" s="37" t="str">
        <f>IF('TSA Input'!K192="","",IF('TSA Input'!J192="Yes",'TSA Input'!G192,""))</f>
        <v/>
      </c>
      <c r="I229" s="37" t="str">
        <f>IF('TSA Input'!L192="","",IF('TSA Input'!J192="Yes",'TSA Input'!F192,""))</f>
        <v/>
      </c>
      <c r="J229" s="39" t="str">
        <f t="shared" si="6"/>
        <v/>
      </c>
      <c r="K229" s="257" t="str">
        <f>IF('TSA Input'!J192="","",IF('TSA Input'!J192="Yes",'TSA Input'!D192,""))</f>
        <v/>
      </c>
      <c r="L229" s="258" t="str">
        <f>IF('TSA Input'!J192="","",IF('TSA Input'!J192="Yes",'TSA Input'!G192,""))</f>
        <v/>
      </c>
      <c r="M229" s="258" t="str">
        <f>IF('TSA Input'!J192="","",IF('TSA Input'!J192="Yes",'TSA Input'!F192,""))</f>
        <v/>
      </c>
      <c r="N229" s="39" t="str">
        <f t="shared" si="7"/>
        <v/>
      </c>
      <c r="O229" s="149" t="s">
        <v>11</v>
      </c>
      <c r="P229" s="148" t="s">
        <v>11</v>
      </c>
      <c r="Q229" s="1"/>
    </row>
    <row r="230" spans="1:17" ht="15.75" hidden="1" customHeight="1">
      <c r="A230" s="1" t="str">
        <f t="shared" si="1"/>
        <v/>
      </c>
      <c r="B230" s="1"/>
      <c r="C230" s="34" t="str">
        <f>IF('TSA Input'!J193="","",IF('TSA Input'!J193="Yes",'TSA Input'!B193,"Ineligible"))</f>
        <v/>
      </c>
      <c r="D230" s="246" t="str">
        <f>IF('TSA Input'!J193="","",IF('TSA Input'!J193="Yes",IF('TSA Input'!W193="","",LEFT('TSA Input'!W193,LEN('TSA Input'!W193)-2)),""))</f>
        <v/>
      </c>
      <c r="E230" s="246" t="str">
        <f>IF('TSA Input'!J193="","",IF('TSA Input'!J193="Yes",'TSA Input'!I193,""))</f>
        <v/>
      </c>
      <c r="F230" s="247" t="str">
        <f>IF('TSA Input'!J193="","",IF('TSA Input'!J193="Yes",'TSA Input'!C193,""))</f>
        <v/>
      </c>
      <c r="G230" s="36" t="str">
        <f>IF('TSA Input'!J193="","",IF('TSA Input'!J193="Yes",'TSA Input'!D193,""))</f>
        <v/>
      </c>
      <c r="H230" s="37" t="str">
        <f>IF('TSA Input'!K193="","",IF('TSA Input'!J193="Yes",'TSA Input'!G193,""))</f>
        <v/>
      </c>
      <c r="I230" s="37" t="str">
        <f>IF('TSA Input'!L193="","",IF('TSA Input'!J193="Yes",'TSA Input'!F193,""))</f>
        <v/>
      </c>
      <c r="J230" s="39" t="str">
        <f t="shared" si="6"/>
        <v/>
      </c>
      <c r="K230" s="257" t="str">
        <f>IF('TSA Input'!J193="","",IF('TSA Input'!J193="Yes",'TSA Input'!D193,""))</f>
        <v/>
      </c>
      <c r="L230" s="258" t="str">
        <f>IF('TSA Input'!J193="","",IF('TSA Input'!J193="Yes",'TSA Input'!G193,""))</f>
        <v/>
      </c>
      <c r="M230" s="258" t="str">
        <f>IF('TSA Input'!J193="","",IF('TSA Input'!J193="Yes",'TSA Input'!F193,""))</f>
        <v/>
      </c>
      <c r="N230" s="39" t="str">
        <f t="shared" si="7"/>
        <v/>
      </c>
      <c r="O230" s="149" t="s">
        <v>11</v>
      </c>
      <c r="P230" s="148" t="s">
        <v>11</v>
      </c>
      <c r="Q230" s="1"/>
    </row>
    <row r="231" spans="1:17" ht="15.75" hidden="1" customHeight="1">
      <c r="A231" s="1" t="str">
        <f t="shared" si="1"/>
        <v/>
      </c>
      <c r="B231" s="1"/>
      <c r="C231" s="34" t="str">
        <f>IF('TSA Input'!J194="","",IF('TSA Input'!J194="Yes",'TSA Input'!B194,"Ineligible"))</f>
        <v/>
      </c>
      <c r="D231" s="246" t="str">
        <f>IF('TSA Input'!J194="","",IF('TSA Input'!J194="Yes",IF('TSA Input'!W194="","",LEFT('TSA Input'!W194,LEN('TSA Input'!W194)-2)),""))</f>
        <v/>
      </c>
      <c r="E231" s="246" t="str">
        <f>IF('TSA Input'!J194="","",IF('TSA Input'!J194="Yes",'TSA Input'!I194,""))</f>
        <v/>
      </c>
      <c r="F231" s="247" t="str">
        <f>IF('TSA Input'!J194="","",IF('TSA Input'!J194="Yes",'TSA Input'!C194,""))</f>
        <v/>
      </c>
      <c r="G231" s="36" t="str">
        <f>IF('TSA Input'!J194="","",IF('TSA Input'!J194="Yes",'TSA Input'!D194,""))</f>
        <v/>
      </c>
      <c r="H231" s="37" t="str">
        <f>IF('TSA Input'!K194="","",IF('TSA Input'!J194="Yes",'TSA Input'!G194,""))</f>
        <v/>
      </c>
      <c r="I231" s="37" t="str">
        <f>IF('TSA Input'!L194="","",IF('TSA Input'!J194="Yes",'TSA Input'!F194,""))</f>
        <v/>
      </c>
      <c r="J231" s="39" t="str">
        <f t="shared" si="6"/>
        <v/>
      </c>
      <c r="K231" s="257" t="str">
        <f>IF('TSA Input'!J194="","",IF('TSA Input'!J194="Yes",'TSA Input'!D194,""))</f>
        <v/>
      </c>
      <c r="L231" s="258" t="str">
        <f>IF('TSA Input'!J194="","",IF('TSA Input'!J194="Yes",'TSA Input'!G194,""))</f>
        <v/>
      </c>
      <c r="M231" s="258" t="str">
        <f>IF('TSA Input'!J194="","",IF('TSA Input'!J194="Yes",'TSA Input'!F194,""))</f>
        <v/>
      </c>
      <c r="N231" s="39" t="str">
        <f t="shared" si="7"/>
        <v/>
      </c>
      <c r="O231" s="149" t="s">
        <v>11</v>
      </c>
      <c r="P231" s="148" t="s">
        <v>11</v>
      </c>
      <c r="Q231" s="1"/>
    </row>
    <row r="232" spans="1:17" ht="15.75" hidden="1" customHeight="1">
      <c r="A232" s="1" t="str">
        <f t="shared" si="1"/>
        <v/>
      </c>
      <c r="B232" s="1"/>
      <c r="C232" s="34" t="str">
        <f>IF('TSA Input'!J195="","",IF('TSA Input'!J195="Yes",'TSA Input'!B195,"Ineligible"))</f>
        <v/>
      </c>
      <c r="D232" s="246" t="str">
        <f>IF('TSA Input'!J195="","",IF('TSA Input'!J195="Yes",IF('TSA Input'!W195="","",LEFT('TSA Input'!W195,LEN('TSA Input'!W195)-2)),""))</f>
        <v/>
      </c>
      <c r="E232" s="246" t="str">
        <f>IF('TSA Input'!J195="","",IF('TSA Input'!J195="Yes",'TSA Input'!I195,""))</f>
        <v/>
      </c>
      <c r="F232" s="247" t="str">
        <f>IF('TSA Input'!J195="","",IF('TSA Input'!J195="Yes",'TSA Input'!C195,""))</f>
        <v/>
      </c>
      <c r="G232" s="36" t="str">
        <f>IF('TSA Input'!J195="","",IF('TSA Input'!J195="Yes",'TSA Input'!D195,""))</f>
        <v/>
      </c>
      <c r="H232" s="37" t="str">
        <f>IF('TSA Input'!K195="","",IF('TSA Input'!J195="Yes",'TSA Input'!G195,""))</f>
        <v/>
      </c>
      <c r="I232" s="37" t="str">
        <f>IF('TSA Input'!L195="","",IF('TSA Input'!J195="Yes",'TSA Input'!F195,""))</f>
        <v/>
      </c>
      <c r="J232" s="39" t="str">
        <f t="shared" si="6"/>
        <v/>
      </c>
      <c r="K232" s="257" t="str">
        <f>IF('TSA Input'!J195="","",IF('TSA Input'!J195="Yes",'TSA Input'!D195,""))</f>
        <v/>
      </c>
      <c r="L232" s="258" t="str">
        <f>IF('TSA Input'!J195="","",IF('TSA Input'!J195="Yes",'TSA Input'!G195,""))</f>
        <v/>
      </c>
      <c r="M232" s="258" t="str">
        <f>IF('TSA Input'!J195="","",IF('TSA Input'!J195="Yes",'TSA Input'!F195,""))</f>
        <v/>
      </c>
      <c r="N232" s="39" t="str">
        <f t="shared" si="7"/>
        <v/>
      </c>
      <c r="O232" s="149" t="s">
        <v>11</v>
      </c>
      <c r="P232" s="148" t="s">
        <v>11</v>
      </c>
      <c r="Q232" s="1"/>
    </row>
    <row r="233" spans="1:17" ht="15.75" hidden="1" customHeight="1">
      <c r="A233" s="1" t="str">
        <f t="shared" si="1"/>
        <v/>
      </c>
      <c r="B233" s="1"/>
      <c r="C233" s="34" t="str">
        <f>IF('TSA Input'!J196="","",IF('TSA Input'!J196="Yes",'TSA Input'!B196,"Ineligible"))</f>
        <v/>
      </c>
      <c r="D233" s="246" t="str">
        <f>IF('TSA Input'!J196="","",IF('TSA Input'!J196="Yes",IF('TSA Input'!W196="","",LEFT('TSA Input'!W196,LEN('TSA Input'!W196)-2)),""))</f>
        <v/>
      </c>
      <c r="E233" s="246" t="str">
        <f>IF('TSA Input'!J196="","",IF('TSA Input'!J196="Yes",'TSA Input'!I196,""))</f>
        <v/>
      </c>
      <c r="F233" s="247" t="str">
        <f>IF('TSA Input'!J196="","",IF('TSA Input'!J196="Yes",'TSA Input'!C196,""))</f>
        <v/>
      </c>
      <c r="G233" s="36" t="str">
        <f>IF('TSA Input'!J196="","",IF('TSA Input'!J196="Yes",'TSA Input'!D196,""))</f>
        <v/>
      </c>
      <c r="H233" s="37" t="str">
        <f>IF('TSA Input'!K196="","",IF('TSA Input'!J196="Yes",'TSA Input'!G196,""))</f>
        <v/>
      </c>
      <c r="I233" s="37" t="str">
        <f>IF('TSA Input'!L196="","",IF('TSA Input'!J196="Yes",'TSA Input'!F196,""))</f>
        <v/>
      </c>
      <c r="J233" s="39" t="str">
        <f t="shared" ref="J233:J296" si="8">IF($C233="","",SUM(G233:I233))</f>
        <v/>
      </c>
      <c r="K233" s="257" t="str">
        <f>IF('TSA Input'!J196="","",IF('TSA Input'!J196="Yes",'TSA Input'!D196,""))</f>
        <v/>
      </c>
      <c r="L233" s="258" t="str">
        <f>IF('TSA Input'!J196="","",IF('TSA Input'!J196="Yes",'TSA Input'!G196,""))</f>
        <v/>
      </c>
      <c r="M233" s="258" t="str">
        <f>IF('TSA Input'!J196="","",IF('TSA Input'!J196="Yes",'TSA Input'!F196,""))</f>
        <v/>
      </c>
      <c r="N233" s="39" t="str">
        <f t="shared" ref="N233:N296" si="9">IF($C233="","",SUM(K233:M233))</f>
        <v/>
      </c>
      <c r="O233" s="149" t="s">
        <v>11</v>
      </c>
      <c r="P233" s="148" t="s">
        <v>11</v>
      </c>
      <c r="Q233" s="1"/>
    </row>
    <row r="234" spans="1:17" ht="15.75" hidden="1" customHeight="1">
      <c r="A234" s="1" t="str">
        <f t="shared" si="1"/>
        <v/>
      </c>
      <c r="B234" s="1"/>
      <c r="C234" s="34" t="str">
        <f>IF('TSA Input'!J197="","",IF('TSA Input'!J197="Yes",'TSA Input'!B197,"Ineligible"))</f>
        <v/>
      </c>
      <c r="D234" s="246" t="str">
        <f>IF('TSA Input'!J197="","",IF('TSA Input'!J197="Yes",IF('TSA Input'!W197="","",LEFT('TSA Input'!W197,LEN('TSA Input'!W197)-2)),""))</f>
        <v/>
      </c>
      <c r="E234" s="246" t="str">
        <f>IF('TSA Input'!J197="","",IF('TSA Input'!J197="Yes",'TSA Input'!I197,""))</f>
        <v/>
      </c>
      <c r="F234" s="247" t="str">
        <f>IF('TSA Input'!J197="","",IF('TSA Input'!J197="Yes",'TSA Input'!C197,""))</f>
        <v/>
      </c>
      <c r="G234" s="36" t="str">
        <f>IF('TSA Input'!J197="","",IF('TSA Input'!J197="Yes",'TSA Input'!D197,""))</f>
        <v/>
      </c>
      <c r="H234" s="37" t="str">
        <f>IF('TSA Input'!K197="","",IF('TSA Input'!J197="Yes",'TSA Input'!G197,""))</f>
        <v/>
      </c>
      <c r="I234" s="37" t="str">
        <f>IF('TSA Input'!L197="","",IF('TSA Input'!J197="Yes",'TSA Input'!F197,""))</f>
        <v/>
      </c>
      <c r="J234" s="39" t="str">
        <f t="shared" si="8"/>
        <v/>
      </c>
      <c r="K234" s="257" t="str">
        <f>IF('TSA Input'!J197="","",IF('TSA Input'!J197="Yes",'TSA Input'!D197,""))</f>
        <v/>
      </c>
      <c r="L234" s="258" t="str">
        <f>IF('TSA Input'!J197="","",IF('TSA Input'!J197="Yes",'TSA Input'!G197,""))</f>
        <v/>
      </c>
      <c r="M234" s="258" t="str">
        <f>IF('TSA Input'!J197="","",IF('TSA Input'!J197="Yes",'TSA Input'!F197,""))</f>
        <v/>
      </c>
      <c r="N234" s="39" t="str">
        <f t="shared" si="9"/>
        <v/>
      </c>
      <c r="O234" s="149" t="s">
        <v>11</v>
      </c>
      <c r="P234" s="148" t="s">
        <v>11</v>
      </c>
      <c r="Q234" s="1"/>
    </row>
    <row r="235" spans="1:17" ht="15.75" hidden="1" customHeight="1">
      <c r="A235" s="1" t="str">
        <f t="shared" si="1"/>
        <v/>
      </c>
      <c r="B235" s="1"/>
      <c r="C235" s="34" t="str">
        <f>IF('TSA Input'!J198="","",IF('TSA Input'!J198="Yes",'TSA Input'!B198,"Ineligible"))</f>
        <v/>
      </c>
      <c r="D235" s="246" t="str">
        <f>IF('TSA Input'!J198="","",IF('TSA Input'!J198="Yes",IF('TSA Input'!W198="","",LEFT('TSA Input'!W198,LEN('TSA Input'!W198)-2)),""))</f>
        <v/>
      </c>
      <c r="E235" s="246" t="str">
        <f>IF('TSA Input'!J198="","",IF('TSA Input'!J198="Yes",'TSA Input'!I198,""))</f>
        <v/>
      </c>
      <c r="F235" s="247" t="str">
        <f>IF('TSA Input'!J198="","",IF('TSA Input'!J198="Yes",'TSA Input'!C198,""))</f>
        <v/>
      </c>
      <c r="G235" s="36" t="str">
        <f>IF('TSA Input'!J198="","",IF('TSA Input'!J198="Yes",'TSA Input'!D198,""))</f>
        <v/>
      </c>
      <c r="H235" s="37" t="str">
        <f>IF('TSA Input'!K198="","",IF('TSA Input'!J198="Yes",'TSA Input'!G198,""))</f>
        <v/>
      </c>
      <c r="I235" s="37" t="str">
        <f>IF('TSA Input'!L198="","",IF('TSA Input'!J198="Yes",'TSA Input'!F198,""))</f>
        <v/>
      </c>
      <c r="J235" s="39" t="str">
        <f t="shared" si="8"/>
        <v/>
      </c>
      <c r="K235" s="257" t="str">
        <f>IF('TSA Input'!J198="","",IF('TSA Input'!J198="Yes",'TSA Input'!D198,""))</f>
        <v/>
      </c>
      <c r="L235" s="258" t="str">
        <f>IF('TSA Input'!J198="","",IF('TSA Input'!J198="Yes",'TSA Input'!G198,""))</f>
        <v/>
      </c>
      <c r="M235" s="258" t="str">
        <f>IF('TSA Input'!J198="","",IF('TSA Input'!J198="Yes",'TSA Input'!F198,""))</f>
        <v/>
      </c>
      <c r="N235" s="39" t="str">
        <f t="shared" si="9"/>
        <v/>
      </c>
      <c r="O235" s="149" t="s">
        <v>11</v>
      </c>
      <c r="P235" s="148" t="s">
        <v>11</v>
      </c>
      <c r="Q235" s="1"/>
    </row>
    <row r="236" spans="1:17" ht="15.75" hidden="1" customHeight="1">
      <c r="A236" s="1" t="str">
        <f t="shared" si="1"/>
        <v/>
      </c>
      <c r="B236" s="1"/>
      <c r="C236" s="34" t="str">
        <f>IF('TSA Input'!J199="","",IF('TSA Input'!J199="Yes",'TSA Input'!B199,"Ineligible"))</f>
        <v/>
      </c>
      <c r="D236" s="246" t="str">
        <f>IF('TSA Input'!J199="","",IF('TSA Input'!J199="Yes",IF('TSA Input'!W199="","",LEFT('TSA Input'!W199,LEN('TSA Input'!W199)-2)),""))</f>
        <v/>
      </c>
      <c r="E236" s="246" t="str">
        <f>IF('TSA Input'!J199="","",IF('TSA Input'!J199="Yes",'TSA Input'!I199,""))</f>
        <v/>
      </c>
      <c r="F236" s="247" t="str">
        <f>IF('TSA Input'!J199="","",IF('TSA Input'!J199="Yes",'TSA Input'!C199,""))</f>
        <v/>
      </c>
      <c r="G236" s="36" t="str">
        <f>IF('TSA Input'!J199="","",IF('TSA Input'!J199="Yes",'TSA Input'!D199,""))</f>
        <v/>
      </c>
      <c r="H236" s="37" t="str">
        <f>IF('TSA Input'!K199="","",IF('TSA Input'!J199="Yes",'TSA Input'!G199,""))</f>
        <v/>
      </c>
      <c r="I236" s="37" t="str">
        <f>IF('TSA Input'!L199="","",IF('TSA Input'!J199="Yes",'TSA Input'!F199,""))</f>
        <v/>
      </c>
      <c r="J236" s="39" t="str">
        <f t="shared" si="8"/>
        <v/>
      </c>
      <c r="K236" s="257" t="str">
        <f>IF('TSA Input'!J199="","",IF('TSA Input'!J199="Yes",'TSA Input'!D199,""))</f>
        <v/>
      </c>
      <c r="L236" s="258" t="str">
        <f>IF('TSA Input'!J199="","",IF('TSA Input'!J199="Yes",'TSA Input'!G199,""))</f>
        <v/>
      </c>
      <c r="M236" s="258" t="str">
        <f>IF('TSA Input'!J199="","",IF('TSA Input'!J199="Yes",'TSA Input'!F199,""))</f>
        <v/>
      </c>
      <c r="N236" s="39" t="str">
        <f t="shared" si="9"/>
        <v/>
      </c>
      <c r="O236" s="149" t="s">
        <v>11</v>
      </c>
      <c r="P236" s="148" t="s">
        <v>11</v>
      </c>
      <c r="Q236" s="1"/>
    </row>
    <row r="237" spans="1:17" ht="15.75" hidden="1" customHeight="1">
      <c r="A237" s="1" t="str">
        <f t="shared" si="1"/>
        <v/>
      </c>
      <c r="B237" s="1"/>
      <c r="C237" s="34" t="str">
        <f>IF('TSA Input'!J200="","",IF('TSA Input'!J200="Yes",'TSA Input'!B200,"Ineligible"))</f>
        <v/>
      </c>
      <c r="D237" s="246" t="str">
        <f>IF('TSA Input'!J200="","",IF('TSA Input'!J200="Yes",IF('TSA Input'!W200="","",LEFT('TSA Input'!W200,LEN('TSA Input'!W200)-2)),""))</f>
        <v/>
      </c>
      <c r="E237" s="246" t="str">
        <f>IF('TSA Input'!J200="","",IF('TSA Input'!J200="Yes",'TSA Input'!I200,""))</f>
        <v/>
      </c>
      <c r="F237" s="247" t="str">
        <f>IF('TSA Input'!J200="","",IF('TSA Input'!J200="Yes",'TSA Input'!C200,""))</f>
        <v/>
      </c>
      <c r="G237" s="36" t="str">
        <f>IF('TSA Input'!J200="","",IF('TSA Input'!J200="Yes",'TSA Input'!D200,""))</f>
        <v/>
      </c>
      <c r="H237" s="37" t="str">
        <f>IF('TSA Input'!K200="","",IF('TSA Input'!J200="Yes",'TSA Input'!G200,""))</f>
        <v/>
      </c>
      <c r="I237" s="37" t="str">
        <f>IF('TSA Input'!L200="","",IF('TSA Input'!J200="Yes",'TSA Input'!F200,""))</f>
        <v/>
      </c>
      <c r="J237" s="39" t="str">
        <f t="shared" si="8"/>
        <v/>
      </c>
      <c r="K237" s="257" t="str">
        <f>IF('TSA Input'!J200="","",IF('TSA Input'!J200="Yes",'TSA Input'!D200,""))</f>
        <v/>
      </c>
      <c r="L237" s="258" t="str">
        <f>IF('TSA Input'!J200="","",IF('TSA Input'!J200="Yes",'TSA Input'!G200,""))</f>
        <v/>
      </c>
      <c r="M237" s="258" t="str">
        <f>IF('TSA Input'!J200="","",IF('TSA Input'!J200="Yes",'TSA Input'!F200,""))</f>
        <v/>
      </c>
      <c r="N237" s="39" t="str">
        <f t="shared" si="9"/>
        <v/>
      </c>
      <c r="O237" s="149" t="s">
        <v>11</v>
      </c>
      <c r="P237" s="148" t="s">
        <v>11</v>
      </c>
      <c r="Q237" s="1"/>
    </row>
    <row r="238" spans="1:17" ht="15.75" hidden="1" customHeight="1">
      <c r="A238" s="1" t="str">
        <f t="shared" si="1"/>
        <v/>
      </c>
      <c r="B238" s="1"/>
      <c r="C238" s="34" t="str">
        <f>IF('TSA Input'!J201="","",IF('TSA Input'!J201="Yes",'TSA Input'!B201,"Ineligible"))</f>
        <v/>
      </c>
      <c r="D238" s="246" t="str">
        <f>IF('TSA Input'!J201="","",IF('TSA Input'!J201="Yes",IF('TSA Input'!W201="","",LEFT('TSA Input'!W201,LEN('TSA Input'!W201)-2)),""))</f>
        <v/>
      </c>
      <c r="E238" s="246" t="str">
        <f>IF('TSA Input'!J201="","",IF('TSA Input'!J201="Yes",'TSA Input'!I201,""))</f>
        <v/>
      </c>
      <c r="F238" s="247" t="str">
        <f>IF('TSA Input'!J201="","",IF('TSA Input'!J201="Yes",'TSA Input'!C201,""))</f>
        <v/>
      </c>
      <c r="G238" s="36" t="str">
        <f>IF('TSA Input'!J201="","",IF('TSA Input'!J201="Yes",'TSA Input'!D201,""))</f>
        <v/>
      </c>
      <c r="H238" s="37" t="str">
        <f>IF('TSA Input'!K201="","",IF('TSA Input'!J201="Yes",'TSA Input'!G201,""))</f>
        <v/>
      </c>
      <c r="I238" s="37" t="str">
        <f>IF('TSA Input'!L201="","",IF('TSA Input'!J201="Yes",'TSA Input'!F201,""))</f>
        <v/>
      </c>
      <c r="J238" s="39" t="str">
        <f t="shared" si="8"/>
        <v/>
      </c>
      <c r="K238" s="257" t="str">
        <f>IF('TSA Input'!J201="","",IF('TSA Input'!J201="Yes",'TSA Input'!D201,""))</f>
        <v/>
      </c>
      <c r="L238" s="258" t="str">
        <f>IF('TSA Input'!J201="","",IF('TSA Input'!J201="Yes",'TSA Input'!G201,""))</f>
        <v/>
      </c>
      <c r="M238" s="258" t="str">
        <f>IF('TSA Input'!J201="","",IF('TSA Input'!J201="Yes",'TSA Input'!F201,""))</f>
        <v/>
      </c>
      <c r="N238" s="39" t="str">
        <f t="shared" si="9"/>
        <v/>
      </c>
      <c r="O238" s="149" t="s">
        <v>11</v>
      </c>
      <c r="P238" s="148" t="s">
        <v>11</v>
      </c>
      <c r="Q238" s="1"/>
    </row>
    <row r="239" spans="1:17" ht="15.75" hidden="1" customHeight="1">
      <c r="A239" s="1" t="str">
        <f t="shared" si="1"/>
        <v/>
      </c>
      <c r="B239" s="1"/>
      <c r="C239" s="34" t="str">
        <f>IF('TSA Input'!J202="","",IF('TSA Input'!J202="Yes",'TSA Input'!B202,"Ineligible"))</f>
        <v/>
      </c>
      <c r="D239" s="246" t="str">
        <f>IF('TSA Input'!J202="","",IF('TSA Input'!J202="Yes",IF('TSA Input'!W202="","",LEFT('TSA Input'!W202,LEN('TSA Input'!W202)-2)),""))</f>
        <v/>
      </c>
      <c r="E239" s="246" t="str">
        <f>IF('TSA Input'!J202="","",IF('TSA Input'!J202="Yes",'TSA Input'!I202,""))</f>
        <v/>
      </c>
      <c r="F239" s="247" t="str">
        <f>IF('TSA Input'!J202="","",IF('TSA Input'!J202="Yes",'TSA Input'!C202,""))</f>
        <v/>
      </c>
      <c r="G239" s="36" t="str">
        <f>IF('TSA Input'!J202="","",IF('TSA Input'!J202="Yes",'TSA Input'!D202,""))</f>
        <v/>
      </c>
      <c r="H239" s="37" t="str">
        <f>IF('TSA Input'!K202="","",IF('TSA Input'!J202="Yes",'TSA Input'!G202,""))</f>
        <v/>
      </c>
      <c r="I239" s="37" t="str">
        <f>IF('TSA Input'!L202="","",IF('TSA Input'!J202="Yes",'TSA Input'!F202,""))</f>
        <v/>
      </c>
      <c r="J239" s="39" t="str">
        <f t="shared" si="8"/>
        <v/>
      </c>
      <c r="K239" s="257" t="str">
        <f>IF('TSA Input'!J202="","",IF('TSA Input'!J202="Yes",'TSA Input'!D202,""))</f>
        <v/>
      </c>
      <c r="L239" s="258" t="str">
        <f>IF('TSA Input'!J202="","",IF('TSA Input'!J202="Yes",'TSA Input'!G202,""))</f>
        <v/>
      </c>
      <c r="M239" s="258" t="str">
        <f>IF('TSA Input'!J202="","",IF('TSA Input'!J202="Yes",'TSA Input'!F202,""))</f>
        <v/>
      </c>
      <c r="N239" s="39" t="str">
        <f t="shared" si="9"/>
        <v/>
      </c>
      <c r="O239" s="149" t="s">
        <v>11</v>
      </c>
      <c r="P239" s="148" t="s">
        <v>11</v>
      </c>
      <c r="Q239" s="1"/>
    </row>
    <row r="240" spans="1:17" ht="15.75" hidden="1" customHeight="1">
      <c r="A240" s="1" t="str">
        <f t="shared" si="1"/>
        <v/>
      </c>
      <c r="B240" s="1"/>
      <c r="C240" s="34" t="str">
        <f>IF('TSA Input'!J203="","",IF('TSA Input'!J203="Yes",'TSA Input'!B203,"Ineligible"))</f>
        <v/>
      </c>
      <c r="D240" s="246" t="str">
        <f>IF('TSA Input'!J203="","",IF('TSA Input'!J203="Yes",IF('TSA Input'!W203="","",LEFT('TSA Input'!W203,LEN('TSA Input'!W203)-2)),""))</f>
        <v/>
      </c>
      <c r="E240" s="246" t="str">
        <f>IF('TSA Input'!J203="","",IF('TSA Input'!J203="Yes",'TSA Input'!I203,""))</f>
        <v/>
      </c>
      <c r="F240" s="247" t="str">
        <f>IF('TSA Input'!J203="","",IF('TSA Input'!J203="Yes",'TSA Input'!C203,""))</f>
        <v/>
      </c>
      <c r="G240" s="36" t="str">
        <f>IF('TSA Input'!J203="","",IF('TSA Input'!J203="Yes",'TSA Input'!D203,""))</f>
        <v/>
      </c>
      <c r="H240" s="37" t="str">
        <f>IF('TSA Input'!K203="","",IF('TSA Input'!J203="Yes",'TSA Input'!G203,""))</f>
        <v/>
      </c>
      <c r="I240" s="37" t="str">
        <f>IF('TSA Input'!L203="","",IF('TSA Input'!J203="Yes",'TSA Input'!F203,""))</f>
        <v/>
      </c>
      <c r="J240" s="39" t="str">
        <f t="shared" si="8"/>
        <v/>
      </c>
      <c r="K240" s="257" t="str">
        <f>IF('TSA Input'!J203="","",IF('TSA Input'!J203="Yes",'TSA Input'!D203,""))</f>
        <v/>
      </c>
      <c r="L240" s="258" t="str">
        <f>IF('TSA Input'!J203="","",IF('TSA Input'!J203="Yes",'TSA Input'!G203,""))</f>
        <v/>
      </c>
      <c r="M240" s="258" t="str">
        <f>IF('TSA Input'!J203="","",IF('TSA Input'!J203="Yes",'TSA Input'!F203,""))</f>
        <v/>
      </c>
      <c r="N240" s="39" t="str">
        <f t="shared" si="9"/>
        <v/>
      </c>
      <c r="O240" s="149" t="s">
        <v>11</v>
      </c>
      <c r="P240" s="148" t="s">
        <v>11</v>
      </c>
      <c r="Q240" s="1"/>
    </row>
    <row r="241" spans="1:17" ht="15.75" hidden="1" customHeight="1">
      <c r="A241" s="1" t="str">
        <f t="shared" si="1"/>
        <v/>
      </c>
      <c r="B241" s="1"/>
      <c r="C241" s="34" t="str">
        <f>IF('TSA Input'!J204="","",IF('TSA Input'!J204="Yes",'TSA Input'!B204,"Ineligible"))</f>
        <v/>
      </c>
      <c r="D241" s="246" t="str">
        <f>IF('TSA Input'!J204="","",IF('TSA Input'!J204="Yes",IF('TSA Input'!W204="","",LEFT('TSA Input'!W204,LEN('TSA Input'!W204)-2)),""))</f>
        <v/>
      </c>
      <c r="E241" s="246" t="str">
        <f>IF('TSA Input'!J204="","",IF('TSA Input'!J204="Yes",'TSA Input'!I204,""))</f>
        <v/>
      </c>
      <c r="F241" s="247" t="str">
        <f>IF('TSA Input'!J204="","",IF('TSA Input'!J204="Yes",'TSA Input'!C204,""))</f>
        <v/>
      </c>
      <c r="G241" s="36" t="str">
        <f>IF('TSA Input'!J204="","",IF('TSA Input'!J204="Yes",'TSA Input'!D204,""))</f>
        <v/>
      </c>
      <c r="H241" s="37" t="str">
        <f>IF('TSA Input'!K204="","",IF('TSA Input'!J204="Yes",'TSA Input'!G204,""))</f>
        <v/>
      </c>
      <c r="I241" s="37" t="str">
        <f>IF('TSA Input'!L204="","",IF('TSA Input'!J204="Yes",'TSA Input'!F204,""))</f>
        <v/>
      </c>
      <c r="J241" s="39" t="str">
        <f t="shared" si="8"/>
        <v/>
      </c>
      <c r="K241" s="257" t="str">
        <f>IF('TSA Input'!J204="","",IF('TSA Input'!J204="Yes",'TSA Input'!D204,""))</f>
        <v/>
      </c>
      <c r="L241" s="258" t="str">
        <f>IF('TSA Input'!J204="","",IF('TSA Input'!J204="Yes",'TSA Input'!G204,""))</f>
        <v/>
      </c>
      <c r="M241" s="258" t="str">
        <f>IF('TSA Input'!J204="","",IF('TSA Input'!J204="Yes",'TSA Input'!F204,""))</f>
        <v/>
      </c>
      <c r="N241" s="39" t="str">
        <f t="shared" si="9"/>
        <v/>
      </c>
      <c r="O241" s="149" t="s">
        <v>11</v>
      </c>
      <c r="P241" s="148" t="s">
        <v>11</v>
      </c>
      <c r="Q241" s="1"/>
    </row>
    <row r="242" spans="1:17" ht="15.75" hidden="1" customHeight="1">
      <c r="A242" s="1" t="str">
        <f t="shared" si="1"/>
        <v/>
      </c>
      <c r="B242" s="1"/>
      <c r="C242" s="34" t="str">
        <f>IF('TSA Input'!J205="","",IF('TSA Input'!J205="Yes",'TSA Input'!B205,"Ineligible"))</f>
        <v/>
      </c>
      <c r="D242" s="246" t="str">
        <f>IF('TSA Input'!J205="","",IF('TSA Input'!J205="Yes",IF('TSA Input'!W205="","",LEFT('TSA Input'!W205,LEN('TSA Input'!W205)-2)),""))</f>
        <v/>
      </c>
      <c r="E242" s="246" t="str">
        <f>IF('TSA Input'!J205="","",IF('TSA Input'!J205="Yes",'TSA Input'!I205,""))</f>
        <v/>
      </c>
      <c r="F242" s="247" t="str">
        <f>IF('TSA Input'!J205="","",IF('TSA Input'!J205="Yes",'TSA Input'!C205,""))</f>
        <v/>
      </c>
      <c r="G242" s="36" t="str">
        <f>IF('TSA Input'!J205="","",IF('TSA Input'!J205="Yes",'TSA Input'!D205,""))</f>
        <v/>
      </c>
      <c r="H242" s="37" t="str">
        <f>IF('TSA Input'!K205="","",IF('TSA Input'!J205="Yes",'TSA Input'!G205,""))</f>
        <v/>
      </c>
      <c r="I242" s="37" t="str">
        <f>IF('TSA Input'!L205="","",IF('TSA Input'!J205="Yes",'TSA Input'!F205,""))</f>
        <v/>
      </c>
      <c r="J242" s="39" t="str">
        <f t="shared" si="8"/>
        <v/>
      </c>
      <c r="K242" s="257" t="str">
        <f>IF('TSA Input'!J205="","",IF('TSA Input'!J205="Yes",'TSA Input'!D205,""))</f>
        <v/>
      </c>
      <c r="L242" s="258" t="str">
        <f>IF('TSA Input'!J205="","",IF('TSA Input'!J205="Yes",'TSA Input'!G205,""))</f>
        <v/>
      </c>
      <c r="M242" s="258" t="str">
        <f>IF('TSA Input'!J205="","",IF('TSA Input'!J205="Yes",'TSA Input'!F205,""))</f>
        <v/>
      </c>
      <c r="N242" s="39" t="str">
        <f t="shared" si="9"/>
        <v/>
      </c>
      <c r="O242" s="149" t="s">
        <v>11</v>
      </c>
      <c r="P242" s="148" t="s">
        <v>11</v>
      </c>
      <c r="Q242" s="1"/>
    </row>
    <row r="243" spans="1:17" ht="15.75" hidden="1" customHeight="1">
      <c r="A243" s="1" t="str">
        <f t="shared" si="1"/>
        <v/>
      </c>
      <c r="B243" s="1"/>
      <c r="C243" s="34" t="str">
        <f>IF('TSA Input'!J206="","",IF('TSA Input'!J206="Yes",'TSA Input'!B206,"Ineligible"))</f>
        <v/>
      </c>
      <c r="D243" s="246" t="str">
        <f>IF('TSA Input'!J206="","",IF('TSA Input'!J206="Yes",IF('TSA Input'!W206="","",LEFT('TSA Input'!W206,LEN('TSA Input'!W206)-2)),""))</f>
        <v/>
      </c>
      <c r="E243" s="246" t="str">
        <f>IF('TSA Input'!J206="","",IF('TSA Input'!J206="Yes",'TSA Input'!I206,""))</f>
        <v/>
      </c>
      <c r="F243" s="247" t="str">
        <f>IF('TSA Input'!J206="","",IF('TSA Input'!J206="Yes",'TSA Input'!C206,""))</f>
        <v/>
      </c>
      <c r="G243" s="36" t="str">
        <f>IF('TSA Input'!J206="","",IF('TSA Input'!J206="Yes",'TSA Input'!D206,""))</f>
        <v/>
      </c>
      <c r="H243" s="37" t="str">
        <f>IF('TSA Input'!K206="","",IF('TSA Input'!J206="Yes",'TSA Input'!G206,""))</f>
        <v/>
      </c>
      <c r="I243" s="37" t="str">
        <f>IF('TSA Input'!L206="","",IF('TSA Input'!J206="Yes",'TSA Input'!F206,""))</f>
        <v/>
      </c>
      <c r="J243" s="39" t="str">
        <f t="shared" si="8"/>
        <v/>
      </c>
      <c r="K243" s="257" t="str">
        <f>IF('TSA Input'!J206="","",IF('TSA Input'!J206="Yes",'TSA Input'!D206,""))</f>
        <v/>
      </c>
      <c r="L243" s="258" t="str">
        <f>IF('TSA Input'!J206="","",IF('TSA Input'!J206="Yes",'TSA Input'!G206,""))</f>
        <v/>
      </c>
      <c r="M243" s="258" t="str">
        <f>IF('TSA Input'!J206="","",IF('TSA Input'!J206="Yes",'TSA Input'!F206,""))</f>
        <v/>
      </c>
      <c r="N243" s="39" t="str">
        <f t="shared" si="9"/>
        <v/>
      </c>
      <c r="O243" s="149" t="s">
        <v>11</v>
      </c>
      <c r="P243" s="148" t="s">
        <v>11</v>
      </c>
      <c r="Q243" s="1"/>
    </row>
    <row r="244" spans="1:17" ht="15.75" hidden="1" customHeight="1">
      <c r="A244" s="1" t="str">
        <f t="shared" si="1"/>
        <v/>
      </c>
      <c r="B244" s="1"/>
      <c r="C244" s="34" t="str">
        <f>IF('TSA Input'!J207="","",IF('TSA Input'!J207="Yes",'TSA Input'!B207,"Ineligible"))</f>
        <v/>
      </c>
      <c r="D244" s="246" t="str">
        <f>IF('TSA Input'!J207="","",IF('TSA Input'!J207="Yes",IF('TSA Input'!W207="","",LEFT('TSA Input'!W207,LEN('TSA Input'!W207)-2)),""))</f>
        <v/>
      </c>
      <c r="E244" s="246" t="str">
        <f>IF('TSA Input'!J207="","",IF('TSA Input'!J207="Yes",'TSA Input'!I207,""))</f>
        <v/>
      </c>
      <c r="F244" s="247" t="str">
        <f>IF('TSA Input'!J207="","",IF('TSA Input'!J207="Yes",'TSA Input'!C207,""))</f>
        <v/>
      </c>
      <c r="G244" s="36" t="str">
        <f>IF('TSA Input'!J207="","",IF('TSA Input'!J207="Yes",'TSA Input'!D207,""))</f>
        <v/>
      </c>
      <c r="H244" s="37" t="str">
        <f>IF('TSA Input'!K207="","",IF('TSA Input'!J207="Yes",'TSA Input'!G207,""))</f>
        <v/>
      </c>
      <c r="I244" s="37" t="str">
        <f>IF('TSA Input'!L207="","",IF('TSA Input'!J207="Yes",'TSA Input'!F207,""))</f>
        <v/>
      </c>
      <c r="J244" s="39" t="str">
        <f t="shared" si="8"/>
        <v/>
      </c>
      <c r="K244" s="257" t="str">
        <f>IF('TSA Input'!J207="","",IF('TSA Input'!J207="Yes",'TSA Input'!D207,""))</f>
        <v/>
      </c>
      <c r="L244" s="258" t="str">
        <f>IF('TSA Input'!J207="","",IF('TSA Input'!J207="Yes",'TSA Input'!G207,""))</f>
        <v/>
      </c>
      <c r="M244" s="258" t="str">
        <f>IF('TSA Input'!J207="","",IF('TSA Input'!J207="Yes",'TSA Input'!F207,""))</f>
        <v/>
      </c>
      <c r="N244" s="39" t="str">
        <f t="shared" si="9"/>
        <v/>
      </c>
      <c r="O244" s="149" t="s">
        <v>11</v>
      </c>
      <c r="P244" s="148" t="s">
        <v>11</v>
      </c>
      <c r="Q244" s="1"/>
    </row>
    <row r="245" spans="1:17" ht="15.75" hidden="1" customHeight="1">
      <c r="A245" s="1" t="str">
        <f t="shared" si="1"/>
        <v/>
      </c>
      <c r="B245" s="1"/>
      <c r="C245" s="34" t="str">
        <f>IF('TSA Input'!J208="","",IF('TSA Input'!J208="Yes",'TSA Input'!B208,"Ineligible"))</f>
        <v/>
      </c>
      <c r="D245" s="246" t="str">
        <f>IF('TSA Input'!J208="","",IF('TSA Input'!J208="Yes",IF('TSA Input'!W208="","",LEFT('TSA Input'!W208,LEN('TSA Input'!W208)-2)),""))</f>
        <v/>
      </c>
      <c r="E245" s="246" t="str">
        <f>IF('TSA Input'!J208="","",IF('TSA Input'!J208="Yes",'TSA Input'!I208,""))</f>
        <v/>
      </c>
      <c r="F245" s="247" t="str">
        <f>IF('TSA Input'!J208="","",IF('TSA Input'!J208="Yes",'TSA Input'!C208,""))</f>
        <v/>
      </c>
      <c r="G245" s="36" t="str">
        <f>IF('TSA Input'!J208="","",IF('TSA Input'!J208="Yes",'TSA Input'!D208,""))</f>
        <v/>
      </c>
      <c r="H245" s="37" t="str">
        <f>IF('TSA Input'!K208="","",IF('TSA Input'!J208="Yes",'TSA Input'!G208,""))</f>
        <v/>
      </c>
      <c r="I245" s="37" t="str">
        <f>IF('TSA Input'!L208="","",IF('TSA Input'!J208="Yes",'TSA Input'!F208,""))</f>
        <v/>
      </c>
      <c r="J245" s="39" t="str">
        <f t="shared" si="8"/>
        <v/>
      </c>
      <c r="K245" s="257" t="str">
        <f>IF('TSA Input'!J208="","",IF('TSA Input'!J208="Yes",'TSA Input'!D208,""))</f>
        <v/>
      </c>
      <c r="L245" s="258" t="str">
        <f>IF('TSA Input'!J208="","",IF('TSA Input'!J208="Yes",'TSA Input'!G208,""))</f>
        <v/>
      </c>
      <c r="M245" s="258" t="str">
        <f>IF('TSA Input'!J208="","",IF('TSA Input'!J208="Yes",'TSA Input'!F208,""))</f>
        <v/>
      </c>
      <c r="N245" s="39" t="str">
        <f t="shared" si="9"/>
        <v/>
      </c>
      <c r="O245" s="149" t="s">
        <v>11</v>
      </c>
      <c r="P245" s="148" t="s">
        <v>11</v>
      </c>
      <c r="Q245" s="1"/>
    </row>
    <row r="246" spans="1:17" ht="15.75" hidden="1" customHeight="1">
      <c r="A246" s="1" t="str">
        <f t="shared" si="1"/>
        <v/>
      </c>
      <c r="B246" s="1"/>
      <c r="C246" s="34" t="str">
        <f>IF('TSA Input'!J209="","",IF('TSA Input'!J209="Yes",'TSA Input'!B209,"Ineligible"))</f>
        <v/>
      </c>
      <c r="D246" s="246" t="str">
        <f>IF('TSA Input'!J209="","",IF('TSA Input'!J209="Yes",IF('TSA Input'!W209="","",LEFT('TSA Input'!W209,LEN('TSA Input'!W209)-2)),""))</f>
        <v/>
      </c>
      <c r="E246" s="246" t="str">
        <f>IF('TSA Input'!J209="","",IF('TSA Input'!J209="Yes",'TSA Input'!I209,""))</f>
        <v/>
      </c>
      <c r="F246" s="247" t="str">
        <f>IF('TSA Input'!J209="","",IF('TSA Input'!J209="Yes",'TSA Input'!C209,""))</f>
        <v/>
      </c>
      <c r="G246" s="36" t="str">
        <f>IF('TSA Input'!J209="","",IF('TSA Input'!J209="Yes",'TSA Input'!D209,""))</f>
        <v/>
      </c>
      <c r="H246" s="37" t="str">
        <f>IF('TSA Input'!K209="","",IF('TSA Input'!J209="Yes",'TSA Input'!G209,""))</f>
        <v/>
      </c>
      <c r="I246" s="37" t="str">
        <f>IF('TSA Input'!L209="","",IF('TSA Input'!J209="Yes",'TSA Input'!F209,""))</f>
        <v/>
      </c>
      <c r="J246" s="39" t="str">
        <f t="shared" si="8"/>
        <v/>
      </c>
      <c r="K246" s="257" t="str">
        <f>IF('TSA Input'!J209="","",IF('TSA Input'!J209="Yes",'TSA Input'!D209,""))</f>
        <v/>
      </c>
      <c r="L246" s="258" t="str">
        <f>IF('TSA Input'!J209="","",IF('TSA Input'!J209="Yes",'TSA Input'!G209,""))</f>
        <v/>
      </c>
      <c r="M246" s="258" t="str">
        <f>IF('TSA Input'!J209="","",IF('TSA Input'!J209="Yes",'TSA Input'!F209,""))</f>
        <v/>
      </c>
      <c r="N246" s="39" t="str">
        <f t="shared" si="9"/>
        <v/>
      </c>
      <c r="O246" s="149" t="s">
        <v>11</v>
      </c>
      <c r="P246" s="148" t="s">
        <v>11</v>
      </c>
      <c r="Q246" s="1"/>
    </row>
    <row r="247" spans="1:17" ht="15.75" hidden="1" customHeight="1">
      <c r="A247" s="1" t="str">
        <f t="shared" si="1"/>
        <v/>
      </c>
      <c r="B247" s="1"/>
      <c r="C247" s="34" t="str">
        <f>IF('TSA Input'!J210="","",IF('TSA Input'!J210="Yes",'TSA Input'!B210,"Ineligible"))</f>
        <v/>
      </c>
      <c r="D247" s="246" t="str">
        <f>IF('TSA Input'!J210="","",IF('TSA Input'!J210="Yes",IF('TSA Input'!W210="","",LEFT('TSA Input'!W210,LEN('TSA Input'!W210)-2)),""))</f>
        <v/>
      </c>
      <c r="E247" s="246" t="str">
        <f>IF('TSA Input'!J210="","",IF('TSA Input'!J210="Yes",'TSA Input'!I210,""))</f>
        <v/>
      </c>
      <c r="F247" s="247" t="str">
        <f>IF('TSA Input'!J210="","",IF('TSA Input'!J210="Yes",'TSA Input'!C210,""))</f>
        <v/>
      </c>
      <c r="G247" s="36" t="str">
        <f>IF('TSA Input'!J210="","",IF('TSA Input'!J210="Yes",'TSA Input'!D210,""))</f>
        <v/>
      </c>
      <c r="H247" s="37" t="str">
        <f>IF('TSA Input'!K210="","",IF('TSA Input'!J210="Yes",'TSA Input'!G210,""))</f>
        <v/>
      </c>
      <c r="I247" s="37" t="str">
        <f>IF('TSA Input'!L210="","",IF('TSA Input'!J210="Yes",'TSA Input'!F210,""))</f>
        <v/>
      </c>
      <c r="J247" s="39" t="str">
        <f t="shared" si="8"/>
        <v/>
      </c>
      <c r="K247" s="257" t="str">
        <f>IF('TSA Input'!J210="","",IF('TSA Input'!J210="Yes",'TSA Input'!D210,""))</f>
        <v/>
      </c>
      <c r="L247" s="258" t="str">
        <f>IF('TSA Input'!J210="","",IF('TSA Input'!J210="Yes",'TSA Input'!G210,""))</f>
        <v/>
      </c>
      <c r="M247" s="258" t="str">
        <f>IF('TSA Input'!J210="","",IF('TSA Input'!J210="Yes",'TSA Input'!F210,""))</f>
        <v/>
      </c>
      <c r="N247" s="39" t="str">
        <f t="shared" si="9"/>
        <v/>
      </c>
      <c r="O247" s="149" t="s">
        <v>11</v>
      </c>
      <c r="P247" s="148" t="s">
        <v>11</v>
      </c>
      <c r="Q247" s="1"/>
    </row>
    <row r="248" spans="1:17" ht="15.75" hidden="1" customHeight="1">
      <c r="A248" s="1" t="str">
        <f t="shared" si="1"/>
        <v/>
      </c>
      <c r="B248" s="1"/>
      <c r="C248" s="34" t="str">
        <f>IF('TSA Input'!J211="","",IF('TSA Input'!J211="Yes",'TSA Input'!B211,"Ineligible"))</f>
        <v/>
      </c>
      <c r="D248" s="246" t="str">
        <f>IF('TSA Input'!J211="","",IF('TSA Input'!J211="Yes",IF('TSA Input'!W211="","",LEFT('TSA Input'!W211,LEN('TSA Input'!W211)-2)),""))</f>
        <v/>
      </c>
      <c r="E248" s="246" t="str">
        <f>IF('TSA Input'!J211="","",IF('TSA Input'!J211="Yes",'TSA Input'!I211,""))</f>
        <v/>
      </c>
      <c r="F248" s="247" t="str">
        <f>IF('TSA Input'!J211="","",IF('TSA Input'!J211="Yes",'TSA Input'!C211,""))</f>
        <v/>
      </c>
      <c r="G248" s="36" t="str">
        <f>IF('TSA Input'!J211="","",IF('TSA Input'!J211="Yes",'TSA Input'!D211,""))</f>
        <v/>
      </c>
      <c r="H248" s="37" t="str">
        <f>IF('TSA Input'!K211="","",IF('TSA Input'!J211="Yes",'TSA Input'!G211,""))</f>
        <v/>
      </c>
      <c r="I248" s="37" t="str">
        <f>IF('TSA Input'!L211="","",IF('TSA Input'!J211="Yes",'TSA Input'!F211,""))</f>
        <v/>
      </c>
      <c r="J248" s="39" t="str">
        <f t="shared" si="8"/>
        <v/>
      </c>
      <c r="K248" s="257" t="str">
        <f>IF('TSA Input'!J211="","",IF('TSA Input'!J211="Yes",'TSA Input'!D211,""))</f>
        <v/>
      </c>
      <c r="L248" s="258" t="str">
        <f>IF('TSA Input'!J211="","",IF('TSA Input'!J211="Yes",'TSA Input'!G211,""))</f>
        <v/>
      </c>
      <c r="M248" s="258" t="str">
        <f>IF('TSA Input'!J211="","",IF('TSA Input'!J211="Yes",'TSA Input'!F211,""))</f>
        <v/>
      </c>
      <c r="N248" s="39" t="str">
        <f t="shared" si="9"/>
        <v/>
      </c>
      <c r="O248" s="149" t="s">
        <v>11</v>
      </c>
      <c r="P248" s="148" t="s">
        <v>11</v>
      </c>
      <c r="Q248" s="1"/>
    </row>
    <row r="249" spans="1:17" ht="15.75" hidden="1" customHeight="1">
      <c r="A249" s="1" t="str">
        <f t="shared" si="1"/>
        <v/>
      </c>
      <c r="B249" s="1"/>
      <c r="C249" s="34" t="str">
        <f>IF('TSA Input'!J212="","",IF('TSA Input'!J212="Yes",'TSA Input'!B212,"Ineligible"))</f>
        <v/>
      </c>
      <c r="D249" s="246" t="str">
        <f>IF('TSA Input'!J212="","",IF('TSA Input'!J212="Yes",IF('TSA Input'!W212="","",LEFT('TSA Input'!W212,LEN('TSA Input'!W212)-2)),""))</f>
        <v/>
      </c>
      <c r="E249" s="246" t="str">
        <f>IF('TSA Input'!J212="","",IF('TSA Input'!J212="Yes",'TSA Input'!I212,""))</f>
        <v/>
      </c>
      <c r="F249" s="247" t="str">
        <f>IF('TSA Input'!J212="","",IF('TSA Input'!J212="Yes",'TSA Input'!C212,""))</f>
        <v/>
      </c>
      <c r="G249" s="36" t="str">
        <f>IF('TSA Input'!J212="","",IF('TSA Input'!J212="Yes",'TSA Input'!D212,""))</f>
        <v/>
      </c>
      <c r="H249" s="37" t="str">
        <f>IF('TSA Input'!K212="","",IF('TSA Input'!J212="Yes",'TSA Input'!G212,""))</f>
        <v/>
      </c>
      <c r="I249" s="37" t="str">
        <f>IF('TSA Input'!L212="","",IF('TSA Input'!J212="Yes",'TSA Input'!F212,""))</f>
        <v/>
      </c>
      <c r="J249" s="39" t="str">
        <f t="shared" si="8"/>
        <v/>
      </c>
      <c r="K249" s="257" t="str">
        <f>IF('TSA Input'!J212="","",IF('TSA Input'!J212="Yes",'TSA Input'!D212,""))</f>
        <v/>
      </c>
      <c r="L249" s="258" t="str">
        <f>IF('TSA Input'!J212="","",IF('TSA Input'!J212="Yes",'TSA Input'!G212,""))</f>
        <v/>
      </c>
      <c r="M249" s="258" t="str">
        <f>IF('TSA Input'!J212="","",IF('TSA Input'!J212="Yes",'TSA Input'!F212,""))</f>
        <v/>
      </c>
      <c r="N249" s="39" t="str">
        <f t="shared" si="9"/>
        <v/>
      </c>
      <c r="O249" s="149" t="s">
        <v>11</v>
      </c>
      <c r="P249" s="148" t="s">
        <v>11</v>
      </c>
      <c r="Q249" s="1"/>
    </row>
    <row r="250" spans="1:17" ht="15.75" hidden="1" customHeight="1">
      <c r="A250" s="1" t="str">
        <f t="shared" si="1"/>
        <v/>
      </c>
      <c r="B250" s="1"/>
      <c r="C250" s="34" t="str">
        <f>IF('TSA Input'!J213="","",IF('TSA Input'!J213="Yes",'TSA Input'!B213,"Ineligible"))</f>
        <v/>
      </c>
      <c r="D250" s="246" t="str">
        <f>IF('TSA Input'!J213="","",IF('TSA Input'!J213="Yes",IF('TSA Input'!W213="","",LEFT('TSA Input'!W213,LEN('TSA Input'!W213)-2)),""))</f>
        <v/>
      </c>
      <c r="E250" s="246" t="str">
        <f>IF('TSA Input'!J213="","",IF('TSA Input'!J213="Yes",'TSA Input'!I213,""))</f>
        <v/>
      </c>
      <c r="F250" s="247" t="str">
        <f>IF('TSA Input'!J213="","",IF('TSA Input'!J213="Yes",'TSA Input'!C213,""))</f>
        <v/>
      </c>
      <c r="G250" s="36" t="str">
        <f>IF('TSA Input'!J213="","",IF('TSA Input'!J213="Yes",'TSA Input'!D213,""))</f>
        <v/>
      </c>
      <c r="H250" s="37" t="str">
        <f>IF('TSA Input'!K213="","",IF('TSA Input'!J213="Yes",'TSA Input'!G213,""))</f>
        <v/>
      </c>
      <c r="I250" s="37" t="str">
        <f>IF('TSA Input'!L213="","",IF('TSA Input'!J213="Yes",'TSA Input'!F213,""))</f>
        <v/>
      </c>
      <c r="J250" s="39" t="str">
        <f t="shared" si="8"/>
        <v/>
      </c>
      <c r="K250" s="257" t="str">
        <f>IF('TSA Input'!J213="","",IF('TSA Input'!J213="Yes",'TSA Input'!D213,""))</f>
        <v/>
      </c>
      <c r="L250" s="258" t="str">
        <f>IF('TSA Input'!J213="","",IF('TSA Input'!J213="Yes",'TSA Input'!G213,""))</f>
        <v/>
      </c>
      <c r="M250" s="258" t="str">
        <f>IF('TSA Input'!J213="","",IF('TSA Input'!J213="Yes",'TSA Input'!F213,""))</f>
        <v/>
      </c>
      <c r="N250" s="39" t="str">
        <f t="shared" si="9"/>
        <v/>
      </c>
      <c r="O250" s="149" t="s">
        <v>11</v>
      </c>
      <c r="P250" s="148" t="s">
        <v>11</v>
      </c>
      <c r="Q250" s="1"/>
    </row>
    <row r="251" spans="1:17" ht="15.75" hidden="1" customHeight="1">
      <c r="A251" s="1" t="str">
        <f t="shared" si="1"/>
        <v/>
      </c>
      <c r="B251" s="1"/>
      <c r="C251" s="34" t="str">
        <f>IF('TSA Input'!J214="","",IF('TSA Input'!J214="Yes",'TSA Input'!B214,"Ineligible"))</f>
        <v/>
      </c>
      <c r="D251" s="246" t="str">
        <f>IF('TSA Input'!J214="","",IF('TSA Input'!J214="Yes",IF('TSA Input'!W214="","",LEFT('TSA Input'!W214,LEN('TSA Input'!W214)-2)),""))</f>
        <v/>
      </c>
      <c r="E251" s="246" t="str">
        <f>IF('TSA Input'!J214="","",IF('TSA Input'!J214="Yes",'TSA Input'!I214,""))</f>
        <v/>
      </c>
      <c r="F251" s="247" t="str">
        <f>IF('TSA Input'!J214="","",IF('TSA Input'!J214="Yes",'TSA Input'!C214,""))</f>
        <v/>
      </c>
      <c r="G251" s="36" t="str">
        <f>IF('TSA Input'!J214="","",IF('TSA Input'!J214="Yes",'TSA Input'!D214,""))</f>
        <v/>
      </c>
      <c r="H251" s="37" t="str">
        <f>IF('TSA Input'!K214="","",IF('TSA Input'!J214="Yes",'TSA Input'!G214,""))</f>
        <v/>
      </c>
      <c r="I251" s="37" t="str">
        <f>IF('TSA Input'!L214="","",IF('TSA Input'!J214="Yes",'TSA Input'!F214,""))</f>
        <v/>
      </c>
      <c r="J251" s="39" t="str">
        <f t="shared" si="8"/>
        <v/>
      </c>
      <c r="K251" s="257" t="str">
        <f>IF('TSA Input'!J214="","",IF('TSA Input'!J214="Yes",'TSA Input'!D214,""))</f>
        <v/>
      </c>
      <c r="L251" s="258" t="str">
        <f>IF('TSA Input'!J214="","",IF('TSA Input'!J214="Yes",'TSA Input'!G214,""))</f>
        <v/>
      </c>
      <c r="M251" s="258" t="str">
        <f>IF('TSA Input'!J214="","",IF('TSA Input'!J214="Yes",'TSA Input'!F214,""))</f>
        <v/>
      </c>
      <c r="N251" s="39" t="str">
        <f t="shared" si="9"/>
        <v/>
      </c>
      <c r="O251" s="149" t="s">
        <v>11</v>
      </c>
      <c r="P251" s="148" t="s">
        <v>11</v>
      </c>
      <c r="Q251" s="1"/>
    </row>
    <row r="252" spans="1:17" ht="15.75" hidden="1" customHeight="1">
      <c r="A252" s="1" t="str">
        <f t="shared" si="1"/>
        <v/>
      </c>
      <c r="B252" s="1"/>
      <c r="C252" s="34" t="str">
        <f>IF('TSA Input'!J215="","",IF('TSA Input'!J215="Yes",'TSA Input'!B215,"Ineligible"))</f>
        <v/>
      </c>
      <c r="D252" s="246" t="str">
        <f>IF('TSA Input'!J215="","",IF('TSA Input'!J215="Yes",IF('TSA Input'!W215="","",LEFT('TSA Input'!W215,LEN('TSA Input'!W215)-2)),""))</f>
        <v/>
      </c>
      <c r="E252" s="246" t="str">
        <f>IF('TSA Input'!J215="","",IF('TSA Input'!J215="Yes",'TSA Input'!I215,""))</f>
        <v/>
      </c>
      <c r="F252" s="247" t="str">
        <f>IF('TSA Input'!J215="","",IF('TSA Input'!J215="Yes",'TSA Input'!C215,""))</f>
        <v/>
      </c>
      <c r="G252" s="36" t="str">
        <f>IF('TSA Input'!J215="","",IF('TSA Input'!J215="Yes",'TSA Input'!D215,""))</f>
        <v/>
      </c>
      <c r="H252" s="37" t="str">
        <f>IF('TSA Input'!K215="","",IF('TSA Input'!J215="Yes",'TSA Input'!G215,""))</f>
        <v/>
      </c>
      <c r="I252" s="37" t="str">
        <f>IF('TSA Input'!L215="","",IF('TSA Input'!J215="Yes",'TSA Input'!F215,""))</f>
        <v/>
      </c>
      <c r="J252" s="39" t="str">
        <f t="shared" si="8"/>
        <v/>
      </c>
      <c r="K252" s="257" t="str">
        <f>IF('TSA Input'!J215="","",IF('TSA Input'!J215="Yes",'TSA Input'!D215,""))</f>
        <v/>
      </c>
      <c r="L252" s="258" t="str">
        <f>IF('TSA Input'!J215="","",IF('TSA Input'!J215="Yes",'TSA Input'!G215,""))</f>
        <v/>
      </c>
      <c r="M252" s="258" t="str">
        <f>IF('TSA Input'!J215="","",IF('TSA Input'!J215="Yes",'TSA Input'!F215,""))</f>
        <v/>
      </c>
      <c r="N252" s="39" t="str">
        <f t="shared" si="9"/>
        <v/>
      </c>
      <c r="O252" s="149" t="s">
        <v>11</v>
      </c>
      <c r="P252" s="148" t="s">
        <v>11</v>
      </c>
      <c r="Q252" s="1"/>
    </row>
    <row r="253" spans="1:17" ht="15.75" hidden="1" customHeight="1">
      <c r="A253" s="1" t="str">
        <f t="shared" si="1"/>
        <v/>
      </c>
      <c r="B253" s="1"/>
      <c r="C253" s="34" t="str">
        <f>IF('TSA Input'!J216="","",IF('TSA Input'!J216="Yes",'TSA Input'!B216,"Ineligible"))</f>
        <v/>
      </c>
      <c r="D253" s="246" t="str">
        <f>IF('TSA Input'!J216="","",IF('TSA Input'!J216="Yes",IF('TSA Input'!W216="","",LEFT('TSA Input'!W216,LEN('TSA Input'!W216)-2)),""))</f>
        <v/>
      </c>
      <c r="E253" s="246" t="str">
        <f>IF('TSA Input'!J216="","",IF('TSA Input'!J216="Yes",'TSA Input'!I216,""))</f>
        <v/>
      </c>
      <c r="F253" s="247" t="str">
        <f>IF('TSA Input'!J216="","",IF('TSA Input'!J216="Yes",'TSA Input'!C216,""))</f>
        <v/>
      </c>
      <c r="G253" s="36" t="str">
        <f>IF('TSA Input'!J216="","",IF('TSA Input'!J216="Yes",'TSA Input'!D216,""))</f>
        <v/>
      </c>
      <c r="H253" s="37" t="str">
        <f>IF('TSA Input'!K216="","",IF('TSA Input'!J216="Yes",'TSA Input'!G216,""))</f>
        <v/>
      </c>
      <c r="I253" s="37" t="str">
        <f>IF('TSA Input'!L216="","",IF('TSA Input'!J216="Yes",'TSA Input'!F216,""))</f>
        <v/>
      </c>
      <c r="J253" s="39" t="str">
        <f t="shared" si="8"/>
        <v/>
      </c>
      <c r="K253" s="257" t="str">
        <f>IF('TSA Input'!J216="","",IF('TSA Input'!J216="Yes",'TSA Input'!D216,""))</f>
        <v/>
      </c>
      <c r="L253" s="258" t="str">
        <f>IF('TSA Input'!J216="","",IF('TSA Input'!J216="Yes",'TSA Input'!G216,""))</f>
        <v/>
      </c>
      <c r="M253" s="258" t="str">
        <f>IF('TSA Input'!J216="","",IF('TSA Input'!J216="Yes",'TSA Input'!F216,""))</f>
        <v/>
      </c>
      <c r="N253" s="39" t="str">
        <f t="shared" si="9"/>
        <v/>
      </c>
      <c r="O253" s="149" t="s">
        <v>11</v>
      </c>
      <c r="P253" s="148" t="s">
        <v>11</v>
      </c>
      <c r="Q253" s="1"/>
    </row>
    <row r="254" spans="1:17" ht="15.75" hidden="1" customHeight="1">
      <c r="A254" s="1" t="str">
        <f t="shared" si="1"/>
        <v/>
      </c>
      <c r="B254" s="1"/>
      <c r="C254" s="34" t="str">
        <f>IF('TSA Input'!J217="","",IF('TSA Input'!J217="Yes",'TSA Input'!B217,"Ineligible"))</f>
        <v/>
      </c>
      <c r="D254" s="246" t="str">
        <f>IF('TSA Input'!J217="","",IF('TSA Input'!J217="Yes",IF('TSA Input'!W217="","",LEFT('TSA Input'!W217,LEN('TSA Input'!W217)-2)),""))</f>
        <v/>
      </c>
      <c r="E254" s="246" t="str">
        <f>IF('TSA Input'!J217="","",IF('TSA Input'!J217="Yes",'TSA Input'!I217,""))</f>
        <v/>
      </c>
      <c r="F254" s="247" t="str">
        <f>IF('TSA Input'!J217="","",IF('TSA Input'!J217="Yes",'TSA Input'!C217,""))</f>
        <v/>
      </c>
      <c r="G254" s="36" t="str">
        <f>IF('TSA Input'!J217="","",IF('TSA Input'!J217="Yes",'TSA Input'!D217,""))</f>
        <v/>
      </c>
      <c r="H254" s="37" t="str">
        <f>IF('TSA Input'!K217="","",IF('TSA Input'!J217="Yes",'TSA Input'!G217,""))</f>
        <v/>
      </c>
      <c r="I254" s="37" t="str">
        <f>IF('TSA Input'!L217="","",IF('TSA Input'!J217="Yes",'TSA Input'!F217,""))</f>
        <v/>
      </c>
      <c r="J254" s="39" t="str">
        <f t="shared" si="8"/>
        <v/>
      </c>
      <c r="K254" s="257" t="str">
        <f>IF('TSA Input'!J217="","",IF('TSA Input'!J217="Yes",'TSA Input'!D217,""))</f>
        <v/>
      </c>
      <c r="L254" s="258" t="str">
        <f>IF('TSA Input'!J217="","",IF('TSA Input'!J217="Yes",'TSA Input'!G217,""))</f>
        <v/>
      </c>
      <c r="M254" s="258" t="str">
        <f>IF('TSA Input'!J217="","",IF('TSA Input'!J217="Yes",'TSA Input'!F217,""))</f>
        <v/>
      </c>
      <c r="N254" s="39" t="str">
        <f t="shared" si="9"/>
        <v/>
      </c>
      <c r="O254" s="149" t="s">
        <v>11</v>
      </c>
      <c r="P254" s="148" t="s">
        <v>11</v>
      </c>
      <c r="Q254" s="1"/>
    </row>
    <row r="255" spans="1:17" ht="15.75" hidden="1" customHeight="1">
      <c r="A255" s="1" t="str">
        <f t="shared" si="1"/>
        <v/>
      </c>
      <c r="B255" s="1"/>
      <c r="C255" s="34" t="str">
        <f>IF('TSA Input'!J218="","",IF('TSA Input'!J218="Yes",'TSA Input'!B218,"Ineligible"))</f>
        <v/>
      </c>
      <c r="D255" s="246" t="str">
        <f>IF('TSA Input'!J218="","",IF('TSA Input'!J218="Yes",IF('TSA Input'!W218="","",LEFT('TSA Input'!W218,LEN('TSA Input'!W218)-2)),""))</f>
        <v/>
      </c>
      <c r="E255" s="246" t="str">
        <f>IF('TSA Input'!J218="","",IF('TSA Input'!J218="Yes",'TSA Input'!I218,""))</f>
        <v/>
      </c>
      <c r="F255" s="247" t="str">
        <f>IF('TSA Input'!J218="","",IF('TSA Input'!J218="Yes",'TSA Input'!C218,""))</f>
        <v/>
      </c>
      <c r="G255" s="36" t="str">
        <f>IF('TSA Input'!J218="","",IF('TSA Input'!J218="Yes",'TSA Input'!D218,""))</f>
        <v/>
      </c>
      <c r="H255" s="37" t="str">
        <f>IF('TSA Input'!K218="","",IF('TSA Input'!J218="Yes",'TSA Input'!G218,""))</f>
        <v/>
      </c>
      <c r="I255" s="37" t="str">
        <f>IF('TSA Input'!L218="","",IF('TSA Input'!J218="Yes",'TSA Input'!F218,""))</f>
        <v/>
      </c>
      <c r="J255" s="39" t="str">
        <f t="shared" si="8"/>
        <v/>
      </c>
      <c r="K255" s="257" t="str">
        <f>IF('TSA Input'!J218="","",IF('TSA Input'!J218="Yes",'TSA Input'!D218,""))</f>
        <v/>
      </c>
      <c r="L255" s="258" t="str">
        <f>IF('TSA Input'!J218="","",IF('TSA Input'!J218="Yes",'TSA Input'!G218,""))</f>
        <v/>
      </c>
      <c r="M255" s="258" t="str">
        <f>IF('TSA Input'!J218="","",IF('TSA Input'!J218="Yes",'TSA Input'!F218,""))</f>
        <v/>
      </c>
      <c r="N255" s="39" t="str">
        <f t="shared" si="9"/>
        <v/>
      </c>
      <c r="O255" s="149" t="s">
        <v>11</v>
      </c>
      <c r="P255" s="148" t="s">
        <v>11</v>
      </c>
      <c r="Q255" s="1"/>
    </row>
    <row r="256" spans="1:17" ht="15.75" hidden="1" customHeight="1">
      <c r="A256" s="1" t="str">
        <f t="shared" si="1"/>
        <v/>
      </c>
      <c r="B256" s="1"/>
      <c r="C256" s="34" t="str">
        <f>IF('TSA Input'!J219="","",IF('TSA Input'!J219="Yes",'TSA Input'!B219,"Ineligible"))</f>
        <v/>
      </c>
      <c r="D256" s="246" t="str">
        <f>IF('TSA Input'!J219="","",IF('TSA Input'!J219="Yes",IF('TSA Input'!W219="","",LEFT('TSA Input'!W219,LEN('TSA Input'!W219)-2)),""))</f>
        <v/>
      </c>
      <c r="E256" s="246" t="str">
        <f>IF('TSA Input'!J219="","",IF('TSA Input'!J219="Yes",'TSA Input'!I219,""))</f>
        <v/>
      </c>
      <c r="F256" s="247" t="str">
        <f>IF('TSA Input'!J219="","",IF('TSA Input'!J219="Yes",'TSA Input'!C219,""))</f>
        <v/>
      </c>
      <c r="G256" s="36" t="str">
        <f>IF('TSA Input'!J219="","",IF('TSA Input'!J219="Yes",'TSA Input'!D219,""))</f>
        <v/>
      </c>
      <c r="H256" s="37" t="str">
        <f>IF('TSA Input'!K219="","",IF('TSA Input'!J219="Yes",'TSA Input'!G219,""))</f>
        <v/>
      </c>
      <c r="I256" s="37" t="str">
        <f>IF('TSA Input'!L219="","",IF('TSA Input'!J219="Yes",'TSA Input'!F219,""))</f>
        <v/>
      </c>
      <c r="J256" s="39" t="str">
        <f t="shared" si="8"/>
        <v/>
      </c>
      <c r="K256" s="257" t="str">
        <f>IF('TSA Input'!J219="","",IF('TSA Input'!J219="Yes",'TSA Input'!D219,""))</f>
        <v/>
      </c>
      <c r="L256" s="258" t="str">
        <f>IF('TSA Input'!J219="","",IF('TSA Input'!J219="Yes",'TSA Input'!G219,""))</f>
        <v/>
      </c>
      <c r="M256" s="258" t="str">
        <f>IF('TSA Input'!J219="","",IF('TSA Input'!J219="Yes",'TSA Input'!F219,""))</f>
        <v/>
      </c>
      <c r="N256" s="39" t="str">
        <f t="shared" si="9"/>
        <v/>
      </c>
      <c r="O256" s="149" t="s">
        <v>11</v>
      </c>
      <c r="P256" s="148" t="s">
        <v>11</v>
      </c>
      <c r="Q256" s="1"/>
    </row>
    <row r="257" spans="1:17" ht="15.75" hidden="1" customHeight="1">
      <c r="A257" s="1" t="str">
        <f t="shared" si="1"/>
        <v/>
      </c>
      <c r="B257" s="1"/>
      <c r="C257" s="34" t="str">
        <f>IF('TSA Input'!J220="","",IF('TSA Input'!J220="Yes",'TSA Input'!B220,"Ineligible"))</f>
        <v/>
      </c>
      <c r="D257" s="246" t="str">
        <f>IF('TSA Input'!J220="","",IF('TSA Input'!J220="Yes",IF('TSA Input'!W220="","",LEFT('TSA Input'!W220,LEN('TSA Input'!W220)-2)),""))</f>
        <v/>
      </c>
      <c r="E257" s="246" t="str">
        <f>IF('TSA Input'!J220="","",IF('TSA Input'!J220="Yes",'TSA Input'!I220,""))</f>
        <v/>
      </c>
      <c r="F257" s="247" t="str">
        <f>IF('TSA Input'!J220="","",IF('TSA Input'!J220="Yes",'TSA Input'!C220,""))</f>
        <v/>
      </c>
      <c r="G257" s="36" t="str">
        <f>IF('TSA Input'!J220="","",IF('TSA Input'!J220="Yes",'TSA Input'!D220,""))</f>
        <v/>
      </c>
      <c r="H257" s="37" t="str">
        <f>IF('TSA Input'!K220="","",IF('TSA Input'!J220="Yes",'TSA Input'!G220,""))</f>
        <v/>
      </c>
      <c r="I257" s="37" t="str">
        <f>IF('TSA Input'!L220="","",IF('TSA Input'!J220="Yes",'TSA Input'!F220,""))</f>
        <v/>
      </c>
      <c r="J257" s="39" t="str">
        <f t="shared" si="8"/>
        <v/>
      </c>
      <c r="K257" s="257" t="str">
        <f>IF('TSA Input'!J220="","",IF('TSA Input'!J220="Yes",'TSA Input'!D220,""))</f>
        <v/>
      </c>
      <c r="L257" s="258" t="str">
        <f>IF('TSA Input'!J220="","",IF('TSA Input'!J220="Yes",'TSA Input'!G220,""))</f>
        <v/>
      </c>
      <c r="M257" s="258" t="str">
        <f>IF('TSA Input'!J220="","",IF('TSA Input'!J220="Yes",'TSA Input'!F220,""))</f>
        <v/>
      </c>
      <c r="N257" s="39" t="str">
        <f t="shared" si="9"/>
        <v/>
      </c>
      <c r="O257" s="149" t="s">
        <v>11</v>
      </c>
      <c r="P257" s="148" t="s">
        <v>11</v>
      </c>
      <c r="Q257" s="1"/>
    </row>
    <row r="258" spans="1:17" ht="15.75" hidden="1" customHeight="1">
      <c r="A258" s="1" t="str">
        <f t="shared" si="1"/>
        <v/>
      </c>
      <c r="B258" s="1"/>
      <c r="C258" s="34" t="str">
        <f>IF('TSA Input'!J221="","",IF('TSA Input'!J221="Yes",'TSA Input'!B221,"Ineligible"))</f>
        <v/>
      </c>
      <c r="D258" s="246" t="str">
        <f>IF('TSA Input'!J221="","",IF('TSA Input'!J221="Yes",IF('TSA Input'!W221="","",LEFT('TSA Input'!W221,LEN('TSA Input'!W221)-2)),""))</f>
        <v/>
      </c>
      <c r="E258" s="246" t="str">
        <f>IF('TSA Input'!J221="","",IF('TSA Input'!J221="Yes",'TSA Input'!I221,""))</f>
        <v/>
      </c>
      <c r="F258" s="247" t="str">
        <f>IF('TSA Input'!J221="","",IF('TSA Input'!J221="Yes",'TSA Input'!C221,""))</f>
        <v/>
      </c>
      <c r="G258" s="36" t="str">
        <f>IF('TSA Input'!J221="","",IF('TSA Input'!J221="Yes",'TSA Input'!D221,""))</f>
        <v/>
      </c>
      <c r="H258" s="37" t="str">
        <f>IF('TSA Input'!K221="","",IF('TSA Input'!J221="Yes",'TSA Input'!G221,""))</f>
        <v/>
      </c>
      <c r="I258" s="37" t="str">
        <f>IF('TSA Input'!L221="","",IF('TSA Input'!J221="Yes",'TSA Input'!F221,""))</f>
        <v/>
      </c>
      <c r="J258" s="39" t="str">
        <f t="shared" si="8"/>
        <v/>
      </c>
      <c r="K258" s="257" t="str">
        <f>IF('TSA Input'!J221="","",IF('TSA Input'!J221="Yes",'TSA Input'!D221,""))</f>
        <v/>
      </c>
      <c r="L258" s="258" t="str">
        <f>IF('TSA Input'!J221="","",IF('TSA Input'!J221="Yes",'TSA Input'!G221,""))</f>
        <v/>
      </c>
      <c r="M258" s="258" t="str">
        <f>IF('TSA Input'!J221="","",IF('TSA Input'!J221="Yes",'TSA Input'!F221,""))</f>
        <v/>
      </c>
      <c r="N258" s="39" t="str">
        <f t="shared" si="9"/>
        <v/>
      </c>
      <c r="O258" s="149" t="s">
        <v>11</v>
      </c>
      <c r="P258" s="148" t="s">
        <v>11</v>
      </c>
      <c r="Q258" s="1"/>
    </row>
    <row r="259" spans="1:17" ht="15.75" hidden="1" customHeight="1">
      <c r="A259" s="1" t="str">
        <f t="shared" si="1"/>
        <v/>
      </c>
      <c r="B259" s="1"/>
      <c r="C259" s="34" t="str">
        <f>IF('TSA Input'!J222="","",IF('TSA Input'!J222="Yes",'TSA Input'!B222,"Ineligible"))</f>
        <v/>
      </c>
      <c r="D259" s="246" t="str">
        <f>IF('TSA Input'!J222="","",IF('TSA Input'!J222="Yes",IF('TSA Input'!W222="","",LEFT('TSA Input'!W222,LEN('TSA Input'!W222)-2)),""))</f>
        <v/>
      </c>
      <c r="E259" s="246" t="str">
        <f>IF('TSA Input'!J222="","",IF('TSA Input'!J222="Yes",'TSA Input'!I222,""))</f>
        <v/>
      </c>
      <c r="F259" s="247" t="str">
        <f>IF('TSA Input'!J222="","",IF('TSA Input'!J222="Yes",'TSA Input'!C222,""))</f>
        <v/>
      </c>
      <c r="G259" s="36" t="str">
        <f>IF('TSA Input'!J222="","",IF('TSA Input'!J222="Yes",'TSA Input'!D222,""))</f>
        <v/>
      </c>
      <c r="H259" s="37" t="str">
        <f>IF('TSA Input'!K222="","",IF('TSA Input'!J222="Yes",'TSA Input'!G222,""))</f>
        <v/>
      </c>
      <c r="I259" s="37" t="str">
        <f>IF('TSA Input'!L222="","",IF('TSA Input'!J222="Yes",'TSA Input'!F222,""))</f>
        <v/>
      </c>
      <c r="J259" s="39" t="str">
        <f t="shared" si="8"/>
        <v/>
      </c>
      <c r="K259" s="257" t="str">
        <f>IF('TSA Input'!J222="","",IF('TSA Input'!J222="Yes",'TSA Input'!D222,""))</f>
        <v/>
      </c>
      <c r="L259" s="258" t="str">
        <f>IF('TSA Input'!J222="","",IF('TSA Input'!J222="Yes",'TSA Input'!G222,""))</f>
        <v/>
      </c>
      <c r="M259" s="258" t="str">
        <f>IF('TSA Input'!J222="","",IF('TSA Input'!J222="Yes",'TSA Input'!F222,""))</f>
        <v/>
      </c>
      <c r="N259" s="39" t="str">
        <f t="shared" si="9"/>
        <v/>
      </c>
      <c r="O259" s="149" t="s">
        <v>11</v>
      </c>
      <c r="P259" s="148" t="s">
        <v>11</v>
      </c>
      <c r="Q259" s="1"/>
    </row>
    <row r="260" spans="1:17" ht="15.75" hidden="1" customHeight="1">
      <c r="A260" s="1" t="str">
        <f t="shared" si="1"/>
        <v/>
      </c>
      <c r="B260" s="1"/>
      <c r="C260" s="34" t="str">
        <f>IF('TSA Input'!J223="","",IF('TSA Input'!J223="Yes",'TSA Input'!B223,"Ineligible"))</f>
        <v/>
      </c>
      <c r="D260" s="246" t="str">
        <f>IF('TSA Input'!J223="","",IF('TSA Input'!J223="Yes",IF('TSA Input'!W223="","",LEFT('TSA Input'!W223,LEN('TSA Input'!W223)-2)),""))</f>
        <v/>
      </c>
      <c r="E260" s="246" t="str">
        <f>IF('TSA Input'!J223="","",IF('TSA Input'!J223="Yes",'TSA Input'!I223,""))</f>
        <v/>
      </c>
      <c r="F260" s="247" t="str">
        <f>IF('TSA Input'!J223="","",IF('TSA Input'!J223="Yes",'TSA Input'!C223,""))</f>
        <v/>
      </c>
      <c r="G260" s="36" t="str">
        <f>IF('TSA Input'!J223="","",IF('TSA Input'!J223="Yes",'TSA Input'!D223,""))</f>
        <v/>
      </c>
      <c r="H260" s="37" t="str">
        <f>IF('TSA Input'!K223="","",IF('TSA Input'!J223="Yes",'TSA Input'!G223,""))</f>
        <v/>
      </c>
      <c r="I260" s="37" t="str">
        <f>IF('TSA Input'!L223="","",IF('TSA Input'!J223="Yes",'TSA Input'!F223,""))</f>
        <v/>
      </c>
      <c r="J260" s="39" t="str">
        <f t="shared" si="8"/>
        <v/>
      </c>
      <c r="K260" s="257" t="str">
        <f>IF('TSA Input'!J223="","",IF('TSA Input'!J223="Yes",'TSA Input'!D223,""))</f>
        <v/>
      </c>
      <c r="L260" s="258" t="str">
        <f>IF('TSA Input'!J223="","",IF('TSA Input'!J223="Yes",'TSA Input'!G223,""))</f>
        <v/>
      </c>
      <c r="M260" s="258" t="str">
        <f>IF('TSA Input'!J223="","",IF('TSA Input'!J223="Yes",'TSA Input'!F223,""))</f>
        <v/>
      </c>
      <c r="N260" s="39" t="str">
        <f t="shared" si="9"/>
        <v/>
      </c>
      <c r="O260" s="149" t="s">
        <v>11</v>
      </c>
      <c r="P260" s="148" t="s">
        <v>11</v>
      </c>
      <c r="Q260" s="1"/>
    </row>
    <row r="261" spans="1:17" ht="15.75" hidden="1" customHeight="1">
      <c r="A261" s="1" t="str">
        <f t="shared" si="1"/>
        <v/>
      </c>
      <c r="B261" s="1"/>
      <c r="C261" s="34" t="str">
        <f>IF('TSA Input'!J224="","",IF('TSA Input'!J224="Yes",'TSA Input'!B224,"Ineligible"))</f>
        <v/>
      </c>
      <c r="D261" s="246" t="str">
        <f>IF('TSA Input'!J224="","",IF('TSA Input'!J224="Yes",IF('TSA Input'!W224="","",LEFT('TSA Input'!W224,LEN('TSA Input'!W224)-2)),""))</f>
        <v/>
      </c>
      <c r="E261" s="246" t="str">
        <f>IF('TSA Input'!J224="","",IF('TSA Input'!J224="Yes",'TSA Input'!I224,""))</f>
        <v/>
      </c>
      <c r="F261" s="247" t="str">
        <f>IF('TSA Input'!J224="","",IF('TSA Input'!J224="Yes",'TSA Input'!C224,""))</f>
        <v/>
      </c>
      <c r="G261" s="36" t="str">
        <f>IF('TSA Input'!J224="","",IF('TSA Input'!J224="Yes",'TSA Input'!D224,""))</f>
        <v/>
      </c>
      <c r="H261" s="37" t="str">
        <f>IF('TSA Input'!K224="","",IF('TSA Input'!J224="Yes",'TSA Input'!G224,""))</f>
        <v/>
      </c>
      <c r="I261" s="37" t="str">
        <f>IF('TSA Input'!L224="","",IF('TSA Input'!J224="Yes",'TSA Input'!F224,""))</f>
        <v/>
      </c>
      <c r="J261" s="39" t="str">
        <f t="shared" si="8"/>
        <v/>
      </c>
      <c r="K261" s="257" t="str">
        <f>IF('TSA Input'!J224="","",IF('TSA Input'!J224="Yes",'TSA Input'!D224,""))</f>
        <v/>
      </c>
      <c r="L261" s="258" t="str">
        <f>IF('TSA Input'!J224="","",IF('TSA Input'!J224="Yes",'TSA Input'!G224,""))</f>
        <v/>
      </c>
      <c r="M261" s="258" t="str">
        <f>IF('TSA Input'!J224="","",IF('TSA Input'!J224="Yes",'TSA Input'!F224,""))</f>
        <v/>
      </c>
      <c r="N261" s="39" t="str">
        <f t="shared" si="9"/>
        <v/>
      </c>
      <c r="O261" s="149" t="s">
        <v>11</v>
      </c>
      <c r="P261" s="148" t="s">
        <v>11</v>
      </c>
      <c r="Q261" s="1"/>
    </row>
    <row r="262" spans="1:17" ht="15.75" hidden="1" customHeight="1">
      <c r="A262" s="1" t="str">
        <f t="shared" si="1"/>
        <v/>
      </c>
      <c r="B262" s="1"/>
      <c r="C262" s="34" t="str">
        <f>IF('TSA Input'!J225="","",IF('TSA Input'!J225="Yes",'TSA Input'!B225,"Ineligible"))</f>
        <v/>
      </c>
      <c r="D262" s="246" t="str">
        <f>IF('TSA Input'!J225="","",IF('TSA Input'!J225="Yes",IF('TSA Input'!W225="","",LEFT('TSA Input'!W225,LEN('TSA Input'!W225)-2)),""))</f>
        <v/>
      </c>
      <c r="E262" s="246" t="str">
        <f>IF('TSA Input'!J225="","",IF('TSA Input'!J225="Yes",'TSA Input'!I225,""))</f>
        <v/>
      </c>
      <c r="F262" s="247" t="str">
        <f>IF('TSA Input'!J225="","",IF('TSA Input'!J225="Yes",'TSA Input'!C225,""))</f>
        <v/>
      </c>
      <c r="G262" s="36" t="str">
        <f>IF('TSA Input'!J225="","",IF('TSA Input'!J225="Yes",'TSA Input'!D225,""))</f>
        <v/>
      </c>
      <c r="H262" s="37" t="str">
        <f>IF('TSA Input'!K225="","",IF('TSA Input'!J225="Yes",'TSA Input'!G225,""))</f>
        <v/>
      </c>
      <c r="I262" s="37" t="str">
        <f>IF('TSA Input'!L225="","",IF('TSA Input'!J225="Yes",'TSA Input'!F225,""))</f>
        <v/>
      </c>
      <c r="J262" s="39" t="str">
        <f t="shared" si="8"/>
        <v/>
      </c>
      <c r="K262" s="257" t="str">
        <f>IF('TSA Input'!J225="","",IF('TSA Input'!J225="Yes",'TSA Input'!D225,""))</f>
        <v/>
      </c>
      <c r="L262" s="258" t="str">
        <f>IF('TSA Input'!J225="","",IF('TSA Input'!J225="Yes",'TSA Input'!G225,""))</f>
        <v/>
      </c>
      <c r="M262" s="258" t="str">
        <f>IF('TSA Input'!J225="","",IF('TSA Input'!J225="Yes",'TSA Input'!F225,""))</f>
        <v/>
      </c>
      <c r="N262" s="39" t="str">
        <f t="shared" si="9"/>
        <v/>
      </c>
      <c r="O262" s="149" t="s">
        <v>11</v>
      </c>
      <c r="P262" s="148" t="s">
        <v>11</v>
      </c>
      <c r="Q262" s="1"/>
    </row>
    <row r="263" spans="1:17" ht="15.75" hidden="1" customHeight="1">
      <c r="A263" s="1" t="str">
        <f t="shared" si="1"/>
        <v/>
      </c>
      <c r="B263" s="1"/>
      <c r="C263" s="34" t="str">
        <f>IF('TSA Input'!J226="","",IF('TSA Input'!J226="Yes",'TSA Input'!B226,"Ineligible"))</f>
        <v/>
      </c>
      <c r="D263" s="246" t="str">
        <f>IF('TSA Input'!J226="","",IF('TSA Input'!J226="Yes",IF('TSA Input'!W226="","",LEFT('TSA Input'!W226,LEN('TSA Input'!W226)-2)),""))</f>
        <v/>
      </c>
      <c r="E263" s="246" t="str">
        <f>IF('TSA Input'!J226="","",IF('TSA Input'!J226="Yes",'TSA Input'!I226,""))</f>
        <v/>
      </c>
      <c r="F263" s="247" t="str">
        <f>IF('TSA Input'!J226="","",IF('TSA Input'!J226="Yes",'TSA Input'!C226,""))</f>
        <v/>
      </c>
      <c r="G263" s="36" t="str">
        <f>IF('TSA Input'!J226="","",IF('TSA Input'!J226="Yes",'TSA Input'!D226,""))</f>
        <v/>
      </c>
      <c r="H263" s="37" t="str">
        <f>IF('TSA Input'!K226="","",IF('TSA Input'!J226="Yes",'TSA Input'!G226,""))</f>
        <v/>
      </c>
      <c r="I263" s="37" t="str">
        <f>IF('TSA Input'!L226="","",IF('TSA Input'!J226="Yes",'TSA Input'!F226,""))</f>
        <v/>
      </c>
      <c r="J263" s="39" t="str">
        <f t="shared" si="8"/>
        <v/>
      </c>
      <c r="K263" s="257" t="str">
        <f>IF('TSA Input'!J226="","",IF('TSA Input'!J226="Yes",'TSA Input'!D226,""))</f>
        <v/>
      </c>
      <c r="L263" s="258" t="str">
        <f>IF('TSA Input'!J226="","",IF('TSA Input'!J226="Yes",'TSA Input'!G226,""))</f>
        <v/>
      </c>
      <c r="M263" s="258" t="str">
        <f>IF('TSA Input'!J226="","",IF('TSA Input'!J226="Yes",'TSA Input'!F226,""))</f>
        <v/>
      </c>
      <c r="N263" s="39" t="str">
        <f t="shared" si="9"/>
        <v/>
      </c>
      <c r="O263" s="149" t="s">
        <v>11</v>
      </c>
      <c r="P263" s="148" t="s">
        <v>11</v>
      </c>
      <c r="Q263" s="1"/>
    </row>
    <row r="264" spans="1:17" ht="15.75" hidden="1" customHeight="1">
      <c r="A264" s="1" t="str">
        <f t="shared" si="1"/>
        <v/>
      </c>
      <c r="B264" s="1"/>
      <c r="C264" s="34" t="str">
        <f>IF('TSA Input'!J227="","",IF('TSA Input'!J227="Yes",'TSA Input'!B227,"Ineligible"))</f>
        <v/>
      </c>
      <c r="D264" s="246" t="str">
        <f>IF('TSA Input'!J227="","",IF('TSA Input'!J227="Yes",IF('TSA Input'!W227="","",LEFT('TSA Input'!W227,LEN('TSA Input'!W227)-2)),""))</f>
        <v/>
      </c>
      <c r="E264" s="246" t="str">
        <f>IF('TSA Input'!J227="","",IF('TSA Input'!J227="Yes",'TSA Input'!I227,""))</f>
        <v/>
      </c>
      <c r="F264" s="247" t="str">
        <f>IF('TSA Input'!J227="","",IF('TSA Input'!J227="Yes",'TSA Input'!C227,""))</f>
        <v/>
      </c>
      <c r="G264" s="36" t="str">
        <f>IF('TSA Input'!J227="","",IF('TSA Input'!J227="Yes",'TSA Input'!D227,""))</f>
        <v/>
      </c>
      <c r="H264" s="37" t="str">
        <f>IF('TSA Input'!K227="","",IF('TSA Input'!J227="Yes",'TSA Input'!G227,""))</f>
        <v/>
      </c>
      <c r="I264" s="37" t="str">
        <f>IF('TSA Input'!L227="","",IF('TSA Input'!J227="Yes",'TSA Input'!F227,""))</f>
        <v/>
      </c>
      <c r="J264" s="39" t="str">
        <f t="shared" si="8"/>
        <v/>
      </c>
      <c r="K264" s="257" t="str">
        <f>IF('TSA Input'!J227="","",IF('TSA Input'!J227="Yes",'TSA Input'!D227,""))</f>
        <v/>
      </c>
      <c r="L264" s="258" t="str">
        <f>IF('TSA Input'!J227="","",IF('TSA Input'!J227="Yes",'TSA Input'!G227,""))</f>
        <v/>
      </c>
      <c r="M264" s="258" t="str">
        <f>IF('TSA Input'!J227="","",IF('TSA Input'!J227="Yes",'TSA Input'!F227,""))</f>
        <v/>
      </c>
      <c r="N264" s="39" t="str">
        <f t="shared" si="9"/>
        <v/>
      </c>
      <c r="O264" s="149" t="s">
        <v>11</v>
      </c>
      <c r="P264" s="148" t="s">
        <v>11</v>
      </c>
      <c r="Q264" s="1"/>
    </row>
    <row r="265" spans="1:17" ht="15.75" hidden="1" customHeight="1">
      <c r="A265" s="1" t="str">
        <f t="shared" si="1"/>
        <v/>
      </c>
      <c r="B265" s="1"/>
      <c r="C265" s="34" t="str">
        <f>IF('TSA Input'!J228="","",IF('TSA Input'!J228="Yes",'TSA Input'!B228,"Ineligible"))</f>
        <v/>
      </c>
      <c r="D265" s="246" t="str">
        <f>IF('TSA Input'!J228="","",IF('TSA Input'!J228="Yes",IF('TSA Input'!W228="","",LEFT('TSA Input'!W228,LEN('TSA Input'!W228)-2)),""))</f>
        <v/>
      </c>
      <c r="E265" s="246" t="str">
        <f>IF('TSA Input'!J228="","",IF('TSA Input'!J228="Yes",'TSA Input'!I228,""))</f>
        <v/>
      </c>
      <c r="F265" s="247" t="str">
        <f>IF('TSA Input'!J228="","",IF('TSA Input'!J228="Yes",'TSA Input'!C228,""))</f>
        <v/>
      </c>
      <c r="G265" s="36" t="str">
        <f>IF('TSA Input'!J228="","",IF('TSA Input'!J228="Yes",'TSA Input'!D228,""))</f>
        <v/>
      </c>
      <c r="H265" s="37" t="str">
        <f>IF('TSA Input'!K228="","",IF('TSA Input'!J228="Yes",'TSA Input'!G228,""))</f>
        <v/>
      </c>
      <c r="I265" s="37" t="str">
        <f>IF('TSA Input'!L228="","",IF('TSA Input'!J228="Yes",'TSA Input'!F228,""))</f>
        <v/>
      </c>
      <c r="J265" s="39" t="str">
        <f t="shared" si="8"/>
        <v/>
      </c>
      <c r="K265" s="257" t="str">
        <f>IF('TSA Input'!J228="","",IF('TSA Input'!J228="Yes",'TSA Input'!D228,""))</f>
        <v/>
      </c>
      <c r="L265" s="258" t="str">
        <f>IF('TSA Input'!J228="","",IF('TSA Input'!J228="Yes",'TSA Input'!G228,""))</f>
        <v/>
      </c>
      <c r="M265" s="258" t="str">
        <f>IF('TSA Input'!J228="","",IF('TSA Input'!J228="Yes",'TSA Input'!F228,""))</f>
        <v/>
      </c>
      <c r="N265" s="39" t="str">
        <f t="shared" si="9"/>
        <v/>
      </c>
      <c r="O265" s="149" t="s">
        <v>11</v>
      </c>
      <c r="P265" s="148" t="s">
        <v>11</v>
      </c>
      <c r="Q265" s="1"/>
    </row>
    <row r="266" spans="1:17" ht="15.75" hidden="1" customHeight="1">
      <c r="A266" s="1" t="str">
        <f t="shared" si="1"/>
        <v/>
      </c>
      <c r="B266" s="1"/>
      <c r="C266" s="34" t="str">
        <f>IF('TSA Input'!J229="","",IF('TSA Input'!J229="Yes",'TSA Input'!B229,"Ineligible"))</f>
        <v/>
      </c>
      <c r="D266" s="246" t="str">
        <f>IF('TSA Input'!J229="","",IF('TSA Input'!J229="Yes",IF('TSA Input'!W229="","",LEFT('TSA Input'!W229,LEN('TSA Input'!W229)-2)),""))</f>
        <v/>
      </c>
      <c r="E266" s="246" t="str">
        <f>IF('TSA Input'!J229="","",IF('TSA Input'!J229="Yes",'TSA Input'!I229,""))</f>
        <v/>
      </c>
      <c r="F266" s="247" t="str">
        <f>IF('TSA Input'!J229="","",IF('TSA Input'!J229="Yes",'TSA Input'!C229,""))</f>
        <v/>
      </c>
      <c r="G266" s="36" t="str">
        <f>IF('TSA Input'!J229="","",IF('TSA Input'!J229="Yes",'TSA Input'!D229,""))</f>
        <v/>
      </c>
      <c r="H266" s="37" t="str">
        <f>IF('TSA Input'!K229="","",IF('TSA Input'!J229="Yes",'TSA Input'!G229,""))</f>
        <v/>
      </c>
      <c r="I266" s="37" t="str">
        <f>IF('TSA Input'!L229="","",IF('TSA Input'!J229="Yes",'TSA Input'!F229,""))</f>
        <v/>
      </c>
      <c r="J266" s="39" t="str">
        <f t="shared" si="8"/>
        <v/>
      </c>
      <c r="K266" s="257" t="str">
        <f>IF('TSA Input'!J229="","",IF('TSA Input'!J229="Yes",'TSA Input'!D229,""))</f>
        <v/>
      </c>
      <c r="L266" s="258" t="str">
        <f>IF('TSA Input'!J229="","",IF('TSA Input'!J229="Yes",'TSA Input'!G229,""))</f>
        <v/>
      </c>
      <c r="M266" s="258" t="str">
        <f>IF('TSA Input'!J229="","",IF('TSA Input'!J229="Yes",'TSA Input'!F229,""))</f>
        <v/>
      </c>
      <c r="N266" s="39" t="str">
        <f t="shared" si="9"/>
        <v/>
      </c>
      <c r="O266" s="149" t="s">
        <v>11</v>
      </c>
      <c r="P266" s="148" t="s">
        <v>11</v>
      </c>
      <c r="Q266" s="1"/>
    </row>
    <row r="267" spans="1:17" ht="15.75" hidden="1" customHeight="1">
      <c r="A267" s="1" t="str">
        <f t="shared" si="1"/>
        <v/>
      </c>
      <c r="B267" s="1"/>
      <c r="C267" s="34" t="str">
        <f>IF('TSA Input'!J230="","",IF('TSA Input'!J230="Yes",'TSA Input'!B230,"Ineligible"))</f>
        <v/>
      </c>
      <c r="D267" s="246" t="str">
        <f>IF('TSA Input'!J230="","",IF('TSA Input'!J230="Yes",IF('TSA Input'!W230="","",LEFT('TSA Input'!W230,LEN('TSA Input'!W230)-2)),""))</f>
        <v/>
      </c>
      <c r="E267" s="246" t="str">
        <f>IF('TSA Input'!J230="","",IF('TSA Input'!J230="Yes",'TSA Input'!I230,""))</f>
        <v/>
      </c>
      <c r="F267" s="247" t="str">
        <f>IF('TSA Input'!J230="","",IF('TSA Input'!J230="Yes",'TSA Input'!C230,""))</f>
        <v/>
      </c>
      <c r="G267" s="36" t="str">
        <f>IF('TSA Input'!J230="","",IF('TSA Input'!J230="Yes",'TSA Input'!D230,""))</f>
        <v/>
      </c>
      <c r="H267" s="37" t="str">
        <f>IF('TSA Input'!K230="","",IF('TSA Input'!J230="Yes",'TSA Input'!G230,""))</f>
        <v/>
      </c>
      <c r="I267" s="37" t="str">
        <f>IF('TSA Input'!L230="","",IF('TSA Input'!J230="Yes",'TSA Input'!F230,""))</f>
        <v/>
      </c>
      <c r="J267" s="39" t="str">
        <f t="shared" si="8"/>
        <v/>
      </c>
      <c r="K267" s="257" t="str">
        <f>IF('TSA Input'!J230="","",IF('TSA Input'!J230="Yes",'TSA Input'!D230,""))</f>
        <v/>
      </c>
      <c r="L267" s="258" t="str">
        <f>IF('TSA Input'!J230="","",IF('TSA Input'!J230="Yes",'TSA Input'!G230,""))</f>
        <v/>
      </c>
      <c r="M267" s="258" t="str">
        <f>IF('TSA Input'!J230="","",IF('TSA Input'!J230="Yes",'TSA Input'!F230,""))</f>
        <v/>
      </c>
      <c r="N267" s="39" t="str">
        <f t="shared" si="9"/>
        <v/>
      </c>
      <c r="O267" s="149" t="s">
        <v>11</v>
      </c>
      <c r="P267" s="148" t="s">
        <v>11</v>
      </c>
      <c r="Q267" s="1"/>
    </row>
    <row r="268" spans="1:17" ht="15.75" hidden="1" customHeight="1">
      <c r="A268" s="1" t="str">
        <f t="shared" si="1"/>
        <v/>
      </c>
      <c r="B268" s="1"/>
      <c r="C268" s="34" t="str">
        <f>IF('TSA Input'!J231="","",IF('TSA Input'!J231="Yes",'TSA Input'!B231,"Ineligible"))</f>
        <v/>
      </c>
      <c r="D268" s="246" t="str">
        <f>IF('TSA Input'!J231="","",IF('TSA Input'!J231="Yes",IF('TSA Input'!W231="","",LEFT('TSA Input'!W231,LEN('TSA Input'!W231)-2)),""))</f>
        <v/>
      </c>
      <c r="E268" s="246" t="str">
        <f>IF('TSA Input'!J231="","",IF('TSA Input'!J231="Yes",'TSA Input'!I231,""))</f>
        <v/>
      </c>
      <c r="F268" s="247" t="str">
        <f>IF('TSA Input'!J231="","",IF('TSA Input'!J231="Yes",'TSA Input'!C231,""))</f>
        <v/>
      </c>
      <c r="G268" s="36" t="str">
        <f>IF('TSA Input'!J231="","",IF('TSA Input'!J231="Yes",'TSA Input'!D231,""))</f>
        <v/>
      </c>
      <c r="H268" s="37" t="str">
        <f>IF('TSA Input'!K231="","",IF('TSA Input'!J231="Yes",'TSA Input'!G231,""))</f>
        <v/>
      </c>
      <c r="I268" s="37" t="str">
        <f>IF('TSA Input'!L231="","",IF('TSA Input'!J231="Yes",'TSA Input'!F231,""))</f>
        <v/>
      </c>
      <c r="J268" s="39" t="str">
        <f t="shared" si="8"/>
        <v/>
      </c>
      <c r="K268" s="257" t="str">
        <f>IF('TSA Input'!J231="","",IF('TSA Input'!J231="Yes",'TSA Input'!D231,""))</f>
        <v/>
      </c>
      <c r="L268" s="258" t="str">
        <f>IF('TSA Input'!J231="","",IF('TSA Input'!J231="Yes",'TSA Input'!G231,""))</f>
        <v/>
      </c>
      <c r="M268" s="258" t="str">
        <f>IF('TSA Input'!J231="","",IF('TSA Input'!J231="Yes",'TSA Input'!F231,""))</f>
        <v/>
      </c>
      <c r="N268" s="39" t="str">
        <f t="shared" si="9"/>
        <v/>
      </c>
      <c r="O268" s="149" t="s">
        <v>11</v>
      </c>
      <c r="P268" s="148" t="s">
        <v>11</v>
      </c>
      <c r="Q268" s="1"/>
    </row>
    <row r="269" spans="1:17" ht="15.75" hidden="1" customHeight="1">
      <c r="A269" s="1" t="str">
        <f t="shared" si="1"/>
        <v/>
      </c>
      <c r="B269" s="1"/>
      <c r="C269" s="34" t="str">
        <f>IF('TSA Input'!J232="","",IF('TSA Input'!J232="Yes",'TSA Input'!B232,"Ineligible"))</f>
        <v/>
      </c>
      <c r="D269" s="246" t="str">
        <f>IF('TSA Input'!J232="","",IF('TSA Input'!J232="Yes",IF('TSA Input'!W232="","",LEFT('TSA Input'!W232,LEN('TSA Input'!W232)-2)),""))</f>
        <v/>
      </c>
      <c r="E269" s="246" t="str">
        <f>IF('TSA Input'!J232="","",IF('TSA Input'!J232="Yes",'TSA Input'!I232,""))</f>
        <v/>
      </c>
      <c r="F269" s="247" t="str">
        <f>IF('TSA Input'!J232="","",IF('TSA Input'!J232="Yes",'TSA Input'!C232,""))</f>
        <v/>
      </c>
      <c r="G269" s="36" t="str">
        <f>IF('TSA Input'!J232="","",IF('TSA Input'!J232="Yes",'TSA Input'!D232,""))</f>
        <v/>
      </c>
      <c r="H269" s="37" t="str">
        <f>IF('TSA Input'!K232="","",IF('TSA Input'!J232="Yes",'TSA Input'!G232,""))</f>
        <v/>
      </c>
      <c r="I269" s="37" t="str">
        <f>IF('TSA Input'!L232="","",IF('TSA Input'!J232="Yes",'TSA Input'!F232,""))</f>
        <v/>
      </c>
      <c r="J269" s="39" t="str">
        <f t="shared" si="8"/>
        <v/>
      </c>
      <c r="K269" s="257" t="str">
        <f>IF('TSA Input'!J232="","",IF('TSA Input'!J232="Yes",'TSA Input'!D232,""))</f>
        <v/>
      </c>
      <c r="L269" s="258" t="str">
        <f>IF('TSA Input'!J232="","",IF('TSA Input'!J232="Yes",'TSA Input'!G232,""))</f>
        <v/>
      </c>
      <c r="M269" s="258" t="str">
        <f>IF('TSA Input'!J232="","",IF('TSA Input'!J232="Yes",'TSA Input'!F232,""))</f>
        <v/>
      </c>
      <c r="N269" s="39" t="str">
        <f t="shared" si="9"/>
        <v/>
      </c>
      <c r="O269" s="149" t="s">
        <v>11</v>
      </c>
      <c r="P269" s="148" t="s">
        <v>11</v>
      </c>
      <c r="Q269" s="1"/>
    </row>
    <row r="270" spans="1:17" ht="15.75" hidden="1" customHeight="1">
      <c r="A270" s="1" t="str">
        <f t="shared" si="1"/>
        <v/>
      </c>
      <c r="B270" s="1"/>
      <c r="C270" s="34" t="str">
        <f>IF('TSA Input'!J233="","",IF('TSA Input'!J233="Yes",'TSA Input'!B233,"Ineligible"))</f>
        <v/>
      </c>
      <c r="D270" s="246" t="str">
        <f>IF('TSA Input'!J233="","",IF('TSA Input'!J233="Yes",IF('TSA Input'!W233="","",LEFT('TSA Input'!W233,LEN('TSA Input'!W233)-2)),""))</f>
        <v/>
      </c>
      <c r="E270" s="246" t="str">
        <f>IF('TSA Input'!J233="","",IF('TSA Input'!J233="Yes",'TSA Input'!I233,""))</f>
        <v/>
      </c>
      <c r="F270" s="247" t="str">
        <f>IF('TSA Input'!J233="","",IF('TSA Input'!J233="Yes",'TSA Input'!C233,""))</f>
        <v/>
      </c>
      <c r="G270" s="36" t="str">
        <f>IF('TSA Input'!J233="","",IF('TSA Input'!J233="Yes",'TSA Input'!D233,""))</f>
        <v/>
      </c>
      <c r="H270" s="37" t="str">
        <f>IF('TSA Input'!K233="","",IF('TSA Input'!J233="Yes",'TSA Input'!G233,""))</f>
        <v/>
      </c>
      <c r="I270" s="37" t="str">
        <f>IF('TSA Input'!L233="","",IF('TSA Input'!J233="Yes",'TSA Input'!F233,""))</f>
        <v/>
      </c>
      <c r="J270" s="39" t="str">
        <f t="shared" si="8"/>
        <v/>
      </c>
      <c r="K270" s="257" t="str">
        <f>IF('TSA Input'!J233="","",IF('TSA Input'!J233="Yes",'TSA Input'!D233,""))</f>
        <v/>
      </c>
      <c r="L270" s="258" t="str">
        <f>IF('TSA Input'!J233="","",IF('TSA Input'!J233="Yes",'TSA Input'!G233,""))</f>
        <v/>
      </c>
      <c r="M270" s="258" t="str">
        <f>IF('TSA Input'!J233="","",IF('TSA Input'!J233="Yes",'TSA Input'!F233,""))</f>
        <v/>
      </c>
      <c r="N270" s="39" t="str">
        <f t="shared" si="9"/>
        <v/>
      </c>
      <c r="O270" s="149" t="s">
        <v>11</v>
      </c>
      <c r="P270" s="148" t="s">
        <v>11</v>
      </c>
      <c r="Q270" s="1"/>
    </row>
    <row r="271" spans="1:17" ht="15.75" hidden="1" customHeight="1">
      <c r="A271" s="1" t="str">
        <f t="shared" si="1"/>
        <v/>
      </c>
      <c r="B271" s="1"/>
      <c r="C271" s="34" t="str">
        <f>IF('TSA Input'!J234="","",IF('TSA Input'!J234="Yes",'TSA Input'!B234,"Ineligible"))</f>
        <v/>
      </c>
      <c r="D271" s="246" t="str">
        <f>IF('TSA Input'!J234="","",IF('TSA Input'!J234="Yes",IF('TSA Input'!W234="","",LEFT('TSA Input'!W234,LEN('TSA Input'!W234)-2)),""))</f>
        <v/>
      </c>
      <c r="E271" s="246" t="str">
        <f>IF('TSA Input'!J234="","",IF('TSA Input'!J234="Yes",'TSA Input'!I234,""))</f>
        <v/>
      </c>
      <c r="F271" s="247" t="str">
        <f>IF('TSA Input'!J234="","",IF('TSA Input'!J234="Yes",'TSA Input'!C234,""))</f>
        <v/>
      </c>
      <c r="G271" s="36" t="str">
        <f>IF('TSA Input'!J234="","",IF('TSA Input'!J234="Yes",'TSA Input'!D234,""))</f>
        <v/>
      </c>
      <c r="H271" s="37" t="str">
        <f>IF('TSA Input'!K234="","",IF('TSA Input'!J234="Yes",'TSA Input'!G234,""))</f>
        <v/>
      </c>
      <c r="I271" s="37" t="str">
        <f>IF('TSA Input'!L234="","",IF('TSA Input'!J234="Yes",'TSA Input'!F234,""))</f>
        <v/>
      </c>
      <c r="J271" s="39" t="str">
        <f t="shared" si="8"/>
        <v/>
      </c>
      <c r="K271" s="257" t="str">
        <f>IF('TSA Input'!J234="","",IF('TSA Input'!J234="Yes",'TSA Input'!D234,""))</f>
        <v/>
      </c>
      <c r="L271" s="258" t="str">
        <f>IF('TSA Input'!J234="","",IF('TSA Input'!J234="Yes",'TSA Input'!G234,""))</f>
        <v/>
      </c>
      <c r="M271" s="258" t="str">
        <f>IF('TSA Input'!J234="","",IF('TSA Input'!J234="Yes",'TSA Input'!F234,""))</f>
        <v/>
      </c>
      <c r="N271" s="39" t="str">
        <f t="shared" si="9"/>
        <v/>
      </c>
      <c r="O271" s="149" t="s">
        <v>11</v>
      </c>
      <c r="P271" s="148" t="s">
        <v>11</v>
      </c>
      <c r="Q271" s="1"/>
    </row>
    <row r="272" spans="1:17" ht="15.75" hidden="1" customHeight="1">
      <c r="A272" s="1" t="str">
        <f t="shared" si="1"/>
        <v/>
      </c>
      <c r="B272" s="1"/>
      <c r="C272" s="34" t="str">
        <f>IF('TSA Input'!J235="","",IF('TSA Input'!J235="Yes",'TSA Input'!B235,"Ineligible"))</f>
        <v/>
      </c>
      <c r="D272" s="246" t="str">
        <f>IF('TSA Input'!J235="","",IF('TSA Input'!J235="Yes",IF('TSA Input'!W235="","",LEFT('TSA Input'!W235,LEN('TSA Input'!W235)-2)),""))</f>
        <v/>
      </c>
      <c r="E272" s="246" t="str">
        <f>IF('TSA Input'!J235="","",IF('TSA Input'!J235="Yes",'TSA Input'!I235,""))</f>
        <v/>
      </c>
      <c r="F272" s="247" t="str">
        <f>IF('TSA Input'!J235="","",IF('TSA Input'!J235="Yes",'TSA Input'!C235,""))</f>
        <v/>
      </c>
      <c r="G272" s="36" t="str">
        <f>IF('TSA Input'!J235="","",IF('TSA Input'!J235="Yes",'TSA Input'!D235,""))</f>
        <v/>
      </c>
      <c r="H272" s="37" t="str">
        <f>IF('TSA Input'!K235="","",IF('TSA Input'!J235="Yes",'TSA Input'!G235,""))</f>
        <v/>
      </c>
      <c r="I272" s="37" t="str">
        <f>IF('TSA Input'!L235="","",IF('TSA Input'!J235="Yes",'TSA Input'!F235,""))</f>
        <v/>
      </c>
      <c r="J272" s="39" t="str">
        <f t="shared" si="8"/>
        <v/>
      </c>
      <c r="K272" s="257" t="str">
        <f>IF('TSA Input'!J235="","",IF('TSA Input'!J235="Yes",'TSA Input'!D235,""))</f>
        <v/>
      </c>
      <c r="L272" s="258" t="str">
        <f>IF('TSA Input'!J235="","",IF('TSA Input'!J235="Yes",'TSA Input'!G235,""))</f>
        <v/>
      </c>
      <c r="M272" s="258" t="str">
        <f>IF('TSA Input'!J235="","",IF('TSA Input'!J235="Yes",'TSA Input'!F235,""))</f>
        <v/>
      </c>
      <c r="N272" s="39" t="str">
        <f t="shared" si="9"/>
        <v/>
      </c>
      <c r="O272" s="149" t="s">
        <v>11</v>
      </c>
      <c r="P272" s="148" t="s">
        <v>11</v>
      </c>
      <c r="Q272" s="1"/>
    </row>
    <row r="273" spans="1:17" ht="15.75" hidden="1" customHeight="1">
      <c r="A273" s="1" t="str">
        <f t="shared" si="1"/>
        <v/>
      </c>
      <c r="B273" s="1"/>
      <c r="C273" s="34" t="str">
        <f>IF('TSA Input'!J236="","",IF('TSA Input'!J236="Yes",'TSA Input'!B236,"Ineligible"))</f>
        <v/>
      </c>
      <c r="D273" s="246" t="str">
        <f>IF('TSA Input'!J236="","",IF('TSA Input'!J236="Yes",IF('TSA Input'!W236="","",LEFT('TSA Input'!W236,LEN('TSA Input'!W236)-2)),""))</f>
        <v/>
      </c>
      <c r="E273" s="246" t="str">
        <f>IF('TSA Input'!J236="","",IF('TSA Input'!J236="Yes",'TSA Input'!I236,""))</f>
        <v/>
      </c>
      <c r="F273" s="247" t="str">
        <f>IF('TSA Input'!J236="","",IF('TSA Input'!J236="Yes",'TSA Input'!C236,""))</f>
        <v/>
      </c>
      <c r="G273" s="36" t="str">
        <f>IF('TSA Input'!J236="","",IF('TSA Input'!J236="Yes",'TSA Input'!D236,""))</f>
        <v/>
      </c>
      <c r="H273" s="37" t="str">
        <f>IF('TSA Input'!K236="","",IF('TSA Input'!J236="Yes",'TSA Input'!G236,""))</f>
        <v/>
      </c>
      <c r="I273" s="37" t="str">
        <f>IF('TSA Input'!L236="","",IF('TSA Input'!J236="Yes",'TSA Input'!F236,""))</f>
        <v/>
      </c>
      <c r="J273" s="39" t="str">
        <f t="shared" si="8"/>
        <v/>
      </c>
      <c r="K273" s="257" t="str">
        <f>IF('TSA Input'!J236="","",IF('TSA Input'!J236="Yes",'TSA Input'!D236,""))</f>
        <v/>
      </c>
      <c r="L273" s="258" t="str">
        <f>IF('TSA Input'!J236="","",IF('TSA Input'!J236="Yes",'TSA Input'!G236,""))</f>
        <v/>
      </c>
      <c r="M273" s="258" t="str">
        <f>IF('TSA Input'!J236="","",IF('TSA Input'!J236="Yes",'TSA Input'!F236,""))</f>
        <v/>
      </c>
      <c r="N273" s="39" t="str">
        <f t="shared" si="9"/>
        <v/>
      </c>
      <c r="O273" s="149" t="s">
        <v>11</v>
      </c>
      <c r="P273" s="148" t="s">
        <v>11</v>
      </c>
      <c r="Q273" s="1"/>
    </row>
    <row r="274" spans="1:17" ht="15.75" hidden="1" customHeight="1">
      <c r="A274" s="1" t="str">
        <f t="shared" si="1"/>
        <v/>
      </c>
      <c r="B274" s="1"/>
      <c r="C274" s="34" t="str">
        <f>IF('TSA Input'!J237="","",IF('TSA Input'!J237="Yes",'TSA Input'!B237,"Ineligible"))</f>
        <v/>
      </c>
      <c r="D274" s="246" t="str">
        <f>IF('TSA Input'!J237="","",IF('TSA Input'!J237="Yes",IF('TSA Input'!W237="","",LEFT('TSA Input'!W237,LEN('TSA Input'!W237)-2)),""))</f>
        <v/>
      </c>
      <c r="E274" s="246" t="str">
        <f>IF('TSA Input'!J237="","",IF('TSA Input'!J237="Yes",'TSA Input'!I237,""))</f>
        <v/>
      </c>
      <c r="F274" s="247" t="str">
        <f>IF('TSA Input'!J237="","",IF('TSA Input'!J237="Yes",'TSA Input'!C237,""))</f>
        <v/>
      </c>
      <c r="G274" s="36" t="str">
        <f>IF('TSA Input'!J237="","",IF('TSA Input'!J237="Yes",'TSA Input'!D237,""))</f>
        <v/>
      </c>
      <c r="H274" s="37" t="str">
        <f>IF('TSA Input'!K237="","",IF('TSA Input'!J237="Yes",'TSA Input'!G237,""))</f>
        <v/>
      </c>
      <c r="I274" s="37" t="str">
        <f>IF('TSA Input'!L237="","",IF('TSA Input'!J237="Yes",'TSA Input'!F237,""))</f>
        <v/>
      </c>
      <c r="J274" s="39" t="str">
        <f t="shared" si="8"/>
        <v/>
      </c>
      <c r="K274" s="257" t="str">
        <f>IF('TSA Input'!J237="","",IF('TSA Input'!J237="Yes",'TSA Input'!D237,""))</f>
        <v/>
      </c>
      <c r="L274" s="258" t="str">
        <f>IF('TSA Input'!J237="","",IF('TSA Input'!J237="Yes",'TSA Input'!G237,""))</f>
        <v/>
      </c>
      <c r="M274" s="258" t="str">
        <f>IF('TSA Input'!J237="","",IF('TSA Input'!J237="Yes",'TSA Input'!F237,""))</f>
        <v/>
      </c>
      <c r="N274" s="39" t="str">
        <f t="shared" si="9"/>
        <v/>
      </c>
      <c r="O274" s="149" t="s">
        <v>11</v>
      </c>
      <c r="P274" s="148" t="s">
        <v>11</v>
      </c>
      <c r="Q274" s="1"/>
    </row>
    <row r="275" spans="1:17" ht="15.75" hidden="1" customHeight="1">
      <c r="A275" s="1" t="str">
        <f t="shared" si="1"/>
        <v/>
      </c>
      <c r="B275" s="1"/>
      <c r="C275" s="34" t="str">
        <f>IF('TSA Input'!J238="","",IF('TSA Input'!J238="Yes",'TSA Input'!B238,"Ineligible"))</f>
        <v/>
      </c>
      <c r="D275" s="246" t="str">
        <f>IF('TSA Input'!J238="","",IF('TSA Input'!J238="Yes",IF('TSA Input'!W238="","",LEFT('TSA Input'!W238,LEN('TSA Input'!W238)-2)),""))</f>
        <v/>
      </c>
      <c r="E275" s="246" t="str">
        <f>IF('TSA Input'!J238="","",IF('TSA Input'!J238="Yes",'TSA Input'!I238,""))</f>
        <v/>
      </c>
      <c r="F275" s="247" t="str">
        <f>IF('TSA Input'!J238="","",IF('TSA Input'!J238="Yes",'TSA Input'!C238,""))</f>
        <v/>
      </c>
      <c r="G275" s="36" t="str">
        <f>IF('TSA Input'!J238="","",IF('TSA Input'!J238="Yes",'TSA Input'!D238,""))</f>
        <v/>
      </c>
      <c r="H275" s="37" t="str">
        <f>IF('TSA Input'!K238="","",IF('TSA Input'!J238="Yes",'TSA Input'!G238,""))</f>
        <v/>
      </c>
      <c r="I275" s="37" t="str">
        <f>IF('TSA Input'!L238="","",IF('TSA Input'!J238="Yes",'TSA Input'!F238,""))</f>
        <v/>
      </c>
      <c r="J275" s="39" t="str">
        <f t="shared" si="8"/>
        <v/>
      </c>
      <c r="K275" s="257" t="str">
        <f>IF('TSA Input'!J238="","",IF('TSA Input'!J238="Yes",'TSA Input'!D238,""))</f>
        <v/>
      </c>
      <c r="L275" s="258" t="str">
        <f>IF('TSA Input'!J238="","",IF('TSA Input'!J238="Yes",'TSA Input'!G238,""))</f>
        <v/>
      </c>
      <c r="M275" s="258" t="str">
        <f>IF('TSA Input'!J238="","",IF('TSA Input'!J238="Yes",'TSA Input'!F238,""))</f>
        <v/>
      </c>
      <c r="N275" s="39" t="str">
        <f t="shared" si="9"/>
        <v/>
      </c>
      <c r="O275" s="149" t="s">
        <v>11</v>
      </c>
      <c r="P275" s="148" t="s">
        <v>11</v>
      </c>
      <c r="Q275" s="1"/>
    </row>
    <row r="276" spans="1:17" ht="15.75" hidden="1" customHeight="1">
      <c r="A276" s="1" t="str">
        <f t="shared" si="1"/>
        <v/>
      </c>
      <c r="B276" s="1"/>
      <c r="C276" s="34" t="str">
        <f>IF('TSA Input'!J239="","",IF('TSA Input'!J239="Yes",'TSA Input'!B239,"Ineligible"))</f>
        <v/>
      </c>
      <c r="D276" s="246" t="str">
        <f>IF('TSA Input'!J239="","",IF('TSA Input'!J239="Yes",IF('TSA Input'!W239="","",LEFT('TSA Input'!W239,LEN('TSA Input'!W239)-2)),""))</f>
        <v/>
      </c>
      <c r="E276" s="246" t="str">
        <f>IF('TSA Input'!J239="","",IF('TSA Input'!J239="Yes",'TSA Input'!I239,""))</f>
        <v/>
      </c>
      <c r="F276" s="247" t="str">
        <f>IF('TSA Input'!J239="","",IF('TSA Input'!J239="Yes",'TSA Input'!C239,""))</f>
        <v/>
      </c>
      <c r="G276" s="36" t="str">
        <f>IF('TSA Input'!J239="","",IF('TSA Input'!J239="Yes",'TSA Input'!D239,""))</f>
        <v/>
      </c>
      <c r="H276" s="37" t="str">
        <f>IF('TSA Input'!K239="","",IF('TSA Input'!J239="Yes",'TSA Input'!G239,""))</f>
        <v/>
      </c>
      <c r="I276" s="37" t="str">
        <f>IF('TSA Input'!L239="","",IF('TSA Input'!J239="Yes",'TSA Input'!F239,""))</f>
        <v/>
      </c>
      <c r="J276" s="39" t="str">
        <f t="shared" si="8"/>
        <v/>
      </c>
      <c r="K276" s="257" t="str">
        <f>IF('TSA Input'!J239="","",IF('TSA Input'!J239="Yes",'TSA Input'!D239,""))</f>
        <v/>
      </c>
      <c r="L276" s="258" t="str">
        <f>IF('TSA Input'!J239="","",IF('TSA Input'!J239="Yes",'TSA Input'!G239,""))</f>
        <v/>
      </c>
      <c r="M276" s="258" t="str">
        <f>IF('TSA Input'!J239="","",IF('TSA Input'!J239="Yes",'TSA Input'!F239,""))</f>
        <v/>
      </c>
      <c r="N276" s="39" t="str">
        <f t="shared" si="9"/>
        <v/>
      </c>
      <c r="O276" s="149" t="s">
        <v>11</v>
      </c>
      <c r="P276" s="148" t="s">
        <v>11</v>
      </c>
      <c r="Q276" s="1"/>
    </row>
    <row r="277" spans="1:17" ht="15.75" hidden="1" customHeight="1">
      <c r="A277" s="1" t="str">
        <f t="shared" si="1"/>
        <v/>
      </c>
      <c r="B277" s="1"/>
      <c r="C277" s="34" t="str">
        <f>IF('TSA Input'!J240="","",IF('TSA Input'!J240="Yes",'TSA Input'!B240,"Ineligible"))</f>
        <v/>
      </c>
      <c r="D277" s="246" t="str">
        <f>IF('TSA Input'!J240="","",IF('TSA Input'!J240="Yes",IF('TSA Input'!W240="","",LEFT('TSA Input'!W240,LEN('TSA Input'!W240)-2)),""))</f>
        <v/>
      </c>
      <c r="E277" s="246" t="str">
        <f>IF('TSA Input'!J240="","",IF('TSA Input'!J240="Yes",'TSA Input'!I240,""))</f>
        <v/>
      </c>
      <c r="F277" s="247" t="str">
        <f>IF('TSA Input'!J240="","",IF('TSA Input'!J240="Yes",'TSA Input'!C240,""))</f>
        <v/>
      </c>
      <c r="G277" s="36" t="str">
        <f>IF('TSA Input'!J240="","",IF('TSA Input'!J240="Yes",'TSA Input'!D240,""))</f>
        <v/>
      </c>
      <c r="H277" s="37" t="str">
        <f>IF('TSA Input'!K240="","",IF('TSA Input'!J240="Yes",'TSA Input'!G240,""))</f>
        <v/>
      </c>
      <c r="I277" s="37" t="str">
        <f>IF('TSA Input'!L240="","",IF('TSA Input'!J240="Yes",'TSA Input'!F240,""))</f>
        <v/>
      </c>
      <c r="J277" s="39" t="str">
        <f t="shared" si="8"/>
        <v/>
      </c>
      <c r="K277" s="257" t="str">
        <f>IF('TSA Input'!J240="","",IF('TSA Input'!J240="Yes",'TSA Input'!D240,""))</f>
        <v/>
      </c>
      <c r="L277" s="258" t="str">
        <f>IF('TSA Input'!J240="","",IF('TSA Input'!J240="Yes",'TSA Input'!G240,""))</f>
        <v/>
      </c>
      <c r="M277" s="258" t="str">
        <f>IF('TSA Input'!J240="","",IF('TSA Input'!J240="Yes",'TSA Input'!F240,""))</f>
        <v/>
      </c>
      <c r="N277" s="39" t="str">
        <f t="shared" si="9"/>
        <v/>
      </c>
      <c r="O277" s="149" t="s">
        <v>11</v>
      </c>
      <c r="P277" s="148" t="s">
        <v>11</v>
      </c>
      <c r="Q277" s="1"/>
    </row>
    <row r="278" spans="1:17" ht="15.75" hidden="1" customHeight="1">
      <c r="A278" s="1" t="str">
        <f t="shared" si="1"/>
        <v/>
      </c>
      <c r="B278" s="1"/>
      <c r="C278" s="34" t="str">
        <f>IF('TSA Input'!J241="","",IF('TSA Input'!J241="Yes",'TSA Input'!B241,"Ineligible"))</f>
        <v/>
      </c>
      <c r="D278" s="246" t="str">
        <f>IF('TSA Input'!J241="","",IF('TSA Input'!J241="Yes",IF('TSA Input'!W241="","",LEFT('TSA Input'!W241,LEN('TSA Input'!W241)-2)),""))</f>
        <v/>
      </c>
      <c r="E278" s="246" t="str">
        <f>IF('TSA Input'!J241="","",IF('TSA Input'!J241="Yes",'TSA Input'!I241,""))</f>
        <v/>
      </c>
      <c r="F278" s="247" t="str">
        <f>IF('TSA Input'!J241="","",IF('TSA Input'!J241="Yes",'TSA Input'!C241,""))</f>
        <v/>
      </c>
      <c r="G278" s="36" t="str">
        <f>IF('TSA Input'!J241="","",IF('TSA Input'!J241="Yes",'TSA Input'!D241,""))</f>
        <v/>
      </c>
      <c r="H278" s="37" t="str">
        <f>IF('TSA Input'!K241="","",IF('TSA Input'!J241="Yes",'TSA Input'!G241,""))</f>
        <v/>
      </c>
      <c r="I278" s="37" t="str">
        <f>IF('TSA Input'!L241="","",IF('TSA Input'!J241="Yes",'TSA Input'!F241,""))</f>
        <v/>
      </c>
      <c r="J278" s="39" t="str">
        <f t="shared" si="8"/>
        <v/>
      </c>
      <c r="K278" s="257" t="str">
        <f>IF('TSA Input'!J241="","",IF('TSA Input'!J241="Yes",'TSA Input'!D241,""))</f>
        <v/>
      </c>
      <c r="L278" s="258" t="str">
        <f>IF('TSA Input'!J241="","",IF('TSA Input'!J241="Yes",'TSA Input'!G241,""))</f>
        <v/>
      </c>
      <c r="M278" s="258" t="str">
        <f>IF('TSA Input'!J241="","",IF('TSA Input'!J241="Yes",'TSA Input'!F241,""))</f>
        <v/>
      </c>
      <c r="N278" s="39" t="str">
        <f t="shared" si="9"/>
        <v/>
      </c>
      <c r="O278" s="149" t="s">
        <v>11</v>
      </c>
      <c r="P278" s="148" t="s">
        <v>11</v>
      </c>
      <c r="Q278" s="1"/>
    </row>
    <row r="279" spans="1:17" ht="15.75" hidden="1" customHeight="1">
      <c r="A279" s="1" t="str">
        <f t="shared" si="1"/>
        <v/>
      </c>
      <c r="B279" s="1"/>
      <c r="C279" s="34" t="str">
        <f>IF('TSA Input'!J242="","",IF('TSA Input'!J242="Yes",'TSA Input'!B242,"Ineligible"))</f>
        <v/>
      </c>
      <c r="D279" s="246" t="str">
        <f>IF('TSA Input'!J242="","",IF('TSA Input'!J242="Yes",IF('TSA Input'!W242="","",LEFT('TSA Input'!W242,LEN('TSA Input'!W242)-2)),""))</f>
        <v/>
      </c>
      <c r="E279" s="246" t="str">
        <f>IF('TSA Input'!J242="","",IF('TSA Input'!J242="Yes",'TSA Input'!I242,""))</f>
        <v/>
      </c>
      <c r="F279" s="247" t="str">
        <f>IF('TSA Input'!J242="","",IF('TSA Input'!J242="Yes",'TSA Input'!C242,""))</f>
        <v/>
      </c>
      <c r="G279" s="36" t="str">
        <f>IF('TSA Input'!J242="","",IF('TSA Input'!J242="Yes",'TSA Input'!D242,""))</f>
        <v/>
      </c>
      <c r="H279" s="37" t="str">
        <f>IF('TSA Input'!K242="","",IF('TSA Input'!J242="Yes",'TSA Input'!G242,""))</f>
        <v/>
      </c>
      <c r="I279" s="37" t="str">
        <f>IF('TSA Input'!L242="","",IF('TSA Input'!J242="Yes",'TSA Input'!F242,""))</f>
        <v/>
      </c>
      <c r="J279" s="39" t="str">
        <f t="shared" si="8"/>
        <v/>
      </c>
      <c r="K279" s="257" t="str">
        <f>IF('TSA Input'!J242="","",IF('TSA Input'!J242="Yes",'TSA Input'!D242,""))</f>
        <v/>
      </c>
      <c r="L279" s="258" t="str">
        <f>IF('TSA Input'!J242="","",IF('TSA Input'!J242="Yes",'TSA Input'!G242,""))</f>
        <v/>
      </c>
      <c r="M279" s="258" t="str">
        <f>IF('TSA Input'!J242="","",IF('TSA Input'!J242="Yes",'TSA Input'!F242,""))</f>
        <v/>
      </c>
      <c r="N279" s="39" t="str">
        <f t="shared" si="9"/>
        <v/>
      </c>
      <c r="O279" s="149" t="s">
        <v>11</v>
      </c>
      <c r="P279" s="148" t="s">
        <v>11</v>
      </c>
      <c r="Q279" s="1"/>
    </row>
    <row r="280" spans="1:17" ht="15.75" hidden="1" customHeight="1">
      <c r="A280" s="1" t="str">
        <f t="shared" si="1"/>
        <v/>
      </c>
      <c r="B280" s="1"/>
      <c r="C280" s="34" t="str">
        <f>IF('TSA Input'!J243="","",IF('TSA Input'!J243="Yes",'TSA Input'!B243,"Ineligible"))</f>
        <v/>
      </c>
      <c r="D280" s="246" t="str">
        <f>IF('TSA Input'!J243="","",IF('TSA Input'!J243="Yes",IF('TSA Input'!W243="","",LEFT('TSA Input'!W243,LEN('TSA Input'!W243)-2)),""))</f>
        <v/>
      </c>
      <c r="E280" s="246" t="str">
        <f>IF('TSA Input'!J243="","",IF('TSA Input'!J243="Yes",'TSA Input'!I243,""))</f>
        <v/>
      </c>
      <c r="F280" s="247" t="str">
        <f>IF('TSA Input'!J243="","",IF('TSA Input'!J243="Yes",'TSA Input'!C243,""))</f>
        <v/>
      </c>
      <c r="G280" s="36" t="str">
        <f>IF('TSA Input'!J243="","",IF('TSA Input'!J243="Yes",'TSA Input'!D243,""))</f>
        <v/>
      </c>
      <c r="H280" s="37" t="str">
        <f>IF('TSA Input'!K243="","",IF('TSA Input'!J243="Yes",'TSA Input'!G243,""))</f>
        <v/>
      </c>
      <c r="I280" s="37" t="str">
        <f>IF('TSA Input'!L243="","",IF('TSA Input'!J243="Yes",'TSA Input'!F243,""))</f>
        <v/>
      </c>
      <c r="J280" s="39" t="str">
        <f t="shared" si="8"/>
        <v/>
      </c>
      <c r="K280" s="257" t="str">
        <f>IF('TSA Input'!J243="","",IF('TSA Input'!J243="Yes",'TSA Input'!D243,""))</f>
        <v/>
      </c>
      <c r="L280" s="258" t="str">
        <f>IF('TSA Input'!J243="","",IF('TSA Input'!J243="Yes",'TSA Input'!G243,""))</f>
        <v/>
      </c>
      <c r="M280" s="258" t="str">
        <f>IF('TSA Input'!J243="","",IF('TSA Input'!J243="Yes",'TSA Input'!F243,""))</f>
        <v/>
      </c>
      <c r="N280" s="39" t="str">
        <f t="shared" si="9"/>
        <v/>
      </c>
      <c r="O280" s="149" t="s">
        <v>11</v>
      </c>
      <c r="P280" s="148" t="s">
        <v>11</v>
      </c>
      <c r="Q280" s="1"/>
    </row>
    <row r="281" spans="1:17" ht="15.75" hidden="1" customHeight="1">
      <c r="A281" s="1" t="str">
        <f t="shared" si="1"/>
        <v/>
      </c>
      <c r="B281" s="1"/>
      <c r="C281" s="34" t="str">
        <f>IF('TSA Input'!J244="","",IF('TSA Input'!J244="Yes",'TSA Input'!B244,"Ineligible"))</f>
        <v/>
      </c>
      <c r="D281" s="246" t="str">
        <f>IF('TSA Input'!J244="","",IF('TSA Input'!J244="Yes",IF('TSA Input'!W244="","",LEFT('TSA Input'!W244,LEN('TSA Input'!W244)-2)),""))</f>
        <v/>
      </c>
      <c r="E281" s="246" t="str">
        <f>IF('TSA Input'!J244="","",IF('TSA Input'!J244="Yes",'TSA Input'!I244,""))</f>
        <v/>
      </c>
      <c r="F281" s="247" t="str">
        <f>IF('TSA Input'!J244="","",IF('TSA Input'!J244="Yes",'TSA Input'!C244,""))</f>
        <v/>
      </c>
      <c r="G281" s="36" t="str">
        <f>IF('TSA Input'!J244="","",IF('TSA Input'!J244="Yes",'TSA Input'!D244,""))</f>
        <v/>
      </c>
      <c r="H281" s="37" t="str">
        <f>IF('TSA Input'!K244="","",IF('TSA Input'!J244="Yes",'TSA Input'!G244,""))</f>
        <v/>
      </c>
      <c r="I281" s="37" t="str">
        <f>IF('TSA Input'!L244="","",IF('TSA Input'!J244="Yes",'TSA Input'!F244,""))</f>
        <v/>
      </c>
      <c r="J281" s="39" t="str">
        <f t="shared" si="8"/>
        <v/>
      </c>
      <c r="K281" s="257" t="str">
        <f>IF('TSA Input'!J244="","",IF('TSA Input'!J244="Yes",'TSA Input'!D244,""))</f>
        <v/>
      </c>
      <c r="L281" s="258" t="str">
        <f>IF('TSA Input'!J244="","",IF('TSA Input'!J244="Yes",'TSA Input'!G244,""))</f>
        <v/>
      </c>
      <c r="M281" s="258" t="str">
        <f>IF('TSA Input'!J244="","",IF('TSA Input'!J244="Yes",'TSA Input'!F244,""))</f>
        <v/>
      </c>
      <c r="N281" s="39" t="str">
        <f t="shared" si="9"/>
        <v/>
      </c>
      <c r="O281" s="149" t="s">
        <v>11</v>
      </c>
      <c r="P281" s="148" t="s">
        <v>11</v>
      </c>
      <c r="Q281" s="1"/>
    </row>
    <row r="282" spans="1:17" ht="15.75" hidden="1" customHeight="1">
      <c r="A282" s="1" t="str">
        <f t="shared" si="1"/>
        <v/>
      </c>
      <c r="B282" s="1"/>
      <c r="C282" s="34" t="str">
        <f>IF('TSA Input'!J245="","",IF('TSA Input'!J245="Yes",'TSA Input'!B245,"Ineligible"))</f>
        <v/>
      </c>
      <c r="D282" s="246" t="str">
        <f>IF('TSA Input'!J245="","",IF('TSA Input'!J245="Yes",IF('TSA Input'!W245="","",LEFT('TSA Input'!W245,LEN('TSA Input'!W245)-2)),""))</f>
        <v/>
      </c>
      <c r="E282" s="246" t="str">
        <f>IF('TSA Input'!J245="","",IF('TSA Input'!J245="Yes",'TSA Input'!I245,""))</f>
        <v/>
      </c>
      <c r="F282" s="247" t="str">
        <f>IF('TSA Input'!J245="","",IF('TSA Input'!J245="Yes",'TSA Input'!C245,""))</f>
        <v/>
      </c>
      <c r="G282" s="36" t="str">
        <f>IF('TSA Input'!J245="","",IF('TSA Input'!J245="Yes",'TSA Input'!D245,""))</f>
        <v/>
      </c>
      <c r="H282" s="37" t="str">
        <f>IF('TSA Input'!K245="","",IF('TSA Input'!J245="Yes",'TSA Input'!G245,""))</f>
        <v/>
      </c>
      <c r="I282" s="37" t="str">
        <f>IF('TSA Input'!L245="","",IF('TSA Input'!J245="Yes",'TSA Input'!F245,""))</f>
        <v/>
      </c>
      <c r="J282" s="39" t="str">
        <f t="shared" si="8"/>
        <v/>
      </c>
      <c r="K282" s="257" t="str">
        <f>IF('TSA Input'!J245="","",IF('TSA Input'!J245="Yes",'TSA Input'!D245,""))</f>
        <v/>
      </c>
      <c r="L282" s="258" t="str">
        <f>IF('TSA Input'!J245="","",IF('TSA Input'!J245="Yes",'TSA Input'!G245,""))</f>
        <v/>
      </c>
      <c r="M282" s="258" t="str">
        <f>IF('TSA Input'!J245="","",IF('TSA Input'!J245="Yes",'TSA Input'!F245,""))</f>
        <v/>
      </c>
      <c r="N282" s="39" t="str">
        <f t="shared" si="9"/>
        <v/>
      </c>
      <c r="O282" s="149" t="s">
        <v>11</v>
      </c>
      <c r="P282" s="148" t="s">
        <v>11</v>
      </c>
      <c r="Q282" s="1"/>
    </row>
    <row r="283" spans="1:17" ht="15.75" hidden="1" customHeight="1">
      <c r="A283" s="1" t="str">
        <f t="shared" si="1"/>
        <v/>
      </c>
      <c r="B283" s="1"/>
      <c r="C283" s="34" t="str">
        <f>IF('TSA Input'!J246="","",IF('TSA Input'!J246="Yes",'TSA Input'!B246,"Ineligible"))</f>
        <v/>
      </c>
      <c r="D283" s="246" t="str">
        <f>IF('TSA Input'!J246="","",IF('TSA Input'!J246="Yes",IF('TSA Input'!W246="","",LEFT('TSA Input'!W246,LEN('TSA Input'!W246)-2)),""))</f>
        <v/>
      </c>
      <c r="E283" s="246" t="str">
        <f>IF('TSA Input'!J246="","",IF('TSA Input'!J246="Yes",'TSA Input'!I246,""))</f>
        <v/>
      </c>
      <c r="F283" s="247" t="str">
        <f>IF('TSA Input'!J246="","",IF('TSA Input'!J246="Yes",'TSA Input'!C246,""))</f>
        <v/>
      </c>
      <c r="G283" s="36" t="str">
        <f>IF('TSA Input'!J246="","",IF('TSA Input'!J246="Yes",'TSA Input'!D246,""))</f>
        <v/>
      </c>
      <c r="H283" s="37" t="str">
        <f>IF('TSA Input'!K246="","",IF('TSA Input'!J246="Yes",'TSA Input'!G246,""))</f>
        <v/>
      </c>
      <c r="I283" s="37" t="str">
        <f>IF('TSA Input'!L246="","",IF('TSA Input'!J246="Yes",'TSA Input'!F246,""))</f>
        <v/>
      </c>
      <c r="J283" s="39" t="str">
        <f t="shared" si="8"/>
        <v/>
      </c>
      <c r="K283" s="257" t="str">
        <f>IF('TSA Input'!J246="","",IF('TSA Input'!J246="Yes",'TSA Input'!D246,""))</f>
        <v/>
      </c>
      <c r="L283" s="258" t="str">
        <f>IF('TSA Input'!J246="","",IF('TSA Input'!J246="Yes",'TSA Input'!G246,""))</f>
        <v/>
      </c>
      <c r="M283" s="258" t="str">
        <f>IF('TSA Input'!J246="","",IF('TSA Input'!J246="Yes",'TSA Input'!F246,""))</f>
        <v/>
      </c>
      <c r="N283" s="39" t="str">
        <f t="shared" si="9"/>
        <v/>
      </c>
      <c r="O283" s="149" t="s">
        <v>11</v>
      </c>
      <c r="P283" s="148" t="s">
        <v>11</v>
      </c>
      <c r="Q283" s="1"/>
    </row>
    <row r="284" spans="1:17" ht="15.75" hidden="1" customHeight="1">
      <c r="A284" s="1" t="str">
        <f t="shared" si="1"/>
        <v/>
      </c>
      <c r="B284" s="1"/>
      <c r="C284" s="34" t="str">
        <f>IF('TSA Input'!J247="","",IF('TSA Input'!J247="Yes",'TSA Input'!B247,"Ineligible"))</f>
        <v/>
      </c>
      <c r="D284" s="246" t="str">
        <f>IF('TSA Input'!J247="","",IF('TSA Input'!J247="Yes",IF('TSA Input'!W247="","",LEFT('TSA Input'!W247,LEN('TSA Input'!W247)-2)),""))</f>
        <v/>
      </c>
      <c r="E284" s="246" t="str">
        <f>IF('TSA Input'!J247="","",IF('TSA Input'!J247="Yes",'TSA Input'!I247,""))</f>
        <v/>
      </c>
      <c r="F284" s="247" t="str">
        <f>IF('TSA Input'!J247="","",IF('TSA Input'!J247="Yes",'TSA Input'!C247,""))</f>
        <v/>
      </c>
      <c r="G284" s="36" t="str">
        <f>IF('TSA Input'!J247="","",IF('TSA Input'!J247="Yes",'TSA Input'!D247,""))</f>
        <v/>
      </c>
      <c r="H284" s="37" t="str">
        <f>IF('TSA Input'!K247="","",IF('TSA Input'!J247="Yes",'TSA Input'!G247,""))</f>
        <v/>
      </c>
      <c r="I284" s="37" t="str">
        <f>IF('TSA Input'!L247="","",IF('TSA Input'!J247="Yes",'TSA Input'!F247,""))</f>
        <v/>
      </c>
      <c r="J284" s="39" t="str">
        <f t="shared" si="8"/>
        <v/>
      </c>
      <c r="K284" s="257" t="str">
        <f>IF('TSA Input'!J247="","",IF('TSA Input'!J247="Yes",'TSA Input'!D247,""))</f>
        <v/>
      </c>
      <c r="L284" s="258" t="str">
        <f>IF('TSA Input'!J247="","",IF('TSA Input'!J247="Yes",'TSA Input'!G247,""))</f>
        <v/>
      </c>
      <c r="M284" s="258" t="str">
        <f>IF('TSA Input'!J247="","",IF('TSA Input'!J247="Yes",'TSA Input'!F247,""))</f>
        <v/>
      </c>
      <c r="N284" s="39" t="str">
        <f t="shared" si="9"/>
        <v/>
      </c>
      <c r="O284" s="149" t="s">
        <v>11</v>
      </c>
      <c r="P284" s="148" t="s">
        <v>11</v>
      </c>
      <c r="Q284" s="1"/>
    </row>
    <row r="285" spans="1:17" ht="15.75" hidden="1" customHeight="1">
      <c r="A285" s="1" t="str">
        <f t="shared" si="1"/>
        <v/>
      </c>
      <c r="B285" s="1"/>
      <c r="C285" s="34" t="str">
        <f>IF('TSA Input'!J248="","",IF('TSA Input'!J248="Yes",'TSA Input'!B248,"Ineligible"))</f>
        <v/>
      </c>
      <c r="D285" s="246" t="str">
        <f>IF('TSA Input'!J248="","",IF('TSA Input'!J248="Yes",IF('TSA Input'!W248="","",LEFT('TSA Input'!W248,LEN('TSA Input'!W248)-2)),""))</f>
        <v/>
      </c>
      <c r="E285" s="246" t="str">
        <f>IF('TSA Input'!J248="","",IF('TSA Input'!J248="Yes",'TSA Input'!I248,""))</f>
        <v/>
      </c>
      <c r="F285" s="247" t="str">
        <f>IF('TSA Input'!J248="","",IF('TSA Input'!J248="Yes",'TSA Input'!C248,""))</f>
        <v/>
      </c>
      <c r="G285" s="36" t="str">
        <f>IF('TSA Input'!J248="","",IF('TSA Input'!J248="Yes",'TSA Input'!D248,""))</f>
        <v/>
      </c>
      <c r="H285" s="37" t="str">
        <f>IF('TSA Input'!K248="","",IF('TSA Input'!J248="Yes",'TSA Input'!G248,""))</f>
        <v/>
      </c>
      <c r="I285" s="37" t="str">
        <f>IF('TSA Input'!L248="","",IF('TSA Input'!J248="Yes",'TSA Input'!F248,""))</f>
        <v/>
      </c>
      <c r="J285" s="39" t="str">
        <f t="shared" si="8"/>
        <v/>
      </c>
      <c r="K285" s="257" t="str">
        <f>IF('TSA Input'!J248="","",IF('TSA Input'!J248="Yes",'TSA Input'!D248,""))</f>
        <v/>
      </c>
      <c r="L285" s="258" t="str">
        <f>IF('TSA Input'!J248="","",IF('TSA Input'!J248="Yes",'TSA Input'!G248,""))</f>
        <v/>
      </c>
      <c r="M285" s="258" t="str">
        <f>IF('TSA Input'!J248="","",IF('TSA Input'!J248="Yes",'TSA Input'!F248,""))</f>
        <v/>
      </c>
      <c r="N285" s="39" t="str">
        <f t="shared" si="9"/>
        <v/>
      </c>
      <c r="O285" s="149" t="s">
        <v>11</v>
      </c>
      <c r="P285" s="148" t="s">
        <v>11</v>
      </c>
      <c r="Q285" s="1"/>
    </row>
    <row r="286" spans="1:17" ht="15.75" hidden="1" customHeight="1">
      <c r="A286" s="1" t="str">
        <f t="shared" si="1"/>
        <v/>
      </c>
      <c r="B286" s="1"/>
      <c r="C286" s="34" t="str">
        <f>IF('TSA Input'!J249="","",IF('TSA Input'!J249="Yes",'TSA Input'!B249,"Ineligible"))</f>
        <v/>
      </c>
      <c r="D286" s="246" t="str">
        <f>IF('TSA Input'!J249="","",IF('TSA Input'!J249="Yes",IF('TSA Input'!W249="","",LEFT('TSA Input'!W249,LEN('TSA Input'!W249)-2)),""))</f>
        <v/>
      </c>
      <c r="E286" s="246" t="str">
        <f>IF('TSA Input'!J249="","",IF('TSA Input'!J249="Yes",'TSA Input'!I249,""))</f>
        <v/>
      </c>
      <c r="F286" s="247" t="str">
        <f>IF('TSA Input'!J249="","",IF('TSA Input'!J249="Yes",'TSA Input'!C249,""))</f>
        <v/>
      </c>
      <c r="G286" s="36" t="str">
        <f>IF('TSA Input'!J249="","",IF('TSA Input'!J249="Yes",'TSA Input'!D249,""))</f>
        <v/>
      </c>
      <c r="H286" s="37" t="str">
        <f>IF('TSA Input'!K249="","",IF('TSA Input'!J249="Yes",'TSA Input'!G249,""))</f>
        <v/>
      </c>
      <c r="I286" s="37" t="str">
        <f>IF('TSA Input'!L249="","",IF('TSA Input'!J249="Yes",'TSA Input'!F249,""))</f>
        <v/>
      </c>
      <c r="J286" s="39" t="str">
        <f t="shared" si="8"/>
        <v/>
      </c>
      <c r="K286" s="257" t="str">
        <f>IF('TSA Input'!J249="","",IF('TSA Input'!J249="Yes",'TSA Input'!D249,""))</f>
        <v/>
      </c>
      <c r="L286" s="258" t="str">
        <f>IF('TSA Input'!J249="","",IF('TSA Input'!J249="Yes",'TSA Input'!G249,""))</f>
        <v/>
      </c>
      <c r="M286" s="258" t="str">
        <f>IF('TSA Input'!J249="","",IF('TSA Input'!J249="Yes",'TSA Input'!F249,""))</f>
        <v/>
      </c>
      <c r="N286" s="39" t="str">
        <f t="shared" si="9"/>
        <v/>
      </c>
      <c r="O286" s="149" t="s">
        <v>11</v>
      </c>
      <c r="P286" s="148" t="s">
        <v>11</v>
      </c>
      <c r="Q286" s="1"/>
    </row>
    <row r="287" spans="1:17" ht="15.75" hidden="1" customHeight="1">
      <c r="A287" s="1" t="str">
        <f t="shared" si="1"/>
        <v/>
      </c>
      <c r="B287" s="1"/>
      <c r="C287" s="34" t="str">
        <f>IF('TSA Input'!J250="","",IF('TSA Input'!J250="Yes",'TSA Input'!B250,"Ineligible"))</f>
        <v/>
      </c>
      <c r="D287" s="246" t="str">
        <f>IF('TSA Input'!J250="","",IF('TSA Input'!J250="Yes",IF('TSA Input'!W250="","",LEFT('TSA Input'!W250,LEN('TSA Input'!W250)-2)),""))</f>
        <v/>
      </c>
      <c r="E287" s="246" t="str">
        <f>IF('TSA Input'!J250="","",IF('TSA Input'!J250="Yes",'TSA Input'!I250,""))</f>
        <v/>
      </c>
      <c r="F287" s="247" t="str">
        <f>IF('TSA Input'!J250="","",IF('TSA Input'!J250="Yes",'TSA Input'!C250,""))</f>
        <v/>
      </c>
      <c r="G287" s="36" t="str">
        <f>IF('TSA Input'!J250="","",IF('TSA Input'!J250="Yes",'TSA Input'!D250,""))</f>
        <v/>
      </c>
      <c r="H287" s="37" t="str">
        <f>IF('TSA Input'!K250="","",IF('TSA Input'!J250="Yes",'TSA Input'!G250,""))</f>
        <v/>
      </c>
      <c r="I287" s="37" t="str">
        <f>IF('TSA Input'!L250="","",IF('TSA Input'!J250="Yes",'TSA Input'!F250,""))</f>
        <v/>
      </c>
      <c r="J287" s="39" t="str">
        <f t="shared" si="8"/>
        <v/>
      </c>
      <c r="K287" s="257" t="str">
        <f>IF('TSA Input'!J250="","",IF('TSA Input'!J250="Yes",'TSA Input'!D250,""))</f>
        <v/>
      </c>
      <c r="L287" s="258" t="str">
        <f>IF('TSA Input'!J250="","",IF('TSA Input'!J250="Yes",'TSA Input'!G250,""))</f>
        <v/>
      </c>
      <c r="M287" s="258" t="str">
        <f>IF('TSA Input'!J250="","",IF('TSA Input'!J250="Yes",'TSA Input'!F250,""))</f>
        <v/>
      </c>
      <c r="N287" s="39" t="str">
        <f t="shared" si="9"/>
        <v/>
      </c>
      <c r="O287" s="149" t="s">
        <v>11</v>
      </c>
      <c r="P287" s="148" t="s">
        <v>11</v>
      </c>
      <c r="Q287" s="1"/>
    </row>
    <row r="288" spans="1:17" ht="15.75" hidden="1" customHeight="1">
      <c r="A288" s="1" t="str">
        <f t="shared" si="1"/>
        <v/>
      </c>
      <c r="B288" s="1"/>
      <c r="C288" s="34" t="str">
        <f>IF('TSA Input'!J251="","",IF('TSA Input'!J251="Yes",'TSA Input'!B251,"Ineligible"))</f>
        <v/>
      </c>
      <c r="D288" s="246" t="str">
        <f>IF('TSA Input'!J251="","",IF('TSA Input'!J251="Yes",IF('TSA Input'!W251="","",LEFT('TSA Input'!W251,LEN('TSA Input'!W251)-2)),""))</f>
        <v/>
      </c>
      <c r="E288" s="246" t="str">
        <f>IF('TSA Input'!J251="","",IF('TSA Input'!J251="Yes",'TSA Input'!I251,""))</f>
        <v/>
      </c>
      <c r="F288" s="247" t="str">
        <f>IF('TSA Input'!J251="","",IF('TSA Input'!J251="Yes",'TSA Input'!C251,""))</f>
        <v/>
      </c>
      <c r="G288" s="36" t="str">
        <f>IF('TSA Input'!J251="","",IF('TSA Input'!J251="Yes",'TSA Input'!D251,""))</f>
        <v/>
      </c>
      <c r="H288" s="37" t="str">
        <f>IF('TSA Input'!K251="","",IF('TSA Input'!J251="Yes",'TSA Input'!G251,""))</f>
        <v/>
      </c>
      <c r="I288" s="37" t="str">
        <f>IF('TSA Input'!L251="","",IF('TSA Input'!J251="Yes",'TSA Input'!F251,""))</f>
        <v/>
      </c>
      <c r="J288" s="39" t="str">
        <f t="shared" si="8"/>
        <v/>
      </c>
      <c r="K288" s="257" t="str">
        <f>IF('TSA Input'!J251="","",IF('TSA Input'!J251="Yes",'TSA Input'!D251,""))</f>
        <v/>
      </c>
      <c r="L288" s="258" t="str">
        <f>IF('TSA Input'!J251="","",IF('TSA Input'!J251="Yes",'TSA Input'!G251,""))</f>
        <v/>
      </c>
      <c r="M288" s="258" t="str">
        <f>IF('TSA Input'!J251="","",IF('TSA Input'!J251="Yes",'TSA Input'!F251,""))</f>
        <v/>
      </c>
      <c r="N288" s="39" t="str">
        <f t="shared" si="9"/>
        <v/>
      </c>
      <c r="O288" s="149" t="s">
        <v>11</v>
      </c>
      <c r="P288" s="148" t="s">
        <v>11</v>
      </c>
      <c r="Q288" s="1"/>
    </row>
    <row r="289" spans="1:17" ht="15.75" hidden="1" customHeight="1">
      <c r="A289" s="1" t="str">
        <f t="shared" si="1"/>
        <v/>
      </c>
      <c r="B289" s="1"/>
      <c r="C289" s="34" t="str">
        <f>IF('TSA Input'!J252="","",IF('TSA Input'!J252="Yes",'TSA Input'!B252,"Ineligible"))</f>
        <v/>
      </c>
      <c r="D289" s="246" t="str">
        <f>IF('TSA Input'!J252="","",IF('TSA Input'!J252="Yes",IF('TSA Input'!W252="","",LEFT('TSA Input'!W252,LEN('TSA Input'!W252)-2)),""))</f>
        <v/>
      </c>
      <c r="E289" s="246" t="str">
        <f>IF('TSA Input'!J252="","",IF('TSA Input'!J252="Yes",'TSA Input'!I252,""))</f>
        <v/>
      </c>
      <c r="F289" s="247" t="str">
        <f>IF('TSA Input'!J252="","",IF('TSA Input'!J252="Yes",'TSA Input'!C252,""))</f>
        <v/>
      </c>
      <c r="G289" s="36" t="str">
        <f>IF('TSA Input'!J252="","",IF('TSA Input'!J252="Yes",'TSA Input'!D252,""))</f>
        <v/>
      </c>
      <c r="H289" s="37" t="str">
        <f>IF('TSA Input'!K252="","",IF('TSA Input'!J252="Yes",'TSA Input'!G252,""))</f>
        <v/>
      </c>
      <c r="I289" s="37" t="str">
        <f>IF('TSA Input'!L252="","",IF('TSA Input'!J252="Yes",'TSA Input'!F252,""))</f>
        <v/>
      </c>
      <c r="J289" s="39" t="str">
        <f t="shared" si="8"/>
        <v/>
      </c>
      <c r="K289" s="257" t="str">
        <f>IF('TSA Input'!J252="","",IF('TSA Input'!J252="Yes",'TSA Input'!D252,""))</f>
        <v/>
      </c>
      <c r="L289" s="258" t="str">
        <f>IF('TSA Input'!J252="","",IF('TSA Input'!J252="Yes",'TSA Input'!G252,""))</f>
        <v/>
      </c>
      <c r="M289" s="258" t="str">
        <f>IF('TSA Input'!J252="","",IF('TSA Input'!J252="Yes",'TSA Input'!F252,""))</f>
        <v/>
      </c>
      <c r="N289" s="39" t="str">
        <f t="shared" si="9"/>
        <v/>
      </c>
      <c r="O289" s="149" t="s">
        <v>11</v>
      </c>
      <c r="P289" s="148" t="s">
        <v>11</v>
      </c>
      <c r="Q289" s="1"/>
    </row>
    <row r="290" spans="1:17" ht="15.75" hidden="1" customHeight="1">
      <c r="A290" s="1" t="str">
        <f t="shared" si="1"/>
        <v/>
      </c>
      <c r="B290" s="1"/>
      <c r="C290" s="34" t="str">
        <f>IF('TSA Input'!J253="","",IF('TSA Input'!J253="Yes",'TSA Input'!B253,"Ineligible"))</f>
        <v/>
      </c>
      <c r="D290" s="246" t="str">
        <f>IF('TSA Input'!J253="","",IF('TSA Input'!J253="Yes",IF('TSA Input'!W253="","",LEFT('TSA Input'!W253,LEN('TSA Input'!W253)-2)),""))</f>
        <v/>
      </c>
      <c r="E290" s="246" t="str">
        <f>IF('TSA Input'!J253="","",IF('TSA Input'!J253="Yes",'TSA Input'!I253,""))</f>
        <v/>
      </c>
      <c r="F290" s="247" t="str">
        <f>IF('TSA Input'!J253="","",IF('TSA Input'!J253="Yes",'TSA Input'!C253,""))</f>
        <v/>
      </c>
      <c r="G290" s="36" t="str">
        <f>IF('TSA Input'!J253="","",IF('TSA Input'!J253="Yes",'TSA Input'!D253,""))</f>
        <v/>
      </c>
      <c r="H290" s="37" t="str">
        <f>IF('TSA Input'!K253="","",IF('TSA Input'!J253="Yes",'TSA Input'!G253,""))</f>
        <v/>
      </c>
      <c r="I290" s="37" t="str">
        <f>IF('TSA Input'!L253="","",IF('TSA Input'!J253="Yes",'TSA Input'!F253,""))</f>
        <v/>
      </c>
      <c r="J290" s="39" t="str">
        <f t="shared" si="8"/>
        <v/>
      </c>
      <c r="K290" s="257" t="str">
        <f>IF('TSA Input'!J253="","",IF('TSA Input'!J253="Yes",'TSA Input'!D253,""))</f>
        <v/>
      </c>
      <c r="L290" s="258" t="str">
        <f>IF('TSA Input'!J253="","",IF('TSA Input'!J253="Yes",'TSA Input'!G253,""))</f>
        <v/>
      </c>
      <c r="M290" s="258" t="str">
        <f>IF('TSA Input'!J253="","",IF('TSA Input'!J253="Yes",'TSA Input'!F253,""))</f>
        <v/>
      </c>
      <c r="N290" s="39" t="str">
        <f t="shared" si="9"/>
        <v/>
      </c>
      <c r="O290" s="149" t="s">
        <v>11</v>
      </c>
      <c r="P290" s="148" t="s">
        <v>11</v>
      </c>
      <c r="Q290" s="1"/>
    </row>
    <row r="291" spans="1:17" ht="15.75" hidden="1" customHeight="1">
      <c r="A291" s="1" t="str">
        <f t="shared" si="1"/>
        <v/>
      </c>
      <c r="B291" s="1"/>
      <c r="C291" s="34" t="str">
        <f>IF('TSA Input'!J254="","",IF('TSA Input'!J254="Yes",'TSA Input'!B254,"Ineligible"))</f>
        <v/>
      </c>
      <c r="D291" s="246" t="str">
        <f>IF('TSA Input'!J254="","",IF('TSA Input'!J254="Yes",IF('TSA Input'!W254="","",LEFT('TSA Input'!W254,LEN('TSA Input'!W254)-2)),""))</f>
        <v/>
      </c>
      <c r="E291" s="246" t="str">
        <f>IF('TSA Input'!J254="","",IF('TSA Input'!J254="Yes",'TSA Input'!I254,""))</f>
        <v/>
      </c>
      <c r="F291" s="247" t="str">
        <f>IF('TSA Input'!J254="","",IF('TSA Input'!J254="Yes",'TSA Input'!C254,""))</f>
        <v/>
      </c>
      <c r="G291" s="36" t="str">
        <f>IF('TSA Input'!J254="","",IF('TSA Input'!J254="Yes",'TSA Input'!D254,""))</f>
        <v/>
      </c>
      <c r="H291" s="37" t="str">
        <f>IF('TSA Input'!K254="","",IF('TSA Input'!J254="Yes",'TSA Input'!G254,""))</f>
        <v/>
      </c>
      <c r="I291" s="37" t="str">
        <f>IF('TSA Input'!L254="","",IF('TSA Input'!J254="Yes",'TSA Input'!F254,""))</f>
        <v/>
      </c>
      <c r="J291" s="39" t="str">
        <f t="shared" si="8"/>
        <v/>
      </c>
      <c r="K291" s="257" t="str">
        <f>IF('TSA Input'!J254="","",IF('TSA Input'!J254="Yes",'TSA Input'!D254,""))</f>
        <v/>
      </c>
      <c r="L291" s="258" t="str">
        <f>IF('TSA Input'!J254="","",IF('TSA Input'!J254="Yes",'TSA Input'!G254,""))</f>
        <v/>
      </c>
      <c r="M291" s="258" t="str">
        <f>IF('TSA Input'!J254="","",IF('TSA Input'!J254="Yes",'TSA Input'!F254,""))</f>
        <v/>
      </c>
      <c r="N291" s="39" t="str">
        <f t="shared" si="9"/>
        <v/>
      </c>
      <c r="O291" s="149" t="s">
        <v>11</v>
      </c>
      <c r="P291" s="148" t="s">
        <v>11</v>
      </c>
      <c r="Q291" s="1"/>
    </row>
    <row r="292" spans="1:17" ht="15.75" hidden="1" customHeight="1">
      <c r="A292" s="1" t="str">
        <f t="shared" si="1"/>
        <v/>
      </c>
      <c r="B292" s="1"/>
      <c r="C292" s="34" t="str">
        <f>IF('TSA Input'!J255="","",IF('TSA Input'!J255="Yes",'TSA Input'!B255,"Ineligible"))</f>
        <v/>
      </c>
      <c r="D292" s="246" t="str">
        <f>IF('TSA Input'!J255="","",IF('TSA Input'!J255="Yes",IF('TSA Input'!W255="","",LEFT('TSA Input'!W255,LEN('TSA Input'!W255)-2)),""))</f>
        <v/>
      </c>
      <c r="E292" s="246" t="str">
        <f>IF('TSA Input'!J255="","",IF('TSA Input'!J255="Yes",'TSA Input'!I255,""))</f>
        <v/>
      </c>
      <c r="F292" s="247" t="str">
        <f>IF('TSA Input'!J255="","",IF('TSA Input'!J255="Yes",'TSA Input'!C255,""))</f>
        <v/>
      </c>
      <c r="G292" s="36" t="str">
        <f>IF('TSA Input'!J255="","",IF('TSA Input'!J255="Yes",'TSA Input'!D255,""))</f>
        <v/>
      </c>
      <c r="H292" s="37" t="str">
        <f>IF('TSA Input'!K255="","",IF('TSA Input'!J255="Yes",'TSA Input'!G255,""))</f>
        <v/>
      </c>
      <c r="I292" s="37" t="str">
        <f>IF('TSA Input'!L255="","",IF('TSA Input'!J255="Yes",'TSA Input'!F255,""))</f>
        <v/>
      </c>
      <c r="J292" s="39" t="str">
        <f t="shared" si="8"/>
        <v/>
      </c>
      <c r="K292" s="257" t="str">
        <f>IF('TSA Input'!J255="","",IF('TSA Input'!J255="Yes",'TSA Input'!D255,""))</f>
        <v/>
      </c>
      <c r="L292" s="258" t="str">
        <f>IF('TSA Input'!J255="","",IF('TSA Input'!J255="Yes",'TSA Input'!G255,""))</f>
        <v/>
      </c>
      <c r="M292" s="258" t="str">
        <f>IF('TSA Input'!J255="","",IF('TSA Input'!J255="Yes",'TSA Input'!F255,""))</f>
        <v/>
      </c>
      <c r="N292" s="39" t="str">
        <f t="shared" si="9"/>
        <v/>
      </c>
      <c r="O292" s="149" t="s">
        <v>11</v>
      </c>
      <c r="P292" s="148" t="s">
        <v>11</v>
      </c>
      <c r="Q292" s="1"/>
    </row>
    <row r="293" spans="1:17" ht="15.75" hidden="1" customHeight="1">
      <c r="A293" s="1" t="str">
        <f t="shared" si="1"/>
        <v/>
      </c>
      <c r="B293" s="1"/>
      <c r="C293" s="34" t="str">
        <f>IF('TSA Input'!J256="","",IF('TSA Input'!J256="Yes",'TSA Input'!B256,"Ineligible"))</f>
        <v/>
      </c>
      <c r="D293" s="246" t="str">
        <f>IF('TSA Input'!J256="","",IF('TSA Input'!J256="Yes",IF('TSA Input'!W256="","",LEFT('TSA Input'!W256,LEN('TSA Input'!W256)-2)),""))</f>
        <v/>
      </c>
      <c r="E293" s="246" t="str">
        <f>IF('TSA Input'!J256="","",IF('TSA Input'!J256="Yes",'TSA Input'!I256,""))</f>
        <v/>
      </c>
      <c r="F293" s="247" t="str">
        <f>IF('TSA Input'!J256="","",IF('TSA Input'!J256="Yes",'TSA Input'!C256,""))</f>
        <v/>
      </c>
      <c r="G293" s="36" t="str">
        <f>IF('TSA Input'!J256="","",IF('TSA Input'!J256="Yes",'TSA Input'!D256,""))</f>
        <v/>
      </c>
      <c r="H293" s="37" t="str">
        <f>IF('TSA Input'!K256="","",IF('TSA Input'!J256="Yes",'TSA Input'!G256,""))</f>
        <v/>
      </c>
      <c r="I293" s="37" t="str">
        <f>IF('TSA Input'!L256="","",IF('TSA Input'!J256="Yes",'TSA Input'!F256,""))</f>
        <v/>
      </c>
      <c r="J293" s="39" t="str">
        <f t="shared" si="8"/>
        <v/>
      </c>
      <c r="K293" s="257" t="str">
        <f>IF('TSA Input'!J256="","",IF('TSA Input'!J256="Yes",'TSA Input'!D256,""))</f>
        <v/>
      </c>
      <c r="L293" s="258" t="str">
        <f>IF('TSA Input'!J256="","",IF('TSA Input'!J256="Yes",'TSA Input'!G256,""))</f>
        <v/>
      </c>
      <c r="M293" s="258" t="str">
        <f>IF('TSA Input'!J256="","",IF('TSA Input'!J256="Yes",'TSA Input'!F256,""))</f>
        <v/>
      </c>
      <c r="N293" s="39" t="str">
        <f t="shared" si="9"/>
        <v/>
      </c>
      <c r="O293" s="149" t="s">
        <v>11</v>
      </c>
      <c r="P293" s="148" t="s">
        <v>11</v>
      </c>
      <c r="Q293" s="1"/>
    </row>
    <row r="294" spans="1:17" ht="15.75" hidden="1" customHeight="1">
      <c r="A294" s="1" t="str">
        <f t="shared" si="1"/>
        <v/>
      </c>
      <c r="B294" s="1"/>
      <c r="C294" s="34" t="str">
        <f>IF('TSA Input'!J257="","",IF('TSA Input'!J257="Yes",'TSA Input'!B257,"Ineligible"))</f>
        <v/>
      </c>
      <c r="D294" s="246" t="str">
        <f>IF('TSA Input'!J257="","",IF('TSA Input'!J257="Yes",IF('TSA Input'!W257="","",LEFT('TSA Input'!W257,LEN('TSA Input'!W257)-2)),""))</f>
        <v/>
      </c>
      <c r="E294" s="246" t="str">
        <f>IF('TSA Input'!J257="","",IF('TSA Input'!J257="Yes",'TSA Input'!I257,""))</f>
        <v/>
      </c>
      <c r="F294" s="247" t="str">
        <f>IF('TSA Input'!J257="","",IF('TSA Input'!J257="Yes",'TSA Input'!C257,""))</f>
        <v/>
      </c>
      <c r="G294" s="36" t="str">
        <f>IF('TSA Input'!J257="","",IF('TSA Input'!J257="Yes",'TSA Input'!D257,""))</f>
        <v/>
      </c>
      <c r="H294" s="37" t="str">
        <f>IF('TSA Input'!K257="","",IF('TSA Input'!J257="Yes",'TSA Input'!G257,""))</f>
        <v/>
      </c>
      <c r="I294" s="37" t="str">
        <f>IF('TSA Input'!L257="","",IF('TSA Input'!J257="Yes",'TSA Input'!F257,""))</f>
        <v/>
      </c>
      <c r="J294" s="39" t="str">
        <f t="shared" si="8"/>
        <v/>
      </c>
      <c r="K294" s="257" t="str">
        <f>IF('TSA Input'!J257="","",IF('TSA Input'!J257="Yes",'TSA Input'!D257,""))</f>
        <v/>
      </c>
      <c r="L294" s="258" t="str">
        <f>IF('TSA Input'!J257="","",IF('TSA Input'!J257="Yes",'TSA Input'!G257,""))</f>
        <v/>
      </c>
      <c r="M294" s="258" t="str">
        <f>IF('TSA Input'!J257="","",IF('TSA Input'!J257="Yes",'TSA Input'!F257,""))</f>
        <v/>
      </c>
      <c r="N294" s="39" t="str">
        <f t="shared" si="9"/>
        <v/>
      </c>
      <c r="O294" s="149" t="s">
        <v>11</v>
      </c>
      <c r="P294" s="148" t="s">
        <v>11</v>
      </c>
      <c r="Q294" s="1"/>
    </row>
    <row r="295" spans="1:17" ht="15.75" hidden="1" customHeight="1">
      <c r="A295" s="1" t="str">
        <f t="shared" si="1"/>
        <v/>
      </c>
      <c r="B295" s="1"/>
      <c r="C295" s="34" t="str">
        <f>IF('TSA Input'!J258="","",IF('TSA Input'!J258="Yes",'TSA Input'!B258,"Ineligible"))</f>
        <v/>
      </c>
      <c r="D295" s="246" t="str">
        <f>IF('TSA Input'!J258="","",IF('TSA Input'!J258="Yes",IF('TSA Input'!W258="","",LEFT('TSA Input'!W258,LEN('TSA Input'!W258)-2)),""))</f>
        <v/>
      </c>
      <c r="E295" s="246" t="str">
        <f>IF('TSA Input'!J258="","",IF('TSA Input'!J258="Yes",'TSA Input'!I258,""))</f>
        <v/>
      </c>
      <c r="F295" s="247" t="str">
        <f>IF('TSA Input'!J258="","",IF('TSA Input'!J258="Yes",'TSA Input'!C258,""))</f>
        <v/>
      </c>
      <c r="G295" s="36" t="str">
        <f>IF('TSA Input'!J258="","",IF('TSA Input'!J258="Yes",'TSA Input'!D258,""))</f>
        <v/>
      </c>
      <c r="H295" s="37" t="str">
        <f>IF('TSA Input'!K258="","",IF('TSA Input'!J258="Yes",'TSA Input'!G258,""))</f>
        <v/>
      </c>
      <c r="I295" s="37" t="str">
        <f>IF('TSA Input'!L258="","",IF('TSA Input'!J258="Yes",'TSA Input'!F258,""))</f>
        <v/>
      </c>
      <c r="J295" s="39" t="str">
        <f t="shared" si="8"/>
        <v/>
      </c>
      <c r="K295" s="257" t="str">
        <f>IF('TSA Input'!J258="","",IF('TSA Input'!J258="Yes",'TSA Input'!D258,""))</f>
        <v/>
      </c>
      <c r="L295" s="258" t="str">
        <f>IF('TSA Input'!J258="","",IF('TSA Input'!J258="Yes",'TSA Input'!G258,""))</f>
        <v/>
      </c>
      <c r="M295" s="258" t="str">
        <f>IF('TSA Input'!J258="","",IF('TSA Input'!J258="Yes",'TSA Input'!F258,""))</f>
        <v/>
      </c>
      <c r="N295" s="39" t="str">
        <f t="shared" si="9"/>
        <v/>
      </c>
      <c r="O295" s="149" t="s">
        <v>11</v>
      </c>
      <c r="P295" s="148" t="s">
        <v>11</v>
      </c>
      <c r="Q295" s="1"/>
    </row>
    <row r="296" spans="1:17" ht="15.75" hidden="1" customHeight="1">
      <c r="A296" s="1" t="str">
        <f t="shared" si="1"/>
        <v/>
      </c>
      <c r="B296" s="1"/>
      <c r="C296" s="34" t="str">
        <f>IF('TSA Input'!J259="","",IF('TSA Input'!J259="Yes",'TSA Input'!B259,"Ineligible"))</f>
        <v/>
      </c>
      <c r="D296" s="246" t="str">
        <f>IF('TSA Input'!J259="","",IF('TSA Input'!J259="Yes",IF('TSA Input'!W259="","",LEFT('TSA Input'!W259,LEN('TSA Input'!W259)-2)),""))</f>
        <v/>
      </c>
      <c r="E296" s="246" t="str">
        <f>IF('TSA Input'!J259="","",IF('TSA Input'!J259="Yes",'TSA Input'!I259,""))</f>
        <v/>
      </c>
      <c r="F296" s="247" t="str">
        <f>IF('TSA Input'!J259="","",IF('TSA Input'!J259="Yes",'TSA Input'!C259,""))</f>
        <v/>
      </c>
      <c r="G296" s="36" t="str">
        <f>IF('TSA Input'!J259="","",IF('TSA Input'!J259="Yes",'TSA Input'!D259,""))</f>
        <v/>
      </c>
      <c r="H296" s="37" t="str">
        <f>IF('TSA Input'!K259="","",IF('TSA Input'!J259="Yes",'TSA Input'!G259,""))</f>
        <v/>
      </c>
      <c r="I296" s="37" t="str">
        <f>IF('TSA Input'!L259="","",IF('TSA Input'!J259="Yes",'TSA Input'!F259,""))</f>
        <v/>
      </c>
      <c r="J296" s="39" t="str">
        <f t="shared" si="8"/>
        <v/>
      </c>
      <c r="K296" s="257" t="str">
        <f>IF('TSA Input'!J259="","",IF('TSA Input'!J259="Yes",'TSA Input'!D259,""))</f>
        <v/>
      </c>
      <c r="L296" s="258" t="str">
        <f>IF('TSA Input'!J259="","",IF('TSA Input'!J259="Yes",'TSA Input'!G259,""))</f>
        <v/>
      </c>
      <c r="M296" s="258" t="str">
        <f>IF('TSA Input'!J259="","",IF('TSA Input'!J259="Yes",'TSA Input'!F259,""))</f>
        <v/>
      </c>
      <c r="N296" s="39" t="str">
        <f t="shared" si="9"/>
        <v/>
      </c>
      <c r="O296" s="149" t="s">
        <v>11</v>
      </c>
      <c r="P296" s="148" t="s">
        <v>11</v>
      </c>
      <c r="Q296" s="1"/>
    </row>
    <row r="297" spans="1:17" ht="15.75" hidden="1" customHeight="1">
      <c r="A297" s="1" t="str">
        <f t="shared" si="1"/>
        <v/>
      </c>
      <c r="B297" s="1"/>
      <c r="C297" s="34" t="str">
        <f>IF('TSA Input'!J260="","",IF('TSA Input'!J260="Yes",'TSA Input'!B260,"Ineligible"))</f>
        <v/>
      </c>
      <c r="D297" s="246" t="str">
        <f>IF('TSA Input'!J260="","",IF('TSA Input'!J260="Yes",IF('TSA Input'!W260="","",LEFT('TSA Input'!W260,LEN('TSA Input'!W260)-2)),""))</f>
        <v/>
      </c>
      <c r="E297" s="246" t="str">
        <f>IF('TSA Input'!J260="","",IF('TSA Input'!J260="Yes",'TSA Input'!I260,""))</f>
        <v/>
      </c>
      <c r="F297" s="247" t="str">
        <f>IF('TSA Input'!J260="","",IF('TSA Input'!J260="Yes",'TSA Input'!C260,""))</f>
        <v/>
      </c>
      <c r="G297" s="36" t="str">
        <f>IF('TSA Input'!J260="","",IF('TSA Input'!J260="Yes",'TSA Input'!D260,""))</f>
        <v/>
      </c>
      <c r="H297" s="37" t="str">
        <f>IF('TSA Input'!K260="","",IF('TSA Input'!J260="Yes",'TSA Input'!G260,""))</f>
        <v/>
      </c>
      <c r="I297" s="37" t="str">
        <f>IF('TSA Input'!L260="","",IF('TSA Input'!J260="Yes",'TSA Input'!F260,""))</f>
        <v/>
      </c>
      <c r="J297" s="39" t="str">
        <f t="shared" ref="J297:J360" si="10">IF($C297="","",SUM(G297:I297))</f>
        <v/>
      </c>
      <c r="K297" s="257" t="str">
        <f>IF('TSA Input'!J260="","",IF('TSA Input'!J260="Yes",'TSA Input'!D260,""))</f>
        <v/>
      </c>
      <c r="L297" s="258" t="str">
        <f>IF('TSA Input'!J260="","",IF('TSA Input'!J260="Yes",'TSA Input'!G260,""))</f>
        <v/>
      </c>
      <c r="M297" s="258" t="str">
        <f>IF('TSA Input'!J260="","",IF('TSA Input'!J260="Yes",'TSA Input'!F260,""))</f>
        <v/>
      </c>
      <c r="N297" s="39" t="str">
        <f t="shared" ref="N297:N360" si="11">IF($C297="","",SUM(K297:M297))</f>
        <v/>
      </c>
      <c r="O297" s="149" t="s">
        <v>11</v>
      </c>
      <c r="P297" s="148" t="s">
        <v>11</v>
      </c>
      <c r="Q297" s="1"/>
    </row>
    <row r="298" spans="1:17" ht="15.75" hidden="1" customHeight="1">
      <c r="A298" s="1" t="str">
        <f t="shared" si="1"/>
        <v/>
      </c>
      <c r="B298" s="1"/>
      <c r="C298" s="34" t="str">
        <f>IF('TSA Input'!J261="","",IF('TSA Input'!J261="Yes",'TSA Input'!B261,"Ineligible"))</f>
        <v/>
      </c>
      <c r="D298" s="246" t="str">
        <f>IF('TSA Input'!J261="","",IF('TSA Input'!J261="Yes",IF('TSA Input'!W261="","",LEFT('TSA Input'!W261,LEN('TSA Input'!W261)-2)),""))</f>
        <v/>
      </c>
      <c r="E298" s="246" t="str">
        <f>IF('TSA Input'!J261="","",IF('TSA Input'!J261="Yes",'TSA Input'!I261,""))</f>
        <v/>
      </c>
      <c r="F298" s="247" t="str">
        <f>IF('TSA Input'!J261="","",IF('TSA Input'!J261="Yes",'TSA Input'!C261,""))</f>
        <v/>
      </c>
      <c r="G298" s="36" t="str">
        <f>IF('TSA Input'!J261="","",IF('TSA Input'!J261="Yes",'TSA Input'!D261,""))</f>
        <v/>
      </c>
      <c r="H298" s="37" t="str">
        <f>IF('TSA Input'!K261="","",IF('TSA Input'!J261="Yes",'TSA Input'!G261,""))</f>
        <v/>
      </c>
      <c r="I298" s="37" t="str">
        <f>IF('TSA Input'!L261="","",IF('TSA Input'!J261="Yes",'TSA Input'!F261,""))</f>
        <v/>
      </c>
      <c r="J298" s="39" t="str">
        <f t="shared" si="10"/>
        <v/>
      </c>
      <c r="K298" s="257" t="str">
        <f>IF('TSA Input'!J261="","",IF('TSA Input'!J261="Yes",'TSA Input'!D261,""))</f>
        <v/>
      </c>
      <c r="L298" s="258" t="str">
        <f>IF('TSA Input'!J261="","",IF('TSA Input'!J261="Yes",'TSA Input'!G261,""))</f>
        <v/>
      </c>
      <c r="M298" s="258" t="str">
        <f>IF('TSA Input'!J261="","",IF('TSA Input'!J261="Yes",'TSA Input'!F261,""))</f>
        <v/>
      </c>
      <c r="N298" s="39" t="str">
        <f t="shared" si="11"/>
        <v/>
      </c>
      <c r="O298" s="149" t="s">
        <v>11</v>
      </c>
      <c r="P298" s="148" t="s">
        <v>11</v>
      </c>
      <c r="Q298" s="1"/>
    </row>
    <row r="299" spans="1:17" ht="15.75" hidden="1" customHeight="1">
      <c r="A299" s="1" t="str">
        <f t="shared" si="1"/>
        <v/>
      </c>
      <c r="B299" s="1"/>
      <c r="C299" s="34" t="str">
        <f>IF('TSA Input'!J262="","",IF('TSA Input'!J262="Yes",'TSA Input'!B262,"Ineligible"))</f>
        <v/>
      </c>
      <c r="D299" s="246" t="str">
        <f>IF('TSA Input'!J262="","",IF('TSA Input'!J262="Yes",IF('TSA Input'!W262="","",LEFT('TSA Input'!W262,LEN('TSA Input'!W262)-2)),""))</f>
        <v/>
      </c>
      <c r="E299" s="246" t="str">
        <f>IF('TSA Input'!J262="","",IF('TSA Input'!J262="Yes",'TSA Input'!I262,""))</f>
        <v/>
      </c>
      <c r="F299" s="247" t="str">
        <f>IF('TSA Input'!J262="","",IF('TSA Input'!J262="Yes",'TSA Input'!C262,""))</f>
        <v/>
      </c>
      <c r="G299" s="36" t="str">
        <f>IF('TSA Input'!J262="","",IF('TSA Input'!J262="Yes",'TSA Input'!D262,""))</f>
        <v/>
      </c>
      <c r="H299" s="37" t="str">
        <f>IF('TSA Input'!K262="","",IF('TSA Input'!J262="Yes",'TSA Input'!G262,""))</f>
        <v/>
      </c>
      <c r="I299" s="37" t="str">
        <f>IF('TSA Input'!L262="","",IF('TSA Input'!J262="Yes",'TSA Input'!F262,""))</f>
        <v/>
      </c>
      <c r="J299" s="39" t="str">
        <f t="shared" si="10"/>
        <v/>
      </c>
      <c r="K299" s="257" t="str">
        <f>IF('TSA Input'!J262="","",IF('TSA Input'!J262="Yes",'TSA Input'!D262,""))</f>
        <v/>
      </c>
      <c r="L299" s="258" t="str">
        <f>IF('TSA Input'!J262="","",IF('TSA Input'!J262="Yes",'TSA Input'!G262,""))</f>
        <v/>
      </c>
      <c r="M299" s="258" t="str">
        <f>IF('TSA Input'!J262="","",IF('TSA Input'!J262="Yes",'TSA Input'!F262,""))</f>
        <v/>
      </c>
      <c r="N299" s="39" t="str">
        <f t="shared" si="11"/>
        <v/>
      </c>
      <c r="O299" s="149" t="s">
        <v>11</v>
      </c>
      <c r="P299" s="148" t="s">
        <v>11</v>
      </c>
      <c r="Q299" s="1"/>
    </row>
    <row r="300" spans="1:17" ht="15.75" hidden="1" customHeight="1">
      <c r="A300" s="1" t="str">
        <f t="shared" si="1"/>
        <v/>
      </c>
      <c r="B300" s="1"/>
      <c r="C300" s="34" t="str">
        <f>IF('TSA Input'!J263="","",IF('TSA Input'!J263="Yes",'TSA Input'!B263,"Ineligible"))</f>
        <v/>
      </c>
      <c r="D300" s="246" t="str">
        <f>IF('TSA Input'!J263="","",IF('TSA Input'!J263="Yes",IF('TSA Input'!W263="","",LEFT('TSA Input'!W263,LEN('TSA Input'!W263)-2)),""))</f>
        <v/>
      </c>
      <c r="E300" s="246" t="str">
        <f>IF('TSA Input'!J263="","",IF('TSA Input'!J263="Yes",'TSA Input'!I263,""))</f>
        <v/>
      </c>
      <c r="F300" s="247" t="str">
        <f>IF('TSA Input'!J263="","",IF('TSA Input'!J263="Yes",'TSA Input'!C263,""))</f>
        <v/>
      </c>
      <c r="G300" s="36" t="str">
        <f>IF('TSA Input'!J263="","",IF('TSA Input'!J263="Yes",'TSA Input'!D263,""))</f>
        <v/>
      </c>
      <c r="H300" s="37" t="str">
        <f>IF('TSA Input'!K263="","",IF('TSA Input'!J263="Yes",'TSA Input'!G263,""))</f>
        <v/>
      </c>
      <c r="I300" s="37" t="str">
        <f>IF('TSA Input'!L263="","",IF('TSA Input'!J263="Yes",'TSA Input'!F263,""))</f>
        <v/>
      </c>
      <c r="J300" s="39" t="str">
        <f t="shared" si="10"/>
        <v/>
      </c>
      <c r="K300" s="257" t="str">
        <f>IF('TSA Input'!J263="","",IF('TSA Input'!J263="Yes",'TSA Input'!D263,""))</f>
        <v/>
      </c>
      <c r="L300" s="258" t="str">
        <f>IF('TSA Input'!J263="","",IF('TSA Input'!J263="Yes",'TSA Input'!G263,""))</f>
        <v/>
      </c>
      <c r="M300" s="258" t="str">
        <f>IF('TSA Input'!J263="","",IF('TSA Input'!J263="Yes",'TSA Input'!F263,""))</f>
        <v/>
      </c>
      <c r="N300" s="39" t="str">
        <f t="shared" si="11"/>
        <v/>
      </c>
      <c r="O300" s="149" t="s">
        <v>11</v>
      </c>
      <c r="P300" s="148" t="s">
        <v>11</v>
      </c>
      <c r="Q300" s="1"/>
    </row>
    <row r="301" spans="1:17" ht="15.75" hidden="1" customHeight="1">
      <c r="A301" s="1" t="str">
        <f t="shared" si="1"/>
        <v/>
      </c>
      <c r="B301" s="1"/>
      <c r="C301" s="34" t="str">
        <f>IF('TSA Input'!J264="","",IF('TSA Input'!J264="Yes",'TSA Input'!B264,"Ineligible"))</f>
        <v/>
      </c>
      <c r="D301" s="246" t="str">
        <f>IF('TSA Input'!J264="","",IF('TSA Input'!J264="Yes",IF('TSA Input'!W264="","",LEFT('TSA Input'!W264,LEN('TSA Input'!W264)-2)),""))</f>
        <v/>
      </c>
      <c r="E301" s="246" t="str">
        <f>IF('TSA Input'!J264="","",IF('TSA Input'!J264="Yes",'TSA Input'!I264,""))</f>
        <v/>
      </c>
      <c r="F301" s="247" t="str">
        <f>IF('TSA Input'!J264="","",IF('TSA Input'!J264="Yes",'TSA Input'!C264,""))</f>
        <v/>
      </c>
      <c r="G301" s="36" t="str">
        <f>IF('TSA Input'!J264="","",IF('TSA Input'!J264="Yes",'TSA Input'!D264,""))</f>
        <v/>
      </c>
      <c r="H301" s="37" t="str">
        <f>IF('TSA Input'!K264="","",IF('TSA Input'!J264="Yes",'TSA Input'!G264,""))</f>
        <v/>
      </c>
      <c r="I301" s="37" t="str">
        <f>IF('TSA Input'!L264="","",IF('TSA Input'!J264="Yes",'TSA Input'!F264,""))</f>
        <v/>
      </c>
      <c r="J301" s="39" t="str">
        <f t="shared" si="10"/>
        <v/>
      </c>
      <c r="K301" s="257" t="str">
        <f>IF('TSA Input'!J264="","",IF('TSA Input'!J264="Yes",'TSA Input'!D264,""))</f>
        <v/>
      </c>
      <c r="L301" s="258" t="str">
        <f>IF('TSA Input'!J264="","",IF('TSA Input'!J264="Yes",'TSA Input'!G264,""))</f>
        <v/>
      </c>
      <c r="M301" s="258" t="str">
        <f>IF('TSA Input'!J264="","",IF('TSA Input'!J264="Yes",'TSA Input'!F264,""))</f>
        <v/>
      </c>
      <c r="N301" s="39" t="str">
        <f t="shared" si="11"/>
        <v/>
      </c>
      <c r="O301" s="149" t="s">
        <v>11</v>
      </c>
      <c r="P301" s="148" t="s">
        <v>11</v>
      </c>
      <c r="Q301" s="1"/>
    </row>
    <row r="302" spans="1:17" ht="15.75" hidden="1" customHeight="1">
      <c r="A302" s="1" t="str">
        <f t="shared" si="1"/>
        <v/>
      </c>
      <c r="B302" s="1"/>
      <c r="C302" s="34" t="str">
        <f>IF('TSA Input'!J265="","",IF('TSA Input'!J265="Yes",'TSA Input'!B265,"Ineligible"))</f>
        <v/>
      </c>
      <c r="D302" s="246" t="str">
        <f>IF('TSA Input'!J265="","",IF('TSA Input'!J265="Yes",IF('TSA Input'!W265="","",LEFT('TSA Input'!W265,LEN('TSA Input'!W265)-2)),""))</f>
        <v/>
      </c>
      <c r="E302" s="246" t="str">
        <f>IF('TSA Input'!J265="","",IF('TSA Input'!J265="Yes",'TSA Input'!I265,""))</f>
        <v/>
      </c>
      <c r="F302" s="247" t="str">
        <f>IF('TSA Input'!J265="","",IF('TSA Input'!J265="Yes",'TSA Input'!C265,""))</f>
        <v/>
      </c>
      <c r="G302" s="36" t="str">
        <f>IF('TSA Input'!J265="","",IF('TSA Input'!J265="Yes",'TSA Input'!D265,""))</f>
        <v/>
      </c>
      <c r="H302" s="37" t="str">
        <f>IF('TSA Input'!K265="","",IF('TSA Input'!J265="Yes",'TSA Input'!G265,""))</f>
        <v/>
      </c>
      <c r="I302" s="37" t="str">
        <f>IF('TSA Input'!L265="","",IF('TSA Input'!J265="Yes",'TSA Input'!F265,""))</f>
        <v/>
      </c>
      <c r="J302" s="39" t="str">
        <f t="shared" si="10"/>
        <v/>
      </c>
      <c r="K302" s="257" t="str">
        <f>IF('TSA Input'!J265="","",IF('TSA Input'!J265="Yes",'TSA Input'!D265,""))</f>
        <v/>
      </c>
      <c r="L302" s="258" t="str">
        <f>IF('TSA Input'!J265="","",IF('TSA Input'!J265="Yes",'TSA Input'!G265,""))</f>
        <v/>
      </c>
      <c r="M302" s="258" t="str">
        <f>IF('TSA Input'!J265="","",IF('TSA Input'!J265="Yes",'TSA Input'!F265,""))</f>
        <v/>
      </c>
      <c r="N302" s="39" t="str">
        <f t="shared" si="11"/>
        <v/>
      </c>
      <c r="O302" s="149" t="s">
        <v>11</v>
      </c>
      <c r="P302" s="148" t="s">
        <v>11</v>
      </c>
      <c r="Q302" s="1"/>
    </row>
    <row r="303" spans="1:17" ht="15.75" hidden="1" customHeight="1">
      <c r="A303" s="1" t="str">
        <f t="shared" si="1"/>
        <v/>
      </c>
      <c r="B303" s="1"/>
      <c r="C303" s="34" t="str">
        <f>IF('TSA Input'!J266="","",IF('TSA Input'!J266="Yes",'TSA Input'!B266,"Ineligible"))</f>
        <v/>
      </c>
      <c r="D303" s="246" t="str">
        <f>IF('TSA Input'!J266="","",IF('TSA Input'!J266="Yes",IF('TSA Input'!W266="","",LEFT('TSA Input'!W266,LEN('TSA Input'!W266)-2)),""))</f>
        <v/>
      </c>
      <c r="E303" s="246" t="str">
        <f>IF('TSA Input'!J266="","",IF('TSA Input'!J266="Yes",'TSA Input'!I266,""))</f>
        <v/>
      </c>
      <c r="F303" s="247" t="str">
        <f>IF('TSA Input'!J266="","",IF('TSA Input'!J266="Yes",'TSA Input'!C266,""))</f>
        <v/>
      </c>
      <c r="G303" s="36" t="str">
        <f>IF('TSA Input'!J266="","",IF('TSA Input'!J266="Yes",'TSA Input'!D266,""))</f>
        <v/>
      </c>
      <c r="H303" s="37" t="str">
        <f>IF('TSA Input'!K266="","",IF('TSA Input'!J266="Yes",'TSA Input'!G266,""))</f>
        <v/>
      </c>
      <c r="I303" s="37" t="str">
        <f>IF('TSA Input'!L266="","",IF('TSA Input'!J266="Yes",'TSA Input'!F266,""))</f>
        <v/>
      </c>
      <c r="J303" s="39" t="str">
        <f t="shared" si="10"/>
        <v/>
      </c>
      <c r="K303" s="257" t="str">
        <f>IF('TSA Input'!J266="","",IF('TSA Input'!J266="Yes",'TSA Input'!D266,""))</f>
        <v/>
      </c>
      <c r="L303" s="258" t="str">
        <f>IF('TSA Input'!J266="","",IF('TSA Input'!J266="Yes",'TSA Input'!G266,""))</f>
        <v/>
      </c>
      <c r="M303" s="258" t="str">
        <f>IF('TSA Input'!J266="","",IF('TSA Input'!J266="Yes",'TSA Input'!F266,""))</f>
        <v/>
      </c>
      <c r="N303" s="39" t="str">
        <f t="shared" si="11"/>
        <v/>
      </c>
      <c r="O303" s="149" t="s">
        <v>11</v>
      </c>
      <c r="P303" s="148" t="s">
        <v>11</v>
      </c>
      <c r="Q303" s="1"/>
    </row>
    <row r="304" spans="1:17" ht="15.75" hidden="1" customHeight="1">
      <c r="A304" s="1" t="str">
        <f t="shared" si="1"/>
        <v/>
      </c>
      <c r="B304" s="1"/>
      <c r="C304" s="34" t="str">
        <f>IF('TSA Input'!J267="","",IF('TSA Input'!J267="Yes",'TSA Input'!B267,"Ineligible"))</f>
        <v/>
      </c>
      <c r="D304" s="246" t="str">
        <f>IF('TSA Input'!J267="","",IF('TSA Input'!J267="Yes",IF('TSA Input'!W267="","",LEFT('TSA Input'!W267,LEN('TSA Input'!W267)-2)),""))</f>
        <v/>
      </c>
      <c r="E304" s="246" t="str">
        <f>IF('TSA Input'!J267="","",IF('TSA Input'!J267="Yes",'TSA Input'!I267,""))</f>
        <v/>
      </c>
      <c r="F304" s="247" t="str">
        <f>IF('TSA Input'!J267="","",IF('TSA Input'!J267="Yes",'TSA Input'!C267,""))</f>
        <v/>
      </c>
      <c r="G304" s="36" t="str">
        <f>IF('TSA Input'!J267="","",IF('TSA Input'!J267="Yes",'TSA Input'!D267,""))</f>
        <v/>
      </c>
      <c r="H304" s="37" t="str">
        <f>IF('TSA Input'!K267="","",IF('TSA Input'!J267="Yes",'TSA Input'!G267,""))</f>
        <v/>
      </c>
      <c r="I304" s="37" t="str">
        <f>IF('TSA Input'!L267="","",IF('TSA Input'!J267="Yes",'TSA Input'!F267,""))</f>
        <v/>
      </c>
      <c r="J304" s="39" t="str">
        <f t="shared" si="10"/>
        <v/>
      </c>
      <c r="K304" s="257" t="str">
        <f>IF('TSA Input'!J267="","",IF('TSA Input'!J267="Yes",'TSA Input'!D267,""))</f>
        <v/>
      </c>
      <c r="L304" s="258" t="str">
        <f>IF('TSA Input'!J267="","",IF('TSA Input'!J267="Yes",'TSA Input'!G267,""))</f>
        <v/>
      </c>
      <c r="M304" s="258" t="str">
        <f>IF('TSA Input'!J267="","",IF('TSA Input'!J267="Yes",'TSA Input'!F267,""))</f>
        <v/>
      </c>
      <c r="N304" s="39" t="str">
        <f t="shared" si="11"/>
        <v/>
      </c>
      <c r="O304" s="149" t="s">
        <v>11</v>
      </c>
      <c r="P304" s="148" t="s">
        <v>11</v>
      </c>
      <c r="Q304" s="1"/>
    </row>
    <row r="305" spans="1:17" ht="15.75" hidden="1" customHeight="1">
      <c r="A305" s="1" t="str">
        <f t="shared" si="1"/>
        <v/>
      </c>
      <c r="B305" s="1"/>
      <c r="C305" s="34" t="str">
        <f>IF('TSA Input'!J268="","",IF('TSA Input'!J268="Yes",'TSA Input'!B268,"Ineligible"))</f>
        <v/>
      </c>
      <c r="D305" s="246" t="str">
        <f>IF('TSA Input'!J268="","",IF('TSA Input'!J268="Yes",IF('TSA Input'!W268="","",LEFT('TSA Input'!W268,LEN('TSA Input'!W268)-2)),""))</f>
        <v/>
      </c>
      <c r="E305" s="246" t="str">
        <f>IF('TSA Input'!J268="","",IF('TSA Input'!J268="Yes",'TSA Input'!I268,""))</f>
        <v/>
      </c>
      <c r="F305" s="247" t="str">
        <f>IF('TSA Input'!J268="","",IF('TSA Input'!J268="Yes",'TSA Input'!C268,""))</f>
        <v/>
      </c>
      <c r="G305" s="36" t="str">
        <f>IF('TSA Input'!J268="","",IF('TSA Input'!J268="Yes",'TSA Input'!D268,""))</f>
        <v/>
      </c>
      <c r="H305" s="37" t="str">
        <f>IF('TSA Input'!K268="","",IF('TSA Input'!J268="Yes",'TSA Input'!G268,""))</f>
        <v/>
      </c>
      <c r="I305" s="37" t="str">
        <f>IF('TSA Input'!L268="","",IF('TSA Input'!J268="Yes",'TSA Input'!F268,""))</f>
        <v/>
      </c>
      <c r="J305" s="39" t="str">
        <f t="shared" si="10"/>
        <v/>
      </c>
      <c r="K305" s="257" t="str">
        <f>IF('TSA Input'!J268="","",IF('TSA Input'!J268="Yes",'TSA Input'!D268,""))</f>
        <v/>
      </c>
      <c r="L305" s="258" t="str">
        <f>IF('TSA Input'!J268="","",IF('TSA Input'!J268="Yes",'TSA Input'!G268,""))</f>
        <v/>
      </c>
      <c r="M305" s="258" t="str">
        <f>IF('TSA Input'!J268="","",IF('TSA Input'!J268="Yes",'TSA Input'!F268,""))</f>
        <v/>
      </c>
      <c r="N305" s="39" t="str">
        <f t="shared" si="11"/>
        <v/>
      </c>
      <c r="O305" s="149" t="s">
        <v>11</v>
      </c>
      <c r="P305" s="148" t="s">
        <v>11</v>
      </c>
      <c r="Q305" s="1"/>
    </row>
    <row r="306" spans="1:17" ht="15.75" hidden="1" customHeight="1">
      <c r="A306" s="1" t="str">
        <f t="shared" si="1"/>
        <v/>
      </c>
      <c r="B306" s="1"/>
      <c r="C306" s="34" t="str">
        <f>IF('TSA Input'!J269="","",IF('TSA Input'!J269="Yes",'TSA Input'!B269,"Ineligible"))</f>
        <v/>
      </c>
      <c r="D306" s="246" t="str">
        <f>IF('TSA Input'!J269="","",IF('TSA Input'!J269="Yes",IF('TSA Input'!W269="","",LEFT('TSA Input'!W269,LEN('TSA Input'!W269)-2)),""))</f>
        <v/>
      </c>
      <c r="E306" s="246" t="str">
        <f>IF('TSA Input'!J269="","",IF('TSA Input'!J269="Yes",'TSA Input'!I269,""))</f>
        <v/>
      </c>
      <c r="F306" s="247" t="str">
        <f>IF('TSA Input'!J269="","",IF('TSA Input'!J269="Yes",'TSA Input'!C269,""))</f>
        <v/>
      </c>
      <c r="G306" s="36" t="str">
        <f>IF('TSA Input'!J269="","",IF('TSA Input'!J269="Yes",'TSA Input'!D269,""))</f>
        <v/>
      </c>
      <c r="H306" s="37" t="str">
        <f>IF('TSA Input'!K269="","",IF('TSA Input'!J269="Yes",'TSA Input'!G269,""))</f>
        <v/>
      </c>
      <c r="I306" s="37" t="str">
        <f>IF('TSA Input'!L269="","",IF('TSA Input'!J269="Yes",'TSA Input'!F269,""))</f>
        <v/>
      </c>
      <c r="J306" s="39" t="str">
        <f t="shared" si="10"/>
        <v/>
      </c>
      <c r="K306" s="257" t="str">
        <f>IF('TSA Input'!J269="","",IF('TSA Input'!J269="Yes",'TSA Input'!D269,""))</f>
        <v/>
      </c>
      <c r="L306" s="258" t="str">
        <f>IF('TSA Input'!J269="","",IF('TSA Input'!J269="Yes",'TSA Input'!G269,""))</f>
        <v/>
      </c>
      <c r="M306" s="258" t="str">
        <f>IF('TSA Input'!J269="","",IF('TSA Input'!J269="Yes",'TSA Input'!F269,""))</f>
        <v/>
      </c>
      <c r="N306" s="39" t="str">
        <f t="shared" si="11"/>
        <v/>
      </c>
      <c r="O306" s="149" t="s">
        <v>11</v>
      </c>
      <c r="P306" s="148" t="s">
        <v>11</v>
      </c>
      <c r="Q306" s="1"/>
    </row>
    <row r="307" spans="1:17" ht="15.75" hidden="1" customHeight="1">
      <c r="A307" s="1" t="str">
        <f t="shared" si="1"/>
        <v/>
      </c>
      <c r="B307" s="1"/>
      <c r="C307" s="34" t="str">
        <f>IF('TSA Input'!J270="","",IF('TSA Input'!J270="Yes",'TSA Input'!B270,"Ineligible"))</f>
        <v/>
      </c>
      <c r="D307" s="246" t="str">
        <f>IF('TSA Input'!J270="","",IF('TSA Input'!J270="Yes",IF('TSA Input'!W270="","",LEFT('TSA Input'!W270,LEN('TSA Input'!W270)-2)),""))</f>
        <v/>
      </c>
      <c r="E307" s="246" t="str">
        <f>IF('TSA Input'!J270="","",IF('TSA Input'!J270="Yes",'TSA Input'!I270,""))</f>
        <v/>
      </c>
      <c r="F307" s="247" t="str">
        <f>IF('TSA Input'!J270="","",IF('TSA Input'!J270="Yes",'TSA Input'!C270,""))</f>
        <v/>
      </c>
      <c r="G307" s="36" t="str">
        <f>IF('TSA Input'!J270="","",IF('TSA Input'!J270="Yes",'TSA Input'!D270,""))</f>
        <v/>
      </c>
      <c r="H307" s="37" t="str">
        <f>IF('TSA Input'!K270="","",IF('TSA Input'!J270="Yes",'TSA Input'!G270,""))</f>
        <v/>
      </c>
      <c r="I307" s="37" t="str">
        <f>IF('TSA Input'!L270="","",IF('TSA Input'!J270="Yes",'TSA Input'!F270,""))</f>
        <v/>
      </c>
      <c r="J307" s="39" t="str">
        <f t="shared" si="10"/>
        <v/>
      </c>
      <c r="K307" s="257" t="str">
        <f>IF('TSA Input'!J270="","",IF('TSA Input'!J270="Yes",'TSA Input'!D270,""))</f>
        <v/>
      </c>
      <c r="L307" s="258" t="str">
        <f>IF('TSA Input'!J270="","",IF('TSA Input'!J270="Yes",'TSA Input'!G270,""))</f>
        <v/>
      </c>
      <c r="M307" s="258" t="str">
        <f>IF('TSA Input'!J270="","",IF('TSA Input'!J270="Yes",'TSA Input'!F270,""))</f>
        <v/>
      </c>
      <c r="N307" s="39" t="str">
        <f t="shared" si="11"/>
        <v/>
      </c>
      <c r="O307" s="149" t="s">
        <v>11</v>
      </c>
      <c r="P307" s="148" t="s">
        <v>11</v>
      </c>
      <c r="Q307" s="1"/>
    </row>
    <row r="308" spans="1:17" ht="15.75" hidden="1" customHeight="1">
      <c r="A308" s="1" t="str">
        <f t="shared" si="1"/>
        <v/>
      </c>
      <c r="B308" s="1"/>
      <c r="C308" s="34" t="str">
        <f>IF('TSA Input'!J271="","",IF('TSA Input'!J271="Yes",'TSA Input'!B271,"Ineligible"))</f>
        <v/>
      </c>
      <c r="D308" s="246" t="str">
        <f>IF('TSA Input'!J271="","",IF('TSA Input'!J271="Yes",IF('TSA Input'!W271="","",LEFT('TSA Input'!W271,LEN('TSA Input'!W271)-2)),""))</f>
        <v/>
      </c>
      <c r="E308" s="246" t="str">
        <f>IF('TSA Input'!J271="","",IF('TSA Input'!J271="Yes",'TSA Input'!I271,""))</f>
        <v/>
      </c>
      <c r="F308" s="247" t="str">
        <f>IF('TSA Input'!J271="","",IF('TSA Input'!J271="Yes",'TSA Input'!C271,""))</f>
        <v/>
      </c>
      <c r="G308" s="36" t="str">
        <f>IF('TSA Input'!J271="","",IF('TSA Input'!J271="Yes",'TSA Input'!D271,""))</f>
        <v/>
      </c>
      <c r="H308" s="37" t="str">
        <f>IF('TSA Input'!K271="","",IF('TSA Input'!J271="Yes",'TSA Input'!G271,""))</f>
        <v/>
      </c>
      <c r="I308" s="37" t="str">
        <f>IF('TSA Input'!L271="","",IF('TSA Input'!J271="Yes",'TSA Input'!F271,""))</f>
        <v/>
      </c>
      <c r="J308" s="39" t="str">
        <f t="shared" si="10"/>
        <v/>
      </c>
      <c r="K308" s="257" t="str">
        <f>IF('TSA Input'!J271="","",IF('TSA Input'!J271="Yes",'TSA Input'!D271,""))</f>
        <v/>
      </c>
      <c r="L308" s="258" t="str">
        <f>IF('TSA Input'!J271="","",IF('TSA Input'!J271="Yes",'TSA Input'!G271,""))</f>
        <v/>
      </c>
      <c r="M308" s="258" t="str">
        <f>IF('TSA Input'!J271="","",IF('TSA Input'!J271="Yes",'TSA Input'!F271,""))</f>
        <v/>
      </c>
      <c r="N308" s="39" t="str">
        <f t="shared" si="11"/>
        <v/>
      </c>
      <c r="O308" s="149" t="s">
        <v>11</v>
      </c>
      <c r="P308" s="148" t="s">
        <v>11</v>
      </c>
      <c r="Q308" s="1"/>
    </row>
    <row r="309" spans="1:17" ht="15.75" hidden="1" customHeight="1">
      <c r="A309" s="1" t="str">
        <f t="shared" si="1"/>
        <v/>
      </c>
      <c r="B309" s="1"/>
      <c r="C309" s="34" t="str">
        <f>IF('TSA Input'!J272="","",IF('TSA Input'!J272="Yes",'TSA Input'!B272,"Ineligible"))</f>
        <v/>
      </c>
      <c r="D309" s="246" t="str">
        <f>IF('TSA Input'!J272="","",IF('TSA Input'!J272="Yes",IF('TSA Input'!W272="","",LEFT('TSA Input'!W272,LEN('TSA Input'!W272)-2)),""))</f>
        <v/>
      </c>
      <c r="E309" s="246" t="str">
        <f>IF('TSA Input'!J272="","",IF('TSA Input'!J272="Yes",'TSA Input'!I272,""))</f>
        <v/>
      </c>
      <c r="F309" s="247" t="str">
        <f>IF('TSA Input'!J272="","",IF('TSA Input'!J272="Yes",'TSA Input'!C272,""))</f>
        <v/>
      </c>
      <c r="G309" s="36" t="str">
        <f>IF('TSA Input'!J272="","",IF('TSA Input'!J272="Yes",'TSA Input'!D272,""))</f>
        <v/>
      </c>
      <c r="H309" s="37" t="str">
        <f>IF('TSA Input'!K272="","",IF('TSA Input'!J272="Yes",'TSA Input'!G272,""))</f>
        <v/>
      </c>
      <c r="I309" s="37" t="str">
        <f>IF('TSA Input'!L272="","",IF('TSA Input'!J272="Yes",'TSA Input'!F272,""))</f>
        <v/>
      </c>
      <c r="J309" s="39" t="str">
        <f t="shared" si="10"/>
        <v/>
      </c>
      <c r="K309" s="257" t="str">
        <f>IF('TSA Input'!J272="","",IF('TSA Input'!J272="Yes",'TSA Input'!D272,""))</f>
        <v/>
      </c>
      <c r="L309" s="258" t="str">
        <f>IF('TSA Input'!J272="","",IF('TSA Input'!J272="Yes",'TSA Input'!G272,""))</f>
        <v/>
      </c>
      <c r="M309" s="258" t="str">
        <f>IF('TSA Input'!J272="","",IF('TSA Input'!J272="Yes",'TSA Input'!F272,""))</f>
        <v/>
      </c>
      <c r="N309" s="39" t="str">
        <f t="shared" si="11"/>
        <v/>
      </c>
      <c r="O309" s="149" t="s">
        <v>11</v>
      </c>
      <c r="P309" s="148" t="s">
        <v>11</v>
      </c>
      <c r="Q309" s="1"/>
    </row>
    <row r="310" spans="1:17" ht="15.75" hidden="1" customHeight="1">
      <c r="A310" s="1" t="str">
        <f t="shared" si="1"/>
        <v/>
      </c>
      <c r="B310" s="1"/>
      <c r="C310" s="34" t="str">
        <f>IF('TSA Input'!J273="","",IF('TSA Input'!J273="Yes",'TSA Input'!B273,"Ineligible"))</f>
        <v/>
      </c>
      <c r="D310" s="246" t="str">
        <f>IF('TSA Input'!J273="","",IF('TSA Input'!J273="Yes",IF('TSA Input'!W273="","",LEFT('TSA Input'!W273,LEN('TSA Input'!W273)-2)),""))</f>
        <v/>
      </c>
      <c r="E310" s="246" t="str">
        <f>IF('TSA Input'!J273="","",IF('TSA Input'!J273="Yes",'TSA Input'!I273,""))</f>
        <v/>
      </c>
      <c r="F310" s="247" t="str">
        <f>IF('TSA Input'!J273="","",IF('TSA Input'!J273="Yes",'TSA Input'!C273,""))</f>
        <v/>
      </c>
      <c r="G310" s="36" t="str">
        <f>IF('TSA Input'!J273="","",IF('TSA Input'!J273="Yes",'TSA Input'!D273,""))</f>
        <v/>
      </c>
      <c r="H310" s="37" t="str">
        <f>IF('TSA Input'!K273="","",IF('TSA Input'!J273="Yes",'TSA Input'!G273,""))</f>
        <v/>
      </c>
      <c r="I310" s="37" t="str">
        <f>IF('TSA Input'!L273="","",IF('TSA Input'!J273="Yes",'TSA Input'!F273,""))</f>
        <v/>
      </c>
      <c r="J310" s="39" t="str">
        <f t="shared" si="10"/>
        <v/>
      </c>
      <c r="K310" s="257" t="str">
        <f>IF('TSA Input'!J273="","",IF('TSA Input'!J273="Yes",'TSA Input'!D273,""))</f>
        <v/>
      </c>
      <c r="L310" s="258" t="str">
        <f>IF('TSA Input'!J273="","",IF('TSA Input'!J273="Yes",'TSA Input'!G273,""))</f>
        <v/>
      </c>
      <c r="M310" s="258" t="str">
        <f>IF('TSA Input'!J273="","",IF('TSA Input'!J273="Yes",'TSA Input'!F273,""))</f>
        <v/>
      </c>
      <c r="N310" s="39" t="str">
        <f t="shared" si="11"/>
        <v/>
      </c>
      <c r="O310" s="149" t="s">
        <v>11</v>
      </c>
      <c r="P310" s="148" t="s">
        <v>11</v>
      </c>
      <c r="Q310" s="1"/>
    </row>
    <row r="311" spans="1:17" ht="15.75" hidden="1" customHeight="1">
      <c r="A311" s="1" t="str">
        <f t="shared" si="1"/>
        <v/>
      </c>
      <c r="B311" s="1"/>
      <c r="C311" s="34" t="str">
        <f>IF('TSA Input'!J274="","",IF('TSA Input'!J274="Yes",'TSA Input'!B274,"Ineligible"))</f>
        <v/>
      </c>
      <c r="D311" s="246" t="str">
        <f>IF('TSA Input'!J274="","",IF('TSA Input'!J274="Yes",IF('TSA Input'!W274="","",LEFT('TSA Input'!W274,LEN('TSA Input'!W274)-2)),""))</f>
        <v/>
      </c>
      <c r="E311" s="246" t="str">
        <f>IF('TSA Input'!J274="","",IF('TSA Input'!J274="Yes",'TSA Input'!I274,""))</f>
        <v/>
      </c>
      <c r="F311" s="247" t="str">
        <f>IF('TSA Input'!J274="","",IF('TSA Input'!J274="Yes",'TSA Input'!C274,""))</f>
        <v/>
      </c>
      <c r="G311" s="36" t="str">
        <f>IF('TSA Input'!J274="","",IF('TSA Input'!J274="Yes",'TSA Input'!D274,""))</f>
        <v/>
      </c>
      <c r="H311" s="37" t="str">
        <f>IF('TSA Input'!K274="","",IF('TSA Input'!J274="Yes",'TSA Input'!G274,""))</f>
        <v/>
      </c>
      <c r="I311" s="37" t="str">
        <f>IF('TSA Input'!L274="","",IF('TSA Input'!J274="Yes",'TSA Input'!F274,""))</f>
        <v/>
      </c>
      <c r="J311" s="39" t="str">
        <f t="shared" si="10"/>
        <v/>
      </c>
      <c r="K311" s="257" t="str">
        <f>IF('TSA Input'!J274="","",IF('TSA Input'!J274="Yes",'TSA Input'!D274,""))</f>
        <v/>
      </c>
      <c r="L311" s="258" t="str">
        <f>IF('TSA Input'!J274="","",IF('TSA Input'!J274="Yes",'TSA Input'!G274,""))</f>
        <v/>
      </c>
      <c r="M311" s="258" t="str">
        <f>IF('TSA Input'!J274="","",IF('TSA Input'!J274="Yes",'TSA Input'!F274,""))</f>
        <v/>
      </c>
      <c r="N311" s="39" t="str">
        <f t="shared" si="11"/>
        <v/>
      </c>
      <c r="O311" s="149" t="s">
        <v>11</v>
      </c>
      <c r="P311" s="148" t="s">
        <v>11</v>
      </c>
      <c r="Q311" s="1"/>
    </row>
    <row r="312" spans="1:17" ht="15.75" hidden="1" customHeight="1">
      <c r="A312" s="1" t="str">
        <f t="shared" si="1"/>
        <v/>
      </c>
      <c r="B312" s="1"/>
      <c r="C312" s="34" t="str">
        <f>IF('TSA Input'!J275="","",IF('TSA Input'!J275="Yes",'TSA Input'!B275,"Ineligible"))</f>
        <v/>
      </c>
      <c r="D312" s="246" t="str">
        <f>IF('TSA Input'!J275="","",IF('TSA Input'!J275="Yes",IF('TSA Input'!W275="","",LEFT('TSA Input'!W275,LEN('TSA Input'!W275)-2)),""))</f>
        <v/>
      </c>
      <c r="E312" s="246" t="str">
        <f>IF('TSA Input'!J275="","",IF('TSA Input'!J275="Yes",'TSA Input'!I275,""))</f>
        <v/>
      </c>
      <c r="F312" s="247" t="str">
        <f>IF('TSA Input'!J275="","",IF('TSA Input'!J275="Yes",'TSA Input'!C275,""))</f>
        <v/>
      </c>
      <c r="G312" s="36" t="str">
        <f>IF('TSA Input'!J275="","",IF('TSA Input'!J275="Yes",'TSA Input'!D275,""))</f>
        <v/>
      </c>
      <c r="H312" s="37" t="str">
        <f>IF('TSA Input'!K275="","",IF('TSA Input'!J275="Yes",'TSA Input'!G275,""))</f>
        <v/>
      </c>
      <c r="I312" s="37" t="str">
        <f>IF('TSA Input'!L275="","",IF('TSA Input'!J275="Yes",'TSA Input'!F275,""))</f>
        <v/>
      </c>
      <c r="J312" s="39" t="str">
        <f t="shared" si="10"/>
        <v/>
      </c>
      <c r="K312" s="257" t="str">
        <f>IF('TSA Input'!J275="","",IF('TSA Input'!J275="Yes",'TSA Input'!D275,""))</f>
        <v/>
      </c>
      <c r="L312" s="258" t="str">
        <f>IF('TSA Input'!J275="","",IF('TSA Input'!J275="Yes",'TSA Input'!G275,""))</f>
        <v/>
      </c>
      <c r="M312" s="258" t="str">
        <f>IF('TSA Input'!J275="","",IF('TSA Input'!J275="Yes",'TSA Input'!F275,""))</f>
        <v/>
      </c>
      <c r="N312" s="39" t="str">
        <f t="shared" si="11"/>
        <v/>
      </c>
      <c r="O312" s="149" t="s">
        <v>11</v>
      </c>
      <c r="P312" s="148" t="s">
        <v>11</v>
      </c>
      <c r="Q312" s="1"/>
    </row>
    <row r="313" spans="1:17" ht="15.75" hidden="1" customHeight="1">
      <c r="A313" s="1" t="str">
        <f t="shared" si="1"/>
        <v/>
      </c>
      <c r="B313" s="1"/>
      <c r="C313" s="34" t="str">
        <f>IF('TSA Input'!J276="","",IF('TSA Input'!J276="Yes",'TSA Input'!B276,"Ineligible"))</f>
        <v/>
      </c>
      <c r="D313" s="246" t="str">
        <f>IF('TSA Input'!J276="","",IF('TSA Input'!J276="Yes",IF('TSA Input'!W276="","",LEFT('TSA Input'!W276,LEN('TSA Input'!W276)-2)),""))</f>
        <v/>
      </c>
      <c r="E313" s="246" t="str">
        <f>IF('TSA Input'!J276="","",IF('TSA Input'!J276="Yes",'TSA Input'!I276,""))</f>
        <v/>
      </c>
      <c r="F313" s="247" t="str">
        <f>IF('TSA Input'!J276="","",IF('TSA Input'!J276="Yes",'TSA Input'!C276,""))</f>
        <v/>
      </c>
      <c r="G313" s="36" t="str">
        <f>IF('TSA Input'!J276="","",IF('TSA Input'!J276="Yes",'TSA Input'!D276,""))</f>
        <v/>
      </c>
      <c r="H313" s="37" t="str">
        <f>IF('TSA Input'!K276="","",IF('TSA Input'!J276="Yes",'TSA Input'!G276,""))</f>
        <v/>
      </c>
      <c r="I313" s="37" t="str">
        <f>IF('TSA Input'!L276="","",IF('TSA Input'!J276="Yes",'TSA Input'!F276,""))</f>
        <v/>
      </c>
      <c r="J313" s="39" t="str">
        <f t="shared" si="10"/>
        <v/>
      </c>
      <c r="K313" s="257" t="str">
        <f>IF('TSA Input'!J276="","",IF('TSA Input'!J276="Yes",'TSA Input'!D276,""))</f>
        <v/>
      </c>
      <c r="L313" s="258" t="str">
        <f>IF('TSA Input'!J276="","",IF('TSA Input'!J276="Yes",'TSA Input'!G276,""))</f>
        <v/>
      </c>
      <c r="M313" s="258" t="str">
        <f>IF('TSA Input'!J276="","",IF('TSA Input'!J276="Yes",'TSA Input'!F276,""))</f>
        <v/>
      </c>
      <c r="N313" s="39" t="str">
        <f t="shared" si="11"/>
        <v/>
      </c>
      <c r="O313" s="149" t="s">
        <v>11</v>
      </c>
      <c r="P313" s="148" t="s">
        <v>11</v>
      </c>
      <c r="Q313" s="1"/>
    </row>
    <row r="314" spans="1:17" ht="15.75" hidden="1" customHeight="1">
      <c r="A314" s="1" t="str">
        <f t="shared" si="1"/>
        <v/>
      </c>
      <c r="B314" s="1"/>
      <c r="C314" s="34" t="str">
        <f>IF('TSA Input'!J277="","",IF('TSA Input'!J277="Yes",'TSA Input'!B277,"Ineligible"))</f>
        <v/>
      </c>
      <c r="D314" s="246" t="str">
        <f>IF('TSA Input'!J277="","",IF('TSA Input'!J277="Yes",IF('TSA Input'!W277="","",LEFT('TSA Input'!W277,LEN('TSA Input'!W277)-2)),""))</f>
        <v/>
      </c>
      <c r="E314" s="246" t="str">
        <f>IF('TSA Input'!J277="","",IF('TSA Input'!J277="Yes",'TSA Input'!I277,""))</f>
        <v/>
      </c>
      <c r="F314" s="247" t="str">
        <f>IF('TSA Input'!J277="","",IF('TSA Input'!J277="Yes",'TSA Input'!C277,""))</f>
        <v/>
      </c>
      <c r="G314" s="36" t="str">
        <f>IF('TSA Input'!J277="","",IF('TSA Input'!J277="Yes",'TSA Input'!D277,""))</f>
        <v/>
      </c>
      <c r="H314" s="37" t="str">
        <f>IF('TSA Input'!K277="","",IF('TSA Input'!J277="Yes",'TSA Input'!G277,""))</f>
        <v/>
      </c>
      <c r="I314" s="37" t="str">
        <f>IF('TSA Input'!L277="","",IF('TSA Input'!J277="Yes",'TSA Input'!F277,""))</f>
        <v/>
      </c>
      <c r="J314" s="39" t="str">
        <f t="shared" si="10"/>
        <v/>
      </c>
      <c r="K314" s="257" t="str">
        <f>IF('TSA Input'!J277="","",IF('TSA Input'!J277="Yes",'TSA Input'!D277,""))</f>
        <v/>
      </c>
      <c r="L314" s="258" t="str">
        <f>IF('TSA Input'!J277="","",IF('TSA Input'!J277="Yes",'TSA Input'!G277,""))</f>
        <v/>
      </c>
      <c r="M314" s="258" t="str">
        <f>IF('TSA Input'!J277="","",IF('TSA Input'!J277="Yes",'TSA Input'!F277,""))</f>
        <v/>
      </c>
      <c r="N314" s="39" t="str">
        <f t="shared" si="11"/>
        <v/>
      </c>
      <c r="O314" s="149" t="s">
        <v>11</v>
      </c>
      <c r="P314" s="148" t="s">
        <v>11</v>
      </c>
      <c r="Q314" s="1"/>
    </row>
    <row r="315" spans="1:17" ht="15.75" hidden="1" customHeight="1">
      <c r="A315" s="1" t="str">
        <f t="shared" si="1"/>
        <v/>
      </c>
      <c r="B315" s="1"/>
      <c r="C315" s="34" t="str">
        <f>IF('TSA Input'!J278="","",IF('TSA Input'!J278="Yes",'TSA Input'!B278,"Ineligible"))</f>
        <v/>
      </c>
      <c r="D315" s="246" t="str">
        <f>IF('TSA Input'!J278="","",IF('TSA Input'!J278="Yes",IF('TSA Input'!W278="","",LEFT('TSA Input'!W278,LEN('TSA Input'!W278)-2)),""))</f>
        <v/>
      </c>
      <c r="E315" s="246" t="str">
        <f>IF('TSA Input'!J278="","",IF('TSA Input'!J278="Yes",'TSA Input'!I278,""))</f>
        <v/>
      </c>
      <c r="F315" s="247" t="str">
        <f>IF('TSA Input'!J278="","",IF('TSA Input'!J278="Yes",'TSA Input'!C278,""))</f>
        <v/>
      </c>
      <c r="G315" s="36" t="str">
        <f>IF('TSA Input'!J278="","",IF('TSA Input'!J278="Yes",'TSA Input'!D278,""))</f>
        <v/>
      </c>
      <c r="H315" s="37" t="str">
        <f>IF('TSA Input'!K278="","",IF('TSA Input'!J278="Yes",'TSA Input'!G278,""))</f>
        <v/>
      </c>
      <c r="I315" s="37" t="str">
        <f>IF('TSA Input'!L278="","",IF('TSA Input'!J278="Yes",'TSA Input'!F278,""))</f>
        <v/>
      </c>
      <c r="J315" s="39" t="str">
        <f t="shared" si="10"/>
        <v/>
      </c>
      <c r="K315" s="257" t="str">
        <f>IF('TSA Input'!J278="","",IF('TSA Input'!J278="Yes",'TSA Input'!D278,""))</f>
        <v/>
      </c>
      <c r="L315" s="258" t="str">
        <f>IF('TSA Input'!J278="","",IF('TSA Input'!J278="Yes",'TSA Input'!G278,""))</f>
        <v/>
      </c>
      <c r="M315" s="258" t="str">
        <f>IF('TSA Input'!J278="","",IF('TSA Input'!J278="Yes",'TSA Input'!F278,""))</f>
        <v/>
      </c>
      <c r="N315" s="39" t="str">
        <f t="shared" si="11"/>
        <v/>
      </c>
      <c r="O315" s="149" t="s">
        <v>11</v>
      </c>
      <c r="P315" s="148" t="s">
        <v>11</v>
      </c>
      <c r="Q315" s="1"/>
    </row>
    <row r="316" spans="1:17" ht="15.75" hidden="1" customHeight="1">
      <c r="A316" s="1" t="str">
        <f t="shared" si="1"/>
        <v/>
      </c>
      <c r="B316" s="1"/>
      <c r="C316" s="34" t="str">
        <f>IF('TSA Input'!J279="","",IF('TSA Input'!J279="Yes",'TSA Input'!B279,"Ineligible"))</f>
        <v/>
      </c>
      <c r="D316" s="246" t="str">
        <f>IF('TSA Input'!J279="","",IF('TSA Input'!J279="Yes",IF('TSA Input'!W279="","",LEFT('TSA Input'!W279,LEN('TSA Input'!W279)-2)),""))</f>
        <v/>
      </c>
      <c r="E316" s="246" t="str">
        <f>IF('TSA Input'!J279="","",IF('TSA Input'!J279="Yes",'TSA Input'!I279,""))</f>
        <v/>
      </c>
      <c r="F316" s="247" t="str">
        <f>IF('TSA Input'!J279="","",IF('TSA Input'!J279="Yes",'TSA Input'!C279,""))</f>
        <v/>
      </c>
      <c r="G316" s="36" t="str">
        <f>IF('TSA Input'!J279="","",IF('TSA Input'!J279="Yes",'TSA Input'!D279,""))</f>
        <v/>
      </c>
      <c r="H316" s="37" t="str">
        <f>IF('TSA Input'!K279="","",IF('TSA Input'!J279="Yes",'TSA Input'!G279,""))</f>
        <v/>
      </c>
      <c r="I316" s="37" t="str">
        <f>IF('TSA Input'!L279="","",IF('TSA Input'!J279="Yes",'TSA Input'!F279,""))</f>
        <v/>
      </c>
      <c r="J316" s="39" t="str">
        <f t="shared" si="10"/>
        <v/>
      </c>
      <c r="K316" s="257" t="str">
        <f>IF('TSA Input'!J279="","",IF('TSA Input'!J279="Yes",'TSA Input'!D279,""))</f>
        <v/>
      </c>
      <c r="L316" s="258" t="str">
        <f>IF('TSA Input'!J279="","",IF('TSA Input'!J279="Yes",'TSA Input'!G279,""))</f>
        <v/>
      </c>
      <c r="M316" s="258" t="str">
        <f>IF('TSA Input'!J279="","",IF('TSA Input'!J279="Yes",'TSA Input'!F279,""))</f>
        <v/>
      </c>
      <c r="N316" s="39" t="str">
        <f t="shared" si="11"/>
        <v/>
      </c>
      <c r="O316" s="149" t="s">
        <v>11</v>
      </c>
      <c r="P316" s="148" t="s">
        <v>11</v>
      </c>
      <c r="Q316" s="1"/>
    </row>
    <row r="317" spans="1:17" ht="15.75" hidden="1" customHeight="1">
      <c r="A317" s="1" t="str">
        <f t="shared" si="1"/>
        <v/>
      </c>
      <c r="B317" s="1"/>
      <c r="C317" s="34" t="str">
        <f>IF('TSA Input'!J280="","",IF('TSA Input'!J280="Yes",'TSA Input'!B280,"Ineligible"))</f>
        <v/>
      </c>
      <c r="D317" s="246" t="str">
        <f>IF('TSA Input'!J280="","",IF('TSA Input'!J280="Yes",IF('TSA Input'!W280="","",LEFT('TSA Input'!W280,LEN('TSA Input'!W280)-2)),""))</f>
        <v/>
      </c>
      <c r="E317" s="246" t="str">
        <f>IF('TSA Input'!J280="","",IF('TSA Input'!J280="Yes",'TSA Input'!I280,""))</f>
        <v/>
      </c>
      <c r="F317" s="247" t="str">
        <f>IF('TSA Input'!J280="","",IF('TSA Input'!J280="Yes",'TSA Input'!C280,""))</f>
        <v/>
      </c>
      <c r="G317" s="36" t="str">
        <f>IF('TSA Input'!J280="","",IF('TSA Input'!J280="Yes",'TSA Input'!D280,""))</f>
        <v/>
      </c>
      <c r="H317" s="37" t="str">
        <f>IF('TSA Input'!K280="","",IF('TSA Input'!J280="Yes",'TSA Input'!G280,""))</f>
        <v/>
      </c>
      <c r="I317" s="37" t="str">
        <f>IF('TSA Input'!L280="","",IF('TSA Input'!J280="Yes",'TSA Input'!F280,""))</f>
        <v/>
      </c>
      <c r="J317" s="39" t="str">
        <f t="shared" si="10"/>
        <v/>
      </c>
      <c r="K317" s="257" t="str">
        <f>IF('TSA Input'!J280="","",IF('TSA Input'!J280="Yes",'TSA Input'!D280,""))</f>
        <v/>
      </c>
      <c r="L317" s="258" t="str">
        <f>IF('TSA Input'!J280="","",IF('TSA Input'!J280="Yes",'TSA Input'!G280,""))</f>
        <v/>
      </c>
      <c r="M317" s="258" t="str">
        <f>IF('TSA Input'!J280="","",IF('TSA Input'!J280="Yes",'TSA Input'!F280,""))</f>
        <v/>
      </c>
      <c r="N317" s="39" t="str">
        <f t="shared" si="11"/>
        <v/>
      </c>
      <c r="O317" s="149" t="s">
        <v>11</v>
      </c>
      <c r="P317" s="148" t="s">
        <v>11</v>
      </c>
      <c r="Q317" s="1"/>
    </row>
    <row r="318" spans="1:17" ht="15.75" hidden="1" customHeight="1">
      <c r="A318" s="1" t="str">
        <f t="shared" si="1"/>
        <v/>
      </c>
      <c r="B318" s="1"/>
      <c r="C318" s="34" t="str">
        <f>IF('TSA Input'!J281="","",IF('TSA Input'!J281="Yes",'TSA Input'!B281,"Ineligible"))</f>
        <v/>
      </c>
      <c r="D318" s="246" t="str">
        <f>IF('TSA Input'!J281="","",IF('TSA Input'!J281="Yes",IF('TSA Input'!W281="","",LEFT('TSA Input'!W281,LEN('TSA Input'!W281)-2)),""))</f>
        <v/>
      </c>
      <c r="E318" s="246" t="str">
        <f>IF('TSA Input'!J281="","",IF('TSA Input'!J281="Yes",'TSA Input'!I281,""))</f>
        <v/>
      </c>
      <c r="F318" s="247" t="str">
        <f>IF('TSA Input'!J281="","",IF('TSA Input'!J281="Yes",'TSA Input'!C281,""))</f>
        <v/>
      </c>
      <c r="G318" s="36" t="str">
        <f>IF('TSA Input'!J281="","",IF('TSA Input'!J281="Yes",'TSA Input'!D281,""))</f>
        <v/>
      </c>
      <c r="H318" s="37" t="str">
        <f>IF('TSA Input'!K281="","",IF('TSA Input'!J281="Yes",'TSA Input'!G281,""))</f>
        <v/>
      </c>
      <c r="I318" s="37" t="str">
        <f>IF('TSA Input'!L281="","",IF('TSA Input'!J281="Yes",'TSA Input'!F281,""))</f>
        <v/>
      </c>
      <c r="J318" s="39" t="str">
        <f t="shared" si="10"/>
        <v/>
      </c>
      <c r="K318" s="257" t="str">
        <f>IF('TSA Input'!J281="","",IF('TSA Input'!J281="Yes",'TSA Input'!D281,""))</f>
        <v/>
      </c>
      <c r="L318" s="258" t="str">
        <f>IF('TSA Input'!J281="","",IF('TSA Input'!J281="Yes",'TSA Input'!G281,""))</f>
        <v/>
      </c>
      <c r="M318" s="258" t="str">
        <f>IF('TSA Input'!J281="","",IF('TSA Input'!J281="Yes",'TSA Input'!F281,""))</f>
        <v/>
      </c>
      <c r="N318" s="39" t="str">
        <f t="shared" si="11"/>
        <v/>
      </c>
      <c r="O318" s="149" t="s">
        <v>11</v>
      </c>
      <c r="P318" s="148" t="s">
        <v>11</v>
      </c>
      <c r="Q318" s="1"/>
    </row>
    <row r="319" spans="1:17" ht="15.75" hidden="1" customHeight="1">
      <c r="A319" s="1" t="str">
        <f t="shared" si="1"/>
        <v/>
      </c>
      <c r="B319" s="1"/>
      <c r="C319" s="34" t="str">
        <f>IF('TSA Input'!J282="","",IF('TSA Input'!J282="Yes",'TSA Input'!B282,"Ineligible"))</f>
        <v/>
      </c>
      <c r="D319" s="246" t="str">
        <f>IF('TSA Input'!J282="","",IF('TSA Input'!J282="Yes",IF('TSA Input'!W282="","",LEFT('TSA Input'!W282,LEN('TSA Input'!W282)-2)),""))</f>
        <v/>
      </c>
      <c r="E319" s="246" t="str">
        <f>IF('TSA Input'!J282="","",IF('TSA Input'!J282="Yes",'TSA Input'!I282,""))</f>
        <v/>
      </c>
      <c r="F319" s="247" t="str">
        <f>IF('TSA Input'!J282="","",IF('TSA Input'!J282="Yes",'TSA Input'!C282,""))</f>
        <v/>
      </c>
      <c r="G319" s="36" t="str">
        <f>IF('TSA Input'!J282="","",IF('TSA Input'!J282="Yes",'TSA Input'!D282,""))</f>
        <v/>
      </c>
      <c r="H319" s="37" t="str">
        <f>IF('TSA Input'!K282="","",IF('TSA Input'!J282="Yes",'TSA Input'!G282,""))</f>
        <v/>
      </c>
      <c r="I319" s="37" t="str">
        <f>IF('TSA Input'!L282="","",IF('TSA Input'!J282="Yes",'TSA Input'!F282,""))</f>
        <v/>
      </c>
      <c r="J319" s="39" t="str">
        <f t="shared" si="10"/>
        <v/>
      </c>
      <c r="K319" s="257" t="str">
        <f>IF('TSA Input'!J282="","",IF('TSA Input'!J282="Yes",'TSA Input'!D282,""))</f>
        <v/>
      </c>
      <c r="L319" s="258" t="str">
        <f>IF('TSA Input'!J282="","",IF('TSA Input'!J282="Yes",'TSA Input'!G282,""))</f>
        <v/>
      </c>
      <c r="M319" s="258" t="str">
        <f>IF('TSA Input'!J282="","",IF('TSA Input'!J282="Yes",'TSA Input'!F282,""))</f>
        <v/>
      </c>
      <c r="N319" s="39" t="str">
        <f t="shared" si="11"/>
        <v/>
      </c>
      <c r="O319" s="149" t="s">
        <v>11</v>
      </c>
      <c r="P319" s="148" t="s">
        <v>11</v>
      </c>
      <c r="Q319" s="1"/>
    </row>
    <row r="320" spans="1:17" ht="15.75" hidden="1" customHeight="1">
      <c r="A320" s="1" t="str">
        <f t="shared" si="1"/>
        <v/>
      </c>
      <c r="B320" s="1"/>
      <c r="C320" s="34" t="str">
        <f>IF('TSA Input'!J283="","",IF('TSA Input'!J283="Yes",'TSA Input'!B283,"Ineligible"))</f>
        <v/>
      </c>
      <c r="D320" s="246" t="str">
        <f>IF('TSA Input'!J283="","",IF('TSA Input'!J283="Yes",IF('TSA Input'!W283="","",LEFT('TSA Input'!W283,LEN('TSA Input'!W283)-2)),""))</f>
        <v/>
      </c>
      <c r="E320" s="246" t="str">
        <f>IF('TSA Input'!J283="","",IF('TSA Input'!J283="Yes",'TSA Input'!I283,""))</f>
        <v/>
      </c>
      <c r="F320" s="247" t="str">
        <f>IF('TSA Input'!J283="","",IF('TSA Input'!J283="Yes",'TSA Input'!C283,""))</f>
        <v/>
      </c>
      <c r="G320" s="36" t="str">
        <f>IF('TSA Input'!J283="","",IF('TSA Input'!J283="Yes",'TSA Input'!D283,""))</f>
        <v/>
      </c>
      <c r="H320" s="37" t="str">
        <f>IF('TSA Input'!K283="","",IF('TSA Input'!J283="Yes",'TSA Input'!G283,""))</f>
        <v/>
      </c>
      <c r="I320" s="37" t="str">
        <f>IF('TSA Input'!L283="","",IF('TSA Input'!J283="Yes",'TSA Input'!F283,""))</f>
        <v/>
      </c>
      <c r="J320" s="39" t="str">
        <f t="shared" si="10"/>
        <v/>
      </c>
      <c r="K320" s="257" t="str">
        <f>IF('TSA Input'!J283="","",IF('TSA Input'!J283="Yes",'TSA Input'!D283,""))</f>
        <v/>
      </c>
      <c r="L320" s="258" t="str">
        <f>IF('TSA Input'!J283="","",IF('TSA Input'!J283="Yes",'TSA Input'!G283,""))</f>
        <v/>
      </c>
      <c r="M320" s="258" t="str">
        <f>IF('TSA Input'!J283="","",IF('TSA Input'!J283="Yes",'TSA Input'!F283,""))</f>
        <v/>
      </c>
      <c r="N320" s="39" t="str">
        <f t="shared" si="11"/>
        <v/>
      </c>
      <c r="O320" s="149" t="s">
        <v>11</v>
      </c>
      <c r="P320" s="148" t="s">
        <v>11</v>
      </c>
      <c r="Q320" s="1"/>
    </row>
    <row r="321" spans="1:17" ht="15.75" hidden="1" customHeight="1">
      <c r="A321" s="1" t="str">
        <f t="shared" si="1"/>
        <v/>
      </c>
      <c r="B321" s="1"/>
      <c r="C321" s="34" t="str">
        <f>IF('TSA Input'!J284="","",IF('TSA Input'!J284="Yes",'TSA Input'!B284,"Ineligible"))</f>
        <v/>
      </c>
      <c r="D321" s="246" t="str">
        <f>IF('TSA Input'!J284="","",IF('TSA Input'!J284="Yes",IF('TSA Input'!W284="","",LEFT('TSA Input'!W284,LEN('TSA Input'!W284)-2)),""))</f>
        <v/>
      </c>
      <c r="E321" s="246" t="str">
        <f>IF('TSA Input'!J284="","",IF('TSA Input'!J284="Yes",'TSA Input'!I284,""))</f>
        <v/>
      </c>
      <c r="F321" s="247" t="str">
        <f>IF('TSA Input'!J284="","",IF('TSA Input'!J284="Yes",'TSA Input'!C284,""))</f>
        <v/>
      </c>
      <c r="G321" s="36" t="str">
        <f>IF('TSA Input'!J284="","",IF('TSA Input'!J284="Yes",'TSA Input'!D284,""))</f>
        <v/>
      </c>
      <c r="H321" s="37" t="str">
        <f>IF('TSA Input'!K284="","",IF('TSA Input'!J284="Yes",'TSA Input'!G284,""))</f>
        <v/>
      </c>
      <c r="I321" s="37" t="str">
        <f>IF('TSA Input'!L284="","",IF('TSA Input'!J284="Yes",'TSA Input'!F284,""))</f>
        <v/>
      </c>
      <c r="J321" s="39" t="str">
        <f t="shared" si="10"/>
        <v/>
      </c>
      <c r="K321" s="257" t="str">
        <f>IF('TSA Input'!J284="","",IF('TSA Input'!J284="Yes",'TSA Input'!D284,""))</f>
        <v/>
      </c>
      <c r="L321" s="258" t="str">
        <f>IF('TSA Input'!J284="","",IF('TSA Input'!J284="Yes",'TSA Input'!G284,""))</f>
        <v/>
      </c>
      <c r="M321" s="258" t="str">
        <f>IF('TSA Input'!J284="","",IF('TSA Input'!J284="Yes",'TSA Input'!F284,""))</f>
        <v/>
      </c>
      <c r="N321" s="39" t="str">
        <f t="shared" si="11"/>
        <v/>
      </c>
      <c r="O321" s="149" t="s">
        <v>11</v>
      </c>
      <c r="P321" s="148" t="s">
        <v>11</v>
      </c>
      <c r="Q321" s="1"/>
    </row>
    <row r="322" spans="1:17" ht="15.75" hidden="1" customHeight="1">
      <c r="A322" s="1" t="str">
        <f t="shared" si="1"/>
        <v/>
      </c>
      <c r="B322" s="1"/>
      <c r="C322" s="34" t="str">
        <f>IF('TSA Input'!J285="","",IF('TSA Input'!J285="Yes",'TSA Input'!B285,"Ineligible"))</f>
        <v/>
      </c>
      <c r="D322" s="246" t="str">
        <f>IF('TSA Input'!J285="","",IF('TSA Input'!J285="Yes",IF('TSA Input'!W285="","",LEFT('TSA Input'!W285,LEN('TSA Input'!W285)-2)),""))</f>
        <v/>
      </c>
      <c r="E322" s="246" t="str">
        <f>IF('TSA Input'!J285="","",IF('TSA Input'!J285="Yes",'TSA Input'!I285,""))</f>
        <v/>
      </c>
      <c r="F322" s="247" t="str">
        <f>IF('TSA Input'!J285="","",IF('TSA Input'!J285="Yes",'TSA Input'!C285,""))</f>
        <v/>
      </c>
      <c r="G322" s="36" t="str">
        <f>IF('TSA Input'!J285="","",IF('TSA Input'!J285="Yes",'TSA Input'!D285,""))</f>
        <v/>
      </c>
      <c r="H322" s="37" t="str">
        <f>IF('TSA Input'!K285="","",IF('TSA Input'!J285="Yes",'TSA Input'!G285,""))</f>
        <v/>
      </c>
      <c r="I322" s="37" t="str">
        <f>IF('TSA Input'!L285="","",IF('TSA Input'!J285="Yes",'TSA Input'!F285,""))</f>
        <v/>
      </c>
      <c r="J322" s="39" t="str">
        <f t="shared" si="10"/>
        <v/>
      </c>
      <c r="K322" s="257" t="str">
        <f>IF('TSA Input'!J285="","",IF('TSA Input'!J285="Yes",'TSA Input'!D285,""))</f>
        <v/>
      </c>
      <c r="L322" s="258" t="str">
        <f>IF('TSA Input'!J285="","",IF('TSA Input'!J285="Yes",'TSA Input'!G285,""))</f>
        <v/>
      </c>
      <c r="M322" s="258" t="str">
        <f>IF('TSA Input'!J285="","",IF('TSA Input'!J285="Yes",'TSA Input'!F285,""))</f>
        <v/>
      </c>
      <c r="N322" s="39" t="str">
        <f t="shared" si="11"/>
        <v/>
      </c>
      <c r="O322" s="149" t="s">
        <v>11</v>
      </c>
      <c r="P322" s="148" t="s">
        <v>11</v>
      </c>
      <c r="Q322" s="1"/>
    </row>
    <row r="323" spans="1:17" ht="15.75" hidden="1" customHeight="1">
      <c r="A323" s="1" t="str">
        <f t="shared" si="1"/>
        <v/>
      </c>
      <c r="B323" s="1"/>
      <c r="C323" s="34" t="str">
        <f>IF('TSA Input'!J286="","",IF('TSA Input'!J286="Yes",'TSA Input'!B286,"Ineligible"))</f>
        <v/>
      </c>
      <c r="D323" s="246" t="str">
        <f>IF('TSA Input'!J286="","",IF('TSA Input'!J286="Yes",IF('TSA Input'!W286="","",LEFT('TSA Input'!W286,LEN('TSA Input'!W286)-2)),""))</f>
        <v/>
      </c>
      <c r="E323" s="246" t="str">
        <f>IF('TSA Input'!J286="","",IF('TSA Input'!J286="Yes",'TSA Input'!I286,""))</f>
        <v/>
      </c>
      <c r="F323" s="247" t="str">
        <f>IF('TSA Input'!J286="","",IF('TSA Input'!J286="Yes",'TSA Input'!C286,""))</f>
        <v/>
      </c>
      <c r="G323" s="36" t="str">
        <f>IF('TSA Input'!J286="","",IF('TSA Input'!J286="Yes",'TSA Input'!D286,""))</f>
        <v/>
      </c>
      <c r="H323" s="37" t="str">
        <f>IF('TSA Input'!K286="","",IF('TSA Input'!J286="Yes",'TSA Input'!G286,""))</f>
        <v/>
      </c>
      <c r="I323" s="37" t="str">
        <f>IF('TSA Input'!L286="","",IF('TSA Input'!J286="Yes",'TSA Input'!F286,""))</f>
        <v/>
      </c>
      <c r="J323" s="39" t="str">
        <f t="shared" si="10"/>
        <v/>
      </c>
      <c r="K323" s="257" t="str">
        <f>IF('TSA Input'!J286="","",IF('TSA Input'!J286="Yes",'TSA Input'!D286,""))</f>
        <v/>
      </c>
      <c r="L323" s="258" t="str">
        <f>IF('TSA Input'!J286="","",IF('TSA Input'!J286="Yes",'TSA Input'!G286,""))</f>
        <v/>
      </c>
      <c r="M323" s="258" t="str">
        <f>IF('TSA Input'!J286="","",IF('TSA Input'!J286="Yes",'TSA Input'!F286,""))</f>
        <v/>
      </c>
      <c r="N323" s="39" t="str">
        <f t="shared" si="11"/>
        <v/>
      </c>
      <c r="O323" s="149" t="s">
        <v>11</v>
      </c>
      <c r="P323" s="148" t="s">
        <v>11</v>
      </c>
      <c r="Q323" s="1"/>
    </row>
    <row r="324" spans="1:17" ht="15.75" hidden="1" customHeight="1">
      <c r="A324" s="1" t="str">
        <f t="shared" si="1"/>
        <v/>
      </c>
      <c r="B324" s="1"/>
      <c r="C324" s="34" t="str">
        <f>IF('TSA Input'!J287="","",IF('TSA Input'!J287="Yes",'TSA Input'!B287,"Ineligible"))</f>
        <v/>
      </c>
      <c r="D324" s="246" t="str">
        <f>IF('TSA Input'!J287="","",IF('TSA Input'!J287="Yes",IF('TSA Input'!W287="","",LEFT('TSA Input'!W287,LEN('TSA Input'!W287)-2)),""))</f>
        <v/>
      </c>
      <c r="E324" s="246" t="str">
        <f>IF('TSA Input'!J287="","",IF('TSA Input'!J287="Yes",'TSA Input'!I287,""))</f>
        <v/>
      </c>
      <c r="F324" s="247" t="str">
        <f>IF('TSA Input'!J287="","",IF('TSA Input'!J287="Yes",'TSA Input'!C287,""))</f>
        <v/>
      </c>
      <c r="G324" s="36" t="str">
        <f>IF('TSA Input'!J287="","",IF('TSA Input'!J287="Yes",'TSA Input'!D287,""))</f>
        <v/>
      </c>
      <c r="H324" s="37" t="str">
        <f>IF('TSA Input'!K287="","",IF('TSA Input'!J287="Yes",'TSA Input'!G287,""))</f>
        <v/>
      </c>
      <c r="I324" s="37" t="str">
        <f>IF('TSA Input'!L287="","",IF('TSA Input'!J287="Yes",'TSA Input'!F287,""))</f>
        <v/>
      </c>
      <c r="J324" s="39" t="str">
        <f t="shared" si="10"/>
        <v/>
      </c>
      <c r="K324" s="257" t="str">
        <f>IF('TSA Input'!J287="","",IF('TSA Input'!J287="Yes",'TSA Input'!D287,""))</f>
        <v/>
      </c>
      <c r="L324" s="258" t="str">
        <f>IF('TSA Input'!J287="","",IF('TSA Input'!J287="Yes",'TSA Input'!G287,""))</f>
        <v/>
      </c>
      <c r="M324" s="258" t="str">
        <f>IF('TSA Input'!J287="","",IF('TSA Input'!J287="Yes",'TSA Input'!F287,""))</f>
        <v/>
      </c>
      <c r="N324" s="39" t="str">
        <f t="shared" si="11"/>
        <v/>
      </c>
      <c r="O324" s="149" t="s">
        <v>11</v>
      </c>
      <c r="P324" s="148" t="s">
        <v>11</v>
      </c>
      <c r="Q324" s="1"/>
    </row>
    <row r="325" spans="1:17" ht="15.75" hidden="1" customHeight="1">
      <c r="A325" s="1" t="str">
        <f t="shared" si="1"/>
        <v/>
      </c>
      <c r="B325" s="1"/>
      <c r="C325" s="34" t="str">
        <f>IF('TSA Input'!J288="","",IF('TSA Input'!J288="Yes",'TSA Input'!B288,"Ineligible"))</f>
        <v/>
      </c>
      <c r="D325" s="246" t="str">
        <f>IF('TSA Input'!J288="","",IF('TSA Input'!J288="Yes",IF('TSA Input'!W288="","",LEFT('TSA Input'!W288,LEN('TSA Input'!W288)-2)),""))</f>
        <v/>
      </c>
      <c r="E325" s="246" t="str">
        <f>IF('TSA Input'!J288="","",IF('TSA Input'!J288="Yes",'TSA Input'!I288,""))</f>
        <v/>
      </c>
      <c r="F325" s="247" t="str">
        <f>IF('TSA Input'!J288="","",IF('TSA Input'!J288="Yes",'TSA Input'!C288,""))</f>
        <v/>
      </c>
      <c r="G325" s="36" t="str">
        <f>IF('TSA Input'!J288="","",IF('TSA Input'!J288="Yes",'TSA Input'!D288,""))</f>
        <v/>
      </c>
      <c r="H325" s="37" t="str">
        <f>IF('TSA Input'!K288="","",IF('TSA Input'!J288="Yes",'TSA Input'!G288,""))</f>
        <v/>
      </c>
      <c r="I325" s="37" t="str">
        <f>IF('TSA Input'!L288="","",IF('TSA Input'!J288="Yes",'TSA Input'!F288,""))</f>
        <v/>
      </c>
      <c r="J325" s="39" t="str">
        <f t="shared" si="10"/>
        <v/>
      </c>
      <c r="K325" s="257" t="str">
        <f>IF('TSA Input'!J288="","",IF('TSA Input'!J288="Yes",'TSA Input'!D288,""))</f>
        <v/>
      </c>
      <c r="L325" s="258" t="str">
        <f>IF('TSA Input'!J288="","",IF('TSA Input'!J288="Yes",'TSA Input'!G288,""))</f>
        <v/>
      </c>
      <c r="M325" s="258" t="str">
        <f>IF('TSA Input'!J288="","",IF('TSA Input'!J288="Yes",'TSA Input'!F288,""))</f>
        <v/>
      </c>
      <c r="N325" s="39" t="str">
        <f t="shared" si="11"/>
        <v/>
      </c>
      <c r="O325" s="149" t="s">
        <v>11</v>
      </c>
      <c r="P325" s="148" t="s">
        <v>11</v>
      </c>
      <c r="Q325" s="1"/>
    </row>
    <row r="326" spans="1:17" ht="15.75" hidden="1" customHeight="1">
      <c r="A326" s="1" t="str">
        <f t="shared" si="1"/>
        <v/>
      </c>
      <c r="B326" s="1"/>
      <c r="C326" s="34" t="str">
        <f>IF('TSA Input'!J289="","",IF('TSA Input'!J289="Yes",'TSA Input'!B289,"Ineligible"))</f>
        <v/>
      </c>
      <c r="D326" s="246" t="str">
        <f>IF('TSA Input'!J289="","",IF('TSA Input'!J289="Yes",IF('TSA Input'!W289="","",LEFT('TSA Input'!W289,LEN('TSA Input'!W289)-2)),""))</f>
        <v/>
      </c>
      <c r="E326" s="246" t="str">
        <f>IF('TSA Input'!J289="","",IF('TSA Input'!J289="Yes",'TSA Input'!I289,""))</f>
        <v/>
      </c>
      <c r="F326" s="247" t="str">
        <f>IF('TSA Input'!J289="","",IF('TSA Input'!J289="Yes",'TSA Input'!C289,""))</f>
        <v/>
      </c>
      <c r="G326" s="36" t="str">
        <f>IF('TSA Input'!J289="","",IF('TSA Input'!J289="Yes",'TSA Input'!D289,""))</f>
        <v/>
      </c>
      <c r="H326" s="37" t="str">
        <f>IF('TSA Input'!K289="","",IF('TSA Input'!J289="Yes",'TSA Input'!G289,""))</f>
        <v/>
      </c>
      <c r="I326" s="37" t="str">
        <f>IF('TSA Input'!L289="","",IF('TSA Input'!J289="Yes",'TSA Input'!F289,""))</f>
        <v/>
      </c>
      <c r="J326" s="39" t="str">
        <f t="shared" si="10"/>
        <v/>
      </c>
      <c r="K326" s="257" t="str">
        <f>IF('TSA Input'!J289="","",IF('TSA Input'!J289="Yes",'TSA Input'!D289,""))</f>
        <v/>
      </c>
      <c r="L326" s="258" t="str">
        <f>IF('TSA Input'!J289="","",IF('TSA Input'!J289="Yes",'TSA Input'!G289,""))</f>
        <v/>
      </c>
      <c r="M326" s="258" t="str">
        <f>IF('TSA Input'!J289="","",IF('TSA Input'!J289="Yes",'TSA Input'!F289,""))</f>
        <v/>
      </c>
      <c r="N326" s="39" t="str">
        <f t="shared" si="11"/>
        <v/>
      </c>
      <c r="O326" s="149" t="s">
        <v>11</v>
      </c>
      <c r="P326" s="148" t="s">
        <v>11</v>
      </c>
      <c r="Q326" s="1"/>
    </row>
    <row r="327" spans="1:17" ht="15.75" hidden="1" customHeight="1">
      <c r="A327" s="1" t="str">
        <f t="shared" si="1"/>
        <v/>
      </c>
      <c r="B327" s="1"/>
      <c r="C327" s="34" t="str">
        <f>IF('TSA Input'!J290="","",IF('TSA Input'!J290="Yes",'TSA Input'!B290,"Ineligible"))</f>
        <v/>
      </c>
      <c r="D327" s="246" t="str">
        <f>IF('TSA Input'!J290="","",IF('TSA Input'!J290="Yes",IF('TSA Input'!W290="","",LEFT('TSA Input'!W290,LEN('TSA Input'!W290)-2)),""))</f>
        <v/>
      </c>
      <c r="E327" s="246" t="str">
        <f>IF('TSA Input'!J290="","",IF('TSA Input'!J290="Yes",'TSA Input'!I290,""))</f>
        <v/>
      </c>
      <c r="F327" s="247" t="str">
        <f>IF('TSA Input'!J290="","",IF('TSA Input'!J290="Yes",'TSA Input'!C290,""))</f>
        <v/>
      </c>
      <c r="G327" s="36" t="str">
        <f>IF('TSA Input'!J290="","",IF('TSA Input'!J290="Yes",'TSA Input'!D290,""))</f>
        <v/>
      </c>
      <c r="H327" s="37" t="str">
        <f>IF('TSA Input'!K290="","",IF('TSA Input'!J290="Yes",'TSA Input'!G290,""))</f>
        <v/>
      </c>
      <c r="I327" s="37" t="str">
        <f>IF('TSA Input'!L290="","",IF('TSA Input'!J290="Yes",'TSA Input'!F290,""))</f>
        <v/>
      </c>
      <c r="J327" s="39" t="str">
        <f t="shared" si="10"/>
        <v/>
      </c>
      <c r="K327" s="257" t="str">
        <f>IF('TSA Input'!J290="","",IF('TSA Input'!J290="Yes",'TSA Input'!D290,""))</f>
        <v/>
      </c>
      <c r="L327" s="258" t="str">
        <f>IF('TSA Input'!J290="","",IF('TSA Input'!J290="Yes",'TSA Input'!G290,""))</f>
        <v/>
      </c>
      <c r="M327" s="258" t="str">
        <f>IF('TSA Input'!J290="","",IF('TSA Input'!J290="Yes",'TSA Input'!F290,""))</f>
        <v/>
      </c>
      <c r="N327" s="39" t="str">
        <f t="shared" si="11"/>
        <v/>
      </c>
      <c r="O327" s="149" t="s">
        <v>11</v>
      </c>
      <c r="P327" s="148" t="s">
        <v>11</v>
      </c>
      <c r="Q327" s="1"/>
    </row>
    <row r="328" spans="1:17" ht="15.75" hidden="1" customHeight="1">
      <c r="A328" s="1" t="str">
        <f t="shared" si="1"/>
        <v/>
      </c>
      <c r="B328" s="1"/>
      <c r="C328" s="34" t="str">
        <f>IF('TSA Input'!J291="","",IF('TSA Input'!J291="Yes",'TSA Input'!B291,"Ineligible"))</f>
        <v/>
      </c>
      <c r="D328" s="246" t="str">
        <f>IF('TSA Input'!J291="","",IF('TSA Input'!J291="Yes",IF('TSA Input'!W291="","",LEFT('TSA Input'!W291,LEN('TSA Input'!W291)-2)),""))</f>
        <v/>
      </c>
      <c r="E328" s="246" t="str">
        <f>IF('TSA Input'!J291="","",IF('TSA Input'!J291="Yes",'TSA Input'!I291,""))</f>
        <v/>
      </c>
      <c r="F328" s="247" t="str">
        <f>IF('TSA Input'!J291="","",IF('TSA Input'!J291="Yes",'TSA Input'!C291,""))</f>
        <v/>
      </c>
      <c r="G328" s="36" t="str">
        <f>IF('TSA Input'!J291="","",IF('TSA Input'!J291="Yes",'TSA Input'!D291,""))</f>
        <v/>
      </c>
      <c r="H328" s="37" t="str">
        <f>IF('TSA Input'!K291="","",IF('TSA Input'!J291="Yes",'TSA Input'!G291,""))</f>
        <v/>
      </c>
      <c r="I328" s="37" t="str">
        <f>IF('TSA Input'!L291="","",IF('TSA Input'!J291="Yes",'TSA Input'!F291,""))</f>
        <v/>
      </c>
      <c r="J328" s="39" t="str">
        <f t="shared" si="10"/>
        <v/>
      </c>
      <c r="K328" s="257" t="str">
        <f>IF('TSA Input'!J291="","",IF('TSA Input'!J291="Yes",'TSA Input'!D291,""))</f>
        <v/>
      </c>
      <c r="L328" s="258" t="str">
        <f>IF('TSA Input'!J291="","",IF('TSA Input'!J291="Yes",'TSA Input'!G291,""))</f>
        <v/>
      </c>
      <c r="M328" s="258" t="str">
        <f>IF('TSA Input'!J291="","",IF('TSA Input'!J291="Yes",'TSA Input'!F291,""))</f>
        <v/>
      </c>
      <c r="N328" s="39" t="str">
        <f t="shared" si="11"/>
        <v/>
      </c>
      <c r="O328" s="149" t="s">
        <v>11</v>
      </c>
      <c r="P328" s="148" t="s">
        <v>11</v>
      </c>
      <c r="Q328" s="1"/>
    </row>
    <row r="329" spans="1:17" ht="15.75" hidden="1" customHeight="1">
      <c r="A329" s="1" t="str">
        <f t="shared" si="1"/>
        <v/>
      </c>
      <c r="B329" s="1"/>
      <c r="C329" s="34" t="str">
        <f>IF('TSA Input'!J292="","",IF('TSA Input'!J292="Yes",'TSA Input'!B292,"Ineligible"))</f>
        <v/>
      </c>
      <c r="D329" s="246" t="str">
        <f>IF('TSA Input'!J292="","",IF('TSA Input'!J292="Yes",IF('TSA Input'!W292="","",LEFT('TSA Input'!W292,LEN('TSA Input'!W292)-2)),""))</f>
        <v/>
      </c>
      <c r="E329" s="246" t="str">
        <f>IF('TSA Input'!J292="","",IF('TSA Input'!J292="Yes",'TSA Input'!I292,""))</f>
        <v/>
      </c>
      <c r="F329" s="247" t="str">
        <f>IF('TSA Input'!J292="","",IF('TSA Input'!J292="Yes",'TSA Input'!C292,""))</f>
        <v/>
      </c>
      <c r="G329" s="36" t="str">
        <f>IF('TSA Input'!J292="","",IF('TSA Input'!J292="Yes",'TSA Input'!D292,""))</f>
        <v/>
      </c>
      <c r="H329" s="37" t="str">
        <f>IF('TSA Input'!K292="","",IF('TSA Input'!J292="Yes",'TSA Input'!G292,""))</f>
        <v/>
      </c>
      <c r="I329" s="37" t="str">
        <f>IF('TSA Input'!L292="","",IF('TSA Input'!J292="Yes",'TSA Input'!F292,""))</f>
        <v/>
      </c>
      <c r="J329" s="39" t="str">
        <f t="shared" si="10"/>
        <v/>
      </c>
      <c r="K329" s="257" t="str">
        <f>IF('TSA Input'!J292="","",IF('TSA Input'!J292="Yes",'TSA Input'!D292,""))</f>
        <v/>
      </c>
      <c r="L329" s="258" t="str">
        <f>IF('TSA Input'!J292="","",IF('TSA Input'!J292="Yes",'TSA Input'!G292,""))</f>
        <v/>
      </c>
      <c r="M329" s="258" t="str">
        <f>IF('TSA Input'!J292="","",IF('TSA Input'!J292="Yes",'TSA Input'!F292,""))</f>
        <v/>
      </c>
      <c r="N329" s="39" t="str">
        <f t="shared" si="11"/>
        <v/>
      </c>
      <c r="O329" s="149" t="s">
        <v>11</v>
      </c>
      <c r="P329" s="148" t="s">
        <v>11</v>
      </c>
      <c r="Q329" s="1"/>
    </row>
    <row r="330" spans="1:17" ht="15.75" hidden="1" customHeight="1">
      <c r="A330" s="1" t="str">
        <f t="shared" si="1"/>
        <v/>
      </c>
      <c r="B330" s="1"/>
      <c r="C330" s="34" t="str">
        <f>IF('TSA Input'!J293="","",IF('TSA Input'!J293="Yes",'TSA Input'!B293,"Ineligible"))</f>
        <v/>
      </c>
      <c r="D330" s="246" t="str">
        <f>IF('TSA Input'!J293="","",IF('TSA Input'!J293="Yes",IF('TSA Input'!W293="","",LEFT('TSA Input'!W293,LEN('TSA Input'!W293)-2)),""))</f>
        <v/>
      </c>
      <c r="E330" s="246" t="str">
        <f>IF('TSA Input'!J293="","",IF('TSA Input'!J293="Yes",'TSA Input'!I293,""))</f>
        <v/>
      </c>
      <c r="F330" s="247" t="str">
        <f>IF('TSA Input'!J293="","",IF('TSA Input'!J293="Yes",'TSA Input'!C293,""))</f>
        <v/>
      </c>
      <c r="G330" s="36" t="str">
        <f>IF('TSA Input'!J293="","",IF('TSA Input'!J293="Yes",'TSA Input'!D293,""))</f>
        <v/>
      </c>
      <c r="H330" s="37" t="str">
        <f>IF('TSA Input'!K293="","",IF('TSA Input'!J293="Yes",'TSA Input'!G293,""))</f>
        <v/>
      </c>
      <c r="I330" s="37" t="str">
        <f>IF('TSA Input'!L293="","",IF('TSA Input'!J293="Yes",'TSA Input'!F293,""))</f>
        <v/>
      </c>
      <c r="J330" s="39" t="str">
        <f t="shared" si="10"/>
        <v/>
      </c>
      <c r="K330" s="257" t="str">
        <f>IF('TSA Input'!J293="","",IF('TSA Input'!J293="Yes",'TSA Input'!D293,""))</f>
        <v/>
      </c>
      <c r="L330" s="258" t="str">
        <f>IF('TSA Input'!J293="","",IF('TSA Input'!J293="Yes",'TSA Input'!G293,""))</f>
        <v/>
      </c>
      <c r="M330" s="258" t="str">
        <f>IF('TSA Input'!J293="","",IF('TSA Input'!J293="Yes",'TSA Input'!F293,""))</f>
        <v/>
      </c>
      <c r="N330" s="39" t="str">
        <f t="shared" si="11"/>
        <v/>
      </c>
      <c r="O330" s="149" t="s">
        <v>11</v>
      </c>
      <c r="P330" s="148" t="s">
        <v>11</v>
      </c>
      <c r="Q330" s="1"/>
    </row>
    <row r="331" spans="1:17" ht="15.75" hidden="1" customHeight="1">
      <c r="A331" s="1" t="str">
        <f t="shared" si="1"/>
        <v/>
      </c>
      <c r="B331" s="1"/>
      <c r="C331" s="34" t="str">
        <f>IF('TSA Input'!J294="","",IF('TSA Input'!J294="Yes",'TSA Input'!B294,"Ineligible"))</f>
        <v/>
      </c>
      <c r="D331" s="246" t="str">
        <f>IF('TSA Input'!J294="","",IF('TSA Input'!J294="Yes",IF('TSA Input'!W294="","",LEFT('TSA Input'!W294,LEN('TSA Input'!W294)-2)),""))</f>
        <v/>
      </c>
      <c r="E331" s="246" t="str">
        <f>IF('TSA Input'!J294="","",IF('TSA Input'!J294="Yes",'TSA Input'!I294,""))</f>
        <v/>
      </c>
      <c r="F331" s="247" t="str">
        <f>IF('TSA Input'!J294="","",IF('TSA Input'!J294="Yes",'TSA Input'!C294,""))</f>
        <v/>
      </c>
      <c r="G331" s="36" t="str">
        <f>IF('TSA Input'!J294="","",IF('TSA Input'!J294="Yes",'TSA Input'!D294,""))</f>
        <v/>
      </c>
      <c r="H331" s="37" t="str">
        <f>IF('TSA Input'!K294="","",IF('TSA Input'!J294="Yes",'TSA Input'!G294,""))</f>
        <v/>
      </c>
      <c r="I331" s="37" t="str">
        <f>IF('TSA Input'!L294="","",IF('TSA Input'!J294="Yes",'TSA Input'!F294,""))</f>
        <v/>
      </c>
      <c r="J331" s="39" t="str">
        <f t="shared" si="10"/>
        <v/>
      </c>
      <c r="K331" s="257" t="str">
        <f>IF('TSA Input'!J294="","",IF('TSA Input'!J294="Yes",'TSA Input'!D294,""))</f>
        <v/>
      </c>
      <c r="L331" s="258" t="str">
        <f>IF('TSA Input'!J294="","",IF('TSA Input'!J294="Yes",'TSA Input'!G294,""))</f>
        <v/>
      </c>
      <c r="M331" s="258" t="str">
        <f>IF('TSA Input'!J294="","",IF('TSA Input'!J294="Yes",'TSA Input'!F294,""))</f>
        <v/>
      </c>
      <c r="N331" s="39" t="str">
        <f t="shared" si="11"/>
        <v/>
      </c>
      <c r="O331" s="149" t="s">
        <v>11</v>
      </c>
      <c r="P331" s="148" t="s">
        <v>11</v>
      </c>
      <c r="Q331" s="1"/>
    </row>
    <row r="332" spans="1:17" ht="15.75" hidden="1" customHeight="1">
      <c r="A332" s="1" t="str">
        <f t="shared" si="1"/>
        <v/>
      </c>
      <c r="B332" s="1"/>
      <c r="C332" s="34" t="str">
        <f>IF('TSA Input'!J295="","",IF('TSA Input'!J295="Yes",'TSA Input'!B295,"Ineligible"))</f>
        <v/>
      </c>
      <c r="D332" s="246" t="str">
        <f>IF('TSA Input'!J295="","",IF('TSA Input'!J295="Yes",IF('TSA Input'!W295="","",LEFT('TSA Input'!W295,LEN('TSA Input'!W295)-2)),""))</f>
        <v/>
      </c>
      <c r="E332" s="246" t="str">
        <f>IF('TSA Input'!J295="","",IF('TSA Input'!J295="Yes",'TSA Input'!I295,""))</f>
        <v/>
      </c>
      <c r="F332" s="247" t="str">
        <f>IF('TSA Input'!J295="","",IF('TSA Input'!J295="Yes",'TSA Input'!C295,""))</f>
        <v/>
      </c>
      <c r="G332" s="36" t="str">
        <f>IF('TSA Input'!J295="","",IF('TSA Input'!J295="Yes",'TSA Input'!D295,""))</f>
        <v/>
      </c>
      <c r="H332" s="37" t="str">
        <f>IF('TSA Input'!K295="","",IF('TSA Input'!J295="Yes",'TSA Input'!G295,""))</f>
        <v/>
      </c>
      <c r="I332" s="37" t="str">
        <f>IF('TSA Input'!L295="","",IF('TSA Input'!J295="Yes",'TSA Input'!F295,""))</f>
        <v/>
      </c>
      <c r="J332" s="39" t="str">
        <f t="shared" si="10"/>
        <v/>
      </c>
      <c r="K332" s="257" t="str">
        <f>IF('TSA Input'!J295="","",IF('TSA Input'!J295="Yes",'TSA Input'!D295,""))</f>
        <v/>
      </c>
      <c r="L332" s="258" t="str">
        <f>IF('TSA Input'!J295="","",IF('TSA Input'!J295="Yes",'TSA Input'!G295,""))</f>
        <v/>
      </c>
      <c r="M332" s="258" t="str">
        <f>IF('TSA Input'!J295="","",IF('TSA Input'!J295="Yes",'TSA Input'!F295,""))</f>
        <v/>
      </c>
      <c r="N332" s="39" t="str">
        <f t="shared" si="11"/>
        <v/>
      </c>
      <c r="O332" s="149" t="s">
        <v>11</v>
      </c>
      <c r="P332" s="148" t="s">
        <v>11</v>
      </c>
      <c r="Q332" s="1"/>
    </row>
    <row r="333" spans="1:17" ht="15.75" hidden="1" customHeight="1">
      <c r="A333" s="1" t="str">
        <f t="shared" si="1"/>
        <v/>
      </c>
      <c r="B333" s="1"/>
      <c r="C333" s="34" t="str">
        <f>IF('TSA Input'!J296="","",IF('TSA Input'!J296="Yes",'TSA Input'!B296,"Ineligible"))</f>
        <v/>
      </c>
      <c r="D333" s="246" t="str">
        <f>IF('TSA Input'!J296="","",IF('TSA Input'!J296="Yes",IF('TSA Input'!W296="","",LEFT('TSA Input'!W296,LEN('TSA Input'!W296)-2)),""))</f>
        <v/>
      </c>
      <c r="E333" s="246" t="str">
        <f>IF('TSA Input'!J296="","",IF('TSA Input'!J296="Yes",'TSA Input'!I296,""))</f>
        <v/>
      </c>
      <c r="F333" s="247" t="str">
        <f>IF('TSA Input'!J296="","",IF('TSA Input'!J296="Yes",'TSA Input'!C296,""))</f>
        <v/>
      </c>
      <c r="G333" s="36" t="str">
        <f>IF('TSA Input'!J296="","",IF('TSA Input'!J296="Yes",'TSA Input'!D296,""))</f>
        <v/>
      </c>
      <c r="H333" s="37" t="str">
        <f>IF('TSA Input'!K296="","",IF('TSA Input'!J296="Yes",'TSA Input'!G296,""))</f>
        <v/>
      </c>
      <c r="I333" s="37" t="str">
        <f>IF('TSA Input'!L296="","",IF('TSA Input'!J296="Yes",'TSA Input'!F296,""))</f>
        <v/>
      </c>
      <c r="J333" s="39" t="str">
        <f t="shared" si="10"/>
        <v/>
      </c>
      <c r="K333" s="257" t="str">
        <f>IF('TSA Input'!J296="","",IF('TSA Input'!J296="Yes",'TSA Input'!D296,""))</f>
        <v/>
      </c>
      <c r="L333" s="258" t="str">
        <f>IF('TSA Input'!J296="","",IF('TSA Input'!J296="Yes",'TSA Input'!G296,""))</f>
        <v/>
      </c>
      <c r="M333" s="258" t="str">
        <f>IF('TSA Input'!J296="","",IF('TSA Input'!J296="Yes",'TSA Input'!F296,""))</f>
        <v/>
      </c>
      <c r="N333" s="39" t="str">
        <f t="shared" si="11"/>
        <v/>
      </c>
      <c r="O333" s="149" t="s">
        <v>11</v>
      </c>
      <c r="P333" s="148" t="s">
        <v>11</v>
      </c>
      <c r="Q333" s="1"/>
    </row>
    <row r="334" spans="1:17" ht="15.75" hidden="1" customHeight="1">
      <c r="A334" s="1" t="str">
        <f t="shared" si="1"/>
        <v/>
      </c>
      <c r="B334" s="1"/>
      <c r="C334" s="34" t="str">
        <f>IF('TSA Input'!J297="","",IF('TSA Input'!J297="Yes",'TSA Input'!B297,"Ineligible"))</f>
        <v/>
      </c>
      <c r="D334" s="246" t="str">
        <f>IF('TSA Input'!J297="","",IF('TSA Input'!J297="Yes",IF('TSA Input'!W297="","",LEFT('TSA Input'!W297,LEN('TSA Input'!W297)-2)),""))</f>
        <v/>
      </c>
      <c r="E334" s="246" t="str">
        <f>IF('TSA Input'!J297="","",IF('TSA Input'!J297="Yes",'TSA Input'!I297,""))</f>
        <v/>
      </c>
      <c r="F334" s="247" t="str">
        <f>IF('TSA Input'!J297="","",IF('TSA Input'!J297="Yes",'TSA Input'!C297,""))</f>
        <v/>
      </c>
      <c r="G334" s="36" t="str">
        <f>IF('TSA Input'!J297="","",IF('TSA Input'!J297="Yes",'TSA Input'!D297,""))</f>
        <v/>
      </c>
      <c r="H334" s="37" t="str">
        <f>IF('TSA Input'!K297="","",IF('TSA Input'!J297="Yes",'TSA Input'!G297,""))</f>
        <v/>
      </c>
      <c r="I334" s="37" t="str">
        <f>IF('TSA Input'!L297="","",IF('TSA Input'!J297="Yes",'TSA Input'!F297,""))</f>
        <v/>
      </c>
      <c r="J334" s="39" t="str">
        <f t="shared" si="10"/>
        <v/>
      </c>
      <c r="K334" s="257" t="str">
        <f>IF('TSA Input'!J297="","",IF('TSA Input'!J297="Yes",'TSA Input'!D297,""))</f>
        <v/>
      </c>
      <c r="L334" s="258" t="str">
        <f>IF('TSA Input'!J297="","",IF('TSA Input'!J297="Yes",'TSA Input'!G297,""))</f>
        <v/>
      </c>
      <c r="M334" s="258" t="str">
        <f>IF('TSA Input'!J297="","",IF('TSA Input'!J297="Yes",'TSA Input'!F297,""))</f>
        <v/>
      </c>
      <c r="N334" s="39" t="str">
        <f t="shared" si="11"/>
        <v/>
      </c>
      <c r="O334" s="149" t="s">
        <v>11</v>
      </c>
      <c r="P334" s="148" t="s">
        <v>11</v>
      </c>
      <c r="Q334" s="1"/>
    </row>
    <row r="335" spans="1:17" ht="15.75" hidden="1" customHeight="1">
      <c r="A335" s="1" t="str">
        <f t="shared" si="1"/>
        <v/>
      </c>
      <c r="B335" s="1"/>
      <c r="C335" s="34" t="str">
        <f>IF('TSA Input'!J298="","",IF('TSA Input'!J298="Yes",'TSA Input'!B298,"Ineligible"))</f>
        <v/>
      </c>
      <c r="D335" s="246" t="str">
        <f>IF('TSA Input'!J298="","",IF('TSA Input'!J298="Yes",IF('TSA Input'!W298="","",LEFT('TSA Input'!W298,LEN('TSA Input'!W298)-2)),""))</f>
        <v/>
      </c>
      <c r="E335" s="246" t="str">
        <f>IF('TSA Input'!J298="","",IF('TSA Input'!J298="Yes",'TSA Input'!I298,""))</f>
        <v/>
      </c>
      <c r="F335" s="247" t="str">
        <f>IF('TSA Input'!J298="","",IF('TSA Input'!J298="Yes",'TSA Input'!C298,""))</f>
        <v/>
      </c>
      <c r="G335" s="36" t="str">
        <f>IF('TSA Input'!J298="","",IF('TSA Input'!J298="Yes",'TSA Input'!D298,""))</f>
        <v/>
      </c>
      <c r="H335" s="37" t="str">
        <f>IF('TSA Input'!K298="","",IF('TSA Input'!J298="Yes",'TSA Input'!G298,""))</f>
        <v/>
      </c>
      <c r="I335" s="37" t="str">
        <f>IF('TSA Input'!L298="","",IF('TSA Input'!J298="Yes",'TSA Input'!F298,""))</f>
        <v/>
      </c>
      <c r="J335" s="39" t="str">
        <f t="shared" si="10"/>
        <v/>
      </c>
      <c r="K335" s="257" t="str">
        <f>IF('TSA Input'!J298="","",IF('TSA Input'!J298="Yes",'TSA Input'!D298,""))</f>
        <v/>
      </c>
      <c r="L335" s="258" t="str">
        <f>IF('TSA Input'!J298="","",IF('TSA Input'!J298="Yes",'TSA Input'!G298,""))</f>
        <v/>
      </c>
      <c r="M335" s="258" t="str">
        <f>IF('TSA Input'!J298="","",IF('TSA Input'!J298="Yes",'TSA Input'!F298,""))</f>
        <v/>
      </c>
      <c r="N335" s="39" t="str">
        <f t="shared" si="11"/>
        <v/>
      </c>
      <c r="O335" s="149" t="s">
        <v>11</v>
      </c>
      <c r="P335" s="148" t="s">
        <v>11</v>
      </c>
      <c r="Q335" s="1"/>
    </row>
    <row r="336" spans="1:17" ht="15.75" hidden="1" customHeight="1">
      <c r="A336" s="1" t="str">
        <f t="shared" si="1"/>
        <v/>
      </c>
      <c r="B336" s="1"/>
      <c r="C336" s="34" t="str">
        <f>IF('TSA Input'!J299="","",IF('TSA Input'!J299="Yes",'TSA Input'!B299,"Ineligible"))</f>
        <v/>
      </c>
      <c r="D336" s="246" t="str">
        <f>IF('TSA Input'!J299="","",IF('TSA Input'!J299="Yes",IF('TSA Input'!W299="","",LEFT('TSA Input'!W299,LEN('TSA Input'!W299)-2)),""))</f>
        <v/>
      </c>
      <c r="E336" s="246" t="str">
        <f>IF('TSA Input'!J299="","",IF('TSA Input'!J299="Yes",'TSA Input'!I299,""))</f>
        <v/>
      </c>
      <c r="F336" s="247" t="str">
        <f>IF('TSA Input'!J299="","",IF('TSA Input'!J299="Yes",'TSA Input'!C299,""))</f>
        <v/>
      </c>
      <c r="G336" s="36" t="str">
        <f>IF('TSA Input'!J299="","",IF('TSA Input'!J299="Yes",'TSA Input'!D299,""))</f>
        <v/>
      </c>
      <c r="H336" s="37" t="str">
        <f>IF('TSA Input'!K299="","",IF('TSA Input'!J299="Yes",'TSA Input'!G299,""))</f>
        <v/>
      </c>
      <c r="I336" s="37" t="str">
        <f>IF('TSA Input'!L299="","",IF('TSA Input'!J299="Yes",'TSA Input'!F299,""))</f>
        <v/>
      </c>
      <c r="J336" s="39" t="str">
        <f t="shared" si="10"/>
        <v/>
      </c>
      <c r="K336" s="257" t="str">
        <f>IF('TSA Input'!J299="","",IF('TSA Input'!J299="Yes",'TSA Input'!D299,""))</f>
        <v/>
      </c>
      <c r="L336" s="258" t="str">
        <f>IF('TSA Input'!J299="","",IF('TSA Input'!J299="Yes",'TSA Input'!G299,""))</f>
        <v/>
      </c>
      <c r="M336" s="258" t="str">
        <f>IF('TSA Input'!J299="","",IF('TSA Input'!J299="Yes",'TSA Input'!F299,""))</f>
        <v/>
      </c>
      <c r="N336" s="39" t="str">
        <f t="shared" si="11"/>
        <v/>
      </c>
      <c r="O336" s="149" t="s">
        <v>11</v>
      </c>
      <c r="P336" s="148" t="s">
        <v>11</v>
      </c>
      <c r="Q336" s="1"/>
    </row>
    <row r="337" spans="1:17" ht="15.75" hidden="1" customHeight="1">
      <c r="A337" s="1" t="str">
        <f t="shared" si="1"/>
        <v/>
      </c>
      <c r="B337" s="1"/>
      <c r="C337" s="34" t="str">
        <f>IF('TSA Input'!J300="","",IF('TSA Input'!J300="Yes",'TSA Input'!B300,"Ineligible"))</f>
        <v/>
      </c>
      <c r="D337" s="246" t="str">
        <f>IF('TSA Input'!J300="","",IF('TSA Input'!J300="Yes",IF('TSA Input'!W300="","",LEFT('TSA Input'!W300,LEN('TSA Input'!W300)-2)),""))</f>
        <v/>
      </c>
      <c r="E337" s="246" t="str">
        <f>IF('TSA Input'!J300="","",IF('TSA Input'!J300="Yes",'TSA Input'!I300,""))</f>
        <v/>
      </c>
      <c r="F337" s="247" t="str">
        <f>IF('TSA Input'!J300="","",IF('TSA Input'!J300="Yes",'TSA Input'!C300,""))</f>
        <v/>
      </c>
      <c r="G337" s="36" t="str">
        <f>IF('TSA Input'!J300="","",IF('TSA Input'!J300="Yes",'TSA Input'!D300,""))</f>
        <v/>
      </c>
      <c r="H337" s="37" t="str">
        <f>IF('TSA Input'!K300="","",IF('TSA Input'!J300="Yes",'TSA Input'!G300,""))</f>
        <v/>
      </c>
      <c r="I337" s="37" t="str">
        <f>IF('TSA Input'!L300="","",IF('TSA Input'!J300="Yes",'TSA Input'!F300,""))</f>
        <v/>
      </c>
      <c r="J337" s="39" t="str">
        <f t="shared" si="10"/>
        <v/>
      </c>
      <c r="K337" s="257" t="str">
        <f>IF('TSA Input'!J300="","",IF('TSA Input'!J300="Yes",'TSA Input'!D300,""))</f>
        <v/>
      </c>
      <c r="L337" s="258" t="str">
        <f>IF('TSA Input'!J300="","",IF('TSA Input'!J300="Yes",'TSA Input'!G300,""))</f>
        <v/>
      </c>
      <c r="M337" s="258" t="str">
        <f>IF('TSA Input'!J300="","",IF('TSA Input'!J300="Yes",'TSA Input'!F300,""))</f>
        <v/>
      </c>
      <c r="N337" s="39" t="str">
        <f t="shared" si="11"/>
        <v/>
      </c>
      <c r="O337" s="149" t="s">
        <v>11</v>
      </c>
      <c r="P337" s="148" t="s">
        <v>11</v>
      </c>
      <c r="Q337" s="1"/>
    </row>
    <row r="338" spans="1:17" ht="15.75" hidden="1" customHeight="1">
      <c r="A338" s="1" t="str">
        <f t="shared" si="1"/>
        <v/>
      </c>
      <c r="B338" s="1"/>
      <c r="C338" s="34" t="str">
        <f>IF('TSA Input'!J301="","",IF('TSA Input'!J301="Yes",'TSA Input'!B301,"Ineligible"))</f>
        <v/>
      </c>
      <c r="D338" s="246" t="str">
        <f>IF('TSA Input'!J301="","",IF('TSA Input'!J301="Yes",IF('TSA Input'!W301="","",LEFT('TSA Input'!W301,LEN('TSA Input'!W301)-2)),""))</f>
        <v/>
      </c>
      <c r="E338" s="246" t="str">
        <f>IF('TSA Input'!J301="","",IF('TSA Input'!J301="Yes",'TSA Input'!I301,""))</f>
        <v/>
      </c>
      <c r="F338" s="247" t="str">
        <f>IF('TSA Input'!J301="","",IF('TSA Input'!J301="Yes",'TSA Input'!C301,""))</f>
        <v/>
      </c>
      <c r="G338" s="36" t="str">
        <f>IF('TSA Input'!J301="","",IF('TSA Input'!J301="Yes",'TSA Input'!D301,""))</f>
        <v/>
      </c>
      <c r="H338" s="37" t="str">
        <f>IF('TSA Input'!K301="","",IF('TSA Input'!J301="Yes",'TSA Input'!G301,""))</f>
        <v/>
      </c>
      <c r="I338" s="37" t="str">
        <f>IF('TSA Input'!L301="","",IF('TSA Input'!J301="Yes",'TSA Input'!F301,""))</f>
        <v/>
      </c>
      <c r="J338" s="39" t="str">
        <f t="shared" si="10"/>
        <v/>
      </c>
      <c r="K338" s="257" t="str">
        <f>IF('TSA Input'!J301="","",IF('TSA Input'!J301="Yes",'TSA Input'!D301,""))</f>
        <v/>
      </c>
      <c r="L338" s="258" t="str">
        <f>IF('TSA Input'!J301="","",IF('TSA Input'!J301="Yes",'TSA Input'!G301,""))</f>
        <v/>
      </c>
      <c r="M338" s="258" t="str">
        <f>IF('TSA Input'!J301="","",IF('TSA Input'!J301="Yes",'TSA Input'!F301,""))</f>
        <v/>
      </c>
      <c r="N338" s="39" t="str">
        <f t="shared" si="11"/>
        <v/>
      </c>
      <c r="O338" s="149" t="s">
        <v>11</v>
      </c>
      <c r="P338" s="148" t="s">
        <v>11</v>
      </c>
      <c r="Q338" s="1"/>
    </row>
    <row r="339" spans="1:17" ht="15.75" hidden="1" customHeight="1">
      <c r="A339" s="1" t="str">
        <f t="shared" si="1"/>
        <v/>
      </c>
      <c r="B339" s="1"/>
      <c r="C339" s="34" t="str">
        <f>IF('TSA Input'!J302="","",IF('TSA Input'!J302="Yes",'TSA Input'!B302,"Ineligible"))</f>
        <v/>
      </c>
      <c r="D339" s="246" t="str">
        <f>IF('TSA Input'!J302="","",IF('TSA Input'!J302="Yes",IF('TSA Input'!W302="","",LEFT('TSA Input'!W302,LEN('TSA Input'!W302)-2)),""))</f>
        <v/>
      </c>
      <c r="E339" s="246" t="str">
        <f>IF('TSA Input'!J302="","",IF('TSA Input'!J302="Yes",'TSA Input'!I302,""))</f>
        <v/>
      </c>
      <c r="F339" s="247" t="str">
        <f>IF('TSA Input'!J302="","",IF('TSA Input'!J302="Yes",'TSA Input'!C302,""))</f>
        <v/>
      </c>
      <c r="G339" s="36" t="str">
        <f>IF('TSA Input'!J302="","",IF('TSA Input'!J302="Yes",'TSA Input'!D302,""))</f>
        <v/>
      </c>
      <c r="H339" s="37" t="str">
        <f>IF('TSA Input'!K302="","",IF('TSA Input'!J302="Yes",'TSA Input'!G302,""))</f>
        <v/>
      </c>
      <c r="I339" s="37" t="str">
        <f>IF('TSA Input'!L302="","",IF('TSA Input'!J302="Yes",'TSA Input'!F302,""))</f>
        <v/>
      </c>
      <c r="J339" s="39" t="str">
        <f t="shared" si="10"/>
        <v/>
      </c>
      <c r="K339" s="257" t="str">
        <f>IF('TSA Input'!J302="","",IF('TSA Input'!J302="Yes",'TSA Input'!D302,""))</f>
        <v/>
      </c>
      <c r="L339" s="258" t="str">
        <f>IF('TSA Input'!J302="","",IF('TSA Input'!J302="Yes",'TSA Input'!G302,""))</f>
        <v/>
      </c>
      <c r="M339" s="258" t="str">
        <f>IF('TSA Input'!J302="","",IF('TSA Input'!J302="Yes",'TSA Input'!F302,""))</f>
        <v/>
      </c>
      <c r="N339" s="39" t="str">
        <f t="shared" si="11"/>
        <v/>
      </c>
      <c r="O339" s="149" t="s">
        <v>11</v>
      </c>
      <c r="P339" s="148" t="s">
        <v>11</v>
      </c>
      <c r="Q339" s="1"/>
    </row>
    <row r="340" spans="1:17" ht="15.75" hidden="1" customHeight="1">
      <c r="A340" s="1" t="str">
        <f t="shared" si="1"/>
        <v/>
      </c>
      <c r="B340" s="1"/>
      <c r="C340" s="34" t="str">
        <f>IF('TSA Input'!J303="","",IF('TSA Input'!J303="Yes",'TSA Input'!B303,"Ineligible"))</f>
        <v/>
      </c>
      <c r="D340" s="246" t="str">
        <f>IF('TSA Input'!J303="","",IF('TSA Input'!J303="Yes",IF('TSA Input'!W303="","",LEFT('TSA Input'!W303,LEN('TSA Input'!W303)-2)),""))</f>
        <v/>
      </c>
      <c r="E340" s="246" t="str">
        <f>IF('TSA Input'!J303="","",IF('TSA Input'!J303="Yes",'TSA Input'!I303,""))</f>
        <v/>
      </c>
      <c r="F340" s="247" t="str">
        <f>IF('TSA Input'!J303="","",IF('TSA Input'!J303="Yes",'TSA Input'!C303,""))</f>
        <v/>
      </c>
      <c r="G340" s="36" t="str">
        <f>IF('TSA Input'!J303="","",IF('TSA Input'!J303="Yes",'TSA Input'!D303,""))</f>
        <v/>
      </c>
      <c r="H340" s="37" t="str">
        <f>IF('TSA Input'!K303="","",IF('TSA Input'!J303="Yes",'TSA Input'!G303,""))</f>
        <v/>
      </c>
      <c r="I340" s="37" t="str">
        <f>IF('TSA Input'!L303="","",IF('TSA Input'!J303="Yes",'TSA Input'!F303,""))</f>
        <v/>
      </c>
      <c r="J340" s="39" t="str">
        <f t="shared" si="10"/>
        <v/>
      </c>
      <c r="K340" s="257" t="str">
        <f>IF('TSA Input'!J303="","",IF('TSA Input'!J303="Yes",'TSA Input'!D303,""))</f>
        <v/>
      </c>
      <c r="L340" s="258" t="str">
        <f>IF('TSA Input'!J303="","",IF('TSA Input'!J303="Yes",'TSA Input'!G303,""))</f>
        <v/>
      </c>
      <c r="M340" s="258" t="str">
        <f>IF('TSA Input'!J303="","",IF('TSA Input'!J303="Yes",'TSA Input'!F303,""))</f>
        <v/>
      </c>
      <c r="N340" s="39" t="str">
        <f t="shared" si="11"/>
        <v/>
      </c>
      <c r="O340" s="149" t="s">
        <v>11</v>
      </c>
      <c r="P340" s="148" t="s">
        <v>11</v>
      </c>
      <c r="Q340" s="1"/>
    </row>
    <row r="341" spans="1:17" ht="15.75" hidden="1" customHeight="1">
      <c r="A341" s="1" t="str">
        <f t="shared" si="1"/>
        <v/>
      </c>
      <c r="B341" s="1"/>
      <c r="C341" s="34" t="str">
        <f>IF('TSA Input'!J304="","",IF('TSA Input'!J304="Yes",'TSA Input'!B304,"Ineligible"))</f>
        <v/>
      </c>
      <c r="D341" s="246" t="str">
        <f>IF('TSA Input'!J304="","",IF('TSA Input'!J304="Yes",IF('TSA Input'!W304="","",LEFT('TSA Input'!W304,LEN('TSA Input'!W304)-2)),""))</f>
        <v/>
      </c>
      <c r="E341" s="246" t="str">
        <f>IF('TSA Input'!J304="","",IF('TSA Input'!J304="Yes",'TSA Input'!I304,""))</f>
        <v/>
      </c>
      <c r="F341" s="247" t="str">
        <f>IF('TSA Input'!J304="","",IF('TSA Input'!J304="Yes",'TSA Input'!C304,""))</f>
        <v/>
      </c>
      <c r="G341" s="36" t="str">
        <f>IF('TSA Input'!J304="","",IF('TSA Input'!J304="Yes",'TSA Input'!D304,""))</f>
        <v/>
      </c>
      <c r="H341" s="37" t="str">
        <f>IF('TSA Input'!K304="","",IF('TSA Input'!J304="Yes",'TSA Input'!G304,""))</f>
        <v/>
      </c>
      <c r="I341" s="37" t="str">
        <f>IF('TSA Input'!L304="","",IF('TSA Input'!J304="Yes",'TSA Input'!F304,""))</f>
        <v/>
      </c>
      <c r="J341" s="39" t="str">
        <f t="shared" si="10"/>
        <v/>
      </c>
      <c r="K341" s="257" t="str">
        <f>IF('TSA Input'!J304="","",IF('TSA Input'!J304="Yes",'TSA Input'!D304,""))</f>
        <v/>
      </c>
      <c r="L341" s="258" t="str">
        <f>IF('TSA Input'!J304="","",IF('TSA Input'!J304="Yes",'TSA Input'!G304,""))</f>
        <v/>
      </c>
      <c r="M341" s="258" t="str">
        <f>IF('TSA Input'!J304="","",IF('TSA Input'!J304="Yes",'TSA Input'!F304,""))</f>
        <v/>
      </c>
      <c r="N341" s="39" t="str">
        <f t="shared" si="11"/>
        <v/>
      </c>
      <c r="O341" s="149" t="s">
        <v>11</v>
      </c>
      <c r="P341" s="148" t="s">
        <v>11</v>
      </c>
      <c r="Q341" s="1"/>
    </row>
    <row r="342" spans="1:17" ht="15.75" hidden="1" customHeight="1">
      <c r="A342" s="1" t="str">
        <f t="shared" si="1"/>
        <v/>
      </c>
      <c r="B342" s="1"/>
      <c r="C342" s="34" t="str">
        <f>IF('TSA Input'!J305="","",IF('TSA Input'!J305="Yes",'TSA Input'!B305,"Ineligible"))</f>
        <v/>
      </c>
      <c r="D342" s="246" t="str">
        <f>IF('TSA Input'!J305="","",IF('TSA Input'!J305="Yes",IF('TSA Input'!W305="","",LEFT('TSA Input'!W305,LEN('TSA Input'!W305)-2)),""))</f>
        <v/>
      </c>
      <c r="E342" s="246" t="str">
        <f>IF('TSA Input'!J305="","",IF('TSA Input'!J305="Yes",'TSA Input'!I305,""))</f>
        <v/>
      </c>
      <c r="F342" s="247" t="str">
        <f>IF('TSA Input'!J305="","",IF('TSA Input'!J305="Yes",'TSA Input'!C305,""))</f>
        <v/>
      </c>
      <c r="G342" s="36" t="str">
        <f>IF('TSA Input'!J305="","",IF('TSA Input'!J305="Yes",'TSA Input'!D305,""))</f>
        <v/>
      </c>
      <c r="H342" s="37" t="str">
        <f>IF('TSA Input'!K305="","",IF('TSA Input'!J305="Yes",'TSA Input'!G305,""))</f>
        <v/>
      </c>
      <c r="I342" s="37" t="str">
        <f>IF('TSA Input'!L305="","",IF('TSA Input'!J305="Yes",'TSA Input'!F305,""))</f>
        <v/>
      </c>
      <c r="J342" s="39" t="str">
        <f t="shared" si="10"/>
        <v/>
      </c>
      <c r="K342" s="257" t="str">
        <f>IF('TSA Input'!J305="","",IF('TSA Input'!J305="Yes",'TSA Input'!D305,""))</f>
        <v/>
      </c>
      <c r="L342" s="258" t="str">
        <f>IF('TSA Input'!J305="","",IF('TSA Input'!J305="Yes",'TSA Input'!G305,""))</f>
        <v/>
      </c>
      <c r="M342" s="258" t="str">
        <f>IF('TSA Input'!J305="","",IF('TSA Input'!J305="Yes",'TSA Input'!F305,""))</f>
        <v/>
      </c>
      <c r="N342" s="39" t="str">
        <f t="shared" si="11"/>
        <v/>
      </c>
      <c r="O342" s="149" t="s">
        <v>11</v>
      </c>
      <c r="P342" s="148" t="s">
        <v>11</v>
      </c>
      <c r="Q342" s="1"/>
    </row>
    <row r="343" spans="1:17" ht="15.75" hidden="1" customHeight="1">
      <c r="A343" s="1" t="str">
        <f t="shared" si="1"/>
        <v/>
      </c>
      <c r="B343" s="1"/>
      <c r="C343" s="34" t="str">
        <f>IF('TSA Input'!J306="","",IF('TSA Input'!J306="Yes",'TSA Input'!B306,"Ineligible"))</f>
        <v/>
      </c>
      <c r="D343" s="246" t="str">
        <f>IF('TSA Input'!J306="","",IF('TSA Input'!J306="Yes",IF('TSA Input'!W306="","",LEFT('TSA Input'!W306,LEN('TSA Input'!W306)-2)),""))</f>
        <v/>
      </c>
      <c r="E343" s="246" t="str">
        <f>IF('TSA Input'!J306="","",IF('TSA Input'!J306="Yes",'TSA Input'!I306,""))</f>
        <v/>
      </c>
      <c r="F343" s="247" t="str">
        <f>IF('TSA Input'!J306="","",IF('TSA Input'!J306="Yes",'TSA Input'!C306,""))</f>
        <v/>
      </c>
      <c r="G343" s="36" t="str">
        <f>IF('TSA Input'!J306="","",IF('TSA Input'!J306="Yes",'TSA Input'!D306,""))</f>
        <v/>
      </c>
      <c r="H343" s="37" t="str">
        <f>IF('TSA Input'!K306="","",IF('TSA Input'!J306="Yes",'TSA Input'!G306,""))</f>
        <v/>
      </c>
      <c r="I343" s="37" t="str">
        <f>IF('TSA Input'!L306="","",IF('TSA Input'!J306="Yes",'TSA Input'!F306,""))</f>
        <v/>
      </c>
      <c r="J343" s="39" t="str">
        <f t="shared" si="10"/>
        <v/>
      </c>
      <c r="K343" s="257" t="str">
        <f>IF('TSA Input'!J306="","",IF('TSA Input'!J306="Yes",'TSA Input'!D306,""))</f>
        <v/>
      </c>
      <c r="L343" s="258" t="str">
        <f>IF('TSA Input'!J306="","",IF('TSA Input'!J306="Yes",'TSA Input'!G306,""))</f>
        <v/>
      </c>
      <c r="M343" s="258" t="str">
        <f>IF('TSA Input'!J306="","",IF('TSA Input'!J306="Yes",'TSA Input'!F306,""))</f>
        <v/>
      </c>
      <c r="N343" s="39" t="str">
        <f t="shared" si="11"/>
        <v/>
      </c>
      <c r="O343" s="149" t="s">
        <v>11</v>
      </c>
      <c r="P343" s="148" t="s">
        <v>11</v>
      </c>
      <c r="Q343" s="1"/>
    </row>
    <row r="344" spans="1:17" ht="15.75" hidden="1" customHeight="1">
      <c r="A344" s="1" t="str">
        <f t="shared" si="1"/>
        <v/>
      </c>
      <c r="B344" s="1"/>
      <c r="C344" s="34" t="str">
        <f>IF('TSA Input'!J307="","",IF('TSA Input'!J307="Yes",'TSA Input'!B307,"Ineligible"))</f>
        <v/>
      </c>
      <c r="D344" s="246" t="str">
        <f>IF('TSA Input'!J307="","",IF('TSA Input'!J307="Yes",IF('TSA Input'!W307="","",LEFT('TSA Input'!W307,LEN('TSA Input'!W307)-2)),""))</f>
        <v/>
      </c>
      <c r="E344" s="246" t="str">
        <f>IF('TSA Input'!J307="","",IF('TSA Input'!J307="Yes",'TSA Input'!I307,""))</f>
        <v/>
      </c>
      <c r="F344" s="247" t="str">
        <f>IF('TSA Input'!J307="","",IF('TSA Input'!J307="Yes",'TSA Input'!C307,""))</f>
        <v/>
      </c>
      <c r="G344" s="36" t="str">
        <f>IF('TSA Input'!J307="","",IF('TSA Input'!J307="Yes",'TSA Input'!D307,""))</f>
        <v/>
      </c>
      <c r="H344" s="37" t="str">
        <f>IF('TSA Input'!K307="","",IF('TSA Input'!J307="Yes",'TSA Input'!G307,""))</f>
        <v/>
      </c>
      <c r="I344" s="37" t="str">
        <f>IF('TSA Input'!L307="","",IF('TSA Input'!J307="Yes",'TSA Input'!F307,""))</f>
        <v/>
      </c>
      <c r="J344" s="39" t="str">
        <f t="shared" si="10"/>
        <v/>
      </c>
      <c r="K344" s="257" t="str">
        <f>IF('TSA Input'!J307="","",IF('TSA Input'!J307="Yes",'TSA Input'!D307,""))</f>
        <v/>
      </c>
      <c r="L344" s="258" t="str">
        <f>IF('TSA Input'!J307="","",IF('TSA Input'!J307="Yes",'TSA Input'!G307,""))</f>
        <v/>
      </c>
      <c r="M344" s="258" t="str">
        <f>IF('TSA Input'!J307="","",IF('TSA Input'!J307="Yes",'TSA Input'!F307,""))</f>
        <v/>
      </c>
      <c r="N344" s="39" t="str">
        <f t="shared" si="11"/>
        <v/>
      </c>
      <c r="O344" s="149" t="s">
        <v>11</v>
      </c>
      <c r="P344" s="148" t="s">
        <v>11</v>
      </c>
      <c r="Q344" s="1"/>
    </row>
    <row r="345" spans="1:17" ht="15.75" hidden="1" customHeight="1">
      <c r="A345" s="1" t="str">
        <f t="shared" si="1"/>
        <v/>
      </c>
      <c r="B345" s="1"/>
      <c r="C345" s="34" t="str">
        <f>IF('TSA Input'!J308="","",IF('TSA Input'!J308="Yes",'TSA Input'!B308,"Ineligible"))</f>
        <v/>
      </c>
      <c r="D345" s="246" t="str">
        <f>IF('TSA Input'!J308="","",IF('TSA Input'!J308="Yes",IF('TSA Input'!W308="","",LEFT('TSA Input'!W308,LEN('TSA Input'!W308)-2)),""))</f>
        <v/>
      </c>
      <c r="E345" s="246" t="str">
        <f>IF('TSA Input'!J308="","",IF('TSA Input'!J308="Yes",'TSA Input'!I308,""))</f>
        <v/>
      </c>
      <c r="F345" s="247" t="str">
        <f>IF('TSA Input'!J308="","",IF('TSA Input'!J308="Yes",'TSA Input'!C308,""))</f>
        <v/>
      </c>
      <c r="G345" s="36" t="str">
        <f>IF('TSA Input'!J308="","",IF('TSA Input'!J308="Yes",'TSA Input'!D308,""))</f>
        <v/>
      </c>
      <c r="H345" s="37" t="str">
        <f>IF('TSA Input'!K308="","",IF('TSA Input'!J308="Yes",'TSA Input'!G308,""))</f>
        <v/>
      </c>
      <c r="I345" s="37" t="str">
        <f>IF('TSA Input'!L308="","",IF('TSA Input'!J308="Yes",'TSA Input'!F308,""))</f>
        <v/>
      </c>
      <c r="J345" s="39" t="str">
        <f t="shared" si="10"/>
        <v/>
      </c>
      <c r="K345" s="257" t="str">
        <f>IF('TSA Input'!J308="","",IF('TSA Input'!J308="Yes",'TSA Input'!D308,""))</f>
        <v/>
      </c>
      <c r="L345" s="258" t="str">
        <f>IF('TSA Input'!J308="","",IF('TSA Input'!J308="Yes",'TSA Input'!G308,""))</f>
        <v/>
      </c>
      <c r="M345" s="258" t="str">
        <f>IF('TSA Input'!J308="","",IF('TSA Input'!J308="Yes",'TSA Input'!F308,""))</f>
        <v/>
      </c>
      <c r="N345" s="39" t="str">
        <f t="shared" si="11"/>
        <v/>
      </c>
      <c r="O345" s="149" t="s">
        <v>11</v>
      </c>
      <c r="P345" s="148" t="s">
        <v>11</v>
      </c>
      <c r="Q345" s="1"/>
    </row>
    <row r="346" spans="1:17" ht="15.75" hidden="1" customHeight="1">
      <c r="A346" s="1" t="str">
        <f t="shared" si="1"/>
        <v/>
      </c>
      <c r="B346" s="1"/>
      <c r="C346" s="34" t="str">
        <f>IF('TSA Input'!J309="","",IF('TSA Input'!J309="Yes",'TSA Input'!B309,"Ineligible"))</f>
        <v/>
      </c>
      <c r="D346" s="246" t="str">
        <f>IF('TSA Input'!J309="","",IF('TSA Input'!J309="Yes",IF('TSA Input'!W309="","",LEFT('TSA Input'!W309,LEN('TSA Input'!W309)-2)),""))</f>
        <v/>
      </c>
      <c r="E346" s="246" t="str">
        <f>IF('TSA Input'!J309="","",IF('TSA Input'!J309="Yes",'TSA Input'!I309,""))</f>
        <v/>
      </c>
      <c r="F346" s="247" t="str">
        <f>IF('TSA Input'!J309="","",IF('TSA Input'!J309="Yes",'TSA Input'!C309,""))</f>
        <v/>
      </c>
      <c r="G346" s="36" t="str">
        <f>IF('TSA Input'!J309="","",IF('TSA Input'!J309="Yes",'TSA Input'!D309,""))</f>
        <v/>
      </c>
      <c r="H346" s="37" t="str">
        <f>IF('TSA Input'!K309="","",IF('TSA Input'!J309="Yes",'TSA Input'!G309,""))</f>
        <v/>
      </c>
      <c r="I346" s="37" t="str">
        <f>IF('TSA Input'!L309="","",IF('TSA Input'!J309="Yes",'TSA Input'!F309,""))</f>
        <v/>
      </c>
      <c r="J346" s="39" t="str">
        <f t="shared" si="10"/>
        <v/>
      </c>
      <c r="K346" s="257" t="str">
        <f>IF('TSA Input'!J309="","",IF('TSA Input'!J309="Yes",'TSA Input'!D309,""))</f>
        <v/>
      </c>
      <c r="L346" s="258" t="str">
        <f>IF('TSA Input'!J309="","",IF('TSA Input'!J309="Yes",'TSA Input'!G309,""))</f>
        <v/>
      </c>
      <c r="M346" s="258" t="str">
        <f>IF('TSA Input'!J309="","",IF('TSA Input'!J309="Yes",'TSA Input'!F309,""))</f>
        <v/>
      </c>
      <c r="N346" s="39" t="str">
        <f t="shared" si="11"/>
        <v/>
      </c>
      <c r="O346" s="149" t="s">
        <v>11</v>
      </c>
      <c r="P346" s="148" t="s">
        <v>11</v>
      </c>
      <c r="Q346" s="1"/>
    </row>
    <row r="347" spans="1:17" ht="15.75" hidden="1" customHeight="1">
      <c r="A347" s="1" t="str">
        <f t="shared" si="1"/>
        <v/>
      </c>
      <c r="B347" s="1"/>
      <c r="C347" s="34" t="str">
        <f>IF('TSA Input'!J310="","",IF('TSA Input'!J310="Yes",'TSA Input'!B310,"Ineligible"))</f>
        <v/>
      </c>
      <c r="D347" s="246" t="str">
        <f>IF('TSA Input'!J310="","",IF('TSA Input'!J310="Yes",IF('TSA Input'!W310="","",LEFT('TSA Input'!W310,LEN('TSA Input'!W310)-2)),""))</f>
        <v/>
      </c>
      <c r="E347" s="246" t="str">
        <f>IF('TSA Input'!J310="","",IF('TSA Input'!J310="Yes",'TSA Input'!I310,""))</f>
        <v/>
      </c>
      <c r="F347" s="247" t="str">
        <f>IF('TSA Input'!J310="","",IF('TSA Input'!J310="Yes",'TSA Input'!C310,""))</f>
        <v/>
      </c>
      <c r="G347" s="36" t="str">
        <f>IF('TSA Input'!J310="","",IF('TSA Input'!J310="Yes",'TSA Input'!D310,""))</f>
        <v/>
      </c>
      <c r="H347" s="37" t="str">
        <f>IF('TSA Input'!K310="","",IF('TSA Input'!J310="Yes",'TSA Input'!G310,""))</f>
        <v/>
      </c>
      <c r="I347" s="37" t="str">
        <f>IF('TSA Input'!L310="","",IF('TSA Input'!J310="Yes",'TSA Input'!F310,""))</f>
        <v/>
      </c>
      <c r="J347" s="39" t="str">
        <f t="shared" si="10"/>
        <v/>
      </c>
      <c r="K347" s="257" t="str">
        <f>IF('TSA Input'!J310="","",IF('TSA Input'!J310="Yes",'TSA Input'!D310,""))</f>
        <v/>
      </c>
      <c r="L347" s="258" t="str">
        <f>IF('TSA Input'!J310="","",IF('TSA Input'!J310="Yes",'TSA Input'!G310,""))</f>
        <v/>
      </c>
      <c r="M347" s="258" t="str">
        <f>IF('TSA Input'!J310="","",IF('TSA Input'!J310="Yes",'TSA Input'!F310,""))</f>
        <v/>
      </c>
      <c r="N347" s="39" t="str">
        <f t="shared" si="11"/>
        <v/>
      </c>
      <c r="O347" s="149" t="s">
        <v>11</v>
      </c>
      <c r="P347" s="148" t="s">
        <v>11</v>
      </c>
      <c r="Q347" s="1"/>
    </row>
    <row r="348" spans="1:17" ht="15.75" hidden="1" customHeight="1">
      <c r="A348" s="1" t="str">
        <f t="shared" si="1"/>
        <v/>
      </c>
      <c r="B348" s="1"/>
      <c r="C348" s="34" t="str">
        <f>IF('TSA Input'!J311="","",IF('TSA Input'!J311="Yes",'TSA Input'!B311,"Ineligible"))</f>
        <v/>
      </c>
      <c r="D348" s="246" t="str">
        <f>IF('TSA Input'!J311="","",IF('TSA Input'!J311="Yes",IF('TSA Input'!W311="","",LEFT('TSA Input'!W311,LEN('TSA Input'!W311)-2)),""))</f>
        <v/>
      </c>
      <c r="E348" s="246" t="str">
        <f>IF('TSA Input'!J311="","",IF('TSA Input'!J311="Yes",'TSA Input'!I311,""))</f>
        <v/>
      </c>
      <c r="F348" s="247" t="str">
        <f>IF('TSA Input'!J311="","",IF('TSA Input'!J311="Yes",'TSA Input'!C311,""))</f>
        <v/>
      </c>
      <c r="G348" s="36" t="str">
        <f>IF('TSA Input'!J311="","",IF('TSA Input'!J311="Yes",'TSA Input'!D311,""))</f>
        <v/>
      </c>
      <c r="H348" s="37" t="str">
        <f>IF('TSA Input'!K311="","",IF('TSA Input'!J311="Yes",'TSA Input'!G311,""))</f>
        <v/>
      </c>
      <c r="I348" s="37" t="str">
        <f>IF('TSA Input'!L311="","",IF('TSA Input'!J311="Yes",'TSA Input'!F311,""))</f>
        <v/>
      </c>
      <c r="J348" s="39" t="str">
        <f t="shared" si="10"/>
        <v/>
      </c>
      <c r="K348" s="257" t="str">
        <f>IF('TSA Input'!J311="","",IF('TSA Input'!J311="Yes",'TSA Input'!D311,""))</f>
        <v/>
      </c>
      <c r="L348" s="258" t="str">
        <f>IF('TSA Input'!J311="","",IF('TSA Input'!J311="Yes",'TSA Input'!G311,""))</f>
        <v/>
      </c>
      <c r="M348" s="258" t="str">
        <f>IF('TSA Input'!J311="","",IF('TSA Input'!J311="Yes",'TSA Input'!F311,""))</f>
        <v/>
      </c>
      <c r="N348" s="39" t="str">
        <f t="shared" si="11"/>
        <v/>
      </c>
      <c r="O348" s="149" t="s">
        <v>11</v>
      </c>
      <c r="P348" s="148" t="s">
        <v>11</v>
      </c>
      <c r="Q348" s="1"/>
    </row>
    <row r="349" spans="1:17" ht="15.75" hidden="1" customHeight="1">
      <c r="A349" s="1" t="str">
        <f t="shared" si="1"/>
        <v/>
      </c>
      <c r="B349" s="1"/>
      <c r="C349" s="34" t="str">
        <f>IF('TSA Input'!J312="","",IF('TSA Input'!J312="Yes",'TSA Input'!B312,"Ineligible"))</f>
        <v/>
      </c>
      <c r="D349" s="246" t="str">
        <f>IF('TSA Input'!J312="","",IF('TSA Input'!J312="Yes",IF('TSA Input'!W312="","",LEFT('TSA Input'!W312,LEN('TSA Input'!W312)-2)),""))</f>
        <v/>
      </c>
      <c r="E349" s="246" t="str">
        <f>IF('TSA Input'!J312="","",IF('TSA Input'!J312="Yes",'TSA Input'!I312,""))</f>
        <v/>
      </c>
      <c r="F349" s="247" t="str">
        <f>IF('TSA Input'!J312="","",IF('TSA Input'!J312="Yes",'TSA Input'!C312,""))</f>
        <v/>
      </c>
      <c r="G349" s="36" t="str">
        <f>IF('TSA Input'!J312="","",IF('TSA Input'!J312="Yes",'TSA Input'!D312,""))</f>
        <v/>
      </c>
      <c r="H349" s="37" t="str">
        <f>IF('TSA Input'!K312="","",IF('TSA Input'!J312="Yes",'TSA Input'!G312,""))</f>
        <v/>
      </c>
      <c r="I349" s="37" t="str">
        <f>IF('TSA Input'!L312="","",IF('TSA Input'!J312="Yes",'TSA Input'!F312,""))</f>
        <v/>
      </c>
      <c r="J349" s="39" t="str">
        <f t="shared" si="10"/>
        <v/>
      </c>
      <c r="K349" s="257" t="str">
        <f>IF('TSA Input'!J312="","",IF('TSA Input'!J312="Yes",'TSA Input'!D312,""))</f>
        <v/>
      </c>
      <c r="L349" s="258" t="str">
        <f>IF('TSA Input'!J312="","",IF('TSA Input'!J312="Yes",'TSA Input'!G312,""))</f>
        <v/>
      </c>
      <c r="M349" s="258" t="str">
        <f>IF('TSA Input'!J312="","",IF('TSA Input'!J312="Yes",'TSA Input'!F312,""))</f>
        <v/>
      </c>
      <c r="N349" s="39" t="str">
        <f t="shared" si="11"/>
        <v/>
      </c>
      <c r="O349" s="149" t="s">
        <v>11</v>
      </c>
      <c r="P349" s="148" t="s">
        <v>11</v>
      </c>
      <c r="Q349" s="1"/>
    </row>
    <row r="350" spans="1:17" ht="15.75" hidden="1" customHeight="1">
      <c r="A350" s="1" t="str">
        <f t="shared" si="1"/>
        <v/>
      </c>
      <c r="B350" s="1"/>
      <c r="C350" s="34" t="str">
        <f>IF('TSA Input'!J313="","",IF('TSA Input'!J313="Yes",'TSA Input'!B313,"Ineligible"))</f>
        <v/>
      </c>
      <c r="D350" s="246" t="str">
        <f>IF('TSA Input'!J313="","",IF('TSA Input'!J313="Yes",IF('TSA Input'!W313="","",LEFT('TSA Input'!W313,LEN('TSA Input'!W313)-2)),""))</f>
        <v/>
      </c>
      <c r="E350" s="246" t="str">
        <f>IF('TSA Input'!J313="","",IF('TSA Input'!J313="Yes",'TSA Input'!I313,""))</f>
        <v/>
      </c>
      <c r="F350" s="247" t="str">
        <f>IF('TSA Input'!J313="","",IF('TSA Input'!J313="Yes",'TSA Input'!C313,""))</f>
        <v/>
      </c>
      <c r="G350" s="36" t="str">
        <f>IF('TSA Input'!J313="","",IF('TSA Input'!J313="Yes",'TSA Input'!D313,""))</f>
        <v/>
      </c>
      <c r="H350" s="37" t="str">
        <f>IF('TSA Input'!K313="","",IF('TSA Input'!J313="Yes",'TSA Input'!G313,""))</f>
        <v/>
      </c>
      <c r="I350" s="37" t="str">
        <f>IF('TSA Input'!L313="","",IF('TSA Input'!J313="Yes",'TSA Input'!F313,""))</f>
        <v/>
      </c>
      <c r="J350" s="39" t="str">
        <f t="shared" si="10"/>
        <v/>
      </c>
      <c r="K350" s="257" t="str">
        <f>IF('TSA Input'!J313="","",IF('TSA Input'!J313="Yes",'TSA Input'!D313,""))</f>
        <v/>
      </c>
      <c r="L350" s="258" t="str">
        <f>IF('TSA Input'!J313="","",IF('TSA Input'!J313="Yes",'TSA Input'!G313,""))</f>
        <v/>
      </c>
      <c r="M350" s="258" t="str">
        <f>IF('TSA Input'!J313="","",IF('TSA Input'!J313="Yes",'TSA Input'!F313,""))</f>
        <v/>
      </c>
      <c r="N350" s="39" t="str">
        <f t="shared" si="11"/>
        <v/>
      </c>
      <c r="O350" s="149" t="s">
        <v>11</v>
      </c>
      <c r="P350" s="148" t="s">
        <v>11</v>
      </c>
      <c r="Q350" s="1"/>
    </row>
    <row r="351" spans="1:17" ht="15.75" hidden="1" customHeight="1">
      <c r="A351" s="1" t="str">
        <f t="shared" si="1"/>
        <v/>
      </c>
      <c r="B351" s="1"/>
      <c r="C351" s="34" t="str">
        <f>IF('TSA Input'!J314="","",IF('TSA Input'!J314="Yes",'TSA Input'!B314,"Ineligible"))</f>
        <v/>
      </c>
      <c r="D351" s="246" t="str">
        <f>IF('TSA Input'!J314="","",IF('TSA Input'!J314="Yes",IF('TSA Input'!W314="","",LEFT('TSA Input'!W314,LEN('TSA Input'!W314)-2)),""))</f>
        <v/>
      </c>
      <c r="E351" s="246" t="str">
        <f>IF('TSA Input'!J314="","",IF('TSA Input'!J314="Yes",'TSA Input'!I314,""))</f>
        <v/>
      </c>
      <c r="F351" s="247" t="str">
        <f>IF('TSA Input'!J314="","",IF('TSA Input'!J314="Yes",'TSA Input'!C314,""))</f>
        <v/>
      </c>
      <c r="G351" s="36" t="str">
        <f>IF('TSA Input'!J314="","",IF('TSA Input'!J314="Yes",'TSA Input'!D314,""))</f>
        <v/>
      </c>
      <c r="H351" s="37" t="str">
        <f>IF('TSA Input'!K314="","",IF('TSA Input'!J314="Yes",'TSA Input'!G314,""))</f>
        <v/>
      </c>
      <c r="I351" s="37" t="str">
        <f>IF('TSA Input'!L314="","",IF('TSA Input'!J314="Yes",'TSA Input'!F314,""))</f>
        <v/>
      </c>
      <c r="J351" s="39" t="str">
        <f t="shared" si="10"/>
        <v/>
      </c>
      <c r="K351" s="257" t="str">
        <f>IF('TSA Input'!J314="","",IF('TSA Input'!J314="Yes",'TSA Input'!D314,""))</f>
        <v/>
      </c>
      <c r="L351" s="258" t="str">
        <f>IF('TSA Input'!J314="","",IF('TSA Input'!J314="Yes",'TSA Input'!G314,""))</f>
        <v/>
      </c>
      <c r="M351" s="258" t="str">
        <f>IF('TSA Input'!J314="","",IF('TSA Input'!J314="Yes",'TSA Input'!F314,""))</f>
        <v/>
      </c>
      <c r="N351" s="39" t="str">
        <f t="shared" si="11"/>
        <v/>
      </c>
      <c r="O351" s="149" t="s">
        <v>11</v>
      </c>
      <c r="P351" s="148" t="s">
        <v>11</v>
      </c>
      <c r="Q351" s="1"/>
    </row>
    <row r="352" spans="1:17" ht="15.75" hidden="1" customHeight="1">
      <c r="A352" s="1" t="str">
        <f t="shared" si="1"/>
        <v/>
      </c>
      <c r="B352" s="1"/>
      <c r="C352" s="34" t="str">
        <f>IF('TSA Input'!J315="","",IF('TSA Input'!J315="Yes",'TSA Input'!B315,"Ineligible"))</f>
        <v/>
      </c>
      <c r="D352" s="246" t="str">
        <f>IF('TSA Input'!J315="","",IF('TSA Input'!J315="Yes",IF('TSA Input'!W315="","",LEFT('TSA Input'!W315,LEN('TSA Input'!W315)-2)),""))</f>
        <v/>
      </c>
      <c r="E352" s="246" t="str">
        <f>IF('TSA Input'!J315="","",IF('TSA Input'!J315="Yes",'TSA Input'!I315,""))</f>
        <v/>
      </c>
      <c r="F352" s="247" t="str">
        <f>IF('TSA Input'!J315="","",IF('TSA Input'!J315="Yes",'TSA Input'!C315,""))</f>
        <v/>
      </c>
      <c r="G352" s="36" t="str">
        <f>IF('TSA Input'!J315="","",IF('TSA Input'!J315="Yes",'TSA Input'!D315,""))</f>
        <v/>
      </c>
      <c r="H352" s="37" t="str">
        <f>IF('TSA Input'!K315="","",IF('TSA Input'!J315="Yes",'TSA Input'!G315,""))</f>
        <v/>
      </c>
      <c r="I352" s="37" t="str">
        <f>IF('TSA Input'!L315="","",IF('TSA Input'!J315="Yes",'TSA Input'!F315,""))</f>
        <v/>
      </c>
      <c r="J352" s="39" t="str">
        <f t="shared" si="10"/>
        <v/>
      </c>
      <c r="K352" s="257" t="str">
        <f>IF('TSA Input'!J315="","",IF('TSA Input'!J315="Yes",'TSA Input'!D315,""))</f>
        <v/>
      </c>
      <c r="L352" s="258" t="str">
        <f>IF('TSA Input'!J315="","",IF('TSA Input'!J315="Yes",'TSA Input'!G315,""))</f>
        <v/>
      </c>
      <c r="M352" s="258" t="str">
        <f>IF('TSA Input'!J315="","",IF('TSA Input'!J315="Yes",'TSA Input'!F315,""))</f>
        <v/>
      </c>
      <c r="N352" s="39" t="str">
        <f t="shared" si="11"/>
        <v/>
      </c>
      <c r="O352" s="149" t="s">
        <v>11</v>
      </c>
      <c r="P352" s="148" t="s">
        <v>11</v>
      </c>
      <c r="Q352" s="1"/>
    </row>
    <row r="353" spans="1:17" ht="15.75" hidden="1" customHeight="1">
      <c r="A353" s="1" t="str">
        <f t="shared" si="1"/>
        <v/>
      </c>
      <c r="B353" s="1"/>
      <c r="C353" s="34" t="str">
        <f>IF('TSA Input'!J316="","",IF('TSA Input'!J316="Yes",'TSA Input'!B316,"Ineligible"))</f>
        <v/>
      </c>
      <c r="D353" s="246" t="str">
        <f>IF('TSA Input'!J316="","",IF('TSA Input'!J316="Yes",IF('TSA Input'!W316="","",LEFT('TSA Input'!W316,LEN('TSA Input'!W316)-2)),""))</f>
        <v/>
      </c>
      <c r="E353" s="246" t="str">
        <f>IF('TSA Input'!J316="","",IF('TSA Input'!J316="Yes",'TSA Input'!I316,""))</f>
        <v/>
      </c>
      <c r="F353" s="247" t="str">
        <f>IF('TSA Input'!J316="","",IF('TSA Input'!J316="Yes",'TSA Input'!C316,""))</f>
        <v/>
      </c>
      <c r="G353" s="36" t="str">
        <f>IF('TSA Input'!J316="","",IF('TSA Input'!J316="Yes",'TSA Input'!D316,""))</f>
        <v/>
      </c>
      <c r="H353" s="37" t="str">
        <f>IF('TSA Input'!K316="","",IF('TSA Input'!J316="Yes",'TSA Input'!G316,""))</f>
        <v/>
      </c>
      <c r="I353" s="37" t="str">
        <f>IF('TSA Input'!L316="","",IF('TSA Input'!J316="Yes",'TSA Input'!F316,""))</f>
        <v/>
      </c>
      <c r="J353" s="39" t="str">
        <f t="shared" si="10"/>
        <v/>
      </c>
      <c r="K353" s="257" t="str">
        <f>IF('TSA Input'!J316="","",IF('TSA Input'!J316="Yes",'TSA Input'!D316,""))</f>
        <v/>
      </c>
      <c r="L353" s="258" t="str">
        <f>IF('TSA Input'!J316="","",IF('TSA Input'!J316="Yes",'TSA Input'!G316,""))</f>
        <v/>
      </c>
      <c r="M353" s="258" t="str">
        <f>IF('TSA Input'!J316="","",IF('TSA Input'!J316="Yes",'TSA Input'!F316,""))</f>
        <v/>
      </c>
      <c r="N353" s="39" t="str">
        <f t="shared" si="11"/>
        <v/>
      </c>
      <c r="O353" s="149" t="s">
        <v>11</v>
      </c>
      <c r="P353" s="148" t="s">
        <v>11</v>
      </c>
      <c r="Q353" s="1"/>
    </row>
    <row r="354" spans="1:17" ht="15.75" hidden="1" customHeight="1">
      <c r="A354" s="1" t="str">
        <f t="shared" si="1"/>
        <v/>
      </c>
      <c r="B354" s="1"/>
      <c r="C354" s="34" t="str">
        <f>IF('TSA Input'!J317="","",IF('TSA Input'!J317="Yes",'TSA Input'!B317,"Ineligible"))</f>
        <v/>
      </c>
      <c r="D354" s="246" t="str">
        <f>IF('TSA Input'!J317="","",IF('TSA Input'!J317="Yes",IF('TSA Input'!W317="","",LEFT('TSA Input'!W317,LEN('TSA Input'!W317)-2)),""))</f>
        <v/>
      </c>
      <c r="E354" s="246" t="str">
        <f>IF('TSA Input'!J317="","",IF('TSA Input'!J317="Yes",'TSA Input'!I317,""))</f>
        <v/>
      </c>
      <c r="F354" s="247" t="str">
        <f>IF('TSA Input'!J317="","",IF('TSA Input'!J317="Yes",'TSA Input'!C317,""))</f>
        <v/>
      </c>
      <c r="G354" s="36" t="str">
        <f>IF('TSA Input'!J317="","",IF('TSA Input'!J317="Yes",'TSA Input'!D317,""))</f>
        <v/>
      </c>
      <c r="H354" s="37" t="str">
        <f>IF('TSA Input'!K317="","",IF('TSA Input'!J317="Yes",'TSA Input'!G317,""))</f>
        <v/>
      </c>
      <c r="I354" s="37" t="str">
        <f>IF('TSA Input'!L317="","",IF('TSA Input'!J317="Yes",'TSA Input'!F317,""))</f>
        <v/>
      </c>
      <c r="J354" s="39" t="str">
        <f t="shared" si="10"/>
        <v/>
      </c>
      <c r="K354" s="257" t="str">
        <f>IF('TSA Input'!J317="","",IF('TSA Input'!J317="Yes",'TSA Input'!D317,""))</f>
        <v/>
      </c>
      <c r="L354" s="258" t="str">
        <f>IF('TSA Input'!J317="","",IF('TSA Input'!J317="Yes",'TSA Input'!G317,""))</f>
        <v/>
      </c>
      <c r="M354" s="258" t="str">
        <f>IF('TSA Input'!J317="","",IF('TSA Input'!J317="Yes",'TSA Input'!F317,""))</f>
        <v/>
      </c>
      <c r="N354" s="39" t="str">
        <f t="shared" si="11"/>
        <v/>
      </c>
      <c r="O354" s="149" t="s">
        <v>11</v>
      </c>
      <c r="P354" s="148" t="s">
        <v>11</v>
      </c>
      <c r="Q354" s="1"/>
    </row>
    <row r="355" spans="1:17" ht="15.75" hidden="1" customHeight="1">
      <c r="A355" s="1" t="str">
        <f t="shared" si="1"/>
        <v/>
      </c>
      <c r="B355" s="1"/>
      <c r="C355" s="34" t="str">
        <f>IF('TSA Input'!J318="","",IF('TSA Input'!J318="Yes",'TSA Input'!B318,"Ineligible"))</f>
        <v/>
      </c>
      <c r="D355" s="246" t="str">
        <f>IF('TSA Input'!J318="","",IF('TSA Input'!J318="Yes",IF('TSA Input'!W318="","",LEFT('TSA Input'!W318,LEN('TSA Input'!W318)-2)),""))</f>
        <v/>
      </c>
      <c r="E355" s="246" t="str">
        <f>IF('TSA Input'!J318="","",IF('TSA Input'!J318="Yes",'TSA Input'!I318,""))</f>
        <v/>
      </c>
      <c r="F355" s="247" t="str">
        <f>IF('TSA Input'!J318="","",IF('TSA Input'!J318="Yes",'TSA Input'!C318,""))</f>
        <v/>
      </c>
      <c r="G355" s="36" t="str">
        <f>IF('TSA Input'!J318="","",IF('TSA Input'!J318="Yes",'TSA Input'!D318,""))</f>
        <v/>
      </c>
      <c r="H355" s="37" t="str">
        <f>IF('TSA Input'!K318="","",IF('TSA Input'!J318="Yes",'TSA Input'!G318,""))</f>
        <v/>
      </c>
      <c r="I355" s="37" t="str">
        <f>IF('TSA Input'!L318="","",IF('TSA Input'!J318="Yes",'TSA Input'!F318,""))</f>
        <v/>
      </c>
      <c r="J355" s="39" t="str">
        <f t="shared" si="10"/>
        <v/>
      </c>
      <c r="K355" s="257" t="str">
        <f>IF('TSA Input'!J318="","",IF('TSA Input'!J318="Yes",'TSA Input'!D318,""))</f>
        <v/>
      </c>
      <c r="L355" s="258" t="str">
        <f>IF('TSA Input'!J318="","",IF('TSA Input'!J318="Yes",'TSA Input'!G318,""))</f>
        <v/>
      </c>
      <c r="M355" s="258" t="str">
        <f>IF('TSA Input'!J318="","",IF('TSA Input'!J318="Yes",'TSA Input'!F318,""))</f>
        <v/>
      </c>
      <c r="N355" s="39" t="str">
        <f t="shared" si="11"/>
        <v/>
      </c>
      <c r="O355" s="149" t="s">
        <v>11</v>
      </c>
      <c r="P355" s="148" t="s">
        <v>11</v>
      </c>
      <c r="Q355" s="1"/>
    </row>
    <row r="356" spans="1:17" ht="15.75" hidden="1" customHeight="1">
      <c r="A356" s="1" t="str">
        <f t="shared" si="1"/>
        <v/>
      </c>
      <c r="B356" s="1"/>
      <c r="C356" s="34" t="str">
        <f>IF('TSA Input'!J319="","",IF('TSA Input'!J319="Yes",'TSA Input'!B319,"Ineligible"))</f>
        <v/>
      </c>
      <c r="D356" s="246" t="str">
        <f>IF('TSA Input'!J319="","",IF('TSA Input'!J319="Yes",IF('TSA Input'!W319="","",LEFT('TSA Input'!W319,LEN('TSA Input'!W319)-2)),""))</f>
        <v/>
      </c>
      <c r="E356" s="246" t="str">
        <f>IF('TSA Input'!J319="","",IF('TSA Input'!J319="Yes",'TSA Input'!I319,""))</f>
        <v/>
      </c>
      <c r="F356" s="247" t="str">
        <f>IF('TSA Input'!J319="","",IF('TSA Input'!J319="Yes",'TSA Input'!C319,""))</f>
        <v/>
      </c>
      <c r="G356" s="36" t="str">
        <f>IF('TSA Input'!J319="","",IF('TSA Input'!J319="Yes",'TSA Input'!D319,""))</f>
        <v/>
      </c>
      <c r="H356" s="37" t="str">
        <f>IF('TSA Input'!K319="","",IF('TSA Input'!J319="Yes",'TSA Input'!G319,""))</f>
        <v/>
      </c>
      <c r="I356" s="37" t="str">
        <f>IF('TSA Input'!L319="","",IF('TSA Input'!J319="Yes",'TSA Input'!F319,""))</f>
        <v/>
      </c>
      <c r="J356" s="39" t="str">
        <f t="shared" si="10"/>
        <v/>
      </c>
      <c r="K356" s="257" t="str">
        <f>IF('TSA Input'!J319="","",IF('TSA Input'!J319="Yes",'TSA Input'!D319,""))</f>
        <v/>
      </c>
      <c r="L356" s="258" t="str">
        <f>IF('TSA Input'!J319="","",IF('TSA Input'!J319="Yes",'TSA Input'!G319,""))</f>
        <v/>
      </c>
      <c r="M356" s="258" t="str">
        <f>IF('TSA Input'!J319="","",IF('TSA Input'!J319="Yes",'TSA Input'!F319,""))</f>
        <v/>
      </c>
      <c r="N356" s="39" t="str">
        <f t="shared" si="11"/>
        <v/>
      </c>
      <c r="O356" s="149" t="s">
        <v>11</v>
      </c>
      <c r="P356" s="148" t="s">
        <v>11</v>
      </c>
      <c r="Q356" s="1"/>
    </row>
    <row r="357" spans="1:17" ht="15.75" hidden="1" customHeight="1">
      <c r="A357" s="1" t="str">
        <f t="shared" si="1"/>
        <v/>
      </c>
      <c r="B357" s="1"/>
      <c r="C357" s="34" t="str">
        <f>IF('TSA Input'!J320="","",IF('TSA Input'!J320="Yes",'TSA Input'!B320,"Ineligible"))</f>
        <v/>
      </c>
      <c r="D357" s="246" t="str">
        <f>IF('TSA Input'!J320="","",IF('TSA Input'!J320="Yes",IF('TSA Input'!W320="","",LEFT('TSA Input'!W320,LEN('TSA Input'!W320)-2)),""))</f>
        <v/>
      </c>
      <c r="E357" s="246" t="str">
        <f>IF('TSA Input'!J320="","",IF('TSA Input'!J320="Yes",'TSA Input'!I320,""))</f>
        <v/>
      </c>
      <c r="F357" s="247" t="str">
        <f>IF('TSA Input'!J320="","",IF('TSA Input'!J320="Yes",'TSA Input'!C320,""))</f>
        <v/>
      </c>
      <c r="G357" s="36" t="str">
        <f>IF('TSA Input'!J320="","",IF('TSA Input'!J320="Yes",'TSA Input'!D320,""))</f>
        <v/>
      </c>
      <c r="H357" s="37" t="str">
        <f>IF('TSA Input'!K320="","",IF('TSA Input'!J320="Yes",'TSA Input'!G320,""))</f>
        <v/>
      </c>
      <c r="I357" s="37" t="str">
        <f>IF('TSA Input'!L320="","",IF('TSA Input'!J320="Yes",'TSA Input'!F320,""))</f>
        <v/>
      </c>
      <c r="J357" s="39" t="str">
        <f t="shared" si="10"/>
        <v/>
      </c>
      <c r="K357" s="257" t="str">
        <f>IF('TSA Input'!J320="","",IF('TSA Input'!J320="Yes",'TSA Input'!D320,""))</f>
        <v/>
      </c>
      <c r="L357" s="258" t="str">
        <f>IF('TSA Input'!J320="","",IF('TSA Input'!J320="Yes",'TSA Input'!G320,""))</f>
        <v/>
      </c>
      <c r="M357" s="258" t="str">
        <f>IF('TSA Input'!J320="","",IF('TSA Input'!J320="Yes",'TSA Input'!F320,""))</f>
        <v/>
      </c>
      <c r="N357" s="39" t="str">
        <f t="shared" si="11"/>
        <v/>
      </c>
      <c r="O357" s="149" t="s">
        <v>11</v>
      </c>
      <c r="P357" s="148" t="s">
        <v>11</v>
      </c>
      <c r="Q357" s="1"/>
    </row>
    <row r="358" spans="1:17" ht="15.75" hidden="1" customHeight="1">
      <c r="A358" s="1" t="str">
        <f t="shared" si="1"/>
        <v/>
      </c>
      <c r="B358" s="1"/>
      <c r="C358" s="34" t="str">
        <f>IF('TSA Input'!J321="","",IF('TSA Input'!J321="Yes",'TSA Input'!B321,"Ineligible"))</f>
        <v/>
      </c>
      <c r="D358" s="246" t="str">
        <f>IF('TSA Input'!J321="","",IF('TSA Input'!J321="Yes",IF('TSA Input'!W321="","",LEFT('TSA Input'!W321,LEN('TSA Input'!W321)-2)),""))</f>
        <v/>
      </c>
      <c r="E358" s="246" t="str">
        <f>IF('TSA Input'!J321="","",IF('TSA Input'!J321="Yes",'TSA Input'!I321,""))</f>
        <v/>
      </c>
      <c r="F358" s="247" t="str">
        <f>IF('TSA Input'!J321="","",IF('TSA Input'!J321="Yes",'TSA Input'!C321,""))</f>
        <v/>
      </c>
      <c r="G358" s="36" t="str">
        <f>IF('TSA Input'!J321="","",IF('TSA Input'!J321="Yes",'TSA Input'!D321,""))</f>
        <v/>
      </c>
      <c r="H358" s="37" t="str">
        <f>IF('TSA Input'!K321="","",IF('TSA Input'!J321="Yes",'TSA Input'!G321,""))</f>
        <v/>
      </c>
      <c r="I358" s="37" t="str">
        <f>IF('TSA Input'!L321="","",IF('TSA Input'!J321="Yes",'TSA Input'!F321,""))</f>
        <v/>
      </c>
      <c r="J358" s="39" t="str">
        <f t="shared" si="10"/>
        <v/>
      </c>
      <c r="K358" s="257" t="str">
        <f>IF('TSA Input'!J321="","",IF('TSA Input'!J321="Yes",'TSA Input'!D321,""))</f>
        <v/>
      </c>
      <c r="L358" s="258" t="str">
        <f>IF('TSA Input'!J321="","",IF('TSA Input'!J321="Yes",'TSA Input'!G321,""))</f>
        <v/>
      </c>
      <c r="M358" s="258" t="str">
        <f>IF('TSA Input'!J321="","",IF('TSA Input'!J321="Yes",'TSA Input'!F321,""))</f>
        <v/>
      </c>
      <c r="N358" s="39" t="str">
        <f t="shared" si="11"/>
        <v/>
      </c>
      <c r="O358" s="149" t="s">
        <v>11</v>
      </c>
      <c r="P358" s="148" t="s">
        <v>11</v>
      </c>
      <c r="Q358" s="1"/>
    </row>
    <row r="359" spans="1:17" ht="15.75" hidden="1" customHeight="1">
      <c r="A359" s="1" t="str">
        <f t="shared" si="1"/>
        <v/>
      </c>
      <c r="B359" s="1"/>
      <c r="C359" s="34" t="str">
        <f>IF('TSA Input'!J322="","",IF('TSA Input'!J322="Yes",'TSA Input'!B322,"Ineligible"))</f>
        <v/>
      </c>
      <c r="D359" s="246" t="str">
        <f>IF('TSA Input'!J322="","",IF('TSA Input'!J322="Yes",IF('TSA Input'!W322="","",LEFT('TSA Input'!W322,LEN('TSA Input'!W322)-2)),""))</f>
        <v/>
      </c>
      <c r="E359" s="246" t="str">
        <f>IF('TSA Input'!J322="","",IF('TSA Input'!J322="Yes",'TSA Input'!I322,""))</f>
        <v/>
      </c>
      <c r="F359" s="247" t="str">
        <f>IF('TSA Input'!J322="","",IF('TSA Input'!J322="Yes",'TSA Input'!C322,""))</f>
        <v/>
      </c>
      <c r="G359" s="36" t="str">
        <f>IF('TSA Input'!J322="","",IF('TSA Input'!J322="Yes",'TSA Input'!D322,""))</f>
        <v/>
      </c>
      <c r="H359" s="37" t="str">
        <f>IF('TSA Input'!K322="","",IF('TSA Input'!J322="Yes",'TSA Input'!G322,""))</f>
        <v/>
      </c>
      <c r="I359" s="37" t="str">
        <f>IF('TSA Input'!L322="","",IF('TSA Input'!J322="Yes",'TSA Input'!F322,""))</f>
        <v/>
      </c>
      <c r="J359" s="39" t="str">
        <f t="shared" si="10"/>
        <v/>
      </c>
      <c r="K359" s="257" t="str">
        <f>IF('TSA Input'!J322="","",IF('TSA Input'!J322="Yes",'TSA Input'!D322,""))</f>
        <v/>
      </c>
      <c r="L359" s="258" t="str">
        <f>IF('TSA Input'!J322="","",IF('TSA Input'!J322="Yes",'TSA Input'!G322,""))</f>
        <v/>
      </c>
      <c r="M359" s="258" t="str">
        <f>IF('TSA Input'!J322="","",IF('TSA Input'!J322="Yes",'TSA Input'!F322,""))</f>
        <v/>
      </c>
      <c r="N359" s="39" t="str">
        <f t="shared" si="11"/>
        <v/>
      </c>
      <c r="O359" s="149" t="s">
        <v>11</v>
      </c>
      <c r="P359" s="148" t="s">
        <v>11</v>
      </c>
      <c r="Q359" s="1"/>
    </row>
    <row r="360" spans="1:17" ht="15.75" hidden="1" customHeight="1">
      <c r="A360" s="1" t="str">
        <f t="shared" si="1"/>
        <v/>
      </c>
      <c r="B360" s="1"/>
      <c r="C360" s="34" t="str">
        <f>IF('TSA Input'!J323="","",IF('TSA Input'!J323="Yes",'TSA Input'!B323,"Ineligible"))</f>
        <v/>
      </c>
      <c r="D360" s="246" t="str">
        <f>IF('TSA Input'!J323="","",IF('TSA Input'!J323="Yes",IF('TSA Input'!W323="","",LEFT('TSA Input'!W323,LEN('TSA Input'!W323)-2)),""))</f>
        <v/>
      </c>
      <c r="E360" s="246" t="str">
        <f>IF('TSA Input'!J323="","",IF('TSA Input'!J323="Yes",'TSA Input'!I323,""))</f>
        <v/>
      </c>
      <c r="F360" s="247" t="str">
        <f>IF('TSA Input'!J323="","",IF('TSA Input'!J323="Yes",'TSA Input'!C323,""))</f>
        <v/>
      </c>
      <c r="G360" s="36" t="str">
        <f>IF('TSA Input'!J323="","",IF('TSA Input'!J323="Yes",'TSA Input'!D323,""))</f>
        <v/>
      </c>
      <c r="H360" s="37" t="str">
        <f>IF('TSA Input'!K323="","",IF('TSA Input'!J323="Yes",'TSA Input'!G323,""))</f>
        <v/>
      </c>
      <c r="I360" s="37" t="str">
        <f>IF('TSA Input'!L323="","",IF('TSA Input'!J323="Yes",'TSA Input'!F323,""))</f>
        <v/>
      </c>
      <c r="J360" s="39" t="str">
        <f t="shared" si="10"/>
        <v/>
      </c>
      <c r="K360" s="257" t="str">
        <f>IF('TSA Input'!J323="","",IF('TSA Input'!J323="Yes",'TSA Input'!D323,""))</f>
        <v/>
      </c>
      <c r="L360" s="258" t="str">
        <f>IF('TSA Input'!J323="","",IF('TSA Input'!J323="Yes",'TSA Input'!G323,""))</f>
        <v/>
      </c>
      <c r="M360" s="258" t="str">
        <f>IF('TSA Input'!J323="","",IF('TSA Input'!J323="Yes",'TSA Input'!F323,""))</f>
        <v/>
      </c>
      <c r="N360" s="39" t="str">
        <f t="shared" si="11"/>
        <v/>
      </c>
      <c r="O360" s="149" t="s">
        <v>11</v>
      </c>
      <c r="P360" s="148" t="s">
        <v>11</v>
      </c>
      <c r="Q360" s="1"/>
    </row>
    <row r="361" spans="1:17" ht="15.75" hidden="1" customHeight="1">
      <c r="A361" s="1" t="str">
        <f t="shared" si="1"/>
        <v/>
      </c>
      <c r="B361" s="1"/>
      <c r="C361" s="34" t="str">
        <f>IF('TSA Input'!J324="","",IF('TSA Input'!J324="Yes",'TSA Input'!B324,"Ineligible"))</f>
        <v/>
      </c>
      <c r="D361" s="246" t="str">
        <f>IF('TSA Input'!J324="","",IF('TSA Input'!J324="Yes",IF('TSA Input'!W324="","",LEFT('TSA Input'!W324,LEN('TSA Input'!W324)-2)),""))</f>
        <v/>
      </c>
      <c r="E361" s="246" t="str">
        <f>IF('TSA Input'!J324="","",IF('TSA Input'!J324="Yes",'TSA Input'!I324,""))</f>
        <v/>
      </c>
      <c r="F361" s="247" t="str">
        <f>IF('TSA Input'!J324="","",IF('TSA Input'!J324="Yes",'TSA Input'!C324,""))</f>
        <v/>
      </c>
      <c r="G361" s="36" t="str">
        <f>IF('TSA Input'!J324="","",IF('TSA Input'!J324="Yes",'TSA Input'!D324,""))</f>
        <v/>
      </c>
      <c r="H361" s="37" t="str">
        <f>IF('TSA Input'!K324="","",IF('TSA Input'!J324="Yes",'TSA Input'!G324,""))</f>
        <v/>
      </c>
      <c r="I361" s="37" t="str">
        <f>IF('TSA Input'!L324="","",IF('TSA Input'!J324="Yes",'TSA Input'!F324,""))</f>
        <v/>
      </c>
      <c r="J361" s="39" t="str">
        <f t="shared" ref="J361:J424" si="12">IF($C361="","",SUM(G361:I361))</f>
        <v/>
      </c>
      <c r="K361" s="257" t="str">
        <f>IF('TSA Input'!J324="","",IF('TSA Input'!J324="Yes",'TSA Input'!D324,""))</f>
        <v/>
      </c>
      <c r="L361" s="258" t="str">
        <f>IF('TSA Input'!J324="","",IF('TSA Input'!J324="Yes",'TSA Input'!G324,""))</f>
        <v/>
      </c>
      <c r="M361" s="258" t="str">
        <f>IF('TSA Input'!J324="","",IF('TSA Input'!J324="Yes",'TSA Input'!F324,""))</f>
        <v/>
      </c>
      <c r="N361" s="39" t="str">
        <f t="shared" ref="N361:N424" si="13">IF($C361="","",SUM(K361:M361))</f>
        <v/>
      </c>
      <c r="O361" s="149" t="s">
        <v>11</v>
      </c>
      <c r="P361" s="148" t="s">
        <v>11</v>
      </c>
      <c r="Q361" s="1"/>
    </row>
    <row r="362" spans="1:17" ht="15.75" hidden="1" customHeight="1">
      <c r="A362" s="1" t="str">
        <f t="shared" si="1"/>
        <v/>
      </c>
      <c r="B362" s="1"/>
      <c r="C362" s="34" t="str">
        <f>IF('TSA Input'!J325="","",IF('TSA Input'!J325="Yes",'TSA Input'!B325,"Ineligible"))</f>
        <v/>
      </c>
      <c r="D362" s="246" t="str">
        <f>IF('TSA Input'!J325="","",IF('TSA Input'!J325="Yes",IF('TSA Input'!W325="","",LEFT('TSA Input'!W325,LEN('TSA Input'!W325)-2)),""))</f>
        <v/>
      </c>
      <c r="E362" s="246" t="str">
        <f>IF('TSA Input'!J325="","",IF('TSA Input'!J325="Yes",'TSA Input'!I325,""))</f>
        <v/>
      </c>
      <c r="F362" s="247" t="str">
        <f>IF('TSA Input'!J325="","",IF('TSA Input'!J325="Yes",'TSA Input'!C325,""))</f>
        <v/>
      </c>
      <c r="G362" s="36" t="str">
        <f>IF('TSA Input'!J325="","",IF('TSA Input'!J325="Yes",'TSA Input'!D325,""))</f>
        <v/>
      </c>
      <c r="H362" s="37" t="str">
        <f>IF('TSA Input'!K325="","",IF('TSA Input'!J325="Yes",'TSA Input'!G325,""))</f>
        <v/>
      </c>
      <c r="I362" s="37" t="str">
        <f>IF('TSA Input'!L325="","",IF('TSA Input'!J325="Yes",'TSA Input'!F325,""))</f>
        <v/>
      </c>
      <c r="J362" s="39" t="str">
        <f t="shared" si="12"/>
        <v/>
      </c>
      <c r="K362" s="257" t="str">
        <f>IF('TSA Input'!J325="","",IF('TSA Input'!J325="Yes",'TSA Input'!D325,""))</f>
        <v/>
      </c>
      <c r="L362" s="258" t="str">
        <f>IF('TSA Input'!J325="","",IF('TSA Input'!J325="Yes",'TSA Input'!G325,""))</f>
        <v/>
      </c>
      <c r="M362" s="258" t="str">
        <f>IF('TSA Input'!J325="","",IF('TSA Input'!J325="Yes",'TSA Input'!F325,""))</f>
        <v/>
      </c>
      <c r="N362" s="39" t="str">
        <f t="shared" si="13"/>
        <v/>
      </c>
      <c r="O362" s="149" t="s">
        <v>11</v>
      </c>
      <c r="P362" s="148" t="s">
        <v>11</v>
      </c>
      <c r="Q362" s="1"/>
    </row>
    <row r="363" spans="1:17" ht="15.75" hidden="1" customHeight="1">
      <c r="A363" s="1" t="str">
        <f t="shared" si="1"/>
        <v/>
      </c>
      <c r="B363" s="1"/>
      <c r="C363" s="34" t="str">
        <f>IF('TSA Input'!J326="","",IF('TSA Input'!J326="Yes",'TSA Input'!B326,"Ineligible"))</f>
        <v/>
      </c>
      <c r="D363" s="246" t="str">
        <f>IF('TSA Input'!J326="","",IF('TSA Input'!J326="Yes",IF('TSA Input'!W326="","",LEFT('TSA Input'!W326,LEN('TSA Input'!W326)-2)),""))</f>
        <v/>
      </c>
      <c r="E363" s="246" t="str">
        <f>IF('TSA Input'!J326="","",IF('TSA Input'!J326="Yes",'TSA Input'!I326,""))</f>
        <v/>
      </c>
      <c r="F363" s="247" t="str">
        <f>IF('TSA Input'!J326="","",IF('TSA Input'!J326="Yes",'TSA Input'!C326,""))</f>
        <v/>
      </c>
      <c r="G363" s="36" t="str">
        <f>IF('TSA Input'!J326="","",IF('TSA Input'!J326="Yes",'TSA Input'!D326,""))</f>
        <v/>
      </c>
      <c r="H363" s="37" t="str">
        <f>IF('TSA Input'!K326="","",IF('TSA Input'!J326="Yes",'TSA Input'!G326,""))</f>
        <v/>
      </c>
      <c r="I363" s="37" t="str">
        <f>IF('TSA Input'!L326="","",IF('TSA Input'!J326="Yes",'TSA Input'!F326,""))</f>
        <v/>
      </c>
      <c r="J363" s="39" t="str">
        <f t="shared" si="12"/>
        <v/>
      </c>
      <c r="K363" s="257" t="str">
        <f>IF('TSA Input'!J326="","",IF('TSA Input'!J326="Yes",'TSA Input'!D326,""))</f>
        <v/>
      </c>
      <c r="L363" s="258" t="str">
        <f>IF('TSA Input'!J326="","",IF('TSA Input'!J326="Yes",'TSA Input'!G326,""))</f>
        <v/>
      </c>
      <c r="M363" s="258" t="str">
        <f>IF('TSA Input'!J326="","",IF('TSA Input'!J326="Yes",'TSA Input'!F326,""))</f>
        <v/>
      </c>
      <c r="N363" s="39" t="str">
        <f t="shared" si="13"/>
        <v/>
      </c>
      <c r="O363" s="149" t="s">
        <v>11</v>
      </c>
      <c r="P363" s="148" t="s">
        <v>11</v>
      </c>
      <c r="Q363" s="1"/>
    </row>
    <row r="364" spans="1:17" ht="15.75" hidden="1" customHeight="1">
      <c r="A364" s="1" t="str">
        <f t="shared" si="1"/>
        <v/>
      </c>
      <c r="B364" s="1"/>
      <c r="C364" s="34" t="str">
        <f>IF('TSA Input'!J327="","",IF('TSA Input'!J327="Yes",'TSA Input'!B327,"Ineligible"))</f>
        <v/>
      </c>
      <c r="D364" s="246" t="str">
        <f>IF('TSA Input'!J327="","",IF('TSA Input'!J327="Yes",IF('TSA Input'!W327="","",LEFT('TSA Input'!W327,LEN('TSA Input'!W327)-2)),""))</f>
        <v/>
      </c>
      <c r="E364" s="246" t="str">
        <f>IF('TSA Input'!J327="","",IF('TSA Input'!J327="Yes",'TSA Input'!I327,""))</f>
        <v/>
      </c>
      <c r="F364" s="247" t="str">
        <f>IF('TSA Input'!J327="","",IF('TSA Input'!J327="Yes",'TSA Input'!C327,""))</f>
        <v/>
      </c>
      <c r="G364" s="36" t="str">
        <f>IF('TSA Input'!J327="","",IF('TSA Input'!J327="Yes",'TSA Input'!D327,""))</f>
        <v/>
      </c>
      <c r="H364" s="37" t="str">
        <f>IF('TSA Input'!K327="","",IF('TSA Input'!J327="Yes",'TSA Input'!G327,""))</f>
        <v/>
      </c>
      <c r="I364" s="37" t="str">
        <f>IF('TSA Input'!L327="","",IF('TSA Input'!J327="Yes",'TSA Input'!F327,""))</f>
        <v/>
      </c>
      <c r="J364" s="39" t="str">
        <f t="shared" si="12"/>
        <v/>
      </c>
      <c r="K364" s="257" t="str">
        <f>IF('TSA Input'!J327="","",IF('TSA Input'!J327="Yes",'TSA Input'!D327,""))</f>
        <v/>
      </c>
      <c r="L364" s="258" t="str">
        <f>IF('TSA Input'!J327="","",IF('TSA Input'!J327="Yes",'TSA Input'!G327,""))</f>
        <v/>
      </c>
      <c r="M364" s="258" t="str">
        <f>IF('TSA Input'!J327="","",IF('TSA Input'!J327="Yes",'TSA Input'!F327,""))</f>
        <v/>
      </c>
      <c r="N364" s="39" t="str">
        <f t="shared" si="13"/>
        <v/>
      </c>
      <c r="O364" s="149" t="s">
        <v>11</v>
      </c>
      <c r="P364" s="148" t="s">
        <v>11</v>
      </c>
      <c r="Q364" s="1"/>
    </row>
    <row r="365" spans="1:17" ht="15.75" hidden="1" customHeight="1">
      <c r="A365" s="1" t="str">
        <f t="shared" si="1"/>
        <v/>
      </c>
      <c r="B365" s="1"/>
      <c r="C365" s="34" t="str">
        <f>IF('TSA Input'!J328="","",IF('TSA Input'!J328="Yes",'TSA Input'!B328,"Ineligible"))</f>
        <v/>
      </c>
      <c r="D365" s="246" t="str">
        <f>IF('TSA Input'!J328="","",IF('TSA Input'!J328="Yes",IF('TSA Input'!W328="","",LEFT('TSA Input'!W328,LEN('TSA Input'!W328)-2)),""))</f>
        <v/>
      </c>
      <c r="E365" s="246" t="str">
        <f>IF('TSA Input'!J328="","",IF('TSA Input'!J328="Yes",'TSA Input'!I328,""))</f>
        <v/>
      </c>
      <c r="F365" s="247" t="str">
        <f>IF('TSA Input'!J328="","",IF('TSA Input'!J328="Yes",'TSA Input'!C328,""))</f>
        <v/>
      </c>
      <c r="G365" s="36" t="str">
        <f>IF('TSA Input'!J328="","",IF('TSA Input'!J328="Yes",'TSA Input'!D328,""))</f>
        <v/>
      </c>
      <c r="H365" s="37" t="str">
        <f>IF('TSA Input'!K328="","",IF('TSA Input'!J328="Yes",'TSA Input'!G328,""))</f>
        <v/>
      </c>
      <c r="I365" s="37" t="str">
        <f>IF('TSA Input'!L328="","",IF('TSA Input'!J328="Yes",'TSA Input'!F328,""))</f>
        <v/>
      </c>
      <c r="J365" s="39" t="str">
        <f t="shared" si="12"/>
        <v/>
      </c>
      <c r="K365" s="257" t="str">
        <f>IF('TSA Input'!J328="","",IF('TSA Input'!J328="Yes",'TSA Input'!D328,""))</f>
        <v/>
      </c>
      <c r="L365" s="258" t="str">
        <f>IF('TSA Input'!J328="","",IF('TSA Input'!J328="Yes",'TSA Input'!G328,""))</f>
        <v/>
      </c>
      <c r="M365" s="258" t="str">
        <f>IF('TSA Input'!J328="","",IF('TSA Input'!J328="Yes",'TSA Input'!F328,""))</f>
        <v/>
      </c>
      <c r="N365" s="39" t="str">
        <f t="shared" si="13"/>
        <v/>
      </c>
      <c r="O365" s="149" t="s">
        <v>11</v>
      </c>
      <c r="P365" s="148" t="s">
        <v>11</v>
      </c>
      <c r="Q365" s="1"/>
    </row>
    <row r="366" spans="1:17" ht="15.75" hidden="1" customHeight="1">
      <c r="A366" s="1" t="str">
        <f t="shared" si="1"/>
        <v/>
      </c>
      <c r="B366" s="1"/>
      <c r="C366" s="34" t="str">
        <f>IF('TSA Input'!J329="","",IF('TSA Input'!J329="Yes",'TSA Input'!B329,"Ineligible"))</f>
        <v/>
      </c>
      <c r="D366" s="246" t="str">
        <f>IF('TSA Input'!J329="","",IF('TSA Input'!J329="Yes",IF('TSA Input'!W329="","",LEFT('TSA Input'!W329,LEN('TSA Input'!W329)-2)),""))</f>
        <v/>
      </c>
      <c r="E366" s="246" t="str">
        <f>IF('TSA Input'!J329="","",IF('TSA Input'!J329="Yes",'TSA Input'!I329,""))</f>
        <v/>
      </c>
      <c r="F366" s="247" t="str">
        <f>IF('TSA Input'!J329="","",IF('TSA Input'!J329="Yes",'TSA Input'!C329,""))</f>
        <v/>
      </c>
      <c r="G366" s="36" t="str">
        <f>IF('TSA Input'!J329="","",IF('TSA Input'!J329="Yes",'TSA Input'!D329,""))</f>
        <v/>
      </c>
      <c r="H366" s="37" t="str">
        <f>IF('TSA Input'!K329="","",IF('TSA Input'!J329="Yes",'TSA Input'!G329,""))</f>
        <v/>
      </c>
      <c r="I366" s="37" t="str">
        <f>IF('TSA Input'!L329="","",IF('TSA Input'!J329="Yes",'TSA Input'!F329,""))</f>
        <v/>
      </c>
      <c r="J366" s="39" t="str">
        <f t="shared" si="12"/>
        <v/>
      </c>
      <c r="K366" s="257" t="str">
        <f>IF('TSA Input'!J329="","",IF('TSA Input'!J329="Yes",'TSA Input'!D329,""))</f>
        <v/>
      </c>
      <c r="L366" s="258" t="str">
        <f>IF('TSA Input'!J329="","",IF('TSA Input'!J329="Yes",'TSA Input'!G329,""))</f>
        <v/>
      </c>
      <c r="M366" s="258" t="str">
        <f>IF('TSA Input'!J329="","",IF('TSA Input'!J329="Yes",'TSA Input'!F329,""))</f>
        <v/>
      </c>
      <c r="N366" s="39" t="str">
        <f t="shared" si="13"/>
        <v/>
      </c>
      <c r="O366" s="149" t="s">
        <v>11</v>
      </c>
      <c r="P366" s="148" t="s">
        <v>11</v>
      </c>
      <c r="Q366" s="1"/>
    </row>
    <row r="367" spans="1:17" ht="15.75" hidden="1" customHeight="1">
      <c r="A367" s="1" t="str">
        <f t="shared" si="1"/>
        <v/>
      </c>
      <c r="B367" s="1"/>
      <c r="C367" s="34" t="str">
        <f>IF('TSA Input'!J330="","",IF('TSA Input'!J330="Yes",'TSA Input'!B330,"Ineligible"))</f>
        <v/>
      </c>
      <c r="D367" s="246" t="str">
        <f>IF('TSA Input'!J330="","",IF('TSA Input'!J330="Yes",IF('TSA Input'!W330="","",LEFT('TSA Input'!W330,LEN('TSA Input'!W330)-2)),""))</f>
        <v/>
      </c>
      <c r="E367" s="246" t="str">
        <f>IF('TSA Input'!J330="","",IF('TSA Input'!J330="Yes",'TSA Input'!I330,""))</f>
        <v/>
      </c>
      <c r="F367" s="247" t="str">
        <f>IF('TSA Input'!J330="","",IF('TSA Input'!J330="Yes",'TSA Input'!C330,""))</f>
        <v/>
      </c>
      <c r="G367" s="36" t="str">
        <f>IF('TSA Input'!J330="","",IF('TSA Input'!J330="Yes",'TSA Input'!D330,""))</f>
        <v/>
      </c>
      <c r="H367" s="37" t="str">
        <f>IF('TSA Input'!K330="","",IF('TSA Input'!J330="Yes",'TSA Input'!G330,""))</f>
        <v/>
      </c>
      <c r="I367" s="37" t="str">
        <f>IF('TSA Input'!L330="","",IF('TSA Input'!J330="Yes",'TSA Input'!F330,""))</f>
        <v/>
      </c>
      <c r="J367" s="39" t="str">
        <f t="shared" si="12"/>
        <v/>
      </c>
      <c r="K367" s="257" t="str">
        <f>IF('TSA Input'!J330="","",IF('TSA Input'!J330="Yes",'TSA Input'!D330,""))</f>
        <v/>
      </c>
      <c r="L367" s="258" t="str">
        <f>IF('TSA Input'!J330="","",IF('TSA Input'!J330="Yes",'TSA Input'!G330,""))</f>
        <v/>
      </c>
      <c r="M367" s="258" t="str">
        <f>IF('TSA Input'!J330="","",IF('TSA Input'!J330="Yes",'TSA Input'!F330,""))</f>
        <v/>
      </c>
      <c r="N367" s="39" t="str">
        <f t="shared" si="13"/>
        <v/>
      </c>
      <c r="O367" s="149" t="s">
        <v>11</v>
      </c>
      <c r="P367" s="148" t="s">
        <v>11</v>
      </c>
      <c r="Q367" s="1"/>
    </row>
    <row r="368" spans="1:17" ht="15.75" hidden="1" customHeight="1">
      <c r="A368" s="1" t="str">
        <f t="shared" si="1"/>
        <v/>
      </c>
      <c r="B368" s="1"/>
      <c r="C368" s="34" t="str">
        <f>IF('TSA Input'!J331="","",IF('TSA Input'!J331="Yes",'TSA Input'!B331,"Ineligible"))</f>
        <v/>
      </c>
      <c r="D368" s="246" t="str">
        <f>IF('TSA Input'!J331="","",IF('TSA Input'!J331="Yes",IF('TSA Input'!W331="","",LEFT('TSA Input'!W331,LEN('TSA Input'!W331)-2)),""))</f>
        <v/>
      </c>
      <c r="E368" s="246" t="str">
        <f>IF('TSA Input'!J331="","",IF('TSA Input'!J331="Yes",'TSA Input'!I331,""))</f>
        <v/>
      </c>
      <c r="F368" s="247" t="str">
        <f>IF('TSA Input'!J331="","",IF('TSA Input'!J331="Yes",'TSA Input'!C331,""))</f>
        <v/>
      </c>
      <c r="G368" s="36" t="str">
        <f>IF('TSA Input'!J331="","",IF('TSA Input'!J331="Yes",'TSA Input'!D331,""))</f>
        <v/>
      </c>
      <c r="H368" s="37" t="str">
        <f>IF('TSA Input'!K331="","",IF('TSA Input'!J331="Yes",'TSA Input'!G331,""))</f>
        <v/>
      </c>
      <c r="I368" s="37" t="str">
        <f>IF('TSA Input'!L331="","",IF('TSA Input'!J331="Yes",'TSA Input'!F331,""))</f>
        <v/>
      </c>
      <c r="J368" s="39" t="str">
        <f t="shared" si="12"/>
        <v/>
      </c>
      <c r="K368" s="257" t="str">
        <f>IF('TSA Input'!J331="","",IF('TSA Input'!J331="Yes",'TSA Input'!D331,""))</f>
        <v/>
      </c>
      <c r="L368" s="258" t="str">
        <f>IF('TSA Input'!J331="","",IF('TSA Input'!J331="Yes",'TSA Input'!G331,""))</f>
        <v/>
      </c>
      <c r="M368" s="258" t="str">
        <f>IF('TSA Input'!J331="","",IF('TSA Input'!J331="Yes",'TSA Input'!F331,""))</f>
        <v/>
      </c>
      <c r="N368" s="39" t="str">
        <f t="shared" si="13"/>
        <v/>
      </c>
      <c r="O368" s="149" t="s">
        <v>11</v>
      </c>
      <c r="P368" s="148" t="s">
        <v>11</v>
      </c>
      <c r="Q368" s="1"/>
    </row>
    <row r="369" spans="1:17" ht="15.75" hidden="1" customHeight="1">
      <c r="A369" s="1" t="str">
        <f t="shared" si="1"/>
        <v/>
      </c>
      <c r="B369" s="1"/>
      <c r="C369" s="34" t="str">
        <f>IF('TSA Input'!J332="","",IF('TSA Input'!J332="Yes",'TSA Input'!B332,"Ineligible"))</f>
        <v/>
      </c>
      <c r="D369" s="246" t="str">
        <f>IF('TSA Input'!J332="","",IF('TSA Input'!J332="Yes",IF('TSA Input'!W332="","",LEFT('TSA Input'!W332,LEN('TSA Input'!W332)-2)),""))</f>
        <v/>
      </c>
      <c r="E369" s="246" t="str">
        <f>IF('TSA Input'!J332="","",IF('TSA Input'!J332="Yes",'TSA Input'!I332,""))</f>
        <v/>
      </c>
      <c r="F369" s="247" t="str">
        <f>IF('TSA Input'!J332="","",IF('TSA Input'!J332="Yes",'TSA Input'!C332,""))</f>
        <v/>
      </c>
      <c r="G369" s="36" t="str">
        <f>IF('TSA Input'!J332="","",IF('TSA Input'!J332="Yes",'TSA Input'!D332,""))</f>
        <v/>
      </c>
      <c r="H369" s="37" t="str">
        <f>IF('TSA Input'!K332="","",IF('TSA Input'!J332="Yes",'TSA Input'!G332,""))</f>
        <v/>
      </c>
      <c r="I369" s="37" t="str">
        <f>IF('TSA Input'!L332="","",IF('TSA Input'!J332="Yes",'TSA Input'!F332,""))</f>
        <v/>
      </c>
      <c r="J369" s="39" t="str">
        <f t="shared" si="12"/>
        <v/>
      </c>
      <c r="K369" s="257" t="str">
        <f>IF('TSA Input'!J332="","",IF('TSA Input'!J332="Yes",'TSA Input'!D332,""))</f>
        <v/>
      </c>
      <c r="L369" s="258" t="str">
        <f>IF('TSA Input'!J332="","",IF('TSA Input'!J332="Yes",'TSA Input'!G332,""))</f>
        <v/>
      </c>
      <c r="M369" s="258" t="str">
        <f>IF('TSA Input'!J332="","",IF('TSA Input'!J332="Yes",'TSA Input'!F332,""))</f>
        <v/>
      </c>
      <c r="N369" s="39" t="str">
        <f t="shared" si="13"/>
        <v/>
      </c>
      <c r="O369" s="149" t="s">
        <v>11</v>
      </c>
      <c r="P369" s="148" t="s">
        <v>11</v>
      </c>
      <c r="Q369" s="1"/>
    </row>
    <row r="370" spans="1:17" ht="15.75" hidden="1" customHeight="1">
      <c r="A370" s="1" t="str">
        <f t="shared" si="1"/>
        <v/>
      </c>
      <c r="B370" s="1"/>
      <c r="C370" s="34" t="str">
        <f>IF('TSA Input'!J333="","",IF('TSA Input'!J333="Yes",'TSA Input'!B333,"Ineligible"))</f>
        <v/>
      </c>
      <c r="D370" s="246" t="str">
        <f>IF('TSA Input'!J333="","",IF('TSA Input'!J333="Yes",IF('TSA Input'!W333="","",LEFT('TSA Input'!W333,LEN('TSA Input'!W333)-2)),""))</f>
        <v/>
      </c>
      <c r="E370" s="246" t="str">
        <f>IF('TSA Input'!J333="","",IF('TSA Input'!J333="Yes",'TSA Input'!I333,""))</f>
        <v/>
      </c>
      <c r="F370" s="247" t="str">
        <f>IF('TSA Input'!J333="","",IF('TSA Input'!J333="Yes",'TSA Input'!C333,""))</f>
        <v/>
      </c>
      <c r="G370" s="36" t="str">
        <f>IF('TSA Input'!J333="","",IF('TSA Input'!J333="Yes",'TSA Input'!D333,""))</f>
        <v/>
      </c>
      <c r="H370" s="37" t="str">
        <f>IF('TSA Input'!K333="","",IF('TSA Input'!J333="Yes",'TSA Input'!G333,""))</f>
        <v/>
      </c>
      <c r="I370" s="37" t="str">
        <f>IF('TSA Input'!L333="","",IF('TSA Input'!J333="Yes",'TSA Input'!F333,""))</f>
        <v/>
      </c>
      <c r="J370" s="39" t="str">
        <f t="shared" si="12"/>
        <v/>
      </c>
      <c r="K370" s="257" t="str">
        <f>IF('TSA Input'!J333="","",IF('TSA Input'!J333="Yes",'TSA Input'!D333,""))</f>
        <v/>
      </c>
      <c r="L370" s="258" t="str">
        <f>IF('TSA Input'!J333="","",IF('TSA Input'!J333="Yes",'TSA Input'!G333,""))</f>
        <v/>
      </c>
      <c r="M370" s="258" t="str">
        <f>IF('TSA Input'!J333="","",IF('TSA Input'!J333="Yes",'TSA Input'!F333,""))</f>
        <v/>
      </c>
      <c r="N370" s="39" t="str">
        <f t="shared" si="13"/>
        <v/>
      </c>
      <c r="O370" s="149" t="s">
        <v>11</v>
      </c>
      <c r="P370" s="148" t="s">
        <v>11</v>
      </c>
      <c r="Q370" s="1"/>
    </row>
    <row r="371" spans="1:17" ht="15.75" hidden="1" customHeight="1">
      <c r="A371" s="1" t="str">
        <f t="shared" si="1"/>
        <v/>
      </c>
      <c r="B371" s="1"/>
      <c r="C371" s="34" t="str">
        <f>IF('TSA Input'!J334="","",IF('TSA Input'!J334="Yes",'TSA Input'!B334,"Ineligible"))</f>
        <v/>
      </c>
      <c r="D371" s="246" t="str">
        <f>IF('TSA Input'!J334="","",IF('TSA Input'!J334="Yes",IF('TSA Input'!W334="","",LEFT('TSA Input'!W334,LEN('TSA Input'!W334)-2)),""))</f>
        <v/>
      </c>
      <c r="E371" s="246" t="str">
        <f>IF('TSA Input'!J334="","",IF('TSA Input'!J334="Yes",'TSA Input'!I334,""))</f>
        <v/>
      </c>
      <c r="F371" s="247" t="str">
        <f>IF('TSA Input'!J334="","",IF('TSA Input'!J334="Yes",'TSA Input'!C334,""))</f>
        <v/>
      </c>
      <c r="G371" s="36" t="str">
        <f>IF('TSA Input'!J334="","",IF('TSA Input'!J334="Yes",'TSA Input'!D334,""))</f>
        <v/>
      </c>
      <c r="H371" s="37" t="str">
        <f>IF('TSA Input'!K334="","",IF('TSA Input'!J334="Yes",'TSA Input'!G334,""))</f>
        <v/>
      </c>
      <c r="I371" s="37" t="str">
        <f>IF('TSA Input'!L334="","",IF('TSA Input'!J334="Yes",'TSA Input'!F334,""))</f>
        <v/>
      </c>
      <c r="J371" s="39" t="str">
        <f t="shared" si="12"/>
        <v/>
      </c>
      <c r="K371" s="257" t="str">
        <f>IF('TSA Input'!J334="","",IF('TSA Input'!J334="Yes",'TSA Input'!D334,""))</f>
        <v/>
      </c>
      <c r="L371" s="258" t="str">
        <f>IF('TSA Input'!J334="","",IF('TSA Input'!J334="Yes",'TSA Input'!G334,""))</f>
        <v/>
      </c>
      <c r="M371" s="258" t="str">
        <f>IF('TSA Input'!J334="","",IF('TSA Input'!J334="Yes",'TSA Input'!F334,""))</f>
        <v/>
      </c>
      <c r="N371" s="39" t="str">
        <f t="shared" si="13"/>
        <v/>
      </c>
      <c r="O371" s="149" t="s">
        <v>11</v>
      </c>
      <c r="P371" s="148" t="s">
        <v>11</v>
      </c>
      <c r="Q371" s="1"/>
    </row>
    <row r="372" spans="1:17" ht="15.75" hidden="1" customHeight="1">
      <c r="A372" s="1" t="str">
        <f t="shared" si="1"/>
        <v/>
      </c>
      <c r="B372" s="1"/>
      <c r="C372" s="34" t="str">
        <f>IF('TSA Input'!J335="","",IF('TSA Input'!J335="Yes",'TSA Input'!B335,"Ineligible"))</f>
        <v/>
      </c>
      <c r="D372" s="246" t="str">
        <f>IF('TSA Input'!J335="","",IF('TSA Input'!J335="Yes",IF('TSA Input'!W335="","",LEFT('TSA Input'!W335,LEN('TSA Input'!W335)-2)),""))</f>
        <v/>
      </c>
      <c r="E372" s="246" t="str">
        <f>IF('TSA Input'!J335="","",IF('TSA Input'!J335="Yes",'TSA Input'!I335,""))</f>
        <v/>
      </c>
      <c r="F372" s="247" t="str">
        <f>IF('TSA Input'!J335="","",IF('TSA Input'!J335="Yes",'TSA Input'!C335,""))</f>
        <v/>
      </c>
      <c r="G372" s="36" t="str">
        <f>IF('TSA Input'!J335="","",IF('TSA Input'!J335="Yes",'TSA Input'!D335,""))</f>
        <v/>
      </c>
      <c r="H372" s="37" t="str">
        <f>IF('TSA Input'!K335="","",IF('TSA Input'!J335="Yes",'TSA Input'!G335,""))</f>
        <v/>
      </c>
      <c r="I372" s="37" t="str">
        <f>IF('TSA Input'!L335="","",IF('TSA Input'!J335="Yes",'TSA Input'!F335,""))</f>
        <v/>
      </c>
      <c r="J372" s="39" t="str">
        <f t="shared" si="12"/>
        <v/>
      </c>
      <c r="K372" s="257" t="str">
        <f>IF('TSA Input'!J335="","",IF('TSA Input'!J335="Yes",'TSA Input'!D335,""))</f>
        <v/>
      </c>
      <c r="L372" s="258" t="str">
        <f>IF('TSA Input'!J335="","",IF('TSA Input'!J335="Yes",'TSA Input'!G335,""))</f>
        <v/>
      </c>
      <c r="M372" s="258" t="str">
        <f>IF('TSA Input'!J335="","",IF('TSA Input'!J335="Yes",'TSA Input'!F335,""))</f>
        <v/>
      </c>
      <c r="N372" s="39" t="str">
        <f t="shared" si="13"/>
        <v/>
      </c>
      <c r="O372" s="149" t="s">
        <v>11</v>
      </c>
      <c r="P372" s="148" t="s">
        <v>11</v>
      </c>
      <c r="Q372" s="1"/>
    </row>
    <row r="373" spans="1:17" ht="15.75" hidden="1" customHeight="1">
      <c r="A373" s="1" t="str">
        <f t="shared" si="1"/>
        <v/>
      </c>
      <c r="B373" s="1"/>
      <c r="C373" s="34" t="str">
        <f>IF('TSA Input'!J336="","",IF('TSA Input'!J336="Yes",'TSA Input'!B336,"Ineligible"))</f>
        <v/>
      </c>
      <c r="D373" s="246" t="str">
        <f>IF('TSA Input'!J336="","",IF('TSA Input'!J336="Yes",IF('TSA Input'!W336="","",LEFT('TSA Input'!W336,LEN('TSA Input'!W336)-2)),""))</f>
        <v/>
      </c>
      <c r="E373" s="246" t="str">
        <f>IF('TSA Input'!J336="","",IF('TSA Input'!J336="Yes",'TSA Input'!I336,""))</f>
        <v/>
      </c>
      <c r="F373" s="247" t="str">
        <f>IF('TSA Input'!J336="","",IF('TSA Input'!J336="Yes",'TSA Input'!C336,""))</f>
        <v/>
      </c>
      <c r="G373" s="36" t="str">
        <f>IF('TSA Input'!J336="","",IF('TSA Input'!J336="Yes",'TSA Input'!D336,""))</f>
        <v/>
      </c>
      <c r="H373" s="37" t="str">
        <f>IF('TSA Input'!K336="","",IF('TSA Input'!J336="Yes",'TSA Input'!G336,""))</f>
        <v/>
      </c>
      <c r="I373" s="37" t="str">
        <f>IF('TSA Input'!L336="","",IF('TSA Input'!J336="Yes",'TSA Input'!F336,""))</f>
        <v/>
      </c>
      <c r="J373" s="39" t="str">
        <f t="shared" si="12"/>
        <v/>
      </c>
      <c r="K373" s="257" t="str">
        <f>IF('TSA Input'!J336="","",IF('TSA Input'!J336="Yes",'TSA Input'!D336,""))</f>
        <v/>
      </c>
      <c r="L373" s="258" t="str">
        <f>IF('TSA Input'!J336="","",IF('TSA Input'!J336="Yes",'TSA Input'!G336,""))</f>
        <v/>
      </c>
      <c r="M373" s="258" t="str">
        <f>IF('TSA Input'!J336="","",IF('TSA Input'!J336="Yes",'TSA Input'!F336,""))</f>
        <v/>
      </c>
      <c r="N373" s="39" t="str">
        <f t="shared" si="13"/>
        <v/>
      </c>
      <c r="O373" s="149" t="s">
        <v>11</v>
      </c>
      <c r="P373" s="148" t="s">
        <v>11</v>
      </c>
      <c r="Q373" s="1"/>
    </row>
    <row r="374" spans="1:17" ht="15.75" hidden="1" customHeight="1">
      <c r="A374" s="1" t="str">
        <f t="shared" si="1"/>
        <v/>
      </c>
      <c r="B374" s="1"/>
      <c r="C374" s="34" t="str">
        <f>IF('TSA Input'!J337="","",IF('TSA Input'!J337="Yes",'TSA Input'!B337,"Ineligible"))</f>
        <v/>
      </c>
      <c r="D374" s="246" t="str">
        <f>IF('TSA Input'!J337="","",IF('TSA Input'!J337="Yes",IF('TSA Input'!W337="","",LEFT('TSA Input'!W337,LEN('TSA Input'!W337)-2)),""))</f>
        <v/>
      </c>
      <c r="E374" s="246" t="str">
        <f>IF('TSA Input'!J337="","",IF('TSA Input'!J337="Yes",'TSA Input'!I337,""))</f>
        <v/>
      </c>
      <c r="F374" s="247" t="str">
        <f>IF('TSA Input'!J337="","",IF('TSA Input'!J337="Yes",'TSA Input'!C337,""))</f>
        <v/>
      </c>
      <c r="G374" s="36" t="str">
        <f>IF('TSA Input'!J337="","",IF('TSA Input'!J337="Yes",'TSA Input'!D337,""))</f>
        <v/>
      </c>
      <c r="H374" s="37" t="str">
        <f>IF('TSA Input'!K337="","",IF('TSA Input'!J337="Yes",'TSA Input'!G337,""))</f>
        <v/>
      </c>
      <c r="I374" s="37" t="str">
        <f>IF('TSA Input'!L337="","",IF('TSA Input'!J337="Yes",'TSA Input'!F337,""))</f>
        <v/>
      </c>
      <c r="J374" s="39" t="str">
        <f t="shared" si="12"/>
        <v/>
      </c>
      <c r="K374" s="257" t="str">
        <f>IF('TSA Input'!J337="","",IF('TSA Input'!J337="Yes",'TSA Input'!D337,""))</f>
        <v/>
      </c>
      <c r="L374" s="258" t="str">
        <f>IF('TSA Input'!J337="","",IF('TSA Input'!J337="Yes",'TSA Input'!G337,""))</f>
        <v/>
      </c>
      <c r="M374" s="258" t="str">
        <f>IF('TSA Input'!J337="","",IF('TSA Input'!J337="Yes",'TSA Input'!F337,""))</f>
        <v/>
      </c>
      <c r="N374" s="39" t="str">
        <f t="shared" si="13"/>
        <v/>
      </c>
      <c r="O374" s="149" t="s">
        <v>11</v>
      </c>
      <c r="P374" s="148" t="s">
        <v>11</v>
      </c>
      <c r="Q374" s="1"/>
    </row>
    <row r="375" spans="1:17" ht="15.75" hidden="1" customHeight="1">
      <c r="A375" s="1" t="str">
        <f t="shared" si="1"/>
        <v/>
      </c>
      <c r="B375" s="1"/>
      <c r="C375" s="34" t="str">
        <f>IF('TSA Input'!J338="","",IF('TSA Input'!J338="Yes",'TSA Input'!B338,"Ineligible"))</f>
        <v/>
      </c>
      <c r="D375" s="246" t="str">
        <f>IF('TSA Input'!J338="","",IF('TSA Input'!J338="Yes",IF('TSA Input'!W338="","",LEFT('TSA Input'!W338,LEN('TSA Input'!W338)-2)),""))</f>
        <v/>
      </c>
      <c r="E375" s="246" t="str">
        <f>IF('TSA Input'!J338="","",IF('TSA Input'!J338="Yes",'TSA Input'!I338,""))</f>
        <v/>
      </c>
      <c r="F375" s="247" t="str">
        <f>IF('TSA Input'!J338="","",IF('TSA Input'!J338="Yes",'TSA Input'!C338,""))</f>
        <v/>
      </c>
      <c r="G375" s="36" t="str">
        <f>IF('TSA Input'!J338="","",IF('TSA Input'!J338="Yes",'TSA Input'!D338,""))</f>
        <v/>
      </c>
      <c r="H375" s="37" t="str">
        <f>IF('TSA Input'!K338="","",IF('TSA Input'!J338="Yes",'TSA Input'!G338,""))</f>
        <v/>
      </c>
      <c r="I375" s="37" t="str">
        <f>IF('TSA Input'!L338="","",IF('TSA Input'!J338="Yes",'TSA Input'!F338,""))</f>
        <v/>
      </c>
      <c r="J375" s="39" t="str">
        <f t="shared" si="12"/>
        <v/>
      </c>
      <c r="K375" s="257" t="str">
        <f>IF('TSA Input'!J338="","",IF('TSA Input'!J338="Yes",'TSA Input'!D338,""))</f>
        <v/>
      </c>
      <c r="L375" s="258" t="str">
        <f>IF('TSA Input'!J338="","",IF('TSA Input'!J338="Yes",'TSA Input'!G338,""))</f>
        <v/>
      </c>
      <c r="M375" s="258" t="str">
        <f>IF('TSA Input'!J338="","",IF('TSA Input'!J338="Yes",'TSA Input'!F338,""))</f>
        <v/>
      </c>
      <c r="N375" s="39" t="str">
        <f t="shared" si="13"/>
        <v/>
      </c>
      <c r="O375" s="149" t="s">
        <v>11</v>
      </c>
      <c r="P375" s="148" t="s">
        <v>11</v>
      </c>
      <c r="Q375" s="1"/>
    </row>
    <row r="376" spans="1:17" ht="15.75" hidden="1" customHeight="1">
      <c r="A376" s="1" t="str">
        <f t="shared" si="1"/>
        <v/>
      </c>
      <c r="B376" s="1"/>
      <c r="C376" s="34" t="str">
        <f>IF('TSA Input'!J339="","",IF('TSA Input'!J339="Yes",'TSA Input'!B339,"Ineligible"))</f>
        <v/>
      </c>
      <c r="D376" s="246" t="str">
        <f>IF('TSA Input'!J339="","",IF('TSA Input'!J339="Yes",IF('TSA Input'!W339="","",LEFT('TSA Input'!W339,LEN('TSA Input'!W339)-2)),""))</f>
        <v/>
      </c>
      <c r="E376" s="246" t="str">
        <f>IF('TSA Input'!J339="","",IF('TSA Input'!J339="Yes",'TSA Input'!I339,""))</f>
        <v/>
      </c>
      <c r="F376" s="247" t="str">
        <f>IF('TSA Input'!J339="","",IF('TSA Input'!J339="Yes",'TSA Input'!C339,""))</f>
        <v/>
      </c>
      <c r="G376" s="36" t="str">
        <f>IF('TSA Input'!J339="","",IF('TSA Input'!J339="Yes",'TSA Input'!D339,""))</f>
        <v/>
      </c>
      <c r="H376" s="37" t="str">
        <f>IF('TSA Input'!K339="","",IF('TSA Input'!J339="Yes",'TSA Input'!G339,""))</f>
        <v/>
      </c>
      <c r="I376" s="37" t="str">
        <f>IF('TSA Input'!L339="","",IF('TSA Input'!J339="Yes",'TSA Input'!F339,""))</f>
        <v/>
      </c>
      <c r="J376" s="39" t="str">
        <f t="shared" si="12"/>
        <v/>
      </c>
      <c r="K376" s="257" t="str">
        <f>IF('TSA Input'!J339="","",IF('TSA Input'!J339="Yes",'TSA Input'!D339,""))</f>
        <v/>
      </c>
      <c r="L376" s="258" t="str">
        <f>IF('TSA Input'!J339="","",IF('TSA Input'!J339="Yes",'TSA Input'!G339,""))</f>
        <v/>
      </c>
      <c r="M376" s="258" t="str">
        <f>IF('TSA Input'!J339="","",IF('TSA Input'!J339="Yes",'TSA Input'!F339,""))</f>
        <v/>
      </c>
      <c r="N376" s="39" t="str">
        <f t="shared" si="13"/>
        <v/>
      </c>
      <c r="O376" s="149" t="s">
        <v>11</v>
      </c>
      <c r="P376" s="148" t="s">
        <v>11</v>
      </c>
      <c r="Q376" s="1"/>
    </row>
    <row r="377" spans="1:17" ht="15.75" hidden="1" customHeight="1">
      <c r="A377" s="1" t="str">
        <f t="shared" si="1"/>
        <v/>
      </c>
      <c r="B377" s="1"/>
      <c r="C377" s="34" t="str">
        <f>IF('TSA Input'!J340="","",IF('TSA Input'!J340="Yes",'TSA Input'!B340,"Ineligible"))</f>
        <v/>
      </c>
      <c r="D377" s="246" t="str">
        <f>IF('TSA Input'!J340="","",IF('TSA Input'!J340="Yes",IF('TSA Input'!W340="","",LEFT('TSA Input'!W340,LEN('TSA Input'!W340)-2)),""))</f>
        <v/>
      </c>
      <c r="E377" s="246" t="str">
        <f>IF('TSA Input'!J340="","",IF('TSA Input'!J340="Yes",'TSA Input'!I340,""))</f>
        <v/>
      </c>
      <c r="F377" s="247" t="str">
        <f>IF('TSA Input'!J340="","",IF('TSA Input'!J340="Yes",'TSA Input'!C340,""))</f>
        <v/>
      </c>
      <c r="G377" s="36" t="str">
        <f>IF('TSA Input'!J340="","",IF('TSA Input'!J340="Yes",'TSA Input'!D340,""))</f>
        <v/>
      </c>
      <c r="H377" s="37" t="str">
        <f>IF('TSA Input'!K340="","",IF('TSA Input'!J340="Yes",'TSA Input'!G340,""))</f>
        <v/>
      </c>
      <c r="I377" s="37" t="str">
        <f>IF('TSA Input'!L340="","",IF('TSA Input'!J340="Yes",'TSA Input'!F340,""))</f>
        <v/>
      </c>
      <c r="J377" s="39" t="str">
        <f t="shared" si="12"/>
        <v/>
      </c>
      <c r="K377" s="257" t="str">
        <f>IF('TSA Input'!J340="","",IF('TSA Input'!J340="Yes",'TSA Input'!D340,""))</f>
        <v/>
      </c>
      <c r="L377" s="258" t="str">
        <f>IF('TSA Input'!J340="","",IF('TSA Input'!J340="Yes",'TSA Input'!G340,""))</f>
        <v/>
      </c>
      <c r="M377" s="258" t="str">
        <f>IF('TSA Input'!J340="","",IF('TSA Input'!J340="Yes",'TSA Input'!F340,""))</f>
        <v/>
      </c>
      <c r="N377" s="39" t="str">
        <f t="shared" si="13"/>
        <v/>
      </c>
      <c r="O377" s="149" t="s">
        <v>11</v>
      </c>
      <c r="P377" s="148" t="s">
        <v>11</v>
      </c>
      <c r="Q377" s="1"/>
    </row>
    <row r="378" spans="1:17" ht="15.75" hidden="1" customHeight="1">
      <c r="A378" s="1" t="str">
        <f t="shared" si="1"/>
        <v/>
      </c>
      <c r="B378" s="1"/>
      <c r="C378" s="34" t="str">
        <f>IF('TSA Input'!J341="","",IF('TSA Input'!J341="Yes",'TSA Input'!B341,"Ineligible"))</f>
        <v/>
      </c>
      <c r="D378" s="246" t="str">
        <f>IF('TSA Input'!J341="","",IF('TSA Input'!J341="Yes",IF('TSA Input'!W341="","",LEFT('TSA Input'!W341,LEN('TSA Input'!W341)-2)),""))</f>
        <v/>
      </c>
      <c r="E378" s="246" t="str">
        <f>IF('TSA Input'!J341="","",IF('TSA Input'!J341="Yes",'TSA Input'!I341,""))</f>
        <v/>
      </c>
      <c r="F378" s="247" t="str">
        <f>IF('TSA Input'!J341="","",IF('TSA Input'!J341="Yes",'TSA Input'!C341,""))</f>
        <v/>
      </c>
      <c r="G378" s="36" t="str">
        <f>IF('TSA Input'!J341="","",IF('TSA Input'!J341="Yes",'TSA Input'!D341,""))</f>
        <v/>
      </c>
      <c r="H378" s="37" t="str">
        <f>IF('TSA Input'!K341="","",IF('TSA Input'!J341="Yes",'TSA Input'!G341,""))</f>
        <v/>
      </c>
      <c r="I378" s="37" t="str">
        <f>IF('TSA Input'!L341="","",IF('TSA Input'!J341="Yes",'TSA Input'!F341,""))</f>
        <v/>
      </c>
      <c r="J378" s="39" t="str">
        <f t="shared" si="12"/>
        <v/>
      </c>
      <c r="K378" s="257" t="str">
        <f>IF('TSA Input'!J341="","",IF('TSA Input'!J341="Yes",'TSA Input'!D341,""))</f>
        <v/>
      </c>
      <c r="L378" s="258" t="str">
        <f>IF('TSA Input'!J341="","",IF('TSA Input'!J341="Yes",'TSA Input'!G341,""))</f>
        <v/>
      </c>
      <c r="M378" s="258" t="str">
        <f>IF('TSA Input'!J341="","",IF('TSA Input'!J341="Yes",'TSA Input'!F341,""))</f>
        <v/>
      </c>
      <c r="N378" s="39" t="str">
        <f t="shared" si="13"/>
        <v/>
      </c>
      <c r="O378" s="149" t="s">
        <v>11</v>
      </c>
      <c r="P378" s="148" t="s">
        <v>11</v>
      </c>
      <c r="Q378" s="1"/>
    </row>
    <row r="379" spans="1:17" ht="15.75" hidden="1" customHeight="1">
      <c r="A379" s="1" t="str">
        <f t="shared" si="1"/>
        <v/>
      </c>
      <c r="B379" s="1"/>
      <c r="C379" s="34" t="str">
        <f>IF('TSA Input'!J342="","",IF('TSA Input'!J342="Yes",'TSA Input'!B342,"Ineligible"))</f>
        <v/>
      </c>
      <c r="D379" s="246" t="str">
        <f>IF('TSA Input'!J342="","",IF('TSA Input'!J342="Yes",IF('TSA Input'!W342="","",LEFT('TSA Input'!W342,LEN('TSA Input'!W342)-2)),""))</f>
        <v/>
      </c>
      <c r="E379" s="246" t="str">
        <f>IF('TSA Input'!J342="","",IF('TSA Input'!J342="Yes",'TSA Input'!I342,""))</f>
        <v/>
      </c>
      <c r="F379" s="247" t="str">
        <f>IF('TSA Input'!J342="","",IF('TSA Input'!J342="Yes",'TSA Input'!C342,""))</f>
        <v/>
      </c>
      <c r="G379" s="36" t="str">
        <f>IF('TSA Input'!J342="","",IF('TSA Input'!J342="Yes",'TSA Input'!D342,""))</f>
        <v/>
      </c>
      <c r="H379" s="37" t="str">
        <f>IF('TSA Input'!K342="","",IF('TSA Input'!J342="Yes",'TSA Input'!G342,""))</f>
        <v/>
      </c>
      <c r="I379" s="37" t="str">
        <f>IF('TSA Input'!L342="","",IF('TSA Input'!J342="Yes",'TSA Input'!F342,""))</f>
        <v/>
      </c>
      <c r="J379" s="39" t="str">
        <f t="shared" si="12"/>
        <v/>
      </c>
      <c r="K379" s="257" t="str">
        <f>IF('TSA Input'!J342="","",IF('TSA Input'!J342="Yes",'TSA Input'!D342,""))</f>
        <v/>
      </c>
      <c r="L379" s="258" t="str">
        <f>IF('TSA Input'!J342="","",IF('TSA Input'!J342="Yes",'TSA Input'!G342,""))</f>
        <v/>
      </c>
      <c r="M379" s="258" t="str">
        <f>IF('TSA Input'!J342="","",IF('TSA Input'!J342="Yes",'TSA Input'!F342,""))</f>
        <v/>
      </c>
      <c r="N379" s="39" t="str">
        <f t="shared" si="13"/>
        <v/>
      </c>
      <c r="O379" s="149" t="s">
        <v>11</v>
      </c>
      <c r="P379" s="148" t="s">
        <v>11</v>
      </c>
      <c r="Q379" s="1"/>
    </row>
    <row r="380" spans="1:17" ht="15.75" hidden="1" customHeight="1">
      <c r="A380" s="1" t="str">
        <f t="shared" si="1"/>
        <v/>
      </c>
      <c r="B380" s="1"/>
      <c r="C380" s="34" t="str">
        <f>IF('TSA Input'!J343="","",IF('TSA Input'!J343="Yes",'TSA Input'!B343,"Ineligible"))</f>
        <v/>
      </c>
      <c r="D380" s="246" t="str">
        <f>IF('TSA Input'!J343="","",IF('TSA Input'!J343="Yes",IF('TSA Input'!W343="","",LEFT('TSA Input'!W343,LEN('TSA Input'!W343)-2)),""))</f>
        <v/>
      </c>
      <c r="E380" s="246" t="str">
        <f>IF('TSA Input'!J343="","",IF('TSA Input'!J343="Yes",'TSA Input'!I343,""))</f>
        <v/>
      </c>
      <c r="F380" s="247" t="str">
        <f>IF('TSA Input'!J343="","",IF('TSA Input'!J343="Yes",'TSA Input'!C343,""))</f>
        <v/>
      </c>
      <c r="G380" s="36" t="str">
        <f>IF('TSA Input'!J343="","",IF('TSA Input'!J343="Yes",'TSA Input'!D343,""))</f>
        <v/>
      </c>
      <c r="H380" s="37" t="str">
        <f>IF('TSA Input'!K343="","",IF('TSA Input'!J343="Yes",'TSA Input'!G343,""))</f>
        <v/>
      </c>
      <c r="I380" s="37" t="str">
        <f>IF('TSA Input'!L343="","",IF('TSA Input'!J343="Yes",'TSA Input'!F343,""))</f>
        <v/>
      </c>
      <c r="J380" s="39" t="str">
        <f t="shared" si="12"/>
        <v/>
      </c>
      <c r="K380" s="257" t="str">
        <f>IF('TSA Input'!J343="","",IF('TSA Input'!J343="Yes",'TSA Input'!D343,""))</f>
        <v/>
      </c>
      <c r="L380" s="258" t="str">
        <f>IF('TSA Input'!J343="","",IF('TSA Input'!J343="Yes",'TSA Input'!G343,""))</f>
        <v/>
      </c>
      <c r="M380" s="258" t="str">
        <f>IF('TSA Input'!J343="","",IF('TSA Input'!J343="Yes",'TSA Input'!F343,""))</f>
        <v/>
      </c>
      <c r="N380" s="39" t="str">
        <f t="shared" si="13"/>
        <v/>
      </c>
      <c r="O380" s="149" t="s">
        <v>11</v>
      </c>
      <c r="P380" s="148" t="s">
        <v>11</v>
      </c>
      <c r="Q380" s="1"/>
    </row>
    <row r="381" spans="1:17" ht="15.75" hidden="1" customHeight="1">
      <c r="A381" s="1" t="str">
        <f t="shared" si="1"/>
        <v/>
      </c>
      <c r="B381" s="1"/>
      <c r="C381" s="34" t="str">
        <f>IF('TSA Input'!J344="","",IF('TSA Input'!J344="Yes",'TSA Input'!B344,"Ineligible"))</f>
        <v/>
      </c>
      <c r="D381" s="246" t="str">
        <f>IF('TSA Input'!J344="","",IF('TSA Input'!J344="Yes",IF('TSA Input'!W344="","",LEFT('TSA Input'!W344,LEN('TSA Input'!W344)-2)),""))</f>
        <v/>
      </c>
      <c r="E381" s="246" t="str">
        <f>IF('TSA Input'!J344="","",IF('TSA Input'!J344="Yes",'TSA Input'!I344,""))</f>
        <v/>
      </c>
      <c r="F381" s="247" t="str">
        <f>IF('TSA Input'!J344="","",IF('TSA Input'!J344="Yes",'TSA Input'!C344,""))</f>
        <v/>
      </c>
      <c r="G381" s="36" t="str">
        <f>IF('TSA Input'!J344="","",IF('TSA Input'!J344="Yes",'TSA Input'!D344,""))</f>
        <v/>
      </c>
      <c r="H381" s="37" t="str">
        <f>IF('TSA Input'!K344="","",IF('TSA Input'!J344="Yes",'TSA Input'!G344,""))</f>
        <v/>
      </c>
      <c r="I381" s="37" t="str">
        <f>IF('TSA Input'!L344="","",IF('TSA Input'!J344="Yes",'TSA Input'!F344,""))</f>
        <v/>
      </c>
      <c r="J381" s="39" t="str">
        <f t="shared" si="12"/>
        <v/>
      </c>
      <c r="K381" s="257" t="str">
        <f>IF('TSA Input'!J344="","",IF('TSA Input'!J344="Yes",'TSA Input'!D344,""))</f>
        <v/>
      </c>
      <c r="L381" s="258" t="str">
        <f>IF('TSA Input'!J344="","",IF('TSA Input'!J344="Yes",'TSA Input'!G344,""))</f>
        <v/>
      </c>
      <c r="M381" s="258" t="str">
        <f>IF('TSA Input'!J344="","",IF('TSA Input'!J344="Yes",'TSA Input'!F344,""))</f>
        <v/>
      </c>
      <c r="N381" s="39" t="str">
        <f t="shared" si="13"/>
        <v/>
      </c>
      <c r="O381" s="149" t="s">
        <v>11</v>
      </c>
      <c r="P381" s="148" t="s">
        <v>11</v>
      </c>
      <c r="Q381" s="1"/>
    </row>
    <row r="382" spans="1:17" ht="15.75" hidden="1" customHeight="1">
      <c r="A382" s="1" t="str">
        <f t="shared" si="1"/>
        <v/>
      </c>
      <c r="B382" s="1"/>
      <c r="C382" s="34" t="str">
        <f>IF('TSA Input'!J345="","",IF('TSA Input'!J345="Yes",'TSA Input'!B345,"Ineligible"))</f>
        <v/>
      </c>
      <c r="D382" s="246" t="str">
        <f>IF('TSA Input'!J345="","",IF('TSA Input'!J345="Yes",IF('TSA Input'!W345="","",LEFT('TSA Input'!W345,LEN('TSA Input'!W345)-2)),""))</f>
        <v/>
      </c>
      <c r="E382" s="246" t="str">
        <f>IF('TSA Input'!J345="","",IF('TSA Input'!J345="Yes",'TSA Input'!I345,""))</f>
        <v/>
      </c>
      <c r="F382" s="247" t="str">
        <f>IF('TSA Input'!J345="","",IF('TSA Input'!J345="Yes",'TSA Input'!C345,""))</f>
        <v/>
      </c>
      <c r="G382" s="36" t="str">
        <f>IF('TSA Input'!J345="","",IF('TSA Input'!J345="Yes",'TSA Input'!D345,""))</f>
        <v/>
      </c>
      <c r="H382" s="37" t="str">
        <f>IF('TSA Input'!K345="","",IF('TSA Input'!J345="Yes",'TSA Input'!G345,""))</f>
        <v/>
      </c>
      <c r="I382" s="37" t="str">
        <f>IF('TSA Input'!L345="","",IF('TSA Input'!J345="Yes",'TSA Input'!F345,""))</f>
        <v/>
      </c>
      <c r="J382" s="39" t="str">
        <f t="shared" si="12"/>
        <v/>
      </c>
      <c r="K382" s="257" t="str">
        <f>IF('TSA Input'!J345="","",IF('TSA Input'!J345="Yes",'TSA Input'!D345,""))</f>
        <v/>
      </c>
      <c r="L382" s="258" t="str">
        <f>IF('TSA Input'!J345="","",IF('TSA Input'!J345="Yes",'TSA Input'!G345,""))</f>
        <v/>
      </c>
      <c r="M382" s="258" t="str">
        <f>IF('TSA Input'!J345="","",IF('TSA Input'!J345="Yes",'TSA Input'!F345,""))</f>
        <v/>
      </c>
      <c r="N382" s="39" t="str">
        <f t="shared" si="13"/>
        <v/>
      </c>
      <c r="O382" s="149" t="s">
        <v>11</v>
      </c>
      <c r="P382" s="148" t="s">
        <v>11</v>
      </c>
      <c r="Q382" s="1"/>
    </row>
    <row r="383" spans="1:17" ht="15.75" hidden="1" customHeight="1">
      <c r="A383" s="1" t="str">
        <f t="shared" si="1"/>
        <v/>
      </c>
      <c r="B383" s="1"/>
      <c r="C383" s="34" t="str">
        <f>IF('TSA Input'!J346="","",IF('TSA Input'!J346="Yes",'TSA Input'!B346,"Ineligible"))</f>
        <v/>
      </c>
      <c r="D383" s="246" t="str">
        <f>IF('TSA Input'!J346="","",IF('TSA Input'!J346="Yes",IF('TSA Input'!W346="","",LEFT('TSA Input'!W346,LEN('TSA Input'!W346)-2)),""))</f>
        <v/>
      </c>
      <c r="E383" s="246" t="str">
        <f>IF('TSA Input'!J346="","",IF('TSA Input'!J346="Yes",'TSA Input'!I346,""))</f>
        <v/>
      </c>
      <c r="F383" s="247" t="str">
        <f>IF('TSA Input'!J346="","",IF('TSA Input'!J346="Yes",'TSA Input'!C346,""))</f>
        <v/>
      </c>
      <c r="G383" s="36" t="str">
        <f>IF('TSA Input'!J346="","",IF('TSA Input'!J346="Yes",'TSA Input'!D346,""))</f>
        <v/>
      </c>
      <c r="H383" s="37" t="str">
        <f>IF('TSA Input'!K346="","",IF('TSA Input'!J346="Yes",'TSA Input'!G346,""))</f>
        <v/>
      </c>
      <c r="I383" s="37" t="str">
        <f>IF('TSA Input'!L346="","",IF('TSA Input'!J346="Yes",'TSA Input'!F346,""))</f>
        <v/>
      </c>
      <c r="J383" s="39" t="str">
        <f t="shared" si="12"/>
        <v/>
      </c>
      <c r="K383" s="257" t="str">
        <f>IF('TSA Input'!J346="","",IF('TSA Input'!J346="Yes",'TSA Input'!D346,""))</f>
        <v/>
      </c>
      <c r="L383" s="258" t="str">
        <f>IF('TSA Input'!J346="","",IF('TSA Input'!J346="Yes",'TSA Input'!G346,""))</f>
        <v/>
      </c>
      <c r="M383" s="258" t="str">
        <f>IF('TSA Input'!J346="","",IF('TSA Input'!J346="Yes",'TSA Input'!F346,""))</f>
        <v/>
      </c>
      <c r="N383" s="39" t="str">
        <f t="shared" si="13"/>
        <v/>
      </c>
      <c r="O383" s="149" t="s">
        <v>11</v>
      </c>
      <c r="P383" s="148" t="s">
        <v>11</v>
      </c>
      <c r="Q383" s="1"/>
    </row>
    <row r="384" spans="1:17" ht="15.75" hidden="1" customHeight="1">
      <c r="A384" s="1" t="str">
        <f t="shared" si="1"/>
        <v/>
      </c>
      <c r="B384" s="1"/>
      <c r="C384" s="34" t="str">
        <f>IF('TSA Input'!J347="","",IF('TSA Input'!J347="Yes",'TSA Input'!B347,"Ineligible"))</f>
        <v/>
      </c>
      <c r="D384" s="246" t="str">
        <f>IF('TSA Input'!J347="","",IF('TSA Input'!J347="Yes",IF('TSA Input'!W347="","",LEFT('TSA Input'!W347,LEN('TSA Input'!W347)-2)),""))</f>
        <v/>
      </c>
      <c r="E384" s="246" t="str">
        <f>IF('TSA Input'!J347="","",IF('TSA Input'!J347="Yes",'TSA Input'!I347,""))</f>
        <v/>
      </c>
      <c r="F384" s="247" t="str">
        <f>IF('TSA Input'!J347="","",IF('TSA Input'!J347="Yes",'TSA Input'!C347,""))</f>
        <v/>
      </c>
      <c r="G384" s="36" t="str">
        <f>IF('TSA Input'!J347="","",IF('TSA Input'!J347="Yes",'TSA Input'!D347,""))</f>
        <v/>
      </c>
      <c r="H384" s="37" t="str">
        <f>IF('TSA Input'!K347="","",IF('TSA Input'!J347="Yes",'TSA Input'!G347,""))</f>
        <v/>
      </c>
      <c r="I384" s="37" t="str">
        <f>IF('TSA Input'!L347="","",IF('TSA Input'!J347="Yes",'TSA Input'!F347,""))</f>
        <v/>
      </c>
      <c r="J384" s="39" t="str">
        <f t="shared" si="12"/>
        <v/>
      </c>
      <c r="K384" s="257" t="str">
        <f>IF('TSA Input'!J347="","",IF('TSA Input'!J347="Yes",'TSA Input'!D347,""))</f>
        <v/>
      </c>
      <c r="L384" s="258" t="str">
        <f>IF('TSA Input'!J347="","",IF('TSA Input'!J347="Yes",'TSA Input'!G347,""))</f>
        <v/>
      </c>
      <c r="M384" s="258" t="str">
        <f>IF('TSA Input'!J347="","",IF('TSA Input'!J347="Yes",'TSA Input'!F347,""))</f>
        <v/>
      </c>
      <c r="N384" s="39" t="str">
        <f t="shared" si="13"/>
        <v/>
      </c>
      <c r="O384" s="149" t="s">
        <v>11</v>
      </c>
      <c r="P384" s="148" t="s">
        <v>11</v>
      </c>
      <c r="Q384" s="1"/>
    </row>
    <row r="385" spans="1:17" ht="15.75" hidden="1" customHeight="1">
      <c r="A385" s="1" t="str">
        <f t="shared" si="1"/>
        <v/>
      </c>
      <c r="B385" s="1"/>
      <c r="C385" s="34" t="str">
        <f>IF('TSA Input'!J348="","",IF('TSA Input'!J348="Yes",'TSA Input'!B348,"Ineligible"))</f>
        <v/>
      </c>
      <c r="D385" s="246" t="str">
        <f>IF('TSA Input'!J348="","",IF('TSA Input'!J348="Yes",IF('TSA Input'!W348="","",LEFT('TSA Input'!W348,LEN('TSA Input'!W348)-2)),""))</f>
        <v/>
      </c>
      <c r="E385" s="246" t="str">
        <f>IF('TSA Input'!J348="","",IF('TSA Input'!J348="Yes",'TSA Input'!I348,""))</f>
        <v/>
      </c>
      <c r="F385" s="247" t="str">
        <f>IF('TSA Input'!J348="","",IF('TSA Input'!J348="Yes",'TSA Input'!C348,""))</f>
        <v/>
      </c>
      <c r="G385" s="36" t="str">
        <f>IF('TSA Input'!J348="","",IF('TSA Input'!J348="Yes",'TSA Input'!D348,""))</f>
        <v/>
      </c>
      <c r="H385" s="37" t="str">
        <f>IF('TSA Input'!K348="","",IF('TSA Input'!J348="Yes",'TSA Input'!G348,""))</f>
        <v/>
      </c>
      <c r="I385" s="37" t="str">
        <f>IF('TSA Input'!L348="","",IF('TSA Input'!J348="Yes",'TSA Input'!F348,""))</f>
        <v/>
      </c>
      <c r="J385" s="39" t="str">
        <f t="shared" si="12"/>
        <v/>
      </c>
      <c r="K385" s="257" t="str">
        <f>IF('TSA Input'!J348="","",IF('TSA Input'!J348="Yes",'TSA Input'!D348,""))</f>
        <v/>
      </c>
      <c r="L385" s="258" t="str">
        <f>IF('TSA Input'!J348="","",IF('TSA Input'!J348="Yes",'TSA Input'!G348,""))</f>
        <v/>
      </c>
      <c r="M385" s="258" t="str">
        <f>IF('TSA Input'!J348="","",IF('TSA Input'!J348="Yes",'TSA Input'!F348,""))</f>
        <v/>
      </c>
      <c r="N385" s="39" t="str">
        <f t="shared" si="13"/>
        <v/>
      </c>
      <c r="O385" s="149" t="s">
        <v>11</v>
      </c>
      <c r="P385" s="148" t="s">
        <v>11</v>
      </c>
      <c r="Q385" s="1"/>
    </row>
    <row r="386" spans="1:17" ht="15.75" hidden="1" customHeight="1">
      <c r="A386" s="1" t="str">
        <f t="shared" si="1"/>
        <v/>
      </c>
      <c r="B386" s="1"/>
      <c r="C386" s="34" t="str">
        <f>IF('TSA Input'!J349="","",IF('TSA Input'!J349="Yes",'TSA Input'!B349,"Ineligible"))</f>
        <v/>
      </c>
      <c r="D386" s="246" t="str">
        <f>IF('TSA Input'!J349="","",IF('TSA Input'!J349="Yes",IF('TSA Input'!W349="","",LEFT('TSA Input'!W349,LEN('TSA Input'!W349)-2)),""))</f>
        <v/>
      </c>
      <c r="E386" s="246" t="str">
        <f>IF('TSA Input'!J349="","",IF('TSA Input'!J349="Yes",'TSA Input'!I349,""))</f>
        <v/>
      </c>
      <c r="F386" s="247" t="str">
        <f>IF('TSA Input'!J349="","",IF('TSA Input'!J349="Yes",'TSA Input'!C349,""))</f>
        <v/>
      </c>
      <c r="G386" s="36" t="str">
        <f>IF('TSA Input'!J349="","",IF('TSA Input'!J349="Yes",'TSA Input'!D349,""))</f>
        <v/>
      </c>
      <c r="H386" s="37" t="str">
        <f>IF('TSA Input'!K349="","",IF('TSA Input'!J349="Yes",'TSA Input'!G349,""))</f>
        <v/>
      </c>
      <c r="I386" s="37" t="str">
        <f>IF('TSA Input'!L349="","",IF('TSA Input'!J349="Yes",'TSA Input'!F349,""))</f>
        <v/>
      </c>
      <c r="J386" s="39" t="str">
        <f t="shared" si="12"/>
        <v/>
      </c>
      <c r="K386" s="257" t="str">
        <f>IF('TSA Input'!J349="","",IF('TSA Input'!J349="Yes",'TSA Input'!D349,""))</f>
        <v/>
      </c>
      <c r="L386" s="258" t="str">
        <f>IF('TSA Input'!J349="","",IF('TSA Input'!J349="Yes",'TSA Input'!G349,""))</f>
        <v/>
      </c>
      <c r="M386" s="258" t="str">
        <f>IF('TSA Input'!J349="","",IF('TSA Input'!J349="Yes",'TSA Input'!F349,""))</f>
        <v/>
      </c>
      <c r="N386" s="39" t="str">
        <f t="shared" si="13"/>
        <v/>
      </c>
      <c r="O386" s="149" t="s">
        <v>11</v>
      </c>
      <c r="P386" s="148" t="s">
        <v>11</v>
      </c>
      <c r="Q386" s="1"/>
    </row>
    <row r="387" spans="1:17" ht="15.75" hidden="1" customHeight="1">
      <c r="A387" s="1" t="str">
        <f t="shared" si="1"/>
        <v/>
      </c>
      <c r="B387" s="1"/>
      <c r="C387" s="34" t="str">
        <f>IF('TSA Input'!J350="","",IF('TSA Input'!J350="Yes",'TSA Input'!B350,"Ineligible"))</f>
        <v/>
      </c>
      <c r="D387" s="246" t="str">
        <f>IF('TSA Input'!J350="","",IF('TSA Input'!J350="Yes",IF('TSA Input'!W350="","",LEFT('TSA Input'!W350,LEN('TSA Input'!W350)-2)),""))</f>
        <v/>
      </c>
      <c r="E387" s="246" t="str">
        <f>IF('TSA Input'!J350="","",IF('TSA Input'!J350="Yes",'TSA Input'!I350,""))</f>
        <v/>
      </c>
      <c r="F387" s="247" t="str">
        <f>IF('TSA Input'!J350="","",IF('TSA Input'!J350="Yes",'TSA Input'!C350,""))</f>
        <v/>
      </c>
      <c r="G387" s="36" t="str">
        <f>IF('TSA Input'!J350="","",IF('TSA Input'!J350="Yes",'TSA Input'!D350,""))</f>
        <v/>
      </c>
      <c r="H387" s="37" t="str">
        <f>IF('TSA Input'!K350="","",IF('TSA Input'!J350="Yes",'TSA Input'!G350,""))</f>
        <v/>
      </c>
      <c r="I387" s="37" t="str">
        <f>IF('TSA Input'!L350="","",IF('TSA Input'!J350="Yes",'TSA Input'!F350,""))</f>
        <v/>
      </c>
      <c r="J387" s="39" t="str">
        <f t="shared" si="12"/>
        <v/>
      </c>
      <c r="K387" s="257" t="str">
        <f>IF('TSA Input'!J350="","",IF('TSA Input'!J350="Yes",'TSA Input'!D350,""))</f>
        <v/>
      </c>
      <c r="L387" s="258" t="str">
        <f>IF('TSA Input'!J350="","",IF('TSA Input'!J350="Yes",'TSA Input'!G350,""))</f>
        <v/>
      </c>
      <c r="M387" s="258" t="str">
        <f>IF('TSA Input'!J350="","",IF('TSA Input'!J350="Yes",'TSA Input'!F350,""))</f>
        <v/>
      </c>
      <c r="N387" s="39" t="str">
        <f t="shared" si="13"/>
        <v/>
      </c>
      <c r="O387" s="149" t="s">
        <v>11</v>
      </c>
      <c r="P387" s="148" t="s">
        <v>11</v>
      </c>
      <c r="Q387" s="1"/>
    </row>
    <row r="388" spans="1:17" ht="15.75" hidden="1" customHeight="1">
      <c r="A388" s="1" t="str">
        <f t="shared" si="1"/>
        <v/>
      </c>
      <c r="B388" s="1"/>
      <c r="C388" s="34" t="str">
        <f>IF('TSA Input'!J351="","",IF('TSA Input'!J351="Yes",'TSA Input'!B351,"Ineligible"))</f>
        <v/>
      </c>
      <c r="D388" s="246" t="str">
        <f>IF('TSA Input'!J351="","",IF('TSA Input'!J351="Yes",IF('TSA Input'!W351="","",LEFT('TSA Input'!W351,LEN('TSA Input'!W351)-2)),""))</f>
        <v/>
      </c>
      <c r="E388" s="246" t="str">
        <f>IF('TSA Input'!J351="","",IF('TSA Input'!J351="Yes",'TSA Input'!I351,""))</f>
        <v/>
      </c>
      <c r="F388" s="247" t="str">
        <f>IF('TSA Input'!J351="","",IF('TSA Input'!J351="Yes",'TSA Input'!C351,""))</f>
        <v/>
      </c>
      <c r="G388" s="36" t="str">
        <f>IF('TSA Input'!J351="","",IF('TSA Input'!J351="Yes",'TSA Input'!D351,""))</f>
        <v/>
      </c>
      <c r="H388" s="37" t="str">
        <f>IF('TSA Input'!K351="","",IF('TSA Input'!J351="Yes",'TSA Input'!G351,""))</f>
        <v/>
      </c>
      <c r="I388" s="37" t="str">
        <f>IF('TSA Input'!L351="","",IF('TSA Input'!J351="Yes",'TSA Input'!F351,""))</f>
        <v/>
      </c>
      <c r="J388" s="39" t="str">
        <f t="shared" si="12"/>
        <v/>
      </c>
      <c r="K388" s="257" t="str">
        <f>IF('TSA Input'!J351="","",IF('TSA Input'!J351="Yes",'TSA Input'!D351,""))</f>
        <v/>
      </c>
      <c r="L388" s="258" t="str">
        <f>IF('TSA Input'!J351="","",IF('TSA Input'!J351="Yes",'TSA Input'!G351,""))</f>
        <v/>
      </c>
      <c r="M388" s="258" t="str">
        <f>IF('TSA Input'!J351="","",IF('TSA Input'!J351="Yes",'TSA Input'!F351,""))</f>
        <v/>
      </c>
      <c r="N388" s="39" t="str">
        <f t="shared" si="13"/>
        <v/>
      </c>
      <c r="O388" s="149" t="s">
        <v>11</v>
      </c>
      <c r="P388" s="148" t="s">
        <v>11</v>
      </c>
      <c r="Q388" s="1"/>
    </row>
    <row r="389" spans="1:17" ht="15.75" hidden="1" customHeight="1">
      <c r="A389" s="1" t="str">
        <f t="shared" si="1"/>
        <v/>
      </c>
      <c r="B389" s="1"/>
      <c r="C389" s="34" t="str">
        <f>IF('TSA Input'!J352="","",IF('TSA Input'!J352="Yes",'TSA Input'!B352,"Ineligible"))</f>
        <v/>
      </c>
      <c r="D389" s="246" t="str">
        <f>IF('TSA Input'!J352="","",IF('TSA Input'!J352="Yes",IF('TSA Input'!W352="","",LEFT('TSA Input'!W352,LEN('TSA Input'!W352)-2)),""))</f>
        <v/>
      </c>
      <c r="E389" s="246" t="str">
        <f>IF('TSA Input'!J352="","",IF('TSA Input'!J352="Yes",'TSA Input'!I352,""))</f>
        <v/>
      </c>
      <c r="F389" s="247" t="str">
        <f>IF('TSA Input'!J352="","",IF('TSA Input'!J352="Yes",'TSA Input'!C352,""))</f>
        <v/>
      </c>
      <c r="G389" s="36" t="str">
        <f>IF('TSA Input'!J352="","",IF('TSA Input'!J352="Yes",'TSA Input'!D352,""))</f>
        <v/>
      </c>
      <c r="H389" s="37" t="str">
        <f>IF('TSA Input'!K352="","",IF('TSA Input'!J352="Yes",'TSA Input'!G352,""))</f>
        <v/>
      </c>
      <c r="I389" s="37" t="str">
        <f>IF('TSA Input'!L352="","",IF('TSA Input'!J352="Yes",'TSA Input'!F352,""))</f>
        <v/>
      </c>
      <c r="J389" s="39" t="str">
        <f t="shared" si="12"/>
        <v/>
      </c>
      <c r="K389" s="257" t="str">
        <f>IF('TSA Input'!J352="","",IF('TSA Input'!J352="Yes",'TSA Input'!D352,""))</f>
        <v/>
      </c>
      <c r="L389" s="258" t="str">
        <f>IF('TSA Input'!J352="","",IF('TSA Input'!J352="Yes",'TSA Input'!G352,""))</f>
        <v/>
      </c>
      <c r="M389" s="258" t="str">
        <f>IF('TSA Input'!J352="","",IF('TSA Input'!J352="Yes",'TSA Input'!F352,""))</f>
        <v/>
      </c>
      <c r="N389" s="39" t="str">
        <f t="shared" si="13"/>
        <v/>
      </c>
      <c r="O389" s="149" t="s">
        <v>11</v>
      </c>
      <c r="P389" s="148" t="s">
        <v>11</v>
      </c>
      <c r="Q389" s="1"/>
    </row>
    <row r="390" spans="1:17" ht="15.75" hidden="1" customHeight="1">
      <c r="A390" s="1" t="str">
        <f t="shared" si="1"/>
        <v/>
      </c>
      <c r="B390" s="1"/>
      <c r="C390" s="34" t="str">
        <f>IF('TSA Input'!J353="","",IF('TSA Input'!J353="Yes",'TSA Input'!B353,"Ineligible"))</f>
        <v/>
      </c>
      <c r="D390" s="246" t="str">
        <f>IF('TSA Input'!J353="","",IF('TSA Input'!J353="Yes",IF('TSA Input'!W353="","",LEFT('TSA Input'!W353,LEN('TSA Input'!W353)-2)),""))</f>
        <v/>
      </c>
      <c r="E390" s="246" t="str">
        <f>IF('TSA Input'!J353="","",IF('TSA Input'!J353="Yes",'TSA Input'!I353,""))</f>
        <v/>
      </c>
      <c r="F390" s="247" t="str">
        <f>IF('TSA Input'!J353="","",IF('TSA Input'!J353="Yes",'TSA Input'!C353,""))</f>
        <v/>
      </c>
      <c r="G390" s="36" t="str">
        <f>IF('TSA Input'!J353="","",IF('TSA Input'!J353="Yes",'TSA Input'!D353,""))</f>
        <v/>
      </c>
      <c r="H390" s="37" t="str">
        <f>IF('TSA Input'!K353="","",IF('TSA Input'!J353="Yes",'TSA Input'!G353,""))</f>
        <v/>
      </c>
      <c r="I390" s="37" t="str">
        <f>IF('TSA Input'!L353="","",IF('TSA Input'!J353="Yes",'TSA Input'!F353,""))</f>
        <v/>
      </c>
      <c r="J390" s="39" t="str">
        <f t="shared" si="12"/>
        <v/>
      </c>
      <c r="K390" s="257" t="str">
        <f>IF('TSA Input'!J353="","",IF('TSA Input'!J353="Yes",'TSA Input'!D353,""))</f>
        <v/>
      </c>
      <c r="L390" s="258" t="str">
        <f>IF('TSA Input'!J353="","",IF('TSA Input'!J353="Yes",'TSA Input'!G353,""))</f>
        <v/>
      </c>
      <c r="M390" s="258" t="str">
        <f>IF('TSA Input'!J353="","",IF('TSA Input'!J353="Yes",'TSA Input'!F353,""))</f>
        <v/>
      </c>
      <c r="N390" s="39" t="str">
        <f t="shared" si="13"/>
        <v/>
      </c>
      <c r="O390" s="149" t="s">
        <v>11</v>
      </c>
      <c r="P390" s="148" t="s">
        <v>11</v>
      </c>
      <c r="Q390" s="1"/>
    </row>
    <row r="391" spans="1:17" ht="15.75" hidden="1" customHeight="1">
      <c r="A391" s="1" t="str">
        <f t="shared" si="1"/>
        <v/>
      </c>
      <c r="B391" s="1"/>
      <c r="C391" s="34" t="str">
        <f>IF('TSA Input'!J354="","",IF('TSA Input'!J354="Yes",'TSA Input'!B354,"Ineligible"))</f>
        <v/>
      </c>
      <c r="D391" s="246" t="str">
        <f>IF('TSA Input'!J354="","",IF('TSA Input'!J354="Yes",IF('TSA Input'!W354="","",LEFT('TSA Input'!W354,LEN('TSA Input'!W354)-2)),""))</f>
        <v/>
      </c>
      <c r="E391" s="246" t="str">
        <f>IF('TSA Input'!J354="","",IF('TSA Input'!J354="Yes",'TSA Input'!I354,""))</f>
        <v/>
      </c>
      <c r="F391" s="247" t="str">
        <f>IF('TSA Input'!J354="","",IF('TSA Input'!J354="Yes",'TSA Input'!C354,""))</f>
        <v/>
      </c>
      <c r="G391" s="36" t="str">
        <f>IF('TSA Input'!J354="","",IF('TSA Input'!J354="Yes",'TSA Input'!D354,""))</f>
        <v/>
      </c>
      <c r="H391" s="37" t="str">
        <f>IF('TSA Input'!K354="","",IF('TSA Input'!J354="Yes",'TSA Input'!G354,""))</f>
        <v/>
      </c>
      <c r="I391" s="37" t="str">
        <f>IF('TSA Input'!L354="","",IF('TSA Input'!J354="Yes",'TSA Input'!F354,""))</f>
        <v/>
      </c>
      <c r="J391" s="39" t="str">
        <f t="shared" si="12"/>
        <v/>
      </c>
      <c r="K391" s="257" t="str">
        <f>IF('TSA Input'!J354="","",IF('TSA Input'!J354="Yes",'TSA Input'!D354,""))</f>
        <v/>
      </c>
      <c r="L391" s="258" t="str">
        <f>IF('TSA Input'!J354="","",IF('TSA Input'!J354="Yes",'TSA Input'!G354,""))</f>
        <v/>
      </c>
      <c r="M391" s="258" t="str">
        <f>IF('TSA Input'!J354="","",IF('TSA Input'!J354="Yes",'TSA Input'!F354,""))</f>
        <v/>
      </c>
      <c r="N391" s="39" t="str">
        <f t="shared" si="13"/>
        <v/>
      </c>
      <c r="O391" s="149" t="s">
        <v>11</v>
      </c>
      <c r="P391" s="148" t="s">
        <v>11</v>
      </c>
      <c r="Q391" s="1"/>
    </row>
    <row r="392" spans="1:17" ht="15.75" hidden="1" customHeight="1">
      <c r="A392" s="1" t="str">
        <f t="shared" si="1"/>
        <v/>
      </c>
      <c r="B392" s="1"/>
      <c r="C392" s="34" t="str">
        <f>IF('TSA Input'!J355="","",IF('TSA Input'!J355="Yes",'TSA Input'!B355,"Ineligible"))</f>
        <v/>
      </c>
      <c r="D392" s="246" t="str">
        <f>IF('TSA Input'!J355="","",IF('TSA Input'!J355="Yes",IF('TSA Input'!W355="","",LEFT('TSA Input'!W355,LEN('TSA Input'!W355)-2)),""))</f>
        <v/>
      </c>
      <c r="E392" s="246" t="str">
        <f>IF('TSA Input'!J355="","",IF('TSA Input'!J355="Yes",'TSA Input'!I355,""))</f>
        <v/>
      </c>
      <c r="F392" s="247" t="str">
        <f>IF('TSA Input'!J355="","",IF('TSA Input'!J355="Yes",'TSA Input'!C355,""))</f>
        <v/>
      </c>
      <c r="G392" s="36" t="str">
        <f>IF('TSA Input'!J355="","",IF('TSA Input'!J355="Yes",'TSA Input'!D355,""))</f>
        <v/>
      </c>
      <c r="H392" s="37" t="str">
        <f>IF('TSA Input'!K355="","",IF('TSA Input'!J355="Yes",'TSA Input'!G355,""))</f>
        <v/>
      </c>
      <c r="I392" s="37" t="str">
        <f>IF('TSA Input'!L355="","",IF('TSA Input'!J355="Yes",'TSA Input'!F355,""))</f>
        <v/>
      </c>
      <c r="J392" s="39" t="str">
        <f t="shared" si="12"/>
        <v/>
      </c>
      <c r="K392" s="257" t="str">
        <f>IF('TSA Input'!J355="","",IF('TSA Input'!J355="Yes",'TSA Input'!D355,""))</f>
        <v/>
      </c>
      <c r="L392" s="258" t="str">
        <f>IF('TSA Input'!J355="","",IF('TSA Input'!J355="Yes",'TSA Input'!G355,""))</f>
        <v/>
      </c>
      <c r="M392" s="258" t="str">
        <f>IF('TSA Input'!J355="","",IF('TSA Input'!J355="Yes",'TSA Input'!F355,""))</f>
        <v/>
      </c>
      <c r="N392" s="39" t="str">
        <f t="shared" si="13"/>
        <v/>
      </c>
      <c r="O392" s="149" t="s">
        <v>11</v>
      </c>
      <c r="P392" s="148" t="s">
        <v>11</v>
      </c>
      <c r="Q392" s="1"/>
    </row>
    <row r="393" spans="1:17" ht="15.75" hidden="1" customHeight="1">
      <c r="A393" s="1" t="str">
        <f t="shared" si="1"/>
        <v/>
      </c>
      <c r="B393" s="1"/>
      <c r="C393" s="34" t="str">
        <f>IF('TSA Input'!J356="","",IF('TSA Input'!J356="Yes",'TSA Input'!B356,"Ineligible"))</f>
        <v/>
      </c>
      <c r="D393" s="246" t="str">
        <f>IF('TSA Input'!J356="","",IF('TSA Input'!J356="Yes",IF('TSA Input'!W356="","",LEFT('TSA Input'!W356,LEN('TSA Input'!W356)-2)),""))</f>
        <v/>
      </c>
      <c r="E393" s="246" t="str">
        <f>IF('TSA Input'!J356="","",IF('TSA Input'!J356="Yes",'TSA Input'!I356,""))</f>
        <v/>
      </c>
      <c r="F393" s="247" t="str">
        <f>IF('TSA Input'!J356="","",IF('TSA Input'!J356="Yes",'TSA Input'!C356,""))</f>
        <v/>
      </c>
      <c r="G393" s="36" t="str">
        <f>IF('TSA Input'!J356="","",IF('TSA Input'!J356="Yes",'TSA Input'!D356,""))</f>
        <v/>
      </c>
      <c r="H393" s="37" t="str">
        <f>IF('TSA Input'!K356="","",IF('TSA Input'!J356="Yes",'TSA Input'!G356,""))</f>
        <v/>
      </c>
      <c r="I393" s="37" t="str">
        <f>IF('TSA Input'!L356="","",IF('TSA Input'!J356="Yes",'TSA Input'!F356,""))</f>
        <v/>
      </c>
      <c r="J393" s="39" t="str">
        <f t="shared" si="12"/>
        <v/>
      </c>
      <c r="K393" s="257" t="str">
        <f>IF('TSA Input'!J356="","",IF('TSA Input'!J356="Yes",'TSA Input'!D356,""))</f>
        <v/>
      </c>
      <c r="L393" s="258" t="str">
        <f>IF('TSA Input'!J356="","",IF('TSA Input'!J356="Yes",'TSA Input'!G356,""))</f>
        <v/>
      </c>
      <c r="M393" s="258" t="str">
        <f>IF('TSA Input'!J356="","",IF('TSA Input'!J356="Yes",'TSA Input'!F356,""))</f>
        <v/>
      </c>
      <c r="N393" s="39" t="str">
        <f t="shared" si="13"/>
        <v/>
      </c>
      <c r="O393" s="149" t="s">
        <v>11</v>
      </c>
      <c r="P393" s="148" t="s">
        <v>11</v>
      </c>
      <c r="Q393" s="1"/>
    </row>
    <row r="394" spans="1:17" ht="15.75" hidden="1" customHeight="1">
      <c r="A394" s="1" t="str">
        <f t="shared" si="1"/>
        <v/>
      </c>
      <c r="B394" s="1"/>
      <c r="C394" s="34" t="str">
        <f>IF('TSA Input'!J357="","",IF('TSA Input'!J357="Yes",'TSA Input'!B357,"Ineligible"))</f>
        <v/>
      </c>
      <c r="D394" s="246" t="str">
        <f>IF('TSA Input'!J357="","",IF('TSA Input'!J357="Yes",IF('TSA Input'!W357="","",LEFT('TSA Input'!W357,LEN('TSA Input'!W357)-2)),""))</f>
        <v/>
      </c>
      <c r="E394" s="246" t="str">
        <f>IF('TSA Input'!J357="","",IF('TSA Input'!J357="Yes",'TSA Input'!I357,""))</f>
        <v/>
      </c>
      <c r="F394" s="247" t="str">
        <f>IF('TSA Input'!J357="","",IF('TSA Input'!J357="Yes",'TSA Input'!C357,""))</f>
        <v/>
      </c>
      <c r="G394" s="36" t="str">
        <f>IF('TSA Input'!J357="","",IF('TSA Input'!J357="Yes",'TSA Input'!D357,""))</f>
        <v/>
      </c>
      <c r="H394" s="37" t="str">
        <f>IF('TSA Input'!K357="","",IF('TSA Input'!J357="Yes",'TSA Input'!G357,""))</f>
        <v/>
      </c>
      <c r="I394" s="37" t="str">
        <f>IF('TSA Input'!L357="","",IF('TSA Input'!J357="Yes",'TSA Input'!F357,""))</f>
        <v/>
      </c>
      <c r="J394" s="39" t="str">
        <f t="shared" si="12"/>
        <v/>
      </c>
      <c r="K394" s="257" t="str">
        <f>IF('TSA Input'!J357="","",IF('TSA Input'!J357="Yes",'TSA Input'!D357,""))</f>
        <v/>
      </c>
      <c r="L394" s="258" t="str">
        <f>IF('TSA Input'!J357="","",IF('TSA Input'!J357="Yes",'TSA Input'!G357,""))</f>
        <v/>
      </c>
      <c r="M394" s="258" t="str">
        <f>IF('TSA Input'!J357="","",IF('TSA Input'!J357="Yes",'TSA Input'!F357,""))</f>
        <v/>
      </c>
      <c r="N394" s="39" t="str">
        <f t="shared" si="13"/>
        <v/>
      </c>
      <c r="O394" s="149" t="s">
        <v>11</v>
      </c>
      <c r="P394" s="148" t="s">
        <v>11</v>
      </c>
      <c r="Q394" s="1"/>
    </row>
    <row r="395" spans="1:17" ht="15.75" hidden="1" customHeight="1">
      <c r="A395" s="1" t="str">
        <f t="shared" si="1"/>
        <v/>
      </c>
      <c r="B395" s="1"/>
      <c r="C395" s="34" t="str">
        <f>IF('TSA Input'!J358="","",IF('TSA Input'!J358="Yes",'TSA Input'!B358,"Ineligible"))</f>
        <v/>
      </c>
      <c r="D395" s="246" t="str">
        <f>IF('TSA Input'!J358="","",IF('TSA Input'!J358="Yes",IF('TSA Input'!W358="","",LEFT('TSA Input'!W358,LEN('TSA Input'!W358)-2)),""))</f>
        <v/>
      </c>
      <c r="E395" s="246" t="str">
        <f>IF('TSA Input'!J358="","",IF('TSA Input'!J358="Yes",'TSA Input'!I358,""))</f>
        <v/>
      </c>
      <c r="F395" s="247" t="str">
        <f>IF('TSA Input'!J358="","",IF('TSA Input'!J358="Yes",'TSA Input'!C358,""))</f>
        <v/>
      </c>
      <c r="G395" s="36" t="str">
        <f>IF('TSA Input'!J358="","",IF('TSA Input'!J358="Yes",'TSA Input'!D358,""))</f>
        <v/>
      </c>
      <c r="H395" s="37" t="str">
        <f>IF('TSA Input'!K358="","",IF('TSA Input'!J358="Yes",'TSA Input'!G358,""))</f>
        <v/>
      </c>
      <c r="I395" s="37" t="str">
        <f>IF('TSA Input'!L358="","",IF('TSA Input'!J358="Yes",'TSA Input'!F358,""))</f>
        <v/>
      </c>
      <c r="J395" s="39" t="str">
        <f t="shared" si="12"/>
        <v/>
      </c>
      <c r="K395" s="257" t="str">
        <f>IF('TSA Input'!J358="","",IF('TSA Input'!J358="Yes",'TSA Input'!D358,""))</f>
        <v/>
      </c>
      <c r="L395" s="258" t="str">
        <f>IF('TSA Input'!J358="","",IF('TSA Input'!J358="Yes",'TSA Input'!G358,""))</f>
        <v/>
      </c>
      <c r="M395" s="258" t="str">
        <f>IF('TSA Input'!J358="","",IF('TSA Input'!J358="Yes",'TSA Input'!F358,""))</f>
        <v/>
      </c>
      <c r="N395" s="39" t="str">
        <f t="shared" si="13"/>
        <v/>
      </c>
      <c r="O395" s="149" t="s">
        <v>11</v>
      </c>
      <c r="P395" s="148" t="s">
        <v>11</v>
      </c>
      <c r="Q395" s="1"/>
    </row>
    <row r="396" spans="1:17" ht="15.75" hidden="1" customHeight="1">
      <c r="A396" s="1" t="str">
        <f t="shared" si="1"/>
        <v/>
      </c>
      <c r="B396" s="1"/>
      <c r="C396" s="34" t="str">
        <f>IF('TSA Input'!J359="","",IF('TSA Input'!J359="Yes",'TSA Input'!B359,"Ineligible"))</f>
        <v/>
      </c>
      <c r="D396" s="246" t="str">
        <f>IF('TSA Input'!J359="","",IF('TSA Input'!J359="Yes",IF('TSA Input'!W359="","",LEFT('TSA Input'!W359,LEN('TSA Input'!W359)-2)),""))</f>
        <v/>
      </c>
      <c r="E396" s="246" t="str">
        <f>IF('TSA Input'!J359="","",IF('TSA Input'!J359="Yes",'TSA Input'!I359,""))</f>
        <v/>
      </c>
      <c r="F396" s="247" t="str">
        <f>IF('TSA Input'!J359="","",IF('TSA Input'!J359="Yes",'TSA Input'!C359,""))</f>
        <v/>
      </c>
      <c r="G396" s="36" t="str">
        <f>IF('TSA Input'!J359="","",IF('TSA Input'!J359="Yes",'TSA Input'!D359,""))</f>
        <v/>
      </c>
      <c r="H396" s="37" t="str">
        <f>IF('TSA Input'!K359="","",IF('TSA Input'!J359="Yes",'TSA Input'!G359,""))</f>
        <v/>
      </c>
      <c r="I396" s="37" t="str">
        <f>IF('TSA Input'!L359="","",IF('TSA Input'!J359="Yes",'TSA Input'!F359,""))</f>
        <v/>
      </c>
      <c r="J396" s="39" t="str">
        <f t="shared" si="12"/>
        <v/>
      </c>
      <c r="K396" s="257" t="str">
        <f>IF('TSA Input'!J359="","",IF('TSA Input'!J359="Yes",'TSA Input'!D359,""))</f>
        <v/>
      </c>
      <c r="L396" s="258" t="str">
        <f>IF('TSA Input'!J359="","",IF('TSA Input'!J359="Yes",'TSA Input'!G359,""))</f>
        <v/>
      </c>
      <c r="M396" s="258" t="str">
        <f>IF('TSA Input'!J359="","",IF('TSA Input'!J359="Yes",'TSA Input'!F359,""))</f>
        <v/>
      </c>
      <c r="N396" s="39" t="str">
        <f t="shared" si="13"/>
        <v/>
      </c>
      <c r="O396" s="149" t="s">
        <v>11</v>
      </c>
      <c r="P396" s="148" t="s">
        <v>11</v>
      </c>
      <c r="Q396" s="1"/>
    </row>
    <row r="397" spans="1:17" ht="15.75" hidden="1" customHeight="1">
      <c r="A397" s="1" t="str">
        <f t="shared" si="1"/>
        <v/>
      </c>
      <c r="B397" s="1"/>
      <c r="C397" s="34" t="str">
        <f>IF('TSA Input'!J360="","",IF('TSA Input'!J360="Yes",'TSA Input'!B360,"Ineligible"))</f>
        <v/>
      </c>
      <c r="D397" s="246" t="str">
        <f>IF('TSA Input'!J360="","",IF('TSA Input'!J360="Yes",IF('TSA Input'!W360="","",LEFT('TSA Input'!W360,LEN('TSA Input'!W360)-2)),""))</f>
        <v/>
      </c>
      <c r="E397" s="246" t="str">
        <f>IF('TSA Input'!J360="","",IF('TSA Input'!J360="Yes",'TSA Input'!I360,""))</f>
        <v/>
      </c>
      <c r="F397" s="247" t="str">
        <f>IF('TSA Input'!J360="","",IF('TSA Input'!J360="Yes",'TSA Input'!C360,""))</f>
        <v/>
      </c>
      <c r="G397" s="36" t="str">
        <f>IF('TSA Input'!J360="","",IF('TSA Input'!J360="Yes",'TSA Input'!D360,""))</f>
        <v/>
      </c>
      <c r="H397" s="37" t="str">
        <f>IF('TSA Input'!K360="","",IF('TSA Input'!J360="Yes",'TSA Input'!G360,""))</f>
        <v/>
      </c>
      <c r="I397" s="37" t="str">
        <f>IF('TSA Input'!L360="","",IF('TSA Input'!J360="Yes",'TSA Input'!F360,""))</f>
        <v/>
      </c>
      <c r="J397" s="39" t="str">
        <f t="shared" si="12"/>
        <v/>
      </c>
      <c r="K397" s="257" t="str">
        <f>IF('TSA Input'!J360="","",IF('TSA Input'!J360="Yes",'TSA Input'!D360,""))</f>
        <v/>
      </c>
      <c r="L397" s="258" t="str">
        <f>IF('TSA Input'!J360="","",IF('TSA Input'!J360="Yes",'TSA Input'!G360,""))</f>
        <v/>
      </c>
      <c r="M397" s="258" t="str">
        <f>IF('TSA Input'!J360="","",IF('TSA Input'!J360="Yes",'TSA Input'!F360,""))</f>
        <v/>
      </c>
      <c r="N397" s="39" t="str">
        <f t="shared" si="13"/>
        <v/>
      </c>
      <c r="O397" s="149" t="s">
        <v>11</v>
      </c>
      <c r="P397" s="148" t="s">
        <v>11</v>
      </c>
      <c r="Q397" s="1"/>
    </row>
    <row r="398" spans="1:17" ht="15.75" hidden="1" customHeight="1">
      <c r="A398" s="1" t="str">
        <f t="shared" si="1"/>
        <v/>
      </c>
      <c r="B398" s="1"/>
      <c r="C398" s="34" t="str">
        <f>IF('TSA Input'!J361="","",IF('TSA Input'!J361="Yes",'TSA Input'!B361,"Ineligible"))</f>
        <v/>
      </c>
      <c r="D398" s="246" t="str">
        <f>IF('TSA Input'!J361="","",IF('TSA Input'!J361="Yes",IF('TSA Input'!W361="","",LEFT('TSA Input'!W361,LEN('TSA Input'!W361)-2)),""))</f>
        <v/>
      </c>
      <c r="E398" s="246" t="str">
        <f>IF('TSA Input'!J361="","",IF('TSA Input'!J361="Yes",'TSA Input'!I361,""))</f>
        <v/>
      </c>
      <c r="F398" s="247" t="str">
        <f>IF('TSA Input'!J361="","",IF('TSA Input'!J361="Yes",'TSA Input'!C361,""))</f>
        <v/>
      </c>
      <c r="G398" s="36" t="str">
        <f>IF('TSA Input'!J361="","",IF('TSA Input'!J361="Yes",'TSA Input'!D361,""))</f>
        <v/>
      </c>
      <c r="H398" s="37" t="str">
        <f>IF('TSA Input'!K361="","",IF('TSA Input'!J361="Yes",'TSA Input'!G361,""))</f>
        <v/>
      </c>
      <c r="I398" s="37" t="str">
        <f>IF('TSA Input'!L361="","",IF('TSA Input'!J361="Yes",'TSA Input'!F361,""))</f>
        <v/>
      </c>
      <c r="J398" s="39" t="str">
        <f t="shared" si="12"/>
        <v/>
      </c>
      <c r="K398" s="257" t="str">
        <f>IF('TSA Input'!J361="","",IF('TSA Input'!J361="Yes",'TSA Input'!D361,""))</f>
        <v/>
      </c>
      <c r="L398" s="258" t="str">
        <f>IF('TSA Input'!J361="","",IF('TSA Input'!J361="Yes",'TSA Input'!G361,""))</f>
        <v/>
      </c>
      <c r="M398" s="258" t="str">
        <f>IF('TSA Input'!J361="","",IF('TSA Input'!J361="Yes",'TSA Input'!F361,""))</f>
        <v/>
      </c>
      <c r="N398" s="39" t="str">
        <f t="shared" si="13"/>
        <v/>
      </c>
      <c r="O398" s="149" t="s">
        <v>11</v>
      </c>
      <c r="P398" s="148" t="s">
        <v>11</v>
      </c>
      <c r="Q398" s="1"/>
    </row>
    <row r="399" spans="1:17" ht="15.75" hidden="1" customHeight="1">
      <c r="A399" s="1" t="str">
        <f t="shared" si="1"/>
        <v/>
      </c>
      <c r="B399" s="1"/>
      <c r="C399" s="34" t="str">
        <f>IF('TSA Input'!J362="","",IF('TSA Input'!J362="Yes",'TSA Input'!B362,"Ineligible"))</f>
        <v/>
      </c>
      <c r="D399" s="246" t="str">
        <f>IF('TSA Input'!J362="","",IF('TSA Input'!J362="Yes",IF('TSA Input'!W362="","",LEFT('TSA Input'!W362,LEN('TSA Input'!W362)-2)),""))</f>
        <v/>
      </c>
      <c r="E399" s="246" t="str">
        <f>IF('TSA Input'!J362="","",IF('TSA Input'!J362="Yes",'TSA Input'!I362,""))</f>
        <v/>
      </c>
      <c r="F399" s="247" t="str">
        <f>IF('TSA Input'!J362="","",IF('TSA Input'!J362="Yes",'TSA Input'!C362,""))</f>
        <v/>
      </c>
      <c r="G399" s="36" t="str">
        <f>IF('TSA Input'!J362="","",IF('TSA Input'!J362="Yes",'TSA Input'!D362,""))</f>
        <v/>
      </c>
      <c r="H399" s="37" t="str">
        <f>IF('TSA Input'!K362="","",IF('TSA Input'!J362="Yes",'TSA Input'!G362,""))</f>
        <v/>
      </c>
      <c r="I399" s="37" t="str">
        <f>IF('TSA Input'!L362="","",IF('TSA Input'!J362="Yes",'TSA Input'!F362,""))</f>
        <v/>
      </c>
      <c r="J399" s="39" t="str">
        <f t="shared" si="12"/>
        <v/>
      </c>
      <c r="K399" s="257" t="str">
        <f>IF('TSA Input'!J362="","",IF('TSA Input'!J362="Yes",'TSA Input'!D362,""))</f>
        <v/>
      </c>
      <c r="L399" s="258" t="str">
        <f>IF('TSA Input'!J362="","",IF('TSA Input'!J362="Yes",'TSA Input'!G362,""))</f>
        <v/>
      </c>
      <c r="M399" s="258" t="str">
        <f>IF('TSA Input'!J362="","",IF('TSA Input'!J362="Yes",'TSA Input'!F362,""))</f>
        <v/>
      </c>
      <c r="N399" s="39" t="str">
        <f t="shared" si="13"/>
        <v/>
      </c>
      <c r="O399" s="149" t="s">
        <v>11</v>
      </c>
      <c r="P399" s="148" t="s">
        <v>11</v>
      </c>
      <c r="Q399" s="1"/>
    </row>
    <row r="400" spans="1:17" ht="15.75" hidden="1" customHeight="1">
      <c r="A400" s="1" t="str">
        <f t="shared" si="1"/>
        <v/>
      </c>
      <c r="B400" s="1"/>
      <c r="C400" s="34" t="str">
        <f>IF('TSA Input'!J363="","",IF('TSA Input'!J363="Yes",'TSA Input'!B363,"Ineligible"))</f>
        <v/>
      </c>
      <c r="D400" s="246" t="str">
        <f>IF('TSA Input'!J363="","",IF('TSA Input'!J363="Yes",IF('TSA Input'!W363="","",LEFT('TSA Input'!W363,LEN('TSA Input'!W363)-2)),""))</f>
        <v/>
      </c>
      <c r="E400" s="246" t="str">
        <f>IF('TSA Input'!J363="","",IF('TSA Input'!J363="Yes",'TSA Input'!I363,""))</f>
        <v/>
      </c>
      <c r="F400" s="247" t="str">
        <f>IF('TSA Input'!J363="","",IF('TSA Input'!J363="Yes",'TSA Input'!C363,""))</f>
        <v/>
      </c>
      <c r="G400" s="36" t="str">
        <f>IF('TSA Input'!J363="","",IF('TSA Input'!J363="Yes",'TSA Input'!D363,""))</f>
        <v/>
      </c>
      <c r="H400" s="37" t="str">
        <f>IF('TSA Input'!K363="","",IF('TSA Input'!J363="Yes",'TSA Input'!G363,""))</f>
        <v/>
      </c>
      <c r="I400" s="37" t="str">
        <f>IF('TSA Input'!L363="","",IF('TSA Input'!J363="Yes",'TSA Input'!F363,""))</f>
        <v/>
      </c>
      <c r="J400" s="39" t="str">
        <f t="shared" si="12"/>
        <v/>
      </c>
      <c r="K400" s="257" t="str">
        <f>IF('TSA Input'!J363="","",IF('TSA Input'!J363="Yes",'TSA Input'!D363,""))</f>
        <v/>
      </c>
      <c r="L400" s="258" t="str">
        <f>IF('TSA Input'!J363="","",IF('TSA Input'!J363="Yes",'TSA Input'!G363,""))</f>
        <v/>
      </c>
      <c r="M400" s="258" t="str">
        <f>IF('TSA Input'!J363="","",IF('TSA Input'!J363="Yes",'TSA Input'!F363,""))</f>
        <v/>
      </c>
      <c r="N400" s="39" t="str">
        <f t="shared" si="13"/>
        <v/>
      </c>
      <c r="O400" s="149" t="s">
        <v>11</v>
      </c>
      <c r="P400" s="148" t="s">
        <v>11</v>
      </c>
      <c r="Q400" s="1"/>
    </row>
    <row r="401" spans="1:17" ht="15.75" hidden="1" customHeight="1">
      <c r="A401" s="1" t="str">
        <f t="shared" si="1"/>
        <v/>
      </c>
      <c r="B401" s="1"/>
      <c r="C401" s="34" t="str">
        <f>IF('TSA Input'!J364="","",IF('TSA Input'!J364="Yes",'TSA Input'!B364,"Ineligible"))</f>
        <v/>
      </c>
      <c r="D401" s="246" t="str">
        <f>IF('TSA Input'!J364="","",IF('TSA Input'!J364="Yes",IF('TSA Input'!W364="","",LEFT('TSA Input'!W364,LEN('TSA Input'!W364)-2)),""))</f>
        <v/>
      </c>
      <c r="E401" s="246" t="str">
        <f>IF('TSA Input'!J364="","",IF('TSA Input'!J364="Yes",'TSA Input'!I364,""))</f>
        <v/>
      </c>
      <c r="F401" s="247" t="str">
        <f>IF('TSA Input'!J364="","",IF('TSA Input'!J364="Yes",'TSA Input'!C364,""))</f>
        <v/>
      </c>
      <c r="G401" s="36" t="str">
        <f>IF('TSA Input'!J364="","",IF('TSA Input'!J364="Yes",'TSA Input'!D364,""))</f>
        <v/>
      </c>
      <c r="H401" s="37" t="str">
        <f>IF('TSA Input'!K364="","",IF('TSA Input'!J364="Yes",'TSA Input'!G364,""))</f>
        <v/>
      </c>
      <c r="I401" s="37" t="str">
        <f>IF('TSA Input'!L364="","",IF('TSA Input'!J364="Yes",'TSA Input'!F364,""))</f>
        <v/>
      </c>
      <c r="J401" s="39" t="str">
        <f t="shared" si="12"/>
        <v/>
      </c>
      <c r="K401" s="257" t="str">
        <f>IF('TSA Input'!J364="","",IF('TSA Input'!J364="Yes",'TSA Input'!D364,""))</f>
        <v/>
      </c>
      <c r="L401" s="258" t="str">
        <f>IF('TSA Input'!J364="","",IF('TSA Input'!J364="Yes",'TSA Input'!G364,""))</f>
        <v/>
      </c>
      <c r="M401" s="258" t="str">
        <f>IF('TSA Input'!J364="","",IF('TSA Input'!J364="Yes",'TSA Input'!F364,""))</f>
        <v/>
      </c>
      <c r="N401" s="39" t="str">
        <f t="shared" si="13"/>
        <v/>
      </c>
      <c r="O401" s="149" t="s">
        <v>11</v>
      </c>
      <c r="P401" s="148" t="s">
        <v>11</v>
      </c>
      <c r="Q401" s="1"/>
    </row>
    <row r="402" spans="1:17" ht="15.75" hidden="1" customHeight="1">
      <c r="A402" s="1" t="str">
        <f t="shared" si="1"/>
        <v/>
      </c>
      <c r="B402" s="1"/>
      <c r="C402" s="34" t="str">
        <f>IF('TSA Input'!J365="","",IF('TSA Input'!J365="Yes",'TSA Input'!B365,"Ineligible"))</f>
        <v/>
      </c>
      <c r="D402" s="246" t="str">
        <f>IF('TSA Input'!J365="","",IF('TSA Input'!J365="Yes",IF('TSA Input'!W365="","",LEFT('TSA Input'!W365,LEN('TSA Input'!W365)-2)),""))</f>
        <v/>
      </c>
      <c r="E402" s="246" t="str">
        <f>IF('TSA Input'!J365="","",IF('TSA Input'!J365="Yes",'TSA Input'!I365,""))</f>
        <v/>
      </c>
      <c r="F402" s="247" t="str">
        <f>IF('TSA Input'!J365="","",IF('TSA Input'!J365="Yes",'TSA Input'!C365,""))</f>
        <v/>
      </c>
      <c r="G402" s="36" t="str">
        <f>IF('TSA Input'!J365="","",IF('TSA Input'!J365="Yes",'TSA Input'!D365,""))</f>
        <v/>
      </c>
      <c r="H402" s="37" t="str">
        <f>IF('TSA Input'!K365="","",IF('TSA Input'!J365="Yes",'TSA Input'!G365,""))</f>
        <v/>
      </c>
      <c r="I402" s="37" t="str">
        <f>IF('TSA Input'!L365="","",IF('TSA Input'!J365="Yes",'TSA Input'!F365,""))</f>
        <v/>
      </c>
      <c r="J402" s="39" t="str">
        <f t="shared" si="12"/>
        <v/>
      </c>
      <c r="K402" s="257" t="str">
        <f>IF('TSA Input'!J365="","",IF('TSA Input'!J365="Yes",'TSA Input'!D365,""))</f>
        <v/>
      </c>
      <c r="L402" s="258" t="str">
        <f>IF('TSA Input'!J365="","",IF('TSA Input'!J365="Yes",'TSA Input'!G365,""))</f>
        <v/>
      </c>
      <c r="M402" s="258" t="str">
        <f>IF('TSA Input'!J365="","",IF('TSA Input'!J365="Yes",'TSA Input'!F365,""))</f>
        <v/>
      </c>
      <c r="N402" s="39" t="str">
        <f t="shared" si="13"/>
        <v/>
      </c>
      <c r="O402" s="149" t="s">
        <v>11</v>
      </c>
      <c r="P402" s="148" t="s">
        <v>11</v>
      </c>
      <c r="Q402" s="1"/>
    </row>
    <row r="403" spans="1:17" ht="15.75" hidden="1" customHeight="1">
      <c r="A403" s="1" t="str">
        <f t="shared" si="1"/>
        <v/>
      </c>
      <c r="B403" s="1"/>
      <c r="C403" s="34" t="str">
        <f>IF('TSA Input'!J366="","",IF('TSA Input'!J366="Yes",'TSA Input'!B366,"Ineligible"))</f>
        <v/>
      </c>
      <c r="D403" s="246" t="str">
        <f>IF('TSA Input'!J366="","",IF('TSA Input'!J366="Yes",IF('TSA Input'!W366="","",LEFT('TSA Input'!W366,LEN('TSA Input'!W366)-2)),""))</f>
        <v/>
      </c>
      <c r="E403" s="246" t="str">
        <f>IF('TSA Input'!J366="","",IF('TSA Input'!J366="Yes",'TSA Input'!I366,""))</f>
        <v/>
      </c>
      <c r="F403" s="247" t="str">
        <f>IF('TSA Input'!J366="","",IF('TSA Input'!J366="Yes",'TSA Input'!C366,""))</f>
        <v/>
      </c>
      <c r="G403" s="36" t="str">
        <f>IF('TSA Input'!J366="","",IF('TSA Input'!J366="Yes",'TSA Input'!D366,""))</f>
        <v/>
      </c>
      <c r="H403" s="37" t="str">
        <f>IF('TSA Input'!K366="","",IF('TSA Input'!J366="Yes",'TSA Input'!G366,""))</f>
        <v/>
      </c>
      <c r="I403" s="37" t="str">
        <f>IF('TSA Input'!L366="","",IF('TSA Input'!J366="Yes",'TSA Input'!F366,""))</f>
        <v/>
      </c>
      <c r="J403" s="39" t="str">
        <f t="shared" si="12"/>
        <v/>
      </c>
      <c r="K403" s="257" t="str">
        <f>IF('TSA Input'!J366="","",IF('TSA Input'!J366="Yes",'TSA Input'!D366,""))</f>
        <v/>
      </c>
      <c r="L403" s="258" t="str">
        <f>IF('TSA Input'!J366="","",IF('TSA Input'!J366="Yes",'TSA Input'!G366,""))</f>
        <v/>
      </c>
      <c r="M403" s="258" t="str">
        <f>IF('TSA Input'!J366="","",IF('TSA Input'!J366="Yes",'TSA Input'!F366,""))</f>
        <v/>
      </c>
      <c r="N403" s="39" t="str">
        <f t="shared" si="13"/>
        <v/>
      </c>
      <c r="O403" s="149" t="s">
        <v>11</v>
      </c>
      <c r="P403" s="148" t="s">
        <v>11</v>
      </c>
      <c r="Q403" s="1"/>
    </row>
    <row r="404" spans="1:17" ht="15.75" hidden="1" customHeight="1">
      <c r="A404" s="1" t="str">
        <f t="shared" si="1"/>
        <v/>
      </c>
      <c r="B404" s="1"/>
      <c r="C404" s="34" t="str">
        <f>IF('TSA Input'!J367="","",IF('TSA Input'!J367="Yes",'TSA Input'!B367,"Ineligible"))</f>
        <v/>
      </c>
      <c r="D404" s="246" t="str">
        <f>IF('TSA Input'!J367="","",IF('TSA Input'!J367="Yes",IF('TSA Input'!W367="","",LEFT('TSA Input'!W367,LEN('TSA Input'!W367)-2)),""))</f>
        <v/>
      </c>
      <c r="E404" s="246" t="str">
        <f>IF('TSA Input'!J367="","",IF('TSA Input'!J367="Yes",'TSA Input'!I367,""))</f>
        <v/>
      </c>
      <c r="F404" s="247" t="str">
        <f>IF('TSA Input'!J367="","",IF('TSA Input'!J367="Yes",'TSA Input'!C367,""))</f>
        <v/>
      </c>
      <c r="G404" s="36" t="str">
        <f>IF('TSA Input'!J367="","",IF('TSA Input'!J367="Yes",'TSA Input'!D367,""))</f>
        <v/>
      </c>
      <c r="H404" s="37" t="str">
        <f>IF('TSA Input'!K367="","",IF('TSA Input'!J367="Yes",'TSA Input'!G367,""))</f>
        <v/>
      </c>
      <c r="I404" s="37" t="str">
        <f>IF('TSA Input'!L367="","",IF('TSA Input'!J367="Yes",'TSA Input'!F367,""))</f>
        <v/>
      </c>
      <c r="J404" s="39" t="str">
        <f t="shared" si="12"/>
        <v/>
      </c>
      <c r="K404" s="257" t="str">
        <f>IF('TSA Input'!J367="","",IF('TSA Input'!J367="Yes",'TSA Input'!D367,""))</f>
        <v/>
      </c>
      <c r="L404" s="258" t="str">
        <f>IF('TSA Input'!J367="","",IF('TSA Input'!J367="Yes",'TSA Input'!G367,""))</f>
        <v/>
      </c>
      <c r="M404" s="258" t="str">
        <f>IF('TSA Input'!J367="","",IF('TSA Input'!J367="Yes",'TSA Input'!F367,""))</f>
        <v/>
      </c>
      <c r="N404" s="39" t="str">
        <f t="shared" si="13"/>
        <v/>
      </c>
      <c r="O404" s="149" t="s">
        <v>11</v>
      </c>
      <c r="P404" s="148" t="s">
        <v>11</v>
      </c>
      <c r="Q404" s="1"/>
    </row>
    <row r="405" spans="1:17" ht="15.75" hidden="1" customHeight="1">
      <c r="A405" s="1" t="str">
        <f t="shared" si="1"/>
        <v/>
      </c>
      <c r="B405" s="1"/>
      <c r="C405" s="34" t="str">
        <f>IF('TSA Input'!J368="","",IF('TSA Input'!J368="Yes",'TSA Input'!B368,"Ineligible"))</f>
        <v/>
      </c>
      <c r="D405" s="246" t="str">
        <f>IF('TSA Input'!J368="","",IF('TSA Input'!J368="Yes",IF('TSA Input'!W368="","",LEFT('TSA Input'!W368,LEN('TSA Input'!W368)-2)),""))</f>
        <v/>
      </c>
      <c r="E405" s="246" t="str">
        <f>IF('TSA Input'!J368="","",IF('TSA Input'!J368="Yes",'TSA Input'!I368,""))</f>
        <v/>
      </c>
      <c r="F405" s="247" t="str">
        <f>IF('TSA Input'!J368="","",IF('TSA Input'!J368="Yes",'TSA Input'!C368,""))</f>
        <v/>
      </c>
      <c r="G405" s="36" t="str">
        <f>IF('TSA Input'!J368="","",IF('TSA Input'!J368="Yes",'TSA Input'!D368,""))</f>
        <v/>
      </c>
      <c r="H405" s="37" t="str">
        <f>IF('TSA Input'!K368="","",IF('TSA Input'!J368="Yes",'TSA Input'!G368,""))</f>
        <v/>
      </c>
      <c r="I405" s="37" t="str">
        <f>IF('TSA Input'!L368="","",IF('TSA Input'!J368="Yes",'TSA Input'!F368,""))</f>
        <v/>
      </c>
      <c r="J405" s="39" t="str">
        <f t="shared" si="12"/>
        <v/>
      </c>
      <c r="K405" s="257" t="str">
        <f>IF('TSA Input'!J368="","",IF('TSA Input'!J368="Yes",'TSA Input'!D368,""))</f>
        <v/>
      </c>
      <c r="L405" s="258" t="str">
        <f>IF('TSA Input'!J368="","",IF('TSA Input'!J368="Yes",'TSA Input'!G368,""))</f>
        <v/>
      </c>
      <c r="M405" s="258" t="str">
        <f>IF('TSA Input'!J368="","",IF('TSA Input'!J368="Yes",'TSA Input'!F368,""))</f>
        <v/>
      </c>
      <c r="N405" s="39" t="str">
        <f t="shared" si="13"/>
        <v/>
      </c>
      <c r="O405" s="149" t="s">
        <v>11</v>
      </c>
      <c r="P405" s="148" t="s">
        <v>11</v>
      </c>
      <c r="Q405" s="1"/>
    </row>
    <row r="406" spans="1:17" ht="15.75" hidden="1" customHeight="1">
      <c r="A406" s="1" t="str">
        <f t="shared" si="1"/>
        <v/>
      </c>
      <c r="B406" s="1"/>
      <c r="C406" s="34" t="str">
        <f>IF('TSA Input'!J369="","",IF('TSA Input'!J369="Yes",'TSA Input'!B369,"Ineligible"))</f>
        <v/>
      </c>
      <c r="D406" s="246" t="str">
        <f>IF('TSA Input'!J369="","",IF('TSA Input'!J369="Yes",IF('TSA Input'!W369="","",LEFT('TSA Input'!W369,LEN('TSA Input'!W369)-2)),""))</f>
        <v/>
      </c>
      <c r="E406" s="246" t="str">
        <f>IF('TSA Input'!J369="","",IF('TSA Input'!J369="Yes",'TSA Input'!I369,""))</f>
        <v/>
      </c>
      <c r="F406" s="247" t="str">
        <f>IF('TSA Input'!J369="","",IF('TSA Input'!J369="Yes",'TSA Input'!C369,""))</f>
        <v/>
      </c>
      <c r="G406" s="36" t="str">
        <f>IF('TSA Input'!J369="","",IF('TSA Input'!J369="Yes",'TSA Input'!D369,""))</f>
        <v/>
      </c>
      <c r="H406" s="37" t="str">
        <f>IF('TSA Input'!K369="","",IF('TSA Input'!J369="Yes",'TSA Input'!G369,""))</f>
        <v/>
      </c>
      <c r="I406" s="37" t="str">
        <f>IF('TSA Input'!L369="","",IF('TSA Input'!J369="Yes",'TSA Input'!F369,""))</f>
        <v/>
      </c>
      <c r="J406" s="39" t="str">
        <f t="shared" si="12"/>
        <v/>
      </c>
      <c r="K406" s="257" t="str">
        <f>IF('TSA Input'!J369="","",IF('TSA Input'!J369="Yes",'TSA Input'!D369,""))</f>
        <v/>
      </c>
      <c r="L406" s="258" t="str">
        <f>IF('TSA Input'!J369="","",IF('TSA Input'!J369="Yes",'TSA Input'!G369,""))</f>
        <v/>
      </c>
      <c r="M406" s="258" t="str">
        <f>IF('TSA Input'!J369="","",IF('TSA Input'!J369="Yes",'TSA Input'!F369,""))</f>
        <v/>
      </c>
      <c r="N406" s="39" t="str">
        <f t="shared" si="13"/>
        <v/>
      </c>
      <c r="O406" s="149" t="s">
        <v>11</v>
      </c>
      <c r="P406" s="148" t="s">
        <v>11</v>
      </c>
      <c r="Q406" s="1"/>
    </row>
    <row r="407" spans="1:17" ht="15.75" hidden="1" customHeight="1">
      <c r="A407" s="1" t="str">
        <f t="shared" si="1"/>
        <v/>
      </c>
      <c r="B407" s="1"/>
      <c r="C407" s="34" t="str">
        <f>IF('TSA Input'!J370="","",IF('TSA Input'!J370="Yes",'TSA Input'!B370,"Ineligible"))</f>
        <v/>
      </c>
      <c r="D407" s="246" t="str">
        <f>IF('TSA Input'!J370="","",IF('TSA Input'!J370="Yes",IF('TSA Input'!W370="","",LEFT('TSA Input'!W370,LEN('TSA Input'!W370)-2)),""))</f>
        <v/>
      </c>
      <c r="E407" s="246" t="str">
        <f>IF('TSA Input'!J370="","",IF('TSA Input'!J370="Yes",'TSA Input'!I370,""))</f>
        <v/>
      </c>
      <c r="F407" s="247" t="str">
        <f>IF('TSA Input'!J370="","",IF('TSA Input'!J370="Yes",'TSA Input'!C370,""))</f>
        <v/>
      </c>
      <c r="G407" s="36" t="str">
        <f>IF('TSA Input'!J370="","",IF('TSA Input'!J370="Yes",'TSA Input'!D370,""))</f>
        <v/>
      </c>
      <c r="H407" s="37" t="str">
        <f>IF('TSA Input'!K370="","",IF('TSA Input'!J370="Yes",'TSA Input'!G370,""))</f>
        <v/>
      </c>
      <c r="I407" s="37" t="str">
        <f>IF('TSA Input'!L370="","",IF('TSA Input'!J370="Yes",'TSA Input'!F370,""))</f>
        <v/>
      </c>
      <c r="J407" s="39" t="str">
        <f t="shared" si="12"/>
        <v/>
      </c>
      <c r="K407" s="257" t="str">
        <f>IF('TSA Input'!J370="","",IF('TSA Input'!J370="Yes",'TSA Input'!D370,""))</f>
        <v/>
      </c>
      <c r="L407" s="258" t="str">
        <f>IF('TSA Input'!J370="","",IF('TSA Input'!J370="Yes",'TSA Input'!G370,""))</f>
        <v/>
      </c>
      <c r="M407" s="258" t="str">
        <f>IF('TSA Input'!J370="","",IF('TSA Input'!J370="Yes",'TSA Input'!F370,""))</f>
        <v/>
      </c>
      <c r="N407" s="39" t="str">
        <f t="shared" si="13"/>
        <v/>
      </c>
      <c r="O407" s="149" t="s">
        <v>11</v>
      </c>
      <c r="P407" s="148" t="s">
        <v>11</v>
      </c>
      <c r="Q407" s="1"/>
    </row>
    <row r="408" spans="1:17" ht="15.75" hidden="1" customHeight="1">
      <c r="A408" s="1" t="str">
        <f t="shared" si="1"/>
        <v/>
      </c>
      <c r="B408" s="1"/>
      <c r="C408" s="34" t="str">
        <f>IF('TSA Input'!J371="","",IF('TSA Input'!J371="Yes",'TSA Input'!B371,"Ineligible"))</f>
        <v/>
      </c>
      <c r="D408" s="246" t="str">
        <f>IF('TSA Input'!J371="","",IF('TSA Input'!J371="Yes",IF('TSA Input'!W371="","",LEFT('TSA Input'!W371,LEN('TSA Input'!W371)-2)),""))</f>
        <v/>
      </c>
      <c r="E408" s="246" t="str">
        <f>IF('TSA Input'!J371="","",IF('TSA Input'!J371="Yes",'TSA Input'!I371,""))</f>
        <v/>
      </c>
      <c r="F408" s="247" t="str">
        <f>IF('TSA Input'!J371="","",IF('TSA Input'!J371="Yes",'TSA Input'!C371,""))</f>
        <v/>
      </c>
      <c r="G408" s="36" t="str">
        <f>IF('TSA Input'!J371="","",IF('TSA Input'!J371="Yes",'TSA Input'!D371,""))</f>
        <v/>
      </c>
      <c r="H408" s="37" t="str">
        <f>IF('TSA Input'!K371="","",IF('TSA Input'!J371="Yes",'TSA Input'!G371,""))</f>
        <v/>
      </c>
      <c r="I408" s="37" t="str">
        <f>IF('TSA Input'!L371="","",IF('TSA Input'!J371="Yes",'TSA Input'!F371,""))</f>
        <v/>
      </c>
      <c r="J408" s="39" t="str">
        <f t="shared" si="12"/>
        <v/>
      </c>
      <c r="K408" s="257" t="str">
        <f>IF('TSA Input'!J371="","",IF('TSA Input'!J371="Yes",'TSA Input'!D371,""))</f>
        <v/>
      </c>
      <c r="L408" s="258" t="str">
        <f>IF('TSA Input'!J371="","",IF('TSA Input'!J371="Yes",'TSA Input'!G371,""))</f>
        <v/>
      </c>
      <c r="M408" s="258" t="str">
        <f>IF('TSA Input'!J371="","",IF('TSA Input'!J371="Yes",'TSA Input'!F371,""))</f>
        <v/>
      </c>
      <c r="N408" s="39" t="str">
        <f t="shared" si="13"/>
        <v/>
      </c>
      <c r="O408" s="149" t="s">
        <v>11</v>
      </c>
      <c r="P408" s="148" t="s">
        <v>11</v>
      </c>
      <c r="Q408" s="1"/>
    </row>
    <row r="409" spans="1:17" ht="15.75" hidden="1" customHeight="1">
      <c r="A409" s="1" t="str">
        <f t="shared" si="1"/>
        <v/>
      </c>
      <c r="B409" s="1"/>
      <c r="C409" s="34" t="str">
        <f>IF('TSA Input'!J372="","",IF('TSA Input'!J372="Yes",'TSA Input'!B372,"Ineligible"))</f>
        <v/>
      </c>
      <c r="D409" s="246" t="str">
        <f>IF('TSA Input'!J372="","",IF('TSA Input'!J372="Yes",IF('TSA Input'!W372="","",LEFT('TSA Input'!W372,LEN('TSA Input'!W372)-2)),""))</f>
        <v/>
      </c>
      <c r="E409" s="246" t="str">
        <f>IF('TSA Input'!J372="","",IF('TSA Input'!J372="Yes",'TSA Input'!I372,""))</f>
        <v/>
      </c>
      <c r="F409" s="247" t="str">
        <f>IF('TSA Input'!J372="","",IF('TSA Input'!J372="Yes",'TSA Input'!C372,""))</f>
        <v/>
      </c>
      <c r="G409" s="36" t="str">
        <f>IF('TSA Input'!J372="","",IF('TSA Input'!J372="Yes",'TSA Input'!D372,""))</f>
        <v/>
      </c>
      <c r="H409" s="37" t="str">
        <f>IF('TSA Input'!K372="","",IF('TSA Input'!J372="Yes",'TSA Input'!G372,""))</f>
        <v/>
      </c>
      <c r="I409" s="37" t="str">
        <f>IF('TSA Input'!L372="","",IF('TSA Input'!J372="Yes",'TSA Input'!F372,""))</f>
        <v/>
      </c>
      <c r="J409" s="39" t="str">
        <f t="shared" si="12"/>
        <v/>
      </c>
      <c r="K409" s="257" t="str">
        <f>IF('TSA Input'!J372="","",IF('TSA Input'!J372="Yes",'TSA Input'!D372,""))</f>
        <v/>
      </c>
      <c r="L409" s="258" t="str">
        <f>IF('TSA Input'!J372="","",IF('TSA Input'!J372="Yes",'TSA Input'!G372,""))</f>
        <v/>
      </c>
      <c r="M409" s="258" t="str">
        <f>IF('TSA Input'!J372="","",IF('TSA Input'!J372="Yes",'TSA Input'!F372,""))</f>
        <v/>
      </c>
      <c r="N409" s="39" t="str">
        <f t="shared" si="13"/>
        <v/>
      </c>
      <c r="O409" s="149" t="s">
        <v>11</v>
      </c>
      <c r="P409" s="148" t="s">
        <v>11</v>
      </c>
      <c r="Q409" s="1"/>
    </row>
    <row r="410" spans="1:17" ht="15.75" hidden="1" customHeight="1">
      <c r="A410" s="1" t="str">
        <f t="shared" si="1"/>
        <v/>
      </c>
      <c r="B410" s="1"/>
      <c r="C410" s="34" t="str">
        <f>IF('TSA Input'!J373="","",IF('TSA Input'!J373="Yes",'TSA Input'!B373,"Ineligible"))</f>
        <v/>
      </c>
      <c r="D410" s="246" t="str">
        <f>IF('TSA Input'!J373="","",IF('TSA Input'!J373="Yes",IF('TSA Input'!W373="","",LEFT('TSA Input'!W373,LEN('TSA Input'!W373)-2)),""))</f>
        <v/>
      </c>
      <c r="E410" s="246" t="str">
        <f>IF('TSA Input'!J373="","",IF('TSA Input'!J373="Yes",'TSA Input'!I373,""))</f>
        <v/>
      </c>
      <c r="F410" s="247" t="str">
        <f>IF('TSA Input'!J373="","",IF('TSA Input'!J373="Yes",'TSA Input'!C373,""))</f>
        <v/>
      </c>
      <c r="G410" s="36" t="str">
        <f>IF('TSA Input'!J373="","",IF('TSA Input'!J373="Yes",'TSA Input'!D373,""))</f>
        <v/>
      </c>
      <c r="H410" s="37" t="str">
        <f>IF('TSA Input'!K373="","",IF('TSA Input'!J373="Yes",'TSA Input'!G373,""))</f>
        <v/>
      </c>
      <c r="I410" s="37" t="str">
        <f>IF('TSA Input'!L373="","",IF('TSA Input'!J373="Yes",'TSA Input'!F373,""))</f>
        <v/>
      </c>
      <c r="J410" s="39" t="str">
        <f t="shared" si="12"/>
        <v/>
      </c>
      <c r="K410" s="257" t="str">
        <f>IF('TSA Input'!J373="","",IF('TSA Input'!J373="Yes",'TSA Input'!D373,""))</f>
        <v/>
      </c>
      <c r="L410" s="258" t="str">
        <f>IF('TSA Input'!J373="","",IF('TSA Input'!J373="Yes",'TSA Input'!G373,""))</f>
        <v/>
      </c>
      <c r="M410" s="258" t="str">
        <f>IF('TSA Input'!J373="","",IF('TSA Input'!J373="Yes",'TSA Input'!F373,""))</f>
        <v/>
      </c>
      <c r="N410" s="39" t="str">
        <f t="shared" si="13"/>
        <v/>
      </c>
      <c r="O410" s="149" t="s">
        <v>11</v>
      </c>
      <c r="P410" s="148" t="s">
        <v>11</v>
      </c>
      <c r="Q410" s="1"/>
    </row>
    <row r="411" spans="1:17" ht="15.75" hidden="1" customHeight="1">
      <c r="A411" s="1" t="str">
        <f t="shared" si="1"/>
        <v/>
      </c>
      <c r="B411" s="1"/>
      <c r="C411" s="34" t="str">
        <f>IF('TSA Input'!J374="","",IF('TSA Input'!J374="Yes",'TSA Input'!B374,"Ineligible"))</f>
        <v/>
      </c>
      <c r="D411" s="246" t="str">
        <f>IF('TSA Input'!J374="","",IF('TSA Input'!J374="Yes",IF('TSA Input'!W374="","",LEFT('TSA Input'!W374,LEN('TSA Input'!W374)-2)),""))</f>
        <v/>
      </c>
      <c r="E411" s="246" t="str">
        <f>IF('TSA Input'!J374="","",IF('TSA Input'!J374="Yes",'TSA Input'!I374,""))</f>
        <v/>
      </c>
      <c r="F411" s="247" t="str">
        <f>IF('TSA Input'!J374="","",IF('TSA Input'!J374="Yes",'TSA Input'!C374,""))</f>
        <v/>
      </c>
      <c r="G411" s="36" t="str">
        <f>IF('TSA Input'!J374="","",IF('TSA Input'!J374="Yes",'TSA Input'!D374,""))</f>
        <v/>
      </c>
      <c r="H411" s="37" t="str">
        <f>IF('TSA Input'!K374="","",IF('TSA Input'!J374="Yes",'TSA Input'!G374,""))</f>
        <v/>
      </c>
      <c r="I411" s="37" t="str">
        <f>IF('TSA Input'!L374="","",IF('TSA Input'!J374="Yes",'TSA Input'!F374,""))</f>
        <v/>
      </c>
      <c r="J411" s="39" t="str">
        <f t="shared" si="12"/>
        <v/>
      </c>
      <c r="K411" s="257" t="str">
        <f>IF('TSA Input'!J374="","",IF('TSA Input'!J374="Yes",'TSA Input'!D374,""))</f>
        <v/>
      </c>
      <c r="L411" s="258" t="str">
        <f>IF('TSA Input'!J374="","",IF('TSA Input'!J374="Yes",'TSA Input'!G374,""))</f>
        <v/>
      </c>
      <c r="M411" s="258" t="str">
        <f>IF('TSA Input'!J374="","",IF('TSA Input'!J374="Yes",'TSA Input'!F374,""))</f>
        <v/>
      </c>
      <c r="N411" s="39" t="str">
        <f t="shared" si="13"/>
        <v/>
      </c>
      <c r="O411" s="149" t="s">
        <v>11</v>
      </c>
      <c r="P411" s="148" t="s">
        <v>11</v>
      </c>
      <c r="Q411" s="1"/>
    </row>
    <row r="412" spans="1:17" ht="15.75" hidden="1" customHeight="1">
      <c r="A412" s="1" t="str">
        <f t="shared" si="1"/>
        <v/>
      </c>
      <c r="B412" s="1"/>
      <c r="C412" s="34" t="str">
        <f>IF('TSA Input'!J375="","",IF('TSA Input'!J375="Yes",'TSA Input'!B375,"Ineligible"))</f>
        <v/>
      </c>
      <c r="D412" s="246" t="str">
        <f>IF('TSA Input'!J375="","",IF('TSA Input'!J375="Yes",IF('TSA Input'!W375="","",LEFT('TSA Input'!W375,LEN('TSA Input'!W375)-2)),""))</f>
        <v/>
      </c>
      <c r="E412" s="246" t="str">
        <f>IF('TSA Input'!J375="","",IF('TSA Input'!J375="Yes",'TSA Input'!I375,""))</f>
        <v/>
      </c>
      <c r="F412" s="247" t="str">
        <f>IF('TSA Input'!J375="","",IF('TSA Input'!J375="Yes",'TSA Input'!C375,""))</f>
        <v/>
      </c>
      <c r="G412" s="36" t="str">
        <f>IF('TSA Input'!J375="","",IF('TSA Input'!J375="Yes",'TSA Input'!D375,""))</f>
        <v/>
      </c>
      <c r="H412" s="37" t="str">
        <f>IF('TSA Input'!K375="","",IF('TSA Input'!J375="Yes",'TSA Input'!G375,""))</f>
        <v/>
      </c>
      <c r="I412" s="37" t="str">
        <f>IF('TSA Input'!L375="","",IF('TSA Input'!J375="Yes",'TSA Input'!F375,""))</f>
        <v/>
      </c>
      <c r="J412" s="39" t="str">
        <f t="shared" si="12"/>
        <v/>
      </c>
      <c r="K412" s="257" t="str">
        <f>IF('TSA Input'!J375="","",IF('TSA Input'!J375="Yes",'TSA Input'!D375,""))</f>
        <v/>
      </c>
      <c r="L412" s="258" t="str">
        <f>IF('TSA Input'!J375="","",IF('TSA Input'!J375="Yes",'TSA Input'!G375,""))</f>
        <v/>
      </c>
      <c r="M412" s="258" t="str">
        <f>IF('TSA Input'!J375="","",IF('TSA Input'!J375="Yes",'TSA Input'!F375,""))</f>
        <v/>
      </c>
      <c r="N412" s="39" t="str">
        <f t="shared" si="13"/>
        <v/>
      </c>
      <c r="O412" s="149" t="s">
        <v>11</v>
      </c>
      <c r="P412" s="148" t="s">
        <v>11</v>
      </c>
      <c r="Q412" s="1"/>
    </row>
    <row r="413" spans="1:17" ht="15.75" hidden="1" customHeight="1">
      <c r="A413" s="1" t="str">
        <f t="shared" si="1"/>
        <v/>
      </c>
      <c r="B413" s="1"/>
      <c r="C413" s="34" t="str">
        <f>IF('TSA Input'!J376="","",IF('TSA Input'!J376="Yes",'TSA Input'!B376,"Ineligible"))</f>
        <v/>
      </c>
      <c r="D413" s="246" t="str">
        <f>IF('TSA Input'!J376="","",IF('TSA Input'!J376="Yes",IF('TSA Input'!W376="","",LEFT('TSA Input'!W376,LEN('TSA Input'!W376)-2)),""))</f>
        <v/>
      </c>
      <c r="E413" s="246" t="str">
        <f>IF('TSA Input'!J376="","",IF('TSA Input'!J376="Yes",'TSA Input'!I376,""))</f>
        <v/>
      </c>
      <c r="F413" s="247" t="str">
        <f>IF('TSA Input'!J376="","",IF('TSA Input'!J376="Yes",'TSA Input'!C376,""))</f>
        <v/>
      </c>
      <c r="G413" s="36" t="str">
        <f>IF('TSA Input'!J376="","",IF('TSA Input'!J376="Yes",'TSA Input'!D376,""))</f>
        <v/>
      </c>
      <c r="H413" s="37" t="str">
        <f>IF('TSA Input'!K376="","",IF('TSA Input'!J376="Yes",'TSA Input'!G376,""))</f>
        <v/>
      </c>
      <c r="I413" s="37" t="str">
        <f>IF('TSA Input'!L376="","",IF('TSA Input'!J376="Yes",'TSA Input'!F376,""))</f>
        <v/>
      </c>
      <c r="J413" s="39" t="str">
        <f t="shared" si="12"/>
        <v/>
      </c>
      <c r="K413" s="257" t="str">
        <f>IF('TSA Input'!J376="","",IF('TSA Input'!J376="Yes",'TSA Input'!D376,""))</f>
        <v/>
      </c>
      <c r="L413" s="258" t="str">
        <f>IF('TSA Input'!J376="","",IF('TSA Input'!J376="Yes",'TSA Input'!G376,""))</f>
        <v/>
      </c>
      <c r="M413" s="258" t="str">
        <f>IF('TSA Input'!J376="","",IF('TSA Input'!J376="Yes",'TSA Input'!F376,""))</f>
        <v/>
      </c>
      <c r="N413" s="39" t="str">
        <f t="shared" si="13"/>
        <v/>
      </c>
      <c r="O413" s="149" t="s">
        <v>11</v>
      </c>
      <c r="P413" s="148" t="s">
        <v>11</v>
      </c>
      <c r="Q413" s="1"/>
    </row>
    <row r="414" spans="1:17" ht="15.75" hidden="1" customHeight="1">
      <c r="A414" s="1" t="str">
        <f t="shared" si="1"/>
        <v/>
      </c>
      <c r="B414" s="1"/>
      <c r="C414" s="34" t="str">
        <f>IF('TSA Input'!J377="","",IF('TSA Input'!J377="Yes",'TSA Input'!B377,"Ineligible"))</f>
        <v/>
      </c>
      <c r="D414" s="246" t="str">
        <f>IF('TSA Input'!J377="","",IF('TSA Input'!J377="Yes",IF('TSA Input'!W377="","",LEFT('TSA Input'!W377,LEN('TSA Input'!W377)-2)),""))</f>
        <v/>
      </c>
      <c r="E414" s="246" t="str">
        <f>IF('TSA Input'!J377="","",IF('TSA Input'!J377="Yes",'TSA Input'!I377,""))</f>
        <v/>
      </c>
      <c r="F414" s="247" t="str">
        <f>IF('TSA Input'!J377="","",IF('TSA Input'!J377="Yes",'TSA Input'!C377,""))</f>
        <v/>
      </c>
      <c r="G414" s="36" t="str">
        <f>IF('TSA Input'!J377="","",IF('TSA Input'!J377="Yes",'TSA Input'!D377,""))</f>
        <v/>
      </c>
      <c r="H414" s="37" t="str">
        <f>IF('TSA Input'!K377="","",IF('TSA Input'!J377="Yes",'TSA Input'!G377,""))</f>
        <v/>
      </c>
      <c r="I414" s="37" t="str">
        <f>IF('TSA Input'!L377="","",IF('TSA Input'!J377="Yes",'TSA Input'!F377,""))</f>
        <v/>
      </c>
      <c r="J414" s="39" t="str">
        <f t="shared" si="12"/>
        <v/>
      </c>
      <c r="K414" s="257" t="str">
        <f>IF('TSA Input'!J377="","",IF('TSA Input'!J377="Yes",'TSA Input'!D377,""))</f>
        <v/>
      </c>
      <c r="L414" s="258" t="str">
        <f>IF('TSA Input'!J377="","",IF('TSA Input'!J377="Yes",'TSA Input'!G377,""))</f>
        <v/>
      </c>
      <c r="M414" s="258" t="str">
        <f>IF('TSA Input'!J377="","",IF('TSA Input'!J377="Yes",'TSA Input'!F377,""))</f>
        <v/>
      </c>
      <c r="N414" s="39" t="str">
        <f t="shared" si="13"/>
        <v/>
      </c>
      <c r="O414" s="149" t="s">
        <v>11</v>
      </c>
      <c r="P414" s="148" t="s">
        <v>11</v>
      </c>
      <c r="Q414" s="1"/>
    </row>
    <row r="415" spans="1:17" ht="15.75" hidden="1" customHeight="1">
      <c r="A415" s="1" t="str">
        <f t="shared" si="1"/>
        <v/>
      </c>
      <c r="B415" s="1"/>
      <c r="C415" s="34" t="str">
        <f>IF('TSA Input'!J378="","",IF('TSA Input'!J378="Yes",'TSA Input'!B378,"Ineligible"))</f>
        <v/>
      </c>
      <c r="D415" s="246" t="str">
        <f>IF('TSA Input'!J378="","",IF('TSA Input'!J378="Yes",IF('TSA Input'!W378="","",LEFT('TSA Input'!W378,LEN('TSA Input'!W378)-2)),""))</f>
        <v/>
      </c>
      <c r="E415" s="246" t="str">
        <f>IF('TSA Input'!J378="","",IF('TSA Input'!J378="Yes",'TSA Input'!I378,""))</f>
        <v/>
      </c>
      <c r="F415" s="247" t="str">
        <f>IF('TSA Input'!J378="","",IF('TSA Input'!J378="Yes",'TSA Input'!C378,""))</f>
        <v/>
      </c>
      <c r="G415" s="36" t="str">
        <f>IF('TSA Input'!J378="","",IF('TSA Input'!J378="Yes",'TSA Input'!D378,""))</f>
        <v/>
      </c>
      <c r="H415" s="37" t="str">
        <f>IF('TSA Input'!K378="","",IF('TSA Input'!J378="Yes",'TSA Input'!G378,""))</f>
        <v/>
      </c>
      <c r="I415" s="37" t="str">
        <f>IF('TSA Input'!L378="","",IF('TSA Input'!J378="Yes",'TSA Input'!F378,""))</f>
        <v/>
      </c>
      <c r="J415" s="39" t="str">
        <f t="shared" si="12"/>
        <v/>
      </c>
      <c r="K415" s="257" t="str">
        <f>IF('TSA Input'!J378="","",IF('TSA Input'!J378="Yes",'TSA Input'!D378,""))</f>
        <v/>
      </c>
      <c r="L415" s="258" t="str">
        <f>IF('TSA Input'!J378="","",IF('TSA Input'!J378="Yes",'TSA Input'!G378,""))</f>
        <v/>
      </c>
      <c r="M415" s="258" t="str">
        <f>IF('TSA Input'!J378="","",IF('TSA Input'!J378="Yes",'TSA Input'!F378,""))</f>
        <v/>
      </c>
      <c r="N415" s="39" t="str">
        <f t="shared" si="13"/>
        <v/>
      </c>
      <c r="O415" s="149" t="s">
        <v>11</v>
      </c>
      <c r="P415" s="148" t="s">
        <v>11</v>
      </c>
      <c r="Q415" s="1"/>
    </row>
    <row r="416" spans="1:17" ht="15.75" hidden="1" customHeight="1">
      <c r="A416" s="1" t="str">
        <f t="shared" si="1"/>
        <v/>
      </c>
      <c r="B416" s="1"/>
      <c r="C416" s="34" t="str">
        <f>IF('TSA Input'!J379="","",IF('TSA Input'!J379="Yes",'TSA Input'!B379,"Ineligible"))</f>
        <v/>
      </c>
      <c r="D416" s="246" t="str">
        <f>IF('TSA Input'!J379="","",IF('TSA Input'!J379="Yes",IF('TSA Input'!W379="","",LEFT('TSA Input'!W379,LEN('TSA Input'!W379)-2)),""))</f>
        <v/>
      </c>
      <c r="E416" s="246" t="str">
        <f>IF('TSA Input'!J379="","",IF('TSA Input'!J379="Yes",'TSA Input'!I379,""))</f>
        <v/>
      </c>
      <c r="F416" s="247" t="str">
        <f>IF('TSA Input'!J379="","",IF('TSA Input'!J379="Yes",'TSA Input'!C379,""))</f>
        <v/>
      </c>
      <c r="G416" s="36" t="str">
        <f>IF('TSA Input'!J379="","",IF('TSA Input'!J379="Yes",'TSA Input'!D379,""))</f>
        <v/>
      </c>
      <c r="H416" s="37" t="str">
        <f>IF('TSA Input'!K379="","",IF('TSA Input'!J379="Yes",'TSA Input'!G379,""))</f>
        <v/>
      </c>
      <c r="I416" s="37" t="str">
        <f>IF('TSA Input'!L379="","",IF('TSA Input'!J379="Yes",'TSA Input'!F379,""))</f>
        <v/>
      </c>
      <c r="J416" s="39" t="str">
        <f t="shared" si="12"/>
        <v/>
      </c>
      <c r="K416" s="257" t="str">
        <f>IF('TSA Input'!J379="","",IF('TSA Input'!J379="Yes",'TSA Input'!D379,""))</f>
        <v/>
      </c>
      <c r="L416" s="258" t="str">
        <f>IF('TSA Input'!J379="","",IF('TSA Input'!J379="Yes",'TSA Input'!G379,""))</f>
        <v/>
      </c>
      <c r="M416" s="258" t="str">
        <f>IF('TSA Input'!J379="","",IF('TSA Input'!J379="Yes",'TSA Input'!F379,""))</f>
        <v/>
      </c>
      <c r="N416" s="39" t="str">
        <f t="shared" si="13"/>
        <v/>
      </c>
      <c r="O416" s="149" t="s">
        <v>11</v>
      </c>
      <c r="P416" s="148" t="s">
        <v>11</v>
      </c>
      <c r="Q416" s="1"/>
    </row>
    <row r="417" spans="1:17" ht="15.75" hidden="1" customHeight="1">
      <c r="A417" s="1" t="str">
        <f t="shared" si="1"/>
        <v/>
      </c>
      <c r="B417" s="1"/>
      <c r="C417" s="34" t="str">
        <f>IF('TSA Input'!J380="","",IF('TSA Input'!J380="Yes",'TSA Input'!B380,"Ineligible"))</f>
        <v/>
      </c>
      <c r="D417" s="246" t="str">
        <f>IF('TSA Input'!J380="","",IF('TSA Input'!J380="Yes",IF('TSA Input'!W380="","",LEFT('TSA Input'!W380,LEN('TSA Input'!W380)-2)),""))</f>
        <v/>
      </c>
      <c r="E417" s="246" t="str">
        <f>IF('TSA Input'!J380="","",IF('TSA Input'!J380="Yes",'TSA Input'!I380,""))</f>
        <v/>
      </c>
      <c r="F417" s="247" t="str">
        <f>IF('TSA Input'!J380="","",IF('TSA Input'!J380="Yes",'TSA Input'!C380,""))</f>
        <v/>
      </c>
      <c r="G417" s="36" t="str">
        <f>IF('TSA Input'!J380="","",IF('TSA Input'!J380="Yes",'TSA Input'!D380,""))</f>
        <v/>
      </c>
      <c r="H417" s="37" t="str">
        <f>IF('TSA Input'!K380="","",IF('TSA Input'!J380="Yes",'TSA Input'!G380,""))</f>
        <v/>
      </c>
      <c r="I417" s="37" t="str">
        <f>IF('TSA Input'!L380="","",IF('TSA Input'!J380="Yes",'TSA Input'!F380,""))</f>
        <v/>
      </c>
      <c r="J417" s="39" t="str">
        <f t="shared" si="12"/>
        <v/>
      </c>
      <c r="K417" s="257" t="str">
        <f>IF('TSA Input'!J380="","",IF('TSA Input'!J380="Yes",'TSA Input'!D380,""))</f>
        <v/>
      </c>
      <c r="L417" s="258" t="str">
        <f>IF('TSA Input'!J380="","",IF('TSA Input'!J380="Yes",'TSA Input'!G380,""))</f>
        <v/>
      </c>
      <c r="M417" s="258" t="str">
        <f>IF('TSA Input'!J380="","",IF('TSA Input'!J380="Yes",'TSA Input'!F380,""))</f>
        <v/>
      </c>
      <c r="N417" s="39" t="str">
        <f t="shared" si="13"/>
        <v/>
      </c>
      <c r="O417" s="149" t="s">
        <v>11</v>
      </c>
      <c r="P417" s="148" t="s">
        <v>11</v>
      </c>
      <c r="Q417" s="1"/>
    </row>
    <row r="418" spans="1:17" ht="15.75" hidden="1" customHeight="1">
      <c r="A418" s="1" t="str">
        <f t="shared" si="1"/>
        <v/>
      </c>
      <c r="B418" s="1"/>
      <c r="C418" s="34" t="str">
        <f>IF('TSA Input'!J381="","",IF('TSA Input'!J381="Yes",'TSA Input'!B381,"Ineligible"))</f>
        <v/>
      </c>
      <c r="D418" s="246" t="str">
        <f>IF('TSA Input'!J381="","",IF('TSA Input'!J381="Yes",IF('TSA Input'!W381="","",LEFT('TSA Input'!W381,LEN('TSA Input'!W381)-2)),""))</f>
        <v/>
      </c>
      <c r="E418" s="246" t="str">
        <f>IF('TSA Input'!J381="","",IF('TSA Input'!J381="Yes",'TSA Input'!I381,""))</f>
        <v/>
      </c>
      <c r="F418" s="247" t="str">
        <f>IF('TSA Input'!J381="","",IF('TSA Input'!J381="Yes",'TSA Input'!C381,""))</f>
        <v/>
      </c>
      <c r="G418" s="36" t="str">
        <f>IF('TSA Input'!J381="","",IF('TSA Input'!J381="Yes",'TSA Input'!D381,""))</f>
        <v/>
      </c>
      <c r="H418" s="37" t="str">
        <f>IF('TSA Input'!K381="","",IF('TSA Input'!J381="Yes",'TSA Input'!G381,""))</f>
        <v/>
      </c>
      <c r="I418" s="37" t="str">
        <f>IF('TSA Input'!L381="","",IF('TSA Input'!J381="Yes",'TSA Input'!F381,""))</f>
        <v/>
      </c>
      <c r="J418" s="39" t="str">
        <f t="shared" si="12"/>
        <v/>
      </c>
      <c r="K418" s="257" t="str">
        <f>IF('TSA Input'!J381="","",IF('TSA Input'!J381="Yes",'TSA Input'!D381,""))</f>
        <v/>
      </c>
      <c r="L418" s="258" t="str">
        <f>IF('TSA Input'!J381="","",IF('TSA Input'!J381="Yes",'TSA Input'!G381,""))</f>
        <v/>
      </c>
      <c r="M418" s="258" t="str">
        <f>IF('TSA Input'!J381="","",IF('TSA Input'!J381="Yes",'TSA Input'!F381,""))</f>
        <v/>
      </c>
      <c r="N418" s="39" t="str">
        <f t="shared" si="13"/>
        <v/>
      </c>
      <c r="O418" s="149" t="s">
        <v>11</v>
      </c>
      <c r="P418" s="148" t="s">
        <v>11</v>
      </c>
      <c r="Q418" s="1"/>
    </row>
    <row r="419" spans="1:17" ht="15.75" hidden="1" customHeight="1">
      <c r="A419" s="1" t="str">
        <f t="shared" si="1"/>
        <v/>
      </c>
      <c r="B419" s="1"/>
      <c r="C419" s="34" t="str">
        <f>IF('TSA Input'!J382="","",IF('TSA Input'!J382="Yes",'TSA Input'!B382,"Ineligible"))</f>
        <v/>
      </c>
      <c r="D419" s="246" t="str">
        <f>IF('TSA Input'!J382="","",IF('TSA Input'!J382="Yes",IF('TSA Input'!W382="","",LEFT('TSA Input'!W382,LEN('TSA Input'!W382)-2)),""))</f>
        <v/>
      </c>
      <c r="E419" s="246" t="str">
        <f>IF('TSA Input'!J382="","",IF('TSA Input'!J382="Yes",'TSA Input'!I382,""))</f>
        <v/>
      </c>
      <c r="F419" s="247" t="str">
        <f>IF('TSA Input'!J382="","",IF('TSA Input'!J382="Yes",'TSA Input'!C382,""))</f>
        <v/>
      </c>
      <c r="G419" s="36" t="str">
        <f>IF('TSA Input'!J382="","",IF('TSA Input'!J382="Yes",'TSA Input'!D382,""))</f>
        <v/>
      </c>
      <c r="H419" s="37" t="str">
        <f>IF('TSA Input'!K382="","",IF('TSA Input'!J382="Yes",'TSA Input'!G382,""))</f>
        <v/>
      </c>
      <c r="I419" s="37" t="str">
        <f>IF('TSA Input'!L382="","",IF('TSA Input'!J382="Yes",'TSA Input'!F382,""))</f>
        <v/>
      </c>
      <c r="J419" s="39" t="str">
        <f t="shared" si="12"/>
        <v/>
      </c>
      <c r="K419" s="257" t="str">
        <f>IF('TSA Input'!J382="","",IF('TSA Input'!J382="Yes",'TSA Input'!D382,""))</f>
        <v/>
      </c>
      <c r="L419" s="258" t="str">
        <f>IF('TSA Input'!J382="","",IF('TSA Input'!J382="Yes",'TSA Input'!G382,""))</f>
        <v/>
      </c>
      <c r="M419" s="258" t="str">
        <f>IF('TSA Input'!J382="","",IF('TSA Input'!J382="Yes",'TSA Input'!F382,""))</f>
        <v/>
      </c>
      <c r="N419" s="39" t="str">
        <f t="shared" si="13"/>
        <v/>
      </c>
      <c r="O419" s="149" t="s">
        <v>11</v>
      </c>
      <c r="P419" s="148" t="s">
        <v>11</v>
      </c>
      <c r="Q419" s="1"/>
    </row>
    <row r="420" spans="1:17" ht="15.75" hidden="1" customHeight="1">
      <c r="A420" s="1" t="str">
        <f t="shared" si="1"/>
        <v/>
      </c>
      <c r="B420" s="1"/>
      <c r="C420" s="34" t="str">
        <f>IF('TSA Input'!J383="","",IF('TSA Input'!J383="Yes",'TSA Input'!B383,"Ineligible"))</f>
        <v/>
      </c>
      <c r="D420" s="246" t="str">
        <f>IF('TSA Input'!J383="","",IF('TSA Input'!J383="Yes",IF('TSA Input'!W383="","",LEFT('TSA Input'!W383,LEN('TSA Input'!W383)-2)),""))</f>
        <v/>
      </c>
      <c r="E420" s="246" t="str">
        <f>IF('TSA Input'!J383="","",IF('TSA Input'!J383="Yes",'TSA Input'!I383,""))</f>
        <v/>
      </c>
      <c r="F420" s="247" t="str">
        <f>IF('TSA Input'!J383="","",IF('TSA Input'!J383="Yes",'TSA Input'!C383,""))</f>
        <v/>
      </c>
      <c r="G420" s="36" t="str">
        <f>IF('TSA Input'!J383="","",IF('TSA Input'!J383="Yes",'TSA Input'!D383,""))</f>
        <v/>
      </c>
      <c r="H420" s="37" t="str">
        <f>IF('TSA Input'!K383="","",IF('TSA Input'!J383="Yes",'TSA Input'!G383,""))</f>
        <v/>
      </c>
      <c r="I420" s="37" t="str">
        <f>IF('TSA Input'!L383="","",IF('TSA Input'!J383="Yes",'TSA Input'!F383,""))</f>
        <v/>
      </c>
      <c r="J420" s="39" t="str">
        <f t="shared" si="12"/>
        <v/>
      </c>
      <c r="K420" s="257" t="str">
        <f>IF('TSA Input'!J383="","",IF('TSA Input'!J383="Yes",'TSA Input'!D383,""))</f>
        <v/>
      </c>
      <c r="L420" s="258" t="str">
        <f>IF('TSA Input'!J383="","",IF('TSA Input'!J383="Yes",'TSA Input'!G383,""))</f>
        <v/>
      </c>
      <c r="M420" s="258" t="str">
        <f>IF('TSA Input'!J383="","",IF('TSA Input'!J383="Yes",'TSA Input'!F383,""))</f>
        <v/>
      </c>
      <c r="N420" s="39" t="str">
        <f t="shared" si="13"/>
        <v/>
      </c>
      <c r="O420" s="149" t="s">
        <v>11</v>
      </c>
      <c r="P420" s="148" t="s">
        <v>11</v>
      </c>
      <c r="Q420" s="1"/>
    </row>
    <row r="421" spans="1:17" ht="15.75" hidden="1" customHeight="1">
      <c r="A421" s="1" t="str">
        <f t="shared" si="1"/>
        <v/>
      </c>
      <c r="B421" s="1"/>
      <c r="C421" s="34" t="str">
        <f>IF('TSA Input'!J384="","",IF('TSA Input'!J384="Yes",'TSA Input'!B384,"Ineligible"))</f>
        <v/>
      </c>
      <c r="D421" s="246" t="str">
        <f>IF('TSA Input'!J384="","",IF('TSA Input'!J384="Yes",IF('TSA Input'!W384="","",LEFT('TSA Input'!W384,LEN('TSA Input'!W384)-2)),""))</f>
        <v/>
      </c>
      <c r="E421" s="246" t="str">
        <f>IF('TSA Input'!J384="","",IF('TSA Input'!J384="Yes",'TSA Input'!I384,""))</f>
        <v/>
      </c>
      <c r="F421" s="247" t="str">
        <f>IF('TSA Input'!J384="","",IF('TSA Input'!J384="Yes",'TSA Input'!C384,""))</f>
        <v/>
      </c>
      <c r="G421" s="36" t="str">
        <f>IF('TSA Input'!J384="","",IF('TSA Input'!J384="Yes",'TSA Input'!D384,""))</f>
        <v/>
      </c>
      <c r="H421" s="37" t="str">
        <f>IF('TSA Input'!K384="","",IF('TSA Input'!J384="Yes",'TSA Input'!G384,""))</f>
        <v/>
      </c>
      <c r="I421" s="37" t="str">
        <f>IF('TSA Input'!L384="","",IF('TSA Input'!J384="Yes",'TSA Input'!F384,""))</f>
        <v/>
      </c>
      <c r="J421" s="39" t="str">
        <f t="shared" si="12"/>
        <v/>
      </c>
      <c r="K421" s="257" t="str">
        <f>IF('TSA Input'!J384="","",IF('TSA Input'!J384="Yes",'TSA Input'!D384,""))</f>
        <v/>
      </c>
      <c r="L421" s="258" t="str">
        <f>IF('TSA Input'!J384="","",IF('TSA Input'!J384="Yes",'TSA Input'!G384,""))</f>
        <v/>
      </c>
      <c r="M421" s="258" t="str">
        <f>IF('TSA Input'!J384="","",IF('TSA Input'!J384="Yes",'TSA Input'!F384,""))</f>
        <v/>
      </c>
      <c r="N421" s="39" t="str">
        <f t="shared" si="13"/>
        <v/>
      </c>
      <c r="O421" s="149" t="s">
        <v>11</v>
      </c>
      <c r="P421" s="148" t="s">
        <v>11</v>
      </c>
      <c r="Q421" s="1"/>
    </row>
    <row r="422" spans="1:17" ht="15.75" hidden="1" customHeight="1">
      <c r="A422" s="1" t="str">
        <f t="shared" si="1"/>
        <v/>
      </c>
      <c r="B422" s="1"/>
      <c r="C422" s="34" t="str">
        <f>IF('TSA Input'!J385="","",IF('TSA Input'!J385="Yes",'TSA Input'!B385,"Ineligible"))</f>
        <v/>
      </c>
      <c r="D422" s="246" t="str">
        <f>IF('TSA Input'!J385="","",IF('TSA Input'!J385="Yes",IF('TSA Input'!W385="","",LEFT('TSA Input'!W385,LEN('TSA Input'!W385)-2)),""))</f>
        <v/>
      </c>
      <c r="E422" s="246" t="str">
        <f>IF('TSA Input'!J385="","",IF('TSA Input'!J385="Yes",'TSA Input'!I385,""))</f>
        <v/>
      </c>
      <c r="F422" s="247" t="str">
        <f>IF('TSA Input'!J385="","",IF('TSA Input'!J385="Yes",'TSA Input'!C385,""))</f>
        <v/>
      </c>
      <c r="G422" s="36" t="str">
        <f>IF('TSA Input'!J385="","",IF('TSA Input'!J385="Yes",'TSA Input'!D385,""))</f>
        <v/>
      </c>
      <c r="H422" s="37" t="str">
        <f>IF('TSA Input'!K385="","",IF('TSA Input'!J385="Yes",'TSA Input'!G385,""))</f>
        <v/>
      </c>
      <c r="I422" s="37" t="str">
        <f>IF('TSA Input'!L385="","",IF('TSA Input'!J385="Yes",'TSA Input'!F385,""))</f>
        <v/>
      </c>
      <c r="J422" s="39" t="str">
        <f t="shared" si="12"/>
        <v/>
      </c>
      <c r="K422" s="257" t="str">
        <f>IF('TSA Input'!J385="","",IF('TSA Input'!J385="Yes",'TSA Input'!D385,""))</f>
        <v/>
      </c>
      <c r="L422" s="258" t="str">
        <f>IF('TSA Input'!J385="","",IF('TSA Input'!J385="Yes",'TSA Input'!G385,""))</f>
        <v/>
      </c>
      <c r="M422" s="258" t="str">
        <f>IF('TSA Input'!J385="","",IF('TSA Input'!J385="Yes",'TSA Input'!F385,""))</f>
        <v/>
      </c>
      <c r="N422" s="39" t="str">
        <f t="shared" si="13"/>
        <v/>
      </c>
      <c r="O422" s="149" t="s">
        <v>11</v>
      </c>
      <c r="P422" s="148" t="s">
        <v>11</v>
      </c>
      <c r="Q422" s="1"/>
    </row>
    <row r="423" spans="1:17" ht="15.75" hidden="1" customHeight="1">
      <c r="A423" s="1" t="str">
        <f t="shared" si="1"/>
        <v/>
      </c>
      <c r="B423" s="1"/>
      <c r="C423" s="34" t="str">
        <f>IF('TSA Input'!J386="","",IF('TSA Input'!J386="Yes",'TSA Input'!B386,"Ineligible"))</f>
        <v/>
      </c>
      <c r="D423" s="246" t="str">
        <f>IF('TSA Input'!J386="","",IF('TSA Input'!J386="Yes",IF('TSA Input'!W386="","",LEFT('TSA Input'!W386,LEN('TSA Input'!W386)-2)),""))</f>
        <v/>
      </c>
      <c r="E423" s="246" t="str">
        <f>IF('TSA Input'!J386="","",IF('TSA Input'!J386="Yes",'TSA Input'!I386,""))</f>
        <v/>
      </c>
      <c r="F423" s="247" t="str">
        <f>IF('TSA Input'!J386="","",IF('TSA Input'!J386="Yes",'TSA Input'!C386,""))</f>
        <v/>
      </c>
      <c r="G423" s="36" t="str">
        <f>IF('TSA Input'!J386="","",IF('TSA Input'!J386="Yes",'TSA Input'!D386,""))</f>
        <v/>
      </c>
      <c r="H423" s="37" t="str">
        <f>IF('TSA Input'!K386="","",IF('TSA Input'!J386="Yes",'TSA Input'!G386,""))</f>
        <v/>
      </c>
      <c r="I423" s="37" t="str">
        <f>IF('TSA Input'!L386="","",IF('TSA Input'!J386="Yes",'TSA Input'!F386,""))</f>
        <v/>
      </c>
      <c r="J423" s="39" t="str">
        <f t="shared" si="12"/>
        <v/>
      </c>
      <c r="K423" s="257" t="str">
        <f>IF('TSA Input'!J386="","",IF('TSA Input'!J386="Yes",'TSA Input'!D386,""))</f>
        <v/>
      </c>
      <c r="L423" s="258" t="str">
        <f>IF('TSA Input'!J386="","",IF('TSA Input'!J386="Yes",'TSA Input'!G386,""))</f>
        <v/>
      </c>
      <c r="M423" s="258" t="str">
        <f>IF('TSA Input'!J386="","",IF('TSA Input'!J386="Yes",'TSA Input'!F386,""))</f>
        <v/>
      </c>
      <c r="N423" s="39" t="str">
        <f t="shared" si="13"/>
        <v/>
      </c>
      <c r="O423" s="149" t="s">
        <v>11</v>
      </c>
      <c r="P423" s="148" t="s">
        <v>11</v>
      </c>
      <c r="Q423" s="1"/>
    </row>
    <row r="424" spans="1:17" ht="15.75" hidden="1" customHeight="1">
      <c r="A424" s="1" t="str">
        <f t="shared" si="1"/>
        <v/>
      </c>
      <c r="B424" s="1"/>
      <c r="C424" s="34" t="str">
        <f>IF('TSA Input'!J387="","",IF('TSA Input'!J387="Yes",'TSA Input'!B387,"Ineligible"))</f>
        <v/>
      </c>
      <c r="D424" s="246" t="str">
        <f>IF('TSA Input'!J387="","",IF('TSA Input'!J387="Yes",IF('TSA Input'!W387="","",LEFT('TSA Input'!W387,LEN('TSA Input'!W387)-2)),""))</f>
        <v/>
      </c>
      <c r="E424" s="246" t="str">
        <f>IF('TSA Input'!J387="","",IF('TSA Input'!J387="Yes",'TSA Input'!I387,""))</f>
        <v/>
      </c>
      <c r="F424" s="247" t="str">
        <f>IF('TSA Input'!J387="","",IF('TSA Input'!J387="Yes",'TSA Input'!C387,""))</f>
        <v/>
      </c>
      <c r="G424" s="36" t="str">
        <f>IF('TSA Input'!J387="","",IF('TSA Input'!J387="Yes",'TSA Input'!D387,""))</f>
        <v/>
      </c>
      <c r="H424" s="37" t="str">
        <f>IF('TSA Input'!K387="","",IF('TSA Input'!J387="Yes",'TSA Input'!G387,""))</f>
        <v/>
      </c>
      <c r="I424" s="37" t="str">
        <f>IF('TSA Input'!L387="","",IF('TSA Input'!J387="Yes",'TSA Input'!F387,""))</f>
        <v/>
      </c>
      <c r="J424" s="39" t="str">
        <f t="shared" si="12"/>
        <v/>
      </c>
      <c r="K424" s="257" t="str">
        <f>IF('TSA Input'!J387="","",IF('TSA Input'!J387="Yes",'TSA Input'!D387,""))</f>
        <v/>
      </c>
      <c r="L424" s="258" t="str">
        <f>IF('TSA Input'!J387="","",IF('TSA Input'!J387="Yes",'TSA Input'!G387,""))</f>
        <v/>
      </c>
      <c r="M424" s="258" t="str">
        <f>IF('TSA Input'!J387="","",IF('TSA Input'!J387="Yes",'TSA Input'!F387,""))</f>
        <v/>
      </c>
      <c r="N424" s="39" t="str">
        <f t="shared" si="13"/>
        <v/>
      </c>
      <c r="O424" s="149" t="s">
        <v>11</v>
      </c>
      <c r="P424" s="148" t="s">
        <v>11</v>
      </c>
      <c r="Q424" s="1"/>
    </row>
    <row r="425" spans="1:17" ht="15.75" hidden="1" customHeight="1">
      <c r="A425" s="1" t="str">
        <f t="shared" si="1"/>
        <v/>
      </c>
      <c r="B425" s="1"/>
      <c r="C425" s="34" t="str">
        <f>IF('TSA Input'!J388="","",IF('TSA Input'!J388="Yes",'TSA Input'!B388,"Ineligible"))</f>
        <v/>
      </c>
      <c r="D425" s="246" t="str">
        <f>IF('TSA Input'!J388="","",IF('TSA Input'!J388="Yes",IF('TSA Input'!W388="","",LEFT('TSA Input'!W388,LEN('TSA Input'!W388)-2)),""))</f>
        <v/>
      </c>
      <c r="E425" s="246" t="str">
        <f>IF('TSA Input'!J388="","",IF('TSA Input'!J388="Yes",'TSA Input'!I388,""))</f>
        <v/>
      </c>
      <c r="F425" s="247" t="str">
        <f>IF('TSA Input'!J388="","",IF('TSA Input'!J388="Yes",'TSA Input'!C388,""))</f>
        <v/>
      </c>
      <c r="G425" s="36" t="str">
        <f>IF('TSA Input'!J388="","",IF('TSA Input'!J388="Yes",'TSA Input'!D388,""))</f>
        <v/>
      </c>
      <c r="H425" s="37" t="str">
        <f>IF('TSA Input'!K388="","",IF('TSA Input'!J388="Yes",'TSA Input'!G388,""))</f>
        <v/>
      </c>
      <c r="I425" s="37" t="str">
        <f>IF('TSA Input'!L388="","",IF('TSA Input'!J388="Yes",'TSA Input'!F388,""))</f>
        <v/>
      </c>
      <c r="J425" s="39" t="str">
        <f t="shared" ref="J425:J488" si="14">IF($C425="","",SUM(G425:I425))</f>
        <v/>
      </c>
      <c r="K425" s="257" t="str">
        <f>IF('TSA Input'!J388="","",IF('TSA Input'!J388="Yes",'TSA Input'!D388,""))</f>
        <v/>
      </c>
      <c r="L425" s="258" t="str">
        <f>IF('TSA Input'!J388="","",IF('TSA Input'!J388="Yes",'TSA Input'!G388,""))</f>
        <v/>
      </c>
      <c r="M425" s="258" t="str">
        <f>IF('TSA Input'!J388="","",IF('TSA Input'!J388="Yes",'TSA Input'!F388,""))</f>
        <v/>
      </c>
      <c r="N425" s="39" t="str">
        <f t="shared" ref="N425:N488" si="15">IF($C425="","",SUM(K425:M425))</f>
        <v/>
      </c>
      <c r="O425" s="149" t="s">
        <v>11</v>
      </c>
      <c r="P425" s="148" t="s">
        <v>11</v>
      </c>
      <c r="Q425" s="1"/>
    </row>
    <row r="426" spans="1:17" ht="15.75" hidden="1" customHeight="1">
      <c r="A426" s="1" t="str">
        <f t="shared" si="1"/>
        <v/>
      </c>
      <c r="B426" s="1"/>
      <c r="C426" s="34" t="str">
        <f>IF('TSA Input'!J389="","",IF('TSA Input'!J389="Yes",'TSA Input'!B389,"Ineligible"))</f>
        <v/>
      </c>
      <c r="D426" s="246" t="str">
        <f>IF('TSA Input'!J389="","",IF('TSA Input'!J389="Yes",IF('TSA Input'!W389="","",LEFT('TSA Input'!W389,LEN('TSA Input'!W389)-2)),""))</f>
        <v/>
      </c>
      <c r="E426" s="246" t="str">
        <f>IF('TSA Input'!J389="","",IF('TSA Input'!J389="Yes",'TSA Input'!I389,""))</f>
        <v/>
      </c>
      <c r="F426" s="247" t="str">
        <f>IF('TSA Input'!J389="","",IF('TSA Input'!J389="Yes",'TSA Input'!C389,""))</f>
        <v/>
      </c>
      <c r="G426" s="36" t="str">
        <f>IF('TSA Input'!J389="","",IF('TSA Input'!J389="Yes",'TSA Input'!D389,""))</f>
        <v/>
      </c>
      <c r="H426" s="37" t="str">
        <f>IF('TSA Input'!K389="","",IF('TSA Input'!J389="Yes",'TSA Input'!G389,""))</f>
        <v/>
      </c>
      <c r="I426" s="37" t="str">
        <f>IF('TSA Input'!L389="","",IF('TSA Input'!J389="Yes",'TSA Input'!F389,""))</f>
        <v/>
      </c>
      <c r="J426" s="39" t="str">
        <f t="shared" si="14"/>
        <v/>
      </c>
      <c r="K426" s="257" t="str">
        <f>IF('TSA Input'!J389="","",IF('TSA Input'!J389="Yes",'TSA Input'!D389,""))</f>
        <v/>
      </c>
      <c r="L426" s="258" t="str">
        <f>IF('TSA Input'!J389="","",IF('TSA Input'!J389="Yes",'TSA Input'!G389,""))</f>
        <v/>
      </c>
      <c r="M426" s="258" t="str">
        <f>IF('TSA Input'!J389="","",IF('TSA Input'!J389="Yes",'TSA Input'!F389,""))</f>
        <v/>
      </c>
      <c r="N426" s="39" t="str">
        <f t="shared" si="15"/>
        <v/>
      </c>
      <c r="O426" s="149" t="s">
        <v>11</v>
      </c>
      <c r="P426" s="148" t="s">
        <v>11</v>
      </c>
      <c r="Q426" s="1"/>
    </row>
    <row r="427" spans="1:17" ht="15.75" hidden="1" customHeight="1">
      <c r="A427" s="1" t="str">
        <f t="shared" si="1"/>
        <v/>
      </c>
      <c r="B427" s="1"/>
      <c r="C427" s="34" t="str">
        <f>IF('TSA Input'!J390="","",IF('TSA Input'!J390="Yes",'TSA Input'!B390,"Ineligible"))</f>
        <v/>
      </c>
      <c r="D427" s="246" t="str">
        <f>IF('TSA Input'!J390="","",IF('TSA Input'!J390="Yes",IF('TSA Input'!W390="","",LEFT('TSA Input'!W390,LEN('TSA Input'!W390)-2)),""))</f>
        <v/>
      </c>
      <c r="E427" s="246" t="str">
        <f>IF('TSA Input'!J390="","",IF('TSA Input'!J390="Yes",'TSA Input'!I390,""))</f>
        <v/>
      </c>
      <c r="F427" s="247" t="str">
        <f>IF('TSA Input'!J390="","",IF('TSA Input'!J390="Yes",'TSA Input'!C390,""))</f>
        <v/>
      </c>
      <c r="G427" s="36" t="str">
        <f>IF('TSA Input'!J390="","",IF('TSA Input'!J390="Yes",'TSA Input'!D390,""))</f>
        <v/>
      </c>
      <c r="H427" s="37" t="str">
        <f>IF('TSA Input'!K390="","",IF('TSA Input'!J390="Yes",'TSA Input'!G390,""))</f>
        <v/>
      </c>
      <c r="I427" s="37" t="str">
        <f>IF('TSA Input'!L390="","",IF('TSA Input'!J390="Yes",'TSA Input'!F390,""))</f>
        <v/>
      </c>
      <c r="J427" s="39" t="str">
        <f t="shared" si="14"/>
        <v/>
      </c>
      <c r="K427" s="257" t="str">
        <f>IF('TSA Input'!J390="","",IF('TSA Input'!J390="Yes",'TSA Input'!D390,""))</f>
        <v/>
      </c>
      <c r="L427" s="258" t="str">
        <f>IF('TSA Input'!J390="","",IF('TSA Input'!J390="Yes",'TSA Input'!G390,""))</f>
        <v/>
      </c>
      <c r="M427" s="258" t="str">
        <f>IF('TSA Input'!J390="","",IF('TSA Input'!J390="Yes",'TSA Input'!F390,""))</f>
        <v/>
      </c>
      <c r="N427" s="39" t="str">
        <f t="shared" si="15"/>
        <v/>
      </c>
      <c r="O427" s="149" t="s">
        <v>11</v>
      </c>
      <c r="P427" s="148" t="s">
        <v>11</v>
      </c>
      <c r="Q427" s="1"/>
    </row>
    <row r="428" spans="1:17" ht="15.75" hidden="1" customHeight="1">
      <c r="A428" s="1" t="str">
        <f t="shared" si="1"/>
        <v/>
      </c>
      <c r="B428" s="1"/>
      <c r="C428" s="34" t="str">
        <f>IF('TSA Input'!J391="","",IF('TSA Input'!J391="Yes",'TSA Input'!B391,"Ineligible"))</f>
        <v/>
      </c>
      <c r="D428" s="246" t="str">
        <f>IF('TSA Input'!J391="","",IF('TSA Input'!J391="Yes",IF('TSA Input'!W391="","",LEFT('TSA Input'!W391,LEN('TSA Input'!W391)-2)),""))</f>
        <v/>
      </c>
      <c r="E428" s="246" t="str">
        <f>IF('TSA Input'!J391="","",IF('TSA Input'!J391="Yes",'TSA Input'!I391,""))</f>
        <v/>
      </c>
      <c r="F428" s="247" t="str">
        <f>IF('TSA Input'!J391="","",IF('TSA Input'!J391="Yes",'TSA Input'!C391,""))</f>
        <v/>
      </c>
      <c r="G428" s="36" t="str">
        <f>IF('TSA Input'!J391="","",IF('TSA Input'!J391="Yes",'TSA Input'!D391,""))</f>
        <v/>
      </c>
      <c r="H428" s="37" t="str">
        <f>IF('TSA Input'!K391="","",IF('TSA Input'!J391="Yes",'TSA Input'!G391,""))</f>
        <v/>
      </c>
      <c r="I428" s="37" t="str">
        <f>IF('TSA Input'!L391="","",IF('TSA Input'!J391="Yes",'TSA Input'!F391,""))</f>
        <v/>
      </c>
      <c r="J428" s="39" t="str">
        <f t="shared" si="14"/>
        <v/>
      </c>
      <c r="K428" s="257" t="str">
        <f>IF('TSA Input'!J391="","",IF('TSA Input'!J391="Yes",'TSA Input'!D391,""))</f>
        <v/>
      </c>
      <c r="L428" s="258" t="str">
        <f>IF('TSA Input'!J391="","",IF('TSA Input'!J391="Yes",'TSA Input'!G391,""))</f>
        <v/>
      </c>
      <c r="M428" s="258" t="str">
        <f>IF('TSA Input'!J391="","",IF('TSA Input'!J391="Yes",'TSA Input'!F391,""))</f>
        <v/>
      </c>
      <c r="N428" s="39" t="str">
        <f t="shared" si="15"/>
        <v/>
      </c>
      <c r="O428" s="149" t="s">
        <v>11</v>
      </c>
      <c r="P428" s="148" t="s">
        <v>11</v>
      </c>
      <c r="Q428" s="1"/>
    </row>
    <row r="429" spans="1:17" ht="15.75" hidden="1" customHeight="1">
      <c r="A429" s="1" t="str">
        <f t="shared" si="1"/>
        <v/>
      </c>
      <c r="B429" s="1"/>
      <c r="C429" s="34" t="str">
        <f>IF('TSA Input'!J392="","",IF('TSA Input'!J392="Yes",'TSA Input'!B392,"Ineligible"))</f>
        <v/>
      </c>
      <c r="D429" s="246" t="str">
        <f>IF('TSA Input'!J392="","",IF('TSA Input'!J392="Yes",IF('TSA Input'!W392="","",LEFT('TSA Input'!W392,LEN('TSA Input'!W392)-2)),""))</f>
        <v/>
      </c>
      <c r="E429" s="246" t="str">
        <f>IF('TSA Input'!J392="","",IF('TSA Input'!J392="Yes",'TSA Input'!I392,""))</f>
        <v/>
      </c>
      <c r="F429" s="247" t="str">
        <f>IF('TSA Input'!J392="","",IF('TSA Input'!J392="Yes",'TSA Input'!C392,""))</f>
        <v/>
      </c>
      <c r="G429" s="36" t="str">
        <f>IF('TSA Input'!J392="","",IF('TSA Input'!J392="Yes",'TSA Input'!D392,""))</f>
        <v/>
      </c>
      <c r="H429" s="37" t="str">
        <f>IF('TSA Input'!K392="","",IF('TSA Input'!J392="Yes",'TSA Input'!G392,""))</f>
        <v/>
      </c>
      <c r="I429" s="37" t="str">
        <f>IF('TSA Input'!L392="","",IF('TSA Input'!J392="Yes",'TSA Input'!F392,""))</f>
        <v/>
      </c>
      <c r="J429" s="39" t="str">
        <f t="shared" si="14"/>
        <v/>
      </c>
      <c r="K429" s="257" t="str">
        <f>IF('TSA Input'!J392="","",IF('TSA Input'!J392="Yes",'TSA Input'!D392,""))</f>
        <v/>
      </c>
      <c r="L429" s="258" t="str">
        <f>IF('TSA Input'!J392="","",IF('TSA Input'!J392="Yes",'TSA Input'!G392,""))</f>
        <v/>
      </c>
      <c r="M429" s="258" t="str">
        <f>IF('TSA Input'!J392="","",IF('TSA Input'!J392="Yes",'TSA Input'!F392,""))</f>
        <v/>
      </c>
      <c r="N429" s="39" t="str">
        <f t="shared" si="15"/>
        <v/>
      </c>
      <c r="O429" s="149" t="s">
        <v>11</v>
      </c>
      <c r="P429" s="148" t="s">
        <v>11</v>
      </c>
      <c r="Q429" s="1"/>
    </row>
    <row r="430" spans="1:17" ht="15.75" hidden="1" customHeight="1">
      <c r="A430" s="1" t="str">
        <f t="shared" si="1"/>
        <v/>
      </c>
      <c r="B430" s="1"/>
      <c r="C430" s="34" t="str">
        <f>IF('TSA Input'!J393="","",IF('TSA Input'!J393="Yes",'TSA Input'!B393,"Ineligible"))</f>
        <v/>
      </c>
      <c r="D430" s="246" t="str">
        <f>IF('TSA Input'!J393="","",IF('TSA Input'!J393="Yes",IF('TSA Input'!W393="","",LEFT('TSA Input'!W393,LEN('TSA Input'!W393)-2)),""))</f>
        <v/>
      </c>
      <c r="E430" s="246" t="str">
        <f>IF('TSA Input'!J393="","",IF('TSA Input'!J393="Yes",'TSA Input'!I393,""))</f>
        <v/>
      </c>
      <c r="F430" s="247" t="str">
        <f>IF('TSA Input'!J393="","",IF('TSA Input'!J393="Yes",'TSA Input'!C393,""))</f>
        <v/>
      </c>
      <c r="G430" s="36" t="str">
        <f>IF('TSA Input'!J393="","",IF('TSA Input'!J393="Yes",'TSA Input'!D393,""))</f>
        <v/>
      </c>
      <c r="H430" s="37" t="str">
        <f>IF('TSA Input'!K393="","",IF('TSA Input'!J393="Yes",'TSA Input'!G393,""))</f>
        <v/>
      </c>
      <c r="I430" s="37" t="str">
        <f>IF('TSA Input'!L393="","",IF('TSA Input'!J393="Yes",'TSA Input'!F393,""))</f>
        <v/>
      </c>
      <c r="J430" s="39" t="str">
        <f t="shared" si="14"/>
        <v/>
      </c>
      <c r="K430" s="257" t="str">
        <f>IF('TSA Input'!J393="","",IF('TSA Input'!J393="Yes",'TSA Input'!D393,""))</f>
        <v/>
      </c>
      <c r="L430" s="258" t="str">
        <f>IF('TSA Input'!J393="","",IF('TSA Input'!J393="Yes",'TSA Input'!G393,""))</f>
        <v/>
      </c>
      <c r="M430" s="258" t="str">
        <f>IF('TSA Input'!J393="","",IF('TSA Input'!J393="Yes",'TSA Input'!F393,""))</f>
        <v/>
      </c>
      <c r="N430" s="39" t="str">
        <f t="shared" si="15"/>
        <v/>
      </c>
      <c r="O430" s="149" t="s">
        <v>11</v>
      </c>
      <c r="P430" s="148" t="s">
        <v>11</v>
      </c>
      <c r="Q430" s="1"/>
    </row>
    <row r="431" spans="1:17" ht="15.75" hidden="1" customHeight="1">
      <c r="A431" s="1" t="str">
        <f t="shared" si="1"/>
        <v/>
      </c>
      <c r="B431" s="1"/>
      <c r="C431" s="34" t="str">
        <f>IF('TSA Input'!J394="","",IF('TSA Input'!J394="Yes",'TSA Input'!B394,"Ineligible"))</f>
        <v/>
      </c>
      <c r="D431" s="246" t="str">
        <f>IF('TSA Input'!J394="","",IF('TSA Input'!J394="Yes",IF('TSA Input'!W394="","",LEFT('TSA Input'!W394,LEN('TSA Input'!W394)-2)),""))</f>
        <v/>
      </c>
      <c r="E431" s="246" t="str">
        <f>IF('TSA Input'!J394="","",IF('TSA Input'!J394="Yes",'TSA Input'!I394,""))</f>
        <v/>
      </c>
      <c r="F431" s="247" t="str">
        <f>IF('TSA Input'!J394="","",IF('TSA Input'!J394="Yes",'TSA Input'!C394,""))</f>
        <v/>
      </c>
      <c r="G431" s="36" t="str">
        <f>IF('TSA Input'!J394="","",IF('TSA Input'!J394="Yes",'TSA Input'!D394,""))</f>
        <v/>
      </c>
      <c r="H431" s="37" t="str">
        <f>IF('TSA Input'!K394="","",IF('TSA Input'!J394="Yes",'TSA Input'!G394,""))</f>
        <v/>
      </c>
      <c r="I431" s="37" t="str">
        <f>IF('TSA Input'!L394="","",IF('TSA Input'!J394="Yes",'TSA Input'!F394,""))</f>
        <v/>
      </c>
      <c r="J431" s="39" t="str">
        <f t="shared" si="14"/>
        <v/>
      </c>
      <c r="K431" s="257" t="str">
        <f>IF('TSA Input'!J394="","",IF('TSA Input'!J394="Yes",'TSA Input'!D394,""))</f>
        <v/>
      </c>
      <c r="L431" s="258" t="str">
        <f>IF('TSA Input'!J394="","",IF('TSA Input'!J394="Yes",'TSA Input'!G394,""))</f>
        <v/>
      </c>
      <c r="M431" s="258" t="str">
        <f>IF('TSA Input'!J394="","",IF('TSA Input'!J394="Yes",'TSA Input'!F394,""))</f>
        <v/>
      </c>
      <c r="N431" s="39" t="str">
        <f t="shared" si="15"/>
        <v/>
      </c>
      <c r="O431" s="149" t="s">
        <v>11</v>
      </c>
      <c r="P431" s="148" t="s">
        <v>11</v>
      </c>
      <c r="Q431" s="1"/>
    </row>
    <row r="432" spans="1:17" ht="15.75" hidden="1" customHeight="1">
      <c r="A432" s="1" t="str">
        <f t="shared" si="1"/>
        <v/>
      </c>
      <c r="B432" s="1"/>
      <c r="C432" s="34" t="str">
        <f>IF('TSA Input'!J395="","",IF('TSA Input'!J395="Yes",'TSA Input'!B395,"Ineligible"))</f>
        <v/>
      </c>
      <c r="D432" s="246" t="str">
        <f>IF('TSA Input'!J395="","",IF('TSA Input'!J395="Yes",IF('TSA Input'!W395="","",LEFT('TSA Input'!W395,LEN('TSA Input'!W395)-2)),""))</f>
        <v/>
      </c>
      <c r="E432" s="246" t="str">
        <f>IF('TSA Input'!J395="","",IF('TSA Input'!J395="Yes",'TSA Input'!I395,""))</f>
        <v/>
      </c>
      <c r="F432" s="247" t="str">
        <f>IF('TSA Input'!J395="","",IF('TSA Input'!J395="Yes",'TSA Input'!C395,""))</f>
        <v/>
      </c>
      <c r="G432" s="36" t="str">
        <f>IF('TSA Input'!J395="","",IF('TSA Input'!J395="Yes",'TSA Input'!D395,""))</f>
        <v/>
      </c>
      <c r="H432" s="37" t="str">
        <f>IF('TSA Input'!K395="","",IF('TSA Input'!J395="Yes",'TSA Input'!G395,""))</f>
        <v/>
      </c>
      <c r="I432" s="37" t="str">
        <f>IF('TSA Input'!L395="","",IF('TSA Input'!J395="Yes",'TSA Input'!F395,""))</f>
        <v/>
      </c>
      <c r="J432" s="39" t="str">
        <f t="shared" si="14"/>
        <v/>
      </c>
      <c r="K432" s="257" t="str">
        <f>IF('TSA Input'!J395="","",IF('TSA Input'!J395="Yes",'TSA Input'!D395,""))</f>
        <v/>
      </c>
      <c r="L432" s="258" t="str">
        <f>IF('TSA Input'!J395="","",IF('TSA Input'!J395="Yes",'TSA Input'!G395,""))</f>
        <v/>
      </c>
      <c r="M432" s="258" t="str">
        <f>IF('TSA Input'!J395="","",IF('TSA Input'!J395="Yes",'TSA Input'!F395,""))</f>
        <v/>
      </c>
      <c r="N432" s="39" t="str">
        <f t="shared" si="15"/>
        <v/>
      </c>
      <c r="O432" s="149" t="s">
        <v>11</v>
      </c>
      <c r="P432" s="148" t="s">
        <v>11</v>
      </c>
      <c r="Q432" s="1"/>
    </row>
    <row r="433" spans="1:17" ht="15.75" hidden="1" customHeight="1">
      <c r="A433" s="1" t="str">
        <f t="shared" si="1"/>
        <v/>
      </c>
      <c r="B433" s="1"/>
      <c r="C433" s="34" t="str">
        <f>IF('TSA Input'!J396="","",IF('TSA Input'!J396="Yes",'TSA Input'!B396,"Ineligible"))</f>
        <v/>
      </c>
      <c r="D433" s="246" t="str">
        <f>IF('TSA Input'!J396="","",IF('TSA Input'!J396="Yes",IF('TSA Input'!W396="","",LEFT('TSA Input'!W396,LEN('TSA Input'!W396)-2)),""))</f>
        <v/>
      </c>
      <c r="E433" s="246" t="str">
        <f>IF('TSA Input'!J396="","",IF('TSA Input'!J396="Yes",'TSA Input'!I396,""))</f>
        <v/>
      </c>
      <c r="F433" s="247" t="str">
        <f>IF('TSA Input'!J396="","",IF('TSA Input'!J396="Yes",'TSA Input'!C396,""))</f>
        <v/>
      </c>
      <c r="G433" s="36" t="str">
        <f>IF('TSA Input'!J396="","",IF('TSA Input'!J396="Yes",'TSA Input'!D396,""))</f>
        <v/>
      </c>
      <c r="H433" s="37" t="str">
        <f>IF('TSA Input'!K396="","",IF('TSA Input'!J396="Yes",'TSA Input'!G396,""))</f>
        <v/>
      </c>
      <c r="I433" s="37" t="str">
        <f>IF('TSA Input'!L396="","",IF('TSA Input'!J396="Yes",'TSA Input'!F396,""))</f>
        <v/>
      </c>
      <c r="J433" s="39" t="str">
        <f t="shared" si="14"/>
        <v/>
      </c>
      <c r="K433" s="257" t="str">
        <f>IF('TSA Input'!J396="","",IF('TSA Input'!J396="Yes",'TSA Input'!D396,""))</f>
        <v/>
      </c>
      <c r="L433" s="258" t="str">
        <f>IF('TSA Input'!J396="","",IF('TSA Input'!J396="Yes",'TSA Input'!G396,""))</f>
        <v/>
      </c>
      <c r="M433" s="258" t="str">
        <f>IF('TSA Input'!J396="","",IF('TSA Input'!J396="Yes",'TSA Input'!F396,""))</f>
        <v/>
      </c>
      <c r="N433" s="39" t="str">
        <f t="shared" si="15"/>
        <v/>
      </c>
      <c r="O433" s="149" t="s">
        <v>11</v>
      </c>
      <c r="P433" s="148" t="s">
        <v>11</v>
      </c>
      <c r="Q433" s="1"/>
    </row>
    <row r="434" spans="1:17" ht="15.75" hidden="1" customHeight="1">
      <c r="A434" s="1" t="str">
        <f t="shared" si="1"/>
        <v/>
      </c>
      <c r="B434" s="1"/>
      <c r="C434" s="34" t="str">
        <f>IF('TSA Input'!J397="","",IF('TSA Input'!J397="Yes",'TSA Input'!B397,"Ineligible"))</f>
        <v/>
      </c>
      <c r="D434" s="246" t="str">
        <f>IF('TSA Input'!J397="","",IF('TSA Input'!J397="Yes",IF('TSA Input'!W397="","",LEFT('TSA Input'!W397,LEN('TSA Input'!W397)-2)),""))</f>
        <v/>
      </c>
      <c r="E434" s="246" t="str">
        <f>IF('TSA Input'!J397="","",IF('TSA Input'!J397="Yes",'TSA Input'!I397,""))</f>
        <v/>
      </c>
      <c r="F434" s="247" t="str">
        <f>IF('TSA Input'!J397="","",IF('TSA Input'!J397="Yes",'TSA Input'!C397,""))</f>
        <v/>
      </c>
      <c r="G434" s="36" t="str">
        <f>IF('TSA Input'!J397="","",IF('TSA Input'!J397="Yes",'TSA Input'!D397,""))</f>
        <v/>
      </c>
      <c r="H434" s="37" t="str">
        <f>IF('TSA Input'!K397="","",IF('TSA Input'!J397="Yes",'TSA Input'!G397,""))</f>
        <v/>
      </c>
      <c r="I434" s="37" t="str">
        <f>IF('TSA Input'!L397="","",IF('TSA Input'!J397="Yes",'TSA Input'!F397,""))</f>
        <v/>
      </c>
      <c r="J434" s="39" t="str">
        <f t="shared" si="14"/>
        <v/>
      </c>
      <c r="K434" s="257" t="str">
        <f>IF('TSA Input'!J397="","",IF('TSA Input'!J397="Yes",'TSA Input'!D397,""))</f>
        <v/>
      </c>
      <c r="L434" s="258" t="str">
        <f>IF('TSA Input'!J397="","",IF('TSA Input'!J397="Yes",'TSA Input'!G397,""))</f>
        <v/>
      </c>
      <c r="M434" s="258" t="str">
        <f>IF('TSA Input'!J397="","",IF('TSA Input'!J397="Yes",'TSA Input'!F397,""))</f>
        <v/>
      </c>
      <c r="N434" s="39" t="str">
        <f t="shared" si="15"/>
        <v/>
      </c>
      <c r="O434" s="149" t="s">
        <v>11</v>
      </c>
      <c r="P434" s="148" t="s">
        <v>11</v>
      </c>
      <c r="Q434" s="1"/>
    </row>
    <row r="435" spans="1:17" ht="15.75" hidden="1" customHeight="1">
      <c r="A435" s="1" t="str">
        <f t="shared" si="1"/>
        <v/>
      </c>
      <c r="B435" s="1"/>
      <c r="C435" s="34" t="str">
        <f>IF('TSA Input'!J398="","",IF('TSA Input'!J398="Yes",'TSA Input'!B398,"Ineligible"))</f>
        <v/>
      </c>
      <c r="D435" s="246" t="str">
        <f>IF('TSA Input'!J398="","",IF('TSA Input'!J398="Yes",IF('TSA Input'!W398="","",LEFT('TSA Input'!W398,LEN('TSA Input'!W398)-2)),""))</f>
        <v/>
      </c>
      <c r="E435" s="246" t="str">
        <f>IF('TSA Input'!J398="","",IF('TSA Input'!J398="Yes",'TSA Input'!I398,""))</f>
        <v/>
      </c>
      <c r="F435" s="247" t="str">
        <f>IF('TSA Input'!J398="","",IF('TSA Input'!J398="Yes",'TSA Input'!C398,""))</f>
        <v/>
      </c>
      <c r="G435" s="36" t="str">
        <f>IF('TSA Input'!J398="","",IF('TSA Input'!J398="Yes",'TSA Input'!D398,""))</f>
        <v/>
      </c>
      <c r="H435" s="37" t="str">
        <f>IF('TSA Input'!K398="","",IF('TSA Input'!J398="Yes",'TSA Input'!G398,""))</f>
        <v/>
      </c>
      <c r="I435" s="37" t="str">
        <f>IF('TSA Input'!L398="","",IF('TSA Input'!J398="Yes",'TSA Input'!F398,""))</f>
        <v/>
      </c>
      <c r="J435" s="39" t="str">
        <f t="shared" si="14"/>
        <v/>
      </c>
      <c r="K435" s="257" t="str">
        <f>IF('TSA Input'!J398="","",IF('TSA Input'!J398="Yes",'TSA Input'!D398,""))</f>
        <v/>
      </c>
      <c r="L435" s="258" t="str">
        <f>IF('TSA Input'!J398="","",IF('TSA Input'!J398="Yes",'TSA Input'!G398,""))</f>
        <v/>
      </c>
      <c r="M435" s="258" t="str">
        <f>IF('TSA Input'!J398="","",IF('TSA Input'!J398="Yes",'TSA Input'!F398,""))</f>
        <v/>
      </c>
      <c r="N435" s="39" t="str">
        <f t="shared" si="15"/>
        <v/>
      </c>
      <c r="O435" s="149" t="s">
        <v>11</v>
      </c>
      <c r="P435" s="148" t="s">
        <v>11</v>
      </c>
      <c r="Q435" s="1"/>
    </row>
    <row r="436" spans="1:17" ht="15.75" hidden="1" customHeight="1">
      <c r="A436" s="1" t="str">
        <f t="shared" si="1"/>
        <v/>
      </c>
      <c r="B436" s="1"/>
      <c r="C436" s="34" t="str">
        <f>IF('TSA Input'!J399="","",IF('TSA Input'!J399="Yes",'TSA Input'!B399,"Ineligible"))</f>
        <v/>
      </c>
      <c r="D436" s="246" t="str">
        <f>IF('TSA Input'!J399="","",IF('TSA Input'!J399="Yes",IF('TSA Input'!W399="","",LEFT('TSA Input'!W399,LEN('TSA Input'!W399)-2)),""))</f>
        <v/>
      </c>
      <c r="E436" s="246" t="str">
        <f>IF('TSA Input'!J399="","",IF('TSA Input'!J399="Yes",'TSA Input'!I399,""))</f>
        <v/>
      </c>
      <c r="F436" s="247" t="str">
        <f>IF('TSA Input'!J399="","",IF('TSA Input'!J399="Yes",'TSA Input'!C399,""))</f>
        <v/>
      </c>
      <c r="G436" s="36" t="str">
        <f>IF('TSA Input'!J399="","",IF('TSA Input'!J399="Yes",'TSA Input'!D399,""))</f>
        <v/>
      </c>
      <c r="H436" s="37" t="str">
        <f>IF('TSA Input'!K399="","",IF('TSA Input'!J399="Yes",'TSA Input'!G399,""))</f>
        <v/>
      </c>
      <c r="I436" s="37" t="str">
        <f>IF('TSA Input'!L399="","",IF('TSA Input'!J399="Yes",'TSA Input'!F399,""))</f>
        <v/>
      </c>
      <c r="J436" s="39" t="str">
        <f t="shared" si="14"/>
        <v/>
      </c>
      <c r="K436" s="257" t="str">
        <f>IF('TSA Input'!J399="","",IF('TSA Input'!J399="Yes",'TSA Input'!D399,""))</f>
        <v/>
      </c>
      <c r="L436" s="258" t="str">
        <f>IF('TSA Input'!J399="","",IF('TSA Input'!J399="Yes",'TSA Input'!G399,""))</f>
        <v/>
      </c>
      <c r="M436" s="258" t="str">
        <f>IF('TSA Input'!J399="","",IF('TSA Input'!J399="Yes",'TSA Input'!F399,""))</f>
        <v/>
      </c>
      <c r="N436" s="39" t="str">
        <f t="shared" si="15"/>
        <v/>
      </c>
      <c r="O436" s="149" t="s">
        <v>11</v>
      </c>
      <c r="P436" s="148" t="s">
        <v>11</v>
      </c>
      <c r="Q436" s="1"/>
    </row>
    <row r="437" spans="1:17" ht="15.75" hidden="1" customHeight="1">
      <c r="A437" s="1" t="str">
        <f t="shared" si="1"/>
        <v/>
      </c>
      <c r="B437" s="1"/>
      <c r="C437" s="34" t="str">
        <f>IF('TSA Input'!J400="","",IF('TSA Input'!J400="Yes",'TSA Input'!B400,"Ineligible"))</f>
        <v/>
      </c>
      <c r="D437" s="246" t="str">
        <f>IF('TSA Input'!J400="","",IF('TSA Input'!J400="Yes",IF('TSA Input'!W400="","",LEFT('TSA Input'!W400,LEN('TSA Input'!W400)-2)),""))</f>
        <v/>
      </c>
      <c r="E437" s="246" t="str">
        <f>IF('TSA Input'!J400="","",IF('TSA Input'!J400="Yes",'TSA Input'!I400,""))</f>
        <v/>
      </c>
      <c r="F437" s="247" t="str">
        <f>IF('TSA Input'!J400="","",IF('TSA Input'!J400="Yes",'TSA Input'!C400,""))</f>
        <v/>
      </c>
      <c r="G437" s="36" t="str">
        <f>IF('TSA Input'!J400="","",IF('TSA Input'!J400="Yes",'TSA Input'!D400,""))</f>
        <v/>
      </c>
      <c r="H437" s="37" t="str">
        <f>IF('TSA Input'!K400="","",IF('TSA Input'!J400="Yes",'TSA Input'!G400,""))</f>
        <v/>
      </c>
      <c r="I437" s="37" t="str">
        <f>IF('TSA Input'!L400="","",IF('TSA Input'!J400="Yes",'TSA Input'!F400,""))</f>
        <v/>
      </c>
      <c r="J437" s="39" t="str">
        <f t="shared" si="14"/>
        <v/>
      </c>
      <c r="K437" s="257" t="str">
        <f>IF('TSA Input'!J400="","",IF('TSA Input'!J400="Yes",'TSA Input'!D400,""))</f>
        <v/>
      </c>
      <c r="L437" s="258" t="str">
        <f>IF('TSA Input'!J400="","",IF('TSA Input'!J400="Yes",'TSA Input'!G400,""))</f>
        <v/>
      </c>
      <c r="M437" s="258" t="str">
        <f>IF('TSA Input'!J400="","",IF('TSA Input'!J400="Yes",'TSA Input'!F400,""))</f>
        <v/>
      </c>
      <c r="N437" s="39" t="str">
        <f t="shared" si="15"/>
        <v/>
      </c>
      <c r="O437" s="149" t="s">
        <v>11</v>
      </c>
      <c r="P437" s="148" t="s">
        <v>11</v>
      </c>
      <c r="Q437" s="1"/>
    </row>
    <row r="438" spans="1:17" ht="15.75" hidden="1" customHeight="1">
      <c r="A438" s="1" t="str">
        <f t="shared" si="1"/>
        <v/>
      </c>
      <c r="B438" s="1"/>
      <c r="C438" s="34" t="str">
        <f>IF('TSA Input'!J401="","",IF('TSA Input'!J401="Yes",'TSA Input'!B401,"Ineligible"))</f>
        <v/>
      </c>
      <c r="D438" s="246" t="str">
        <f>IF('TSA Input'!J401="","",IF('TSA Input'!J401="Yes",IF('TSA Input'!W401="","",LEFT('TSA Input'!W401,LEN('TSA Input'!W401)-2)),""))</f>
        <v/>
      </c>
      <c r="E438" s="246" t="str">
        <f>IF('TSA Input'!J401="","",IF('TSA Input'!J401="Yes",'TSA Input'!I401,""))</f>
        <v/>
      </c>
      <c r="F438" s="247" t="str">
        <f>IF('TSA Input'!J401="","",IF('TSA Input'!J401="Yes",'TSA Input'!C401,""))</f>
        <v/>
      </c>
      <c r="G438" s="36" t="str">
        <f>IF('TSA Input'!J401="","",IF('TSA Input'!J401="Yes",'TSA Input'!D401,""))</f>
        <v/>
      </c>
      <c r="H438" s="37" t="str">
        <f>IF('TSA Input'!K401="","",IF('TSA Input'!J401="Yes",'TSA Input'!G401,""))</f>
        <v/>
      </c>
      <c r="I438" s="37" t="str">
        <f>IF('TSA Input'!L401="","",IF('TSA Input'!J401="Yes",'TSA Input'!F401,""))</f>
        <v/>
      </c>
      <c r="J438" s="39" t="str">
        <f t="shared" si="14"/>
        <v/>
      </c>
      <c r="K438" s="257" t="str">
        <f>IF('TSA Input'!J401="","",IF('TSA Input'!J401="Yes",'TSA Input'!D401,""))</f>
        <v/>
      </c>
      <c r="L438" s="258" t="str">
        <f>IF('TSA Input'!J401="","",IF('TSA Input'!J401="Yes",'TSA Input'!G401,""))</f>
        <v/>
      </c>
      <c r="M438" s="258" t="str">
        <f>IF('TSA Input'!J401="","",IF('TSA Input'!J401="Yes",'TSA Input'!F401,""))</f>
        <v/>
      </c>
      <c r="N438" s="39" t="str">
        <f t="shared" si="15"/>
        <v/>
      </c>
      <c r="O438" s="149" t="s">
        <v>11</v>
      </c>
      <c r="P438" s="148" t="s">
        <v>11</v>
      </c>
      <c r="Q438" s="1"/>
    </row>
    <row r="439" spans="1:17" ht="15.75" hidden="1" customHeight="1">
      <c r="A439" s="1" t="str">
        <f t="shared" si="1"/>
        <v/>
      </c>
      <c r="B439" s="1"/>
      <c r="C439" s="34" t="str">
        <f>IF('TSA Input'!J402="","",IF('TSA Input'!J402="Yes",'TSA Input'!B402,"Ineligible"))</f>
        <v/>
      </c>
      <c r="D439" s="246" t="str">
        <f>IF('TSA Input'!J402="","",IF('TSA Input'!J402="Yes",IF('TSA Input'!W402="","",LEFT('TSA Input'!W402,LEN('TSA Input'!W402)-2)),""))</f>
        <v/>
      </c>
      <c r="E439" s="246" t="str">
        <f>IF('TSA Input'!J402="","",IF('TSA Input'!J402="Yes",'TSA Input'!I402,""))</f>
        <v/>
      </c>
      <c r="F439" s="247" t="str">
        <f>IF('TSA Input'!J402="","",IF('TSA Input'!J402="Yes",'TSA Input'!C402,""))</f>
        <v/>
      </c>
      <c r="G439" s="36" t="str">
        <f>IF('TSA Input'!J402="","",IF('TSA Input'!J402="Yes",'TSA Input'!D402,""))</f>
        <v/>
      </c>
      <c r="H439" s="37" t="str">
        <f>IF('TSA Input'!K402="","",IF('TSA Input'!J402="Yes",'TSA Input'!G402,""))</f>
        <v/>
      </c>
      <c r="I439" s="37" t="str">
        <f>IF('TSA Input'!L402="","",IF('TSA Input'!J402="Yes",'TSA Input'!F402,""))</f>
        <v/>
      </c>
      <c r="J439" s="39" t="str">
        <f t="shared" si="14"/>
        <v/>
      </c>
      <c r="K439" s="257" t="str">
        <f>IF('TSA Input'!J402="","",IF('TSA Input'!J402="Yes",'TSA Input'!D402,""))</f>
        <v/>
      </c>
      <c r="L439" s="258" t="str">
        <f>IF('TSA Input'!J402="","",IF('TSA Input'!J402="Yes",'TSA Input'!G402,""))</f>
        <v/>
      </c>
      <c r="M439" s="258" t="str">
        <f>IF('TSA Input'!J402="","",IF('TSA Input'!J402="Yes",'TSA Input'!F402,""))</f>
        <v/>
      </c>
      <c r="N439" s="39" t="str">
        <f t="shared" si="15"/>
        <v/>
      </c>
      <c r="O439" s="149" t="s">
        <v>11</v>
      </c>
      <c r="P439" s="148" t="s">
        <v>11</v>
      </c>
      <c r="Q439" s="1"/>
    </row>
    <row r="440" spans="1:17" ht="15.75" hidden="1" customHeight="1">
      <c r="A440" s="1" t="str">
        <f t="shared" si="1"/>
        <v/>
      </c>
      <c r="B440" s="1"/>
      <c r="C440" s="34" t="str">
        <f>IF('TSA Input'!J403="","",IF('TSA Input'!J403="Yes",'TSA Input'!B403,"Ineligible"))</f>
        <v/>
      </c>
      <c r="D440" s="246" t="str">
        <f>IF('TSA Input'!J403="","",IF('TSA Input'!J403="Yes",IF('TSA Input'!W403="","",LEFT('TSA Input'!W403,LEN('TSA Input'!W403)-2)),""))</f>
        <v/>
      </c>
      <c r="E440" s="246" t="str">
        <f>IF('TSA Input'!J403="","",IF('TSA Input'!J403="Yes",'TSA Input'!I403,""))</f>
        <v/>
      </c>
      <c r="F440" s="247" t="str">
        <f>IF('TSA Input'!J403="","",IF('TSA Input'!J403="Yes",'TSA Input'!C403,""))</f>
        <v/>
      </c>
      <c r="G440" s="36" t="str">
        <f>IF('TSA Input'!J403="","",IF('TSA Input'!J403="Yes",'TSA Input'!D403,""))</f>
        <v/>
      </c>
      <c r="H440" s="37" t="str">
        <f>IF('TSA Input'!K403="","",IF('TSA Input'!J403="Yes",'TSA Input'!G403,""))</f>
        <v/>
      </c>
      <c r="I440" s="37" t="str">
        <f>IF('TSA Input'!L403="","",IF('TSA Input'!J403="Yes",'TSA Input'!F403,""))</f>
        <v/>
      </c>
      <c r="J440" s="39" t="str">
        <f t="shared" si="14"/>
        <v/>
      </c>
      <c r="K440" s="257" t="str">
        <f>IF('TSA Input'!J403="","",IF('TSA Input'!J403="Yes",'TSA Input'!D403,""))</f>
        <v/>
      </c>
      <c r="L440" s="258" t="str">
        <f>IF('TSA Input'!J403="","",IF('TSA Input'!J403="Yes",'TSA Input'!G403,""))</f>
        <v/>
      </c>
      <c r="M440" s="258" t="str">
        <f>IF('TSA Input'!J403="","",IF('TSA Input'!J403="Yes",'TSA Input'!F403,""))</f>
        <v/>
      </c>
      <c r="N440" s="39" t="str">
        <f t="shared" si="15"/>
        <v/>
      </c>
      <c r="O440" s="149" t="s">
        <v>11</v>
      </c>
      <c r="P440" s="148" t="s">
        <v>11</v>
      </c>
      <c r="Q440" s="1"/>
    </row>
    <row r="441" spans="1:17" ht="15.75" hidden="1" customHeight="1">
      <c r="A441" s="1" t="str">
        <f t="shared" si="1"/>
        <v/>
      </c>
      <c r="B441" s="1"/>
      <c r="C441" s="34" t="str">
        <f>IF('TSA Input'!J404="","",IF('TSA Input'!J404="Yes",'TSA Input'!B404,"Ineligible"))</f>
        <v/>
      </c>
      <c r="D441" s="246" t="str">
        <f>IF('TSA Input'!J404="","",IF('TSA Input'!J404="Yes",IF('TSA Input'!W404="","",LEFT('TSA Input'!W404,LEN('TSA Input'!W404)-2)),""))</f>
        <v/>
      </c>
      <c r="E441" s="246" t="str">
        <f>IF('TSA Input'!J404="","",IF('TSA Input'!J404="Yes",'TSA Input'!I404,""))</f>
        <v/>
      </c>
      <c r="F441" s="247" t="str">
        <f>IF('TSA Input'!J404="","",IF('TSA Input'!J404="Yes",'TSA Input'!C404,""))</f>
        <v/>
      </c>
      <c r="G441" s="36" t="str">
        <f>IF('TSA Input'!J404="","",IF('TSA Input'!J404="Yes",'TSA Input'!D404,""))</f>
        <v/>
      </c>
      <c r="H441" s="37" t="str">
        <f>IF('TSA Input'!K404="","",IF('TSA Input'!J404="Yes",'TSA Input'!G404,""))</f>
        <v/>
      </c>
      <c r="I441" s="37" t="str">
        <f>IF('TSA Input'!L404="","",IF('TSA Input'!J404="Yes",'TSA Input'!F404,""))</f>
        <v/>
      </c>
      <c r="J441" s="39" t="str">
        <f t="shared" si="14"/>
        <v/>
      </c>
      <c r="K441" s="257" t="str">
        <f>IF('TSA Input'!J404="","",IF('TSA Input'!J404="Yes",'TSA Input'!D404,""))</f>
        <v/>
      </c>
      <c r="L441" s="258" t="str">
        <f>IF('TSA Input'!J404="","",IF('TSA Input'!J404="Yes",'TSA Input'!G404,""))</f>
        <v/>
      </c>
      <c r="M441" s="258" t="str">
        <f>IF('TSA Input'!J404="","",IF('TSA Input'!J404="Yes",'TSA Input'!F404,""))</f>
        <v/>
      </c>
      <c r="N441" s="39" t="str">
        <f t="shared" si="15"/>
        <v/>
      </c>
      <c r="O441" s="149" t="s">
        <v>11</v>
      </c>
      <c r="P441" s="148" t="s">
        <v>11</v>
      </c>
      <c r="Q441" s="1"/>
    </row>
    <row r="442" spans="1:17" ht="15.75" hidden="1" customHeight="1">
      <c r="A442" s="1" t="str">
        <f t="shared" si="1"/>
        <v/>
      </c>
      <c r="B442" s="1"/>
      <c r="C442" s="34" t="str">
        <f>IF('TSA Input'!J405="","",IF('TSA Input'!J405="Yes",'TSA Input'!B405,"Ineligible"))</f>
        <v/>
      </c>
      <c r="D442" s="246" t="str">
        <f>IF('TSA Input'!J405="","",IF('TSA Input'!J405="Yes",IF('TSA Input'!W405="","",LEFT('TSA Input'!W405,LEN('TSA Input'!W405)-2)),""))</f>
        <v/>
      </c>
      <c r="E442" s="246" t="str">
        <f>IF('TSA Input'!J405="","",IF('TSA Input'!J405="Yes",'TSA Input'!I405,""))</f>
        <v/>
      </c>
      <c r="F442" s="247" t="str">
        <f>IF('TSA Input'!J405="","",IF('TSA Input'!J405="Yes",'TSA Input'!C405,""))</f>
        <v/>
      </c>
      <c r="G442" s="36" t="str">
        <f>IF('TSA Input'!J405="","",IF('TSA Input'!J405="Yes",'TSA Input'!D405,""))</f>
        <v/>
      </c>
      <c r="H442" s="37" t="str">
        <f>IF('TSA Input'!K405="","",IF('TSA Input'!J405="Yes",'TSA Input'!G405,""))</f>
        <v/>
      </c>
      <c r="I442" s="37" t="str">
        <f>IF('TSA Input'!L405="","",IF('TSA Input'!J405="Yes",'TSA Input'!F405,""))</f>
        <v/>
      </c>
      <c r="J442" s="39" t="str">
        <f t="shared" si="14"/>
        <v/>
      </c>
      <c r="K442" s="257" t="str">
        <f>IF('TSA Input'!J405="","",IF('TSA Input'!J405="Yes",'TSA Input'!D405,""))</f>
        <v/>
      </c>
      <c r="L442" s="258" t="str">
        <f>IF('TSA Input'!J405="","",IF('TSA Input'!J405="Yes",'TSA Input'!G405,""))</f>
        <v/>
      </c>
      <c r="M442" s="258" t="str">
        <f>IF('TSA Input'!J405="","",IF('TSA Input'!J405="Yes",'TSA Input'!F405,""))</f>
        <v/>
      </c>
      <c r="N442" s="39" t="str">
        <f t="shared" si="15"/>
        <v/>
      </c>
      <c r="O442" s="149" t="s">
        <v>11</v>
      </c>
      <c r="P442" s="148" t="s">
        <v>11</v>
      </c>
      <c r="Q442" s="1"/>
    </row>
    <row r="443" spans="1:17" ht="15.75" hidden="1" customHeight="1">
      <c r="A443" s="1" t="str">
        <f t="shared" si="1"/>
        <v/>
      </c>
      <c r="B443" s="1"/>
      <c r="C443" s="34" t="str">
        <f>IF('TSA Input'!J406="","",IF('TSA Input'!J406="Yes",'TSA Input'!B406,"Ineligible"))</f>
        <v/>
      </c>
      <c r="D443" s="246" t="str">
        <f>IF('TSA Input'!J406="","",IF('TSA Input'!J406="Yes",IF('TSA Input'!W406="","",LEFT('TSA Input'!W406,LEN('TSA Input'!W406)-2)),""))</f>
        <v/>
      </c>
      <c r="E443" s="246" t="str">
        <f>IF('TSA Input'!J406="","",IF('TSA Input'!J406="Yes",'TSA Input'!I406,""))</f>
        <v/>
      </c>
      <c r="F443" s="247" t="str">
        <f>IF('TSA Input'!J406="","",IF('TSA Input'!J406="Yes",'TSA Input'!C406,""))</f>
        <v/>
      </c>
      <c r="G443" s="36" t="str">
        <f>IF('TSA Input'!J406="","",IF('TSA Input'!J406="Yes",'TSA Input'!D406,""))</f>
        <v/>
      </c>
      <c r="H443" s="37" t="str">
        <f>IF('TSA Input'!K406="","",IF('TSA Input'!J406="Yes",'TSA Input'!G406,""))</f>
        <v/>
      </c>
      <c r="I443" s="37" t="str">
        <f>IF('TSA Input'!L406="","",IF('TSA Input'!J406="Yes",'TSA Input'!F406,""))</f>
        <v/>
      </c>
      <c r="J443" s="39" t="str">
        <f t="shared" si="14"/>
        <v/>
      </c>
      <c r="K443" s="257" t="str">
        <f>IF('TSA Input'!J406="","",IF('TSA Input'!J406="Yes",'TSA Input'!D406,""))</f>
        <v/>
      </c>
      <c r="L443" s="258" t="str">
        <f>IF('TSA Input'!J406="","",IF('TSA Input'!J406="Yes",'TSA Input'!G406,""))</f>
        <v/>
      </c>
      <c r="M443" s="258" t="str">
        <f>IF('TSA Input'!J406="","",IF('TSA Input'!J406="Yes",'TSA Input'!F406,""))</f>
        <v/>
      </c>
      <c r="N443" s="39" t="str">
        <f t="shared" si="15"/>
        <v/>
      </c>
      <c r="O443" s="149" t="s">
        <v>11</v>
      </c>
      <c r="P443" s="148" t="s">
        <v>11</v>
      </c>
      <c r="Q443" s="1"/>
    </row>
    <row r="444" spans="1:17" ht="15.75" hidden="1" customHeight="1">
      <c r="A444" s="1" t="str">
        <f t="shared" si="1"/>
        <v/>
      </c>
      <c r="B444" s="1"/>
      <c r="C444" s="34" t="str">
        <f>IF('TSA Input'!J407="","",IF('TSA Input'!J407="Yes",'TSA Input'!B407,"Ineligible"))</f>
        <v/>
      </c>
      <c r="D444" s="246" t="str">
        <f>IF('TSA Input'!J407="","",IF('TSA Input'!J407="Yes",IF('TSA Input'!W407="","",LEFT('TSA Input'!W407,LEN('TSA Input'!W407)-2)),""))</f>
        <v/>
      </c>
      <c r="E444" s="246" t="str">
        <f>IF('TSA Input'!J407="","",IF('TSA Input'!J407="Yes",'TSA Input'!I407,""))</f>
        <v/>
      </c>
      <c r="F444" s="247" t="str">
        <f>IF('TSA Input'!J407="","",IF('TSA Input'!J407="Yes",'TSA Input'!C407,""))</f>
        <v/>
      </c>
      <c r="G444" s="36" t="str">
        <f>IF('TSA Input'!J407="","",IF('TSA Input'!J407="Yes",'TSA Input'!D407,""))</f>
        <v/>
      </c>
      <c r="H444" s="37" t="str">
        <f>IF('TSA Input'!K407="","",IF('TSA Input'!J407="Yes",'TSA Input'!G407,""))</f>
        <v/>
      </c>
      <c r="I444" s="37" t="str">
        <f>IF('TSA Input'!L407="","",IF('TSA Input'!J407="Yes",'TSA Input'!F407,""))</f>
        <v/>
      </c>
      <c r="J444" s="39" t="str">
        <f t="shared" si="14"/>
        <v/>
      </c>
      <c r="K444" s="257" t="str">
        <f>IF('TSA Input'!J407="","",IF('TSA Input'!J407="Yes",'TSA Input'!D407,""))</f>
        <v/>
      </c>
      <c r="L444" s="258" t="str">
        <f>IF('TSA Input'!J407="","",IF('TSA Input'!J407="Yes",'TSA Input'!G407,""))</f>
        <v/>
      </c>
      <c r="M444" s="258" t="str">
        <f>IF('TSA Input'!J407="","",IF('TSA Input'!J407="Yes",'TSA Input'!F407,""))</f>
        <v/>
      </c>
      <c r="N444" s="39" t="str">
        <f t="shared" si="15"/>
        <v/>
      </c>
      <c r="O444" s="149" t="s">
        <v>11</v>
      </c>
      <c r="P444" s="148" t="s">
        <v>11</v>
      </c>
      <c r="Q444" s="1"/>
    </row>
    <row r="445" spans="1:17" ht="15.75" hidden="1" customHeight="1">
      <c r="A445" s="1" t="str">
        <f t="shared" si="1"/>
        <v/>
      </c>
      <c r="B445" s="1"/>
      <c r="C445" s="34" t="str">
        <f>IF('TSA Input'!J408="","",IF('TSA Input'!J408="Yes",'TSA Input'!B408,"Ineligible"))</f>
        <v/>
      </c>
      <c r="D445" s="246" t="str">
        <f>IF('TSA Input'!J408="","",IF('TSA Input'!J408="Yes",IF('TSA Input'!W408="","",LEFT('TSA Input'!W408,LEN('TSA Input'!W408)-2)),""))</f>
        <v/>
      </c>
      <c r="E445" s="246" t="str">
        <f>IF('TSA Input'!J408="","",IF('TSA Input'!J408="Yes",'TSA Input'!I408,""))</f>
        <v/>
      </c>
      <c r="F445" s="247" t="str">
        <f>IF('TSA Input'!J408="","",IF('TSA Input'!J408="Yes",'TSA Input'!C408,""))</f>
        <v/>
      </c>
      <c r="G445" s="36" t="str">
        <f>IF('TSA Input'!J408="","",IF('TSA Input'!J408="Yes",'TSA Input'!D408,""))</f>
        <v/>
      </c>
      <c r="H445" s="37" t="str">
        <f>IF('TSA Input'!K408="","",IF('TSA Input'!J408="Yes",'TSA Input'!G408,""))</f>
        <v/>
      </c>
      <c r="I445" s="37" t="str">
        <f>IF('TSA Input'!L408="","",IF('TSA Input'!J408="Yes",'TSA Input'!F408,""))</f>
        <v/>
      </c>
      <c r="J445" s="39" t="str">
        <f t="shared" si="14"/>
        <v/>
      </c>
      <c r="K445" s="257" t="str">
        <f>IF('TSA Input'!J408="","",IF('TSA Input'!J408="Yes",'TSA Input'!D408,""))</f>
        <v/>
      </c>
      <c r="L445" s="258" t="str">
        <f>IF('TSA Input'!J408="","",IF('TSA Input'!J408="Yes",'TSA Input'!G408,""))</f>
        <v/>
      </c>
      <c r="M445" s="258" t="str">
        <f>IF('TSA Input'!J408="","",IF('TSA Input'!J408="Yes",'TSA Input'!F408,""))</f>
        <v/>
      </c>
      <c r="N445" s="39" t="str">
        <f t="shared" si="15"/>
        <v/>
      </c>
      <c r="O445" s="149" t="s">
        <v>11</v>
      </c>
      <c r="P445" s="148" t="s">
        <v>11</v>
      </c>
      <c r="Q445" s="1"/>
    </row>
    <row r="446" spans="1:17" ht="15.75" hidden="1" customHeight="1">
      <c r="A446" s="1" t="str">
        <f t="shared" si="1"/>
        <v/>
      </c>
      <c r="B446" s="1"/>
      <c r="C446" s="34" t="str">
        <f>IF('TSA Input'!J409="","",IF('TSA Input'!J409="Yes",'TSA Input'!B409,"Ineligible"))</f>
        <v/>
      </c>
      <c r="D446" s="246" t="str">
        <f>IF('TSA Input'!J409="","",IF('TSA Input'!J409="Yes",IF('TSA Input'!W409="","",LEFT('TSA Input'!W409,LEN('TSA Input'!W409)-2)),""))</f>
        <v/>
      </c>
      <c r="E446" s="246" t="str">
        <f>IF('TSA Input'!J409="","",IF('TSA Input'!J409="Yes",'TSA Input'!I409,""))</f>
        <v/>
      </c>
      <c r="F446" s="247" t="str">
        <f>IF('TSA Input'!J409="","",IF('TSA Input'!J409="Yes",'TSA Input'!C409,""))</f>
        <v/>
      </c>
      <c r="G446" s="36" t="str">
        <f>IF('TSA Input'!J409="","",IF('TSA Input'!J409="Yes",'TSA Input'!D409,""))</f>
        <v/>
      </c>
      <c r="H446" s="37" t="str">
        <f>IF('TSA Input'!K409="","",IF('TSA Input'!J409="Yes",'TSA Input'!G409,""))</f>
        <v/>
      </c>
      <c r="I446" s="37" t="str">
        <f>IF('TSA Input'!L409="","",IF('TSA Input'!J409="Yes",'TSA Input'!F409,""))</f>
        <v/>
      </c>
      <c r="J446" s="39" t="str">
        <f t="shared" si="14"/>
        <v/>
      </c>
      <c r="K446" s="257" t="str">
        <f>IF('TSA Input'!J409="","",IF('TSA Input'!J409="Yes",'TSA Input'!D409,""))</f>
        <v/>
      </c>
      <c r="L446" s="258" t="str">
        <f>IF('TSA Input'!J409="","",IF('TSA Input'!J409="Yes",'TSA Input'!G409,""))</f>
        <v/>
      </c>
      <c r="M446" s="258" t="str">
        <f>IF('TSA Input'!J409="","",IF('TSA Input'!J409="Yes",'TSA Input'!F409,""))</f>
        <v/>
      </c>
      <c r="N446" s="39" t="str">
        <f t="shared" si="15"/>
        <v/>
      </c>
      <c r="O446" s="149" t="s">
        <v>11</v>
      </c>
      <c r="P446" s="148" t="s">
        <v>11</v>
      </c>
      <c r="Q446" s="1"/>
    </row>
    <row r="447" spans="1:17" ht="15.75" hidden="1" customHeight="1">
      <c r="A447" s="1" t="str">
        <f t="shared" si="1"/>
        <v/>
      </c>
      <c r="B447" s="1"/>
      <c r="C447" s="34" t="str">
        <f>IF('TSA Input'!J410="","",IF('TSA Input'!J410="Yes",'TSA Input'!B410,"Ineligible"))</f>
        <v/>
      </c>
      <c r="D447" s="246" t="str">
        <f>IF('TSA Input'!J410="","",IF('TSA Input'!J410="Yes",IF('TSA Input'!W410="","",LEFT('TSA Input'!W410,LEN('TSA Input'!W410)-2)),""))</f>
        <v/>
      </c>
      <c r="E447" s="246" t="str">
        <f>IF('TSA Input'!J410="","",IF('TSA Input'!J410="Yes",'TSA Input'!I410,""))</f>
        <v/>
      </c>
      <c r="F447" s="247" t="str">
        <f>IF('TSA Input'!J410="","",IF('TSA Input'!J410="Yes",'TSA Input'!C410,""))</f>
        <v/>
      </c>
      <c r="G447" s="36" t="str">
        <f>IF('TSA Input'!J410="","",IF('TSA Input'!J410="Yes",'TSA Input'!D410,""))</f>
        <v/>
      </c>
      <c r="H447" s="37" t="str">
        <f>IF('TSA Input'!K410="","",IF('TSA Input'!J410="Yes",'TSA Input'!G410,""))</f>
        <v/>
      </c>
      <c r="I447" s="37" t="str">
        <f>IF('TSA Input'!L410="","",IF('TSA Input'!J410="Yes",'TSA Input'!F410,""))</f>
        <v/>
      </c>
      <c r="J447" s="39" t="str">
        <f t="shared" si="14"/>
        <v/>
      </c>
      <c r="K447" s="257" t="str">
        <f>IF('TSA Input'!J410="","",IF('TSA Input'!J410="Yes",'TSA Input'!D410,""))</f>
        <v/>
      </c>
      <c r="L447" s="258" t="str">
        <f>IF('TSA Input'!J410="","",IF('TSA Input'!J410="Yes",'TSA Input'!G410,""))</f>
        <v/>
      </c>
      <c r="M447" s="258" t="str">
        <f>IF('TSA Input'!J410="","",IF('TSA Input'!J410="Yes",'TSA Input'!F410,""))</f>
        <v/>
      </c>
      <c r="N447" s="39" t="str">
        <f t="shared" si="15"/>
        <v/>
      </c>
      <c r="O447" s="149" t="s">
        <v>11</v>
      </c>
      <c r="P447" s="148" t="s">
        <v>11</v>
      </c>
      <c r="Q447" s="1"/>
    </row>
    <row r="448" spans="1:17" ht="15.75" hidden="1" customHeight="1">
      <c r="A448" s="1" t="str">
        <f t="shared" si="1"/>
        <v/>
      </c>
      <c r="B448" s="1"/>
      <c r="C448" s="34" t="str">
        <f>IF('TSA Input'!J411="","",IF('TSA Input'!J411="Yes",'TSA Input'!B411,"Ineligible"))</f>
        <v/>
      </c>
      <c r="D448" s="246" t="str">
        <f>IF('TSA Input'!J411="","",IF('TSA Input'!J411="Yes",IF('TSA Input'!W411="","",LEFT('TSA Input'!W411,LEN('TSA Input'!W411)-2)),""))</f>
        <v/>
      </c>
      <c r="E448" s="246" t="str">
        <f>IF('TSA Input'!J411="","",IF('TSA Input'!J411="Yes",'TSA Input'!I411,""))</f>
        <v/>
      </c>
      <c r="F448" s="247" t="str">
        <f>IF('TSA Input'!J411="","",IF('TSA Input'!J411="Yes",'TSA Input'!C411,""))</f>
        <v/>
      </c>
      <c r="G448" s="36" t="str">
        <f>IF('TSA Input'!J411="","",IF('TSA Input'!J411="Yes",'TSA Input'!D411,""))</f>
        <v/>
      </c>
      <c r="H448" s="37" t="str">
        <f>IF('TSA Input'!K411="","",IF('TSA Input'!J411="Yes",'TSA Input'!G411,""))</f>
        <v/>
      </c>
      <c r="I448" s="37" t="str">
        <f>IF('TSA Input'!L411="","",IF('TSA Input'!J411="Yes",'TSA Input'!F411,""))</f>
        <v/>
      </c>
      <c r="J448" s="39" t="str">
        <f t="shared" si="14"/>
        <v/>
      </c>
      <c r="K448" s="257" t="str">
        <f>IF('TSA Input'!J411="","",IF('TSA Input'!J411="Yes",'TSA Input'!D411,""))</f>
        <v/>
      </c>
      <c r="L448" s="258" t="str">
        <f>IF('TSA Input'!J411="","",IF('TSA Input'!J411="Yes",'TSA Input'!G411,""))</f>
        <v/>
      </c>
      <c r="M448" s="258" t="str">
        <f>IF('TSA Input'!J411="","",IF('TSA Input'!J411="Yes",'TSA Input'!F411,""))</f>
        <v/>
      </c>
      <c r="N448" s="39" t="str">
        <f t="shared" si="15"/>
        <v/>
      </c>
      <c r="O448" s="149" t="s">
        <v>11</v>
      </c>
      <c r="P448" s="148" t="s">
        <v>11</v>
      </c>
      <c r="Q448" s="1"/>
    </row>
    <row r="449" spans="1:17" ht="15.75" hidden="1" customHeight="1">
      <c r="A449" s="1" t="str">
        <f t="shared" si="1"/>
        <v/>
      </c>
      <c r="B449" s="1"/>
      <c r="C449" s="34" t="str">
        <f>IF('TSA Input'!J412="","",IF('TSA Input'!J412="Yes",'TSA Input'!B412,"Ineligible"))</f>
        <v/>
      </c>
      <c r="D449" s="246" t="str">
        <f>IF('TSA Input'!J412="","",IF('TSA Input'!J412="Yes",IF('TSA Input'!W412="","",LEFT('TSA Input'!W412,LEN('TSA Input'!W412)-2)),""))</f>
        <v/>
      </c>
      <c r="E449" s="246" t="str">
        <f>IF('TSA Input'!J412="","",IF('TSA Input'!J412="Yes",'TSA Input'!I412,""))</f>
        <v/>
      </c>
      <c r="F449" s="247" t="str">
        <f>IF('TSA Input'!J412="","",IF('TSA Input'!J412="Yes",'TSA Input'!C412,""))</f>
        <v/>
      </c>
      <c r="G449" s="36" t="str">
        <f>IF('TSA Input'!J412="","",IF('TSA Input'!J412="Yes",'TSA Input'!D412,""))</f>
        <v/>
      </c>
      <c r="H449" s="37" t="str">
        <f>IF('TSA Input'!K412="","",IF('TSA Input'!J412="Yes",'TSA Input'!G412,""))</f>
        <v/>
      </c>
      <c r="I449" s="37" t="str">
        <f>IF('TSA Input'!L412="","",IF('TSA Input'!J412="Yes",'TSA Input'!F412,""))</f>
        <v/>
      </c>
      <c r="J449" s="39" t="str">
        <f t="shared" si="14"/>
        <v/>
      </c>
      <c r="K449" s="257" t="str">
        <f>IF('TSA Input'!J412="","",IF('TSA Input'!J412="Yes",'TSA Input'!D412,""))</f>
        <v/>
      </c>
      <c r="L449" s="258" t="str">
        <f>IF('TSA Input'!J412="","",IF('TSA Input'!J412="Yes",'TSA Input'!G412,""))</f>
        <v/>
      </c>
      <c r="M449" s="258" t="str">
        <f>IF('TSA Input'!J412="","",IF('TSA Input'!J412="Yes",'TSA Input'!F412,""))</f>
        <v/>
      </c>
      <c r="N449" s="39" t="str">
        <f t="shared" si="15"/>
        <v/>
      </c>
      <c r="O449" s="149" t="s">
        <v>11</v>
      </c>
      <c r="P449" s="148" t="s">
        <v>11</v>
      </c>
      <c r="Q449" s="1"/>
    </row>
    <row r="450" spans="1:17" ht="15.75" hidden="1" customHeight="1">
      <c r="A450" s="1" t="str">
        <f t="shared" si="1"/>
        <v/>
      </c>
      <c r="B450" s="1"/>
      <c r="C450" s="34" t="str">
        <f>IF('TSA Input'!J413="","",IF('TSA Input'!J413="Yes",'TSA Input'!B413,"Ineligible"))</f>
        <v/>
      </c>
      <c r="D450" s="246" t="str">
        <f>IF('TSA Input'!J413="","",IF('TSA Input'!J413="Yes",IF('TSA Input'!W413="","",LEFT('TSA Input'!W413,LEN('TSA Input'!W413)-2)),""))</f>
        <v/>
      </c>
      <c r="E450" s="246" t="str">
        <f>IF('TSA Input'!J413="","",IF('TSA Input'!J413="Yes",'TSA Input'!I413,""))</f>
        <v/>
      </c>
      <c r="F450" s="247" t="str">
        <f>IF('TSA Input'!J413="","",IF('TSA Input'!J413="Yes",'TSA Input'!C413,""))</f>
        <v/>
      </c>
      <c r="G450" s="36" t="str">
        <f>IF('TSA Input'!J413="","",IF('TSA Input'!J413="Yes",'TSA Input'!D413,""))</f>
        <v/>
      </c>
      <c r="H450" s="37" t="str">
        <f>IF('TSA Input'!K413="","",IF('TSA Input'!J413="Yes",'TSA Input'!G413,""))</f>
        <v/>
      </c>
      <c r="I450" s="37" t="str">
        <f>IF('TSA Input'!L413="","",IF('TSA Input'!J413="Yes",'TSA Input'!F413,""))</f>
        <v/>
      </c>
      <c r="J450" s="39" t="str">
        <f t="shared" si="14"/>
        <v/>
      </c>
      <c r="K450" s="257" t="str">
        <f>IF('TSA Input'!J413="","",IF('TSA Input'!J413="Yes",'TSA Input'!D413,""))</f>
        <v/>
      </c>
      <c r="L450" s="258" t="str">
        <f>IF('TSA Input'!J413="","",IF('TSA Input'!J413="Yes",'TSA Input'!G413,""))</f>
        <v/>
      </c>
      <c r="M450" s="258" t="str">
        <f>IF('TSA Input'!J413="","",IF('TSA Input'!J413="Yes",'TSA Input'!F413,""))</f>
        <v/>
      </c>
      <c r="N450" s="39" t="str">
        <f t="shared" si="15"/>
        <v/>
      </c>
      <c r="O450" s="149" t="s">
        <v>11</v>
      </c>
      <c r="P450" s="148" t="s">
        <v>11</v>
      </c>
      <c r="Q450" s="1"/>
    </row>
    <row r="451" spans="1:17" ht="15.75" hidden="1" customHeight="1">
      <c r="A451" s="1" t="str">
        <f t="shared" si="1"/>
        <v/>
      </c>
      <c r="B451" s="1"/>
      <c r="C451" s="34" t="str">
        <f>IF('TSA Input'!J414="","",IF('TSA Input'!J414="Yes",'TSA Input'!B414,"Ineligible"))</f>
        <v/>
      </c>
      <c r="D451" s="246" t="str">
        <f>IF('TSA Input'!J414="","",IF('TSA Input'!J414="Yes",IF('TSA Input'!W414="","",LEFT('TSA Input'!W414,LEN('TSA Input'!W414)-2)),""))</f>
        <v/>
      </c>
      <c r="E451" s="246" t="str">
        <f>IF('TSA Input'!J414="","",IF('TSA Input'!J414="Yes",'TSA Input'!I414,""))</f>
        <v/>
      </c>
      <c r="F451" s="247" t="str">
        <f>IF('TSA Input'!J414="","",IF('TSA Input'!J414="Yes",'TSA Input'!C414,""))</f>
        <v/>
      </c>
      <c r="G451" s="36" t="str">
        <f>IF('TSA Input'!J414="","",IF('TSA Input'!J414="Yes",'TSA Input'!D414,""))</f>
        <v/>
      </c>
      <c r="H451" s="37" t="str">
        <f>IF('TSA Input'!K414="","",IF('TSA Input'!J414="Yes",'TSA Input'!G414,""))</f>
        <v/>
      </c>
      <c r="I451" s="37" t="str">
        <f>IF('TSA Input'!L414="","",IF('TSA Input'!J414="Yes",'TSA Input'!F414,""))</f>
        <v/>
      </c>
      <c r="J451" s="39" t="str">
        <f t="shared" si="14"/>
        <v/>
      </c>
      <c r="K451" s="257" t="str">
        <f>IF('TSA Input'!J414="","",IF('TSA Input'!J414="Yes",'TSA Input'!D414,""))</f>
        <v/>
      </c>
      <c r="L451" s="258" t="str">
        <f>IF('TSA Input'!J414="","",IF('TSA Input'!J414="Yes",'TSA Input'!G414,""))</f>
        <v/>
      </c>
      <c r="M451" s="258" t="str">
        <f>IF('TSA Input'!J414="","",IF('TSA Input'!J414="Yes",'TSA Input'!F414,""))</f>
        <v/>
      </c>
      <c r="N451" s="39" t="str">
        <f t="shared" si="15"/>
        <v/>
      </c>
      <c r="O451" s="149" t="s">
        <v>11</v>
      </c>
      <c r="P451" s="148" t="s">
        <v>11</v>
      </c>
      <c r="Q451" s="1"/>
    </row>
    <row r="452" spans="1:17" ht="15.75" hidden="1" customHeight="1">
      <c r="A452" s="1" t="str">
        <f t="shared" si="1"/>
        <v/>
      </c>
      <c r="B452" s="1"/>
      <c r="C452" s="34" t="str">
        <f>IF('TSA Input'!J415="","",IF('TSA Input'!J415="Yes",'TSA Input'!B415,"Ineligible"))</f>
        <v/>
      </c>
      <c r="D452" s="246" t="str">
        <f>IF('TSA Input'!J415="","",IF('TSA Input'!J415="Yes",IF('TSA Input'!W415="","",LEFT('TSA Input'!W415,LEN('TSA Input'!W415)-2)),""))</f>
        <v/>
      </c>
      <c r="E452" s="246" t="str">
        <f>IF('TSA Input'!J415="","",IF('TSA Input'!J415="Yes",'TSA Input'!I415,""))</f>
        <v/>
      </c>
      <c r="F452" s="247" t="str">
        <f>IF('TSA Input'!J415="","",IF('TSA Input'!J415="Yes",'TSA Input'!C415,""))</f>
        <v/>
      </c>
      <c r="G452" s="36" t="str">
        <f>IF('TSA Input'!J415="","",IF('TSA Input'!J415="Yes",'TSA Input'!D415,""))</f>
        <v/>
      </c>
      <c r="H452" s="37" t="str">
        <f>IF('TSA Input'!K415="","",IF('TSA Input'!J415="Yes",'TSA Input'!G415,""))</f>
        <v/>
      </c>
      <c r="I452" s="37" t="str">
        <f>IF('TSA Input'!L415="","",IF('TSA Input'!J415="Yes",'TSA Input'!F415,""))</f>
        <v/>
      </c>
      <c r="J452" s="39" t="str">
        <f t="shared" si="14"/>
        <v/>
      </c>
      <c r="K452" s="257" t="str">
        <f>IF('TSA Input'!J415="","",IF('TSA Input'!J415="Yes",'TSA Input'!D415,""))</f>
        <v/>
      </c>
      <c r="L452" s="258" t="str">
        <f>IF('TSA Input'!J415="","",IF('TSA Input'!J415="Yes",'TSA Input'!G415,""))</f>
        <v/>
      </c>
      <c r="M452" s="258" t="str">
        <f>IF('TSA Input'!J415="","",IF('TSA Input'!J415="Yes",'TSA Input'!F415,""))</f>
        <v/>
      </c>
      <c r="N452" s="39" t="str">
        <f t="shared" si="15"/>
        <v/>
      </c>
      <c r="O452" s="149" t="s">
        <v>11</v>
      </c>
      <c r="P452" s="148" t="s">
        <v>11</v>
      </c>
      <c r="Q452" s="1"/>
    </row>
    <row r="453" spans="1:17" ht="15.75" hidden="1" customHeight="1">
      <c r="A453" s="1" t="str">
        <f t="shared" si="1"/>
        <v/>
      </c>
      <c r="B453" s="1"/>
      <c r="C453" s="34" t="str">
        <f>IF('TSA Input'!J416="","",IF('TSA Input'!J416="Yes",'TSA Input'!B416,"Ineligible"))</f>
        <v/>
      </c>
      <c r="D453" s="246" t="str">
        <f>IF('TSA Input'!J416="","",IF('TSA Input'!J416="Yes",IF('TSA Input'!W416="","",LEFT('TSA Input'!W416,LEN('TSA Input'!W416)-2)),""))</f>
        <v/>
      </c>
      <c r="E453" s="246" t="str">
        <f>IF('TSA Input'!J416="","",IF('TSA Input'!J416="Yes",'TSA Input'!I416,""))</f>
        <v/>
      </c>
      <c r="F453" s="247" t="str">
        <f>IF('TSA Input'!J416="","",IF('TSA Input'!J416="Yes",'TSA Input'!C416,""))</f>
        <v/>
      </c>
      <c r="G453" s="36" t="str">
        <f>IF('TSA Input'!J416="","",IF('TSA Input'!J416="Yes",'TSA Input'!D416,""))</f>
        <v/>
      </c>
      <c r="H453" s="37" t="str">
        <f>IF('TSA Input'!K416="","",IF('TSA Input'!J416="Yes",'TSA Input'!G416,""))</f>
        <v/>
      </c>
      <c r="I453" s="37" t="str">
        <f>IF('TSA Input'!L416="","",IF('TSA Input'!J416="Yes",'TSA Input'!F416,""))</f>
        <v/>
      </c>
      <c r="J453" s="39" t="str">
        <f t="shared" si="14"/>
        <v/>
      </c>
      <c r="K453" s="257" t="str">
        <f>IF('TSA Input'!J416="","",IF('TSA Input'!J416="Yes",'TSA Input'!D416,""))</f>
        <v/>
      </c>
      <c r="L453" s="258" t="str">
        <f>IF('TSA Input'!J416="","",IF('TSA Input'!J416="Yes",'TSA Input'!G416,""))</f>
        <v/>
      </c>
      <c r="M453" s="258" t="str">
        <f>IF('TSA Input'!J416="","",IF('TSA Input'!J416="Yes",'TSA Input'!F416,""))</f>
        <v/>
      </c>
      <c r="N453" s="39" t="str">
        <f t="shared" si="15"/>
        <v/>
      </c>
      <c r="O453" s="149" t="s">
        <v>11</v>
      </c>
      <c r="P453" s="148" t="s">
        <v>11</v>
      </c>
      <c r="Q453" s="1"/>
    </row>
    <row r="454" spans="1:17" ht="15.75" hidden="1" customHeight="1">
      <c r="A454" s="1" t="str">
        <f t="shared" si="1"/>
        <v/>
      </c>
      <c r="B454" s="1"/>
      <c r="C454" s="34" t="str">
        <f>IF('TSA Input'!J417="","",IF('TSA Input'!J417="Yes",'TSA Input'!B417,"Ineligible"))</f>
        <v/>
      </c>
      <c r="D454" s="246" t="str">
        <f>IF('TSA Input'!J417="","",IF('TSA Input'!J417="Yes",IF('TSA Input'!W417="","",LEFT('TSA Input'!W417,LEN('TSA Input'!W417)-2)),""))</f>
        <v/>
      </c>
      <c r="E454" s="246" t="str">
        <f>IF('TSA Input'!J417="","",IF('TSA Input'!J417="Yes",'TSA Input'!I417,""))</f>
        <v/>
      </c>
      <c r="F454" s="247" t="str">
        <f>IF('TSA Input'!J417="","",IF('TSA Input'!J417="Yes",'TSA Input'!C417,""))</f>
        <v/>
      </c>
      <c r="G454" s="36" t="str">
        <f>IF('TSA Input'!J417="","",IF('TSA Input'!J417="Yes",'TSA Input'!D417,""))</f>
        <v/>
      </c>
      <c r="H454" s="37" t="str">
        <f>IF('TSA Input'!K417="","",IF('TSA Input'!J417="Yes",'TSA Input'!G417,""))</f>
        <v/>
      </c>
      <c r="I454" s="37" t="str">
        <f>IF('TSA Input'!L417="","",IF('TSA Input'!J417="Yes",'TSA Input'!F417,""))</f>
        <v/>
      </c>
      <c r="J454" s="39" t="str">
        <f t="shared" si="14"/>
        <v/>
      </c>
      <c r="K454" s="257" t="str">
        <f>IF('TSA Input'!J417="","",IF('TSA Input'!J417="Yes",'TSA Input'!D417,""))</f>
        <v/>
      </c>
      <c r="L454" s="258" t="str">
        <f>IF('TSA Input'!J417="","",IF('TSA Input'!J417="Yes",'TSA Input'!G417,""))</f>
        <v/>
      </c>
      <c r="M454" s="258" t="str">
        <f>IF('TSA Input'!J417="","",IF('TSA Input'!J417="Yes",'TSA Input'!F417,""))</f>
        <v/>
      </c>
      <c r="N454" s="39" t="str">
        <f t="shared" si="15"/>
        <v/>
      </c>
      <c r="O454" s="149" t="s">
        <v>11</v>
      </c>
      <c r="P454" s="148" t="s">
        <v>11</v>
      </c>
      <c r="Q454" s="1"/>
    </row>
    <row r="455" spans="1:17" ht="15.75" hidden="1" customHeight="1">
      <c r="A455" s="1" t="str">
        <f t="shared" si="1"/>
        <v/>
      </c>
      <c r="B455" s="1"/>
      <c r="C455" s="34" t="str">
        <f>IF('TSA Input'!J418="","",IF('TSA Input'!J418="Yes",'TSA Input'!B418,"Ineligible"))</f>
        <v/>
      </c>
      <c r="D455" s="246" t="str">
        <f>IF('TSA Input'!J418="","",IF('TSA Input'!J418="Yes",IF('TSA Input'!W418="","",LEFT('TSA Input'!W418,LEN('TSA Input'!W418)-2)),""))</f>
        <v/>
      </c>
      <c r="E455" s="246" t="str">
        <f>IF('TSA Input'!J418="","",IF('TSA Input'!J418="Yes",'TSA Input'!I418,""))</f>
        <v/>
      </c>
      <c r="F455" s="247" t="str">
        <f>IF('TSA Input'!J418="","",IF('TSA Input'!J418="Yes",'TSA Input'!C418,""))</f>
        <v/>
      </c>
      <c r="G455" s="36" t="str">
        <f>IF('TSA Input'!J418="","",IF('TSA Input'!J418="Yes",'TSA Input'!D418,""))</f>
        <v/>
      </c>
      <c r="H455" s="37" t="str">
        <f>IF('TSA Input'!K418="","",IF('TSA Input'!J418="Yes",'TSA Input'!G418,""))</f>
        <v/>
      </c>
      <c r="I455" s="37" t="str">
        <f>IF('TSA Input'!L418="","",IF('TSA Input'!J418="Yes",'TSA Input'!F418,""))</f>
        <v/>
      </c>
      <c r="J455" s="39" t="str">
        <f t="shared" si="14"/>
        <v/>
      </c>
      <c r="K455" s="257" t="str">
        <f>IF('TSA Input'!J418="","",IF('TSA Input'!J418="Yes",'TSA Input'!D418,""))</f>
        <v/>
      </c>
      <c r="L455" s="258" t="str">
        <f>IF('TSA Input'!J418="","",IF('TSA Input'!J418="Yes",'TSA Input'!G418,""))</f>
        <v/>
      </c>
      <c r="M455" s="258" t="str">
        <f>IF('TSA Input'!J418="","",IF('TSA Input'!J418="Yes",'TSA Input'!F418,""))</f>
        <v/>
      </c>
      <c r="N455" s="39" t="str">
        <f t="shared" si="15"/>
        <v/>
      </c>
      <c r="O455" s="149" t="s">
        <v>11</v>
      </c>
      <c r="P455" s="148" t="s">
        <v>11</v>
      </c>
      <c r="Q455" s="1"/>
    </row>
    <row r="456" spans="1:17" ht="15.75" hidden="1" customHeight="1">
      <c r="A456" s="1" t="str">
        <f t="shared" si="1"/>
        <v/>
      </c>
      <c r="B456" s="1"/>
      <c r="C456" s="34" t="str">
        <f>IF('TSA Input'!J419="","",IF('TSA Input'!J419="Yes",'TSA Input'!B419,"Ineligible"))</f>
        <v/>
      </c>
      <c r="D456" s="246" t="str">
        <f>IF('TSA Input'!J419="","",IF('TSA Input'!J419="Yes",IF('TSA Input'!W419="","",LEFT('TSA Input'!W419,LEN('TSA Input'!W419)-2)),""))</f>
        <v/>
      </c>
      <c r="E456" s="246" t="str">
        <f>IF('TSA Input'!J419="","",IF('TSA Input'!J419="Yes",'TSA Input'!I419,""))</f>
        <v/>
      </c>
      <c r="F456" s="247" t="str">
        <f>IF('TSA Input'!J419="","",IF('TSA Input'!J419="Yes",'TSA Input'!C419,""))</f>
        <v/>
      </c>
      <c r="G456" s="36" t="str">
        <f>IF('TSA Input'!J419="","",IF('TSA Input'!J419="Yes",'TSA Input'!D419,""))</f>
        <v/>
      </c>
      <c r="H456" s="37" t="str">
        <f>IF('TSA Input'!K419="","",IF('TSA Input'!J419="Yes",'TSA Input'!G419,""))</f>
        <v/>
      </c>
      <c r="I456" s="37" t="str">
        <f>IF('TSA Input'!L419="","",IF('TSA Input'!J419="Yes",'TSA Input'!F419,""))</f>
        <v/>
      </c>
      <c r="J456" s="39" t="str">
        <f t="shared" si="14"/>
        <v/>
      </c>
      <c r="K456" s="257" t="str">
        <f>IF('TSA Input'!J419="","",IF('TSA Input'!J419="Yes",'TSA Input'!D419,""))</f>
        <v/>
      </c>
      <c r="L456" s="258" t="str">
        <f>IF('TSA Input'!J419="","",IF('TSA Input'!J419="Yes",'TSA Input'!G419,""))</f>
        <v/>
      </c>
      <c r="M456" s="258" t="str">
        <f>IF('TSA Input'!J419="","",IF('TSA Input'!J419="Yes",'TSA Input'!F419,""))</f>
        <v/>
      </c>
      <c r="N456" s="39" t="str">
        <f t="shared" si="15"/>
        <v/>
      </c>
      <c r="O456" s="149" t="s">
        <v>11</v>
      </c>
      <c r="P456" s="148" t="s">
        <v>11</v>
      </c>
      <c r="Q456" s="1"/>
    </row>
    <row r="457" spans="1:17" ht="15.75" hidden="1" customHeight="1">
      <c r="A457" s="1" t="str">
        <f t="shared" si="1"/>
        <v/>
      </c>
      <c r="B457" s="1"/>
      <c r="C457" s="34" t="str">
        <f>IF('TSA Input'!J420="","",IF('TSA Input'!J420="Yes",'TSA Input'!B420,"Ineligible"))</f>
        <v/>
      </c>
      <c r="D457" s="246" t="str">
        <f>IF('TSA Input'!J420="","",IF('TSA Input'!J420="Yes",IF('TSA Input'!W420="","",LEFT('TSA Input'!W420,LEN('TSA Input'!W420)-2)),""))</f>
        <v/>
      </c>
      <c r="E457" s="246" t="str">
        <f>IF('TSA Input'!J420="","",IF('TSA Input'!J420="Yes",'TSA Input'!I420,""))</f>
        <v/>
      </c>
      <c r="F457" s="247" t="str">
        <f>IF('TSA Input'!J420="","",IF('TSA Input'!J420="Yes",'TSA Input'!C420,""))</f>
        <v/>
      </c>
      <c r="G457" s="36" t="str">
        <f>IF('TSA Input'!J420="","",IF('TSA Input'!J420="Yes",'TSA Input'!D420,""))</f>
        <v/>
      </c>
      <c r="H457" s="37" t="str">
        <f>IF('TSA Input'!K420="","",IF('TSA Input'!J420="Yes",'TSA Input'!G420,""))</f>
        <v/>
      </c>
      <c r="I457" s="37" t="str">
        <f>IF('TSA Input'!L420="","",IF('TSA Input'!J420="Yes",'TSA Input'!F420,""))</f>
        <v/>
      </c>
      <c r="J457" s="39" t="str">
        <f t="shared" si="14"/>
        <v/>
      </c>
      <c r="K457" s="257" t="str">
        <f>IF('TSA Input'!J420="","",IF('TSA Input'!J420="Yes",'TSA Input'!D420,""))</f>
        <v/>
      </c>
      <c r="L457" s="258" t="str">
        <f>IF('TSA Input'!J420="","",IF('TSA Input'!J420="Yes",'TSA Input'!G420,""))</f>
        <v/>
      </c>
      <c r="M457" s="258" t="str">
        <f>IF('TSA Input'!J420="","",IF('TSA Input'!J420="Yes",'TSA Input'!F420,""))</f>
        <v/>
      </c>
      <c r="N457" s="39" t="str">
        <f t="shared" si="15"/>
        <v/>
      </c>
      <c r="O457" s="149" t="s">
        <v>11</v>
      </c>
      <c r="P457" s="148" t="s">
        <v>11</v>
      </c>
      <c r="Q457" s="1"/>
    </row>
    <row r="458" spans="1:17" ht="15.75" hidden="1" customHeight="1">
      <c r="A458" s="1" t="str">
        <f t="shared" si="1"/>
        <v/>
      </c>
      <c r="B458" s="1"/>
      <c r="C458" s="34" t="str">
        <f>IF('TSA Input'!J421="","",IF('TSA Input'!J421="Yes",'TSA Input'!B421,"Ineligible"))</f>
        <v/>
      </c>
      <c r="D458" s="246" t="str">
        <f>IF('TSA Input'!J421="","",IF('TSA Input'!J421="Yes",IF('TSA Input'!W421="","",LEFT('TSA Input'!W421,LEN('TSA Input'!W421)-2)),""))</f>
        <v/>
      </c>
      <c r="E458" s="246" t="str">
        <f>IF('TSA Input'!J421="","",IF('TSA Input'!J421="Yes",'TSA Input'!I421,""))</f>
        <v/>
      </c>
      <c r="F458" s="247" t="str">
        <f>IF('TSA Input'!J421="","",IF('TSA Input'!J421="Yes",'TSA Input'!C421,""))</f>
        <v/>
      </c>
      <c r="G458" s="36" t="str">
        <f>IF('TSA Input'!J421="","",IF('TSA Input'!J421="Yes",'TSA Input'!D421,""))</f>
        <v/>
      </c>
      <c r="H458" s="37" t="str">
        <f>IF('TSA Input'!K421="","",IF('TSA Input'!J421="Yes",'TSA Input'!G421,""))</f>
        <v/>
      </c>
      <c r="I458" s="37" t="str">
        <f>IF('TSA Input'!L421="","",IF('TSA Input'!J421="Yes",'TSA Input'!F421,""))</f>
        <v/>
      </c>
      <c r="J458" s="39" t="str">
        <f t="shared" si="14"/>
        <v/>
      </c>
      <c r="K458" s="257" t="str">
        <f>IF('TSA Input'!J421="","",IF('TSA Input'!J421="Yes",'TSA Input'!D421,""))</f>
        <v/>
      </c>
      <c r="L458" s="258" t="str">
        <f>IF('TSA Input'!J421="","",IF('TSA Input'!J421="Yes",'TSA Input'!G421,""))</f>
        <v/>
      </c>
      <c r="M458" s="258" t="str">
        <f>IF('TSA Input'!J421="","",IF('TSA Input'!J421="Yes",'TSA Input'!F421,""))</f>
        <v/>
      </c>
      <c r="N458" s="39" t="str">
        <f t="shared" si="15"/>
        <v/>
      </c>
      <c r="O458" s="149" t="s">
        <v>11</v>
      </c>
      <c r="P458" s="148" t="s">
        <v>11</v>
      </c>
      <c r="Q458" s="1"/>
    </row>
    <row r="459" spans="1:17" ht="15.75" hidden="1" customHeight="1">
      <c r="A459" s="1" t="str">
        <f t="shared" si="1"/>
        <v/>
      </c>
      <c r="B459" s="1"/>
      <c r="C459" s="34" t="str">
        <f>IF('TSA Input'!J422="","",IF('TSA Input'!J422="Yes",'TSA Input'!B422,"Ineligible"))</f>
        <v/>
      </c>
      <c r="D459" s="246" t="str">
        <f>IF('TSA Input'!J422="","",IF('TSA Input'!J422="Yes",IF('TSA Input'!W422="","",LEFT('TSA Input'!W422,LEN('TSA Input'!W422)-2)),""))</f>
        <v/>
      </c>
      <c r="E459" s="246" t="str">
        <f>IF('TSA Input'!J422="","",IF('TSA Input'!J422="Yes",'TSA Input'!I422,""))</f>
        <v/>
      </c>
      <c r="F459" s="247" t="str">
        <f>IF('TSA Input'!J422="","",IF('TSA Input'!J422="Yes",'TSA Input'!C422,""))</f>
        <v/>
      </c>
      <c r="G459" s="36" t="str">
        <f>IF('TSA Input'!J422="","",IF('TSA Input'!J422="Yes",'TSA Input'!D422,""))</f>
        <v/>
      </c>
      <c r="H459" s="37" t="str">
        <f>IF('TSA Input'!K422="","",IF('TSA Input'!J422="Yes",'TSA Input'!G422,""))</f>
        <v/>
      </c>
      <c r="I459" s="37" t="str">
        <f>IF('TSA Input'!L422="","",IF('TSA Input'!J422="Yes",'TSA Input'!F422,""))</f>
        <v/>
      </c>
      <c r="J459" s="39" t="str">
        <f t="shared" si="14"/>
        <v/>
      </c>
      <c r="K459" s="257" t="str">
        <f>IF('TSA Input'!J422="","",IF('TSA Input'!J422="Yes",'TSA Input'!D422,""))</f>
        <v/>
      </c>
      <c r="L459" s="258" t="str">
        <f>IF('TSA Input'!J422="","",IF('TSA Input'!J422="Yes",'TSA Input'!G422,""))</f>
        <v/>
      </c>
      <c r="M459" s="258" t="str">
        <f>IF('TSA Input'!J422="","",IF('TSA Input'!J422="Yes",'TSA Input'!F422,""))</f>
        <v/>
      </c>
      <c r="N459" s="39" t="str">
        <f t="shared" si="15"/>
        <v/>
      </c>
      <c r="O459" s="149" t="s">
        <v>11</v>
      </c>
      <c r="P459" s="148" t="s">
        <v>11</v>
      </c>
      <c r="Q459" s="1"/>
    </row>
    <row r="460" spans="1:17" ht="15.75" hidden="1" customHeight="1">
      <c r="A460" s="1" t="str">
        <f t="shared" si="1"/>
        <v/>
      </c>
      <c r="B460" s="1"/>
      <c r="C460" s="34" t="str">
        <f>IF('TSA Input'!J423="","",IF('TSA Input'!J423="Yes",'TSA Input'!B423,"Ineligible"))</f>
        <v/>
      </c>
      <c r="D460" s="246" t="str">
        <f>IF('TSA Input'!J423="","",IF('TSA Input'!J423="Yes",IF('TSA Input'!W423="","",LEFT('TSA Input'!W423,LEN('TSA Input'!W423)-2)),""))</f>
        <v/>
      </c>
      <c r="E460" s="246" t="str">
        <f>IF('TSA Input'!J423="","",IF('TSA Input'!J423="Yes",'TSA Input'!I423,""))</f>
        <v/>
      </c>
      <c r="F460" s="247" t="str">
        <f>IF('TSA Input'!J423="","",IF('TSA Input'!J423="Yes",'TSA Input'!C423,""))</f>
        <v/>
      </c>
      <c r="G460" s="36" t="str">
        <f>IF('TSA Input'!J423="","",IF('TSA Input'!J423="Yes",'TSA Input'!D423,""))</f>
        <v/>
      </c>
      <c r="H460" s="37" t="str">
        <f>IF('TSA Input'!K423="","",IF('TSA Input'!J423="Yes",'TSA Input'!G423,""))</f>
        <v/>
      </c>
      <c r="I460" s="37" t="str">
        <f>IF('TSA Input'!L423="","",IF('TSA Input'!J423="Yes",'TSA Input'!F423,""))</f>
        <v/>
      </c>
      <c r="J460" s="39" t="str">
        <f t="shared" si="14"/>
        <v/>
      </c>
      <c r="K460" s="257" t="str">
        <f>IF('TSA Input'!J423="","",IF('TSA Input'!J423="Yes",'TSA Input'!D423,""))</f>
        <v/>
      </c>
      <c r="L460" s="258" t="str">
        <f>IF('TSA Input'!J423="","",IF('TSA Input'!J423="Yes",'TSA Input'!G423,""))</f>
        <v/>
      </c>
      <c r="M460" s="258" t="str">
        <f>IF('TSA Input'!J423="","",IF('TSA Input'!J423="Yes",'TSA Input'!F423,""))</f>
        <v/>
      </c>
      <c r="N460" s="39" t="str">
        <f t="shared" si="15"/>
        <v/>
      </c>
      <c r="O460" s="149" t="s">
        <v>11</v>
      </c>
      <c r="P460" s="148" t="s">
        <v>11</v>
      </c>
      <c r="Q460" s="1"/>
    </row>
    <row r="461" spans="1:17" ht="15.75" hidden="1" customHeight="1">
      <c r="A461" s="1" t="str">
        <f t="shared" si="1"/>
        <v/>
      </c>
      <c r="B461" s="1"/>
      <c r="C461" s="34" t="str">
        <f>IF('TSA Input'!J424="","",IF('TSA Input'!J424="Yes",'TSA Input'!B424,"Ineligible"))</f>
        <v/>
      </c>
      <c r="D461" s="246" t="str">
        <f>IF('TSA Input'!J424="","",IF('TSA Input'!J424="Yes",IF('TSA Input'!W424="","",LEFT('TSA Input'!W424,LEN('TSA Input'!W424)-2)),""))</f>
        <v/>
      </c>
      <c r="E461" s="246" t="str">
        <f>IF('TSA Input'!J424="","",IF('TSA Input'!J424="Yes",'TSA Input'!I424,""))</f>
        <v/>
      </c>
      <c r="F461" s="247" t="str">
        <f>IF('TSA Input'!J424="","",IF('TSA Input'!J424="Yes",'TSA Input'!C424,""))</f>
        <v/>
      </c>
      <c r="G461" s="36" t="str">
        <f>IF('TSA Input'!J424="","",IF('TSA Input'!J424="Yes",'TSA Input'!D424,""))</f>
        <v/>
      </c>
      <c r="H461" s="37" t="str">
        <f>IF('TSA Input'!K424="","",IF('TSA Input'!J424="Yes",'TSA Input'!G424,""))</f>
        <v/>
      </c>
      <c r="I461" s="37" t="str">
        <f>IF('TSA Input'!L424="","",IF('TSA Input'!J424="Yes",'TSA Input'!F424,""))</f>
        <v/>
      </c>
      <c r="J461" s="39" t="str">
        <f t="shared" si="14"/>
        <v/>
      </c>
      <c r="K461" s="257" t="str">
        <f>IF('TSA Input'!J424="","",IF('TSA Input'!J424="Yes",'TSA Input'!D424,""))</f>
        <v/>
      </c>
      <c r="L461" s="258" t="str">
        <f>IF('TSA Input'!J424="","",IF('TSA Input'!J424="Yes",'TSA Input'!G424,""))</f>
        <v/>
      </c>
      <c r="M461" s="258" t="str">
        <f>IF('TSA Input'!J424="","",IF('TSA Input'!J424="Yes",'TSA Input'!F424,""))</f>
        <v/>
      </c>
      <c r="N461" s="39" t="str">
        <f t="shared" si="15"/>
        <v/>
      </c>
      <c r="O461" s="149" t="s">
        <v>11</v>
      </c>
      <c r="P461" s="148" t="s">
        <v>11</v>
      </c>
      <c r="Q461" s="1"/>
    </row>
    <row r="462" spans="1:17" ht="15.75" hidden="1" customHeight="1">
      <c r="A462" s="1" t="str">
        <f t="shared" si="1"/>
        <v/>
      </c>
      <c r="B462" s="1"/>
      <c r="C462" s="34" t="str">
        <f>IF('TSA Input'!J425="","",IF('TSA Input'!J425="Yes",'TSA Input'!B425,"Ineligible"))</f>
        <v/>
      </c>
      <c r="D462" s="246" t="str">
        <f>IF('TSA Input'!J425="","",IF('TSA Input'!J425="Yes",IF('TSA Input'!W425="","",LEFT('TSA Input'!W425,LEN('TSA Input'!W425)-2)),""))</f>
        <v/>
      </c>
      <c r="E462" s="246" t="str">
        <f>IF('TSA Input'!J425="","",IF('TSA Input'!J425="Yes",'TSA Input'!I425,""))</f>
        <v/>
      </c>
      <c r="F462" s="247" t="str">
        <f>IF('TSA Input'!J425="","",IF('TSA Input'!J425="Yes",'TSA Input'!C425,""))</f>
        <v/>
      </c>
      <c r="G462" s="36" t="str">
        <f>IF('TSA Input'!J425="","",IF('TSA Input'!J425="Yes",'TSA Input'!D425,""))</f>
        <v/>
      </c>
      <c r="H462" s="37" t="str">
        <f>IF('TSA Input'!K425="","",IF('TSA Input'!J425="Yes",'TSA Input'!G425,""))</f>
        <v/>
      </c>
      <c r="I462" s="37" t="str">
        <f>IF('TSA Input'!L425="","",IF('TSA Input'!J425="Yes",'TSA Input'!F425,""))</f>
        <v/>
      </c>
      <c r="J462" s="39" t="str">
        <f t="shared" si="14"/>
        <v/>
      </c>
      <c r="K462" s="257" t="str">
        <f>IF('TSA Input'!J425="","",IF('TSA Input'!J425="Yes",'TSA Input'!D425,""))</f>
        <v/>
      </c>
      <c r="L462" s="258" t="str">
        <f>IF('TSA Input'!J425="","",IF('TSA Input'!J425="Yes",'TSA Input'!G425,""))</f>
        <v/>
      </c>
      <c r="M462" s="258" t="str">
        <f>IF('TSA Input'!J425="","",IF('TSA Input'!J425="Yes",'TSA Input'!F425,""))</f>
        <v/>
      </c>
      <c r="N462" s="39" t="str">
        <f t="shared" si="15"/>
        <v/>
      </c>
      <c r="O462" s="149" t="s">
        <v>11</v>
      </c>
      <c r="P462" s="148" t="s">
        <v>11</v>
      </c>
      <c r="Q462" s="1"/>
    </row>
    <row r="463" spans="1:17" ht="15.75" hidden="1" customHeight="1">
      <c r="A463" s="1" t="str">
        <f t="shared" si="1"/>
        <v/>
      </c>
      <c r="B463" s="1"/>
      <c r="C463" s="34" t="str">
        <f>IF('TSA Input'!J426="","",IF('TSA Input'!J426="Yes",'TSA Input'!B426,"Ineligible"))</f>
        <v/>
      </c>
      <c r="D463" s="246" t="str">
        <f>IF('TSA Input'!J426="","",IF('TSA Input'!J426="Yes",IF('TSA Input'!W426="","",LEFT('TSA Input'!W426,LEN('TSA Input'!W426)-2)),""))</f>
        <v/>
      </c>
      <c r="E463" s="246" t="str">
        <f>IF('TSA Input'!J426="","",IF('TSA Input'!J426="Yes",'TSA Input'!I426,""))</f>
        <v/>
      </c>
      <c r="F463" s="247" t="str">
        <f>IF('TSA Input'!J426="","",IF('TSA Input'!J426="Yes",'TSA Input'!C426,""))</f>
        <v/>
      </c>
      <c r="G463" s="36" t="str">
        <f>IF('TSA Input'!J426="","",IF('TSA Input'!J426="Yes",'TSA Input'!D426,""))</f>
        <v/>
      </c>
      <c r="H463" s="37" t="str">
        <f>IF('TSA Input'!K426="","",IF('TSA Input'!J426="Yes",'TSA Input'!G426,""))</f>
        <v/>
      </c>
      <c r="I463" s="37" t="str">
        <f>IF('TSA Input'!L426="","",IF('TSA Input'!J426="Yes",'TSA Input'!F426,""))</f>
        <v/>
      </c>
      <c r="J463" s="39" t="str">
        <f t="shared" si="14"/>
        <v/>
      </c>
      <c r="K463" s="257" t="str">
        <f>IF('TSA Input'!J426="","",IF('TSA Input'!J426="Yes",'TSA Input'!D426,""))</f>
        <v/>
      </c>
      <c r="L463" s="258" t="str">
        <f>IF('TSA Input'!J426="","",IF('TSA Input'!J426="Yes",'TSA Input'!G426,""))</f>
        <v/>
      </c>
      <c r="M463" s="258" t="str">
        <f>IF('TSA Input'!J426="","",IF('TSA Input'!J426="Yes",'TSA Input'!F426,""))</f>
        <v/>
      </c>
      <c r="N463" s="39" t="str">
        <f t="shared" si="15"/>
        <v/>
      </c>
      <c r="O463" s="149" t="s">
        <v>11</v>
      </c>
      <c r="P463" s="148" t="s">
        <v>11</v>
      </c>
      <c r="Q463" s="1"/>
    </row>
    <row r="464" spans="1:17" ht="15.75" hidden="1" customHeight="1">
      <c r="A464" s="1" t="str">
        <f t="shared" si="1"/>
        <v/>
      </c>
      <c r="B464" s="1"/>
      <c r="C464" s="34" t="str">
        <f>IF('TSA Input'!J427="","",IF('TSA Input'!J427="Yes",'TSA Input'!B427,"Ineligible"))</f>
        <v/>
      </c>
      <c r="D464" s="246" t="str">
        <f>IF('TSA Input'!J427="","",IF('TSA Input'!J427="Yes",IF('TSA Input'!W427="","",LEFT('TSA Input'!W427,LEN('TSA Input'!W427)-2)),""))</f>
        <v/>
      </c>
      <c r="E464" s="246" t="str">
        <f>IF('TSA Input'!J427="","",IF('TSA Input'!J427="Yes",'TSA Input'!I427,""))</f>
        <v/>
      </c>
      <c r="F464" s="247" t="str">
        <f>IF('TSA Input'!J427="","",IF('TSA Input'!J427="Yes",'TSA Input'!C427,""))</f>
        <v/>
      </c>
      <c r="G464" s="36" t="str">
        <f>IF('TSA Input'!J427="","",IF('TSA Input'!J427="Yes",'TSA Input'!D427,""))</f>
        <v/>
      </c>
      <c r="H464" s="37" t="str">
        <f>IF('TSA Input'!K427="","",IF('TSA Input'!J427="Yes",'TSA Input'!G427,""))</f>
        <v/>
      </c>
      <c r="I464" s="37" t="str">
        <f>IF('TSA Input'!L427="","",IF('TSA Input'!J427="Yes",'TSA Input'!F427,""))</f>
        <v/>
      </c>
      <c r="J464" s="39" t="str">
        <f t="shared" si="14"/>
        <v/>
      </c>
      <c r="K464" s="257" t="str">
        <f>IF('TSA Input'!J427="","",IF('TSA Input'!J427="Yes",'TSA Input'!D427,""))</f>
        <v/>
      </c>
      <c r="L464" s="258" t="str">
        <f>IF('TSA Input'!J427="","",IF('TSA Input'!J427="Yes",'TSA Input'!G427,""))</f>
        <v/>
      </c>
      <c r="M464" s="258" t="str">
        <f>IF('TSA Input'!J427="","",IF('TSA Input'!J427="Yes",'TSA Input'!F427,""))</f>
        <v/>
      </c>
      <c r="N464" s="39" t="str">
        <f t="shared" si="15"/>
        <v/>
      </c>
      <c r="O464" s="149" t="s">
        <v>11</v>
      </c>
      <c r="P464" s="148" t="s">
        <v>11</v>
      </c>
      <c r="Q464" s="1"/>
    </row>
    <row r="465" spans="1:17" ht="15.75" hidden="1" customHeight="1">
      <c r="A465" s="1" t="str">
        <f t="shared" si="1"/>
        <v/>
      </c>
      <c r="B465" s="1"/>
      <c r="C465" s="34" t="str">
        <f>IF('TSA Input'!J428="","",IF('TSA Input'!J428="Yes",'TSA Input'!B428,"Ineligible"))</f>
        <v/>
      </c>
      <c r="D465" s="246" t="str">
        <f>IF('TSA Input'!J428="","",IF('TSA Input'!J428="Yes",IF('TSA Input'!W428="","",LEFT('TSA Input'!W428,LEN('TSA Input'!W428)-2)),""))</f>
        <v/>
      </c>
      <c r="E465" s="246" t="str">
        <f>IF('TSA Input'!J428="","",IF('TSA Input'!J428="Yes",'TSA Input'!I428,""))</f>
        <v/>
      </c>
      <c r="F465" s="247" t="str">
        <f>IF('TSA Input'!J428="","",IF('TSA Input'!J428="Yes",'TSA Input'!C428,""))</f>
        <v/>
      </c>
      <c r="G465" s="36" t="str">
        <f>IF('TSA Input'!J428="","",IF('TSA Input'!J428="Yes",'TSA Input'!D428,""))</f>
        <v/>
      </c>
      <c r="H465" s="37" t="str">
        <f>IF('TSA Input'!K428="","",IF('TSA Input'!J428="Yes",'TSA Input'!G428,""))</f>
        <v/>
      </c>
      <c r="I465" s="37" t="str">
        <f>IF('TSA Input'!L428="","",IF('TSA Input'!J428="Yes",'TSA Input'!F428,""))</f>
        <v/>
      </c>
      <c r="J465" s="39" t="str">
        <f t="shared" si="14"/>
        <v/>
      </c>
      <c r="K465" s="257" t="str">
        <f>IF('TSA Input'!J428="","",IF('TSA Input'!J428="Yes",'TSA Input'!D428,""))</f>
        <v/>
      </c>
      <c r="L465" s="258" t="str">
        <f>IF('TSA Input'!J428="","",IF('TSA Input'!J428="Yes",'TSA Input'!G428,""))</f>
        <v/>
      </c>
      <c r="M465" s="258" t="str">
        <f>IF('TSA Input'!J428="","",IF('TSA Input'!J428="Yes",'TSA Input'!F428,""))</f>
        <v/>
      </c>
      <c r="N465" s="39" t="str">
        <f t="shared" si="15"/>
        <v/>
      </c>
      <c r="O465" s="149" t="s">
        <v>11</v>
      </c>
      <c r="P465" s="148" t="s">
        <v>11</v>
      </c>
      <c r="Q465" s="1"/>
    </row>
    <row r="466" spans="1:17" ht="15.75" hidden="1" customHeight="1">
      <c r="A466" s="1" t="str">
        <f t="shared" si="1"/>
        <v/>
      </c>
      <c r="B466" s="1"/>
      <c r="C466" s="34" t="str">
        <f>IF('TSA Input'!J429="","",IF('TSA Input'!J429="Yes",'TSA Input'!B429,"Ineligible"))</f>
        <v/>
      </c>
      <c r="D466" s="246" t="str">
        <f>IF('TSA Input'!J429="","",IF('TSA Input'!J429="Yes",IF('TSA Input'!W429="","",LEFT('TSA Input'!W429,LEN('TSA Input'!W429)-2)),""))</f>
        <v/>
      </c>
      <c r="E466" s="246" t="str">
        <f>IF('TSA Input'!J429="","",IF('TSA Input'!J429="Yes",'TSA Input'!I429,""))</f>
        <v/>
      </c>
      <c r="F466" s="247" t="str">
        <f>IF('TSA Input'!J429="","",IF('TSA Input'!J429="Yes",'TSA Input'!C429,""))</f>
        <v/>
      </c>
      <c r="G466" s="36" t="str">
        <f>IF('TSA Input'!J429="","",IF('TSA Input'!J429="Yes",'TSA Input'!D429,""))</f>
        <v/>
      </c>
      <c r="H466" s="37" t="str">
        <f>IF('TSA Input'!K429="","",IF('TSA Input'!J429="Yes",'TSA Input'!G429,""))</f>
        <v/>
      </c>
      <c r="I466" s="37" t="str">
        <f>IF('TSA Input'!L429="","",IF('TSA Input'!J429="Yes",'TSA Input'!F429,""))</f>
        <v/>
      </c>
      <c r="J466" s="39" t="str">
        <f t="shared" si="14"/>
        <v/>
      </c>
      <c r="K466" s="257" t="str">
        <f>IF('TSA Input'!J429="","",IF('TSA Input'!J429="Yes",'TSA Input'!D429,""))</f>
        <v/>
      </c>
      <c r="L466" s="258" t="str">
        <f>IF('TSA Input'!J429="","",IF('TSA Input'!J429="Yes",'TSA Input'!G429,""))</f>
        <v/>
      </c>
      <c r="M466" s="258" t="str">
        <f>IF('TSA Input'!J429="","",IF('TSA Input'!J429="Yes",'TSA Input'!F429,""))</f>
        <v/>
      </c>
      <c r="N466" s="39" t="str">
        <f t="shared" si="15"/>
        <v/>
      </c>
      <c r="O466" s="149" t="s">
        <v>11</v>
      </c>
      <c r="P466" s="148" t="s">
        <v>11</v>
      </c>
      <c r="Q466" s="1"/>
    </row>
    <row r="467" spans="1:17" ht="15.75" hidden="1" customHeight="1">
      <c r="A467" s="1" t="str">
        <f t="shared" si="1"/>
        <v/>
      </c>
      <c r="B467" s="1"/>
      <c r="C467" s="34" t="str">
        <f>IF('TSA Input'!J430="","",IF('TSA Input'!J430="Yes",'TSA Input'!B430,"Ineligible"))</f>
        <v/>
      </c>
      <c r="D467" s="246" t="str">
        <f>IF('TSA Input'!J430="","",IF('TSA Input'!J430="Yes",IF('TSA Input'!W430="","",LEFT('TSA Input'!W430,LEN('TSA Input'!W430)-2)),""))</f>
        <v/>
      </c>
      <c r="E467" s="246" t="str">
        <f>IF('TSA Input'!J430="","",IF('TSA Input'!J430="Yes",'TSA Input'!I430,""))</f>
        <v/>
      </c>
      <c r="F467" s="247" t="str">
        <f>IF('TSA Input'!J430="","",IF('TSA Input'!J430="Yes",'TSA Input'!C430,""))</f>
        <v/>
      </c>
      <c r="G467" s="36" t="str">
        <f>IF('TSA Input'!J430="","",IF('TSA Input'!J430="Yes",'TSA Input'!D430,""))</f>
        <v/>
      </c>
      <c r="H467" s="37" t="str">
        <f>IF('TSA Input'!K430="","",IF('TSA Input'!J430="Yes",'TSA Input'!G430,""))</f>
        <v/>
      </c>
      <c r="I467" s="37" t="str">
        <f>IF('TSA Input'!L430="","",IF('TSA Input'!J430="Yes",'TSA Input'!F430,""))</f>
        <v/>
      </c>
      <c r="J467" s="39" t="str">
        <f t="shared" si="14"/>
        <v/>
      </c>
      <c r="K467" s="257" t="str">
        <f>IF('TSA Input'!J430="","",IF('TSA Input'!J430="Yes",'TSA Input'!D430,""))</f>
        <v/>
      </c>
      <c r="L467" s="258" t="str">
        <f>IF('TSA Input'!J430="","",IF('TSA Input'!J430="Yes",'TSA Input'!G430,""))</f>
        <v/>
      </c>
      <c r="M467" s="258" t="str">
        <f>IF('TSA Input'!J430="","",IF('TSA Input'!J430="Yes",'TSA Input'!F430,""))</f>
        <v/>
      </c>
      <c r="N467" s="39" t="str">
        <f t="shared" si="15"/>
        <v/>
      </c>
      <c r="O467" s="149" t="s">
        <v>11</v>
      </c>
      <c r="P467" s="148" t="s">
        <v>11</v>
      </c>
      <c r="Q467" s="1"/>
    </row>
    <row r="468" spans="1:17" ht="15.75" hidden="1" customHeight="1">
      <c r="A468" s="1" t="str">
        <f t="shared" si="1"/>
        <v/>
      </c>
      <c r="B468" s="1"/>
      <c r="C468" s="34" t="str">
        <f>IF('TSA Input'!J431="","",IF('TSA Input'!J431="Yes",'TSA Input'!B431,"Ineligible"))</f>
        <v/>
      </c>
      <c r="D468" s="246" t="str">
        <f>IF('TSA Input'!J431="","",IF('TSA Input'!J431="Yes",IF('TSA Input'!W431="","",LEFT('TSA Input'!W431,LEN('TSA Input'!W431)-2)),""))</f>
        <v/>
      </c>
      <c r="E468" s="246" t="str">
        <f>IF('TSA Input'!J431="","",IF('TSA Input'!J431="Yes",'TSA Input'!I431,""))</f>
        <v/>
      </c>
      <c r="F468" s="247" t="str">
        <f>IF('TSA Input'!J431="","",IF('TSA Input'!J431="Yes",'TSA Input'!C431,""))</f>
        <v/>
      </c>
      <c r="G468" s="36" t="str">
        <f>IF('TSA Input'!J431="","",IF('TSA Input'!J431="Yes",'TSA Input'!D431,""))</f>
        <v/>
      </c>
      <c r="H468" s="37" t="str">
        <f>IF('TSA Input'!K431="","",IF('TSA Input'!J431="Yes",'TSA Input'!G431,""))</f>
        <v/>
      </c>
      <c r="I468" s="37" t="str">
        <f>IF('TSA Input'!L431="","",IF('TSA Input'!J431="Yes",'TSA Input'!F431,""))</f>
        <v/>
      </c>
      <c r="J468" s="39" t="str">
        <f t="shared" si="14"/>
        <v/>
      </c>
      <c r="K468" s="257" t="str">
        <f>IF('TSA Input'!J431="","",IF('TSA Input'!J431="Yes",'TSA Input'!D431,""))</f>
        <v/>
      </c>
      <c r="L468" s="258" t="str">
        <f>IF('TSA Input'!J431="","",IF('TSA Input'!J431="Yes",'TSA Input'!G431,""))</f>
        <v/>
      </c>
      <c r="M468" s="258" t="str">
        <f>IF('TSA Input'!J431="","",IF('TSA Input'!J431="Yes",'TSA Input'!F431,""))</f>
        <v/>
      </c>
      <c r="N468" s="39" t="str">
        <f t="shared" si="15"/>
        <v/>
      </c>
      <c r="O468" s="149" t="s">
        <v>11</v>
      </c>
      <c r="P468" s="148" t="s">
        <v>11</v>
      </c>
      <c r="Q468" s="1"/>
    </row>
    <row r="469" spans="1:17" ht="15.75" hidden="1" customHeight="1">
      <c r="A469" s="1" t="str">
        <f t="shared" si="1"/>
        <v/>
      </c>
      <c r="B469" s="1"/>
      <c r="C469" s="34" t="str">
        <f>IF('TSA Input'!J432="","",IF('TSA Input'!J432="Yes",'TSA Input'!B432,"Ineligible"))</f>
        <v/>
      </c>
      <c r="D469" s="246" t="str">
        <f>IF('TSA Input'!J432="","",IF('TSA Input'!J432="Yes",IF('TSA Input'!W432="","",LEFT('TSA Input'!W432,LEN('TSA Input'!W432)-2)),""))</f>
        <v/>
      </c>
      <c r="E469" s="246" t="str">
        <f>IF('TSA Input'!J432="","",IF('TSA Input'!J432="Yes",'TSA Input'!I432,""))</f>
        <v/>
      </c>
      <c r="F469" s="247" t="str">
        <f>IF('TSA Input'!J432="","",IF('TSA Input'!J432="Yes",'TSA Input'!C432,""))</f>
        <v/>
      </c>
      <c r="G469" s="36" t="str">
        <f>IF('TSA Input'!J432="","",IF('TSA Input'!J432="Yes",'TSA Input'!D432,""))</f>
        <v/>
      </c>
      <c r="H469" s="37" t="str">
        <f>IF('TSA Input'!K432="","",IF('TSA Input'!J432="Yes",'TSA Input'!G432,""))</f>
        <v/>
      </c>
      <c r="I469" s="37" t="str">
        <f>IF('TSA Input'!L432="","",IF('TSA Input'!J432="Yes",'TSA Input'!F432,""))</f>
        <v/>
      </c>
      <c r="J469" s="39" t="str">
        <f t="shared" si="14"/>
        <v/>
      </c>
      <c r="K469" s="257" t="str">
        <f>IF('TSA Input'!J432="","",IF('TSA Input'!J432="Yes",'TSA Input'!D432,""))</f>
        <v/>
      </c>
      <c r="L469" s="258" t="str">
        <f>IF('TSA Input'!J432="","",IF('TSA Input'!J432="Yes",'TSA Input'!G432,""))</f>
        <v/>
      </c>
      <c r="M469" s="258" t="str">
        <f>IF('TSA Input'!J432="","",IF('TSA Input'!J432="Yes",'TSA Input'!F432,""))</f>
        <v/>
      </c>
      <c r="N469" s="39" t="str">
        <f t="shared" si="15"/>
        <v/>
      </c>
      <c r="O469" s="149" t="s">
        <v>11</v>
      </c>
      <c r="P469" s="148" t="s">
        <v>11</v>
      </c>
      <c r="Q469" s="1"/>
    </row>
    <row r="470" spans="1:17" ht="15.75" hidden="1" customHeight="1">
      <c r="A470" s="1" t="str">
        <f t="shared" si="1"/>
        <v/>
      </c>
      <c r="B470" s="1"/>
      <c r="C470" s="34" t="str">
        <f>IF('TSA Input'!J433="","",IF('TSA Input'!J433="Yes",'TSA Input'!B433,"Ineligible"))</f>
        <v/>
      </c>
      <c r="D470" s="246" t="str">
        <f>IF('TSA Input'!J433="","",IF('TSA Input'!J433="Yes",IF('TSA Input'!W433="","",LEFT('TSA Input'!W433,LEN('TSA Input'!W433)-2)),""))</f>
        <v/>
      </c>
      <c r="E470" s="246" t="str">
        <f>IF('TSA Input'!J433="","",IF('TSA Input'!J433="Yes",'TSA Input'!I433,""))</f>
        <v/>
      </c>
      <c r="F470" s="247" t="str">
        <f>IF('TSA Input'!J433="","",IF('TSA Input'!J433="Yes",'TSA Input'!C433,""))</f>
        <v/>
      </c>
      <c r="G470" s="36" t="str">
        <f>IF('TSA Input'!J433="","",IF('TSA Input'!J433="Yes",'TSA Input'!D433,""))</f>
        <v/>
      </c>
      <c r="H470" s="37" t="str">
        <f>IF('TSA Input'!K433="","",IF('TSA Input'!J433="Yes",'TSA Input'!G433,""))</f>
        <v/>
      </c>
      <c r="I470" s="37" t="str">
        <f>IF('TSA Input'!L433="","",IF('TSA Input'!J433="Yes",'TSA Input'!F433,""))</f>
        <v/>
      </c>
      <c r="J470" s="39" t="str">
        <f t="shared" si="14"/>
        <v/>
      </c>
      <c r="K470" s="257" t="str">
        <f>IF('TSA Input'!J433="","",IF('TSA Input'!J433="Yes",'TSA Input'!D433,""))</f>
        <v/>
      </c>
      <c r="L470" s="258" t="str">
        <f>IF('TSA Input'!J433="","",IF('TSA Input'!J433="Yes",'TSA Input'!G433,""))</f>
        <v/>
      </c>
      <c r="M470" s="258" t="str">
        <f>IF('TSA Input'!J433="","",IF('TSA Input'!J433="Yes",'TSA Input'!F433,""))</f>
        <v/>
      </c>
      <c r="N470" s="39" t="str">
        <f t="shared" si="15"/>
        <v/>
      </c>
      <c r="O470" s="149" t="s">
        <v>11</v>
      </c>
      <c r="P470" s="148" t="s">
        <v>11</v>
      </c>
      <c r="Q470" s="1"/>
    </row>
    <row r="471" spans="1:17" ht="15.75" hidden="1" customHeight="1">
      <c r="A471" s="1" t="str">
        <f t="shared" si="1"/>
        <v/>
      </c>
      <c r="B471" s="1"/>
      <c r="C471" s="34" t="str">
        <f>IF('TSA Input'!J434="","",IF('TSA Input'!J434="Yes",'TSA Input'!B434,"Ineligible"))</f>
        <v/>
      </c>
      <c r="D471" s="246" t="str">
        <f>IF('TSA Input'!J434="","",IF('TSA Input'!J434="Yes",IF('TSA Input'!W434="","",LEFT('TSA Input'!W434,LEN('TSA Input'!W434)-2)),""))</f>
        <v/>
      </c>
      <c r="E471" s="246" t="str">
        <f>IF('TSA Input'!J434="","",IF('TSA Input'!J434="Yes",'TSA Input'!I434,""))</f>
        <v/>
      </c>
      <c r="F471" s="247" t="str">
        <f>IF('TSA Input'!J434="","",IF('TSA Input'!J434="Yes",'TSA Input'!C434,""))</f>
        <v/>
      </c>
      <c r="G471" s="36" t="str">
        <f>IF('TSA Input'!J434="","",IF('TSA Input'!J434="Yes",'TSA Input'!D434,""))</f>
        <v/>
      </c>
      <c r="H471" s="37" t="str">
        <f>IF('TSA Input'!K434="","",IF('TSA Input'!J434="Yes",'TSA Input'!G434,""))</f>
        <v/>
      </c>
      <c r="I471" s="37" t="str">
        <f>IF('TSA Input'!L434="","",IF('TSA Input'!J434="Yes",'TSA Input'!F434,""))</f>
        <v/>
      </c>
      <c r="J471" s="39" t="str">
        <f t="shared" si="14"/>
        <v/>
      </c>
      <c r="K471" s="257" t="str">
        <f>IF('TSA Input'!J434="","",IF('TSA Input'!J434="Yes",'TSA Input'!D434,""))</f>
        <v/>
      </c>
      <c r="L471" s="258" t="str">
        <f>IF('TSA Input'!J434="","",IF('TSA Input'!J434="Yes",'TSA Input'!G434,""))</f>
        <v/>
      </c>
      <c r="M471" s="258" t="str">
        <f>IF('TSA Input'!J434="","",IF('TSA Input'!J434="Yes",'TSA Input'!F434,""))</f>
        <v/>
      </c>
      <c r="N471" s="39" t="str">
        <f t="shared" si="15"/>
        <v/>
      </c>
      <c r="O471" s="149" t="s">
        <v>11</v>
      </c>
      <c r="P471" s="148" t="s">
        <v>11</v>
      </c>
      <c r="Q471" s="1"/>
    </row>
    <row r="472" spans="1:17" ht="15.75" hidden="1" customHeight="1">
      <c r="A472" s="1" t="str">
        <f t="shared" si="1"/>
        <v/>
      </c>
      <c r="B472" s="1"/>
      <c r="C472" s="34" t="str">
        <f>IF('TSA Input'!J435="","",IF('TSA Input'!J435="Yes",'TSA Input'!B435,"Ineligible"))</f>
        <v/>
      </c>
      <c r="D472" s="246" t="str">
        <f>IF('TSA Input'!J435="","",IF('TSA Input'!J435="Yes",IF('TSA Input'!W435="","",LEFT('TSA Input'!W435,LEN('TSA Input'!W435)-2)),""))</f>
        <v/>
      </c>
      <c r="E472" s="246" t="str">
        <f>IF('TSA Input'!J435="","",IF('TSA Input'!J435="Yes",'TSA Input'!I435,""))</f>
        <v/>
      </c>
      <c r="F472" s="247" t="str">
        <f>IF('TSA Input'!J435="","",IF('TSA Input'!J435="Yes",'TSA Input'!C435,""))</f>
        <v/>
      </c>
      <c r="G472" s="36" t="str">
        <f>IF('TSA Input'!J435="","",IF('TSA Input'!J435="Yes",'TSA Input'!D435,""))</f>
        <v/>
      </c>
      <c r="H472" s="37" t="str">
        <f>IF('TSA Input'!K435="","",IF('TSA Input'!J435="Yes",'TSA Input'!G435,""))</f>
        <v/>
      </c>
      <c r="I472" s="37" t="str">
        <f>IF('TSA Input'!L435="","",IF('TSA Input'!J435="Yes",'TSA Input'!F435,""))</f>
        <v/>
      </c>
      <c r="J472" s="39" t="str">
        <f t="shared" si="14"/>
        <v/>
      </c>
      <c r="K472" s="257" t="str">
        <f>IF('TSA Input'!J435="","",IF('TSA Input'!J435="Yes",'TSA Input'!D435,""))</f>
        <v/>
      </c>
      <c r="L472" s="258" t="str">
        <f>IF('TSA Input'!J435="","",IF('TSA Input'!J435="Yes",'TSA Input'!G435,""))</f>
        <v/>
      </c>
      <c r="M472" s="258" t="str">
        <f>IF('TSA Input'!J435="","",IF('TSA Input'!J435="Yes",'TSA Input'!F435,""))</f>
        <v/>
      </c>
      <c r="N472" s="39" t="str">
        <f t="shared" si="15"/>
        <v/>
      </c>
      <c r="O472" s="149" t="s">
        <v>11</v>
      </c>
      <c r="P472" s="148" t="s">
        <v>11</v>
      </c>
      <c r="Q472" s="1"/>
    </row>
    <row r="473" spans="1:17" ht="15.75" hidden="1" customHeight="1">
      <c r="A473" s="1" t="str">
        <f t="shared" si="1"/>
        <v/>
      </c>
      <c r="B473" s="1"/>
      <c r="C473" s="34" t="str">
        <f>IF('TSA Input'!J436="","",IF('TSA Input'!J436="Yes",'TSA Input'!B436,"Ineligible"))</f>
        <v/>
      </c>
      <c r="D473" s="246" t="str">
        <f>IF('TSA Input'!J436="","",IF('TSA Input'!J436="Yes",IF('TSA Input'!W436="","",LEFT('TSA Input'!W436,LEN('TSA Input'!W436)-2)),""))</f>
        <v/>
      </c>
      <c r="E473" s="246" t="str">
        <f>IF('TSA Input'!J436="","",IF('TSA Input'!J436="Yes",'TSA Input'!I436,""))</f>
        <v/>
      </c>
      <c r="F473" s="247" t="str">
        <f>IF('TSA Input'!J436="","",IF('TSA Input'!J436="Yes",'TSA Input'!C436,""))</f>
        <v/>
      </c>
      <c r="G473" s="36" t="str">
        <f>IF('TSA Input'!J436="","",IF('TSA Input'!J436="Yes",'TSA Input'!D436,""))</f>
        <v/>
      </c>
      <c r="H473" s="37" t="str">
        <f>IF('TSA Input'!K436="","",IF('TSA Input'!J436="Yes",'TSA Input'!G436,""))</f>
        <v/>
      </c>
      <c r="I473" s="37" t="str">
        <f>IF('TSA Input'!L436="","",IF('TSA Input'!J436="Yes",'TSA Input'!F436,""))</f>
        <v/>
      </c>
      <c r="J473" s="39" t="str">
        <f t="shared" si="14"/>
        <v/>
      </c>
      <c r="K473" s="257" t="str">
        <f>IF('TSA Input'!J436="","",IF('TSA Input'!J436="Yes",'TSA Input'!D436,""))</f>
        <v/>
      </c>
      <c r="L473" s="258" t="str">
        <f>IF('TSA Input'!J436="","",IF('TSA Input'!J436="Yes",'TSA Input'!G436,""))</f>
        <v/>
      </c>
      <c r="M473" s="258" t="str">
        <f>IF('TSA Input'!J436="","",IF('TSA Input'!J436="Yes",'TSA Input'!F436,""))</f>
        <v/>
      </c>
      <c r="N473" s="39" t="str">
        <f t="shared" si="15"/>
        <v/>
      </c>
      <c r="O473" s="149" t="s">
        <v>11</v>
      </c>
      <c r="P473" s="148" t="s">
        <v>11</v>
      </c>
      <c r="Q473" s="1"/>
    </row>
    <row r="474" spans="1:17" ht="15.75" hidden="1" customHeight="1">
      <c r="A474" s="1" t="str">
        <f t="shared" si="1"/>
        <v/>
      </c>
      <c r="B474" s="1"/>
      <c r="C474" s="34" t="str">
        <f>IF('TSA Input'!J437="","",IF('TSA Input'!J437="Yes",'TSA Input'!B437,"Ineligible"))</f>
        <v/>
      </c>
      <c r="D474" s="246" t="str">
        <f>IF('TSA Input'!J437="","",IF('TSA Input'!J437="Yes",IF('TSA Input'!W437="","",LEFT('TSA Input'!W437,LEN('TSA Input'!W437)-2)),""))</f>
        <v/>
      </c>
      <c r="E474" s="246" t="str">
        <f>IF('TSA Input'!J437="","",IF('TSA Input'!J437="Yes",'TSA Input'!I437,""))</f>
        <v/>
      </c>
      <c r="F474" s="247" t="str">
        <f>IF('TSA Input'!J437="","",IF('TSA Input'!J437="Yes",'TSA Input'!C437,""))</f>
        <v/>
      </c>
      <c r="G474" s="36" t="str">
        <f>IF('TSA Input'!J437="","",IF('TSA Input'!J437="Yes",'TSA Input'!D437,""))</f>
        <v/>
      </c>
      <c r="H474" s="37" t="str">
        <f>IF('TSA Input'!K437="","",IF('TSA Input'!J437="Yes",'TSA Input'!G437,""))</f>
        <v/>
      </c>
      <c r="I474" s="37" t="str">
        <f>IF('TSA Input'!L437="","",IF('TSA Input'!J437="Yes",'TSA Input'!F437,""))</f>
        <v/>
      </c>
      <c r="J474" s="39" t="str">
        <f t="shared" si="14"/>
        <v/>
      </c>
      <c r="K474" s="257" t="str">
        <f>IF('TSA Input'!J437="","",IF('TSA Input'!J437="Yes",'TSA Input'!D437,""))</f>
        <v/>
      </c>
      <c r="L474" s="258" t="str">
        <f>IF('TSA Input'!J437="","",IF('TSA Input'!J437="Yes",'TSA Input'!G437,""))</f>
        <v/>
      </c>
      <c r="M474" s="258" t="str">
        <f>IF('TSA Input'!J437="","",IF('TSA Input'!J437="Yes",'TSA Input'!F437,""))</f>
        <v/>
      </c>
      <c r="N474" s="39" t="str">
        <f t="shared" si="15"/>
        <v/>
      </c>
      <c r="O474" s="149" t="s">
        <v>11</v>
      </c>
      <c r="P474" s="148" t="s">
        <v>11</v>
      </c>
      <c r="Q474" s="1"/>
    </row>
    <row r="475" spans="1:17" ht="15.75" hidden="1" customHeight="1">
      <c r="A475" s="1" t="str">
        <f t="shared" si="1"/>
        <v/>
      </c>
      <c r="B475" s="1"/>
      <c r="C475" s="34" t="str">
        <f>IF('TSA Input'!J438="","",IF('TSA Input'!J438="Yes",'TSA Input'!B438,"Ineligible"))</f>
        <v/>
      </c>
      <c r="D475" s="246" t="str">
        <f>IF('TSA Input'!J438="","",IF('TSA Input'!J438="Yes",IF('TSA Input'!W438="","",LEFT('TSA Input'!W438,LEN('TSA Input'!W438)-2)),""))</f>
        <v/>
      </c>
      <c r="E475" s="246" t="str">
        <f>IF('TSA Input'!J438="","",IF('TSA Input'!J438="Yes",'TSA Input'!I438,""))</f>
        <v/>
      </c>
      <c r="F475" s="247" t="str">
        <f>IF('TSA Input'!J438="","",IF('TSA Input'!J438="Yes",'TSA Input'!C438,""))</f>
        <v/>
      </c>
      <c r="G475" s="36" t="str">
        <f>IF('TSA Input'!J438="","",IF('TSA Input'!J438="Yes",'TSA Input'!D438,""))</f>
        <v/>
      </c>
      <c r="H475" s="37" t="str">
        <f>IF('TSA Input'!K438="","",IF('TSA Input'!J438="Yes",'TSA Input'!G438,""))</f>
        <v/>
      </c>
      <c r="I475" s="37" t="str">
        <f>IF('TSA Input'!L438="","",IF('TSA Input'!J438="Yes",'TSA Input'!F438,""))</f>
        <v/>
      </c>
      <c r="J475" s="39" t="str">
        <f t="shared" si="14"/>
        <v/>
      </c>
      <c r="K475" s="257" t="str">
        <f>IF('TSA Input'!J438="","",IF('TSA Input'!J438="Yes",'TSA Input'!D438,""))</f>
        <v/>
      </c>
      <c r="L475" s="258" t="str">
        <f>IF('TSA Input'!J438="","",IF('TSA Input'!J438="Yes",'TSA Input'!G438,""))</f>
        <v/>
      </c>
      <c r="M475" s="258" t="str">
        <f>IF('TSA Input'!J438="","",IF('TSA Input'!J438="Yes",'TSA Input'!F438,""))</f>
        <v/>
      </c>
      <c r="N475" s="39" t="str">
        <f t="shared" si="15"/>
        <v/>
      </c>
      <c r="O475" s="149" t="s">
        <v>11</v>
      </c>
      <c r="P475" s="148" t="s">
        <v>11</v>
      </c>
      <c r="Q475" s="1"/>
    </row>
    <row r="476" spans="1:17" ht="15.75" hidden="1" customHeight="1">
      <c r="A476" s="1" t="str">
        <f t="shared" si="1"/>
        <v/>
      </c>
      <c r="B476" s="1"/>
      <c r="C476" s="34" t="str">
        <f>IF('TSA Input'!J439="","",IF('TSA Input'!J439="Yes",'TSA Input'!B439,"Ineligible"))</f>
        <v/>
      </c>
      <c r="D476" s="246" t="str">
        <f>IF('TSA Input'!J439="","",IF('TSA Input'!J439="Yes",IF('TSA Input'!W439="","",LEFT('TSA Input'!W439,LEN('TSA Input'!W439)-2)),""))</f>
        <v/>
      </c>
      <c r="E476" s="246" t="str">
        <f>IF('TSA Input'!J439="","",IF('TSA Input'!J439="Yes",'TSA Input'!I439,""))</f>
        <v/>
      </c>
      <c r="F476" s="247" t="str">
        <f>IF('TSA Input'!J439="","",IF('TSA Input'!J439="Yes",'TSA Input'!C439,""))</f>
        <v/>
      </c>
      <c r="G476" s="36" t="str">
        <f>IF('TSA Input'!J439="","",IF('TSA Input'!J439="Yes",'TSA Input'!D439,""))</f>
        <v/>
      </c>
      <c r="H476" s="37" t="str">
        <f>IF('TSA Input'!K439="","",IF('TSA Input'!J439="Yes",'TSA Input'!G439,""))</f>
        <v/>
      </c>
      <c r="I476" s="37" t="str">
        <f>IF('TSA Input'!L439="","",IF('TSA Input'!J439="Yes",'TSA Input'!F439,""))</f>
        <v/>
      </c>
      <c r="J476" s="39" t="str">
        <f t="shared" si="14"/>
        <v/>
      </c>
      <c r="K476" s="257" t="str">
        <f>IF('TSA Input'!J439="","",IF('TSA Input'!J439="Yes",'TSA Input'!D439,""))</f>
        <v/>
      </c>
      <c r="L476" s="258" t="str">
        <f>IF('TSA Input'!J439="","",IF('TSA Input'!J439="Yes",'TSA Input'!G439,""))</f>
        <v/>
      </c>
      <c r="M476" s="258" t="str">
        <f>IF('TSA Input'!J439="","",IF('TSA Input'!J439="Yes",'TSA Input'!F439,""))</f>
        <v/>
      </c>
      <c r="N476" s="39" t="str">
        <f t="shared" si="15"/>
        <v/>
      </c>
      <c r="O476" s="149" t="s">
        <v>11</v>
      </c>
      <c r="P476" s="148" t="s">
        <v>11</v>
      </c>
      <c r="Q476" s="1"/>
    </row>
    <row r="477" spans="1:17" ht="15.75" hidden="1" customHeight="1">
      <c r="A477" s="1" t="str">
        <f t="shared" si="1"/>
        <v/>
      </c>
      <c r="B477" s="1"/>
      <c r="C477" s="34" t="str">
        <f>IF('TSA Input'!J440="","",IF('TSA Input'!J440="Yes",'TSA Input'!B440,"Ineligible"))</f>
        <v/>
      </c>
      <c r="D477" s="246" t="str">
        <f>IF('TSA Input'!J440="","",IF('TSA Input'!J440="Yes",IF('TSA Input'!W440="","",LEFT('TSA Input'!W440,LEN('TSA Input'!W440)-2)),""))</f>
        <v/>
      </c>
      <c r="E477" s="246" t="str">
        <f>IF('TSA Input'!J440="","",IF('TSA Input'!J440="Yes",'TSA Input'!I440,""))</f>
        <v/>
      </c>
      <c r="F477" s="247" t="str">
        <f>IF('TSA Input'!J440="","",IF('TSA Input'!J440="Yes",'TSA Input'!C440,""))</f>
        <v/>
      </c>
      <c r="G477" s="36" t="str">
        <f>IF('TSA Input'!J440="","",IF('TSA Input'!J440="Yes",'TSA Input'!D440,""))</f>
        <v/>
      </c>
      <c r="H477" s="37" t="str">
        <f>IF('TSA Input'!K440="","",IF('TSA Input'!J440="Yes",'TSA Input'!G440,""))</f>
        <v/>
      </c>
      <c r="I477" s="37" t="str">
        <f>IF('TSA Input'!L440="","",IF('TSA Input'!J440="Yes",'TSA Input'!F440,""))</f>
        <v/>
      </c>
      <c r="J477" s="39" t="str">
        <f t="shared" si="14"/>
        <v/>
      </c>
      <c r="K477" s="257" t="str">
        <f>IF('TSA Input'!J440="","",IF('TSA Input'!J440="Yes",'TSA Input'!D440,""))</f>
        <v/>
      </c>
      <c r="L477" s="258" t="str">
        <f>IF('TSA Input'!J440="","",IF('TSA Input'!J440="Yes",'TSA Input'!G440,""))</f>
        <v/>
      </c>
      <c r="M477" s="258" t="str">
        <f>IF('TSA Input'!J440="","",IF('TSA Input'!J440="Yes",'TSA Input'!F440,""))</f>
        <v/>
      </c>
      <c r="N477" s="39" t="str">
        <f t="shared" si="15"/>
        <v/>
      </c>
      <c r="O477" s="149" t="s">
        <v>11</v>
      </c>
      <c r="P477" s="148" t="s">
        <v>11</v>
      </c>
      <c r="Q477" s="1"/>
    </row>
    <row r="478" spans="1:17" ht="15.75" hidden="1" customHeight="1">
      <c r="A478" s="1" t="str">
        <f t="shared" si="1"/>
        <v/>
      </c>
      <c r="B478" s="1"/>
      <c r="C478" s="34" t="str">
        <f>IF('TSA Input'!J441="","",IF('TSA Input'!J441="Yes",'TSA Input'!B441,"Ineligible"))</f>
        <v/>
      </c>
      <c r="D478" s="246" t="str">
        <f>IF('TSA Input'!J441="","",IF('TSA Input'!J441="Yes",IF('TSA Input'!W441="","",LEFT('TSA Input'!W441,LEN('TSA Input'!W441)-2)),""))</f>
        <v/>
      </c>
      <c r="E478" s="246" t="str">
        <f>IF('TSA Input'!J441="","",IF('TSA Input'!J441="Yes",'TSA Input'!I441,""))</f>
        <v/>
      </c>
      <c r="F478" s="247" t="str">
        <f>IF('TSA Input'!J441="","",IF('TSA Input'!J441="Yes",'TSA Input'!C441,""))</f>
        <v/>
      </c>
      <c r="G478" s="36" t="str">
        <f>IF('TSA Input'!J441="","",IF('TSA Input'!J441="Yes",'TSA Input'!D441,""))</f>
        <v/>
      </c>
      <c r="H478" s="37" t="str">
        <f>IF('TSA Input'!K441="","",IF('TSA Input'!J441="Yes",'TSA Input'!G441,""))</f>
        <v/>
      </c>
      <c r="I478" s="37" t="str">
        <f>IF('TSA Input'!L441="","",IF('TSA Input'!J441="Yes",'TSA Input'!F441,""))</f>
        <v/>
      </c>
      <c r="J478" s="39" t="str">
        <f t="shared" si="14"/>
        <v/>
      </c>
      <c r="K478" s="257" t="str">
        <f>IF('TSA Input'!J441="","",IF('TSA Input'!J441="Yes",'TSA Input'!D441,""))</f>
        <v/>
      </c>
      <c r="L478" s="258" t="str">
        <f>IF('TSA Input'!J441="","",IF('TSA Input'!J441="Yes",'TSA Input'!G441,""))</f>
        <v/>
      </c>
      <c r="M478" s="258" t="str">
        <f>IF('TSA Input'!J441="","",IF('TSA Input'!J441="Yes",'TSA Input'!F441,""))</f>
        <v/>
      </c>
      <c r="N478" s="39" t="str">
        <f t="shared" si="15"/>
        <v/>
      </c>
      <c r="O478" s="149" t="s">
        <v>11</v>
      </c>
      <c r="P478" s="148" t="s">
        <v>11</v>
      </c>
      <c r="Q478" s="1"/>
    </row>
    <row r="479" spans="1:17" ht="15.75" hidden="1" customHeight="1">
      <c r="A479" s="1" t="str">
        <f t="shared" si="1"/>
        <v/>
      </c>
      <c r="B479" s="1"/>
      <c r="C479" s="34" t="str">
        <f>IF('TSA Input'!J442="","",IF('TSA Input'!J442="Yes",'TSA Input'!B442,"Ineligible"))</f>
        <v/>
      </c>
      <c r="D479" s="246" t="str">
        <f>IF('TSA Input'!J442="","",IF('TSA Input'!J442="Yes",IF('TSA Input'!W442="","",LEFT('TSA Input'!W442,LEN('TSA Input'!W442)-2)),""))</f>
        <v/>
      </c>
      <c r="E479" s="246" t="str">
        <f>IF('TSA Input'!J442="","",IF('TSA Input'!J442="Yes",'TSA Input'!I442,""))</f>
        <v/>
      </c>
      <c r="F479" s="247" t="str">
        <f>IF('TSA Input'!J442="","",IF('TSA Input'!J442="Yes",'TSA Input'!C442,""))</f>
        <v/>
      </c>
      <c r="G479" s="36" t="str">
        <f>IF('TSA Input'!J442="","",IF('TSA Input'!J442="Yes",'TSA Input'!D442,""))</f>
        <v/>
      </c>
      <c r="H479" s="37" t="str">
        <f>IF('TSA Input'!K442="","",IF('TSA Input'!J442="Yes",'TSA Input'!G442,""))</f>
        <v/>
      </c>
      <c r="I479" s="37" t="str">
        <f>IF('TSA Input'!L442="","",IF('TSA Input'!J442="Yes",'TSA Input'!F442,""))</f>
        <v/>
      </c>
      <c r="J479" s="39" t="str">
        <f t="shared" si="14"/>
        <v/>
      </c>
      <c r="K479" s="257" t="str">
        <f>IF('TSA Input'!J442="","",IF('TSA Input'!J442="Yes",'TSA Input'!D442,""))</f>
        <v/>
      </c>
      <c r="L479" s="258" t="str">
        <f>IF('TSA Input'!J442="","",IF('TSA Input'!J442="Yes",'TSA Input'!G442,""))</f>
        <v/>
      </c>
      <c r="M479" s="258" t="str">
        <f>IF('TSA Input'!J442="","",IF('TSA Input'!J442="Yes",'TSA Input'!F442,""))</f>
        <v/>
      </c>
      <c r="N479" s="39" t="str">
        <f t="shared" si="15"/>
        <v/>
      </c>
      <c r="O479" s="149" t="s">
        <v>11</v>
      </c>
      <c r="P479" s="148" t="s">
        <v>11</v>
      </c>
      <c r="Q479" s="1"/>
    </row>
    <row r="480" spans="1:17" ht="15.75" hidden="1" customHeight="1">
      <c r="A480" s="1" t="str">
        <f t="shared" si="1"/>
        <v/>
      </c>
      <c r="B480" s="1"/>
      <c r="C480" s="34" t="str">
        <f>IF('TSA Input'!J443="","",IF('TSA Input'!J443="Yes",'TSA Input'!B443,"Ineligible"))</f>
        <v/>
      </c>
      <c r="D480" s="246" t="str">
        <f>IF('TSA Input'!J443="","",IF('TSA Input'!J443="Yes",IF('TSA Input'!W443="","",LEFT('TSA Input'!W443,LEN('TSA Input'!W443)-2)),""))</f>
        <v/>
      </c>
      <c r="E480" s="246" t="str">
        <f>IF('TSA Input'!J443="","",IF('TSA Input'!J443="Yes",'TSA Input'!I443,""))</f>
        <v/>
      </c>
      <c r="F480" s="247" t="str">
        <f>IF('TSA Input'!J443="","",IF('TSA Input'!J443="Yes",'TSA Input'!C443,""))</f>
        <v/>
      </c>
      <c r="G480" s="36" t="str">
        <f>IF('TSA Input'!J443="","",IF('TSA Input'!J443="Yes",'TSA Input'!D443,""))</f>
        <v/>
      </c>
      <c r="H480" s="37" t="str">
        <f>IF('TSA Input'!K443="","",IF('TSA Input'!J443="Yes",'TSA Input'!G443,""))</f>
        <v/>
      </c>
      <c r="I480" s="37" t="str">
        <f>IF('TSA Input'!L443="","",IF('TSA Input'!J443="Yes",'TSA Input'!F443,""))</f>
        <v/>
      </c>
      <c r="J480" s="39" t="str">
        <f t="shared" si="14"/>
        <v/>
      </c>
      <c r="K480" s="257" t="str">
        <f>IF('TSA Input'!J443="","",IF('TSA Input'!J443="Yes",'TSA Input'!D443,""))</f>
        <v/>
      </c>
      <c r="L480" s="258" t="str">
        <f>IF('TSA Input'!J443="","",IF('TSA Input'!J443="Yes",'TSA Input'!G443,""))</f>
        <v/>
      </c>
      <c r="M480" s="258" t="str">
        <f>IF('TSA Input'!J443="","",IF('TSA Input'!J443="Yes",'TSA Input'!F443,""))</f>
        <v/>
      </c>
      <c r="N480" s="39" t="str">
        <f t="shared" si="15"/>
        <v/>
      </c>
      <c r="O480" s="149" t="s">
        <v>11</v>
      </c>
      <c r="P480" s="148" t="s">
        <v>11</v>
      </c>
      <c r="Q480" s="1"/>
    </row>
    <row r="481" spans="1:17" ht="15.75" hidden="1" customHeight="1">
      <c r="A481" s="1" t="str">
        <f t="shared" si="1"/>
        <v/>
      </c>
      <c r="B481" s="1"/>
      <c r="C481" s="34" t="str">
        <f>IF('TSA Input'!J444="","",IF('TSA Input'!J444="Yes",'TSA Input'!B444,"Ineligible"))</f>
        <v/>
      </c>
      <c r="D481" s="246" t="str">
        <f>IF('TSA Input'!J444="","",IF('TSA Input'!J444="Yes",IF('TSA Input'!W444="","",LEFT('TSA Input'!W444,LEN('TSA Input'!W444)-2)),""))</f>
        <v/>
      </c>
      <c r="E481" s="246" t="str">
        <f>IF('TSA Input'!J444="","",IF('TSA Input'!J444="Yes",'TSA Input'!I444,""))</f>
        <v/>
      </c>
      <c r="F481" s="247" t="str">
        <f>IF('TSA Input'!J444="","",IF('TSA Input'!J444="Yes",'TSA Input'!C444,""))</f>
        <v/>
      </c>
      <c r="G481" s="36" t="str">
        <f>IF('TSA Input'!J444="","",IF('TSA Input'!J444="Yes",'TSA Input'!D444,""))</f>
        <v/>
      </c>
      <c r="H481" s="37" t="str">
        <f>IF('TSA Input'!K444="","",IF('TSA Input'!J444="Yes",'TSA Input'!G444,""))</f>
        <v/>
      </c>
      <c r="I481" s="37" t="str">
        <f>IF('TSA Input'!L444="","",IF('TSA Input'!J444="Yes",'TSA Input'!F444,""))</f>
        <v/>
      </c>
      <c r="J481" s="39" t="str">
        <f t="shared" si="14"/>
        <v/>
      </c>
      <c r="K481" s="257" t="str">
        <f>IF('TSA Input'!J444="","",IF('TSA Input'!J444="Yes",'TSA Input'!D444,""))</f>
        <v/>
      </c>
      <c r="L481" s="258" t="str">
        <f>IF('TSA Input'!J444="","",IF('TSA Input'!J444="Yes",'TSA Input'!G444,""))</f>
        <v/>
      </c>
      <c r="M481" s="258" t="str">
        <f>IF('TSA Input'!J444="","",IF('TSA Input'!J444="Yes",'TSA Input'!F444,""))</f>
        <v/>
      </c>
      <c r="N481" s="39" t="str">
        <f t="shared" si="15"/>
        <v/>
      </c>
      <c r="O481" s="149" t="s">
        <v>11</v>
      </c>
      <c r="P481" s="148" t="s">
        <v>11</v>
      </c>
      <c r="Q481" s="1"/>
    </row>
    <row r="482" spans="1:17" ht="15.75" hidden="1" customHeight="1">
      <c r="A482" s="1" t="str">
        <f t="shared" si="1"/>
        <v/>
      </c>
      <c r="B482" s="1"/>
      <c r="C482" s="34" t="str">
        <f>IF('TSA Input'!J445="","",IF('TSA Input'!J445="Yes",'TSA Input'!B445,"Ineligible"))</f>
        <v/>
      </c>
      <c r="D482" s="246" t="str">
        <f>IF('TSA Input'!J445="","",IF('TSA Input'!J445="Yes",IF('TSA Input'!W445="","",LEFT('TSA Input'!W445,LEN('TSA Input'!W445)-2)),""))</f>
        <v/>
      </c>
      <c r="E482" s="246" t="str">
        <f>IF('TSA Input'!J445="","",IF('TSA Input'!J445="Yes",'TSA Input'!I445,""))</f>
        <v/>
      </c>
      <c r="F482" s="247" t="str">
        <f>IF('TSA Input'!J445="","",IF('TSA Input'!J445="Yes",'TSA Input'!C445,""))</f>
        <v/>
      </c>
      <c r="G482" s="36" t="str">
        <f>IF('TSA Input'!J445="","",IF('TSA Input'!J445="Yes",'TSA Input'!D445,""))</f>
        <v/>
      </c>
      <c r="H482" s="37" t="str">
        <f>IF('TSA Input'!K445="","",IF('TSA Input'!J445="Yes",'TSA Input'!G445,""))</f>
        <v/>
      </c>
      <c r="I482" s="37" t="str">
        <f>IF('TSA Input'!L445="","",IF('TSA Input'!J445="Yes",'TSA Input'!F445,""))</f>
        <v/>
      </c>
      <c r="J482" s="39" t="str">
        <f t="shared" si="14"/>
        <v/>
      </c>
      <c r="K482" s="257" t="str">
        <f>IF('TSA Input'!J445="","",IF('TSA Input'!J445="Yes",'TSA Input'!D445,""))</f>
        <v/>
      </c>
      <c r="L482" s="258" t="str">
        <f>IF('TSA Input'!J445="","",IF('TSA Input'!J445="Yes",'TSA Input'!G445,""))</f>
        <v/>
      </c>
      <c r="M482" s="258" t="str">
        <f>IF('TSA Input'!J445="","",IF('TSA Input'!J445="Yes",'TSA Input'!F445,""))</f>
        <v/>
      </c>
      <c r="N482" s="39" t="str">
        <f t="shared" si="15"/>
        <v/>
      </c>
      <c r="O482" s="149" t="s">
        <v>11</v>
      </c>
      <c r="P482" s="148" t="s">
        <v>11</v>
      </c>
      <c r="Q482" s="1"/>
    </row>
    <row r="483" spans="1:17" ht="15.75" hidden="1" customHeight="1">
      <c r="A483" s="1" t="str">
        <f t="shared" si="1"/>
        <v/>
      </c>
      <c r="B483" s="1"/>
      <c r="C483" s="34" t="str">
        <f>IF('TSA Input'!J446="","",IF('TSA Input'!J446="Yes",'TSA Input'!B446,"Ineligible"))</f>
        <v/>
      </c>
      <c r="D483" s="246" t="str">
        <f>IF('TSA Input'!J446="","",IF('TSA Input'!J446="Yes",IF('TSA Input'!W446="","",LEFT('TSA Input'!W446,LEN('TSA Input'!W446)-2)),""))</f>
        <v/>
      </c>
      <c r="E483" s="246" t="str">
        <f>IF('TSA Input'!J446="","",IF('TSA Input'!J446="Yes",'TSA Input'!I446,""))</f>
        <v/>
      </c>
      <c r="F483" s="247" t="str">
        <f>IF('TSA Input'!J446="","",IF('TSA Input'!J446="Yes",'TSA Input'!C446,""))</f>
        <v/>
      </c>
      <c r="G483" s="36" t="str">
        <f>IF('TSA Input'!J446="","",IF('TSA Input'!J446="Yes",'TSA Input'!D446,""))</f>
        <v/>
      </c>
      <c r="H483" s="37" t="str">
        <f>IF('TSA Input'!K446="","",IF('TSA Input'!J446="Yes",'TSA Input'!G446,""))</f>
        <v/>
      </c>
      <c r="I483" s="37" t="str">
        <f>IF('TSA Input'!L446="","",IF('TSA Input'!J446="Yes",'TSA Input'!F446,""))</f>
        <v/>
      </c>
      <c r="J483" s="39" t="str">
        <f t="shared" si="14"/>
        <v/>
      </c>
      <c r="K483" s="257" t="str">
        <f>IF('TSA Input'!J446="","",IF('TSA Input'!J446="Yes",'TSA Input'!D446,""))</f>
        <v/>
      </c>
      <c r="L483" s="258" t="str">
        <f>IF('TSA Input'!J446="","",IF('TSA Input'!J446="Yes",'TSA Input'!G446,""))</f>
        <v/>
      </c>
      <c r="M483" s="258" t="str">
        <f>IF('TSA Input'!J446="","",IF('TSA Input'!J446="Yes",'TSA Input'!F446,""))</f>
        <v/>
      </c>
      <c r="N483" s="39" t="str">
        <f t="shared" si="15"/>
        <v/>
      </c>
      <c r="O483" s="149" t="s">
        <v>11</v>
      </c>
      <c r="P483" s="148" t="s">
        <v>11</v>
      </c>
      <c r="Q483" s="1"/>
    </row>
    <row r="484" spans="1:17" ht="15.75" hidden="1" customHeight="1">
      <c r="A484" s="1" t="str">
        <f t="shared" si="1"/>
        <v/>
      </c>
      <c r="B484" s="1"/>
      <c r="C484" s="34" t="str">
        <f>IF('TSA Input'!J447="","",IF('TSA Input'!J447="Yes",'TSA Input'!B447,"Ineligible"))</f>
        <v/>
      </c>
      <c r="D484" s="246" t="str">
        <f>IF('TSA Input'!J447="","",IF('TSA Input'!J447="Yes",IF('TSA Input'!W447="","",LEFT('TSA Input'!W447,LEN('TSA Input'!W447)-2)),""))</f>
        <v/>
      </c>
      <c r="E484" s="246" t="str">
        <f>IF('TSA Input'!J447="","",IF('TSA Input'!J447="Yes",'TSA Input'!I447,""))</f>
        <v/>
      </c>
      <c r="F484" s="247" t="str">
        <f>IF('TSA Input'!J447="","",IF('TSA Input'!J447="Yes",'TSA Input'!C447,""))</f>
        <v/>
      </c>
      <c r="G484" s="36" t="str">
        <f>IF('TSA Input'!J447="","",IF('TSA Input'!J447="Yes",'TSA Input'!D447,""))</f>
        <v/>
      </c>
      <c r="H484" s="37" t="str">
        <f>IF('TSA Input'!K447="","",IF('TSA Input'!J447="Yes",'TSA Input'!G447,""))</f>
        <v/>
      </c>
      <c r="I484" s="37" t="str">
        <f>IF('TSA Input'!L447="","",IF('TSA Input'!J447="Yes",'TSA Input'!F447,""))</f>
        <v/>
      </c>
      <c r="J484" s="39" t="str">
        <f t="shared" si="14"/>
        <v/>
      </c>
      <c r="K484" s="257" t="str">
        <f>IF('TSA Input'!J447="","",IF('TSA Input'!J447="Yes",'TSA Input'!D447,""))</f>
        <v/>
      </c>
      <c r="L484" s="258" t="str">
        <f>IF('TSA Input'!J447="","",IF('TSA Input'!J447="Yes",'TSA Input'!G447,""))</f>
        <v/>
      </c>
      <c r="M484" s="258" t="str">
        <f>IF('TSA Input'!J447="","",IF('TSA Input'!J447="Yes",'TSA Input'!F447,""))</f>
        <v/>
      </c>
      <c r="N484" s="39" t="str">
        <f t="shared" si="15"/>
        <v/>
      </c>
      <c r="O484" s="149" t="s">
        <v>11</v>
      </c>
      <c r="P484" s="148" t="s">
        <v>11</v>
      </c>
      <c r="Q484" s="1"/>
    </row>
    <row r="485" spans="1:17" ht="15.75" hidden="1" customHeight="1">
      <c r="A485" s="1" t="str">
        <f t="shared" si="1"/>
        <v/>
      </c>
      <c r="B485" s="1"/>
      <c r="C485" s="34" t="str">
        <f>IF('TSA Input'!J448="","",IF('TSA Input'!J448="Yes",'TSA Input'!B448,"Ineligible"))</f>
        <v/>
      </c>
      <c r="D485" s="246" t="str">
        <f>IF('TSA Input'!J448="","",IF('TSA Input'!J448="Yes",IF('TSA Input'!W448="","",LEFT('TSA Input'!W448,LEN('TSA Input'!W448)-2)),""))</f>
        <v/>
      </c>
      <c r="E485" s="246" t="str">
        <f>IF('TSA Input'!J448="","",IF('TSA Input'!J448="Yes",'TSA Input'!I448,""))</f>
        <v/>
      </c>
      <c r="F485" s="247" t="str">
        <f>IF('TSA Input'!J448="","",IF('TSA Input'!J448="Yes",'TSA Input'!C448,""))</f>
        <v/>
      </c>
      <c r="G485" s="36" t="str">
        <f>IF('TSA Input'!J448="","",IF('TSA Input'!J448="Yes",'TSA Input'!D448,""))</f>
        <v/>
      </c>
      <c r="H485" s="37" t="str">
        <f>IF('TSA Input'!K448="","",IF('TSA Input'!J448="Yes",'TSA Input'!G448,""))</f>
        <v/>
      </c>
      <c r="I485" s="37" t="str">
        <f>IF('TSA Input'!L448="","",IF('TSA Input'!J448="Yes",'TSA Input'!F448,""))</f>
        <v/>
      </c>
      <c r="J485" s="39" t="str">
        <f t="shared" si="14"/>
        <v/>
      </c>
      <c r="K485" s="257" t="str">
        <f>IF('TSA Input'!J448="","",IF('TSA Input'!J448="Yes",'TSA Input'!D448,""))</f>
        <v/>
      </c>
      <c r="L485" s="258" t="str">
        <f>IF('TSA Input'!J448="","",IF('TSA Input'!J448="Yes",'TSA Input'!G448,""))</f>
        <v/>
      </c>
      <c r="M485" s="258" t="str">
        <f>IF('TSA Input'!J448="","",IF('TSA Input'!J448="Yes",'TSA Input'!F448,""))</f>
        <v/>
      </c>
      <c r="N485" s="39" t="str">
        <f t="shared" si="15"/>
        <v/>
      </c>
      <c r="O485" s="149" t="s">
        <v>11</v>
      </c>
      <c r="P485" s="148" t="s">
        <v>11</v>
      </c>
      <c r="Q485" s="1"/>
    </row>
    <row r="486" spans="1:17" ht="15.75" hidden="1" customHeight="1">
      <c r="A486" s="1" t="str">
        <f t="shared" si="1"/>
        <v/>
      </c>
      <c r="B486" s="1"/>
      <c r="C486" s="34" t="str">
        <f>IF('TSA Input'!J449="","",IF('TSA Input'!J449="Yes",'TSA Input'!B449,"Ineligible"))</f>
        <v/>
      </c>
      <c r="D486" s="246" t="str">
        <f>IF('TSA Input'!J449="","",IF('TSA Input'!J449="Yes",IF('TSA Input'!W449="","",LEFT('TSA Input'!W449,LEN('TSA Input'!W449)-2)),""))</f>
        <v/>
      </c>
      <c r="E486" s="246" t="str">
        <f>IF('TSA Input'!J449="","",IF('TSA Input'!J449="Yes",'TSA Input'!I449,""))</f>
        <v/>
      </c>
      <c r="F486" s="247" t="str">
        <f>IF('TSA Input'!J449="","",IF('TSA Input'!J449="Yes",'TSA Input'!C449,""))</f>
        <v/>
      </c>
      <c r="G486" s="36" t="str">
        <f>IF('TSA Input'!J449="","",IF('TSA Input'!J449="Yes",'TSA Input'!D449,""))</f>
        <v/>
      </c>
      <c r="H486" s="37" t="str">
        <f>IF('TSA Input'!K449="","",IF('TSA Input'!J449="Yes",'TSA Input'!G449,""))</f>
        <v/>
      </c>
      <c r="I486" s="37" t="str">
        <f>IF('TSA Input'!L449="","",IF('TSA Input'!J449="Yes",'TSA Input'!F449,""))</f>
        <v/>
      </c>
      <c r="J486" s="39" t="str">
        <f t="shared" si="14"/>
        <v/>
      </c>
      <c r="K486" s="257" t="str">
        <f>IF('TSA Input'!J449="","",IF('TSA Input'!J449="Yes",'TSA Input'!D449,""))</f>
        <v/>
      </c>
      <c r="L486" s="258" t="str">
        <f>IF('TSA Input'!J449="","",IF('TSA Input'!J449="Yes",'TSA Input'!G449,""))</f>
        <v/>
      </c>
      <c r="M486" s="258" t="str">
        <f>IF('TSA Input'!J449="","",IF('TSA Input'!J449="Yes",'TSA Input'!F449,""))</f>
        <v/>
      </c>
      <c r="N486" s="39" t="str">
        <f t="shared" si="15"/>
        <v/>
      </c>
      <c r="O486" s="149" t="s">
        <v>11</v>
      </c>
      <c r="P486" s="148" t="s">
        <v>11</v>
      </c>
      <c r="Q486" s="1"/>
    </row>
    <row r="487" spans="1:17" ht="15.75" hidden="1" customHeight="1">
      <c r="A487" s="1" t="str">
        <f t="shared" si="1"/>
        <v/>
      </c>
      <c r="B487" s="1"/>
      <c r="C487" s="34" t="str">
        <f>IF('TSA Input'!J450="","",IF('TSA Input'!J450="Yes",'TSA Input'!B450,"Ineligible"))</f>
        <v/>
      </c>
      <c r="D487" s="246" t="str">
        <f>IF('TSA Input'!J450="","",IF('TSA Input'!J450="Yes",IF('TSA Input'!W450="","",LEFT('TSA Input'!W450,LEN('TSA Input'!W450)-2)),""))</f>
        <v/>
      </c>
      <c r="E487" s="246" t="str">
        <f>IF('TSA Input'!J450="","",IF('TSA Input'!J450="Yes",'TSA Input'!I450,""))</f>
        <v/>
      </c>
      <c r="F487" s="247" t="str">
        <f>IF('TSA Input'!J450="","",IF('TSA Input'!J450="Yes",'TSA Input'!C450,""))</f>
        <v/>
      </c>
      <c r="G487" s="36" t="str">
        <f>IF('TSA Input'!J450="","",IF('TSA Input'!J450="Yes",'TSA Input'!D450,""))</f>
        <v/>
      </c>
      <c r="H487" s="37" t="str">
        <f>IF('TSA Input'!K450="","",IF('TSA Input'!J450="Yes",'TSA Input'!G450,""))</f>
        <v/>
      </c>
      <c r="I487" s="37" t="str">
        <f>IF('TSA Input'!L450="","",IF('TSA Input'!J450="Yes",'TSA Input'!F450,""))</f>
        <v/>
      </c>
      <c r="J487" s="39" t="str">
        <f t="shared" si="14"/>
        <v/>
      </c>
      <c r="K487" s="257" t="str">
        <f>IF('TSA Input'!J450="","",IF('TSA Input'!J450="Yes",'TSA Input'!D450,""))</f>
        <v/>
      </c>
      <c r="L487" s="258" t="str">
        <f>IF('TSA Input'!J450="","",IF('TSA Input'!J450="Yes",'TSA Input'!G450,""))</f>
        <v/>
      </c>
      <c r="M487" s="258" t="str">
        <f>IF('TSA Input'!J450="","",IF('TSA Input'!J450="Yes",'TSA Input'!F450,""))</f>
        <v/>
      </c>
      <c r="N487" s="39" t="str">
        <f t="shared" si="15"/>
        <v/>
      </c>
      <c r="O487" s="149" t="s">
        <v>11</v>
      </c>
      <c r="P487" s="148" t="s">
        <v>11</v>
      </c>
      <c r="Q487" s="1"/>
    </row>
    <row r="488" spans="1:17" ht="15.75" hidden="1" customHeight="1">
      <c r="A488" s="1" t="str">
        <f t="shared" si="1"/>
        <v/>
      </c>
      <c r="B488" s="1"/>
      <c r="C488" s="34" t="str">
        <f>IF('TSA Input'!J451="","",IF('TSA Input'!J451="Yes",'TSA Input'!B451,"Ineligible"))</f>
        <v/>
      </c>
      <c r="D488" s="246" t="str">
        <f>IF('TSA Input'!J451="","",IF('TSA Input'!J451="Yes",IF('TSA Input'!W451="","",LEFT('TSA Input'!W451,LEN('TSA Input'!W451)-2)),""))</f>
        <v/>
      </c>
      <c r="E488" s="246" t="str">
        <f>IF('TSA Input'!J451="","",IF('TSA Input'!J451="Yes",'TSA Input'!I451,""))</f>
        <v/>
      </c>
      <c r="F488" s="247" t="str">
        <f>IF('TSA Input'!J451="","",IF('TSA Input'!J451="Yes",'TSA Input'!C451,""))</f>
        <v/>
      </c>
      <c r="G488" s="36" t="str">
        <f>IF('TSA Input'!J451="","",IF('TSA Input'!J451="Yes",'TSA Input'!D451,""))</f>
        <v/>
      </c>
      <c r="H488" s="37" t="str">
        <f>IF('TSA Input'!K451="","",IF('TSA Input'!J451="Yes",'TSA Input'!G451,""))</f>
        <v/>
      </c>
      <c r="I488" s="37" t="str">
        <f>IF('TSA Input'!L451="","",IF('TSA Input'!J451="Yes",'TSA Input'!F451,""))</f>
        <v/>
      </c>
      <c r="J488" s="39" t="str">
        <f t="shared" si="14"/>
        <v/>
      </c>
      <c r="K488" s="257" t="str">
        <f>IF('TSA Input'!J451="","",IF('TSA Input'!J451="Yes",'TSA Input'!D451,""))</f>
        <v/>
      </c>
      <c r="L488" s="258" t="str">
        <f>IF('TSA Input'!J451="","",IF('TSA Input'!J451="Yes",'TSA Input'!G451,""))</f>
        <v/>
      </c>
      <c r="M488" s="258" t="str">
        <f>IF('TSA Input'!J451="","",IF('TSA Input'!J451="Yes",'TSA Input'!F451,""))</f>
        <v/>
      </c>
      <c r="N488" s="39" t="str">
        <f t="shared" si="15"/>
        <v/>
      </c>
      <c r="O488" s="149" t="s">
        <v>11</v>
      </c>
      <c r="P488" s="148" t="s">
        <v>11</v>
      </c>
      <c r="Q488" s="1"/>
    </row>
    <row r="489" spans="1:17" ht="15.75" hidden="1" customHeight="1">
      <c r="A489" s="1" t="str">
        <f t="shared" si="1"/>
        <v/>
      </c>
      <c r="B489" s="1"/>
      <c r="C489" s="34" t="str">
        <f>IF('TSA Input'!J452="","",IF('TSA Input'!J452="Yes",'TSA Input'!B452,"Ineligible"))</f>
        <v/>
      </c>
      <c r="D489" s="246" t="str">
        <f>IF('TSA Input'!J452="","",IF('TSA Input'!J452="Yes",IF('TSA Input'!W452="","",LEFT('TSA Input'!W452,LEN('TSA Input'!W452)-2)),""))</f>
        <v/>
      </c>
      <c r="E489" s="246" t="str">
        <f>IF('TSA Input'!J452="","",IF('TSA Input'!J452="Yes",'TSA Input'!I452,""))</f>
        <v/>
      </c>
      <c r="F489" s="247" t="str">
        <f>IF('TSA Input'!J452="","",IF('TSA Input'!J452="Yes",'TSA Input'!C452,""))</f>
        <v/>
      </c>
      <c r="G489" s="36" t="str">
        <f>IF('TSA Input'!J452="","",IF('TSA Input'!J452="Yes",'TSA Input'!D452,""))</f>
        <v/>
      </c>
      <c r="H489" s="37" t="str">
        <f>IF('TSA Input'!K452="","",IF('TSA Input'!J452="Yes",'TSA Input'!G452,""))</f>
        <v/>
      </c>
      <c r="I489" s="37" t="str">
        <f>IF('TSA Input'!L452="","",IF('TSA Input'!J452="Yes",'TSA Input'!F452,""))</f>
        <v/>
      </c>
      <c r="J489" s="39" t="str">
        <f t="shared" ref="J489:J552" si="16">IF($C489="","",SUM(G489:I489))</f>
        <v/>
      </c>
      <c r="K489" s="257" t="str">
        <f>IF('TSA Input'!J452="","",IF('TSA Input'!J452="Yes",'TSA Input'!D452,""))</f>
        <v/>
      </c>
      <c r="L489" s="258" t="str">
        <f>IF('TSA Input'!J452="","",IF('TSA Input'!J452="Yes",'TSA Input'!G452,""))</f>
        <v/>
      </c>
      <c r="M489" s="258" t="str">
        <f>IF('TSA Input'!J452="","",IF('TSA Input'!J452="Yes",'TSA Input'!F452,""))</f>
        <v/>
      </c>
      <c r="N489" s="39" t="str">
        <f t="shared" ref="N489:N552" si="17">IF($C489="","",SUM(K489:M489))</f>
        <v/>
      </c>
      <c r="O489" s="149" t="s">
        <v>11</v>
      </c>
      <c r="P489" s="148" t="s">
        <v>11</v>
      </c>
      <c r="Q489" s="1"/>
    </row>
    <row r="490" spans="1:17" ht="15.75" hidden="1" customHeight="1">
      <c r="A490" s="1" t="str">
        <f t="shared" si="1"/>
        <v/>
      </c>
      <c r="B490" s="1"/>
      <c r="C490" s="34" t="str">
        <f>IF('TSA Input'!J453="","",IF('TSA Input'!J453="Yes",'TSA Input'!B453,"Ineligible"))</f>
        <v/>
      </c>
      <c r="D490" s="246" t="str">
        <f>IF('TSA Input'!J453="","",IF('TSA Input'!J453="Yes",IF('TSA Input'!W453="","",LEFT('TSA Input'!W453,LEN('TSA Input'!W453)-2)),""))</f>
        <v/>
      </c>
      <c r="E490" s="246" t="str">
        <f>IF('TSA Input'!J453="","",IF('TSA Input'!J453="Yes",'TSA Input'!I453,""))</f>
        <v/>
      </c>
      <c r="F490" s="247" t="str">
        <f>IF('TSA Input'!J453="","",IF('TSA Input'!J453="Yes",'TSA Input'!C453,""))</f>
        <v/>
      </c>
      <c r="G490" s="36" t="str">
        <f>IF('TSA Input'!J453="","",IF('TSA Input'!J453="Yes",'TSA Input'!D453,""))</f>
        <v/>
      </c>
      <c r="H490" s="37" t="str">
        <f>IF('TSA Input'!K453="","",IF('TSA Input'!J453="Yes",'TSA Input'!G453,""))</f>
        <v/>
      </c>
      <c r="I490" s="37" t="str">
        <f>IF('TSA Input'!L453="","",IF('TSA Input'!J453="Yes",'TSA Input'!F453,""))</f>
        <v/>
      </c>
      <c r="J490" s="39" t="str">
        <f t="shared" si="16"/>
        <v/>
      </c>
      <c r="K490" s="257" t="str">
        <f>IF('TSA Input'!J453="","",IF('TSA Input'!J453="Yes",'TSA Input'!D453,""))</f>
        <v/>
      </c>
      <c r="L490" s="258" t="str">
        <f>IF('TSA Input'!J453="","",IF('TSA Input'!J453="Yes",'TSA Input'!G453,""))</f>
        <v/>
      </c>
      <c r="M490" s="258" t="str">
        <f>IF('TSA Input'!J453="","",IF('TSA Input'!J453="Yes",'TSA Input'!F453,""))</f>
        <v/>
      </c>
      <c r="N490" s="39" t="str">
        <f t="shared" si="17"/>
        <v/>
      </c>
      <c r="O490" s="149" t="s">
        <v>11</v>
      </c>
      <c r="P490" s="148" t="s">
        <v>11</v>
      </c>
      <c r="Q490" s="1"/>
    </row>
    <row r="491" spans="1:17" ht="15.75" hidden="1" customHeight="1">
      <c r="A491" s="1" t="str">
        <f t="shared" si="1"/>
        <v/>
      </c>
      <c r="B491" s="1"/>
      <c r="C491" s="34" t="str">
        <f>IF('TSA Input'!J454="","",IF('TSA Input'!J454="Yes",'TSA Input'!B454,"Ineligible"))</f>
        <v/>
      </c>
      <c r="D491" s="246" t="str">
        <f>IF('TSA Input'!J454="","",IF('TSA Input'!J454="Yes",IF('TSA Input'!W454="","",LEFT('TSA Input'!W454,LEN('TSA Input'!W454)-2)),""))</f>
        <v/>
      </c>
      <c r="E491" s="246" t="str">
        <f>IF('TSA Input'!J454="","",IF('TSA Input'!J454="Yes",'TSA Input'!I454,""))</f>
        <v/>
      </c>
      <c r="F491" s="247" t="str">
        <f>IF('TSA Input'!J454="","",IF('TSA Input'!J454="Yes",'TSA Input'!C454,""))</f>
        <v/>
      </c>
      <c r="G491" s="36" t="str">
        <f>IF('TSA Input'!J454="","",IF('TSA Input'!J454="Yes",'TSA Input'!D454,""))</f>
        <v/>
      </c>
      <c r="H491" s="37" t="str">
        <f>IF('TSA Input'!K454="","",IF('TSA Input'!J454="Yes",'TSA Input'!G454,""))</f>
        <v/>
      </c>
      <c r="I491" s="37" t="str">
        <f>IF('TSA Input'!L454="","",IF('TSA Input'!J454="Yes",'TSA Input'!F454,""))</f>
        <v/>
      </c>
      <c r="J491" s="39" t="str">
        <f t="shared" si="16"/>
        <v/>
      </c>
      <c r="K491" s="257" t="str">
        <f>IF('TSA Input'!J454="","",IF('TSA Input'!J454="Yes",'TSA Input'!D454,""))</f>
        <v/>
      </c>
      <c r="L491" s="258" t="str">
        <f>IF('TSA Input'!J454="","",IF('TSA Input'!J454="Yes",'TSA Input'!G454,""))</f>
        <v/>
      </c>
      <c r="M491" s="258" t="str">
        <f>IF('TSA Input'!J454="","",IF('TSA Input'!J454="Yes",'TSA Input'!F454,""))</f>
        <v/>
      </c>
      <c r="N491" s="39" t="str">
        <f t="shared" si="17"/>
        <v/>
      </c>
      <c r="O491" s="149" t="s">
        <v>11</v>
      </c>
      <c r="P491" s="148" t="s">
        <v>11</v>
      </c>
      <c r="Q491" s="1"/>
    </row>
    <row r="492" spans="1:17" ht="15.75" hidden="1" customHeight="1">
      <c r="A492" s="1" t="str">
        <f t="shared" si="1"/>
        <v/>
      </c>
      <c r="B492" s="1"/>
      <c r="C492" s="34" t="str">
        <f>IF('TSA Input'!J455="","",IF('TSA Input'!J455="Yes",'TSA Input'!B455,"Ineligible"))</f>
        <v/>
      </c>
      <c r="D492" s="246" t="str">
        <f>IF('TSA Input'!J455="","",IF('TSA Input'!J455="Yes",IF('TSA Input'!W455="","",LEFT('TSA Input'!W455,LEN('TSA Input'!W455)-2)),""))</f>
        <v/>
      </c>
      <c r="E492" s="246" t="str">
        <f>IF('TSA Input'!J455="","",IF('TSA Input'!J455="Yes",'TSA Input'!I455,""))</f>
        <v/>
      </c>
      <c r="F492" s="247" t="str">
        <f>IF('TSA Input'!J455="","",IF('TSA Input'!J455="Yes",'TSA Input'!C455,""))</f>
        <v/>
      </c>
      <c r="G492" s="36" t="str">
        <f>IF('TSA Input'!J455="","",IF('TSA Input'!J455="Yes",'TSA Input'!D455,""))</f>
        <v/>
      </c>
      <c r="H492" s="37" t="str">
        <f>IF('TSA Input'!K455="","",IF('TSA Input'!J455="Yes",'TSA Input'!G455,""))</f>
        <v/>
      </c>
      <c r="I492" s="37" t="str">
        <f>IF('TSA Input'!L455="","",IF('TSA Input'!J455="Yes",'TSA Input'!F455,""))</f>
        <v/>
      </c>
      <c r="J492" s="39" t="str">
        <f t="shared" si="16"/>
        <v/>
      </c>
      <c r="K492" s="257" t="str">
        <f>IF('TSA Input'!J455="","",IF('TSA Input'!J455="Yes",'TSA Input'!D455,""))</f>
        <v/>
      </c>
      <c r="L492" s="258" t="str">
        <f>IF('TSA Input'!J455="","",IF('TSA Input'!J455="Yes",'TSA Input'!G455,""))</f>
        <v/>
      </c>
      <c r="M492" s="258" t="str">
        <f>IF('TSA Input'!J455="","",IF('TSA Input'!J455="Yes",'TSA Input'!F455,""))</f>
        <v/>
      </c>
      <c r="N492" s="39" t="str">
        <f t="shared" si="17"/>
        <v/>
      </c>
      <c r="O492" s="149" t="s">
        <v>11</v>
      </c>
      <c r="P492" s="148" t="s">
        <v>11</v>
      </c>
      <c r="Q492" s="1"/>
    </row>
    <row r="493" spans="1:17" ht="15.75" hidden="1" customHeight="1">
      <c r="A493" s="1" t="str">
        <f t="shared" si="1"/>
        <v/>
      </c>
      <c r="B493" s="1"/>
      <c r="C493" s="34" t="str">
        <f>IF('TSA Input'!J456="","",IF('TSA Input'!J456="Yes",'TSA Input'!B456,"Ineligible"))</f>
        <v/>
      </c>
      <c r="D493" s="246" t="str">
        <f>IF('TSA Input'!J456="","",IF('TSA Input'!J456="Yes",IF('TSA Input'!W456="","",LEFT('TSA Input'!W456,LEN('TSA Input'!W456)-2)),""))</f>
        <v/>
      </c>
      <c r="E493" s="246" t="str">
        <f>IF('TSA Input'!J456="","",IF('TSA Input'!J456="Yes",'TSA Input'!I456,""))</f>
        <v/>
      </c>
      <c r="F493" s="247" t="str">
        <f>IF('TSA Input'!J456="","",IF('TSA Input'!J456="Yes",'TSA Input'!C456,""))</f>
        <v/>
      </c>
      <c r="G493" s="36" t="str">
        <f>IF('TSA Input'!J456="","",IF('TSA Input'!J456="Yes",'TSA Input'!D456,""))</f>
        <v/>
      </c>
      <c r="H493" s="37" t="str">
        <f>IF('TSA Input'!K456="","",IF('TSA Input'!J456="Yes",'TSA Input'!G456,""))</f>
        <v/>
      </c>
      <c r="I493" s="37" t="str">
        <f>IF('TSA Input'!L456="","",IF('TSA Input'!J456="Yes",'TSA Input'!F456,""))</f>
        <v/>
      </c>
      <c r="J493" s="39" t="str">
        <f t="shared" si="16"/>
        <v/>
      </c>
      <c r="K493" s="257" t="str">
        <f>IF('TSA Input'!J456="","",IF('TSA Input'!J456="Yes",'TSA Input'!D456,""))</f>
        <v/>
      </c>
      <c r="L493" s="258" t="str">
        <f>IF('TSA Input'!J456="","",IF('TSA Input'!J456="Yes",'TSA Input'!G456,""))</f>
        <v/>
      </c>
      <c r="M493" s="258" t="str">
        <f>IF('TSA Input'!J456="","",IF('TSA Input'!J456="Yes",'TSA Input'!F456,""))</f>
        <v/>
      </c>
      <c r="N493" s="39" t="str">
        <f t="shared" si="17"/>
        <v/>
      </c>
      <c r="O493" s="149" t="s">
        <v>11</v>
      </c>
      <c r="P493" s="148" t="s">
        <v>11</v>
      </c>
      <c r="Q493" s="1"/>
    </row>
    <row r="494" spans="1:17" ht="15.75" hidden="1" customHeight="1">
      <c r="A494" s="1" t="str">
        <f t="shared" si="1"/>
        <v/>
      </c>
      <c r="B494" s="1"/>
      <c r="C494" s="34" t="str">
        <f>IF('TSA Input'!J457="","",IF('TSA Input'!J457="Yes",'TSA Input'!B457,"Ineligible"))</f>
        <v/>
      </c>
      <c r="D494" s="246" t="str">
        <f>IF('TSA Input'!J457="","",IF('TSA Input'!J457="Yes",IF('TSA Input'!W457="","",LEFT('TSA Input'!W457,LEN('TSA Input'!W457)-2)),""))</f>
        <v/>
      </c>
      <c r="E494" s="246" t="str">
        <f>IF('TSA Input'!J457="","",IF('TSA Input'!J457="Yes",'TSA Input'!I457,""))</f>
        <v/>
      </c>
      <c r="F494" s="247" t="str">
        <f>IF('TSA Input'!J457="","",IF('TSA Input'!J457="Yes",'TSA Input'!C457,""))</f>
        <v/>
      </c>
      <c r="G494" s="36" t="str">
        <f>IF('TSA Input'!J457="","",IF('TSA Input'!J457="Yes",'TSA Input'!D457,""))</f>
        <v/>
      </c>
      <c r="H494" s="37" t="str">
        <f>IF('TSA Input'!K457="","",IF('TSA Input'!J457="Yes",'TSA Input'!G457,""))</f>
        <v/>
      </c>
      <c r="I494" s="37" t="str">
        <f>IF('TSA Input'!L457="","",IF('TSA Input'!J457="Yes",'TSA Input'!F457,""))</f>
        <v/>
      </c>
      <c r="J494" s="39" t="str">
        <f t="shared" si="16"/>
        <v/>
      </c>
      <c r="K494" s="257" t="str">
        <f>IF('TSA Input'!J457="","",IF('TSA Input'!J457="Yes",'TSA Input'!D457,""))</f>
        <v/>
      </c>
      <c r="L494" s="258" t="str">
        <f>IF('TSA Input'!J457="","",IF('TSA Input'!J457="Yes",'TSA Input'!G457,""))</f>
        <v/>
      </c>
      <c r="M494" s="258" t="str">
        <f>IF('TSA Input'!J457="","",IF('TSA Input'!J457="Yes",'TSA Input'!F457,""))</f>
        <v/>
      </c>
      <c r="N494" s="39" t="str">
        <f t="shared" si="17"/>
        <v/>
      </c>
      <c r="O494" s="149" t="s">
        <v>11</v>
      </c>
      <c r="P494" s="148" t="s">
        <v>11</v>
      </c>
      <c r="Q494" s="1"/>
    </row>
    <row r="495" spans="1:17" ht="15.75" hidden="1" customHeight="1">
      <c r="A495" s="1" t="str">
        <f t="shared" si="1"/>
        <v/>
      </c>
      <c r="B495" s="1"/>
      <c r="C495" s="34" t="str">
        <f>IF('TSA Input'!J458="","",IF('TSA Input'!J458="Yes",'TSA Input'!B458,"Ineligible"))</f>
        <v/>
      </c>
      <c r="D495" s="246" t="str">
        <f>IF('TSA Input'!J458="","",IF('TSA Input'!J458="Yes",IF('TSA Input'!W458="","",LEFT('TSA Input'!W458,LEN('TSA Input'!W458)-2)),""))</f>
        <v/>
      </c>
      <c r="E495" s="246" t="str">
        <f>IF('TSA Input'!J458="","",IF('TSA Input'!J458="Yes",'TSA Input'!I458,""))</f>
        <v/>
      </c>
      <c r="F495" s="247" t="str">
        <f>IF('TSA Input'!J458="","",IF('TSA Input'!J458="Yes",'TSA Input'!C458,""))</f>
        <v/>
      </c>
      <c r="G495" s="36" t="str">
        <f>IF('TSA Input'!J458="","",IF('TSA Input'!J458="Yes",'TSA Input'!D458,""))</f>
        <v/>
      </c>
      <c r="H495" s="37" t="str">
        <f>IF('TSA Input'!K458="","",IF('TSA Input'!J458="Yes",'TSA Input'!G458,""))</f>
        <v/>
      </c>
      <c r="I495" s="37" t="str">
        <f>IF('TSA Input'!L458="","",IF('TSA Input'!J458="Yes",'TSA Input'!F458,""))</f>
        <v/>
      </c>
      <c r="J495" s="39" t="str">
        <f t="shared" si="16"/>
        <v/>
      </c>
      <c r="K495" s="257" t="str">
        <f>IF('TSA Input'!J458="","",IF('TSA Input'!J458="Yes",'TSA Input'!D458,""))</f>
        <v/>
      </c>
      <c r="L495" s="258" t="str">
        <f>IF('TSA Input'!J458="","",IF('TSA Input'!J458="Yes",'TSA Input'!G458,""))</f>
        <v/>
      </c>
      <c r="M495" s="258" t="str">
        <f>IF('TSA Input'!J458="","",IF('TSA Input'!J458="Yes",'TSA Input'!F458,""))</f>
        <v/>
      </c>
      <c r="N495" s="39" t="str">
        <f t="shared" si="17"/>
        <v/>
      </c>
      <c r="O495" s="149" t="s">
        <v>11</v>
      </c>
      <c r="P495" s="148" t="s">
        <v>11</v>
      </c>
      <c r="Q495" s="1"/>
    </row>
    <row r="496" spans="1:17" ht="15.75" hidden="1" customHeight="1">
      <c r="A496" s="1" t="str">
        <f t="shared" si="1"/>
        <v/>
      </c>
      <c r="B496" s="1"/>
      <c r="C496" s="34" t="str">
        <f>IF('TSA Input'!J459="","",IF('TSA Input'!J459="Yes",'TSA Input'!B459,"Ineligible"))</f>
        <v/>
      </c>
      <c r="D496" s="246" t="str">
        <f>IF('TSA Input'!J459="","",IF('TSA Input'!J459="Yes",IF('TSA Input'!W459="","",LEFT('TSA Input'!W459,LEN('TSA Input'!W459)-2)),""))</f>
        <v/>
      </c>
      <c r="E496" s="246" t="str">
        <f>IF('TSA Input'!J459="","",IF('TSA Input'!J459="Yes",'TSA Input'!I459,""))</f>
        <v/>
      </c>
      <c r="F496" s="247" t="str">
        <f>IF('TSA Input'!J459="","",IF('TSA Input'!J459="Yes",'TSA Input'!C459,""))</f>
        <v/>
      </c>
      <c r="G496" s="36" t="str">
        <f>IF('TSA Input'!J459="","",IF('TSA Input'!J459="Yes",'TSA Input'!D459,""))</f>
        <v/>
      </c>
      <c r="H496" s="37" t="str">
        <f>IF('TSA Input'!K459="","",IF('TSA Input'!J459="Yes",'TSA Input'!G459,""))</f>
        <v/>
      </c>
      <c r="I496" s="37" t="str">
        <f>IF('TSA Input'!L459="","",IF('TSA Input'!J459="Yes",'TSA Input'!F459,""))</f>
        <v/>
      </c>
      <c r="J496" s="39" t="str">
        <f t="shared" si="16"/>
        <v/>
      </c>
      <c r="K496" s="257" t="str">
        <f>IF('TSA Input'!J459="","",IF('TSA Input'!J459="Yes",'TSA Input'!D459,""))</f>
        <v/>
      </c>
      <c r="L496" s="258" t="str">
        <f>IF('TSA Input'!J459="","",IF('TSA Input'!J459="Yes",'TSA Input'!G459,""))</f>
        <v/>
      </c>
      <c r="M496" s="258" t="str">
        <f>IF('TSA Input'!J459="","",IF('TSA Input'!J459="Yes",'TSA Input'!F459,""))</f>
        <v/>
      </c>
      <c r="N496" s="39" t="str">
        <f t="shared" si="17"/>
        <v/>
      </c>
      <c r="O496" s="149" t="s">
        <v>11</v>
      </c>
      <c r="P496" s="148" t="s">
        <v>11</v>
      </c>
      <c r="Q496" s="1"/>
    </row>
    <row r="497" spans="1:17" ht="15.75" hidden="1" customHeight="1">
      <c r="A497" s="1" t="str">
        <f t="shared" si="1"/>
        <v/>
      </c>
      <c r="B497" s="1"/>
      <c r="C497" s="34" t="str">
        <f>IF('TSA Input'!J460="","",IF('TSA Input'!J460="Yes",'TSA Input'!B460,"Ineligible"))</f>
        <v/>
      </c>
      <c r="D497" s="246" t="str">
        <f>IF('TSA Input'!J460="","",IF('TSA Input'!J460="Yes",IF('TSA Input'!W460="","",LEFT('TSA Input'!W460,LEN('TSA Input'!W460)-2)),""))</f>
        <v/>
      </c>
      <c r="E497" s="246" t="str">
        <f>IF('TSA Input'!J460="","",IF('TSA Input'!J460="Yes",'TSA Input'!I460,""))</f>
        <v/>
      </c>
      <c r="F497" s="247" t="str">
        <f>IF('TSA Input'!J460="","",IF('TSA Input'!J460="Yes",'TSA Input'!C460,""))</f>
        <v/>
      </c>
      <c r="G497" s="36" t="str">
        <f>IF('TSA Input'!J460="","",IF('TSA Input'!J460="Yes",'TSA Input'!D460,""))</f>
        <v/>
      </c>
      <c r="H497" s="37" t="str">
        <f>IF('TSA Input'!K460="","",IF('TSA Input'!J460="Yes",'TSA Input'!G460,""))</f>
        <v/>
      </c>
      <c r="I497" s="37" t="str">
        <f>IF('TSA Input'!L460="","",IF('TSA Input'!J460="Yes",'TSA Input'!F460,""))</f>
        <v/>
      </c>
      <c r="J497" s="39" t="str">
        <f t="shared" si="16"/>
        <v/>
      </c>
      <c r="K497" s="257" t="str">
        <f>IF('TSA Input'!J460="","",IF('TSA Input'!J460="Yes",'TSA Input'!D460,""))</f>
        <v/>
      </c>
      <c r="L497" s="258" t="str">
        <f>IF('TSA Input'!J460="","",IF('TSA Input'!J460="Yes",'TSA Input'!G460,""))</f>
        <v/>
      </c>
      <c r="M497" s="258" t="str">
        <f>IF('TSA Input'!J460="","",IF('TSA Input'!J460="Yes",'TSA Input'!F460,""))</f>
        <v/>
      </c>
      <c r="N497" s="39" t="str">
        <f t="shared" si="17"/>
        <v/>
      </c>
      <c r="O497" s="149" t="s">
        <v>11</v>
      </c>
      <c r="P497" s="148" t="s">
        <v>11</v>
      </c>
      <c r="Q497" s="1"/>
    </row>
    <row r="498" spans="1:17" ht="15.75" hidden="1" customHeight="1">
      <c r="A498" s="1" t="str">
        <f t="shared" si="1"/>
        <v/>
      </c>
      <c r="B498" s="1"/>
      <c r="C498" s="34" t="str">
        <f>IF('TSA Input'!J461="","",IF('TSA Input'!J461="Yes",'TSA Input'!B461,"Ineligible"))</f>
        <v/>
      </c>
      <c r="D498" s="246" t="str">
        <f>IF('TSA Input'!J461="","",IF('TSA Input'!J461="Yes",IF('TSA Input'!W461="","",LEFT('TSA Input'!W461,LEN('TSA Input'!W461)-2)),""))</f>
        <v/>
      </c>
      <c r="E498" s="246" t="str">
        <f>IF('TSA Input'!J461="","",IF('TSA Input'!J461="Yes",'TSA Input'!I461,""))</f>
        <v/>
      </c>
      <c r="F498" s="247" t="str">
        <f>IF('TSA Input'!J461="","",IF('TSA Input'!J461="Yes",'TSA Input'!C461,""))</f>
        <v/>
      </c>
      <c r="G498" s="36" t="str">
        <f>IF('TSA Input'!J461="","",IF('TSA Input'!J461="Yes",'TSA Input'!D461,""))</f>
        <v/>
      </c>
      <c r="H498" s="37" t="str">
        <f>IF('TSA Input'!K461="","",IF('TSA Input'!J461="Yes",'TSA Input'!G461,""))</f>
        <v/>
      </c>
      <c r="I498" s="37" t="str">
        <f>IF('TSA Input'!L461="","",IF('TSA Input'!J461="Yes",'TSA Input'!F461,""))</f>
        <v/>
      </c>
      <c r="J498" s="39" t="str">
        <f t="shared" si="16"/>
        <v/>
      </c>
      <c r="K498" s="257" t="str">
        <f>IF('TSA Input'!J461="","",IF('TSA Input'!J461="Yes",'TSA Input'!D461,""))</f>
        <v/>
      </c>
      <c r="L498" s="258" t="str">
        <f>IF('TSA Input'!J461="","",IF('TSA Input'!J461="Yes",'TSA Input'!G461,""))</f>
        <v/>
      </c>
      <c r="M498" s="258" t="str">
        <f>IF('TSA Input'!J461="","",IF('TSA Input'!J461="Yes",'TSA Input'!F461,""))</f>
        <v/>
      </c>
      <c r="N498" s="39" t="str">
        <f t="shared" si="17"/>
        <v/>
      </c>
      <c r="O498" s="149" t="s">
        <v>11</v>
      </c>
      <c r="P498" s="148" t="s">
        <v>11</v>
      </c>
      <c r="Q498" s="1"/>
    </row>
    <row r="499" spans="1:17" ht="15.75" hidden="1" customHeight="1">
      <c r="A499" s="1" t="str">
        <f t="shared" si="1"/>
        <v/>
      </c>
      <c r="B499" s="1"/>
      <c r="C499" s="34" t="str">
        <f>IF('TSA Input'!J462="","",IF('TSA Input'!J462="Yes",'TSA Input'!B462,"Ineligible"))</f>
        <v/>
      </c>
      <c r="D499" s="246" t="str">
        <f>IF('TSA Input'!J462="","",IF('TSA Input'!J462="Yes",IF('TSA Input'!W462="","",LEFT('TSA Input'!W462,LEN('TSA Input'!W462)-2)),""))</f>
        <v/>
      </c>
      <c r="E499" s="246" t="str">
        <f>IF('TSA Input'!J462="","",IF('TSA Input'!J462="Yes",'TSA Input'!I462,""))</f>
        <v/>
      </c>
      <c r="F499" s="247" t="str">
        <f>IF('TSA Input'!J462="","",IF('TSA Input'!J462="Yes",'TSA Input'!C462,""))</f>
        <v/>
      </c>
      <c r="G499" s="36" t="str">
        <f>IF('TSA Input'!J462="","",IF('TSA Input'!J462="Yes",'TSA Input'!D462,""))</f>
        <v/>
      </c>
      <c r="H499" s="37" t="str">
        <f>IF('TSA Input'!K462="","",IF('TSA Input'!J462="Yes",'TSA Input'!G462,""))</f>
        <v/>
      </c>
      <c r="I499" s="37" t="str">
        <f>IF('TSA Input'!L462="","",IF('TSA Input'!J462="Yes",'TSA Input'!F462,""))</f>
        <v/>
      </c>
      <c r="J499" s="39" t="str">
        <f t="shared" si="16"/>
        <v/>
      </c>
      <c r="K499" s="257" t="str">
        <f>IF('TSA Input'!J462="","",IF('TSA Input'!J462="Yes",'TSA Input'!D462,""))</f>
        <v/>
      </c>
      <c r="L499" s="258" t="str">
        <f>IF('TSA Input'!J462="","",IF('TSA Input'!J462="Yes",'TSA Input'!G462,""))</f>
        <v/>
      </c>
      <c r="M499" s="258" t="str">
        <f>IF('TSA Input'!J462="","",IF('TSA Input'!J462="Yes",'TSA Input'!F462,""))</f>
        <v/>
      </c>
      <c r="N499" s="39" t="str">
        <f t="shared" si="17"/>
        <v/>
      </c>
      <c r="O499" s="149" t="s">
        <v>11</v>
      </c>
      <c r="P499" s="148" t="s">
        <v>11</v>
      </c>
      <c r="Q499" s="1"/>
    </row>
    <row r="500" spans="1:17" ht="15.75" hidden="1" customHeight="1">
      <c r="A500" s="1" t="str">
        <f t="shared" si="1"/>
        <v/>
      </c>
      <c r="B500" s="1"/>
      <c r="C500" s="34" t="str">
        <f>IF('TSA Input'!J463="","",IF('TSA Input'!J463="Yes",'TSA Input'!B463,"Ineligible"))</f>
        <v/>
      </c>
      <c r="D500" s="246" t="str">
        <f>IF('TSA Input'!J463="","",IF('TSA Input'!J463="Yes",IF('TSA Input'!W463="","",LEFT('TSA Input'!W463,LEN('TSA Input'!W463)-2)),""))</f>
        <v/>
      </c>
      <c r="E500" s="246" t="str">
        <f>IF('TSA Input'!J463="","",IF('TSA Input'!J463="Yes",'TSA Input'!I463,""))</f>
        <v/>
      </c>
      <c r="F500" s="247" t="str">
        <f>IF('TSA Input'!J463="","",IF('TSA Input'!J463="Yes",'TSA Input'!C463,""))</f>
        <v/>
      </c>
      <c r="G500" s="36" t="str">
        <f>IF('TSA Input'!J463="","",IF('TSA Input'!J463="Yes",'TSA Input'!D463,""))</f>
        <v/>
      </c>
      <c r="H500" s="37" t="str">
        <f>IF('TSA Input'!K463="","",IF('TSA Input'!J463="Yes",'TSA Input'!G463,""))</f>
        <v/>
      </c>
      <c r="I500" s="37" t="str">
        <f>IF('TSA Input'!L463="","",IF('TSA Input'!J463="Yes",'TSA Input'!F463,""))</f>
        <v/>
      </c>
      <c r="J500" s="39" t="str">
        <f t="shared" si="16"/>
        <v/>
      </c>
      <c r="K500" s="257" t="str">
        <f>IF('TSA Input'!J463="","",IF('TSA Input'!J463="Yes",'TSA Input'!D463,""))</f>
        <v/>
      </c>
      <c r="L500" s="258" t="str">
        <f>IF('TSA Input'!J463="","",IF('TSA Input'!J463="Yes",'TSA Input'!G463,""))</f>
        <v/>
      </c>
      <c r="M500" s="258" t="str">
        <f>IF('TSA Input'!J463="","",IF('TSA Input'!J463="Yes",'TSA Input'!F463,""))</f>
        <v/>
      </c>
      <c r="N500" s="39" t="str">
        <f t="shared" si="17"/>
        <v/>
      </c>
      <c r="O500" s="149" t="s">
        <v>11</v>
      </c>
      <c r="P500" s="148" t="s">
        <v>11</v>
      </c>
      <c r="Q500" s="1"/>
    </row>
    <row r="501" spans="1:17" ht="15.75" hidden="1" customHeight="1">
      <c r="A501" s="1" t="str">
        <f t="shared" si="1"/>
        <v/>
      </c>
      <c r="B501" s="1"/>
      <c r="C501" s="34" t="str">
        <f>IF('TSA Input'!J464="","",IF('TSA Input'!J464="Yes",'TSA Input'!B464,"Ineligible"))</f>
        <v/>
      </c>
      <c r="D501" s="246" t="str">
        <f>IF('TSA Input'!J464="","",IF('TSA Input'!J464="Yes",IF('TSA Input'!W464="","",LEFT('TSA Input'!W464,LEN('TSA Input'!W464)-2)),""))</f>
        <v/>
      </c>
      <c r="E501" s="246" t="str">
        <f>IF('TSA Input'!J464="","",IF('TSA Input'!J464="Yes",'TSA Input'!I464,""))</f>
        <v/>
      </c>
      <c r="F501" s="247" t="str">
        <f>IF('TSA Input'!J464="","",IF('TSA Input'!J464="Yes",'TSA Input'!C464,""))</f>
        <v/>
      </c>
      <c r="G501" s="36" t="str">
        <f>IF('TSA Input'!J464="","",IF('TSA Input'!J464="Yes",'TSA Input'!D464,""))</f>
        <v/>
      </c>
      <c r="H501" s="37" t="str">
        <f>IF('TSA Input'!K464="","",IF('TSA Input'!J464="Yes",'TSA Input'!G464,""))</f>
        <v/>
      </c>
      <c r="I501" s="37" t="str">
        <f>IF('TSA Input'!L464="","",IF('TSA Input'!J464="Yes",'TSA Input'!F464,""))</f>
        <v/>
      </c>
      <c r="J501" s="39" t="str">
        <f t="shared" si="16"/>
        <v/>
      </c>
      <c r="K501" s="257" t="str">
        <f>IF('TSA Input'!J464="","",IF('TSA Input'!J464="Yes",'TSA Input'!D464,""))</f>
        <v/>
      </c>
      <c r="L501" s="258" t="str">
        <f>IF('TSA Input'!J464="","",IF('TSA Input'!J464="Yes",'TSA Input'!G464,""))</f>
        <v/>
      </c>
      <c r="M501" s="258" t="str">
        <f>IF('TSA Input'!J464="","",IF('TSA Input'!J464="Yes",'TSA Input'!F464,""))</f>
        <v/>
      </c>
      <c r="N501" s="39" t="str">
        <f t="shared" si="17"/>
        <v/>
      </c>
      <c r="O501" s="149" t="s">
        <v>11</v>
      </c>
      <c r="P501" s="148" t="s">
        <v>11</v>
      </c>
      <c r="Q501" s="1"/>
    </row>
    <row r="502" spans="1:17" ht="15.75" hidden="1" customHeight="1">
      <c r="A502" s="1" t="str">
        <f t="shared" si="1"/>
        <v/>
      </c>
      <c r="B502" s="1"/>
      <c r="C502" s="34" t="str">
        <f>IF('TSA Input'!J465="","",IF('TSA Input'!J465="Yes",'TSA Input'!B465,"Ineligible"))</f>
        <v/>
      </c>
      <c r="D502" s="246" t="str">
        <f>IF('TSA Input'!J465="","",IF('TSA Input'!J465="Yes",IF('TSA Input'!W465="","",LEFT('TSA Input'!W465,LEN('TSA Input'!W465)-2)),""))</f>
        <v/>
      </c>
      <c r="E502" s="246" t="str">
        <f>IF('TSA Input'!J465="","",IF('TSA Input'!J465="Yes",'TSA Input'!I465,""))</f>
        <v/>
      </c>
      <c r="F502" s="247" t="str">
        <f>IF('TSA Input'!J465="","",IF('TSA Input'!J465="Yes",'TSA Input'!C465,""))</f>
        <v/>
      </c>
      <c r="G502" s="36" t="str">
        <f>IF('TSA Input'!J465="","",IF('TSA Input'!J465="Yes",'TSA Input'!D465,""))</f>
        <v/>
      </c>
      <c r="H502" s="37" t="str">
        <f>IF('TSA Input'!K465="","",IF('TSA Input'!J465="Yes",'TSA Input'!G465,""))</f>
        <v/>
      </c>
      <c r="I502" s="37" t="str">
        <f>IF('TSA Input'!L465="","",IF('TSA Input'!J465="Yes",'TSA Input'!F465,""))</f>
        <v/>
      </c>
      <c r="J502" s="39" t="str">
        <f t="shared" si="16"/>
        <v/>
      </c>
      <c r="K502" s="257" t="str">
        <f>IF('TSA Input'!J465="","",IF('TSA Input'!J465="Yes",'TSA Input'!D465,""))</f>
        <v/>
      </c>
      <c r="L502" s="258" t="str">
        <f>IF('TSA Input'!J465="","",IF('TSA Input'!J465="Yes",'TSA Input'!G465,""))</f>
        <v/>
      </c>
      <c r="M502" s="258" t="str">
        <f>IF('TSA Input'!J465="","",IF('TSA Input'!J465="Yes",'TSA Input'!F465,""))</f>
        <v/>
      </c>
      <c r="N502" s="39" t="str">
        <f t="shared" si="17"/>
        <v/>
      </c>
      <c r="O502" s="149" t="s">
        <v>11</v>
      </c>
      <c r="P502" s="148" t="s">
        <v>11</v>
      </c>
      <c r="Q502" s="1"/>
    </row>
    <row r="503" spans="1:17" ht="15.75" hidden="1" customHeight="1">
      <c r="A503" s="1" t="str">
        <f t="shared" si="1"/>
        <v/>
      </c>
      <c r="B503" s="1"/>
      <c r="C503" s="34" t="str">
        <f>IF('TSA Input'!J466="","",IF('TSA Input'!J466="Yes",'TSA Input'!B466,"Ineligible"))</f>
        <v/>
      </c>
      <c r="D503" s="246" t="str">
        <f>IF('TSA Input'!J466="","",IF('TSA Input'!J466="Yes",IF('TSA Input'!W466="","",LEFT('TSA Input'!W466,LEN('TSA Input'!W466)-2)),""))</f>
        <v/>
      </c>
      <c r="E503" s="246" t="str">
        <f>IF('TSA Input'!J466="","",IF('TSA Input'!J466="Yes",'TSA Input'!I466,""))</f>
        <v/>
      </c>
      <c r="F503" s="247" t="str">
        <f>IF('TSA Input'!J466="","",IF('TSA Input'!J466="Yes",'TSA Input'!C466,""))</f>
        <v/>
      </c>
      <c r="G503" s="36" t="str">
        <f>IF('TSA Input'!J466="","",IF('TSA Input'!J466="Yes",'TSA Input'!D466,""))</f>
        <v/>
      </c>
      <c r="H503" s="37" t="str">
        <f>IF('TSA Input'!K466="","",IF('TSA Input'!J466="Yes",'TSA Input'!G466,""))</f>
        <v/>
      </c>
      <c r="I503" s="37" t="str">
        <f>IF('TSA Input'!L466="","",IF('TSA Input'!J466="Yes",'TSA Input'!F466,""))</f>
        <v/>
      </c>
      <c r="J503" s="39" t="str">
        <f t="shared" si="16"/>
        <v/>
      </c>
      <c r="K503" s="257" t="str">
        <f>IF('TSA Input'!J466="","",IF('TSA Input'!J466="Yes",'TSA Input'!D466,""))</f>
        <v/>
      </c>
      <c r="L503" s="258" t="str">
        <f>IF('TSA Input'!J466="","",IF('TSA Input'!J466="Yes",'TSA Input'!G466,""))</f>
        <v/>
      </c>
      <c r="M503" s="258" t="str">
        <f>IF('TSA Input'!J466="","",IF('TSA Input'!J466="Yes",'TSA Input'!F466,""))</f>
        <v/>
      </c>
      <c r="N503" s="39" t="str">
        <f t="shared" si="17"/>
        <v/>
      </c>
      <c r="O503" s="149" t="s">
        <v>11</v>
      </c>
      <c r="P503" s="148" t="s">
        <v>11</v>
      </c>
      <c r="Q503" s="1"/>
    </row>
    <row r="504" spans="1:17" ht="15.75" hidden="1" customHeight="1">
      <c r="A504" s="1" t="str">
        <f t="shared" si="1"/>
        <v/>
      </c>
      <c r="B504" s="1"/>
      <c r="C504" s="34" t="str">
        <f>IF('TSA Input'!J467="","",IF('TSA Input'!J467="Yes",'TSA Input'!B467,"Ineligible"))</f>
        <v/>
      </c>
      <c r="D504" s="246" t="str">
        <f>IF('TSA Input'!J467="","",IF('TSA Input'!J467="Yes",IF('TSA Input'!W467="","",LEFT('TSA Input'!W467,LEN('TSA Input'!W467)-2)),""))</f>
        <v/>
      </c>
      <c r="E504" s="246" t="str">
        <f>IF('TSA Input'!J467="","",IF('TSA Input'!J467="Yes",'TSA Input'!I467,""))</f>
        <v/>
      </c>
      <c r="F504" s="247" t="str">
        <f>IF('TSA Input'!J467="","",IF('TSA Input'!J467="Yes",'TSA Input'!C467,""))</f>
        <v/>
      </c>
      <c r="G504" s="36" t="str">
        <f>IF('TSA Input'!J467="","",IF('TSA Input'!J467="Yes",'TSA Input'!D467,""))</f>
        <v/>
      </c>
      <c r="H504" s="37" t="str">
        <f>IF('TSA Input'!K467="","",IF('TSA Input'!J467="Yes",'TSA Input'!G467,""))</f>
        <v/>
      </c>
      <c r="I504" s="37" t="str">
        <f>IF('TSA Input'!L467="","",IF('TSA Input'!J467="Yes",'TSA Input'!F467,""))</f>
        <v/>
      </c>
      <c r="J504" s="39" t="str">
        <f t="shared" si="16"/>
        <v/>
      </c>
      <c r="K504" s="257" t="str">
        <f>IF('TSA Input'!J467="","",IF('TSA Input'!J467="Yes",'TSA Input'!D467,""))</f>
        <v/>
      </c>
      <c r="L504" s="258" t="str">
        <f>IF('TSA Input'!J467="","",IF('TSA Input'!J467="Yes",'TSA Input'!G467,""))</f>
        <v/>
      </c>
      <c r="M504" s="258" t="str">
        <f>IF('TSA Input'!J467="","",IF('TSA Input'!J467="Yes",'TSA Input'!F467,""))</f>
        <v/>
      </c>
      <c r="N504" s="39" t="str">
        <f t="shared" si="17"/>
        <v/>
      </c>
      <c r="O504" s="149" t="s">
        <v>11</v>
      </c>
      <c r="P504" s="148" t="s">
        <v>11</v>
      </c>
      <c r="Q504" s="1"/>
    </row>
    <row r="505" spans="1:17" ht="15.75" hidden="1" customHeight="1">
      <c r="A505" s="1" t="str">
        <f t="shared" si="1"/>
        <v/>
      </c>
      <c r="B505" s="1"/>
      <c r="C505" s="34" t="str">
        <f>IF('TSA Input'!J468="","",IF('TSA Input'!J468="Yes",'TSA Input'!B468,"Ineligible"))</f>
        <v/>
      </c>
      <c r="D505" s="246" t="str">
        <f>IF('TSA Input'!J468="","",IF('TSA Input'!J468="Yes",IF('TSA Input'!W468="","",LEFT('TSA Input'!W468,LEN('TSA Input'!W468)-2)),""))</f>
        <v/>
      </c>
      <c r="E505" s="246" t="str">
        <f>IF('TSA Input'!J468="","",IF('TSA Input'!J468="Yes",'TSA Input'!I468,""))</f>
        <v/>
      </c>
      <c r="F505" s="247" t="str">
        <f>IF('TSA Input'!J468="","",IF('TSA Input'!J468="Yes",'TSA Input'!C468,""))</f>
        <v/>
      </c>
      <c r="G505" s="36" t="str">
        <f>IF('TSA Input'!J468="","",IF('TSA Input'!J468="Yes",'TSA Input'!D468,""))</f>
        <v/>
      </c>
      <c r="H505" s="37" t="str">
        <f>IF('TSA Input'!K468="","",IF('TSA Input'!J468="Yes",'TSA Input'!G468,""))</f>
        <v/>
      </c>
      <c r="I505" s="37" t="str">
        <f>IF('TSA Input'!L468="","",IF('TSA Input'!J468="Yes",'TSA Input'!F468,""))</f>
        <v/>
      </c>
      <c r="J505" s="39" t="str">
        <f t="shared" si="16"/>
        <v/>
      </c>
      <c r="K505" s="257" t="str">
        <f>IF('TSA Input'!J468="","",IF('TSA Input'!J468="Yes",'TSA Input'!D468,""))</f>
        <v/>
      </c>
      <c r="L505" s="258" t="str">
        <f>IF('TSA Input'!J468="","",IF('TSA Input'!J468="Yes",'TSA Input'!G468,""))</f>
        <v/>
      </c>
      <c r="M505" s="258" t="str">
        <f>IF('TSA Input'!J468="","",IF('TSA Input'!J468="Yes",'TSA Input'!F468,""))</f>
        <v/>
      </c>
      <c r="N505" s="39" t="str">
        <f t="shared" si="17"/>
        <v/>
      </c>
      <c r="O505" s="149" t="s">
        <v>11</v>
      </c>
      <c r="P505" s="148" t="s">
        <v>11</v>
      </c>
      <c r="Q505" s="1"/>
    </row>
    <row r="506" spans="1:17" ht="15.75" hidden="1" customHeight="1">
      <c r="A506" s="1" t="str">
        <f t="shared" si="1"/>
        <v/>
      </c>
      <c r="B506" s="1"/>
      <c r="C506" s="34" t="str">
        <f>IF('TSA Input'!J469="","",IF('TSA Input'!J469="Yes",'TSA Input'!B469,"Ineligible"))</f>
        <v/>
      </c>
      <c r="D506" s="246" t="str">
        <f>IF('TSA Input'!J469="","",IF('TSA Input'!J469="Yes",IF('TSA Input'!W469="","",LEFT('TSA Input'!W469,LEN('TSA Input'!W469)-2)),""))</f>
        <v/>
      </c>
      <c r="E506" s="246" t="str">
        <f>IF('TSA Input'!J469="","",IF('TSA Input'!J469="Yes",'TSA Input'!I469,""))</f>
        <v/>
      </c>
      <c r="F506" s="247" t="str">
        <f>IF('TSA Input'!J469="","",IF('TSA Input'!J469="Yes",'TSA Input'!C469,""))</f>
        <v/>
      </c>
      <c r="G506" s="36" t="str">
        <f>IF('TSA Input'!J469="","",IF('TSA Input'!J469="Yes",'TSA Input'!D469,""))</f>
        <v/>
      </c>
      <c r="H506" s="37" t="str">
        <f>IF('TSA Input'!K469="","",IF('TSA Input'!J469="Yes",'TSA Input'!G469,""))</f>
        <v/>
      </c>
      <c r="I506" s="37" t="str">
        <f>IF('TSA Input'!L469="","",IF('TSA Input'!J469="Yes",'TSA Input'!F469,""))</f>
        <v/>
      </c>
      <c r="J506" s="39" t="str">
        <f t="shared" si="16"/>
        <v/>
      </c>
      <c r="K506" s="257" t="str">
        <f>IF('TSA Input'!J469="","",IF('TSA Input'!J469="Yes",'TSA Input'!D469,""))</f>
        <v/>
      </c>
      <c r="L506" s="258" t="str">
        <f>IF('TSA Input'!J469="","",IF('TSA Input'!J469="Yes",'TSA Input'!G469,""))</f>
        <v/>
      </c>
      <c r="M506" s="258" t="str">
        <f>IF('TSA Input'!J469="","",IF('TSA Input'!J469="Yes",'TSA Input'!F469,""))</f>
        <v/>
      </c>
      <c r="N506" s="39" t="str">
        <f t="shared" si="17"/>
        <v/>
      </c>
      <c r="O506" s="149" t="s">
        <v>11</v>
      </c>
      <c r="P506" s="148" t="s">
        <v>11</v>
      </c>
      <c r="Q506" s="1"/>
    </row>
    <row r="507" spans="1:17" ht="15.75" hidden="1" customHeight="1">
      <c r="A507" s="1" t="str">
        <f t="shared" si="1"/>
        <v/>
      </c>
      <c r="B507" s="1"/>
      <c r="C507" s="34" t="str">
        <f>IF('TSA Input'!J470="","",IF('TSA Input'!J470="Yes",'TSA Input'!B470,"Ineligible"))</f>
        <v/>
      </c>
      <c r="D507" s="246" t="str">
        <f>IF('TSA Input'!J470="","",IF('TSA Input'!J470="Yes",IF('TSA Input'!W470="","",LEFT('TSA Input'!W470,LEN('TSA Input'!W470)-2)),""))</f>
        <v/>
      </c>
      <c r="E507" s="246" t="str">
        <f>IF('TSA Input'!J470="","",IF('TSA Input'!J470="Yes",'TSA Input'!I470,""))</f>
        <v/>
      </c>
      <c r="F507" s="247" t="str">
        <f>IF('TSA Input'!J470="","",IF('TSA Input'!J470="Yes",'TSA Input'!C470,""))</f>
        <v/>
      </c>
      <c r="G507" s="36" t="str">
        <f>IF('TSA Input'!J470="","",IF('TSA Input'!J470="Yes",'TSA Input'!D470,""))</f>
        <v/>
      </c>
      <c r="H507" s="37" t="str">
        <f>IF('TSA Input'!K470="","",IF('TSA Input'!J470="Yes",'TSA Input'!G470,""))</f>
        <v/>
      </c>
      <c r="I507" s="37" t="str">
        <f>IF('TSA Input'!L470="","",IF('TSA Input'!J470="Yes",'TSA Input'!F470,""))</f>
        <v/>
      </c>
      <c r="J507" s="39" t="str">
        <f t="shared" si="16"/>
        <v/>
      </c>
      <c r="K507" s="257" t="str">
        <f>IF('TSA Input'!J470="","",IF('TSA Input'!J470="Yes",'TSA Input'!D470,""))</f>
        <v/>
      </c>
      <c r="L507" s="258" t="str">
        <f>IF('TSA Input'!J470="","",IF('TSA Input'!J470="Yes",'TSA Input'!G470,""))</f>
        <v/>
      </c>
      <c r="M507" s="258" t="str">
        <f>IF('TSA Input'!J470="","",IF('TSA Input'!J470="Yes",'TSA Input'!F470,""))</f>
        <v/>
      </c>
      <c r="N507" s="39" t="str">
        <f t="shared" si="17"/>
        <v/>
      </c>
      <c r="O507" s="149" t="s">
        <v>11</v>
      </c>
      <c r="P507" s="148" t="s">
        <v>11</v>
      </c>
      <c r="Q507" s="1"/>
    </row>
    <row r="508" spans="1:17" ht="15.75" hidden="1" customHeight="1">
      <c r="A508" s="1" t="str">
        <f t="shared" si="1"/>
        <v/>
      </c>
      <c r="B508" s="1"/>
      <c r="C508" s="34" t="str">
        <f>IF('TSA Input'!J471="","",IF('TSA Input'!J471="Yes",'TSA Input'!B471,"Ineligible"))</f>
        <v/>
      </c>
      <c r="D508" s="246" t="str">
        <f>IF('TSA Input'!J471="","",IF('TSA Input'!J471="Yes",IF('TSA Input'!W471="","",LEFT('TSA Input'!W471,LEN('TSA Input'!W471)-2)),""))</f>
        <v/>
      </c>
      <c r="E508" s="246" t="str">
        <f>IF('TSA Input'!J471="","",IF('TSA Input'!J471="Yes",'TSA Input'!I471,""))</f>
        <v/>
      </c>
      <c r="F508" s="247" t="str">
        <f>IF('TSA Input'!J471="","",IF('TSA Input'!J471="Yes",'TSA Input'!C471,""))</f>
        <v/>
      </c>
      <c r="G508" s="36" t="str">
        <f>IF('TSA Input'!J471="","",IF('TSA Input'!J471="Yes",'TSA Input'!D471,""))</f>
        <v/>
      </c>
      <c r="H508" s="37" t="str">
        <f>IF('TSA Input'!K471="","",IF('TSA Input'!J471="Yes",'TSA Input'!G471,""))</f>
        <v/>
      </c>
      <c r="I508" s="37" t="str">
        <f>IF('TSA Input'!L471="","",IF('TSA Input'!J471="Yes",'TSA Input'!F471,""))</f>
        <v/>
      </c>
      <c r="J508" s="39" t="str">
        <f t="shared" si="16"/>
        <v/>
      </c>
      <c r="K508" s="257" t="str">
        <f>IF('TSA Input'!J471="","",IF('TSA Input'!J471="Yes",'TSA Input'!D471,""))</f>
        <v/>
      </c>
      <c r="L508" s="258" t="str">
        <f>IF('TSA Input'!J471="","",IF('TSA Input'!J471="Yes",'TSA Input'!G471,""))</f>
        <v/>
      </c>
      <c r="M508" s="258" t="str">
        <f>IF('TSA Input'!J471="","",IF('TSA Input'!J471="Yes",'TSA Input'!F471,""))</f>
        <v/>
      </c>
      <c r="N508" s="39" t="str">
        <f t="shared" si="17"/>
        <v/>
      </c>
      <c r="O508" s="149" t="s">
        <v>11</v>
      </c>
      <c r="P508" s="148" t="s">
        <v>11</v>
      </c>
      <c r="Q508" s="1"/>
    </row>
    <row r="509" spans="1:17" ht="15.75" hidden="1" customHeight="1">
      <c r="A509" s="1" t="str">
        <f t="shared" si="1"/>
        <v/>
      </c>
      <c r="B509" s="1"/>
      <c r="C509" s="34" t="str">
        <f>IF('TSA Input'!J472="","",IF('TSA Input'!J472="Yes",'TSA Input'!B472,"Ineligible"))</f>
        <v/>
      </c>
      <c r="D509" s="246" t="str">
        <f>IF('TSA Input'!J472="","",IF('TSA Input'!J472="Yes",IF('TSA Input'!W472="","",LEFT('TSA Input'!W472,LEN('TSA Input'!W472)-2)),""))</f>
        <v/>
      </c>
      <c r="E509" s="246" t="str">
        <f>IF('TSA Input'!J472="","",IF('TSA Input'!J472="Yes",'TSA Input'!I472,""))</f>
        <v/>
      </c>
      <c r="F509" s="247" t="str">
        <f>IF('TSA Input'!J472="","",IF('TSA Input'!J472="Yes",'TSA Input'!C472,""))</f>
        <v/>
      </c>
      <c r="G509" s="36" t="str">
        <f>IF('TSA Input'!J472="","",IF('TSA Input'!J472="Yes",'TSA Input'!D472,""))</f>
        <v/>
      </c>
      <c r="H509" s="37" t="str">
        <f>IF('TSA Input'!K472="","",IF('TSA Input'!J472="Yes",'TSA Input'!G472,""))</f>
        <v/>
      </c>
      <c r="I509" s="37" t="str">
        <f>IF('TSA Input'!L472="","",IF('TSA Input'!J472="Yes",'TSA Input'!F472,""))</f>
        <v/>
      </c>
      <c r="J509" s="39" t="str">
        <f t="shared" si="16"/>
        <v/>
      </c>
      <c r="K509" s="257" t="str">
        <f>IF('TSA Input'!J472="","",IF('TSA Input'!J472="Yes",'TSA Input'!D472,""))</f>
        <v/>
      </c>
      <c r="L509" s="258" t="str">
        <f>IF('TSA Input'!J472="","",IF('TSA Input'!J472="Yes",'TSA Input'!G472,""))</f>
        <v/>
      </c>
      <c r="M509" s="258" t="str">
        <f>IF('TSA Input'!J472="","",IF('TSA Input'!J472="Yes",'TSA Input'!F472,""))</f>
        <v/>
      </c>
      <c r="N509" s="39" t="str">
        <f t="shared" si="17"/>
        <v/>
      </c>
      <c r="O509" s="149" t="s">
        <v>11</v>
      </c>
      <c r="P509" s="148" t="s">
        <v>11</v>
      </c>
      <c r="Q509" s="1"/>
    </row>
    <row r="510" spans="1:17" ht="15.75" hidden="1" customHeight="1">
      <c r="A510" s="1" t="str">
        <f t="shared" si="1"/>
        <v/>
      </c>
      <c r="B510" s="1"/>
      <c r="C510" s="34" t="str">
        <f>IF('TSA Input'!J473="","",IF('TSA Input'!J473="Yes",'TSA Input'!B473,"Ineligible"))</f>
        <v/>
      </c>
      <c r="D510" s="246" t="str">
        <f>IF('TSA Input'!J473="","",IF('TSA Input'!J473="Yes",IF('TSA Input'!W473="","",LEFT('TSA Input'!W473,LEN('TSA Input'!W473)-2)),""))</f>
        <v/>
      </c>
      <c r="E510" s="246" t="str">
        <f>IF('TSA Input'!J473="","",IF('TSA Input'!J473="Yes",'TSA Input'!I473,""))</f>
        <v/>
      </c>
      <c r="F510" s="247" t="str">
        <f>IF('TSA Input'!J473="","",IF('TSA Input'!J473="Yes",'TSA Input'!C473,""))</f>
        <v/>
      </c>
      <c r="G510" s="36" t="str">
        <f>IF('TSA Input'!J473="","",IF('TSA Input'!J473="Yes",'TSA Input'!D473,""))</f>
        <v/>
      </c>
      <c r="H510" s="37" t="str">
        <f>IF('TSA Input'!K473="","",IF('TSA Input'!J473="Yes",'TSA Input'!G473,""))</f>
        <v/>
      </c>
      <c r="I510" s="37" t="str">
        <f>IF('TSA Input'!L473="","",IF('TSA Input'!J473="Yes",'TSA Input'!F473,""))</f>
        <v/>
      </c>
      <c r="J510" s="39" t="str">
        <f t="shared" si="16"/>
        <v/>
      </c>
      <c r="K510" s="257" t="str">
        <f>IF('TSA Input'!J473="","",IF('TSA Input'!J473="Yes",'TSA Input'!D473,""))</f>
        <v/>
      </c>
      <c r="L510" s="258" t="str">
        <f>IF('TSA Input'!J473="","",IF('TSA Input'!J473="Yes",'TSA Input'!G473,""))</f>
        <v/>
      </c>
      <c r="M510" s="258" t="str">
        <f>IF('TSA Input'!J473="","",IF('TSA Input'!J473="Yes",'TSA Input'!F473,""))</f>
        <v/>
      </c>
      <c r="N510" s="39" t="str">
        <f t="shared" si="17"/>
        <v/>
      </c>
      <c r="O510" s="149" t="s">
        <v>11</v>
      </c>
      <c r="P510" s="148" t="s">
        <v>11</v>
      </c>
      <c r="Q510" s="1"/>
    </row>
    <row r="511" spans="1:17" ht="15.75" hidden="1" customHeight="1">
      <c r="A511" s="1" t="str">
        <f t="shared" si="1"/>
        <v/>
      </c>
      <c r="B511" s="1"/>
      <c r="C511" s="34" t="str">
        <f>IF('TSA Input'!J474="","",IF('TSA Input'!J474="Yes",'TSA Input'!B474,"Ineligible"))</f>
        <v/>
      </c>
      <c r="D511" s="246" t="str">
        <f>IF('TSA Input'!J474="","",IF('TSA Input'!J474="Yes",IF('TSA Input'!W474="","",LEFT('TSA Input'!W474,LEN('TSA Input'!W474)-2)),""))</f>
        <v/>
      </c>
      <c r="E511" s="246" t="str">
        <f>IF('TSA Input'!J474="","",IF('TSA Input'!J474="Yes",'TSA Input'!I474,""))</f>
        <v/>
      </c>
      <c r="F511" s="247" t="str">
        <f>IF('TSA Input'!J474="","",IF('TSA Input'!J474="Yes",'TSA Input'!C474,""))</f>
        <v/>
      </c>
      <c r="G511" s="36" t="str">
        <f>IF('TSA Input'!J474="","",IF('TSA Input'!J474="Yes",'TSA Input'!D474,""))</f>
        <v/>
      </c>
      <c r="H511" s="37" t="str">
        <f>IF('TSA Input'!K474="","",IF('TSA Input'!J474="Yes",'TSA Input'!G474,""))</f>
        <v/>
      </c>
      <c r="I511" s="37" t="str">
        <f>IF('TSA Input'!L474="","",IF('TSA Input'!J474="Yes",'TSA Input'!F474,""))</f>
        <v/>
      </c>
      <c r="J511" s="39" t="str">
        <f t="shared" si="16"/>
        <v/>
      </c>
      <c r="K511" s="257" t="str">
        <f>IF('TSA Input'!J474="","",IF('TSA Input'!J474="Yes",'TSA Input'!D474,""))</f>
        <v/>
      </c>
      <c r="L511" s="258" t="str">
        <f>IF('TSA Input'!J474="","",IF('TSA Input'!J474="Yes",'TSA Input'!G474,""))</f>
        <v/>
      </c>
      <c r="M511" s="258" t="str">
        <f>IF('TSA Input'!J474="","",IF('TSA Input'!J474="Yes",'TSA Input'!F474,""))</f>
        <v/>
      </c>
      <c r="N511" s="39" t="str">
        <f t="shared" si="17"/>
        <v/>
      </c>
      <c r="O511" s="149" t="s">
        <v>11</v>
      </c>
      <c r="P511" s="148" t="s">
        <v>11</v>
      </c>
      <c r="Q511" s="1"/>
    </row>
    <row r="512" spans="1:17" ht="15.75" hidden="1" customHeight="1">
      <c r="A512" s="1" t="str">
        <f t="shared" si="1"/>
        <v/>
      </c>
      <c r="B512" s="1"/>
      <c r="C512" s="34" t="str">
        <f>IF('TSA Input'!J475="","",IF('TSA Input'!J475="Yes",'TSA Input'!B475,"Ineligible"))</f>
        <v/>
      </c>
      <c r="D512" s="246" t="str">
        <f>IF('TSA Input'!J475="","",IF('TSA Input'!J475="Yes",IF('TSA Input'!W475="","",LEFT('TSA Input'!W475,LEN('TSA Input'!W475)-2)),""))</f>
        <v/>
      </c>
      <c r="E512" s="246" t="str">
        <f>IF('TSA Input'!J475="","",IF('TSA Input'!J475="Yes",'TSA Input'!I475,""))</f>
        <v/>
      </c>
      <c r="F512" s="247" t="str">
        <f>IF('TSA Input'!J475="","",IF('TSA Input'!J475="Yes",'TSA Input'!C475,""))</f>
        <v/>
      </c>
      <c r="G512" s="36" t="str">
        <f>IF('TSA Input'!J475="","",IF('TSA Input'!J475="Yes",'TSA Input'!D475,""))</f>
        <v/>
      </c>
      <c r="H512" s="37" t="str">
        <f>IF('TSA Input'!K475="","",IF('TSA Input'!J475="Yes",'TSA Input'!G475,""))</f>
        <v/>
      </c>
      <c r="I512" s="37" t="str">
        <f>IF('TSA Input'!L475="","",IF('TSA Input'!J475="Yes",'TSA Input'!F475,""))</f>
        <v/>
      </c>
      <c r="J512" s="39" t="str">
        <f t="shared" si="16"/>
        <v/>
      </c>
      <c r="K512" s="257" t="str">
        <f>IF('TSA Input'!J475="","",IF('TSA Input'!J475="Yes",'TSA Input'!D475,""))</f>
        <v/>
      </c>
      <c r="L512" s="258" t="str">
        <f>IF('TSA Input'!J475="","",IF('TSA Input'!J475="Yes",'TSA Input'!G475,""))</f>
        <v/>
      </c>
      <c r="M512" s="258" t="str">
        <f>IF('TSA Input'!J475="","",IF('TSA Input'!J475="Yes",'TSA Input'!F475,""))</f>
        <v/>
      </c>
      <c r="N512" s="39" t="str">
        <f t="shared" si="17"/>
        <v/>
      </c>
      <c r="O512" s="149" t="s">
        <v>11</v>
      </c>
      <c r="P512" s="148" t="s">
        <v>11</v>
      </c>
      <c r="Q512" s="1"/>
    </row>
    <row r="513" spans="1:17" ht="15.75" hidden="1" customHeight="1">
      <c r="A513" s="1" t="str">
        <f t="shared" si="1"/>
        <v/>
      </c>
      <c r="B513" s="1"/>
      <c r="C513" s="34" t="str">
        <f>IF('TSA Input'!J476="","",IF('TSA Input'!J476="Yes",'TSA Input'!B476,"Ineligible"))</f>
        <v/>
      </c>
      <c r="D513" s="246" t="str">
        <f>IF('TSA Input'!J476="","",IF('TSA Input'!J476="Yes",IF('TSA Input'!W476="","",LEFT('TSA Input'!W476,LEN('TSA Input'!W476)-2)),""))</f>
        <v/>
      </c>
      <c r="E513" s="246" t="str">
        <f>IF('TSA Input'!J476="","",IF('TSA Input'!J476="Yes",'TSA Input'!I476,""))</f>
        <v/>
      </c>
      <c r="F513" s="247" t="str">
        <f>IF('TSA Input'!J476="","",IF('TSA Input'!J476="Yes",'TSA Input'!C476,""))</f>
        <v/>
      </c>
      <c r="G513" s="36" t="str">
        <f>IF('TSA Input'!J476="","",IF('TSA Input'!J476="Yes",'TSA Input'!D476,""))</f>
        <v/>
      </c>
      <c r="H513" s="37" t="str">
        <f>IF('TSA Input'!K476="","",IF('TSA Input'!J476="Yes",'TSA Input'!G476,""))</f>
        <v/>
      </c>
      <c r="I513" s="37" t="str">
        <f>IF('TSA Input'!L476="","",IF('TSA Input'!J476="Yes",'TSA Input'!F476,""))</f>
        <v/>
      </c>
      <c r="J513" s="39" t="str">
        <f t="shared" si="16"/>
        <v/>
      </c>
      <c r="K513" s="257" t="str">
        <f>IF('TSA Input'!J476="","",IF('TSA Input'!J476="Yes",'TSA Input'!D476,""))</f>
        <v/>
      </c>
      <c r="L513" s="258" t="str">
        <f>IF('TSA Input'!J476="","",IF('TSA Input'!J476="Yes",'TSA Input'!G476,""))</f>
        <v/>
      </c>
      <c r="M513" s="258" t="str">
        <f>IF('TSA Input'!J476="","",IF('TSA Input'!J476="Yes",'TSA Input'!F476,""))</f>
        <v/>
      </c>
      <c r="N513" s="39" t="str">
        <f t="shared" si="17"/>
        <v/>
      </c>
      <c r="O513" s="149" t="s">
        <v>11</v>
      </c>
      <c r="P513" s="148" t="s">
        <v>11</v>
      </c>
      <c r="Q513" s="1"/>
    </row>
    <row r="514" spans="1:17" ht="15.75" hidden="1" customHeight="1">
      <c r="A514" s="1" t="str">
        <f t="shared" si="1"/>
        <v/>
      </c>
      <c r="B514" s="1"/>
      <c r="C514" s="34" t="str">
        <f>IF('TSA Input'!J477="","",IF('TSA Input'!J477="Yes",'TSA Input'!B477,"Ineligible"))</f>
        <v/>
      </c>
      <c r="D514" s="246" t="str">
        <f>IF('TSA Input'!J477="","",IF('TSA Input'!J477="Yes",IF('TSA Input'!W477="","",LEFT('TSA Input'!W477,LEN('TSA Input'!W477)-2)),""))</f>
        <v/>
      </c>
      <c r="E514" s="246" t="str">
        <f>IF('TSA Input'!J477="","",IF('TSA Input'!J477="Yes",'TSA Input'!I477,""))</f>
        <v/>
      </c>
      <c r="F514" s="247" t="str">
        <f>IF('TSA Input'!J477="","",IF('TSA Input'!J477="Yes",'TSA Input'!C477,""))</f>
        <v/>
      </c>
      <c r="G514" s="36" t="str">
        <f>IF('TSA Input'!J477="","",IF('TSA Input'!J477="Yes",'TSA Input'!D477,""))</f>
        <v/>
      </c>
      <c r="H514" s="37" t="str">
        <f>IF('TSA Input'!K477="","",IF('TSA Input'!J477="Yes",'TSA Input'!G477,""))</f>
        <v/>
      </c>
      <c r="I514" s="37" t="str">
        <f>IF('TSA Input'!L477="","",IF('TSA Input'!J477="Yes",'TSA Input'!F477,""))</f>
        <v/>
      </c>
      <c r="J514" s="39" t="str">
        <f t="shared" si="16"/>
        <v/>
      </c>
      <c r="K514" s="257" t="str">
        <f>IF('TSA Input'!J477="","",IF('TSA Input'!J477="Yes",'TSA Input'!D477,""))</f>
        <v/>
      </c>
      <c r="L514" s="258" t="str">
        <f>IF('TSA Input'!J477="","",IF('TSA Input'!J477="Yes",'TSA Input'!G477,""))</f>
        <v/>
      </c>
      <c r="M514" s="258" t="str">
        <f>IF('TSA Input'!J477="","",IF('TSA Input'!J477="Yes",'TSA Input'!F477,""))</f>
        <v/>
      </c>
      <c r="N514" s="39" t="str">
        <f t="shared" si="17"/>
        <v/>
      </c>
      <c r="O514" s="149" t="s">
        <v>11</v>
      </c>
      <c r="P514" s="148" t="s">
        <v>11</v>
      </c>
      <c r="Q514" s="1"/>
    </row>
    <row r="515" spans="1:17" ht="15.75" hidden="1" customHeight="1">
      <c r="A515" s="1" t="str">
        <f t="shared" si="1"/>
        <v/>
      </c>
      <c r="B515" s="1"/>
      <c r="C515" s="34" t="str">
        <f>IF('TSA Input'!J478="","",IF('TSA Input'!J478="Yes",'TSA Input'!B478,"Ineligible"))</f>
        <v/>
      </c>
      <c r="D515" s="246" t="str">
        <f>IF('TSA Input'!J478="","",IF('TSA Input'!J478="Yes",IF('TSA Input'!W478="","",LEFT('TSA Input'!W478,LEN('TSA Input'!W478)-2)),""))</f>
        <v/>
      </c>
      <c r="E515" s="246" t="str">
        <f>IF('TSA Input'!J478="","",IF('TSA Input'!J478="Yes",'TSA Input'!I478,""))</f>
        <v/>
      </c>
      <c r="F515" s="247" t="str">
        <f>IF('TSA Input'!J478="","",IF('TSA Input'!J478="Yes",'TSA Input'!C478,""))</f>
        <v/>
      </c>
      <c r="G515" s="36" t="str">
        <f>IF('TSA Input'!J478="","",IF('TSA Input'!J478="Yes",'TSA Input'!D478,""))</f>
        <v/>
      </c>
      <c r="H515" s="37" t="str">
        <f>IF('TSA Input'!K478="","",IF('TSA Input'!J478="Yes",'TSA Input'!G478,""))</f>
        <v/>
      </c>
      <c r="I515" s="37" t="str">
        <f>IF('TSA Input'!L478="","",IF('TSA Input'!J478="Yes",'TSA Input'!F478,""))</f>
        <v/>
      </c>
      <c r="J515" s="39" t="str">
        <f t="shared" si="16"/>
        <v/>
      </c>
      <c r="K515" s="257" t="str">
        <f>IF('TSA Input'!J478="","",IF('TSA Input'!J478="Yes",'TSA Input'!D478,""))</f>
        <v/>
      </c>
      <c r="L515" s="258" t="str">
        <f>IF('TSA Input'!J478="","",IF('TSA Input'!J478="Yes",'TSA Input'!G478,""))</f>
        <v/>
      </c>
      <c r="M515" s="258" t="str">
        <f>IF('TSA Input'!J478="","",IF('TSA Input'!J478="Yes",'TSA Input'!F478,""))</f>
        <v/>
      </c>
      <c r="N515" s="39" t="str">
        <f t="shared" si="17"/>
        <v/>
      </c>
      <c r="O515" s="149" t="s">
        <v>11</v>
      </c>
      <c r="P515" s="148" t="s">
        <v>11</v>
      </c>
      <c r="Q515" s="1"/>
    </row>
    <row r="516" spans="1:17" ht="15.75" hidden="1" customHeight="1">
      <c r="A516" s="1" t="str">
        <f t="shared" si="1"/>
        <v/>
      </c>
      <c r="B516" s="1"/>
      <c r="C516" s="34" t="str">
        <f>IF('TSA Input'!J479="","",IF('TSA Input'!J479="Yes",'TSA Input'!B479,"Ineligible"))</f>
        <v/>
      </c>
      <c r="D516" s="246" t="str">
        <f>IF('TSA Input'!J479="","",IF('TSA Input'!J479="Yes",IF('TSA Input'!W479="","",LEFT('TSA Input'!W479,LEN('TSA Input'!W479)-2)),""))</f>
        <v/>
      </c>
      <c r="E516" s="246" t="str">
        <f>IF('TSA Input'!J479="","",IF('TSA Input'!J479="Yes",'TSA Input'!I479,""))</f>
        <v/>
      </c>
      <c r="F516" s="247" t="str">
        <f>IF('TSA Input'!J479="","",IF('TSA Input'!J479="Yes",'TSA Input'!C479,""))</f>
        <v/>
      </c>
      <c r="G516" s="36" t="str">
        <f>IF('TSA Input'!J479="","",IF('TSA Input'!J479="Yes",'TSA Input'!D479,""))</f>
        <v/>
      </c>
      <c r="H516" s="37" t="str">
        <f>IF('TSA Input'!K479="","",IF('TSA Input'!J479="Yes",'TSA Input'!G479,""))</f>
        <v/>
      </c>
      <c r="I516" s="37" t="str">
        <f>IF('TSA Input'!L479="","",IF('TSA Input'!J479="Yes",'TSA Input'!F479,""))</f>
        <v/>
      </c>
      <c r="J516" s="39" t="str">
        <f t="shared" si="16"/>
        <v/>
      </c>
      <c r="K516" s="257" t="str">
        <f>IF('TSA Input'!J479="","",IF('TSA Input'!J479="Yes",'TSA Input'!D479,""))</f>
        <v/>
      </c>
      <c r="L516" s="258" t="str">
        <f>IF('TSA Input'!J479="","",IF('TSA Input'!J479="Yes",'TSA Input'!G479,""))</f>
        <v/>
      </c>
      <c r="M516" s="258" t="str">
        <f>IF('TSA Input'!J479="","",IF('TSA Input'!J479="Yes",'TSA Input'!F479,""))</f>
        <v/>
      </c>
      <c r="N516" s="39" t="str">
        <f t="shared" si="17"/>
        <v/>
      </c>
      <c r="O516" s="149" t="s">
        <v>11</v>
      </c>
      <c r="P516" s="148" t="s">
        <v>11</v>
      </c>
      <c r="Q516" s="1"/>
    </row>
    <row r="517" spans="1:17" ht="15.75" hidden="1" customHeight="1">
      <c r="A517" s="1" t="str">
        <f t="shared" si="1"/>
        <v/>
      </c>
      <c r="B517" s="1"/>
      <c r="C517" s="34" t="str">
        <f>IF('TSA Input'!J480="","",IF('TSA Input'!J480="Yes",'TSA Input'!B480,"Ineligible"))</f>
        <v/>
      </c>
      <c r="D517" s="246" t="str">
        <f>IF('TSA Input'!J480="","",IF('TSA Input'!J480="Yes",IF('TSA Input'!W480="","",LEFT('TSA Input'!W480,LEN('TSA Input'!W480)-2)),""))</f>
        <v/>
      </c>
      <c r="E517" s="246" t="str">
        <f>IF('TSA Input'!J480="","",IF('TSA Input'!J480="Yes",'TSA Input'!I480,""))</f>
        <v/>
      </c>
      <c r="F517" s="247" t="str">
        <f>IF('TSA Input'!J480="","",IF('TSA Input'!J480="Yes",'TSA Input'!C480,""))</f>
        <v/>
      </c>
      <c r="G517" s="36" t="str">
        <f>IF('TSA Input'!J480="","",IF('TSA Input'!J480="Yes",'TSA Input'!D480,""))</f>
        <v/>
      </c>
      <c r="H517" s="37" t="str">
        <f>IF('TSA Input'!K480="","",IF('TSA Input'!J480="Yes",'TSA Input'!G480,""))</f>
        <v/>
      </c>
      <c r="I517" s="37" t="str">
        <f>IF('TSA Input'!L480="","",IF('TSA Input'!J480="Yes",'TSA Input'!F480,""))</f>
        <v/>
      </c>
      <c r="J517" s="39" t="str">
        <f t="shared" si="16"/>
        <v/>
      </c>
      <c r="K517" s="257" t="str">
        <f>IF('TSA Input'!J480="","",IF('TSA Input'!J480="Yes",'TSA Input'!D480,""))</f>
        <v/>
      </c>
      <c r="L517" s="258" t="str">
        <f>IF('TSA Input'!J480="","",IF('TSA Input'!J480="Yes",'TSA Input'!G480,""))</f>
        <v/>
      </c>
      <c r="M517" s="258" t="str">
        <f>IF('TSA Input'!J480="","",IF('TSA Input'!J480="Yes",'TSA Input'!F480,""))</f>
        <v/>
      </c>
      <c r="N517" s="39" t="str">
        <f t="shared" si="17"/>
        <v/>
      </c>
      <c r="O517" s="149" t="s">
        <v>11</v>
      </c>
      <c r="P517" s="148" t="s">
        <v>11</v>
      </c>
      <c r="Q517" s="1"/>
    </row>
    <row r="518" spans="1:17" ht="15.75" hidden="1" customHeight="1">
      <c r="A518" s="1" t="str">
        <f t="shared" si="1"/>
        <v/>
      </c>
      <c r="B518" s="1"/>
      <c r="C518" s="34" t="str">
        <f>IF('TSA Input'!J481="","",IF('TSA Input'!J481="Yes",'TSA Input'!B481,"Ineligible"))</f>
        <v/>
      </c>
      <c r="D518" s="246" t="str">
        <f>IF('TSA Input'!J481="","",IF('TSA Input'!J481="Yes",IF('TSA Input'!W481="","",LEFT('TSA Input'!W481,LEN('TSA Input'!W481)-2)),""))</f>
        <v/>
      </c>
      <c r="E518" s="246" t="str">
        <f>IF('TSA Input'!J481="","",IF('TSA Input'!J481="Yes",'TSA Input'!I481,""))</f>
        <v/>
      </c>
      <c r="F518" s="247" t="str">
        <f>IF('TSA Input'!J481="","",IF('TSA Input'!J481="Yes",'TSA Input'!C481,""))</f>
        <v/>
      </c>
      <c r="G518" s="36" t="str">
        <f>IF('TSA Input'!J481="","",IF('TSA Input'!J481="Yes",'TSA Input'!D481,""))</f>
        <v/>
      </c>
      <c r="H518" s="37" t="str">
        <f>IF('TSA Input'!K481="","",IF('TSA Input'!J481="Yes",'TSA Input'!G481,""))</f>
        <v/>
      </c>
      <c r="I518" s="37" t="str">
        <f>IF('TSA Input'!L481="","",IF('TSA Input'!J481="Yes",'TSA Input'!F481,""))</f>
        <v/>
      </c>
      <c r="J518" s="39" t="str">
        <f t="shared" si="16"/>
        <v/>
      </c>
      <c r="K518" s="257" t="str">
        <f>IF('TSA Input'!J481="","",IF('TSA Input'!J481="Yes",'TSA Input'!D481,""))</f>
        <v/>
      </c>
      <c r="L518" s="258" t="str">
        <f>IF('TSA Input'!J481="","",IF('TSA Input'!J481="Yes",'TSA Input'!G481,""))</f>
        <v/>
      </c>
      <c r="M518" s="258" t="str">
        <f>IF('TSA Input'!J481="","",IF('TSA Input'!J481="Yes",'TSA Input'!F481,""))</f>
        <v/>
      </c>
      <c r="N518" s="39" t="str">
        <f t="shared" si="17"/>
        <v/>
      </c>
      <c r="O518" s="149" t="s">
        <v>11</v>
      </c>
      <c r="P518" s="148" t="s">
        <v>11</v>
      </c>
      <c r="Q518" s="1"/>
    </row>
    <row r="519" spans="1:17" ht="15.75" hidden="1" customHeight="1">
      <c r="A519" s="1" t="str">
        <f t="shared" si="1"/>
        <v/>
      </c>
      <c r="B519" s="1"/>
      <c r="C519" s="34" t="str">
        <f>IF('TSA Input'!J482="","",IF('TSA Input'!J482="Yes",'TSA Input'!B482,"Ineligible"))</f>
        <v/>
      </c>
      <c r="D519" s="246" t="str">
        <f>IF('TSA Input'!J482="","",IF('TSA Input'!J482="Yes",IF('TSA Input'!W482="","",LEFT('TSA Input'!W482,LEN('TSA Input'!W482)-2)),""))</f>
        <v/>
      </c>
      <c r="E519" s="246" t="str">
        <f>IF('TSA Input'!J482="","",IF('TSA Input'!J482="Yes",'TSA Input'!I482,""))</f>
        <v/>
      </c>
      <c r="F519" s="247" t="str">
        <f>IF('TSA Input'!J482="","",IF('TSA Input'!J482="Yes",'TSA Input'!C482,""))</f>
        <v/>
      </c>
      <c r="G519" s="36" t="str">
        <f>IF('TSA Input'!J482="","",IF('TSA Input'!J482="Yes",'TSA Input'!D482,""))</f>
        <v/>
      </c>
      <c r="H519" s="37" t="str">
        <f>IF('TSA Input'!K482="","",IF('TSA Input'!J482="Yes",'TSA Input'!G482,""))</f>
        <v/>
      </c>
      <c r="I519" s="37" t="str">
        <f>IF('TSA Input'!L482="","",IF('TSA Input'!J482="Yes",'TSA Input'!F482,""))</f>
        <v/>
      </c>
      <c r="J519" s="39" t="str">
        <f t="shared" si="16"/>
        <v/>
      </c>
      <c r="K519" s="257" t="str">
        <f>IF('TSA Input'!J482="","",IF('TSA Input'!J482="Yes",'TSA Input'!D482,""))</f>
        <v/>
      </c>
      <c r="L519" s="258" t="str">
        <f>IF('TSA Input'!J482="","",IF('TSA Input'!J482="Yes",'TSA Input'!G482,""))</f>
        <v/>
      </c>
      <c r="M519" s="258" t="str">
        <f>IF('TSA Input'!J482="","",IF('TSA Input'!J482="Yes",'TSA Input'!F482,""))</f>
        <v/>
      </c>
      <c r="N519" s="39" t="str">
        <f t="shared" si="17"/>
        <v/>
      </c>
      <c r="O519" s="149" t="s">
        <v>11</v>
      </c>
      <c r="P519" s="148" t="s">
        <v>11</v>
      </c>
      <c r="Q519" s="1"/>
    </row>
    <row r="520" spans="1:17" ht="15.75" hidden="1" customHeight="1">
      <c r="A520" s="1" t="str">
        <f t="shared" si="1"/>
        <v/>
      </c>
      <c r="B520" s="1"/>
      <c r="C520" s="34" t="str">
        <f>IF('TSA Input'!J483="","",IF('TSA Input'!J483="Yes",'TSA Input'!B483,"Ineligible"))</f>
        <v/>
      </c>
      <c r="D520" s="246" t="str">
        <f>IF('TSA Input'!J483="","",IF('TSA Input'!J483="Yes",IF('TSA Input'!W483="","",LEFT('TSA Input'!W483,LEN('TSA Input'!W483)-2)),""))</f>
        <v/>
      </c>
      <c r="E520" s="246" t="str">
        <f>IF('TSA Input'!J483="","",IF('TSA Input'!J483="Yes",'TSA Input'!I483,""))</f>
        <v/>
      </c>
      <c r="F520" s="247" t="str">
        <f>IF('TSA Input'!J483="","",IF('TSA Input'!J483="Yes",'TSA Input'!C483,""))</f>
        <v/>
      </c>
      <c r="G520" s="36" t="str">
        <f>IF('TSA Input'!J483="","",IF('TSA Input'!J483="Yes",'TSA Input'!D483,""))</f>
        <v/>
      </c>
      <c r="H520" s="37" t="str">
        <f>IF('TSA Input'!K483="","",IF('TSA Input'!J483="Yes",'TSA Input'!G483,""))</f>
        <v/>
      </c>
      <c r="I520" s="37" t="str">
        <f>IF('TSA Input'!L483="","",IF('TSA Input'!J483="Yes",'TSA Input'!F483,""))</f>
        <v/>
      </c>
      <c r="J520" s="39" t="str">
        <f t="shared" si="16"/>
        <v/>
      </c>
      <c r="K520" s="257" t="str">
        <f>IF('TSA Input'!J483="","",IF('TSA Input'!J483="Yes",'TSA Input'!D483,""))</f>
        <v/>
      </c>
      <c r="L520" s="258" t="str">
        <f>IF('TSA Input'!J483="","",IF('TSA Input'!J483="Yes",'TSA Input'!G483,""))</f>
        <v/>
      </c>
      <c r="M520" s="258" t="str">
        <f>IF('TSA Input'!J483="","",IF('TSA Input'!J483="Yes",'TSA Input'!F483,""))</f>
        <v/>
      </c>
      <c r="N520" s="39" t="str">
        <f t="shared" si="17"/>
        <v/>
      </c>
      <c r="O520" s="149" t="s">
        <v>11</v>
      </c>
      <c r="P520" s="148" t="s">
        <v>11</v>
      </c>
      <c r="Q520" s="1"/>
    </row>
    <row r="521" spans="1:17" ht="15.75" hidden="1" customHeight="1">
      <c r="A521" s="1" t="str">
        <f t="shared" si="1"/>
        <v/>
      </c>
      <c r="B521" s="1"/>
      <c r="C521" s="34" t="str">
        <f>IF('TSA Input'!J484="","",IF('TSA Input'!J484="Yes",'TSA Input'!B484,"Ineligible"))</f>
        <v/>
      </c>
      <c r="D521" s="246" t="str">
        <f>IF('TSA Input'!J484="","",IF('TSA Input'!J484="Yes",IF('TSA Input'!W484="","",LEFT('TSA Input'!W484,LEN('TSA Input'!W484)-2)),""))</f>
        <v/>
      </c>
      <c r="E521" s="246" t="str">
        <f>IF('TSA Input'!J484="","",IF('TSA Input'!J484="Yes",'TSA Input'!I484,""))</f>
        <v/>
      </c>
      <c r="F521" s="247" t="str">
        <f>IF('TSA Input'!J484="","",IF('TSA Input'!J484="Yes",'TSA Input'!C484,""))</f>
        <v/>
      </c>
      <c r="G521" s="36" t="str">
        <f>IF('TSA Input'!J484="","",IF('TSA Input'!J484="Yes",'TSA Input'!D484,""))</f>
        <v/>
      </c>
      <c r="H521" s="37" t="str">
        <f>IF('TSA Input'!K484="","",IF('TSA Input'!J484="Yes",'TSA Input'!G484,""))</f>
        <v/>
      </c>
      <c r="I521" s="37" t="str">
        <f>IF('TSA Input'!L484="","",IF('TSA Input'!J484="Yes",'TSA Input'!F484,""))</f>
        <v/>
      </c>
      <c r="J521" s="39" t="str">
        <f t="shared" si="16"/>
        <v/>
      </c>
      <c r="K521" s="257" t="str">
        <f>IF('TSA Input'!J484="","",IF('TSA Input'!J484="Yes",'TSA Input'!D484,""))</f>
        <v/>
      </c>
      <c r="L521" s="258" t="str">
        <f>IF('TSA Input'!J484="","",IF('TSA Input'!J484="Yes",'TSA Input'!G484,""))</f>
        <v/>
      </c>
      <c r="M521" s="258" t="str">
        <f>IF('TSA Input'!J484="","",IF('TSA Input'!J484="Yes",'TSA Input'!F484,""))</f>
        <v/>
      </c>
      <c r="N521" s="39" t="str">
        <f t="shared" si="17"/>
        <v/>
      </c>
      <c r="O521" s="149" t="s">
        <v>11</v>
      </c>
      <c r="P521" s="148" t="s">
        <v>11</v>
      </c>
      <c r="Q521" s="1"/>
    </row>
    <row r="522" spans="1:17" ht="15.75" hidden="1" customHeight="1">
      <c r="A522" s="1" t="str">
        <f t="shared" si="1"/>
        <v/>
      </c>
      <c r="B522" s="1"/>
      <c r="C522" s="34" t="str">
        <f>IF('TSA Input'!J485="","",IF('TSA Input'!J485="Yes",'TSA Input'!B485,"Ineligible"))</f>
        <v/>
      </c>
      <c r="D522" s="246" t="str">
        <f>IF('TSA Input'!J485="","",IF('TSA Input'!J485="Yes",IF('TSA Input'!W485="","",LEFT('TSA Input'!W485,LEN('TSA Input'!W485)-2)),""))</f>
        <v/>
      </c>
      <c r="E522" s="246" t="str">
        <f>IF('TSA Input'!J485="","",IF('TSA Input'!J485="Yes",'TSA Input'!I485,""))</f>
        <v/>
      </c>
      <c r="F522" s="247" t="str">
        <f>IF('TSA Input'!J485="","",IF('TSA Input'!J485="Yes",'TSA Input'!C485,""))</f>
        <v/>
      </c>
      <c r="G522" s="36" t="str">
        <f>IF('TSA Input'!J485="","",IF('TSA Input'!J485="Yes",'TSA Input'!D485,""))</f>
        <v/>
      </c>
      <c r="H522" s="37" t="str">
        <f>IF('TSA Input'!K485="","",IF('TSA Input'!J485="Yes",'TSA Input'!G485,""))</f>
        <v/>
      </c>
      <c r="I522" s="37" t="str">
        <f>IF('TSA Input'!L485="","",IF('TSA Input'!J485="Yes",'TSA Input'!F485,""))</f>
        <v/>
      </c>
      <c r="J522" s="39" t="str">
        <f t="shared" si="16"/>
        <v/>
      </c>
      <c r="K522" s="257" t="str">
        <f>IF('TSA Input'!J485="","",IF('TSA Input'!J485="Yes",'TSA Input'!D485,""))</f>
        <v/>
      </c>
      <c r="L522" s="258" t="str">
        <f>IF('TSA Input'!J485="","",IF('TSA Input'!J485="Yes",'TSA Input'!G485,""))</f>
        <v/>
      </c>
      <c r="M522" s="258" t="str">
        <f>IF('TSA Input'!J485="","",IF('TSA Input'!J485="Yes",'TSA Input'!F485,""))</f>
        <v/>
      </c>
      <c r="N522" s="39" t="str">
        <f t="shared" si="17"/>
        <v/>
      </c>
      <c r="O522" s="149" t="s">
        <v>11</v>
      </c>
      <c r="P522" s="148" t="s">
        <v>11</v>
      </c>
      <c r="Q522" s="1"/>
    </row>
    <row r="523" spans="1:17" ht="15.75" hidden="1" customHeight="1">
      <c r="A523" s="1" t="str">
        <f t="shared" si="1"/>
        <v/>
      </c>
      <c r="B523" s="1"/>
      <c r="C523" s="34" t="str">
        <f>IF('TSA Input'!J486="","",IF('TSA Input'!J486="Yes",'TSA Input'!B486,"Ineligible"))</f>
        <v/>
      </c>
      <c r="D523" s="246" t="str">
        <f>IF('TSA Input'!J486="","",IF('TSA Input'!J486="Yes",IF('TSA Input'!W486="","",LEFT('TSA Input'!W486,LEN('TSA Input'!W486)-2)),""))</f>
        <v/>
      </c>
      <c r="E523" s="246" t="str">
        <f>IF('TSA Input'!J486="","",IF('TSA Input'!J486="Yes",'TSA Input'!I486,""))</f>
        <v/>
      </c>
      <c r="F523" s="247" t="str">
        <f>IF('TSA Input'!J486="","",IF('TSA Input'!J486="Yes",'TSA Input'!C486,""))</f>
        <v/>
      </c>
      <c r="G523" s="36" t="str">
        <f>IF('TSA Input'!J486="","",IF('TSA Input'!J486="Yes",'TSA Input'!D486,""))</f>
        <v/>
      </c>
      <c r="H523" s="37" t="str">
        <f>IF('TSA Input'!K486="","",IF('TSA Input'!J486="Yes",'TSA Input'!G486,""))</f>
        <v/>
      </c>
      <c r="I523" s="37" t="str">
        <f>IF('TSA Input'!L486="","",IF('TSA Input'!J486="Yes",'TSA Input'!F486,""))</f>
        <v/>
      </c>
      <c r="J523" s="39" t="str">
        <f t="shared" si="16"/>
        <v/>
      </c>
      <c r="K523" s="257" t="str">
        <f>IF('TSA Input'!J486="","",IF('TSA Input'!J486="Yes",'TSA Input'!D486,""))</f>
        <v/>
      </c>
      <c r="L523" s="258" t="str">
        <f>IF('TSA Input'!J486="","",IF('TSA Input'!J486="Yes",'TSA Input'!G486,""))</f>
        <v/>
      </c>
      <c r="M523" s="258" t="str">
        <f>IF('TSA Input'!J486="","",IF('TSA Input'!J486="Yes",'TSA Input'!F486,""))</f>
        <v/>
      </c>
      <c r="N523" s="39" t="str">
        <f t="shared" si="17"/>
        <v/>
      </c>
      <c r="O523" s="149" t="s">
        <v>11</v>
      </c>
      <c r="P523" s="148" t="s">
        <v>11</v>
      </c>
      <c r="Q523" s="1"/>
    </row>
    <row r="524" spans="1:17" ht="15.75" hidden="1" customHeight="1">
      <c r="A524" s="1" t="str">
        <f t="shared" si="1"/>
        <v/>
      </c>
      <c r="B524" s="1"/>
      <c r="C524" s="34" t="str">
        <f>IF('TSA Input'!J487="","",IF('TSA Input'!J487="Yes",'TSA Input'!B487,"Ineligible"))</f>
        <v/>
      </c>
      <c r="D524" s="246" t="str">
        <f>IF('TSA Input'!J487="","",IF('TSA Input'!J487="Yes",IF('TSA Input'!W487="","",LEFT('TSA Input'!W487,LEN('TSA Input'!W487)-2)),""))</f>
        <v/>
      </c>
      <c r="E524" s="246" t="str">
        <f>IF('TSA Input'!J487="","",IF('TSA Input'!J487="Yes",'TSA Input'!I487,""))</f>
        <v/>
      </c>
      <c r="F524" s="247" t="str">
        <f>IF('TSA Input'!J487="","",IF('TSA Input'!J487="Yes",'TSA Input'!C487,""))</f>
        <v/>
      </c>
      <c r="G524" s="36" t="str">
        <f>IF('TSA Input'!J487="","",IF('TSA Input'!J487="Yes",'TSA Input'!D487,""))</f>
        <v/>
      </c>
      <c r="H524" s="37" t="str">
        <f>IF('TSA Input'!K487="","",IF('TSA Input'!J487="Yes",'TSA Input'!G487,""))</f>
        <v/>
      </c>
      <c r="I524" s="37" t="str">
        <f>IF('TSA Input'!L487="","",IF('TSA Input'!J487="Yes",'TSA Input'!F487,""))</f>
        <v/>
      </c>
      <c r="J524" s="39" t="str">
        <f t="shared" si="16"/>
        <v/>
      </c>
      <c r="K524" s="257" t="str">
        <f>IF('TSA Input'!J487="","",IF('TSA Input'!J487="Yes",'TSA Input'!D487,""))</f>
        <v/>
      </c>
      <c r="L524" s="258" t="str">
        <f>IF('TSA Input'!J487="","",IF('TSA Input'!J487="Yes",'TSA Input'!G487,""))</f>
        <v/>
      </c>
      <c r="M524" s="258" t="str">
        <f>IF('TSA Input'!J487="","",IF('TSA Input'!J487="Yes",'TSA Input'!F487,""))</f>
        <v/>
      </c>
      <c r="N524" s="39" t="str">
        <f t="shared" si="17"/>
        <v/>
      </c>
      <c r="O524" s="149" t="s">
        <v>11</v>
      </c>
      <c r="P524" s="148" t="s">
        <v>11</v>
      </c>
      <c r="Q524" s="1"/>
    </row>
    <row r="525" spans="1:17" ht="15.75" hidden="1" customHeight="1">
      <c r="A525" s="1" t="str">
        <f t="shared" si="1"/>
        <v/>
      </c>
      <c r="B525" s="1"/>
      <c r="C525" s="34" t="str">
        <f>IF('TSA Input'!J488="","",IF('TSA Input'!J488="Yes",'TSA Input'!B488,"Ineligible"))</f>
        <v/>
      </c>
      <c r="D525" s="246" t="str">
        <f>IF('TSA Input'!J488="","",IF('TSA Input'!J488="Yes",IF('TSA Input'!W488="","",LEFT('TSA Input'!W488,LEN('TSA Input'!W488)-2)),""))</f>
        <v/>
      </c>
      <c r="E525" s="246" t="str">
        <f>IF('TSA Input'!J488="","",IF('TSA Input'!J488="Yes",'TSA Input'!I488,""))</f>
        <v/>
      </c>
      <c r="F525" s="247" t="str">
        <f>IF('TSA Input'!J488="","",IF('TSA Input'!J488="Yes",'TSA Input'!C488,""))</f>
        <v/>
      </c>
      <c r="G525" s="36" t="str">
        <f>IF('TSA Input'!J488="","",IF('TSA Input'!J488="Yes",'TSA Input'!D488,""))</f>
        <v/>
      </c>
      <c r="H525" s="37" t="str">
        <f>IF('TSA Input'!K488="","",IF('TSA Input'!J488="Yes",'TSA Input'!G488,""))</f>
        <v/>
      </c>
      <c r="I525" s="37" t="str">
        <f>IF('TSA Input'!L488="","",IF('TSA Input'!J488="Yes",'TSA Input'!F488,""))</f>
        <v/>
      </c>
      <c r="J525" s="39" t="str">
        <f t="shared" si="16"/>
        <v/>
      </c>
      <c r="K525" s="257" t="str">
        <f>IF('TSA Input'!J488="","",IF('TSA Input'!J488="Yes",'TSA Input'!D488,""))</f>
        <v/>
      </c>
      <c r="L525" s="258" t="str">
        <f>IF('TSA Input'!J488="","",IF('TSA Input'!J488="Yes",'TSA Input'!G488,""))</f>
        <v/>
      </c>
      <c r="M525" s="258" t="str">
        <f>IF('TSA Input'!J488="","",IF('TSA Input'!J488="Yes",'TSA Input'!F488,""))</f>
        <v/>
      </c>
      <c r="N525" s="39" t="str">
        <f t="shared" si="17"/>
        <v/>
      </c>
      <c r="O525" s="149" t="s">
        <v>11</v>
      </c>
      <c r="P525" s="148" t="s">
        <v>11</v>
      </c>
      <c r="Q525" s="1"/>
    </row>
    <row r="526" spans="1:17" ht="15.75" hidden="1" customHeight="1">
      <c r="A526" s="1" t="str">
        <f t="shared" si="1"/>
        <v/>
      </c>
      <c r="B526" s="1"/>
      <c r="C526" s="34" t="str">
        <f>IF('TSA Input'!J489="","",IF('TSA Input'!J489="Yes",'TSA Input'!B489,"Ineligible"))</f>
        <v/>
      </c>
      <c r="D526" s="246" t="str">
        <f>IF('TSA Input'!J489="","",IF('TSA Input'!J489="Yes",IF('TSA Input'!W489="","",LEFT('TSA Input'!W489,LEN('TSA Input'!W489)-2)),""))</f>
        <v/>
      </c>
      <c r="E526" s="246" t="str">
        <f>IF('TSA Input'!J489="","",IF('TSA Input'!J489="Yes",'TSA Input'!I489,""))</f>
        <v/>
      </c>
      <c r="F526" s="247" t="str">
        <f>IF('TSA Input'!J489="","",IF('TSA Input'!J489="Yes",'TSA Input'!C489,""))</f>
        <v/>
      </c>
      <c r="G526" s="36" t="str">
        <f>IF('TSA Input'!J489="","",IF('TSA Input'!J489="Yes",'TSA Input'!D489,""))</f>
        <v/>
      </c>
      <c r="H526" s="37" t="str">
        <f>IF('TSA Input'!K489="","",IF('TSA Input'!J489="Yes",'TSA Input'!G489,""))</f>
        <v/>
      </c>
      <c r="I526" s="37" t="str">
        <f>IF('TSA Input'!L489="","",IF('TSA Input'!J489="Yes",'TSA Input'!F489,""))</f>
        <v/>
      </c>
      <c r="J526" s="39" t="str">
        <f t="shared" si="16"/>
        <v/>
      </c>
      <c r="K526" s="257" t="str">
        <f>IF('TSA Input'!J489="","",IF('TSA Input'!J489="Yes",'TSA Input'!D489,""))</f>
        <v/>
      </c>
      <c r="L526" s="258" t="str">
        <f>IF('TSA Input'!J489="","",IF('TSA Input'!J489="Yes",'TSA Input'!G489,""))</f>
        <v/>
      </c>
      <c r="M526" s="258" t="str">
        <f>IF('TSA Input'!J489="","",IF('TSA Input'!J489="Yes",'TSA Input'!F489,""))</f>
        <v/>
      </c>
      <c r="N526" s="39" t="str">
        <f t="shared" si="17"/>
        <v/>
      </c>
      <c r="O526" s="149" t="s">
        <v>11</v>
      </c>
      <c r="P526" s="148" t="s">
        <v>11</v>
      </c>
      <c r="Q526" s="1"/>
    </row>
    <row r="527" spans="1:17" ht="15.75" hidden="1" customHeight="1">
      <c r="A527" s="1" t="str">
        <f t="shared" si="1"/>
        <v/>
      </c>
      <c r="B527" s="1"/>
      <c r="C527" s="34" t="str">
        <f>IF('TSA Input'!J490="","",IF('TSA Input'!J490="Yes",'TSA Input'!B490,"Ineligible"))</f>
        <v/>
      </c>
      <c r="D527" s="246" t="str">
        <f>IF('TSA Input'!J490="","",IF('TSA Input'!J490="Yes",IF('TSA Input'!W490="","",LEFT('TSA Input'!W490,LEN('TSA Input'!W490)-2)),""))</f>
        <v/>
      </c>
      <c r="E527" s="246" t="str">
        <f>IF('TSA Input'!J490="","",IF('TSA Input'!J490="Yes",'TSA Input'!I490,""))</f>
        <v/>
      </c>
      <c r="F527" s="247" t="str">
        <f>IF('TSA Input'!J490="","",IF('TSA Input'!J490="Yes",'TSA Input'!C490,""))</f>
        <v/>
      </c>
      <c r="G527" s="36" t="str">
        <f>IF('TSA Input'!J490="","",IF('TSA Input'!J490="Yes",'TSA Input'!D490,""))</f>
        <v/>
      </c>
      <c r="H527" s="37" t="str">
        <f>IF('TSA Input'!K490="","",IF('TSA Input'!J490="Yes",'TSA Input'!G490,""))</f>
        <v/>
      </c>
      <c r="I527" s="37" t="str">
        <f>IF('TSA Input'!L490="","",IF('TSA Input'!J490="Yes",'TSA Input'!F490,""))</f>
        <v/>
      </c>
      <c r="J527" s="39" t="str">
        <f t="shared" si="16"/>
        <v/>
      </c>
      <c r="K527" s="257" t="str">
        <f>IF('TSA Input'!J490="","",IF('TSA Input'!J490="Yes",'TSA Input'!D490,""))</f>
        <v/>
      </c>
      <c r="L527" s="258" t="str">
        <f>IF('TSA Input'!J490="","",IF('TSA Input'!J490="Yes",'TSA Input'!G490,""))</f>
        <v/>
      </c>
      <c r="M527" s="258" t="str">
        <f>IF('TSA Input'!J490="","",IF('TSA Input'!J490="Yes",'TSA Input'!F490,""))</f>
        <v/>
      </c>
      <c r="N527" s="39" t="str">
        <f t="shared" si="17"/>
        <v/>
      </c>
      <c r="O527" s="149" t="s">
        <v>11</v>
      </c>
      <c r="P527" s="148" t="s">
        <v>11</v>
      </c>
      <c r="Q527" s="1"/>
    </row>
    <row r="528" spans="1:17" ht="15.75" hidden="1" customHeight="1">
      <c r="A528" s="1" t="str">
        <f t="shared" si="1"/>
        <v/>
      </c>
      <c r="B528" s="1"/>
      <c r="C528" s="34" t="str">
        <f>IF('TSA Input'!J491="","",IF('TSA Input'!J491="Yes",'TSA Input'!B491,"Ineligible"))</f>
        <v/>
      </c>
      <c r="D528" s="246" t="str">
        <f>IF('TSA Input'!J491="","",IF('TSA Input'!J491="Yes",IF('TSA Input'!W491="","",LEFT('TSA Input'!W491,LEN('TSA Input'!W491)-2)),""))</f>
        <v/>
      </c>
      <c r="E528" s="246" t="str">
        <f>IF('TSA Input'!J491="","",IF('TSA Input'!J491="Yes",'TSA Input'!I491,""))</f>
        <v/>
      </c>
      <c r="F528" s="247" t="str">
        <f>IF('TSA Input'!J491="","",IF('TSA Input'!J491="Yes",'TSA Input'!C491,""))</f>
        <v/>
      </c>
      <c r="G528" s="36" t="str">
        <f>IF('TSA Input'!J491="","",IF('TSA Input'!J491="Yes",'TSA Input'!D491,""))</f>
        <v/>
      </c>
      <c r="H528" s="37" t="str">
        <f>IF('TSA Input'!K491="","",IF('TSA Input'!J491="Yes",'TSA Input'!G491,""))</f>
        <v/>
      </c>
      <c r="I528" s="37" t="str">
        <f>IF('TSA Input'!L491="","",IF('TSA Input'!J491="Yes",'TSA Input'!F491,""))</f>
        <v/>
      </c>
      <c r="J528" s="39" t="str">
        <f t="shared" si="16"/>
        <v/>
      </c>
      <c r="K528" s="257" t="str">
        <f>IF('TSA Input'!J491="","",IF('TSA Input'!J491="Yes",'TSA Input'!D491,""))</f>
        <v/>
      </c>
      <c r="L528" s="258" t="str">
        <f>IF('TSA Input'!J491="","",IF('TSA Input'!J491="Yes",'TSA Input'!G491,""))</f>
        <v/>
      </c>
      <c r="M528" s="258" t="str">
        <f>IF('TSA Input'!J491="","",IF('TSA Input'!J491="Yes",'TSA Input'!F491,""))</f>
        <v/>
      </c>
      <c r="N528" s="39" t="str">
        <f t="shared" si="17"/>
        <v/>
      </c>
      <c r="O528" s="149" t="s">
        <v>11</v>
      </c>
      <c r="P528" s="148" t="s">
        <v>11</v>
      </c>
      <c r="Q528" s="1"/>
    </row>
    <row r="529" spans="1:17" ht="15.75" hidden="1" customHeight="1">
      <c r="A529" s="1" t="str">
        <f t="shared" si="1"/>
        <v/>
      </c>
      <c r="B529" s="1"/>
      <c r="C529" s="34" t="str">
        <f>IF('TSA Input'!J492="","",IF('TSA Input'!J492="Yes",'TSA Input'!B492,"Ineligible"))</f>
        <v/>
      </c>
      <c r="D529" s="246" t="str">
        <f>IF('TSA Input'!J492="","",IF('TSA Input'!J492="Yes",IF('TSA Input'!W492="","",LEFT('TSA Input'!W492,LEN('TSA Input'!W492)-2)),""))</f>
        <v/>
      </c>
      <c r="E529" s="246" t="str">
        <f>IF('TSA Input'!J492="","",IF('TSA Input'!J492="Yes",'TSA Input'!I492,""))</f>
        <v/>
      </c>
      <c r="F529" s="247" t="str">
        <f>IF('TSA Input'!J492="","",IF('TSA Input'!J492="Yes",'TSA Input'!C492,""))</f>
        <v/>
      </c>
      <c r="G529" s="36" t="str">
        <f>IF('TSA Input'!J492="","",IF('TSA Input'!J492="Yes",'TSA Input'!D492,""))</f>
        <v/>
      </c>
      <c r="H529" s="37" t="str">
        <f>IF('TSA Input'!K492="","",IF('TSA Input'!J492="Yes",'TSA Input'!G492,""))</f>
        <v/>
      </c>
      <c r="I529" s="37" t="str">
        <f>IF('TSA Input'!L492="","",IF('TSA Input'!J492="Yes",'TSA Input'!F492,""))</f>
        <v/>
      </c>
      <c r="J529" s="39" t="str">
        <f t="shared" si="16"/>
        <v/>
      </c>
      <c r="K529" s="257" t="str">
        <f>IF('TSA Input'!J492="","",IF('TSA Input'!J492="Yes",'TSA Input'!D492,""))</f>
        <v/>
      </c>
      <c r="L529" s="258" t="str">
        <f>IF('TSA Input'!J492="","",IF('TSA Input'!J492="Yes",'TSA Input'!G492,""))</f>
        <v/>
      </c>
      <c r="M529" s="258" t="str">
        <f>IF('TSA Input'!J492="","",IF('TSA Input'!J492="Yes",'TSA Input'!F492,""))</f>
        <v/>
      </c>
      <c r="N529" s="39" t="str">
        <f t="shared" si="17"/>
        <v/>
      </c>
      <c r="O529" s="149" t="s">
        <v>11</v>
      </c>
      <c r="P529" s="148" t="s">
        <v>11</v>
      </c>
      <c r="Q529" s="1"/>
    </row>
    <row r="530" spans="1:17" ht="15.75" hidden="1" customHeight="1">
      <c r="A530" s="1" t="str">
        <f t="shared" si="1"/>
        <v/>
      </c>
      <c r="B530" s="1"/>
      <c r="C530" s="34" t="str">
        <f>IF('TSA Input'!J493="","",IF('TSA Input'!J493="Yes",'TSA Input'!B493,"Ineligible"))</f>
        <v/>
      </c>
      <c r="D530" s="246" t="str">
        <f>IF('TSA Input'!J493="","",IF('TSA Input'!J493="Yes",IF('TSA Input'!W493="","",LEFT('TSA Input'!W493,LEN('TSA Input'!W493)-2)),""))</f>
        <v/>
      </c>
      <c r="E530" s="246" t="str">
        <f>IF('TSA Input'!J493="","",IF('TSA Input'!J493="Yes",'TSA Input'!I493,""))</f>
        <v/>
      </c>
      <c r="F530" s="247" t="str">
        <f>IF('TSA Input'!J493="","",IF('TSA Input'!J493="Yes",'TSA Input'!C493,""))</f>
        <v/>
      </c>
      <c r="G530" s="36" t="str">
        <f>IF('TSA Input'!J493="","",IF('TSA Input'!J493="Yes",'TSA Input'!D493,""))</f>
        <v/>
      </c>
      <c r="H530" s="37" t="str">
        <f>IF('TSA Input'!K493="","",IF('TSA Input'!J493="Yes",'TSA Input'!G493,""))</f>
        <v/>
      </c>
      <c r="I530" s="37" t="str">
        <f>IF('TSA Input'!L493="","",IF('TSA Input'!J493="Yes",'TSA Input'!F493,""))</f>
        <v/>
      </c>
      <c r="J530" s="39" t="str">
        <f t="shared" si="16"/>
        <v/>
      </c>
      <c r="K530" s="257" t="str">
        <f>IF('TSA Input'!J493="","",IF('TSA Input'!J493="Yes",'TSA Input'!D493,""))</f>
        <v/>
      </c>
      <c r="L530" s="258" t="str">
        <f>IF('TSA Input'!J493="","",IF('TSA Input'!J493="Yes",'TSA Input'!G493,""))</f>
        <v/>
      </c>
      <c r="M530" s="258" t="str">
        <f>IF('TSA Input'!J493="","",IF('TSA Input'!J493="Yes",'TSA Input'!F493,""))</f>
        <v/>
      </c>
      <c r="N530" s="39" t="str">
        <f t="shared" si="17"/>
        <v/>
      </c>
      <c r="O530" s="149" t="s">
        <v>11</v>
      </c>
      <c r="P530" s="148" t="s">
        <v>11</v>
      </c>
      <c r="Q530" s="1"/>
    </row>
    <row r="531" spans="1:17" ht="15.75" hidden="1" customHeight="1">
      <c r="A531" s="1" t="str">
        <f t="shared" si="1"/>
        <v/>
      </c>
      <c r="B531" s="1"/>
      <c r="C531" s="34" t="str">
        <f>IF('TSA Input'!J494="","",IF('TSA Input'!J494="Yes",'TSA Input'!B494,"Ineligible"))</f>
        <v/>
      </c>
      <c r="D531" s="246" t="str">
        <f>IF('TSA Input'!J494="","",IF('TSA Input'!J494="Yes",IF('TSA Input'!W494="","",LEFT('TSA Input'!W494,LEN('TSA Input'!W494)-2)),""))</f>
        <v/>
      </c>
      <c r="E531" s="246" t="str">
        <f>IF('TSA Input'!J494="","",IF('TSA Input'!J494="Yes",'TSA Input'!I494,""))</f>
        <v/>
      </c>
      <c r="F531" s="247" t="str">
        <f>IF('TSA Input'!J494="","",IF('TSA Input'!J494="Yes",'TSA Input'!C494,""))</f>
        <v/>
      </c>
      <c r="G531" s="36" t="str">
        <f>IF('TSA Input'!J494="","",IF('TSA Input'!J494="Yes",'TSA Input'!D494,""))</f>
        <v/>
      </c>
      <c r="H531" s="37" t="str">
        <f>IF('TSA Input'!K494="","",IF('TSA Input'!J494="Yes",'TSA Input'!G494,""))</f>
        <v/>
      </c>
      <c r="I531" s="37" t="str">
        <f>IF('TSA Input'!L494="","",IF('TSA Input'!J494="Yes",'TSA Input'!F494,""))</f>
        <v/>
      </c>
      <c r="J531" s="39" t="str">
        <f t="shared" si="16"/>
        <v/>
      </c>
      <c r="K531" s="257" t="str">
        <f>IF('TSA Input'!J494="","",IF('TSA Input'!J494="Yes",'TSA Input'!D494,""))</f>
        <v/>
      </c>
      <c r="L531" s="258" t="str">
        <f>IF('TSA Input'!J494="","",IF('TSA Input'!J494="Yes",'TSA Input'!G494,""))</f>
        <v/>
      </c>
      <c r="M531" s="258" t="str">
        <f>IF('TSA Input'!J494="","",IF('TSA Input'!J494="Yes",'TSA Input'!F494,""))</f>
        <v/>
      </c>
      <c r="N531" s="39" t="str">
        <f t="shared" si="17"/>
        <v/>
      </c>
      <c r="O531" s="149" t="s">
        <v>11</v>
      </c>
      <c r="P531" s="148" t="s">
        <v>11</v>
      </c>
      <c r="Q531" s="1"/>
    </row>
    <row r="532" spans="1:17" ht="15.75" hidden="1" customHeight="1">
      <c r="A532" s="1" t="str">
        <f t="shared" si="1"/>
        <v/>
      </c>
      <c r="B532" s="1"/>
      <c r="C532" s="34" t="str">
        <f>IF('TSA Input'!J495="","",IF('TSA Input'!J495="Yes",'TSA Input'!B495,"Ineligible"))</f>
        <v/>
      </c>
      <c r="D532" s="246" t="str">
        <f>IF('TSA Input'!J495="","",IF('TSA Input'!J495="Yes",IF('TSA Input'!W495="","",LEFT('TSA Input'!W495,LEN('TSA Input'!W495)-2)),""))</f>
        <v/>
      </c>
      <c r="E532" s="246" t="str">
        <f>IF('TSA Input'!J495="","",IF('TSA Input'!J495="Yes",'TSA Input'!I495,""))</f>
        <v/>
      </c>
      <c r="F532" s="247" t="str">
        <f>IF('TSA Input'!J495="","",IF('TSA Input'!J495="Yes",'TSA Input'!C495,""))</f>
        <v/>
      </c>
      <c r="G532" s="36" t="str">
        <f>IF('TSA Input'!J495="","",IF('TSA Input'!J495="Yes",'TSA Input'!D495,""))</f>
        <v/>
      </c>
      <c r="H532" s="37" t="str">
        <f>IF('TSA Input'!K495="","",IF('TSA Input'!J495="Yes",'TSA Input'!G495,""))</f>
        <v/>
      </c>
      <c r="I532" s="37" t="str">
        <f>IF('TSA Input'!L495="","",IF('TSA Input'!J495="Yes",'TSA Input'!F495,""))</f>
        <v/>
      </c>
      <c r="J532" s="39" t="str">
        <f t="shared" si="16"/>
        <v/>
      </c>
      <c r="K532" s="257" t="str">
        <f>IF('TSA Input'!J495="","",IF('TSA Input'!J495="Yes",'TSA Input'!D495,""))</f>
        <v/>
      </c>
      <c r="L532" s="258" t="str">
        <f>IF('TSA Input'!J495="","",IF('TSA Input'!J495="Yes",'TSA Input'!G495,""))</f>
        <v/>
      </c>
      <c r="M532" s="258" t="str">
        <f>IF('TSA Input'!J495="","",IF('TSA Input'!J495="Yes",'TSA Input'!F495,""))</f>
        <v/>
      </c>
      <c r="N532" s="39" t="str">
        <f t="shared" si="17"/>
        <v/>
      </c>
      <c r="O532" s="149" t="s">
        <v>11</v>
      </c>
      <c r="P532" s="148" t="s">
        <v>11</v>
      </c>
      <c r="Q532" s="1"/>
    </row>
    <row r="533" spans="1:17" ht="15.75" hidden="1" customHeight="1">
      <c r="A533" s="1" t="str">
        <f t="shared" si="1"/>
        <v/>
      </c>
      <c r="B533" s="1"/>
      <c r="C533" s="34" t="str">
        <f>IF('TSA Input'!J496="","",IF('TSA Input'!J496="Yes",'TSA Input'!B496,"Ineligible"))</f>
        <v/>
      </c>
      <c r="D533" s="246" t="str">
        <f>IF('TSA Input'!J496="","",IF('TSA Input'!J496="Yes",IF('TSA Input'!W496="","",LEFT('TSA Input'!W496,LEN('TSA Input'!W496)-2)),""))</f>
        <v/>
      </c>
      <c r="E533" s="246" t="str">
        <f>IF('TSA Input'!J496="","",IF('TSA Input'!J496="Yes",'TSA Input'!I496,""))</f>
        <v/>
      </c>
      <c r="F533" s="247" t="str">
        <f>IF('TSA Input'!J496="","",IF('TSA Input'!J496="Yes",'TSA Input'!C496,""))</f>
        <v/>
      </c>
      <c r="G533" s="36" t="str">
        <f>IF('TSA Input'!J496="","",IF('TSA Input'!J496="Yes",'TSA Input'!D496,""))</f>
        <v/>
      </c>
      <c r="H533" s="37" t="str">
        <f>IF('TSA Input'!K496="","",IF('TSA Input'!J496="Yes",'TSA Input'!G496,""))</f>
        <v/>
      </c>
      <c r="I533" s="37" t="str">
        <f>IF('TSA Input'!L496="","",IF('TSA Input'!J496="Yes",'TSA Input'!F496,""))</f>
        <v/>
      </c>
      <c r="J533" s="39" t="str">
        <f t="shared" si="16"/>
        <v/>
      </c>
      <c r="K533" s="257" t="str">
        <f>IF('TSA Input'!J496="","",IF('TSA Input'!J496="Yes",'TSA Input'!D496,""))</f>
        <v/>
      </c>
      <c r="L533" s="258" t="str">
        <f>IF('TSA Input'!J496="","",IF('TSA Input'!J496="Yes",'TSA Input'!G496,""))</f>
        <v/>
      </c>
      <c r="M533" s="258" t="str">
        <f>IF('TSA Input'!J496="","",IF('TSA Input'!J496="Yes",'TSA Input'!F496,""))</f>
        <v/>
      </c>
      <c r="N533" s="39" t="str">
        <f t="shared" si="17"/>
        <v/>
      </c>
      <c r="O533" s="149" t="s">
        <v>11</v>
      </c>
      <c r="P533" s="148" t="s">
        <v>11</v>
      </c>
      <c r="Q533" s="1"/>
    </row>
    <row r="534" spans="1:17" ht="15.75" hidden="1" customHeight="1">
      <c r="A534" s="1" t="str">
        <f t="shared" si="1"/>
        <v/>
      </c>
      <c r="B534" s="1"/>
      <c r="C534" s="34" t="str">
        <f>IF('TSA Input'!J497="","",IF('TSA Input'!J497="Yes",'TSA Input'!B497,"Ineligible"))</f>
        <v/>
      </c>
      <c r="D534" s="246" t="str">
        <f>IF('TSA Input'!J497="","",IF('TSA Input'!J497="Yes",IF('TSA Input'!W497="","",LEFT('TSA Input'!W497,LEN('TSA Input'!W497)-2)),""))</f>
        <v/>
      </c>
      <c r="E534" s="246" t="str">
        <f>IF('TSA Input'!J497="","",IF('TSA Input'!J497="Yes",'TSA Input'!I497,""))</f>
        <v/>
      </c>
      <c r="F534" s="247" t="str">
        <f>IF('TSA Input'!J497="","",IF('TSA Input'!J497="Yes",'TSA Input'!C497,""))</f>
        <v/>
      </c>
      <c r="G534" s="36" t="str">
        <f>IF('TSA Input'!J497="","",IF('TSA Input'!J497="Yes",'TSA Input'!D497,""))</f>
        <v/>
      </c>
      <c r="H534" s="37" t="str">
        <f>IF('TSA Input'!K497="","",IF('TSA Input'!J497="Yes",'TSA Input'!G497,""))</f>
        <v/>
      </c>
      <c r="I534" s="37" t="str">
        <f>IF('TSA Input'!L497="","",IF('TSA Input'!J497="Yes",'TSA Input'!F497,""))</f>
        <v/>
      </c>
      <c r="J534" s="39" t="str">
        <f t="shared" si="16"/>
        <v/>
      </c>
      <c r="K534" s="257" t="str">
        <f>IF('TSA Input'!J497="","",IF('TSA Input'!J497="Yes",'TSA Input'!D497,""))</f>
        <v/>
      </c>
      <c r="L534" s="258" t="str">
        <f>IF('TSA Input'!J497="","",IF('TSA Input'!J497="Yes",'TSA Input'!G497,""))</f>
        <v/>
      </c>
      <c r="M534" s="258" t="str">
        <f>IF('TSA Input'!J497="","",IF('TSA Input'!J497="Yes",'TSA Input'!F497,""))</f>
        <v/>
      </c>
      <c r="N534" s="39" t="str">
        <f t="shared" si="17"/>
        <v/>
      </c>
      <c r="O534" s="149" t="s">
        <v>11</v>
      </c>
      <c r="P534" s="148" t="s">
        <v>11</v>
      </c>
      <c r="Q534" s="1"/>
    </row>
    <row r="535" spans="1:17" ht="15.75" hidden="1" customHeight="1">
      <c r="A535" s="1" t="str">
        <f t="shared" si="1"/>
        <v/>
      </c>
      <c r="B535" s="1"/>
      <c r="C535" s="34" t="str">
        <f>IF('TSA Input'!J498="","",IF('TSA Input'!J498="Yes",'TSA Input'!B498,"Ineligible"))</f>
        <v/>
      </c>
      <c r="D535" s="246" t="str">
        <f>IF('TSA Input'!J498="","",IF('TSA Input'!J498="Yes",IF('TSA Input'!W498="","",LEFT('TSA Input'!W498,LEN('TSA Input'!W498)-2)),""))</f>
        <v/>
      </c>
      <c r="E535" s="246" t="str">
        <f>IF('TSA Input'!J498="","",IF('TSA Input'!J498="Yes",'TSA Input'!I498,""))</f>
        <v/>
      </c>
      <c r="F535" s="247" t="str">
        <f>IF('TSA Input'!J498="","",IF('TSA Input'!J498="Yes",'TSA Input'!C498,""))</f>
        <v/>
      </c>
      <c r="G535" s="36" t="str">
        <f>IF('TSA Input'!J498="","",IF('TSA Input'!J498="Yes",'TSA Input'!D498,""))</f>
        <v/>
      </c>
      <c r="H535" s="37" t="str">
        <f>IF('TSA Input'!K498="","",IF('TSA Input'!J498="Yes",'TSA Input'!G498,""))</f>
        <v/>
      </c>
      <c r="I535" s="37" t="str">
        <f>IF('TSA Input'!L498="","",IF('TSA Input'!J498="Yes",'TSA Input'!F498,""))</f>
        <v/>
      </c>
      <c r="J535" s="39" t="str">
        <f t="shared" si="16"/>
        <v/>
      </c>
      <c r="K535" s="257" t="str">
        <f>IF('TSA Input'!J498="","",IF('TSA Input'!J498="Yes",'TSA Input'!D498,""))</f>
        <v/>
      </c>
      <c r="L535" s="258" t="str">
        <f>IF('TSA Input'!J498="","",IF('TSA Input'!J498="Yes",'TSA Input'!G498,""))</f>
        <v/>
      </c>
      <c r="M535" s="258" t="str">
        <f>IF('TSA Input'!J498="","",IF('TSA Input'!J498="Yes",'TSA Input'!F498,""))</f>
        <v/>
      </c>
      <c r="N535" s="39" t="str">
        <f t="shared" si="17"/>
        <v/>
      </c>
      <c r="O535" s="149" t="s">
        <v>11</v>
      </c>
      <c r="P535" s="148" t="s">
        <v>11</v>
      </c>
      <c r="Q535" s="1"/>
    </row>
    <row r="536" spans="1:17" ht="15.75" hidden="1" customHeight="1">
      <c r="A536" s="1" t="str">
        <f t="shared" si="1"/>
        <v/>
      </c>
      <c r="B536" s="1"/>
      <c r="C536" s="34" t="str">
        <f>IF('TSA Input'!J499="","",IF('TSA Input'!J499="Yes",'TSA Input'!B499,"Ineligible"))</f>
        <v/>
      </c>
      <c r="D536" s="246" t="str">
        <f>IF('TSA Input'!J499="","",IF('TSA Input'!J499="Yes",IF('TSA Input'!W499="","",LEFT('TSA Input'!W499,LEN('TSA Input'!W499)-2)),""))</f>
        <v/>
      </c>
      <c r="E536" s="246" t="str">
        <f>IF('TSA Input'!J499="","",IF('TSA Input'!J499="Yes",'TSA Input'!I499,""))</f>
        <v/>
      </c>
      <c r="F536" s="247" t="str">
        <f>IF('TSA Input'!J499="","",IF('TSA Input'!J499="Yes",'TSA Input'!C499,""))</f>
        <v/>
      </c>
      <c r="G536" s="36" t="str">
        <f>IF('TSA Input'!J499="","",IF('TSA Input'!J499="Yes",'TSA Input'!D499,""))</f>
        <v/>
      </c>
      <c r="H536" s="37" t="str">
        <f>IF('TSA Input'!K499="","",IF('TSA Input'!J499="Yes",'TSA Input'!G499,""))</f>
        <v/>
      </c>
      <c r="I536" s="37" t="str">
        <f>IF('TSA Input'!L499="","",IF('TSA Input'!J499="Yes",'TSA Input'!F499,""))</f>
        <v/>
      </c>
      <c r="J536" s="39" t="str">
        <f t="shared" si="16"/>
        <v/>
      </c>
      <c r="K536" s="257" t="str">
        <f>IF('TSA Input'!J499="","",IF('TSA Input'!J499="Yes",'TSA Input'!D499,""))</f>
        <v/>
      </c>
      <c r="L536" s="258" t="str">
        <f>IF('TSA Input'!J499="","",IF('TSA Input'!J499="Yes",'TSA Input'!G499,""))</f>
        <v/>
      </c>
      <c r="M536" s="258" t="str">
        <f>IF('TSA Input'!J499="","",IF('TSA Input'!J499="Yes",'TSA Input'!F499,""))</f>
        <v/>
      </c>
      <c r="N536" s="39" t="str">
        <f t="shared" si="17"/>
        <v/>
      </c>
      <c r="O536" s="149" t="s">
        <v>11</v>
      </c>
      <c r="P536" s="148" t="s">
        <v>11</v>
      </c>
      <c r="Q536" s="1"/>
    </row>
    <row r="537" spans="1:17" ht="15.75" hidden="1" customHeight="1">
      <c r="A537" s="1" t="str">
        <f t="shared" si="1"/>
        <v/>
      </c>
      <c r="B537" s="1"/>
      <c r="C537" s="34" t="str">
        <f>IF('TSA Input'!J500="","",IF('TSA Input'!J500="Yes",'TSA Input'!B500,"Ineligible"))</f>
        <v/>
      </c>
      <c r="D537" s="246" t="str">
        <f>IF('TSA Input'!J500="","",IF('TSA Input'!J500="Yes",IF('TSA Input'!W500="","",LEFT('TSA Input'!W500,LEN('TSA Input'!W500)-2)),""))</f>
        <v/>
      </c>
      <c r="E537" s="246" t="str">
        <f>IF('TSA Input'!J500="","",IF('TSA Input'!J500="Yes",'TSA Input'!I500,""))</f>
        <v/>
      </c>
      <c r="F537" s="247" t="str">
        <f>IF('TSA Input'!J500="","",IF('TSA Input'!J500="Yes",'TSA Input'!C500,""))</f>
        <v/>
      </c>
      <c r="G537" s="36" t="str">
        <f>IF('TSA Input'!J500="","",IF('TSA Input'!J500="Yes",'TSA Input'!D500,""))</f>
        <v/>
      </c>
      <c r="H537" s="37" t="str">
        <f>IF('TSA Input'!K500="","",IF('TSA Input'!J500="Yes",'TSA Input'!G500,""))</f>
        <v/>
      </c>
      <c r="I537" s="37" t="str">
        <f>IF('TSA Input'!L500="","",IF('TSA Input'!J500="Yes",'TSA Input'!F500,""))</f>
        <v/>
      </c>
      <c r="J537" s="39" t="str">
        <f t="shared" si="16"/>
        <v/>
      </c>
      <c r="K537" s="257" t="str">
        <f>IF('TSA Input'!J500="","",IF('TSA Input'!J500="Yes",'TSA Input'!D500,""))</f>
        <v/>
      </c>
      <c r="L537" s="258" t="str">
        <f>IF('TSA Input'!J500="","",IF('TSA Input'!J500="Yes",'TSA Input'!G500,""))</f>
        <v/>
      </c>
      <c r="M537" s="258" t="str">
        <f>IF('TSA Input'!J500="","",IF('TSA Input'!J500="Yes",'TSA Input'!F500,""))</f>
        <v/>
      </c>
      <c r="N537" s="39" t="str">
        <f t="shared" si="17"/>
        <v/>
      </c>
      <c r="O537" s="149" t="s">
        <v>11</v>
      </c>
      <c r="P537" s="148" t="s">
        <v>11</v>
      </c>
      <c r="Q537" s="1"/>
    </row>
    <row r="538" spans="1:17" ht="15.75" hidden="1" customHeight="1">
      <c r="A538" s="1" t="str">
        <f t="shared" si="1"/>
        <v/>
      </c>
      <c r="B538" s="1"/>
      <c r="C538" s="34" t="str">
        <f>IF('TSA Input'!J501="","",IF('TSA Input'!J501="Yes",'TSA Input'!B501,"Ineligible"))</f>
        <v/>
      </c>
      <c r="D538" s="246" t="str">
        <f>IF('TSA Input'!J501="","",IF('TSA Input'!J501="Yes",IF('TSA Input'!W501="","",LEFT('TSA Input'!W501,LEN('TSA Input'!W501)-2)),""))</f>
        <v/>
      </c>
      <c r="E538" s="246" t="str">
        <f>IF('TSA Input'!J501="","",IF('TSA Input'!J501="Yes",'TSA Input'!I501,""))</f>
        <v/>
      </c>
      <c r="F538" s="247" t="str">
        <f>IF('TSA Input'!J501="","",IF('TSA Input'!J501="Yes",'TSA Input'!C501,""))</f>
        <v/>
      </c>
      <c r="G538" s="36" t="str">
        <f>IF('TSA Input'!J501="","",IF('TSA Input'!J501="Yes",'TSA Input'!D501,""))</f>
        <v/>
      </c>
      <c r="H538" s="37" t="str">
        <f>IF('TSA Input'!K501="","",IF('TSA Input'!J501="Yes",'TSA Input'!G501,""))</f>
        <v/>
      </c>
      <c r="I538" s="37" t="str">
        <f>IF('TSA Input'!L501="","",IF('TSA Input'!J501="Yes",'TSA Input'!F501,""))</f>
        <v/>
      </c>
      <c r="J538" s="39" t="str">
        <f t="shared" si="16"/>
        <v/>
      </c>
      <c r="K538" s="257" t="str">
        <f>IF('TSA Input'!J501="","",IF('TSA Input'!J501="Yes",'TSA Input'!D501,""))</f>
        <v/>
      </c>
      <c r="L538" s="258" t="str">
        <f>IF('TSA Input'!J501="","",IF('TSA Input'!J501="Yes",'TSA Input'!G501,""))</f>
        <v/>
      </c>
      <c r="M538" s="258" t="str">
        <f>IF('TSA Input'!J501="","",IF('TSA Input'!J501="Yes",'TSA Input'!F501,""))</f>
        <v/>
      </c>
      <c r="N538" s="39" t="str">
        <f t="shared" si="17"/>
        <v/>
      </c>
      <c r="O538" s="149" t="s">
        <v>11</v>
      </c>
      <c r="P538" s="148" t="s">
        <v>11</v>
      </c>
      <c r="Q538" s="1"/>
    </row>
    <row r="539" spans="1:17" ht="15.75" hidden="1" customHeight="1">
      <c r="A539" s="1" t="str">
        <f t="shared" si="1"/>
        <v/>
      </c>
      <c r="B539" s="1"/>
      <c r="C539" s="34" t="str">
        <f>IF('TSA Input'!J502="","",IF('TSA Input'!J502="Yes",'TSA Input'!B502,"Ineligible"))</f>
        <v/>
      </c>
      <c r="D539" s="246" t="str">
        <f>IF('TSA Input'!J502="","",IF('TSA Input'!J502="Yes",IF('TSA Input'!W502="","",LEFT('TSA Input'!W502,LEN('TSA Input'!W502)-2)),""))</f>
        <v/>
      </c>
      <c r="E539" s="246" t="str">
        <f>IF('TSA Input'!J502="","",IF('TSA Input'!J502="Yes",'TSA Input'!I502,""))</f>
        <v/>
      </c>
      <c r="F539" s="247" t="str">
        <f>IF('TSA Input'!J502="","",IF('TSA Input'!J502="Yes",'TSA Input'!C502,""))</f>
        <v/>
      </c>
      <c r="G539" s="36" t="str">
        <f>IF('TSA Input'!J502="","",IF('TSA Input'!J502="Yes",'TSA Input'!D502,""))</f>
        <v/>
      </c>
      <c r="H539" s="37" t="str">
        <f>IF('TSA Input'!K502="","",IF('TSA Input'!J502="Yes",'TSA Input'!G502,""))</f>
        <v/>
      </c>
      <c r="I539" s="37" t="str">
        <f>IF('TSA Input'!L502="","",IF('TSA Input'!J502="Yes",'TSA Input'!F502,""))</f>
        <v/>
      </c>
      <c r="J539" s="39" t="str">
        <f t="shared" si="16"/>
        <v/>
      </c>
      <c r="K539" s="257" t="str">
        <f>IF('TSA Input'!J502="","",IF('TSA Input'!J502="Yes",'TSA Input'!D502,""))</f>
        <v/>
      </c>
      <c r="L539" s="258" t="str">
        <f>IF('TSA Input'!J502="","",IF('TSA Input'!J502="Yes",'TSA Input'!G502,""))</f>
        <v/>
      </c>
      <c r="M539" s="258" t="str">
        <f>IF('TSA Input'!J502="","",IF('TSA Input'!J502="Yes",'TSA Input'!F502,""))</f>
        <v/>
      </c>
      <c r="N539" s="39" t="str">
        <f t="shared" si="17"/>
        <v/>
      </c>
      <c r="O539" s="149" t="s">
        <v>11</v>
      </c>
      <c r="P539" s="148" t="s">
        <v>11</v>
      </c>
      <c r="Q539" s="1"/>
    </row>
    <row r="540" spans="1:17" ht="15.75" hidden="1" customHeight="1">
      <c r="A540" s="1" t="str">
        <f t="shared" si="1"/>
        <v/>
      </c>
      <c r="B540" s="1"/>
      <c r="C540" s="34" t="str">
        <f>IF('TSA Input'!J503="","",IF('TSA Input'!J503="Yes",'TSA Input'!B503,"Ineligible"))</f>
        <v/>
      </c>
      <c r="D540" s="246" t="str">
        <f>IF('TSA Input'!J503="","",IF('TSA Input'!J503="Yes",IF('TSA Input'!W503="","",LEFT('TSA Input'!W503,LEN('TSA Input'!W503)-2)),""))</f>
        <v/>
      </c>
      <c r="E540" s="246" t="str">
        <f>IF('TSA Input'!J503="","",IF('TSA Input'!J503="Yes",'TSA Input'!I503,""))</f>
        <v/>
      </c>
      <c r="F540" s="247" t="str">
        <f>IF('TSA Input'!J503="","",IF('TSA Input'!J503="Yes",'TSA Input'!C503,""))</f>
        <v/>
      </c>
      <c r="G540" s="36" t="str">
        <f>IF('TSA Input'!J503="","",IF('TSA Input'!J503="Yes",'TSA Input'!D503,""))</f>
        <v/>
      </c>
      <c r="H540" s="37" t="str">
        <f>IF('TSA Input'!K503="","",IF('TSA Input'!J503="Yes",'TSA Input'!G503,""))</f>
        <v/>
      </c>
      <c r="I540" s="37" t="str">
        <f>IF('TSA Input'!L503="","",IF('TSA Input'!J503="Yes",'TSA Input'!F503,""))</f>
        <v/>
      </c>
      <c r="J540" s="39" t="str">
        <f t="shared" si="16"/>
        <v/>
      </c>
      <c r="K540" s="257" t="str">
        <f>IF('TSA Input'!J503="","",IF('TSA Input'!J503="Yes",'TSA Input'!D503,""))</f>
        <v/>
      </c>
      <c r="L540" s="258" t="str">
        <f>IF('TSA Input'!J503="","",IF('TSA Input'!J503="Yes",'TSA Input'!G503,""))</f>
        <v/>
      </c>
      <c r="M540" s="258" t="str">
        <f>IF('TSA Input'!J503="","",IF('TSA Input'!J503="Yes",'TSA Input'!F503,""))</f>
        <v/>
      </c>
      <c r="N540" s="39" t="str">
        <f t="shared" si="17"/>
        <v/>
      </c>
      <c r="O540" s="149" t="s">
        <v>11</v>
      </c>
      <c r="P540" s="148" t="s">
        <v>11</v>
      </c>
      <c r="Q540" s="1"/>
    </row>
    <row r="541" spans="1:17" ht="15.75" hidden="1" customHeight="1">
      <c r="A541" s="1" t="str">
        <f t="shared" si="1"/>
        <v/>
      </c>
      <c r="B541" s="1"/>
      <c r="C541" s="34" t="str">
        <f>IF('TSA Input'!J504="","",IF('TSA Input'!J504="Yes",'TSA Input'!B504,"Ineligible"))</f>
        <v/>
      </c>
      <c r="D541" s="246" t="str">
        <f>IF('TSA Input'!J504="","",IF('TSA Input'!J504="Yes",IF('TSA Input'!W504="","",LEFT('TSA Input'!W504,LEN('TSA Input'!W504)-2)),""))</f>
        <v/>
      </c>
      <c r="E541" s="246" t="str">
        <f>IF('TSA Input'!J504="","",IF('TSA Input'!J504="Yes",'TSA Input'!I504,""))</f>
        <v/>
      </c>
      <c r="F541" s="247" t="str">
        <f>IF('TSA Input'!J504="","",IF('TSA Input'!J504="Yes",'TSA Input'!C504,""))</f>
        <v/>
      </c>
      <c r="G541" s="36" t="str">
        <f>IF('TSA Input'!J504="","",IF('TSA Input'!J504="Yes",'TSA Input'!D504,""))</f>
        <v/>
      </c>
      <c r="H541" s="37" t="str">
        <f>IF('TSA Input'!K504="","",IF('TSA Input'!J504="Yes",'TSA Input'!G504,""))</f>
        <v/>
      </c>
      <c r="I541" s="37" t="str">
        <f>IF('TSA Input'!L504="","",IF('TSA Input'!J504="Yes",'TSA Input'!F504,""))</f>
        <v/>
      </c>
      <c r="J541" s="39" t="str">
        <f t="shared" si="16"/>
        <v/>
      </c>
      <c r="K541" s="257" t="str">
        <f>IF('TSA Input'!J504="","",IF('TSA Input'!J504="Yes",'TSA Input'!D504,""))</f>
        <v/>
      </c>
      <c r="L541" s="258" t="str">
        <f>IF('TSA Input'!J504="","",IF('TSA Input'!J504="Yes",'TSA Input'!G504,""))</f>
        <v/>
      </c>
      <c r="M541" s="258" t="str">
        <f>IF('TSA Input'!J504="","",IF('TSA Input'!J504="Yes",'TSA Input'!F504,""))</f>
        <v/>
      </c>
      <c r="N541" s="39" t="str">
        <f t="shared" si="17"/>
        <v/>
      </c>
      <c r="O541" s="149" t="s">
        <v>11</v>
      </c>
      <c r="P541" s="148" t="s">
        <v>11</v>
      </c>
      <c r="Q541" s="1"/>
    </row>
    <row r="542" spans="1:17" ht="15.75" hidden="1" customHeight="1">
      <c r="A542" s="1" t="str">
        <f t="shared" si="1"/>
        <v/>
      </c>
      <c r="B542" s="1"/>
      <c r="C542" s="34" t="str">
        <f>IF('TSA Input'!J505="","",IF('TSA Input'!J505="Yes",'TSA Input'!B505,"Ineligible"))</f>
        <v/>
      </c>
      <c r="D542" s="246" t="str">
        <f>IF('TSA Input'!J505="","",IF('TSA Input'!J505="Yes",IF('TSA Input'!W505="","",LEFT('TSA Input'!W505,LEN('TSA Input'!W505)-2)),""))</f>
        <v/>
      </c>
      <c r="E542" s="246" t="str">
        <f>IF('TSA Input'!J505="","",IF('TSA Input'!J505="Yes",'TSA Input'!I505,""))</f>
        <v/>
      </c>
      <c r="F542" s="247" t="str">
        <f>IF('TSA Input'!J505="","",IF('TSA Input'!J505="Yes",'TSA Input'!C505,""))</f>
        <v/>
      </c>
      <c r="G542" s="36" t="str">
        <f>IF('TSA Input'!J505="","",IF('TSA Input'!J505="Yes",'TSA Input'!D505,""))</f>
        <v/>
      </c>
      <c r="H542" s="37" t="str">
        <f>IF('TSA Input'!K505="","",IF('TSA Input'!J505="Yes",'TSA Input'!G505,""))</f>
        <v/>
      </c>
      <c r="I542" s="37" t="str">
        <f>IF('TSA Input'!L505="","",IF('TSA Input'!J505="Yes",'TSA Input'!F505,""))</f>
        <v/>
      </c>
      <c r="J542" s="39" t="str">
        <f t="shared" si="16"/>
        <v/>
      </c>
      <c r="K542" s="257" t="str">
        <f>IF('TSA Input'!J505="","",IF('TSA Input'!J505="Yes",'TSA Input'!D505,""))</f>
        <v/>
      </c>
      <c r="L542" s="258" t="str">
        <f>IF('TSA Input'!J505="","",IF('TSA Input'!J505="Yes",'TSA Input'!G505,""))</f>
        <v/>
      </c>
      <c r="M542" s="258" t="str">
        <f>IF('TSA Input'!J505="","",IF('TSA Input'!J505="Yes",'TSA Input'!F505,""))</f>
        <v/>
      </c>
      <c r="N542" s="39" t="str">
        <f t="shared" si="17"/>
        <v/>
      </c>
      <c r="O542" s="149" t="s">
        <v>11</v>
      </c>
      <c r="P542" s="148" t="s">
        <v>11</v>
      </c>
      <c r="Q542" s="1"/>
    </row>
    <row r="543" spans="1:17" ht="15.75" hidden="1" customHeight="1">
      <c r="A543" s="1" t="str">
        <f t="shared" si="1"/>
        <v/>
      </c>
      <c r="B543" s="1"/>
      <c r="C543" s="34" t="str">
        <f>IF('TSA Input'!J506="","",IF('TSA Input'!J506="Yes",'TSA Input'!B506,"Ineligible"))</f>
        <v/>
      </c>
      <c r="D543" s="246" t="str">
        <f>IF('TSA Input'!J506="","",IF('TSA Input'!J506="Yes",IF('TSA Input'!W506="","",LEFT('TSA Input'!W506,LEN('TSA Input'!W506)-2)),""))</f>
        <v/>
      </c>
      <c r="E543" s="246" t="str">
        <f>IF('TSA Input'!J506="","",IF('TSA Input'!J506="Yes",'TSA Input'!I506,""))</f>
        <v/>
      </c>
      <c r="F543" s="247" t="str">
        <f>IF('TSA Input'!J506="","",IF('TSA Input'!J506="Yes",'TSA Input'!C506,""))</f>
        <v/>
      </c>
      <c r="G543" s="36" t="str">
        <f>IF('TSA Input'!J506="","",IF('TSA Input'!J506="Yes",'TSA Input'!D506,""))</f>
        <v/>
      </c>
      <c r="H543" s="37" t="str">
        <f>IF('TSA Input'!K506="","",IF('TSA Input'!J506="Yes",'TSA Input'!G506,""))</f>
        <v/>
      </c>
      <c r="I543" s="37" t="str">
        <f>IF('TSA Input'!L506="","",IF('TSA Input'!J506="Yes",'TSA Input'!F506,""))</f>
        <v/>
      </c>
      <c r="J543" s="39" t="str">
        <f t="shared" si="16"/>
        <v/>
      </c>
      <c r="K543" s="257" t="str">
        <f>IF('TSA Input'!J506="","",IF('TSA Input'!J506="Yes",'TSA Input'!D506,""))</f>
        <v/>
      </c>
      <c r="L543" s="258" t="str">
        <f>IF('TSA Input'!J506="","",IF('TSA Input'!J506="Yes",'TSA Input'!G506,""))</f>
        <v/>
      </c>
      <c r="M543" s="258" t="str">
        <f>IF('TSA Input'!J506="","",IF('TSA Input'!J506="Yes",'TSA Input'!F506,""))</f>
        <v/>
      </c>
      <c r="N543" s="39" t="str">
        <f t="shared" si="17"/>
        <v/>
      </c>
      <c r="O543" s="149" t="s">
        <v>11</v>
      </c>
      <c r="P543" s="148" t="s">
        <v>11</v>
      </c>
      <c r="Q543" s="1"/>
    </row>
    <row r="544" spans="1:17" ht="15.75" hidden="1" customHeight="1">
      <c r="A544" s="1" t="str">
        <f t="shared" si="1"/>
        <v/>
      </c>
      <c r="B544" s="1"/>
      <c r="C544" s="34" t="str">
        <f>IF('TSA Input'!J507="","",IF('TSA Input'!J507="Yes",'TSA Input'!B507,"Ineligible"))</f>
        <v/>
      </c>
      <c r="D544" s="246" t="str">
        <f>IF('TSA Input'!J507="","",IF('TSA Input'!J507="Yes",IF('TSA Input'!W507="","",LEFT('TSA Input'!W507,LEN('TSA Input'!W507)-2)),""))</f>
        <v/>
      </c>
      <c r="E544" s="246" t="str">
        <f>IF('TSA Input'!J507="","",IF('TSA Input'!J507="Yes",'TSA Input'!I507,""))</f>
        <v/>
      </c>
      <c r="F544" s="247" t="str">
        <f>IF('TSA Input'!J507="","",IF('TSA Input'!J507="Yes",'TSA Input'!C507,""))</f>
        <v/>
      </c>
      <c r="G544" s="36" t="str">
        <f>IF('TSA Input'!J507="","",IF('TSA Input'!J507="Yes",'TSA Input'!D507,""))</f>
        <v/>
      </c>
      <c r="H544" s="37" t="str">
        <f>IF('TSA Input'!K507="","",IF('TSA Input'!J507="Yes",'TSA Input'!G507,""))</f>
        <v/>
      </c>
      <c r="I544" s="37" t="str">
        <f>IF('TSA Input'!L507="","",IF('TSA Input'!J507="Yes",'TSA Input'!F507,""))</f>
        <v/>
      </c>
      <c r="J544" s="39" t="str">
        <f t="shared" si="16"/>
        <v/>
      </c>
      <c r="K544" s="257" t="str">
        <f>IF('TSA Input'!J507="","",IF('TSA Input'!J507="Yes",'TSA Input'!D507,""))</f>
        <v/>
      </c>
      <c r="L544" s="258" t="str">
        <f>IF('TSA Input'!J507="","",IF('TSA Input'!J507="Yes",'TSA Input'!G507,""))</f>
        <v/>
      </c>
      <c r="M544" s="258" t="str">
        <f>IF('TSA Input'!J507="","",IF('TSA Input'!J507="Yes",'TSA Input'!F507,""))</f>
        <v/>
      </c>
      <c r="N544" s="39" t="str">
        <f t="shared" si="17"/>
        <v/>
      </c>
      <c r="O544" s="149" t="s">
        <v>11</v>
      </c>
      <c r="P544" s="148" t="s">
        <v>11</v>
      </c>
      <c r="Q544" s="1"/>
    </row>
    <row r="545" spans="1:17" ht="15.75" hidden="1" customHeight="1">
      <c r="A545" s="1" t="str">
        <f t="shared" si="1"/>
        <v/>
      </c>
      <c r="B545" s="1"/>
      <c r="C545" s="34" t="str">
        <f>IF('TSA Input'!J508="","",IF('TSA Input'!J508="Yes",'TSA Input'!B508,"Ineligible"))</f>
        <v/>
      </c>
      <c r="D545" s="246" t="str">
        <f>IF('TSA Input'!J508="","",IF('TSA Input'!J508="Yes",IF('TSA Input'!W508="","",LEFT('TSA Input'!W508,LEN('TSA Input'!W508)-2)),""))</f>
        <v/>
      </c>
      <c r="E545" s="246" t="str">
        <f>IF('TSA Input'!J508="","",IF('TSA Input'!J508="Yes",'TSA Input'!I508,""))</f>
        <v/>
      </c>
      <c r="F545" s="247" t="str">
        <f>IF('TSA Input'!J508="","",IF('TSA Input'!J508="Yes",'TSA Input'!C508,""))</f>
        <v/>
      </c>
      <c r="G545" s="36" t="str">
        <f>IF('TSA Input'!J508="","",IF('TSA Input'!J508="Yes",'TSA Input'!D508,""))</f>
        <v/>
      </c>
      <c r="H545" s="37" t="str">
        <f>IF('TSA Input'!K508="","",IF('TSA Input'!J508="Yes",'TSA Input'!G508,""))</f>
        <v/>
      </c>
      <c r="I545" s="37" t="str">
        <f>IF('TSA Input'!L508="","",IF('TSA Input'!J508="Yes",'TSA Input'!F508,""))</f>
        <v/>
      </c>
      <c r="J545" s="39" t="str">
        <f t="shared" si="16"/>
        <v/>
      </c>
      <c r="K545" s="257" t="str">
        <f>IF('TSA Input'!J508="","",IF('TSA Input'!J508="Yes",'TSA Input'!D508,""))</f>
        <v/>
      </c>
      <c r="L545" s="258" t="str">
        <f>IF('TSA Input'!J508="","",IF('TSA Input'!J508="Yes",'TSA Input'!G508,""))</f>
        <v/>
      </c>
      <c r="M545" s="258" t="str">
        <f>IF('TSA Input'!J508="","",IF('TSA Input'!J508="Yes",'TSA Input'!F508,""))</f>
        <v/>
      </c>
      <c r="N545" s="39" t="str">
        <f t="shared" si="17"/>
        <v/>
      </c>
      <c r="O545" s="149" t="s">
        <v>11</v>
      </c>
      <c r="P545" s="148" t="s">
        <v>11</v>
      </c>
      <c r="Q545" s="1"/>
    </row>
    <row r="546" spans="1:17" ht="15.75" hidden="1" customHeight="1">
      <c r="A546" s="1" t="str">
        <f t="shared" si="1"/>
        <v/>
      </c>
      <c r="B546" s="1"/>
      <c r="C546" s="34" t="str">
        <f>IF('TSA Input'!J509="","",IF('TSA Input'!J509="Yes",'TSA Input'!B509,"Ineligible"))</f>
        <v/>
      </c>
      <c r="D546" s="246" t="str">
        <f>IF('TSA Input'!J509="","",IF('TSA Input'!J509="Yes",IF('TSA Input'!W509="","",LEFT('TSA Input'!W509,LEN('TSA Input'!W509)-2)),""))</f>
        <v/>
      </c>
      <c r="E546" s="246" t="str">
        <f>IF('TSA Input'!J509="","",IF('TSA Input'!J509="Yes",'TSA Input'!I509,""))</f>
        <v/>
      </c>
      <c r="F546" s="247" t="str">
        <f>IF('TSA Input'!J509="","",IF('TSA Input'!J509="Yes",'TSA Input'!C509,""))</f>
        <v/>
      </c>
      <c r="G546" s="36" t="str">
        <f>IF('TSA Input'!J509="","",IF('TSA Input'!J509="Yes",'TSA Input'!D509,""))</f>
        <v/>
      </c>
      <c r="H546" s="37" t="str">
        <f>IF('TSA Input'!K509="","",IF('TSA Input'!J509="Yes",'TSA Input'!G509,""))</f>
        <v/>
      </c>
      <c r="I546" s="37" t="str">
        <f>IF('TSA Input'!L509="","",IF('TSA Input'!J509="Yes",'TSA Input'!F509,""))</f>
        <v/>
      </c>
      <c r="J546" s="39" t="str">
        <f t="shared" si="16"/>
        <v/>
      </c>
      <c r="K546" s="257" t="str">
        <f>IF('TSA Input'!J509="","",IF('TSA Input'!J509="Yes",'TSA Input'!D509,""))</f>
        <v/>
      </c>
      <c r="L546" s="258" t="str">
        <f>IF('TSA Input'!J509="","",IF('TSA Input'!J509="Yes",'TSA Input'!G509,""))</f>
        <v/>
      </c>
      <c r="M546" s="258" t="str">
        <f>IF('TSA Input'!J509="","",IF('TSA Input'!J509="Yes",'TSA Input'!F509,""))</f>
        <v/>
      </c>
      <c r="N546" s="39" t="str">
        <f t="shared" si="17"/>
        <v/>
      </c>
      <c r="O546" s="149" t="s">
        <v>11</v>
      </c>
      <c r="P546" s="148" t="s">
        <v>11</v>
      </c>
      <c r="Q546" s="1"/>
    </row>
    <row r="547" spans="1:17" ht="15.75" hidden="1" customHeight="1">
      <c r="A547" s="1" t="str">
        <f t="shared" si="1"/>
        <v/>
      </c>
      <c r="B547" s="1"/>
      <c r="C547" s="34" t="str">
        <f>IF('TSA Input'!J510="","",IF('TSA Input'!J510="Yes",'TSA Input'!B510,"Ineligible"))</f>
        <v/>
      </c>
      <c r="D547" s="246" t="str">
        <f>IF('TSA Input'!J510="","",IF('TSA Input'!J510="Yes",IF('TSA Input'!W510="","",LEFT('TSA Input'!W510,LEN('TSA Input'!W510)-2)),""))</f>
        <v/>
      </c>
      <c r="E547" s="246" t="str">
        <f>IF('TSA Input'!J510="","",IF('TSA Input'!J510="Yes",'TSA Input'!I510,""))</f>
        <v/>
      </c>
      <c r="F547" s="247" t="str">
        <f>IF('TSA Input'!J510="","",IF('TSA Input'!J510="Yes",'TSA Input'!C510,""))</f>
        <v/>
      </c>
      <c r="G547" s="36" t="str">
        <f>IF('TSA Input'!J510="","",IF('TSA Input'!J510="Yes",'TSA Input'!D510,""))</f>
        <v/>
      </c>
      <c r="H547" s="37" t="str">
        <f>IF('TSA Input'!K510="","",IF('TSA Input'!J510="Yes",'TSA Input'!G510,""))</f>
        <v/>
      </c>
      <c r="I547" s="37" t="str">
        <f>IF('TSA Input'!L510="","",IF('TSA Input'!J510="Yes",'TSA Input'!F510,""))</f>
        <v/>
      </c>
      <c r="J547" s="39" t="str">
        <f t="shared" si="16"/>
        <v/>
      </c>
      <c r="K547" s="257" t="str">
        <f>IF('TSA Input'!J510="","",IF('TSA Input'!J510="Yes",'TSA Input'!D510,""))</f>
        <v/>
      </c>
      <c r="L547" s="258" t="str">
        <f>IF('TSA Input'!J510="","",IF('TSA Input'!J510="Yes",'TSA Input'!G510,""))</f>
        <v/>
      </c>
      <c r="M547" s="258" t="str">
        <f>IF('TSA Input'!J510="","",IF('TSA Input'!J510="Yes",'TSA Input'!F510,""))</f>
        <v/>
      </c>
      <c r="N547" s="39" t="str">
        <f t="shared" si="17"/>
        <v/>
      </c>
      <c r="O547" s="149" t="s">
        <v>11</v>
      </c>
      <c r="P547" s="148" t="s">
        <v>11</v>
      </c>
      <c r="Q547" s="1"/>
    </row>
    <row r="548" spans="1:17" ht="15.75" hidden="1" customHeight="1">
      <c r="A548" s="1" t="str">
        <f t="shared" si="1"/>
        <v/>
      </c>
      <c r="B548" s="1"/>
      <c r="C548" s="34" t="str">
        <f>IF('TSA Input'!J511="","",IF('TSA Input'!J511="Yes",'TSA Input'!B511,"Ineligible"))</f>
        <v/>
      </c>
      <c r="D548" s="246" t="str">
        <f>IF('TSA Input'!J511="","",IF('TSA Input'!J511="Yes",IF('TSA Input'!W511="","",LEFT('TSA Input'!W511,LEN('TSA Input'!W511)-2)),""))</f>
        <v/>
      </c>
      <c r="E548" s="246" t="str">
        <f>IF('TSA Input'!J511="","",IF('TSA Input'!J511="Yes",'TSA Input'!I511,""))</f>
        <v/>
      </c>
      <c r="F548" s="247" t="str">
        <f>IF('TSA Input'!J511="","",IF('TSA Input'!J511="Yes",'TSA Input'!C511,""))</f>
        <v/>
      </c>
      <c r="G548" s="36" t="str">
        <f>IF('TSA Input'!J511="","",IF('TSA Input'!J511="Yes",'TSA Input'!D511,""))</f>
        <v/>
      </c>
      <c r="H548" s="37" t="str">
        <f>IF('TSA Input'!K511="","",IF('TSA Input'!J511="Yes",'TSA Input'!G511,""))</f>
        <v/>
      </c>
      <c r="I548" s="37" t="str">
        <f>IF('TSA Input'!L511="","",IF('TSA Input'!J511="Yes",'TSA Input'!F511,""))</f>
        <v/>
      </c>
      <c r="J548" s="39" t="str">
        <f t="shared" si="16"/>
        <v/>
      </c>
      <c r="K548" s="257" t="str">
        <f>IF('TSA Input'!J511="","",IF('TSA Input'!J511="Yes",'TSA Input'!D511,""))</f>
        <v/>
      </c>
      <c r="L548" s="258" t="str">
        <f>IF('TSA Input'!J511="","",IF('TSA Input'!J511="Yes",'TSA Input'!G511,""))</f>
        <v/>
      </c>
      <c r="M548" s="258" t="str">
        <f>IF('TSA Input'!J511="","",IF('TSA Input'!J511="Yes",'TSA Input'!F511,""))</f>
        <v/>
      </c>
      <c r="N548" s="39" t="str">
        <f t="shared" si="17"/>
        <v/>
      </c>
      <c r="O548" s="149" t="s">
        <v>11</v>
      </c>
      <c r="P548" s="148" t="s">
        <v>11</v>
      </c>
      <c r="Q548" s="1"/>
    </row>
    <row r="549" spans="1:17" ht="15.75" hidden="1" customHeight="1">
      <c r="A549" s="1" t="str">
        <f t="shared" si="1"/>
        <v/>
      </c>
      <c r="B549" s="1"/>
      <c r="C549" s="34" t="str">
        <f>IF('TSA Input'!J512="","",IF('TSA Input'!J512="Yes",'TSA Input'!B512,"Ineligible"))</f>
        <v/>
      </c>
      <c r="D549" s="246" t="str">
        <f>IF('TSA Input'!J512="","",IF('TSA Input'!J512="Yes",IF('TSA Input'!W512="","",LEFT('TSA Input'!W512,LEN('TSA Input'!W512)-2)),""))</f>
        <v/>
      </c>
      <c r="E549" s="246" t="str">
        <f>IF('TSA Input'!J512="","",IF('TSA Input'!J512="Yes",'TSA Input'!I512,""))</f>
        <v/>
      </c>
      <c r="F549" s="247" t="str">
        <f>IF('TSA Input'!J512="","",IF('TSA Input'!J512="Yes",'TSA Input'!C512,""))</f>
        <v/>
      </c>
      <c r="G549" s="36" t="str">
        <f>IF('TSA Input'!J512="","",IF('TSA Input'!J512="Yes",'TSA Input'!D512,""))</f>
        <v/>
      </c>
      <c r="H549" s="37" t="str">
        <f>IF('TSA Input'!K512="","",IF('TSA Input'!J512="Yes",'TSA Input'!G512,""))</f>
        <v/>
      </c>
      <c r="I549" s="37" t="str">
        <f>IF('TSA Input'!L512="","",IF('TSA Input'!J512="Yes",'TSA Input'!F512,""))</f>
        <v/>
      </c>
      <c r="J549" s="39" t="str">
        <f t="shared" si="16"/>
        <v/>
      </c>
      <c r="K549" s="257" t="str">
        <f>IF('TSA Input'!J512="","",IF('TSA Input'!J512="Yes",'TSA Input'!D512,""))</f>
        <v/>
      </c>
      <c r="L549" s="258" t="str">
        <f>IF('TSA Input'!J512="","",IF('TSA Input'!J512="Yes",'TSA Input'!G512,""))</f>
        <v/>
      </c>
      <c r="M549" s="258" t="str">
        <f>IF('TSA Input'!J512="","",IF('TSA Input'!J512="Yes",'TSA Input'!F512,""))</f>
        <v/>
      </c>
      <c r="N549" s="39" t="str">
        <f t="shared" si="17"/>
        <v/>
      </c>
      <c r="O549" s="149" t="s">
        <v>11</v>
      </c>
      <c r="P549" s="148" t="s">
        <v>11</v>
      </c>
      <c r="Q549" s="1"/>
    </row>
    <row r="550" spans="1:17" ht="15.75" hidden="1" customHeight="1">
      <c r="A550" s="1" t="str">
        <f t="shared" si="1"/>
        <v/>
      </c>
      <c r="B550" s="1"/>
      <c r="C550" s="34" t="str">
        <f>IF('TSA Input'!J513="","",IF('TSA Input'!J513="Yes",'TSA Input'!B513,"Ineligible"))</f>
        <v/>
      </c>
      <c r="D550" s="246" t="str">
        <f>IF('TSA Input'!J513="","",IF('TSA Input'!J513="Yes",IF('TSA Input'!W513="","",LEFT('TSA Input'!W513,LEN('TSA Input'!W513)-2)),""))</f>
        <v/>
      </c>
      <c r="E550" s="246" t="str">
        <f>IF('TSA Input'!J513="","",IF('TSA Input'!J513="Yes",'TSA Input'!I513,""))</f>
        <v/>
      </c>
      <c r="F550" s="247" t="str">
        <f>IF('TSA Input'!J513="","",IF('TSA Input'!J513="Yes",'TSA Input'!C513,""))</f>
        <v/>
      </c>
      <c r="G550" s="36" t="str">
        <f>IF('TSA Input'!J513="","",IF('TSA Input'!J513="Yes",'TSA Input'!D513,""))</f>
        <v/>
      </c>
      <c r="H550" s="37" t="str">
        <f>IF('TSA Input'!K513="","",IF('TSA Input'!J513="Yes",'TSA Input'!G513,""))</f>
        <v/>
      </c>
      <c r="I550" s="37" t="str">
        <f>IF('TSA Input'!L513="","",IF('TSA Input'!J513="Yes",'TSA Input'!F513,""))</f>
        <v/>
      </c>
      <c r="J550" s="39" t="str">
        <f t="shared" si="16"/>
        <v/>
      </c>
      <c r="K550" s="257" t="str">
        <f>IF('TSA Input'!J513="","",IF('TSA Input'!J513="Yes",'TSA Input'!D513,""))</f>
        <v/>
      </c>
      <c r="L550" s="258" t="str">
        <f>IF('TSA Input'!J513="","",IF('TSA Input'!J513="Yes",'TSA Input'!G513,""))</f>
        <v/>
      </c>
      <c r="M550" s="258" t="str">
        <f>IF('TSA Input'!J513="","",IF('TSA Input'!J513="Yes",'TSA Input'!F513,""))</f>
        <v/>
      </c>
      <c r="N550" s="39" t="str">
        <f t="shared" si="17"/>
        <v/>
      </c>
      <c r="O550" s="149" t="s">
        <v>11</v>
      </c>
      <c r="P550" s="148" t="s">
        <v>11</v>
      </c>
      <c r="Q550" s="1"/>
    </row>
    <row r="551" spans="1:17" ht="15.75" hidden="1" customHeight="1">
      <c r="A551" s="1" t="str">
        <f t="shared" si="1"/>
        <v/>
      </c>
      <c r="B551" s="1"/>
      <c r="C551" s="34" t="str">
        <f>IF('TSA Input'!J514="","",IF('TSA Input'!J514="Yes",'TSA Input'!B514,"Ineligible"))</f>
        <v/>
      </c>
      <c r="D551" s="246" t="str">
        <f>IF('TSA Input'!J514="","",IF('TSA Input'!J514="Yes",IF('TSA Input'!W514="","",LEFT('TSA Input'!W514,LEN('TSA Input'!W514)-2)),""))</f>
        <v/>
      </c>
      <c r="E551" s="246" t="str">
        <f>IF('TSA Input'!J514="","",IF('TSA Input'!J514="Yes",'TSA Input'!I514,""))</f>
        <v/>
      </c>
      <c r="F551" s="247" t="str">
        <f>IF('TSA Input'!J514="","",IF('TSA Input'!J514="Yes",'TSA Input'!C514,""))</f>
        <v/>
      </c>
      <c r="G551" s="36" t="str">
        <f>IF('TSA Input'!J514="","",IF('TSA Input'!J514="Yes",'TSA Input'!D514,""))</f>
        <v/>
      </c>
      <c r="H551" s="37" t="str">
        <f>IF('TSA Input'!K514="","",IF('TSA Input'!J514="Yes",'TSA Input'!G514,""))</f>
        <v/>
      </c>
      <c r="I551" s="37" t="str">
        <f>IF('TSA Input'!L514="","",IF('TSA Input'!J514="Yes",'TSA Input'!F514,""))</f>
        <v/>
      </c>
      <c r="J551" s="39" t="str">
        <f t="shared" si="16"/>
        <v/>
      </c>
      <c r="K551" s="257" t="str">
        <f>IF('TSA Input'!J514="","",IF('TSA Input'!J514="Yes",'TSA Input'!D514,""))</f>
        <v/>
      </c>
      <c r="L551" s="258" t="str">
        <f>IF('TSA Input'!J514="","",IF('TSA Input'!J514="Yes",'TSA Input'!G514,""))</f>
        <v/>
      </c>
      <c r="M551" s="258" t="str">
        <f>IF('TSA Input'!J514="","",IF('TSA Input'!J514="Yes",'TSA Input'!F514,""))</f>
        <v/>
      </c>
      <c r="N551" s="39" t="str">
        <f t="shared" si="17"/>
        <v/>
      </c>
      <c r="O551" s="149" t="s">
        <v>11</v>
      </c>
      <c r="P551" s="148" t="s">
        <v>11</v>
      </c>
      <c r="Q551" s="1"/>
    </row>
    <row r="552" spans="1:17" ht="15.75" hidden="1" customHeight="1">
      <c r="A552" s="1" t="str">
        <f t="shared" si="1"/>
        <v/>
      </c>
      <c r="B552" s="1"/>
      <c r="C552" s="34" t="str">
        <f>IF('TSA Input'!J515="","",IF('TSA Input'!J515="Yes",'TSA Input'!B515,"Ineligible"))</f>
        <v/>
      </c>
      <c r="D552" s="246" t="str">
        <f>IF('TSA Input'!J515="","",IF('TSA Input'!J515="Yes",IF('TSA Input'!W515="","",LEFT('TSA Input'!W515,LEN('TSA Input'!W515)-2)),""))</f>
        <v/>
      </c>
      <c r="E552" s="246" t="str">
        <f>IF('TSA Input'!J515="","",IF('TSA Input'!J515="Yes",'TSA Input'!I515,""))</f>
        <v/>
      </c>
      <c r="F552" s="247" t="str">
        <f>IF('TSA Input'!J515="","",IF('TSA Input'!J515="Yes",'TSA Input'!C515,""))</f>
        <v/>
      </c>
      <c r="G552" s="36" t="str">
        <f>IF('TSA Input'!J515="","",IF('TSA Input'!J515="Yes",'TSA Input'!D515,""))</f>
        <v/>
      </c>
      <c r="H552" s="37" t="str">
        <f>IF('TSA Input'!K515="","",IF('TSA Input'!J515="Yes",'TSA Input'!G515,""))</f>
        <v/>
      </c>
      <c r="I552" s="37" t="str">
        <f>IF('TSA Input'!L515="","",IF('TSA Input'!J515="Yes",'TSA Input'!F515,""))</f>
        <v/>
      </c>
      <c r="J552" s="39" t="str">
        <f t="shared" si="16"/>
        <v/>
      </c>
      <c r="K552" s="257" t="str">
        <f>IF('TSA Input'!J515="","",IF('TSA Input'!J515="Yes",'TSA Input'!D515,""))</f>
        <v/>
      </c>
      <c r="L552" s="258" t="str">
        <f>IF('TSA Input'!J515="","",IF('TSA Input'!J515="Yes",'TSA Input'!G515,""))</f>
        <v/>
      </c>
      <c r="M552" s="258" t="str">
        <f>IF('TSA Input'!J515="","",IF('TSA Input'!J515="Yes",'TSA Input'!F515,""))</f>
        <v/>
      </c>
      <c r="N552" s="39" t="str">
        <f t="shared" si="17"/>
        <v/>
      </c>
      <c r="O552" s="149" t="s">
        <v>11</v>
      </c>
      <c r="P552" s="148" t="s">
        <v>11</v>
      </c>
      <c r="Q552" s="1"/>
    </row>
    <row r="553" spans="1:17" ht="15.75" hidden="1" customHeight="1">
      <c r="A553" s="1" t="str">
        <f t="shared" si="1"/>
        <v/>
      </c>
      <c r="B553" s="1"/>
      <c r="C553" s="34" t="str">
        <f>IF('TSA Input'!J516="","",IF('TSA Input'!J516="Yes",'TSA Input'!B516,"Ineligible"))</f>
        <v/>
      </c>
      <c r="D553" s="246" t="str">
        <f>IF('TSA Input'!J516="","",IF('TSA Input'!J516="Yes",IF('TSA Input'!W516="","",LEFT('TSA Input'!W516,LEN('TSA Input'!W516)-2)),""))</f>
        <v/>
      </c>
      <c r="E553" s="246" t="str">
        <f>IF('TSA Input'!J516="","",IF('TSA Input'!J516="Yes",'TSA Input'!I516,""))</f>
        <v/>
      </c>
      <c r="F553" s="247" t="str">
        <f>IF('TSA Input'!J516="","",IF('TSA Input'!J516="Yes",'TSA Input'!C516,""))</f>
        <v/>
      </c>
      <c r="G553" s="36" t="str">
        <f>IF('TSA Input'!J516="","",IF('TSA Input'!J516="Yes",'TSA Input'!D516,""))</f>
        <v/>
      </c>
      <c r="H553" s="37" t="str">
        <f>IF('TSA Input'!K516="","",IF('TSA Input'!J516="Yes",'TSA Input'!G516,""))</f>
        <v/>
      </c>
      <c r="I553" s="37" t="str">
        <f>IF('TSA Input'!L516="","",IF('TSA Input'!J516="Yes",'TSA Input'!F516,""))</f>
        <v/>
      </c>
      <c r="J553" s="39" t="str">
        <f t="shared" ref="J553:J616" si="18">IF($C553="","",SUM(G553:I553))</f>
        <v/>
      </c>
      <c r="K553" s="257" t="str">
        <f>IF('TSA Input'!J516="","",IF('TSA Input'!J516="Yes",'TSA Input'!D516,""))</f>
        <v/>
      </c>
      <c r="L553" s="258" t="str">
        <f>IF('TSA Input'!J516="","",IF('TSA Input'!J516="Yes",'TSA Input'!G516,""))</f>
        <v/>
      </c>
      <c r="M553" s="258" t="str">
        <f>IF('TSA Input'!J516="","",IF('TSA Input'!J516="Yes",'TSA Input'!F516,""))</f>
        <v/>
      </c>
      <c r="N553" s="39" t="str">
        <f t="shared" ref="N553:N616" si="19">IF($C553="","",SUM(K553:M553))</f>
        <v/>
      </c>
      <c r="O553" s="149" t="s">
        <v>11</v>
      </c>
      <c r="P553" s="148" t="s">
        <v>11</v>
      </c>
      <c r="Q553" s="1"/>
    </row>
    <row r="554" spans="1:17" ht="15.75" hidden="1" customHeight="1">
      <c r="A554" s="1" t="str">
        <f t="shared" si="1"/>
        <v/>
      </c>
      <c r="B554" s="1"/>
      <c r="C554" s="34" t="str">
        <f>IF('TSA Input'!J517="","",IF('TSA Input'!J517="Yes",'TSA Input'!B517,"Ineligible"))</f>
        <v/>
      </c>
      <c r="D554" s="246" t="str">
        <f>IF('TSA Input'!J517="","",IF('TSA Input'!J517="Yes",IF('TSA Input'!W517="","",LEFT('TSA Input'!W517,LEN('TSA Input'!W517)-2)),""))</f>
        <v/>
      </c>
      <c r="E554" s="246" t="str">
        <f>IF('TSA Input'!J517="","",IF('TSA Input'!J517="Yes",'TSA Input'!I517,""))</f>
        <v/>
      </c>
      <c r="F554" s="247" t="str">
        <f>IF('TSA Input'!J517="","",IF('TSA Input'!J517="Yes",'TSA Input'!C517,""))</f>
        <v/>
      </c>
      <c r="G554" s="36" t="str">
        <f>IF('TSA Input'!J517="","",IF('TSA Input'!J517="Yes",'TSA Input'!D517,""))</f>
        <v/>
      </c>
      <c r="H554" s="37" t="str">
        <f>IF('TSA Input'!K517="","",IF('TSA Input'!J517="Yes",'TSA Input'!G517,""))</f>
        <v/>
      </c>
      <c r="I554" s="37" t="str">
        <f>IF('TSA Input'!L517="","",IF('TSA Input'!J517="Yes",'TSA Input'!F517,""))</f>
        <v/>
      </c>
      <c r="J554" s="39" t="str">
        <f t="shared" si="18"/>
        <v/>
      </c>
      <c r="K554" s="257" t="str">
        <f>IF('TSA Input'!J517="","",IF('TSA Input'!J517="Yes",'TSA Input'!D517,""))</f>
        <v/>
      </c>
      <c r="L554" s="258" t="str">
        <f>IF('TSA Input'!J517="","",IF('TSA Input'!J517="Yes",'TSA Input'!G517,""))</f>
        <v/>
      </c>
      <c r="M554" s="258" t="str">
        <f>IF('TSA Input'!J517="","",IF('TSA Input'!J517="Yes",'TSA Input'!F517,""))</f>
        <v/>
      </c>
      <c r="N554" s="39" t="str">
        <f t="shared" si="19"/>
        <v/>
      </c>
      <c r="O554" s="149" t="s">
        <v>11</v>
      </c>
      <c r="P554" s="148" t="s">
        <v>11</v>
      </c>
      <c r="Q554" s="1"/>
    </row>
    <row r="555" spans="1:17" ht="15.75" hidden="1" customHeight="1">
      <c r="A555" s="1" t="str">
        <f t="shared" si="1"/>
        <v/>
      </c>
      <c r="B555" s="1"/>
      <c r="C555" s="34" t="str">
        <f>IF('TSA Input'!J518="","",IF('TSA Input'!J518="Yes",'TSA Input'!B518,"Ineligible"))</f>
        <v/>
      </c>
      <c r="D555" s="246" t="str">
        <f>IF('TSA Input'!J518="","",IF('TSA Input'!J518="Yes",IF('TSA Input'!W518="","",LEFT('TSA Input'!W518,LEN('TSA Input'!W518)-2)),""))</f>
        <v/>
      </c>
      <c r="E555" s="246" t="str">
        <f>IF('TSA Input'!J518="","",IF('TSA Input'!J518="Yes",'TSA Input'!I518,""))</f>
        <v/>
      </c>
      <c r="F555" s="247" t="str">
        <f>IF('TSA Input'!J518="","",IF('TSA Input'!J518="Yes",'TSA Input'!C518,""))</f>
        <v/>
      </c>
      <c r="G555" s="36" t="str">
        <f>IF('TSA Input'!J518="","",IF('TSA Input'!J518="Yes",'TSA Input'!D518,""))</f>
        <v/>
      </c>
      <c r="H555" s="37" t="str">
        <f>IF('TSA Input'!K518="","",IF('TSA Input'!J518="Yes",'TSA Input'!G518,""))</f>
        <v/>
      </c>
      <c r="I555" s="37" t="str">
        <f>IF('TSA Input'!L518="","",IF('TSA Input'!J518="Yes",'TSA Input'!F518,""))</f>
        <v/>
      </c>
      <c r="J555" s="39" t="str">
        <f t="shared" si="18"/>
        <v/>
      </c>
      <c r="K555" s="257" t="str">
        <f>IF('TSA Input'!J518="","",IF('TSA Input'!J518="Yes",'TSA Input'!D518,""))</f>
        <v/>
      </c>
      <c r="L555" s="258" t="str">
        <f>IF('TSA Input'!J518="","",IF('TSA Input'!J518="Yes",'TSA Input'!G518,""))</f>
        <v/>
      </c>
      <c r="M555" s="258" t="str">
        <f>IF('TSA Input'!J518="","",IF('TSA Input'!J518="Yes",'TSA Input'!F518,""))</f>
        <v/>
      </c>
      <c r="N555" s="39" t="str">
        <f t="shared" si="19"/>
        <v/>
      </c>
      <c r="O555" s="149" t="s">
        <v>11</v>
      </c>
      <c r="P555" s="148" t="s">
        <v>11</v>
      </c>
      <c r="Q555" s="1"/>
    </row>
    <row r="556" spans="1:17" ht="15.75" hidden="1" customHeight="1">
      <c r="A556" s="1" t="str">
        <f t="shared" si="1"/>
        <v/>
      </c>
      <c r="B556" s="1"/>
      <c r="C556" s="34" t="str">
        <f>IF('TSA Input'!J519="","",IF('TSA Input'!J519="Yes",'TSA Input'!B519,"Ineligible"))</f>
        <v/>
      </c>
      <c r="D556" s="246" t="str">
        <f>IF('TSA Input'!J519="","",IF('TSA Input'!J519="Yes",IF('TSA Input'!W519="","",LEFT('TSA Input'!W519,LEN('TSA Input'!W519)-2)),""))</f>
        <v/>
      </c>
      <c r="E556" s="246" t="str">
        <f>IF('TSA Input'!J519="","",IF('TSA Input'!J519="Yes",'TSA Input'!I519,""))</f>
        <v/>
      </c>
      <c r="F556" s="247" t="str">
        <f>IF('TSA Input'!J519="","",IF('TSA Input'!J519="Yes",'TSA Input'!C519,""))</f>
        <v/>
      </c>
      <c r="G556" s="36" t="str">
        <f>IF('TSA Input'!J519="","",IF('TSA Input'!J519="Yes",'TSA Input'!D519,""))</f>
        <v/>
      </c>
      <c r="H556" s="37" t="str">
        <f>IF('TSA Input'!K519="","",IF('TSA Input'!J519="Yes",'TSA Input'!G519,""))</f>
        <v/>
      </c>
      <c r="I556" s="37" t="str">
        <f>IF('TSA Input'!L519="","",IF('TSA Input'!J519="Yes",'TSA Input'!F519,""))</f>
        <v/>
      </c>
      <c r="J556" s="39" t="str">
        <f t="shared" si="18"/>
        <v/>
      </c>
      <c r="K556" s="257" t="str">
        <f>IF('TSA Input'!J519="","",IF('TSA Input'!J519="Yes",'TSA Input'!D519,""))</f>
        <v/>
      </c>
      <c r="L556" s="258" t="str">
        <f>IF('TSA Input'!J519="","",IF('TSA Input'!J519="Yes",'TSA Input'!G519,""))</f>
        <v/>
      </c>
      <c r="M556" s="258" t="str">
        <f>IF('TSA Input'!J519="","",IF('TSA Input'!J519="Yes",'TSA Input'!F519,""))</f>
        <v/>
      </c>
      <c r="N556" s="39" t="str">
        <f t="shared" si="19"/>
        <v/>
      </c>
      <c r="O556" s="149" t="s">
        <v>11</v>
      </c>
      <c r="P556" s="148" t="s">
        <v>11</v>
      </c>
      <c r="Q556" s="1"/>
    </row>
    <row r="557" spans="1:17" ht="15.75" hidden="1" customHeight="1">
      <c r="A557" s="1" t="str">
        <f t="shared" si="1"/>
        <v/>
      </c>
      <c r="B557" s="1"/>
      <c r="C557" s="34" t="str">
        <f>IF('TSA Input'!J520="","",IF('TSA Input'!J520="Yes",'TSA Input'!B520,"Ineligible"))</f>
        <v/>
      </c>
      <c r="D557" s="246" t="str">
        <f>IF('TSA Input'!J520="","",IF('TSA Input'!J520="Yes",IF('TSA Input'!W520="","",LEFT('TSA Input'!W520,LEN('TSA Input'!W520)-2)),""))</f>
        <v/>
      </c>
      <c r="E557" s="246" t="str">
        <f>IF('TSA Input'!J520="","",IF('TSA Input'!J520="Yes",'TSA Input'!I520,""))</f>
        <v/>
      </c>
      <c r="F557" s="247" t="str">
        <f>IF('TSA Input'!J520="","",IF('TSA Input'!J520="Yes",'TSA Input'!C520,""))</f>
        <v/>
      </c>
      <c r="G557" s="36" t="str">
        <f>IF('TSA Input'!J520="","",IF('TSA Input'!J520="Yes",'TSA Input'!D520,""))</f>
        <v/>
      </c>
      <c r="H557" s="37" t="str">
        <f>IF('TSA Input'!K520="","",IF('TSA Input'!J520="Yes",'TSA Input'!G520,""))</f>
        <v/>
      </c>
      <c r="I557" s="37" t="str">
        <f>IF('TSA Input'!L520="","",IF('TSA Input'!J520="Yes",'TSA Input'!F520,""))</f>
        <v/>
      </c>
      <c r="J557" s="39" t="str">
        <f t="shared" si="18"/>
        <v/>
      </c>
      <c r="K557" s="257" t="str">
        <f>IF('TSA Input'!J520="","",IF('TSA Input'!J520="Yes",'TSA Input'!D520,""))</f>
        <v/>
      </c>
      <c r="L557" s="258" t="str">
        <f>IF('TSA Input'!J520="","",IF('TSA Input'!J520="Yes",'TSA Input'!G520,""))</f>
        <v/>
      </c>
      <c r="M557" s="258" t="str">
        <f>IF('TSA Input'!J520="","",IF('TSA Input'!J520="Yes",'TSA Input'!F520,""))</f>
        <v/>
      </c>
      <c r="N557" s="39" t="str">
        <f t="shared" si="19"/>
        <v/>
      </c>
      <c r="O557" s="149" t="s">
        <v>11</v>
      </c>
      <c r="P557" s="148" t="s">
        <v>11</v>
      </c>
      <c r="Q557" s="1"/>
    </row>
    <row r="558" spans="1:17" ht="15.75" hidden="1" customHeight="1">
      <c r="A558" s="1" t="str">
        <f t="shared" si="1"/>
        <v/>
      </c>
      <c r="B558" s="1"/>
      <c r="C558" s="34" t="str">
        <f>IF('TSA Input'!J521="","",IF('TSA Input'!J521="Yes",'TSA Input'!B521,"Ineligible"))</f>
        <v/>
      </c>
      <c r="D558" s="246" t="str">
        <f>IF('TSA Input'!J521="","",IF('TSA Input'!J521="Yes",IF('TSA Input'!W521="","",LEFT('TSA Input'!W521,LEN('TSA Input'!W521)-2)),""))</f>
        <v/>
      </c>
      <c r="E558" s="246" t="str">
        <f>IF('TSA Input'!J521="","",IF('TSA Input'!J521="Yes",'TSA Input'!I521,""))</f>
        <v/>
      </c>
      <c r="F558" s="247" t="str">
        <f>IF('TSA Input'!J521="","",IF('TSA Input'!J521="Yes",'TSA Input'!C521,""))</f>
        <v/>
      </c>
      <c r="G558" s="36" t="str">
        <f>IF('TSA Input'!J521="","",IF('TSA Input'!J521="Yes",'TSA Input'!D521,""))</f>
        <v/>
      </c>
      <c r="H558" s="37" t="str">
        <f>IF('TSA Input'!K521="","",IF('TSA Input'!J521="Yes",'TSA Input'!G521,""))</f>
        <v/>
      </c>
      <c r="I558" s="37" t="str">
        <f>IF('TSA Input'!L521="","",IF('TSA Input'!J521="Yes",'TSA Input'!F521,""))</f>
        <v/>
      </c>
      <c r="J558" s="39" t="str">
        <f t="shared" si="18"/>
        <v/>
      </c>
      <c r="K558" s="257" t="str">
        <f>IF('TSA Input'!J521="","",IF('TSA Input'!J521="Yes",'TSA Input'!D521,""))</f>
        <v/>
      </c>
      <c r="L558" s="258" t="str">
        <f>IF('TSA Input'!J521="","",IF('TSA Input'!J521="Yes",'TSA Input'!G521,""))</f>
        <v/>
      </c>
      <c r="M558" s="258" t="str">
        <f>IF('TSA Input'!J521="","",IF('TSA Input'!J521="Yes",'TSA Input'!F521,""))</f>
        <v/>
      </c>
      <c r="N558" s="39" t="str">
        <f t="shared" si="19"/>
        <v/>
      </c>
      <c r="O558" s="149" t="s">
        <v>11</v>
      </c>
      <c r="P558" s="148" t="s">
        <v>11</v>
      </c>
      <c r="Q558" s="1"/>
    </row>
    <row r="559" spans="1:17" ht="15.75" hidden="1" customHeight="1">
      <c r="A559" s="1" t="str">
        <f t="shared" si="1"/>
        <v/>
      </c>
      <c r="B559" s="1"/>
      <c r="C559" s="34" t="str">
        <f>IF('TSA Input'!J522="","",IF('TSA Input'!J522="Yes",'TSA Input'!B522,"Ineligible"))</f>
        <v/>
      </c>
      <c r="D559" s="246" t="str">
        <f>IF('TSA Input'!J522="","",IF('TSA Input'!J522="Yes",IF('TSA Input'!W522="","",LEFT('TSA Input'!W522,LEN('TSA Input'!W522)-2)),""))</f>
        <v/>
      </c>
      <c r="E559" s="246" t="str">
        <f>IF('TSA Input'!J522="","",IF('TSA Input'!J522="Yes",'TSA Input'!I522,""))</f>
        <v/>
      </c>
      <c r="F559" s="247" t="str">
        <f>IF('TSA Input'!J522="","",IF('TSA Input'!J522="Yes",'TSA Input'!C522,""))</f>
        <v/>
      </c>
      <c r="G559" s="36" t="str">
        <f>IF('TSA Input'!J522="","",IF('TSA Input'!J522="Yes",'TSA Input'!D522,""))</f>
        <v/>
      </c>
      <c r="H559" s="37" t="str">
        <f>IF('TSA Input'!K522="","",IF('TSA Input'!J522="Yes",'TSA Input'!G522,""))</f>
        <v/>
      </c>
      <c r="I559" s="37" t="str">
        <f>IF('TSA Input'!L522="","",IF('TSA Input'!J522="Yes",'TSA Input'!F522,""))</f>
        <v/>
      </c>
      <c r="J559" s="39" t="str">
        <f t="shared" si="18"/>
        <v/>
      </c>
      <c r="K559" s="257" t="str">
        <f>IF('TSA Input'!J522="","",IF('TSA Input'!J522="Yes",'TSA Input'!D522,""))</f>
        <v/>
      </c>
      <c r="L559" s="258" t="str">
        <f>IF('TSA Input'!J522="","",IF('TSA Input'!J522="Yes",'TSA Input'!G522,""))</f>
        <v/>
      </c>
      <c r="M559" s="258" t="str">
        <f>IF('TSA Input'!J522="","",IF('TSA Input'!J522="Yes",'TSA Input'!F522,""))</f>
        <v/>
      </c>
      <c r="N559" s="39" t="str">
        <f t="shared" si="19"/>
        <v/>
      </c>
      <c r="O559" s="149" t="s">
        <v>11</v>
      </c>
      <c r="P559" s="148" t="s">
        <v>11</v>
      </c>
      <c r="Q559" s="1"/>
    </row>
    <row r="560" spans="1:17" ht="15.75" hidden="1" customHeight="1">
      <c r="A560" s="1" t="str">
        <f t="shared" si="1"/>
        <v/>
      </c>
      <c r="B560" s="1"/>
      <c r="C560" s="34" t="str">
        <f>IF('TSA Input'!J523="","",IF('TSA Input'!J523="Yes",'TSA Input'!B523,"Ineligible"))</f>
        <v/>
      </c>
      <c r="D560" s="246" t="str">
        <f>IF('TSA Input'!J523="","",IF('TSA Input'!J523="Yes",IF('TSA Input'!W523="","",LEFT('TSA Input'!W523,LEN('TSA Input'!W523)-2)),""))</f>
        <v/>
      </c>
      <c r="E560" s="246" t="str">
        <f>IF('TSA Input'!J523="","",IF('TSA Input'!J523="Yes",'TSA Input'!I523,""))</f>
        <v/>
      </c>
      <c r="F560" s="247" t="str">
        <f>IF('TSA Input'!J523="","",IF('TSA Input'!J523="Yes",'TSA Input'!C523,""))</f>
        <v/>
      </c>
      <c r="G560" s="36" t="str">
        <f>IF('TSA Input'!J523="","",IF('TSA Input'!J523="Yes",'TSA Input'!D523,""))</f>
        <v/>
      </c>
      <c r="H560" s="37" t="str">
        <f>IF('TSA Input'!K523="","",IF('TSA Input'!J523="Yes",'TSA Input'!G523,""))</f>
        <v/>
      </c>
      <c r="I560" s="37" t="str">
        <f>IF('TSA Input'!L523="","",IF('TSA Input'!J523="Yes",'TSA Input'!F523,""))</f>
        <v/>
      </c>
      <c r="J560" s="39" t="str">
        <f t="shared" si="18"/>
        <v/>
      </c>
      <c r="K560" s="257" t="str">
        <f>IF('TSA Input'!J523="","",IF('TSA Input'!J523="Yes",'TSA Input'!D523,""))</f>
        <v/>
      </c>
      <c r="L560" s="258" t="str">
        <f>IF('TSA Input'!J523="","",IF('TSA Input'!J523="Yes",'TSA Input'!G523,""))</f>
        <v/>
      </c>
      <c r="M560" s="258" t="str">
        <f>IF('TSA Input'!J523="","",IF('TSA Input'!J523="Yes",'TSA Input'!F523,""))</f>
        <v/>
      </c>
      <c r="N560" s="39" t="str">
        <f t="shared" si="19"/>
        <v/>
      </c>
      <c r="O560" s="149" t="s">
        <v>11</v>
      </c>
      <c r="P560" s="148" t="s">
        <v>11</v>
      </c>
      <c r="Q560" s="1"/>
    </row>
    <row r="561" spans="1:17" ht="15.75" hidden="1" customHeight="1">
      <c r="A561" s="1" t="str">
        <f t="shared" si="1"/>
        <v/>
      </c>
      <c r="B561" s="1"/>
      <c r="C561" s="34" t="str">
        <f>IF('TSA Input'!J524="","",IF('TSA Input'!J524="Yes",'TSA Input'!B524,"Ineligible"))</f>
        <v/>
      </c>
      <c r="D561" s="246" t="str">
        <f>IF('TSA Input'!J524="","",IF('TSA Input'!J524="Yes",IF('TSA Input'!W524="","",LEFT('TSA Input'!W524,LEN('TSA Input'!W524)-2)),""))</f>
        <v/>
      </c>
      <c r="E561" s="246" t="str">
        <f>IF('TSA Input'!J524="","",IF('TSA Input'!J524="Yes",'TSA Input'!I524,""))</f>
        <v/>
      </c>
      <c r="F561" s="247" t="str">
        <f>IF('TSA Input'!J524="","",IF('TSA Input'!J524="Yes",'TSA Input'!C524,""))</f>
        <v/>
      </c>
      <c r="G561" s="36" t="str">
        <f>IF('TSA Input'!J524="","",IF('TSA Input'!J524="Yes",'TSA Input'!D524,""))</f>
        <v/>
      </c>
      <c r="H561" s="37" t="str">
        <f>IF('TSA Input'!K524="","",IF('TSA Input'!J524="Yes",'TSA Input'!G524,""))</f>
        <v/>
      </c>
      <c r="I561" s="37" t="str">
        <f>IF('TSA Input'!L524="","",IF('TSA Input'!J524="Yes",'TSA Input'!F524,""))</f>
        <v/>
      </c>
      <c r="J561" s="39" t="str">
        <f t="shared" si="18"/>
        <v/>
      </c>
      <c r="K561" s="257" t="str">
        <f>IF('TSA Input'!J524="","",IF('TSA Input'!J524="Yes",'TSA Input'!D524,""))</f>
        <v/>
      </c>
      <c r="L561" s="258" t="str">
        <f>IF('TSA Input'!J524="","",IF('TSA Input'!J524="Yes",'TSA Input'!G524,""))</f>
        <v/>
      </c>
      <c r="M561" s="258" t="str">
        <f>IF('TSA Input'!J524="","",IF('TSA Input'!J524="Yes",'TSA Input'!F524,""))</f>
        <v/>
      </c>
      <c r="N561" s="39" t="str">
        <f t="shared" si="19"/>
        <v/>
      </c>
      <c r="O561" s="149" t="s">
        <v>11</v>
      </c>
      <c r="P561" s="148" t="s">
        <v>11</v>
      </c>
      <c r="Q561" s="1"/>
    </row>
    <row r="562" spans="1:17" ht="15.75" hidden="1" customHeight="1">
      <c r="A562" s="1" t="str">
        <f t="shared" si="1"/>
        <v/>
      </c>
      <c r="B562" s="1"/>
      <c r="C562" s="34" t="str">
        <f>IF('TSA Input'!J525="","",IF('TSA Input'!J525="Yes",'TSA Input'!B525,"Ineligible"))</f>
        <v/>
      </c>
      <c r="D562" s="246" t="str">
        <f>IF('TSA Input'!J525="","",IF('TSA Input'!J525="Yes",IF('TSA Input'!W525="","",LEFT('TSA Input'!W525,LEN('TSA Input'!W525)-2)),""))</f>
        <v/>
      </c>
      <c r="E562" s="246" t="str">
        <f>IF('TSA Input'!J525="","",IF('TSA Input'!J525="Yes",'TSA Input'!I525,""))</f>
        <v/>
      </c>
      <c r="F562" s="247" t="str">
        <f>IF('TSA Input'!J525="","",IF('TSA Input'!J525="Yes",'TSA Input'!C525,""))</f>
        <v/>
      </c>
      <c r="G562" s="36" t="str">
        <f>IF('TSA Input'!J525="","",IF('TSA Input'!J525="Yes",'TSA Input'!D525,""))</f>
        <v/>
      </c>
      <c r="H562" s="37" t="str">
        <f>IF('TSA Input'!K525="","",IF('TSA Input'!J525="Yes",'TSA Input'!G525,""))</f>
        <v/>
      </c>
      <c r="I562" s="37" t="str">
        <f>IF('TSA Input'!L525="","",IF('TSA Input'!J525="Yes",'TSA Input'!F525,""))</f>
        <v/>
      </c>
      <c r="J562" s="39" t="str">
        <f t="shared" si="18"/>
        <v/>
      </c>
      <c r="K562" s="257" t="str">
        <f>IF('TSA Input'!J525="","",IF('TSA Input'!J525="Yes",'TSA Input'!D525,""))</f>
        <v/>
      </c>
      <c r="L562" s="258" t="str">
        <f>IF('TSA Input'!J525="","",IF('TSA Input'!J525="Yes",'TSA Input'!G525,""))</f>
        <v/>
      </c>
      <c r="M562" s="258" t="str">
        <f>IF('TSA Input'!J525="","",IF('TSA Input'!J525="Yes",'TSA Input'!F525,""))</f>
        <v/>
      </c>
      <c r="N562" s="39" t="str">
        <f t="shared" si="19"/>
        <v/>
      </c>
      <c r="O562" s="149" t="s">
        <v>11</v>
      </c>
      <c r="P562" s="148" t="s">
        <v>11</v>
      </c>
      <c r="Q562" s="1"/>
    </row>
    <row r="563" spans="1:17" ht="15.75" hidden="1" customHeight="1">
      <c r="A563" s="1" t="str">
        <f t="shared" si="1"/>
        <v/>
      </c>
      <c r="B563" s="1"/>
      <c r="C563" s="34" t="str">
        <f>IF('TSA Input'!J526="","",IF('TSA Input'!J526="Yes",'TSA Input'!B526,"Ineligible"))</f>
        <v/>
      </c>
      <c r="D563" s="246" t="str">
        <f>IF('TSA Input'!J526="","",IF('TSA Input'!J526="Yes",IF('TSA Input'!W526="","",LEFT('TSA Input'!W526,LEN('TSA Input'!W526)-2)),""))</f>
        <v/>
      </c>
      <c r="E563" s="246" t="str">
        <f>IF('TSA Input'!J526="","",IF('TSA Input'!J526="Yes",'TSA Input'!I526,""))</f>
        <v/>
      </c>
      <c r="F563" s="247" t="str">
        <f>IF('TSA Input'!J526="","",IF('TSA Input'!J526="Yes",'TSA Input'!C526,""))</f>
        <v/>
      </c>
      <c r="G563" s="36" t="str">
        <f>IF('TSA Input'!J526="","",IF('TSA Input'!J526="Yes",'TSA Input'!D526,""))</f>
        <v/>
      </c>
      <c r="H563" s="37" t="str">
        <f>IF('TSA Input'!K526="","",IF('TSA Input'!J526="Yes",'TSA Input'!G526,""))</f>
        <v/>
      </c>
      <c r="I563" s="37" t="str">
        <f>IF('TSA Input'!L526="","",IF('TSA Input'!J526="Yes",'TSA Input'!F526,""))</f>
        <v/>
      </c>
      <c r="J563" s="39" t="str">
        <f t="shared" si="18"/>
        <v/>
      </c>
      <c r="K563" s="257" t="str">
        <f>IF('TSA Input'!J526="","",IF('TSA Input'!J526="Yes",'TSA Input'!D526,""))</f>
        <v/>
      </c>
      <c r="L563" s="258" t="str">
        <f>IF('TSA Input'!J526="","",IF('TSA Input'!J526="Yes",'TSA Input'!G526,""))</f>
        <v/>
      </c>
      <c r="M563" s="258" t="str">
        <f>IF('TSA Input'!J526="","",IF('TSA Input'!J526="Yes",'TSA Input'!F526,""))</f>
        <v/>
      </c>
      <c r="N563" s="39" t="str">
        <f t="shared" si="19"/>
        <v/>
      </c>
      <c r="O563" s="149" t="s">
        <v>11</v>
      </c>
      <c r="P563" s="148" t="s">
        <v>11</v>
      </c>
      <c r="Q563" s="1"/>
    </row>
    <row r="564" spans="1:17" ht="15.75" hidden="1" customHeight="1">
      <c r="A564" s="1" t="str">
        <f t="shared" si="1"/>
        <v/>
      </c>
      <c r="B564" s="1"/>
      <c r="C564" s="34" t="str">
        <f>IF('TSA Input'!J527="","",IF('TSA Input'!J527="Yes",'TSA Input'!B527,"Ineligible"))</f>
        <v/>
      </c>
      <c r="D564" s="246" t="str">
        <f>IF('TSA Input'!J527="","",IF('TSA Input'!J527="Yes",IF('TSA Input'!W527="","",LEFT('TSA Input'!W527,LEN('TSA Input'!W527)-2)),""))</f>
        <v/>
      </c>
      <c r="E564" s="246" t="str">
        <f>IF('TSA Input'!J527="","",IF('TSA Input'!J527="Yes",'TSA Input'!I527,""))</f>
        <v/>
      </c>
      <c r="F564" s="247" t="str">
        <f>IF('TSA Input'!J527="","",IF('TSA Input'!J527="Yes",'TSA Input'!C527,""))</f>
        <v/>
      </c>
      <c r="G564" s="36" t="str">
        <f>IF('TSA Input'!J527="","",IF('TSA Input'!J527="Yes",'TSA Input'!D527,""))</f>
        <v/>
      </c>
      <c r="H564" s="37" t="str">
        <f>IF('TSA Input'!K527="","",IF('TSA Input'!J527="Yes",'TSA Input'!G527,""))</f>
        <v/>
      </c>
      <c r="I564" s="37" t="str">
        <f>IF('TSA Input'!L527="","",IF('TSA Input'!J527="Yes",'TSA Input'!F527,""))</f>
        <v/>
      </c>
      <c r="J564" s="39" t="str">
        <f t="shared" si="18"/>
        <v/>
      </c>
      <c r="K564" s="257" t="str">
        <f>IF('TSA Input'!J527="","",IF('TSA Input'!J527="Yes",'TSA Input'!D527,""))</f>
        <v/>
      </c>
      <c r="L564" s="258" t="str">
        <f>IF('TSA Input'!J527="","",IF('TSA Input'!J527="Yes",'TSA Input'!G527,""))</f>
        <v/>
      </c>
      <c r="M564" s="258" t="str">
        <f>IF('TSA Input'!J527="","",IF('TSA Input'!J527="Yes",'TSA Input'!F527,""))</f>
        <v/>
      </c>
      <c r="N564" s="39" t="str">
        <f t="shared" si="19"/>
        <v/>
      </c>
      <c r="O564" s="149" t="s">
        <v>11</v>
      </c>
      <c r="P564" s="148" t="s">
        <v>11</v>
      </c>
      <c r="Q564" s="1"/>
    </row>
    <row r="565" spans="1:17" ht="15.75" hidden="1" customHeight="1">
      <c r="A565" s="1" t="str">
        <f t="shared" si="1"/>
        <v/>
      </c>
      <c r="B565" s="1"/>
      <c r="C565" s="34" t="str">
        <f>IF('TSA Input'!J528="","",IF('TSA Input'!J528="Yes",'TSA Input'!B528,"Ineligible"))</f>
        <v/>
      </c>
      <c r="D565" s="246" t="str">
        <f>IF('TSA Input'!J528="","",IF('TSA Input'!J528="Yes",IF('TSA Input'!W528="","",LEFT('TSA Input'!W528,LEN('TSA Input'!W528)-2)),""))</f>
        <v/>
      </c>
      <c r="E565" s="246" t="str">
        <f>IF('TSA Input'!J528="","",IF('TSA Input'!J528="Yes",'TSA Input'!I528,""))</f>
        <v/>
      </c>
      <c r="F565" s="247" t="str">
        <f>IF('TSA Input'!J528="","",IF('TSA Input'!J528="Yes",'TSA Input'!C528,""))</f>
        <v/>
      </c>
      <c r="G565" s="36" t="str">
        <f>IF('TSA Input'!J528="","",IF('TSA Input'!J528="Yes",'TSA Input'!D528,""))</f>
        <v/>
      </c>
      <c r="H565" s="37" t="str">
        <f>IF('TSA Input'!K528="","",IF('TSA Input'!J528="Yes",'TSA Input'!G528,""))</f>
        <v/>
      </c>
      <c r="I565" s="37" t="str">
        <f>IF('TSA Input'!L528="","",IF('TSA Input'!J528="Yes",'TSA Input'!F528,""))</f>
        <v/>
      </c>
      <c r="J565" s="39" t="str">
        <f t="shared" si="18"/>
        <v/>
      </c>
      <c r="K565" s="257" t="str">
        <f>IF('TSA Input'!J528="","",IF('TSA Input'!J528="Yes",'TSA Input'!D528,""))</f>
        <v/>
      </c>
      <c r="L565" s="258" t="str">
        <f>IF('TSA Input'!J528="","",IF('TSA Input'!J528="Yes",'TSA Input'!G528,""))</f>
        <v/>
      </c>
      <c r="M565" s="258" t="str">
        <f>IF('TSA Input'!J528="","",IF('TSA Input'!J528="Yes",'TSA Input'!F528,""))</f>
        <v/>
      </c>
      <c r="N565" s="39" t="str">
        <f t="shared" si="19"/>
        <v/>
      </c>
      <c r="O565" s="149" t="s">
        <v>11</v>
      </c>
      <c r="P565" s="148" t="s">
        <v>11</v>
      </c>
      <c r="Q565" s="1"/>
    </row>
    <row r="566" spans="1:17" ht="15.75" hidden="1" customHeight="1">
      <c r="A566" s="1" t="str">
        <f t="shared" si="1"/>
        <v/>
      </c>
      <c r="B566" s="1"/>
      <c r="C566" s="34" t="str">
        <f>IF('TSA Input'!J529="","",IF('TSA Input'!J529="Yes",'TSA Input'!B529,"Ineligible"))</f>
        <v/>
      </c>
      <c r="D566" s="246" t="str">
        <f>IF('TSA Input'!J529="","",IF('TSA Input'!J529="Yes",IF('TSA Input'!W529="","",LEFT('TSA Input'!W529,LEN('TSA Input'!W529)-2)),""))</f>
        <v/>
      </c>
      <c r="E566" s="246" t="str">
        <f>IF('TSA Input'!J529="","",IF('TSA Input'!J529="Yes",'TSA Input'!I529,""))</f>
        <v/>
      </c>
      <c r="F566" s="247" t="str">
        <f>IF('TSA Input'!J529="","",IF('TSA Input'!J529="Yes",'TSA Input'!C529,""))</f>
        <v/>
      </c>
      <c r="G566" s="36" t="str">
        <f>IF('TSA Input'!J529="","",IF('TSA Input'!J529="Yes",'TSA Input'!D529,""))</f>
        <v/>
      </c>
      <c r="H566" s="37" t="str">
        <f>IF('TSA Input'!K529="","",IF('TSA Input'!J529="Yes",'TSA Input'!G529,""))</f>
        <v/>
      </c>
      <c r="I566" s="37" t="str">
        <f>IF('TSA Input'!L529="","",IF('TSA Input'!J529="Yes",'TSA Input'!F529,""))</f>
        <v/>
      </c>
      <c r="J566" s="39" t="str">
        <f t="shared" si="18"/>
        <v/>
      </c>
      <c r="K566" s="257" t="str">
        <f>IF('TSA Input'!J529="","",IF('TSA Input'!J529="Yes",'TSA Input'!D529,""))</f>
        <v/>
      </c>
      <c r="L566" s="258" t="str">
        <f>IF('TSA Input'!J529="","",IF('TSA Input'!J529="Yes",'TSA Input'!G529,""))</f>
        <v/>
      </c>
      <c r="M566" s="258" t="str">
        <f>IF('TSA Input'!J529="","",IF('TSA Input'!J529="Yes",'TSA Input'!F529,""))</f>
        <v/>
      </c>
      <c r="N566" s="39" t="str">
        <f t="shared" si="19"/>
        <v/>
      </c>
      <c r="O566" s="149" t="s">
        <v>11</v>
      </c>
      <c r="P566" s="148" t="s">
        <v>11</v>
      </c>
      <c r="Q566" s="1"/>
    </row>
    <row r="567" spans="1:17" ht="15.75" hidden="1" customHeight="1">
      <c r="A567" s="1" t="str">
        <f t="shared" si="1"/>
        <v/>
      </c>
      <c r="B567" s="1"/>
      <c r="C567" s="34" t="str">
        <f>IF('TSA Input'!J530="","",IF('TSA Input'!J530="Yes",'TSA Input'!B530,"Ineligible"))</f>
        <v/>
      </c>
      <c r="D567" s="246" t="str">
        <f>IF('TSA Input'!J530="","",IF('TSA Input'!J530="Yes",IF('TSA Input'!W530="","",LEFT('TSA Input'!W530,LEN('TSA Input'!W530)-2)),""))</f>
        <v/>
      </c>
      <c r="E567" s="246" t="str">
        <f>IF('TSA Input'!J530="","",IF('TSA Input'!J530="Yes",'TSA Input'!I530,""))</f>
        <v/>
      </c>
      <c r="F567" s="247" t="str">
        <f>IF('TSA Input'!J530="","",IF('TSA Input'!J530="Yes",'TSA Input'!C530,""))</f>
        <v/>
      </c>
      <c r="G567" s="36" t="str">
        <f>IF('TSA Input'!J530="","",IF('TSA Input'!J530="Yes",'TSA Input'!D530,""))</f>
        <v/>
      </c>
      <c r="H567" s="37" t="str">
        <f>IF('TSA Input'!K530="","",IF('TSA Input'!J530="Yes",'TSA Input'!G530,""))</f>
        <v/>
      </c>
      <c r="I567" s="37" t="str">
        <f>IF('TSA Input'!L530="","",IF('TSA Input'!J530="Yes",'TSA Input'!F530,""))</f>
        <v/>
      </c>
      <c r="J567" s="39" t="str">
        <f t="shared" si="18"/>
        <v/>
      </c>
      <c r="K567" s="257" t="str">
        <f>IF('TSA Input'!J530="","",IF('TSA Input'!J530="Yes",'TSA Input'!D530,""))</f>
        <v/>
      </c>
      <c r="L567" s="258" t="str">
        <f>IF('TSA Input'!J530="","",IF('TSA Input'!J530="Yes",'TSA Input'!G530,""))</f>
        <v/>
      </c>
      <c r="M567" s="258" t="str">
        <f>IF('TSA Input'!J530="","",IF('TSA Input'!J530="Yes",'TSA Input'!F530,""))</f>
        <v/>
      </c>
      <c r="N567" s="39" t="str">
        <f t="shared" si="19"/>
        <v/>
      </c>
      <c r="O567" s="149" t="s">
        <v>11</v>
      </c>
      <c r="P567" s="148" t="s">
        <v>11</v>
      </c>
      <c r="Q567" s="1"/>
    </row>
    <row r="568" spans="1:17" ht="15.75" hidden="1" customHeight="1">
      <c r="A568" s="1" t="str">
        <f t="shared" si="1"/>
        <v/>
      </c>
      <c r="B568" s="1"/>
      <c r="C568" s="34" t="str">
        <f>IF('TSA Input'!J531="","",IF('TSA Input'!J531="Yes",'TSA Input'!B531,"Ineligible"))</f>
        <v/>
      </c>
      <c r="D568" s="246" t="str">
        <f>IF('TSA Input'!J531="","",IF('TSA Input'!J531="Yes",IF('TSA Input'!W531="","",LEFT('TSA Input'!W531,LEN('TSA Input'!W531)-2)),""))</f>
        <v/>
      </c>
      <c r="E568" s="246" t="str">
        <f>IF('TSA Input'!J531="","",IF('TSA Input'!J531="Yes",'TSA Input'!I531,""))</f>
        <v/>
      </c>
      <c r="F568" s="247" t="str">
        <f>IF('TSA Input'!J531="","",IF('TSA Input'!J531="Yes",'TSA Input'!C531,""))</f>
        <v/>
      </c>
      <c r="G568" s="36" t="str">
        <f>IF('TSA Input'!J531="","",IF('TSA Input'!J531="Yes",'TSA Input'!D531,""))</f>
        <v/>
      </c>
      <c r="H568" s="37" t="str">
        <f>IF('TSA Input'!K531="","",IF('TSA Input'!J531="Yes",'TSA Input'!G531,""))</f>
        <v/>
      </c>
      <c r="I568" s="37" t="str">
        <f>IF('TSA Input'!L531="","",IF('TSA Input'!J531="Yes",'TSA Input'!F531,""))</f>
        <v/>
      </c>
      <c r="J568" s="39" t="str">
        <f t="shared" si="18"/>
        <v/>
      </c>
      <c r="K568" s="257" t="str">
        <f>IF('TSA Input'!J531="","",IF('TSA Input'!J531="Yes",'TSA Input'!D531,""))</f>
        <v/>
      </c>
      <c r="L568" s="258" t="str">
        <f>IF('TSA Input'!J531="","",IF('TSA Input'!J531="Yes",'TSA Input'!G531,""))</f>
        <v/>
      </c>
      <c r="M568" s="258" t="str">
        <f>IF('TSA Input'!J531="","",IF('TSA Input'!J531="Yes",'TSA Input'!F531,""))</f>
        <v/>
      </c>
      <c r="N568" s="39" t="str">
        <f t="shared" si="19"/>
        <v/>
      </c>
      <c r="O568" s="149" t="s">
        <v>11</v>
      </c>
      <c r="P568" s="148" t="s">
        <v>11</v>
      </c>
      <c r="Q568" s="1"/>
    </row>
    <row r="569" spans="1:17" ht="15.75" hidden="1" customHeight="1">
      <c r="A569" s="1" t="str">
        <f t="shared" si="1"/>
        <v/>
      </c>
      <c r="B569" s="1"/>
      <c r="C569" s="34" t="str">
        <f>IF('TSA Input'!J532="","",IF('TSA Input'!J532="Yes",'TSA Input'!B532,"Ineligible"))</f>
        <v/>
      </c>
      <c r="D569" s="246" t="str">
        <f>IF('TSA Input'!J532="","",IF('TSA Input'!J532="Yes",IF('TSA Input'!W532="","",LEFT('TSA Input'!W532,LEN('TSA Input'!W532)-2)),""))</f>
        <v/>
      </c>
      <c r="E569" s="246" t="str">
        <f>IF('TSA Input'!J532="","",IF('TSA Input'!J532="Yes",'TSA Input'!I532,""))</f>
        <v/>
      </c>
      <c r="F569" s="247" t="str">
        <f>IF('TSA Input'!J532="","",IF('TSA Input'!J532="Yes",'TSA Input'!C532,""))</f>
        <v/>
      </c>
      <c r="G569" s="36" t="str">
        <f>IF('TSA Input'!J532="","",IF('TSA Input'!J532="Yes",'TSA Input'!D532,""))</f>
        <v/>
      </c>
      <c r="H569" s="37" t="str">
        <f>IF('TSA Input'!K532="","",IF('TSA Input'!J532="Yes",'TSA Input'!G532,""))</f>
        <v/>
      </c>
      <c r="I569" s="37" t="str">
        <f>IF('TSA Input'!L532="","",IF('TSA Input'!J532="Yes",'TSA Input'!F532,""))</f>
        <v/>
      </c>
      <c r="J569" s="39" t="str">
        <f t="shared" si="18"/>
        <v/>
      </c>
      <c r="K569" s="257" t="str">
        <f>IF('TSA Input'!J532="","",IF('TSA Input'!J532="Yes",'TSA Input'!D532,""))</f>
        <v/>
      </c>
      <c r="L569" s="258" t="str">
        <f>IF('TSA Input'!J532="","",IF('TSA Input'!J532="Yes",'TSA Input'!G532,""))</f>
        <v/>
      </c>
      <c r="M569" s="258" t="str">
        <f>IF('TSA Input'!J532="","",IF('TSA Input'!J532="Yes",'TSA Input'!F532,""))</f>
        <v/>
      </c>
      <c r="N569" s="39" t="str">
        <f t="shared" si="19"/>
        <v/>
      </c>
      <c r="O569" s="149" t="s">
        <v>11</v>
      </c>
      <c r="P569" s="148" t="s">
        <v>11</v>
      </c>
      <c r="Q569" s="1"/>
    </row>
    <row r="570" spans="1:17" ht="15.75" hidden="1" customHeight="1">
      <c r="A570" s="1" t="str">
        <f t="shared" si="1"/>
        <v/>
      </c>
      <c r="B570" s="1"/>
      <c r="C570" s="34" t="str">
        <f>IF('TSA Input'!J533="","",IF('TSA Input'!J533="Yes",'TSA Input'!B533,"Ineligible"))</f>
        <v/>
      </c>
      <c r="D570" s="246" t="str">
        <f>IF('TSA Input'!J533="","",IF('TSA Input'!J533="Yes",IF('TSA Input'!W533="","",LEFT('TSA Input'!W533,LEN('TSA Input'!W533)-2)),""))</f>
        <v/>
      </c>
      <c r="E570" s="246" t="str">
        <f>IF('TSA Input'!J533="","",IF('TSA Input'!J533="Yes",'TSA Input'!I533,""))</f>
        <v/>
      </c>
      <c r="F570" s="247" t="str">
        <f>IF('TSA Input'!J533="","",IF('TSA Input'!J533="Yes",'TSA Input'!C533,""))</f>
        <v/>
      </c>
      <c r="G570" s="36" t="str">
        <f>IF('TSA Input'!J533="","",IF('TSA Input'!J533="Yes",'TSA Input'!D533,""))</f>
        <v/>
      </c>
      <c r="H570" s="37" t="str">
        <f>IF('TSA Input'!K533="","",IF('TSA Input'!J533="Yes",'TSA Input'!G533,""))</f>
        <v/>
      </c>
      <c r="I570" s="37" t="str">
        <f>IF('TSA Input'!L533="","",IF('TSA Input'!J533="Yes",'TSA Input'!F533,""))</f>
        <v/>
      </c>
      <c r="J570" s="39" t="str">
        <f t="shared" si="18"/>
        <v/>
      </c>
      <c r="K570" s="257" t="str">
        <f>IF('TSA Input'!J533="","",IF('TSA Input'!J533="Yes",'TSA Input'!D533,""))</f>
        <v/>
      </c>
      <c r="L570" s="258" t="str">
        <f>IF('TSA Input'!J533="","",IF('TSA Input'!J533="Yes",'TSA Input'!G533,""))</f>
        <v/>
      </c>
      <c r="M570" s="258" t="str">
        <f>IF('TSA Input'!J533="","",IF('TSA Input'!J533="Yes",'TSA Input'!F533,""))</f>
        <v/>
      </c>
      <c r="N570" s="39" t="str">
        <f t="shared" si="19"/>
        <v/>
      </c>
      <c r="O570" s="149" t="s">
        <v>11</v>
      </c>
      <c r="P570" s="148" t="s">
        <v>11</v>
      </c>
      <c r="Q570" s="1"/>
    </row>
    <row r="571" spans="1:17" ht="15.75" hidden="1" customHeight="1">
      <c r="A571" s="1" t="str">
        <f t="shared" si="1"/>
        <v/>
      </c>
      <c r="B571" s="1"/>
      <c r="C571" s="34" t="str">
        <f>IF('TSA Input'!J534="","",IF('TSA Input'!J534="Yes",'TSA Input'!B534,"Ineligible"))</f>
        <v/>
      </c>
      <c r="D571" s="246" t="str">
        <f>IF('TSA Input'!J534="","",IF('TSA Input'!J534="Yes",IF('TSA Input'!W534="","",LEFT('TSA Input'!W534,LEN('TSA Input'!W534)-2)),""))</f>
        <v/>
      </c>
      <c r="E571" s="246" t="str">
        <f>IF('TSA Input'!J534="","",IF('TSA Input'!J534="Yes",'TSA Input'!I534,""))</f>
        <v/>
      </c>
      <c r="F571" s="247" t="str">
        <f>IF('TSA Input'!J534="","",IF('TSA Input'!J534="Yes",'TSA Input'!C534,""))</f>
        <v/>
      </c>
      <c r="G571" s="36" t="str">
        <f>IF('TSA Input'!J534="","",IF('TSA Input'!J534="Yes",'TSA Input'!D534,""))</f>
        <v/>
      </c>
      <c r="H571" s="37" t="str">
        <f>IF('TSA Input'!K534="","",IF('TSA Input'!J534="Yes",'TSA Input'!G534,""))</f>
        <v/>
      </c>
      <c r="I571" s="37" t="str">
        <f>IF('TSA Input'!L534="","",IF('TSA Input'!J534="Yes",'TSA Input'!F534,""))</f>
        <v/>
      </c>
      <c r="J571" s="39" t="str">
        <f t="shared" si="18"/>
        <v/>
      </c>
      <c r="K571" s="257" t="str">
        <f>IF('TSA Input'!J534="","",IF('TSA Input'!J534="Yes",'TSA Input'!D534,""))</f>
        <v/>
      </c>
      <c r="L571" s="258" t="str">
        <f>IF('TSA Input'!J534="","",IF('TSA Input'!J534="Yes",'TSA Input'!G534,""))</f>
        <v/>
      </c>
      <c r="M571" s="258" t="str">
        <f>IF('TSA Input'!J534="","",IF('TSA Input'!J534="Yes",'TSA Input'!F534,""))</f>
        <v/>
      </c>
      <c r="N571" s="39" t="str">
        <f t="shared" si="19"/>
        <v/>
      </c>
      <c r="O571" s="149" t="s">
        <v>11</v>
      </c>
      <c r="P571" s="148" t="s">
        <v>11</v>
      </c>
      <c r="Q571" s="1"/>
    </row>
    <row r="572" spans="1:17" ht="15.75" hidden="1" customHeight="1">
      <c r="A572" s="1" t="str">
        <f t="shared" si="1"/>
        <v/>
      </c>
      <c r="B572" s="1"/>
      <c r="C572" s="34" t="str">
        <f>IF('TSA Input'!J535="","",IF('TSA Input'!J535="Yes",'TSA Input'!B535,"Ineligible"))</f>
        <v/>
      </c>
      <c r="D572" s="246" t="str">
        <f>IF('TSA Input'!J535="","",IF('TSA Input'!J535="Yes",IF('TSA Input'!W535="","",LEFT('TSA Input'!W535,LEN('TSA Input'!W535)-2)),""))</f>
        <v/>
      </c>
      <c r="E572" s="246" t="str">
        <f>IF('TSA Input'!J535="","",IF('TSA Input'!J535="Yes",'TSA Input'!I535,""))</f>
        <v/>
      </c>
      <c r="F572" s="247" t="str">
        <f>IF('TSA Input'!J535="","",IF('TSA Input'!J535="Yes",'TSA Input'!C535,""))</f>
        <v/>
      </c>
      <c r="G572" s="36" t="str">
        <f>IF('TSA Input'!J535="","",IF('TSA Input'!J535="Yes",'TSA Input'!D535,""))</f>
        <v/>
      </c>
      <c r="H572" s="37" t="str">
        <f>IF('TSA Input'!K535="","",IF('TSA Input'!J535="Yes",'TSA Input'!G535,""))</f>
        <v/>
      </c>
      <c r="I572" s="37" t="str">
        <f>IF('TSA Input'!L535="","",IF('TSA Input'!J535="Yes",'TSA Input'!F535,""))</f>
        <v/>
      </c>
      <c r="J572" s="39" t="str">
        <f t="shared" si="18"/>
        <v/>
      </c>
      <c r="K572" s="257" t="str">
        <f>IF('TSA Input'!J535="","",IF('TSA Input'!J535="Yes",'TSA Input'!D535,""))</f>
        <v/>
      </c>
      <c r="L572" s="258" t="str">
        <f>IF('TSA Input'!J535="","",IF('TSA Input'!J535="Yes",'TSA Input'!G535,""))</f>
        <v/>
      </c>
      <c r="M572" s="258" t="str">
        <f>IF('TSA Input'!J535="","",IF('TSA Input'!J535="Yes",'TSA Input'!F535,""))</f>
        <v/>
      </c>
      <c r="N572" s="39" t="str">
        <f t="shared" si="19"/>
        <v/>
      </c>
      <c r="O572" s="149" t="s">
        <v>11</v>
      </c>
      <c r="P572" s="148" t="s">
        <v>11</v>
      </c>
      <c r="Q572" s="1"/>
    </row>
    <row r="573" spans="1:17" ht="15.75" hidden="1" customHeight="1">
      <c r="A573" s="1" t="str">
        <f t="shared" si="1"/>
        <v/>
      </c>
      <c r="B573" s="1"/>
      <c r="C573" s="34" t="str">
        <f>IF('TSA Input'!J536="","",IF('TSA Input'!J536="Yes",'TSA Input'!B536,"Ineligible"))</f>
        <v/>
      </c>
      <c r="D573" s="246" t="str">
        <f>IF('TSA Input'!J536="","",IF('TSA Input'!J536="Yes",IF('TSA Input'!W536="","",LEFT('TSA Input'!W536,LEN('TSA Input'!W536)-2)),""))</f>
        <v/>
      </c>
      <c r="E573" s="246" t="str">
        <f>IF('TSA Input'!J536="","",IF('TSA Input'!J536="Yes",'TSA Input'!I536,""))</f>
        <v/>
      </c>
      <c r="F573" s="247" t="str">
        <f>IF('TSA Input'!J536="","",IF('TSA Input'!J536="Yes",'TSA Input'!C536,""))</f>
        <v/>
      </c>
      <c r="G573" s="36" t="str">
        <f>IF('TSA Input'!J536="","",IF('TSA Input'!J536="Yes",'TSA Input'!D536,""))</f>
        <v/>
      </c>
      <c r="H573" s="37" t="str">
        <f>IF('TSA Input'!K536="","",IF('TSA Input'!J536="Yes",'TSA Input'!G536,""))</f>
        <v/>
      </c>
      <c r="I573" s="37" t="str">
        <f>IF('TSA Input'!L536="","",IF('TSA Input'!J536="Yes",'TSA Input'!F536,""))</f>
        <v/>
      </c>
      <c r="J573" s="39" t="str">
        <f t="shared" si="18"/>
        <v/>
      </c>
      <c r="K573" s="257" t="str">
        <f>IF('TSA Input'!J536="","",IF('TSA Input'!J536="Yes",'TSA Input'!D536,""))</f>
        <v/>
      </c>
      <c r="L573" s="258" t="str">
        <f>IF('TSA Input'!J536="","",IF('TSA Input'!J536="Yes",'TSA Input'!G536,""))</f>
        <v/>
      </c>
      <c r="M573" s="258" t="str">
        <f>IF('TSA Input'!J536="","",IF('TSA Input'!J536="Yes",'TSA Input'!F536,""))</f>
        <v/>
      </c>
      <c r="N573" s="39" t="str">
        <f t="shared" si="19"/>
        <v/>
      </c>
      <c r="O573" s="149" t="s">
        <v>11</v>
      </c>
      <c r="P573" s="148" t="s">
        <v>11</v>
      </c>
      <c r="Q573" s="1"/>
    </row>
    <row r="574" spans="1:17" ht="15.75" hidden="1" customHeight="1">
      <c r="A574" s="1" t="str">
        <f t="shared" si="1"/>
        <v/>
      </c>
      <c r="B574" s="1"/>
      <c r="C574" s="34" t="str">
        <f>IF('TSA Input'!J537="","",IF('TSA Input'!J537="Yes",'TSA Input'!B537,"Ineligible"))</f>
        <v/>
      </c>
      <c r="D574" s="246" t="str">
        <f>IF('TSA Input'!J537="","",IF('TSA Input'!J537="Yes",IF('TSA Input'!W537="","",LEFT('TSA Input'!W537,LEN('TSA Input'!W537)-2)),""))</f>
        <v/>
      </c>
      <c r="E574" s="246" t="str">
        <f>IF('TSA Input'!J537="","",IF('TSA Input'!J537="Yes",'TSA Input'!I537,""))</f>
        <v/>
      </c>
      <c r="F574" s="247" t="str">
        <f>IF('TSA Input'!J537="","",IF('TSA Input'!J537="Yes",'TSA Input'!C537,""))</f>
        <v/>
      </c>
      <c r="G574" s="36" t="str">
        <f>IF('TSA Input'!J537="","",IF('TSA Input'!J537="Yes",'TSA Input'!D537,""))</f>
        <v/>
      </c>
      <c r="H574" s="37" t="str">
        <f>IF('TSA Input'!K537="","",IF('TSA Input'!J537="Yes",'TSA Input'!G537,""))</f>
        <v/>
      </c>
      <c r="I574" s="37" t="str">
        <f>IF('TSA Input'!L537="","",IF('TSA Input'!J537="Yes",'TSA Input'!F537,""))</f>
        <v/>
      </c>
      <c r="J574" s="39" t="str">
        <f t="shared" si="18"/>
        <v/>
      </c>
      <c r="K574" s="257" t="str">
        <f>IF('TSA Input'!J537="","",IF('TSA Input'!J537="Yes",'TSA Input'!D537,""))</f>
        <v/>
      </c>
      <c r="L574" s="258" t="str">
        <f>IF('TSA Input'!J537="","",IF('TSA Input'!J537="Yes",'TSA Input'!G537,""))</f>
        <v/>
      </c>
      <c r="M574" s="258" t="str">
        <f>IF('TSA Input'!J537="","",IF('TSA Input'!J537="Yes",'TSA Input'!F537,""))</f>
        <v/>
      </c>
      <c r="N574" s="39" t="str">
        <f t="shared" si="19"/>
        <v/>
      </c>
      <c r="O574" s="149" t="s">
        <v>11</v>
      </c>
      <c r="P574" s="148" t="s">
        <v>11</v>
      </c>
      <c r="Q574" s="1"/>
    </row>
    <row r="575" spans="1:17" ht="15.75" hidden="1" customHeight="1">
      <c r="A575" s="1" t="str">
        <f t="shared" si="1"/>
        <v/>
      </c>
      <c r="B575" s="1"/>
      <c r="C575" s="34" t="str">
        <f>IF('TSA Input'!J538="","",IF('TSA Input'!J538="Yes",'TSA Input'!B538,"Ineligible"))</f>
        <v/>
      </c>
      <c r="D575" s="246" t="str">
        <f>IF('TSA Input'!J538="","",IF('TSA Input'!J538="Yes",IF('TSA Input'!W538="","",LEFT('TSA Input'!W538,LEN('TSA Input'!W538)-2)),""))</f>
        <v/>
      </c>
      <c r="E575" s="246" t="str">
        <f>IF('TSA Input'!J538="","",IF('TSA Input'!J538="Yes",'TSA Input'!I538,""))</f>
        <v/>
      </c>
      <c r="F575" s="247" t="str">
        <f>IF('TSA Input'!J538="","",IF('TSA Input'!J538="Yes",'TSA Input'!C538,""))</f>
        <v/>
      </c>
      <c r="G575" s="36" t="str">
        <f>IF('TSA Input'!J538="","",IF('TSA Input'!J538="Yes",'TSA Input'!D538,""))</f>
        <v/>
      </c>
      <c r="H575" s="37" t="str">
        <f>IF('TSA Input'!K538="","",IF('TSA Input'!J538="Yes",'TSA Input'!G538,""))</f>
        <v/>
      </c>
      <c r="I575" s="37" t="str">
        <f>IF('TSA Input'!L538="","",IF('TSA Input'!J538="Yes",'TSA Input'!F538,""))</f>
        <v/>
      </c>
      <c r="J575" s="39" t="str">
        <f t="shared" si="18"/>
        <v/>
      </c>
      <c r="K575" s="257" t="str">
        <f>IF('TSA Input'!J538="","",IF('TSA Input'!J538="Yes",'TSA Input'!D538,""))</f>
        <v/>
      </c>
      <c r="L575" s="258" t="str">
        <f>IF('TSA Input'!J538="","",IF('TSA Input'!J538="Yes",'TSA Input'!G538,""))</f>
        <v/>
      </c>
      <c r="M575" s="258" t="str">
        <f>IF('TSA Input'!J538="","",IF('TSA Input'!J538="Yes",'TSA Input'!F538,""))</f>
        <v/>
      </c>
      <c r="N575" s="39" t="str">
        <f t="shared" si="19"/>
        <v/>
      </c>
      <c r="O575" s="149" t="s">
        <v>11</v>
      </c>
      <c r="P575" s="148" t="s">
        <v>11</v>
      </c>
      <c r="Q575" s="1"/>
    </row>
    <row r="576" spans="1:17" ht="15.75" hidden="1" customHeight="1">
      <c r="A576" s="1" t="str">
        <f t="shared" si="1"/>
        <v/>
      </c>
      <c r="B576" s="1"/>
      <c r="C576" s="34" t="str">
        <f>IF('TSA Input'!J539="","",IF('TSA Input'!J539="Yes",'TSA Input'!B539,"Ineligible"))</f>
        <v/>
      </c>
      <c r="D576" s="246" t="str">
        <f>IF('TSA Input'!J539="","",IF('TSA Input'!J539="Yes",IF('TSA Input'!W539="","",LEFT('TSA Input'!W539,LEN('TSA Input'!W539)-2)),""))</f>
        <v/>
      </c>
      <c r="E576" s="246" t="str">
        <f>IF('TSA Input'!J539="","",IF('TSA Input'!J539="Yes",'TSA Input'!I539,""))</f>
        <v/>
      </c>
      <c r="F576" s="247" t="str">
        <f>IF('TSA Input'!J539="","",IF('TSA Input'!J539="Yes",'TSA Input'!C539,""))</f>
        <v/>
      </c>
      <c r="G576" s="36" t="str">
        <f>IF('TSA Input'!J539="","",IF('TSA Input'!J539="Yes",'TSA Input'!D539,""))</f>
        <v/>
      </c>
      <c r="H576" s="37" t="str">
        <f>IF('TSA Input'!K539="","",IF('TSA Input'!J539="Yes",'TSA Input'!G539,""))</f>
        <v/>
      </c>
      <c r="I576" s="37" t="str">
        <f>IF('TSA Input'!L539="","",IF('TSA Input'!J539="Yes",'TSA Input'!F539,""))</f>
        <v/>
      </c>
      <c r="J576" s="39" t="str">
        <f t="shared" si="18"/>
        <v/>
      </c>
      <c r="K576" s="257" t="str">
        <f>IF('TSA Input'!J539="","",IF('TSA Input'!J539="Yes",'TSA Input'!D539,""))</f>
        <v/>
      </c>
      <c r="L576" s="258" t="str">
        <f>IF('TSA Input'!J539="","",IF('TSA Input'!J539="Yes",'TSA Input'!G539,""))</f>
        <v/>
      </c>
      <c r="M576" s="258" t="str">
        <f>IF('TSA Input'!J539="","",IF('TSA Input'!J539="Yes",'TSA Input'!F539,""))</f>
        <v/>
      </c>
      <c r="N576" s="39" t="str">
        <f t="shared" si="19"/>
        <v/>
      </c>
      <c r="O576" s="149" t="s">
        <v>11</v>
      </c>
      <c r="P576" s="148" t="s">
        <v>11</v>
      </c>
      <c r="Q576" s="1"/>
    </row>
    <row r="577" spans="1:17" ht="15.75" hidden="1" customHeight="1">
      <c r="A577" s="1" t="str">
        <f t="shared" si="1"/>
        <v/>
      </c>
      <c r="B577" s="1"/>
      <c r="C577" s="34" t="str">
        <f>IF('TSA Input'!J540="","",IF('TSA Input'!J540="Yes",'TSA Input'!B540,"Ineligible"))</f>
        <v/>
      </c>
      <c r="D577" s="246" t="str">
        <f>IF('TSA Input'!J540="","",IF('TSA Input'!J540="Yes",IF('TSA Input'!W540="","",LEFT('TSA Input'!W540,LEN('TSA Input'!W540)-2)),""))</f>
        <v/>
      </c>
      <c r="E577" s="246" t="str">
        <f>IF('TSA Input'!J540="","",IF('TSA Input'!J540="Yes",'TSA Input'!I540,""))</f>
        <v/>
      </c>
      <c r="F577" s="247" t="str">
        <f>IF('TSA Input'!J540="","",IF('TSA Input'!J540="Yes",'TSA Input'!C540,""))</f>
        <v/>
      </c>
      <c r="G577" s="36" t="str">
        <f>IF('TSA Input'!J540="","",IF('TSA Input'!J540="Yes",'TSA Input'!D540,""))</f>
        <v/>
      </c>
      <c r="H577" s="37" t="str">
        <f>IF('TSA Input'!K540="","",IF('TSA Input'!J540="Yes",'TSA Input'!G540,""))</f>
        <v/>
      </c>
      <c r="I577" s="37" t="str">
        <f>IF('TSA Input'!L540="","",IF('TSA Input'!J540="Yes",'TSA Input'!F540,""))</f>
        <v/>
      </c>
      <c r="J577" s="39" t="str">
        <f t="shared" si="18"/>
        <v/>
      </c>
      <c r="K577" s="257" t="str">
        <f>IF('TSA Input'!J540="","",IF('TSA Input'!J540="Yes",'TSA Input'!D540,""))</f>
        <v/>
      </c>
      <c r="L577" s="258" t="str">
        <f>IF('TSA Input'!J540="","",IF('TSA Input'!J540="Yes",'TSA Input'!G540,""))</f>
        <v/>
      </c>
      <c r="M577" s="258" t="str">
        <f>IF('TSA Input'!J540="","",IF('TSA Input'!J540="Yes",'TSA Input'!F540,""))</f>
        <v/>
      </c>
      <c r="N577" s="39" t="str">
        <f t="shared" si="19"/>
        <v/>
      </c>
      <c r="O577" s="149" t="s">
        <v>11</v>
      </c>
      <c r="P577" s="148" t="s">
        <v>11</v>
      </c>
      <c r="Q577" s="1"/>
    </row>
    <row r="578" spans="1:17" ht="15.75" hidden="1" customHeight="1">
      <c r="A578" s="1" t="str">
        <f t="shared" si="1"/>
        <v/>
      </c>
      <c r="B578" s="1"/>
      <c r="C578" s="34" t="str">
        <f>IF('TSA Input'!J541="","",IF('TSA Input'!J541="Yes",'TSA Input'!B541,"Ineligible"))</f>
        <v/>
      </c>
      <c r="D578" s="246" t="str">
        <f>IF('TSA Input'!J541="","",IF('TSA Input'!J541="Yes",IF('TSA Input'!W541="","",LEFT('TSA Input'!W541,LEN('TSA Input'!W541)-2)),""))</f>
        <v/>
      </c>
      <c r="E578" s="246" t="str">
        <f>IF('TSA Input'!J541="","",IF('TSA Input'!J541="Yes",'TSA Input'!I541,""))</f>
        <v/>
      </c>
      <c r="F578" s="247" t="str">
        <f>IF('TSA Input'!J541="","",IF('TSA Input'!J541="Yes",'TSA Input'!C541,""))</f>
        <v/>
      </c>
      <c r="G578" s="36" t="str">
        <f>IF('TSA Input'!J541="","",IF('TSA Input'!J541="Yes",'TSA Input'!D541,""))</f>
        <v/>
      </c>
      <c r="H578" s="37" t="str">
        <f>IF('TSA Input'!K541="","",IF('TSA Input'!J541="Yes",'TSA Input'!G541,""))</f>
        <v/>
      </c>
      <c r="I578" s="37" t="str">
        <f>IF('TSA Input'!L541="","",IF('TSA Input'!J541="Yes",'TSA Input'!F541,""))</f>
        <v/>
      </c>
      <c r="J578" s="39" t="str">
        <f t="shared" si="18"/>
        <v/>
      </c>
      <c r="K578" s="257" t="str">
        <f>IF('TSA Input'!J541="","",IF('TSA Input'!J541="Yes",'TSA Input'!D541,""))</f>
        <v/>
      </c>
      <c r="L578" s="258" t="str">
        <f>IF('TSA Input'!J541="","",IF('TSA Input'!J541="Yes",'TSA Input'!G541,""))</f>
        <v/>
      </c>
      <c r="M578" s="258" t="str">
        <f>IF('TSA Input'!J541="","",IF('TSA Input'!J541="Yes",'TSA Input'!F541,""))</f>
        <v/>
      </c>
      <c r="N578" s="39" t="str">
        <f t="shared" si="19"/>
        <v/>
      </c>
      <c r="O578" s="149" t="s">
        <v>11</v>
      </c>
      <c r="P578" s="148" t="s">
        <v>11</v>
      </c>
      <c r="Q578" s="1"/>
    </row>
    <row r="579" spans="1:17" ht="15.75" hidden="1" customHeight="1">
      <c r="A579" s="1" t="str">
        <f t="shared" si="1"/>
        <v/>
      </c>
      <c r="B579" s="1"/>
      <c r="C579" s="34" t="str">
        <f>IF('TSA Input'!J542="","",IF('TSA Input'!J542="Yes",'TSA Input'!B542,"Ineligible"))</f>
        <v/>
      </c>
      <c r="D579" s="246" t="str">
        <f>IF('TSA Input'!J542="","",IF('TSA Input'!J542="Yes",IF('TSA Input'!W542="","",LEFT('TSA Input'!W542,LEN('TSA Input'!W542)-2)),""))</f>
        <v/>
      </c>
      <c r="E579" s="246" t="str">
        <f>IF('TSA Input'!J542="","",IF('TSA Input'!J542="Yes",'TSA Input'!I542,""))</f>
        <v/>
      </c>
      <c r="F579" s="247" t="str">
        <f>IF('TSA Input'!J542="","",IF('TSA Input'!J542="Yes",'TSA Input'!C542,""))</f>
        <v/>
      </c>
      <c r="G579" s="36" t="str">
        <f>IF('TSA Input'!J542="","",IF('TSA Input'!J542="Yes",'TSA Input'!D542,""))</f>
        <v/>
      </c>
      <c r="H579" s="37" t="str">
        <f>IF('TSA Input'!K542="","",IF('TSA Input'!J542="Yes",'TSA Input'!G542,""))</f>
        <v/>
      </c>
      <c r="I579" s="37" t="str">
        <f>IF('TSA Input'!L542="","",IF('TSA Input'!J542="Yes",'TSA Input'!F542,""))</f>
        <v/>
      </c>
      <c r="J579" s="39" t="str">
        <f t="shared" si="18"/>
        <v/>
      </c>
      <c r="K579" s="257" t="str">
        <f>IF('TSA Input'!J542="","",IF('TSA Input'!J542="Yes",'TSA Input'!D542,""))</f>
        <v/>
      </c>
      <c r="L579" s="258" t="str">
        <f>IF('TSA Input'!J542="","",IF('TSA Input'!J542="Yes",'TSA Input'!G542,""))</f>
        <v/>
      </c>
      <c r="M579" s="258" t="str">
        <f>IF('TSA Input'!J542="","",IF('TSA Input'!J542="Yes",'TSA Input'!F542,""))</f>
        <v/>
      </c>
      <c r="N579" s="39" t="str">
        <f t="shared" si="19"/>
        <v/>
      </c>
      <c r="O579" s="149" t="s">
        <v>11</v>
      </c>
      <c r="P579" s="148" t="s">
        <v>11</v>
      </c>
      <c r="Q579" s="1"/>
    </row>
    <row r="580" spans="1:17" ht="15.75" hidden="1" customHeight="1">
      <c r="A580" s="1" t="str">
        <f t="shared" si="1"/>
        <v/>
      </c>
      <c r="B580" s="1"/>
      <c r="C580" s="34" t="str">
        <f>IF('TSA Input'!J543="","",IF('TSA Input'!J543="Yes",'TSA Input'!B543,"Ineligible"))</f>
        <v/>
      </c>
      <c r="D580" s="246" t="str">
        <f>IF('TSA Input'!J543="","",IF('TSA Input'!J543="Yes",IF('TSA Input'!W543="","",LEFT('TSA Input'!W543,LEN('TSA Input'!W543)-2)),""))</f>
        <v/>
      </c>
      <c r="E580" s="246" t="str">
        <f>IF('TSA Input'!J543="","",IF('TSA Input'!J543="Yes",'TSA Input'!I543,""))</f>
        <v/>
      </c>
      <c r="F580" s="247" t="str">
        <f>IF('TSA Input'!J543="","",IF('TSA Input'!J543="Yes",'TSA Input'!C543,""))</f>
        <v/>
      </c>
      <c r="G580" s="36" t="str">
        <f>IF('TSA Input'!J543="","",IF('TSA Input'!J543="Yes",'TSA Input'!D543,""))</f>
        <v/>
      </c>
      <c r="H580" s="37" t="str">
        <f>IF('TSA Input'!K543="","",IF('TSA Input'!J543="Yes",'TSA Input'!G543,""))</f>
        <v/>
      </c>
      <c r="I580" s="37" t="str">
        <f>IF('TSA Input'!L543="","",IF('TSA Input'!J543="Yes",'TSA Input'!F543,""))</f>
        <v/>
      </c>
      <c r="J580" s="39" t="str">
        <f t="shared" si="18"/>
        <v/>
      </c>
      <c r="K580" s="257" t="str">
        <f>IF('TSA Input'!J543="","",IF('TSA Input'!J543="Yes",'TSA Input'!D543,""))</f>
        <v/>
      </c>
      <c r="L580" s="258" t="str">
        <f>IF('TSA Input'!J543="","",IF('TSA Input'!J543="Yes",'TSA Input'!G543,""))</f>
        <v/>
      </c>
      <c r="M580" s="258" t="str">
        <f>IF('TSA Input'!J543="","",IF('TSA Input'!J543="Yes",'TSA Input'!F543,""))</f>
        <v/>
      </c>
      <c r="N580" s="39" t="str">
        <f t="shared" si="19"/>
        <v/>
      </c>
      <c r="O580" s="149" t="s">
        <v>11</v>
      </c>
      <c r="P580" s="148" t="s">
        <v>11</v>
      </c>
      <c r="Q580" s="1"/>
    </row>
    <row r="581" spans="1:17" ht="15.75" hidden="1" customHeight="1">
      <c r="A581" s="1" t="str">
        <f t="shared" si="1"/>
        <v/>
      </c>
      <c r="B581" s="1"/>
      <c r="C581" s="34" t="str">
        <f>IF('TSA Input'!J544="","",IF('TSA Input'!J544="Yes",'TSA Input'!B544,"Ineligible"))</f>
        <v/>
      </c>
      <c r="D581" s="246" t="str">
        <f>IF('TSA Input'!J544="","",IF('TSA Input'!J544="Yes",IF('TSA Input'!W544="","",LEFT('TSA Input'!W544,LEN('TSA Input'!W544)-2)),""))</f>
        <v/>
      </c>
      <c r="E581" s="246" t="str">
        <f>IF('TSA Input'!J544="","",IF('TSA Input'!J544="Yes",'TSA Input'!I544,""))</f>
        <v/>
      </c>
      <c r="F581" s="247" t="str">
        <f>IF('TSA Input'!J544="","",IF('TSA Input'!J544="Yes",'TSA Input'!C544,""))</f>
        <v/>
      </c>
      <c r="G581" s="36" t="str">
        <f>IF('TSA Input'!J544="","",IF('TSA Input'!J544="Yes",'TSA Input'!D544,""))</f>
        <v/>
      </c>
      <c r="H581" s="37" t="str">
        <f>IF('TSA Input'!K544="","",IF('TSA Input'!J544="Yes",'TSA Input'!G544,""))</f>
        <v/>
      </c>
      <c r="I581" s="37" t="str">
        <f>IF('TSA Input'!L544="","",IF('TSA Input'!J544="Yes",'TSA Input'!F544,""))</f>
        <v/>
      </c>
      <c r="J581" s="39" t="str">
        <f t="shared" si="18"/>
        <v/>
      </c>
      <c r="K581" s="257" t="str">
        <f>IF('TSA Input'!J544="","",IF('TSA Input'!J544="Yes",'TSA Input'!D544,""))</f>
        <v/>
      </c>
      <c r="L581" s="258" t="str">
        <f>IF('TSA Input'!J544="","",IF('TSA Input'!J544="Yes",'TSA Input'!G544,""))</f>
        <v/>
      </c>
      <c r="M581" s="258" t="str">
        <f>IF('TSA Input'!J544="","",IF('TSA Input'!J544="Yes",'TSA Input'!F544,""))</f>
        <v/>
      </c>
      <c r="N581" s="39" t="str">
        <f t="shared" si="19"/>
        <v/>
      </c>
      <c r="O581" s="149" t="s">
        <v>11</v>
      </c>
      <c r="P581" s="148" t="s">
        <v>11</v>
      </c>
      <c r="Q581" s="1"/>
    </row>
    <row r="582" spans="1:17" ht="15.75" hidden="1" customHeight="1">
      <c r="A582" s="1" t="str">
        <f t="shared" si="1"/>
        <v/>
      </c>
      <c r="B582" s="1"/>
      <c r="C582" s="34" t="str">
        <f>IF('TSA Input'!J545="","",IF('TSA Input'!J545="Yes",'TSA Input'!B545,"Ineligible"))</f>
        <v/>
      </c>
      <c r="D582" s="246" t="str">
        <f>IF('TSA Input'!J545="","",IF('TSA Input'!J545="Yes",IF('TSA Input'!W545="","",LEFT('TSA Input'!W545,LEN('TSA Input'!W545)-2)),""))</f>
        <v/>
      </c>
      <c r="E582" s="246" t="str">
        <f>IF('TSA Input'!J545="","",IF('TSA Input'!J545="Yes",'TSA Input'!I545,""))</f>
        <v/>
      </c>
      <c r="F582" s="247" t="str">
        <f>IF('TSA Input'!J545="","",IF('TSA Input'!J545="Yes",'TSA Input'!C545,""))</f>
        <v/>
      </c>
      <c r="G582" s="36" t="str">
        <f>IF('TSA Input'!J545="","",IF('TSA Input'!J545="Yes",'TSA Input'!D545,""))</f>
        <v/>
      </c>
      <c r="H582" s="37" t="str">
        <f>IF('TSA Input'!K545="","",IF('TSA Input'!J545="Yes",'TSA Input'!G545,""))</f>
        <v/>
      </c>
      <c r="I582" s="37" t="str">
        <f>IF('TSA Input'!L545="","",IF('TSA Input'!J545="Yes",'TSA Input'!F545,""))</f>
        <v/>
      </c>
      <c r="J582" s="39" t="str">
        <f t="shared" si="18"/>
        <v/>
      </c>
      <c r="K582" s="257" t="str">
        <f>IF('TSA Input'!J545="","",IF('TSA Input'!J545="Yes",'TSA Input'!D545,""))</f>
        <v/>
      </c>
      <c r="L582" s="258" t="str">
        <f>IF('TSA Input'!J545="","",IF('TSA Input'!J545="Yes",'TSA Input'!G545,""))</f>
        <v/>
      </c>
      <c r="M582" s="258" t="str">
        <f>IF('TSA Input'!J545="","",IF('TSA Input'!J545="Yes",'TSA Input'!F545,""))</f>
        <v/>
      </c>
      <c r="N582" s="39" t="str">
        <f t="shared" si="19"/>
        <v/>
      </c>
      <c r="O582" s="149" t="s">
        <v>11</v>
      </c>
      <c r="P582" s="148" t="s">
        <v>11</v>
      </c>
      <c r="Q582" s="1"/>
    </row>
    <row r="583" spans="1:17" ht="15.75" hidden="1" customHeight="1">
      <c r="A583" s="1" t="str">
        <f t="shared" si="1"/>
        <v/>
      </c>
      <c r="B583" s="1"/>
      <c r="C583" s="34" t="str">
        <f>IF('TSA Input'!J546="","",IF('TSA Input'!J546="Yes",'TSA Input'!B546,"Ineligible"))</f>
        <v/>
      </c>
      <c r="D583" s="246" t="str">
        <f>IF('TSA Input'!J546="","",IF('TSA Input'!J546="Yes",IF('TSA Input'!W546="","",LEFT('TSA Input'!W546,LEN('TSA Input'!W546)-2)),""))</f>
        <v/>
      </c>
      <c r="E583" s="246" t="str">
        <f>IF('TSA Input'!J546="","",IF('TSA Input'!J546="Yes",'TSA Input'!I546,""))</f>
        <v/>
      </c>
      <c r="F583" s="247" t="str">
        <f>IF('TSA Input'!J546="","",IF('TSA Input'!J546="Yes",'TSA Input'!C546,""))</f>
        <v/>
      </c>
      <c r="G583" s="36" t="str">
        <f>IF('TSA Input'!J546="","",IF('TSA Input'!J546="Yes",'TSA Input'!D546,""))</f>
        <v/>
      </c>
      <c r="H583" s="37" t="str">
        <f>IF('TSA Input'!K546="","",IF('TSA Input'!J546="Yes",'TSA Input'!G546,""))</f>
        <v/>
      </c>
      <c r="I583" s="37" t="str">
        <f>IF('TSA Input'!L546="","",IF('TSA Input'!J546="Yes",'TSA Input'!F546,""))</f>
        <v/>
      </c>
      <c r="J583" s="39" t="str">
        <f t="shared" si="18"/>
        <v/>
      </c>
      <c r="K583" s="257" t="str">
        <f>IF('TSA Input'!J546="","",IF('TSA Input'!J546="Yes",'TSA Input'!D546,""))</f>
        <v/>
      </c>
      <c r="L583" s="258" t="str">
        <f>IF('TSA Input'!J546="","",IF('TSA Input'!J546="Yes",'TSA Input'!G546,""))</f>
        <v/>
      </c>
      <c r="M583" s="258" t="str">
        <f>IF('TSA Input'!J546="","",IF('TSA Input'!J546="Yes",'TSA Input'!F546,""))</f>
        <v/>
      </c>
      <c r="N583" s="39" t="str">
        <f t="shared" si="19"/>
        <v/>
      </c>
      <c r="O583" s="149" t="s">
        <v>11</v>
      </c>
      <c r="P583" s="148" t="s">
        <v>11</v>
      </c>
      <c r="Q583" s="1"/>
    </row>
    <row r="584" spans="1:17" ht="15.75" hidden="1" customHeight="1">
      <c r="A584" s="1" t="str">
        <f t="shared" si="1"/>
        <v/>
      </c>
      <c r="B584" s="1"/>
      <c r="C584" s="34" t="str">
        <f>IF('TSA Input'!J547="","",IF('TSA Input'!J547="Yes",'TSA Input'!B547,"Ineligible"))</f>
        <v/>
      </c>
      <c r="D584" s="246" t="str">
        <f>IF('TSA Input'!J547="","",IF('TSA Input'!J547="Yes",IF('TSA Input'!W547="","",LEFT('TSA Input'!W547,LEN('TSA Input'!W547)-2)),""))</f>
        <v/>
      </c>
      <c r="E584" s="246" t="str">
        <f>IF('TSA Input'!J547="","",IF('TSA Input'!J547="Yes",'TSA Input'!I547,""))</f>
        <v/>
      </c>
      <c r="F584" s="247" t="str">
        <f>IF('TSA Input'!J547="","",IF('TSA Input'!J547="Yes",'TSA Input'!C547,""))</f>
        <v/>
      </c>
      <c r="G584" s="36" t="str">
        <f>IF('TSA Input'!J547="","",IF('TSA Input'!J547="Yes",'TSA Input'!D547,""))</f>
        <v/>
      </c>
      <c r="H584" s="37" t="str">
        <f>IF('TSA Input'!K547="","",IF('TSA Input'!J547="Yes",'TSA Input'!G547,""))</f>
        <v/>
      </c>
      <c r="I584" s="37" t="str">
        <f>IF('TSA Input'!L547="","",IF('TSA Input'!J547="Yes",'TSA Input'!F547,""))</f>
        <v/>
      </c>
      <c r="J584" s="39" t="str">
        <f t="shared" si="18"/>
        <v/>
      </c>
      <c r="K584" s="257" t="str">
        <f>IF('TSA Input'!J547="","",IF('TSA Input'!J547="Yes",'TSA Input'!D547,""))</f>
        <v/>
      </c>
      <c r="L584" s="258" t="str">
        <f>IF('TSA Input'!J547="","",IF('TSA Input'!J547="Yes",'TSA Input'!G547,""))</f>
        <v/>
      </c>
      <c r="M584" s="258" t="str">
        <f>IF('TSA Input'!J547="","",IF('TSA Input'!J547="Yes",'TSA Input'!F547,""))</f>
        <v/>
      </c>
      <c r="N584" s="39" t="str">
        <f t="shared" si="19"/>
        <v/>
      </c>
      <c r="O584" s="149" t="s">
        <v>11</v>
      </c>
      <c r="P584" s="148" t="s">
        <v>11</v>
      </c>
      <c r="Q584" s="1"/>
    </row>
    <row r="585" spans="1:17" ht="15.75" hidden="1" customHeight="1">
      <c r="A585" s="1" t="str">
        <f t="shared" si="1"/>
        <v/>
      </c>
      <c r="B585" s="1"/>
      <c r="C585" s="34" t="str">
        <f>IF('TSA Input'!J548="","",IF('TSA Input'!J548="Yes",'TSA Input'!B548,"Ineligible"))</f>
        <v/>
      </c>
      <c r="D585" s="246" t="str">
        <f>IF('TSA Input'!J548="","",IF('TSA Input'!J548="Yes",IF('TSA Input'!W548="","",LEFT('TSA Input'!W548,LEN('TSA Input'!W548)-2)),""))</f>
        <v/>
      </c>
      <c r="E585" s="246" t="str">
        <f>IF('TSA Input'!J548="","",IF('TSA Input'!J548="Yes",'TSA Input'!I548,""))</f>
        <v/>
      </c>
      <c r="F585" s="247" t="str">
        <f>IF('TSA Input'!J548="","",IF('TSA Input'!J548="Yes",'TSA Input'!C548,""))</f>
        <v/>
      </c>
      <c r="G585" s="36" t="str">
        <f>IF('TSA Input'!J548="","",IF('TSA Input'!J548="Yes",'TSA Input'!D548,""))</f>
        <v/>
      </c>
      <c r="H585" s="37" t="str">
        <f>IF('TSA Input'!K548="","",IF('TSA Input'!J548="Yes",'TSA Input'!G548,""))</f>
        <v/>
      </c>
      <c r="I585" s="37" t="str">
        <f>IF('TSA Input'!L548="","",IF('TSA Input'!J548="Yes",'TSA Input'!F548,""))</f>
        <v/>
      </c>
      <c r="J585" s="39" t="str">
        <f t="shared" si="18"/>
        <v/>
      </c>
      <c r="K585" s="257" t="str">
        <f>IF('TSA Input'!J548="","",IF('TSA Input'!J548="Yes",'TSA Input'!D548,""))</f>
        <v/>
      </c>
      <c r="L585" s="258" t="str">
        <f>IF('TSA Input'!J548="","",IF('TSA Input'!J548="Yes",'TSA Input'!G548,""))</f>
        <v/>
      </c>
      <c r="M585" s="258" t="str">
        <f>IF('TSA Input'!J548="","",IF('TSA Input'!J548="Yes",'TSA Input'!F548,""))</f>
        <v/>
      </c>
      <c r="N585" s="39" t="str">
        <f t="shared" si="19"/>
        <v/>
      </c>
      <c r="O585" s="149" t="s">
        <v>11</v>
      </c>
      <c r="P585" s="148" t="s">
        <v>11</v>
      </c>
      <c r="Q585" s="1"/>
    </row>
    <row r="586" spans="1:17" ht="15.75" hidden="1" customHeight="1">
      <c r="A586" s="1" t="str">
        <f t="shared" si="1"/>
        <v/>
      </c>
      <c r="B586" s="1"/>
      <c r="C586" s="34" t="str">
        <f>IF('TSA Input'!J549="","",IF('TSA Input'!J549="Yes",'TSA Input'!B549,"Ineligible"))</f>
        <v/>
      </c>
      <c r="D586" s="246" t="str">
        <f>IF('TSA Input'!J549="","",IF('TSA Input'!J549="Yes",IF('TSA Input'!W549="","",LEFT('TSA Input'!W549,LEN('TSA Input'!W549)-2)),""))</f>
        <v/>
      </c>
      <c r="E586" s="246" t="str">
        <f>IF('TSA Input'!J549="","",IF('TSA Input'!J549="Yes",'TSA Input'!I549,""))</f>
        <v/>
      </c>
      <c r="F586" s="247" t="str">
        <f>IF('TSA Input'!J549="","",IF('TSA Input'!J549="Yes",'TSA Input'!C549,""))</f>
        <v/>
      </c>
      <c r="G586" s="36" t="str">
        <f>IF('TSA Input'!J549="","",IF('TSA Input'!J549="Yes",'TSA Input'!D549,""))</f>
        <v/>
      </c>
      <c r="H586" s="37" t="str">
        <f>IF('TSA Input'!K549="","",IF('TSA Input'!J549="Yes",'TSA Input'!G549,""))</f>
        <v/>
      </c>
      <c r="I586" s="37" t="str">
        <f>IF('TSA Input'!L549="","",IF('TSA Input'!J549="Yes",'TSA Input'!F549,""))</f>
        <v/>
      </c>
      <c r="J586" s="39" t="str">
        <f t="shared" si="18"/>
        <v/>
      </c>
      <c r="K586" s="257" t="str">
        <f>IF('TSA Input'!J549="","",IF('TSA Input'!J549="Yes",'TSA Input'!D549,""))</f>
        <v/>
      </c>
      <c r="L586" s="258" t="str">
        <f>IF('TSA Input'!J549="","",IF('TSA Input'!J549="Yes",'TSA Input'!G549,""))</f>
        <v/>
      </c>
      <c r="M586" s="258" t="str">
        <f>IF('TSA Input'!J549="","",IF('TSA Input'!J549="Yes",'TSA Input'!F549,""))</f>
        <v/>
      </c>
      <c r="N586" s="39" t="str">
        <f t="shared" si="19"/>
        <v/>
      </c>
      <c r="O586" s="149" t="s">
        <v>11</v>
      </c>
      <c r="P586" s="148" t="s">
        <v>11</v>
      </c>
      <c r="Q586" s="1"/>
    </row>
    <row r="587" spans="1:17" ht="15.75" hidden="1" customHeight="1">
      <c r="A587" s="1" t="str">
        <f t="shared" si="1"/>
        <v/>
      </c>
      <c r="B587" s="1"/>
      <c r="C587" s="34" t="str">
        <f>IF('TSA Input'!J550="","",IF('TSA Input'!J550="Yes",'TSA Input'!B550,"Ineligible"))</f>
        <v/>
      </c>
      <c r="D587" s="246" t="str">
        <f>IF('TSA Input'!J550="","",IF('TSA Input'!J550="Yes",IF('TSA Input'!W550="","",LEFT('TSA Input'!W550,LEN('TSA Input'!W550)-2)),""))</f>
        <v/>
      </c>
      <c r="E587" s="246" t="str">
        <f>IF('TSA Input'!J550="","",IF('TSA Input'!J550="Yes",'TSA Input'!I550,""))</f>
        <v/>
      </c>
      <c r="F587" s="247" t="str">
        <f>IF('TSA Input'!J550="","",IF('TSA Input'!J550="Yes",'TSA Input'!C550,""))</f>
        <v/>
      </c>
      <c r="G587" s="36" t="str">
        <f>IF('TSA Input'!J550="","",IF('TSA Input'!J550="Yes",'TSA Input'!D550,""))</f>
        <v/>
      </c>
      <c r="H587" s="37" t="str">
        <f>IF('TSA Input'!K550="","",IF('TSA Input'!J550="Yes",'TSA Input'!G550,""))</f>
        <v/>
      </c>
      <c r="I587" s="37" t="str">
        <f>IF('TSA Input'!L550="","",IF('TSA Input'!J550="Yes",'TSA Input'!F550,""))</f>
        <v/>
      </c>
      <c r="J587" s="39" t="str">
        <f t="shared" si="18"/>
        <v/>
      </c>
      <c r="K587" s="257" t="str">
        <f>IF('TSA Input'!J550="","",IF('TSA Input'!J550="Yes",'TSA Input'!D550,""))</f>
        <v/>
      </c>
      <c r="L587" s="258" t="str">
        <f>IF('TSA Input'!J550="","",IF('TSA Input'!J550="Yes",'TSA Input'!G550,""))</f>
        <v/>
      </c>
      <c r="M587" s="258" t="str">
        <f>IF('TSA Input'!J550="","",IF('TSA Input'!J550="Yes",'TSA Input'!F550,""))</f>
        <v/>
      </c>
      <c r="N587" s="39" t="str">
        <f t="shared" si="19"/>
        <v/>
      </c>
      <c r="O587" s="149" t="s">
        <v>11</v>
      </c>
      <c r="P587" s="148" t="s">
        <v>11</v>
      </c>
      <c r="Q587" s="1"/>
    </row>
    <row r="588" spans="1:17" ht="15.75" hidden="1" customHeight="1">
      <c r="A588" s="1" t="str">
        <f t="shared" si="1"/>
        <v/>
      </c>
      <c r="B588" s="1"/>
      <c r="C588" s="34" t="str">
        <f>IF('TSA Input'!J551="","",IF('TSA Input'!J551="Yes",'TSA Input'!B551,"Ineligible"))</f>
        <v/>
      </c>
      <c r="D588" s="246" t="str">
        <f>IF('TSA Input'!J551="","",IF('TSA Input'!J551="Yes",IF('TSA Input'!W551="","",LEFT('TSA Input'!W551,LEN('TSA Input'!W551)-2)),""))</f>
        <v/>
      </c>
      <c r="E588" s="246" t="str">
        <f>IF('TSA Input'!J551="","",IF('TSA Input'!J551="Yes",'TSA Input'!I551,""))</f>
        <v/>
      </c>
      <c r="F588" s="247" t="str">
        <f>IF('TSA Input'!J551="","",IF('TSA Input'!J551="Yes",'TSA Input'!C551,""))</f>
        <v/>
      </c>
      <c r="G588" s="36" t="str">
        <f>IF('TSA Input'!J551="","",IF('TSA Input'!J551="Yes",'TSA Input'!D551,""))</f>
        <v/>
      </c>
      <c r="H588" s="37" t="str">
        <f>IF('TSA Input'!K551="","",IF('TSA Input'!J551="Yes",'TSA Input'!G551,""))</f>
        <v/>
      </c>
      <c r="I588" s="37" t="str">
        <f>IF('TSA Input'!L551="","",IF('TSA Input'!J551="Yes",'TSA Input'!F551,""))</f>
        <v/>
      </c>
      <c r="J588" s="39" t="str">
        <f t="shared" si="18"/>
        <v/>
      </c>
      <c r="K588" s="257" t="str">
        <f>IF('TSA Input'!J551="","",IF('TSA Input'!J551="Yes",'TSA Input'!D551,""))</f>
        <v/>
      </c>
      <c r="L588" s="258" t="str">
        <f>IF('TSA Input'!J551="","",IF('TSA Input'!J551="Yes",'TSA Input'!G551,""))</f>
        <v/>
      </c>
      <c r="M588" s="258" t="str">
        <f>IF('TSA Input'!J551="","",IF('TSA Input'!J551="Yes",'TSA Input'!F551,""))</f>
        <v/>
      </c>
      <c r="N588" s="39" t="str">
        <f t="shared" si="19"/>
        <v/>
      </c>
      <c r="O588" s="149" t="s">
        <v>11</v>
      </c>
      <c r="P588" s="148" t="s">
        <v>11</v>
      </c>
      <c r="Q588" s="1"/>
    </row>
    <row r="589" spans="1:17" ht="15.75" hidden="1" customHeight="1">
      <c r="A589" s="1" t="str">
        <f t="shared" si="1"/>
        <v/>
      </c>
      <c r="B589" s="1"/>
      <c r="C589" s="34" t="str">
        <f>IF('TSA Input'!J552="","",IF('TSA Input'!J552="Yes",'TSA Input'!B552,"Ineligible"))</f>
        <v/>
      </c>
      <c r="D589" s="246" t="str">
        <f>IF('TSA Input'!J552="","",IF('TSA Input'!J552="Yes",IF('TSA Input'!W552="","",LEFT('TSA Input'!W552,LEN('TSA Input'!W552)-2)),""))</f>
        <v/>
      </c>
      <c r="E589" s="246" t="str">
        <f>IF('TSA Input'!J552="","",IF('TSA Input'!J552="Yes",'TSA Input'!I552,""))</f>
        <v/>
      </c>
      <c r="F589" s="247" t="str">
        <f>IF('TSA Input'!J552="","",IF('TSA Input'!J552="Yes",'TSA Input'!C552,""))</f>
        <v/>
      </c>
      <c r="G589" s="36" t="str">
        <f>IF('TSA Input'!J552="","",IF('TSA Input'!J552="Yes",'TSA Input'!D552,""))</f>
        <v/>
      </c>
      <c r="H589" s="37" t="str">
        <f>IF('TSA Input'!K552="","",IF('TSA Input'!J552="Yes",'TSA Input'!G552,""))</f>
        <v/>
      </c>
      <c r="I589" s="37" t="str">
        <f>IF('TSA Input'!L552="","",IF('TSA Input'!J552="Yes",'TSA Input'!F552,""))</f>
        <v/>
      </c>
      <c r="J589" s="39" t="str">
        <f t="shared" si="18"/>
        <v/>
      </c>
      <c r="K589" s="257" t="str">
        <f>IF('TSA Input'!J552="","",IF('TSA Input'!J552="Yes",'TSA Input'!D552,""))</f>
        <v/>
      </c>
      <c r="L589" s="258" t="str">
        <f>IF('TSA Input'!J552="","",IF('TSA Input'!J552="Yes",'TSA Input'!G552,""))</f>
        <v/>
      </c>
      <c r="M589" s="258" t="str">
        <f>IF('TSA Input'!J552="","",IF('TSA Input'!J552="Yes",'TSA Input'!F552,""))</f>
        <v/>
      </c>
      <c r="N589" s="39" t="str">
        <f t="shared" si="19"/>
        <v/>
      </c>
      <c r="O589" s="149" t="s">
        <v>11</v>
      </c>
      <c r="P589" s="148" t="s">
        <v>11</v>
      </c>
      <c r="Q589" s="1"/>
    </row>
    <row r="590" spans="1:17" ht="15.75" hidden="1" customHeight="1">
      <c r="A590" s="1" t="str">
        <f t="shared" si="1"/>
        <v/>
      </c>
      <c r="B590" s="1"/>
      <c r="C590" s="34" t="str">
        <f>IF('TSA Input'!J553="","",IF('TSA Input'!J553="Yes",'TSA Input'!B553,"Ineligible"))</f>
        <v/>
      </c>
      <c r="D590" s="246" t="str">
        <f>IF('TSA Input'!J553="","",IF('TSA Input'!J553="Yes",IF('TSA Input'!W553="","",LEFT('TSA Input'!W553,LEN('TSA Input'!W553)-2)),""))</f>
        <v/>
      </c>
      <c r="E590" s="246" t="str">
        <f>IF('TSA Input'!J553="","",IF('TSA Input'!J553="Yes",'TSA Input'!I553,""))</f>
        <v/>
      </c>
      <c r="F590" s="247" t="str">
        <f>IF('TSA Input'!J553="","",IF('TSA Input'!J553="Yes",'TSA Input'!C553,""))</f>
        <v/>
      </c>
      <c r="G590" s="36" t="str">
        <f>IF('TSA Input'!J553="","",IF('TSA Input'!J553="Yes",'TSA Input'!D553,""))</f>
        <v/>
      </c>
      <c r="H590" s="37" t="str">
        <f>IF('TSA Input'!K553="","",IF('TSA Input'!J553="Yes",'TSA Input'!G553,""))</f>
        <v/>
      </c>
      <c r="I590" s="37" t="str">
        <f>IF('TSA Input'!L553="","",IF('TSA Input'!J553="Yes",'TSA Input'!F553,""))</f>
        <v/>
      </c>
      <c r="J590" s="39" t="str">
        <f t="shared" si="18"/>
        <v/>
      </c>
      <c r="K590" s="257" t="str">
        <f>IF('TSA Input'!J553="","",IF('TSA Input'!J553="Yes",'TSA Input'!D553,""))</f>
        <v/>
      </c>
      <c r="L590" s="258" t="str">
        <f>IF('TSA Input'!J553="","",IF('TSA Input'!J553="Yes",'TSA Input'!G553,""))</f>
        <v/>
      </c>
      <c r="M590" s="258" t="str">
        <f>IF('TSA Input'!J553="","",IF('TSA Input'!J553="Yes",'TSA Input'!F553,""))</f>
        <v/>
      </c>
      <c r="N590" s="39" t="str">
        <f t="shared" si="19"/>
        <v/>
      </c>
      <c r="O590" s="149" t="s">
        <v>11</v>
      </c>
      <c r="P590" s="148" t="s">
        <v>11</v>
      </c>
      <c r="Q590" s="1"/>
    </row>
    <row r="591" spans="1:17" ht="15.75" hidden="1" customHeight="1">
      <c r="A591" s="1" t="str">
        <f t="shared" si="1"/>
        <v/>
      </c>
      <c r="B591" s="1"/>
      <c r="C591" s="34" t="str">
        <f>IF('TSA Input'!J554="","",IF('TSA Input'!J554="Yes",'TSA Input'!B554,"Ineligible"))</f>
        <v/>
      </c>
      <c r="D591" s="246" t="str">
        <f>IF('TSA Input'!J554="","",IF('TSA Input'!J554="Yes",IF('TSA Input'!W554="","",LEFT('TSA Input'!W554,LEN('TSA Input'!W554)-2)),""))</f>
        <v/>
      </c>
      <c r="E591" s="246" t="str">
        <f>IF('TSA Input'!J554="","",IF('TSA Input'!J554="Yes",'TSA Input'!I554,""))</f>
        <v/>
      </c>
      <c r="F591" s="247" t="str">
        <f>IF('TSA Input'!J554="","",IF('TSA Input'!J554="Yes",'TSA Input'!C554,""))</f>
        <v/>
      </c>
      <c r="G591" s="36" t="str">
        <f>IF('TSA Input'!J554="","",IF('TSA Input'!J554="Yes",'TSA Input'!D554,""))</f>
        <v/>
      </c>
      <c r="H591" s="37" t="str">
        <f>IF('TSA Input'!K554="","",IF('TSA Input'!J554="Yes",'TSA Input'!G554,""))</f>
        <v/>
      </c>
      <c r="I591" s="37" t="str">
        <f>IF('TSA Input'!L554="","",IF('TSA Input'!J554="Yes",'TSA Input'!F554,""))</f>
        <v/>
      </c>
      <c r="J591" s="39" t="str">
        <f t="shared" si="18"/>
        <v/>
      </c>
      <c r="K591" s="257" t="str">
        <f>IF('TSA Input'!J554="","",IF('TSA Input'!J554="Yes",'TSA Input'!D554,""))</f>
        <v/>
      </c>
      <c r="L591" s="258" t="str">
        <f>IF('TSA Input'!J554="","",IF('TSA Input'!J554="Yes",'TSA Input'!G554,""))</f>
        <v/>
      </c>
      <c r="M591" s="258" t="str">
        <f>IF('TSA Input'!J554="","",IF('TSA Input'!J554="Yes",'TSA Input'!F554,""))</f>
        <v/>
      </c>
      <c r="N591" s="39" t="str">
        <f t="shared" si="19"/>
        <v/>
      </c>
      <c r="O591" s="149" t="s">
        <v>11</v>
      </c>
      <c r="P591" s="148" t="s">
        <v>11</v>
      </c>
      <c r="Q591" s="1"/>
    </row>
    <row r="592" spans="1:17" ht="15.75" hidden="1" customHeight="1">
      <c r="A592" s="1" t="str">
        <f t="shared" si="1"/>
        <v/>
      </c>
      <c r="B592" s="1"/>
      <c r="C592" s="34" t="str">
        <f>IF('TSA Input'!J555="","",IF('TSA Input'!J555="Yes",'TSA Input'!B555,"Ineligible"))</f>
        <v/>
      </c>
      <c r="D592" s="246" t="str">
        <f>IF('TSA Input'!J555="","",IF('TSA Input'!J555="Yes",IF('TSA Input'!W555="","",LEFT('TSA Input'!W555,LEN('TSA Input'!W555)-2)),""))</f>
        <v/>
      </c>
      <c r="E592" s="246" t="str">
        <f>IF('TSA Input'!J555="","",IF('TSA Input'!J555="Yes",'TSA Input'!I555,""))</f>
        <v/>
      </c>
      <c r="F592" s="247" t="str">
        <f>IF('TSA Input'!J555="","",IF('TSA Input'!J555="Yes",'TSA Input'!C555,""))</f>
        <v/>
      </c>
      <c r="G592" s="36" t="str">
        <f>IF('TSA Input'!J555="","",IF('TSA Input'!J555="Yes",'TSA Input'!D555,""))</f>
        <v/>
      </c>
      <c r="H592" s="37" t="str">
        <f>IF('TSA Input'!K555="","",IF('TSA Input'!J555="Yes",'TSA Input'!G555,""))</f>
        <v/>
      </c>
      <c r="I592" s="37" t="str">
        <f>IF('TSA Input'!L555="","",IF('TSA Input'!J555="Yes",'TSA Input'!F555,""))</f>
        <v/>
      </c>
      <c r="J592" s="39" t="str">
        <f t="shared" si="18"/>
        <v/>
      </c>
      <c r="K592" s="257" t="str">
        <f>IF('TSA Input'!J555="","",IF('TSA Input'!J555="Yes",'TSA Input'!D555,""))</f>
        <v/>
      </c>
      <c r="L592" s="258" t="str">
        <f>IF('TSA Input'!J555="","",IF('TSA Input'!J555="Yes",'TSA Input'!G555,""))</f>
        <v/>
      </c>
      <c r="M592" s="258" t="str">
        <f>IF('TSA Input'!J555="","",IF('TSA Input'!J555="Yes",'TSA Input'!F555,""))</f>
        <v/>
      </c>
      <c r="N592" s="39" t="str">
        <f t="shared" si="19"/>
        <v/>
      </c>
      <c r="O592" s="149" t="s">
        <v>11</v>
      </c>
      <c r="P592" s="148" t="s">
        <v>11</v>
      </c>
      <c r="Q592" s="1"/>
    </row>
    <row r="593" spans="1:17" ht="15.75" hidden="1" customHeight="1">
      <c r="A593" s="1" t="str">
        <f t="shared" si="1"/>
        <v/>
      </c>
      <c r="B593" s="1"/>
      <c r="C593" s="34" t="str">
        <f>IF('TSA Input'!J556="","",IF('TSA Input'!J556="Yes",'TSA Input'!B556,"Ineligible"))</f>
        <v/>
      </c>
      <c r="D593" s="246" t="str">
        <f>IF('TSA Input'!J556="","",IF('TSA Input'!J556="Yes",IF('TSA Input'!W556="","",LEFT('TSA Input'!W556,LEN('TSA Input'!W556)-2)),""))</f>
        <v/>
      </c>
      <c r="E593" s="246" t="str">
        <f>IF('TSA Input'!J556="","",IF('TSA Input'!J556="Yes",'TSA Input'!I556,""))</f>
        <v/>
      </c>
      <c r="F593" s="247" t="str">
        <f>IF('TSA Input'!J556="","",IF('TSA Input'!J556="Yes",'TSA Input'!C556,""))</f>
        <v/>
      </c>
      <c r="G593" s="36" t="str">
        <f>IF('TSA Input'!J556="","",IF('TSA Input'!J556="Yes",'TSA Input'!D556,""))</f>
        <v/>
      </c>
      <c r="H593" s="37" t="str">
        <f>IF('TSA Input'!K556="","",IF('TSA Input'!J556="Yes",'TSA Input'!G556,""))</f>
        <v/>
      </c>
      <c r="I593" s="37" t="str">
        <f>IF('TSA Input'!L556="","",IF('TSA Input'!J556="Yes",'TSA Input'!F556,""))</f>
        <v/>
      </c>
      <c r="J593" s="39" t="str">
        <f t="shared" si="18"/>
        <v/>
      </c>
      <c r="K593" s="257" t="str">
        <f>IF('TSA Input'!J556="","",IF('TSA Input'!J556="Yes",'TSA Input'!D556,""))</f>
        <v/>
      </c>
      <c r="L593" s="258" t="str">
        <f>IF('TSA Input'!J556="","",IF('TSA Input'!J556="Yes",'TSA Input'!G556,""))</f>
        <v/>
      </c>
      <c r="M593" s="258" t="str">
        <f>IF('TSA Input'!J556="","",IF('TSA Input'!J556="Yes",'TSA Input'!F556,""))</f>
        <v/>
      </c>
      <c r="N593" s="39" t="str">
        <f t="shared" si="19"/>
        <v/>
      </c>
      <c r="O593" s="149" t="s">
        <v>11</v>
      </c>
      <c r="P593" s="148" t="s">
        <v>11</v>
      </c>
      <c r="Q593" s="1"/>
    </row>
    <row r="594" spans="1:17" ht="15.75" hidden="1" customHeight="1">
      <c r="A594" s="1" t="str">
        <f t="shared" si="1"/>
        <v/>
      </c>
      <c r="B594" s="1"/>
      <c r="C594" s="34" t="str">
        <f>IF('TSA Input'!J557="","",IF('TSA Input'!J557="Yes",'TSA Input'!B557,"Ineligible"))</f>
        <v/>
      </c>
      <c r="D594" s="246" t="str">
        <f>IF('TSA Input'!J557="","",IF('TSA Input'!J557="Yes",IF('TSA Input'!W557="","",LEFT('TSA Input'!W557,LEN('TSA Input'!W557)-2)),""))</f>
        <v/>
      </c>
      <c r="E594" s="246" t="str">
        <f>IF('TSA Input'!J557="","",IF('TSA Input'!J557="Yes",'TSA Input'!I557,""))</f>
        <v/>
      </c>
      <c r="F594" s="247" t="str">
        <f>IF('TSA Input'!J557="","",IF('TSA Input'!J557="Yes",'TSA Input'!C557,""))</f>
        <v/>
      </c>
      <c r="G594" s="36" t="str">
        <f>IF('TSA Input'!J557="","",IF('TSA Input'!J557="Yes",'TSA Input'!D557,""))</f>
        <v/>
      </c>
      <c r="H594" s="37" t="str">
        <f>IF('TSA Input'!K557="","",IF('TSA Input'!J557="Yes",'TSA Input'!G557,""))</f>
        <v/>
      </c>
      <c r="I594" s="37" t="str">
        <f>IF('TSA Input'!L557="","",IF('TSA Input'!J557="Yes",'TSA Input'!F557,""))</f>
        <v/>
      </c>
      <c r="J594" s="39" t="str">
        <f t="shared" si="18"/>
        <v/>
      </c>
      <c r="K594" s="257" t="str">
        <f>IF('TSA Input'!J557="","",IF('TSA Input'!J557="Yes",'TSA Input'!D557,""))</f>
        <v/>
      </c>
      <c r="L594" s="258" t="str">
        <f>IF('TSA Input'!J557="","",IF('TSA Input'!J557="Yes",'TSA Input'!G557,""))</f>
        <v/>
      </c>
      <c r="M594" s="258" t="str">
        <f>IF('TSA Input'!J557="","",IF('TSA Input'!J557="Yes",'TSA Input'!F557,""))</f>
        <v/>
      </c>
      <c r="N594" s="39" t="str">
        <f t="shared" si="19"/>
        <v/>
      </c>
      <c r="O594" s="149" t="s">
        <v>11</v>
      </c>
      <c r="P594" s="148" t="s">
        <v>11</v>
      </c>
      <c r="Q594" s="1"/>
    </row>
    <row r="595" spans="1:17" ht="15.75" hidden="1" customHeight="1">
      <c r="A595" s="1" t="str">
        <f t="shared" si="1"/>
        <v/>
      </c>
      <c r="B595" s="1"/>
      <c r="C595" s="34" t="str">
        <f>IF('TSA Input'!J558="","",IF('TSA Input'!J558="Yes",'TSA Input'!B558,"Ineligible"))</f>
        <v/>
      </c>
      <c r="D595" s="246" t="str">
        <f>IF('TSA Input'!J558="","",IF('TSA Input'!J558="Yes",IF('TSA Input'!W558="","",LEFT('TSA Input'!W558,LEN('TSA Input'!W558)-2)),""))</f>
        <v/>
      </c>
      <c r="E595" s="246" t="str">
        <f>IF('TSA Input'!J558="","",IF('TSA Input'!J558="Yes",'TSA Input'!I558,""))</f>
        <v/>
      </c>
      <c r="F595" s="247" t="str">
        <f>IF('TSA Input'!J558="","",IF('TSA Input'!J558="Yes",'TSA Input'!C558,""))</f>
        <v/>
      </c>
      <c r="G595" s="36" t="str">
        <f>IF('TSA Input'!J558="","",IF('TSA Input'!J558="Yes",'TSA Input'!D558,""))</f>
        <v/>
      </c>
      <c r="H595" s="37" t="str">
        <f>IF('TSA Input'!K558="","",IF('TSA Input'!J558="Yes",'TSA Input'!G558,""))</f>
        <v/>
      </c>
      <c r="I595" s="37" t="str">
        <f>IF('TSA Input'!L558="","",IF('TSA Input'!J558="Yes",'TSA Input'!F558,""))</f>
        <v/>
      </c>
      <c r="J595" s="39" t="str">
        <f t="shared" si="18"/>
        <v/>
      </c>
      <c r="K595" s="257" t="str">
        <f>IF('TSA Input'!J558="","",IF('TSA Input'!J558="Yes",'TSA Input'!D558,""))</f>
        <v/>
      </c>
      <c r="L595" s="258" t="str">
        <f>IF('TSA Input'!J558="","",IF('TSA Input'!J558="Yes",'TSA Input'!G558,""))</f>
        <v/>
      </c>
      <c r="M595" s="258" t="str">
        <f>IF('TSA Input'!J558="","",IF('TSA Input'!J558="Yes",'TSA Input'!F558,""))</f>
        <v/>
      </c>
      <c r="N595" s="39" t="str">
        <f t="shared" si="19"/>
        <v/>
      </c>
      <c r="O595" s="149" t="s">
        <v>11</v>
      </c>
      <c r="P595" s="148" t="s">
        <v>11</v>
      </c>
      <c r="Q595" s="1"/>
    </row>
    <row r="596" spans="1:17" ht="15.75" hidden="1" customHeight="1">
      <c r="A596" s="1" t="str">
        <f t="shared" si="1"/>
        <v/>
      </c>
      <c r="B596" s="1"/>
      <c r="C596" s="34" t="str">
        <f>IF('TSA Input'!J559="","",IF('TSA Input'!J559="Yes",'TSA Input'!B559,"Ineligible"))</f>
        <v/>
      </c>
      <c r="D596" s="246" t="str">
        <f>IF('TSA Input'!J559="","",IF('TSA Input'!J559="Yes",IF('TSA Input'!W559="","",LEFT('TSA Input'!W559,LEN('TSA Input'!W559)-2)),""))</f>
        <v/>
      </c>
      <c r="E596" s="246" t="str">
        <f>IF('TSA Input'!J559="","",IF('TSA Input'!J559="Yes",'TSA Input'!I559,""))</f>
        <v/>
      </c>
      <c r="F596" s="247" t="str">
        <f>IF('TSA Input'!J559="","",IF('TSA Input'!J559="Yes",'TSA Input'!C559,""))</f>
        <v/>
      </c>
      <c r="G596" s="36" t="str">
        <f>IF('TSA Input'!J559="","",IF('TSA Input'!J559="Yes",'TSA Input'!D559,""))</f>
        <v/>
      </c>
      <c r="H596" s="37" t="str">
        <f>IF('TSA Input'!K559="","",IF('TSA Input'!J559="Yes",'TSA Input'!G559,""))</f>
        <v/>
      </c>
      <c r="I596" s="37" t="str">
        <f>IF('TSA Input'!L559="","",IF('TSA Input'!J559="Yes",'TSA Input'!F559,""))</f>
        <v/>
      </c>
      <c r="J596" s="39" t="str">
        <f t="shared" si="18"/>
        <v/>
      </c>
      <c r="K596" s="257" t="str">
        <f>IF('TSA Input'!J559="","",IF('TSA Input'!J559="Yes",'TSA Input'!D559,""))</f>
        <v/>
      </c>
      <c r="L596" s="258" t="str">
        <f>IF('TSA Input'!J559="","",IF('TSA Input'!J559="Yes",'TSA Input'!G559,""))</f>
        <v/>
      </c>
      <c r="M596" s="258" t="str">
        <f>IF('TSA Input'!J559="","",IF('TSA Input'!J559="Yes",'TSA Input'!F559,""))</f>
        <v/>
      </c>
      <c r="N596" s="39" t="str">
        <f t="shared" si="19"/>
        <v/>
      </c>
      <c r="O596" s="149" t="s">
        <v>11</v>
      </c>
      <c r="P596" s="148" t="s">
        <v>11</v>
      </c>
      <c r="Q596" s="1"/>
    </row>
    <row r="597" spans="1:17" ht="15.75" hidden="1" customHeight="1">
      <c r="A597" s="1" t="str">
        <f t="shared" si="1"/>
        <v/>
      </c>
      <c r="B597" s="1"/>
      <c r="C597" s="34" t="str">
        <f>IF('TSA Input'!J560="","",IF('TSA Input'!J560="Yes",'TSA Input'!B560,"Ineligible"))</f>
        <v/>
      </c>
      <c r="D597" s="246" t="str">
        <f>IF('TSA Input'!J560="","",IF('TSA Input'!J560="Yes",IF('TSA Input'!W560="","",LEFT('TSA Input'!W560,LEN('TSA Input'!W560)-2)),""))</f>
        <v/>
      </c>
      <c r="E597" s="246" t="str">
        <f>IF('TSA Input'!J560="","",IF('TSA Input'!J560="Yes",'TSA Input'!I560,""))</f>
        <v/>
      </c>
      <c r="F597" s="247" t="str">
        <f>IF('TSA Input'!J560="","",IF('TSA Input'!J560="Yes",'TSA Input'!C560,""))</f>
        <v/>
      </c>
      <c r="G597" s="36" t="str">
        <f>IF('TSA Input'!J560="","",IF('TSA Input'!J560="Yes",'TSA Input'!D560,""))</f>
        <v/>
      </c>
      <c r="H597" s="37" t="str">
        <f>IF('TSA Input'!K560="","",IF('TSA Input'!J560="Yes",'TSA Input'!G560,""))</f>
        <v/>
      </c>
      <c r="I597" s="37" t="str">
        <f>IF('TSA Input'!L560="","",IF('TSA Input'!J560="Yes",'TSA Input'!F560,""))</f>
        <v/>
      </c>
      <c r="J597" s="39" t="str">
        <f t="shared" si="18"/>
        <v/>
      </c>
      <c r="K597" s="257" t="str">
        <f>IF('TSA Input'!J560="","",IF('TSA Input'!J560="Yes",'TSA Input'!D560,""))</f>
        <v/>
      </c>
      <c r="L597" s="258" t="str">
        <f>IF('TSA Input'!J560="","",IF('TSA Input'!J560="Yes",'TSA Input'!G560,""))</f>
        <v/>
      </c>
      <c r="M597" s="258" t="str">
        <f>IF('TSA Input'!J560="","",IF('TSA Input'!J560="Yes",'TSA Input'!F560,""))</f>
        <v/>
      </c>
      <c r="N597" s="39" t="str">
        <f t="shared" si="19"/>
        <v/>
      </c>
      <c r="O597" s="149" t="s">
        <v>11</v>
      </c>
      <c r="P597" s="148" t="s">
        <v>11</v>
      </c>
      <c r="Q597" s="1"/>
    </row>
    <row r="598" spans="1:17" ht="15.75" hidden="1" customHeight="1">
      <c r="A598" s="1" t="str">
        <f t="shared" si="1"/>
        <v/>
      </c>
      <c r="B598" s="1"/>
      <c r="C598" s="34" t="str">
        <f>IF('TSA Input'!J561="","",IF('TSA Input'!J561="Yes",'TSA Input'!B561,"Ineligible"))</f>
        <v/>
      </c>
      <c r="D598" s="246" t="str">
        <f>IF('TSA Input'!J561="","",IF('TSA Input'!J561="Yes",IF('TSA Input'!W561="","",LEFT('TSA Input'!W561,LEN('TSA Input'!W561)-2)),""))</f>
        <v/>
      </c>
      <c r="E598" s="246" t="str">
        <f>IF('TSA Input'!J561="","",IF('TSA Input'!J561="Yes",'TSA Input'!I561,""))</f>
        <v/>
      </c>
      <c r="F598" s="247" t="str">
        <f>IF('TSA Input'!J561="","",IF('TSA Input'!J561="Yes",'TSA Input'!C561,""))</f>
        <v/>
      </c>
      <c r="G598" s="36" t="str">
        <f>IF('TSA Input'!J561="","",IF('TSA Input'!J561="Yes",'TSA Input'!D561,""))</f>
        <v/>
      </c>
      <c r="H598" s="37" t="str">
        <f>IF('TSA Input'!K561="","",IF('TSA Input'!J561="Yes",'TSA Input'!G561,""))</f>
        <v/>
      </c>
      <c r="I598" s="37" t="str">
        <f>IF('TSA Input'!L561="","",IF('TSA Input'!J561="Yes",'TSA Input'!F561,""))</f>
        <v/>
      </c>
      <c r="J598" s="39" t="str">
        <f t="shared" si="18"/>
        <v/>
      </c>
      <c r="K598" s="257" t="str">
        <f>IF('TSA Input'!J561="","",IF('TSA Input'!J561="Yes",'TSA Input'!D561,""))</f>
        <v/>
      </c>
      <c r="L598" s="258" t="str">
        <f>IF('TSA Input'!J561="","",IF('TSA Input'!J561="Yes",'TSA Input'!G561,""))</f>
        <v/>
      </c>
      <c r="M598" s="258" t="str">
        <f>IF('TSA Input'!J561="","",IF('TSA Input'!J561="Yes",'TSA Input'!F561,""))</f>
        <v/>
      </c>
      <c r="N598" s="39" t="str">
        <f t="shared" si="19"/>
        <v/>
      </c>
      <c r="O598" s="149" t="s">
        <v>11</v>
      </c>
      <c r="P598" s="148" t="s">
        <v>11</v>
      </c>
      <c r="Q598" s="1"/>
    </row>
    <row r="599" spans="1:17" ht="15.75" hidden="1" customHeight="1">
      <c r="A599" s="1" t="str">
        <f t="shared" si="1"/>
        <v/>
      </c>
      <c r="B599" s="1"/>
      <c r="C599" s="34" t="str">
        <f>IF('TSA Input'!J562="","",IF('TSA Input'!J562="Yes",'TSA Input'!B562,"Ineligible"))</f>
        <v/>
      </c>
      <c r="D599" s="246" t="str">
        <f>IF('TSA Input'!J562="","",IF('TSA Input'!J562="Yes",IF('TSA Input'!W562="","",LEFT('TSA Input'!W562,LEN('TSA Input'!W562)-2)),""))</f>
        <v/>
      </c>
      <c r="E599" s="246" t="str">
        <f>IF('TSA Input'!J562="","",IF('TSA Input'!J562="Yes",'TSA Input'!I562,""))</f>
        <v/>
      </c>
      <c r="F599" s="247" t="str">
        <f>IF('TSA Input'!J562="","",IF('TSA Input'!J562="Yes",'TSA Input'!C562,""))</f>
        <v/>
      </c>
      <c r="G599" s="36" t="str">
        <f>IF('TSA Input'!J562="","",IF('TSA Input'!J562="Yes",'TSA Input'!D562,""))</f>
        <v/>
      </c>
      <c r="H599" s="37" t="str">
        <f>IF('TSA Input'!K562="","",IF('TSA Input'!J562="Yes",'TSA Input'!G562,""))</f>
        <v/>
      </c>
      <c r="I599" s="37" t="str">
        <f>IF('TSA Input'!L562="","",IF('TSA Input'!J562="Yes",'TSA Input'!F562,""))</f>
        <v/>
      </c>
      <c r="J599" s="39" t="str">
        <f t="shared" si="18"/>
        <v/>
      </c>
      <c r="K599" s="257" t="str">
        <f>IF('TSA Input'!J562="","",IF('TSA Input'!J562="Yes",'TSA Input'!D562,""))</f>
        <v/>
      </c>
      <c r="L599" s="258" t="str">
        <f>IF('TSA Input'!J562="","",IF('TSA Input'!J562="Yes",'TSA Input'!G562,""))</f>
        <v/>
      </c>
      <c r="M599" s="258" t="str">
        <f>IF('TSA Input'!J562="","",IF('TSA Input'!J562="Yes",'TSA Input'!F562,""))</f>
        <v/>
      </c>
      <c r="N599" s="39" t="str">
        <f t="shared" si="19"/>
        <v/>
      </c>
      <c r="O599" s="149" t="s">
        <v>11</v>
      </c>
      <c r="P599" s="148" t="s">
        <v>11</v>
      </c>
      <c r="Q599" s="1"/>
    </row>
    <row r="600" spans="1:17" ht="15.75" hidden="1" customHeight="1">
      <c r="A600" s="1" t="str">
        <f t="shared" si="1"/>
        <v/>
      </c>
      <c r="B600" s="1"/>
      <c r="C600" s="34" t="str">
        <f>IF('TSA Input'!J563="","",IF('TSA Input'!J563="Yes",'TSA Input'!B563,"Ineligible"))</f>
        <v/>
      </c>
      <c r="D600" s="246" t="str">
        <f>IF('TSA Input'!J563="","",IF('TSA Input'!J563="Yes",IF('TSA Input'!W563="","",LEFT('TSA Input'!W563,LEN('TSA Input'!W563)-2)),""))</f>
        <v/>
      </c>
      <c r="E600" s="246" t="str">
        <f>IF('TSA Input'!J563="","",IF('TSA Input'!J563="Yes",'TSA Input'!I563,""))</f>
        <v/>
      </c>
      <c r="F600" s="247" t="str">
        <f>IF('TSA Input'!J563="","",IF('TSA Input'!J563="Yes",'TSA Input'!C563,""))</f>
        <v/>
      </c>
      <c r="G600" s="36" t="str">
        <f>IF('TSA Input'!J563="","",IF('TSA Input'!J563="Yes",'TSA Input'!D563,""))</f>
        <v/>
      </c>
      <c r="H600" s="37" t="str">
        <f>IF('TSA Input'!K563="","",IF('TSA Input'!J563="Yes",'TSA Input'!G563,""))</f>
        <v/>
      </c>
      <c r="I600" s="37" t="str">
        <f>IF('TSA Input'!L563="","",IF('TSA Input'!J563="Yes",'TSA Input'!F563,""))</f>
        <v/>
      </c>
      <c r="J600" s="39" t="str">
        <f t="shared" si="18"/>
        <v/>
      </c>
      <c r="K600" s="257" t="str">
        <f>IF('TSA Input'!J563="","",IF('TSA Input'!J563="Yes",'TSA Input'!D563,""))</f>
        <v/>
      </c>
      <c r="L600" s="258" t="str">
        <f>IF('TSA Input'!J563="","",IF('TSA Input'!J563="Yes",'TSA Input'!G563,""))</f>
        <v/>
      </c>
      <c r="M600" s="258" t="str">
        <f>IF('TSA Input'!J563="","",IF('TSA Input'!J563="Yes",'TSA Input'!F563,""))</f>
        <v/>
      </c>
      <c r="N600" s="39" t="str">
        <f t="shared" si="19"/>
        <v/>
      </c>
      <c r="O600" s="149" t="s">
        <v>11</v>
      </c>
      <c r="P600" s="148" t="s">
        <v>11</v>
      </c>
      <c r="Q600" s="1"/>
    </row>
    <row r="601" spans="1:17" ht="15.75" hidden="1" customHeight="1">
      <c r="A601" s="1" t="str">
        <f t="shared" si="1"/>
        <v/>
      </c>
      <c r="B601" s="1"/>
      <c r="C601" s="34" t="str">
        <f>IF('TSA Input'!J564="","",IF('TSA Input'!J564="Yes",'TSA Input'!B564,"Ineligible"))</f>
        <v/>
      </c>
      <c r="D601" s="246" t="str">
        <f>IF('TSA Input'!J564="","",IF('TSA Input'!J564="Yes",IF('TSA Input'!W564="","",LEFT('TSA Input'!W564,LEN('TSA Input'!W564)-2)),""))</f>
        <v/>
      </c>
      <c r="E601" s="246" t="str">
        <f>IF('TSA Input'!J564="","",IF('TSA Input'!J564="Yes",'TSA Input'!I564,""))</f>
        <v/>
      </c>
      <c r="F601" s="247" t="str">
        <f>IF('TSA Input'!J564="","",IF('TSA Input'!J564="Yes",'TSA Input'!C564,""))</f>
        <v/>
      </c>
      <c r="G601" s="36" t="str">
        <f>IF('TSA Input'!J564="","",IF('TSA Input'!J564="Yes",'TSA Input'!D564,""))</f>
        <v/>
      </c>
      <c r="H601" s="37" t="str">
        <f>IF('TSA Input'!K564="","",IF('TSA Input'!J564="Yes",'TSA Input'!G564,""))</f>
        <v/>
      </c>
      <c r="I601" s="37" t="str">
        <f>IF('TSA Input'!L564="","",IF('TSA Input'!J564="Yes",'TSA Input'!F564,""))</f>
        <v/>
      </c>
      <c r="J601" s="39" t="str">
        <f t="shared" si="18"/>
        <v/>
      </c>
      <c r="K601" s="257" t="str">
        <f>IF('TSA Input'!J564="","",IF('TSA Input'!J564="Yes",'TSA Input'!D564,""))</f>
        <v/>
      </c>
      <c r="L601" s="258" t="str">
        <f>IF('TSA Input'!J564="","",IF('TSA Input'!J564="Yes",'TSA Input'!G564,""))</f>
        <v/>
      </c>
      <c r="M601" s="258" t="str">
        <f>IF('TSA Input'!J564="","",IF('TSA Input'!J564="Yes",'TSA Input'!F564,""))</f>
        <v/>
      </c>
      <c r="N601" s="39" t="str">
        <f t="shared" si="19"/>
        <v/>
      </c>
      <c r="O601" s="149" t="s">
        <v>11</v>
      </c>
      <c r="P601" s="148" t="s">
        <v>11</v>
      </c>
      <c r="Q601" s="1"/>
    </row>
    <row r="602" spans="1:17" ht="15.75" hidden="1" customHeight="1">
      <c r="A602" s="1" t="str">
        <f t="shared" si="1"/>
        <v/>
      </c>
      <c r="B602" s="1"/>
      <c r="C602" s="34" t="str">
        <f>IF('TSA Input'!J565="","",IF('TSA Input'!J565="Yes",'TSA Input'!B565,"Ineligible"))</f>
        <v/>
      </c>
      <c r="D602" s="246" t="str">
        <f>IF('TSA Input'!J565="","",IF('TSA Input'!J565="Yes",IF('TSA Input'!W565="","",LEFT('TSA Input'!W565,LEN('TSA Input'!W565)-2)),""))</f>
        <v/>
      </c>
      <c r="E602" s="246" t="str">
        <f>IF('TSA Input'!J565="","",IF('TSA Input'!J565="Yes",'TSA Input'!I565,""))</f>
        <v/>
      </c>
      <c r="F602" s="247" t="str">
        <f>IF('TSA Input'!J565="","",IF('TSA Input'!J565="Yes",'TSA Input'!C565,""))</f>
        <v/>
      </c>
      <c r="G602" s="36" t="str">
        <f>IF('TSA Input'!J565="","",IF('TSA Input'!J565="Yes",'TSA Input'!D565,""))</f>
        <v/>
      </c>
      <c r="H602" s="37" t="str">
        <f>IF('TSA Input'!K565="","",IF('TSA Input'!J565="Yes",'TSA Input'!G565,""))</f>
        <v/>
      </c>
      <c r="I602" s="37" t="str">
        <f>IF('TSA Input'!L565="","",IF('TSA Input'!J565="Yes",'TSA Input'!F565,""))</f>
        <v/>
      </c>
      <c r="J602" s="39" t="str">
        <f t="shared" si="18"/>
        <v/>
      </c>
      <c r="K602" s="257" t="str">
        <f>IF('TSA Input'!J565="","",IF('TSA Input'!J565="Yes",'TSA Input'!D565,""))</f>
        <v/>
      </c>
      <c r="L602" s="258" t="str">
        <f>IF('TSA Input'!J565="","",IF('TSA Input'!J565="Yes",'TSA Input'!G565,""))</f>
        <v/>
      </c>
      <c r="M602" s="258" t="str">
        <f>IF('TSA Input'!J565="","",IF('TSA Input'!J565="Yes",'TSA Input'!F565,""))</f>
        <v/>
      </c>
      <c r="N602" s="39" t="str">
        <f t="shared" si="19"/>
        <v/>
      </c>
      <c r="O602" s="149" t="s">
        <v>11</v>
      </c>
      <c r="P602" s="148" t="s">
        <v>11</v>
      </c>
      <c r="Q602" s="1"/>
    </row>
    <row r="603" spans="1:17" ht="15.75" hidden="1" customHeight="1">
      <c r="A603" s="1" t="str">
        <f t="shared" si="1"/>
        <v/>
      </c>
      <c r="B603" s="1"/>
      <c r="C603" s="34" t="str">
        <f>IF('TSA Input'!J566="","",IF('TSA Input'!J566="Yes",'TSA Input'!B566,"Ineligible"))</f>
        <v/>
      </c>
      <c r="D603" s="246" t="str">
        <f>IF('TSA Input'!J566="","",IF('TSA Input'!J566="Yes",IF('TSA Input'!W566="","",LEFT('TSA Input'!W566,LEN('TSA Input'!W566)-2)),""))</f>
        <v/>
      </c>
      <c r="E603" s="246" t="str">
        <f>IF('TSA Input'!J566="","",IF('TSA Input'!J566="Yes",'TSA Input'!I566,""))</f>
        <v/>
      </c>
      <c r="F603" s="247" t="str">
        <f>IF('TSA Input'!J566="","",IF('TSA Input'!J566="Yes",'TSA Input'!C566,""))</f>
        <v/>
      </c>
      <c r="G603" s="36" t="str">
        <f>IF('TSA Input'!J566="","",IF('TSA Input'!J566="Yes",'TSA Input'!D566,""))</f>
        <v/>
      </c>
      <c r="H603" s="37" t="str">
        <f>IF('TSA Input'!K566="","",IF('TSA Input'!J566="Yes",'TSA Input'!G566,""))</f>
        <v/>
      </c>
      <c r="I603" s="37" t="str">
        <f>IF('TSA Input'!L566="","",IF('TSA Input'!J566="Yes",'TSA Input'!F566,""))</f>
        <v/>
      </c>
      <c r="J603" s="39" t="str">
        <f t="shared" si="18"/>
        <v/>
      </c>
      <c r="K603" s="257" t="str">
        <f>IF('TSA Input'!J566="","",IF('TSA Input'!J566="Yes",'TSA Input'!D566,""))</f>
        <v/>
      </c>
      <c r="L603" s="258" t="str">
        <f>IF('TSA Input'!J566="","",IF('TSA Input'!J566="Yes",'TSA Input'!G566,""))</f>
        <v/>
      </c>
      <c r="M603" s="258" t="str">
        <f>IF('TSA Input'!J566="","",IF('TSA Input'!J566="Yes",'TSA Input'!F566,""))</f>
        <v/>
      </c>
      <c r="N603" s="39" t="str">
        <f t="shared" si="19"/>
        <v/>
      </c>
      <c r="O603" s="149" t="s">
        <v>11</v>
      </c>
      <c r="P603" s="148" t="s">
        <v>11</v>
      </c>
      <c r="Q603" s="1"/>
    </row>
    <row r="604" spans="1:17" ht="15.75" hidden="1" customHeight="1">
      <c r="A604" s="1" t="str">
        <f t="shared" si="1"/>
        <v/>
      </c>
      <c r="B604" s="1"/>
      <c r="C604" s="34" t="str">
        <f>IF('TSA Input'!J567="","",IF('TSA Input'!J567="Yes",'TSA Input'!B567,"Ineligible"))</f>
        <v/>
      </c>
      <c r="D604" s="246" t="str">
        <f>IF('TSA Input'!J567="","",IF('TSA Input'!J567="Yes",IF('TSA Input'!W567="","",LEFT('TSA Input'!W567,LEN('TSA Input'!W567)-2)),""))</f>
        <v/>
      </c>
      <c r="E604" s="246" t="str">
        <f>IF('TSA Input'!J567="","",IF('TSA Input'!J567="Yes",'TSA Input'!I567,""))</f>
        <v/>
      </c>
      <c r="F604" s="247" t="str">
        <f>IF('TSA Input'!J567="","",IF('TSA Input'!J567="Yes",'TSA Input'!C567,""))</f>
        <v/>
      </c>
      <c r="G604" s="36" t="str">
        <f>IF('TSA Input'!J567="","",IF('TSA Input'!J567="Yes",'TSA Input'!D567,""))</f>
        <v/>
      </c>
      <c r="H604" s="37" t="str">
        <f>IF('TSA Input'!K567="","",IF('TSA Input'!J567="Yes",'TSA Input'!G567,""))</f>
        <v/>
      </c>
      <c r="I604" s="37" t="str">
        <f>IF('TSA Input'!L567="","",IF('TSA Input'!J567="Yes",'TSA Input'!F567,""))</f>
        <v/>
      </c>
      <c r="J604" s="39" t="str">
        <f t="shared" si="18"/>
        <v/>
      </c>
      <c r="K604" s="257" t="str">
        <f>IF('TSA Input'!J567="","",IF('TSA Input'!J567="Yes",'TSA Input'!D567,""))</f>
        <v/>
      </c>
      <c r="L604" s="258" t="str">
        <f>IF('TSA Input'!J567="","",IF('TSA Input'!J567="Yes",'TSA Input'!G567,""))</f>
        <v/>
      </c>
      <c r="M604" s="258" t="str">
        <f>IF('TSA Input'!J567="","",IF('TSA Input'!J567="Yes",'TSA Input'!F567,""))</f>
        <v/>
      </c>
      <c r="N604" s="39" t="str">
        <f t="shared" si="19"/>
        <v/>
      </c>
      <c r="O604" s="149" t="s">
        <v>11</v>
      </c>
      <c r="P604" s="148" t="s">
        <v>11</v>
      </c>
      <c r="Q604" s="1"/>
    </row>
    <row r="605" spans="1:17" ht="15.75" hidden="1" customHeight="1">
      <c r="A605" s="1" t="str">
        <f t="shared" si="1"/>
        <v/>
      </c>
      <c r="B605" s="1"/>
      <c r="C605" s="34" t="str">
        <f>IF('TSA Input'!J568="","",IF('TSA Input'!J568="Yes",'TSA Input'!B568,"Ineligible"))</f>
        <v/>
      </c>
      <c r="D605" s="246" t="str">
        <f>IF('TSA Input'!J568="","",IF('TSA Input'!J568="Yes",IF('TSA Input'!W568="","",LEFT('TSA Input'!W568,LEN('TSA Input'!W568)-2)),""))</f>
        <v/>
      </c>
      <c r="E605" s="246" t="str">
        <f>IF('TSA Input'!J568="","",IF('TSA Input'!J568="Yes",'TSA Input'!I568,""))</f>
        <v/>
      </c>
      <c r="F605" s="247" t="str">
        <f>IF('TSA Input'!J568="","",IF('TSA Input'!J568="Yes",'TSA Input'!C568,""))</f>
        <v/>
      </c>
      <c r="G605" s="36" t="str">
        <f>IF('TSA Input'!J568="","",IF('TSA Input'!J568="Yes",'TSA Input'!D568,""))</f>
        <v/>
      </c>
      <c r="H605" s="37" t="str">
        <f>IF('TSA Input'!K568="","",IF('TSA Input'!J568="Yes",'TSA Input'!G568,""))</f>
        <v/>
      </c>
      <c r="I605" s="37" t="str">
        <f>IF('TSA Input'!L568="","",IF('TSA Input'!J568="Yes",'TSA Input'!F568,""))</f>
        <v/>
      </c>
      <c r="J605" s="39" t="str">
        <f t="shared" si="18"/>
        <v/>
      </c>
      <c r="K605" s="257" t="str">
        <f>IF('TSA Input'!J568="","",IF('TSA Input'!J568="Yes",'TSA Input'!D568,""))</f>
        <v/>
      </c>
      <c r="L605" s="258" t="str">
        <f>IF('TSA Input'!J568="","",IF('TSA Input'!J568="Yes",'TSA Input'!G568,""))</f>
        <v/>
      </c>
      <c r="M605" s="258" t="str">
        <f>IF('TSA Input'!J568="","",IF('TSA Input'!J568="Yes",'TSA Input'!F568,""))</f>
        <v/>
      </c>
      <c r="N605" s="39" t="str">
        <f t="shared" si="19"/>
        <v/>
      </c>
      <c r="O605" s="149" t="s">
        <v>11</v>
      </c>
      <c r="P605" s="148" t="s">
        <v>11</v>
      </c>
      <c r="Q605" s="1"/>
    </row>
    <row r="606" spans="1:17" ht="15.75" hidden="1" customHeight="1">
      <c r="A606" s="1" t="str">
        <f t="shared" si="1"/>
        <v/>
      </c>
      <c r="B606" s="1"/>
      <c r="C606" s="34" t="str">
        <f>IF('TSA Input'!J569="","",IF('TSA Input'!J569="Yes",'TSA Input'!B569,"Ineligible"))</f>
        <v/>
      </c>
      <c r="D606" s="246" t="str">
        <f>IF('TSA Input'!J569="","",IF('TSA Input'!J569="Yes",IF('TSA Input'!W569="","",LEFT('TSA Input'!W569,LEN('TSA Input'!W569)-2)),""))</f>
        <v/>
      </c>
      <c r="E606" s="246" t="str">
        <f>IF('TSA Input'!J569="","",IF('TSA Input'!J569="Yes",'TSA Input'!I569,""))</f>
        <v/>
      </c>
      <c r="F606" s="247" t="str">
        <f>IF('TSA Input'!J569="","",IF('TSA Input'!J569="Yes",'TSA Input'!C569,""))</f>
        <v/>
      </c>
      <c r="G606" s="36" t="str">
        <f>IF('TSA Input'!J569="","",IF('TSA Input'!J569="Yes",'TSA Input'!D569,""))</f>
        <v/>
      </c>
      <c r="H606" s="37" t="str">
        <f>IF('TSA Input'!K569="","",IF('TSA Input'!J569="Yes",'TSA Input'!G569,""))</f>
        <v/>
      </c>
      <c r="I606" s="37" t="str">
        <f>IF('TSA Input'!L569="","",IF('TSA Input'!J569="Yes",'TSA Input'!F569,""))</f>
        <v/>
      </c>
      <c r="J606" s="39" t="str">
        <f t="shared" si="18"/>
        <v/>
      </c>
      <c r="K606" s="257" t="str">
        <f>IF('TSA Input'!J569="","",IF('TSA Input'!J569="Yes",'TSA Input'!D569,""))</f>
        <v/>
      </c>
      <c r="L606" s="258" t="str">
        <f>IF('TSA Input'!J569="","",IF('TSA Input'!J569="Yes",'TSA Input'!G569,""))</f>
        <v/>
      </c>
      <c r="M606" s="258" t="str">
        <f>IF('TSA Input'!J569="","",IF('TSA Input'!J569="Yes",'TSA Input'!F569,""))</f>
        <v/>
      </c>
      <c r="N606" s="39" t="str">
        <f t="shared" si="19"/>
        <v/>
      </c>
      <c r="O606" s="149" t="s">
        <v>11</v>
      </c>
      <c r="P606" s="148" t="s">
        <v>11</v>
      </c>
      <c r="Q606" s="1"/>
    </row>
    <row r="607" spans="1:17" ht="15.75" hidden="1" customHeight="1">
      <c r="A607" s="1" t="str">
        <f t="shared" si="1"/>
        <v/>
      </c>
      <c r="B607" s="1"/>
      <c r="C607" s="34" t="str">
        <f>IF('TSA Input'!J570="","",IF('TSA Input'!J570="Yes",'TSA Input'!B570,"Ineligible"))</f>
        <v/>
      </c>
      <c r="D607" s="246" t="str">
        <f>IF('TSA Input'!J570="","",IF('TSA Input'!J570="Yes",IF('TSA Input'!W570="","",LEFT('TSA Input'!W570,LEN('TSA Input'!W570)-2)),""))</f>
        <v/>
      </c>
      <c r="E607" s="246" t="str">
        <f>IF('TSA Input'!J570="","",IF('TSA Input'!J570="Yes",'TSA Input'!I570,""))</f>
        <v/>
      </c>
      <c r="F607" s="247" t="str">
        <f>IF('TSA Input'!J570="","",IF('TSA Input'!J570="Yes",'TSA Input'!C570,""))</f>
        <v/>
      </c>
      <c r="G607" s="36" t="str">
        <f>IF('TSA Input'!J570="","",IF('TSA Input'!J570="Yes",'TSA Input'!D570,""))</f>
        <v/>
      </c>
      <c r="H607" s="37" t="str">
        <f>IF('TSA Input'!K570="","",IF('TSA Input'!J570="Yes",'TSA Input'!G570,""))</f>
        <v/>
      </c>
      <c r="I607" s="37" t="str">
        <f>IF('TSA Input'!L570="","",IF('TSA Input'!J570="Yes",'TSA Input'!F570,""))</f>
        <v/>
      </c>
      <c r="J607" s="39" t="str">
        <f t="shared" si="18"/>
        <v/>
      </c>
      <c r="K607" s="257" t="str">
        <f>IF('TSA Input'!J570="","",IF('TSA Input'!J570="Yes",'TSA Input'!D570,""))</f>
        <v/>
      </c>
      <c r="L607" s="258" t="str">
        <f>IF('TSA Input'!J570="","",IF('TSA Input'!J570="Yes",'TSA Input'!G570,""))</f>
        <v/>
      </c>
      <c r="M607" s="258" t="str">
        <f>IF('TSA Input'!J570="","",IF('TSA Input'!J570="Yes",'TSA Input'!F570,""))</f>
        <v/>
      </c>
      <c r="N607" s="39" t="str">
        <f t="shared" si="19"/>
        <v/>
      </c>
      <c r="O607" s="149" t="s">
        <v>11</v>
      </c>
      <c r="P607" s="148" t="s">
        <v>11</v>
      </c>
      <c r="Q607" s="1"/>
    </row>
    <row r="608" spans="1:17" ht="15.75" hidden="1" customHeight="1">
      <c r="A608" s="1" t="str">
        <f t="shared" si="1"/>
        <v/>
      </c>
      <c r="B608" s="1"/>
      <c r="C608" s="34" t="str">
        <f>IF('TSA Input'!J571="","",IF('TSA Input'!J571="Yes",'TSA Input'!B571,"Ineligible"))</f>
        <v/>
      </c>
      <c r="D608" s="246" t="str">
        <f>IF('TSA Input'!J571="","",IF('TSA Input'!J571="Yes",IF('TSA Input'!W571="","",LEFT('TSA Input'!W571,LEN('TSA Input'!W571)-2)),""))</f>
        <v/>
      </c>
      <c r="E608" s="246" t="str">
        <f>IF('TSA Input'!J571="","",IF('TSA Input'!J571="Yes",'TSA Input'!I571,""))</f>
        <v/>
      </c>
      <c r="F608" s="247" t="str">
        <f>IF('TSA Input'!J571="","",IF('TSA Input'!J571="Yes",'TSA Input'!C571,""))</f>
        <v/>
      </c>
      <c r="G608" s="36" t="str">
        <f>IF('TSA Input'!J571="","",IF('TSA Input'!J571="Yes",'TSA Input'!D571,""))</f>
        <v/>
      </c>
      <c r="H608" s="37" t="str">
        <f>IF('TSA Input'!K571="","",IF('TSA Input'!J571="Yes",'TSA Input'!G571,""))</f>
        <v/>
      </c>
      <c r="I608" s="37" t="str">
        <f>IF('TSA Input'!L571="","",IF('TSA Input'!J571="Yes",'TSA Input'!F571,""))</f>
        <v/>
      </c>
      <c r="J608" s="39" t="str">
        <f t="shared" si="18"/>
        <v/>
      </c>
      <c r="K608" s="257" t="str">
        <f>IF('TSA Input'!J571="","",IF('TSA Input'!J571="Yes",'TSA Input'!D571,""))</f>
        <v/>
      </c>
      <c r="L608" s="258" t="str">
        <f>IF('TSA Input'!J571="","",IF('TSA Input'!J571="Yes",'TSA Input'!G571,""))</f>
        <v/>
      </c>
      <c r="M608" s="258" t="str">
        <f>IF('TSA Input'!J571="","",IF('TSA Input'!J571="Yes",'TSA Input'!F571,""))</f>
        <v/>
      </c>
      <c r="N608" s="39" t="str">
        <f t="shared" si="19"/>
        <v/>
      </c>
      <c r="O608" s="149" t="s">
        <v>11</v>
      </c>
      <c r="P608" s="148" t="s">
        <v>11</v>
      </c>
      <c r="Q608" s="1"/>
    </row>
    <row r="609" spans="1:17" ht="15.75" hidden="1" customHeight="1">
      <c r="A609" s="1" t="str">
        <f t="shared" si="1"/>
        <v/>
      </c>
      <c r="B609" s="1"/>
      <c r="C609" s="34" t="str">
        <f>IF('TSA Input'!J572="","",IF('TSA Input'!J572="Yes",'TSA Input'!B572,"Ineligible"))</f>
        <v/>
      </c>
      <c r="D609" s="246" t="str">
        <f>IF('TSA Input'!J572="","",IF('TSA Input'!J572="Yes",IF('TSA Input'!W572="","",LEFT('TSA Input'!W572,LEN('TSA Input'!W572)-2)),""))</f>
        <v/>
      </c>
      <c r="E609" s="246" t="str">
        <f>IF('TSA Input'!J572="","",IF('TSA Input'!J572="Yes",'TSA Input'!I572,""))</f>
        <v/>
      </c>
      <c r="F609" s="247" t="str">
        <f>IF('TSA Input'!J572="","",IF('TSA Input'!J572="Yes",'TSA Input'!C572,""))</f>
        <v/>
      </c>
      <c r="G609" s="36" t="str">
        <f>IF('TSA Input'!J572="","",IF('TSA Input'!J572="Yes",'TSA Input'!D572,""))</f>
        <v/>
      </c>
      <c r="H609" s="37" t="str">
        <f>IF('TSA Input'!K572="","",IF('TSA Input'!J572="Yes",'TSA Input'!G572,""))</f>
        <v/>
      </c>
      <c r="I609" s="37" t="str">
        <f>IF('TSA Input'!L572="","",IF('TSA Input'!J572="Yes",'TSA Input'!F572,""))</f>
        <v/>
      </c>
      <c r="J609" s="39" t="str">
        <f t="shared" si="18"/>
        <v/>
      </c>
      <c r="K609" s="257" t="str">
        <f>IF('TSA Input'!J572="","",IF('TSA Input'!J572="Yes",'TSA Input'!D572,""))</f>
        <v/>
      </c>
      <c r="L609" s="258" t="str">
        <f>IF('TSA Input'!J572="","",IF('TSA Input'!J572="Yes",'TSA Input'!G572,""))</f>
        <v/>
      </c>
      <c r="M609" s="258" t="str">
        <f>IF('TSA Input'!J572="","",IF('TSA Input'!J572="Yes",'TSA Input'!F572,""))</f>
        <v/>
      </c>
      <c r="N609" s="39" t="str">
        <f t="shared" si="19"/>
        <v/>
      </c>
      <c r="O609" s="149" t="s">
        <v>11</v>
      </c>
      <c r="P609" s="148" t="s">
        <v>11</v>
      </c>
      <c r="Q609" s="1"/>
    </row>
    <row r="610" spans="1:17" ht="15.75" hidden="1" customHeight="1">
      <c r="A610" s="1" t="str">
        <f t="shared" si="1"/>
        <v/>
      </c>
      <c r="B610" s="1"/>
      <c r="C610" s="34" t="str">
        <f>IF('TSA Input'!J573="","",IF('TSA Input'!J573="Yes",'TSA Input'!B573,"Ineligible"))</f>
        <v/>
      </c>
      <c r="D610" s="246" t="str">
        <f>IF('TSA Input'!J573="","",IF('TSA Input'!J573="Yes",IF('TSA Input'!W573="","",LEFT('TSA Input'!W573,LEN('TSA Input'!W573)-2)),""))</f>
        <v/>
      </c>
      <c r="E610" s="246" t="str">
        <f>IF('TSA Input'!J573="","",IF('TSA Input'!J573="Yes",'TSA Input'!I573,""))</f>
        <v/>
      </c>
      <c r="F610" s="247" t="str">
        <f>IF('TSA Input'!J573="","",IF('TSA Input'!J573="Yes",'TSA Input'!C573,""))</f>
        <v/>
      </c>
      <c r="G610" s="36" t="str">
        <f>IF('TSA Input'!J573="","",IF('TSA Input'!J573="Yes",'TSA Input'!D573,""))</f>
        <v/>
      </c>
      <c r="H610" s="37" t="str">
        <f>IF('TSA Input'!K573="","",IF('TSA Input'!J573="Yes",'TSA Input'!G573,""))</f>
        <v/>
      </c>
      <c r="I610" s="37" t="str">
        <f>IF('TSA Input'!L573="","",IF('TSA Input'!J573="Yes",'TSA Input'!F573,""))</f>
        <v/>
      </c>
      <c r="J610" s="39" t="str">
        <f t="shared" si="18"/>
        <v/>
      </c>
      <c r="K610" s="257" t="str">
        <f>IF('TSA Input'!J573="","",IF('TSA Input'!J573="Yes",'TSA Input'!D573,""))</f>
        <v/>
      </c>
      <c r="L610" s="258" t="str">
        <f>IF('TSA Input'!J573="","",IF('TSA Input'!J573="Yes",'TSA Input'!G573,""))</f>
        <v/>
      </c>
      <c r="M610" s="258" t="str">
        <f>IF('TSA Input'!J573="","",IF('TSA Input'!J573="Yes",'TSA Input'!F573,""))</f>
        <v/>
      </c>
      <c r="N610" s="39" t="str">
        <f t="shared" si="19"/>
        <v/>
      </c>
      <c r="O610" s="149" t="s">
        <v>11</v>
      </c>
      <c r="P610" s="148" t="s">
        <v>11</v>
      </c>
      <c r="Q610" s="1"/>
    </row>
    <row r="611" spans="1:17" ht="15.75" hidden="1" customHeight="1">
      <c r="A611" s="1" t="str">
        <f t="shared" si="1"/>
        <v/>
      </c>
      <c r="B611" s="1"/>
      <c r="C611" s="34" t="str">
        <f>IF('TSA Input'!J574="","",IF('TSA Input'!J574="Yes",'TSA Input'!B574,"Ineligible"))</f>
        <v/>
      </c>
      <c r="D611" s="246" t="str">
        <f>IF('TSA Input'!J574="","",IF('TSA Input'!J574="Yes",IF('TSA Input'!W574="","",LEFT('TSA Input'!W574,LEN('TSA Input'!W574)-2)),""))</f>
        <v/>
      </c>
      <c r="E611" s="246" t="str">
        <f>IF('TSA Input'!J574="","",IF('TSA Input'!J574="Yes",'TSA Input'!I574,""))</f>
        <v/>
      </c>
      <c r="F611" s="247" t="str">
        <f>IF('TSA Input'!J574="","",IF('TSA Input'!J574="Yes",'TSA Input'!C574,""))</f>
        <v/>
      </c>
      <c r="G611" s="36" t="str">
        <f>IF('TSA Input'!J574="","",IF('TSA Input'!J574="Yes",'TSA Input'!D574,""))</f>
        <v/>
      </c>
      <c r="H611" s="37" t="str">
        <f>IF('TSA Input'!K574="","",IF('TSA Input'!J574="Yes",'TSA Input'!G574,""))</f>
        <v/>
      </c>
      <c r="I611" s="37" t="str">
        <f>IF('TSA Input'!L574="","",IF('TSA Input'!J574="Yes",'TSA Input'!F574,""))</f>
        <v/>
      </c>
      <c r="J611" s="39" t="str">
        <f t="shared" si="18"/>
        <v/>
      </c>
      <c r="K611" s="257" t="str">
        <f>IF('TSA Input'!J574="","",IF('TSA Input'!J574="Yes",'TSA Input'!D574,""))</f>
        <v/>
      </c>
      <c r="L611" s="258" t="str">
        <f>IF('TSA Input'!J574="","",IF('TSA Input'!J574="Yes",'TSA Input'!G574,""))</f>
        <v/>
      </c>
      <c r="M611" s="258" t="str">
        <f>IF('TSA Input'!J574="","",IF('TSA Input'!J574="Yes",'TSA Input'!F574,""))</f>
        <v/>
      </c>
      <c r="N611" s="39" t="str">
        <f t="shared" si="19"/>
        <v/>
      </c>
      <c r="O611" s="149" t="s">
        <v>11</v>
      </c>
      <c r="P611" s="148" t="s">
        <v>11</v>
      </c>
      <c r="Q611" s="1"/>
    </row>
    <row r="612" spans="1:17" ht="15.75" hidden="1" customHeight="1">
      <c r="A612" s="1" t="str">
        <f t="shared" si="1"/>
        <v/>
      </c>
      <c r="B612" s="1"/>
      <c r="C612" s="34" t="str">
        <f>IF('TSA Input'!J575="","",IF('TSA Input'!J575="Yes",'TSA Input'!B575,"Ineligible"))</f>
        <v/>
      </c>
      <c r="D612" s="246" t="str">
        <f>IF('TSA Input'!J575="","",IF('TSA Input'!J575="Yes",IF('TSA Input'!W575="","",LEFT('TSA Input'!W575,LEN('TSA Input'!W575)-2)),""))</f>
        <v/>
      </c>
      <c r="E612" s="246" t="str">
        <f>IF('TSA Input'!J575="","",IF('TSA Input'!J575="Yes",'TSA Input'!I575,""))</f>
        <v/>
      </c>
      <c r="F612" s="247" t="str">
        <f>IF('TSA Input'!J575="","",IF('TSA Input'!J575="Yes",'TSA Input'!C575,""))</f>
        <v/>
      </c>
      <c r="G612" s="36" t="str">
        <f>IF('TSA Input'!J575="","",IF('TSA Input'!J575="Yes",'TSA Input'!D575,""))</f>
        <v/>
      </c>
      <c r="H612" s="37" t="str">
        <f>IF('TSA Input'!K575="","",IF('TSA Input'!J575="Yes",'TSA Input'!G575,""))</f>
        <v/>
      </c>
      <c r="I612" s="37" t="str">
        <f>IF('TSA Input'!L575="","",IF('TSA Input'!J575="Yes",'TSA Input'!F575,""))</f>
        <v/>
      </c>
      <c r="J612" s="39" t="str">
        <f t="shared" si="18"/>
        <v/>
      </c>
      <c r="K612" s="257" t="str">
        <f>IF('TSA Input'!J575="","",IF('TSA Input'!J575="Yes",'TSA Input'!D575,""))</f>
        <v/>
      </c>
      <c r="L612" s="258" t="str">
        <f>IF('TSA Input'!J575="","",IF('TSA Input'!J575="Yes",'TSA Input'!G575,""))</f>
        <v/>
      </c>
      <c r="M612" s="258" t="str">
        <f>IF('TSA Input'!J575="","",IF('TSA Input'!J575="Yes",'TSA Input'!F575,""))</f>
        <v/>
      </c>
      <c r="N612" s="39" t="str">
        <f t="shared" si="19"/>
        <v/>
      </c>
      <c r="O612" s="149" t="s">
        <v>11</v>
      </c>
      <c r="P612" s="148" t="s">
        <v>11</v>
      </c>
      <c r="Q612" s="1"/>
    </row>
    <row r="613" spans="1:17" ht="15.75" hidden="1" customHeight="1">
      <c r="A613" s="1" t="str">
        <f t="shared" si="1"/>
        <v/>
      </c>
      <c r="B613" s="1"/>
      <c r="C613" s="34" t="str">
        <f>IF('TSA Input'!J576="","",IF('TSA Input'!J576="Yes",'TSA Input'!B576,"Ineligible"))</f>
        <v/>
      </c>
      <c r="D613" s="246" t="str">
        <f>IF('TSA Input'!J576="","",IF('TSA Input'!J576="Yes",IF('TSA Input'!W576="","",LEFT('TSA Input'!W576,LEN('TSA Input'!W576)-2)),""))</f>
        <v/>
      </c>
      <c r="E613" s="246" t="str">
        <f>IF('TSA Input'!J576="","",IF('TSA Input'!J576="Yes",'TSA Input'!I576,""))</f>
        <v/>
      </c>
      <c r="F613" s="247" t="str">
        <f>IF('TSA Input'!J576="","",IF('TSA Input'!J576="Yes",'TSA Input'!C576,""))</f>
        <v/>
      </c>
      <c r="G613" s="36" t="str">
        <f>IF('TSA Input'!J576="","",IF('TSA Input'!J576="Yes",'TSA Input'!D576,""))</f>
        <v/>
      </c>
      <c r="H613" s="37" t="str">
        <f>IF('TSA Input'!K576="","",IF('TSA Input'!J576="Yes",'TSA Input'!G576,""))</f>
        <v/>
      </c>
      <c r="I613" s="37" t="str">
        <f>IF('TSA Input'!L576="","",IF('TSA Input'!J576="Yes",'TSA Input'!F576,""))</f>
        <v/>
      </c>
      <c r="J613" s="39" t="str">
        <f t="shared" si="18"/>
        <v/>
      </c>
      <c r="K613" s="257" t="str">
        <f>IF('TSA Input'!J576="","",IF('TSA Input'!J576="Yes",'TSA Input'!D576,""))</f>
        <v/>
      </c>
      <c r="L613" s="258" t="str">
        <f>IF('TSA Input'!J576="","",IF('TSA Input'!J576="Yes",'TSA Input'!G576,""))</f>
        <v/>
      </c>
      <c r="M613" s="258" t="str">
        <f>IF('TSA Input'!J576="","",IF('TSA Input'!J576="Yes",'TSA Input'!F576,""))</f>
        <v/>
      </c>
      <c r="N613" s="39" t="str">
        <f t="shared" si="19"/>
        <v/>
      </c>
      <c r="O613" s="149" t="s">
        <v>11</v>
      </c>
      <c r="P613" s="148" t="s">
        <v>11</v>
      </c>
      <c r="Q613" s="1"/>
    </row>
    <row r="614" spans="1:17" ht="15.75" hidden="1" customHeight="1">
      <c r="A614" s="1" t="str">
        <f t="shared" si="1"/>
        <v/>
      </c>
      <c r="B614" s="1"/>
      <c r="C614" s="34" t="str">
        <f>IF('TSA Input'!J577="","",IF('TSA Input'!J577="Yes",'TSA Input'!B577,"Ineligible"))</f>
        <v/>
      </c>
      <c r="D614" s="246" t="str">
        <f>IF('TSA Input'!J577="","",IF('TSA Input'!J577="Yes",IF('TSA Input'!W577="","",LEFT('TSA Input'!W577,LEN('TSA Input'!W577)-2)),""))</f>
        <v/>
      </c>
      <c r="E614" s="246" t="str">
        <f>IF('TSA Input'!J577="","",IF('TSA Input'!J577="Yes",'TSA Input'!I577,""))</f>
        <v/>
      </c>
      <c r="F614" s="247" t="str">
        <f>IF('TSA Input'!J577="","",IF('TSA Input'!J577="Yes",'TSA Input'!C577,""))</f>
        <v/>
      </c>
      <c r="G614" s="36" t="str">
        <f>IF('TSA Input'!J577="","",IF('TSA Input'!J577="Yes",'TSA Input'!D577,""))</f>
        <v/>
      </c>
      <c r="H614" s="37" t="str">
        <f>IF('TSA Input'!K577="","",IF('TSA Input'!J577="Yes",'TSA Input'!G577,""))</f>
        <v/>
      </c>
      <c r="I614" s="37" t="str">
        <f>IF('TSA Input'!L577="","",IF('TSA Input'!J577="Yes",'TSA Input'!F577,""))</f>
        <v/>
      </c>
      <c r="J614" s="39" t="str">
        <f t="shared" si="18"/>
        <v/>
      </c>
      <c r="K614" s="257" t="str">
        <f>IF('TSA Input'!J577="","",IF('TSA Input'!J577="Yes",'TSA Input'!D577,""))</f>
        <v/>
      </c>
      <c r="L614" s="258" t="str">
        <f>IF('TSA Input'!J577="","",IF('TSA Input'!J577="Yes",'TSA Input'!G577,""))</f>
        <v/>
      </c>
      <c r="M614" s="258" t="str">
        <f>IF('TSA Input'!J577="","",IF('TSA Input'!J577="Yes",'TSA Input'!F577,""))</f>
        <v/>
      </c>
      <c r="N614" s="39" t="str">
        <f t="shared" si="19"/>
        <v/>
      </c>
      <c r="O614" s="149" t="s">
        <v>11</v>
      </c>
      <c r="P614" s="148" t="s">
        <v>11</v>
      </c>
      <c r="Q614" s="1"/>
    </row>
    <row r="615" spans="1:17" ht="15.75" hidden="1" customHeight="1">
      <c r="A615" s="1" t="str">
        <f t="shared" si="1"/>
        <v/>
      </c>
      <c r="B615" s="1"/>
      <c r="C615" s="34" t="str">
        <f>IF('TSA Input'!J578="","",IF('TSA Input'!J578="Yes",'TSA Input'!B578,"Ineligible"))</f>
        <v/>
      </c>
      <c r="D615" s="246" t="str">
        <f>IF('TSA Input'!J578="","",IF('TSA Input'!J578="Yes",IF('TSA Input'!W578="","",LEFT('TSA Input'!W578,LEN('TSA Input'!W578)-2)),""))</f>
        <v/>
      </c>
      <c r="E615" s="246" t="str">
        <f>IF('TSA Input'!J578="","",IF('TSA Input'!J578="Yes",'TSA Input'!I578,""))</f>
        <v/>
      </c>
      <c r="F615" s="247" t="str">
        <f>IF('TSA Input'!J578="","",IF('TSA Input'!J578="Yes",'TSA Input'!C578,""))</f>
        <v/>
      </c>
      <c r="G615" s="36" t="str">
        <f>IF('TSA Input'!J578="","",IF('TSA Input'!J578="Yes",'TSA Input'!D578,""))</f>
        <v/>
      </c>
      <c r="H615" s="37" t="str">
        <f>IF('TSA Input'!K578="","",IF('TSA Input'!J578="Yes",'TSA Input'!G578,""))</f>
        <v/>
      </c>
      <c r="I615" s="37" t="str">
        <f>IF('TSA Input'!L578="","",IF('TSA Input'!J578="Yes",'TSA Input'!F578,""))</f>
        <v/>
      </c>
      <c r="J615" s="39" t="str">
        <f t="shared" si="18"/>
        <v/>
      </c>
      <c r="K615" s="257" t="str">
        <f>IF('TSA Input'!J578="","",IF('TSA Input'!J578="Yes",'TSA Input'!D578,""))</f>
        <v/>
      </c>
      <c r="L615" s="258" t="str">
        <f>IF('TSA Input'!J578="","",IF('TSA Input'!J578="Yes",'TSA Input'!G578,""))</f>
        <v/>
      </c>
      <c r="M615" s="258" t="str">
        <f>IF('TSA Input'!J578="","",IF('TSA Input'!J578="Yes",'TSA Input'!F578,""))</f>
        <v/>
      </c>
      <c r="N615" s="39" t="str">
        <f t="shared" si="19"/>
        <v/>
      </c>
      <c r="O615" s="149" t="s">
        <v>11</v>
      </c>
      <c r="P615" s="148" t="s">
        <v>11</v>
      </c>
      <c r="Q615" s="1"/>
    </row>
    <row r="616" spans="1:17" ht="15.75" hidden="1" customHeight="1">
      <c r="A616" s="1" t="str">
        <f t="shared" si="1"/>
        <v/>
      </c>
      <c r="B616" s="1"/>
      <c r="C616" s="34" t="str">
        <f>IF('TSA Input'!J579="","",IF('TSA Input'!J579="Yes",'TSA Input'!B579,"Ineligible"))</f>
        <v/>
      </c>
      <c r="D616" s="246" t="str">
        <f>IF('TSA Input'!J579="","",IF('TSA Input'!J579="Yes",IF('TSA Input'!W579="","",LEFT('TSA Input'!W579,LEN('TSA Input'!W579)-2)),""))</f>
        <v/>
      </c>
      <c r="E616" s="246" t="str">
        <f>IF('TSA Input'!J579="","",IF('TSA Input'!J579="Yes",'TSA Input'!I579,""))</f>
        <v/>
      </c>
      <c r="F616" s="247" t="str">
        <f>IF('TSA Input'!J579="","",IF('TSA Input'!J579="Yes",'TSA Input'!C579,""))</f>
        <v/>
      </c>
      <c r="G616" s="36" t="str">
        <f>IF('TSA Input'!J579="","",IF('TSA Input'!J579="Yes",'TSA Input'!D579,""))</f>
        <v/>
      </c>
      <c r="H616" s="37" t="str">
        <f>IF('TSA Input'!K579="","",IF('TSA Input'!J579="Yes",'TSA Input'!G579,""))</f>
        <v/>
      </c>
      <c r="I616" s="37" t="str">
        <f>IF('TSA Input'!L579="","",IF('TSA Input'!J579="Yes",'TSA Input'!F579,""))</f>
        <v/>
      </c>
      <c r="J616" s="39" t="str">
        <f t="shared" si="18"/>
        <v/>
      </c>
      <c r="K616" s="257" t="str">
        <f>IF('TSA Input'!J579="","",IF('TSA Input'!J579="Yes",'TSA Input'!D579,""))</f>
        <v/>
      </c>
      <c r="L616" s="258" t="str">
        <f>IF('TSA Input'!J579="","",IF('TSA Input'!J579="Yes",'TSA Input'!G579,""))</f>
        <v/>
      </c>
      <c r="M616" s="258" t="str">
        <f>IF('TSA Input'!J579="","",IF('TSA Input'!J579="Yes",'TSA Input'!F579,""))</f>
        <v/>
      </c>
      <c r="N616" s="39" t="str">
        <f t="shared" si="19"/>
        <v/>
      </c>
      <c r="O616" s="149" t="s">
        <v>11</v>
      </c>
      <c r="P616" s="148" t="s">
        <v>11</v>
      </c>
      <c r="Q616" s="1"/>
    </row>
    <row r="617" spans="1:17" ht="15.75" hidden="1" customHeight="1">
      <c r="A617" s="1" t="str">
        <f t="shared" si="1"/>
        <v/>
      </c>
      <c r="B617" s="1"/>
      <c r="C617" s="34" t="str">
        <f>IF('TSA Input'!J580="","",IF('TSA Input'!J580="Yes",'TSA Input'!B580,"Ineligible"))</f>
        <v/>
      </c>
      <c r="D617" s="246" t="str">
        <f>IF('TSA Input'!J580="","",IF('TSA Input'!J580="Yes",IF('TSA Input'!W580="","",LEFT('TSA Input'!W580,LEN('TSA Input'!W580)-2)),""))</f>
        <v/>
      </c>
      <c r="E617" s="246" t="str">
        <f>IF('TSA Input'!J580="","",IF('TSA Input'!J580="Yes",'TSA Input'!I580,""))</f>
        <v/>
      </c>
      <c r="F617" s="247" t="str">
        <f>IF('TSA Input'!J580="","",IF('TSA Input'!J580="Yes",'TSA Input'!C580,""))</f>
        <v/>
      </c>
      <c r="G617" s="36" t="str">
        <f>IF('TSA Input'!J580="","",IF('TSA Input'!J580="Yes",'TSA Input'!D580,""))</f>
        <v/>
      </c>
      <c r="H617" s="37" t="str">
        <f>IF('TSA Input'!K580="","",IF('TSA Input'!J580="Yes",'TSA Input'!G580,""))</f>
        <v/>
      </c>
      <c r="I617" s="37" t="str">
        <f>IF('TSA Input'!L580="","",IF('TSA Input'!J580="Yes",'TSA Input'!F580,""))</f>
        <v/>
      </c>
      <c r="J617" s="39" t="str">
        <f t="shared" ref="J617:J680" si="20">IF($C617="","",SUM(G617:I617))</f>
        <v/>
      </c>
      <c r="K617" s="257" t="str">
        <f>IF('TSA Input'!J580="","",IF('TSA Input'!J580="Yes",'TSA Input'!D580,""))</f>
        <v/>
      </c>
      <c r="L617" s="258" t="str">
        <f>IF('TSA Input'!J580="","",IF('TSA Input'!J580="Yes",'TSA Input'!G580,""))</f>
        <v/>
      </c>
      <c r="M617" s="258" t="str">
        <f>IF('TSA Input'!J580="","",IF('TSA Input'!J580="Yes",'TSA Input'!F580,""))</f>
        <v/>
      </c>
      <c r="N617" s="39" t="str">
        <f t="shared" ref="N617:N680" si="21">IF($C617="","",SUM(K617:M617))</f>
        <v/>
      </c>
      <c r="O617" s="149" t="s">
        <v>11</v>
      </c>
      <c r="P617" s="148" t="s">
        <v>11</v>
      </c>
      <c r="Q617" s="1"/>
    </row>
    <row r="618" spans="1:17" ht="15.75" hidden="1" customHeight="1">
      <c r="A618" s="1" t="str">
        <f t="shared" si="1"/>
        <v/>
      </c>
      <c r="B618" s="1"/>
      <c r="C618" s="34" t="str">
        <f>IF('TSA Input'!J581="","",IF('TSA Input'!J581="Yes",'TSA Input'!B581,"Ineligible"))</f>
        <v/>
      </c>
      <c r="D618" s="246" t="str">
        <f>IF('TSA Input'!J581="","",IF('TSA Input'!J581="Yes",IF('TSA Input'!W581="","",LEFT('TSA Input'!W581,LEN('TSA Input'!W581)-2)),""))</f>
        <v/>
      </c>
      <c r="E618" s="246" t="str">
        <f>IF('TSA Input'!J581="","",IF('TSA Input'!J581="Yes",'TSA Input'!I581,""))</f>
        <v/>
      </c>
      <c r="F618" s="247" t="str">
        <f>IF('TSA Input'!J581="","",IF('TSA Input'!J581="Yes",'TSA Input'!C581,""))</f>
        <v/>
      </c>
      <c r="G618" s="36" t="str">
        <f>IF('TSA Input'!J581="","",IF('TSA Input'!J581="Yes",'TSA Input'!D581,""))</f>
        <v/>
      </c>
      <c r="H618" s="37" t="str">
        <f>IF('TSA Input'!K581="","",IF('TSA Input'!J581="Yes",'TSA Input'!G581,""))</f>
        <v/>
      </c>
      <c r="I618" s="37" t="str">
        <f>IF('TSA Input'!L581="","",IF('TSA Input'!J581="Yes",'TSA Input'!F581,""))</f>
        <v/>
      </c>
      <c r="J618" s="39" t="str">
        <f t="shared" si="20"/>
        <v/>
      </c>
      <c r="K618" s="257" t="str">
        <f>IF('TSA Input'!J581="","",IF('TSA Input'!J581="Yes",'TSA Input'!D581,""))</f>
        <v/>
      </c>
      <c r="L618" s="258" t="str">
        <f>IF('TSA Input'!J581="","",IF('TSA Input'!J581="Yes",'TSA Input'!G581,""))</f>
        <v/>
      </c>
      <c r="M618" s="258" t="str">
        <f>IF('TSA Input'!J581="","",IF('TSA Input'!J581="Yes",'TSA Input'!F581,""))</f>
        <v/>
      </c>
      <c r="N618" s="39" t="str">
        <f t="shared" si="21"/>
        <v/>
      </c>
      <c r="O618" s="149" t="s">
        <v>11</v>
      </c>
      <c r="P618" s="148" t="s">
        <v>11</v>
      </c>
      <c r="Q618" s="1"/>
    </row>
    <row r="619" spans="1:17" ht="15.75" hidden="1" customHeight="1">
      <c r="A619" s="1" t="str">
        <f t="shared" si="1"/>
        <v/>
      </c>
      <c r="B619" s="1"/>
      <c r="C619" s="34" t="str">
        <f>IF('TSA Input'!J582="","",IF('TSA Input'!J582="Yes",'TSA Input'!B582,"Ineligible"))</f>
        <v/>
      </c>
      <c r="D619" s="246" t="str">
        <f>IF('TSA Input'!J582="","",IF('TSA Input'!J582="Yes",IF('TSA Input'!W582="","",LEFT('TSA Input'!W582,LEN('TSA Input'!W582)-2)),""))</f>
        <v/>
      </c>
      <c r="E619" s="246" t="str">
        <f>IF('TSA Input'!J582="","",IF('TSA Input'!J582="Yes",'TSA Input'!I582,""))</f>
        <v/>
      </c>
      <c r="F619" s="247" t="str">
        <f>IF('TSA Input'!J582="","",IF('TSA Input'!J582="Yes",'TSA Input'!C582,""))</f>
        <v/>
      </c>
      <c r="G619" s="36" t="str">
        <f>IF('TSA Input'!J582="","",IF('TSA Input'!J582="Yes",'TSA Input'!D582,""))</f>
        <v/>
      </c>
      <c r="H619" s="37" t="str">
        <f>IF('TSA Input'!K582="","",IF('TSA Input'!J582="Yes",'TSA Input'!G582,""))</f>
        <v/>
      </c>
      <c r="I619" s="37" t="str">
        <f>IF('TSA Input'!L582="","",IF('TSA Input'!J582="Yes",'TSA Input'!F582,""))</f>
        <v/>
      </c>
      <c r="J619" s="39" t="str">
        <f t="shared" si="20"/>
        <v/>
      </c>
      <c r="K619" s="257" t="str">
        <f>IF('TSA Input'!J582="","",IF('TSA Input'!J582="Yes",'TSA Input'!D582,""))</f>
        <v/>
      </c>
      <c r="L619" s="258" t="str">
        <f>IF('TSA Input'!J582="","",IF('TSA Input'!J582="Yes",'TSA Input'!G582,""))</f>
        <v/>
      </c>
      <c r="M619" s="258" t="str">
        <f>IF('TSA Input'!J582="","",IF('TSA Input'!J582="Yes",'TSA Input'!F582,""))</f>
        <v/>
      </c>
      <c r="N619" s="39" t="str">
        <f t="shared" si="21"/>
        <v/>
      </c>
      <c r="O619" s="149" t="s">
        <v>11</v>
      </c>
      <c r="P619" s="148" t="s">
        <v>11</v>
      </c>
      <c r="Q619" s="1"/>
    </row>
    <row r="620" spans="1:17" ht="15.75" hidden="1" customHeight="1">
      <c r="A620" s="1" t="str">
        <f t="shared" si="1"/>
        <v/>
      </c>
      <c r="B620" s="1"/>
      <c r="C620" s="34" t="str">
        <f>IF('TSA Input'!J583="","",IF('TSA Input'!J583="Yes",'TSA Input'!B583,"Ineligible"))</f>
        <v/>
      </c>
      <c r="D620" s="246" t="str">
        <f>IF('TSA Input'!J583="","",IF('TSA Input'!J583="Yes",IF('TSA Input'!W583="","",LEFT('TSA Input'!W583,LEN('TSA Input'!W583)-2)),""))</f>
        <v/>
      </c>
      <c r="E620" s="246" t="str">
        <f>IF('TSA Input'!J583="","",IF('TSA Input'!J583="Yes",'TSA Input'!I583,""))</f>
        <v/>
      </c>
      <c r="F620" s="247" t="str">
        <f>IF('TSA Input'!J583="","",IF('TSA Input'!J583="Yes",'TSA Input'!C583,""))</f>
        <v/>
      </c>
      <c r="G620" s="36" t="str">
        <f>IF('TSA Input'!J583="","",IF('TSA Input'!J583="Yes",'TSA Input'!D583,""))</f>
        <v/>
      </c>
      <c r="H620" s="37" t="str">
        <f>IF('TSA Input'!K583="","",IF('TSA Input'!J583="Yes",'TSA Input'!G583,""))</f>
        <v/>
      </c>
      <c r="I620" s="37" t="str">
        <f>IF('TSA Input'!L583="","",IF('TSA Input'!J583="Yes",'TSA Input'!F583,""))</f>
        <v/>
      </c>
      <c r="J620" s="39" t="str">
        <f t="shared" si="20"/>
        <v/>
      </c>
      <c r="K620" s="257" t="str">
        <f>IF('TSA Input'!J583="","",IF('TSA Input'!J583="Yes",'TSA Input'!D583,""))</f>
        <v/>
      </c>
      <c r="L620" s="258" t="str">
        <f>IF('TSA Input'!J583="","",IF('TSA Input'!J583="Yes",'TSA Input'!G583,""))</f>
        <v/>
      </c>
      <c r="M620" s="258" t="str">
        <f>IF('TSA Input'!J583="","",IF('TSA Input'!J583="Yes",'TSA Input'!F583,""))</f>
        <v/>
      </c>
      <c r="N620" s="39" t="str">
        <f t="shared" si="21"/>
        <v/>
      </c>
      <c r="O620" s="149" t="s">
        <v>11</v>
      </c>
      <c r="P620" s="148" t="s">
        <v>11</v>
      </c>
      <c r="Q620" s="1"/>
    </row>
    <row r="621" spans="1:17" ht="15.75" hidden="1" customHeight="1">
      <c r="A621" s="1" t="str">
        <f t="shared" si="1"/>
        <v/>
      </c>
      <c r="B621" s="1"/>
      <c r="C621" s="34" t="str">
        <f>IF('TSA Input'!J584="","",IF('TSA Input'!J584="Yes",'TSA Input'!B584,"Ineligible"))</f>
        <v/>
      </c>
      <c r="D621" s="246" t="str">
        <f>IF('TSA Input'!J584="","",IF('TSA Input'!J584="Yes",IF('TSA Input'!W584="","",LEFT('TSA Input'!W584,LEN('TSA Input'!W584)-2)),""))</f>
        <v/>
      </c>
      <c r="E621" s="246" t="str">
        <f>IF('TSA Input'!J584="","",IF('TSA Input'!J584="Yes",'TSA Input'!I584,""))</f>
        <v/>
      </c>
      <c r="F621" s="247" t="str">
        <f>IF('TSA Input'!J584="","",IF('TSA Input'!J584="Yes",'TSA Input'!C584,""))</f>
        <v/>
      </c>
      <c r="G621" s="36" t="str">
        <f>IF('TSA Input'!J584="","",IF('TSA Input'!J584="Yes",'TSA Input'!D584,""))</f>
        <v/>
      </c>
      <c r="H621" s="37" t="str">
        <f>IF('TSA Input'!K584="","",IF('TSA Input'!J584="Yes",'TSA Input'!G584,""))</f>
        <v/>
      </c>
      <c r="I621" s="37" t="str">
        <f>IF('TSA Input'!L584="","",IF('TSA Input'!J584="Yes",'TSA Input'!F584,""))</f>
        <v/>
      </c>
      <c r="J621" s="39" t="str">
        <f t="shared" si="20"/>
        <v/>
      </c>
      <c r="K621" s="257" t="str">
        <f>IF('TSA Input'!J584="","",IF('TSA Input'!J584="Yes",'TSA Input'!D584,""))</f>
        <v/>
      </c>
      <c r="L621" s="258" t="str">
        <f>IF('TSA Input'!J584="","",IF('TSA Input'!J584="Yes",'TSA Input'!G584,""))</f>
        <v/>
      </c>
      <c r="M621" s="258" t="str">
        <f>IF('TSA Input'!J584="","",IF('TSA Input'!J584="Yes",'TSA Input'!F584,""))</f>
        <v/>
      </c>
      <c r="N621" s="39" t="str">
        <f t="shared" si="21"/>
        <v/>
      </c>
      <c r="O621" s="149" t="s">
        <v>11</v>
      </c>
      <c r="P621" s="148" t="s">
        <v>11</v>
      </c>
      <c r="Q621" s="1"/>
    </row>
    <row r="622" spans="1:17" ht="15.75" hidden="1" customHeight="1">
      <c r="A622" s="1" t="str">
        <f t="shared" si="1"/>
        <v/>
      </c>
      <c r="B622" s="1"/>
      <c r="C622" s="34" t="str">
        <f>IF('TSA Input'!J585="","",IF('TSA Input'!J585="Yes",'TSA Input'!B585,"Ineligible"))</f>
        <v/>
      </c>
      <c r="D622" s="246" t="str">
        <f>IF('TSA Input'!J585="","",IF('TSA Input'!J585="Yes",IF('TSA Input'!W585="","",LEFT('TSA Input'!W585,LEN('TSA Input'!W585)-2)),""))</f>
        <v/>
      </c>
      <c r="E622" s="246" t="str">
        <f>IF('TSA Input'!J585="","",IF('TSA Input'!J585="Yes",'TSA Input'!I585,""))</f>
        <v/>
      </c>
      <c r="F622" s="247" t="str">
        <f>IF('TSA Input'!J585="","",IF('TSA Input'!J585="Yes",'TSA Input'!C585,""))</f>
        <v/>
      </c>
      <c r="G622" s="36" t="str">
        <f>IF('TSA Input'!J585="","",IF('TSA Input'!J585="Yes",'TSA Input'!D585,""))</f>
        <v/>
      </c>
      <c r="H622" s="37" t="str">
        <f>IF('TSA Input'!K585="","",IF('TSA Input'!J585="Yes",'TSA Input'!G585,""))</f>
        <v/>
      </c>
      <c r="I622" s="37" t="str">
        <f>IF('TSA Input'!L585="","",IF('TSA Input'!J585="Yes",'TSA Input'!F585,""))</f>
        <v/>
      </c>
      <c r="J622" s="39" t="str">
        <f t="shared" si="20"/>
        <v/>
      </c>
      <c r="K622" s="257" t="str">
        <f>IF('TSA Input'!J585="","",IF('TSA Input'!J585="Yes",'TSA Input'!D585,""))</f>
        <v/>
      </c>
      <c r="L622" s="258" t="str">
        <f>IF('TSA Input'!J585="","",IF('TSA Input'!J585="Yes",'TSA Input'!G585,""))</f>
        <v/>
      </c>
      <c r="M622" s="258" t="str">
        <f>IF('TSA Input'!J585="","",IF('TSA Input'!J585="Yes",'TSA Input'!F585,""))</f>
        <v/>
      </c>
      <c r="N622" s="39" t="str">
        <f t="shared" si="21"/>
        <v/>
      </c>
      <c r="O622" s="149" t="s">
        <v>11</v>
      </c>
      <c r="P622" s="148" t="s">
        <v>11</v>
      </c>
      <c r="Q622" s="1"/>
    </row>
    <row r="623" spans="1:17" ht="15.75" hidden="1" customHeight="1">
      <c r="A623" s="1" t="str">
        <f t="shared" si="1"/>
        <v/>
      </c>
      <c r="B623" s="1"/>
      <c r="C623" s="34" t="str">
        <f>IF('TSA Input'!J586="","",IF('TSA Input'!J586="Yes",'TSA Input'!B586,"Ineligible"))</f>
        <v/>
      </c>
      <c r="D623" s="246" t="str">
        <f>IF('TSA Input'!J586="","",IF('TSA Input'!J586="Yes",IF('TSA Input'!W586="","",LEFT('TSA Input'!W586,LEN('TSA Input'!W586)-2)),""))</f>
        <v/>
      </c>
      <c r="E623" s="246" t="str">
        <f>IF('TSA Input'!J586="","",IF('TSA Input'!J586="Yes",'TSA Input'!I586,""))</f>
        <v/>
      </c>
      <c r="F623" s="247" t="str">
        <f>IF('TSA Input'!J586="","",IF('TSA Input'!J586="Yes",'TSA Input'!C586,""))</f>
        <v/>
      </c>
      <c r="G623" s="36" t="str">
        <f>IF('TSA Input'!J586="","",IF('TSA Input'!J586="Yes",'TSA Input'!D586,""))</f>
        <v/>
      </c>
      <c r="H623" s="37" t="str">
        <f>IF('TSA Input'!K586="","",IF('TSA Input'!J586="Yes",'TSA Input'!G586,""))</f>
        <v/>
      </c>
      <c r="I623" s="37" t="str">
        <f>IF('TSA Input'!L586="","",IF('TSA Input'!J586="Yes",'TSA Input'!F586,""))</f>
        <v/>
      </c>
      <c r="J623" s="39" t="str">
        <f t="shared" si="20"/>
        <v/>
      </c>
      <c r="K623" s="257" t="str">
        <f>IF('TSA Input'!J586="","",IF('TSA Input'!J586="Yes",'TSA Input'!D586,""))</f>
        <v/>
      </c>
      <c r="L623" s="258" t="str">
        <f>IF('TSA Input'!J586="","",IF('TSA Input'!J586="Yes",'TSA Input'!G586,""))</f>
        <v/>
      </c>
      <c r="M623" s="258" t="str">
        <f>IF('TSA Input'!J586="","",IF('TSA Input'!J586="Yes",'TSA Input'!F586,""))</f>
        <v/>
      </c>
      <c r="N623" s="39" t="str">
        <f t="shared" si="21"/>
        <v/>
      </c>
      <c r="O623" s="149" t="s">
        <v>11</v>
      </c>
      <c r="P623" s="148" t="s">
        <v>11</v>
      </c>
      <c r="Q623" s="1"/>
    </row>
    <row r="624" spans="1:17" ht="15.75" hidden="1" customHeight="1">
      <c r="A624" s="1" t="str">
        <f t="shared" si="1"/>
        <v/>
      </c>
      <c r="B624" s="1"/>
      <c r="C624" s="34" t="str">
        <f>IF('TSA Input'!J587="","",IF('TSA Input'!J587="Yes",'TSA Input'!B587,"Ineligible"))</f>
        <v/>
      </c>
      <c r="D624" s="246" t="str">
        <f>IF('TSA Input'!J587="","",IF('TSA Input'!J587="Yes",IF('TSA Input'!W587="","",LEFT('TSA Input'!W587,LEN('TSA Input'!W587)-2)),""))</f>
        <v/>
      </c>
      <c r="E624" s="246" t="str">
        <f>IF('TSA Input'!J587="","",IF('TSA Input'!J587="Yes",'TSA Input'!I587,""))</f>
        <v/>
      </c>
      <c r="F624" s="247" t="str">
        <f>IF('TSA Input'!J587="","",IF('TSA Input'!J587="Yes",'TSA Input'!C587,""))</f>
        <v/>
      </c>
      <c r="G624" s="36" t="str">
        <f>IF('TSA Input'!J587="","",IF('TSA Input'!J587="Yes",'TSA Input'!D587,""))</f>
        <v/>
      </c>
      <c r="H624" s="37" t="str">
        <f>IF('TSA Input'!K587="","",IF('TSA Input'!J587="Yes",'TSA Input'!G587,""))</f>
        <v/>
      </c>
      <c r="I624" s="37" t="str">
        <f>IF('TSA Input'!L587="","",IF('TSA Input'!J587="Yes",'TSA Input'!F587,""))</f>
        <v/>
      </c>
      <c r="J624" s="39" t="str">
        <f t="shared" si="20"/>
        <v/>
      </c>
      <c r="K624" s="257" t="str">
        <f>IF('TSA Input'!J587="","",IF('TSA Input'!J587="Yes",'TSA Input'!D587,""))</f>
        <v/>
      </c>
      <c r="L624" s="258" t="str">
        <f>IF('TSA Input'!J587="","",IF('TSA Input'!J587="Yes",'TSA Input'!G587,""))</f>
        <v/>
      </c>
      <c r="M624" s="258" t="str">
        <f>IF('TSA Input'!J587="","",IF('TSA Input'!J587="Yes",'TSA Input'!F587,""))</f>
        <v/>
      </c>
      <c r="N624" s="39" t="str">
        <f t="shared" si="21"/>
        <v/>
      </c>
      <c r="O624" s="149" t="s">
        <v>11</v>
      </c>
      <c r="P624" s="148" t="s">
        <v>11</v>
      </c>
      <c r="Q624" s="1"/>
    </row>
    <row r="625" spans="1:17" ht="15.75" hidden="1" customHeight="1">
      <c r="A625" s="1" t="str">
        <f t="shared" si="1"/>
        <v/>
      </c>
      <c r="B625" s="1"/>
      <c r="C625" s="34" t="str">
        <f>IF('TSA Input'!J588="","",IF('TSA Input'!J588="Yes",'TSA Input'!B588,"Ineligible"))</f>
        <v/>
      </c>
      <c r="D625" s="246" t="str">
        <f>IF('TSA Input'!J588="","",IF('TSA Input'!J588="Yes",IF('TSA Input'!W588="","",LEFT('TSA Input'!W588,LEN('TSA Input'!W588)-2)),""))</f>
        <v/>
      </c>
      <c r="E625" s="246" t="str">
        <f>IF('TSA Input'!J588="","",IF('TSA Input'!J588="Yes",'TSA Input'!I588,""))</f>
        <v/>
      </c>
      <c r="F625" s="247" t="str">
        <f>IF('TSA Input'!J588="","",IF('TSA Input'!J588="Yes",'TSA Input'!C588,""))</f>
        <v/>
      </c>
      <c r="G625" s="36" t="str">
        <f>IF('TSA Input'!J588="","",IF('TSA Input'!J588="Yes",'TSA Input'!D588,""))</f>
        <v/>
      </c>
      <c r="H625" s="37" t="str">
        <f>IF('TSA Input'!K588="","",IF('TSA Input'!J588="Yes",'TSA Input'!G588,""))</f>
        <v/>
      </c>
      <c r="I625" s="37" t="str">
        <f>IF('TSA Input'!L588="","",IF('TSA Input'!J588="Yes",'TSA Input'!F588,""))</f>
        <v/>
      </c>
      <c r="J625" s="39" t="str">
        <f t="shared" si="20"/>
        <v/>
      </c>
      <c r="K625" s="257" t="str">
        <f>IF('TSA Input'!J588="","",IF('TSA Input'!J588="Yes",'TSA Input'!D588,""))</f>
        <v/>
      </c>
      <c r="L625" s="258" t="str">
        <f>IF('TSA Input'!J588="","",IF('TSA Input'!J588="Yes",'TSA Input'!G588,""))</f>
        <v/>
      </c>
      <c r="M625" s="258" t="str">
        <f>IF('TSA Input'!J588="","",IF('TSA Input'!J588="Yes",'TSA Input'!F588,""))</f>
        <v/>
      </c>
      <c r="N625" s="39" t="str">
        <f t="shared" si="21"/>
        <v/>
      </c>
      <c r="O625" s="149" t="s">
        <v>11</v>
      </c>
      <c r="P625" s="148" t="s">
        <v>11</v>
      </c>
      <c r="Q625" s="1"/>
    </row>
    <row r="626" spans="1:17" ht="15.75" hidden="1" customHeight="1">
      <c r="A626" s="1" t="str">
        <f t="shared" si="1"/>
        <v/>
      </c>
      <c r="B626" s="1"/>
      <c r="C626" s="34" t="str">
        <f>IF('TSA Input'!J589="","",IF('TSA Input'!J589="Yes",'TSA Input'!B589,"Ineligible"))</f>
        <v/>
      </c>
      <c r="D626" s="246" t="str">
        <f>IF('TSA Input'!J589="","",IF('TSA Input'!J589="Yes",IF('TSA Input'!W589="","",LEFT('TSA Input'!W589,LEN('TSA Input'!W589)-2)),""))</f>
        <v/>
      </c>
      <c r="E626" s="246" t="str">
        <f>IF('TSA Input'!J589="","",IF('TSA Input'!J589="Yes",'TSA Input'!I589,""))</f>
        <v/>
      </c>
      <c r="F626" s="247" t="str">
        <f>IF('TSA Input'!J589="","",IF('TSA Input'!J589="Yes",'TSA Input'!C589,""))</f>
        <v/>
      </c>
      <c r="G626" s="36" t="str">
        <f>IF('TSA Input'!J589="","",IF('TSA Input'!J589="Yes",'TSA Input'!D589,""))</f>
        <v/>
      </c>
      <c r="H626" s="37" t="str">
        <f>IF('TSA Input'!K589="","",IF('TSA Input'!J589="Yes",'TSA Input'!G589,""))</f>
        <v/>
      </c>
      <c r="I626" s="37" t="str">
        <f>IF('TSA Input'!L589="","",IF('TSA Input'!J589="Yes",'TSA Input'!F589,""))</f>
        <v/>
      </c>
      <c r="J626" s="39" t="str">
        <f t="shared" si="20"/>
        <v/>
      </c>
      <c r="K626" s="257" t="str">
        <f>IF('TSA Input'!J589="","",IF('TSA Input'!J589="Yes",'TSA Input'!D589,""))</f>
        <v/>
      </c>
      <c r="L626" s="258" t="str">
        <f>IF('TSA Input'!J589="","",IF('TSA Input'!J589="Yes",'TSA Input'!G589,""))</f>
        <v/>
      </c>
      <c r="M626" s="258" t="str">
        <f>IF('TSA Input'!J589="","",IF('TSA Input'!J589="Yes",'TSA Input'!F589,""))</f>
        <v/>
      </c>
      <c r="N626" s="39" t="str">
        <f t="shared" si="21"/>
        <v/>
      </c>
      <c r="O626" s="149" t="s">
        <v>11</v>
      </c>
      <c r="P626" s="148" t="s">
        <v>11</v>
      </c>
      <c r="Q626" s="1"/>
    </row>
    <row r="627" spans="1:17" ht="15.75" hidden="1" customHeight="1">
      <c r="A627" s="1" t="str">
        <f t="shared" si="1"/>
        <v/>
      </c>
      <c r="B627" s="1"/>
      <c r="C627" s="34" t="str">
        <f>IF('TSA Input'!J590="","",IF('TSA Input'!J590="Yes",'TSA Input'!B590,"Ineligible"))</f>
        <v/>
      </c>
      <c r="D627" s="246" t="str">
        <f>IF('TSA Input'!J590="","",IF('TSA Input'!J590="Yes",IF('TSA Input'!W590="","",LEFT('TSA Input'!W590,LEN('TSA Input'!W590)-2)),""))</f>
        <v/>
      </c>
      <c r="E627" s="246" t="str">
        <f>IF('TSA Input'!J590="","",IF('TSA Input'!J590="Yes",'TSA Input'!I590,""))</f>
        <v/>
      </c>
      <c r="F627" s="247" t="str">
        <f>IF('TSA Input'!J590="","",IF('TSA Input'!J590="Yes",'TSA Input'!C590,""))</f>
        <v/>
      </c>
      <c r="G627" s="36" t="str">
        <f>IF('TSA Input'!J590="","",IF('TSA Input'!J590="Yes",'TSA Input'!D590,""))</f>
        <v/>
      </c>
      <c r="H627" s="37" t="str">
        <f>IF('TSA Input'!K590="","",IF('TSA Input'!J590="Yes",'TSA Input'!G590,""))</f>
        <v/>
      </c>
      <c r="I627" s="37" t="str">
        <f>IF('TSA Input'!L590="","",IF('TSA Input'!J590="Yes",'TSA Input'!F590,""))</f>
        <v/>
      </c>
      <c r="J627" s="39" t="str">
        <f t="shared" si="20"/>
        <v/>
      </c>
      <c r="K627" s="257" t="str">
        <f>IF('TSA Input'!J590="","",IF('TSA Input'!J590="Yes",'TSA Input'!D590,""))</f>
        <v/>
      </c>
      <c r="L627" s="258" t="str">
        <f>IF('TSA Input'!J590="","",IF('TSA Input'!J590="Yes",'TSA Input'!G590,""))</f>
        <v/>
      </c>
      <c r="M627" s="258" t="str">
        <f>IF('TSA Input'!J590="","",IF('TSA Input'!J590="Yes",'TSA Input'!F590,""))</f>
        <v/>
      </c>
      <c r="N627" s="39" t="str">
        <f t="shared" si="21"/>
        <v/>
      </c>
      <c r="O627" s="149" t="s">
        <v>11</v>
      </c>
      <c r="P627" s="148" t="s">
        <v>11</v>
      </c>
      <c r="Q627" s="1"/>
    </row>
    <row r="628" spans="1:17" ht="15.75" hidden="1" customHeight="1">
      <c r="A628" s="1" t="str">
        <f t="shared" si="1"/>
        <v/>
      </c>
      <c r="B628" s="1"/>
      <c r="C628" s="34" t="str">
        <f>IF('TSA Input'!J591="","",IF('TSA Input'!J591="Yes",'TSA Input'!B591,"Ineligible"))</f>
        <v/>
      </c>
      <c r="D628" s="246" t="str">
        <f>IF('TSA Input'!J591="","",IF('TSA Input'!J591="Yes",IF('TSA Input'!W591="","",LEFT('TSA Input'!W591,LEN('TSA Input'!W591)-2)),""))</f>
        <v/>
      </c>
      <c r="E628" s="246" t="str">
        <f>IF('TSA Input'!J591="","",IF('TSA Input'!J591="Yes",'TSA Input'!I591,""))</f>
        <v/>
      </c>
      <c r="F628" s="247" t="str">
        <f>IF('TSA Input'!J591="","",IF('TSA Input'!J591="Yes",'TSA Input'!C591,""))</f>
        <v/>
      </c>
      <c r="G628" s="36" t="str">
        <f>IF('TSA Input'!J591="","",IF('TSA Input'!J591="Yes",'TSA Input'!D591,""))</f>
        <v/>
      </c>
      <c r="H628" s="37" t="str">
        <f>IF('TSA Input'!K591="","",IF('TSA Input'!J591="Yes",'TSA Input'!G591,""))</f>
        <v/>
      </c>
      <c r="I628" s="37" t="str">
        <f>IF('TSA Input'!L591="","",IF('TSA Input'!J591="Yes",'TSA Input'!F591,""))</f>
        <v/>
      </c>
      <c r="J628" s="39" t="str">
        <f t="shared" si="20"/>
        <v/>
      </c>
      <c r="K628" s="257" t="str">
        <f>IF('TSA Input'!J591="","",IF('TSA Input'!J591="Yes",'TSA Input'!D591,""))</f>
        <v/>
      </c>
      <c r="L628" s="258" t="str">
        <f>IF('TSA Input'!J591="","",IF('TSA Input'!J591="Yes",'TSA Input'!G591,""))</f>
        <v/>
      </c>
      <c r="M628" s="258" t="str">
        <f>IF('TSA Input'!J591="","",IF('TSA Input'!J591="Yes",'TSA Input'!F591,""))</f>
        <v/>
      </c>
      <c r="N628" s="39" t="str">
        <f t="shared" si="21"/>
        <v/>
      </c>
      <c r="O628" s="149" t="s">
        <v>11</v>
      </c>
      <c r="P628" s="148" t="s">
        <v>11</v>
      </c>
      <c r="Q628" s="1"/>
    </row>
    <row r="629" spans="1:17" ht="15.75" hidden="1" customHeight="1">
      <c r="A629" s="1" t="str">
        <f t="shared" si="1"/>
        <v/>
      </c>
      <c r="B629" s="1"/>
      <c r="C629" s="34" t="str">
        <f>IF('TSA Input'!J592="","",IF('TSA Input'!J592="Yes",'TSA Input'!B592,"Ineligible"))</f>
        <v/>
      </c>
      <c r="D629" s="246" t="str">
        <f>IF('TSA Input'!J592="","",IF('TSA Input'!J592="Yes",IF('TSA Input'!W592="","",LEFT('TSA Input'!W592,LEN('TSA Input'!W592)-2)),""))</f>
        <v/>
      </c>
      <c r="E629" s="246" t="str">
        <f>IF('TSA Input'!J592="","",IF('TSA Input'!J592="Yes",'TSA Input'!I592,""))</f>
        <v/>
      </c>
      <c r="F629" s="247" t="str">
        <f>IF('TSA Input'!J592="","",IF('TSA Input'!J592="Yes",'TSA Input'!C592,""))</f>
        <v/>
      </c>
      <c r="G629" s="36" t="str">
        <f>IF('TSA Input'!J592="","",IF('TSA Input'!J592="Yes",'TSA Input'!D592,""))</f>
        <v/>
      </c>
      <c r="H629" s="37" t="str">
        <f>IF('TSA Input'!K592="","",IF('TSA Input'!J592="Yes",'TSA Input'!G592,""))</f>
        <v/>
      </c>
      <c r="I629" s="37" t="str">
        <f>IF('TSA Input'!L592="","",IF('TSA Input'!J592="Yes",'TSA Input'!F592,""))</f>
        <v/>
      </c>
      <c r="J629" s="39" t="str">
        <f t="shared" si="20"/>
        <v/>
      </c>
      <c r="K629" s="257" t="str">
        <f>IF('TSA Input'!J592="","",IF('TSA Input'!J592="Yes",'TSA Input'!D592,""))</f>
        <v/>
      </c>
      <c r="L629" s="258" t="str">
        <f>IF('TSA Input'!J592="","",IF('TSA Input'!J592="Yes",'TSA Input'!G592,""))</f>
        <v/>
      </c>
      <c r="M629" s="258" t="str">
        <f>IF('TSA Input'!J592="","",IF('TSA Input'!J592="Yes",'TSA Input'!F592,""))</f>
        <v/>
      </c>
      <c r="N629" s="39" t="str">
        <f t="shared" si="21"/>
        <v/>
      </c>
      <c r="O629" s="149" t="s">
        <v>11</v>
      </c>
      <c r="P629" s="148" t="s">
        <v>11</v>
      </c>
      <c r="Q629" s="1"/>
    </row>
    <row r="630" spans="1:17" ht="15.75" hidden="1" customHeight="1">
      <c r="A630" s="1" t="str">
        <f t="shared" si="1"/>
        <v/>
      </c>
      <c r="B630" s="1"/>
      <c r="C630" s="34" t="str">
        <f>IF('TSA Input'!J593="","",IF('TSA Input'!J593="Yes",'TSA Input'!B593,"Ineligible"))</f>
        <v/>
      </c>
      <c r="D630" s="246" t="str">
        <f>IF('TSA Input'!J593="","",IF('TSA Input'!J593="Yes",IF('TSA Input'!W593="","",LEFT('TSA Input'!W593,LEN('TSA Input'!W593)-2)),""))</f>
        <v/>
      </c>
      <c r="E630" s="246" t="str">
        <f>IF('TSA Input'!J593="","",IF('TSA Input'!J593="Yes",'TSA Input'!I593,""))</f>
        <v/>
      </c>
      <c r="F630" s="247" t="str">
        <f>IF('TSA Input'!J593="","",IF('TSA Input'!J593="Yes",'TSA Input'!C593,""))</f>
        <v/>
      </c>
      <c r="G630" s="36" t="str">
        <f>IF('TSA Input'!J593="","",IF('TSA Input'!J593="Yes",'TSA Input'!D593,""))</f>
        <v/>
      </c>
      <c r="H630" s="37" t="str">
        <f>IF('TSA Input'!K593="","",IF('TSA Input'!J593="Yes",'TSA Input'!G593,""))</f>
        <v/>
      </c>
      <c r="I630" s="37" t="str">
        <f>IF('TSA Input'!L593="","",IF('TSA Input'!J593="Yes",'TSA Input'!F593,""))</f>
        <v/>
      </c>
      <c r="J630" s="39" t="str">
        <f t="shared" si="20"/>
        <v/>
      </c>
      <c r="K630" s="257" t="str">
        <f>IF('TSA Input'!J593="","",IF('TSA Input'!J593="Yes",'TSA Input'!D593,""))</f>
        <v/>
      </c>
      <c r="L630" s="258" t="str">
        <f>IF('TSA Input'!J593="","",IF('TSA Input'!J593="Yes",'TSA Input'!G593,""))</f>
        <v/>
      </c>
      <c r="M630" s="258" t="str">
        <f>IF('TSA Input'!J593="","",IF('TSA Input'!J593="Yes",'TSA Input'!F593,""))</f>
        <v/>
      </c>
      <c r="N630" s="39" t="str">
        <f t="shared" si="21"/>
        <v/>
      </c>
      <c r="O630" s="149" t="s">
        <v>11</v>
      </c>
      <c r="P630" s="148" t="s">
        <v>11</v>
      </c>
      <c r="Q630" s="1"/>
    </row>
    <row r="631" spans="1:17" ht="15.75" hidden="1" customHeight="1">
      <c r="A631" s="1" t="str">
        <f t="shared" si="1"/>
        <v/>
      </c>
      <c r="B631" s="1"/>
      <c r="C631" s="34" t="str">
        <f>IF('TSA Input'!J594="","",IF('TSA Input'!J594="Yes",'TSA Input'!B594,"Ineligible"))</f>
        <v/>
      </c>
      <c r="D631" s="246" t="str">
        <f>IF('TSA Input'!J594="","",IF('TSA Input'!J594="Yes",IF('TSA Input'!W594="","",LEFT('TSA Input'!W594,LEN('TSA Input'!W594)-2)),""))</f>
        <v/>
      </c>
      <c r="E631" s="246" t="str">
        <f>IF('TSA Input'!J594="","",IF('TSA Input'!J594="Yes",'TSA Input'!I594,""))</f>
        <v/>
      </c>
      <c r="F631" s="247" t="str">
        <f>IF('TSA Input'!J594="","",IF('TSA Input'!J594="Yes",'TSA Input'!C594,""))</f>
        <v/>
      </c>
      <c r="G631" s="36" t="str">
        <f>IF('TSA Input'!J594="","",IF('TSA Input'!J594="Yes",'TSA Input'!D594,""))</f>
        <v/>
      </c>
      <c r="H631" s="37" t="str">
        <f>IF('TSA Input'!K594="","",IF('TSA Input'!J594="Yes",'TSA Input'!G594,""))</f>
        <v/>
      </c>
      <c r="I631" s="37" t="str">
        <f>IF('TSA Input'!L594="","",IF('TSA Input'!J594="Yes",'TSA Input'!F594,""))</f>
        <v/>
      </c>
      <c r="J631" s="39" t="str">
        <f t="shared" si="20"/>
        <v/>
      </c>
      <c r="K631" s="257" t="str">
        <f>IF('TSA Input'!J594="","",IF('TSA Input'!J594="Yes",'TSA Input'!D594,""))</f>
        <v/>
      </c>
      <c r="L631" s="258" t="str">
        <f>IF('TSA Input'!J594="","",IF('TSA Input'!J594="Yes",'TSA Input'!G594,""))</f>
        <v/>
      </c>
      <c r="M631" s="258" t="str">
        <f>IF('TSA Input'!J594="","",IF('TSA Input'!J594="Yes",'TSA Input'!F594,""))</f>
        <v/>
      </c>
      <c r="N631" s="39" t="str">
        <f t="shared" si="21"/>
        <v/>
      </c>
      <c r="O631" s="149" t="s">
        <v>11</v>
      </c>
      <c r="P631" s="148" t="s">
        <v>11</v>
      </c>
      <c r="Q631" s="1"/>
    </row>
    <row r="632" spans="1:17" ht="15.75" hidden="1" customHeight="1">
      <c r="A632" s="1" t="str">
        <f t="shared" si="1"/>
        <v/>
      </c>
      <c r="B632" s="1"/>
      <c r="C632" s="34" t="str">
        <f>IF('TSA Input'!J595="","",IF('TSA Input'!J595="Yes",'TSA Input'!B595,"Ineligible"))</f>
        <v/>
      </c>
      <c r="D632" s="246" t="str">
        <f>IF('TSA Input'!J595="","",IF('TSA Input'!J595="Yes",IF('TSA Input'!W595="","",LEFT('TSA Input'!W595,LEN('TSA Input'!W595)-2)),""))</f>
        <v/>
      </c>
      <c r="E632" s="246" t="str">
        <f>IF('TSA Input'!J595="","",IF('TSA Input'!J595="Yes",'TSA Input'!I595,""))</f>
        <v/>
      </c>
      <c r="F632" s="247" t="str">
        <f>IF('TSA Input'!J595="","",IF('TSA Input'!J595="Yes",'TSA Input'!C595,""))</f>
        <v/>
      </c>
      <c r="G632" s="36" t="str">
        <f>IF('TSA Input'!J595="","",IF('TSA Input'!J595="Yes",'TSA Input'!D595,""))</f>
        <v/>
      </c>
      <c r="H632" s="37" t="str">
        <f>IF('TSA Input'!K595="","",IF('TSA Input'!J595="Yes",'TSA Input'!G595,""))</f>
        <v/>
      </c>
      <c r="I632" s="37" t="str">
        <f>IF('TSA Input'!L595="","",IF('TSA Input'!J595="Yes",'TSA Input'!F595,""))</f>
        <v/>
      </c>
      <c r="J632" s="39" t="str">
        <f t="shared" si="20"/>
        <v/>
      </c>
      <c r="K632" s="257" t="str">
        <f>IF('TSA Input'!J595="","",IF('TSA Input'!J595="Yes",'TSA Input'!D595,""))</f>
        <v/>
      </c>
      <c r="L632" s="258" t="str">
        <f>IF('TSA Input'!J595="","",IF('TSA Input'!J595="Yes",'TSA Input'!G595,""))</f>
        <v/>
      </c>
      <c r="M632" s="258" t="str">
        <f>IF('TSA Input'!J595="","",IF('TSA Input'!J595="Yes",'TSA Input'!F595,""))</f>
        <v/>
      </c>
      <c r="N632" s="39" t="str">
        <f t="shared" si="21"/>
        <v/>
      </c>
      <c r="O632" s="149" t="s">
        <v>11</v>
      </c>
      <c r="P632" s="148" t="s">
        <v>11</v>
      </c>
      <c r="Q632" s="1"/>
    </row>
    <row r="633" spans="1:17" ht="15.75" hidden="1" customHeight="1">
      <c r="A633" s="1" t="str">
        <f t="shared" si="1"/>
        <v/>
      </c>
      <c r="B633" s="1"/>
      <c r="C633" s="34" t="str">
        <f>IF('TSA Input'!J596="","",IF('TSA Input'!J596="Yes",'TSA Input'!B596,"Ineligible"))</f>
        <v/>
      </c>
      <c r="D633" s="246" t="str">
        <f>IF('TSA Input'!J596="","",IF('TSA Input'!J596="Yes",IF('TSA Input'!W596="","",LEFT('TSA Input'!W596,LEN('TSA Input'!W596)-2)),""))</f>
        <v/>
      </c>
      <c r="E633" s="246" t="str">
        <f>IF('TSA Input'!J596="","",IF('TSA Input'!J596="Yes",'TSA Input'!I596,""))</f>
        <v/>
      </c>
      <c r="F633" s="247" t="str">
        <f>IF('TSA Input'!J596="","",IF('TSA Input'!J596="Yes",'TSA Input'!C596,""))</f>
        <v/>
      </c>
      <c r="G633" s="36" t="str">
        <f>IF('TSA Input'!J596="","",IF('TSA Input'!J596="Yes",'TSA Input'!D596,""))</f>
        <v/>
      </c>
      <c r="H633" s="37" t="str">
        <f>IF('TSA Input'!K596="","",IF('TSA Input'!J596="Yes",'TSA Input'!G596,""))</f>
        <v/>
      </c>
      <c r="I633" s="37" t="str">
        <f>IF('TSA Input'!L596="","",IF('TSA Input'!J596="Yes",'TSA Input'!F596,""))</f>
        <v/>
      </c>
      <c r="J633" s="39" t="str">
        <f t="shared" si="20"/>
        <v/>
      </c>
      <c r="K633" s="257" t="str">
        <f>IF('TSA Input'!J596="","",IF('TSA Input'!J596="Yes",'TSA Input'!D596,""))</f>
        <v/>
      </c>
      <c r="L633" s="258" t="str">
        <f>IF('TSA Input'!J596="","",IF('TSA Input'!J596="Yes",'TSA Input'!G596,""))</f>
        <v/>
      </c>
      <c r="M633" s="258" t="str">
        <f>IF('TSA Input'!J596="","",IF('TSA Input'!J596="Yes",'TSA Input'!F596,""))</f>
        <v/>
      </c>
      <c r="N633" s="39" t="str">
        <f t="shared" si="21"/>
        <v/>
      </c>
      <c r="O633" s="149" t="s">
        <v>11</v>
      </c>
      <c r="P633" s="148" t="s">
        <v>11</v>
      </c>
      <c r="Q633" s="1"/>
    </row>
    <row r="634" spans="1:17" ht="15.75" hidden="1" customHeight="1">
      <c r="A634" s="1" t="str">
        <f t="shared" si="1"/>
        <v/>
      </c>
      <c r="B634" s="1"/>
      <c r="C634" s="34" t="str">
        <f>IF('TSA Input'!J597="","",IF('TSA Input'!J597="Yes",'TSA Input'!B597,"Ineligible"))</f>
        <v/>
      </c>
      <c r="D634" s="246" t="str">
        <f>IF('TSA Input'!J597="","",IF('TSA Input'!J597="Yes",IF('TSA Input'!W597="","",LEFT('TSA Input'!W597,LEN('TSA Input'!W597)-2)),""))</f>
        <v/>
      </c>
      <c r="E634" s="246" t="str">
        <f>IF('TSA Input'!J597="","",IF('TSA Input'!J597="Yes",'TSA Input'!I597,""))</f>
        <v/>
      </c>
      <c r="F634" s="247" t="str">
        <f>IF('TSA Input'!J597="","",IF('TSA Input'!J597="Yes",'TSA Input'!C597,""))</f>
        <v/>
      </c>
      <c r="G634" s="36" t="str">
        <f>IF('TSA Input'!J597="","",IF('TSA Input'!J597="Yes",'TSA Input'!D597,""))</f>
        <v/>
      </c>
      <c r="H634" s="37" t="str">
        <f>IF('TSA Input'!K597="","",IF('TSA Input'!J597="Yes",'TSA Input'!G597,""))</f>
        <v/>
      </c>
      <c r="I634" s="37" t="str">
        <f>IF('TSA Input'!L597="","",IF('TSA Input'!J597="Yes",'TSA Input'!F597,""))</f>
        <v/>
      </c>
      <c r="J634" s="39" t="str">
        <f t="shared" si="20"/>
        <v/>
      </c>
      <c r="K634" s="257" t="str">
        <f>IF('TSA Input'!J597="","",IF('TSA Input'!J597="Yes",'TSA Input'!D597,""))</f>
        <v/>
      </c>
      <c r="L634" s="258" t="str">
        <f>IF('TSA Input'!J597="","",IF('TSA Input'!J597="Yes",'TSA Input'!G597,""))</f>
        <v/>
      </c>
      <c r="M634" s="258" t="str">
        <f>IF('TSA Input'!J597="","",IF('TSA Input'!J597="Yes",'TSA Input'!F597,""))</f>
        <v/>
      </c>
      <c r="N634" s="39" t="str">
        <f t="shared" si="21"/>
        <v/>
      </c>
      <c r="O634" s="149" t="s">
        <v>11</v>
      </c>
      <c r="P634" s="148" t="s">
        <v>11</v>
      </c>
      <c r="Q634" s="1"/>
    </row>
    <row r="635" spans="1:17" ht="15.75" hidden="1" customHeight="1">
      <c r="A635" s="1" t="str">
        <f t="shared" si="1"/>
        <v/>
      </c>
      <c r="B635" s="1"/>
      <c r="C635" s="34" t="str">
        <f>IF('TSA Input'!J598="","",IF('TSA Input'!J598="Yes",'TSA Input'!B598,"Ineligible"))</f>
        <v/>
      </c>
      <c r="D635" s="246" t="str">
        <f>IF('TSA Input'!J598="","",IF('TSA Input'!J598="Yes",IF('TSA Input'!W598="","",LEFT('TSA Input'!W598,LEN('TSA Input'!W598)-2)),""))</f>
        <v/>
      </c>
      <c r="E635" s="246" t="str">
        <f>IF('TSA Input'!J598="","",IF('TSA Input'!J598="Yes",'TSA Input'!I598,""))</f>
        <v/>
      </c>
      <c r="F635" s="247" t="str">
        <f>IF('TSA Input'!J598="","",IF('TSA Input'!J598="Yes",'TSA Input'!C598,""))</f>
        <v/>
      </c>
      <c r="G635" s="36" t="str">
        <f>IF('TSA Input'!J598="","",IF('TSA Input'!J598="Yes",'TSA Input'!D598,""))</f>
        <v/>
      </c>
      <c r="H635" s="37" t="str">
        <f>IF('TSA Input'!K598="","",IF('TSA Input'!J598="Yes",'TSA Input'!G598,""))</f>
        <v/>
      </c>
      <c r="I635" s="37" t="str">
        <f>IF('TSA Input'!L598="","",IF('TSA Input'!J598="Yes",'TSA Input'!F598,""))</f>
        <v/>
      </c>
      <c r="J635" s="39" t="str">
        <f t="shared" si="20"/>
        <v/>
      </c>
      <c r="K635" s="257" t="str">
        <f>IF('TSA Input'!J598="","",IF('TSA Input'!J598="Yes",'TSA Input'!D598,""))</f>
        <v/>
      </c>
      <c r="L635" s="258" t="str">
        <f>IF('TSA Input'!J598="","",IF('TSA Input'!J598="Yes",'TSA Input'!G598,""))</f>
        <v/>
      </c>
      <c r="M635" s="258" t="str">
        <f>IF('TSA Input'!J598="","",IF('TSA Input'!J598="Yes",'TSA Input'!F598,""))</f>
        <v/>
      </c>
      <c r="N635" s="39" t="str">
        <f t="shared" si="21"/>
        <v/>
      </c>
      <c r="O635" s="149" t="s">
        <v>11</v>
      </c>
      <c r="P635" s="148" t="s">
        <v>11</v>
      </c>
      <c r="Q635" s="1"/>
    </row>
    <row r="636" spans="1:17" ht="15.75" hidden="1" customHeight="1">
      <c r="A636" s="1" t="str">
        <f t="shared" si="1"/>
        <v/>
      </c>
      <c r="B636" s="1"/>
      <c r="C636" s="34" t="str">
        <f>IF('TSA Input'!J599="","",IF('TSA Input'!J599="Yes",'TSA Input'!B599,"Ineligible"))</f>
        <v/>
      </c>
      <c r="D636" s="246" t="str">
        <f>IF('TSA Input'!J599="","",IF('TSA Input'!J599="Yes",IF('TSA Input'!W599="","",LEFT('TSA Input'!W599,LEN('TSA Input'!W599)-2)),""))</f>
        <v/>
      </c>
      <c r="E636" s="246" t="str">
        <f>IF('TSA Input'!J599="","",IF('TSA Input'!J599="Yes",'TSA Input'!I599,""))</f>
        <v/>
      </c>
      <c r="F636" s="247" t="str">
        <f>IF('TSA Input'!J599="","",IF('TSA Input'!J599="Yes",'TSA Input'!C599,""))</f>
        <v/>
      </c>
      <c r="G636" s="36" t="str">
        <f>IF('TSA Input'!J599="","",IF('TSA Input'!J599="Yes",'TSA Input'!D599,""))</f>
        <v/>
      </c>
      <c r="H636" s="37" t="str">
        <f>IF('TSA Input'!K599="","",IF('TSA Input'!J599="Yes",'TSA Input'!G599,""))</f>
        <v/>
      </c>
      <c r="I636" s="37" t="str">
        <f>IF('TSA Input'!L599="","",IF('TSA Input'!J599="Yes",'TSA Input'!F599,""))</f>
        <v/>
      </c>
      <c r="J636" s="39" t="str">
        <f t="shared" si="20"/>
        <v/>
      </c>
      <c r="K636" s="257" t="str">
        <f>IF('TSA Input'!J599="","",IF('TSA Input'!J599="Yes",'TSA Input'!D599,""))</f>
        <v/>
      </c>
      <c r="L636" s="258" t="str">
        <f>IF('TSA Input'!J599="","",IF('TSA Input'!J599="Yes",'TSA Input'!G599,""))</f>
        <v/>
      </c>
      <c r="M636" s="258" t="str">
        <f>IF('TSA Input'!J599="","",IF('TSA Input'!J599="Yes",'TSA Input'!F599,""))</f>
        <v/>
      </c>
      <c r="N636" s="39" t="str">
        <f t="shared" si="21"/>
        <v/>
      </c>
      <c r="O636" s="149" t="s">
        <v>11</v>
      </c>
      <c r="P636" s="148" t="s">
        <v>11</v>
      </c>
      <c r="Q636" s="1"/>
    </row>
    <row r="637" spans="1:17" ht="15.75" hidden="1" customHeight="1">
      <c r="A637" s="1" t="str">
        <f t="shared" si="1"/>
        <v/>
      </c>
      <c r="B637" s="1"/>
      <c r="C637" s="34" t="str">
        <f>IF('TSA Input'!J600="","",IF('TSA Input'!J600="Yes",'TSA Input'!B600,"Ineligible"))</f>
        <v/>
      </c>
      <c r="D637" s="246" t="str">
        <f>IF('TSA Input'!J600="","",IF('TSA Input'!J600="Yes",IF('TSA Input'!W600="","",LEFT('TSA Input'!W600,LEN('TSA Input'!W600)-2)),""))</f>
        <v/>
      </c>
      <c r="E637" s="246" t="str">
        <f>IF('TSA Input'!J600="","",IF('TSA Input'!J600="Yes",'TSA Input'!I600,""))</f>
        <v/>
      </c>
      <c r="F637" s="247" t="str">
        <f>IF('TSA Input'!J600="","",IF('TSA Input'!J600="Yes",'TSA Input'!C600,""))</f>
        <v/>
      </c>
      <c r="G637" s="36" t="str">
        <f>IF('TSA Input'!J600="","",IF('TSA Input'!J600="Yes",'TSA Input'!D600,""))</f>
        <v/>
      </c>
      <c r="H637" s="37" t="str">
        <f>IF('TSA Input'!K600="","",IF('TSA Input'!J600="Yes",'TSA Input'!G600,""))</f>
        <v/>
      </c>
      <c r="I637" s="37" t="str">
        <f>IF('TSA Input'!L600="","",IF('TSA Input'!J600="Yes",'TSA Input'!F600,""))</f>
        <v/>
      </c>
      <c r="J637" s="39" t="str">
        <f t="shared" si="20"/>
        <v/>
      </c>
      <c r="K637" s="257" t="str">
        <f>IF('TSA Input'!J600="","",IF('TSA Input'!J600="Yes",'TSA Input'!D600,""))</f>
        <v/>
      </c>
      <c r="L637" s="258" t="str">
        <f>IF('TSA Input'!J600="","",IF('TSA Input'!J600="Yes",'TSA Input'!G600,""))</f>
        <v/>
      </c>
      <c r="M637" s="258" t="str">
        <f>IF('TSA Input'!J600="","",IF('TSA Input'!J600="Yes",'TSA Input'!F600,""))</f>
        <v/>
      </c>
      <c r="N637" s="39" t="str">
        <f t="shared" si="21"/>
        <v/>
      </c>
      <c r="O637" s="149" t="s">
        <v>11</v>
      </c>
      <c r="P637" s="148" t="s">
        <v>11</v>
      </c>
      <c r="Q637" s="1"/>
    </row>
    <row r="638" spans="1:17" ht="15.75" hidden="1" customHeight="1">
      <c r="A638" s="1" t="str">
        <f t="shared" si="1"/>
        <v/>
      </c>
      <c r="B638" s="1"/>
      <c r="C638" s="34" t="str">
        <f>IF('TSA Input'!J601="","",IF('TSA Input'!J601="Yes",'TSA Input'!B601,"Ineligible"))</f>
        <v/>
      </c>
      <c r="D638" s="246" t="str">
        <f>IF('TSA Input'!J601="","",IF('TSA Input'!J601="Yes",IF('TSA Input'!W601="","",LEFT('TSA Input'!W601,LEN('TSA Input'!W601)-2)),""))</f>
        <v/>
      </c>
      <c r="E638" s="246" t="str">
        <f>IF('TSA Input'!J601="","",IF('TSA Input'!J601="Yes",'TSA Input'!I601,""))</f>
        <v/>
      </c>
      <c r="F638" s="247" t="str">
        <f>IF('TSA Input'!J601="","",IF('TSA Input'!J601="Yes",'TSA Input'!C601,""))</f>
        <v/>
      </c>
      <c r="G638" s="36" t="str">
        <f>IF('TSA Input'!J601="","",IF('TSA Input'!J601="Yes",'TSA Input'!D601,""))</f>
        <v/>
      </c>
      <c r="H638" s="37" t="str">
        <f>IF('TSA Input'!K601="","",IF('TSA Input'!J601="Yes",'TSA Input'!G601,""))</f>
        <v/>
      </c>
      <c r="I638" s="37" t="str">
        <f>IF('TSA Input'!L601="","",IF('TSA Input'!J601="Yes",'TSA Input'!F601,""))</f>
        <v/>
      </c>
      <c r="J638" s="39" t="str">
        <f t="shared" si="20"/>
        <v/>
      </c>
      <c r="K638" s="257" t="str">
        <f>IF('TSA Input'!J601="","",IF('TSA Input'!J601="Yes",'TSA Input'!D601,""))</f>
        <v/>
      </c>
      <c r="L638" s="258" t="str">
        <f>IF('TSA Input'!J601="","",IF('TSA Input'!J601="Yes",'TSA Input'!G601,""))</f>
        <v/>
      </c>
      <c r="M638" s="258" t="str">
        <f>IF('TSA Input'!J601="","",IF('TSA Input'!J601="Yes",'TSA Input'!F601,""))</f>
        <v/>
      </c>
      <c r="N638" s="39" t="str">
        <f t="shared" si="21"/>
        <v/>
      </c>
      <c r="O638" s="149" t="s">
        <v>11</v>
      </c>
      <c r="P638" s="148" t="s">
        <v>11</v>
      </c>
      <c r="Q638" s="1"/>
    </row>
    <row r="639" spans="1:17" ht="15.75" hidden="1" customHeight="1">
      <c r="A639" s="1" t="str">
        <f t="shared" si="1"/>
        <v/>
      </c>
      <c r="B639" s="1"/>
      <c r="C639" s="34" t="str">
        <f>IF('TSA Input'!J602="","",IF('TSA Input'!J602="Yes",'TSA Input'!B602,"Ineligible"))</f>
        <v/>
      </c>
      <c r="D639" s="246" t="str">
        <f>IF('TSA Input'!J602="","",IF('TSA Input'!J602="Yes",IF('TSA Input'!W602="","",LEFT('TSA Input'!W602,LEN('TSA Input'!W602)-2)),""))</f>
        <v/>
      </c>
      <c r="E639" s="246" t="str">
        <f>IF('TSA Input'!J602="","",IF('TSA Input'!J602="Yes",'TSA Input'!I602,""))</f>
        <v/>
      </c>
      <c r="F639" s="247" t="str">
        <f>IF('TSA Input'!J602="","",IF('TSA Input'!J602="Yes",'TSA Input'!C602,""))</f>
        <v/>
      </c>
      <c r="G639" s="36" t="str">
        <f>IF('TSA Input'!J602="","",IF('TSA Input'!J602="Yes",'TSA Input'!D602,""))</f>
        <v/>
      </c>
      <c r="H639" s="37" t="str">
        <f>IF('TSA Input'!K602="","",IF('TSA Input'!J602="Yes",'TSA Input'!G602,""))</f>
        <v/>
      </c>
      <c r="I639" s="37" t="str">
        <f>IF('TSA Input'!L602="","",IF('TSA Input'!J602="Yes",'TSA Input'!F602,""))</f>
        <v/>
      </c>
      <c r="J639" s="39" t="str">
        <f t="shared" si="20"/>
        <v/>
      </c>
      <c r="K639" s="257" t="str">
        <f>IF('TSA Input'!J602="","",IF('TSA Input'!J602="Yes",'TSA Input'!D602,""))</f>
        <v/>
      </c>
      <c r="L639" s="258" t="str">
        <f>IF('TSA Input'!J602="","",IF('TSA Input'!J602="Yes",'TSA Input'!G602,""))</f>
        <v/>
      </c>
      <c r="M639" s="258" t="str">
        <f>IF('TSA Input'!J602="","",IF('TSA Input'!J602="Yes",'TSA Input'!F602,""))</f>
        <v/>
      </c>
      <c r="N639" s="39" t="str">
        <f t="shared" si="21"/>
        <v/>
      </c>
      <c r="O639" s="149" t="s">
        <v>11</v>
      </c>
      <c r="P639" s="148" t="s">
        <v>11</v>
      </c>
      <c r="Q639" s="1"/>
    </row>
    <row r="640" spans="1:17" ht="15.75" hidden="1" customHeight="1">
      <c r="A640" s="1" t="str">
        <f t="shared" si="1"/>
        <v/>
      </c>
      <c r="B640" s="1"/>
      <c r="C640" s="34" t="str">
        <f>IF('TSA Input'!J603="","",IF('TSA Input'!J603="Yes",'TSA Input'!B603,"Ineligible"))</f>
        <v/>
      </c>
      <c r="D640" s="246" t="str">
        <f>IF('TSA Input'!J603="","",IF('TSA Input'!J603="Yes",IF('TSA Input'!W603="","",LEFT('TSA Input'!W603,LEN('TSA Input'!W603)-2)),""))</f>
        <v/>
      </c>
      <c r="E640" s="246" t="str">
        <f>IF('TSA Input'!J603="","",IF('TSA Input'!J603="Yes",'TSA Input'!I603,""))</f>
        <v/>
      </c>
      <c r="F640" s="247" t="str">
        <f>IF('TSA Input'!J603="","",IF('TSA Input'!J603="Yes",'TSA Input'!C603,""))</f>
        <v/>
      </c>
      <c r="G640" s="36" t="str">
        <f>IF('TSA Input'!J603="","",IF('TSA Input'!J603="Yes",'TSA Input'!D603,""))</f>
        <v/>
      </c>
      <c r="H640" s="37" t="str">
        <f>IF('TSA Input'!K603="","",IF('TSA Input'!J603="Yes",'TSA Input'!G603,""))</f>
        <v/>
      </c>
      <c r="I640" s="37" t="str">
        <f>IF('TSA Input'!L603="","",IF('TSA Input'!J603="Yes",'TSA Input'!F603,""))</f>
        <v/>
      </c>
      <c r="J640" s="39" t="str">
        <f t="shared" si="20"/>
        <v/>
      </c>
      <c r="K640" s="257" t="str">
        <f>IF('TSA Input'!J603="","",IF('TSA Input'!J603="Yes",'TSA Input'!D603,""))</f>
        <v/>
      </c>
      <c r="L640" s="258" t="str">
        <f>IF('TSA Input'!J603="","",IF('TSA Input'!J603="Yes",'TSA Input'!G603,""))</f>
        <v/>
      </c>
      <c r="M640" s="258" t="str">
        <f>IF('TSA Input'!J603="","",IF('TSA Input'!J603="Yes",'TSA Input'!F603,""))</f>
        <v/>
      </c>
      <c r="N640" s="39" t="str">
        <f t="shared" si="21"/>
        <v/>
      </c>
      <c r="O640" s="149" t="s">
        <v>11</v>
      </c>
      <c r="P640" s="148" t="s">
        <v>11</v>
      </c>
      <c r="Q640" s="1"/>
    </row>
    <row r="641" spans="1:17" ht="15.75" hidden="1" customHeight="1">
      <c r="A641" s="1" t="str">
        <f t="shared" si="1"/>
        <v/>
      </c>
      <c r="B641" s="1"/>
      <c r="C641" s="34" t="str">
        <f>IF('TSA Input'!J604="","",IF('TSA Input'!J604="Yes",'TSA Input'!B604,"Ineligible"))</f>
        <v/>
      </c>
      <c r="D641" s="246" t="str">
        <f>IF('TSA Input'!J604="","",IF('TSA Input'!J604="Yes",IF('TSA Input'!W604="","",LEFT('TSA Input'!W604,LEN('TSA Input'!W604)-2)),""))</f>
        <v/>
      </c>
      <c r="E641" s="246" t="str">
        <f>IF('TSA Input'!J604="","",IF('TSA Input'!J604="Yes",'TSA Input'!I604,""))</f>
        <v/>
      </c>
      <c r="F641" s="247" t="str">
        <f>IF('TSA Input'!J604="","",IF('TSA Input'!J604="Yes",'TSA Input'!C604,""))</f>
        <v/>
      </c>
      <c r="G641" s="36" t="str">
        <f>IF('TSA Input'!J604="","",IF('TSA Input'!J604="Yes",'TSA Input'!D604,""))</f>
        <v/>
      </c>
      <c r="H641" s="37" t="str">
        <f>IF('TSA Input'!K604="","",IF('TSA Input'!J604="Yes",'TSA Input'!G604,""))</f>
        <v/>
      </c>
      <c r="I641" s="37" t="str">
        <f>IF('TSA Input'!L604="","",IF('TSA Input'!J604="Yes",'TSA Input'!F604,""))</f>
        <v/>
      </c>
      <c r="J641" s="39" t="str">
        <f t="shared" si="20"/>
        <v/>
      </c>
      <c r="K641" s="257" t="str">
        <f>IF('TSA Input'!J604="","",IF('TSA Input'!J604="Yes",'TSA Input'!D604,""))</f>
        <v/>
      </c>
      <c r="L641" s="258" t="str">
        <f>IF('TSA Input'!J604="","",IF('TSA Input'!J604="Yes",'TSA Input'!G604,""))</f>
        <v/>
      </c>
      <c r="M641" s="258" t="str">
        <f>IF('TSA Input'!J604="","",IF('TSA Input'!J604="Yes",'TSA Input'!F604,""))</f>
        <v/>
      </c>
      <c r="N641" s="39" t="str">
        <f t="shared" si="21"/>
        <v/>
      </c>
      <c r="O641" s="149" t="s">
        <v>11</v>
      </c>
      <c r="P641" s="148" t="s">
        <v>11</v>
      </c>
      <c r="Q641" s="1"/>
    </row>
    <row r="642" spans="1:17" ht="15.75" hidden="1" customHeight="1">
      <c r="A642" s="1" t="str">
        <f t="shared" si="1"/>
        <v/>
      </c>
      <c r="B642" s="1"/>
      <c r="C642" s="34" t="str">
        <f>IF('TSA Input'!J605="","",IF('TSA Input'!J605="Yes",'TSA Input'!B605,"Ineligible"))</f>
        <v/>
      </c>
      <c r="D642" s="246" t="str">
        <f>IF('TSA Input'!J605="","",IF('TSA Input'!J605="Yes",IF('TSA Input'!W605="","",LEFT('TSA Input'!W605,LEN('TSA Input'!W605)-2)),""))</f>
        <v/>
      </c>
      <c r="E642" s="246" t="str">
        <f>IF('TSA Input'!J605="","",IF('TSA Input'!J605="Yes",'TSA Input'!I605,""))</f>
        <v/>
      </c>
      <c r="F642" s="247" t="str">
        <f>IF('TSA Input'!J605="","",IF('TSA Input'!J605="Yes",'TSA Input'!C605,""))</f>
        <v/>
      </c>
      <c r="G642" s="36" t="str">
        <f>IF('TSA Input'!J605="","",IF('TSA Input'!J605="Yes",'TSA Input'!D605,""))</f>
        <v/>
      </c>
      <c r="H642" s="37" t="str">
        <f>IF('TSA Input'!K605="","",IF('TSA Input'!J605="Yes",'TSA Input'!G605,""))</f>
        <v/>
      </c>
      <c r="I642" s="37" t="str">
        <f>IF('TSA Input'!L605="","",IF('TSA Input'!J605="Yes",'TSA Input'!F605,""))</f>
        <v/>
      </c>
      <c r="J642" s="39" t="str">
        <f t="shared" si="20"/>
        <v/>
      </c>
      <c r="K642" s="257" t="str">
        <f>IF('TSA Input'!J605="","",IF('TSA Input'!J605="Yes",'TSA Input'!D605,""))</f>
        <v/>
      </c>
      <c r="L642" s="258" t="str">
        <f>IF('TSA Input'!J605="","",IF('TSA Input'!J605="Yes",'TSA Input'!G605,""))</f>
        <v/>
      </c>
      <c r="M642" s="258" t="str">
        <f>IF('TSA Input'!J605="","",IF('TSA Input'!J605="Yes",'TSA Input'!F605,""))</f>
        <v/>
      </c>
      <c r="N642" s="39" t="str">
        <f t="shared" si="21"/>
        <v/>
      </c>
      <c r="O642" s="149" t="s">
        <v>11</v>
      </c>
      <c r="P642" s="148" t="s">
        <v>11</v>
      </c>
      <c r="Q642" s="1"/>
    </row>
    <row r="643" spans="1:17" ht="15.75" hidden="1" customHeight="1">
      <c r="A643" s="1" t="str">
        <f t="shared" si="1"/>
        <v/>
      </c>
      <c r="B643" s="1"/>
      <c r="C643" s="34" t="str">
        <f>IF('TSA Input'!J606="","",IF('TSA Input'!J606="Yes",'TSA Input'!B606,"Ineligible"))</f>
        <v/>
      </c>
      <c r="D643" s="246" t="str">
        <f>IF('TSA Input'!J606="","",IF('TSA Input'!J606="Yes",IF('TSA Input'!W606="","",LEFT('TSA Input'!W606,LEN('TSA Input'!W606)-2)),""))</f>
        <v/>
      </c>
      <c r="E643" s="246" t="str">
        <f>IF('TSA Input'!J606="","",IF('TSA Input'!J606="Yes",'TSA Input'!I606,""))</f>
        <v/>
      </c>
      <c r="F643" s="247" t="str">
        <f>IF('TSA Input'!J606="","",IF('TSA Input'!J606="Yes",'TSA Input'!C606,""))</f>
        <v/>
      </c>
      <c r="G643" s="36" t="str">
        <f>IF('TSA Input'!J606="","",IF('TSA Input'!J606="Yes",'TSA Input'!D606,""))</f>
        <v/>
      </c>
      <c r="H643" s="37" t="str">
        <f>IF('TSA Input'!K606="","",IF('TSA Input'!J606="Yes",'TSA Input'!G606,""))</f>
        <v/>
      </c>
      <c r="I643" s="37" t="str">
        <f>IF('TSA Input'!L606="","",IF('TSA Input'!J606="Yes",'TSA Input'!F606,""))</f>
        <v/>
      </c>
      <c r="J643" s="39" t="str">
        <f t="shared" si="20"/>
        <v/>
      </c>
      <c r="K643" s="257" t="str">
        <f>IF('TSA Input'!J606="","",IF('TSA Input'!J606="Yes",'TSA Input'!D606,""))</f>
        <v/>
      </c>
      <c r="L643" s="258" t="str">
        <f>IF('TSA Input'!J606="","",IF('TSA Input'!J606="Yes",'TSA Input'!G606,""))</f>
        <v/>
      </c>
      <c r="M643" s="258" t="str">
        <f>IF('TSA Input'!J606="","",IF('TSA Input'!J606="Yes",'TSA Input'!F606,""))</f>
        <v/>
      </c>
      <c r="N643" s="39" t="str">
        <f t="shared" si="21"/>
        <v/>
      </c>
      <c r="O643" s="149" t="s">
        <v>11</v>
      </c>
      <c r="P643" s="148" t="s">
        <v>11</v>
      </c>
      <c r="Q643" s="1"/>
    </row>
    <row r="644" spans="1:17" ht="15.75" hidden="1" customHeight="1">
      <c r="A644" s="1" t="str">
        <f t="shared" si="1"/>
        <v/>
      </c>
      <c r="B644" s="1"/>
      <c r="C644" s="34" t="str">
        <f>IF('TSA Input'!J607="","",IF('TSA Input'!J607="Yes",'TSA Input'!B607,"Ineligible"))</f>
        <v/>
      </c>
      <c r="D644" s="246" t="str">
        <f>IF('TSA Input'!J607="","",IF('TSA Input'!J607="Yes",IF('TSA Input'!W607="","",LEFT('TSA Input'!W607,LEN('TSA Input'!W607)-2)),""))</f>
        <v/>
      </c>
      <c r="E644" s="246" t="str">
        <f>IF('TSA Input'!J607="","",IF('TSA Input'!J607="Yes",'TSA Input'!I607,""))</f>
        <v/>
      </c>
      <c r="F644" s="247" t="str">
        <f>IF('TSA Input'!J607="","",IF('TSA Input'!J607="Yes",'TSA Input'!C607,""))</f>
        <v/>
      </c>
      <c r="G644" s="36" t="str">
        <f>IF('TSA Input'!J607="","",IF('TSA Input'!J607="Yes",'TSA Input'!D607,""))</f>
        <v/>
      </c>
      <c r="H644" s="37" t="str">
        <f>IF('TSA Input'!K607="","",IF('TSA Input'!J607="Yes",'TSA Input'!G607,""))</f>
        <v/>
      </c>
      <c r="I644" s="37" t="str">
        <f>IF('TSA Input'!L607="","",IF('TSA Input'!J607="Yes",'TSA Input'!F607,""))</f>
        <v/>
      </c>
      <c r="J644" s="39" t="str">
        <f t="shared" si="20"/>
        <v/>
      </c>
      <c r="K644" s="257" t="str">
        <f>IF('TSA Input'!J607="","",IF('TSA Input'!J607="Yes",'TSA Input'!D607,""))</f>
        <v/>
      </c>
      <c r="L644" s="258" t="str">
        <f>IF('TSA Input'!J607="","",IF('TSA Input'!J607="Yes",'TSA Input'!G607,""))</f>
        <v/>
      </c>
      <c r="M644" s="258" t="str">
        <f>IF('TSA Input'!J607="","",IF('TSA Input'!J607="Yes",'TSA Input'!F607,""))</f>
        <v/>
      </c>
      <c r="N644" s="39" t="str">
        <f t="shared" si="21"/>
        <v/>
      </c>
      <c r="O644" s="149" t="s">
        <v>11</v>
      </c>
      <c r="P644" s="148" t="s">
        <v>11</v>
      </c>
      <c r="Q644" s="1"/>
    </row>
    <row r="645" spans="1:17" ht="15.75" hidden="1" customHeight="1">
      <c r="A645" s="1" t="str">
        <f t="shared" si="1"/>
        <v/>
      </c>
      <c r="B645" s="1"/>
      <c r="C645" s="34" t="str">
        <f>IF('TSA Input'!J608="","",IF('TSA Input'!J608="Yes",'TSA Input'!B608,"Ineligible"))</f>
        <v/>
      </c>
      <c r="D645" s="246" t="str">
        <f>IF('TSA Input'!J608="","",IF('TSA Input'!J608="Yes",IF('TSA Input'!W608="","",LEFT('TSA Input'!W608,LEN('TSA Input'!W608)-2)),""))</f>
        <v/>
      </c>
      <c r="E645" s="246" t="str">
        <f>IF('TSA Input'!J608="","",IF('TSA Input'!J608="Yes",'TSA Input'!I608,""))</f>
        <v/>
      </c>
      <c r="F645" s="247" t="str">
        <f>IF('TSA Input'!J608="","",IF('TSA Input'!J608="Yes",'TSA Input'!C608,""))</f>
        <v/>
      </c>
      <c r="G645" s="36" t="str">
        <f>IF('TSA Input'!J608="","",IF('TSA Input'!J608="Yes",'TSA Input'!D608,""))</f>
        <v/>
      </c>
      <c r="H645" s="37" t="str">
        <f>IF('TSA Input'!K608="","",IF('TSA Input'!J608="Yes",'TSA Input'!G608,""))</f>
        <v/>
      </c>
      <c r="I645" s="37" t="str">
        <f>IF('TSA Input'!L608="","",IF('TSA Input'!J608="Yes",'TSA Input'!F608,""))</f>
        <v/>
      </c>
      <c r="J645" s="39" t="str">
        <f t="shared" si="20"/>
        <v/>
      </c>
      <c r="K645" s="257" t="str">
        <f>IF('TSA Input'!J608="","",IF('TSA Input'!J608="Yes",'TSA Input'!D608,""))</f>
        <v/>
      </c>
      <c r="L645" s="258" t="str">
        <f>IF('TSA Input'!J608="","",IF('TSA Input'!J608="Yes",'TSA Input'!G608,""))</f>
        <v/>
      </c>
      <c r="M645" s="258" t="str">
        <f>IF('TSA Input'!J608="","",IF('TSA Input'!J608="Yes",'TSA Input'!F608,""))</f>
        <v/>
      </c>
      <c r="N645" s="39" t="str">
        <f t="shared" si="21"/>
        <v/>
      </c>
      <c r="O645" s="149" t="s">
        <v>11</v>
      </c>
      <c r="P645" s="148" t="s">
        <v>11</v>
      </c>
      <c r="Q645" s="1"/>
    </row>
    <row r="646" spans="1:17" ht="15.75" hidden="1" customHeight="1">
      <c r="A646" s="1" t="str">
        <f t="shared" si="1"/>
        <v/>
      </c>
      <c r="B646" s="1"/>
      <c r="C646" s="34" t="str">
        <f>IF('TSA Input'!J609="","",IF('TSA Input'!J609="Yes",'TSA Input'!B609,"Ineligible"))</f>
        <v/>
      </c>
      <c r="D646" s="246" t="str">
        <f>IF('TSA Input'!J609="","",IF('TSA Input'!J609="Yes",IF('TSA Input'!W609="","",LEFT('TSA Input'!W609,LEN('TSA Input'!W609)-2)),""))</f>
        <v/>
      </c>
      <c r="E646" s="246" t="str">
        <f>IF('TSA Input'!J609="","",IF('TSA Input'!J609="Yes",'TSA Input'!I609,""))</f>
        <v/>
      </c>
      <c r="F646" s="247" t="str">
        <f>IF('TSA Input'!J609="","",IF('TSA Input'!J609="Yes",'TSA Input'!C609,""))</f>
        <v/>
      </c>
      <c r="G646" s="36" t="str">
        <f>IF('TSA Input'!J609="","",IF('TSA Input'!J609="Yes",'TSA Input'!D609,""))</f>
        <v/>
      </c>
      <c r="H646" s="37" t="str">
        <f>IF('TSA Input'!K609="","",IF('TSA Input'!J609="Yes",'TSA Input'!G609,""))</f>
        <v/>
      </c>
      <c r="I646" s="37" t="str">
        <f>IF('TSA Input'!L609="","",IF('TSA Input'!J609="Yes",'TSA Input'!F609,""))</f>
        <v/>
      </c>
      <c r="J646" s="39" t="str">
        <f t="shared" si="20"/>
        <v/>
      </c>
      <c r="K646" s="257" t="str">
        <f>IF('TSA Input'!J609="","",IF('TSA Input'!J609="Yes",'TSA Input'!D609,""))</f>
        <v/>
      </c>
      <c r="L646" s="258" t="str">
        <f>IF('TSA Input'!J609="","",IF('TSA Input'!J609="Yes",'TSA Input'!G609,""))</f>
        <v/>
      </c>
      <c r="M646" s="258" t="str">
        <f>IF('TSA Input'!J609="","",IF('TSA Input'!J609="Yes",'TSA Input'!F609,""))</f>
        <v/>
      </c>
      <c r="N646" s="39" t="str">
        <f t="shared" si="21"/>
        <v/>
      </c>
      <c r="O646" s="149" t="s">
        <v>11</v>
      </c>
      <c r="P646" s="148" t="s">
        <v>11</v>
      </c>
      <c r="Q646" s="1"/>
    </row>
    <row r="647" spans="1:17" ht="15.75" hidden="1" customHeight="1">
      <c r="A647" s="1" t="str">
        <f t="shared" si="1"/>
        <v/>
      </c>
      <c r="B647" s="1"/>
      <c r="C647" s="34" t="str">
        <f>IF('TSA Input'!J610="","",IF('TSA Input'!J610="Yes",'TSA Input'!B610,"Ineligible"))</f>
        <v/>
      </c>
      <c r="D647" s="246" t="str">
        <f>IF('TSA Input'!J610="","",IF('TSA Input'!J610="Yes",IF('TSA Input'!W610="","",LEFT('TSA Input'!W610,LEN('TSA Input'!W610)-2)),""))</f>
        <v/>
      </c>
      <c r="E647" s="246" t="str">
        <f>IF('TSA Input'!J610="","",IF('TSA Input'!J610="Yes",'TSA Input'!I610,""))</f>
        <v/>
      </c>
      <c r="F647" s="247" t="str">
        <f>IF('TSA Input'!J610="","",IF('TSA Input'!J610="Yes",'TSA Input'!C610,""))</f>
        <v/>
      </c>
      <c r="G647" s="36" t="str">
        <f>IF('TSA Input'!J610="","",IF('TSA Input'!J610="Yes",'TSA Input'!D610,""))</f>
        <v/>
      </c>
      <c r="H647" s="37" t="str">
        <f>IF('TSA Input'!K610="","",IF('TSA Input'!J610="Yes",'TSA Input'!G610,""))</f>
        <v/>
      </c>
      <c r="I647" s="37" t="str">
        <f>IF('TSA Input'!L610="","",IF('TSA Input'!J610="Yes",'TSA Input'!F610,""))</f>
        <v/>
      </c>
      <c r="J647" s="39" t="str">
        <f t="shared" si="20"/>
        <v/>
      </c>
      <c r="K647" s="257" t="str">
        <f>IF('TSA Input'!J610="","",IF('TSA Input'!J610="Yes",'TSA Input'!D610,""))</f>
        <v/>
      </c>
      <c r="L647" s="258" t="str">
        <f>IF('TSA Input'!J610="","",IF('TSA Input'!J610="Yes",'TSA Input'!G610,""))</f>
        <v/>
      </c>
      <c r="M647" s="258" t="str">
        <f>IF('TSA Input'!J610="","",IF('TSA Input'!J610="Yes",'TSA Input'!F610,""))</f>
        <v/>
      </c>
      <c r="N647" s="39" t="str">
        <f t="shared" si="21"/>
        <v/>
      </c>
      <c r="O647" s="149" t="s">
        <v>11</v>
      </c>
      <c r="P647" s="148" t="s">
        <v>11</v>
      </c>
      <c r="Q647" s="1"/>
    </row>
    <row r="648" spans="1:17" ht="15.75" hidden="1" customHeight="1">
      <c r="A648" s="1" t="str">
        <f t="shared" si="1"/>
        <v/>
      </c>
      <c r="B648" s="1"/>
      <c r="C648" s="34" t="str">
        <f>IF('TSA Input'!J611="","",IF('TSA Input'!J611="Yes",'TSA Input'!B611,"Ineligible"))</f>
        <v/>
      </c>
      <c r="D648" s="246" t="str">
        <f>IF('TSA Input'!J611="","",IF('TSA Input'!J611="Yes",IF('TSA Input'!W611="","",LEFT('TSA Input'!W611,LEN('TSA Input'!W611)-2)),""))</f>
        <v/>
      </c>
      <c r="E648" s="246" t="str">
        <f>IF('TSA Input'!J611="","",IF('TSA Input'!J611="Yes",'TSA Input'!I611,""))</f>
        <v/>
      </c>
      <c r="F648" s="247" t="str">
        <f>IF('TSA Input'!J611="","",IF('TSA Input'!J611="Yes",'TSA Input'!C611,""))</f>
        <v/>
      </c>
      <c r="G648" s="36" t="str">
        <f>IF('TSA Input'!J611="","",IF('TSA Input'!J611="Yes",'TSA Input'!D611,""))</f>
        <v/>
      </c>
      <c r="H648" s="37" t="str">
        <f>IF('TSA Input'!K611="","",IF('TSA Input'!J611="Yes",'TSA Input'!G611,""))</f>
        <v/>
      </c>
      <c r="I648" s="37" t="str">
        <f>IF('TSA Input'!L611="","",IF('TSA Input'!J611="Yes",'TSA Input'!F611,""))</f>
        <v/>
      </c>
      <c r="J648" s="39" t="str">
        <f t="shared" si="20"/>
        <v/>
      </c>
      <c r="K648" s="257" t="str">
        <f>IF('TSA Input'!J611="","",IF('TSA Input'!J611="Yes",'TSA Input'!D611,""))</f>
        <v/>
      </c>
      <c r="L648" s="258" t="str">
        <f>IF('TSA Input'!J611="","",IF('TSA Input'!J611="Yes",'TSA Input'!G611,""))</f>
        <v/>
      </c>
      <c r="M648" s="258" t="str">
        <f>IF('TSA Input'!J611="","",IF('TSA Input'!J611="Yes",'TSA Input'!F611,""))</f>
        <v/>
      </c>
      <c r="N648" s="39" t="str">
        <f t="shared" si="21"/>
        <v/>
      </c>
      <c r="O648" s="149" t="s">
        <v>11</v>
      </c>
      <c r="P648" s="148" t="s">
        <v>11</v>
      </c>
      <c r="Q648" s="1"/>
    </row>
    <row r="649" spans="1:17" ht="15.75" hidden="1" customHeight="1">
      <c r="A649" s="1" t="str">
        <f t="shared" si="1"/>
        <v/>
      </c>
      <c r="B649" s="1"/>
      <c r="C649" s="34" t="str">
        <f>IF('TSA Input'!J612="","",IF('TSA Input'!J612="Yes",'TSA Input'!B612,"Ineligible"))</f>
        <v/>
      </c>
      <c r="D649" s="246" t="str">
        <f>IF('TSA Input'!J612="","",IF('TSA Input'!J612="Yes",IF('TSA Input'!W612="","",LEFT('TSA Input'!W612,LEN('TSA Input'!W612)-2)),""))</f>
        <v/>
      </c>
      <c r="E649" s="246" t="str">
        <f>IF('TSA Input'!J612="","",IF('TSA Input'!J612="Yes",'TSA Input'!I612,""))</f>
        <v/>
      </c>
      <c r="F649" s="247" t="str">
        <f>IF('TSA Input'!J612="","",IF('TSA Input'!J612="Yes",'TSA Input'!C612,""))</f>
        <v/>
      </c>
      <c r="G649" s="36" t="str">
        <f>IF('TSA Input'!J612="","",IF('TSA Input'!J612="Yes",'TSA Input'!D612,""))</f>
        <v/>
      </c>
      <c r="H649" s="37" t="str">
        <f>IF('TSA Input'!K612="","",IF('TSA Input'!J612="Yes",'TSA Input'!G612,""))</f>
        <v/>
      </c>
      <c r="I649" s="37" t="str">
        <f>IF('TSA Input'!L612="","",IF('TSA Input'!J612="Yes",'TSA Input'!F612,""))</f>
        <v/>
      </c>
      <c r="J649" s="39" t="str">
        <f t="shared" si="20"/>
        <v/>
      </c>
      <c r="K649" s="257" t="str">
        <f>IF('TSA Input'!J612="","",IF('TSA Input'!J612="Yes",'TSA Input'!D612,""))</f>
        <v/>
      </c>
      <c r="L649" s="258" t="str">
        <f>IF('TSA Input'!J612="","",IF('TSA Input'!J612="Yes",'TSA Input'!G612,""))</f>
        <v/>
      </c>
      <c r="M649" s="258" t="str">
        <f>IF('TSA Input'!J612="","",IF('TSA Input'!J612="Yes",'TSA Input'!F612,""))</f>
        <v/>
      </c>
      <c r="N649" s="39" t="str">
        <f t="shared" si="21"/>
        <v/>
      </c>
      <c r="O649" s="149" t="s">
        <v>11</v>
      </c>
      <c r="P649" s="148" t="s">
        <v>11</v>
      </c>
      <c r="Q649" s="1"/>
    </row>
    <row r="650" spans="1:17" ht="15.75" hidden="1" customHeight="1">
      <c r="A650" s="1" t="str">
        <f t="shared" si="1"/>
        <v/>
      </c>
      <c r="B650" s="1"/>
      <c r="C650" s="34" t="str">
        <f>IF('TSA Input'!J613="","",IF('TSA Input'!J613="Yes",'TSA Input'!B613,"Ineligible"))</f>
        <v/>
      </c>
      <c r="D650" s="246" t="str">
        <f>IF('TSA Input'!J613="","",IF('TSA Input'!J613="Yes",IF('TSA Input'!W613="","",LEFT('TSA Input'!W613,LEN('TSA Input'!W613)-2)),""))</f>
        <v/>
      </c>
      <c r="E650" s="246" t="str">
        <f>IF('TSA Input'!J613="","",IF('TSA Input'!J613="Yes",'TSA Input'!I613,""))</f>
        <v/>
      </c>
      <c r="F650" s="247" t="str">
        <f>IF('TSA Input'!J613="","",IF('TSA Input'!J613="Yes",'TSA Input'!C613,""))</f>
        <v/>
      </c>
      <c r="G650" s="36" t="str">
        <f>IF('TSA Input'!J613="","",IF('TSA Input'!J613="Yes",'TSA Input'!D613,""))</f>
        <v/>
      </c>
      <c r="H650" s="37" t="str">
        <f>IF('TSA Input'!K613="","",IF('TSA Input'!J613="Yes",'TSA Input'!G613,""))</f>
        <v/>
      </c>
      <c r="I650" s="37" t="str">
        <f>IF('TSA Input'!L613="","",IF('TSA Input'!J613="Yes",'TSA Input'!F613,""))</f>
        <v/>
      </c>
      <c r="J650" s="39" t="str">
        <f t="shared" si="20"/>
        <v/>
      </c>
      <c r="K650" s="257" t="str">
        <f>IF('TSA Input'!J613="","",IF('TSA Input'!J613="Yes",'TSA Input'!D613,""))</f>
        <v/>
      </c>
      <c r="L650" s="258" t="str">
        <f>IF('TSA Input'!J613="","",IF('TSA Input'!J613="Yes",'TSA Input'!G613,""))</f>
        <v/>
      </c>
      <c r="M650" s="258" t="str">
        <f>IF('TSA Input'!J613="","",IF('TSA Input'!J613="Yes",'TSA Input'!F613,""))</f>
        <v/>
      </c>
      <c r="N650" s="39" t="str">
        <f t="shared" si="21"/>
        <v/>
      </c>
      <c r="O650" s="149" t="s">
        <v>11</v>
      </c>
      <c r="P650" s="148" t="s">
        <v>11</v>
      </c>
      <c r="Q650" s="1"/>
    </row>
    <row r="651" spans="1:17" ht="15.75" hidden="1" customHeight="1">
      <c r="A651" s="1" t="str">
        <f t="shared" si="1"/>
        <v/>
      </c>
      <c r="B651" s="1"/>
      <c r="C651" s="34" t="str">
        <f>IF('TSA Input'!J614="","",IF('TSA Input'!J614="Yes",'TSA Input'!B614,"Ineligible"))</f>
        <v/>
      </c>
      <c r="D651" s="246" t="str">
        <f>IF('TSA Input'!J614="","",IF('TSA Input'!J614="Yes",IF('TSA Input'!W614="","",LEFT('TSA Input'!W614,LEN('TSA Input'!W614)-2)),""))</f>
        <v/>
      </c>
      <c r="E651" s="246" t="str">
        <f>IF('TSA Input'!J614="","",IF('TSA Input'!J614="Yes",'TSA Input'!I614,""))</f>
        <v/>
      </c>
      <c r="F651" s="247" t="str">
        <f>IF('TSA Input'!J614="","",IF('TSA Input'!J614="Yes",'TSA Input'!C614,""))</f>
        <v/>
      </c>
      <c r="G651" s="36" t="str">
        <f>IF('TSA Input'!J614="","",IF('TSA Input'!J614="Yes",'TSA Input'!D614,""))</f>
        <v/>
      </c>
      <c r="H651" s="37" t="str">
        <f>IF('TSA Input'!K614="","",IF('TSA Input'!J614="Yes",'TSA Input'!G614,""))</f>
        <v/>
      </c>
      <c r="I651" s="37" t="str">
        <f>IF('TSA Input'!L614="","",IF('TSA Input'!J614="Yes",'TSA Input'!F614,""))</f>
        <v/>
      </c>
      <c r="J651" s="39" t="str">
        <f t="shared" si="20"/>
        <v/>
      </c>
      <c r="K651" s="257" t="str">
        <f>IF('TSA Input'!J614="","",IF('TSA Input'!J614="Yes",'TSA Input'!D614,""))</f>
        <v/>
      </c>
      <c r="L651" s="258" t="str">
        <f>IF('TSA Input'!J614="","",IF('TSA Input'!J614="Yes",'TSA Input'!G614,""))</f>
        <v/>
      </c>
      <c r="M651" s="258" t="str">
        <f>IF('TSA Input'!J614="","",IF('TSA Input'!J614="Yes",'TSA Input'!F614,""))</f>
        <v/>
      </c>
      <c r="N651" s="39" t="str">
        <f t="shared" si="21"/>
        <v/>
      </c>
      <c r="O651" s="149" t="s">
        <v>11</v>
      </c>
      <c r="P651" s="148" t="s">
        <v>11</v>
      </c>
      <c r="Q651" s="1"/>
    </row>
    <row r="652" spans="1:17" ht="15.75" hidden="1" customHeight="1">
      <c r="A652" s="1" t="str">
        <f t="shared" si="1"/>
        <v/>
      </c>
      <c r="B652" s="1"/>
      <c r="C652" s="34" t="str">
        <f>IF('TSA Input'!J615="","",IF('TSA Input'!J615="Yes",'TSA Input'!B615,"Ineligible"))</f>
        <v/>
      </c>
      <c r="D652" s="246" t="str">
        <f>IF('TSA Input'!J615="","",IF('TSA Input'!J615="Yes",IF('TSA Input'!W615="","",LEFT('TSA Input'!W615,LEN('TSA Input'!W615)-2)),""))</f>
        <v/>
      </c>
      <c r="E652" s="246" t="str">
        <f>IF('TSA Input'!J615="","",IF('TSA Input'!J615="Yes",'TSA Input'!I615,""))</f>
        <v/>
      </c>
      <c r="F652" s="247" t="str">
        <f>IF('TSA Input'!J615="","",IF('TSA Input'!J615="Yes",'TSA Input'!C615,""))</f>
        <v/>
      </c>
      <c r="G652" s="36" t="str">
        <f>IF('TSA Input'!J615="","",IF('TSA Input'!J615="Yes",'TSA Input'!D615,""))</f>
        <v/>
      </c>
      <c r="H652" s="37" t="str">
        <f>IF('TSA Input'!K615="","",IF('TSA Input'!J615="Yes",'TSA Input'!G615,""))</f>
        <v/>
      </c>
      <c r="I652" s="37" t="str">
        <f>IF('TSA Input'!L615="","",IF('TSA Input'!J615="Yes",'TSA Input'!F615,""))</f>
        <v/>
      </c>
      <c r="J652" s="39" t="str">
        <f t="shared" si="20"/>
        <v/>
      </c>
      <c r="K652" s="257" t="str">
        <f>IF('TSA Input'!J615="","",IF('TSA Input'!J615="Yes",'TSA Input'!D615,""))</f>
        <v/>
      </c>
      <c r="L652" s="258" t="str">
        <f>IF('TSA Input'!J615="","",IF('TSA Input'!J615="Yes",'TSA Input'!G615,""))</f>
        <v/>
      </c>
      <c r="M652" s="258" t="str">
        <f>IF('TSA Input'!J615="","",IF('TSA Input'!J615="Yes",'TSA Input'!F615,""))</f>
        <v/>
      </c>
      <c r="N652" s="39" t="str">
        <f t="shared" si="21"/>
        <v/>
      </c>
      <c r="O652" s="149" t="s">
        <v>11</v>
      </c>
      <c r="P652" s="148" t="s">
        <v>11</v>
      </c>
      <c r="Q652" s="1"/>
    </row>
    <row r="653" spans="1:17" ht="15.75" hidden="1" customHeight="1">
      <c r="A653" s="1" t="str">
        <f t="shared" si="1"/>
        <v/>
      </c>
      <c r="B653" s="1"/>
      <c r="C653" s="34" t="str">
        <f>IF('TSA Input'!J616="","",IF('TSA Input'!J616="Yes",'TSA Input'!B616,"Ineligible"))</f>
        <v/>
      </c>
      <c r="D653" s="246" t="str">
        <f>IF('TSA Input'!J616="","",IF('TSA Input'!J616="Yes",IF('TSA Input'!W616="","",LEFT('TSA Input'!W616,LEN('TSA Input'!W616)-2)),""))</f>
        <v/>
      </c>
      <c r="E653" s="246" t="str">
        <f>IF('TSA Input'!J616="","",IF('TSA Input'!J616="Yes",'TSA Input'!I616,""))</f>
        <v/>
      </c>
      <c r="F653" s="247" t="str">
        <f>IF('TSA Input'!J616="","",IF('TSA Input'!J616="Yes",'TSA Input'!C616,""))</f>
        <v/>
      </c>
      <c r="G653" s="36" t="str">
        <f>IF('TSA Input'!J616="","",IF('TSA Input'!J616="Yes",'TSA Input'!D616,""))</f>
        <v/>
      </c>
      <c r="H653" s="37" t="str">
        <f>IF('TSA Input'!K616="","",IF('TSA Input'!J616="Yes",'TSA Input'!G616,""))</f>
        <v/>
      </c>
      <c r="I653" s="37" t="str">
        <f>IF('TSA Input'!L616="","",IF('TSA Input'!J616="Yes",'TSA Input'!F616,""))</f>
        <v/>
      </c>
      <c r="J653" s="39" t="str">
        <f t="shared" si="20"/>
        <v/>
      </c>
      <c r="K653" s="257" t="str">
        <f>IF('TSA Input'!J616="","",IF('TSA Input'!J616="Yes",'TSA Input'!D616,""))</f>
        <v/>
      </c>
      <c r="L653" s="258" t="str">
        <f>IF('TSA Input'!J616="","",IF('TSA Input'!J616="Yes",'TSA Input'!G616,""))</f>
        <v/>
      </c>
      <c r="M653" s="258" t="str">
        <f>IF('TSA Input'!J616="","",IF('TSA Input'!J616="Yes",'TSA Input'!F616,""))</f>
        <v/>
      </c>
      <c r="N653" s="39" t="str">
        <f t="shared" si="21"/>
        <v/>
      </c>
      <c r="O653" s="149" t="s">
        <v>11</v>
      </c>
      <c r="P653" s="148" t="s">
        <v>11</v>
      </c>
      <c r="Q653" s="1"/>
    </row>
    <row r="654" spans="1:17" ht="15.75" hidden="1" customHeight="1">
      <c r="A654" s="1" t="str">
        <f t="shared" si="1"/>
        <v/>
      </c>
      <c r="B654" s="1"/>
      <c r="C654" s="34" t="str">
        <f>IF('TSA Input'!J617="","",IF('TSA Input'!J617="Yes",'TSA Input'!B617,"Ineligible"))</f>
        <v/>
      </c>
      <c r="D654" s="246" t="str">
        <f>IF('TSA Input'!J617="","",IF('TSA Input'!J617="Yes",IF('TSA Input'!W617="","",LEFT('TSA Input'!W617,LEN('TSA Input'!W617)-2)),""))</f>
        <v/>
      </c>
      <c r="E654" s="246" t="str">
        <f>IF('TSA Input'!J617="","",IF('TSA Input'!J617="Yes",'TSA Input'!I617,""))</f>
        <v/>
      </c>
      <c r="F654" s="247" t="str">
        <f>IF('TSA Input'!J617="","",IF('TSA Input'!J617="Yes",'TSA Input'!C617,""))</f>
        <v/>
      </c>
      <c r="G654" s="36" t="str">
        <f>IF('TSA Input'!J617="","",IF('TSA Input'!J617="Yes",'TSA Input'!D617,""))</f>
        <v/>
      </c>
      <c r="H654" s="37" t="str">
        <f>IF('TSA Input'!K617="","",IF('TSA Input'!J617="Yes",'TSA Input'!G617,""))</f>
        <v/>
      </c>
      <c r="I654" s="37" t="str">
        <f>IF('TSA Input'!L617="","",IF('TSA Input'!J617="Yes",'TSA Input'!F617,""))</f>
        <v/>
      </c>
      <c r="J654" s="39" t="str">
        <f t="shared" si="20"/>
        <v/>
      </c>
      <c r="K654" s="257" t="str">
        <f>IF('TSA Input'!J617="","",IF('TSA Input'!J617="Yes",'TSA Input'!D617,""))</f>
        <v/>
      </c>
      <c r="L654" s="258" t="str">
        <f>IF('TSA Input'!J617="","",IF('TSA Input'!J617="Yes",'TSA Input'!G617,""))</f>
        <v/>
      </c>
      <c r="M654" s="258" t="str">
        <f>IF('TSA Input'!J617="","",IF('TSA Input'!J617="Yes",'TSA Input'!F617,""))</f>
        <v/>
      </c>
      <c r="N654" s="39" t="str">
        <f t="shared" si="21"/>
        <v/>
      </c>
      <c r="O654" s="149" t="s">
        <v>11</v>
      </c>
      <c r="P654" s="148" t="s">
        <v>11</v>
      </c>
      <c r="Q654" s="1"/>
    </row>
    <row r="655" spans="1:17" ht="15.75" hidden="1" customHeight="1">
      <c r="A655" s="1" t="str">
        <f t="shared" si="1"/>
        <v/>
      </c>
      <c r="B655" s="1"/>
      <c r="C655" s="34" t="str">
        <f>IF('TSA Input'!J618="","",IF('TSA Input'!J618="Yes",'TSA Input'!B618,"Ineligible"))</f>
        <v/>
      </c>
      <c r="D655" s="246" t="str">
        <f>IF('TSA Input'!J618="","",IF('TSA Input'!J618="Yes",IF('TSA Input'!W618="","",LEFT('TSA Input'!W618,LEN('TSA Input'!W618)-2)),""))</f>
        <v/>
      </c>
      <c r="E655" s="246" t="str">
        <f>IF('TSA Input'!J618="","",IF('TSA Input'!J618="Yes",'TSA Input'!I618,""))</f>
        <v/>
      </c>
      <c r="F655" s="247" t="str">
        <f>IF('TSA Input'!J618="","",IF('TSA Input'!J618="Yes",'TSA Input'!C618,""))</f>
        <v/>
      </c>
      <c r="G655" s="36" t="str">
        <f>IF('TSA Input'!J618="","",IF('TSA Input'!J618="Yes",'TSA Input'!D618,""))</f>
        <v/>
      </c>
      <c r="H655" s="37" t="str">
        <f>IF('TSA Input'!K618="","",IF('TSA Input'!J618="Yes",'TSA Input'!G618,""))</f>
        <v/>
      </c>
      <c r="I655" s="37" t="str">
        <f>IF('TSA Input'!L618="","",IF('TSA Input'!J618="Yes",'TSA Input'!F618,""))</f>
        <v/>
      </c>
      <c r="J655" s="39" t="str">
        <f t="shared" si="20"/>
        <v/>
      </c>
      <c r="K655" s="257" t="str">
        <f>IF('TSA Input'!J618="","",IF('TSA Input'!J618="Yes",'TSA Input'!D618,""))</f>
        <v/>
      </c>
      <c r="L655" s="258" t="str">
        <f>IF('TSA Input'!J618="","",IF('TSA Input'!J618="Yes",'TSA Input'!G618,""))</f>
        <v/>
      </c>
      <c r="M655" s="258" t="str">
        <f>IF('TSA Input'!J618="","",IF('TSA Input'!J618="Yes",'TSA Input'!F618,""))</f>
        <v/>
      </c>
      <c r="N655" s="39" t="str">
        <f t="shared" si="21"/>
        <v/>
      </c>
      <c r="O655" s="149" t="s">
        <v>11</v>
      </c>
      <c r="P655" s="148" t="s">
        <v>11</v>
      </c>
      <c r="Q655" s="1"/>
    </row>
    <row r="656" spans="1:17" ht="15.75" hidden="1" customHeight="1">
      <c r="A656" s="1" t="str">
        <f t="shared" si="1"/>
        <v/>
      </c>
      <c r="B656" s="1"/>
      <c r="C656" s="34" t="str">
        <f>IF('TSA Input'!J619="","",IF('TSA Input'!J619="Yes",'TSA Input'!B619,"Ineligible"))</f>
        <v/>
      </c>
      <c r="D656" s="246" t="str">
        <f>IF('TSA Input'!J619="","",IF('TSA Input'!J619="Yes",IF('TSA Input'!W619="","",LEFT('TSA Input'!W619,LEN('TSA Input'!W619)-2)),""))</f>
        <v/>
      </c>
      <c r="E656" s="246" t="str">
        <f>IF('TSA Input'!J619="","",IF('TSA Input'!J619="Yes",'TSA Input'!I619,""))</f>
        <v/>
      </c>
      <c r="F656" s="247" t="str">
        <f>IF('TSA Input'!J619="","",IF('TSA Input'!J619="Yes",'TSA Input'!C619,""))</f>
        <v/>
      </c>
      <c r="G656" s="36" t="str">
        <f>IF('TSA Input'!J619="","",IF('TSA Input'!J619="Yes",'TSA Input'!D619,""))</f>
        <v/>
      </c>
      <c r="H656" s="37" t="str">
        <f>IF('TSA Input'!K619="","",IF('TSA Input'!J619="Yes",'TSA Input'!G619,""))</f>
        <v/>
      </c>
      <c r="I656" s="37" t="str">
        <f>IF('TSA Input'!L619="","",IF('TSA Input'!J619="Yes",'TSA Input'!F619,""))</f>
        <v/>
      </c>
      <c r="J656" s="39" t="str">
        <f t="shared" si="20"/>
        <v/>
      </c>
      <c r="K656" s="257" t="str">
        <f>IF('TSA Input'!J619="","",IF('TSA Input'!J619="Yes",'TSA Input'!D619,""))</f>
        <v/>
      </c>
      <c r="L656" s="258" t="str">
        <f>IF('TSA Input'!J619="","",IF('TSA Input'!J619="Yes",'TSA Input'!G619,""))</f>
        <v/>
      </c>
      <c r="M656" s="258" t="str">
        <f>IF('TSA Input'!J619="","",IF('TSA Input'!J619="Yes",'TSA Input'!F619,""))</f>
        <v/>
      </c>
      <c r="N656" s="39" t="str">
        <f t="shared" si="21"/>
        <v/>
      </c>
      <c r="O656" s="149" t="s">
        <v>11</v>
      </c>
      <c r="P656" s="148" t="s">
        <v>11</v>
      </c>
      <c r="Q656" s="1"/>
    </row>
    <row r="657" spans="1:17" ht="15.75" hidden="1" customHeight="1">
      <c r="A657" s="1" t="str">
        <f t="shared" si="1"/>
        <v/>
      </c>
      <c r="B657" s="1"/>
      <c r="C657" s="34" t="str">
        <f>IF('TSA Input'!J620="","",IF('TSA Input'!J620="Yes",'TSA Input'!B620,"Ineligible"))</f>
        <v/>
      </c>
      <c r="D657" s="246" t="str">
        <f>IF('TSA Input'!J620="","",IF('TSA Input'!J620="Yes",IF('TSA Input'!W620="","",LEFT('TSA Input'!W620,LEN('TSA Input'!W620)-2)),""))</f>
        <v/>
      </c>
      <c r="E657" s="246" t="str">
        <f>IF('TSA Input'!J620="","",IF('TSA Input'!J620="Yes",'TSA Input'!I620,""))</f>
        <v/>
      </c>
      <c r="F657" s="247" t="str">
        <f>IF('TSA Input'!J620="","",IF('TSA Input'!J620="Yes",'TSA Input'!C620,""))</f>
        <v/>
      </c>
      <c r="G657" s="36" t="str">
        <f>IF('TSA Input'!J620="","",IF('TSA Input'!J620="Yes",'TSA Input'!D620,""))</f>
        <v/>
      </c>
      <c r="H657" s="37" t="str">
        <f>IF('TSA Input'!K620="","",IF('TSA Input'!J620="Yes",'TSA Input'!G620,""))</f>
        <v/>
      </c>
      <c r="I657" s="37" t="str">
        <f>IF('TSA Input'!L620="","",IF('TSA Input'!J620="Yes",'TSA Input'!F620,""))</f>
        <v/>
      </c>
      <c r="J657" s="39" t="str">
        <f t="shared" si="20"/>
        <v/>
      </c>
      <c r="K657" s="257" t="str">
        <f>IF('TSA Input'!J620="","",IF('TSA Input'!J620="Yes",'TSA Input'!D620,""))</f>
        <v/>
      </c>
      <c r="L657" s="258" t="str">
        <f>IF('TSA Input'!J620="","",IF('TSA Input'!J620="Yes",'TSA Input'!G620,""))</f>
        <v/>
      </c>
      <c r="M657" s="258" t="str">
        <f>IF('TSA Input'!J620="","",IF('TSA Input'!J620="Yes",'TSA Input'!F620,""))</f>
        <v/>
      </c>
      <c r="N657" s="39" t="str">
        <f t="shared" si="21"/>
        <v/>
      </c>
      <c r="O657" s="149" t="s">
        <v>11</v>
      </c>
      <c r="P657" s="148" t="s">
        <v>11</v>
      </c>
      <c r="Q657" s="1"/>
    </row>
    <row r="658" spans="1:17" ht="15.75" hidden="1" customHeight="1">
      <c r="A658" s="1" t="str">
        <f t="shared" si="1"/>
        <v/>
      </c>
      <c r="B658" s="1"/>
      <c r="C658" s="34" t="str">
        <f>IF('TSA Input'!J621="","",IF('TSA Input'!J621="Yes",'TSA Input'!B621,"Ineligible"))</f>
        <v/>
      </c>
      <c r="D658" s="246" t="str">
        <f>IF('TSA Input'!J621="","",IF('TSA Input'!J621="Yes",IF('TSA Input'!W621="","",LEFT('TSA Input'!W621,LEN('TSA Input'!W621)-2)),""))</f>
        <v/>
      </c>
      <c r="E658" s="246" t="str">
        <f>IF('TSA Input'!J621="","",IF('TSA Input'!J621="Yes",'TSA Input'!I621,""))</f>
        <v/>
      </c>
      <c r="F658" s="247" t="str">
        <f>IF('TSA Input'!J621="","",IF('TSA Input'!J621="Yes",'TSA Input'!C621,""))</f>
        <v/>
      </c>
      <c r="G658" s="36" t="str">
        <f>IF('TSA Input'!J621="","",IF('TSA Input'!J621="Yes",'TSA Input'!D621,""))</f>
        <v/>
      </c>
      <c r="H658" s="37" t="str">
        <f>IF('TSA Input'!K621="","",IF('TSA Input'!J621="Yes",'TSA Input'!G621,""))</f>
        <v/>
      </c>
      <c r="I658" s="37" t="str">
        <f>IF('TSA Input'!L621="","",IF('TSA Input'!J621="Yes",'TSA Input'!F621,""))</f>
        <v/>
      </c>
      <c r="J658" s="39" t="str">
        <f t="shared" si="20"/>
        <v/>
      </c>
      <c r="K658" s="257" t="str">
        <f>IF('TSA Input'!J621="","",IF('TSA Input'!J621="Yes",'TSA Input'!D621,""))</f>
        <v/>
      </c>
      <c r="L658" s="258" t="str">
        <f>IF('TSA Input'!J621="","",IF('TSA Input'!J621="Yes",'TSA Input'!G621,""))</f>
        <v/>
      </c>
      <c r="M658" s="258" t="str">
        <f>IF('TSA Input'!J621="","",IF('TSA Input'!J621="Yes",'TSA Input'!F621,""))</f>
        <v/>
      </c>
      <c r="N658" s="39" t="str">
        <f t="shared" si="21"/>
        <v/>
      </c>
      <c r="O658" s="149" t="s">
        <v>11</v>
      </c>
      <c r="P658" s="148" t="s">
        <v>11</v>
      </c>
      <c r="Q658" s="1"/>
    </row>
    <row r="659" spans="1:17" ht="15.75" hidden="1" customHeight="1">
      <c r="A659" s="1" t="str">
        <f t="shared" si="1"/>
        <v/>
      </c>
      <c r="B659" s="1"/>
      <c r="C659" s="34" t="str">
        <f>IF('TSA Input'!J622="","",IF('TSA Input'!J622="Yes",'TSA Input'!B622,"Ineligible"))</f>
        <v/>
      </c>
      <c r="D659" s="246" t="str">
        <f>IF('TSA Input'!J622="","",IF('TSA Input'!J622="Yes",IF('TSA Input'!W622="","",LEFT('TSA Input'!W622,LEN('TSA Input'!W622)-2)),""))</f>
        <v/>
      </c>
      <c r="E659" s="246" t="str">
        <f>IF('TSA Input'!J622="","",IF('TSA Input'!J622="Yes",'TSA Input'!I622,""))</f>
        <v/>
      </c>
      <c r="F659" s="247" t="str">
        <f>IF('TSA Input'!J622="","",IF('TSA Input'!J622="Yes",'TSA Input'!C622,""))</f>
        <v/>
      </c>
      <c r="G659" s="36" t="str">
        <f>IF('TSA Input'!J622="","",IF('TSA Input'!J622="Yes",'TSA Input'!D622,""))</f>
        <v/>
      </c>
      <c r="H659" s="37" t="str">
        <f>IF('TSA Input'!K622="","",IF('TSA Input'!J622="Yes",'TSA Input'!G622,""))</f>
        <v/>
      </c>
      <c r="I659" s="37" t="str">
        <f>IF('TSA Input'!L622="","",IF('TSA Input'!J622="Yes",'TSA Input'!F622,""))</f>
        <v/>
      </c>
      <c r="J659" s="39" t="str">
        <f t="shared" si="20"/>
        <v/>
      </c>
      <c r="K659" s="257" t="str">
        <f>IF('TSA Input'!J622="","",IF('TSA Input'!J622="Yes",'TSA Input'!D622,""))</f>
        <v/>
      </c>
      <c r="L659" s="258" t="str">
        <f>IF('TSA Input'!J622="","",IF('TSA Input'!J622="Yes",'TSA Input'!G622,""))</f>
        <v/>
      </c>
      <c r="M659" s="258" t="str">
        <f>IF('TSA Input'!J622="","",IF('TSA Input'!J622="Yes",'TSA Input'!F622,""))</f>
        <v/>
      </c>
      <c r="N659" s="39" t="str">
        <f t="shared" si="21"/>
        <v/>
      </c>
      <c r="O659" s="149" t="s">
        <v>11</v>
      </c>
      <c r="P659" s="148" t="s">
        <v>11</v>
      </c>
      <c r="Q659" s="1"/>
    </row>
    <row r="660" spans="1:17" ht="15.75" hidden="1" customHeight="1">
      <c r="A660" s="1" t="str">
        <f t="shared" si="1"/>
        <v/>
      </c>
      <c r="B660" s="1"/>
      <c r="C660" s="34" t="str">
        <f>IF('TSA Input'!J623="","",IF('TSA Input'!J623="Yes",'TSA Input'!B623,"Ineligible"))</f>
        <v/>
      </c>
      <c r="D660" s="246" t="str">
        <f>IF('TSA Input'!J623="","",IF('TSA Input'!J623="Yes",IF('TSA Input'!W623="","",LEFT('TSA Input'!W623,LEN('TSA Input'!W623)-2)),""))</f>
        <v/>
      </c>
      <c r="E660" s="246" t="str">
        <f>IF('TSA Input'!J623="","",IF('TSA Input'!J623="Yes",'TSA Input'!I623,""))</f>
        <v/>
      </c>
      <c r="F660" s="247" t="str">
        <f>IF('TSA Input'!J623="","",IF('TSA Input'!J623="Yes",'TSA Input'!C623,""))</f>
        <v/>
      </c>
      <c r="G660" s="36" t="str">
        <f>IF('TSA Input'!J623="","",IF('TSA Input'!J623="Yes",'TSA Input'!D623,""))</f>
        <v/>
      </c>
      <c r="H660" s="37" t="str">
        <f>IF('TSA Input'!K623="","",IF('TSA Input'!J623="Yes",'TSA Input'!G623,""))</f>
        <v/>
      </c>
      <c r="I660" s="37" t="str">
        <f>IF('TSA Input'!L623="","",IF('TSA Input'!J623="Yes",'TSA Input'!F623,""))</f>
        <v/>
      </c>
      <c r="J660" s="39" t="str">
        <f t="shared" si="20"/>
        <v/>
      </c>
      <c r="K660" s="257" t="str">
        <f>IF('TSA Input'!J623="","",IF('TSA Input'!J623="Yes",'TSA Input'!D623,""))</f>
        <v/>
      </c>
      <c r="L660" s="258" t="str">
        <f>IF('TSA Input'!J623="","",IF('TSA Input'!J623="Yes",'TSA Input'!G623,""))</f>
        <v/>
      </c>
      <c r="M660" s="258" t="str">
        <f>IF('TSA Input'!J623="","",IF('TSA Input'!J623="Yes",'TSA Input'!F623,""))</f>
        <v/>
      </c>
      <c r="N660" s="39" t="str">
        <f t="shared" si="21"/>
        <v/>
      </c>
      <c r="O660" s="149" t="s">
        <v>11</v>
      </c>
      <c r="P660" s="148" t="s">
        <v>11</v>
      </c>
      <c r="Q660" s="1"/>
    </row>
    <row r="661" spans="1:17" ht="15.75" hidden="1" customHeight="1">
      <c r="A661" s="1" t="str">
        <f t="shared" si="1"/>
        <v/>
      </c>
      <c r="B661" s="1"/>
      <c r="C661" s="34" t="str">
        <f>IF('TSA Input'!J624="","",IF('TSA Input'!J624="Yes",'TSA Input'!B624,"Ineligible"))</f>
        <v/>
      </c>
      <c r="D661" s="246" t="str">
        <f>IF('TSA Input'!J624="","",IF('TSA Input'!J624="Yes",IF('TSA Input'!W624="","",LEFT('TSA Input'!W624,LEN('TSA Input'!W624)-2)),""))</f>
        <v/>
      </c>
      <c r="E661" s="246" t="str">
        <f>IF('TSA Input'!J624="","",IF('TSA Input'!J624="Yes",'TSA Input'!I624,""))</f>
        <v/>
      </c>
      <c r="F661" s="247" t="str">
        <f>IF('TSA Input'!J624="","",IF('TSA Input'!J624="Yes",'TSA Input'!C624,""))</f>
        <v/>
      </c>
      <c r="G661" s="36" t="str">
        <f>IF('TSA Input'!J624="","",IF('TSA Input'!J624="Yes",'TSA Input'!D624,""))</f>
        <v/>
      </c>
      <c r="H661" s="37" t="str">
        <f>IF('TSA Input'!K624="","",IF('TSA Input'!J624="Yes",'TSA Input'!G624,""))</f>
        <v/>
      </c>
      <c r="I661" s="37" t="str">
        <f>IF('TSA Input'!L624="","",IF('TSA Input'!J624="Yes",'TSA Input'!F624,""))</f>
        <v/>
      </c>
      <c r="J661" s="39" t="str">
        <f t="shared" si="20"/>
        <v/>
      </c>
      <c r="K661" s="257" t="str">
        <f>IF('TSA Input'!J624="","",IF('TSA Input'!J624="Yes",'TSA Input'!D624,""))</f>
        <v/>
      </c>
      <c r="L661" s="258" t="str">
        <f>IF('TSA Input'!J624="","",IF('TSA Input'!J624="Yes",'TSA Input'!G624,""))</f>
        <v/>
      </c>
      <c r="M661" s="258" t="str">
        <f>IF('TSA Input'!J624="","",IF('TSA Input'!J624="Yes",'TSA Input'!F624,""))</f>
        <v/>
      </c>
      <c r="N661" s="39" t="str">
        <f t="shared" si="21"/>
        <v/>
      </c>
      <c r="O661" s="149" t="s">
        <v>11</v>
      </c>
      <c r="P661" s="148" t="s">
        <v>11</v>
      </c>
      <c r="Q661" s="1"/>
    </row>
    <row r="662" spans="1:17" ht="15.75" hidden="1" customHeight="1">
      <c r="A662" s="1" t="str">
        <f t="shared" si="1"/>
        <v/>
      </c>
      <c r="B662" s="1"/>
      <c r="C662" s="34" t="str">
        <f>IF('TSA Input'!J625="","",IF('TSA Input'!J625="Yes",'TSA Input'!B625,"Ineligible"))</f>
        <v/>
      </c>
      <c r="D662" s="246" t="str">
        <f>IF('TSA Input'!J625="","",IF('TSA Input'!J625="Yes",IF('TSA Input'!W625="","",LEFT('TSA Input'!W625,LEN('TSA Input'!W625)-2)),""))</f>
        <v/>
      </c>
      <c r="E662" s="246" t="str">
        <f>IF('TSA Input'!J625="","",IF('TSA Input'!J625="Yes",'TSA Input'!I625,""))</f>
        <v/>
      </c>
      <c r="F662" s="247" t="str">
        <f>IF('TSA Input'!J625="","",IF('TSA Input'!J625="Yes",'TSA Input'!C625,""))</f>
        <v/>
      </c>
      <c r="G662" s="36" t="str">
        <f>IF('TSA Input'!J625="","",IF('TSA Input'!J625="Yes",'TSA Input'!D625,""))</f>
        <v/>
      </c>
      <c r="H662" s="37" t="str">
        <f>IF('TSA Input'!K625="","",IF('TSA Input'!J625="Yes",'TSA Input'!G625,""))</f>
        <v/>
      </c>
      <c r="I662" s="37" t="str">
        <f>IF('TSA Input'!L625="","",IF('TSA Input'!J625="Yes",'TSA Input'!F625,""))</f>
        <v/>
      </c>
      <c r="J662" s="39" t="str">
        <f t="shared" si="20"/>
        <v/>
      </c>
      <c r="K662" s="257" t="str">
        <f>IF('TSA Input'!J625="","",IF('TSA Input'!J625="Yes",'TSA Input'!D625,""))</f>
        <v/>
      </c>
      <c r="L662" s="258" t="str">
        <f>IF('TSA Input'!J625="","",IF('TSA Input'!J625="Yes",'TSA Input'!G625,""))</f>
        <v/>
      </c>
      <c r="M662" s="258" t="str">
        <f>IF('TSA Input'!J625="","",IF('TSA Input'!J625="Yes",'TSA Input'!F625,""))</f>
        <v/>
      </c>
      <c r="N662" s="39" t="str">
        <f t="shared" si="21"/>
        <v/>
      </c>
      <c r="O662" s="149" t="s">
        <v>11</v>
      </c>
      <c r="P662" s="148" t="s">
        <v>11</v>
      </c>
      <c r="Q662" s="1"/>
    </row>
    <row r="663" spans="1:17" ht="15.75" hidden="1" customHeight="1">
      <c r="A663" s="1" t="str">
        <f t="shared" si="1"/>
        <v/>
      </c>
      <c r="B663" s="1"/>
      <c r="C663" s="34" t="str">
        <f>IF('TSA Input'!J626="","",IF('TSA Input'!J626="Yes",'TSA Input'!B626,"Ineligible"))</f>
        <v/>
      </c>
      <c r="D663" s="246" t="str">
        <f>IF('TSA Input'!J626="","",IF('TSA Input'!J626="Yes",IF('TSA Input'!W626="","",LEFT('TSA Input'!W626,LEN('TSA Input'!W626)-2)),""))</f>
        <v/>
      </c>
      <c r="E663" s="246" t="str">
        <f>IF('TSA Input'!J626="","",IF('TSA Input'!J626="Yes",'TSA Input'!I626,""))</f>
        <v/>
      </c>
      <c r="F663" s="247" t="str">
        <f>IF('TSA Input'!J626="","",IF('TSA Input'!J626="Yes",'TSA Input'!C626,""))</f>
        <v/>
      </c>
      <c r="G663" s="36" t="str">
        <f>IF('TSA Input'!J626="","",IF('TSA Input'!J626="Yes",'TSA Input'!D626,""))</f>
        <v/>
      </c>
      <c r="H663" s="37" t="str">
        <f>IF('TSA Input'!K626="","",IF('TSA Input'!J626="Yes",'TSA Input'!G626,""))</f>
        <v/>
      </c>
      <c r="I663" s="37" t="str">
        <f>IF('TSA Input'!L626="","",IF('TSA Input'!J626="Yes",'TSA Input'!F626,""))</f>
        <v/>
      </c>
      <c r="J663" s="39" t="str">
        <f t="shared" si="20"/>
        <v/>
      </c>
      <c r="K663" s="257" t="str">
        <f>IF('TSA Input'!J626="","",IF('TSA Input'!J626="Yes",'TSA Input'!D626,""))</f>
        <v/>
      </c>
      <c r="L663" s="258" t="str">
        <f>IF('TSA Input'!J626="","",IF('TSA Input'!J626="Yes",'TSA Input'!G626,""))</f>
        <v/>
      </c>
      <c r="M663" s="258" t="str">
        <f>IF('TSA Input'!J626="","",IF('TSA Input'!J626="Yes",'TSA Input'!F626,""))</f>
        <v/>
      </c>
      <c r="N663" s="39" t="str">
        <f t="shared" si="21"/>
        <v/>
      </c>
      <c r="O663" s="149" t="s">
        <v>11</v>
      </c>
      <c r="P663" s="148" t="s">
        <v>11</v>
      </c>
      <c r="Q663" s="1"/>
    </row>
    <row r="664" spans="1:17" ht="15.75" hidden="1" customHeight="1">
      <c r="A664" s="1" t="str">
        <f t="shared" si="1"/>
        <v/>
      </c>
      <c r="B664" s="1"/>
      <c r="C664" s="34" t="str">
        <f>IF('TSA Input'!J627="","",IF('TSA Input'!J627="Yes",'TSA Input'!B627,"Ineligible"))</f>
        <v/>
      </c>
      <c r="D664" s="246" t="str">
        <f>IF('TSA Input'!J627="","",IF('TSA Input'!J627="Yes",IF('TSA Input'!W627="","",LEFT('TSA Input'!W627,LEN('TSA Input'!W627)-2)),""))</f>
        <v/>
      </c>
      <c r="E664" s="246" t="str">
        <f>IF('TSA Input'!J627="","",IF('TSA Input'!J627="Yes",'TSA Input'!I627,""))</f>
        <v/>
      </c>
      <c r="F664" s="247" t="str">
        <f>IF('TSA Input'!J627="","",IF('TSA Input'!J627="Yes",'TSA Input'!C627,""))</f>
        <v/>
      </c>
      <c r="G664" s="36" t="str">
        <f>IF('TSA Input'!J627="","",IF('TSA Input'!J627="Yes",'TSA Input'!D627,""))</f>
        <v/>
      </c>
      <c r="H664" s="37" t="str">
        <f>IF('TSA Input'!K627="","",IF('TSA Input'!J627="Yes",'TSA Input'!G627,""))</f>
        <v/>
      </c>
      <c r="I664" s="37" t="str">
        <f>IF('TSA Input'!L627="","",IF('TSA Input'!J627="Yes",'TSA Input'!F627,""))</f>
        <v/>
      </c>
      <c r="J664" s="39" t="str">
        <f t="shared" si="20"/>
        <v/>
      </c>
      <c r="K664" s="257" t="str">
        <f>IF('TSA Input'!J627="","",IF('TSA Input'!J627="Yes",'TSA Input'!D627,""))</f>
        <v/>
      </c>
      <c r="L664" s="258" t="str">
        <f>IF('TSA Input'!J627="","",IF('TSA Input'!J627="Yes",'TSA Input'!G627,""))</f>
        <v/>
      </c>
      <c r="M664" s="258" t="str">
        <f>IF('TSA Input'!J627="","",IF('TSA Input'!J627="Yes",'TSA Input'!F627,""))</f>
        <v/>
      </c>
      <c r="N664" s="39" t="str">
        <f t="shared" si="21"/>
        <v/>
      </c>
      <c r="O664" s="149" t="s">
        <v>11</v>
      </c>
      <c r="P664" s="148" t="s">
        <v>11</v>
      </c>
      <c r="Q664" s="1"/>
    </row>
    <row r="665" spans="1:17" ht="15.75" hidden="1" customHeight="1">
      <c r="A665" s="1" t="str">
        <f t="shared" si="1"/>
        <v/>
      </c>
      <c r="B665" s="1"/>
      <c r="C665" s="34" t="str">
        <f>IF('TSA Input'!J628="","",IF('TSA Input'!J628="Yes",'TSA Input'!B628,"Ineligible"))</f>
        <v/>
      </c>
      <c r="D665" s="246" t="str">
        <f>IF('TSA Input'!J628="","",IF('TSA Input'!J628="Yes",IF('TSA Input'!W628="","",LEFT('TSA Input'!W628,LEN('TSA Input'!W628)-2)),""))</f>
        <v/>
      </c>
      <c r="E665" s="246" t="str">
        <f>IF('TSA Input'!J628="","",IF('TSA Input'!J628="Yes",'TSA Input'!I628,""))</f>
        <v/>
      </c>
      <c r="F665" s="247" t="str">
        <f>IF('TSA Input'!J628="","",IF('TSA Input'!J628="Yes",'TSA Input'!C628,""))</f>
        <v/>
      </c>
      <c r="G665" s="36" t="str">
        <f>IF('TSA Input'!J628="","",IF('TSA Input'!J628="Yes",'TSA Input'!D628,""))</f>
        <v/>
      </c>
      <c r="H665" s="37" t="str">
        <f>IF('TSA Input'!K628="","",IF('TSA Input'!J628="Yes",'TSA Input'!G628,""))</f>
        <v/>
      </c>
      <c r="I665" s="37" t="str">
        <f>IF('TSA Input'!L628="","",IF('TSA Input'!J628="Yes",'TSA Input'!F628,""))</f>
        <v/>
      </c>
      <c r="J665" s="39" t="str">
        <f t="shared" si="20"/>
        <v/>
      </c>
      <c r="K665" s="257" t="str">
        <f>IF('TSA Input'!J628="","",IF('TSA Input'!J628="Yes",'TSA Input'!D628,""))</f>
        <v/>
      </c>
      <c r="L665" s="258" t="str">
        <f>IF('TSA Input'!J628="","",IF('TSA Input'!J628="Yes",'TSA Input'!G628,""))</f>
        <v/>
      </c>
      <c r="M665" s="258" t="str">
        <f>IF('TSA Input'!J628="","",IF('TSA Input'!J628="Yes",'TSA Input'!F628,""))</f>
        <v/>
      </c>
      <c r="N665" s="39" t="str">
        <f t="shared" si="21"/>
        <v/>
      </c>
      <c r="O665" s="149" t="s">
        <v>11</v>
      </c>
      <c r="P665" s="148" t="s">
        <v>11</v>
      </c>
      <c r="Q665" s="1"/>
    </row>
    <row r="666" spans="1:17" ht="15.75" hidden="1" customHeight="1">
      <c r="A666" s="1" t="str">
        <f t="shared" si="1"/>
        <v/>
      </c>
      <c r="B666" s="1"/>
      <c r="C666" s="34" t="str">
        <f>IF('TSA Input'!J629="","",IF('TSA Input'!J629="Yes",'TSA Input'!B629,"Ineligible"))</f>
        <v/>
      </c>
      <c r="D666" s="246" t="str">
        <f>IF('TSA Input'!J629="","",IF('TSA Input'!J629="Yes",IF('TSA Input'!W629="","",LEFT('TSA Input'!W629,LEN('TSA Input'!W629)-2)),""))</f>
        <v/>
      </c>
      <c r="E666" s="246" t="str">
        <f>IF('TSA Input'!J629="","",IF('TSA Input'!J629="Yes",'TSA Input'!I629,""))</f>
        <v/>
      </c>
      <c r="F666" s="247" t="str">
        <f>IF('TSA Input'!J629="","",IF('TSA Input'!J629="Yes",'TSA Input'!C629,""))</f>
        <v/>
      </c>
      <c r="G666" s="36" t="str">
        <f>IF('TSA Input'!J629="","",IF('TSA Input'!J629="Yes",'TSA Input'!D629,""))</f>
        <v/>
      </c>
      <c r="H666" s="37" t="str">
        <f>IF('TSA Input'!K629="","",IF('TSA Input'!J629="Yes",'TSA Input'!G629,""))</f>
        <v/>
      </c>
      <c r="I666" s="37" t="str">
        <f>IF('TSA Input'!L629="","",IF('TSA Input'!J629="Yes",'TSA Input'!F629,""))</f>
        <v/>
      </c>
      <c r="J666" s="39" t="str">
        <f t="shared" si="20"/>
        <v/>
      </c>
      <c r="K666" s="257" t="str">
        <f>IF('TSA Input'!J629="","",IF('TSA Input'!J629="Yes",'TSA Input'!D629,""))</f>
        <v/>
      </c>
      <c r="L666" s="258" t="str">
        <f>IF('TSA Input'!J629="","",IF('TSA Input'!J629="Yes",'TSA Input'!G629,""))</f>
        <v/>
      </c>
      <c r="M666" s="258" t="str">
        <f>IF('TSA Input'!J629="","",IF('TSA Input'!J629="Yes",'TSA Input'!F629,""))</f>
        <v/>
      </c>
      <c r="N666" s="39" t="str">
        <f t="shared" si="21"/>
        <v/>
      </c>
      <c r="O666" s="149" t="s">
        <v>11</v>
      </c>
      <c r="P666" s="148" t="s">
        <v>11</v>
      </c>
      <c r="Q666" s="1"/>
    </row>
    <row r="667" spans="1:17" ht="15.75" hidden="1" customHeight="1">
      <c r="A667" s="1" t="str">
        <f t="shared" si="1"/>
        <v/>
      </c>
      <c r="B667" s="1"/>
      <c r="C667" s="34" t="str">
        <f>IF('TSA Input'!J630="","",IF('TSA Input'!J630="Yes",'TSA Input'!B630,"Ineligible"))</f>
        <v/>
      </c>
      <c r="D667" s="246" t="str">
        <f>IF('TSA Input'!J630="","",IF('TSA Input'!J630="Yes",IF('TSA Input'!W630="","",LEFT('TSA Input'!W630,LEN('TSA Input'!W630)-2)),""))</f>
        <v/>
      </c>
      <c r="E667" s="246" t="str">
        <f>IF('TSA Input'!J630="","",IF('TSA Input'!J630="Yes",'TSA Input'!I630,""))</f>
        <v/>
      </c>
      <c r="F667" s="247" t="str">
        <f>IF('TSA Input'!J630="","",IF('TSA Input'!J630="Yes",'TSA Input'!C630,""))</f>
        <v/>
      </c>
      <c r="G667" s="36" t="str">
        <f>IF('TSA Input'!J630="","",IF('TSA Input'!J630="Yes",'TSA Input'!D630,""))</f>
        <v/>
      </c>
      <c r="H667" s="37" t="str">
        <f>IF('TSA Input'!K630="","",IF('TSA Input'!J630="Yes",'TSA Input'!G630,""))</f>
        <v/>
      </c>
      <c r="I667" s="37" t="str">
        <f>IF('TSA Input'!L630="","",IF('TSA Input'!J630="Yes",'TSA Input'!F630,""))</f>
        <v/>
      </c>
      <c r="J667" s="39" t="str">
        <f t="shared" si="20"/>
        <v/>
      </c>
      <c r="K667" s="257" t="str">
        <f>IF('TSA Input'!J630="","",IF('TSA Input'!J630="Yes",'TSA Input'!D630,""))</f>
        <v/>
      </c>
      <c r="L667" s="258" t="str">
        <f>IF('TSA Input'!J630="","",IF('TSA Input'!J630="Yes",'TSA Input'!G630,""))</f>
        <v/>
      </c>
      <c r="M667" s="258" t="str">
        <f>IF('TSA Input'!J630="","",IF('TSA Input'!J630="Yes",'TSA Input'!F630,""))</f>
        <v/>
      </c>
      <c r="N667" s="39" t="str">
        <f t="shared" si="21"/>
        <v/>
      </c>
      <c r="O667" s="149" t="s">
        <v>11</v>
      </c>
      <c r="P667" s="148" t="s">
        <v>11</v>
      </c>
      <c r="Q667" s="1"/>
    </row>
    <row r="668" spans="1:17" ht="15.75" hidden="1" customHeight="1">
      <c r="A668" s="1" t="str">
        <f t="shared" si="1"/>
        <v/>
      </c>
      <c r="B668" s="1"/>
      <c r="C668" s="34" t="str">
        <f>IF('TSA Input'!J631="","",IF('TSA Input'!J631="Yes",'TSA Input'!B631,"Ineligible"))</f>
        <v/>
      </c>
      <c r="D668" s="246" t="str">
        <f>IF('TSA Input'!J631="","",IF('TSA Input'!J631="Yes",IF('TSA Input'!W631="","",LEFT('TSA Input'!W631,LEN('TSA Input'!W631)-2)),""))</f>
        <v/>
      </c>
      <c r="E668" s="246" t="str">
        <f>IF('TSA Input'!J631="","",IF('TSA Input'!J631="Yes",'TSA Input'!I631,""))</f>
        <v/>
      </c>
      <c r="F668" s="247" t="str">
        <f>IF('TSA Input'!J631="","",IF('TSA Input'!J631="Yes",'TSA Input'!C631,""))</f>
        <v/>
      </c>
      <c r="G668" s="36" t="str">
        <f>IF('TSA Input'!J631="","",IF('TSA Input'!J631="Yes",'TSA Input'!D631,""))</f>
        <v/>
      </c>
      <c r="H668" s="37" t="str">
        <f>IF('TSA Input'!K631="","",IF('TSA Input'!J631="Yes",'TSA Input'!G631,""))</f>
        <v/>
      </c>
      <c r="I668" s="37" t="str">
        <f>IF('TSA Input'!L631="","",IF('TSA Input'!J631="Yes",'TSA Input'!F631,""))</f>
        <v/>
      </c>
      <c r="J668" s="39" t="str">
        <f t="shared" si="20"/>
        <v/>
      </c>
      <c r="K668" s="257" t="str">
        <f>IF('TSA Input'!J631="","",IF('TSA Input'!J631="Yes",'TSA Input'!D631,""))</f>
        <v/>
      </c>
      <c r="L668" s="258" t="str">
        <f>IF('TSA Input'!J631="","",IF('TSA Input'!J631="Yes",'TSA Input'!G631,""))</f>
        <v/>
      </c>
      <c r="M668" s="258" t="str">
        <f>IF('TSA Input'!J631="","",IF('TSA Input'!J631="Yes",'TSA Input'!F631,""))</f>
        <v/>
      </c>
      <c r="N668" s="39" t="str">
        <f t="shared" si="21"/>
        <v/>
      </c>
      <c r="O668" s="149" t="s">
        <v>11</v>
      </c>
      <c r="P668" s="148" t="s">
        <v>11</v>
      </c>
      <c r="Q668" s="1"/>
    </row>
    <row r="669" spans="1:17" ht="15.75" hidden="1" customHeight="1">
      <c r="A669" s="1" t="str">
        <f t="shared" si="1"/>
        <v/>
      </c>
      <c r="B669" s="1"/>
      <c r="C669" s="34" t="str">
        <f>IF('TSA Input'!J632="","",IF('TSA Input'!J632="Yes",'TSA Input'!B632,"Ineligible"))</f>
        <v/>
      </c>
      <c r="D669" s="246" t="str">
        <f>IF('TSA Input'!J632="","",IF('TSA Input'!J632="Yes",IF('TSA Input'!W632="","",LEFT('TSA Input'!W632,LEN('TSA Input'!W632)-2)),""))</f>
        <v/>
      </c>
      <c r="E669" s="246" t="str">
        <f>IF('TSA Input'!J632="","",IF('TSA Input'!J632="Yes",'TSA Input'!I632,""))</f>
        <v/>
      </c>
      <c r="F669" s="247" t="str">
        <f>IF('TSA Input'!J632="","",IF('TSA Input'!J632="Yes",'TSA Input'!C632,""))</f>
        <v/>
      </c>
      <c r="G669" s="36" t="str">
        <f>IF('TSA Input'!J632="","",IF('TSA Input'!J632="Yes",'TSA Input'!D632,""))</f>
        <v/>
      </c>
      <c r="H669" s="37" t="str">
        <f>IF('TSA Input'!K632="","",IF('TSA Input'!J632="Yes",'TSA Input'!G632,""))</f>
        <v/>
      </c>
      <c r="I669" s="37" t="str">
        <f>IF('TSA Input'!L632="","",IF('TSA Input'!J632="Yes",'TSA Input'!F632,""))</f>
        <v/>
      </c>
      <c r="J669" s="39" t="str">
        <f t="shared" si="20"/>
        <v/>
      </c>
      <c r="K669" s="257" t="str">
        <f>IF('TSA Input'!J632="","",IF('TSA Input'!J632="Yes",'TSA Input'!D632,""))</f>
        <v/>
      </c>
      <c r="L669" s="258" t="str">
        <f>IF('TSA Input'!J632="","",IF('TSA Input'!J632="Yes",'TSA Input'!G632,""))</f>
        <v/>
      </c>
      <c r="M669" s="258" t="str">
        <f>IF('TSA Input'!J632="","",IF('TSA Input'!J632="Yes",'TSA Input'!F632,""))</f>
        <v/>
      </c>
      <c r="N669" s="39" t="str">
        <f t="shared" si="21"/>
        <v/>
      </c>
      <c r="O669" s="149" t="s">
        <v>11</v>
      </c>
      <c r="P669" s="148" t="s">
        <v>11</v>
      </c>
      <c r="Q669" s="1"/>
    </row>
    <row r="670" spans="1:17" ht="15.75" hidden="1" customHeight="1">
      <c r="A670" s="1" t="str">
        <f t="shared" si="1"/>
        <v/>
      </c>
      <c r="B670" s="1"/>
      <c r="C670" s="34" t="str">
        <f>IF('TSA Input'!J633="","",IF('TSA Input'!J633="Yes",'TSA Input'!B633,"Ineligible"))</f>
        <v/>
      </c>
      <c r="D670" s="246" t="str">
        <f>IF('TSA Input'!J633="","",IF('TSA Input'!J633="Yes",IF('TSA Input'!W633="","",LEFT('TSA Input'!W633,LEN('TSA Input'!W633)-2)),""))</f>
        <v/>
      </c>
      <c r="E670" s="246" t="str">
        <f>IF('TSA Input'!J633="","",IF('TSA Input'!J633="Yes",'TSA Input'!I633,""))</f>
        <v/>
      </c>
      <c r="F670" s="247" t="str">
        <f>IF('TSA Input'!J633="","",IF('TSA Input'!J633="Yes",'TSA Input'!C633,""))</f>
        <v/>
      </c>
      <c r="G670" s="36" t="str">
        <f>IF('TSA Input'!J633="","",IF('TSA Input'!J633="Yes",'TSA Input'!D633,""))</f>
        <v/>
      </c>
      <c r="H670" s="37" t="str">
        <f>IF('TSA Input'!K633="","",IF('TSA Input'!J633="Yes",'TSA Input'!G633,""))</f>
        <v/>
      </c>
      <c r="I670" s="37" t="str">
        <f>IF('TSA Input'!L633="","",IF('TSA Input'!J633="Yes",'TSA Input'!F633,""))</f>
        <v/>
      </c>
      <c r="J670" s="39" t="str">
        <f t="shared" si="20"/>
        <v/>
      </c>
      <c r="K670" s="257" t="str">
        <f>IF('TSA Input'!J633="","",IF('TSA Input'!J633="Yes",'TSA Input'!D633,""))</f>
        <v/>
      </c>
      <c r="L670" s="258" t="str">
        <f>IF('TSA Input'!J633="","",IF('TSA Input'!J633="Yes",'TSA Input'!G633,""))</f>
        <v/>
      </c>
      <c r="M670" s="258" t="str">
        <f>IF('TSA Input'!J633="","",IF('TSA Input'!J633="Yes",'TSA Input'!F633,""))</f>
        <v/>
      </c>
      <c r="N670" s="39" t="str">
        <f t="shared" si="21"/>
        <v/>
      </c>
      <c r="O670" s="149" t="s">
        <v>11</v>
      </c>
      <c r="P670" s="148" t="s">
        <v>11</v>
      </c>
      <c r="Q670" s="1"/>
    </row>
    <row r="671" spans="1:17" ht="15.75" hidden="1" customHeight="1">
      <c r="A671" s="1" t="str">
        <f t="shared" si="1"/>
        <v/>
      </c>
      <c r="B671" s="1"/>
      <c r="C671" s="34" t="str">
        <f>IF('TSA Input'!J634="","",IF('TSA Input'!J634="Yes",'TSA Input'!B634,"Ineligible"))</f>
        <v/>
      </c>
      <c r="D671" s="246" t="str">
        <f>IF('TSA Input'!J634="","",IF('TSA Input'!J634="Yes",IF('TSA Input'!W634="","",LEFT('TSA Input'!W634,LEN('TSA Input'!W634)-2)),""))</f>
        <v/>
      </c>
      <c r="E671" s="246" t="str">
        <f>IF('TSA Input'!J634="","",IF('TSA Input'!J634="Yes",'TSA Input'!I634,""))</f>
        <v/>
      </c>
      <c r="F671" s="247" t="str">
        <f>IF('TSA Input'!J634="","",IF('TSA Input'!J634="Yes",'TSA Input'!C634,""))</f>
        <v/>
      </c>
      <c r="G671" s="36" t="str">
        <f>IF('TSA Input'!J634="","",IF('TSA Input'!J634="Yes",'TSA Input'!D634,""))</f>
        <v/>
      </c>
      <c r="H671" s="37" t="str">
        <f>IF('TSA Input'!K634="","",IF('TSA Input'!J634="Yes",'TSA Input'!G634,""))</f>
        <v/>
      </c>
      <c r="I671" s="37" t="str">
        <f>IF('TSA Input'!L634="","",IF('TSA Input'!J634="Yes",'TSA Input'!F634,""))</f>
        <v/>
      </c>
      <c r="J671" s="39" t="str">
        <f t="shared" si="20"/>
        <v/>
      </c>
      <c r="K671" s="257" t="str">
        <f>IF('TSA Input'!J634="","",IF('TSA Input'!J634="Yes",'TSA Input'!D634,""))</f>
        <v/>
      </c>
      <c r="L671" s="258" t="str">
        <f>IF('TSA Input'!J634="","",IF('TSA Input'!J634="Yes",'TSA Input'!G634,""))</f>
        <v/>
      </c>
      <c r="M671" s="258" t="str">
        <f>IF('TSA Input'!J634="","",IF('TSA Input'!J634="Yes",'TSA Input'!F634,""))</f>
        <v/>
      </c>
      <c r="N671" s="39" t="str">
        <f t="shared" si="21"/>
        <v/>
      </c>
      <c r="O671" s="149" t="s">
        <v>11</v>
      </c>
      <c r="P671" s="148" t="s">
        <v>11</v>
      </c>
      <c r="Q671" s="1"/>
    </row>
    <row r="672" spans="1:17" ht="15.75" hidden="1" customHeight="1">
      <c r="A672" s="1" t="str">
        <f t="shared" si="1"/>
        <v/>
      </c>
      <c r="B672" s="1"/>
      <c r="C672" s="34" t="str">
        <f>IF('TSA Input'!J635="","",IF('TSA Input'!J635="Yes",'TSA Input'!B635,"Ineligible"))</f>
        <v/>
      </c>
      <c r="D672" s="246" t="str">
        <f>IF('TSA Input'!J635="","",IF('TSA Input'!J635="Yes",IF('TSA Input'!W635="","",LEFT('TSA Input'!W635,LEN('TSA Input'!W635)-2)),""))</f>
        <v/>
      </c>
      <c r="E672" s="246" t="str">
        <f>IF('TSA Input'!J635="","",IF('TSA Input'!J635="Yes",'TSA Input'!I635,""))</f>
        <v/>
      </c>
      <c r="F672" s="247" t="str">
        <f>IF('TSA Input'!J635="","",IF('TSA Input'!J635="Yes",'TSA Input'!C635,""))</f>
        <v/>
      </c>
      <c r="G672" s="36" t="str">
        <f>IF('TSA Input'!J635="","",IF('TSA Input'!J635="Yes",'TSA Input'!D635,""))</f>
        <v/>
      </c>
      <c r="H672" s="37" t="str">
        <f>IF('TSA Input'!K635="","",IF('TSA Input'!J635="Yes",'TSA Input'!G635,""))</f>
        <v/>
      </c>
      <c r="I672" s="37" t="str">
        <f>IF('TSA Input'!L635="","",IF('TSA Input'!J635="Yes",'TSA Input'!F635,""))</f>
        <v/>
      </c>
      <c r="J672" s="39" t="str">
        <f t="shared" si="20"/>
        <v/>
      </c>
      <c r="K672" s="257" t="str">
        <f>IF('TSA Input'!J635="","",IF('TSA Input'!J635="Yes",'TSA Input'!D635,""))</f>
        <v/>
      </c>
      <c r="L672" s="258" t="str">
        <f>IF('TSA Input'!J635="","",IF('TSA Input'!J635="Yes",'TSA Input'!G635,""))</f>
        <v/>
      </c>
      <c r="M672" s="258" t="str">
        <f>IF('TSA Input'!J635="","",IF('TSA Input'!J635="Yes",'TSA Input'!F635,""))</f>
        <v/>
      </c>
      <c r="N672" s="39" t="str">
        <f t="shared" si="21"/>
        <v/>
      </c>
      <c r="O672" s="149" t="s">
        <v>11</v>
      </c>
      <c r="P672" s="148" t="s">
        <v>11</v>
      </c>
      <c r="Q672" s="1"/>
    </row>
    <row r="673" spans="1:17" ht="15.75" hidden="1" customHeight="1">
      <c r="A673" s="1" t="str">
        <f t="shared" si="1"/>
        <v/>
      </c>
      <c r="B673" s="1"/>
      <c r="C673" s="34" t="str">
        <f>IF('TSA Input'!J636="","",IF('TSA Input'!J636="Yes",'TSA Input'!B636,"Ineligible"))</f>
        <v/>
      </c>
      <c r="D673" s="246" t="str">
        <f>IF('TSA Input'!J636="","",IF('TSA Input'!J636="Yes",IF('TSA Input'!W636="","",LEFT('TSA Input'!W636,LEN('TSA Input'!W636)-2)),""))</f>
        <v/>
      </c>
      <c r="E673" s="246" t="str">
        <f>IF('TSA Input'!J636="","",IF('TSA Input'!J636="Yes",'TSA Input'!I636,""))</f>
        <v/>
      </c>
      <c r="F673" s="247" t="str">
        <f>IF('TSA Input'!J636="","",IF('TSA Input'!J636="Yes",'TSA Input'!C636,""))</f>
        <v/>
      </c>
      <c r="G673" s="36" t="str">
        <f>IF('TSA Input'!J636="","",IF('TSA Input'!J636="Yes",'TSA Input'!D636,""))</f>
        <v/>
      </c>
      <c r="H673" s="37" t="str">
        <f>IF('TSA Input'!K636="","",IF('TSA Input'!J636="Yes",'TSA Input'!G636,""))</f>
        <v/>
      </c>
      <c r="I673" s="37" t="str">
        <f>IF('TSA Input'!L636="","",IF('TSA Input'!J636="Yes",'TSA Input'!F636,""))</f>
        <v/>
      </c>
      <c r="J673" s="39" t="str">
        <f t="shared" si="20"/>
        <v/>
      </c>
      <c r="K673" s="257" t="str">
        <f>IF('TSA Input'!J636="","",IF('TSA Input'!J636="Yes",'TSA Input'!D636,""))</f>
        <v/>
      </c>
      <c r="L673" s="258" t="str">
        <f>IF('TSA Input'!J636="","",IF('TSA Input'!J636="Yes",'TSA Input'!G636,""))</f>
        <v/>
      </c>
      <c r="M673" s="258" t="str">
        <f>IF('TSA Input'!J636="","",IF('TSA Input'!J636="Yes",'TSA Input'!F636,""))</f>
        <v/>
      </c>
      <c r="N673" s="39" t="str">
        <f t="shared" si="21"/>
        <v/>
      </c>
      <c r="O673" s="149" t="s">
        <v>11</v>
      </c>
      <c r="P673" s="148" t="s">
        <v>11</v>
      </c>
      <c r="Q673" s="1"/>
    </row>
    <row r="674" spans="1:17" ht="15.75" hidden="1" customHeight="1">
      <c r="A674" s="1" t="str">
        <f t="shared" si="1"/>
        <v/>
      </c>
      <c r="B674" s="1"/>
      <c r="C674" s="34" t="str">
        <f>IF('TSA Input'!J637="","",IF('TSA Input'!J637="Yes",'TSA Input'!B637,"Ineligible"))</f>
        <v/>
      </c>
      <c r="D674" s="246" t="str">
        <f>IF('TSA Input'!J637="","",IF('TSA Input'!J637="Yes",IF('TSA Input'!W637="","",LEFT('TSA Input'!W637,LEN('TSA Input'!W637)-2)),""))</f>
        <v/>
      </c>
      <c r="E674" s="246" t="str">
        <f>IF('TSA Input'!J637="","",IF('TSA Input'!J637="Yes",'TSA Input'!I637,""))</f>
        <v/>
      </c>
      <c r="F674" s="247" t="str">
        <f>IF('TSA Input'!J637="","",IF('TSA Input'!J637="Yes",'TSA Input'!C637,""))</f>
        <v/>
      </c>
      <c r="G674" s="36" t="str">
        <f>IF('TSA Input'!J637="","",IF('TSA Input'!J637="Yes",'TSA Input'!D637,""))</f>
        <v/>
      </c>
      <c r="H674" s="37" t="str">
        <f>IF('TSA Input'!K637="","",IF('TSA Input'!J637="Yes",'TSA Input'!G637,""))</f>
        <v/>
      </c>
      <c r="I674" s="37" t="str">
        <f>IF('TSA Input'!L637="","",IF('TSA Input'!J637="Yes",'TSA Input'!F637,""))</f>
        <v/>
      </c>
      <c r="J674" s="39" t="str">
        <f t="shared" si="20"/>
        <v/>
      </c>
      <c r="K674" s="257" t="str">
        <f>IF('TSA Input'!J637="","",IF('TSA Input'!J637="Yes",'TSA Input'!D637,""))</f>
        <v/>
      </c>
      <c r="L674" s="258" t="str">
        <f>IF('TSA Input'!J637="","",IF('TSA Input'!J637="Yes",'TSA Input'!G637,""))</f>
        <v/>
      </c>
      <c r="M674" s="258" t="str">
        <f>IF('TSA Input'!J637="","",IF('TSA Input'!J637="Yes",'TSA Input'!F637,""))</f>
        <v/>
      </c>
      <c r="N674" s="39" t="str">
        <f t="shared" si="21"/>
        <v/>
      </c>
      <c r="O674" s="149" t="s">
        <v>11</v>
      </c>
      <c r="P674" s="148" t="s">
        <v>11</v>
      </c>
      <c r="Q674" s="1"/>
    </row>
    <row r="675" spans="1:17" ht="15.75" hidden="1" customHeight="1">
      <c r="A675" s="1" t="str">
        <f t="shared" si="1"/>
        <v/>
      </c>
      <c r="B675" s="1"/>
      <c r="C675" s="34" t="str">
        <f>IF('TSA Input'!J638="","",IF('TSA Input'!J638="Yes",'TSA Input'!B638,"Ineligible"))</f>
        <v/>
      </c>
      <c r="D675" s="246" t="str">
        <f>IF('TSA Input'!J638="","",IF('TSA Input'!J638="Yes",IF('TSA Input'!W638="","",LEFT('TSA Input'!W638,LEN('TSA Input'!W638)-2)),""))</f>
        <v/>
      </c>
      <c r="E675" s="246" t="str">
        <f>IF('TSA Input'!J638="","",IF('TSA Input'!J638="Yes",'TSA Input'!I638,""))</f>
        <v/>
      </c>
      <c r="F675" s="247" t="str">
        <f>IF('TSA Input'!J638="","",IF('TSA Input'!J638="Yes",'TSA Input'!C638,""))</f>
        <v/>
      </c>
      <c r="G675" s="36" t="str">
        <f>IF('TSA Input'!J638="","",IF('TSA Input'!J638="Yes",'TSA Input'!D638,""))</f>
        <v/>
      </c>
      <c r="H675" s="37" t="str">
        <f>IF('TSA Input'!K638="","",IF('TSA Input'!J638="Yes",'TSA Input'!G638,""))</f>
        <v/>
      </c>
      <c r="I675" s="37" t="str">
        <f>IF('TSA Input'!L638="","",IF('TSA Input'!J638="Yes",'TSA Input'!F638,""))</f>
        <v/>
      </c>
      <c r="J675" s="39" t="str">
        <f t="shared" si="20"/>
        <v/>
      </c>
      <c r="K675" s="257" t="str">
        <f>IF('TSA Input'!J638="","",IF('TSA Input'!J638="Yes",'TSA Input'!D638,""))</f>
        <v/>
      </c>
      <c r="L675" s="258" t="str">
        <f>IF('TSA Input'!J638="","",IF('TSA Input'!J638="Yes",'TSA Input'!G638,""))</f>
        <v/>
      </c>
      <c r="M675" s="258" t="str">
        <f>IF('TSA Input'!J638="","",IF('TSA Input'!J638="Yes",'TSA Input'!F638,""))</f>
        <v/>
      </c>
      <c r="N675" s="39" t="str">
        <f t="shared" si="21"/>
        <v/>
      </c>
      <c r="O675" s="149" t="s">
        <v>11</v>
      </c>
      <c r="P675" s="148" t="s">
        <v>11</v>
      </c>
      <c r="Q675" s="1"/>
    </row>
    <row r="676" spans="1:17" ht="15.75" hidden="1" customHeight="1">
      <c r="A676" s="1" t="str">
        <f t="shared" si="1"/>
        <v/>
      </c>
      <c r="B676" s="1"/>
      <c r="C676" s="34" t="str">
        <f>IF('TSA Input'!J639="","",IF('TSA Input'!J639="Yes",'TSA Input'!B639,"Ineligible"))</f>
        <v/>
      </c>
      <c r="D676" s="246" t="str">
        <f>IF('TSA Input'!J639="","",IF('TSA Input'!J639="Yes",IF('TSA Input'!W639="","",LEFT('TSA Input'!W639,LEN('TSA Input'!W639)-2)),""))</f>
        <v/>
      </c>
      <c r="E676" s="246" t="str">
        <f>IF('TSA Input'!J639="","",IF('TSA Input'!J639="Yes",'TSA Input'!I639,""))</f>
        <v/>
      </c>
      <c r="F676" s="247" t="str">
        <f>IF('TSA Input'!J639="","",IF('TSA Input'!J639="Yes",'TSA Input'!C639,""))</f>
        <v/>
      </c>
      <c r="G676" s="36" t="str">
        <f>IF('TSA Input'!J639="","",IF('TSA Input'!J639="Yes",'TSA Input'!D639,""))</f>
        <v/>
      </c>
      <c r="H676" s="37" t="str">
        <f>IF('TSA Input'!K639="","",IF('TSA Input'!J639="Yes",'TSA Input'!G639,""))</f>
        <v/>
      </c>
      <c r="I676" s="37" t="str">
        <f>IF('TSA Input'!L639="","",IF('TSA Input'!J639="Yes",'TSA Input'!F639,""))</f>
        <v/>
      </c>
      <c r="J676" s="39" t="str">
        <f t="shared" si="20"/>
        <v/>
      </c>
      <c r="K676" s="257" t="str">
        <f>IF('TSA Input'!J639="","",IF('TSA Input'!J639="Yes",'TSA Input'!D639,""))</f>
        <v/>
      </c>
      <c r="L676" s="258" t="str">
        <f>IF('TSA Input'!J639="","",IF('TSA Input'!J639="Yes",'TSA Input'!G639,""))</f>
        <v/>
      </c>
      <c r="M676" s="258" t="str">
        <f>IF('TSA Input'!J639="","",IF('TSA Input'!J639="Yes",'TSA Input'!F639,""))</f>
        <v/>
      </c>
      <c r="N676" s="39" t="str">
        <f t="shared" si="21"/>
        <v/>
      </c>
      <c r="O676" s="149" t="s">
        <v>11</v>
      </c>
      <c r="P676" s="148" t="s">
        <v>11</v>
      </c>
      <c r="Q676" s="1"/>
    </row>
    <row r="677" spans="1:17" ht="15.75" hidden="1" customHeight="1">
      <c r="A677" s="1" t="str">
        <f t="shared" si="1"/>
        <v/>
      </c>
      <c r="B677" s="1"/>
      <c r="C677" s="34" t="str">
        <f>IF('TSA Input'!J640="","",IF('TSA Input'!J640="Yes",'TSA Input'!B640,"Ineligible"))</f>
        <v/>
      </c>
      <c r="D677" s="246" t="str">
        <f>IF('TSA Input'!J640="","",IF('TSA Input'!J640="Yes",IF('TSA Input'!W640="","",LEFT('TSA Input'!W640,LEN('TSA Input'!W640)-2)),""))</f>
        <v/>
      </c>
      <c r="E677" s="246" t="str">
        <f>IF('TSA Input'!J640="","",IF('TSA Input'!J640="Yes",'TSA Input'!I640,""))</f>
        <v/>
      </c>
      <c r="F677" s="247" t="str">
        <f>IF('TSA Input'!J640="","",IF('TSA Input'!J640="Yes",'TSA Input'!C640,""))</f>
        <v/>
      </c>
      <c r="G677" s="36" t="str">
        <f>IF('TSA Input'!J640="","",IF('TSA Input'!J640="Yes",'TSA Input'!D640,""))</f>
        <v/>
      </c>
      <c r="H677" s="37" t="str">
        <f>IF('TSA Input'!K640="","",IF('TSA Input'!J640="Yes",'TSA Input'!G640,""))</f>
        <v/>
      </c>
      <c r="I677" s="37" t="str">
        <f>IF('TSA Input'!L640="","",IF('TSA Input'!J640="Yes",'TSA Input'!F640,""))</f>
        <v/>
      </c>
      <c r="J677" s="39" t="str">
        <f t="shared" si="20"/>
        <v/>
      </c>
      <c r="K677" s="257" t="str">
        <f>IF('TSA Input'!J640="","",IF('TSA Input'!J640="Yes",'TSA Input'!D640,""))</f>
        <v/>
      </c>
      <c r="L677" s="258" t="str">
        <f>IF('TSA Input'!J640="","",IF('TSA Input'!J640="Yes",'TSA Input'!G640,""))</f>
        <v/>
      </c>
      <c r="M677" s="258" t="str">
        <f>IF('TSA Input'!J640="","",IF('TSA Input'!J640="Yes",'TSA Input'!F640,""))</f>
        <v/>
      </c>
      <c r="N677" s="39" t="str">
        <f t="shared" si="21"/>
        <v/>
      </c>
      <c r="O677" s="149" t="s">
        <v>11</v>
      </c>
      <c r="P677" s="148" t="s">
        <v>11</v>
      </c>
      <c r="Q677" s="1"/>
    </row>
    <row r="678" spans="1:17" ht="15.75" hidden="1" customHeight="1">
      <c r="A678" s="1" t="str">
        <f t="shared" si="1"/>
        <v/>
      </c>
      <c r="B678" s="1"/>
      <c r="C678" s="34" t="str">
        <f>IF('TSA Input'!J641="","",IF('TSA Input'!J641="Yes",'TSA Input'!B641,"Ineligible"))</f>
        <v/>
      </c>
      <c r="D678" s="246" t="str">
        <f>IF('TSA Input'!J641="","",IF('TSA Input'!J641="Yes",IF('TSA Input'!W641="","",LEFT('TSA Input'!W641,LEN('TSA Input'!W641)-2)),""))</f>
        <v/>
      </c>
      <c r="E678" s="246" t="str">
        <f>IF('TSA Input'!J641="","",IF('TSA Input'!J641="Yes",'TSA Input'!I641,""))</f>
        <v/>
      </c>
      <c r="F678" s="247" t="str">
        <f>IF('TSA Input'!J641="","",IF('TSA Input'!J641="Yes",'TSA Input'!C641,""))</f>
        <v/>
      </c>
      <c r="G678" s="36" t="str">
        <f>IF('TSA Input'!J641="","",IF('TSA Input'!J641="Yes",'TSA Input'!D641,""))</f>
        <v/>
      </c>
      <c r="H678" s="37" t="str">
        <f>IF('TSA Input'!K641="","",IF('TSA Input'!J641="Yes",'TSA Input'!G641,""))</f>
        <v/>
      </c>
      <c r="I678" s="37" t="str">
        <f>IF('TSA Input'!L641="","",IF('TSA Input'!J641="Yes",'TSA Input'!F641,""))</f>
        <v/>
      </c>
      <c r="J678" s="39" t="str">
        <f t="shared" si="20"/>
        <v/>
      </c>
      <c r="K678" s="257" t="str">
        <f>IF('TSA Input'!J641="","",IF('TSA Input'!J641="Yes",'TSA Input'!D641,""))</f>
        <v/>
      </c>
      <c r="L678" s="258" t="str">
        <f>IF('TSA Input'!J641="","",IF('TSA Input'!J641="Yes",'TSA Input'!G641,""))</f>
        <v/>
      </c>
      <c r="M678" s="258" t="str">
        <f>IF('TSA Input'!J641="","",IF('TSA Input'!J641="Yes",'TSA Input'!F641,""))</f>
        <v/>
      </c>
      <c r="N678" s="39" t="str">
        <f t="shared" si="21"/>
        <v/>
      </c>
      <c r="O678" s="149" t="s">
        <v>11</v>
      </c>
      <c r="P678" s="148" t="s">
        <v>11</v>
      </c>
      <c r="Q678" s="1"/>
    </row>
    <row r="679" spans="1:17" ht="15.75" hidden="1" customHeight="1">
      <c r="A679" s="1" t="str">
        <f t="shared" si="1"/>
        <v/>
      </c>
      <c r="B679" s="1"/>
      <c r="C679" s="34" t="str">
        <f>IF('TSA Input'!J642="","",IF('TSA Input'!J642="Yes",'TSA Input'!B642,"Ineligible"))</f>
        <v/>
      </c>
      <c r="D679" s="246" t="str">
        <f>IF('TSA Input'!J642="","",IF('TSA Input'!J642="Yes",IF('TSA Input'!W642="","",LEFT('TSA Input'!W642,LEN('TSA Input'!W642)-2)),""))</f>
        <v/>
      </c>
      <c r="E679" s="246" t="str">
        <f>IF('TSA Input'!J642="","",IF('TSA Input'!J642="Yes",'TSA Input'!I642,""))</f>
        <v/>
      </c>
      <c r="F679" s="247" t="str">
        <f>IF('TSA Input'!J642="","",IF('TSA Input'!J642="Yes",'TSA Input'!C642,""))</f>
        <v/>
      </c>
      <c r="G679" s="36" t="str">
        <f>IF('TSA Input'!J642="","",IF('TSA Input'!J642="Yes",'TSA Input'!D642,""))</f>
        <v/>
      </c>
      <c r="H679" s="37" t="str">
        <f>IF('TSA Input'!K642="","",IF('TSA Input'!J642="Yes",'TSA Input'!G642,""))</f>
        <v/>
      </c>
      <c r="I679" s="37" t="str">
        <f>IF('TSA Input'!L642="","",IF('TSA Input'!J642="Yes",'TSA Input'!F642,""))</f>
        <v/>
      </c>
      <c r="J679" s="39" t="str">
        <f t="shared" si="20"/>
        <v/>
      </c>
      <c r="K679" s="257" t="str">
        <f>IF('TSA Input'!J642="","",IF('TSA Input'!J642="Yes",'TSA Input'!D642,""))</f>
        <v/>
      </c>
      <c r="L679" s="258" t="str">
        <f>IF('TSA Input'!J642="","",IF('TSA Input'!J642="Yes",'TSA Input'!G642,""))</f>
        <v/>
      </c>
      <c r="M679" s="258" t="str">
        <f>IF('TSA Input'!J642="","",IF('TSA Input'!J642="Yes",'TSA Input'!F642,""))</f>
        <v/>
      </c>
      <c r="N679" s="39" t="str">
        <f t="shared" si="21"/>
        <v/>
      </c>
      <c r="O679" s="149" t="s">
        <v>11</v>
      </c>
      <c r="P679" s="148" t="s">
        <v>11</v>
      </c>
      <c r="Q679" s="1"/>
    </row>
    <row r="680" spans="1:17" ht="15.75" hidden="1" customHeight="1">
      <c r="A680" s="1" t="str">
        <f t="shared" si="1"/>
        <v/>
      </c>
      <c r="B680" s="1"/>
      <c r="C680" s="34" t="str">
        <f>IF('TSA Input'!J643="","",IF('TSA Input'!J643="Yes",'TSA Input'!B643,"Ineligible"))</f>
        <v/>
      </c>
      <c r="D680" s="246" t="str">
        <f>IF('TSA Input'!J643="","",IF('TSA Input'!J643="Yes",IF('TSA Input'!W643="","",LEFT('TSA Input'!W643,LEN('TSA Input'!W643)-2)),""))</f>
        <v/>
      </c>
      <c r="E680" s="246" t="str">
        <f>IF('TSA Input'!J643="","",IF('TSA Input'!J643="Yes",'TSA Input'!I643,""))</f>
        <v/>
      </c>
      <c r="F680" s="247" t="str">
        <f>IF('TSA Input'!J643="","",IF('TSA Input'!J643="Yes",'TSA Input'!C643,""))</f>
        <v/>
      </c>
      <c r="G680" s="36" t="str">
        <f>IF('TSA Input'!J643="","",IF('TSA Input'!J643="Yes",'TSA Input'!D643,""))</f>
        <v/>
      </c>
      <c r="H680" s="37" t="str">
        <f>IF('TSA Input'!K643="","",IF('TSA Input'!J643="Yes",'TSA Input'!G643,""))</f>
        <v/>
      </c>
      <c r="I680" s="37" t="str">
        <f>IF('TSA Input'!L643="","",IF('TSA Input'!J643="Yes",'TSA Input'!F643,""))</f>
        <v/>
      </c>
      <c r="J680" s="39" t="str">
        <f t="shared" si="20"/>
        <v/>
      </c>
      <c r="K680" s="257" t="str">
        <f>IF('TSA Input'!J643="","",IF('TSA Input'!J643="Yes",'TSA Input'!D643,""))</f>
        <v/>
      </c>
      <c r="L680" s="258" t="str">
        <f>IF('TSA Input'!J643="","",IF('TSA Input'!J643="Yes",'TSA Input'!G643,""))</f>
        <v/>
      </c>
      <c r="M680" s="258" t="str">
        <f>IF('TSA Input'!J643="","",IF('TSA Input'!J643="Yes",'TSA Input'!F643,""))</f>
        <v/>
      </c>
      <c r="N680" s="39" t="str">
        <f t="shared" si="21"/>
        <v/>
      </c>
      <c r="O680" s="149" t="s">
        <v>11</v>
      </c>
      <c r="P680" s="148" t="s">
        <v>11</v>
      </c>
      <c r="Q680" s="1"/>
    </row>
    <row r="681" spans="1:17" ht="15.75" hidden="1" customHeight="1">
      <c r="A681" s="1" t="str">
        <f t="shared" si="1"/>
        <v/>
      </c>
      <c r="B681" s="1"/>
      <c r="C681" s="34" t="str">
        <f>IF('TSA Input'!J644="","",IF('TSA Input'!J644="Yes",'TSA Input'!B644,"Ineligible"))</f>
        <v/>
      </c>
      <c r="D681" s="246" t="str">
        <f>IF('TSA Input'!J644="","",IF('TSA Input'!J644="Yes",IF('TSA Input'!W644="","",LEFT('TSA Input'!W644,LEN('TSA Input'!W644)-2)),""))</f>
        <v/>
      </c>
      <c r="E681" s="246" t="str">
        <f>IF('TSA Input'!J644="","",IF('TSA Input'!J644="Yes",'TSA Input'!I644,""))</f>
        <v/>
      </c>
      <c r="F681" s="247" t="str">
        <f>IF('TSA Input'!J644="","",IF('TSA Input'!J644="Yes",'TSA Input'!C644,""))</f>
        <v/>
      </c>
      <c r="G681" s="36" t="str">
        <f>IF('TSA Input'!J644="","",IF('TSA Input'!J644="Yes",'TSA Input'!D644,""))</f>
        <v/>
      </c>
      <c r="H681" s="37" t="str">
        <f>IF('TSA Input'!K644="","",IF('TSA Input'!J644="Yes",'TSA Input'!G644,""))</f>
        <v/>
      </c>
      <c r="I681" s="37" t="str">
        <f>IF('TSA Input'!L644="","",IF('TSA Input'!J644="Yes",'TSA Input'!F644,""))</f>
        <v/>
      </c>
      <c r="J681" s="39" t="str">
        <f t="shared" ref="J681:J744" si="22">IF($C681="","",SUM(G681:I681))</f>
        <v/>
      </c>
      <c r="K681" s="257" t="str">
        <f>IF('TSA Input'!J644="","",IF('TSA Input'!J644="Yes",'TSA Input'!D644,""))</f>
        <v/>
      </c>
      <c r="L681" s="258" t="str">
        <f>IF('TSA Input'!J644="","",IF('TSA Input'!J644="Yes",'TSA Input'!G644,""))</f>
        <v/>
      </c>
      <c r="M681" s="258" t="str">
        <f>IF('TSA Input'!J644="","",IF('TSA Input'!J644="Yes",'TSA Input'!F644,""))</f>
        <v/>
      </c>
      <c r="N681" s="39" t="str">
        <f t="shared" ref="N681:N744" si="23">IF($C681="","",SUM(K681:M681))</f>
        <v/>
      </c>
      <c r="O681" s="149" t="s">
        <v>11</v>
      </c>
      <c r="P681" s="148" t="s">
        <v>11</v>
      </c>
      <c r="Q681" s="1"/>
    </row>
    <row r="682" spans="1:17" ht="15.75" hidden="1" customHeight="1">
      <c r="A682" s="1" t="str">
        <f t="shared" si="1"/>
        <v/>
      </c>
      <c r="B682" s="1"/>
      <c r="C682" s="34" t="str">
        <f>IF('TSA Input'!J645="","",IF('TSA Input'!J645="Yes",'TSA Input'!B645,"Ineligible"))</f>
        <v/>
      </c>
      <c r="D682" s="246" t="str">
        <f>IF('TSA Input'!J645="","",IF('TSA Input'!J645="Yes",IF('TSA Input'!W645="","",LEFT('TSA Input'!W645,LEN('TSA Input'!W645)-2)),""))</f>
        <v/>
      </c>
      <c r="E682" s="246" t="str">
        <f>IF('TSA Input'!J645="","",IF('TSA Input'!J645="Yes",'TSA Input'!I645,""))</f>
        <v/>
      </c>
      <c r="F682" s="247" t="str">
        <f>IF('TSA Input'!J645="","",IF('TSA Input'!J645="Yes",'TSA Input'!C645,""))</f>
        <v/>
      </c>
      <c r="G682" s="36" t="str">
        <f>IF('TSA Input'!J645="","",IF('TSA Input'!J645="Yes",'TSA Input'!D645,""))</f>
        <v/>
      </c>
      <c r="H682" s="37" t="str">
        <f>IF('TSA Input'!K645="","",IF('TSA Input'!J645="Yes",'TSA Input'!G645,""))</f>
        <v/>
      </c>
      <c r="I682" s="37" t="str">
        <f>IF('TSA Input'!L645="","",IF('TSA Input'!J645="Yes",'TSA Input'!F645,""))</f>
        <v/>
      </c>
      <c r="J682" s="39" t="str">
        <f t="shared" si="22"/>
        <v/>
      </c>
      <c r="K682" s="257" t="str">
        <f>IF('TSA Input'!J645="","",IF('TSA Input'!J645="Yes",'TSA Input'!D645,""))</f>
        <v/>
      </c>
      <c r="L682" s="258" t="str">
        <f>IF('TSA Input'!J645="","",IF('TSA Input'!J645="Yes",'TSA Input'!G645,""))</f>
        <v/>
      </c>
      <c r="M682" s="258" t="str">
        <f>IF('TSA Input'!J645="","",IF('TSA Input'!J645="Yes",'TSA Input'!F645,""))</f>
        <v/>
      </c>
      <c r="N682" s="39" t="str">
        <f t="shared" si="23"/>
        <v/>
      </c>
      <c r="O682" s="149" t="s">
        <v>11</v>
      </c>
      <c r="P682" s="148" t="s">
        <v>11</v>
      </c>
      <c r="Q682" s="1"/>
    </row>
    <row r="683" spans="1:17" ht="15.75" hidden="1" customHeight="1">
      <c r="A683" s="1" t="str">
        <f t="shared" si="1"/>
        <v/>
      </c>
      <c r="B683" s="1"/>
      <c r="C683" s="34" t="str">
        <f>IF('TSA Input'!J646="","",IF('TSA Input'!J646="Yes",'TSA Input'!B646,"Ineligible"))</f>
        <v/>
      </c>
      <c r="D683" s="246" t="str">
        <f>IF('TSA Input'!J646="","",IF('TSA Input'!J646="Yes",IF('TSA Input'!W646="","",LEFT('TSA Input'!W646,LEN('TSA Input'!W646)-2)),""))</f>
        <v/>
      </c>
      <c r="E683" s="246" t="str">
        <f>IF('TSA Input'!J646="","",IF('TSA Input'!J646="Yes",'TSA Input'!I646,""))</f>
        <v/>
      </c>
      <c r="F683" s="247" t="str">
        <f>IF('TSA Input'!J646="","",IF('TSA Input'!J646="Yes",'TSA Input'!C646,""))</f>
        <v/>
      </c>
      <c r="G683" s="36" t="str">
        <f>IF('TSA Input'!J646="","",IF('TSA Input'!J646="Yes",'TSA Input'!D646,""))</f>
        <v/>
      </c>
      <c r="H683" s="37" t="str">
        <f>IF('TSA Input'!K646="","",IF('TSA Input'!J646="Yes",'TSA Input'!G646,""))</f>
        <v/>
      </c>
      <c r="I683" s="37" t="str">
        <f>IF('TSA Input'!L646="","",IF('TSA Input'!J646="Yes",'TSA Input'!F646,""))</f>
        <v/>
      </c>
      <c r="J683" s="39" t="str">
        <f t="shared" si="22"/>
        <v/>
      </c>
      <c r="K683" s="257" t="str">
        <f>IF('TSA Input'!J646="","",IF('TSA Input'!J646="Yes",'TSA Input'!D646,""))</f>
        <v/>
      </c>
      <c r="L683" s="258" t="str">
        <f>IF('TSA Input'!J646="","",IF('TSA Input'!J646="Yes",'TSA Input'!G646,""))</f>
        <v/>
      </c>
      <c r="M683" s="258" t="str">
        <f>IF('TSA Input'!J646="","",IF('TSA Input'!J646="Yes",'TSA Input'!F646,""))</f>
        <v/>
      </c>
      <c r="N683" s="39" t="str">
        <f t="shared" si="23"/>
        <v/>
      </c>
      <c r="O683" s="149" t="s">
        <v>11</v>
      </c>
      <c r="P683" s="148" t="s">
        <v>11</v>
      </c>
      <c r="Q683" s="1"/>
    </row>
    <row r="684" spans="1:17" ht="15.75" hidden="1" customHeight="1">
      <c r="A684" s="1" t="str">
        <f t="shared" si="1"/>
        <v/>
      </c>
      <c r="B684" s="1"/>
      <c r="C684" s="34" t="str">
        <f>IF('TSA Input'!J647="","",IF('TSA Input'!J647="Yes",'TSA Input'!B647,"Ineligible"))</f>
        <v/>
      </c>
      <c r="D684" s="246" t="str">
        <f>IF('TSA Input'!J647="","",IF('TSA Input'!J647="Yes",IF('TSA Input'!W647="","",LEFT('TSA Input'!W647,LEN('TSA Input'!W647)-2)),""))</f>
        <v/>
      </c>
      <c r="E684" s="246" t="str">
        <f>IF('TSA Input'!J647="","",IF('TSA Input'!J647="Yes",'TSA Input'!I647,""))</f>
        <v/>
      </c>
      <c r="F684" s="247" t="str">
        <f>IF('TSA Input'!J647="","",IF('TSA Input'!J647="Yes",'TSA Input'!C647,""))</f>
        <v/>
      </c>
      <c r="G684" s="36" t="str">
        <f>IF('TSA Input'!J647="","",IF('TSA Input'!J647="Yes",'TSA Input'!D647,""))</f>
        <v/>
      </c>
      <c r="H684" s="37" t="str">
        <f>IF('TSA Input'!K647="","",IF('TSA Input'!J647="Yes",'TSA Input'!G647,""))</f>
        <v/>
      </c>
      <c r="I684" s="37" t="str">
        <f>IF('TSA Input'!L647="","",IF('TSA Input'!J647="Yes",'TSA Input'!F647,""))</f>
        <v/>
      </c>
      <c r="J684" s="39" t="str">
        <f t="shared" si="22"/>
        <v/>
      </c>
      <c r="K684" s="257" t="str">
        <f>IF('TSA Input'!J647="","",IF('TSA Input'!J647="Yes",'TSA Input'!D647,""))</f>
        <v/>
      </c>
      <c r="L684" s="258" t="str">
        <f>IF('TSA Input'!J647="","",IF('TSA Input'!J647="Yes",'TSA Input'!G647,""))</f>
        <v/>
      </c>
      <c r="M684" s="258" t="str">
        <f>IF('TSA Input'!J647="","",IF('TSA Input'!J647="Yes",'TSA Input'!F647,""))</f>
        <v/>
      </c>
      <c r="N684" s="39" t="str">
        <f t="shared" si="23"/>
        <v/>
      </c>
      <c r="O684" s="149" t="s">
        <v>11</v>
      </c>
      <c r="P684" s="148" t="s">
        <v>11</v>
      </c>
      <c r="Q684" s="1"/>
    </row>
    <row r="685" spans="1:17" ht="15.75" hidden="1" customHeight="1">
      <c r="A685" s="1" t="str">
        <f t="shared" si="1"/>
        <v/>
      </c>
      <c r="B685" s="1"/>
      <c r="C685" s="34" t="str">
        <f>IF('TSA Input'!J648="","",IF('TSA Input'!J648="Yes",'TSA Input'!B648,"Ineligible"))</f>
        <v/>
      </c>
      <c r="D685" s="246" t="str">
        <f>IF('TSA Input'!J648="","",IF('TSA Input'!J648="Yes",IF('TSA Input'!W648="","",LEFT('TSA Input'!W648,LEN('TSA Input'!W648)-2)),""))</f>
        <v/>
      </c>
      <c r="E685" s="246" t="str">
        <f>IF('TSA Input'!J648="","",IF('TSA Input'!J648="Yes",'TSA Input'!I648,""))</f>
        <v/>
      </c>
      <c r="F685" s="247" t="str">
        <f>IF('TSA Input'!J648="","",IF('TSA Input'!J648="Yes",'TSA Input'!C648,""))</f>
        <v/>
      </c>
      <c r="G685" s="36" t="str">
        <f>IF('TSA Input'!J648="","",IF('TSA Input'!J648="Yes",'TSA Input'!D648,""))</f>
        <v/>
      </c>
      <c r="H685" s="37" t="str">
        <f>IF('TSA Input'!K648="","",IF('TSA Input'!J648="Yes",'TSA Input'!G648,""))</f>
        <v/>
      </c>
      <c r="I685" s="37" t="str">
        <f>IF('TSA Input'!L648="","",IF('TSA Input'!J648="Yes",'TSA Input'!F648,""))</f>
        <v/>
      </c>
      <c r="J685" s="39" t="str">
        <f t="shared" si="22"/>
        <v/>
      </c>
      <c r="K685" s="257" t="str">
        <f>IF('TSA Input'!J648="","",IF('TSA Input'!J648="Yes",'TSA Input'!D648,""))</f>
        <v/>
      </c>
      <c r="L685" s="258" t="str">
        <f>IF('TSA Input'!J648="","",IF('TSA Input'!J648="Yes",'TSA Input'!G648,""))</f>
        <v/>
      </c>
      <c r="M685" s="258" t="str">
        <f>IF('TSA Input'!J648="","",IF('TSA Input'!J648="Yes",'TSA Input'!F648,""))</f>
        <v/>
      </c>
      <c r="N685" s="39" t="str">
        <f t="shared" si="23"/>
        <v/>
      </c>
      <c r="O685" s="149" t="s">
        <v>11</v>
      </c>
      <c r="P685" s="148" t="s">
        <v>11</v>
      </c>
      <c r="Q685" s="1"/>
    </row>
    <row r="686" spans="1:17" ht="15.75" hidden="1" customHeight="1">
      <c r="A686" s="1" t="str">
        <f t="shared" si="1"/>
        <v/>
      </c>
      <c r="B686" s="1"/>
      <c r="C686" s="34" t="str">
        <f>IF('TSA Input'!J649="","",IF('TSA Input'!J649="Yes",'TSA Input'!B649,"Ineligible"))</f>
        <v/>
      </c>
      <c r="D686" s="246" t="str">
        <f>IF('TSA Input'!J649="","",IF('TSA Input'!J649="Yes",IF('TSA Input'!W649="","",LEFT('TSA Input'!W649,LEN('TSA Input'!W649)-2)),""))</f>
        <v/>
      </c>
      <c r="E686" s="246" t="str">
        <f>IF('TSA Input'!J649="","",IF('TSA Input'!J649="Yes",'TSA Input'!I649,""))</f>
        <v/>
      </c>
      <c r="F686" s="247" t="str">
        <f>IF('TSA Input'!J649="","",IF('TSA Input'!J649="Yes",'TSA Input'!C649,""))</f>
        <v/>
      </c>
      <c r="G686" s="36" t="str">
        <f>IF('TSA Input'!J649="","",IF('TSA Input'!J649="Yes",'TSA Input'!D649,""))</f>
        <v/>
      </c>
      <c r="H686" s="37" t="str">
        <f>IF('TSA Input'!K649="","",IF('TSA Input'!J649="Yes",'TSA Input'!G649,""))</f>
        <v/>
      </c>
      <c r="I686" s="37" t="str">
        <f>IF('TSA Input'!L649="","",IF('TSA Input'!J649="Yes",'TSA Input'!F649,""))</f>
        <v/>
      </c>
      <c r="J686" s="39" t="str">
        <f t="shared" si="22"/>
        <v/>
      </c>
      <c r="K686" s="257" t="str">
        <f>IF('TSA Input'!J649="","",IF('TSA Input'!J649="Yes",'TSA Input'!D649,""))</f>
        <v/>
      </c>
      <c r="L686" s="258" t="str">
        <f>IF('TSA Input'!J649="","",IF('TSA Input'!J649="Yes",'TSA Input'!G649,""))</f>
        <v/>
      </c>
      <c r="M686" s="258" t="str">
        <f>IF('TSA Input'!J649="","",IF('TSA Input'!J649="Yes",'TSA Input'!F649,""))</f>
        <v/>
      </c>
      <c r="N686" s="39" t="str">
        <f t="shared" si="23"/>
        <v/>
      </c>
      <c r="O686" s="149" t="s">
        <v>11</v>
      </c>
      <c r="P686" s="148" t="s">
        <v>11</v>
      </c>
      <c r="Q686" s="1"/>
    </row>
    <row r="687" spans="1:17" ht="15.75" hidden="1" customHeight="1">
      <c r="A687" s="1" t="str">
        <f t="shared" si="1"/>
        <v/>
      </c>
      <c r="B687" s="1"/>
      <c r="C687" s="34" t="str">
        <f>IF('TSA Input'!J650="","",IF('TSA Input'!J650="Yes",'TSA Input'!B650,"Ineligible"))</f>
        <v/>
      </c>
      <c r="D687" s="246" t="str">
        <f>IF('TSA Input'!J650="","",IF('TSA Input'!J650="Yes",IF('TSA Input'!W650="","",LEFT('TSA Input'!W650,LEN('TSA Input'!W650)-2)),""))</f>
        <v/>
      </c>
      <c r="E687" s="246" t="str">
        <f>IF('TSA Input'!J650="","",IF('TSA Input'!J650="Yes",'TSA Input'!I650,""))</f>
        <v/>
      </c>
      <c r="F687" s="247" t="str">
        <f>IF('TSA Input'!J650="","",IF('TSA Input'!J650="Yes",'TSA Input'!C650,""))</f>
        <v/>
      </c>
      <c r="G687" s="36" t="str">
        <f>IF('TSA Input'!J650="","",IF('TSA Input'!J650="Yes",'TSA Input'!D650,""))</f>
        <v/>
      </c>
      <c r="H687" s="37" t="str">
        <f>IF('TSA Input'!K650="","",IF('TSA Input'!J650="Yes",'TSA Input'!G650,""))</f>
        <v/>
      </c>
      <c r="I687" s="37" t="str">
        <f>IF('TSA Input'!L650="","",IF('TSA Input'!J650="Yes",'TSA Input'!F650,""))</f>
        <v/>
      </c>
      <c r="J687" s="39" t="str">
        <f t="shared" si="22"/>
        <v/>
      </c>
      <c r="K687" s="257" t="str">
        <f>IF('TSA Input'!J650="","",IF('TSA Input'!J650="Yes",'TSA Input'!D650,""))</f>
        <v/>
      </c>
      <c r="L687" s="258" t="str">
        <f>IF('TSA Input'!J650="","",IF('TSA Input'!J650="Yes",'TSA Input'!G650,""))</f>
        <v/>
      </c>
      <c r="M687" s="258" t="str">
        <f>IF('TSA Input'!J650="","",IF('TSA Input'!J650="Yes",'TSA Input'!F650,""))</f>
        <v/>
      </c>
      <c r="N687" s="39" t="str">
        <f t="shared" si="23"/>
        <v/>
      </c>
      <c r="O687" s="149" t="s">
        <v>11</v>
      </c>
      <c r="P687" s="148" t="s">
        <v>11</v>
      </c>
      <c r="Q687" s="1"/>
    </row>
    <row r="688" spans="1:17" ht="15.75" hidden="1" customHeight="1">
      <c r="A688" s="1" t="str">
        <f t="shared" si="1"/>
        <v/>
      </c>
      <c r="B688" s="1"/>
      <c r="C688" s="34" t="str">
        <f>IF('TSA Input'!J651="","",IF('TSA Input'!J651="Yes",'TSA Input'!B651,"Ineligible"))</f>
        <v/>
      </c>
      <c r="D688" s="246" t="str">
        <f>IF('TSA Input'!J651="","",IF('TSA Input'!J651="Yes",IF('TSA Input'!W651="","",LEFT('TSA Input'!W651,LEN('TSA Input'!W651)-2)),""))</f>
        <v/>
      </c>
      <c r="E688" s="246" t="str">
        <f>IF('TSA Input'!J651="","",IF('TSA Input'!J651="Yes",'TSA Input'!I651,""))</f>
        <v/>
      </c>
      <c r="F688" s="247" t="str">
        <f>IF('TSA Input'!J651="","",IF('TSA Input'!J651="Yes",'TSA Input'!C651,""))</f>
        <v/>
      </c>
      <c r="G688" s="36" t="str">
        <f>IF('TSA Input'!J651="","",IF('TSA Input'!J651="Yes",'TSA Input'!D651,""))</f>
        <v/>
      </c>
      <c r="H688" s="37" t="str">
        <f>IF('TSA Input'!K651="","",IF('TSA Input'!J651="Yes",'TSA Input'!G651,""))</f>
        <v/>
      </c>
      <c r="I688" s="37" t="str">
        <f>IF('TSA Input'!L651="","",IF('TSA Input'!J651="Yes",'TSA Input'!F651,""))</f>
        <v/>
      </c>
      <c r="J688" s="39" t="str">
        <f t="shared" si="22"/>
        <v/>
      </c>
      <c r="K688" s="257" t="str">
        <f>IF('TSA Input'!J651="","",IF('TSA Input'!J651="Yes",'TSA Input'!D651,""))</f>
        <v/>
      </c>
      <c r="L688" s="258" t="str">
        <f>IF('TSA Input'!J651="","",IF('TSA Input'!J651="Yes",'TSA Input'!G651,""))</f>
        <v/>
      </c>
      <c r="M688" s="258" t="str">
        <f>IF('TSA Input'!J651="","",IF('TSA Input'!J651="Yes",'TSA Input'!F651,""))</f>
        <v/>
      </c>
      <c r="N688" s="39" t="str">
        <f t="shared" si="23"/>
        <v/>
      </c>
      <c r="O688" s="149" t="s">
        <v>11</v>
      </c>
      <c r="P688" s="148" t="s">
        <v>11</v>
      </c>
      <c r="Q688" s="1"/>
    </row>
    <row r="689" spans="1:17" ht="15.75" hidden="1" customHeight="1">
      <c r="A689" s="1" t="str">
        <f t="shared" si="1"/>
        <v/>
      </c>
      <c r="B689" s="1"/>
      <c r="C689" s="34" t="str">
        <f>IF('TSA Input'!J652="","",IF('TSA Input'!J652="Yes",'TSA Input'!B652,"Ineligible"))</f>
        <v/>
      </c>
      <c r="D689" s="246" t="str">
        <f>IF('TSA Input'!J652="","",IF('TSA Input'!J652="Yes",IF('TSA Input'!W652="","",LEFT('TSA Input'!W652,LEN('TSA Input'!W652)-2)),""))</f>
        <v/>
      </c>
      <c r="E689" s="246" t="str">
        <f>IF('TSA Input'!J652="","",IF('TSA Input'!J652="Yes",'TSA Input'!I652,""))</f>
        <v/>
      </c>
      <c r="F689" s="247" t="str">
        <f>IF('TSA Input'!J652="","",IF('TSA Input'!J652="Yes",'TSA Input'!C652,""))</f>
        <v/>
      </c>
      <c r="G689" s="36" t="str">
        <f>IF('TSA Input'!J652="","",IF('TSA Input'!J652="Yes",'TSA Input'!D652,""))</f>
        <v/>
      </c>
      <c r="H689" s="37" t="str">
        <f>IF('TSA Input'!K652="","",IF('TSA Input'!J652="Yes",'TSA Input'!G652,""))</f>
        <v/>
      </c>
      <c r="I689" s="37" t="str">
        <f>IF('TSA Input'!L652="","",IF('TSA Input'!J652="Yes",'TSA Input'!F652,""))</f>
        <v/>
      </c>
      <c r="J689" s="39" t="str">
        <f t="shared" si="22"/>
        <v/>
      </c>
      <c r="K689" s="257" t="str">
        <f>IF('TSA Input'!J652="","",IF('TSA Input'!J652="Yes",'TSA Input'!D652,""))</f>
        <v/>
      </c>
      <c r="L689" s="258" t="str">
        <f>IF('TSA Input'!J652="","",IF('TSA Input'!J652="Yes",'TSA Input'!G652,""))</f>
        <v/>
      </c>
      <c r="M689" s="258" t="str">
        <f>IF('TSA Input'!J652="","",IF('TSA Input'!J652="Yes",'TSA Input'!F652,""))</f>
        <v/>
      </c>
      <c r="N689" s="39" t="str">
        <f t="shared" si="23"/>
        <v/>
      </c>
      <c r="O689" s="149" t="s">
        <v>11</v>
      </c>
      <c r="P689" s="148" t="s">
        <v>11</v>
      </c>
      <c r="Q689" s="1"/>
    </row>
    <row r="690" spans="1:17" ht="15.75" hidden="1" customHeight="1">
      <c r="A690" s="1" t="str">
        <f t="shared" si="1"/>
        <v/>
      </c>
      <c r="B690" s="1"/>
      <c r="C690" s="34" t="str">
        <f>IF('TSA Input'!J653="","",IF('TSA Input'!J653="Yes",'TSA Input'!B653,"Ineligible"))</f>
        <v/>
      </c>
      <c r="D690" s="246" t="str">
        <f>IF('TSA Input'!J653="","",IF('TSA Input'!J653="Yes",IF('TSA Input'!W653="","",LEFT('TSA Input'!W653,LEN('TSA Input'!W653)-2)),""))</f>
        <v/>
      </c>
      <c r="E690" s="246" t="str">
        <f>IF('TSA Input'!J653="","",IF('TSA Input'!J653="Yes",'TSA Input'!I653,""))</f>
        <v/>
      </c>
      <c r="F690" s="247" t="str">
        <f>IF('TSA Input'!J653="","",IF('TSA Input'!J653="Yes",'TSA Input'!C653,""))</f>
        <v/>
      </c>
      <c r="G690" s="36" t="str">
        <f>IF('TSA Input'!J653="","",IF('TSA Input'!J653="Yes",'TSA Input'!D653,""))</f>
        <v/>
      </c>
      <c r="H690" s="37" t="str">
        <f>IF('TSA Input'!K653="","",IF('TSA Input'!J653="Yes",'TSA Input'!G653,""))</f>
        <v/>
      </c>
      <c r="I690" s="37" t="str">
        <f>IF('TSA Input'!L653="","",IF('TSA Input'!J653="Yes",'TSA Input'!F653,""))</f>
        <v/>
      </c>
      <c r="J690" s="39" t="str">
        <f t="shared" si="22"/>
        <v/>
      </c>
      <c r="K690" s="257" t="str">
        <f>IF('TSA Input'!J653="","",IF('TSA Input'!J653="Yes",'TSA Input'!D653,""))</f>
        <v/>
      </c>
      <c r="L690" s="258" t="str">
        <f>IF('TSA Input'!J653="","",IF('TSA Input'!J653="Yes",'TSA Input'!G653,""))</f>
        <v/>
      </c>
      <c r="M690" s="258" t="str">
        <f>IF('TSA Input'!J653="","",IF('TSA Input'!J653="Yes",'TSA Input'!F653,""))</f>
        <v/>
      </c>
      <c r="N690" s="39" t="str">
        <f t="shared" si="23"/>
        <v/>
      </c>
      <c r="O690" s="149" t="s">
        <v>11</v>
      </c>
      <c r="P690" s="148" t="s">
        <v>11</v>
      </c>
      <c r="Q690" s="1"/>
    </row>
    <row r="691" spans="1:17" ht="15.75" hidden="1" customHeight="1">
      <c r="A691" s="1" t="str">
        <f t="shared" si="1"/>
        <v/>
      </c>
      <c r="B691" s="1"/>
      <c r="C691" s="34" t="str">
        <f>IF('TSA Input'!J654="","",IF('TSA Input'!J654="Yes",'TSA Input'!B654,"Ineligible"))</f>
        <v/>
      </c>
      <c r="D691" s="246" t="str">
        <f>IF('TSA Input'!J654="","",IF('TSA Input'!J654="Yes",IF('TSA Input'!W654="","",LEFT('TSA Input'!W654,LEN('TSA Input'!W654)-2)),""))</f>
        <v/>
      </c>
      <c r="E691" s="246" t="str">
        <f>IF('TSA Input'!J654="","",IF('TSA Input'!J654="Yes",'TSA Input'!I654,""))</f>
        <v/>
      </c>
      <c r="F691" s="247" t="str">
        <f>IF('TSA Input'!J654="","",IF('TSA Input'!J654="Yes",'TSA Input'!C654,""))</f>
        <v/>
      </c>
      <c r="G691" s="36" t="str">
        <f>IF('TSA Input'!J654="","",IF('TSA Input'!J654="Yes",'TSA Input'!D654,""))</f>
        <v/>
      </c>
      <c r="H691" s="37" t="str">
        <f>IF('TSA Input'!K654="","",IF('TSA Input'!J654="Yes",'TSA Input'!G654,""))</f>
        <v/>
      </c>
      <c r="I691" s="37" t="str">
        <f>IF('TSA Input'!L654="","",IF('TSA Input'!J654="Yes",'TSA Input'!F654,""))</f>
        <v/>
      </c>
      <c r="J691" s="39" t="str">
        <f t="shared" si="22"/>
        <v/>
      </c>
      <c r="K691" s="257" t="str">
        <f>IF('TSA Input'!J654="","",IF('TSA Input'!J654="Yes",'TSA Input'!D654,""))</f>
        <v/>
      </c>
      <c r="L691" s="258" t="str">
        <f>IF('TSA Input'!J654="","",IF('TSA Input'!J654="Yes",'TSA Input'!G654,""))</f>
        <v/>
      </c>
      <c r="M691" s="258" t="str">
        <f>IF('TSA Input'!J654="","",IF('TSA Input'!J654="Yes",'TSA Input'!F654,""))</f>
        <v/>
      </c>
      <c r="N691" s="39" t="str">
        <f t="shared" si="23"/>
        <v/>
      </c>
      <c r="O691" s="149" t="s">
        <v>11</v>
      </c>
      <c r="P691" s="148" t="s">
        <v>11</v>
      </c>
      <c r="Q691" s="1"/>
    </row>
    <row r="692" spans="1:17" ht="15.75" hidden="1" customHeight="1">
      <c r="A692" s="1" t="str">
        <f t="shared" si="1"/>
        <v/>
      </c>
      <c r="B692" s="1"/>
      <c r="C692" s="34" t="str">
        <f>IF('TSA Input'!J655="","",IF('TSA Input'!J655="Yes",'TSA Input'!B655,"Ineligible"))</f>
        <v/>
      </c>
      <c r="D692" s="246" t="str">
        <f>IF('TSA Input'!J655="","",IF('TSA Input'!J655="Yes",IF('TSA Input'!W655="","",LEFT('TSA Input'!W655,LEN('TSA Input'!W655)-2)),""))</f>
        <v/>
      </c>
      <c r="E692" s="246" t="str">
        <f>IF('TSA Input'!J655="","",IF('TSA Input'!J655="Yes",'TSA Input'!I655,""))</f>
        <v/>
      </c>
      <c r="F692" s="247" t="str">
        <f>IF('TSA Input'!J655="","",IF('TSA Input'!J655="Yes",'TSA Input'!C655,""))</f>
        <v/>
      </c>
      <c r="G692" s="36" t="str">
        <f>IF('TSA Input'!J655="","",IF('TSA Input'!J655="Yes",'TSA Input'!D655,""))</f>
        <v/>
      </c>
      <c r="H692" s="37" t="str">
        <f>IF('TSA Input'!K655="","",IF('TSA Input'!J655="Yes",'TSA Input'!G655,""))</f>
        <v/>
      </c>
      <c r="I692" s="37" t="str">
        <f>IF('TSA Input'!L655="","",IF('TSA Input'!J655="Yes",'TSA Input'!F655,""))</f>
        <v/>
      </c>
      <c r="J692" s="39" t="str">
        <f t="shared" si="22"/>
        <v/>
      </c>
      <c r="K692" s="257" t="str">
        <f>IF('TSA Input'!J655="","",IF('TSA Input'!J655="Yes",'TSA Input'!D655,""))</f>
        <v/>
      </c>
      <c r="L692" s="258" t="str">
        <f>IF('TSA Input'!J655="","",IF('TSA Input'!J655="Yes",'TSA Input'!G655,""))</f>
        <v/>
      </c>
      <c r="M692" s="258" t="str">
        <f>IF('TSA Input'!J655="","",IF('TSA Input'!J655="Yes",'TSA Input'!F655,""))</f>
        <v/>
      </c>
      <c r="N692" s="39" t="str">
        <f t="shared" si="23"/>
        <v/>
      </c>
      <c r="O692" s="149" t="s">
        <v>11</v>
      </c>
      <c r="P692" s="148" t="s">
        <v>11</v>
      </c>
      <c r="Q692" s="1"/>
    </row>
    <row r="693" spans="1:17" ht="15.75" hidden="1" customHeight="1">
      <c r="A693" s="1" t="str">
        <f t="shared" si="1"/>
        <v/>
      </c>
      <c r="B693" s="1"/>
      <c r="C693" s="34" t="str">
        <f>IF('TSA Input'!J656="","",IF('TSA Input'!J656="Yes",'TSA Input'!B656,"Ineligible"))</f>
        <v/>
      </c>
      <c r="D693" s="246" t="str">
        <f>IF('TSA Input'!J656="","",IF('TSA Input'!J656="Yes",IF('TSA Input'!W656="","",LEFT('TSA Input'!W656,LEN('TSA Input'!W656)-2)),""))</f>
        <v/>
      </c>
      <c r="E693" s="246" t="str">
        <f>IF('TSA Input'!J656="","",IF('TSA Input'!J656="Yes",'TSA Input'!I656,""))</f>
        <v/>
      </c>
      <c r="F693" s="247" t="str">
        <f>IF('TSA Input'!J656="","",IF('TSA Input'!J656="Yes",'TSA Input'!C656,""))</f>
        <v/>
      </c>
      <c r="G693" s="36" t="str">
        <f>IF('TSA Input'!J656="","",IF('TSA Input'!J656="Yes",'TSA Input'!D656,""))</f>
        <v/>
      </c>
      <c r="H693" s="37" t="str">
        <f>IF('TSA Input'!K656="","",IF('TSA Input'!J656="Yes",'TSA Input'!G656,""))</f>
        <v/>
      </c>
      <c r="I693" s="37" t="str">
        <f>IF('TSA Input'!L656="","",IF('TSA Input'!J656="Yes",'TSA Input'!F656,""))</f>
        <v/>
      </c>
      <c r="J693" s="39" t="str">
        <f t="shared" si="22"/>
        <v/>
      </c>
      <c r="K693" s="257" t="str">
        <f>IF('TSA Input'!J656="","",IF('TSA Input'!J656="Yes",'TSA Input'!D656,""))</f>
        <v/>
      </c>
      <c r="L693" s="258" t="str">
        <f>IF('TSA Input'!J656="","",IF('TSA Input'!J656="Yes",'TSA Input'!G656,""))</f>
        <v/>
      </c>
      <c r="M693" s="258" t="str">
        <f>IF('TSA Input'!J656="","",IF('TSA Input'!J656="Yes",'TSA Input'!F656,""))</f>
        <v/>
      </c>
      <c r="N693" s="39" t="str">
        <f t="shared" si="23"/>
        <v/>
      </c>
      <c r="O693" s="149" t="s">
        <v>11</v>
      </c>
      <c r="P693" s="148" t="s">
        <v>11</v>
      </c>
      <c r="Q693" s="1"/>
    </row>
    <row r="694" spans="1:17" ht="15.75" hidden="1" customHeight="1">
      <c r="A694" s="1" t="str">
        <f t="shared" si="1"/>
        <v/>
      </c>
      <c r="B694" s="1"/>
      <c r="C694" s="34" t="str">
        <f>IF('TSA Input'!J657="","",IF('TSA Input'!J657="Yes",'TSA Input'!B657,"Ineligible"))</f>
        <v/>
      </c>
      <c r="D694" s="246" t="str">
        <f>IF('TSA Input'!J657="","",IF('TSA Input'!J657="Yes",IF('TSA Input'!W657="","",LEFT('TSA Input'!W657,LEN('TSA Input'!W657)-2)),""))</f>
        <v/>
      </c>
      <c r="E694" s="246" t="str">
        <f>IF('TSA Input'!J657="","",IF('TSA Input'!J657="Yes",'TSA Input'!I657,""))</f>
        <v/>
      </c>
      <c r="F694" s="247" t="str">
        <f>IF('TSA Input'!J657="","",IF('TSA Input'!J657="Yes",'TSA Input'!C657,""))</f>
        <v/>
      </c>
      <c r="G694" s="36" t="str">
        <f>IF('TSA Input'!J657="","",IF('TSA Input'!J657="Yes",'TSA Input'!D657,""))</f>
        <v/>
      </c>
      <c r="H694" s="37" t="str">
        <f>IF('TSA Input'!K657="","",IF('TSA Input'!J657="Yes",'TSA Input'!G657,""))</f>
        <v/>
      </c>
      <c r="I694" s="37" t="str">
        <f>IF('TSA Input'!L657="","",IF('TSA Input'!J657="Yes",'TSA Input'!F657,""))</f>
        <v/>
      </c>
      <c r="J694" s="39" t="str">
        <f t="shared" si="22"/>
        <v/>
      </c>
      <c r="K694" s="257" t="str">
        <f>IF('TSA Input'!J657="","",IF('TSA Input'!J657="Yes",'TSA Input'!D657,""))</f>
        <v/>
      </c>
      <c r="L694" s="258" t="str">
        <f>IF('TSA Input'!J657="","",IF('TSA Input'!J657="Yes",'TSA Input'!G657,""))</f>
        <v/>
      </c>
      <c r="M694" s="258" t="str">
        <f>IF('TSA Input'!J657="","",IF('TSA Input'!J657="Yes",'TSA Input'!F657,""))</f>
        <v/>
      </c>
      <c r="N694" s="39" t="str">
        <f t="shared" si="23"/>
        <v/>
      </c>
      <c r="O694" s="149" t="s">
        <v>11</v>
      </c>
      <c r="P694" s="148" t="s">
        <v>11</v>
      </c>
      <c r="Q694" s="1"/>
    </row>
    <row r="695" spans="1:17" ht="15.75" hidden="1" customHeight="1">
      <c r="A695" s="1" t="str">
        <f t="shared" si="1"/>
        <v/>
      </c>
      <c r="B695" s="1"/>
      <c r="C695" s="34" t="str">
        <f>IF('TSA Input'!J658="","",IF('TSA Input'!J658="Yes",'TSA Input'!B658,"Ineligible"))</f>
        <v/>
      </c>
      <c r="D695" s="246" t="str">
        <f>IF('TSA Input'!J658="","",IF('TSA Input'!J658="Yes",IF('TSA Input'!W658="","",LEFT('TSA Input'!W658,LEN('TSA Input'!W658)-2)),""))</f>
        <v/>
      </c>
      <c r="E695" s="246" t="str">
        <f>IF('TSA Input'!J658="","",IF('TSA Input'!J658="Yes",'TSA Input'!I658,""))</f>
        <v/>
      </c>
      <c r="F695" s="247" t="str">
        <f>IF('TSA Input'!J658="","",IF('TSA Input'!J658="Yes",'TSA Input'!C658,""))</f>
        <v/>
      </c>
      <c r="G695" s="36" t="str">
        <f>IF('TSA Input'!J658="","",IF('TSA Input'!J658="Yes",'TSA Input'!D658,""))</f>
        <v/>
      </c>
      <c r="H695" s="37" t="str">
        <f>IF('TSA Input'!K658="","",IF('TSA Input'!J658="Yes",'TSA Input'!G658,""))</f>
        <v/>
      </c>
      <c r="I695" s="37" t="str">
        <f>IF('TSA Input'!L658="","",IF('TSA Input'!J658="Yes",'TSA Input'!F658,""))</f>
        <v/>
      </c>
      <c r="J695" s="39" t="str">
        <f t="shared" si="22"/>
        <v/>
      </c>
      <c r="K695" s="257" t="str">
        <f>IF('TSA Input'!J658="","",IF('TSA Input'!J658="Yes",'TSA Input'!D658,""))</f>
        <v/>
      </c>
      <c r="L695" s="258" t="str">
        <f>IF('TSA Input'!J658="","",IF('TSA Input'!J658="Yes",'TSA Input'!G658,""))</f>
        <v/>
      </c>
      <c r="M695" s="258" t="str">
        <f>IF('TSA Input'!J658="","",IF('TSA Input'!J658="Yes",'TSA Input'!F658,""))</f>
        <v/>
      </c>
      <c r="N695" s="39" t="str">
        <f t="shared" si="23"/>
        <v/>
      </c>
      <c r="O695" s="149" t="s">
        <v>11</v>
      </c>
      <c r="P695" s="148" t="s">
        <v>11</v>
      </c>
      <c r="Q695" s="1"/>
    </row>
    <row r="696" spans="1:17" ht="15.75" hidden="1" customHeight="1">
      <c r="A696" s="1" t="str">
        <f t="shared" si="1"/>
        <v/>
      </c>
      <c r="B696" s="1"/>
      <c r="C696" s="34" t="str">
        <f>IF('TSA Input'!J659="","",IF('TSA Input'!J659="Yes",'TSA Input'!B659,"Ineligible"))</f>
        <v/>
      </c>
      <c r="D696" s="246" t="str">
        <f>IF('TSA Input'!J659="","",IF('TSA Input'!J659="Yes",IF('TSA Input'!W659="","",LEFT('TSA Input'!W659,LEN('TSA Input'!W659)-2)),""))</f>
        <v/>
      </c>
      <c r="E696" s="246" t="str">
        <f>IF('TSA Input'!J659="","",IF('TSA Input'!J659="Yes",'TSA Input'!I659,""))</f>
        <v/>
      </c>
      <c r="F696" s="247" t="str">
        <f>IF('TSA Input'!J659="","",IF('TSA Input'!J659="Yes",'TSA Input'!C659,""))</f>
        <v/>
      </c>
      <c r="G696" s="36" t="str">
        <f>IF('TSA Input'!J659="","",IF('TSA Input'!J659="Yes",'TSA Input'!D659,""))</f>
        <v/>
      </c>
      <c r="H696" s="37" t="str">
        <f>IF('TSA Input'!K659="","",IF('TSA Input'!J659="Yes",'TSA Input'!G659,""))</f>
        <v/>
      </c>
      <c r="I696" s="37" t="str">
        <f>IF('TSA Input'!L659="","",IF('TSA Input'!J659="Yes",'TSA Input'!F659,""))</f>
        <v/>
      </c>
      <c r="J696" s="39" t="str">
        <f t="shared" si="22"/>
        <v/>
      </c>
      <c r="K696" s="257" t="str">
        <f>IF('TSA Input'!J659="","",IF('TSA Input'!J659="Yes",'TSA Input'!D659,""))</f>
        <v/>
      </c>
      <c r="L696" s="258" t="str">
        <f>IF('TSA Input'!J659="","",IF('TSA Input'!J659="Yes",'TSA Input'!G659,""))</f>
        <v/>
      </c>
      <c r="M696" s="258" t="str">
        <f>IF('TSA Input'!J659="","",IF('TSA Input'!J659="Yes",'TSA Input'!F659,""))</f>
        <v/>
      </c>
      <c r="N696" s="39" t="str">
        <f t="shared" si="23"/>
        <v/>
      </c>
      <c r="O696" s="149" t="s">
        <v>11</v>
      </c>
      <c r="P696" s="148" t="s">
        <v>11</v>
      </c>
      <c r="Q696" s="1"/>
    </row>
    <row r="697" spans="1:17" ht="15.75" hidden="1" customHeight="1">
      <c r="A697" s="1" t="str">
        <f t="shared" si="1"/>
        <v/>
      </c>
      <c r="B697" s="1"/>
      <c r="C697" s="34" t="str">
        <f>IF('TSA Input'!J660="","",IF('TSA Input'!J660="Yes",'TSA Input'!B660,"Ineligible"))</f>
        <v/>
      </c>
      <c r="D697" s="246" t="str">
        <f>IF('TSA Input'!J660="","",IF('TSA Input'!J660="Yes",IF('TSA Input'!W660="","",LEFT('TSA Input'!W660,LEN('TSA Input'!W660)-2)),""))</f>
        <v/>
      </c>
      <c r="E697" s="246" t="str">
        <f>IF('TSA Input'!J660="","",IF('TSA Input'!J660="Yes",'TSA Input'!I660,""))</f>
        <v/>
      </c>
      <c r="F697" s="247" t="str">
        <f>IF('TSA Input'!J660="","",IF('TSA Input'!J660="Yes",'TSA Input'!C660,""))</f>
        <v/>
      </c>
      <c r="G697" s="36" t="str">
        <f>IF('TSA Input'!J660="","",IF('TSA Input'!J660="Yes",'TSA Input'!D660,""))</f>
        <v/>
      </c>
      <c r="H697" s="37" t="str">
        <f>IF('TSA Input'!K660="","",IF('TSA Input'!J660="Yes",'TSA Input'!G660,""))</f>
        <v/>
      </c>
      <c r="I697" s="37" t="str">
        <f>IF('TSA Input'!L660="","",IF('TSA Input'!J660="Yes",'TSA Input'!F660,""))</f>
        <v/>
      </c>
      <c r="J697" s="39" t="str">
        <f t="shared" si="22"/>
        <v/>
      </c>
      <c r="K697" s="257" t="str">
        <f>IF('TSA Input'!J660="","",IF('TSA Input'!J660="Yes",'TSA Input'!D660,""))</f>
        <v/>
      </c>
      <c r="L697" s="258" t="str">
        <f>IF('TSA Input'!J660="","",IF('TSA Input'!J660="Yes",'TSA Input'!G660,""))</f>
        <v/>
      </c>
      <c r="M697" s="258" t="str">
        <f>IF('TSA Input'!J660="","",IF('TSA Input'!J660="Yes",'TSA Input'!F660,""))</f>
        <v/>
      </c>
      <c r="N697" s="39" t="str">
        <f t="shared" si="23"/>
        <v/>
      </c>
      <c r="O697" s="149" t="s">
        <v>11</v>
      </c>
      <c r="P697" s="148" t="s">
        <v>11</v>
      </c>
      <c r="Q697" s="1"/>
    </row>
    <row r="698" spans="1:17" ht="15.75" hidden="1" customHeight="1">
      <c r="A698" s="1" t="str">
        <f t="shared" si="1"/>
        <v/>
      </c>
      <c r="B698" s="1"/>
      <c r="C698" s="34" t="str">
        <f>IF('TSA Input'!J661="","",IF('TSA Input'!J661="Yes",'TSA Input'!B661,"Ineligible"))</f>
        <v/>
      </c>
      <c r="D698" s="246" t="str">
        <f>IF('TSA Input'!J661="","",IF('TSA Input'!J661="Yes",IF('TSA Input'!W661="","",LEFT('TSA Input'!W661,LEN('TSA Input'!W661)-2)),""))</f>
        <v/>
      </c>
      <c r="E698" s="246" t="str">
        <f>IF('TSA Input'!J661="","",IF('TSA Input'!J661="Yes",'TSA Input'!I661,""))</f>
        <v/>
      </c>
      <c r="F698" s="247" t="str">
        <f>IF('TSA Input'!J661="","",IF('TSA Input'!J661="Yes",'TSA Input'!C661,""))</f>
        <v/>
      </c>
      <c r="G698" s="36" t="str">
        <f>IF('TSA Input'!J661="","",IF('TSA Input'!J661="Yes",'TSA Input'!D661,""))</f>
        <v/>
      </c>
      <c r="H698" s="37" t="str">
        <f>IF('TSA Input'!K661="","",IF('TSA Input'!J661="Yes",'TSA Input'!G661,""))</f>
        <v/>
      </c>
      <c r="I698" s="37" t="str">
        <f>IF('TSA Input'!L661="","",IF('TSA Input'!J661="Yes",'TSA Input'!F661,""))</f>
        <v/>
      </c>
      <c r="J698" s="39" t="str">
        <f t="shared" si="22"/>
        <v/>
      </c>
      <c r="K698" s="257" t="str">
        <f>IF('TSA Input'!J661="","",IF('TSA Input'!J661="Yes",'TSA Input'!D661,""))</f>
        <v/>
      </c>
      <c r="L698" s="258" t="str">
        <f>IF('TSA Input'!J661="","",IF('TSA Input'!J661="Yes",'TSA Input'!G661,""))</f>
        <v/>
      </c>
      <c r="M698" s="258" t="str">
        <f>IF('TSA Input'!J661="","",IF('TSA Input'!J661="Yes",'TSA Input'!F661,""))</f>
        <v/>
      </c>
      <c r="N698" s="39" t="str">
        <f t="shared" si="23"/>
        <v/>
      </c>
      <c r="O698" s="149" t="s">
        <v>11</v>
      </c>
      <c r="P698" s="148" t="s">
        <v>11</v>
      </c>
      <c r="Q698" s="1"/>
    </row>
    <row r="699" spans="1:17" ht="15.75" hidden="1" customHeight="1">
      <c r="A699" s="1" t="str">
        <f t="shared" si="1"/>
        <v/>
      </c>
      <c r="B699" s="1"/>
      <c r="C699" s="34" t="str">
        <f>IF('TSA Input'!J662="","",IF('TSA Input'!J662="Yes",'TSA Input'!B662,"Ineligible"))</f>
        <v/>
      </c>
      <c r="D699" s="246" t="str">
        <f>IF('TSA Input'!J662="","",IF('TSA Input'!J662="Yes",IF('TSA Input'!W662="","",LEFT('TSA Input'!W662,LEN('TSA Input'!W662)-2)),""))</f>
        <v/>
      </c>
      <c r="E699" s="246" t="str">
        <f>IF('TSA Input'!J662="","",IF('TSA Input'!J662="Yes",'TSA Input'!I662,""))</f>
        <v/>
      </c>
      <c r="F699" s="247" t="str">
        <f>IF('TSA Input'!J662="","",IF('TSA Input'!J662="Yes",'TSA Input'!C662,""))</f>
        <v/>
      </c>
      <c r="G699" s="36" t="str">
        <f>IF('TSA Input'!J662="","",IF('TSA Input'!J662="Yes",'TSA Input'!D662,""))</f>
        <v/>
      </c>
      <c r="H699" s="37" t="str">
        <f>IF('TSA Input'!K662="","",IF('TSA Input'!J662="Yes",'TSA Input'!G662,""))</f>
        <v/>
      </c>
      <c r="I699" s="37" t="str">
        <f>IF('TSA Input'!L662="","",IF('TSA Input'!J662="Yes",'TSA Input'!F662,""))</f>
        <v/>
      </c>
      <c r="J699" s="39" t="str">
        <f t="shared" si="22"/>
        <v/>
      </c>
      <c r="K699" s="257" t="str">
        <f>IF('TSA Input'!J662="","",IF('TSA Input'!J662="Yes",'TSA Input'!D662,""))</f>
        <v/>
      </c>
      <c r="L699" s="258" t="str">
        <f>IF('TSA Input'!J662="","",IF('TSA Input'!J662="Yes",'TSA Input'!G662,""))</f>
        <v/>
      </c>
      <c r="M699" s="258" t="str">
        <f>IF('TSA Input'!J662="","",IF('TSA Input'!J662="Yes",'TSA Input'!F662,""))</f>
        <v/>
      </c>
      <c r="N699" s="39" t="str">
        <f t="shared" si="23"/>
        <v/>
      </c>
      <c r="O699" s="149" t="s">
        <v>11</v>
      </c>
      <c r="P699" s="148" t="s">
        <v>11</v>
      </c>
      <c r="Q699" s="1"/>
    </row>
    <row r="700" spans="1:17" ht="15.75" hidden="1" customHeight="1">
      <c r="A700" s="1" t="str">
        <f t="shared" si="1"/>
        <v/>
      </c>
      <c r="B700" s="1"/>
      <c r="C700" s="34" t="str">
        <f>IF('TSA Input'!J663="","",IF('TSA Input'!J663="Yes",'TSA Input'!B663,"Ineligible"))</f>
        <v/>
      </c>
      <c r="D700" s="246" t="str">
        <f>IF('TSA Input'!J663="","",IF('TSA Input'!J663="Yes",IF('TSA Input'!W663="","",LEFT('TSA Input'!W663,LEN('TSA Input'!W663)-2)),""))</f>
        <v/>
      </c>
      <c r="E700" s="246" t="str">
        <f>IF('TSA Input'!J663="","",IF('TSA Input'!J663="Yes",'TSA Input'!I663,""))</f>
        <v/>
      </c>
      <c r="F700" s="247" t="str">
        <f>IF('TSA Input'!J663="","",IF('TSA Input'!J663="Yes",'TSA Input'!C663,""))</f>
        <v/>
      </c>
      <c r="G700" s="36" t="str">
        <f>IF('TSA Input'!J663="","",IF('TSA Input'!J663="Yes",'TSA Input'!D663,""))</f>
        <v/>
      </c>
      <c r="H700" s="37" t="str">
        <f>IF('TSA Input'!K663="","",IF('TSA Input'!J663="Yes",'TSA Input'!G663,""))</f>
        <v/>
      </c>
      <c r="I700" s="37" t="str">
        <f>IF('TSA Input'!L663="","",IF('TSA Input'!J663="Yes",'TSA Input'!F663,""))</f>
        <v/>
      </c>
      <c r="J700" s="39" t="str">
        <f t="shared" si="22"/>
        <v/>
      </c>
      <c r="K700" s="257" t="str">
        <f>IF('TSA Input'!J663="","",IF('TSA Input'!J663="Yes",'TSA Input'!D663,""))</f>
        <v/>
      </c>
      <c r="L700" s="258" t="str">
        <f>IF('TSA Input'!J663="","",IF('TSA Input'!J663="Yes",'TSA Input'!G663,""))</f>
        <v/>
      </c>
      <c r="M700" s="258" t="str">
        <f>IF('TSA Input'!J663="","",IF('TSA Input'!J663="Yes",'TSA Input'!F663,""))</f>
        <v/>
      </c>
      <c r="N700" s="39" t="str">
        <f t="shared" si="23"/>
        <v/>
      </c>
      <c r="O700" s="149" t="s">
        <v>11</v>
      </c>
      <c r="P700" s="148" t="s">
        <v>11</v>
      </c>
      <c r="Q700" s="1"/>
    </row>
    <row r="701" spans="1:17" ht="15.75" hidden="1" customHeight="1">
      <c r="A701" s="1" t="str">
        <f t="shared" si="1"/>
        <v/>
      </c>
      <c r="B701" s="1"/>
      <c r="C701" s="34" t="str">
        <f>IF('TSA Input'!J664="","",IF('TSA Input'!J664="Yes",'TSA Input'!B664,"Ineligible"))</f>
        <v/>
      </c>
      <c r="D701" s="246" t="str">
        <f>IF('TSA Input'!J664="","",IF('TSA Input'!J664="Yes",IF('TSA Input'!W664="","",LEFT('TSA Input'!W664,LEN('TSA Input'!W664)-2)),""))</f>
        <v/>
      </c>
      <c r="E701" s="246" t="str">
        <f>IF('TSA Input'!J664="","",IF('TSA Input'!J664="Yes",'TSA Input'!I664,""))</f>
        <v/>
      </c>
      <c r="F701" s="247" t="str">
        <f>IF('TSA Input'!J664="","",IF('TSA Input'!J664="Yes",'TSA Input'!C664,""))</f>
        <v/>
      </c>
      <c r="G701" s="36" t="str">
        <f>IF('TSA Input'!J664="","",IF('TSA Input'!J664="Yes",'TSA Input'!D664,""))</f>
        <v/>
      </c>
      <c r="H701" s="37" t="str">
        <f>IF('TSA Input'!K664="","",IF('TSA Input'!J664="Yes",'TSA Input'!G664,""))</f>
        <v/>
      </c>
      <c r="I701" s="37" t="str">
        <f>IF('TSA Input'!L664="","",IF('TSA Input'!J664="Yes",'TSA Input'!F664,""))</f>
        <v/>
      </c>
      <c r="J701" s="39" t="str">
        <f t="shared" si="22"/>
        <v/>
      </c>
      <c r="K701" s="257" t="str">
        <f>IF('TSA Input'!J664="","",IF('TSA Input'!J664="Yes",'TSA Input'!D664,""))</f>
        <v/>
      </c>
      <c r="L701" s="258" t="str">
        <f>IF('TSA Input'!J664="","",IF('TSA Input'!J664="Yes",'TSA Input'!G664,""))</f>
        <v/>
      </c>
      <c r="M701" s="258" t="str">
        <f>IF('TSA Input'!J664="","",IF('TSA Input'!J664="Yes",'TSA Input'!F664,""))</f>
        <v/>
      </c>
      <c r="N701" s="39" t="str">
        <f t="shared" si="23"/>
        <v/>
      </c>
      <c r="O701" s="149" t="s">
        <v>11</v>
      </c>
      <c r="P701" s="148" t="s">
        <v>11</v>
      </c>
      <c r="Q701" s="1"/>
    </row>
    <row r="702" spans="1:17" ht="15.75" hidden="1" customHeight="1">
      <c r="A702" s="1" t="str">
        <f t="shared" si="1"/>
        <v/>
      </c>
      <c r="B702" s="1"/>
      <c r="C702" s="34" t="str">
        <f>IF('TSA Input'!J665="","",IF('TSA Input'!J665="Yes",'TSA Input'!B665,"Ineligible"))</f>
        <v/>
      </c>
      <c r="D702" s="246" t="str">
        <f>IF('TSA Input'!J665="","",IF('TSA Input'!J665="Yes",IF('TSA Input'!W665="","",LEFT('TSA Input'!W665,LEN('TSA Input'!W665)-2)),""))</f>
        <v/>
      </c>
      <c r="E702" s="246" t="str">
        <f>IF('TSA Input'!J665="","",IF('TSA Input'!J665="Yes",'TSA Input'!I665,""))</f>
        <v/>
      </c>
      <c r="F702" s="247" t="str">
        <f>IF('TSA Input'!J665="","",IF('TSA Input'!J665="Yes",'TSA Input'!C665,""))</f>
        <v/>
      </c>
      <c r="G702" s="36" t="str">
        <f>IF('TSA Input'!J665="","",IF('TSA Input'!J665="Yes",'TSA Input'!D665,""))</f>
        <v/>
      </c>
      <c r="H702" s="37" t="str">
        <f>IF('TSA Input'!K665="","",IF('TSA Input'!J665="Yes",'TSA Input'!G665,""))</f>
        <v/>
      </c>
      <c r="I702" s="37" t="str">
        <f>IF('TSA Input'!L665="","",IF('TSA Input'!J665="Yes",'TSA Input'!F665,""))</f>
        <v/>
      </c>
      <c r="J702" s="39" t="str">
        <f t="shared" si="22"/>
        <v/>
      </c>
      <c r="K702" s="257" t="str">
        <f>IF('TSA Input'!J665="","",IF('TSA Input'!J665="Yes",'TSA Input'!D665,""))</f>
        <v/>
      </c>
      <c r="L702" s="258" t="str">
        <f>IF('TSA Input'!J665="","",IF('TSA Input'!J665="Yes",'TSA Input'!G665,""))</f>
        <v/>
      </c>
      <c r="M702" s="258" t="str">
        <f>IF('TSA Input'!J665="","",IF('TSA Input'!J665="Yes",'TSA Input'!F665,""))</f>
        <v/>
      </c>
      <c r="N702" s="39" t="str">
        <f t="shared" si="23"/>
        <v/>
      </c>
      <c r="O702" s="149" t="s">
        <v>11</v>
      </c>
      <c r="P702" s="148" t="s">
        <v>11</v>
      </c>
      <c r="Q702" s="1"/>
    </row>
    <row r="703" spans="1:17" ht="15.75" hidden="1" customHeight="1">
      <c r="A703" s="1" t="str">
        <f t="shared" si="1"/>
        <v/>
      </c>
      <c r="B703" s="1"/>
      <c r="C703" s="34" t="str">
        <f>IF('TSA Input'!J666="","",IF('TSA Input'!J666="Yes",'TSA Input'!B666,"Ineligible"))</f>
        <v/>
      </c>
      <c r="D703" s="246" t="str">
        <f>IF('TSA Input'!J666="","",IF('TSA Input'!J666="Yes",IF('TSA Input'!W666="","",LEFT('TSA Input'!W666,LEN('TSA Input'!W666)-2)),""))</f>
        <v/>
      </c>
      <c r="E703" s="246" t="str">
        <f>IF('TSA Input'!J666="","",IF('TSA Input'!J666="Yes",'TSA Input'!I666,""))</f>
        <v/>
      </c>
      <c r="F703" s="247" t="str">
        <f>IF('TSA Input'!J666="","",IF('TSA Input'!J666="Yes",'TSA Input'!C666,""))</f>
        <v/>
      </c>
      <c r="G703" s="36" t="str">
        <f>IF('TSA Input'!J666="","",IF('TSA Input'!J666="Yes",'TSA Input'!D666,""))</f>
        <v/>
      </c>
      <c r="H703" s="37" t="str">
        <f>IF('TSA Input'!K666="","",IF('TSA Input'!J666="Yes",'TSA Input'!G666,""))</f>
        <v/>
      </c>
      <c r="I703" s="37" t="str">
        <f>IF('TSA Input'!L666="","",IF('TSA Input'!J666="Yes",'TSA Input'!F666,""))</f>
        <v/>
      </c>
      <c r="J703" s="39" t="str">
        <f t="shared" si="22"/>
        <v/>
      </c>
      <c r="K703" s="257" t="str">
        <f>IF('TSA Input'!J666="","",IF('TSA Input'!J666="Yes",'TSA Input'!D666,""))</f>
        <v/>
      </c>
      <c r="L703" s="258" t="str">
        <f>IF('TSA Input'!J666="","",IF('TSA Input'!J666="Yes",'TSA Input'!G666,""))</f>
        <v/>
      </c>
      <c r="M703" s="258" t="str">
        <f>IF('TSA Input'!J666="","",IF('TSA Input'!J666="Yes",'TSA Input'!F666,""))</f>
        <v/>
      </c>
      <c r="N703" s="39" t="str">
        <f t="shared" si="23"/>
        <v/>
      </c>
      <c r="O703" s="149" t="s">
        <v>11</v>
      </c>
      <c r="P703" s="148" t="s">
        <v>11</v>
      </c>
      <c r="Q703" s="1"/>
    </row>
    <row r="704" spans="1:17" ht="15.75" hidden="1" customHeight="1">
      <c r="A704" s="1" t="str">
        <f t="shared" si="1"/>
        <v/>
      </c>
      <c r="B704" s="1"/>
      <c r="C704" s="34" t="str">
        <f>IF('TSA Input'!J667="","",IF('TSA Input'!J667="Yes",'TSA Input'!B667,"Ineligible"))</f>
        <v/>
      </c>
      <c r="D704" s="246" t="str">
        <f>IF('TSA Input'!J667="","",IF('TSA Input'!J667="Yes",IF('TSA Input'!W667="","",LEFT('TSA Input'!W667,LEN('TSA Input'!W667)-2)),""))</f>
        <v/>
      </c>
      <c r="E704" s="246" t="str">
        <f>IF('TSA Input'!J667="","",IF('TSA Input'!J667="Yes",'TSA Input'!I667,""))</f>
        <v/>
      </c>
      <c r="F704" s="247" t="str">
        <f>IF('TSA Input'!J667="","",IF('TSA Input'!J667="Yes",'TSA Input'!C667,""))</f>
        <v/>
      </c>
      <c r="G704" s="36" t="str">
        <f>IF('TSA Input'!J667="","",IF('TSA Input'!J667="Yes",'TSA Input'!D667,""))</f>
        <v/>
      </c>
      <c r="H704" s="37" t="str">
        <f>IF('TSA Input'!K667="","",IF('TSA Input'!J667="Yes",'TSA Input'!G667,""))</f>
        <v/>
      </c>
      <c r="I704" s="37" t="str">
        <f>IF('TSA Input'!L667="","",IF('TSA Input'!J667="Yes",'TSA Input'!F667,""))</f>
        <v/>
      </c>
      <c r="J704" s="39" t="str">
        <f t="shared" si="22"/>
        <v/>
      </c>
      <c r="K704" s="257" t="str">
        <f>IF('TSA Input'!J667="","",IF('TSA Input'!J667="Yes",'TSA Input'!D667,""))</f>
        <v/>
      </c>
      <c r="L704" s="258" t="str">
        <f>IF('TSA Input'!J667="","",IF('TSA Input'!J667="Yes",'TSA Input'!G667,""))</f>
        <v/>
      </c>
      <c r="M704" s="258" t="str">
        <f>IF('TSA Input'!J667="","",IF('TSA Input'!J667="Yes",'TSA Input'!F667,""))</f>
        <v/>
      </c>
      <c r="N704" s="39" t="str">
        <f t="shared" si="23"/>
        <v/>
      </c>
      <c r="O704" s="149" t="s">
        <v>11</v>
      </c>
      <c r="P704" s="148" t="s">
        <v>11</v>
      </c>
      <c r="Q704" s="1"/>
    </row>
    <row r="705" spans="1:17" ht="15.75" hidden="1" customHeight="1">
      <c r="A705" s="1" t="str">
        <f t="shared" si="1"/>
        <v/>
      </c>
      <c r="B705" s="1"/>
      <c r="C705" s="34" t="str">
        <f>IF('TSA Input'!J668="","",IF('TSA Input'!J668="Yes",'TSA Input'!B668,"Ineligible"))</f>
        <v/>
      </c>
      <c r="D705" s="246" t="str">
        <f>IF('TSA Input'!J668="","",IF('TSA Input'!J668="Yes",IF('TSA Input'!W668="","",LEFT('TSA Input'!W668,LEN('TSA Input'!W668)-2)),""))</f>
        <v/>
      </c>
      <c r="E705" s="246" t="str">
        <f>IF('TSA Input'!J668="","",IF('TSA Input'!J668="Yes",'TSA Input'!I668,""))</f>
        <v/>
      </c>
      <c r="F705" s="247" t="str">
        <f>IF('TSA Input'!J668="","",IF('TSA Input'!J668="Yes",'TSA Input'!C668,""))</f>
        <v/>
      </c>
      <c r="G705" s="36" t="str">
        <f>IF('TSA Input'!J668="","",IF('TSA Input'!J668="Yes",'TSA Input'!D668,""))</f>
        <v/>
      </c>
      <c r="H705" s="37" t="str">
        <f>IF('TSA Input'!K668="","",IF('TSA Input'!J668="Yes",'TSA Input'!G668,""))</f>
        <v/>
      </c>
      <c r="I705" s="37" t="str">
        <f>IF('TSA Input'!L668="","",IF('TSA Input'!J668="Yes",'TSA Input'!F668,""))</f>
        <v/>
      </c>
      <c r="J705" s="39" t="str">
        <f t="shared" si="22"/>
        <v/>
      </c>
      <c r="K705" s="257" t="str">
        <f>IF('TSA Input'!J668="","",IF('TSA Input'!J668="Yes",'TSA Input'!D668,""))</f>
        <v/>
      </c>
      <c r="L705" s="258" t="str">
        <f>IF('TSA Input'!J668="","",IF('TSA Input'!J668="Yes",'TSA Input'!G668,""))</f>
        <v/>
      </c>
      <c r="M705" s="258" t="str">
        <f>IF('TSA Input'!J668="","",IF('TSA Input'!J668="Yes",'TSA Input'!F668,""))</f>
        <v/>
      </c>
      <c r="N705" s="39" t="str">
        <f t="shared" si="23"/>
        <v/>
      </c>
      <c r="O705" s="149" t="s">
        <v>11</v>
      </c>
      <c r="P705" s="148" t="s">
        <v>11</v>
      </c>
      <c r="Q705" s="1"/>
    </row>
    <row r="706" spans="1:17" ht="15.75" hidden="1" customHeight="1">
      <c r="A706" s="1" t="str">
        <f t="shared" si="1"/>
        <v/>
      </c>
      <c r="B706" s="1"/>
      <c r="C706" s="34" t="str">
        <f>IF('TSA Input'!J669="","",IF('TSA Input'!J669="Yes",'TSA Input'!B669,"Ineligible"))</f>
        <v/>
      </c>
      <c r="D706" s="246" t="str">
        <f>IF('TSA Input'!J669="","",IF('TSA Input'!J669="Yes",IF('TSA Input'!W669="","",LEFT('TSA Input'!W669,LEN('TSA Input'!W669)-2)),""))</f>
        <v/>
      </c>
      <c r="E706" s="246" t="str">
        <f>IF('TSA Input'!J669="","",IF('TSA Input'!J669="Yes",'TSA Input'!I669,""))</f>
        <v/>
      </c>
      <c r="F706" s="247" t="str">
        <f>IF('TSA Input'!J669="","",IF('TSA Input'!J669="Yes",'TSA Input'!C669,""))</f>
        <v/>
      </c>
      <c r="G706" s="36" t="str">
        <f>IF('TSA Input'!J669="","",IF('TSA Input'!J669="Yes",'TSA Input'!D669,""))</f>
        <v/>
      </c>
      <c r="H706" s="37" t="str">
        <f>IF('TSA Input'!K669="","",IF('TSA Input'!J669="Yes",'TSA Input'!G669,""))</f>
        <v/>
      </c>
      <c r="I706" s="37" t="str">
        <f>IF('TSA Input'!L669="","",IF('TSA Input'!J669="Yes",'TSA Input'!F669,""))</f>
        <v/>
      </c>
      <c r="J706" s="39" t="str">
        <f t="shared" si="22"/>
        <v/>
      </c>
      <c r="K706" s="257" t="str">
        <f>IF('TSA Input'!J669="","",IF('TSA Input'!J669="Yes",'TSA Input'!D669,""))</f>
        <v/>
      </c>
      <c r="L706" s="258" t="str">
        <f>IF('TSA Input'!J669="","",IF('TSA Input'!J669="Yes",'TSA Input'!G669,""))</f>
        <v/>
      </c>
      <c r="M706" s="258" t="str">
        <f>IF('TSA Input'!J669="","",IF('TSA Input'!J669="Yes",'TSA Input'!F669,""))</f>
        <v/>
      </c>
      <c r="N706" s="39" t="str">
        <f t="shared" si="23"/>
        <v/>
      </c>
      <c r="O706" s="149" t="s">
        <v>11</v>
      </c>
      <c r="P706" s="148" t="s">
        <v>11</v>
      </c>
      <c r="Q706" s="1"/>
    </row>
    <row r="707" spans="1:17" ht="15.75" hidden="1" customHeight="1">
      <c r="A707" s="1" t="str">
        <f t="shared" si="1"/>
        <v/>
      </c>
      <c r="B707" s="1"/>
      <c r="C707" s="34" t="str">
        <f>IF('TSA Input'!J670="","",IF('TSA Input'!J670="Yes",'TSA Input'!B670,"Ineligible"))</f>
        <v/>
      </c>
      <c r="D707" s="246" t="str">
        <f>IF('TSA Input'!J670="","",IF('TSA Input'!J670="Yes",IF('TSA Input'!W670="","",LEFT('TSA Input'!W670,LEN('TSA Input'!W670)-2)),""))</f>
        <v/>
      </c>
      <c r="E707" s="246" t="str">
        <f>IF('TSA Input'!J670="","",IF('TSA Input'!J670="Yes",'TSA Input'!I670,""))</f>
        <v/>
      </c>
      <c r="F707" s="247" t="str">
        <f>IF('TSA Input'!J670="","",IF('TSA Input'!J670="Yes",'TSA Input'!C670,""))</f>
        <v/>
      </c>
      <c r="G707" s="36" t="str">
        <f>IF('TSA Input'!J670="","",IF('TSA Input'!J670="Yes",'TSA Input'!D670,""))</f>
        <v/>
      </c>
      <c r="H707" s="37" t="str">
        <f>IF('TSA Input'!K670="","",IF('TSA Input'!J670="Yes",'TSA Input'!G670,""))</f>
        <v/>
      </c>
      <c r="I707" s="37" t="str">
        <f>IF('TSA Input'!L670="","",IF('TSA Input'!J670="Yes",'TSA Input'!F670,""))</f>
        <v/>
      </c>
      <c r="J707" s="39" t="str">
        <f t="shared" si="22"/>
        <v/>
      </c>
      <c r="K707" s="257" t="str">
        <f>IF('TSA Input'!J670="","",IF('TSA Input'!J670="Yes",'TSA Input'!D670,""))</f>
        <v/>
      </c>
      <c r="L707" s="258" t="str">
        <f>IF('TSA Input'!J670="","",IF('TSA Input'!J670="Yes",'TSA Input'!G670,""))</f>
        <v/>
      </c>
      <c r="M707" s="258" t="str">
        <f>IF('TSA Input'!J670="","",IF('TSA Input'!J670="Yes",'TSA Input'!F670,""))</f>
        <v/>
      </c>
      <c r="N707" s="39" t="str">
        <f t="shared" si="23"/>
        <v/>
      </c>
      <c r="O707" s="149" t="s">
        <v>11</v>
      </c>
      <c r="P707" s="148" t="s">
        <v>11</v>
      </c>
      <c r="Q707" s="1"/>
    </row>
    <row r="708" spans="1:17" ht="15.75" hidden="1" customHeight="1">
      <c r="A708" s="1" t="str">
        <f t="shared" si="1"/>
        <v/>
      </c>
      <c r="B708" s="1"/>
      <c r="C708" s="34" t="str">
        <f>IF('TSA Input'!J671="","",IF('TSA Input'!J671="Yes",'TSA Input'!B671,"Ineligible"))</f>
        <v/>
      </c>
      <c r="D708" s="246" t="str">
        <f>IF('TSA Input'!J671="","",IF('TSA Input'!J671="Yes",IF('TSA Input'!W671="","",LEFT('TSA Input'!W671,LEN('TSA Input'!W671)-2)),""))</f>
        <v/>
      </c>
      <c r="E708" s="246" t="str">
        <f>IF('TSA Input'!J671="","",IF('TSA Input'!J671="Yes",'TSA Input'!I671,""))</f>
        <v/>
      </c>
      <c r="F708" s="247" t="str">
        <f>IF('TSA Input'!J671="","",IF('TSA Input'!J671="Yes",'TSA Input'!C671,""))</f>
        <v/>
      </c>
      <c r="G708" s="36" t="str">
        <f>IF('TSA Input'!J671="","",IF('TSA Input'!J671="Yes",'TSA Input'!D671,""))</f>
        <v/>
      </c>
      <c r="H708" s="37" t="str">
        <f>IF('TSA Input'!K671="","",IF('TSA Input'!J671="Yes",'TSA Input'!G671,""))</f>
        <v/>
      </c>
      <c r="I708" s="37" t="str">
        <f>IF('TSA Input'!L671="","",IF('TSA Input'!J671="Yes",'TSA Input'!F671,""))</f>
        <v/>
      </c>
      <c r="J708" s="39" t="str">
        <f t="shared" si="22"/>
        <v/>
      </c>
      <c r="K708" s="257" t="str">
        <f>IF('TSA Input'!J671="","",IF('TSA Input'!J671="Yes",'TSA Input'!D671,""))</f>
        <v/>
      </c>
      <c r="L708" s="258" t="str">
        <f>IF('TSA Input'!J671="","",IF('TSA Input'!J671="Yes",'TSA Input'!G671,""))</f>
        <v/>
      </c>
      <c r="M708" s="258" t="str">
        <f>IF('TSA Input'!J671="","",IF('TSA Input'!J671="Yes",'TSA Input'!F671,""))</f>
        <v/>
      </c>
      <c r="N708" s="39" t="str">
        <f t="shared" si="23"/>
        <v/>
      </c>
      <c r="O708" s="149" t="s">
        <v>11</v>
      </c>
      <c r="P708" s="148" t="s">
        <v>11</v>
      </c>
      <c r="Q708" s="1"/>
    </row>
    <row r="709" spans="1:17" ht="15.75" hidden="1" customHeight="1">
      <c r="A709" s="1" t="str">
        <f t="shared" si="1"/>
        <v/>
      </c>
      <c r="B709" s="1"/>
      <c r="C709" s="34" t="str">
        <f>IF('TSA Input'!J672="","",IF('TSA Input'!J672="Yes",'TSA Input'!B672,"Ineligible"))</f>
        <v/>
      </c>
      <c r="D709" s="246" t="str">
        <f>IF('TSA Input'!J672="","",IF('TSA Input'!J672="Yes",IF('TSA Input'!W672="","",LEFT('TSA Input'!W672,LEN('TSA Input'!W672)-2)),""))</f>
        <v/>
      </c>
      <c r="E709" s="246" t="str">
        <f>IF('TSA Input'!J672="","",IF('TSA Input'!J672="Yes",'TSA Input'!I672,""))</f>
        <v/>
      </c>
      <c r="F709" s="247" t="str">
        <f>IF('TSA Input'!J672="","",IF('TSA Input'!J672="Yes",'TSA Input'!C672,""))</f>
        <v/>
      </c>
      <c r="G709" s="36" t="str">
        <f>IF('TSA Input'!J672="","",IF('TSA Input'!J672="Yes",'TSA Input'!D672,""))</f>
        <v/>
      </c>
      <c r="H709" s="37" t="str">
        <f>IF('TSA Input'!K672="","",IF('TSA Input'!J672="Yes",'TSA Input'!G672,""))</f>
        <v/>
      </c>
      <c r="I709" s="37" t="str">
        <f>IF('TSA Input'!L672="","",IF('TSA Input'!J672="Yes",'TSA Input'!F672,""))</f>
        <v/>
      </c>
      <c r="J709" s="39" t="str">
        <f t="shared" si="22"/>
        <v/>
      </c>
      <c r="K709" s="257" t="str">
        <f>IF('TSA Input'!J672="","",IF('TSA Input'!J672="Yes",'TSA Input'!D672,""))</f>
        <v/>
      </c>
      <c r="L709" s="258" t="str">
        <f>IF('TSA Input'!J672="","",IF('TSA Input'!J672="Yes",'TSA Input'!G672,""))</f>
        <v/>
      </c>
      <c r="M709" s="258" t="str">
        <f>IF('TSA Input'!J672="","",IF('TSA Input'!J672="Yes",'TSA Input'!F672,""))</f>
        <v/>
      </c>
      <c r="N709" s="39" t="str">
        <f t="shared" si="23"/>
        <v/>
      </c>
      <c r="O709" s="149" t="s">
        <v>11</v>
      </c>
      <c r="P709" s="148" t="s">
        <v>11</v>
      </c>
      <c r="Q709" s="1"/>
    </row>
    <row r="710" spans="1:17" ht="15.75" hidden="1" customHeight="1">
      <c r="A710" s="1" t="str">
        <f t="shared" si="1"/>
        <v/>
      </c>
      <c r="B710" s="1"/>
      <c r="C710" s="34" t="str">
        <f>IF('TSA Input'!J673="","",IF('TSA Input'!J673="Yes",'TSA Input'!B673,"Ineligible"))</f>
        <v/>
      </c>
      <c r="D710" s="246" t="str">
        <f>IF('TSA Input'!J673="","",IF('TSA Input'!J673="Yes",IF('TSA Input'!W673="","",LEFT('TSA Input'!W673,LEN('TSA Input'!W673)-2)),""))</f>
        <v/>
      </c>
      <c r="E710" s="246" t="str">
        <f>IF('TSA Input'!J673="","",IF('TSA Input'!J673="Yes",'TSA Input'!I673,""))</f>
        <v/>
      </c>
      <c r="F710" s="247" t="str">
        <f>IF('TSA Input'!J673="","",IF('TSA Input'!J673="Yes",'TSA Input'!C673,""))</f>
        <v/>
      </c>
      <c r="G710" s="36" t="str">
        <f>IF('TSA Input'!J673="","",IF('TSA Input'!J673="Yes",'TSA Input'!D673,""))</f>
        <v/>
      </c>
      <c r="H710" s="37" t="str">
        <f>IF('TSA Input'!K673="","",IF('TSA Input'!J673="Yes",'TSA Input'!G673,""))</f>
        <v/>
      </c>
      <c r="I710" s="37" t="str">
        <f>IF('TSA Input'!L673="","",IF('TSA Input'!J673="Yes",'TSA Input'!F673,""))</f>
        <v/>
      </c>
      <c r="J710" s="39" t="str">
        <f t="shared" si="22"/>
        <v/>
      </c>
      <c r="K710" s="257" t="str">
        <f>IF('TSA Input'!J673="","",IF('TSA Input'!J673="Yes",'TSA Input'!D673,""))</f>
        <v/>
      </c>
      <c r="L710" s="258" t="str">
        <f>IF('TSA Input'!J673="","",IF('TSA Input'!J673="Yes",'TSA Input'!G673,""))</f>
        <v/>
      </c>
      <c r="M710" s="258" t="str">
        <f>IF('TSA Input'!J673="","",IF('TSA Input'!J673="Yes",'TSA Input'!F673,""))</f>
        <v/>
      </c>
      <c r="N710" s="39" t="str">
        <f t="shared" si="23"/>
        <v/>
      </c>
      <c r="O710" s="149" t="s">
        <v>11</v>
      </c>
      <c r="P710" s="148" t="s">
        <v>11</v>
      </c>
      <c r="Q710" s="1"/>
    </row>
    <row r="711" spans="1:17" ht="15.75" hidden="1" customHeight="1">
      <c r="A711" s="1" t="str">
        <f t="shared" si="1"/>
        <v/>
      </c>
      <c r="B711" s="1"/>
      <c r="C711" s="34" t="str">
        <f>IF('TSA Input'!J674="","",IF('TSA Input'!J674="Yes",'TSA Input'!B674,"Ineligible"))</f>
        <v/>
      </c>
      <c r="D711" s="246" t="str">
        <f>IF('TSA Input'!J674="","",IF('TSA Input'!J674="Yes",IF('TSA Input'!W674="","",LEFT('TSA Input'!W674,LEN('TSA Input'!W674)-2)),""))</f>
        <v/>
      </c>
      <c r="E711" s="246" t="str">
        <f>IF('TSA Input'!J674="","",IF('TSA Input'!J674="Yes",'TSA Input'!I674,""))</f>
        <v/>
      </c>
      <c r="F711" s="247" t="str">
        <f>IF('TSA Input'!J674="","",IF('TSA Input'!J674="Yes",'TSA Input'!C674,""))</f>
        <v/>
      </c>
      <c r="G711" s="36" t="str">
        <f>IF('TSA Input'!J674="","",IF('TSA Input'!J674="Yes",'TSA Input'!D674,""))</f>
        <v/>
      </c>
      <c r="H711" s="37" t="str">
        <f>IF('TSA Input'!K674="","",IF('TSA Input'!J674="Yes",'TSA Input'!G674,""))</f>
        <v/>
      </c>
      <c r="I711" s="37" t="str">
        <f>IF('TSA Input'!L674="","",IF('TSA Input'!J674="Yes",'TSA Input'!F674,""))</f>
        <v/>
      </c>
      <c r="J711" s="39" t="str">
        <f t="shared" si="22"/>
        <v/>
      </c>
      <c r="K711" s="257" t="str">
        <f>IF('TSA Input'!J674="","",IF('TSA Input'!J674="Yes",'TSA Input'!D674,""))</f>
        <v/>
      </c>
      <c r="L711" s="258" t="str">
        <f>IF('TSA Input'!J674="","",IF('TSA Input'!J674="Yes",'TSA Input'!G674,""))</f>
        <v/>
      </c>
      <c r="M711" s="258" t="str">
        <f>IF('TSA Input'!J674="","",IF('TSA Input'!J674="Yes",'TSA Input'!F674,""))</f>
        <v/>
      </c>
      <c r="N711" s="39" t="str">
        <f t="shared" si="23"/>
        <v/>
      </c>
      <c r="O711" s="149" t="s">
        <v>11</v>
      </c>
      <c r="P711" s="148" t="s">
        <v>11</v>
      </c>
      <c r="Q711" s="1"/>
    </row>
    <row r="712" spans="1:17" ht="15.75" hidden="1" customHeight="1">
      <c r="A712" s="1" t="str">
        <f t="shared" si="1"/>
        <v/>
      </c>
      <c r="B712" s="1"/>
      <c r="C712" s="34" t="str">
        <f>IF('TSA Input'!J675="","",IF('TSA Input'!J675="Yes",'TSA Input'!B675,"Ineligible"))</f>
        <v/>
      </c>
      <c r="D712" s="246" t="str">
        <f>IF('TSA Input'!J675="","",IF('TSA Input'!J675="Yes",IF('TSA Input'!W675="","",LEFT('TSA Input'!W675,LEN('TSA Input'!W675)-2)),""))</f>
        <v/>
      </c>
      <c r="E712" s="246" t="str">
        <f>IF('TSA Input'!J675="","",IF('TSA Input'!J675="Yes",'TSA Input'!I675,""))</f>
        <v/>
      </c>
      <c r="F712" s="247" t="str">
        <f>IF('TSA Input'!J675="","",IF('TSA Input'!J675="Yes",'TSA Input'!C675,""))</f>
        <v/>
      </c>
      <c r="G712" s="36" t="str">
        <f>IF('TSA Input'!J675="","",IF('TSA Input'!J675="Yes",'TSA Input'!D675,""))</f>
        <v/>
      </c>
      <c r="H712" s="37" t="str">
        <f>IF('TSA Input'!K675="","",IF('TSA Input'!J675="Yes",'TSA Input'!G675,""))</f>
        <v/>
      </c>
      <c r="I712" s="37" t="str">
        <f>IF('TSA Input'!L675="","",IF('TSA Input'!J675="Yes",'TSA Input'!F675,""))</f>
        <v/>
      </c>
      <c r="J712" s="39" t="str">
        <f t="shared" si="22"/>
        <v/>
      </c>
      <c r="K712" s="257" t="str">
        <f>IF('TSA Input'!J675="","",IF('TSA Input'!J675="Yes",'TSA Input'!D675,""))</f>
        <v/>
      </c>
      <c r="L712" s="258" t="str">
        <f>IF('TSA Input'!J675="","",IF('TSA Input'!J675="Yes",'TSA Input'!G675,""))</f>
        <v/>
      </c>
      <c r="M712" s="258" t="str">
        <f>IF('TSA Input'!J675="","",IF('TSA Input'!J675="Yes",'TSA Input'!F675,""))</f>
        <v/>
      </c>
      <c r="N712" s="39" t="str">
        <f t="shared" si="23"/>
        <v/>
      </c>
      <c r="O712" s="149" t="s">
        <v>11</v>
      </c>
      <c r="P712" s="148" t="s">
        <v>11</v>
      </c>
      <c r="Q712" s="1"/>
    </row>
    <row r="713" spans="1:17" ht="15.75" hidden="1" customHeight="1">
      <c r="A713" s="1" t="str">
        <f t="shared" si="1"/>
        <v/>
      </c>
      <c r="B713" s="1"/>
      <c r="C713" s="34" t="str">
        <f>IF('TSA Input'!J676="","",IF('TSA Input'!J676="Yes",'TSA Input'!B676,"Ineligible"))</f>
        <v/>
      </c>
      <c r="D713" s="246" t="str">
        <f>IF('TSA Input'!J676="","",IF('TSA Input'!J676="Yes",IF('TSA Input'!W676="","",LEFT('TSA Input'!W676,LEN('TSA Input'!W676)-2)),""))</f>
        <v/>
      </c>
      <c r="E713" s="246" t="str">
        <f>IF('TSA Input'!J676="","",IF('TSA Input'!J676="Yes",'TSA Input'!I676,""))</f>
        <v/>
      </c>
      <c r="F713" s="247" t="str">
        <f>IF('TSA Input'!J676="","",IF('TSA Input'!J676="Yes",'TSA Input'!C676,""))</f>
        <v/>
      </c>
      <c r="G713" s="36" t="str">
        <f>IF('TSA Input'!J676="","",IF('TSA Input'!J676="Yes",'TSA Input'!D676,""))</f>
        <v/>
      </c>
      <c r="H713" s="37" t="str">
        <f>IF('TSA Input'!K676="","",IF('TSA Input'!J676="Yes",'TSA Input'!G676,""))</f>
        <v/>
      </c>
      <c r="I713" s="37" t="str">
        <f>IF('TSA Input'!L676="","",IF('TSA Input'!J676="Yes",'TSA Input'!F676,""))</f>
        <v/>
      </c>
      <c r="J713" s="39" t="str">
        <f t="shared" si="22"/>
        <v/>
      </c>
      <c r="K713" s="257" t="str">
        <f>IF('TSA Input'!J676="","",IF('TSA Input'!J676="Yes",'TSA Input'!D676,""))</f>
        <v/>
      </c>
      <c r="L713" s="258" t="str">
        <f>IF('TSA Input'!J676="","",IF('TSA Input'!J676="Yes",'TSA Input'!G676,""))</f>
        <v/>
      </c>
      <c r="M713" s="258" t="str">
        <f>IF('TSA Input'!J676="","",IF('TSA Input'!J676="Yes",'TSA Input'!F676,""))</f>
        <v/>
      </c>
      <c r="N713" s="39" t="str">
        <f t="shared" si="23"/>
        <v/>
      </c>
      <c r="O713" s="149" t="s">
        <v>11</v>
      </c>
      <c r="P713" s="148" t="s">
        <v>11</v>
      </c>
      <c r="Q713" s="1"/>
    </row>
    <row r="714" spans="1:17" ht="15.75" hidden="1" customHeight="1">
      <c r="A714" s="1" t="str">
        <f t="shared" si="1"/>
        <v/>
      </c>
      <c r="B714" s="1"/>
      <c r="C714" s="34" t="str">
        <f>IF('TSA Input'!J677="","",IF('TSA Input'!J677="Yes",'TSA Input'!B677,"Ineligible"))</f>
        <v/>
      </c>
      <c r="D714" s="246" t="str">
        <f>IF('TSA Input'!J677="","",IF('TSA Input'!J677="Yes",IF('TSA Input'!W677="","",LEFT('TSA Input'!W677,LEN('TSA Input'!W677)-2)),""))</f>
        <v/>
      </c>
      <c r="E714" s="246" t="str">
        <f>IF('TSA Input'!J677="","",IF('TSA Input'!J677="Yes",'TSA Input'!I677,""))</f>
        <v/>
      </c>
      <c r="F714" s="247" t="str">
        <f>IF('TSA Input'!J677="","",IF('TSA Input'!J677="Yes",'TSA Input'!C677,""))</f>
        <v/>
      </c>
      <c r="G714" s="36" t="str">
        <f>IF('TSA Input'!J677="","",IF('TSA Input'!J677="Yes",'TSA Input'!D677,""))</f>
        <v/>
      </c>
      <c r="H714" s="37" t="str">
        <f>IF('TSA Input'!K677="","",IF('TSA Input'!J677="Yes",'TSA Input'!G677,""))</f>
        <v/>
      </c>
      <c r="I714" s="37" t="str">
        <f>IF('TSA Input'!L677="","",IF('TSA Input'!J677="Yes",'TSA Input'!F677,""))</f>
        <v/>
      </c>
      <c r="J714" s="39" t="str">
        <f t="shared" si="22"/>
        <v/>
      </c>
      <c r="K714" s="257" t="str">
        <f>IF('TSA Input'!J677="","",IF('TSA Input'!J677="Yes",'TSA Input'!D677,""))</f>
        <v/>
      </c>
      <c r="L714" s="258" t="str">
        <f>IF('TSA Input'!J677="","",IF('TSA Input'!J677="Yes",'TSA Input'!G677,""))</f>
        <v/>
      </c>
      <c r="M714" s="258" t="str">
        <f>IF('TSA Input'!J677="","",IF('TSA Input'!J677="Yes",'TSA Input'!F677,""))</f>
        <v/>
      </c>
      <c r="N714" s="39" t="str">
        <f t="shared" si="23"/>
        <v/>
      </c>
      <c r="O714" s="149" t="s">
        <v>11</v>
      </c>
      <c r="P714" s="148" t="s">
        <v>11</v>
      </c>
      <c r="Q714" s="1"/>
    </row>
    <row r="715" spans="1:17" ht="15.75" hidden="1" customHeight="1">
      <c r="A715" s="1" t="str">
        <f t="shared" si="1"/>
        <v/>
      </c>
      <c r="B715" s="1"/>
      <c r="C715" s="34" t="str">
        <f>IF('TSA Input'!J678="","",IF('TSA Input'!J678="Yes",'TSA Input'!B678,"Ineligible"))</f>
        <v/>
      </c>
      <c r="D715" s="246" t="str">
        <f>IF('TSA Input'!J678="","",IF('TSA Input'!J678="Yes",IF('TSA Input'!W678="","",LEFT('TSA Input'!W678,LEN('TSA Input'!W678)-2)),""))</f>
        <v/>
      </c>
      <c r="E715" s="246" t="str">
        <f>IF('TSA Input'!J678="","",IF('TSA Input'!J678="Yes",'TSA Input'!I678,""))</f>
        <v/>
      </c>
      <c r="F715" s="247" t="str">
        <f>IF('TSA Input'!J678="","",IF('TSA Input'!J678="Yes",'TSA Input'!C678,""))</f>
        <v/>
      </c>
      <c r="G715" s="36" t="str">
        <f>IF('TSA Input'!J678="","",IF('TSA Input'!J678="Yes",'TSA Input'!D678,""))</f>
        <v/>
      </c>
      <c r="H715" s="37" t="str">
        <f>IF('TSA Input'!K678="","",IF('TSA Input'!J678="Yes",'TSA Input'!G678,""))</f>
        <v/>
      </c>
      <c r="I715" s="37" t="str">
        <f>IF('TSA Input'!L678="","",IF('TSA Input'!J678="Yes",'TSA Input'!F678,""))</f>
        <v/>
      </c>
      <c r="J715" s="39" t="str">
        <f t="shared" si="22"/>
        <v/>
      </c>
      <c r="K715" s="257" t="str">
        <f>IF('TSA Input'!J678="","",IF('TSA Input'!J678="Yes",'TSA Input'!D678,""))</f>
        <v/>
      </c>
      <c r="L715" s="258" t="str">
        <f>IF('TSA Input'!J678="","",IF('TSA Input'!J678="Yes",'TSA Input'!G678,""))</f>
        <v/>
      </c>
      <c r="M715" s="258" t="str">
        <f>IF('TSA Input'!J678="","",IF('TSA Input'!J678="Yes",'TSA Input'!F678,""))</f>
        <v/>
      </c>
      <c r="N715" s="39" t="str">
        <f t="shared" si="23"/>
        <v/>
      </c>
      <c r="O715" s="149" t="s">
        <v>11</v>
      </c>
      <c r="P715" s="148" t="s">
        <v>11</v>
      </c>
      <c r="Q715" s="1"/>
    </row>
    <row r="716" spans="1:17" ht="15.75" hidden="1" customHeight="1">
      <c r="A716" s="1" t="str">
        <f t="shared" si="1"/>
        <v/>
      </c>
      <c r="B716" s="1"/>
      <c r="C716" s="34" t="str">
        <f>IF('TSA Input'!J679="","",IF('TSA Input'!J679="Yes",'TSA Input'!B679,"Ineligible"))</f>
        <v/>
      </c>
      <c r="D716" s="246" t="str">
        <f>IF('TSA Input'!J679="","",IF('TSA Input'!J679="Yes",IF('TSA Input'!W679="","",LEFT('TSA Input'!W679,LEN('TSA Input'!W679)-2)),""))</f>
        <v/>
      </c>
      <c r="E716" s="246" t="str">
        <f>IF('TSA Input'!J679="","",IF('TSA Input'!J679="Yes",'TSA Input'!I679,""))</f>
        <v/>
      </c>
      <c r="F716" s="247" t="str">
        <f>IF('TSA Input'!J679="","",IF('TSA Input'!J679="Yes",'TSA Input'!C679,""))</f>
        <v/>
      </c>
      <c r="G716" s="36" t="str">
        <f>IF('TSA Input'!J679="","",IF('TSA Input'!J679="Yes",'TSA Input'!D679,""))</f>
        <v/>
      </c>
      <c r="H716" s="37" t="str">
        <f>IF('TSA Input'!K679="","",IF('TSA Input'!J679="Yes",'TSA Input'!G679,""))</f>
        <v/>
      </c>
      <c r="I716" s="37" t="str">
        <f>IF('TSA Input'!L679="","",IF('TSA Input'!J679="Yes",'TSA Input'!F679,""))</f>
        <v/>
      </c>
      <c r="J716" s="39" t="str">
        <f t="shared" si="22"/>
        <v/>
      </c>
      <c r="K716" s="257" t="str">
        <f>IF('TSA Input'!J679="","",IF('TSA Input'!J679="Yes",'TSA Input'!D679,""))</f>
        <v/>
      </c>
      <c r="L716" s="258" t="str">
        <f>IF('TSA Input'!J679="","",IF('TSA Input'!J679="Yes",'TSA Input'!G679,""))</f>
        <v/>
      </c>
      <c r="M716" s="258" t="str">
        <f>IF('TSA Input'!J679="","",IF('TSA Input'!J679="Yes",'TSA Input'!F679,""))</f>
        <v/>
      </c>
      <c r="N716" s="39" t="str">
        <f t="shared" si="23"/>
        <v/>
      </c>
      <c r="O716" s="149" t="s">
        <v>11</v>
      </c>
      <c r="P716" s="148" t="s">
        <v>11</v>
      </c>
      <c r="Q716" s="1"/>
    </row>
    <row r="717" spans="1:17" ht="15.75" hidden="1" customHeight="1">
      <c r="A717" s="1" t="str">
        <f t="shared" si="1"/>
        <v/>
      </c>
      <c r="B717" s="1"/>
      <c r="C717" s="34" t="str">
        <f>IF('TSA Input'!J680="","",IF('TSA Input'!J680="Yes",'TSA Input'!B680,"Ineligible"))</f>
        <v/>
      </c>
      <c r="D717" s="246" t="str">
        <f>IF('TSA Input'!J680="","",IF('TSA Input'!J680="Yes",IF('TSA Input'!W680="","",LEFT('TSA Input'!W680,LEN('TSA Input'!W680)-2)),""))</f>
        <v/>
      </c>
      <c r="E717" s="246" t="str">
        <f>IF('TSA Input'!J680="","",IF('TSA Input'!J680="Yes",'TSA Input'!I680,""))</f>
        <v/>
      </c>
      <c r="F717" s="247" t="str">
        <f>IF('TSA Input'!J680="","",IF('TSA Input'!J680="Yes",'TSA Input'!C680,""))</f>
        <v/>
      </c>
      <c r="G717" s="36" t="str">
        <f>IF('TSA Input'!J680="","",IF('TSA Input'!J680="Yes",'TSA Input'!D680,""))</f>
        <v/>
      </c>
      <c r="H717" s="37" t="str">
        <f>IF('TSA Input'!K680="","",IF('TSA Input'!J680="Yes",'TSA Input'!G680,""))</f>
        <v/>
      </c>
      <c r="I717" s="37" t="str">
        <f>IF('TSA Input'!L680="","",IF('TSA Input'!J680="Yes",'TSA Input'!F680,""))</f>
        <v/>
      </c>
      <c r="J717" s="39" t="str">
        <f t="shared" si="22"/>
        <v/>
      </c>
      <c r="K717" s="257" t="str">
        <f>IF('TSA Input'!J680="","",IF('TSA Input'!J680="Yes",'TSA Input'!D680,""))</f>
        <v/>
      </c>
      <c r="L717" s="258" t="str">
        <f>IF('TSA Input'!J680="","",IF('TSA Input'!J680="Yes",'TSA Input'!G680,""))</f>
        <v/>
      </c>
      <c r="M717" s="258" t="str">
        <f>IF('TSA Input'!J680="","",IF('TSA Input'!J680="Yes",'TSA Input'!F680,""))</f>
        <v/>
      </c>
      <c r="N717" s="39" t="str">
        <f t="shared" si="23"/>
        <v/>
      </c>
      <c r="O717" s="149" t="s">
        <v>11</v>
      </c>
      <c r="P717" s="148" t="s">
        <v>11</v>
      </c>
      <c r="Q717" s="1"/>
    </row>
    <row r="718" spans="1:17" ht="15.75" hidden="1" customHeight="1">
      <c r="A718" s="1" t="str">
        <f t="shared" si="1"/>
        <v/>
      </c>
      <c r="B718" s="1"/>
      <c r="C718" s="34" t="str">
        <f>IF('TSA Input'!J681="","",IF('TSA Input'!J681="Yes",'TSA Input'!B681,"Ineligible"))</f>
        <v/>
      </c>
      <c r="D718" s="246" t="str">
        <f>IF('TSA Input'!J681="","",IF('TSA Input'!J681="Yes",IF('TSA Input'!W681="","",LEFT('TSA Input'!W681,LEN('TSA Input'!W681)-2)),""))</f>
        <v/>
      </c>
      <c r="E718" s="246" t="str">
        <f>IF('TSA Input'!J681="","",IF('TSA Input'!J681="Yes",'TSA Input'!I681,""))</f>
        <v/>
      </c>
      <c r="F718" s="247" t="str">
        <f>IF('TSA Input'!J681="","",IF('TSA Input'!J681="Yes",'TSA Input'!C681,""))</f>
        <v/>
      </c>
      <c r="G718" s="36" t="str">
        <f>IF('TSA Input'!J681="","",IF('TSA Input'!J681="Yes",'TSA Input'!D681,""))</f>
        <v/>
      </c>
      <c r="H718" s="37" t="str">
        <f>IF('TSA Input'!K681="","",IF('TSA Input'!J681="Yes",'TSA Input'!G681,""))</f>
        <v/>
      </c>
      <c r="I718" s="37" t="str">
        <f>IF('TSA Input'!L681="","",IF('TSA Input'!J681="Yes",'TSA Input'!F681,""))</f>
        <v/>
      </c>
      <c r="J718" s="39" t="str">
        <f t="shared" si="22"/>
        <v/>
      </c>
      <c r="K718" s="257" t="str">
        <f>IF('TSA Input'!J681="","",IF('TSA Input'!J681="Yes",'TSA Input'!D681,""))</f>
        <v/>
      </c>
      <c r="L718" s="258" t="str">
        <f>IF('TSA Input'!J681="","",IF('TSA Input'!J681="Yes",'TSA Input'!G681,""))</f>
        <v/>
      </c>
      <c r="M718" s="258" t="str">
        <f>IF('TSA Input'!J681="","",IF('TSA Input'!J681="Yes",'TSA Input'!F681,""))</f>
        <v/>
      </c>
      <c r="N718" s="39" t="str">
        <f t="shared" si="23"/>
        <v/>
      </c>
      <c r="O718" s="149" t="s">
        <v>11</v>
      </c>
      <c r="P718" s="148" t="s">
        <v>11</v>
      </c>
      <c r="Q718" s="1"/>
    </row>
    <row r="719" spans="1:17" ht="15.75" hidden="1" customHeight="1">
      <c r="A719" s="1" t="str">
        <f t="shared" si="1"/>
        <v/>
      </c>
      <c r="B719" s="1"/>
      <c r="C719" s="34" t="str">
        <f>IF('TSA Input'!J682="","",IF('TSA Input'!J682="Yes",'TSA Input'!B682,"Ineligible"))</f>
        <v/>
      </c>
      <c r="D719" s="246" t="str">
        <f>IF('TSA Input'!J682="","",IF('TSA Input'!J682="Yes",IF('TSA Input'!W682="","",LEFT('TSA Input'!W682,LEN('TSA Input'!W682)-2)),""))</f>
        <v/>
      </c>
      <c r="E719" s="246" t="str">
        <f>IF('TSA Input'!J682="","",IF('TSA Input'!J682="Yes",'TSA Input'!I682,""))</f>
        <v/>
      </c>
      <c r="F719" s="247" t="str">
        <f>IF('TSA Input'!J682="","",IF('TSA Input'!J682="Yes",'TSA Input'!C682,""))</f>
        <v/>
      </c>
      <c r="G719" s="36" t="str">
        <f>IF('TSA Input'!J682="","",IF('TSA Input'!J682="Yes",'TSA Input'!D682,""))</f>
        <v/>
      </c>
      <c r="H719" s="37" t="str">
        <f>IF('TSA Input'!K682="","",IF('TSA Input'!J682="Yes",'TSA Input'!G682,""))</f>
        <v/>
      </c>
      <c r="I719" s="37" t="str">
        <f>IF('TSA Input'!L682="","",IF('TSA Input'!J682="Yes",'TSA Input'!F682,""))</f>
        <v/>
      </c>
      <c r="J719" s="39" t="str">
        <f t="shared" si="22"/>
        <v/>
      </c>
      <c r="K719" s="257" t="str">
        <f>IF('TSA Input'!J682="","",IF('TSA Input'!J682="Yes",'TSA Input'!D682,""))</f>
        <v/>
      </c>
      <c r="L719" s="258" t="str">
        <f>IF('TSA Input'!J682="","",IF('TSA Input'!J682="Yes",'TSA Input'!G682,""))</f>
        <v/>
      </c>
      <c r="M719" s="258" t="str">
        <f>IF('TSA Input'!J682="","",IF('TSA Input'!J682="Yes",'TSA Input'!F682,""))</f>
        <v/>
      </c>
      <c r="N719" s="39" t="str">
        <f t="shared" si="23"/>
        <v/>
      </c>
      <c r="O719" s="149" t="s">
        <v>11</v>
      </c>
      <c r="P719" s="148" t="s">
        <v>11</v>
      </c>
      <c r="Q719" s="1"/>
    </row>
    <row r="720" spans="1:17" ht="15.75" hidden="1" customHeight="1">
      <c r="A720" s="1" t="str">
        <f t="shared" si="1"/>
        <v/>
      </c>
      <c r="B720" s="1"/>
      <c r="C720" s="34" t="str">
        <f>IF('TSA Input'!J683="","",IF('TSA Input'!J683="Yes",'TSA Input'!B683,"Ineligible"))</f>
        <v/>
      </c>
      <c r="D720" s="246" t="str">
        <f>IF('TSA Input'!J683="","",IF('TSA Input'!J683="Yes",IF('TSA Input'!W683="","",LEFT('TSA Input'!W683,LEN('TSA Input'!W683)-2)),""))</f>
        <v/>
      </c>
      <c r="E720" s="246" t="str">
        <f>IF('TSA Input'!J683="","",IF('TSA Input'!J683="Yes",'TSA Input'!I683,""))</f>
        <v/>
      </c>
      <c r="F720" s="247" t="str">
        <f>IF('TSA Input'!J683="","",IF('TSA Input'!J683="Yes",'TSA Input'!C683,""))</f>
        <v/>
      </c>
      <c r="G720" s="36" t="str">
        <f>IF('TSA Input'!J683="","",IF('TSA Input'!J683="Yes",'TSA Input'!D683,""))</f>
        <v/>
      </c>
      <c r="H720" s="37" t="str">
        <f>IF('TSA Input'!K683="","",IF('TSA Input'!J683="Yes",'TSA Input'!G683,""))</f>
        <v/>
      </c>
      <c r="I720" s="37" t="str">
        <f>IF('TSA Input'!L683="","",IF('TSA Input'!J683="Yes",'TSA Input'!F683,""))</f>
        <v/>
      </c>
      <c r="J720" s="39" t="str">
        <f t="shared" si="22"/>
        <v/>
      </c>
      <c r="K720" s="257" t="str">
        <f>IF('TSA Input'!J683="","",IF('TSA Input'!J683="Yes",'TSA Input'!D683,""))</f>
        <v/>
      </c>
      <c r="L720" s="258" t="str">
        <f>IF('TSA Input'!J683="","",IF('TSA Input'!J683="Yes",'TSA Input'!G683,""))</f>
        <v/>
      </c>
      <c r="M720" s="258" t="str">
        <f>IF('TSA Input'!J683="","",IF('TSA Input'!J683="Yes",'TSA Input'!F683,""))</f>
        <v/>
      </c>
      <c r="N720" s="39" t="str">
        <f t="shared" si="23"/>
        <v/>
      </c>
      <c r="O720" s="149" t="s">
        <v>11</v>
      </c>
      <c r="P720" s="148" t="s">
        <v>11</v>
      </c>
      <c r="Q720" s="1"/>
    </row>
    <row r="721" spans="1:17" ht="15.75" hidden="1" customHeight="1">
      <c r="A721" s="1" t="str">
        <f t="shared" si="1"/>
        <v/>
      </c>
      <c r="B721" s="1"/>
      <c r="C721" s="34" t="str">
        <f>IF('TSA Input'!J684="","",IF('TSA Input'!J684="Yes",'TSA Input'!B684,"Ineligible"))</f>
        <v/>
      </c>
      <c r="D721" s="246" t="str">
        <f>IF('TSA Input'!J684="","",IF('TSA Input'!J684="Yes",IF('TSA Input'!W684="","",LEFT('TSA Input'!W684,LEN('TSA Input'!W684)-2)),""))</f>
        <v/>
      </c>
      <c r="E721" s="246" t="str">
        <f>IF('TSA Input'!J684="","",IF('TSA Input'!J684="Yes",'TSA Input'!I684,""))</f>
        <v/>
      </c>
      <c r="F721" s="247" t="str">
        <f>IF('TSA Input'!J684="","",IF('TSA Input'!J684="Yes",'TSA Input'!C684,""))</f>
        <v/>
      </c>
      <c r="G721" s="36" t="str">
        <f>IF('TSA Input'!J684="","",IF('TSA Input'!J684="Yes",'TSA Input'!D684,""))</f>
        <v/>
      </c>
      <c r="H721" s="37" t="str">
        <f>IF('TSA Input'!K684="","",IF('TSA Input'!J684="Yes",'TSA Input'!G684,""))</f>
        <v/>
      </c>
      <c r="I721" s="37" t="str">
        <f>IF('TSA Input'!L684="","",IF('TSA Input'!J684="Yes",'TSA Input'!F684,""))</f>
        <v/>
      </c>
      <c r="J721" s="39" t="str">
        <f t="shared" si="22"/>
        <v/>
      </c>
      <c r="K721" s="257" t="str">
        <f>IF('TSA Input'!J684="","",IF('TSA Input'!J684="Yes",'TSA Input'!D684,""))</f>
        <v/>
      </c>
      <c r="L721" s="258" t="str">
        <f>IF('TSA Input'!J684="","",IF('TSA Input'!J684="Yes",'TSA Input'!G684,""))</f>
        <v/>
      </c>
      <c r="M721" s="258" t="str">
        <f>IF('TSA Input'!J684="","",IF('TSA Input'!J684="Yes",'TSA Input'!F684,""))</f>
        <v/>
      </c>
      <c r="N721" s="39" t="str">
        <f t="shared" si="23"/>
        <v/>
      </c>
      <c r="O721" s="149" t="s">
        <v>11</v>
      </c>
      <c r="P721" s="148" t="s">
        <v>11</v>
      </c>
      <c r="Q721" s="1"/>
    </row>
    <row r="722" spans="1:17" ht="15.75" hidden="1" customHeight="1">
      <c r="A722" s="1" t="str">
        <f t="shared" si="1"/>
        <v/>
      </c>
      <c r="B722" s="1"/>
      <c r="C722" s="34" t="str">
        <f>IF('TSA Input'!J685="","",IF('TSA Input'!J685="Yes",'TSA Input'!B685,"Ineligible"))</f>
        <v/>
      </c>
      <c r="D722" s="246" t="str">
        <f>IF('TSA Input'!J685="","",IF('TSA Input'!J685="Yes",IF('TSA Input'!W685="","",LEFT('TSA Input'!W685,LEN('TSA Input'!W685)-2)),""))</f>
        <v/>
      </c>
      <c r="E722" s="246" t="str">
        <f>IF('TSA Input'!J685="","",IF('TSA Input'!J685="Yes",'TSA Input'!I685,""))</f>
        <v/>
      </c>
      <c r="F722" s="247" t="str">
        <f>IF('TSA Input'!J685="","",IF('TSA Input'!J685="Yes",'TSA Input'!C685,""))</f>
        <v/>
      </c>
      <c r="G722" s="36" t="str">
        <f>IF('TSA Input'!J685="","",IF('TSA Input'!J685="Yes",'TSA Input'!D685,""))</f>
        <v/>
      </c>
      <c r="H722" s="37" t="str">
        <f>IF('TSA Input'!K685="","",IF('TSA Input'!J685="Yes",'TSA Input'!G685,""))</f>
        <v/>
      </c>
      <c r="I722" s="37" t="str">
        <f>IF('TSA Input'!L685="","",IF('TSA Input'!J685="Yes",'TSA Input'!F685,""))</f>
        <v/>
      </c>
      <c r="J722" s="39" t="str">
        <f t="shared" si="22"/>
        <v/>
      </c>
      <c r="K722" s="257" t="str">
        <f>IF('TSA Input'!J685="","",IF('TSA Input'!J685="Yes",'TSA Input'!D685,""))</f>
        <v/>
      </c>
      <c r="L722" s="258" t="str">
        <f>IF('TSA Input'!J685="","",IF('TSA Input'!J685="Yes",'TSA Input'!G685,""))</f>
        <v/>
      </c>
      <c r="M722" s="258" t="str">
        <f>IF('TSA Input'!J685="","",IF('TSA Input'!J685="Yes",'TSA Input'!F685,""))</f>
        <v/>
      </c>
      <c r="N722" s="39" t="str">
        <f t="shared" si="23"/>
        <v/>
      </c>
      <c r="O722" s="149" t="s">
        <v>11</v>
      </c>
      <c r="P722" s="148" t="s">
        <v>11</v>
      </c>
      <c r="Q722" s="1"/>
    </row>
    <row r="723" spans="1:17" ht="15.75" hidden="1" customHeight="1">
      <c r="A723" s="1" t="str">
        <f t="shared" si="1"/>
        <v/>
      </c>
      <c r="B723" s="1"/>
      <c r="C723" s="34" t="str">
        <f>IF('TSA Input'!J686="","",IF('TSA Input'!J686="Yes",'TSA Input'!B686,"Ineligible"))</f>
        <v/>
      </c>
      <c r="D723" s="246" t="str">
        <f>IF('TSA Input'!J686="","",IF('TSA Input'!J686="Yes",IF('TSA Input'!W686="","",LEFT('TSA Input'!W686,LEN('TSA Input'!W686)-2)),""))</f>
        <v/>
      </c>
      <c r="E723" s="246" t="str">
        <f>IF('TSA Input'!J686="","",IF('TSA Input'!J686="Yes",'TSA Input'!I686,""))</f>
        <v/>
      </c>
      <c r="F723" s="247" t="str">
        <f>IF('TSA Input'!J686="","",IF('TSA Input'!J686="Yes",'TSA Input'!C686,""))</f>
        <v/>
      </c>
      <c r="G723" s="36" t="str">
        <f>IF('TSA Input'!J686="","",IF('TSA Input'!J686="Yes",'TSA Input'!D686,""))</f>
        <v/>
      </c>
      <c r="H723" s="37" t="str">
        <f>IF('TSA Input'!K686="","",IF('TSA Input'!J686="Yes",'TSA Input'!G686,""))</f>
        <v/>
      </c>
      <c r="I723" s="37" t="str">
        <f>IF('TSA Input'!L686="","",IF('TSA Input'!J686="Yes",'TSA Input'!F686,""))</f>
        <v/>
      </c>
      <c r="J723" s="39" t="str">
        <f t="shared" si="22"/>
        <v/>
      </c>
      <c r="K723" s="257" t="str">
        <f>IF('TSA Input'!J686="","",IF('TSA Input'!J686="Yes",'TSA Input'!D686,""))</f>
        <v/>
      </c>
      <c r="L723" s="258" t="str">
        <f>IF('TSA Input'!J686="","",IF('TSA Input'!J686="Yes",'TSA Input'!G686,""))</f>
        <v/>
      </c>
      <c r="M723" s="258" t="str">
        <f>IF('TSA Input'!J686="","",IF('TSA Input'!J686="Yes",'TSA Input'!F686,""))</f>
        <v/>
      </c>
      <c r="N723" s="39" t="str">
        <f t="shared" si="23"/>
        <v/>
      </c>
      <c r="O723" s="149" t="s">
        <v>11</v>
      </c>
      <c r="P723" s="148" t="s">
        <v>11</v>
      </c>
      <c r="Q723" s="1"/>
    </row>
    <row r="724" spans="1:17" ht="15.75" hidden="1" customHeight="1">
      <c r="A724" s="1" t="str">
        <f t="shared" si="1"/>
        <v/>
      </c>
      <c r="B724" s="1"/>
      <c r="C724" s="34" t="str">
        <f>IF('TSA Input'!J687="","",IF('TSA Input'!J687="Yes",'TSA Input'!B687,"Ineligible"))</f>
        <v/>
      </c>
      <c r="D724" s="246" t="str">
        <f>IF('TSA Input'!J687="","",IF('TSA Input'!J687="Yes",IF('TSA Input'!W687="","",LEFT('TSA Input'!W687,LEN('TSA Input'!W687)-2)),""))</f>
        <v/>
      </c>
      <c r="E724" s="246" t="str">
        <f>IF('TSA Input'!J687="","",IF('TSA Input'!J687="Yes",'TSA Input'!I687,""))</f>
        <v/>
      </c>
      <c r="F724" s="247" t="str">
        <f>IF('TSA Input'!J687="","",IF('TSA Input'!J687="Yes",'TSA Input'!C687,""))</f>
        <v/>
      </c>
      <c r="G724" s="36" t="str">
        <f>IF('TSA Input'!J687="","",IF('TSA Input'!J687="Yes",'TSA Input'!D687,""))</f>
        <v/>
      </c>
      <c r="H724" s="37" t="str">
        <f>IF('TSA Input'!K687="","",IF('TSA Input'!J687="Yes",'TSA Input'!G687,""))</f>
        <v/>
      </c>
      <c r="I724" s="37" t="str">
        <f>IF('TSA Input'!L687="","",IF('TSA Input'!J687="Yes",'TSA Input'!F687,""))</f>
        <v/>
      </c>
      <c r="J724" s="39" t="str">
        <f t="shared" si="22"/>
        <v/>
      </c>
      <c r="K724" s="257" t="str">
        <f>IF('TSA Input'!J687="","",IF('TSA Input'!J687="Yes",'TSA Input'!D687,""))</f>
        <v/>
      </c>
      <c r="L724" s="258" t="str">
        <f>IF('TSA Input'!J687="","",IF('TSA Input'!J687="Yes",'TSA Input'!G687,""))</f>
        <v/>
      </c>
      <c r="M724" s="258" t="str">
        <f>IF('TSA Input'!J687="","",IF('TSA Input'!J687="Yes",'TSA Input'!F687,""))</f>
        <v/>
      </c>
      <c r="N724" s="39" t="str">
        <f t="shared" si="23"/>
        <v/>
      </c>
      <c r="O724" s="149" t="s">
        <v>11</v>
      </c>
      <c r="P724" s="148" t="s">
        <v>11</v>
      </c>
      <c r="Q724" s="1"/>
    </row>
    <row r="725" spans="1:17" ht="15.75" hidden="1" customHeight="1">
      <c r="A725" s="1" t="str">
        <f t="shared" si="1"/>
        <v/>
      </c>
      <c r="B725" s="1"/>
      <c r="C725" s="34" t="str">
        <f>IF('TSA Input'!J688="","",IF('TSA Input'!J688="Yes",'TSA Input'!B688,"Ineligible"))</f>
        <v/>
      </c>
      <c r="D725" s="246" t="str">
        <f>IF('TSA Input'!J688="","",IF('TSA Input'!J688="Yes",IF('TSA Input'!W688="","",LEFT('TSA Input'!W688,LEN('TSA Input'!W688)-2)),""))</f>
        <v/>
      </c>
      <c r="E725" s="246" t="str">
        <f>IF('TSA Input'!J688="","",IF('TSA Input'!J688="Yes",'TSA Input'!I688,""))</f>
        <v/>
      </c>
      <c r="F725" s="247" t="str">
        <f>IF('TSA Input'!J688="","",IF('TSA Input'!J688="Yes",'TSA Input'!C688,""))</f>
        <v/>
      </c>
      <c r="G725" s="36" t="str">
        <f>IF('TSA Input'!J688="","",IF('TSA Input'!J688="Yes",'TSA Input'!D688,""))</f>
        <v/>
      </c>
      <c r="H725" s="37" t="str">
        <f>IF('TSA Input'!K688="","",IF('TSA Input'!J688="Yes",'TSA Input'!G688,""))</f>
        <v/>
      </c>
      <c r="I725" s="37" t="str">
        <f>IF('TSA Input'!L688="","",IF('TSA Input'!J688="Yes",'TSA Input'!F688,""))</f>
        <v/>
      </c>
      <c r="J725" s="39" t="str">
        <f t="shared" si="22"/>
        <v/>
      </c>
      <c r="K725" s="257" t="str">
        <f>IF('TSA Input'!J688="","",IF('TSA Input'!J688="Yes",'TSA Input'!D688,""))</f>
        <v/>
      </c>
      <c r="L725" s="258" t="str">
        <f>IF('TSA Input'!J688="","",IF('TSA Input'!J688="Yes",'TSA Input'!G688,""))</f>
        <v/>
      </c>
      <c r="M725" s="258" t="str">
        <f>IF('TSA Input'!J688="","",IF('TSA Input'!J688="Yes",'TSA Input'!F688,""))</f>
        <v/>
      </c>
      <c r="N725" s="39" t="str">
        <f t="shared" si="23"/>
        <v/>
      </c>
      <c r="O725" s="149" t="s">
        <v>11</v>
      </c>
      <c r="P725" s="148" t="s">
        <v>11</v>
      </c>
      <c r="Q725" s="1"/>
    </row>
    <row r="726" spans="1:17" ht="15.75" hidden="1" customHeight="1">
      <c r="A726" s="1" t="str">
        <f t="shared" si="1"/>
        <v/>
      </c>
      <c r="B726" s="1"/>
      <c r="C726" s="34" t="str">
        <f>IF('TSA Input'!J689="","",IF('TSA Input'!J689="Yes",'TSA Input'!B689,"Ineligible"))</f>
        <v/>
      </c>
      <c r="D726" s="246" t="str">
        <f>IF('TSA Input'!J689="","",IF('TSA Input'!J689="Yes",IF('TSA Input'!W689="","",LEFT('TSA Input'!W689,LEN('TSA Input'!W689)-2)),""))</f>
        <v/>
      </c>
      <c r="E726" s="246" t="str">
        <f>IF('TSA Input'!J689="","",IF('TSA Input'!J689="Yes",'TSA Input'!I689,""))</f>
        <v/>
      </c>
      <c r="F726" s="247" t="str">
        <f>IF('TSA Input'!J689="","",IF('TSA Input'!J689="Yes",'TSA Input'!C689,""))</f>
        <v/>
      </c>
      <c r="G726" s="36" t="str">
        <f>IF('TSA Input'!J689="","",IF('TSA Input'!J689="Yes",'TSA Input'!D689,""))</f>
        <v/>
      </c>
      <c r="H726" s="37" t="str">
        <f>IF('TSA Input'!K689="","",IF('TSA Input'!J689="Yes",'TSA Input'!G689,""))</f>
        <v/>
      </c>
      <c r="I726" s="37" t="str">
        <f>IF('TSA Input'!L689="","",IF('TSA Input'!J689="Yes",'TSA Input'!F689,""))</f>
        <v/>
      </c>
      <c r="J726" s="39" t="str">
        <f t="shared" si="22"/>
        <v/>
      </c>
      <c r="K726" s="257" t="str">
        <f>IF('TSA Input'!J689="","",IF('TSA Input'!J689="Yes",'TSA Input'!D689,""))</f>
        <v/>
      </c>
      <c r="L726" s="258" t="str">
        <f>IF('TSA Input'!J689="","",IF('TSA Input'!J689="Yes",'TSA Input'!G689,""))</f>
        <v/>
      </c>
      <c r="M726" s="258" t="str">
        <f>IF('TSA Input'!J689="","",IF('TSA Input'!J689="Yes",'TSA Input'!F689,""))</f>
        <v/>
      </c>
      <c r="N726" s="39" t="str">
        <f t="shared" si="23"/>
        <v/>
      </c>
      <c r="O726" s="149" t="s">
        <v>11</v>
      </c>
      <c r="P726" s="148" t="s">
        <v>11</v>
      </c>
      <c r="Q726" s="1"/>
    </row>
    <row r="727" spans="1:17" ht="15.75" hidden="1" customHeight="1">
      <c r="A727" s="1" t="str">
        <f t="shared" si="1"/>
        <v/>
      </c>
      <c r="B727" s="1"/>
      <c r="C727" s="34" t="str">
        <f>IF('TSA Input'!J690="","",IF('TSA Input'!J690="Yes",'TSA Input'!B690,"Ineligible"))</f>
        <v/>
      </c>
      <c r="D727" s="246" t="str">
        <f>IF('TSA Input'!J690="","",IF('TSA Input'!J690="Yes",IF('TSA Input'!W690="","",LEFT('TSA Input'!W690,LEN('TSA Input'!W690)-2)),""))</f>
        <v/>
      </c>
      <c r="E727" s="246" t="str">
        <f>IF('TSA Input'!J690="","",IF('TSA Input'!J690="Yes",'TSA Input'!I690,""))</f>
        <v/>
      </c>
      <c r="F727" s="247" t="str">
        <f>IF('TSA Input'!J690="","",IF('TSA Input'!J690="Yes",'TSA Input'!C690,""))</f>
        <v/>
      </c>
      <c r="G727" s="36" t="str">
        <f>IF('TSA Input'!J690="","",IF('TSA Input'!J690="Yes",'TSA Input'!D690,""))</f>
        <v/>
      </c>
      <c r="H727" s="37" t="str">
        <f>IF('TSA Input'!K690="","",IF('TSA Input'!J690="Yes",'TSA Input'!G690,""))</f>
        <v/>
      </c>
      <c r="I727" s="37" t="str">
        <f>IF('TSA Input'!L690="","",IF('TSA Input'!J690="Yes",'TSA Input'!F690,""))</f>
        <v/>
      </c>
      <c r="J727" s="39" t="str">
        <f t="shared" si="22"/>
        <v/>
      </c>
      <c r="K727" s="257" t="str">
        <f>IF('TSA Input'!J690="","",IF('TSA Input'!J690="Yes",'TSA Input'!D690,""))</f>
        <v/>
      </c>
      <c r="L727" s="258" t="str">
        <f>IF('TSA Input'!J690="","",IF('TSA Input'!J690="Yes",'TSA Input'!G690,""))</f>
        <v/>
      </c>
      <c r="M727" s="258" t="str">
        <f>IF('TSA Input'!J690="","",IF('TSA Input'!J690="Yes",'TSA Input'!F690,""))</f>
        <v/>
      </c>
      <c r="N727" s="39" t="str">
        <f t="shared" si="23"/>
        <v/>
      </c>
      <c r="O727" s="149" t="s">
        <v>11</v>
      </c>
      <c r="P727" s="148" t="s">
        <v>11</v>
      </c>
      <c r="Q727" s="1"/>
    </row>
    <row r="728" spans="1:17" ht="15.75" hidden="1" customHeight="1">
      <c r="A728" s="1" t="str">
        <f t="shared" si="1"/>
        <v/>
      </c>
      <c r="B728" s="1"/>
      <c r="C728" s="34" t="str">
        <f>IF('TSA Input'!J691="","",IF('TSA Input'!J691="Yes",'TSA Input'!B691,"Ineligible"))</f>
        <v/>
      </c>
      <c r="D728" s="246" t="str">
        <f>IF('TSA Input'!J691="","",IF('TSA Input'!J691="Yes",IF('TSA Input'!W691="","",LEFT('TSA Input'!W691,LEN('TSA Input'!W691)-2)),""))</f>
        <v/>
      </c>
      <c r="E728" s="246" t="str">
        <f>IF('TSA Input'!J691="","",IF('TSA Input'!J691="Yes",'TSA Input'!I691,""))</f>
        <v/>
      </c>
      <c r="F728" s="247" t="str">
        <f>IF('TSA Input'!J691="","",IF('TSA Input'!J691="Yes",'TSA Input'!C691,""))</f>
        <v/>
      </c>
      <c r="G728" s="36" t="str">
        <f>IF('TSA Input'!J691="","",IF('TSA Input'!J691="Yes",'TSA Input'!D691,""))</f>
        <v/>
      </c>
      <c r="H728" s="37" t="str">
        <f>IF('TSA Input'!K691="","",IF('TSA Input'!J691="Yes",'TSA Input'!G691,""))</f>
        <v/>
      </c>
      <c r="I728" s="37" t="str">
        <f>IF('TSA Input'!L691="","",IF('TSA Input'!J691="Yes",'TSA Input'!F691,""))</f>
        <v/>
      </c>
      <c r="J728" s="39" t="str">
        <f t="shared" si="22"/>
        <v/>
      </c>
      <c r="K728" s="257" t="str">
        <f>IF('TSA Input'!J691="","",IF('TSA Input'!J691="Yes",'TSA Input'!D691,""))</f>
        <v/>
      </c>
      <c r="L728" s="258" t="str">
        <f>IF('TSA Input'!J691="","",IF('TSA Input'!J691="Yes",'TSA Input'!G691,""))</f>
        <v/>
      </c>
      <c r="M728" s="258" t="str">
        <f>IF('TSA Input'!J691="","",IF('TSA Input'!J691="Yes",'TSA Input'!F691,""))</f>
        <v/>
      </c>
      <c r="N728" s="39" t="str">
        <f t="shared" si="23"/>
        <v/>
      </c>
      <c r="O728" s="149" t="s">
        <v>11</v>
      </c>
      <c r="P728" s="148" t="s">
        <v>11</v>
      </c>
      <c r="Q728" s="1"/>
    </row>
    <row r="729" spans="1:17" ht="15.75" hidden="1" customHeight="1">
      <c r="A729" s="1" t="str">
        <f t="shared" si="1"/>
        <v/>
      </c>
      <c r="B729" s="1"/>
      <c r="C729" s="34" t="str">
        <f>IF('TSA Input'!J692="","",IF('TSA Input'!J692="Yes",'TSA Input'!B692,"Ineligible"))</f>
        <v/>
      </c>
      <c r="D729" s="246" t="str">
        <f>IF('TSA Input'!J692="","",IF('TSA Input'!J692="Yes",IF('TSA Input'!W692="","",LEFT('TSA Input'!W692,LEN('TSA Input'!W692)-2)),""))</f>
        <v/>
      </c>
      <c r="E729" s="246" t="str">
        <f>IF('TSA Input'!J692="","",IF('TSA Input'!J692="Yes",'TSA Input'!I692,""))</f>
        <v/>
      </c>
      <c r="F729" s="247" t="str">
        <f>IF('TSA Input'!J692="","",IF('TSA Input'!J692="Yes",'TSA Input'!C692,""))</f>
        <v/>
      </c>
      <c r="G729" s="36" t="str">
        <f>IF('TSA Input'!J692="","",IF('TSA Input'!J692="Yes",'TSA Input'!D692,""))</f>
        <v/>
      </c>
      <c r="H729" s="37" t="str">
        <f>IF('TSA Input'!K692="","",IF('TSA Input'!J692="Yes",'TSA Input'!G692,""))</f>
        <v/>
      </c>
      <c r="I729" s="37" t="str">
        <f>IF('TSA Input'!L692="","",IF('TSA Input'!J692="Yes",'TSA Input'!F692,""))</f>
        <v/>
      </c>
      <c r="J729" s="39" t="str">
        <f t="shared" si="22"/>
        <v/>
      </c>
      <c r="K729" s="257" t="str">
        <f>IF('TSA Input'!J692="","",IF('TSA Input'!J692="Yes",'TSA Input'!D692,""))</f>
        <v/>
      </c>
      <c r="L729" s="258" t="str">
        <f>IF('TSA Input'!J692="","",IF('TSA Input'!J692="Yes",'TSA Input'!G692,""))</f>
        <v/>
      </c>
      <c r="M729" s="258" t="str">
        <f>IF('TSA Input'!J692="","",IF('TSA Input'!J692="Yes",'TSA Input'!F692,""))</f>
        <v/>
      </c>
      <c r="N729" s="39" t="str">
        <f t="shared" si="23"/>
        <v/>
      </c>
      <c r="O729" s="149" t="s">
        <v>11</v>
      </c>
      <c r="P729" s="148" t="s">
        <v>11</v>
      </c>
      <c r="Q729" s="1"/>
    </row>
    <row r="730" spans="1:17" ht="15.75" hidden="1" customHeight="1">
      <c r="A730" s="1" t="str">
        <f t="shared" si="1"/>
        <v/>
      </c>
      <c r="B730" s="1"/>
      <c r="C730" s="34" t="str">
        <f>IF('TSA Input'!J693="","",IF('TSA Input'!J693="Yes",'TSA Input'!B693,"Ineligible"))</f>
        <v/>
      </c>
      <c r="D730" s="246" t="str">
        <f>IF('TSA Input'!J693="","",IF('TSA Input'!J693="Yes",IF('TSA Input'!W693="","",LEFT('TSA Input'!W693,LEN('TSA Input'!W693)-2)),""))</f>
        <v/>
      </c>
      <c r="E730" s="246" t="str">
        <f>IF('TSA Input'!J693="","",IF('TSA Input'!J693="Yes",'TSA Input'!I693,""))</f>
        <v/>
      </c>
      <c r="F730" s="247" t="str">
        <f>IF('TSA Input'!J693="","",IF('TSA Input'!J693="Yes",'TSA Input'!C693,""))</f>
        <v/>
      </c>
      <c r="G730" s="36" t="str">
        <f>IF('TSA Input'!J693="","",IF('TSA Input'!J693="Yes",'TSA Input'!D693,""))</f>
        <v/>
      </c>
      <c r="H730" s="37" t="str">
        <f>IF('TSA Input'!K693="","",IF('TSA Input'!J693="Yes",'TSA Input'!G693,""))</f>
        <v/>
      </c>
      <c r="I730" s="37" t="str">
        <f>IF('TSA Input'!L693="","",IF('TSA Input'!J693="Yes",'TSA Input'!F693,""))</f>
        <v/>
      </c>
      <c r="J730" s="39" t="str">
        <f t="shared" si="22"/>
        <v/>
      </c>
      <c r="K730" s="257" t="str">
        <f>IF('TSA Input'!J693="","",IF('TSA Input'!J693="Yes",'TSA Input'!D693,""))</f>
        <v/>
      </c>
      <c r="L730" s="258" t="str">
        <f>IF('TSA Input'!J693="","",IF('TSA Input'!J693="Yes",'TSA Input'!G693,""))</f>
        <v/>
      </c>
      <c r="M730" s="258" t="str">
        <f>IF('TSA Input'!J693="","",IF('TSA Input'!J693="Yes",'TSA Input'!F693,""))</f>
        <v/>
      </c>
      <c r="N730" s="39" t="str">
        <f t="shared" si="23"/>
        <v/>
      </c>
      <c r="O730" s="149" t="s">
        <v>11</v>
      </c>
      <c r="P730" s="148" t="s">
        <v>11</v>
      </c>
      <c r="Q730" s="1"/>
    </row>
    <row r="731" spans="1:17" ht="15.75" hidden="1" customHeight="1">
      <c r="A731" s="1" t="str">
        <f t="shared" si="1"/>
        <v/>
      </c>
      <c r="B731" s="1"/>
      <c r="C731" s="34" t="str">
        <f>IF('TSA Input'!J694="","",IF('TSA Input'!J694="Yes",'TSA Input'!B694,"Ineligible"))</f>
        <v/>
      </c>
      <c r="D731" s="246" t="str">
        <f>IF('TSA Input'!J694="","",IF('TSA Input'!J694="Yes",IF('TSA Input'!W694="","",LEFT('TSA Input'!W694,LEN('TSA Input'!W694)-2)),""))</f>
        <v/>
      </c>
      <c r="E731" s="246" t="str">
        <f>IF('TSA Input'!J694="","",IF('TSA Input'!J694="Yes",'TSA Input'!I694,""))</f>
        <v/>
      </c>
      <c r="F731" s="247" t="str">
        <f>IF('TSA Input'!J694="","",IF('TSA Input'!J694="Yes",'TSA Input'!C694,""))</f>
        <v/>
      </c>
      <c r="G731" s="36" t="str">
        <f>IF('TSA Input'!J694="","",IF('TSA Input'!J694="Yes",'TSA Input'!D694,""))</f>
        <v/>
      </c>
      <c r="H731" s="37" t="str">
        <f>IF('TSA Input'!K694="","",IF('TSA Input'!J694="Yes",'TSA Input'!G694,""))</f>
        <v/>
      </c>
      <c r="I731" s="37" t="str">
        <f>IF('TSA Input'!L694="","",IF('TSA Input'!J694="Yes",'TSA Input'!F694,""))</f>
        <v/>
      </c>
      <c r="J731" s="39" t="str">
        <f t="shared" si="22"/>
        <v/>
      </c>
      <c r="K731" s="257" t="str">
        <f>IF('TSA Input'!J694="","",IF('TSA Input'!J694="Yes",'TSA Input'!D694,""))</f>
        <v/>
      </c>
      <c r="L731" s="258" t="str">
        <f>IF('TSA Input'!J694="","",IF('TSA Input'!J694="Yes",'TSA Input'!G694,""))</f>
        <v/>
      </c>
      <c r="M731" s="258" t="str">
        <f>IF('TSA Input'!J694="","",IF('TSA Input'!J694="Yes",'TSA Input'!F694,""))</f>
        <v/>
      </c>
      <c r="N731" s="39" t="str">
        <f t="shared" si="23"/>
        <v/>
      </c>
      <c r="O731" s="149" t="s">
        <v>11</v>
      </c>
      <c r="P731" s="148" t="s">
        <v>11</v>
      </c>
      <c r="Q731" s="1"/>
    </row>
    <row r="732" spans="1:17" ht="15.75" hidden="1" customHeight="1">
      <c r="A732" s="1" t="str">
        <f t="shared" si="1"/>
        <v/>
      </c>
      <c r="B732" s="1"/>
      <c r="C732" s="34" t="str">
        <f>IF('TSA Input'!J695="","",IF('TSA Input'!J695="Yes",'TSA Input'!B695,"Ineligible"))</f>
        <v/>
      </c>
      <c r="D732" s="246" t="str">
        <f>IF('TSA Input'!J695="","",IF('TSA Input'!J695="Yes",IF('TSA Input'!W695="","",LEFT('TSA Input'!W695,LEN('TSA Input'!W695)-2)),""))</f>
        <v/>
      </c>
      <c r="E732" s="246" t="str">
        <f>IF('TSA Input'!J695="","",IF('TSA Input'!J695="Yes",'TSA Input'!I695,""))</f>
        <v/>
      </c>
      <c r="F732" s="247" t="str">
        <f>IF('TSA Input'!J695="","",IF('TSA Input'!J695="Yes",'TSA Input'!C695,""))</f>
        <v/>
      </c>
      <c r="G732" s="36" t="str">
        <f>IF('TSA Input'!J695="","",IF('TSA Input'!J695="Yes",'TSA Input'!D695,""))</f>
        <v/>
      </c>
      <c r="H732" s="37" t="str">
        <f>IF('TSA Input'!K695="","",IF('TSA Input'!J695="Yes",'TSA Input'!G695,""))</f>
        <v/>
      </c>
      <c r="I732" s="37" t="str">
        <f>IF('TSA Input'!L695="","",IF('TSA Input'!J695="Yes",'TSA Input'!F695,""))</f>
        <v/>
      </c>
      <c r="J732" s="39" t="str">
        <f t="shared" si="22"/>
        <v/>
      </c>
      <c r="K732" s="257" t="str">
        <f>IF('TSA Input'!J695="","",IF('TSA Input'!J695="Yes",'TSA Input'!D695,""))</f>
        <v/>
      </c>
      <c r="L732" s="258" t="str">
        <f>IF('TSA Input'!J695="","",IF('TSA Input'!J695="Yes",'TSA Input'!G695,""))</f>
        <v/>
      </c>
      <c r="M732" s="258" t="str">
        <f>IF('TSA Input'!J695="","",IF('TSA Input'!J695="Yes",'TSA Input'!F695,""))</f>
        <v/>
      </c>
      <c r="N732" s="39" t="str">
        <f t="shared" si="23"/>
        <v/>
      </c>
      <c r="O732" s="149" t="s">
        <v>11</v>
      </c>
      <c r="P732" s="148" t="s">
        <v>11</v>
      </c>
      <c r="Q732" s="1"/>
    </row>
    <row r="733" spans="1:17" ht="15.75" hidden="1" customHeight="1">
      <c r="A733" s="1" t="str">
        <f t="shared" si="1"/>
        <v/>
      </c>
      <c r="B733" s="1"/>
      <c r="C733" s="34" t="str">
        <f>IF('TSA Input'!J696="","",IF('TSA Input'!J696="Yes",'TSA Input'!B696,"Ineligible"))</f>
        <v/>
      </c>
      <c r="D733" s="246" t="str">
        <f>IF('TSA Input'!J696="","",IF('TSA Input'!J696="Yes",IF('TSA Input'!W696="","",LEFT('TSA Input'!W696,LEN('TSA Input'!W696)-2)),""))</f>
        <v/>
      </c>
      <c r="E733" s="246" t="str">
        <f>IF('TSA Input'!J696="","",IF('TSA Input'!J696="Yes",'TSA Input'!I696,""))</f>
        <v/>
      </c>
      <c r="F733" s="247" t="str">
        <f>IF('TSA Input'!J696="","",IF('TSA Input'!J696="Yes",'TSA Input'!C696,""))</f>
        <v/>
      </c>
      <c r="G733" s="36" t="str">
        <f>IF('TSA Input'!J696="","",IF('TSA Input'!J696="Yes",'TSA Input'!D696,""))</f>
        <v/>
      </c>
      <c r="H733" s="37" t="str">
        <f>IF('TSA Input'!K696="","",IF('TSA Input'!J696="Yes",'TSA Input'!G696,""))</f>
        <v/>
      </c>
      <c r="I733" s="37" t="str">
        <f>IF('TSA Input'!L696="","",IF('TSA Input'!J696="Yes",'TSA Input'!F696,""))</f>
        <v/>
      </c>
      <c r="J733" s="39" t="str">
        <f t="shared" si="22"/>
        <v/>
      </c>
      <c r="K733" s="257" t="str">
        <f>IF('TSA Input'!J696="","",IF('TSA Input'!J696="Yes",'TSA Input'!D696,""))</f>
        <v/>
      </c>
      <c r="L733" s="258" t="str">
        <f>IF('TSA Input'!J696="","",IF('TSA Input'!J696="Yes",'TSA Input'!G696,""))</f>
        <v/>
      </c>
      <c r="M733" s="258" t="str">
        <f>IF('TSA Input'!J696="","",IF('TSA Input'!J696="Yes",'TSA Input'!F696,""))</f>
        <v/>
      </c>
      <c r="N733" s="39" t="str">
        <f t="shared" si="23"/>
        <v/>
      </c>
      <c r="O733" s="149" t="s">
        <v>11</v>
      </c>
      <c r="P733" s="148" t="s">
        <v>11</v>
      </c>
      <c r="Q733" s="1"/>
    </row>
    <row r="734" spans="1:17" ht="15.75" hidden="1" customHeight="1">
      <c r="A734" s="1" t="str">
        <f t="shared" si="1"/>
        <v/>
      </c>
      <c r="B734" s="1"/>
      <c r="C734" s="34" t="str">
        <f>IF('TSA Input'!J697="","",IF('TSA Input'!J697="Yes",'TSA Input'!B697,"Ineligible"))</f>
        <v/>
      </c>
      <c r="D734" s="246" t="str">
        <f>IF('TSA Input'!J697="","",IF('TSA Input'!J697="Yes",IF('TSA Input'!W697="","",LEFT('TSA Input'!W697,LEN('TSA Input'!W697)-2)),""))</f>
        <v/>
      </c>
      <c r="E734" s="246" t="str">
        <f>IF('TSA Input'!J697="","",IF('TSA Input'!J697="Yes",'TSA Input'!I697,""))</f>
        <v/>
      </c>
      <c r="F734" s="247" t="str">
        <f>IF('TSA Input'!J697="","",IF('TSA Input'!J697="Yes",'TSA Input'!C697,""))</f>
        <v/>
      </c>
      <c r="G734" s="36" t="str">
        <f>IF('TSA Input'!J697="","",IF('TSA Input'!J697="Yes",'TSA Input'!D697,""))</f>
        <v/>
      </c>
      <c r="H734" s="37" t="str">
        <f>IF('TSA Input'!K697="","",IF('TSA Input'!J697="Yes",'TSA Input'!G697,""))</f>
        <v/>
      </c>
      <c r="I734" s="37" t="str">
        <f>IF('TSA Input'!L697="","",IF('TSA Input'!J697="Yes",'TSA Input'!F697,""))</f>
        <v/>
      </c>
      <c r="J734" s="39" t="str">
        <f t="shared" si="22"/>
        <v/>
      </c>
      <c r="K734" s="257" t="str">
        <f>IF('TSA Input'!J697="","",IF('TSA Input'!J697="Yes",'TSA Input'!D697,""))</f>
        <v/>
      </c>
      <c r="L734" s="258" t="str">
        <f>IF('TSA Input'!J697="","",IF('TSA Input'!J697="Yes",'TSA Input'!G697,""))</f>
        <v/>
      </c>
      <c r="M734" s="258" t="str">
        <f>IF('TSA Input'!J697="","",IF('TSA Input'!J697="Yes",'TSA Input'!F697,""))</f>
        <v/>
      </c>
      <c r="N734" s="39" t="str">
        <f t="shared" si="23"/>
        <v/>
      </c>
      <c r="O734" s="149" t="s">
        <v>11</v>
      </c>
      <c r="P734" s="148" t="s">
        <v>11</v>
      </c>
      <c r="Q734" s="1"/>
    </row>
    <row r="735" spans="1:17" ht="15.75" hidden="1" customHeight="1">
      <c r="A735" s="1" t="str">
        <f t="shared" si="1"/>
        <v/>
      </c>
      <c r="B735" s="1"/>
      <c r="C735" s="34" t="str">
        <f>IF('TSA Input'!J698="","",IF('TSA Input'!J698="Yes",'TSA Input'!B698,"Ineligible"))</f>
        <v/>
      </c>
      <c r="D735" s="246" t="str">
        <f>IF('TSA Input'!J698="","",IF('TSA Input'!J698="Yes",IF('TSA Input'!W698="","",LEFT('TSA Input'!W698,LEN('TSA Input'!W698)-2)),""))</f>
        <v/>
      </c>
      <c r="E735" s="246" t="str">
        <f>IF('TSA Input'!J698="","",IF('TSA Input'!J698="Yes",'TSA Input'!I698,""))</f>
        <v/>
      </c>
      <c r="F735" s="247" t="str">
        <f>IF('TSA Input'!J698="","",IF('TSA Input'!J698="Yes",'TSA Input'!C698,""))</f>
        <v/>
      </c>
      <c r="G735" s="36" t="str">
        <f>IF('TSA Input'!J698="","",IF('TSA Input'!J698="Yes",'TSA Input'!D698,""))</f>
        <v/>
      </c>
      <c r="H735" s="37" t="str">
        <f>IF('TSA Input'!K698="","",IF('TSA Input'!J698="Yes",'TSA Input'!G698,""))</f>
        <v/>
      </c>
      <c r="I735" s="37" t="str">
        <f>IF('TSA Input'!L698="","",IF('TSA Input'!J698="Yes",'TSA Input'!F698,""))</f>
        <v/>
      </c>
      <c r="J735" s="39" t="str">
        <f t="shared" si="22"/>
        <v/>
      </c>
      <c r="K735" s="257" t="str">
        <f>IF('TSA Input'!J698="","",IF('TSA Input'!J698="Yes",'TSA Input'!D698,""))</f>
        <v/>
      </c>
      <c r="L735" s="258" t="str">
        <f>IF('TSA Input'!J698="","",IF('TSA Input'!J698="Yes",'TSA Input'!G698,""))</f>
        <v/>
      </c>
      <c r="M735" s="258" t="str">
        <f>IF('TSA Input'!J698="","",IF('TSA Input'!J698="Yes",'TSA Input'!F698,""))</f>
        <v/>
      </c>
      <c r="N735" s="39" t="str">
        <f t="shared" si="23"/>
        <v/>
      </c>
      <c r="O735" s="149" t="s">
        <v>11</v>
      </c>
      <c r="P735" s="148" t="s">
        <v>11</v>
      </c>
      <c r="Q735" s="1"/>
    </row>
    <row r="736" spans="1:17" ht="15.75" hidden="1" customHeight="1">
      <c r="A736" s="1" t="str">
        <f t="shared" si="1"/>
        <v/>
      </c>
      <c r="B736" s="1"/>
      <c r="C736" s="34" t="str">
        <f>IF('TSA Input'!J699="","",IF('TSA Input'!J699="Yes",'TSA Input'!B699,"Ineligible"))</f>
        <v/>
      </c>
      <c r="D736" s="246" t="str">
        <f>IF('TSA Input'!J699="","",IF('TSA Input'!J699="Yes",IF('TSA Input'!W699="","",LEFT('TSA Input'!W699,LEN('TSA Input'!W699)-2)),""))</f>
        <v/>
      </c>
      <c r="E736" s="246" t="str">
        <f>IF('TSA Input'!J699="","",IF('TSA Input'!J699="Yes",'TSA Input'!I699,""))</f>
        <v/>
      </c>
      <c r="F736" s="247" t="str">
        <f>IF('TSA Input'!J699="","",IF('TSA Input'!J699="Yes",'TSA Input'!C699,""))</f>
        <v/>
      </c>
      <c r="G736" s="36" t="str">
        <f>IF('TSA Input'!J699="","",IF('TSA Input'!J699="Yes",'TSA Input'!D699,""))</f>
        <v/>
      </c>
      <c r="H736" s="37" t="str">
        <f>IF('TSA Input'!K699="","",IF('TSA Input'!J699="Yes",'TSA Input'!G699,""))</f>
        <v/>
      </c>
      <c r="I736" s="37" t="str">
        <f>IF('TSA Input'!L699="","",IF('TSA Input'!J699="Yes",'TSA Input'!F699,""))</f>
        <v/>
      </c>
      <c r="J736" s="39" t="str">
        <f t="shared" si="22"/>
        <v/>
      </c>
      <c r="K736" s="257" t="str">
        <f>IF('TSA Input'!J699="","",IF('TSA Input'!J699="Yes",'TSA Input'!D699,""))</f>
        <v/>
      </c>
      <c r="L736" s="258" t="str">
        <f>IF('TSA Input'!J699="","",IF('TSA Input'!J699="Yes",'TSA Input'!G699,""))</f>
        <v/>
      </c>
      <c r="M736" s="258" t="str">
        <f>IF('TSA Input'!J699="","",IF('TSA Input'!J699="Yes",'TSA Input'!F699,""))</f>
        <v/>
      </c>
      <c r="N736" s="39" t="str">
        <f t="shared" si="23"/>
        <v/>
      </c>
      <c r="O736" s="149" t="s">
        <v>11</v>
      </c>
      <c r="P736" s="148" t="s">
        <v>11</v>
      </c>
      <c r="Q736" s="1"/>
    </row>
    <row r="737" spans="1:17" ht="15.75" hidden="1" customHeight="1">
      <c r="A737" s="1" t="str">
        <f t="shared" si="1"/>
        <v/>
      </c>
      <c r="B737" s="1"/>
      <c r="C737" s="34" t="str">
        <f>IF('TSA Input'!J700="","",IF('TSA Input'!J700="Yes",'TSA Input'!B700,"Ineligible"))</f>
        <v/>
      </c>
      <c r="D737" s="246" t="str">
        <f>IF('TSA Input'!J700="","",IF('TSA Input'!J700="Yes",IF('TSA Input'!W700="","",LEFT('TSA Input'!W700,LEN('TSA Input'!W700)-2)),""))</f>
        <v/>
      </c>
      <c r="E737" s="246" t="str">
        <f>IF('TSA Input'!J700="","",IF('TSA Input'!J700="Yes",'TSA Input'!I700,""))</f>
        <v/>
      </c>
      <c r="F737" s="247" t="str">
        <f>IF('TSA Input'!J700="","",IF('TSA Input'!J700="Yes",'TSA Input'!C700,""))</f>
        <v/>
      </c>
      <c r="G737" s="36" t="str">
        <f>IF('TSA Input'!J700="","",IF('TSA Input'!J700="Yes",'TSA Input'!D700,""))</f>
        <v/>
      </c>
      <c r="H737" s="37" t="str">
        <f>IF('TSA Input'!K700="","",IF('TSA Input'!J700="Yes",'TSA Input'!G700,""))</f>
        <v/>
      </c>
      <c r="I737" s="37" t="str">
        <f>IF('TSA Input'!L700="","",IF('TSA Input'!J700="Yes",'TSA Input'!F700,""))</f>
        <v/>
      </c>
      <c r="J737" s="39" t="str">
        <f t="shared" si="22"/>
        <v/>
      </c>
      <c r="K737" s="257" t="str">
        <f>IF('TSA Input'!J700="","",IF('TSA Input'!J700="Yes",'TSA Input'!D700,""))</f>
        <v/>
      </c>
      <c r="L737" s="258" t="str">
        <f>IF('TSA Input'!J700="","",IF('TSA Input'!J700="Yes",'TSA Input'!G700,""))</f>
        <v/>
      </c>
      <c r="M737" s="258" t="str">
        <f>IF('TSA Input'!J700="","",IF('TSA Input'!J700="Yes",'TSA Input'!F700,""))</f>
        <v/>
      </c>
      <c r="N737" s="39" t="str">
        <f t="shared" si="23"/>
        <v/>
      </c>
      <c r="O737" s="149" t="s">
        <v>11</v>
      </c>
      <c r="P737" s="148" t="s">
        <v>11</v>
      </c>
      <c r="Q737" s="1"/>
    </row>
    <row r="738" spans="1:17" ht="15.75" hidden="1" customHeight="1">
      <c r="A738" s="1" t="str">
        <f t="shared" si="1"/>
        <v/>
      </c>
      <c r="B738" s="1"/>
      <c r="C738" s="34" t="str">
        <f>IF('TSA Input'!J701="","",IF('TSA Input'!J701="Yes",'TSA Input'!B701,"Ineligible"))</f>
        <v/>
      </c>
      <c r="D738" s="246" t="str">
        <f>IF('TSA Input'!J701="","",IF('TSA Input'!J701="Yes",IF('TSA Input'!W701="","",LEFT('TSA Input'!W701,LEN('TSA Input'!W701)-2)),""))</f>
        <v/>
      </c>
      <c r="E738" s="246" t="str">
        <f>IF('TSA Input'!J701="","",IF('TSA Input'!J701="Yes",'TSA Input'!I701,""))</f>
        <v/>
      </c>
      <c r="F738" s="247" t="str">
        <f>IF('TSA Input'!J701="","",IF('TSA Input'!J701="Yes",'TSA Input'!C701,""))</f>
        <v/>
      </c>
      <c r="G738" s="36" t="str">
        <f>IF('TSA Input'!J701="","",IF('TSA Input'!J701="Yes",'TSA Input'!D701,""))</f>
        <v/>
      </c>
      <c r="H738" s="37" t="str">
        <f>IF('TSA Input'!K701="","",IF('TSA Input'!J701="Yes",'TSA Input'!G701,""))</f>
        <v/>
      </c>
      <c r="I738" s="37" t="str">
        <f>IF('TSA Input'!L701="","",IF('TSA Input'!J701="Yes",'TSA Input'!F701,""))</f>
        <v/>
      </c>
      <c r="J738" s="39" t="str">
        <f t="shared" si="22"/>
        <v/>
      </c>
      <c r="K738" s="257" t="str">
        <f>IF('TSA Input'!J701="","",IF('TSA Input'!J701="Yes",'TSA Input'!D701,""))</f>
        <v/>
      </c>
      <c r="L738" s="258" t="str">
        <f>IF('TSA Input'!J701="","",IF('TSA Input'!J701="Yes",'TSA Input'!G701,""))</f>
        <v/>
      </c>
      <c r="M738" s="258" t="str">
        <f>IF('TSA Input'!J701="","",IF('TSA Input'!J701="Yes",'TSA Input'!F701,""))</f>
        <v/>
      </c>
      <c r="N738" s="39" t="str">
        <f t="shared" si="23"/>
        <v/>
      </c>
      <c r="O738" s="149" t="s">
        <v>11</v>
      </c>
      <c r="P738" s="148" t="s">
        <v>11</v>
      </c>
      <c r="Q738" s="1"/>
    </row>
    <row r="739" spans="1:17" ht="15.75" hidden="1" customHeight="1">
      <c r="A739" s="1" t="str">
        <f t="shared" si="1"/>
        <v/>
      </c>
      <c r="B739" s="1"/>
      <c r="C739" s="34" t="str">
        <f>IF('TSA Input'!J702="","",IF('TSA Input'!J702="Yes",'TSA Input'!B702,"Ineligible"))</f>
        <v/>
      </c>
      <c r="D739" s="246" t="str">
        <f>IF('TSA Input'!J702="","",IF('TSA Input'!J702="Yes",IF('TSA Input'!W702="","",LEFT('TSA Input'!W702,LEN('TSA Input'!W702)-2)),""))</f>
        <v/>
      </c>
      <c r="E739" s="246" t="str">
        <f>IF('TSA Input'!J702="","",IF('TSA Input'!J702="Yes",'TSA Input'!I702,""))</f>
        <v/>
      </c>
      <c r="F739" s="247" t="str">
        <f>IF('TSA Input'!J702="","",IF('TSA Input'!J702="Yes",'TSA Input'!C702,""))</f>
        <v/>
      </c>
      <c r="G739" s="36" t="str">
        <f>IF('TSA Input'!J702="","",IF('TSA Input'!J702="Yes",'TSA Input'!D702,""))</f>
        <v/>
      </c>
      <c r="H739" s="37" t="str">
        <f>IF('TSA Input'!K702="","",IF('TSA Input'!J702="Yes",'TSA Input'!G702,""))</f>
        <v/>
      </c>
      <c r="I739" s="37" t="str">
        <f>IF('TSA Input'!L702="","",IF('TSA Input'!J702="Yes",'TSA Input'!F702,""))</f>
        <v/>
      </c>
      <c r="J739" s="39" t="str">
        <f t="shared" si="22"/>
        <v/>
      </c>
      <c r="K739" s="257" t="str">
        <f>IF('TSA Input'!J702="","",IF('TSA Input'!J702="Yes",'TSA Input'!D702,""))</f>
        <v/>
      </c>
      <c r="L739" s="258" t="str">
        <f>IF('TSA Input'!J702="","",IF('TSA Input'!J702="Yes",'TSA Input'!G702,""))</f>
        <v/>
      </c>
      <c r="M739" s="258" t="str">
        <f>IF('TSA Input'!J702="","",IF('TSA Input'!J702="Yes",'TSA Input'!F702,""))</f>
        <v/>
      </c>
      <c r="N739" s="39" t="str">
        <f t="shared" si="23"/>
        <v/>
      </c>
      <c r="O739" s="149" t="s">
        <v>11</v>
      </c>
      <c r="P739" s="148" t="s">
        <v>11</v>
      </c>
      <c r="Q739" s="1"/>
    </row>
    <row r="740" spans="1:17" ht="15.75" hidden="1" customHeight="1">
      <c r="A740" s="1" t="str">
        <f t="shared" si="1"/>
        <v/>
      </c>
      <c r="B740" s="1"/>
      <c r="C740" s="34" t="str">
        <f>IF('TSA Input'!J703="","",IF('TSA Input'!J703="Yes",'TSA Input'!B703,"Ineligible"))</f>
        <v/>
      </c>
      <c r="D740" s="246" t="str">
        <f>IF('TSA Input'!J703="","",IF('TSA Input'!J703="Yes",IF('TSA Input'!W703="","",LEFT('TSA Input'!W703,LEN('TSA Input'!W703)-2)),""))</f>
        <v/>
      </c>
      <c r="E740" s="246" t="str">
        <f>IF('TSA Input'!J703="","",IF('TSA Input'!J703="Yes",'TSA Input'!I703,""))</f>
        <v/>
      </c>
      <c r="F740" s="247" t="str">
        <f>IF('TSA Input'!J703="","",IF('TSA Input'!J703="Yes",'TSA Input'!C703,""))</f>
        <v/>
      </c>
      <c r="G740" s="36" t="str">
        <f>IF('TSA Input'!J703="","",IF('TSA Input'!J703="Yes",'TSA Input'!D703,""))</f>
        <v/>
      </c>
      <c r="H740" s="37" t="str">
        <f>IF('TSA Input'!K703="","",IF('TSA Input'!J703="Yes",'TSA Input'!G703,""))</f>
        <v/>
      </c>
      <c r="I740" s="37" t="str">
        <f>IF('TSA Input'!L703="","",IF('TSA Input'!J703="Yes",'TSA Input'!F703,""))</f>
        <v/>
      </c>
      <c r="J740" s="39" t="str">
        <f t="shared" si="22"/>
        <v/>
      </c>
      <c r="K740" s="257" t="str">
        <f>IF('TSA Input'!J703="","",IF('TSA Input'!J703="Yes",'TSA Input'!D703,""))</f>
        <v/>
      </c>
      <c r="L740" s="258" t="str">
        <f>IF('TSA Input'!J703="","",IF('TSA Input'!J703="Yes",'TSA Input'!G703,""))</f>
        <v/>
      </c>
      <c r="M740" s="258" t="str">
        <f>IF('TSA Input'!J703="","",IF('TSA Input'!J703="Yes",'TSA Input'!F703,""))</f>
        <v/>
      </c>
      <c r="N740" s="39" t="str">
        <f t="shared" si="23"/>
        <v/>
      </c>
      <c r="O740" s="149" t="s">
        <v>11</v>
      </c>
      <c r="P740" s="148" t="s">
        <v>11</v>
      </c>
      <c r="Q740" s="1"/>
    </row>
    <row r="741" spans="1:17" ht="15.75" hidden="1" customHeight="1">
      <c r="A741" s="1" t="str">
        <f t="shared" si="1"/>
        <v/>
      </c>
      <c r="B741" s="1"/>
      <c r="C741" s="34" t="str">
        <f>IF('TSA Input'!J704="","",IF('TSA Input'!J704="Yes",'TSA Input'!B704,"Ineligible"))</f>
        <v/>
      </c>
      <c r="D741" s="246" t="str">
        <f>IF('TSA Input'!J704="","",IF('TSA Input'!J704="Yes",IF('TSA Input'!W704="","",LEFT('TSA Input'!W704,LEN('TSA Input'!W704)-2)),""))</f>
        <v/>
      </c>
      <c r="E741" s="246" t="str">
        <f>IF('TSA Input'!J704="","",IF('TSA Input'!J704="Yes",'TSA Input'!I704,""))</f>
        <v/>
      </c>
      <c r="F741" s="247" t="str">
        <f>IF('TSA Input'!J704="","",IF('TSA Input'!J704="Yes",'TSA Input'!C704,""))</f>
        <v/>
      </c>
      <c r="G741" s="36" t="str">
        <f>IF('TSA Input'!J704="","",IF('TSA Input'!J704="Yes",'TSA Input'!D704,""))</f>
        <v/>
      </c>
      <c r="H741" s="37" t="str">
        <f>IF('TSA Input'!K704="","",IF('TSA Input'!J704="Yes",'TSA Input'!G704,""))</f>
        <v/>
      </c>
      <c r="I741" s="37" t="str">
        <f>IF('TSA Input'!L704="","",IF('TSA Input'!J704="Yes",'TSA Input'!F704,""))</f>
        <v/>
      </c>
      <c r="J741" s="39" t="str">
        <f t="shared" si="22"/>
        <v/>
      </c>
      <c r="K741" s="257" t="str">
        <f>IF('TSA Input'!J704="","",IF('TSA Input'!J704="Yes",'TSA Input'!D704,""))</f>
        <v/>
      </c>
      <c r="L741" s="258" t="str">
        <f>IF('TSA Input'!J704="","",IF('TSA Input'!J704="Yes",'TSA Input'!G704,""))</f>
        <v/>
      </c>
      <c r="M741" s="258" t="str">
        <f>IF('TSA Input'!J704="","",IF('TSA Input'!J704="Yes",'TSA Input'!F704,""))</f>
        <v/>
      </c>
      <c r="N741" s="39" t="str">
        <f t="shared" si="23"/>
        <v/>
      </c>
      <c r="O741" s="149" t="s">
        <v>11</v>
      </c>
      <c r="P741" s="148" t="s">
        <v>11</v>
      </c>
      <c r="Q741" s="1"/>
    </row>
    <row r="742" spans="1:17" ht="15.75" hidden="1" customHeight="1">
      <c r="A742" s="1" t="str">
        <f t="shared" si="1"/>
        <v/>
      </c>
      <c r="B742" s="1"/>
      <c r="C742" s="34" t="str">
        <f>IF('TSA Input'!J705="","",IF('TSA Input'!J705="Yes",'TSA Input'!B705,"Ineligible"))</f>
        <v/>
      </c>
      <c r="D742" s="246" t="str">
        <f>IF('TSA Input'!J705="","",IF('TSA Input'!J705="Yes",IF('TSA Input'!W705="","",LEFT('TSA Input'!W705,LEN('TSA Input'!W705)-2)),""))</f>
        <v/>
      </c>
      <c r="E742" s="246" t="str">
        <f>IF('TSA Input'!J705="","",IF('TSA Input'!J705="Yes",'TSA Input'!I705,""))</f>
        <v/>
      </c>
      <c r="F742" s="247" t="str">
        <f>IF('TSA Input'!J705="","",IF('TSA Input'!J705="Yes",'TSA Input'!C705,""))</f>
        <v/>
      </c>
      <c r="G742" s="36" t="str">
        <f>IF('TSA Input'!J705="","",IF('TSA Input'!J705="Yes",'TSA Input'!D705,""))</f>
        <v/>
      </c>
      <c r="H742" s="37" t="str">
        <f>IF('TSA Input'!K705="","",IF('TSA Input'!J705="Yes",'TSA Input'!G705,""))</f>
        <v/>
      </c>
      <c r="I742" s="37" t="str">
        <f>IF('TSA Input'!L705="","",IF('TSA Input'!J705="Yes",'TSA Input'!F705,""))</f>
        <v/>
      </c>
      <c r="J742" s="39" t="str">
        <f t="shared" si="22"/>
        <v/>
      </c>
      <c r="K742" s="257" t="str">
        <f>IF('TSA Input'!J705="","",IF('TSA Input'!J705="Yes",'TSA Input'!D705,""))</f>
        <v/>
      </c>
      <c r="L742" s="258" t="str">
        <f>IF('TSA Input'!J705="","",IF('TSA Input'!J705="Yes",'TSA Input'!G705,""))</f>
        <v/>
      </c>
      <c r="M742" s="258" t="str">
        <f>IF('TSA Input'!J705="","",IF('TSA Input'!J705="Yes",'TSA Input'!F705,""))</f>
        <v/>
      </c>
      <c r="N742" s="39" t="str">
        <f t="shared" si="23"/>
        <v/>
      </c>
      <c r="O742" s="149" t="s">
        <v>11</v>
      </c>
      <c r="P742" s="148" t="s">
        <v>11</v>
      </c>
      <c r="Q742" s="1"/>
    </row>
    <row r="743" spans="1:17" ht="15.75" hidden="1" customHeight="1">
      <c r="A743" s="1" t="str">
        <f t="shared" si="1"/>
        <v/>
      </c>
      <c r="B743" s="1"/>
      <c r="C743" s="34" t="str">
        <f>IF('TSA Input'!J706="","",IF('TSA Input'!J706="Yes",'TSA Input'!B706,"Ineligible"))</f>
        <v/>
      </c>
      <c r="D743" s="246" t="str">
        <f>IF('TSA Input'!J706="","",IF('TSA Input'!J706="Yes",IF('TSA Input'!W706="","",LEFT('TSA Input'!W706,LEN('TSA Input'!W706)-2)),""))</f>
        <v/>
      </c>
      <c r="E743" s="246" t="str">
        <f>IF('TSA Input'!J706="","",IF('TSA Input'!J706="Yes",'TSA Input'!I706,""))</f>
        <v/>
      </c>
      <c r="F743" s="247" t="str">
        <f>IF('TSA Input'!J706="","",IF('TSA Input'!J706="Yes",'TSA Input'!C706,""))</f>
        <v/>
      </c>
      <c r="G743" s="36" t="str">
        <f>IF('TSA Input'!J706="","",IF('TSA Input'!J706="Yes",'TSA Input'!D706,""))</f>
        <v/>
      </c>
      <c r="H743" s="37" t="str">
        <f>IF('TSA Input'!K706="","",IF('TSA Input'!J706="Yes",'TSA Input'!G706,""))</f>
        <v/>
      </c>
      <c r="I743" s="37" t="str">
        <f>IF('TSA Input'!L706="","",IF('TSA Input'!J706="Yes",'TSA Input'!F706,""))</f>
        <v/>
      </c>
      <c r="J743" s="39" t="str">
        <f t="shared" si="22"/>
        <v/>
      </c>
      <c r="K743" s="257" t="str">
        <f>IF('TSA Input'!J706="","",IF('TSA Input'!J706="Yes",'TSA Input'!D706,""))</f>
        <v/>
      </c>
      <c r="L743" s="258" t="str">
        <f>IF('TSA Input'!J706="","",IF('TSA Input'!J706="Yes",'TSA Input'!G706,""))</f>
        <v/>
      </c>
      <c r="M743" s="258" t="str">
        <f>IF('TSA Input'!J706="","",IF('TSA Input'!J706="Yes",'TSA Input'!F706,""))</f>
        <v/>
      </c>
      <c r="N743" s="39" t="str">
        <f t="shared" si="23"/>
        <v/>
      </c>
      <c r="O743" s="149" t="s">
        <v>11</v>
      </c>
      <c r="P743" s="148" t="s">
        <v>11</v>
      </c>
      <c r="Q743" s="1"/>
    </row>
    <row r="744" spans="1:17" ht="15.75" hidden="1" customHeight="1">
      <c r="A744" s="1" t="str">
        <f t="shared" si="1"/>
        <v/>
      </c>
      <c r="B744" s="1"/>
      <c r="C744" s="34" t="str">
        <f>IF('TSA Input'!J707="","",IF('TSA Input'!J707="Yes",'TSA Input'!B707,"Ineligible"))</f>
        <v/>
      </c>
      <c r="D744" s="246" t="str">
        <f>IF('TSA Input'!J707="","",IF('TSA Input'!J707="Yes",IF('TSA Input'!W707="","",LEFT('TSA Input'!W707,LEN('TSA Input'!W707)-2)),""))</f>
        <v/>
      </c>
      <c r="E744" s="246" t="str">
        <f>IF('TSA Input'!J707="","",IF('TSA Input'!J707="Yes",'TSA Input'!I707,""))</f>
        <v/>
      </c>
      <c r="F744" s="247" t="str">
        <f>IF('TSA Input'!J707="","",IF('TSA Input'!J707="Yes",'TSA Input'!C707,""))</f>
        <v/>
      </c>
      <c r="G744" s="36" t="str">
        <f>IF('TSA Input'!J707="","",IF('TSA Input'!J707="Yes",'TSA Input'!D707,""))</f>
        <v/>
      </c>
      <c r="H744" s="37" t="str">
        <f>IF('TSA Input'!K707="","",IF('TSA Input'!J707="Yes",'TSA Input'!G707,""))</f>
        <v/>
      </c>
      <c r="I744" s="37" t="str">
        <f>IF('TSA Input'!L707="","",IF('TSA Input'!J707="Yes",'TSA Input'!F707,""))</f>
        <v/>
      </c>
      <c r="J744" s="39" t="str">
        <f t="shared" si="22"/>
        <v/>
      </c>
      <c r="K744" s="257" t="str">
        <f>IF('TSA Input'!J707="","",IF('TSA Input'!J707="Yes",'TSA Input'!D707,""))</f>
        <v/>
      </c>
      <c r="L744" s="258" t="str">
        <f>IF('TSA Input'!J707="","",IF('TSA Input'!J707="Yes",'TSA Input'!G707,""))</f>
        <v/>
      </c>
      <c r="M744" s="258" t="str">
        <f>IF('TSA Input'!J707="","",IF('TSA Input'!J707="Yes",'TSA Input'!F707,""))</f>
        <v/>
      </c>
      <c r="N744" s="39" t="str">
        <f t="shared" si="23"/>
        <v/>
      </c>
      <c r="O744" s="149" t="s">
        <v>11</v>
      </c>
      <c r="P744" s="148" t="s">
        <v>11</v>
      </c>
      <c r="Q744" s="1"/>
    </row>
    <row r="745" spans="1:17" ht="15.75" hidden="1" customHeight="1">
      <c r="A745" s="1" t="str">
        <f t="shared" si="1"/>
        <v/>
      </c>
      <c r="B745" s="1"/>
      <c r="C745" s="34" t="str">
        <f>IF('TSA Input'!J708="","",IF('TSA Input'!J708="Yes",'TSA Input'!B708,"Ineligible"))</f>
        <v/>
      </c>
      <c r="D745" s="246" t="str">
        <f>IF('TSA Input'!J708="","",IF('TSA Input'!J708="Yes",IF('TSA Input'!W708="","",LEFT('TSA Input'!W708,LEN('TSA Input'!W708)-2)),""))</f>
        <v/>
      </c>
      <c r="E745" s="246" t="str">
        <f>IF('TSA Input'!J708="","",IF('TSA Input'!J708="Yes",'TSA Input'!I708,""))</f>
        <v/>
      </c>
      <c r="F745" s="247" t="str">
        <f>IF('TSA Input'!J708="","",IF('TSA Input'!J708="Yes",'TSA Input'!C708,""))</f>
        <v/>
      </c>
      <c r="G745" s="36" t="str">
        <f>IF('TSA Input'!J708="","",IF('TSA Input'!J708="Yes",'TSA Input'!D708,""))</f>
        <v/>
      </c>
      <c r="H745" s="37" t="str">
        <f>IF('TSA Input'!K708="","",IF('TSA Input'!J708="Yes",'TSA Input'!G708,""))</f>
        <v/>
      </c>
      <c r="I745" s="37" t="str">
        <f>IF('TSA Input'!L708="","",IF('TSA Input'!J708="Yes",'TSA Input'!F708,""))</f>
        <v/>
      </c>
      <c r="J745" s="39" t="str">
        <f t="shared" ref="J745:J808" si="24">IF($C745="","",SUM(G745:I745))</f>
        <v/>
      </c>
      <c r="K745" s="257" t="str">
        <f>IF('TSA Input'!J708="","",IF('TSA Input'!J708="Yes",'TSA Input'!D708,""))</f>
        <v/>
      </c>
      <c r="L745" s="258" t="str">
        <f>IF('TSA Input'!J708="","",IF('TSA Input'!J708="Yes",'TSA Input'!G708,""))</f>
        <v/>
      </c>
      <c r="M745" s="258" t="str">
        <f>IF('TSA Input'!J708="","",IF('TSA Input'!J708="Yes",'TSA Input'!F708,""))</f>
        <v/>
      </c>
      <c r="N745" s="39" t="str">
        <f t="shared" ref="N745:N808" si="25">IF($C745="","",SUM(K745:M745))</f>
        <v/>
      </c>
      <c r="O745" s="149" t="s">
        <v>11</v>
      </c>
      <c r="P745" s="148" t="s">
        <v>11</v>
      </c>
      <c r="Q745" s="1"/>
    </row>
    <row r="746" spans="1:17" ht="15.75" hidden="1" customHeight="1">
      <c r="A746" s="1" t="str">
        <f t="shared" si="1"/>
        <v/>
      </c>
      <c r="B746" s="1"/>
      <c r="C746" s="34" t="str">
        <f>IF('TSA Input'!J709="","",IF('TSA Input'!J709="Yes",'TSA Input'!B709,"Ineligible"))</f>
        <v/>
      </c>
      <c r="D746" s="246" t="str">
        <f>IF('TSA Input'!J709="","",IF('TSA Input'!J709="Yes",IF('TSA Input'!W709="","",LEFT('TSA Input'!W709,LEN('TSA Input'!W709)-2)),""))</f>
        <v/>
      </c>
      <c r="E746" s="246" t="str">
        <f>IF('TSA Input'!J709="","",IF('TSA Input'!J709="Yes",'TSA Input'!I709,""))</f>
        <v/>
      </c>
      <c r="F746" s="247" t="str">
        <f>IF('TSA Input'!J709="","",IF('TSA Input'!J709="Yes",'TSA Input'!C709,""))</f>
        <v/>
      </c>
      <c r="G746" s="36" t="str">
        <f>IF('TSA Input'!J709="","",IF('TSA Input'!J709="Yes",'TSA Input'!D709,""))</f>
        <v/>
      </c>
      <c r="H746" s="37" t="str">
        <f>IF('TSA Input'!K709="","",IF('TSA Input'!J709="Yes",'TSA Input'!G709,""))</f>
        <v/>
      </c>
      <c r="I746" s="37" t="str">
        <f>IF('TSA Input'!L709="","",IF('TSA Input'!J709="Yes",'TSA Input'!F709,""))</f>
        <v/>
      </c>
      <c r="J746" s="39" t="str">
        <f t="shared" si="24"/>
        <v/>
      </c>
      <c r="K746" s="257" t="str">
        <f>IF('TSA Input'!J709="","",IF('TSA Input'!J709="Yes",'TSA Input'!D709,""))</f>
        <v/>
      </c>
      <c r="L746" s="258" t="str">
        <f>IF('TSA Input'!J709="","",IF('TSA Input'!J709="Yes",'TSA Input'!G709,""))</f>
        <v/>
      </c>
      <c r="M746" s="258" t="str">
        <f>IF('TSA Input'!J709="","",IF('TSA Input'!J709="Yes",'TSA Input'!F709,""))</f>
        <v/>
      </c>
      <c r="N746" s="39" t="str">
        <f t="shared" si="25"/>
        <v/>
      </c>
      <c r="O746" s="149" t="s">
        <v>11</v>
      </c>
      <c r="P746" s="148" t="s">
        <v>11</v>
      </c>
      <c r="Q746" s="1"/>
    </row>
    <row r="747" spans="1:17" ht="15.75" hidden="1" customHeight="1">
      <c r="A747" s="1" t="str">
        <f t="shared" si="1"/>
        <v/>
      </c>
      <c r="B747" s="1"/>
      <c r="C747" s="34" t="str">
        <f>IF('TSA Input'!J710="","",IF('TSA Input'!J710="Yes",'TSA Input'!B710,"Ineligible"))</f>
        <v/>
      </c>
      <c r="D747" s="246" t="str">
        <f>IF('TSA Input'!J710="","",IF('TSA Input'!J710="Yes",IF('TSA Input'!W710="","",LEFT('TSA Input'!W710,LEN('TSA Input'!W710)-2)),""))</f>
        <v/>
      </c>
      <c r="E747" s="246" t="str">
        <f>IF('TSA Input'!J710="","",IF('TSA Input'!J710="Yes",'TSA Input'!I710,""))</f>
        <v/>
      </c>
      <c r="F747" s="247" t="str">
        <f>IF('TSA Input'!J710="","",IF('TSA Input'!J710="Yes",'TSA Input'!C710,""))</f>
        <v/>
      </c>
      <c r="G747" s="36" t="str">
        <f>IF('TSA Input'!J710="","",IF('TSA Input'!J710="Yes",'TSA Input'!D710,""))</f>
        <v/>
      </c>
      <c r="H747" s="37" t="str">
        <f>IF('TSA Input'!K710="","",IF('TSA Input'!J710="Yes",'TSA Input'!G710,""))</f>
        <v/>
      </c>
      <c r="I747" s="37" t="str">
        <f>IF('TSA Input'!L710="","",IF('TSA Input'!J710="Yes",'TSA Input'!F710,""))</f>
        <v/>
      </c>
      <c r="J747" s="39" t="str">
        <f t="shared" si="24"/>
        <v/>
      </c>
      <c r="K747" s="257" t="str">
        <f>IF('TSA Input'!J710="","",IF('TSA Input'!J710="Yes",'TSA Input'!D710,""))</f>
        <v/>
      </c>
      <c r="L747" s="258" t="str">
        <f>IF('TSA Input'!J710="","",IF('TSA Input'!J710="Yes",'TSA Input'!G710,""))</f>
        <v/>
      </c>
      <c r="M747" s="258" t="str">
        <f>IF('TSA Input'!J710="","",IF('TSA Input'!J710="Yes",'TSA Input'!F710,""))</f>
        <v/>
      </c>
      <c r="N747" s="39" t="str">
        <f t="shared" si="25"/>
        <v/>
      </c>
      <c r="O747" s="149" t="s">
        <v>11</v>
      </c>
      <c r="P747" s="148" t="s">
        <v>11</v>
      </c>
      <c r="Q747" s="1"/>
    </row>
    <row r="748" spans="1:17" ht="15.75" hidden="1" customHeight="1">
      <c r="A748" s="1" t="str">
        <f t="shared" si="1"/>
        <v/>
      </c>
      <c r="B748" s="1"/>
      <c r="C748" s="34" t="str">
        <f>IF('TSA Input'!J711="","",IF('TSA Input'!J711="Yes",'TSA Input'!B711,"Ineligible"))</f>
        <v/>
      </c>
      <c r="D748" s="246" t="str">
        <f>IF('TSA Input'!J711="","",IF('TSA Input'!J711="Yes",IF('TSA Input'!W711="","",LEFT('TSA Input'!W711,LEN('TSA Input'!W711)-2)),""))</f>
        <v/>
      </c>
      <c r="E748" s="246" t="str">
        <f>IF('TSA Input'!J711="","",IF('TSA Input'!J711="Yes",'TSA Input'!I711,""))</f>
        <v/>
      </c>
      <c r="F748" s="247" t="str">
        <f>IF('TSA Input'!J711="","",IF('TSA Input'!J711="Yes",'TSA Input'!C711,""))</f>
        <v/>
      </c>
      <c r="G748" s="36" t="str">
        <f>IF('TSA Input'!J711="","",IF('TSA Input'!J711="Yes",'TSA Input'!D711,""))</f>
        <v/>
      </c>
      <c r="H748" s="37" t="str">
        <f>IF('TSA Input'!K711="","",IF('TSA Input'!J711="Yes",'TSA Input'!G711,""))</f>
        <v/>
      </c>
      <c r="I748" s="37" t="str">
        <f>IF('TSA Input'!L711="","",IF('TSA Input'!J711="Yes",'TSA Input'!F711,""))</f>
        <v/>
      </c>
      <c r="J748" s="39" t="str">
        <f t="shared" si="24"/>
        <v/>
      </c>
      <c r="K748" s="257" t="str">
        <f>IF('TSA Input'!J711="","",IF('TSA Input'!J711="Yes",'TSA Input'!D711,""))</f>
        <v/>
      </c>
      <c r="L748" s="258" t="str">
        <f>IF('TSA Input'!J711="","",IF('TSA Input'!J711="Yes",'TSA Input'!G711,""))</f>
        <v/>
      </c>
      <c r="M748" s="258" t="str">
        <f>IF('TSA Input'!J711="","",IF('TSA Input'!J711="Yes",'TSA Input'!F711,""))</f>
        <v/>
      </c>
      <c r="N748" s="39" t="str">
        <f t="shared" si="25"/>
        <v/>
      </c>
      <c r="O748" s="149" t="s">
        <v>11</v>
      </c>
      <c r="P748" s="148" t="s">
        <v>11</v>
      </c>
      <c r="Q748" s="1"/>
    </row>
    <row r="749" spans="1:17" ht="15.75" hidden="1" customHeight="1">
      <c r="A749" s="1" t="str">
        <f t="shared" si="1"/>
        <v/>
      </c>
      <c r="B749" s="1"/>
      <c r="C749" s="34" t="str">
        <f>IF('TSA Input'!J712="","",IF('TSA Input'!J712="Yes",'TSA Input'!B712,"Ineligible"))</f>
        <v/>
      </c>
      <c r="D749" s="246" t="str">
        <f>IF('TSA Input'!J712="","",IF('TSA Input'!J712="Yes",IF('TSA Input'!W712="","",LEFT('TSA Input'!W712,LEN('TSA Input'!W712)-2)),""))</f>
        <v/>
      </c>
      <c r="E749" s="246" t="str">
        <f>IF('TSA Input'!J712="","",IF('TSA Input'!J712="Yes",'TSA Input'!I712,""))</f>
        <v/>
      </c>
      <c r="F749" s="247" t="str">
        <f>IF('TSA Input'!J712="","",IF('TSA Input'!J712="Yes",'TSA Input'!C712,""))</f>
        <v/>
      </c>
      <c r="G749" s="36" t="str">
        <f>IF('TSA Input'!J712="","",IF('TSA Input'!J712="Yes",'TSA Input'!D712,""))</f>
        <v/>
      </c>
      <c r="H749" s="37" t="str">
        <f>IF('TSA Input'!K712="","",IF('TSA Input'!J712="Yes",'TSA Input'!G712,""))</f>
        <v/>
      </c>
      <c r="I749" s="37" t="str">
        <f>IF('TSA Input'!L712="","",IF('TSA Input'!J712="Yes",'TSA Input'!F712,""))</f>
        <v/>
      </c>
      <c r="J749" s="39" t="str">
        <f t="shared" si="24"/>
        <v/>
      </c>
      <c r="K749" s="257" t="str">
        <f>IF('TSA Input'!J712="","",IF('TSA Input'!J712="Yes",'TSA Input'!D712,""))</f>
        <v/>
      </c>
      <c r="L749" s="258" t="str">
        <f>IF('TSA Input'!J712="","",IF('TSA Input'!J712="Yes",'TSA Input'!G712,""))</f>
        <v/>
      </c>
      <c r="M749" s="258" t="str">
        <f>IF('TSA Input'!J712="","",IF('TSA Input'!J712="Yes",'TSA Input'!F712,""))</f>
        <v/>
      </c>
      <c r="N749" s="39" t="str">
        <f t="shared" si="25"/>
        <v/>
      </c>
      <c r="O749" s="149" t="s">
        <v>11</v>
      </c>
      <c r="P749" s="148" t="s">
        <v>11</v>
      </c>
      <c r="Q749" s="1"/>
    </row>
    <row r="750" spans="1:17" ht="15.75" hidden="1" customHeight="1">
      <c r="A750" s="1" t="str">
        <f t="shared" si="1"/>
        <v/>
      </c>
      <c r="B750" s="1"/>
      <c r="C750" s="34" t="str">
        <f>IF('TSA Input'!J713="","",IF('TSA Input'!J713="Yes",'TSA Input'!B713,"Ineligible"))</f>
        <v/>
      </c>
      <c r="D750" s="246" t="str">
        <f>IF('TSA Input'!J713="","",IF('TSA Input'!J713="Yes",IF('TSA Input'!W713="","",LEFT('TSA Input'!W713,LEN('TSA Input'!W713)-2)),""))</f>
        <v/>
      </c>
      <c r="E750" s="246" t="str">
        <f>IF('TSA Input'!J713="","",IF('TSA Input'!J713="Yes",'TSA Input'!I713,""))</f>
        <v/>
      </c>
      <c r="F750" s="247" t="str">
        <f>IF('TSA Input'!J713="","",IF('TSA Input'!J713="Yes",'TSA Input'!C713,""))</f>
        <v/>
      </c>
      <c r="G750" s="36" t="str">
        <f>IF('TSA Input'!J713="","",IF('TSA Input'!J713="Yes",'TSA Input'!D713,""))</f>
        <v/>
      </c>
      <c r="H750" s="37" t="str">
        <f>IF('TSA Input'!K713="","",IF('TSA Input'!J713="Yes",'TSA Input'!G713,""))</f>
        <v/>
      </c>
      <c r="I750" s="37" t="str">
        <f>IF('TSA Input'!L713="","",IF('TSA Input'!J713="Yes",'TSA Input'!F713,""))</f>
        <v/>
      </c>
      <c r="J750" s="39" t="str">
        <f t="shared" si="24"/>
        <v/>
      </c>
      <c r="K750" s="257" t="str">
        <f>IF('TSA Input'!J713="","",IF('TSA Input'!J713="Yes",'TSA Input'!D713,""))</f>
        <v/>
      </c>
      <c r="L750" s="258" t="str">
        <f>IF('TSA Input'!J713="","",IF('TSA Input'!J713="Yes",'TSA Input'!G713,""))</f>
        <v/>
      </c>
      <c r="M750" s="258" t="str">
        <f>IF('TSA Input'!J713="","",IF('TSA Input'!J713="Yes",'TSA Input'!F713,""))</f>
        <v/>
      </c>
      <c r="N750" s="39" t="str">
        <f t="shared" si="25"/>
        <v/>
      </c>
      <c r="O750" s="149" t="s">
        <v>11</v>
      </c>
      <c r="P750" s="148" t="s">
        <v>11</v>
      </c>
      <c r="Q750" s="1"/>
    </row>
    <row r="751" spans="1:17" ht="15.75" hidden="1" customHeight="1">
      <c r="A751" s="1" t="str">
        <f t="shared" si="1"/>
        <v/>
      </c>
      <c r="B751" s="1"/>
      <c r="C751" s="34" t="str">
        <f>IF('TSA Input'!J714="","",IF('TSA Input'!J714="Yes",'TSA Input'!B714,"Ineligible"))</f>
        <v/>
      </c>
      <c r="D751" s="246" t="str">
        <f>IF('TSA Input'!J714="","",IF('TSA Input'!J714="Yes",IF('TSA Input'!W714="","",LEFT('TSA Input'!W714,LEN('TSA Input'!W714)-2)),""))</f>
        <v/>
      </c>
      <c r="E751" s="246" t="str">
        <f>IF('TSA Input'!J714="","",IF('TSA Input'!J714="Yes",'TSA Input'!I714,""))</f>
        <v/>
      </c>
      <c r="F751" s="247" t="str">
        <f>IF('TSA Input'!J714="","",IF('TSA Input'!J714="Yes",'TSA Input'!C714,""))</f>
        <v/>
      </c>
      <c r="G751" s="36" t="str">
        <f>IF('TSA Input'!J714="","",IF('TSA Input'!J714="Yes",'TSA Input'!D714,""))</f>
        <v/>
      </c>
      <c r="H751" s="37" t="str">
        <f>IF('TSA Input'!K714="","",IF('TSA Input'!J714="Yes",'TSA Input'!G714,""))</f>
        <v/>
      </c>
      <c r="I751" s="37" t="str">
        <f>IF('TSA Input'!L714="","",IF('TSA Input'!J714="Yes",'TSA Input'!F714,""))</f>
        <v/>
      </c>
      <c r="J751" s="39" t="str">
        <f t="shared" si="24"/>
        <v/>
      </c>
      <c r="K751" s="257" t="str">
        <f>IF('TSA Input'!J714="","",IF('TSA Input'!J714="Yes",'TSA Input'!D714,""))</f>
        <v/>
      </c>
      <c r="L751" s="258" t="str">
        <f>IF('TSA Input'!J714="","",IF('TSA Input'!J714="Yes",'TSA Input'!G714,""))</f>
        <v/>
      </c>
      <c r="M751" s="258" t="str">
        <f>IF('TSA Input'!J714="","",IF('TSA Input'!J714="Yes",'TSA Input'!F714,""))</f>
        <v/>
      </c>
      <c r="N751" s="39" t="str">
        <f t="shared" si="25"/>
        <v/>
      </c>
      <c r="O751" s="149" t="s">
        <v>11</v>
      </c>
      <c r="P751" s="148" t="s">
        <v>11</v>
      </c>
      <c r="Q751" s="1"/>
    </row>
    <row r="752" spans="1:17" ht="15.75" hidden="1" customHeight="1">
      <c r="A752" s="1" t="str">
        <f t="shared" si="1"/>
        <v/>
      </c>
      <c r="B752" s="1"/>
      <c r="C752" s="34" t="str">
        <f>IF('TSA Input'!J715="","",IF('TSA Input'!J715="Yes",'TSA Input'!B715,"Ineligible"))</f>
        <v/>
      </c>
      <c r="D752" s="246" t="str">
        <f>IF('TSA Input'!J715="","",IF('TSA Input'!J715="Yes",IF('TSA Input'!W715="","",LEFT('TSA Input'!W715,LEN('TSA Input'!W715)-2)),""))</f>
        <v/>
      </c>
      <c r="E752" s="246" t="str">
        <f>IF('TSA Input'!J715="","",IF('TSA Input'!J715="Yes",'TSA Input'!I715,""))</f>
        <v/>
      </c>
      <c r="F752" s="247" t="str">
        <f>IF('TSA Input'!J715="","",IF('TSA Input'!J715="Yes",'TSA Input'!C715,""))</f>
        <v/>
      </c>
      <c r="G752" s="36" t="str">
        <f>IF('TSA Input'!J715="","",IF('TSA Input'!J715="Yes",'TSA Input'!D715,""))</f>
        <v/>
      </c>
      <c r="H752" s="37" t="str">
        <f>IF('TSA Input'!K715="","",IF('TSA Input'!J715="Yes",'TSA Input'!G715,""))</f>
        <v/>
      </c>
      <c r="I752" s="37" t="str">
        <f>IF('TSA Input'!L715="","",IF('TSA Input'!J715="Yes",'TSA Input'!F715,""))</f>
        <v/>
      </c>
      <c r="J752" s="39" t="str">
        <f t="shared" si="24"/>
        <v/>
      </c>
      <c r="K752" s="257" t="str">
        <f>IF('TSA Input'!J715="","",IF('TSA Input'!J715="Yes",'TSA Input'!D715,""))</f>
        <v/>
      </c>
      <c r="L752" s="258" t="str">
        <f>IF('TSA Input'!J715="","",IF('TSA Input'!J715="Yes",'TSA Input'!G715,""))</f>
        <v/>
      </c>
      <c r="M752" s="258" t="str">
        <f>IF('TSA Input'!J715="","",IF('TSA Input'!J715="Yes",'TSA Input'!F715,""))</f>
        <v/>
      </c>
      <c r="N752" s="39" t="str">
        <f t="shared" si="25"/>
        <v/>
      </c>
      <c r="O752" s="149" t="s">
        <v>11</v>
      </c>
      <c r="P752" s="148" t="s">
        <v>11</v>
      </c>
      <c r="Q752" s="1"/>
    </row>
    <row r="753" spans="1:17" ht="15.75" hidden="1" customHeight="1">
      <c r="A753" s="1" t="str">
        <f t="shared" si="1"/>
        <v/>
      </c>
      <c r="B753" s="1"/>
      <c r="C753" s="34" t="str">
        <f>IF('TSA Input'!J716="","",IF('TSA Input'!J716="Yes",'TSA Input'!B716,"Ineligible"))</f>
        <v/>
      </c>
      <c r="D753" s="246" t="str">
        <f>IF('TSA Input'!J716="","",IF('TSA Input'!J716="Yes",IF('TSA Input'!W716="","",LEFT('TSA Input'!W716,LEN('TSA Input'!W716)-2)),""))</f>
        <v/>
      </c>
      <c r="E753" s="246" t="str">
        <f>IF('TSA Input'!J716="","",IF('TSA Input'!J716="Yes",'TSA Input'!I716,""))</f>
        <v/>
      </c>
      <c r="F753" s="247" t="str">
        <f>IF('TSA Input'!J716="","",IF('TSA Input'!J716="Yes",'TSA Input'!C716,""))</f>
        <v/>
      </c>
      <c r="G753" s="36" t="str">
        <f>IF('TSA Input'!J716="","",IF('TSA Input'!J716="Yes",'TSA Input'!D716,""))</f>
        <v/>
      </c>
      <c r="H753" s="37" t="str">
        <f>IF('TSA Input'!K716="","",IF('TSA Input'!J716="Yes",'TSA Input'!G716,""))</f>
        <v/>
      </c>
      <c r="I753" s="37" t="str">
        <f>IF('TSA Input'!L716="","",IF('TSA Input'!J716="Yes",'TSA Input'!F716,""))</f>
        <v/>
      </c>
      <c r="J753" s="39" t="str">
        <f t="shared" si="24"/>
        <v/>
      </c>
      <c r="K753" s="257" t="str">
        <f>IF('TSA Input'!J716="","",IF('TSA Input'!J716="Yes",'TSA Input'!D716,""))</f>
        <v/>
      </c>
      <c r="L753" s="258" t="str">
        <f>IF('TSA Input'!J716="","",IF('TSA Input'!J716="Yes",'TSA Input'!G716,""))</f>
        <v/>
      </c>
      <c r="M753" s="258" t="str">
        <f>IF('TSA Input'!J716="","",IF('TSA Input'!J716="Yes",'TSA Input'!F716,""))</f>
        <v/>
      </c>
      <c r="N753" s="39" t="str">
        <f t="shared" si="25"/>
        <v/>
      </c>
      <c r="O753" s="149" t="s">
        <v>11</v>
      </c>
      <c r="P753" s="148" t="s">
        <v>11</v>
      </c>
      <c r="Q753" s="1"/>
    </row>
    <row r="754" spans="1:17" ht="15.75" hidden="1" customHeight="1">
      <c r="A754" s="1" t="str">
        <f t="shared" si="1"/>
        <v/>
      </c>
      <c r="B754" s="1"/>
      <c r="C754" s="34" t="str">
        <f>IF('TSA Input'!J717="","",IF('TSA Input'!J717="Yes",'TSA Input'!B717,"Ineligible"))</f>
        <v/>
      </c>
      <c r="D754" s="246" t="str">
        <f>IF('TSA Input'!J717="","",IF('TSA Input'!J717="Yes",IF('TSA Input'!W717="","",LEFT('TSA Input'!W717,LEN('TSA Input'!W717)-2)),""))</f>
        <v/>
      </c>
      <c r="E754" s="246" t="str">
        <f>IF('TSA Input'!J717="","",IF('TSA Input'!J717="Yes",'TSA Input'!I717,""))</f>
        <v/>
      </c>
      <c r="F754" s="247" t="str">
        <f>IF('TSA Input'!J717="","",IF('TSA Input'!J717="Yes",'TSA Input'!C717,""))</f>
        <v/>
      </c>
      <c r="G754" s="36" t="str">
        <f>IF('TSA Input'!J717="","",IF('TSA Input'!J717="Yes",'TSA Input'!D717,""))</f>
        <v/>
      </c>
      <c r="H754" s="37" t="str">
        <f>IF('TSA Input'!K717="","",IF('TSA Input'!J717="Yes",'TSA Input'!G717,""))</f>
        <v/>
      </c>
      <c r="I754" s="37" t="str">
        <f>IF('TSA Input'!L717="","",IF('TSA Input'!J717="Yes",'TSA Input'!F717,""))</f>
        <v/>
      </c>
      <c r="J754" s="39" t="str">
        <f t="shared" si="24"/>
        <v/>
      </c>
      <c r="K754" s="257" t="str">
        <f>IF('TSA Input'!J717="","",IF('TSA Input'!J717="Yes",'TSA Input'!D717,""))</f>
        <v/>
      </c>
      <c r="L754" s="258" t="str">
        <f>IF('TSA Input'!J717="","",IF('TSA Input'!J717="Yes",'TSA Input'!G717,""))</f>
        <v/>
      </c>
      <c r="M754" s="258" t="str">
        <f>IF('TSA Input'!J717="","",IF('TSA Input'!J717="Yes",'TSA Input'!F717,""))</f>
        <v/>
      </c>
      <c r="N754" s="39" t="str">
        <f t="shared" si="25"/>
        <v/>
      </c>
      <c r="O754" s="149" t="s">
        <v>11</v>
      </c>
      <c r="P754" s="148" t="s">
        <v>11</v>
      </c>
      <c r="Q754" s="1"/>
    </row>
    <row r="755" spans="1:17" ht="15.75" hidden="1" customHeight="1">
      <c r="A755" s="1" t="str">
        <f t="shared" si="1"/>
        <v/>
      </c>
      <c r="B755" s="1"/>
      <c r="C755" s="34" t="str">
        <f>IF('TSA Input'!J718="","",IF('TSA Input'!J718="Yes",'TSA Input'!B718,"Ineligible"))</f>
        <v/>
      </c>
      <c r="D755" s="246" t="str">
        <f>IF('TSA Input'!J718="","",IF('TSA Input'!J718="Yes",IF('TSA Input'!W718="","",LEFT('TSA Input'!W718,LEN('TSA Input'!W718)-2)),""))</f>
        <v/>
      </c>
      <c r="E755" s="246" t="str">
        <f>IF('TSA Input'!J718="","",IF('TSA Input'!J718="Yes",'TSA Input'!I718,""))</f>
        <v/>
      </c>
      <c r="F755" s="247" t="str">
        <f>IF('TSA Input'!J718="","",IF('TSA Input'!J718="Yes",'TSA Input'!C718,""))</f>
        <v/>
      </c>
      <c r="G755" s="36" t="str">
        <f>IF('TSA Input'!J718="","",IF('TSA Input'!J718="Yes",'TSA Input'!D718,""))</f>
        <v/>
      </c>
      <c r="H755" s="37" t="str">
        <f>IF('TSA Input'!K718="","",IF('TSA Input'!J718="Yes",'TSA Input'!G718,""))</f>
        <v/>
      </c>
      <c r="I755" s="37" t="str">
        <f>IF('TSA Input'!L718="","",IF('TSA Input'!J718="Yes",'TSA Input'!F718,""))</f>
        <v/>
      </c>
      <c r="J755" s="39" t="str">
        <f t="shared" si="24"/>
        <v/>
      </c>
      <c r="K755" s="257" t="str">
        <f>IF('TSA Input'!J718="","",IF('TSA Input'!J718="Yes",'TSA Input'!D718,""))</f>
        <v/>
      </c>
      <c r="L755" s="258" t="str">
        <f>IF('TSA Input'!J718="","",IF('TSA Input'!J718="Yes",'TSA Input'!G718,""))</f>
        <v/>
      </c>
      <c r="M755" s="258" t="str">
        <f>IF('TSA Input'!J718="","",IF('TSA Input'!J718="Yes",'TSA Input'!F718,""))</f>
        <v/>
      </c>
      <c r="N755" s="39" t="str">
        <f t="shared" si="25"/>
        <v/>
      </c>
      <c r="O755" s="149" t="s">
        <v>11</v>
      </c>
      <c r="P755" s="148" t="s">
        <v>11</v>
      </c>
      <c r="Q755" s="1"/>
    </row>
    <row r="756" spans="1:17" ht="15.75" hidden="1" customHeight="1">
      <c r="A756" s="1" t="str">
        <f t="shared" si="1"/>
        <v/>
      </c>
      <c r="B756" s="1"/>
      <c r="C756" s="34" t="str">
        <f>IF('TSA Input'!J719="","",IF('TSA Input'!J719="Yes",'TSA Input'!B719,"Ineligible"))</f>
        <v/>
      </c>
      <c r="D756" s="246" t="str">
        <f>IF('TSA Input'!J719="","",IF('TSA Input'!J719="Yes",IF('TSA Input'!W719="","",LEFT('TSA Input'!W719,LEN('TSA Input'!W719)-2)),""))</f>
        <v/>
      </c>
      <c r="E756" s="246" t="str">
        <f>IF('TSA Input'!J719="","",IF('TSA Input'!J719="Yes",'TSA Input'!I719,""))</f>
        <v/>
      </c>
      <c r="F756" s="247" t="str">
        <f>IF('TSA Input'!J719="","",IF('TSA Input'!J719="Yes",'TSA Input'!C719,""))</f>
        <v/>
      </c>
      <c r="G756" s="36" t="str">
        <f>IF('TSA Input'!J719="","",IF('TSA Input'!J719="Yes",'TSA Input'!D719,""))</f>
        <v/>
      </c>
      <c r="H756" s="37" t="str">
        <f>IF('TSA Input'!K719="","",IF('TSA Input'!J719="Yes",'TSA Input'!G719,""))</f>
        <v/>
      </c>
      <c r="I756" s="37" t="str">
        <f>IF('TSA Input'!L719="","",IF('TSA Input'!J719="Yes",'TSA Input'!F719,""))</f>
        <v/>
      </c>
      <c r="J756" s="39" t="str">
        <f t="shared" si="24"/>
        <v/>
      </c>
      <c r="K756" s="257" t="str">
        <f>IF('TSA Input'!J719="","",IF('TSA Input'!J719="Yes",'TSA Input'!D719,""))</f>
        <v/>
      </c>
      <c r="L756" s="258" t="str">
        <f>IF('TSA Input'!J719="","",IF('TSA Input'!J719="Yes",'TSA Input'!G719,""))</f>
        <v/>
      </c>
      <c r="M756" s="258" t="str">
        <f>IF('TSA Input'!J719="","",IF('TSA Input'!J719="Yes",'TSA Input'!F719,""))</f>
        <v/>
      </c>
      <c r="N756" s="39" t="str">
        <f t="shared" si="25"/>
        <v/>
      </c>
      <c r="O756" s="149" t="s">
        <v>11</v>
      </c>
      <c r="P756" s="148" t="s">
        <v>11</v>
      </c>
      <c r="Q756" s="1"/>
    </row>
    <row r="757" spans="1:17" ht="15.75" hidden="1" customHeight="1">
      <c r="A757" s="1" t="str">
        <f t="shared" si="1"/>
        <v/>
      </c>
      <c r="B757" s="1"/>
      <c r="C757" s="34" t="str">
        <f>IF('TSA Input'!J720="","",IF('TSA Input'!J720="Yes",'TSA Input'!B720,"Ineligible"))</f>
        <v/>
      </c>
      <c r="D757" s="246" t="str">
        <f>IF('TSA Input'!J720="","",IF('TSA Input'!J720="Yes",IF('TSA Input'!W720="","",LEFT('TSA Input'!W720,LEN('TSA Input'!W720)-2)),""))</f>
        <v/>
      </c>
      <c r="E757" s="246" t="str">
        <f>IF('TSA Input'!J720="","",IF('TSA Input'!J720="Yes",'TSA Input'!I720,""))</f>
        <v/>
      </c>
      <c r="F757" s="247" t="str">
        <f>IF('TSA Input'!J720="","",IF('TSA Input'!J720="Yes",'TSA Input'!C720,""))</f>
        <v/>
      </c>
      <c r="G757" s="36" t="str">
        <f>IF('TSA Input'!J720="","",IF('TSA Input'!J720="Yes",'TSA Input'!D720,""))</f>
        <v/>
      </c>
      <c r="H757" s="37" t="str">
        <f>IF('TSA Input'!K720="","",IF('TSA Input'!J720="Yes",'TSA Input'!G720,""))</f>
        <v/>
      </c>
      <c r="I757" s="37" t="str">
        <f>IF('TSA Input'!L720="","",IF('TSA Input'!J720="Yes",'TSA Input'!F720,""))</f>
        <v/>
      </c>
      <c r="J757" s="39" t="str">
        <f t="shared" si="24"/>
        <v/>
      </c>
      <c r="K757" s="257" t="str">
        <f>IF('TSA Input'!J720="","",IF('TSA Input'!J720="Yes",'TSA Input'!D720,""))</f>
        <v/>
      </c>
      <c r="L757" s="258" t="str">
        <f>IF('TSA Input'!J720="","",IF('TSA Input'!J720="Yes",'TSA Input'!G720,""))</f>
        <v/>
      </c>
      <c r="M757" s="258" t="str">
        <f>IF('TSA Input'!J720="","",IF('TSA Input'!J720="Yes",'TSA Input'!F720,""))</f>
        <v/>
      </c>
      <c r="N757" s="39" t="str">
        <f t="shared" si="25"/>
        <v/>
      </c>
      <c r="O757" s="149" t="s">
        <v>11</v>
      </c>
      <c r="P757" s="148" t="s">
        <v>11</v>
      </c>
      <c r="Q757" s="1"/>
    </row>
    <row r="758" spans="1:17" ht="15.75" hidden="1" customHeight="1">
      <c r="A758" s="1" t="str">
        <f t="shared" si="1"/>
        <v/>
      </c>
      <c r="B758" s="1"/>
      <c r="C758" s="34" t="str">
        <f>IF('TSA Input'!J721="","",IF('TSA Input'!J721="Yes",'TSA Input'!B721,"Ineligible"))</f>
        <v/>
      </c>
      <c r="D758" s="246" t="str">
        <f>IF('TSA Input'!J721="","",IF('TSA Input'!J721="Yes",IF('TSA Input'!W721="","",LEFT('TSA Input'!W721,LEN('TSA Input'!W721)-2)),""))</f>
        <v/>
      </c>
      <c r="E758" s="246" t="str">
        <f>IF('TSA Input'!J721="","",IF('TSA Input'!J721="Yes",'TSA Input'!I721,""))</f>
        <v/>
      </c>
      <c r="F758" s="247" t="str">
        <f>IF('TSA Input'!J721="","",IF('TSA Input'!J721="Yes",'TSA Input'!C721,""))</f>
        <v/>
      </c>
      <c r="G758" s="36" t="str">
        <f>IF('TSA Input'!J721="","",IF('TSA Input'!J721="Yes",'TSA Input'!D721,""))</f>
        <v/>
      </c>
      <c r="H758" s="37" t="str">
        <f>IF('TSA Input'!K721="","",IF('TSA Input'!J721="Yes",'TSA Input'!G721,""))</f>
        <v/>
      </c>
      <c r="I758" s="37" t="str">
        <f>IF('TSA Input'!L721="","",IF('TSA Input'!J721="Yes",'TSA Input'!F721,""))</f>
        <v/>
      </c>
      <c r="J758" s="39" t="str">
        <f t="shared" si="24"/>
        <v/>
      </c>
      <c r="K758" s="257" t="str">
        <f>IF('TSA Input'!J721="","",IF('TSA Input'!J721="Yes",'TSA Input'!D721,""))</f>
        <v/>
      </c>
      <c r="L758" s="258" t="str">
        <f>IF('TSA Input'!J721="","",IF('TSA Input'!J721="Yes",'TSA Input'!G721,""))</f>
        <v/>
      </c>
      <c r="M758" s="258" t="str">
        <f>IF('TSA Input'!J721="","",IF('TSA Input'!J721="Yes",'TSA Input'!F721,""))</f>
        <v/>
      </c>
      <c r="N758" s="39" t="str">
        <f t="shared" si="25"/>
        <v/>
      </c>
      <c r="O758" s="149" t="s">
        <v>11</v>
      </c>
      <c r="P758" s="148" t="s">
        <v>11</v>
      </c>
      <c r="Q758" s="1"/>
    </row>
    <row r="759" spans="1:17" ht="15.75" hidden="1" customHeight="1">
      <c r="A759" s="1" t="str">
        <f t="shared" si="1"/>
        <v/>
      </c>
      <c r="B759" s="1"/>
      <c r="C759" s="34" t="str">
        <f>IF('TSA Input'!J722="","",IF('TSA Input'!J722="Yes",'TSA Input'!B722,"Ineligible"))</f>
        <v/>
      </c>
      <c r="D759" s="246" t="str">
        <f>IF('TSA Input'!J722="","",IF('TSA Input'!J722="Yes",IF('TSA Input'!W722="","",LEFT('TSA Input'!W722,LEN('TSA Input'!W722)-2)),""))</f>
        <v/>
      </c>
      <c r="E759" s="246" t="str">
        <f>IF('TSA Input'!J722="","",IF('TSA Input'!J722="Yes",'TSA Input'!I722,""))</f>
        <v/>
      </c>
      <c r="F759" s="247" t="str">
        <f>IF('TSA Input'!J722="","",IF('TSA Input'!J722="Yes",'TSA Input'!C722,""))</f>
        <v/>
      </c>
      <c r="G759" s="36" t="str">
        <f>IF('TSA Input'!J722="","",IF('TSA Input'!J722="Yes",'TSA Input'!D722,""))</f>
        <v/>
      </c>
      <c r="H759" s="37" t="str">
        <f>IF('TSA Input'!K722="","",IF('TSA Input'!J722="Yes",'TSA Input'!G722,""))</f>
        <v/>
      </c>
      <c r="I759" s="37" t="str">
        <f>IF('TSA Input'!L722="","",IF('TSA Input'!J722="Yes",'TSA Input'!F722,""))</f>
        <v/>
      </c>
      <c r="J759" s="39" t="str">
        <f t="shared" si="24"/>
        <v/>
      </c>
      <c r="K759" s="257" t="str">
        <f>IF('TSA Input'!J722="","",IF('TSA Input'!J722="Yes",'TSA Input'!D722,""))</f>
        <v/>
      </c>
      <c r="L759" s="258" t="str">
        <f>IF('TSA Input'!J722="","",IF('TSA Input'!J722="Yes",'TSA Input'!G722,""))</f>
        <v/>
      </c>
      <c r="M759" s="258" t="str">
        <f>IF('TSA Input'!J722="","",IF('TSA Input'!J722="Yes",'TSA Input'!F722,""))</f>
        <v/>
      </c>
      <c r="N759" s="39" t="str">
        <f t="shared" si="25"/>
        <v/>
      </c>
      <c r="O759" s="149" t="s">
        <v>11</v>
      </c>
      <c r="P759" s="148" t="s">
        <v>11</v>
      </c>
      <c r="Q759" s="1"/>
    </row>
    <row r="760" spans="1:17" ht="15.75" hidden="1" customHeight="1">
      <c r="A760" s="1" t="str">
        <f t="shared" si="1"/>
        <v/>
      </c>
      <c r="B760" s="1"/>
      <c r="C760" s="34" t="str">
        <f>IF('TSA Input'!J723="","",IF('TSA Input'!J723="Yes",'TSA Input'!B723,"Ineligible"))</f>
        <v/>
      </c>
      <c r="D760" s="246" t="str">
        <f>IF('TSA Input'!J723="","",IF('TSA Input'!J723="Yes",IF('TSA Input'!W723="","",LEFT('TSA Input'!W723,LEN('TSA Input'!W723)-2)),""))</f>
        <v/>
      </c>
      <c r="E760" s="246" t="str">
        <f>IF('TSA Input'!J723="","",IF('TSA Input'!J723="Yes",'TSA Input'!I723,""))</f>
        <v/>
      </c>
      <c r="F760" s="247" t="str">
        <f>IF('TSA Input'!J723="","",IF('TSA Input'!J723="Yes",'TSA Input'!C723,""))</f>
        <v/>
      </c>
      <c r="G760" s="36" t="str">
        <f>IF('TSA Input'!J723="","",IF('TSA Input'!J723="Yes",'TSA Input'!D723,""))</f>
        <v/>
      </c>
      <c r="H760" s="37" t="str">
        <f>IF('TSA Input'!K723="","",IF('TSA Input'!J723="Yes",'TSA Input'!G723,""))</f>
        <v/>
      </c>
      <c r="I760" s="37" t="str">
        <f>IF('TSA Input'!L723="","",IF('TSA Input'!J723="Yes",'TSA Input'!F723,""))</f>
        <v/>
      </c>
      <c r="J760" s="39" t="str">
        <f t="shared" si="24"/>
        <v/>
      </c>
      <c r="K760" s="257" t="str">
        <f>IF('TSA Input'!J723="","",IF('TSA Input'!J723="Yes",'TSA Input'!D723,""))</f>
        <v/>
      </c>
      <c r="L760" s="258" t="str">
        <f>IF('TSA Input'!J723="","",IF('TSA Input'!J723="Yes",'TSA Input'!G723,""))</f>
        <v/>
      </c>
      <c r="M760" s="258" t="str">
        <f>IF('TSA Input'!J723="","",IF('TSA Input'!J723="Yes",'TSA Input'!F723,""))</f>
        <v/>
      </c>
      <c r="N760" s="39" t="str">
        <f t="shared" si="25"/>
        <v/>
      </c>
      <c r="O760" s="149" t="s">
        <v>11</v>
      </c>
      <c r="P760" s="148" t="s">
        <v>11</v>
      </c>
      <c r="Q760" s="1"/>
    </row>
    <row r="761" spans="1:17" ht="15.75" hidden="1" customHeight="1">
      <c r="A761" s="1" t="str">
        <f t="shared" si="1"/>
        <v/>
      </c>
      <c r="B761" s="1"/>
      <c r="C761" s="34" t="str">
        <f>IF('TSA Input'!J724="","",IF('TSA Input'!J724="Yes",'TSA Input'!B724,"Ineligible"))</f>
        <v/>
      </c>
      <c r="D761" s="246" t="str">
        <f>IF('TSA Input'!J724="","",IF('TSA Input'!J724="Yes",IF('TSA Input'!W724="","",LEFT('TSA Input'!W724,LEN('TSA Input'!W724)-2)),""))</f>
        <v/>
      </c>
      <c r="E761" s="246" t="str">
        <f>IF('TSA Input'!J724="","",IF('TSA Input'!J724="Yes",'TSA Input'!I724,""))</f>
        <v/>
      </c>
      <c r="F761" s="247" t="str">
        <f>IF('TSA Input'!J724="","",IF('TSA Input'!J724="Yes",'TSA Input'!C724,""))</f>
        <v/>
      </c>
      <c r="G761" s="36" t="str">
        <f>IF('TSA Input'!J724="","",IF('TSA Input'!J724="Yes",'TSA Input'!D724,""))</f>
        <v/>
      </c>
      <c r="H761" s="37" t="str">
        <f>IF('TSA Input'!K724="","",IF('TSA Input'!J724="Yes",'TSA Input'!G724,""))</f>
        <v/>
      </c>
      <c r="I761" s="37" t="str">
        <f>IF('TSA Input'!L724="","",IF('TSA Input'!J724="Yes",'TSA Input'!F724,""))</f>
        <v/>
      </c>
      <c r="J761" s="39" t="str">
        <f t="shared" si="24"/>
        <v/>
      </c>
      <c r="K761" s="257" t="str">
        <f>IF('TSA Input'!J724="","",IF('TSA Input'!J724="Yes",'TSA Input'!D724,""))</f>
        <v/>
      </c>
      <c r="L761" s="258" t="str">
        <f>IF('TSA Input'!J724="","",IF('TSA Input'!J724="Yes",'TSA Input'!G724,""))</f>
        <v/>
      </c>
      <c r="M761" s="258" t="str">
        <f>IF('TSA Input'!J724="","",IF('TSA Input'!J724="Yes",'TSA Input'!F724,""))</f>
        <v/>
      </c>
      <c r="N761" s="39" t="str">
        <f t="shared" si="25"/>
        <v/>
      </c>
      <c r="O761" s="149" t="s">
        <v>11</v>
      </c>
      <c r="P761" s="148" t="s">
        <v>11</v>
      </c>
      <c r="Q761" s="1"/>
    </row>
    <row r="762" spans="1:17" ht="15.75" hidden="1" customHeight="1">
      <c r="A762" s="1" t="str">
        <f t="shared" si="1"/>
        <v/>
      </c>
      <c r="B762" s="1"/>
      <c r="C762" s="34" t="str">
        <f>IF('TSA Input'!J725="","",IF('TSA Input'!J725="Yes",'TSA Input'!B725,"Ineligible"))</f>
        <v/>
      </c>
      <c r="D762" s="246" t="str">
        <f>IF('TSA Input'!J725="","",IF('TSA Input'!J725="Yes",IF('TSA Input'!W725="","",LEFT('TSA Input'!W725,LEN('TSA Input'!W725)-2)),""))</f>
        <v/>
      </c>
      <c r="E762" s="246" t="str">
        <f>IF('TSA Input'!J725="","",IF('TSA Input'!J725="Yes",'TSA Input'!I725,""))</f>
        <v/>
      </c>
      <c r="F762" s="247" t="str">
        <f>IF('TSA Input'!J725="","",IF('TSA Input'!J725="Yes",'TSA Input'!C725,""))</f>
        <v/>
      </c>
      <c r="G762" s="36" t="str">
        <f>IF('TSA Input'!J725="","",IF('TSA Input'!J725="Yes",'TSA Input'!D725,""))</f>
        <v/>
      </c>
      <c r="H762" s="37" t="str">
        <f>IF('TSA Input'!K725="","",IF('TSA Input'!J725="Yes",'TSA Input'!G725,""))</f>
        <v/>
      </c>
      <c r="I762" s="37" t="str">
        <f>IF('TSA Input'!L725="","",IF('TSA Input'!J725="Yes",'TSA Input'!F725,""))</f>
        <v/>
      </c>
      <c r="J762" s="39" t="str">
        <f t="shared" si="24"/>
        <v/>
      </c>
      <c r="K762" s="257" t="str">
        <f>IF('TSA Input'!J725="","",IF('TSA Input'!J725="Yes",'TSA Input'!D725,""))</f>
        <v/>
      </c>
      <c r="L762" s="258" t="str">
        <f>IF('TSA Input'!J725="","",IF('TSA Input'!J725="Yes",'TSA Input'!G725,""))</f>
        <v/>
      </c>
      <c r="M762" s="258" t="str">
        <f>IF('TSA Input'!J725="","",IF('TSA Input'!J725="Yes",'TSA Input'!F725,""))</f>
        <v/>
      </c>
      <c r="N762" s="39" t="str">
        <f t="shared" si="25"/>
        <v/>
      </c>
      <c r="O762" s="149" t="s">
        <v>11</v>
      </c>
      <c r="P762" s="148" t="s">
        <v>11</v>
      </c>
      <c r="Q762" s="1"/>
    </row>
    <row r="763" spans="1:17" ht="15.75" hidden="1" customHeight="1">
      <c r="A763" s="1" t="str">
        <f t="shared" si="1"/>
        <v/>
      </c>
      <c r="B763" s="1"/>
      <c r="C763" s="34" t="str">
        <f>IF('TSA Input'!J726="","",IF('TSA Input'!J726="Yes",'TSA Input'!B726,"Ineligible"))</f>
        <v/>
      </c>
      <c r="D763" s="246" t="str">
        <f>IF('TSA Input'!J726="","",IF('TSA Input'!J726="Yes",IF('TSA Input'!W726="","",LEFT('TSA Input'!W726,LEN('TSA Input'!W726)-2)),""))</f>
        <v/>
      </c>
      <c r="E763" s="246" t="str">
        <f>IF('TSA Input'!J726="","",IF('TSA Input'!J726="Yes",'TSA Input'!I726,""))</f>
        <v/>
      </c>
      <c r="F763" s="247" t="str">
        <f>IF('TSA Input'!J726="","",IF('TSA Input'!J726="Yes",'TSA Input'!C726,""))</f>
        <v/>
      </c>
      <c r="G763" s="36" t="str">
        <f>IF('TSA Input'!J726="","",IF('TSA Input'!J726="Yes",'TSA Input'!D726,""))</f>
        <v/>
      </c>
      <c r="H763" s="37" t="str">
        <f>IF('TSA Input'!K726="","",IF('TSA Input'!J726="Yes",'TSA Input'!G726,""))</f>
        <v/>
      </c>
      <c r="I763" s="37" t="str">
        <f>IF('TSA Input'!L726="","",IF('TSA Input'!J726="Yes",'TSA Input'!F726,""))</f>
        <v/>
      </c>
      <c r="J763" s="39" t="str">
        <f t="shared" si="24"/>
        <v/>
      </c>
      <c r="K763" s="257" t="str">
        <f>IF('TSA Input'!J726="","",IF('TSA Input'!J726="Yes",'TSA Input'!D726,""))</f>
        <v/>
      </c>
      <c r="L763" s="258" t="str">
        <f>IF('TSA Input'!J726="","",IF('TSA Input'!J726="Yes",'TSA Input'!G726,""))</f>
        <v/>
      </c>
      <c r="M763" s="258" t="str">
        <f>IF('TSA Input'!J726="","",IF('TSA Input'!J726="Yes",'TSA Input'!F726,""))</f>
        <v/>
      </c>
      <c r="N763" s="39" t="str">
        <f t="shared" si="25"/>
        <v/>
      </c>
      <c r="O763" s="149" t="s">
        <v>11</v>
      </c>
      <c r="P763" s="148" t="s">
        <v>11</v>
      </c>
      <c r="Q763" s="1"/>
    </row>
    <row r="764" spans="1:17" ht="15.75" hidden="1" customHeight="1">
      <c r="A764" s="1" t="str">
        <f t="shared" si="1"/>
        <v/>
      </c>
      <c r="B764" s="1"/>
      <c r="C764" s="34" t="str">
        <f>IF('TSA Input'!J727="","",IF('TSA Input'!J727="Yes",'TSA Input'!B727,"Ineligible"))</f>
        <v/>
      </c>
      <c r="D764" s="246" t="str">
        <f>IF('TSA Input'!J727="","",IF('TSA Input'!J727="Yes",IF('TSA Input'!W727="","",LEFT('TSA Input'!W727,LEN('TSA Input'!W727)-2)),""))</f>
        <v/>
      </c>
      <c r="E764" s="246" t="str">
        <f>IF('TSA Input'!J727="","",IF('TSA Input'!J727="Yes",'TSA Input'!I727,""))</f>
        <v/>
      </c>
      <c r="F764" s="247" t="str">
        <f>IF('TSA Input'!J727="","",IF('TSA Input'!J727="Yes",'TSA Input'!C727,""))</f>
        <v/>
      </c>
      <c r="G764" s="36" t="str">
        <f>IF('TSA Input'!J727="","",IF('TSA Input'!J727="Yes",'TSA Input'!D727,""))</f>
        <v/>
      </c>
      <c r="H764" s="37" t="str">
        <f>IF('TSA Input'!K727="","",IF('TSA Input'!J727="Yes",'TSA Input'!G727,""))</f>
        <v/>
      </c>
      <c r="I764" s="37" t="str">
        <f>IF('TSA Input'!L727="","",IF('TSA Input'!J727="Yes",'TSA Input'!F727,""))</f>
        <v/>
      </c>
      <c r="J764" s="39" t="str">
        <f t="shared" si="24"/>
        <v/>
      </c>
      <c r="K764" s="257" t="str">
        <f>IF('TSA Input'!J727="","",IF('TSA Input'!J727="Yes",'TSA Input'!D727,""))</f>
        <v/>
      </c>
      <c r="L764" s="258" t="str">
        <f>IF('TSA Input'!J727="","",IF('TSA Input'!J727="Yes",'TSA Input'!G727,""))</f>
        <v/>
      </c>
      <c r="M764" s="258" t="str">
        <f>IF('TSA Input'!J727="","",IF('TSA Input'!J727="Yes",'TSA Input'!F727,""))</f>
        <v/>
      </c>
      <c r="N764" s="39" t="str">
        <f t="shared" si="25"/>
        <v/>
      </c>
      <c r="O764" s="149" t="s">
        <v>11</v>
      </c>
      <c r="P764" s="148" t="s">
        <v>11</v>
      </c>
      <c r="Q764" s="1"/>
    </row>
    <row r="765" spans="1:17" ht="15.75" hidden="1" customHeight="1">
      <c r="A765" s="1" t="str">
        <f t="shared" si="1"/>
        <v/>
      </c>
      <c r="B765" s="1"/>
      <c r="C765" s="34" t="str">
        <f>IF('TSA Input'!J728="","",IF('TSA Input'!J728="Yes",'TSA Input'!B728,"Ineligible"))</f>
        <v/>
      </c>
      <c r="D765" s="246" t="str">
        <f>IF('TSA Input'!J728="","",IF('TSA Input'!J728="Yes",IF('TSA Input'!W728="","",LEFT('TSA Input'!W728,LEN('TSA Input'!W728)-2)),""))</f>
        <v/>
      </c>
      <c r="E765" s="246" t="str">
        <f>IF('TSA Input'!J728="","",IF('TSA Input'!J728="Yes",'TSA Input'!I728,""))</f>
        <v/>
      </c>
      <c r="F765" s="247" t="str">
        <f>IF('TSA Input'!J728="","",IF('TSA Input'!J728="Yes",'TSA Input'!C728,""))</f>
        <v/>
      </c>
      <c r="G765" s="36" t="str">
        <f>IF('TSA Input'!J728="","",IF('TSA Input'!J728="Yes",'TSA Input'!D728,""))</f>
        <v/>
      </c>
      <c r="H765" s="37" t="str">
        <f>IF('TSA Input'!K728="","",IF('TSA Input'!J728="Yes",'TSA Input'!G728,""))</f>
        <v/>
      </c>
      <c r="I765" s="37" t="str">
        <f>IF('TSA Input'!L728="","",IF('TSA Input'!J728="Yes",'TSA Input'!F728,""))</f>
        <v/>
      </c>
      <c r="J765" s="39" t="str">
        <f t="shared" si="24"/>
        <v/>
      </c>
      <c r="K765" s="257" t="str">
        <f>IF('TSA Input'!J728="","",IF('TSA Input'!J728="Yes",'TSA Input'!D728,""))</f>
        <v/>
      </c>
      <c r="L765" s="258" t="str">
        <f>IF('TSA Input'!J728="","",IF('TSA Input'!J728="Yes",'TSA Input'!G728,""))</f>
        <v/>
      </c>
      <c r="M765" s="258" t="str">
        <f>IF('TSA Input'!J728="","",IF('TSA Input'!J728="Yes",'TSA Input'!F728,""))</f>
        <v/>
      </c>
      <c r="N765" s="39" t="str">
        <f t="shared" si="25"/>
        <v/>
      </c>
      <c r="O765" s="149" t="s">
        <v>11</v>
      </c>
      <c r="P765" s="148" t="s">
        <v>11</v>
      </c>
      <c r="Q765" s="1"/>
    </row>
    <row r="766" spans="1:17" ht="15.75" hidden="1" customHeight="1">
      <c r="A766" s="1" t="str">
        <f t="shared" si="1"/>
        <v/>
      </c>
      <c r="B766" s="1"/>
      <c r="C766" s="34" t="str">
        <f>IF('TSA Input'!J729="","",IF('TSA Input'!J729="Yes",'TSA Input'!B729,"Ineligible"))</f>
        <v/>
      </c>
      <c r="D766" s="246" t="str">
        <f>IF('TSA Input'!J729="","",IF('TSA Input'!J729="Yes",IF('TSA Input'!W729="","",LEFT('TSA Input'!W729,LEN('TSA Input'!W729)-2)),""))</f>
        <v/>
      </c>
      <c r="E766" s="246" t="str">
        <f>IF('TSA Input'!J729="","",IF('TSA Input'!J729="Yes",'TSA Input'!I729,""))</f>
        <v/>
      </c>
      <c r="F766" s="247" t="str">
        <f>IF('TSA Input'!J729="","",IF('TSA Input'!J729="Yes",'TSA Input'!C729,""))</f>
        <v/>
      </c>
      <c r="G766" s="36" t="str">
        <f>IF('TSA Input'!J729="","",IF('TSA Input'!J729="Yes",'TSA Input'!D729,""))</f>
        <v/>
      </c>
      <c r="H766" s="37" t="str">
        <f>IF('TSA Input'!K729="","",IF('TSA Input'!J729="Yes",'TSA Input'!G729,""))</f>
        <v/>
      </c>
      <c r="I766" s="37" t="str">
        <f>IF('TSA Input'!L729="","",IF('TSA Input'!J729="Yes",'TSA Input'!F729,""))</f>
        <v/>
      </c>
      <c r="J766" s="39" t="str">
        <f t="shared" si="24"/>
        <v/>
      </c>
      <c r="K766" s="257" t="str">
        <f>IF('TSA Input'!J729="","",IF('TSA Input'!J729="Yes",'TSA Input'!D729,""))</f>
        <v/>
      </c>
      <c r="L766" s="258" t="str">
        <f>IF('TSA Input'!J729="","",IF('TSA Input'!J729="Yes",'TSA Input'!G729,""))</f>
        <v/>
      </c>
      <c r="M766" s="258" t="str">
        <f>IF('TSA Input'!J729="","",IF('TSA Input'!J729="Yes",'TSA Input'!F729,""))</f>
        <v/>
      </c>
      <c r="N766" s="39" t="str">
        <f t="shared" si="25"/>
        <v/>
      </c>
      <c r="O766" s="149" t="s">
        <v>11</v>
      </c>
      <c r="P766" s="148" t="s">
        <v>11</v>
      </c>
      <c r="Q766" s="1"/>
    </row>
    <row r="767" spans="1:17" ht="15.75" hidden="1" customHeight="1">
      <c r="A767" s="1" t="str">
        <f t="shared" si="1"/>
        <v/>
      </c>
      <c r="B767" s="1"/>
      <c r="C767" s="34" t="str">
        <f>IF('TSA Input'!J730="","",IF('TSA Input'!J730="Yes",'TSA Input'!B730,"Ineligible"))</f>
        <v/>
      </c>
      <c r="D767" s="246" t="str">
        <f>IF('TSA Input'!J730="","",IF('TSA Input'!J730="Yes",IF('TSA Input'!W730="","",LEFT('TSA Input'!W730,LEN('TSA Input'!W730)-2)),""))</f>
        <v/>
      </c>
      <c r="E767" s="246" t="str">
        <f>IF('TSA Input'!J730="","",IF('TSA Input'!J730="Yes",'TSA Input'!I730,""))</f>
        <v/>
      </c>
      <c r="F767" s="247" t="str">
        <f>IF('TSA Input'!J730="","",IF('TSA Input'!J730="Yes",'TSA Input'!C730,""))</f>
        <v/>
      </c>
      <c r="G767" s="36" t="str">
        <f>IF('TSA Input'!J730="","",IF('TSA Input'!J730="Yes",'TSA Input'!D730,""))</f>
        <v/>
      </c>
      <c r="H767" s="37" t="str">
        <f>IF('TSA Input'!K730="","",IF('TSA Input'!J730="Yes",'TSA Input'!G730,""))</f>
        <v/>
      </c>
      <c r="I767" s="37" t="str">
        <f>IF('TSA Input'!L730="","",IF('TSA Input'!J730="Yes",'TSA Input'!F730,""))</f>
        <v/>
      </c>
      <c r="J767" s="39" t="str">
        <f t="shared" si="24"/>
        <v/>
      </c>
      <c r="K767" s="257" t="str">
        <f>IF('TSA Input'!J730="","",IF('TSA Input'!J730="Yes",'TSA Input'!D730,""))</f>
        <v/>
      </c>
      <c r="L767" s="258" t="str">
        <f>IF('TSA Input'!J730="","",IF('TSA Input'!J730="Yes",'TSA Input'!G730,""))</f>
        <v/>
      </c>
      <c r="M767" s="258" t="str">
        <f>IF('TSA Input'!J730="","",IF('TSA Input'!J730="Yes",'TSA Input'!F730,""))</f>
        <v/>
      </c>
      <c r="N767" s="39" t="str">
        <f t="shared" si="25"/>
        <v/>
      </c>
      <c r="O767" s="149" t="s">
        <v>11</v>
      </c>
      <c r="P767" s="148" t="s">
        <v>11</v>
      </c>
      <c r="Q767" s="1"/>
    </row>
    <row r="768" spans="1:17" ht="15.75" hidden="1" customHeight="1">
      <c r="A768" s="1" t="str">
        <f t="shared" si="1"/>
        <v/>
      </c>
      <c r="B768" s="1"/>
      <c r="C768" s="34" t="str">
        <f>IF('TSA Input'!J731="","",IF('TSA Input'!J731="Yes",'TSA Input'!B731,"Ineligible"))</f>
        <v/>
      </c>
      <c r="D768" s="246" t="str">
        <f>IF('TSA Input'!J731="","",IF('TSA Input'!J731="Yes",IF('TSA Input'!W731="","",LEFT('TSA Input'!W731,LEN('TSA Input'!W731)-2)),""))</f>
        <v/>
      </c>
      <c r="E768" s="246" t="str">
        <f>IF('TSA Input'!J731="","",IF('TSA Input'!J731="Yes",'TSA Input'!I731,""))</f>
        <v/>
      </c>
      <c r="F768" s="247" t="str">
        <f>IF('TSA Input'!J731="","",IF('TSA Input'!J731="Yes",'TSA Input'!C731,""))</f>
        <v/>
      </c>
      <c r="G768" s="36" t="str">
        <f>IF('TSA Input'!J731="","",IF('TSA Input'!J731="Yes",'TSA Input'!D731,""))</f>
        <v/>
      </c>
      <c r="H768" s="37" t="str">
        <f>IF('TSA Input'!K731="","",IF('TSA Input'!J731="Yes",'TSA Input'!G731,""))</f>
        <v/>
      </c>
      <c r="I768" s="37" t="str">
        <f>IF('TSA Input'!L731="","",IF('TSA Input'!J731="Yes",'TSA Input'!F731,""))</f>
        <v/>
      </c>
      <c r="J768" s="39" t="str">
        <f t="shared" si="24"/>
        <v/>
      </c>
      <c r="K768" s="257" t="str">
        <f>IF('TSA Input'!J731="","",IF('TSA Input'!J731="Yes",'TSA Input'!D731,""))</f>
        <v/>
      </c>
      <c r="L768" s="258" t="str">
        <f>IF('TSA Input'!J731="","",IF('TSA Input'!J731="Yes",'TSA Input'!G731,""))</f>
        <v/>
      </c>
      <c r="M768" s="258" t="str">
        <f>IF('TSA Input'!J731="","",IF('TSA Input'!J731="Yes",'TSA Input'!F731,""))</f>
        <v/>
      </c>
      <c r="N768" s="39" t="str">
        <f t="shared" si="25"/>
        <v/>
      </c>
      <c r="O768" s="149" t="s">
        <v>11</v>
      </c>
      <c r="P768" s="148" t="s">
        <v>11</v>
      </c>
      <c r="Q768" s="1"/>
    </row>
    <row r="769" spans="1:17" ht="15.75" hidden="1" customHeight="1">
      <c r="A769" s="1" t="str">
        <f t="shared" si="1"/>
        <v/>
      </c>
      <c r="B769" s="1"/>
      <c r="C769" s="34" t="str">
        <f>IF('TSA Input'!J732="","",IF('TSA Input'!J732="Yes",'TSA Input'!B732,"Ineligible"))</f>
        <v/>
      </c>
      <c r="D769" s="246" t="str">
        <f>IF('TSA Input'!J732="","",IF('TSA Input'!J732="Yes",IF('TSA Input'!W732="","",LEFT('TSA Input'!W732,LEN('TSA Input'!W732)-2)),""))</f>
        <v/>
      </c>
      <c r="E769" s="246" t="str">
        <f>IF('TSA Input'!J732="","",IF('TSA Input'!J732="Yes",'TSA Input'!I732,""))</f>
        <v/>
      </c>
      <c r="F769" s="247" t="str">
        <f>IF('TSA Input'!J732="","",IF('TSA Input'!J732="Yes",'TSA Input'!C732,""))</f>
        <v/>
      </c>
      <c r="G769" s="36" t="str">
        <f>IF('TSA Input'!J732="","",IF('TSA Input'!J732="Yes",'TSA Input'!D732,""))</f>
        <v/>
      </c>
      <c r="H769" s="37" t="str">
        <f>IF('TSA Input'!K732="","",IF('TSA Input'!J732="Yes",'TSA Input'!G732,""))</f>
        <v/>
      </c>
      <c r="I769" s="37" t="str">
        <f>IF('TSA Input'!L732="","",IF('TSA Input'!J732="Yes",'TSA Input'!F732,""))</f>
        <v/>
      </c>
      <c r="J769" s="39" t="str">
        <f t="shared" si="24"/>
        <v/>
      </c>
      <c r="K769" s="257" t="str">
        <f>IF('TSA Input'!J732="","",IF('TSA Input'!J732="Yes",'TSA Input'!D732,""))</f>
        <v/>
      </c>
      <c r="L769" s="258" t="str">
        <f>IF('TSA Input'!J732="","",IF('TSA Input'!J732="Yes",'TSA Input'!G732,""))</f>
        <v/>
      </c>
      <c r="M769" s="258" t="str">
        <f>IF('TSA Input'!J732="","",IF('TSA Input'!J732="Yes",'TSA Input'!F732,""))</f>
        <v/>
      </c>
      <c r="N769" s="39" t="str">
        <f t="shared" si="25"/>
        <v/>
      </c>
      <c r="O769" s="149" t="s">
        <v>11</v>
      </c>
      <c r="P769" s="148" t="s">
        <v>11</v>
      </c>
      <c r="Q769" s="1"/>
    </row>
    <row r="770" spans="1:17" ht="15.75" hidden="1" customHeight="1">
      <c r="A770" s="1" t="str">
        <f t="shared" si="1"/>
        <v/>
      </c>
      <c r="B770" s="1"/>
      <c r="C770" s="34" t="str">
        <f>IF('TSA Input'!J733="","",IF('TSA Input'!J733="Yes",'TSA Input'!B733,"Ineligible"))</f>
        <v/>
      </c>
      <c r="D770" s="246" t="str">
        <f>IF('TSA Input'!J733="","",IF('TSA Input'!J733="Yes",IF('TSA Input'!W733="","",LEFT('TSA Input'!W733,LEN('TSA Input'!W733)-2)),""))</f>
        <v/>
      </c>
      <c r="E770" s="246" t="str">
        <f>IF('TSA Input'!J733="","",IF('TSA Input'!J733="Yes",'TSA Input'!I733,""))</f>
        <v/>
      </c>
      <c r="F770" s="247" t="str">
        <f>IF('TSA Input'!J733="","",IF('TSA Input'!J733="Yes",'TSA Input'!C733,""))</f>
        <v/>
      </c>
      <c r="G770" s="36" t="str">
        <f>IF('TSA Input'!J733="","",IF('TSA Input'!J733="Yes",'TSA Input'!D733,""))</f>
        <v/>
      </c>
      <c r="H770" s="37" t="str">
        <f>IF('TSA Input'!K733="","",IF('TSA Input'!J733="Yes",'TSA Input'!G733,""))</f>
        <v/>
      </c>
      <c r="I770" s="37" t="str">
        <f>IF('TSA Input'!L733="","",IF('TSA Input'!J733="Yes",'TSA Input'!F733,""))</f>
        <v/>
      </c>
      <c r="J770" s="39" t="str">
        <f t="shared" si="24"/>
        <v/>
      </c>
      <c r="K770" s="257" t="str">
        <f>IF('TSA Input'!J733="","",IF('TSA Input'!J733="Yes",'TSA Input'!D733,""))</f>
        <v/>
      </c>
      <c r="L770" s="258" t="str">
        <f>IF('TSA Input'!J733="","",IF('TSA Input'!J733="Yes",'TSA Input'!G733,""))</f>
        <v/>
      </c>
      <c r="M770" s="258" t="str">
        <f>IF('TSA Input'!J733="","",IF('TSA Input'!J733="Yes",'TSA Input'!F733,""))</f>
        <v/>
      </c>
      <c r="N770" s="39" t="str">
        <f t="shared" si="25"/>
        <v/>
      </c>
      <c r="O770" s="149" t="s">
        <v>11</v>
      </c>
      <c r="P770" s="148" t="s">
        <v>11</v>
      </c>
      <c r="Q770" s="1"/>
    </row>
    <row r="771" spans="1:17" ht="15.75" hidden="1" customHeight="1">
      <c r="A771" s="1" t="str">
        <f t="shared" si="1"/>
        <v/>
      </c>
      <c r="B771" s="1"/>
      <c r="C771" s="34" t="str">
        <f>IF('TSA Input'!J734="","",IF('TSA Input'!J734="Yes",'TSA Input'!B734,"Ineligible"))</f>
        <v/>
      </c>
      <c r="D771" s="246" t="str">
        <f>IF('TSA Input'!J734="","",IF('TSA Input'!J734="Yes",IF('TSA Input'!W734="","",LEFT('TSA Input'!W734,LEN('TSA Input'!W734)-2)),""))</f>
        <v/>
      </c>
      <c r="E771" s="246" t="str">
        <f>IF('TSA Input'!J734="","",IF('TSA Input'!J734="Yes",'TSA Input'!I734,""))</f>
        <v/>
      </c>
      <c r="F771" s="247" t="str">
        <f>IF('TSA Input'!J734="","",IF('TSA Input'!J734="Yes",'TSA Input'!C734,""))</f>
        <v/>
      </c>
      <c r="G771" s="36" t="str">
        <f>IF('TSA Input'!J734="","",IF('TSA Input'!J734="Yes",'TSA Input'!D734,""))</f>
        <v/>
      </c>
      <c r="H771" s="37" t="str">
        <f>IF('TSA Input'!K734="","",IF('TSA Input'!J734="Yes",'TSA Input'!G734,""))</f>
        <v/>
      </c>
      <c r="I771" s="37" t="str">
        <f>IF('TSA Input'!L734="","",IF('TSA Input'!J734="Yes",'TSA Input'!F734,""))</f>
        <v/>
      </c>
      <c r="J771" s="39" t="str">
        <f t="shared" si="24"/>
        <v/>
      </c>
      <c r="K771" s="257" t="str">
        <f>IF('TSA Input'!J734="","",IF('TSA Input'!J734="Yes",'TSA Input'!D734,""))</f>
        <v/>
      </c>
      <c r="L771" s="258" t="str">
        <f>IF('TSA Input'!J734="","",IF('TSA Input'!J734="Yes",'TSA Input'!G734,""))</f>
        <v/>
      </c>
      <c r="M771" s="258" t="str">
        <f>IF('TSA Input'!J734="","",IF('TSA Input'!J734="Yes",'TSA Input'!F734,""))</f>
        <v/>
      </c>
      <c r="N771" s="39" t="str">
        <f t="shared" si="25"/>
        <v/>
      </c>
      <c r="O771" s="149" t="s">
        <v>11</v>
      </c>
      <c r="P771" s="148" t="s">
        <v>11</v>
      </c>
      <c r="Q771" s="1"/>
    </row>
    <row r="772" spans="1:17" ht="15.75" hidden="1" customHeight="1">
      <c r="A772" s="1" t="str">
        <f t="shared" si="1"/>
        <v/>
      </c>
      <c r="B772" s="1"/>
      <c r="C772" s="34" t="str">
        <f>IF('TSA Input'!J735="","",IF('TSA Input'!J735="Yes",'TSA Input'!B735,"Ineligible"))</f>
        <v/>
      </c>
      <c r="D772" s="246" t="str">
        <f>IF('TSA Input'!J735="","",IF('TSA Input'!J735="Yes",IF('TSA Input'!W735="","",LEFT('TSA Input'!W735,LEN('TSA Input'!W735)-2)),""))</f>
        <v/>
      </c>
      <c r="E772" s="246" t="str">
        <f>IF('TSA Input'!J735="","",IF('TSA Input'!J735="Yes",'TSA Input'!I735,""))</f>
        <v/>
      </c>
      <c r="F772" s="247" t="str">
        <f>IF('TSA Input'!J735="","",IF('TSA Input'!J735="Yes",'TSA Input'!C735,""))</f>
        <v/>
      </c>
      <c r="G772" s="36" t="str">
        <f>IF('TSA Input'!J735="","",IF('TSA Input'!J735="Yes",'TSA Input'!D735,""))</f>
        <v/>
      </c>
      <c r="H772" s="37" t="str">
        <f>IF('TSA Input'!K735="","",IF('TSA Input'!J735="Yes",'TSA Input'!G735,""))</f>
        <v/>
      </c>
      <c r="I772" s="37" t="str">
        <f>IF('TSA Input'!L735="","",IF('TSA Input'!J735="Yes",'TSA Input'!F735,""))</f>
        <v/>
      </c>
      <c r="J772" s="39" t="str">
        <f t="shared" si="24"/>
        <v/>
      </c>
      <c r="K772" s="257" t="str">
        <f>IF('TSA Input'!J735="","",IF('TSA Input'!J735="Yes",'TSA Input'!D735,""))</f>
        <v/>
      </c>
      <c r="L772" s="258" t="str">
        <f>IF('TSA Input'!J735="","",IF('TSA Input'!J735="Yes",'TSA Input'!G735,""))</f>
        <v/>
      </c>
      <c r="M772" s="258" t="str">
        <f>IF('TSA Input'!J735="","",IF('TSA Input'!J735="Yes",'TSA Input'!F735,""))</f>
        <v/>
      </c>
      <c r="N772" s="39" t="str">
        <f t="shared" si="25"/>
        <v/>
      </c>
      <c r="O772" s="149" t="s">
        <v>11</v>
      </c>
      <c r="P772" s="148" t="s">
        <v>11</v>
      </c>
      <c r="Q772" s="1"/>
    </row>
    <row r="773" spans="1:17" ht="15.75" hidden="1" customHeight="1">
      <c r="A773" s="1" t="str">
        <f t="shared" si="1"/>
        <v/>
      </c>
      <c r="B773" s="1"/>
      <c r="C773" s="34" t="str">
        <f>IF('TSA Input'!J736="","",IF('TSA Input'!J736="Yes",'TSA Input'!B736,"Ineligible"))</f>
        <v/>
      </c>
      <c r="D773" s="246" t="str">
        <f>IF('TSA Input'!J736="","",IF('TSA Input'!J736="Yes",IF('TSA Input'!W736="","",LEFT('TSA Input'!W736,LEN('TSA Input'!W736)-2)),""))</f>
        <v/>
      </c>
      <c r="E773" s="246" t="str">
        <f>IF('TSA Input'!J736="","",IF('TSA Input'!J736="Yes",'TSA Input'!I736,""))</f>
        <v/>
      </c>
      <c r="F773" s="247" t="str">
        <f>IF('TSA Input'!J736="","",IF('TSA Input'!J736="Yes",'TSA Input'!C736,""))</f>
        <v/>
      </c>
      <c r="G773" s="36" t="str">
        <f>IF('TSA Input'!J736="","",IF('TSA Input'!J736="Yes",'TSA Input'!D736,""))</f>
        <v/>
      </c>
      <c r="H773" s="37" t="str">
        <f>IF('TSA Input'!K736="","",IF('TSA Input'!J736="Yes",'TSA Input'!G736,""))</f>
        <v/>
      </c>
      <c r="I773" s="37" t="str">
        <f>IF('TSA Input'!L736="","",IF('TSA Input'!J736="Yes",'TSA Input'!F736,""))</f>
        <v/>
      </c>
      <c r="J773" s="39" t="str">
        <f t="shared" si="24"/>
        <v/>
      </c>
      <c r="K773" s="257" t="str">
        <f>IF('TSA Input'!J736="","",IF('TSA Input'!J736="Yes",'TSA Input'!D736,""))</f>
        <v/>
      </c>
      <c r="L773" s="258" t="str">
        <f>IF('TSA Input'!J736="","",IF('TSA Input'!J736="Yes",'TSA Input'!G736,""))</f>
        <v/>
      </c>
      <c r="M773" s="258" t="str">
        <f>IF('TSA Input'!J736="","",IF('TSA Input'!J736="Yes",'TSA Input'!F736,""))</f>
        <v/>
      </c>
      <c r="N773" s="39" t="str">
        <f t="shared" si="25"/>
        <v/>
      </c>
      <c r="O773" s="149" t="s">
        <v>11</v>
      </c>
      <c r="P773" s="148" t="s">
        <v>11</v>
      </c>
      <c r="Q773" s="1"/>
    </row>
    <row r="774" spans="1:17" ht="15.75" hidden="1" customHeight="1">
      <c r="A774" s="1" t="str">
        <f t="shared" si="1"/>
        <v/>
      </c>
      <c r="B774" s="1"/>
      <c r="C774" s="34" t="str">
        <f>IF('TSA Input'!J737="","",IF('TSA Input'!J737="Yes",'TSA Input'!B737,"Ineligible"))</f>
        <v/>
      </c>
      <c r="D774" s="246" t="str">
        <f>IF('TSA Input'!J737="","",IF('TSA Input'!J737="Yes",IF('TSA Input'!W737="","",LEFT('TSA Input'!W737,LEN('TSA Input'!W737)-2)),""))</f>
        <v/>
      </c>
      <c r="E774" s="246" t="str">
        <f>IF('TSA Input'!J737="","",IF('TSA Input'!J737="Yes",'TSA Input'!I737,""))</f>
        <v/>
      </c>
      <c r="F774" s="247" t="str">
        <f>IF('TSA Input'!J737="","",IF('TSA Input'!J737="Yes",'TSA Input'!C737,""))</f>
        <v/>
      </c>
      <c r="G774" s="36" t="str">
        <f>IF('TSA Input'!J737="","",IF('TSA Input'!J737="Yes",'TSA Input'!D737,""))</f>
        <v/>
      </c>
      <c r="H774" s="37" t="str">
        <f>IF('TSA Input'!K737="","",IF('TSA Input'!J737="Yes",'TSA Input'!G737,""))</f>
        <v/>
      </c>
      <c r="I774" s="37" t="str">
        <f>IF('TSA Input'!L737="","",IF('TSA Input'!J737="Yes",'TSA Input'!F737,""))</f>
        <v/>
      </c>
      <c r="J774" s="39" t="str">
        <f t="shared" si="24"/>
        <v/>
      </c>
      <c r="K774" s="257" t="str">
        <f>IF('TSA Input'!J737="","",IF('TSA Input'!J737="Yes",'TSA Input'!D737,""))</f>
        <v/>
      </c>
      <c r="L774" s="258" t="str">
        <f>IF('TSA Input'!J737="","",IF('TSA Input'!J737="Yes",'TSA Input'!G737,""))</f>
        <v/>
      </c>
      <c r="M774" s="258" t="str">
        <f>IF('TSA Input'!J737="","",IF('TSA Input'!J737="Yes",'TSA Input'!F737,""))</f>
        <v/>
      </c>
      <c r="N774" s="39" t="str">
        <f t="shared" si="25"/>
        <v/>
      </c>
      <c r="O774" s="149" t="s">
        <v>11</v>
      </c>
      <c r="P774" s="148" t="s">
        <v>11</v>
      </c>
      <c r="Q774" s="1"/>
    </row>
    <row r="775" spans="1:17" ht="15.75" hidden="1" customHeight="1">
      <c r="A775" s="1" t="str">
        <f t="shared" si="1"/>
        <v/>
      </c>
      <c r="B775" s="1"/>
      <c r="C775" s="34" t="str">
        <f>IF('TSA Input'!J738="","",IF('TSA Input'!J738="Yes",'TSA Input'!B738,"Ineligible"))</f>
        <v/>
      </c>
      <c r="D775" s="246" t="str">
        <f>IF('TSA Input'!J738="","",IF('TSA Input'!J738="Yes",IF('TSA Input'!W738="","",LEFT('TSA Input'!W738,LEN('TSA Input'!W738)-2)),""))</f>
        <v/>
      </c>
      <c r="E775" s="246" t="str">
        <f>IF('TSA Input'!J738="","",IF('TSA Input'!J738="Yes",'TSA Input'!I738,""))</f>
        <v/>
      </c>
      <c r="F775" s="247" t="str">
        <f>IF('TSA Input'!J738="","",IF('TSA Input'!J738="Yes",'TSA Input'!C738,""))</f>
        <v/>
      </c>
      <c r="G775" s="36" t="str">
        <f>IF('TSA Input'!J738="","",IF('TSA Input'!J738="Yes",'TSA Input'!D738,""))</f>
        <v/>
      </c>
      <c r="H775" s="37" t="str">
        <f>IF('TSA Input'!K738="","",IF('TSA Input'!J738="Yes",'TSA Input'!G738,""))</f>
        <v/>
      </c>
      <c r="I775" s="37" t="str">
        <f>IF('TSA Input'!L738="","",IF('TSA Input'!J738="Yes",'TSA Input'!F738,""))</f>
        <v/>
      </c>
      <c r="J775" s="39" t="str">
        <f t="shared" si="24"/>
        <v/>
      </c>
      <c r="K775" s="257" t="str">
        <f>IF('TSA Input'!J738="","",IF('TSA Input'!J738="Yes",'TSA Input'!D738,""))</f>
        <v/>
      </c>
      <c r="L775" s="258" t="str">
        <f>IF('TSA Input'!J738="","",IF('TSA Input'!J738="Yes",'TSA Input'!G738,""))</f>
        <v/>
      </c>
      <c r="M775" s="258" t="str">
        <f>IF('TSA Input'!J738="","",IF('TSA Input'!J738="Yes",'TSA Input'!F738,""))</f>
        <v/>
      </c>
      <c r="N775" s="39" t="str">
        <f t="shared" si="25"/>
        <v/>
      </c>
      <c r="O775" s="149" t="s">
        <v>11</v>
      </c>
      <c r="P775" s="148" t="s">
        <v>11</v>
      </c>
      <c r="Q775" s="1"/>
    </row>
    <row r="776" spans="1:17" ht="15.75" hidden="1" customHeight="1">
      <c r="A776" s="1" t="str">
        <f t="shared" si="1"/>
        <v/>
      </c>
      <c r="B776" s="1"/>
      <c r="C776" s="34" t="str">
        <f>IF('TSA Input'!J739="","",IF('TSA Input'!J739="Yes",'TSA Input'!B739,"Ineligible"))</f>
        <v/>
      </c>
      <c r="D776" s="246" t="str">
        <f>IF('TSA Input'!J739="","",IF('TSA Input'!J739="Yes",IF('TSA Input'!W739="","",LEFT('TSA Input'!W739,LEN('TSA Input'!W739)-2)),""))</f>
        <v/>
      </c>
      <c r="E776" s="246" t="str">
        <f>IF('TSA Input'!J739="","",IF('TSA Input'!J739="Yes",'TSA Input'!I739,""))</f>
        <v/>
      </c>
      <c r="F776" s="247" t="str">
        <f>IF('TSA Input'!J739="","",IF('TSA Input'!J739="Yes",'TSA Input'!C739,""))</f>
        <v/>
      </c>
      <c r="G776" s="36" t="str">
        <f>IF('TSA Input'!J739="","",IF('TSA Input'!J739="Yes",'TSA Input'!D739,""))</f>
        <v/>
      </c>
      <c r="H776" s="37" t="str">
        <f>IF('TSA Input'!K739="","",IF('TSA Input'!J739="Yes",'TSA Input'!G739,""))</f>
        <v/>
      </c>
      <c r="I776" s="37" t="str">
        <f>IF('TSA Input'!L739="","",IF('TSA Input'!J739="Yes",'TSA Input'!F739,""))</f>
        <v/>
      </c>
      <c r="J776" s="39" t="str">
        <f t="shared" si="24"/>
        <v/>
      </c>
      <c r="K776" s="257" t="str">
        <f>IF('TSA Input'!J739="","",IF('TSA Input'!J739="Yes",'TSA Input'!D739,""))</f>
        <v/>
      </c>
      <c r="L776" s="258" t="str">
        <f>IF('TSA Input'!J739="","",IF('TSA Input'!J739="Yes",'TSA Input'!G739,""))</f>
        <v/>
      </c>
      <c r="M776" s="258" t="str">
        <f>IF('TSA Input'!J739="","",IF('TSA Input'!J739="Yes",'TSA Input'!F739,""))</f>
        <v/>
      </c>
      <c r="N776" s="39" t="str">
        <f t="shared" si="25"/>
        <v/>
      </c>
      <c r="O776" s="149" t="s">
        <v>11</v>
      </c>
      <c r="P776" s="148" t="s">
        <v>11</v>
      </c>
      <c r="Q776" s="1"/>
    </row>
    <row r="777" spans="1:17" ht="15.75" hidden="1" customHeight="1">
      <c r="A777" s="1" t="str">
        <f t="shared" si="1"/>
        <v/>
      </c>
      <c r="B777" s="1"/>
      <c r="C777" s="34" t="str">
        <f>IF('TSA Input'!J740="","",IF('TSA Input'!J740="Yes",'TSA Input'!B740,"Ineligible"))</f>
        <v/>
      </c>
      <c r="D777" s="246" t="str">
        <f>IF('TSA Input'!J740="","",IF('TSA Input'!J740="Yes",IF('TSA Input'!W740="","",LEFT('TSA Input'!W740,LEN('TSA Input'!W740)-2)),""))</f>
        <v/>
      </c>
      <c r="E777" s="246" t="str">
        <f>IF('TSA Input'!J740="","",IF('TSA Input'!J740="Yes",'TSA Input'!I740,""))</f>
        <v/>
      </c>
      <c r="F777" s="247" t="str">
        <f>IF('TSA Input'!J740="","",IF('TSA Input'!J740="Yes",'TSA Input'!C740,""))</f>
        <v/>
      </c>
      <c r="G777" s="36" t="str">
        <f>IF('TSA Input'!J740="","",IF('TSA Input'!J740="Yes",'TSA Input'!D740,""))</f>
        <v/>
      </c>
      <c r="H777" s="37" t="str">
        <f>IF('TSA Input'!K740="","",IF('TSA Input'!J740="Yes",'TSA Input'!G740,""))</f>
        <v/>
      </c>
      <c r="I777" s="37" t="str">
        <f>IF('TSA Input'!L740="","",IF('TSA Input'!J740="Yes",'TSA Input'!F740,""))</f>
        <v/>
      </c>
      <c r="J777" s="39" t="str">
        <f t="shared" si="24"/>
        <v/>
      </c>
      <c r="K777" s="257" t="str">
        <f>IF('TSA Input'!J740="","",IF('TSA Input'!J740="Yes",'TSA Input'!D740,""))</f>
        <v/>
      </c>
      <c r="L777" s="258" t="str">
        <f>IF('TSA Input'!J740="","",IF('TSA Input'!J740="Yes",'TSA Input'!G740,""))</f>
        <v/>
      </c>
      <c r="M777" s="258" t="str">
        <f>IF('TSA Input'!J740="","",IF('TSA Input'!J740="Yes",'TSA Input'!F740,""))</f>
        <v/>
      </c>
      <c r="N777" s="39" t="str">
        <f t="shared" si="25"/>
        <v/>
      </c>
      <c r="O777" s="149" t="s">
        <v>11</v>
      </c>
      <c r="P777" s="148" t="s">
        <v>11</v>
      </c>
      <c r="Q777" s="1"/>
    </row>
    <row r="778" spans="1:17" ht="15.75" hidden="1" customHeight="1">
      <c r="A778" s="1" t="str">
        <f t="shared" si="1"/>
        <v/>
      </c>
      <c r="B778" s="1"/>
      <c r="C778" s="34" t="str">
        <f>IF('TSA Input'!J741="","",IF('TSA Input'!J741="Yes",'TSA Input'!B741,"Ineligible"))</f>
        <v/>
      </c>
      <c r="D778" s="246" t="str">
        <f>IF('TSA Input'!J741="","",IF('TSA Input'!J741="Yes",IF('TSA Input'!W741="","",LEFT('TSA Input'!W741,LEN('TSA Input'!W741)-2)),""))</f>
        <v/>
      </c>
      <c r="E778" s="246" t="str">
        <f>IF('TSA Input'!J741="","",IF('TSA Input'!J741="Yes",'TSA Input'!I741,""))</f>
        <v/>
      </c>
      <c r="F778" s="247" t="str">
        <f>IF('TSA Input'!J741="","",IF('TSA Input'!J741="Yes",'TSA Input'!C741,""))</f>
        <v/>
      </c>
      <c r="G778" s="36" t="str">
        <f>IF('TSA Input'!J741="","",IF('TSA Input'!J741="Yes",'TSA Input'!D741,""))</f>
        <v/>
      </c>
      <c r="H778" s="37" t="str">
        <f>IF('TSA Input'!K741="","",IF('TSA Input'!J741="Yes",'TSA Input'!G741,""))</f>
        <v/>
      </c>
      <c r="I778" s="37" t="str">
        <f>IF('TSA Input'!L741="","",IF('TSA Input'!J741="Yes",'TSA Input'!F741,""))</f>
        <v/>
      </c>
      <c r="J778" s="39" t="str">
        <f t="shared" si="24"/>
        <v/>
      </c>
      <c r="K778" s="257" t="str">
        <f>IF('TSA Input'!J741="","",IF('TSA Input'!J741="Yes",'TSA Input'!D741,""))</f>
        <v/>
      </c>
      <c r="L778" s="258" t="str">
        <f>IF('TSA Input'!J741="","",IF('TSA Input'!J741="Yes",'TSA Input'!G741,""))</f>
        <v/>
      </c>
      <c r="M778" s="258" t="str">
        <f>IF('TSA Input'!J741="","",IF('TSA Input'!J741="Yes",'TSA Input'!F741,""))</f>
        <v/>
      </c>
      <c r="N778" s="39" t="str">
        <f t="shared" si="25"/>
        <v/>
      </c>
      <c r="O778" s="149" t="s">
        <v>11</v>
      </c>
      <c r="P778" s="148" t="s">
        <v>11</v>
      </c>
      <c r="Q778" s="1"/>
    </row>
    <row r="779" spans="1:17" ht="15.75" hidden="1" customHeight="1">
      <c r="A779" s="1" t="str">
        <f t="shared" si="1"/>
        <v/>
      </c>
      <c r="B779" s="1"/>
      <c r="C779" s="34" t="str">
        <f>IF('TSA Input'!J742="","",IF('TSA Input'!J742="Yes",'TSA Input'!B742,"Ineligible"))</f>
        <v/>
      </c>
      <c r="D779" s="246" t="str">
        <f>IF('TSA Input'!J742="","",IF('TSA Input'!J742="Yes",IF('TSA Input'!W742="","",LEFT('TSA Input'!W742,LEN('TSA Input'!W742)-2)),""))</f>
        <v/>
      </c>
      <c r="E779" s="246" t="str">
        <f>IF('TSA Input'!J742="","",IF('TSA Input'!J742="Yes",'TSA Input'!I742,""))</f>
        <v/>
      </c>
      <c r="F779" s="247" t="str">
        <f>IF('TSA Input'!J742="","",IF('TSA Input'!J742="Yes",'TSA Input'!C742,""))</f>
        <v/>
      </c>
      <c r="G779" s="36" t="str">
        <f>IF('TSA Input'!J742="","",IF('TSA Input'!J742="Yes",'TSA Input'!D742,""))</f>
        <v/>
      </c>
      <c r="H779" s="37" t="str">
        <f>IF('TSA Input'!K742="","",IF('TSA Input'!J742="Yes",'TSA Input'!G742,""))</f>
        <v/>
      </c>
      <c r="I779" s="37" t="str">
        <f>IF('TSA Input'!L742="","",IF('TSA Input'!J742="Yes",'TSA Input'!F742,""))</f>
        <v/>
      </c>
      <c r="J779" s="39" t="str">
        <f t="shared" si="24"/>
        <v/>
      </c>
      <c r="K779" s="257" t="str">
        <f>IF('TSA Input'!J742="","",IF('TSA Input'!J742="Yes",'TSA Input'!D742,""))</f>
        <v/>
      </c>
      <c r="L779" s="258" t="str">
        <f>IF('TSA Input'!J742="","",IF('TSA Input'!J742="Yes",'TSA Input'!G742,""))</f>
        <v/>
      </c>
      <c r="M779" s="258" t="str">
        <f>IF('TSA Input'!J742="","",IF('TSA Input'!J742="Yes",'TSA Input'!F742,""))</f>
        <v/>
      </c>
      <c r="N779" s="39" t="str">
        <f t="shared" si="25"/>
        <v/>
      </c>
      <c r="O779" s="149" t="s">
        <v>11</v>
      </c>
      <c r="P779" s="148" t="s">
        <v>11</v>
      </c>
      <c r="Q779" s="1"/>
    </row>
    <row r="780" spans="1:17" ht="15.75" hidden="1" customHeight="1">
      <c r="A780" s="1" t="str">
        <f t="shared" si="1"/>
        <v/>
      </c>
      <c r="B780" s="1"/>
      <c r="C780" s="34" t="str">
        <f>IF('TSA Input'!J743="","",IF('TSA Input'!J743="Yes",'TSA Input'!B743,"Ineligible"))</f>
        <v/>
      </c>
      <c r="D780" s="246" t="str">
        <f>IF('TSA Input'!J743="","",IF('TSA Input'!J743="Yes",IF('TSA Input'!W743="","",LEFT('TSA Input'!W743,LEN('TSA Input'!W743)-2)),""))</f>
        <v/>
      </c>
      <c r="E780" s="246" t="str">
        <f>IF('TSA Input'!J743="","",IF('TSA Input'!J743="Yes",'TSA Input'!I743,""))</f>
        <v/>
      </c>
      <c r="F780" s="247" t="str">
        <f>IF('TSA Input'!J743="","",IF('TSA Input'!J743="Yes",'TSA Input'!C743,""))</f>
        <v/>
      </c>
      <c r="G780" s="36" t="str">
        <f>IF('TSA Input'!J743="","",IF('TSA Input'!J743="Yes",'TSA Input'!D743,""))</f>
        <v/>
      </c>
      <c r="H780" s="37" t="str">
        <f>IF('TSA Input'!K743="","",IF('TSA Input'!J743="Yes",'TSA Input'!G743,""))</f>
        <v/>
      </c>
      <c r="I780" s="37" t="str">
        <f>IF('TSA Input'!L743="","",IF('TSA Input'!J743="Yes",'TSA Input'!F743,""))</f>
        <v/>
      </c>
      <c r="J780" s="39" t="str">
        <f t="shared" si="24"/>
        <v/>
      </c>
      <c r="K780" s="257" t="str">
        <f>IF('TSA Input'!J743="","",IF('TSA Input'!J743="Yes",'TSA Input'!D743,""))</f>
        <v/>
      </c>
      <c r="L780" s="258" t="str">
        <f>IF('TSA Input'!J743="","",IF('TSA Input'!J743="Yes",'TSA Input'!G743,""))</f>
        <v/>
      </c>
      <c r="M780" s="258" t="str">
        <f>IF('TSA Input'!J743="","",IF('TSA Input'!J743="Yes",'TSA Input'!F743,""))</f>
        <v/>
      </c>
      <c r="N780" s="39" t="str">
        <f t="shared" si="25"/>
        <v/>
      </c>
      <c r="O780" s="149" t="s">
        <v>11</v>
      </c>
      <c r="P780" s="148" t="s">
        <v>11</v>
      </c>
      <c r="Q780" s="1"/>
    </row>
    <row r="781" spans="1:17" ht="15.75" hidden="1" customHeight="1">
      <c r="A781" s="1" t="str">
        <f t="shared" si="1"/>
        <v/>
      </c>
      <c r="B781" s="1"/>
      <c r="C781" s="34" t="str">
        <f>IF('TSA Input'!J744="","",IF('TSA Input'!J744="Yes",'TSA Input'!B744,"Ineligible"))</f>
        <v/>
      </c>
      <c r="D781" s="246" t="str">
        <f>IF('TSA Input'!J744="","",IF('TSA Input'!J744="Yes",IF('TSA Input'!W744="","",LEFT('TSA Input'!W744,LEN('TSA Input'!W744)-2)),""))</f>
        <v/>
      </c>
      <c r="E781" s="246" t="str">
        <f>IF('TSA Input'!J744="","",IF('TSA Input'!J744="Yes",'TSA Input'!I744,""))</f>
        <v/>
      </c>
      <c r="F781" s="247" t="str">
        <f>IF('TSA Input'!J744="","",IF('TSA Input'!J744="Yes",'TSA Input'!C744,""))</f>
        <v/>
      </c>
      <c r="G781" s="36" t="str">
        <f>IF('TSA Input'!J744="","",IF('TSA Input'!J744="Yes",'TSA Input'!D744,""))</f>
        <v/>
      </c>
      <c r="H781" s="37" t="str">
        <f>IF('TSA Input'!K744="","",IF('TSA Input'!J744="Yes",'TSA Input'!G744,""))</f>
        <v/>
      </c>
      <c r="I781" s="37" t="str">
        <f>IF('TSA Input'!L744="","",IF('TSA Input'!J744="Yes",'TSA Input'!F744,""))</f>
        <v/>
      </c>
      <c r="J781" s="39" t="str">
        <f t="shared" si="24"/>
        <v/>
      </c>
      <c r="K781" s="257" t="str">
        <f>IF('TSA Input'!J744="","",IF('TSA Input'!J744="Yes",'TSA Input'!D744,""))</f>
        <v/>
      </c>
      <c r="L781" s="258" t="str">
        <f>IF('TSA Input'!J744="","",IF('TSA Input'!J744="Yes",'TSA Input'!G744,""))</f>
        <v/>
      </c>
      <c r="M781" s="258" t="str">
        <f>IF('TSA Input'!J744="","",IF('TSA Input'!J744="Yes",'TSA Input'!F744,""))</f>
        <v/>
      </c>
      <c r="N781" s="39" t="str">
        <f t="shared" si="25"/>
        <v/>
      </c>
      <c r="O781" s="149" t="s">
        <v>11</v>
      </c>
      <c r="P781" s="148" t="s">
        <v>11</v>
      </c>
      <c r="Q781" s="1"/>
    </row>
    <row r="782" spans="1:17" ht="15.75" hidden="1" customHeight="1">
      <c r="A782" s="1" t="str">
        <f t="shared" si="1"/>
        <v/>
      </c>
      <c r="B782" s="1"/>
      <c r="C782" s="34" t="str">
        <f>IF('TSA Input'!J745="","",IF('TSA Input'!J745="Yes",'TSA Input'!B745,"Ineligible"))</f>
        <v/>
      </c>
      <c r="D782" s="246" t="str">
        <f>IF('TSA Input'!J745="","",IF('TSA Input'!J745="Yes",IF('TSA Input'!W745="","",LEFT('TSA Input'!W745,LEN('TSA Input'!W745)-2)),""))</f>
        <v/>
      </c>
      <c r="E782" s="246" t="str">
        <f>IF('TSA Input'!J745="","",IF('TSA Input'!J745="Yes",'TSA Input'!I745,""))</f>
        <v/>
      </c>
      <c r="F782" s="247" t="str">
        <f>IF('TSA Input'!J745="","",IF('TSA Input'!J745="Yes",'TSA Input'!C745,""))</f>
        <v/>
      </c>
      <c r="G782" s="36" t="str">
        <f>IF('TSA Input'!J745="","",IF('TSA Input'!J745="Yes",'TSA Input'!D745,""))</f>
        <v/>
      </c>
      <c r="H782" s="37" t="str">
        <f>IF('TSA Input'!K745="","",IF('TSA Input'!J745="Yes",'TSA Input'!G745,""))</f>
        <v/>
      </c>
      <c r="I782" s="37" t="str">
        <f>IF('TSA Input'!L745="","",IF('TSA Input'!J745="Yes",'TSA Input'!F745,""))</f>
        <v/>
      </c>
      <c r="J782" s="39" t="str">
        <f t="shared" si="24"/>
        <v/>
      </c>
      <c r="K782" s="257" t="str">
        <f>IF('TSA Input'!J745="","",IF('TSA Input'!J745="Yes",'TSA Input'!D745,""))</f>
        <v/>
      </c>
      <c r="L782" s="258" t="str">
        <f>IF('TSA Input'!J745="","",IF('TSA Input'!J745="Yes",'TSA Input'!G745,""))</f>
        <v/>
      </c>
      <c r="M782" s="258" t="str">
        <f>IF('TSA Input'!J745="","",IF('TSA Input'!J745="Yes",'TSA Input'!F745,""))</f>
        <v/>
      </c>
      <c r="N782" s="39" t="str">
        <f t="shared" si="25"/>
        <v/>
      </c>
      <c r="O782" s="149" t="s">
        <v>11</v>
      </c>
      <c r="P782" s="148" t="s">
        <v>11</v>
      </c>
      <c r="Q782" s="1"/>
    </row>
    <row r="783" spans="1:17" ht="15.75" hidden="1" customHeight="1">
      <c r="A783" s="1" t="str">
        <f t="shared" si="1"/>
        <v/>
      </c>
      <c r="B783" s="1"/>
      <c r="C783" s="34" t="str">
        <f>IF('TSA Input'!J746="","",IF('TSA Input'!J746="Yes",'TSA Input'!B746,"Ineligible"))</f>
        <v/>
      </c>
      <c r="D783" s="246" t="str">
        <f>IF('TSA Input'!J746="","",IF('TSA Input'!J746="Yes",IF('TSA Input'!W746="","",LEFT('TSA Input'!W746,LEN('TSA Input'!W746)-2)),""))</f>
        <v/>
      </c>
      <c r="E783" s="246" t="str">
        <f>IF('TSA Input'!J746="","",IF('TSA Input'!J746="Yes",'TSA Input'!I746,""))</f>
        <v/>
      </c>
      <c r="F783" s="247" t="str">
        <f>IF('TSA Input'!J746="","",IF('TSA Input'!J746="Yes",'TSA Input'!C746,""))</f>
        <v/>
      </c>
      <c r="G783" s="36" t="str">
        <f>IF('TSA Input'!J746="","",IF('TSA Input'!J746="Yes",'TSA Input'!D746,""))</f>
        <v/>
      </c>
      <c r="H783" s="37" t="str">
        <f>IF('TSA Input'!K746="","",IF('TSA Input'!J746="Yes",'TSA Input'!G746,""))</f>
        <v/>
      </c>
      <c r="I783" s="37" t="str">
        <f>IF('TSA Input'!L746="","",IF('TSA Input'!J746="Yes",'TSA Input'!F746,""))</f>
        <v/>
      </c>
      <c r="J783" s="39" t="str">
        <f t="shared" si="24"/>
        <v/>
      </c>
      <c r="K783" s="257" t="str">
        <f>IF('TSA Input'!J746="","",IF('TSA Input'!J746="Yes",'TSA Input'!D746,""))</f>
        <v/>
      </c>
      <c r="L783" s="258" t="str">
        <f>IF('TSA Input'!J746="","",IF('TSA Input'!J746="Yes",'TSA Input'!G746,""))</f>
        <v/>
      </c>
      <c r="M783" s="258" t="str">
        <f>IF('TSA Input'!J746="","",IF('TSA Input'!J746="Yes",'TSA Input'!F746,""))</f>
        <v/>
      </c>
      <c r="N783" s="39" t="str">
        <f t="shared" si="25"/>
        <v/>
      </c>
      <c r="O783" s="149" t="s">
        <v>11</v>
      </c>
      <c r="P783" s="148" t="s">
        <v>11</v>
      </c>
      <c r="Q783" s="1"/>
    </row>
    <row r="784" spans="1:17" ht="15.75" hidden="1" customHeight="1">
      <c r="A784" s="1" t="str">
        <f t="shared" si="1"/>
        <v/>
      </c>
      <c r="B784" s="1"/>
      <c r="C784" s="34" t="str">
        <f>IF('TSA Input'!J747="","",IF('TSA Input'!J747="Yes",'TSA Input'!B747,"Ineligible"))</f>
        <v/>
      </c>
      <c r="D784" s="246" t="str">
        <f>IF('TSA Input'!J747="","",IF('TSA Input'!J747="Yes",IF('TSA Input'!W747="","",LEFT('TSA Input'!W747,LEN('TSA Input'!W747)-2)),""))</f>
        <v/>
      </c>
      <c r="E784" s="246" t="str">
        <f>IF('TSA Input'!J747="","",IF('TSA Input'!J747="Yes",'TSA Input'!I747,""))</f>
        <v/>
      </c>
      <c r="F784" s="247" t="str">
        <f>IF('TSA Input'!J747="","",IF('TSA Input'!J747="Yes",'TSA Input'!C747,""))</f>
        <v/>
      </c>
      <c r="G784" s="36" t="str">
        <f>IF('TSA Input'!J747="","",IF('TSA Input'!J747="Yes",'TSA Input'!D747,""))</f>
        <v/>
      </c>
      <c r="H784" s="37" t="str">
        <f>IF('TSA Input'!K747="","",IF('TSA Input'!J747="Yes",'TSA Input'!G747,""))</f>
        <v/>
      </c>
      <c r="I784" s="37" t="str">
        <f>IF('TSA Input'!L747="","",IF('TSA Input'!J747="Yes",'TSA Input'!F747,""))</f>
        <v/>
      </c>
      <c r="J784" s="39" t="str">
        <f t="shared" si="24"/>
        <v/>
      </c>
      <c r="K784" s="257" t="str">
        <f>IF('TSA Input'!J747="","",IF('TSA Input'!J747="Yes",'TSA Input'!D747,""))</f>
        <v/>
      </c>
      <c r="L784" s="258" t="str">
        <f>IF('TSA Input'!J747="","",IF('TSA Input'!J747="Yes",'TSA Input'!G747,""))</f>
        <v/>
      </c>
      <c r="M784" s="258" t="str">
        <f>IF('TSA Input'!J747="","",IF('TSA Input'!J747="Yes",'TSA Input'!F747,""))</f>
        <v/>
      </c>
      <c r="N784" s="39" t="str">
        <f t="shared" si="25"/>
        <v/>
      </c>
      <c r="O784" s="149" t="s">
        <v>11</v>
      </c>
      <c r="P784" s="148" t="s">
        <v>11</v>
      </c>
      <c r="Q784" s="1"/>
    </row>
    <row r="785" spans="1:17" ht="15.75" hidden="1" customHeight="1">
      <c r="A785" s="1" t="str">
        <f t="shared" si="1"/>
        <v/>
      </c>
      <c r="B785" s="1"/>
      <c r="C785" s="34" t="str">
        <f>IF('TSA Input'!J748="","",IF('TSA Input'!J748="Yes",'TSA Input'!B748,"Ineligible"))</f>
        <v/>
      </c>
      <c r="D785" s="246" t="str">
        <f>IF('TSA Input'!J748="","",IF('TSA Input'!J748="Yes",IF('TSA Input'!W748="","",LEFT('TSA Input'!W748,LEN('TSA Input'!W748)-2)),""))</f>
        <v/>
      </c>
      <c r="E785" s="246" t="str">
        <f>IF('TSA Input'!J748="","",IF('TSA Input'!J748="Yes",'TSA Input'!I748,""))</f>
        <v/>
      </c>
      <c r="F785" s="247" t="str">
        <f>IF('TSA Input'!J748="","",IF('TSA Input'!J748="Yes",'TSA Input'!C748,""))</f>
        <v/>
      </c>
      <c r="G785" s="36" t="str">
        <f>IF('TSA Input'!J748="","",IF('TSA Input'!J748="Yes",'TSA Input'!D748,""))</f>
        <v/>
      </c>
      <c r="H785" s="37" t="str">
        <f>IF('TSA Input'!K748="","",IF('TSA Input'!J748="Yes",'TSA Input'!G748,""))</f>
        <v/>
      </c>
      <c r="I785" s="37" t="str">
        <f>IF('TSA Input'!L748="","",IF('TSA Input'!J748="Yes",'TSA Input'!F748,""))</f>
        <v/>
      </c>
      <c r="J785" s="39" t="str">
        <f t="shared" si="24"/>
        <v/>
      </c>
      <c r="K785" s="257" t="str">
        <f>IF('TSA Input'!J748="","",IF('TSA Input'!J748="Yes",'TSA Input'!D748,""))</f>
        <v/>
      </c>
      <c r="L785" s="258" t="str">
        <f>IF('TSA Input'!J748="","",IF('TSA Input'!J748="Yes",'TSA Input'!G748,""))</f>
        <v/>
      </c>
      <c r="M785" s="258" t="str">
        <f>IF('TSA Input'!J748="","",IF('TSA Input'!J748="Yes",'TSA Input'!F748,""))</f>
        <v/>
      </c>
      <c r="N785" s="39" t="str">
        <f t="shared" si="25"/>
        <v/>
      </c>
      <c r="O785" s="149" t="s">
        <v>11</v>
      </c>
      <c r="P785" s="148" t="s">
        <v>11</v>
      </c>
      <c r="Q785" s="1"/>
    </row>
    <row r="786" spans="1:17" ht="15.75" hidden="1" customHeight="1">
      <c r="A786" s="1" t="str">
        <f t="shared" si="1"/>
        <v/>
      </c>
      <c r="B786" s="1"/>
      <c r="C786" s="34" t="str">
        <f>IF('TSA Input'!J749="","",IF('TSA Input'!J749="Yes",'TSA Input'!B749,"Ineligible"))</f>
        <v/>
      </c>
      <c r="D786" s="246" t="str">
        <f>IF('TSA Input'!J749="","",IF('TSA Input'!J749="Yes",IF('TSA Input'!W749="","",LEFT('TSA Input'!W749,LEN('TSA Input'!W749)-2)),""))</f>
        <v/>
      </c>
      <c r="E786" s="246" t="str">
        <f>IF('TSA Input'!J749="","",IF('TSA Input'!J749="Yes",'TSA Input'!I749,""))</f>
        <v/>
      </c>
      <c r="F786" s="247" t="str">
        <f>IF('TSA Input'!J749="","",IF('TSA Input'!J749="Yes",'TSA Input'!C749,""))</f>
        <v/>
      </c>
      <c r="G786" s="36" t="str">
        <f>IF('TSA Input'!J749="","",IF('TSA Input'!J749="Yes",'TSA Input'!D749,""))</f>
        <v/>
      </c>
      <c r="H786" s="37" t="str">
        <f>IF('TSA Input'!K749="","",IF('TSA Input'!J749="Yes",'TSA Input'!G749,""))</f>
        <v/>
      </c>
      <c r="I786" s="37" t="str">
        <f>IF('TSA Input'!L749="","",IF('TSA Input'!J749="Yes",'TSA Input'!F749,""))</f>
        <v/>
      </c>
      <c r="J786" s="39" t="str">
        <f t="shared" si="24"/>
        <v/>
      </c>
      <c r="K786" s="257" t="str">
        <f>IF('TSA Input'!J749="","",IF('TSA Input'!J749="Yes",'TSA Input'!D749,""))</f>
        <v/>
      </c>
      <c r="L786" s="258" t="str">
        <f>IF('TSA Input'!J749="","",IF('TSA Input'!J749="Yes",'TSA Input'!G749,""))</f>
        <v/>
      </c>
      <c r="M786" s="258" t="str">
        <f>IF('TSA Input'!J749="","",IF('TSA Input'!J749="Yes",'TSA Input'!F749,""))</f>
        <v/>
      </c>
      <c r="N786" s="39" t="str">
        <f t="shared" si="25"/>
        <v/>
      </c>
      <c r="O786" s="149" t="s">
        <v>11</v>
      </c>
      <c r="P786" s="148" t="s">
        <v>11</v>
      </c>
      <c r="Q786" s="1"/>
    </row>
    <row r="787" spans="1:17" ht="15.75" hidden="1" customHeight="1">
      <c r="A787" s="1" t="str">
        <f t="shared" si="1"/>
        <v/>
      </c>
      <c r="B787" s="1"/>
      <c r="C787" s="34" t="str">
        <f>IF('TSA Input'!J750="","",IF('TSA Input'!J750="Yes",'TSA Input'!B750,"Ineligible"))</f>
        <v/>
      </c>
      <c r="D787" s="246" t="str">
        <f>IF('TSA Input'!J750="","",IF('TSA Input'!J750="Yes",IF('TSA Input'!W750="","",LEFT('TSA Input'!W750,LEN('TSA Input'!W750)-2)),""))</f>
        <v/>
      </c>
      <c r="E787" s="246" t="str">
        <f>IF('TSA Input'!J750="","",IF('TSA Input'!J750="Yes",'TSA Input'!I750,""))</f>
        <v/>
      </c>
      <c r="F787" s="247" t="str">
        <f>IF('TSA Input'!J750="","",IF('TSA Input'!J750="Yes",'TSA Input'!C750,""))</f>
        <v/>
      </c>
      <c r="G787" s="36" t="str">
        <f>IF('TSA Input'!J750="","",IF('TSA Input'!J750="Yes",'TSA Input'!D750,""))</f>
        <v/>
      </c>
      <c r="H787" s="37" t="str">
        <f>IF('TSA Input'!K750="","",IF('TSA Input'!J750="Yes",'TSA Input'!G750,""))</f>
        <v/>
      </c>
      <c r="I787" s="37" t="str">
        <f>IF('TSA Input'!L750="","",IF('TSA Input'!J750="Yes",'TSA Input'!F750,""))</f>
        <v/>
      </c>
      <c r="J787" s="39" t="str">
        <f t="shared" si="24"/>
        <v/>
      </c>
      <c r="K787" s="257" t="str">
        <f>IF('TSA Input'!J750="","",IF('TSA Input'!J750="Yes",'TSA Input'!D750,""))</f>
        <v/>
      </c>
      <c r="L787" s="258" t="str">
        <f>IF('TSA Input'!J750="","",IF('TSA Input'!J750="Yes",'TSA Input'!G750,""))</f>
        <v/>
      </c>
      <c r="M787" s="258" t="str">
        <f>IF('TSA Input'!J750="","",IF('TSA Input'!J750="Yes",'TSA Input'!F750,""))</f>
        <v/>
      </c>
      <c r="N787" s="39" t="str">
        <f t="shared" si="25"/>
        <v/>
      </c>
      <c r="O787" s="149" t="s">
        <v>11</v>
      </c>
      <c r="P787" s="148" t="s">
        <v>11</v>
      </c>
      <c r="Q787" s="1"/>
    </row>
    <row r="788" spans="1:17" ht="15.75" hidden="1" customHeight="1">
      <c r="A788" s="1" t="str">
        <f t="shared" si="1"/>
        <v/>
      </c>
      <c r="B788" s="1"/>
      <c r="C788" s="34" t="str">
        <f>IF('TSA Input'!J751="","",IF('TSA Input'!J751="Yes",'TSA Input'!B751,"Ineligible"))</f>
        <v/>
      </c>
      <c r="D788" s="246" t="str">
        <f>IF('TSA Input'!J751="","",IF('TSA Input'!J751="Yes",IF('TSA Input'!W751="","",LEFT('TSA Input'!W751,LEN('TSA Input'!W751)-2)),""))</f>
        <v/>
      </c>
      <c r="E788" s="246" t="str">
        <f>IF('TSA Input'!J751="","",IF('TSA Input'!J751="Yes",'TSA Input'!I751,""))</f>
        <v/>
      </c>
      <c r="F788" s="247" t="str">
        <f>IF('TSA Input'!J751="","",IF('TSA Input'!J751="Yes",'TSA Input'!C751,""))</f>
        <v/>
      </c>
      <c r="G788" s="36" t="str">
        <f>IF('TSA Input'!J751="","",IF('TSA Input'!J751="Yes",'TSA Input'!D751,""))</f>
        <v/>
      </c>
      <c r="H788" s="37" t="str">
        <f>IF('TSA Input'!K751="","",IF('TSA Input'!J751="Yes",'TSA Input'!G751,""))</f>
        <v/>
      </c>
      <c r="I788" s="37" t="str">
        <f>IF('TSA Input'!L751="","",IF('TSA Input'!J751="Yes",'TSA Input'!F751,""))</f>
        <v/>
      </c>
      <c r="J788" s="39" t="str">
        <f t="shared" si="24"/>
        <v/>
      </c>
      <c r="K788" s="257" t="str">
        <f>IF('TSA Input'!J751="","",IF('TSA Input'!J751="Yes",'TSA Input'!D751,""))</f>
        <v/>
      </c>
      <c r="L788" s="258" t="str">
        <f>IF('TSA Input'!J751="","",IF('TSA Input'!J751="Yes",'TSA Input'!G751,""))</f>
        <v/>
      </c>
      <c r="M788" s="258" t="str">
        <f>IF('TSA Input'!J751="","",IF('TSA Input'!J751="Yes",'TSA Input'!F751,""))</f>
        <v/>
      </c>
      <c r="N788" s="39" t="str">
        <f t="shared" si="25"/>
        <v/>
      </c>
      <c r="O788" s="149" t="s">
        <v>11</v>
      </c>
      <c r="P788" s="148" t="s">
        <v>11</v>
      </c>
      <c r="Q788" s="1"/>
    </row>
    <row r="789" spans="1:17" ht="15.75" hidden="1" customHeight="1">
      <c r="A789" s="1" t="str">
        <f t="shared" si="1"/>
        <v/>
      </c>
      <c r="B789" s="1"/>
      <c r="C789" s="34" t="str">
        <f>IF('TSA Input'!J752="","",IF('TSA Input'!J752="Yes",'TSA Input'!B752,"Ineligible"))</f>
        <v/>
      </c>
      <c r="D789" s="246" t="str">
        <f>IF('TSA Input'!J752="","",IF('TSA Input'!J752="Yes",IF('TSA Input'!W752="","",LEFT('TSA Input'!W752,LEN('TSA Input'!W752)-2)),""))</f>
        <v/>
      </c>
      <c r="E789" s="246" t="str">
        <f>IF('TSA Input'!J752="","",IF('TSA Input'!J752="Yes",'TSA Input'!I752,""))</f>
        <v/>
      </c>
      <c r="F789" s="247" t="str">
        <f>IF('TSA Input'!J752="","",IF('TSA Input'!J752="Yes",'TSA Input'!C752,""))</f>
        <v/>
      </c>
      <c r="G789" s="36" t="str">
        <f>IF('TSA Input'!J752="","",IF('TSA Input'!J752="Yes",'TSA Input'!D752,""))</f>
        <v/>
      </c>
      <c r="H789" s="37" t="str">
        <f>IF('TSA Input'!K752="","",IF('TSA Input'!J752="Yes",'TSA Input'!G752,""))</f>
        <v/>
      </c>
      <c r="I789" s="37" t="str">
        <f>IF('TSA Input'!L752="","",IF('TSA Input'!J752="Yes",'TSA Input'!F752,""))</f>
        <v/>
      </c>
      <c r="J789" s="39" t="str">
        <f t="shared" si="24"/>
        <v/>
      </c>
      <c r="K789" s="257" t="str">
        <f>IF('TSA Input'!J752="","",IF('TSA Input'!J752="Yes",'TSA Input'!D752,""))</f>
        <v/>
      </c>
      <c r="L789" s="258" t="str">
        <f>IF('TSA Input'!J752="","",IF('TSA Input'!J752="Yes",'TSA Input'!G752,""))</f>
        <v/>
      </c>
      <c r="M789" s="258" t="str">
        <f>IF('TSA Input'!J752="","",IF('TSA Input'!J752="Yes",'TSA Input'!F752,""))</f>
        <v/>
      </c>
      <c r="N789" s="39" t="str">
        <f t="shared" si="25"/>
        <v/>
      </c>
      <c r="O789" s="149" t="s">
        <v>11</v>
      </c>
      <c r="P789" s="148" t="s">
        <v>11</v>
      </c>
      <c r="Q789" s="1"/>
    </row>
    <row r="790" spans="1:17" ht="15.75" hidden="1" customHeight="1">
      <c r="A790" s="1" t="str">
        <f t="shared" si="1"/>
        <v/>
      </c>
      <c r="B790" s="1"/>
      <c r="C790" s="34" t="str">
        <f>IF('TSA Input'!J753="","",IF('TSA Input'!J753="Yes",'TSA Input'!B753,"Ineligible"))</f>
        <v/>
      </c>
      <c r="D790" s="246" t="str">
        <f>IF('TSA Input'!J753="","",IF('TSA Input'!J753="Yes",IF('TSA Input'!W753="","",LEFT('TSA Input'!W753,LEN('TSA Input'!W753)-2)),""))</f>
        <v/>
      </c>
      <c r="E790" s="246" t="str">
        <f>IF('TSA Input'!J753="","",IF('TSA Input'!J753="Yes",'TSA Input'!I753,""))</f>
        <v/>
      </c>
      <c r="F790" s="247" t="str">
        <f>IF('TSA Input'!J753="","",IF('TSA Input'!J753="Yes",'TSA Input'!C753,""))</f>
        <v/>
      </c>
      <c r="G790" s="36" t="str">
        <f>IF('TSA Input'!J753="","",IF('TSA Input'!J753="Yes",'TSA Input'!D753,""))</f>
        <v/>
      </c>
      <c r="H790" s="37" t="str">
        <f>IF('TSA Input'!K753="","",IF('TSA Input'!J753="Yes",'TSA Input'!G753,""))</f>
        <v/>
      </c>
      <c r="I790" s="37" t="str">
        <f>IF('TSA Input'!L753="","",IF('TSA Input'!J753="Yes",'TSA Input'!F753,""))</f>
        <v/>
      </c>
      <c r="J790" s="39" t="str">
        <f t="shared" si="24"/>
        <v/>
      </c>
      <c r="K790" s="257" t="str">
        <f>IF('TSA Input'!J753="","",IF('TSA Input'!J753="Yes",'TSA Input'!D753,""))</f>
        <v/>
      </c>
      <c r="L790" s="258" t="str">
        <f>IF('TSA Input'!J753="","",IF('TSA Input'!J753="Yes",'TSA Input'!G753,""))</f>
        <v/>
      </c>
      <c r="M790" s="258" t="str">
        <f>IF('TSA Input'!J753="","",IF('TSA Input'!J753="Yes",'TSA Input'!F753,""))</f>
        <v/>
      </c>
      <c r="N790" s="39" t="str">
        <f t="shared" si="25"/>
        <v/>
      </c>
      <c r="O790" s="149" t="s">
        <v>11</v>
      </c>
      <c r="P790" s="148" t="s">
        <v>11</v>
      </c>
      <c r="Q790" s="1"/>
    </row>
    <row r="791" spans="1:17" ht="15.75" hidden="1" customHeight="1">
      <c r="A791" s="1" t="str">
        <f t="shared" si="1"/>
        <v/>
      </c>
      <c r="B791" s="1"/>
      <c r="C791" s="34" t="str">
        <f>IF('TSA Input'!J754="","",IF('TSA Input'!J754="Yes",'TSA Input'!B754,"Ineligible"))</f>
        <v/>
      </c>
      <c r="D791" s="246" t="str">
        <f>IF('TSA Input'!J754="","",IF('TSA Input'!J754="Yes",IF('TSA Input'!W754="","",LEFT('TSA Input'!W754,LEN('TSA Input'!W754)-2)),""))</f>
        <v/>
      </c>
      <c r="E791" s="246" t="str">
        <f>IF('TSA Input'!J754="","",IF('TSA Input'!J754="Yes",'TSA Input'!I754,""))</f>
        <v/>
      </c>
      <c r="F791" s="247" t="str">
        <f>IF('TSA Input'!J754="","",IF('TSA Input'!J754="Yes",'TSA Input'!C754,""))</f>
        <v/>
      </c>
      <c r="G791" s="36" t="str">
        <f>IF('TSA Input'!J754="","",IF('TSA Input'!J754="Yes",'TSA Input'!D754,""))</f>
        <v/>
      </c>
      <c r="H791" s="37" t="str">
        <f>IF('TSA Input'!K754="","",IF('TSA Input'!J754="Yes",'TSA Input'!G754,""))</f>
        <v/>
      </c>
      <c r="I791" s="37" t="str">
        <f>IF('TSA Input'!L754="","",IF('TSA Input'!J754="Yes",'TSA Input'!F754,""))</f>
        <v/>
      </c>
      <c r="J791" s="39" t="str">
        <f t="shared" si="24"/>
        <v/>
      </c>
      <c r="K791" s="257" t="str">
        <f>IF('TSA Input'!J754="","",IF('TSA Input'!J754="Yes",'TSA Input'!D754,""))</f>
        <v/>
      </c>
      <c r="L791" s="258" t="str">
        <f>IF('TSA Input'!J754="","",IF('TSA Input'!J754="Yes",'TSA Input'!G754,""))</f>
        <v/>
      </c>
      <c r="M791" s="258" t="str">
        <f>IF('TSA Input'!J754="","",IF('TSA Input'!J754="Yes",'TSA Input'!F754,""))</f>
        <v/>
      </c>
      <c r="N791" s="39" t="str">
        <f t="shared" si="25"/>
        <v/>
      </c>
      <c r="O791" s="149" t="s">
        <v>11</v>
      </c>
      <c r="P791" s="148" t="s">
        <v>11</v>
      </c>
      <c r="Q791" s="1"/>
    </row>
    <row r="792" spans="1:17" ht="15.75" hidden="1" customHeight="1">
      <c r="A792" s="1" t="str">
        <f t="shared" si="1"/>
        <v/>
      </c>
      <c r="B792" s="1"/>
      <c r="C792" s="34" t="str">
        <f>IF('TSA Input'!J755="","",IF('TSA Input'!J755="Yes",'TSA Input'!B755,"Ineligible"))</f>
        <v/>
      </c>
      <c r="D792" s="246" t="str">
        <f>IF('TSA Input'!J755="","",IF('TSA Input'!J755="Yes",IF('TSA Input'!W755="","",LEFT('TSA Input'!W755,LEN('TSA Input'!W755)-2)),""))</f>
        <v/>
      </c>
      <c r="E792" s="246" t="str">
        <f>IF('TSA Input'!J755="","",IF('TSA Input'!J755="Yes",'TSA Input'!I755,""))</f>
        <v/>
      </c>
      <c r="F792" s="247" t="str">
        <f>IF('TSA Input'!J755="","",IF('TSA Input'!J755="Yes",'TSA Input'!C755,""))</f>
        <v/>
      </c>
      <c r="G792" s="36" t="str">
        <f>IF('TSA Input'!J755="","",IF('TSA Input'!J755="Yes",'TSA Input'!D755,""))</f>
        <v/>
      </c>
      <c r="H792" s="37" t="str">
        <f>IF('TSA Input'!K755="","",IF('TSA Input'!J755="Yes",'TSA Input'!G755,""))</f>
        <v/>
      </c>
      <c r="I792" s="37" t="str">
        <f>IF('TSA Input'!L755="","",IF('TSA Input'!J755="Yes",'TSA Input'!F755,""))</f>
        <v/>
      </c>
      <c r="J792" s="39" t="str">
        <f t="shared" si="24"/>
        <v/>
      </c>
      <c r="K792" s="257" t="str">
        <f>IF('TSA Input'!J755="","",IF('TSA Input'!J755="Yes",'TSA Input'!D755,""))</f>
        <v/>
      </c>
      <c r="L792" s="258" t="str">
        <f>IF('TSA Input'!J755="","",IF('TSA Input'!J755="Yes",'TSA Input'!G755,""))</f>
        <v/>
      </c>
      <c r="M792" s="258" t="str">
        <f>IF('TSA Input'!J755="","",IF('TSA Input'!J755="Yes",'TSA Input'!F755,""))</f>
        <v/>
      </c>
      <c r="N792" s="39" t="str">
        <f t="shared" si="25"/>
        <v/>
      </c>
      <c r="O792" s="149" t="s">
        <v>11</v>
      </c>
      <c r="P792" s="148" t="s">
        <v>11</v>
      </c>
      <c r="Q792" s="1"/>
    </row>
    <row r="793" spans="1:17" ht="15.75" hidden="1" customHeight="1">
      <c r="A793" s="1" t="str">
        <f t="shared" si="1"/>
        <v/>
      </c>
      <c r="B793" s="1"/>
      <c r="C793" s="34" t="str">
        <f>IF('TSA Input'!J756="","",IF('TSA Input'!J756="Yes",'TSA Input'!B756,"Ineligible"))</f>
        <v/>
      </c>
      <c r="D793" s="246" t="str">
        <f>IF('TSA Input'!J756="","",IF('TSA Input'!J756="Yes",IF('TSA Input'!W756="","",LEFT('TSA Input'!W756,LEN('TSA Input'!W756)-2)),""))</f>
        <v/>
      </c>
      <c r="E793" s="246" t="str">
        <f>IF('TSA Input'!J756="","",IF('TSA Input'!J756="Yes",'TSA Input'!I756,""))</f>
        <v/>
      </c>
      <c r="F793" s="247" t="str">
        <f>IF('TSA Input'!J756="","",IF('TSA Input'!J756="Yes",'TSA Input'!C756,""))</f>
        <v/>
      </c>
      <c r="G793" s="36" t="str">
        <f>IF('TSA Input'!J756="","",IF('TSA Input'!J756="Yes",'TSA Input'!D756,""))</f>
        <v/>
      </c>
      <c r="H793" s="37" t="str">
        <f>IF('TSA Input'!K756="","",IF('TSA Input'!J756="Yes",'TSA Input'!G756,""))</f>
        <v/>
      </c>
      <c r="I793" s="37" t="str">
        <f>IF('TSA Input'!L756="","",IF('TSA Input'!J756="Yes",'TSA Input'!F756,""))</f>
        <v/>
      </c>
      <c r="J793" s="39" t="str">
        <f t="shared" si="24"/>
        <v/>
      </c>
      <c r="K793" s="257" t="str">
        <f>IF('TSA Input'!J756="","",IF('TSA Input'!J756="Yes",'TSA Input'!D756,""))</f>
        <v/>
      </c>
      <c r="L793" s="258" t="str">
        <f>IF('TSA Input'!J756="","",IF('TSA Input'!J756="Yes",'TSA Input'!G756,""))</f>
        <v/>
      </c>
      <c r="M793" s="258" t="str">
        <f>IF('TSA Input'!J756="","",IF('TSA Input'!J756="Yes",'TSA Input'!F756,""))</f>
        <v/>
      </c>
      <c r="N793" s="39" t="str">
        <f t="shared" si="25"/>
        <v/>
      </c>
      <c r="O793" s="149" t="s">
        <v>11</v>
      </c>
      <c r="P793" s="148" t="s">
        <v>11</v>
      </c>
      <c r="Q793" s="1"/>
    </row>
    <row r="794" spans="1:17" ht="15.75" hidden="1" customHeight="1">
      <c r="A794" s="1" t="str">
        <f t="shared" si="1"/>
        <v/>
      </c>
      <c r="B794" s="1"/>
      <c r="C794" s="34" t="str">
        <f>IF('TSA Input'!J757="","",IF('TSA Input'!J757="Yes",'TSA Input'!B757,"Ineligible"))</f>
        <v/>
      </c>
      <c r="D794" s="246" t="str">
        <f>IF('TSA Input'!J757="","",IF('TSA Input'!J757="Yes",IF('TSA Input'!W757="","",LEFT('TSA Input'!W757,LEN('TSA Input'!W757)-2)),""))</f>
        <v/>
      </c>
      <c r="E794" s="246" t="str">
        <f>IF('TSA Input'!J757="","",IF('TSA Input'!J757="Yes",'TSA Input'!I757,""))</f>
        <v/>
      </c>
      <c r="F794" s="247" t="str">
        <f>IF('TSA Input'!J757="","",IF('TSA Input'!J757="Yes",'TSA Input'!C757,""))</f>
        <v/>
      </c>
      <c r="G794" s="36" t="str">
        <f>IF('TSA Input'!J757="","",IF('TSA Input'!J757="Yes",'TSA Input'!D757,""))</f>
        <v/>
      </c>
      <c r="H794" s="37" t="str">
        <f>IF('TSA Input'!K757="","",IF('TSA Input'!J757="Yes",'TSA Input'!G757,""))</f>
        <v/>
      </c>
      <c r="I794" s="37" t="str">
        <f>IF('TSA Input'!L757="","",IF('TSA Input'!J757="Yes",'TSA Input'!F757,""))</f>
        <v/>
      </c>
      <c r="J794" s="39" t="str">
        <f t="shared" si="24"/>
        <v/>
      </c>
      <c r="K794" s="257" t="str">
        <f>IF('TSA Input'!J757="","",IF('TSA Input'!J757="Yes",'TSA Input'!D757,""))</f>
        <v/>
      </c>
      <c r="L794" s="258" t="str">
        <f>IF('TSA Input'!J757="","",IF('TSA Input'!J757="Yes",'TSA Input'!G757,""))</f>
        <v/>
      </c>
      <c r="M794" s="258" t="str">
        <f>IF('TSA Input'!J757="","",IF('TSA Input'!J757="Yes",'TSA Input'!F757,""))</f>
        <v/>
      </c>
      <c r="N794" s="39" t="str">
        <f t="shared" si="25"/>
        <v/>
      </c>
      <c r="O794" s="149" t="s">
        <v>11</v>
      </c>
      <c r="P794" s="148" t="s">
        <v>11</v>
      </c>
      <c r="Q794" s="1"/>
    </row>
    <row r="795" spans="1:17" ht="15.75" hidden="1" customHeight="1">
      <c r="A795" s="1" t="str">
        <f t="shared" si="1"/>
        <v/>
      </c>
      <c r="B795" s="1"/>
      <c r="C795" s="34" t="str">
        <f>IF('TSA Input'!J758="","",IF('TSA Input'!J758="Yes",'TSA Input'!B758,"Ineligible"))</f>
        <v/>
      </c>
      <c r="D795" s="246" t="str">
        <f>IF('TSA Input'!J758="","",IF('TSA Input'!J758="Yes",IF('TSA Input'!W758="","",LEFT('TSA Input'!W758,LEN('TSA Input'!W758)-2)),""))</f>
        <v/>
      </c>
      <c r="E795" s="246" t="str">
        <f>IF('TSA Input'!J758="","",IF('TSA Input'!J758="Yes",'TSA Input'!I758,""))</f>
        <v/>
      </c>
      <c r="F795" s="247" t="str">
        <f>IF('TSA Input'!J758="","",IF('TSA Input'!J758="Yes",'TSA Input'!C758,""))</f>
        <v/>
      </c>
      <c r="G795" s="36" t="str">
        <f>IF('TSA Input'!J758="","",IF('TSA Input'!J758="Yes",'TSA Input'!D758,""))</f>
        <v/>
      </c>
      <c r="H795" s="37" t="str">
        <f>IF('TSA Input'!K758="","",IF('TSA Input'!J758="Yes",'TSA Input'!G758,""))</f>
        <v/>
      </c>
      <c r="I795" s="37" t="str">
        <f>IF('TSA Input'!L758="","",IF('TSA Input'!J758="Yes",'TSA Input'!F758,""))</f>
        <v/>
      </c>
      <c r="J795" s="39" t="str">
        <f t="shared" si="24"/>
        <v/>
      </c>
      <c r="K795" s="257" t="str">
        <f>IF('TSA Input'!J758="","",IF('TSA Input'!J758="Yes",'TSA Input'!D758,""))</f>
        <v/>
      </c>
      <c r="L795" s="258" t="str">
        <f>IF('TSA Input'!J758="","",IF('TSA Input'!J758="Yes",'TSA Input'!G758,""))</f>
        <v/>
      </c>
      <c r="M795" s="258" t="str">
        <f>IF('TSA Input'!J758="","",IF('TSA Input'!J758="Yes",'TSA Input'!F758,""))</f>
        <v/>
      </c>
      <c r="N795" s="39" t="str">
        <f t="shared" si="25"/>
        <v/>
      </c>
      <c r="O795" s="149" t="s">
        <v>11</v>
      </c>
      <c r="P795" s="148" t="s">
        <v>11</v>
      </c>
      <c r="Q795" s="1"/>
    </row>
    <row r="796" spans="1:17" ht="15.75" hidden="1" customHeight="1">
      <c r="A796" s="1" t="str">
        <f t="shared" si="1"/>
        <v/>
      </c>
      <c r="B796" s="1"/>
      <c r="C796" s="34" t="str">
        <f>IF('TSA Input'!J759="","",IF('TSA Input'!J759="Yes",'TSA Input'!B759,"Ineligible"))</f>
        <v/>
      </c>
      <c r="D796" s="246" t="str">
        <f>IF('TSA Input'!J759="","",IF('TSA Input'!J759="Yes",IF('TSA Input'!W759="","",LEFT('TSA Input'!W759,LEN('TSA Input'!W759)-2)),""))</f>
        <v/>
      </c>
      <c r="E796" s="246" t="str">
        <f>IF('TSA Input'!J759="","",IF('TSA Input'!J759="Yes",'TSA Input'!I759,""))</f>
        <v/>
      </c>
      <c r="F796" s="247" t="str">
        <f>IF('TSA Input'!J759="","",IF('TSA Input'!J759="Yes",'TSA Input'!C759,""))</f>
        <v/>
      </c>
      <c r="G796" s="36" t="str">
        <f>IF('TSA Input'!J759="","",IF('TSA Input'!J759="Yes",'TSA Input'!D759,""))</f>
        <v/>
      </c>
      <c r="H796" s="37" t="str">
        <f>IF('TSA Input'!K759="","",IF('TSA Input'!J759="Yes",'TSA Input'!G759,""))</f>
        <v/>
      </c>
      <c r="I796" s="37" t="str">
        <f>IF('TSA Input'!L759="","",IF('TSA Input'!J759="Yes",'TSA Input'!F759,""))</f>
        <v/>
      </c>
      <c r="J796" s="39" t="str">
        <f t="shared" si="24"/>
        <v/>
      </c>
      <c r="K796" s="257" t="str">
        <f>IF('TSA Input'!J759="","",IF('TSA Input'!J759="Yes",'TSA Input'!D759,""))</f>
        <v/>
      </c>
      <c r="L796" s="258" t="str">
        <f>IF('TSA Input'!J759="","",IF('TSA Input'!J759="Yes",'TSA Input'!G759,""))</f>
        <v/>
      </c>
      <c r="M796" s="258" t="str">
        <f>IF('TSA Input'!J759="","",IF('TSA Input'!J759="Yes",'TSA Input'!F759,""))</f>
        <v/>
      </c>
      <c r="N796" s="39" t="str">
        <f t="shared" si="25"/>
        <v/>
      </c>
      <c r="O796" s="149" t="s">
        <v>11</v>
      </c>
      <c r="P796" s="148" t="s">
        <v>11</v>
      </c>
      <c r="Q796" s="1"/>
    </row>
    <row r="797" spans="1:17" ht="15.75" hidden="1" customHeight="1">
      <c r="A797" s="1" t="str">
        <f t="shared" si="1"/>
        <v/>
      </c>
      <c r="B797" s="1"/>
      <c r="C797" s="34" t="str">
        <f>IF('TSA Input'!J760="","",IF('TSA Input'!J760="Yes",'TSA Input'!B760,"Ineligible"))</f>
        <v/>
      </c>
      <c r="D797" s="246" t="str">
        <f>IF('TSA Input'!J760="","",IF('TSA Input'!J760="Yes",IF('TSA Input'!W760="","",LEFT('TSA Input'!W760,LEN('TSA Input'!W760)-2)),""))</f>
        <v/>
      </c>
      <c r="E797" s="246" t="str">
        <f>IF('TSA Input'!J760="","",IF('TSA Input'!J760="Yes",'TSA Input'!I760,""))</f>
        <v/>
      </c>
      <c r="F797" s="247" t="str">
        <f>IF('TSA Input'!J760="","",IF('TSA Input'!J760="Yes",'TSA Input'!C760,""))</f>
        <v/>
      </c>
      <c r="G797" s="36" t="str">
        <f>IF('TSA Input'!J760="","",IF('TSA Input'!J760="Yes",'TSA Input'!D760,""))</f>
        <v/>
      </c>
      <c r="H797" s="37" t="str">
        <f>IF('TSA Input'!K760="","",IF('TSA Input'!J760="Yes",'TSA Input'!G760,""))</f>
        <v/>
      </c>
      <c r="I797" s="37" t="str">
        <f>IF('TSA Input'!L760="","",IF('TSA Input'!J760="Yes",'TSA Input'!F760,""))</f>
        <v/>
      </c>
      <c r="J797" s="39" t="str">
        <f t="shared" si="24"/>
        <v/>
      </c>
      <c r="K797" s="257" t="str">
        <f>IF('TSA Input'!J760="","",IF('TSA Input'!J760="Yes",'TSA Input'!D760,""))</f>
        <v/>
      </c>
      <c r="L797" s="258" t="str">
        <f>IF('TSA Input'!J760="","",IF('TSA Input'!J760="Yes",'TSA Input'!G760,""))</f>
        <v/>
      </c>
      <c r="M797" s="258" t="str">
        <f>IF('TSA Input'!J760="","",IF('TSA Input'!J760="Yes",'TSA Input'!F760,""))</f>
        <v/>
      </c>
      <c r="N797" s="39" t="str">
        <f t="shared" si="25"/>
        <v/>
      </c>
      <c r="O797" s="149" t="s">
        <v>11</v>
      </c>
      <c r="P797" s="148" t="s">
        <v>11</v>
      </c>
      <c r="Q797" s="1"/>
    </row>
    <row r="798" spans="1:17" ht="15.75" hidden="1" customHeight="1">
      <c r="A798" s="1" t="str">
        <f t="shared" si="1"/>
        <v/>
      </c>
      <c r="B798" s="1"/>
      <c r="C798" s="34" t="str">
        <f>IF('TSA Input'!J761="","",IF('TSA Input'!J761="Yes",'TSA Input'!B761,"Ineligible"))</f>
        <v/>
      </c>
      <c r="D798" s="246" t="str">
        <f>IF('TSA Input'!J761="","",IF('TSA Input'!J761="Yes",IF('TSA Input'!W761="","",LEFT('TSA Input'!W761,LEN('TSA Input'!W761)-2)),""))</f>
        <v/>
      </c>
      <c r="E798" s="246" t="str">
        <f>IF('TSA Input'!J761="","",IF('TSA Input'!J761="Yes",'TSA Input'!I761,""))</f>
        <v/>
      </c>
      <c r="F798" s="247" t="str">
        <f>IF('TSA Input'!J761="","",IF('TSA Input'!J761="Yes",'TSA Input'!C761,""))</f>
        <v/>
      </c>
      <c r="G798" s="36" t="str">
        <f>IF('TSA Input'!J761="","",IF('TSA Input'!J761="Yes",'TSA Input'!D761,""))</f>
        <v/>
      </c>
      <c r="H798" s="37" t="str">
        <f>IF('TSA Input'!K761="","",IF('TSA Input'!J761="Yes",'TSA Input'!G761,""))</f>
        <v/>
      </c>
      <c r="I798" s="37" t="str">
        <f>IF('TSA Input'!L761="","",IF('TSA Input'!J761="Yes",'TSA Input'!F761,""))</f>
        <v/>
      </c>
      <c r="J798" s="39" t="str">
        <f t="shared" si="24"/>
        <v/>
      </c>
      <c r="K798" s="257" t="str">
        <f>IF('TSA Input'!J761="","",IF('TSA Input'!J761="Yes",'TSA Input'!D761,""))</f>
        <v/>
      </c>
      <c r="L798" s="258" t="str">
        <f>IF('TSA Input'!J761="","",IF('TSA Input'!J761="Yes",'TSA Input'!G761,""))</f>
        <v/>
      </c>
      <c r="M798" s="258" t="str">
        <f>IF('TSA Input'!J761="","",IF('TSA Input'!J761="Yes",'TSA Input'!F761,""))</f>
        <v/>
      </c>
      <c r="N798" s="39" t="str">
        <f t="shared" si="25"/>
        <v/>
      </c>
      <c r="O798" s="149" t="s">
        <v>11</v>
      </c>
      <c r="P798" s="148" t="s">
        <v>11</v>
      </c>
      <c r="Q798" s="1"/>
    </row>
    <row r="799" spans="1:17" ht="15.75" hidden="1" customHeight="1">
      <c r="A799" s="1" t="str">
        <f t="shared" si="1"/>
        <v/>
      </c>
      <c r="B799" s="1"/>
      <c r="C799" s="34" t="str">
        <f>IF('TSA Input'!J762="","",IF('TSA Input'!J762="Yes",'TSA Input'!B762,"Ineligible"))</f>
        <v/>
      </c>
      <c r="D799" s="246" t="str">
        <f>IF('TSA Input'!J762="","",IF('TSA Input'!J762="Yes",IF('TSA Input'!W762="","",LEFT('TSA Input'!W762,LEN('TSA Input'!W762)-2)),""))</f>
        <v/>
      </c>
      <c r="E799" s="246" t="str">
        <f>IF('TSA Input'!J762="","",IF('TSA Input'!J762="Yes",'TSA Input'!I762,""))</f>
        <v/>
      </c>
      <c r="F799" s="247" t="str">
        <f>IF('TSA Input'!J762="","",IF('TSA Input'!J762="Yes",'TSA Input'!C762,""))</f>
        <v/>
      </c>
      <c r="G799" s="36" t="str">
        <f>IF('TSA Input'!J762="","",IF('TSA Input'!J762="Yes",'TSA Input'!D762,""))</f>
        <v/>
      </c>
      <c r="H799" s="37" t="str">
        <f>IF('TSA Input'!K762="","",IF('TSA Input'!J762="Yes",'TSA Input'!G762,""))</f>
        <v/>
      </c>
      <c r="I799" s="37" t="str">
        <f>IF('TSA Input'!L762="","",IF('TSA Input'!J762="Yes",'TSA Input'!F762,""))</f>
        <v/>
      </c>
      <c r="J799" s="39" t="str">
        <f t="shared" si="24"/>
        <v/>
      </c>
      <c r="K799" s="257" t="str">
        <f>IF('TSA Input'!J762="","",IF('TSA Input'!J762="Yes",'TSA Input'!D762,""))</f>
        <v/>
      </c>
      <c r="L799" s="258" t="str">
        <f>IF('TSA Input'!J762="","",IF('TSA Input'!J762="Yes",'TSA Input'!G762,""))</f>
        <v/>
      </c>
      <c r="M799" s="258" t="str">
        <f>IF('TSA Input'!J762="","",IF('TSA Input'!J762="Yes",'TSA Input'!F762,""))</f>
        <v/>
      </c>
      <c r="N799" s="39" t="str">
        <f t="shared" si="25"/>
        <v/>
      </c>
      <c r="O799" s="149" t="s">
        <v>11</v>
      </c>
      <c r="P799" s="148" t="s">
        <v>11</v>
      </c>
      <c r="Q799" s="1"/>
    </row>
    <row r="800" spans="1:17" ht="15.75" hidden="1" customHeight="1">
      <c r="A800" s="1" t="str">
        <f t="shared" si="1"/>
        <v/>
      </c>
      <c r="B800" s="1"/>
      <c r="C800" s="34" t="str">
        <f>IF('TSA Input'!J763="","",IF('TSA Input'!J763="Yes",'TSA Input'!B763,"Ineligible"))</f>
        <v/>
      </c>
      <c r="D800" s="246" t="str">
        <f>IF('TSA Input'!J763="","",IF('TSA Input'!J763="Yes",IF('TSA Input'!W763="","",LEFT('TSA Input'!W763,LEN('TSA Input'!W763)-2)),""))</f>
        <v/>
      </c>
      <c r="E800" s="246" t="str">
        <f>IF('TSA Input'!J763="","",IF('TSA Input'!J763="Yes",'TSA Input'!I763,""))</f>
        <v/>
      </c>
      <c r="F800" s="247" t="str">
        <f>IF('TSA Input'!J763="","",IF('TSA Input'!J763="Yes",'TSA Input'!C763,""))</f>
        <v/>
      </c>
      <c r="G800" s="36" t="str">
        <f>IF('TSA Input'!J763="","",IF('TSA Input'!J763="Yes",'TSA Input'!D763,""))</f>
        <v/>
      </c>
      <c r="H800" s="37" t="str">
        <f>IF('TSA Input'!K763="","",IF('TSA Input'!J763="Yes",'TSA Input'!G763,""))</f>
        <v/>
      </c>
      <c r="I800" s="37" t="str">
        <f>IF('TSA Input'!L763="","",IF('TSA Input'!J763="Yes",'TSA Input'!F763,""))</f>
        <v/>
      </c>
      <c r="J800" s="39" t="str">
        <f t="shared" si="24"/>
        <v/>
      </c>
      <c r="K800" s="257" t="str">
        <f>IF('TSA Input'!J763="","",IF('TSA Input'!J763="Yes",'TSA Input'!D763,""))</f>
        <v/>
      </c>
      <c r="L800" s="258" t="str">
        <f>IF('TSA Input'!J763="","",IF('TSA Input'!J763="Yes",'TSA Input'!G763,""))</f>
        <v/>
      </c>
      <c r="M800" s="258" t="str">
        <f>IF('TSA Input'!J763="","",IF('TSA Input'!J763="Yes",'TSA Input'!F763,""))</f>
        <v/>
      </c>
      <c r="N800" s="39" t="str">
        <f t="shared" si="25"/>
        <v/>
      </c>
      <c r="O800" s="149" t="s">
        <v>11</v>
      </c>
      <c r="P800" s="148" t="s">
        <v>11</v>
      </c>
      <c r="Q800" s="1"/>
    </row>
    <row r="801" spans="1:17" ht="15.75" hidden="1" customHeight="1">
      <c r="A801" s="1" t="str">
        <f t="shared" si="1"/>
        <v/>
      </c>
      <c r="B801" s="1"/>
      <c r="C801" s="34" t="str">
        <f>IF('TSA Input'!J764="","",IF('TSA Input'!J764="Yes",'TSA Input'!B764,"Ineligible"))</f>
        <v/>
      </c>
      <c r="D801" s="246" t="str">
        <f>IF('TSA Input'!J764="","",IF('TSA Input'!J764="Yes",IF('TSA Input'!W764="","",LEFT('TSA Input'!W764,LEN('TSA Input'!W764)-2)),""))</f>
        <v/>
      </c>
      <c r="E801" s="246" t="str">
        <f>IF('TSA Input'!J764="","",IF('TSA Input'!J764="Yes",'TSA Input'!I764,""))</f>
        <v/>
      </c>
      <c r="F801" s="247" t="str">
        <f>IF('TSA Input'!J764="","",IF('TSA Input'!J764="Yes",'TSA Input'!C764,""))</f>
        <v/>
      </c>
      <c r="G801" s="36" t="str">
        <f>IF('TSA Input'!J764="","",IF('TSA Input'!J764="Yes",'TSA Input'!D764,""))</f>
        <v/>
      </c>
      <c r="H801" s="37" t="str">
        <f>IF('TSA Input'!K764="","",IF('TSA Input'!J764="Yes",'TSA Input'!G764,""))</f>
        <v/>
      </c>
      <c r="I801" s="37" t="str">
        <f>IF('TSA Input'!L764="","",IF('TSA Input'!J764="Yes",'TSA Input'!F764,""))</f>
        <v/>
      </c>
      <c r="J801" s="39" t="str">
        <f t="shared" si="24"/>
        <v/>
      </c>
      <c r="K801" s="257" t="str">
        <f>IF('TSA Input'!J764="","",IF('TSA Input'!J764="Yes",'TSA Input'!D764,""))</f>
        <v/>
      </c>
      <c r="L801" s="258" t="str">
        <f>IF('TSA Input'!J764="","",IF('TSA Input'!J764="Yes",'TSA Input'!G764,""))</f>
        <v/>
      </c>
      <c r="M801" s="258" t="str">
        <f>IF('TSA Input'!J764="","",IF('TSA Input'!J764="Yes",'TSA Input'!F764,""))</f>
        <v/>
      </c>
      <c r="N801" s="39" t="str">
        <f t="shared" si="25"/>
        <v/>
      </c>
      <c r="O801" s="149" t="s">
        <v>11</v>
      </c>
      <c r="P801" s="148" t="s">
        <v>11</v>
      </c>
      <c r="Q801" s="1"/>
    </row>
    <row r="802" spans="1:17" ht="15.75" hidden="1" customHeight="1">
      <c r="A802" s="1" t="str">
        <f t="shared" si="1"/>
        <v/>
      </c>
      <c r="B802" s="1"/>
      <c r="C802" s="34" t="str">
        <f>IF('TSA Input'!J765="","",IF('TSA Input'!J765="Yes",'TSA Input'!B765,"Ineligible"))</f>
        <v/>
      </c>
      <c r="D802" s="246" t="str">
        <f>IF('TSA Input'!J765="","",IF('TSA Input'!J765="Yes",IF('TSA Input'!W765="","",LEFT('TSA Input'!W765,LEN('TSA Input'!W765)-2)),""))</f>
        <v/>
      </c>
      <c r="E802" s="246" t="str">
        <f>IF('TSA Input'!J765="","",IF('TSA Input'!J765="Yes",'TSA Input'!I765,""))</f>
        <v/>
      </c>
      <c r="F802" s="247" t="str">
        <f>IF('TSA Input'!J765="","",IF('TSA Input'!J765="Yes",'TSA Input'!C765,""))</f>
        <v/>
      </c>
      <c r="G802" s="36" t="str">
        <f>IF('TSA Input'!J765="","",IF('TSA Input'!J765="Yes",'TSA Input'!D765,""))</f>
        <v/>
      </c>
      <c r="H802" s="37" t="str">
        <f>IF('TSA Input'!K765="","",IF('TSA Input'!J765="Yes",'TSA Input'!G765,""))</f>
        <v/>
      </c>
      <c r="I802" s="37" t="str">
        <f>IF('TSA Input'!L765="","",IF('TSA Input'!J765="Yes",'TSA Input'!F765,""))</f>
        <v/>
      </c>
      <c r="J802" s="39" t="str">
        <f t="shared" si="24"/>
        <v/>
      </c>
      <c r="K802" s="257" t="str">
        <f>IF('TSA Input'!J765="","",IF('TSA Input'!J765="Yes",'TSA Input'!D765,""))</f>
        <v/>
      </c>
      <c r="L802" s="258" t="str">
        <f>IF('TSA Input'!J765="","",IF('TSA Input'!J765="Yes",'TSA Input'!G765,""))</f>
        <v/>
      </c>
      <c r="M802" s="258" t="str">
        <f>IF('TSA Input'!J765="","",IF('TSA Input'!J765="Yes",'TSA Input'!F765,""))</f>
        <v/>
      </c>
      <c r="N802" s="39" t="str">
        <f t="shared" si="25"/>
        <v/>
      </c>
      <c r="O802" s="149" t="s">
        <v>11</v>
      </c>
      <c r="P802" s="148" t="s">
        <v>11</v>
      </c>
      <c r="Q802" s="1"/>
    </row>
    <row r="803" spans="1:17" ht="15.75" hidden="1" customHeight="1">
      <c r="A803" s="1" t="str">
        <f t="shared" si="1"/>
        <v/>
      </c>
      <c r="B803" s="1"/>
      <c r="C803" s="34" t="str">
        <f>IF('TSA Input'!J766="","",IF('TSA Input'!J766="Yes",'TSA Input'!B766,"Ineligible"))</f>
        <v/>
      </c>
      <c r="D803" s="246" t="str">
        <f>IF('TSA Input'!J766="","",IF('TSA Input'!J766="Yes",IF('TSA Input'!W766="","",LEFT('TSA Input'!W766,LEN('TSA Input'!W766)-2)),""))</f>
        <v/>
      </c>
      <c r="E803" s="246" t="str">
        <f>IF('TSA Input'!J766="","",IF('TSA Input'!J766="Yes",'TSA Input'!I766,""))</f>
        <v/>
      </c>
      <c r="F803" s="247" t="str">
        <f>IF('TSA Input'!J766="","",IF('TSA Input'!J766="Yes",'TSA Input'!C766,""))</f>
        <v/>
      </c>
      <c r="G803" s="36" t="str">
        <f>IF('TSA Input'!J766="","",IF('TSA Input'!J766="Yes",'TSA Input'!D766,""))</f>
        <v/>
      </c>
      <c r="H803" s="37" t="str">
        <f>IF('TSA Input'!K766="","",IF('TSA Input'!J766="Yes",'TSA Input'!G766,""))</f>
        <v/>
      </c>
      <c r="I803" s="37" t="str">
        <f>IF('TSA Input'!L766="","",IF('TSA Input'!J766="Yes",'TSA Input'!F766,""))</f>
        <v/>
      </c>
      <c r="J803" s="39" t="str">
        <f t="shared" si="24"/>
        <v/>
      </c>
      <c r="K803" s="257" t="str">
        <f>IF('TSA Input'!J766="","",IF('TSA Input'!J766="Yes",'TSA Input'!D766,""))</f>
        <v/>
      </c>
      <c r="L803" s="258" t="str">
        <f>IF('TSA Input'!J766="","",IF('TSA Input'!J766="Yes",'TSA Input'!G766,""))</f>
        <v/>
      </c>
      <c r="M803" s="258" t="str">
        <f>IF('TSA Input'!J766="","",IF('TSA Input'!J766="Yes",'TSA Input'!F766,""))</f>
        <v/>
      </c>
      <c r="N803" s="39" t="str">
        <f t="shared" si="25"/>
        <v/>
      </c>
      <c r="O803" s="149" t="s">
        <v>11</v>
      </c>
      <c r="P803" s="148" t="s">
        <v>11</v>
      </c>
      <c r="Q803" s="1"/>
    </row>
    <row r="804" spans="1:17" ht="15.75" hidden="1" customHeight="1">
      <c r="A804" s="1" t="str">
        <f t="shared" si="1"/>
        <v/>
      </c>
      <c r="B804" s="1"/>
      <c r="C804" s="34" t="str">
        <f>IF('TSA Input'!J767="","",IF('TSA Input'!J767="Yes",'TSA Input'!B767,"Ineligible"))</f>
        <v/>
      </c>
      <c r="D804" s="246" t="str">
        <f>IF('TSA Input'!J767="","",IF('TSA Input'!J767="Yes",IF('TSA Input'!W767="","",LEFT('TSA Input'!W767,LEN('TSA Input'!W767)-2)),""))</f>
        <v/>
      </c>
      <c r="E804" s="246" t="str">
        <f>IF('TSA Input'!J767="","",IF('TSA Input'!J767="Yes",'TSA Input'!I767,""))</f>
        <v/>
      </c>
      <c r="F804" s="247" t="str">
        <f>IF('TSA Input'!J767="","",IF('TSA Input'!J767="Yes",'TSA Input'!C767,""))</f>
        <v/>
      </c>
      <c r="G804" s="36" t="str">
        <f>IF('TSA Input'!J767="","",IF('TSA Input'!J767="Yes",'TSA Input'!D767,""))</f>
        <v/>
      </c>
      <c r="H804" s="37" t="str">
        <f>IF('TSA Input'!K767="","",IF('TSA Input'!J767="Yes",'TSA Input'!G767,""))</f>
        <v/>
      </c>
      <c r="I804" s="37" t="str">
        <f>IF('TSA Input'!L767="","",IF('TSA Input'!J767="Yes",'TSA Input'!F767,""))</f>
        <v/>
      </c>
      <c r="J804" s="39" t="str">
        <f t="shared" si="24"/>
        <v/>
      </c>
      <c r="K804" s="257" t="str">
        <f>IF('TSA Input'!J767="","",IF('TSA Input'!J767="Yes",'TSA Input'!D767,""))</f>
        <v/>
      </c>
      <c r="L804" s="258" t="str">
        <f>IF('TSA Input'!J767="","",IF('TSA Input'!J767="Yes",'TSA Input'!G767,""))</f>
        <v/>
      </c>
      <c r="M804" s="258" t="str">
        <f>IF('TSA Input'!J767="","",IF('TSA Input'!J767="Yes",'TSA Input'!F767,""))</f>
        <v/>
      </c>
      <c r="N804" s="39" t="str">
        <f t="shared" si="25"/>
        <v/>
      </c>
      <c r="O804" s="149" t="s">
        <v>11</v>
      </c>
      <c r="P804" s="148" t="s">
        <v>11</v>
      </c>
      <c r="Q804" s="1"/>
    </row>
    <row r="805" spans="1:17" ht="15.75" hidden="1" customHeight="1">
      <c r="A805" s="1" t="str">
        <f t="shared" si="1"/>
        <v/>
      </c>
      <c r="B805" s="1"/>
      <c r="C805" s="34" t="str">
        <f>IF('TSA Input'!J768="","",IF('TSA Input'!J768="Yes",'TSA Input'!B768,"Ineligible"))</f>
        <v/>
      </c>
      <c r="D805" s="246" t="str">
        <f>IF('TSA Input'!J768="","",IF('TSA Input'!J768="Yes",IF('TSA Input'!W768="","",LEFT('TSA Input'!W768,LEN('TSA Input'!W768)-2)),""))</f>
        <v/>
      </c>
      <c r="E805" s="246" t="str">
        <f>IF('TSA Input'!J768="","",IF('TSA Input'!J768="Yes",'TSA Input'!I768,""))</f>
        <v/>
      </c>
      <c r="F805" s="247" t="str">
        <f>IF('TSA Input'!J768="","",IF('TSA Input'!J768="Yes",'TSA Input'!C768,""))</f>
        <v/>
      </c>
      <c r="G805" s="36" t="str">
        <f>IF('TSA Input'!J768="","",IF('TSA Input'!J768="Yes",'TSA Input'!D768,""))</f>
        <v/>
      </c>
      <c r="H805" s="37" t="str">
        <f>IF('TSA Input'!K768="","",IF('TSA Input'!J768="Yes",'TSA Input'!G768,""))</f>
        <v/>
      </c>
      <c r="I805" s="37" t="str">
        <f>IF('TSA Input'!L768="","",IF('TSA Input'!J768="Yes",'TSA Input'!F768,""))</f>
        <v/>
      </c>
      <c r="J805" s="39" t="str">
        <f t="shared" si="24"/>
        <v/>
      </c>
      <c r="K805" s="257" t="str">
        <f>IF('TSA Input'!J768="","",IF('TSA Input'!J768="Yes",'TSA Input'!D768,""))</f>
        <v/>
      </c>
      <c r="L805" s="258" t="str">
        <f>IF('TSA Input'!J768="","",IF('TSA Input'!J768="Yes",'TSA Input'!G768,""))</f>
        <v/>
      </c>
      <c r="M805" s="258" t="str">
        <f>IF('TSA Input'!J768="","",IF('TSA Input'!J768="Yes",'TSA Input'!F768,""))</f>
        <v/>
      </c>
      <c r="N805" s="39" t="str">
        <f t="shared" si="25"/>
        <v/>
      </c>
      <c r="O805" s="149" t="s">
        <v>11</v>
      </c>
      <c r="P805" s="148" t="s">
        <v>11</v>
      </c>
      <c r="Q805" s="1"/>
    </row>
    <row r="806" spans="1:17" ht="15.75" hidden="1" customHeight="1">
      <c r="A806" s="1" t="str">
        <f t="shared" si="1"/>
        <v/>
      </c>
      <c r="B806" s="1"/>
      <c r="C806" s="34" t="str">
        <f>IF('TSA Input'!J769="","",IF('TSA Input'!J769="Yes",'TSA Input'!B769,"Ineligible"))</f>
        <v/>
      </c>
      <c r="D806" s="246" t="str">
        <f>IF('TSA Input'!J769="","",IF('TSA Input'!J769="Yes",IF('TSA Input'!W769="","",LEFT('TSA Input'!W769,LEN('TSA Input'!W769)-2)),""))</f>
        <v/>
      </c>
      <c r="E806" s="246" t="str">
        <f>IF('TSA Input'!J769="","",IF('TSA Input'!J769="Yes",'TSA Input'!I769,""))</f>
        <v/>
      </c>
      <c r="F806" s="247" t="str">
        <f>IF('TSA Input'!J769="","",IF('TSA Input'!J769="Yes",'TSA Input'!C769,""))</f>
        <v/>
      </c>
      <c r="G806" s="36" t="str">
        <f>IF('TSA Input'!J769="","",IF('TSA Input'!J769="Yes",'TSA Input'!D769,""))</f>
        <v/>
      </c>
      <c r="H806" s="37" t="str">
        <f>IF('TSA Input'!K769="","",IF('TSA Input'!J769="Yes",'TSA Input'!G769,""))</f>
        <v/>
      </c>
      <c r="I806" s="37" t="str">
        <f>IF('TSA Input'!L769="","",IF('TSA Input'!J769="Yes",'TSA Input'!F769,""))</f>
        <v/>
      </c>
      <c r="J806" s="39" t="str">
        <f t="shared" si="24"/>
        <v/>
      </c>
      <c r="K806" s="257" t="str">
        <f>IF('TSA Input'!J769="","",IF('TSA Input'!J769="Yes",'TSA Input'!D769,""))</f>
        <v/>
      </c>
      <c r="L806" s="258" t="str">
        <f>IF('TSA Input'!J769="","",IF('TSA Input'!J769="Yes",'TSA Input'!G769,""))</f>
        <v/>
      </c>
      <c r="M806" s="258" t="str">
        <f>IF('TSA Input'!J769="","",IF('TSA Input'!J769="Yes",'TSA Input'!F769,""))</f>
        <v/>
      </c>
      <c r="N806" s="39" t="str">
        <f t="shared" si="25"/>
        <v/>
      </c>
      <c r="O806" s="149" t="s">
        <v>11</v>
      </c>
      <c r="P806" s="148" t="s">
        <v>11</v>
      </c>
      <c r="Q806" s="1"/>
    </row>
    <row r="807" spans="1:17" ht="15.75" hidden="1" customHeight="1">
      <c r="A807" s="1" t="str">
        <f t="shared" si="1"/>
        <v/>
      </c>
      <c r="B807" s="1"/>
      <c r="C807" s="34" t="str">
        <f>IF('TSA Input'!J770="","",IF('TSA Input'!J770="Yes",'TSA Input'!B770,"Ineligible"))</f>
        <v/>
      </c>
      <c r="D807" s="246" t="str">
        <f>IF('TSA Input'!J770="","",IF('TSA Input'!J770="Yes",IF('TSA Input'!W770="","",LEFT('TSA Input'!W770,LEN('TSA Input'!W770)-2)),""))</f>
        <v/>
      </c>
      <c r="E807" s="246" t="str">
        <f>IF('TSA Input'!J770="","",IF('TSA Input'!J770="Yes",'TSA Input'!I770,""))</f>
        <v/>
      </c>
      <c r="F807" s="247" t="str">
        <f>IF('TSA Input'!J770="","",IF('TSA Input'!J770="Yes",'TSA Input'!C770,""))</f>
        <v/>
      </c>
      <c r="G807" s="36" t="str">
        <f>IF('TSA Input'!J770="","",IF('TSA Input'!J770="Yes",'TSA Input'!D770,""))</f>
        <v/>
      </c>
      <c r="H807" s="37" t="str">
        <f>IF('TSA Input'!K770="","",IF('TSA Input'!J770="Yes",'TSA Input'!G770,""))</f>
        <v/>
      </c>
      <c r="I807" s="37" t="str">
        <f>IF('TSA Input'!L770="","",IF('TSA Input'!J770="Yes",'TSA Input'!F770,""))</f>
        <v/>
      </c>
      <c r="J807" s="39" t="str">
        <f t="shared" si="24"/>
        <v/>
      </c>
      <c r="K807" s="257" t="str">
        <f>IF('TSA Input'!J770="","",IF('TSA Input'!J770="Yes",'TSA Input'!D770,""))</f>
        <v/>
      </c>
      <c r="L807" s="258" t="str">
        <f>IF('TSA Input'!J770="","",IF('TSA Input'!J770="Yes",'TSA Input'!G770,""))</f>
        <v/>
      </c>
      <c r="M807" s="258" t="str">
        <f>IF('TSA Input'!J770="","",IF('TSA Input'!J770="Yes",'TSA Input'!F770,""))</f>
        <v/>
      </c>
      <c r="N807" s="39" t="str">
        <f t="shared" si="25"/>
        <v/>
      </c>
      <c r="O807" s="149" t="s">
        <v>11</v>
      </c>
      <c r="P807" s="148" t="s">
        <v>11</v>
      </c>
      <c r="Q807" s="1"/>
    </row>
    <row r="808" spans="1:17" ht="15.75" hidden="1" customHeight="1">
      <c r="A808" s="1" t="str">
        <f t="shared" si="1"/>
        <v/>
      </c>
      <c r="B808" s="1"/>
      <c r="C808" s="34" t="str">
        <f>IF('TSA Input'!J771="","",IF('TSA Input'!J771="Yes",'TSA Input'!B771,"Ineligible"))</f>
        <v/>
      </c>
      <c r="D808" s="246" t="str">
        <f>IF('TSA Input'!J771="","",IF('TSA Input'!J771="Yes",IF('TSA Input'!W771="","",LEFT('TSA Input'!W771,LEN('TSA Input'!W771)-2)),""))</f>
        <v/>
      </c>
      <c r="E808" s="246" t="str">
        <f>IF('TSA Input'!J771="","",IF('TSA Input'!J771="Yes",'TSA Input'!I771,""))</f>
        <v/>
      </c>
      <c r="F808" s="247" t="str">
        <f>IF('TSA Input'!J771="","",IF('TSA Input'!J771="Yes",'TSA Input'!C771,""))</f>
        <v/>
      </c>
      <c r="G808" s="36" t="str">
        <f>IF('TSA Input'!J771="","",IF('TSA Input'!J771="Yes",'TSA Input'!D771,""))</f>
        <v/>
      </c>
      <c r="H808" s="37" t="str">
        <f>IF('TSA Input'!K771="","",IF('TSA Input'!J771="Yes",'TSA Input'!G771,""))</f>
        <v/>
      </c>
      <c r="I808" s="37" t="str">
        <f>IF('TSA Input'!L771="","",IF('TSA Input'!J771="Yes",'TSA Input'!F771,""))</f>
        <v/>
      </c>
      <c r="J808" s="39" t="str">
        <f t="shared" si="24"/>
        <v/>
      </c>
      <c r="K808" s="257" t="str">
        <f>IF('TSA Input'!J771="","",IF('TSA Input'!J771="Yes",'TSA Input'!D771,""))</f>
        <v/>
      </c>
      <c r="L808" s="258" t="str">
        <f>IF('TSA Input'!J771="","",IF('TSA Input'!J771="Yes",'TSA Input'!G771,""))</f>
        <v/>
      </c>
      <c r="M808" s="258" t="str">
        <f>IF('TSA Input'!J771="","",IF('TSA Input'!J771="Yes",'TSA Input'!F771,""))</f>
        <v/>
      </c>
      <c r="N808" s="39" t="str">
        <f t="shared" si="25"/>
        <v/>
      </c>
      <c r="O808" s="149" t="s">
        <v>11</v>
      </c>
      <c r="P808" s="148" t="s">
        <v>11</v>
      </c>
      <c r="Q808" s="1"/>
    </row>
    <row r="809" spans="1:17" ht="15.75" hidden="1" customHeight="1">
      <c r="A809" s="1" t="str">
        <f t="shared" si="1"/>
        <v/>
      </c>
      <c r="B809" s="1"/>
      <c r="C809" s="34" t="str">
        <f>IF('TSA Input'!J772="","",IF('TSA Input'!J772="Yes",'TSA Input'!B772,"Ineligible"))</f>
        <v/>
      </c>
      <c r="D809" s="246" t="str">
        <f>IF('TSA Input'!J772="","",IF('TSA Input'!J772="Yes",IF('TSA Input'!W772="","",LEFT('TSA Input'!W772,LEN('TSA Input'!W772)-2)),""))</f>
        <v/>
      </c>
      <c r="E809" s="246" t="str">
        <f>IF('TSA Input'!J772="","",IF('TSA Input'!J772="Yes",'TSA Input'!I772,""))</f>
        <v/>
      </c>
      <c r="F809" s="247" t="str">
        <f>IF('TSA Input'!J772="","",IF('TSA Input'!J772="Yes",'TSA Input'!C772,""))</f>
        <v/>
      </c>
      <c r="G809" s="36" t="str">
        <f>IF('TSA Input'!J772="","",IF('TSA Input'!J772="Yes",'TSA Input'!D772,""))</f>
        <v/>
      </c>
      <c r="H809" s="37" t="str">
        <f>IF('TSA Input'!K772="","",IF('TSA Input'!J772="Yes",'TSA Input'!G772,""))</f>
        <v/>
      </c>
      <c r="I809" s="37" t="str">
        <f>IF('TSA Input'!L772="","",IF('TSA Input'!J772="Yes",'TSA Input'!F772,""))</f>
        <v/>
      </c>
      <c r="J809" s="39" t="str">
        <f t="shared" ref="J809:J872" si="26">IF($C809="","",SUM(G809:I809))</f>
        <v/>
      </c>
      <c r="K809" s="257" t="str">
        <f>IF('TSA Input'!J772="","",IF('TSA Input'!J772="Yes",'TSA Input'!D772,""))</f>
        <v/>
      </c>
      <c r="L809" s="258" t="str">
        <f>IF('TSA Input'!J772="","",IF('TSA Input'!J772="Yes",'TSA Input'!G772,""))</f>
        <v/>
      </c>
      <c r="M809" s="258" t="str">
        <f>IF('TSA Input'!J772="","",IF('TSA Input'!J772="Yes",'TSA Input'!F772,""))</f>
        <v/>
      </c>
      <c r="N809" s="39" t="str">
        <f t="shared" ref="N809:N872" si="27">IF($C809="","",SUM(K809:M809))</f>
        <v/>
      </c>
      <c r="O809" s="149" t="s">
        <v>11</v>
      </c>
      <c r="P809" s="148" t="s">
        <v>11</v>
      </c>
      <c r="Q809" s="1"/>
    </row>
    <row r="810" spans="1:17" ht="15.75" hidden="1" customHeight="1">
      <c r="A810" s="1" t="str">
        <f t="shared" si="1"/>
        <v/>
      </c>
      <c r="B810" s="1"/>
      <c r="C810" s="34" t="str">
        <f>IF('TSA Input'!J773="","",IF('TSA Input'!J773="Yes",'TSA Input'!B773,"Ineligible"))</f>
        <v/>
      </c>
      <c r="D810" s="246" t="str">
        <f>IF('TSA Input'!J773="","",IF('TSA Input'!J773="Yes",IF('TSA Input'!W773="","",LEFT('TSA Input'!W773,LEN('TSA Input'!W773)-2)),""))</f>
        <v/>
      </c>
      <c r="E810" s="246" t="str">
        <f>IF('TSA Input'!J773="","",IF('TSA Input'!J773="Yes",'TSA Input'!I773,""))</f>
        <v/>
      </c>
      <c r="F810" s="247" t="str">
        <f>IF('TSA Input'!J773="","",IF('TSA Input'!J773="Yes",'TSA Input'!C773,""))</f>
        <v/>
      </c>
      <c r="G810" s="36" t="str">
        <f>IF('TSA Input'!J773="","",IF('TSA Input'!J773="Yes",'TSA Input'!D773,""))</f>
        <v/>
      </c>
      <c r="H810" s="37" t="str">
        <f>IF('TSA Input'!K773="","",IF('TSA Input'!J773="Yes",'TSA Input'!G773,""))</f>
        <v/>
      </c>
      <c r="I810" s="37" t="str">
        <f>IF('TSA Input'!L773="","",IF('TSA Input'!J773="Yes",'TSA Input'!F773,""))</f>
        <v/>
      </c>
      <c r="J810" s="39" t="str">
        <f t="shared" si="26"/>
        <v/>
      </c>
      <c r="K810" s="257" t="str">
        <f>IF('TSA Input'!J773="","",IF('TSA Input'!J773="Yes",'TSA Input'!D773,""))</f>
        <v/>
      </c>
      <c r="L810" s="258" t="str">
        <f>IF('TSA Input'!J773="","",IF('TSA Input'!J773="Yes",'TSA Input'!G773,""))</f>
        <v/>
      </c>
      <c r="M810" s="258" t="str">
        <f>IF('TSA Input'!J773="","",IF('TSA Input'!J773="Yes",'TSA Input'!F773,""))</f>
        <v/>
      </c>
      <c r="N810" s="39" t="str">
        <f t="shared" si="27"/>
        <v/>
      </c>
      <c r="O810" s="149" t="s">
        <v>11</v>
      </c>
      <c r="P810" s="148" t="s">
        <v>11</v>
      </c>
      <c r="Q810" s="1"/>
    </row>
    <row r="811" spans="1:17" ht="15.75" hidden="1" customHeight="1">
      <c r="A811" s="1" t="str">
        <f t="shared" si="1"/>
        <v/>
      </c>
      <c r="B811" s="1"/>
      <c r="C811" s="34" t="str">
        <f>IF('TSA Input'!J774="","",IF('TSA Input'!J774="Yes",'TSA Input'!B774,"Ineligible"))</f>
        <v/>
      </c>
      <c r="D811" s="246" t="str">
        <f>IF('TSA Input'!J774="","",IF('TSA Input'!J774="Yes",IF('TSA Input'!W774="","",LEFT('TSA Input'!W774,LEN('TSA Input'!W774)-2)),""))</f>
        <v/>
      </c>
      <c r="E811" s="246" t="str">
        <f>IF('TSA Input'!J774="","",IF('TSA Input'!J774="Yes",'TSA Input'!I774,""))</f>
        <v/>
      </c>
      <c r="F811" s="247" t="str">
        <f>IF('TSA Input'!J774="","",IF('TSA Input'!J774="Yes",'TSA Input'!C774,""))</f>
        <v/>
      </c>
      <c r="G811" s="36" t="str">
        <f>IF('TSA Input'!J774="","",IF('TSA Input'!J774="Yes",'TSA Input'!D774,""))</f>
        <v/>
      </c>
      <c r="H811" s="37" t="str">
        <f>IF('TSA Input'!K774="","",IF('TSA Input'!J774="Yes",'TSA Input'!G774,""))</f>
        <v/>
      </c>
      <c r="I811" s="37" t="str">
        <f>IF('TSA Input'!L774="","",IF('TSA Input'!J774="Yes",'TSA Input'!F774,""))</f>
        <v/>
      </c>
      <c r="J811" s="39" t="str">
        <f t="shared" si="26"/>
        <v/>
      </c>
      <c r="K811" s="257" t="str">
        <f>IF('TSA Input'!J774="","",IF('TSA Input'!J774="Yes",'TSA Input'!D774,""))</f>
        <v/>
      </c>
      <c r="L811" s="258" t="str">
        <f>IF('TSA Input'!J774="","",IF('TSA Input'!J774="Yes",'TSA Input'!G774,""))</f>
        <v/>
      </c>
      <c r="M811" s="258" t="str">
        <f>IF('TSA Input'!J774="","",IF('TSA Input'!J774="Yes",'TSA Input'!F774,""))</f>
        <v/>
      </c>
      <c r="N811" s="39" t="str">
        <f t="shared" si="27"/>
        <v/>
      </c>
      <c r="O811" s="149" t="s">
        <v>11</v>
      </c>
      <c r="P811" s="148" t="s">
        <v>11</v>
      </c>
      <c r="Q811" s="1"/>
    </row>
    <row r="812" spans="1:17" ht="15.75" hidden="1" customHeight="1">
      <c r="A812" s="1" t="str">
        <f t="shared" si="1"/>
        <v/>
      </c>
      <c r="B812" s="1"/>
      <c r="C812" s="34" t="str">
        <f>IF('TSA Input'!J775="","",IF('TSA Input'!J775="Yes",'TSA Input'!B775,"Ineligible"))</f>
        <v/>
      </c>
      <c r="D812" s="246" t="str">
        <f>IF('TSA Input'!J775="","",IF('TSA Input'!J775="Yes",IF('TSA Input'!W775="","",LEFT('TSA Input'!W775,LEN('TSA Input'!W775)-2)),""))</f>
        <v/>
      </c>
      <c r="E812" s="246" t="str">
        <f>IF('TSA Input'!J775="","",IF('TSA Input'!J775="Yes",'TSA Input'!I775,""))</f>
        <v/>
      </c>
      <c r="F812" s="247" t="str">
        <f>IF('TSA Input'!J775="","",IF('TSA Input'!J775="Yes",'TSA Input'!C775,""))</f>
        <v/>
      </c>
      <c r="G812" s="36" t="str">
        <f>IF('TSA Input'!J775="","",IF('TSA Input'!J775="Yes",'TSA Input'!D775,""))</f>
        <v/>
      </c>
      <c r="H812" s="37" t="str">
        <f>IF('TSA Input'!K775="","",IF('TSA Input'!J775="Yes",'TSA Input'!G775,""))</f>
        <v/>
      </c>
      <c r="I812" s="37" t="str">
        <f>IF('TSA Input'!L775="","",IF('TSA Input'!J775="Yes",'TSA Input'!F775,""))</f>
        <v/>
      </c>
      <c r="J812" s="39" t="str">
        <f t="shared" si="26"/>
        <v/>
      </c>
      <c r="K812" s="257" t="str">
        <f>IF('TSA Input'!J775="","",IF('TSA Input'!J775="Yes",'TSA Input'!D775,""))</f>
        <v/>
      </c>
      <c r="L812" s="258" t="str">
        <f>IF('TSA Input'!J775="","",IF('TSA Input'!J775="Yes",'TSA Input'!G775,""))</f>
        <v/>
      </c>
      <c r="M812" s="258" t="str">
        <f>IF('TSA Input'!J775="","",IF('TSA Input'!J775="Yes",'TSA Input'!F775,""))</f>
        <v/>
      </c>
      <c r="N812" s="39" t="str">
        <f t="shared" si="27"/>
        <v/>
      </c>
      <c r="O812" s="149" t="s">
        <v>11</v>
      </c>
      <c r="P812" s="148" t="s">
        <v>11</v>
      </c>
      <c r="Q812" s="1"/>
    </row>
    <row r="813" spans="1:17" ht="15.75" hidden="1" customHeight="1">
      <c r="A813" s="1" t="str">
        <f t="shared" si="1"/>
        <v/>
      </c>
      <c r="B813" s="1"/>
      <c r="C813" s="34" t="str">
        <f>IF('TSA Input'!J776="","",IF('TSA Input'!J776="Yes",'TSA Input'!B776,"Ineligible"))</f>
        <v/>
      </c>
      <c r="D813" s="246" t="str">
        <f>IF('TSA Input'!J776="","",IF('TSA Input'!J776="Yes",IF('TSA Input'!W776="","",LEFT('TSA Input'!W776,LEN('TSA Input'!W776)-2)),""))</f>
        <v/>
      </c>
      <c r="E813" s="246" t="str">
        <f>IF('TSA Input'!J776="","",IF('TSA Input'!J776="Yes",'TSA Input'!I776,""))</f>
        <v/>
      </c>
      <c r="F813" s="247" t="str">
        <f>IF('TSA Input'!J776="","",IF('TSA Input'!J776="Yes",'TSA Input'!C776,""))</f>
        <v/>
      </c>
      <c r="G813" s="36" t="str">
        <f>IF('TSA Input'!J776="","",IF('TSA Input'!J776="Yes",'TSA Input'!D776,""))</f>
        <v/>
      </c>
      <c r="H813" s="37" t="str">
        <f>IF('TSA Input'!K776="","",IF('TSA Input'!J776="Yes",'TSA Input'!G776,""))</f>
        <v/>
      </c>
      <c r="I813" s="37" t="str">
        <f>IF('TSA Input'!L776="","",IF('TSA Input'!J776="Yes",'TSA Input'!F776,""))</f>
        <v/>
      </c>
      <c r="J813" s="39" t="str">
        <f t="shared" si="26"/>
        <v/>
      </c>
      <c r="K813" s="257" t="str">
        <f>IF('TSA Input'!J776="","",IF('TSA Input'!J776="Yes",'TSA Input'!D776,""))</f>
        <v/>
      </c>
      <c r="L813" s="258" t="str">
        <f>IF('TSA Input'!J776="","",IF('TSA Input'!J776="Yes",'TSA Input'!G776,""))</f>
        <v/>
      </c>
      <c r="M813" s="258" t="str">
        <f>IF('TSA Input'!J776="","",IF('TSA Input'!J776="Yes",'TSA Input'!F776,""))</f>
        <v/>
      </c>
      <c r="N813" s="39" t="str">
        <f t="shared" si="27"/>
        <v/>
      </c>
      <c r="O813" s="149" t="s">
        <v>11</v>
      </c>
      <c r="P813" s="148" t="s">
        <v>11</v>
      </c>
      <c r="Q813" s="1"/>
    </row>
    <row r="814" spans="1:17" ht="15.75" hidden="1" customHeight="1">
      <c r="A814" s="1" t="str">
        <f t="shared" si="1"/>
        <v/>
      </c>
      <c r="B814" s="1"/>
      <c r="C814" s="34" t="str">
        <f>IF('TSA Input'!J777="","",IF('TSA Input'!J777="Yes",'TSA Input'!B777,"Ineligible"))</f>
        <v/>
      </c>
      <c r="D814" s="246" t="str">
        <f>IF('TSA Input'!J777="","",IF('TSA Input'!J777="Yes",IF('TSA Input'!W777="","",LEFT('TSA Input'!W777,LEN('TSA Input'!W777)-2)),""))</f>
        <v/>
      </c>
      <c r="E814" s="246" t="str">
        <f>IF('TSA Input'!J777="","",IF('TSA Input'!J777="Yes",'TSA Input'!I777,""))</f>
        <v/>
      </c>
      <c r="F814" s="247" t="str">
        <f>IF('TSA Input'!J777="","",IF('TSA Input'!J777="Yes",'TSA Input'!C777,""))</f>
        <v/>
      </c>
      <c r="G814" s="36" t="str">
        <f>IF('TSA Input'!J777="","",IF('TSA Input'!J777="Yes",'TSA Input'!D777,""))</f>
        <v/>
      </c>
      <c r="H814" s="37" t="str">
        <f>IF('TSA Input'!K777="","",IF('TSA Input'!J777="Yes",'TSA Input'!G777,""))</f>
        <v/>
      </c>
      <c r="I814" s="37" t="str">
        <f>IF('TSA Input'!L777="","",IF('TSA Input'!J777="Yes",'TSA Input'!F777,""))</f>
        <v/>
      </c>
      <c r="J814" s="39" t="str">
        <f t="shared" si="26"/>
        <v/>
      </c>
      <c r="K814" s="257" t="str">
        <f>IF('TSA Input'!J777="","",IF('TSA Input'!J777="Yes",'TSA Input'!D777,""))</f>
        <v/>
      </c>
      <c r="L814" s="258" t="str">
        <f>IF('TSA Input'!J777="","",IF('TSA Input'!J777="Yes",'TSA Input'!G777,""))</f>
        <v/>
      </c>
      <c r="M814" s="258" t="str">
        <f>IF('TSA Input'!J777="","",IF('TSA Input'!J777="Yes",'TSA Input'!F777,""))</f>
        <v/>
      </c>
      <c r="N814" s="39" t="str">
        <f t="shared" si="27"/>
        <v/>
      </c>
      <c r="O814" s="149" t="s">
        <v>11</v>
      </c>
      <c r="P814" s="148" t="s">
        <v>11</v>
      </c>
      <c r="Q814" s="1"/>
    </row>
    <row r="815" spans="1:17" ht="15.75" hidden="1" customHeight="1">
      <c r="A815" s="1" t="str">
        <f t="shared" si="1"/>
        <v/>
      </c>
      <c r="B815" s="1"/>
      <c r="C815" s="34" t="str">
        <f>IF('TSA Input'!J778="","",IF('TSA Input'!J778="Yes",'TSA Input'!B778,"Ineligible"))</f>
        <v/>
      </c>
      <c r="D815" s="246" t="str">
        <f>IF('TSA Input'!J778="","",IF('TSA Input'!J778="Yes",IF('TSA Input'!W778="","",LEFT('TSA Input'!W778,LEN('TSA Input'!W778)-2)),""))</f>
        <v/>
      </c>
      <c r="E815" s="246" t="str">
        <f>IF('TSA Input'!J778="","",IF('TSA Input'!J778="Yes",'TSA Input'!I778,""))</f>
        <v/>
      </c>
      <c r="F815" s="247" t="str">
        <f>IF('TSA Input'!J778="","",IF('TSA Input'!J778="Yes",'TSA Input'!C778,""))</f>
        <v/>
      </c>
      <c r="G815" s="36" t="str">
        <f>IF('TSA Input'!J778="","",IF('TSA Input'!J778="Yes",'TSA Input'!D778,""))</f>
        <v/>
      </c>
      <c r="H815" s="37" t="str">
        <f>IF('TSA Input'!K778="","",IF('TSA Input'!J778="Yes",'TSA Input'!G778,""))</f>
        <v/>
      </c>
      <c r="I815" s="37" t="str">
        <f>IF('TSA Input'!L778="","",IF('TSA Input'!J778="Yes",'TSA Input'!F778,""))</f>
        <v/>
      </c>
      <c r="J815" s="39" t="str">
        <f t="shared" si="26"/>
        <v/>
      </c>
      <c r="K815" s="257" t="str">
        <f>IF('TSA Input'!J778="","",IF('TSA Input'!J778="Yes",'TSA Input'!D778,""))</f>
        <v/>
      </c>
      <c r="L815" s="258" t="str">
        <f>IF('TSA Input'!J778="","",IF('TSA Input'!J778="Yes",'TSA Input'!G778,""))</f>
        <v/>
      </c>
      <c r="M815" s="258" t="str">
        <f>IF('TSA Input'!J778="","",IF('TSA Input'!J778="Yes",'TSA Input'!F778,""))</f>
        <v/>
      </c>
      <c r="N815" s="39" t="str">
        <f t="shared" si="27"/>
        <v/>
      </c>
      <c r="O815" s="149" t="s">
        <v>11</v>
      </c>
      <c r="P815" s="148" t="s">
        <v>11</v>
      </c>
      <c r="Q815" s="1"/>
    </row>
    <row r="816" spans="1:17" ht="15.75" hidden="1" customHeight="1">
      <c r="A816" s="1" t="str">
        <f t="shared" si="1"/>
        <v/>
      </c>
      <c r="B816" s="1"/>
      <c r="C816" s="34" t="str">
        <f>IF('TSA Input'!J779="","",IF('TSA Input'!J779="Yes",'TSA Input'!B779,"Ineligible"))</f>
        <v/>
      </c>
      <c r="D816" s="246" t="str">
        <f>IF('TSA Input'!J779="","",IF('TSA Input'!J779="Yes",IF('TSA Input'!W779="","",LEFT('TSA Input'!W779,LEN('TSA Input'!W779)-2)),""))</f>
        <v/>
      </c>
      <c r="E816" s="246" t="str">
        <f>IF('TSA Input'!J779="","",IF('TSA Input'!J779="Yes",'TSA Input'!I779,""))</f>
        <v/>
      </c>
      <c r="F816" s="247" t="str">
        <f>IF('TSA Input'!J779="","",IF('TSA Input'!J779="Yes",'TSA Input'!C779,""))</f>
        <v/>
      </c>
      <c r="G816" s="36" t="str">
        <f>IF('TSA Input'!J779="","",IF('TSA Input'!J779="Yes",'TSA Input'!D779,""))</f>
        <v/>
      </c>
      <c r="H816" s="37" t="str">
        <f>IF('TSA Input'!K779="","",IF('TSA Input'!J779="Yes",'TSA Input'!G779,""))</f>
        <v/>
      </c>
      <c r="I816" s="37" t="str">
        <f>IF('TSA Input'!L779="","",IF('TSA Input'!J779="Yes",'TSA Input'!F779,""))</f>
        <v/>
      </c>
      <c r="J816" s="39" t="str">
        <f t="shared" si="26"/>
        <v/>
      </c>
      <c r="K816" s="257" t="str">
        <f>IF('TSA Input'!J779="","",IF('TSA Input'!J779="Yes",'TSA Input'!D779,""))</f>
        <v/>
      </c>
      <c r="L816" s="258" t="str">
        <f>IF('TSA Input'!J779="","",IF('TSA Input'!J779="Yes",'TSA Input'!G779,""))</f>
        <v/>
      </c>
      <c r="M816" s="258" t="str">
        <f>IF('TSA Input'!J779="","",IF('TSA Input'!J779="Yes",'TSA Input'!F779,""))</f>
        <v/>
      </c>
      <c r="N816" s="39" t="str">
        <f t="shared" si="27"/>
        <v/>
      </c>
      <c r="O816" s="149" t="s">
        <v>11</v>
      </c>
      <c r="P816" s="148" t="s">
        <v>11</v>
      </c>
      <c r="Q816" s="1"/>
    </row>
    <row r="817" spans="1:17" ht="15.75" hidden="1" customHeight="1">
      <c r="A817" s="1" t="str">
        <f t="shared" si="1"/>
        <v/>
      </c>
      <c r="B817" s="1"/>
      <c r="C817" s="34" t="str">
        <f>IF('TSA Input'!J780="","",IF('TSA Input'!J780="Yes",'TSA Input'!B780,"Ineligible"))</f>
        <v/>
      </c>
      <c r="D817" s="246" t="str">
        <f>IF('TSA Input'!J780="","",IF('TSA Input'!J780="Yes",IF('TSA Input'!W780="","",LEFT('TSA Input'!W780,LEN('TSA Input'!W780)-2)),""))</f>
        <v/>
      </c>
      <c r="E817" s="246" t="str">
        <f>IF('TSA Input'!J780="","",IF('TSA Input'!J780="Yes",'TSA Input'!I780,""))</f>
        <v/>
      </c>
      <c r="F817" s="247" t="str">
        <f>IF('TSA Input'!J780="","",IF('TSA Input'!J780="Yes",'TSA Input'!C780,""))</f>
        <v/>
      </c>
      <c r="G817" s="36" t="str">
        <f>IF('TSA Input'!J780="","",IF('TSA Input'!J780="Yes",'TSA Input'!D780,""))</f>
        <v/>
      </c>
      <c r="H817" s="37" t="str">
        <f>IF('TSA Input'!K780="","",IF('TSA Input'!J780="Yes",'TSA Input'!G780,""))</f>
        <v/>
      </c>
      <c r="I817" s="37" t="str">
        <f>IF('TSA Input'!L780="","",IF('TSA Input'!J780="Yes",'TSA Input'!F780,""))</f>
        <v/>
      </c>
      <c r="J817" s="39" t="str">
        <f t="shared" si="26"/>
        <v/>
      </c>
      <c r="K817" s="257" t="str">
        <f>IF('TSA Input'!J780="","",IF('TSA Input'!J780="Yes",'TSA Input'!D780,""))</f>
        <v/>
      </c>
      <c r="L817" s="258" t="str">
        <f>IF('TSA Input'!J780="","",IF('TSA Input'!J780="Yes",'TSA Input'!G780,""))</f>
        <v/>
      </c>
      <c r="M817" s="258" t="str">
        <f>IF('TSA Input'!J780="","",IF('TSA Input'!J780="Yes",'TSA Input'!F780,""))</f>
        <v/>
      </c>
      <c r="N817" s="39" t="str">
        <f t="shared" si="27"/>
        <v/>
      </c>
      <c r="O817" s="149" t="s">
        <v>11</v>
      </c>
      <c r="P817" s="148" t="s">
        <v>11</v>
      </c>
      <c r="Q817" s="1"/>
    </row>
    <row r="818" spans="1:17" ht="15.75" hidden="1" customHeight="1">
      <c r="A818" s="1" t="str">
        <f t="shared" si="1"/>
        <v/>
      </c>
      <c r="B818" s="1"/>
      <c r="C818" s="34" t="str">
        <f>IF('TSA Input'!J781="","",IF('TSA Input'!J781="Yes",'TSA Input'!B781,"Ineligible"))</f>
        <v/>
      </c>
      <c r="D818" s="246" t="str">
        <f>IF('TSA Input'!J781="","",IF('TSA Input'!J781="Yes",IF('TSA Input'!W781="","",LEFT('TSA Input'!W781,LEN('TSA Input'!W781)-2)),""))</f>
        <v/>
      </c>
      <c r="E818" s="246" t="str">
        <f>IF('TSA Input'!J781="","",IF('TSA Input'!J781="Yes",'TSA Input'!I781,""))</f>
        <v/>
      </c>
      <c r="F818" s="247" t="str">
        <f>IF('TSA Input'!J781="","",IF('TSA Input'!J781="Yes",'TSA Input'!C781,""))</f>
        <v/>
      </c>
      <c r="G818" s="36" t="str">
        <f>IF('TSA Input'!J781="","",IF('TSA Input'!J781="Yes",'TSA Input'!D781,""))</f>
        <v/>
      </c>
      <c r="H818" s="37" t="str">
        <f>IF('TSA Input'!K781="","",IF('TSA Input'!J781="Yes",'TSA Input'!G781,""))</f>
        <v/>
      </c>
      <c r="I818" s="37" t="str">
        <f>IF('TSA Input'!L781="","",IF('TSA Input'!J781="Yes",'TSA Input'!F781,""))</f>
        <v/>
      </c>
      <c r="J818" s="39" t="str">
        <f t="shared" si="26"/>
        <v/>
      </c>
      <c r="K818" s="257" t="str">
        <f>IF('TSA Input'!J781="","",IF('TSA Input'!J781="Yes",'TSA Input'!D781,""))</f>
        <v/>
      </c>
      <c r="L818" s="258" t="str">
        <f>IF('TSA Input'!J781="","",IF('TSA Input'!J781="Yes",'TSA Input'!G781,""))</f>
        <v/>
      </c>
      <c r="M818" s="258" t="str">
        <f>IF('TSA Input'!J781="","",IF('TSA Input'!J781="Yes",'TSA Input'!F781,""))</f>
        <v/>
      </c>
      <c r="N818" s="39" t="str">
        <f t="shared" si="27"/>
        <v/>
      </c>
      <c r="O818" s="149" t="s">
        <v>11</v>
      </c>
      <c r="P818" s="148" t="s">
        <v>11</v>
      </c>
      <c r="Q818" s="1"/>
    </row>
    <row r="819" spans="1:17" ht="15.75" hidden="1" customHeight="1">
      <c r="A819" s="1" t="str">
        <f t="shared" si="1"/>
        <v/>
      </c>
      <c r="B819" s="1"/>
      <c r="C819" s="34" t="str">
        <f>IF('TSA Input'!J782="","",IF('TSA Input'!J782="Yes",'TSA Input'!B782,"Ineligible"))</f>
        <v/>
      </c>
      <c r="D819" s="246" t="str">
        <f>IF('TSA Input'!J782="","",IF('TSA Input'!J782="Yes",IF('TSA Input'!W782="","",LEFT('TSA Input'!W782,LEN('TSA Input'!W782)-2)),""))</f>
        <v/>
      </c>
      <c r="E819" s="246" t="str">
        <f>IF('TSA Input'!J782="","",IF('TSA Input'!J782="Yes",'TSA Input'!I782,""))</f>
        <v/>
      </c>
      <c r="F819" s="247" t="str">
        <f>IF('TSA Input'!J782="","",IF('TSA Input'!J782="Yes",'TSA Input'!C782,""))</f>
        <v/>
      </c>
      <c r="G819" s="36" t="str">
        <f>IF('TSA Input'!J782="","",IF('TSA Input'!J782="Yes",'TSA Input'!D782,""))</f>
        <v/>
      </c>
      <c r="H819" s="37" t="str">
        <f>IF('TSA Input'!K782="","",IF('TSA Input'!J782="Yes",'TSA Input'!G782,""))</f>
        <v/>
      </c>
      <c r="I819" s="37" t="str">
        <f>IF('TSA Input'!L782="","",IF('TSA Input'!J782="Yes",'TSA Input'!F782,""))</f>
        <v/>
      </c>
      <c r="J819" s="39" t="str">
        <f t="shared" si="26"/>
        <v/>
      </c>
      <c r="K819" s="257" t="str">
        <f>IF('TSA Input'!J782="","",IF('TSA Input'!J782="Yes",'TSA Input'!D782,""))</f>
        <v/>
      </c>
      <c r="L819" s="258" t="str">
        <f>IF('TSA Input'!J782="","",IF('TSA Input'!J782="Yes",'TSA Input'!G782,""))</f>
        <v/>
      </c>
      <c r="M819" s="258" t="str">
        <f>IF('TSA Input'!J782="","",IF('TSA Input'!J782="Yes",'TSA Input'!F782,""))</f>
        <v/>
      </c>
      <c r="N819" s="39" t="str">
        <f t="shared" si="27"/>
        <v/>
      </c>
      <c r="O819" s="149" t="s">
        <v>11</v>
      </c>
      <c r="P819" s="148" t="s">
        <v>11</v>
      </c>
      <c r="Q819" s="1"/>
    </row>
    <row r="820" spans="1:17" ht="15.75" hidden="1" customHeight="1">
      <c r="A820" s="1" t="str">
        <f t="shared" si="1"/>
        <v/>
      </c>
      <c r="B820" s="1"/>
      <c r="C820" s="34" t="str">
        <f>IF('TSA Input'!J783="","",IF('TSA Input'!J783="Yes",'TSA Input'!B783,"Ineligible"))</f>
        <v/>
      </c>
      <c r="D820" s="246" t="str">
        <f>IF('TSA Input'!J783="","",IF('TSA Input'!J783="Yes",IF('TSA Input'!W783="","",LEFT('TSA Input'!W783,LEN('TSA Input'!W783)-2)),""))</f>
        <v/>
      </c>
      <c r="E820" s="246" t="str">
        <f>IF('TSA Input'!J783="","",IF('TSA Input'!J783="Yes",'TSA Input'!I783,""))</f>
        <v/>
      </c>
      <c r="F820" s="247" t="str">
        <f>IF('TSA Input'!J783="","",IF('TSA Input'!J783="Yes",'TSA Input'!C783,""))</f>
        <v/>
      </c>
      <c r="G820" s="36" t="str">
        <f>IF('TSA Input'!J783="","",IF('TSA Input'!J783="Yes",'TSA Input'!D783,""))</f>
        <v/>
      </c>
      <c r="H820" s="37" t="str">
        <f>IF('TSA Input'!K783="","",IF('TSA Input'!J783="Yes",'TSA Input'!G783,""))</f>
        <v/>
      </c>
      <c r="I820" s="37" t="str">
        <f>IF('TSA Input'!L783="","",IF('TSA Input'!J783="Yes",'TSA Input'!F783,""))</f>
        <v/>
      </c>
      <c r="J820" s="39" t="str">
        <f t="shared" si="26"/>
        <v/>
      </c>
      <c r="K820" s="257" t="str">
        <f>IF('TSA Input'!J783="","",IF('TSA Input'!J783="Yes",'TSA Input'!D783,""))</f>
        <v/>
      </c>
      <c r="L820" s="258" t="str">
        <f>IF('TSA Input'!J783="","",IF('TSA Input'!J783="Yes",'TSA Input'!G783,""))</f>
        <v/>
      </c>
      <c r="M820" s="258" t="str">
        <f>IF('TSA Input'!J783="","",IF('TSA Input'!J783="Yes",'TSA Input'!F783,""))</f>
        <v/>
      </c>
      <c r="N820" s="39" t="str">
        <f t="shared" si="27"/>
        <v/>
      </c>
      <c r="O820" s="149" t="s">
        <v>11</v>
      </c>
      <c r="P820" s="148" t="s">
        <v>11</v>
      </c>
      <c r="Q820" s="1"/>
    </row>
    <row r="821" spans="1:17" ht="15.75" hidden="1" customHeight="1">
      <c r="A821" s="1" t="str">
        <f t="shared" si="1"/>
        <v/>
      </c>
      <c r="B821" s="1"/>
      <c r="C821" s="34" t="str">
        <f>IF('TSA Input'!J784="","",IF('TSA Input'!J784="Yes",'TSA Input'!B784,"Ineligible"))</f>
        <v/>
      </c>
      <c r="D821" s="246" t="str">
        <f>IF('TSA Input'!J784="","",IF('TSA Input'!J784="Yes",IF('TSA Input'!W784="","",LEFT('TSA Input'!W784,LEN('TSA Input'!W784)-2)),""))</f>
        <v/>
      </c>
      <c r="E821" s="246" t="str">
        <f>IF('TSA Input'!J784="","",IF('TSA Input'!J784="Yes",'TSA Input'!I784,""))</f>
        <v/>
      </c>
      <c r="F821" s="247" t="str">
        <f>IF('TSA Input'!J784="","",IF('TSA Input'!J784="Yes",'TSA Input'!C784,""))</f>
        <v/>
      </c>
      <c r="G821" s="36" t="str">
        <f>IF('TSA Input'!J784="","",IF('TSA Input'!J784="Yes",'TSA Input'!D784,""))</f>
        <v/>
      </c>
      <c r="H821" s="37" t="str">
        <f>IF('TSA Input'!K784="","",IF('TSA Input'!J784="Yes",'TSA Input'!G784,""))</f>
        <v/>
      </c>
      <c r="I821" s="37" t="str">
        <f>IF('TSA Input'!L784="","",IF('TSA Input'!J784="Yes",'TSA Input'!F784,""))</f>
        <v/>
      </c>
      <c r="J821" s="39" t="str">
        <f t="shared" si="26"/>
        <v/>
      </c>
      <c r="K821" s="257" t="str">
        <f>IF('TSA Input'!J784="","",IF('TSA Input'!J784="Yes",'TSA Input'!D784,""))</f>
        <v/>
      </c>
      <c r="L821" s="258" t="str">
        <f>IF('TSA Input'!J784="","",IF('TSA Input'!J784="Yes",'TSA Input'!G784,""))</f>
        <v/>
      </c>
      <c r="M821" s="258" t="str">
        <f>IF('TSA Input'!J784="","",IF('TSA Input'!J784="Yes",'TSA Input'!F784,""))</f>
        <v/>
      </c>
      <c r="N821" s="39" t="str">
        <f t="shared" si="27"/>
        <v/>
      </c>
      <c r="O821" s="149" t="s">
        <v>11</v>
      </c>
      <c r="P821" s="148" t="s">
        <v>11</v>
      </c>
      <c r="Q821" s="1"/>
    </row>
    <row r="822" spans="1:17" ht="15.75" hidden="1" customHeight="1">
      <c r="A822" s="1" t="str">
        <f t="shared" si="1"/>
        <v/>
      </c>
      <c r="B822" s="1"/>
      <c r="C822" s="34" t="str">
        <f>IF('TSA Input'!J785="","",IF('TSA Input'!J785="Yes",'TSA Input'!B785,"Ineligible"))</f>
        <v/>
      </c>
      <c r="D822" s="246" t="str">
        <f>IF('TSA Input'!J785="","",IF('TSA Input'!J785="Yes",IF('TSA Input'!W785="","",LEFT('TSA Input'!W785,LEN('TSA Input'!W785)-2)),""))</f>
        <v/>
      </c>
      <c r="E822" s="246" t="str">
        <f>IF('TSA Input'!J785="","",IF('TSA Input'!J785="Yes",'TSA Input'!I785,""))</f>
        <v/>
      </c>
      <c r="F822" s="247" t="str">
        <f>IF('TSA Input'!J785="","",IF('TSA Input'!J785="Yes",'TSA Input'!C785,""))</f>
        <v/>
      </c>
      <c r="G822" s="36" t="str">
        <f>IF('TSA Input'!J785="","",IF('TSA Input'!J785="Yes",'TSA Input'!D785,""))</f>
        <v/>
      </c>
      <c r="H822" s="37" t="str">
        <f>IF('TSA Input'!K785="","",IF('TSA Input'!J785="Yes",'TSA Input'!G785,""))</f>
        <v/>
      </c>
      <c r="I822" s="37" t="str">
        <f>IF('TSA Input'!L785="","",IF('TSA Input'!J785="Yes",'TSA Input'!F785,""))</f>
        <v/>
      </c>
      <c r="J822" s="39" t="str">
        <f t="shared" si="26"/>
        <v/>
      </c>
      <c r="K822" s="257" t="str">
        <f>IF('TSA Input'!J785="","",IF('TSA Input'!J785="Yes",'TSA Input'!D785,""))</f>
        <v/>
      </c>
      <c r="L822" s="258" t="str">
        <f>IF('TSA Input'!J785="","",IF('TSA Input'!J785="Yes",'TSA Input'!G785,""))</f>
        <v/>
      </c>
      <c r="M822" s="258" t="str">
        <f>IF('TSA Input'!J785="","",IF('TSA Input'!J785="Yes",'TSA Input'!F785,""))</f>
        <v/>
      </c>
      <c r="N822" s="39" t="str">
        <f t="shared" si="27"/>
        <v/>
      </c>
      <c r="O822" s="149" t="s">
        <v>11</v>
      </c>
      <c r="P822" s="148" t="s">
        <v>11</v>
      </c>
      <c r="Q822" s="1"/>
    </row>
    <row r="823" spans="1:17" ht="15.75" hidden="1" customHeight="1">
      <c r="A823" s="1" t="str">
        <f t="shared" si="1"/>
        <v/>
      </c>
      <c r="B823" s="1"/>
      <c r="C823" s="34" t="str">
        <f>IF('TSA Input'!J786="","",IF('TSA Input'!J786="Yes",'TSA Input'!B786,"Ineligible"))</f>
        <v/>
      </c>
      <c r="D823" s="246" t="str">
        <f>IF('TSA Input'!J786="","",IF('TSA Input'!J786="Yes",IF('TSA Input'!W786="","",LEFT('TSA Input'!W786,LEN('TSA Input'!W786)-2)),""))</f>
        <v/>
      </c>
      <c r="E823" s="246" t="str">
        <f>IF('TSA Input'!J786="","",IF('TSA Input'!J786="Yes",'TSA Input'!I786,""))</f>
        <v/>
      </c>
      <c r="F823" s="247" t="str">
        <f>IF('TSA Input'!J786="","",IF('TSA Input'!J786="Yes",'TSA Input'!C786,""))</f>
        <v/>
      </c>
      <c r="G823" s="36" t="str">
        <f>IF('TSA Input'!J786="","",IF('TSA Input'!J786="Yes",'TSA Input'!D786,""))</f>
        <v/>
      </c>
      <c r="H823" s="37" t="str">
        <f>IF('TSA Input'!K786="","",IF('TSA Input'!J786="Yes",'TSA Input'!G786,""))</f>
        <v/>
      </c>
      <c r="I823" s="37" t="str">
        <f>IF('TSA Input'!L786="","",IF('TSA Input'!J786="Yes",'TSA Input'!F786,""))</f>
        <v/>
      </c>
      <c r="J823" s="39" t="str">
        <f t="shared" si="26"/>
        <v/>
      </c>
      <c r="K823" s="257" t="str">
        <f>IF('TSA Input'!J786="","",IF('TSA Input'!J786="Yes",'TSA Input'!D786,""))</f>
        <v/>
      </c>
      <c r="L823" s="258" t="str">
        <f>IF('TSA Input'!J786="","",IF('TSA Input'!J786="Yes",'TSA Input'!G786,""))</f>
        <v/>
      </c>
      <c r="M823" s="258" t="str">
        <f>IF('TSA Input'!J786="","",IF('TSA Input'!J786="Yes",'TSA Input'!F786,""))</f>
        <v/>
      </c>
      <c r="N823" s="39" t="str">
        <f t="shared" si="27"/>
        <v/>
      </c>
      <c r="O823" s="149" t="s">
        <v>11</v>
      </c>
      <c r="P823" s="148" t="s">
        <v>11</v>
      </c>
      <c r="Q823" s="1"/>
    </row>
    <row r="824" spans="1:17" ht="15.75" hidden="1" customHeight="1">
      <c r="A824" s="1" t="str">
        <f t="shared" si="1"/>
        <v/>
      </c>
      <c r="B824" s="1"/>
      <c r="C824" s="34" t="str">
        <f>IF('TSA Input'!J787="","",IF('TSA Input'!J787="Yes",'TSA Input'!B787,"Ineligible"))</f>
        <v/>
      </c>
      <c r="D824" s="246" t="str">
        <f>IF('TSA Input'!J787="","",IF('TSA Input'!J787="Yes",IF('TSA Input'!W787="","",LEFT('TSA Input'!W787,LEN('TSA Input'!W787)-2)),""))</f>
        <v/>
      </c>
      <c r="E824" s="246" t="str">
        <f>IF('TSA Input'!J787="","",IF('TSA Input'!J787="Yes",'TSA Input'!I787,""))</f>
        <v/>
      </c>
      <c r="F824" s="247" t="str">
        <f>IF('TSA Input'!J787="","",IF('TSA Input'!J787="Yes",'TSA Input'!C787,""))</f>
        <v/>
      </c>
      <c r="G824" s="36" t="str">
        <f>IF('TSA Input'!J787="","",IF('TSA Input'!J787="Yes",'TSA Input'!D787,""))</f>
        <v/>
      </c>
      <c r="H824" s="37" t="str">
        <f>IF('TSA Input'!K787="","",IF('TSA Input'!J787="Yes",'TSA Input'!G787,""))</f>
        <v/>
      </c>
      <c r="I824" s="37" t="str">
        <f>IF('TSA Input'!L787="","",IF('TSA Input'!J787="Yes",'TSA Input'!F787,""))</f>
        <v/>
      </c>
      <c r="J824" s="39" t="str">
        <f t="shared" si="26"/>
        <v/>
      </c>
      <c r="K824" s="257" t="str">
        <f>IF('TSA Input'!J787="","",IF('TSA Input'!J787="Yes",'TSA Input'!D787,""))</f>
        <v/>
      </c>
      <c r="L824" s="258" t="str">
        <f>IF('TSA Input'!J787="","",IF('TSA Input'!J787="Yes",'TSA Input'!G787,""))</f>
        <v/>
      </c>
      <c r="M824" s="258" t="str">
        <f>IF('TSA Input'!J787="","",IF('TSA Input'!J787="Yes",'TSA Input'!F787,""))</f>
        <v/>
      </c>
      <c r="N824" s="39" t="str">
        <f t="shared" si="27"/>
        <v/>
      </c>
      <c r="O824" s="149" t="s">
        <v>11</v>
      </c>
      <c r="P824" s="148" t="s">
        <v>11</v>
      </c>
      <c r="Q824" s="1"/>
    </row>
    <row r="825" spans="1:17" ht="15.75" hidden="1" customHeight="1">
      <c r="A825" s="1" t="str">
        <f t="shared" si="1"/>
        <v/>
      </c>
      <c r="B825" s="1"/>
      <c r="C825" s="34" t="str">
        <f>IF('TSA Input'!J788="","",IF('TSA Input'!J788="Yes",'TSA Input'!B788,"Ineligible"))</f>
        <v/>
      </c>
      <c r="D825" s="246" t="str">
        <f>IF('TSA Input'!J788="","",IF('TSA Input'!J788="Yes",IF('TSA Input'!W788="","",LEFT('TSA Input'!W788,LEN('TSA Input'!W788)-2)),""))</f>
        <v/>
      </c>
      <c r="E825" s="246" t="str">
        <f>IF('TSA Input'!J788="","",IF('TSA Input'!J788="Yes",'TSA Input'!I788,""))</f>
        <v/>
      </c>
      <c r="F825" s="247" t="str">
        <f>IF('TSA Input'!J788="","",IF('TSA Input'!J788="Yes",'TSA Input'!C788,""))</f>
        <v/>
      </c>
      <c r="G825" s="36" t="str">
        <f>IF('TSA Input'!J788="","",IF('TSA Input'!J788="Yes",'TSA Input'!D788,""))</f>
        <v/>
      </c>
      <c r="H825" s="37" t="str">
        <f>IF('TSA Input'!K788="","",IF('TSA Input'!J788="Yes",'TSA Input'!G788,""))</f>
        <v/>
      </c>
      <c r="I825" s="37" t="str">
        <f>IF('TSA Input'!L788="","",IF('TSA Input'!J788="Yes",'TSA Input'!F788,""))</f>
        <v/>
      </c>
      <c r="J825" s="39" t="str">
        <f t="shared" si="26"/>
        <v/>
      </c>
      <c r="K825" s="257" t="str">
        <f>IF('TSA Input'!J788="","",IF('TSA Input'!J788="Yes",'TSA Input'!D788,""))</f>
        <v/>
      </c>
      <c r="L825" s="258" t="str">
        <f>IF('TSA Input'!J788="","",IF('TSA Input'!J788="Yes",'TSA Input'!G788,""))</f>
        <v/>
      </c>
      <c r="M825" s="258" t="str">
        <f>IF('TSA Input'!J788="","",IF('TSA Input'!J788="Yes",'TSA Input'!F788,""))</f>
        <v/>
      </c>
      <c r="N825" s="39" t="str">
        <f t="shared" si="27"/>
        <v/>
      </c>
      <c r="O825" s="149" t="s">
        <v>11</v>
      </c>
      <c r="P825" s="148" t="s">
        <v>11</v>
      </c>
      <c r="Q825" s="1"/>
    </row>
    <row r="826" spans="1:17" ht="15.75" hidden="1" customHeight="1">
      <c r="A826" s="1" t="str">
        <f t="shared" si="1"/>
        <v/>
      </c>
      <c r="B826" s="1"/>
      <c r="C826" s="34" t="str">
        <f>IF('TSA Input'!J789="","",IF('TSA Input'!J789="Yes",'TSA Input'!B789,"Ineligible"))</f>
        <v/>
      </c>
      <c r="D826" s="246" t="str">
        <f>IF('TSA Input'!J789="","",IF('TSA Input'!J789="Yes",IF('TSA Input'!W789="","",LEFT('TSA Input'!W789,LEN('TSA Input'!W789)-2)),""))</f>
        <v/>
      </c>
      <c r="E826" s="246" t="str">
        <f>IF('TSA Input'!J789="","",IF('TSA Input'!J789="Yes",'TSA Input'!I789,""))</f>
        <v/>
      </c>
      <c r="F826" s="247" t="str">
        <f>IF('TSA Input'!J789="","",IF('TSA Input'!J789="Yes",'TSA Input'!C789,""))</f>
        <v/>
      </c>
      <c r="G826" s="36" t="str">
        <f>IF('TSA Input'!J789="","",IF('TSA Input'!J789="Yes",'TSA Input'!D789,""))</f>
        <v/>
      </c>
      <c r="H826" s="37" t="str">
        <f>IF('TSA Input'!K789="","",IF('TSA Input'!J789="Yes",'TSA Input'!G789,""))</f>
        <v/>
      </c>
      <c r="I826" s="37" t="str">
        <f>IF('TSA Input'!L789="","",IF('TSA Input'!J789="Yes",'TSA Input'!F789,""))</f>
        <v/>
      </c>
      <c r="J826" s="39" t="str">
        <f t="shared" si="26"/>
        <v/>
      </c>
      <c r="K826" s="257" t="str">
        <f>IF('TSA Input'!J789="","",IF('TSA Input'!J789="Yes",'TSA Input'!D789,""))</f>
        <v/>
      </c>
      <c r="L826" s="258" t="str">
        <f>IF('TSA Input'!J789="","",IF('TSA Input'!J789="Yes",'TSA Input'!G789,""))</f>
        <v/>
      </c>
      <c r="M826" s="258" t="str">
        <f>IF('TSA Input'!J789="","",IF('TSA Input'!J789="Yes",'TSA Input'!F789,""))</f>
        <v/>
      </c>
      <c r="N826" s="39" t="str">
        <f t="shared" si="27"/>
        <v/>
      </c>
      <c r="O826" s="149" t="s">
        <v>11</v>
      </c>
      <c r="P826" s="148" t="s">
        <v>11</v>
      </c>
      <c r="Q826" s="1"/>
    </row>
    <row r="827" spans="1:17" ht="15.75" hidden="1" customHeight="1">
      <c r="A827" s="1" t="str">
        <f t="shared" si="1"/>
        <v/>
      </c>
      <c r="B827" s="1"/>
      <c r="C827" s="34" t="str">
        <f>IF('TSA Input'!J790="","",IF('TSA Input'!J790="Yes",'TSA Input'!B790,"Ineligible"))</f>
        <v/>
      </c>
      <c r="D827" s="246" t="str">
        <f>IF('TSA Input'!J790="","",IF('TSA Input'!J790="Yes",IF('TSA Input'!W790="","",LEFT('TSA Input'!W790,LEN('TSA Input'!W790)-2)),""))</f>
        <v/>
      </c>
      <c r="E827" s="246" t="str">
        <f>IF('TSA Input'!J790="","",IF('TSA Input'!J790="Yes",'TSA Input'!I790,""))</f>
        <v/>
      </c>
      <c r="F827" s="247" t="str">
        <f>IF('TSA Input'!J790="","",IF('TSA Input'!J790="Yes",'TSA Input'!C790,""))</f>
        <v/>
      </c>
      <c r="G827" s="36" t="str">
        <f>IF('TSA Input'!J790="","",IF('TSA Input'!J790="Yes",'TSA Input'!D790,""))</f>
        <v/>
      </c>
      <c r="H827" s="37" t="str">
        <f>IF('TSA Input'!K790="","",IF('TSA Input'!J790="Yes",'TSA Input'!G790,""))</f>
        <v/>
      </c>
      <c r="I827" s="37" t="str">
        <f>IF('TSA Input'!L790="","",IF('TSA Input'!J790="Yes",'TSA Input'!F790,""))</f>
        <v/>
      </c>
      <c r="J827" s="39" t="str">
        <f t="shared" si="26"/>
        <v/>
      </c>
      <c r="K827" s="257" t="str">
        <f>IF('TSA Input'!J790="","",IF('TSA Input'!J790="Yes",'TSA Input'!D790,""))</f>
        <v/>
      </c>
      <c r="L827" s="258" t="str">
        <f>IF('TSA Input'!J790="","",IF('TSA Input'!J790="Yes",'TSA Input'!G790,""))</f>
        <v/>
      </c>
      <c r="M827" s="258" t="str">
        <f>IF('TSA Input'!J790="","",IF('TSA Input'!J790="Yes",'TSA Input'!F790,""))</f>
        <v/>
      </c>
      <c r="N827" s="39" t="str">
        <f t="shared" si="27"/>
        <v/>
      </c>
      <c r="O827" s="149" t="s">
        <v>11</v>
      </c>
      <c r="P827" s="148" t="s">
        <v>11</v>
      </c>
      <c r="Q827" s="1"/>
    </row>
    <row r="828" spans="1:17" ht="15.75" hidden="1" customHeight="1">
      <c r="A828" s="1" t="str">
        <f t="shared" si="1"/>
        <v/>
      </c>
      <c r="B828" s="1"/>
      <c r="C828" s="34" t="str">
        <f>IF('TSA Input'!J791="","",IF('TSA Input'!J791="Yes",'TSA Input'!B791,"Ineligible"))</f>
        <v/>
      </c>
      <c r="D828" s="246" t="str">
        <f>IF('TSA Input'!J791="","",IF('TSA Input'!J791="Yes",IF('TSA Input'!W791="","",LEFT('TSA Input'!W791,LEN('TSA Input'!W791)-2)),""))</f>
        <v/>
      </c>
      <c r="E828" s="246" t="str">
        <f>IF('TSA Input'!J791="","",IF('TSA Input'!J791="Yes",'TSA Input'!I791,""))</f>
        <v/>
      </c>
      <c r="F828" s="247" t="str">
        <f>IF('TSA Input'!J791="","",IF('TSA Input'!J791="Yes",'TSA Input'!C791,""))</f>
        <v/>
      </c>
      <c r="G828" s="36" t="str">
        <f>IF('TSA Input'!J791="","",IF('TSA Input'!J791="Yes",'TSA Input'!D791,""))</f>
        <v/>
      </c>
      <c r="H828" s="37" t="str">
        <f>IF('TSA Input'!K791="","",IF('TSA Input'!J791="Yes",'TSA Input'!G791,""))</f>
        <v/>
      </c>
      <c r="I828" s="37" t="str">
        <f>IF('TSA Input'!L791="","",IF('TSA Input'!J791="Yes",'TSA Input'!F791,""))</f>
        <v/>
      </c>
      <c r="J828" s="39" t="str">
        <f t="shared" si="26"/>
        <v/>
      </c>
      <c r="K828" s="257" t="str">
        <f>IF('TSA Input'!J791="","",IF('TSA Input'!J791="Yes",'TSA Input'!D791,""))</f>
        <v/>
      </c>
      <c r="L828" s="258" t="str">
        <f>IF('TSA Input'!J791="","",IF('TSA Input'!J791="Yes",'TSA Input'!G791,""))</f>
        <v/>
      </c>
      <c r="M828" s="258" t="str">
        <f>IF('TSA Input'!J791="","",IF('TSA Input'!J791="Yes",'TSA Input'!F791,""))</f>
        <v/>
      </c>
      <c r="N828" s="39" t="str">
        <f t="shared" si="27"/>
        <v/>
      </c>
      <c r="O828" s="149" t="s">
        <v>11</v>
      </c>
      <c r="P828" s="148" t="s">
        <v>11</v>
      </c>
      <c r="Q828" s="1"/>
    </row>
    <row r="829" spans="1:17" ht="15.75" hidden="1" customHeight="1">
      <c r="A829" s="1" t="str">
        <f t="shared" si="1"/>
        <v/>
      </c>
      <c r="B829" s="1"/>
      <c r="C829" s="34" t="str">
        <f>IF('TSA Input'!J792="","",IF('TSA Input'!J792="Yes",'TSA Input'!B792,"Ineligible"))</f>
        <v/>
      </c>
      <c r="D829" s="246" t="str">
        <f>IF('TSA Input'!J792="","",IF('TSA Input'!J792="Yes",IF('TSA Input'!W792="","",LEFT('TSA Input'!W792,LEN('TSA Input'!W792)-2)),""))</f>
        <v/>
      </c>
      <c r="E829" s="246" t="str">
        <f>IF('TSA Input'!J792="","",IF('TSA Input'!J792="Yes",'TSA Input'!I792,""))</f>
        <v/>
      </c>
      <c r="F829" s="247" t="str">
        <f>IF('TSA Input'!J792="","",IF('TSA Input'!J792="Yes",'TSA Input'!C792,""))</f>
        <v/>
      </c>
      <c r="G829" s="36" t="str">
        <f>IF('TSA Input'!J792="","",IF('TSA Input'!J792="Yes",'TSA Input'!D792,""))</f>
        <v/>
      </c>
      <c r="H829" s="37" t="str">
        <f>IF('TSA Input'!K792="","",IF('TSA Input'!J792="Yes",'TSA Input'!G792,""))</f>
        <v/>
      </c>
      <c r="I829" s="37" t="str">
        <f>IF('TSA Input'!L792="","",IF('TSA Input'!J792="Yes",'TSA Input'!F792,""))</f>
        <v/>
      </c>
      <c r="J829" s="39" t="str">
        <f t="shared" si="26"/>
        <v/>
      </c>
      <c r="K829" s="257" t="str">
        <f>IF('TSA Input'!J792="","",IF('TSA Input'!J792="Yes",'TSA Input'!D792,""))</f>
        <v/>
      </c>
      <c r="L829" s="258" t="str">
        <f>IF('TSA Input'!J792="","",IF('TSA Input'!J792="Yes",'TSA Input'!G792,""))</f>
        <v/>
      </c>
      <c r="M829" s="258" t="str">
        <f>IF('TSA Input'!J792="","",IF('TSA Input'!J792="Yes",'TSA Input'!F792,""))</f>
        <v/>
      </c>
      <c r="N829" s="39" t="str">
        <f t="shared" si="27"/>
        <v/>
      </c>
      <c r="O829" s="149" t="s">
        <v>11</v>
      </c>
      <c r="P829" s="148" t="s">
        <v>11</v>
      </c>
      <c r="Q829" s="1"/>
    </row>
    <row r="830" spans="1:17" ht="15.75" hidden="1" customHeight="1">
      <c r="A830" s="1" t="str">
        <f t="shared" si="1"/>
        <v/>
      </c>
      <c r="B830" s="1"/>
      <c r="C830" s="34" t="str">
        <f>IF('TSA Input'!J793="","",IF('TSA Input'!J793="Yes",'TSA Input'!B793,"Ineligible"))</f>
        <v/>
      </c>
      <c r="D830" s="246" t="str">
        <f>IF('TSA Input'!J793="","",IF('TSA Input'!J793="Yes",IF('TSA Input'!W793="","",LEFT('TSA Input'!W793,LEN('TSA Input'!W793)-2)),""))</f>
        <v/>
      </c>
      <c r="E830" s="246" t="str">
        <f>IF('TSA Input'!J793="","",IF('TSA Input'!J793="Yes",'TSA Input'!I793,""))</f>
        <v/>
      </c>
      <c r="F830" s="247" t="str">
        <f>IF('TSA Input'!J793="","",IF('TSA Input'!J793="Yes",'TSA Input'!C793,""))</f>
        <v/>
      </c>
      <c r="G830" s="36" t="str">
        <f>IF('TSA Input'!J793="","",IF('TSA Input'!J793="Yes",'TSA Input'!D793,""))</f>
        <v/>
      </c>
      <c r="H830" s="37" t="str">
        <f>IF('TSA Input'!K793="","",IF('TSA Input'!J793="Yes",'TSA Input'!G793,""))</f>
        <v/>
      </c>
      <c r="I830" s="37" t="str">
        <f>IF('TSA Input'!L793="","",IF('TSA Input'!J793="Yes",'TSA Input'!F793,""))</f>
        <v/>
      </c>
      <c r="J830" s="39" t="str">
        <f t="shared" si="26"/>
        <v/>
      </c>
      <c r="K830" s="257" t="str">
        <f>IF('TSA Input'!J793="","",IF('TSA Input'!J793="Yes",'TSA Input'!D793,""))</f>
        <v/>
      </c>
      <c r="L830" s="258" t="str">
        <f>IF('TSA Input'!J793="","",IF('TSA Input'!J793="Yes",'TSA Input'!G793,""))</f>
        <v/>
      </c>
      <c r="M830" s="258" t="str">
        <f>IF('TSA Input'!J793="","",IF('TSA Input'!J793="Yes",'TSA Input'!F793,""))</f>
        <v/>
      </c>
      <c r="N830" s="39" t="str">
        <f t="shared" si="27"/>
        <v/>
      </c>
      <c r="O830" s="149" t="s">
        <v>11</v>
      </c>
      <c r="P830" s="148" t="s">
        <v>11</v>
      </c>
      <c r="Q830" s="1"/>
    </row>
    <row r="831" spans="1:17" ht="15.75" hidden="1" customHeight="1">
      <c r="A831" s="1" t="str">
        <f t="shared" si="1"/>
        <v/>
      </c>
      <c r="B831" s="1"/>
      <c r="C831" s="34" t="str">
        <f>IF('TSA Input'!J794="","",IF('TSA Input'!J794="Yes",'TSA Input'!B794,"Ineligible"))</f>
        <v/>
      </c>
      <c r="D831" s="246" t="str">
        <f>IF('TSA Input'!J794="","",IF('TSA Input'!J794="Yes",IF('TSA Input'!W794="","",LEFT('TSA Input'!W794,LEN('TSA Input'!W794)-2)),""))</f>
        <v/>
      </c>
      <c r="E831" s="246" t="str">
        <f>IF('TSA Input'!J794="","",IF('TSA Input'!J794="Yes",'TSA Input'!I794,""))</f>
        <v/>
      </c>
      <c r="F831" s="247" t="str">
        <f>IF('TSA Input'!J794="","",IF('TSA Input'!J794="Yes",'TSA Input'!C794,""))</f>
        <v/>
      </c>
      <c r="G831" s="36" t="str">
        <f>IF('TSA Input'!J794="","",IF('TSA Input'!J794="Yes",'TSA Input'!D794,""))</f>
        <v/>
      </c>
      <c r="H831" s="37" t="str">
        <f>IF('TSA Input'!K794="","",IF('TSA Input'!J794="Yes",'TSA Input'!G794,""))</f>
        <v/>
      </c>
      <c r="I831" s="37" t="str">
        <f>IF('TSA Input'!L794="","",IF('TSA Input'!J794="Yes",'TSA Input'!F794,""))</f>
        <v/>
      </c>
      <c r="J831" s="39" t="str">
        <f t="shared" si="26"/>
        <v/>
      </c>
      <c r="K831" s="257" t="str">
        <f>IF('TSA Input'!J794="","",IF('TSA Input'!J794="Yes",'TSA Input'!D794,""))</f>
        <v/>
      </c>
      <c r="L831" s="258" t="str">
        <f>IF('TSA Input'!J794="","",IF('TSA Input'!J794="Yes",'TSA Input'!G794,""))</f>
        <v/>
      </c>
      <c r="M831" s="258" t="str">
        <f>IF('TSA Input'!J794="","",IF('TSA Input'!J794="Yes",'TSA Input'!F794,""))</f>
        <v/>
      </c>
      <c r="N831" s="39" t="str">
        <f t="shared" si="27"/>
        <v/>
      </c>
      <c r="O831" s="149" t="s">
        <v>11</v>
      </c>
      <c r="P831" s="148" t="s">
        <v>11</v>
      </c>
      <c r="Q831" s="1"/>
    </row>
    <row r="832" spans="1:17" ht="15.75" hidden="1" customHeight="1">
      <c r="A832" s="1" t="str">
        <f t="shared" si="1"/>
        <v/>
      </c>
      <c r="B832" s="1"/>
      <c r="C832" s="34" t="str">
        <f>IF('TSA Input'!J795="","",IF('TSA Input'!J795="Yes",'TSA Input'!B795,"Ineligible"))</f>
        <v/>
      </c>
      <c r="D832" s="246" t="str">
        <f>IF('TSA Input'!J795="","",IF('TSA Input'!J795="Yes",IF('TSA Input'!W795="","",LEFT('TSA Input'!W795,LEN('TSA Input'!W795)-2)),""))</f>
        <v/>
      </c>
      <c r="E832" s="246" t="str">
        <f>IF('TSA Input'!J795="","",IF('TSA Input'!J795="Yes",'TSA Input'!I795,""))</f>
        <v/>
      </c>
      <c r="F832" s="247" t="str">
        <f>IF('TSA Input'!J795="","",IF('TSA Input'!J795="Yes",'TSA Input'!C795,""))</f>
        <v/>
      </c>
      <c r="G832" s="36" t="str">
        <f>IF('TSA Input'!J795="","",IF('TSA Input'!J795="Yes",'TSA Input'!D795,""))</f>
        <v/>
      </c>
      <c r="H832" s="37" t="str">
        <f>IF('TSA Input'!K795="","",IF('TSA Input'!J795="Yes",'TSA Input'!G795,""))</f>
        <v/>
      </c>
      <c r="I832" s="37" t="str">
        <f>IF('TSA Input'!L795="","",IF('TSA Input'!J795="Yes",'TSA Input'!F795,""))</f>
        <v/>
      </c>
      <c r="J832" s="39" t="str">
        <f t="shared" si="26"/>
        <v/>
      </c>
      <c r="K832" s="257" t="str">
        <f>IF('TSA Input'!J795="","",IF('TSA Input'!J795="Yes",'TSA Input'!D795,""))</f>
        <v/>
      </c>
      <c r="L832" s="258" t="str">
        <f>IF('TSA Input'!J795="","",IF('TSA Input'!J795="Yes",'TSA Input'!G795,""))</f>
        <v/>
      </c>
      <c r="M832" s="258" t="str">
        <f>IF('TSA Input'!J795="","",IF('TSA Input'!J795="Yes",'TSA Input'!F795,""))</f>
        <v/>
      </c>
      <c r="N832" s="39" t="str">
        <f t="shared" si="27"/>
        <v/>
      </c>
      <c r="O832" s="149" t="s">
        <v>11</v>
      </c>
      <c r="P832" s="148" t="s">
        <v>11</v>
      </c>
      <c r="Q832" s="1"/>
    </row>
    <row r="833" spans="1:17" ht="15.75" hidden="1" customHeight="1">
      <c r="A833" s="1" t="str">
        <f t="shared" si="1"/>
        <v/>
      </c>
      <c r="B833" s="1"/>
      <c r="C833" s="34" t="str">
        <f>IF('TSA Input'!J796="","",IF('TSA Input'!J796="Yes",'TSA Input'!B796,"Ineligible"))</f>
        <v/>
      </c>
      <c r="D833" s="246" t="str">
        <f>IF('TSA Input'!J796="","",IF('TSA Input'!J796="Yes",IF('TSA Input'!W796="","",LEFT('TSA Input'!W796,LEN('TSA Input'!W796)-2)),""))</f>
        <v/>
      </c>
      <c r="E833" s="246" t="str">
        <f>IF('TSA Input'!J796="","",IF('TSA Input'!J796="Yes",'TSA Input'!I796,""))</f>
        <v/>
      </c>
      <c r="F833" s="247" t="str">
        <f>IF('TSA Input'!J796="","",IF('TSA Input'!J796="Yes",'TSA Input'!C796,""))</f>
        <v/>
      </c>
      <c r="G833" s="36" t="str">
        <f>IF('TSA Input'!J796="","",IF('TSA Input'!J796="Yes",'TSA Input'!D796,""))</f>
        <v/>
      </c>
      <c r="H833" s="37" t="str">
        <f>IF('TSA Input'!K796="","",IF('TSA Input'!J796="Yes",'TSA Input'!G796,""))</f>
        <v/>
      </c>
      <c r="I833" s="37" t="str">
        <f>IF('TSA Input'!L796="","",IF('TSA Input'!J796="Yes",'TSA Input'!F796,""))</f>
        <v/>
      </c>
      <c r="J833" s="39" t="str">
        <f t="shared" si="26"/>
        <v/>
      </c>
      <c r="K833" s="257" t="str">
        <f>IF('TSA Input'!J796="","",IF('TSA Input'!J796="Yes",'TSA Input'!D796,""))</f>
        <v/>
      </c>
      <c r="L833" s="258" t="str">
        <f>IF('TSA Input'!J796="","",IF('TSA Input'!J796="Yes",'TSA Input'!G796,""))</f>
        <v/>
      </c>
      <c r="M833" s="258" t="str">
        <f>IF('TSA Input'!J796="","",IF('TSA Input'!J796="Yes",'TSA Input'!F796,""))</f>
        <v/>
      </c>
      <c r="N833" s="39" t="str">
        <f t="shared" si="27"/>
        <v/>
      </c>
      <c r="O833" s="149" t="s">
        <v>11</v>
      </c>
      <c r="P833" s="148" t="s">
        <v>11</v>
      </c>
      <c r="Q833" s="1"/>
    </row>
    <row r="834" spans="1:17" ht="15.75" hidden="1" customHeight="1">
      <c r="A834" s="1" t="str">
        <f t="shared" si="1"/>
        <v/>
      </c>
      <c r="B834" s="1"/>
      <c r="C834" s="34" t="str">
        <f>IF('TSA Input'!J797="","",IF('TSA Input'!J797="Yes",'TSA Input'!B797,"Ineligible"))</f>
        <v/>
      </c>
      <c r="D834" s="246" t="str">
        <f>IF('TSA Input'!J797="","",IF('TSA Input'!J797="Yes",IF('TSA Input'!W797="","",LEFT('TSA Input'!W797,LEN('TSA Input'!W797)-2)),""))</f>
        <v/>
      </c>
      <c r="E834" s="246" t="str">
        <f>IF('TSA Input'!J797="","",IF('TSA Input'!J797="Yes",'TSA Input'!I797,""))</f>
        <v/>
      </c>
      <c r="F834" s="247" t="str">
        <f>IF('TSA Input'!J797="","",IF('TSA Input'!J797="Yes",'TSA Input'!C797,""))</f>
        <v/>
      </c>
      <c r="G834" s="36" t="str">
        <f>IF('TSA Input'!J797="","",IF('TSA Input'!J797="Yes",'TSA Input'!D797,""))</f>
        <v/>
      </c>
      <c r="H834" s="37" t="str">
        <f>IF('TSA Input'!K797="","",IF('TSA Input'!J797="Yes",'TSA Input'!G797,""))</f>
        <v/>
      </c>
      <c r="I834" s="37" t="str">
        <f>IF('TSA Input'!L797="","",IF('TSA Input'!J797="Yes",'TSA Input'!F797,""))</f>
        <v/>
      </c>
      <c r="J834" s="39" t="str">
        <f t="shared" si="26"/>
        <v/>
      </c>
      <c r="K834" s="257" t="str">
        <f>IF('TSA Input'!J797="","",IF('TSA Input'!J797="Yes",'TSA Input'!D797,""))</f>
        <v/>
      </c>
      <c r="L834" s="258" t="str">
        <f>IF('TSA Input'!J797="","",IF('TSA Input'!J797="Yes",'TSA Input'!G797,""))</f>
        <v/>
      </c>
      <c r="M834" s="258" t="str">
        <f>IF('TSA Input'!J797="","",IF('TSA Input'!J797="Yes",'TSA Input'!F797,""))</f>
        <v/>
      </c>
      <c r="N834" s="39" t="str">
        <f t="shared" si="27"/>
        <v/>
      </c>
      <c r="O834" s="149" t="s">
        <v>11</v>
      </c>
      <c r="P834" s="148" t="s">
        <v>11</v>
      </c>
      <c r="Q834" s="1"/>
    </row>
    <row r="835" spans="1:17" ht="15.75" hidden="1" customHeight="1">
      <c r="A835" s="1" t="str">
        <f t="shared" si="1"/>
        <v/>
      </c>
      <c r="B835" s="1"/>
      <c r="C835" s="34" t="str">
        <f>IF('TSA Input'!J798="","",IF('TSA Input'!J798="Yes",'TSA Input'!B798,"Ineligible"))</f>
        <v/>
      </c>
      <c r="D835" s="246" t="str">
        <f>IF('TSA Input'!J798="","",IF('TSA Input'!J798="Yes",IF('TSA Input'!W798="","",LEFT('TSA Input'!W798,LEN('TSA Input'!W798)-2)),""))</f>
        <v/>
      </c>
      <c r="E835" s="246" t="str">
        <f>IF('TSA Input'!J798="","",IF('TSA Input'!J798="Yes",'TSA Input'!I798,""))</f>
        <v/>
      </c>
      <c r="F835" s="247" t="str">
        <f>IF('TSA Input'!J798="","",IF('TSA Input'!J798="Yes",'TSA Input'!C798,""))</f>
        <v/>
      </c>
      <c r="G835" s="36" t="str">
        <f>IF('TSA Input'!J798="","",IF('TSA Input'!J798="Yes",'TSA Input'!D798,""))</f>
        <v/>
      </c>
      <c r="H835" s="37" t="str">
        <f>IF('TSA Input'!K798="","",IF('TSA Input'!J798="Yes",'TSA Input'!G798,""))</f>
        <v/>
      </c>
      <c r="I835" s="37" t="str">
        <f>IF('TSA Input'!L798="","",IF('TSA Input'!J798="Yes",'TSA Input'!F798,""))</f>
        <v/>
      </c>
      <c r="J835" s="39" t="str">
        <f t="shared" si="26"/>
        <v/>
      </c>
      <c r="K835" s="257" t="str">
        <f>IF('TSA Input'!J798="","",IF('TSA Input'!J798="Yes",'TSA Input'!D798,""))</f>
        <v/>
      </c>
      <c r="L835" s="258" t="str">
        <f>IF('TSA Input'!J798="","",IF('TSA Input'!J798="Yes",'TSA Input'!G798,""))</f>
        <v/>
      </c>
      <c r="M835" s="258" t="str">
        <f>IF('TSA Input'!J798="","",IF('TSA Input'!J798="Yes",'TSA Input'!F798,""))</f>
        <v/>
      </c>
      <c r="N835" s="39" t="str">
        <f t="shared" si="27"/>
        <v/>
      </c>
      <c r="O835" s="149" t="s">
        <v>11</v>
      </c>
      <c r="P835" s="148" t="s">
        <v>11</v>
      </c>
      <c r="Q835" s="1"/>
    </row>
    <row r="836" spans="1:17" ht="15.75" hidden="1" customHeight="1">
      <c r="A836" s="1" t="str">
        <f t="shared" si="1"/>
        <v/>
      </c>
      <c r="B836" s="1"/>
      <c r="C836" s="34" t="str">
        <f>IF('TSA Input'!J799="","",IF('TSA Input'!J799="Yes",'TSA Input'!B799,"Ineligible"))</f>
        <v/>
      </c>
      <c r="D836" s="246" t="str">
        <f>IF('TSA Input'!J799="","",IF('TSA Input'!J799="Yes",IF('TSA Input'!W799="","",LEFT('TSA Input'!W799,LEN('TSA Input'!W799)-2)),""))</f>
        <v/>
      </c>
      <c r="E836" s="246" t="str">
        <f>IF('TSA Input'!J799="","",IF('TSA Input'!J799="Yes",'TSA Input'!I799,""))</f>
        <v/>
      </c>
      <c r="F836" s="247" t="str">
        <f>IF('TSA Input'!J799="","",IF('TSA Input'!J799="Yes",'TSA Input'!C799,""))</f>
        <v/>
      </c>
      <c r="G836" s="36" t="str">
        <f>IF('TSA Input'!J799="","",IF('TSA Input'!J799="Yes",'TSA Input'!D799,""))</f>
        <v/>
      </c>
      <c r="H836" s="37" t="str">
        <f>IF('TSA Input'!K799="","",IF('TSA Input'!J799="Yes",'TSA Input'!G799,""))</f>
        <v/>
      </c>
      <c r="I836" s="37" t="str">
        <f>IF('TSA Input'!L799="","",IF('TSA Input'!J799="Yes",'TSA Input'!F799,""))</f>
        <v/>
      </c>
      <c r="J836" s="39" t="str">
        <f t="shared" si="26"/>
        <v/>
      </c>
      <c r="K836" s="257" t="str">
        <f>IF('TSA Input'!J799="","",IF('TSA Input'!J799="Yes",'TSA Input'!D799,""))</f>
        <v/>
      </c>
      <c r="L836" s="258" t="str">
        <f>IF('TSA Input'!J799="","",IF('TSA Input'!J799="Yes",'TSA Input'!G799,""))</f>
        <v/>
      </c>
      <c r="M836" s="258" t="str">
        <f>IF('TSA Input'!J799="","",IF('TSA Input'!J799="Yes",'TSA Input'!F799,""))</f>
        <v/>
      </c>
      <c r="N836" s="39" t="str">
        <f t="shared" si="27"/>
        <v/>
      </c>
      <c r="O836" s="149" t="s">
        <v>11</v>
      </c>
      <c r="P836" s="148" t="s">
        <v>11</v>
      </c>
      <c r="Q836" s="1"/>
    </row>
    <row r="837" spans="1:17" ht="15.75" hidden="1" customHeight="1">
      <c r="A837" s="1" t="str">
        <f t="shared" si="1"/>
        <v/>
      </c>
      <c r="B837" s="1"/>
      <c r="C837" s="34" t="str">
        <f>IF('TSA Input'!J800="","",IF('TSA Input'!J800="Yes",'TSA Input'!B800,"Ineligible"))</f>
        <v/>
      </c>
      <c r="D837" s="246" t="str">
        <f>IF('TSA Input'!J800="","",IF('TSA Input'!J800="Yes",IF('TSA Input'!W800="","",LEFT('TSA Input'!W800,LEN('TSA Input'!W800)-2)),""))</f>
        <v/>
      </c>
      <c r="E837" s="246" t="str">
        <f>IF('TSA Input'!J800="","",IF('TSA Input'!J800="Yes",'TSA Input'!I800,""))</f>
        <v/>
      </c>
      <c r="F837" s="247" t="str">
        <f>IF('TSA Input'!J800="","",IF('TSA Input'!J800="Yes",'TSA Input'!C800,""))</f>
        <v/>
      </c>
      <c r="G837" s="36" t="str">
        <f>IF('TSA Input'!J800="","",IF('TSA Input'!J800="Yes",'TSA Input'!D800,""))</f>
        <v/>
      </c>
      <c r="H837" s="37" t="str">
        <f>IF('TSA Input'!K800="","",IF('TSA Input'!J800="Yes",'TSA Input'!G800,""))</f>
        <v/>
      </c>
      <c r="I837" s="37" t="str">
        <f>IF('TSA Input'!L800="","",IF('TSA Input'!J800="Yes",'TSA Input'!F800,""))</f>
        <v/>
      </c>
      <c r="J837" s="39" t="str">
        <f t="shared" si="26"/>
        <v/>
      </c>
      <c r="K837" s="257" t="str">
        <f>IF('TSA Input'!J800="","",IF('TSA Input'!J800="Yes",'TSA Input'!D800,""))</f>
        <v/>
      </c>
      <c r="L837" s="258" t="str">
        <f>IF('TSA Input'!J800="","",IF('TSA Input'!J800="Yes",'TSA Input'!G800,""))</f>
        <v/>
      </c>
      <c r="M837" s="258" t="str">
        <f>IF('TSA Input'!J800="","",IF('TSA Input'!J800="Yes",'TSA Input'!F800,""))</f>
        <v/>
      </c>
      <c r="N837" s="39" t="str">
        <f t="shared" si="27"/>
        <v/>
      </c>
      <c r="O837" s="149" t="s">
        <v>11</v>
      </c>
      <c r="P837" s="148" t="s">
        <v>11</v>
      </c>
      <c r="Q837" s="1"/>
    </row>
    <row r="838" spans="1:17" ht="15.75" hidden="1" customHeight="1">
      <c r="A838" s="1" t="str">
        <f t="shared" si="1"/>
        <v/>
      </c>
      <c r="B838" s="1"/>
      <c r="C838" s="34" t="str">
        <f>IF('TSA Input'!J801="","",IF('TSA Input'!J801="Yes",'TSA Input'!B801,"Ineligible"))</f>
        <v/>
      </c>
      <c r="D838" s="246" t="str">
        <f>IF('TSA Input'!J801="","",IF('TSA Input'!J801="Yes",IF('TSA Input'!W801="","",LEFT('TSA Input'!W801,LEN('TSA Input'!W801)-2)),""))</f>
        <v/>
      </c>
      <c r="E838" s="246" t="str">
        <f>IF('TSA Input'!J801="","",IF('TSA Input'!J801="Yes",'TSA Input'!I801,""))</f>
        <v/>
      </c>
      <c r="F838" s="247" t="str">
        <f>IF('TSA Input'!J801="","",IF('TSA Input'!J801="Yes",'TSA Input'!C801,""))</f>
        <v/>
      </c>
      <c r="G838" s="36" t="str">
        <f>IF('TSA Input'!J801="","",IF('TSA Input'!J801="Yes",'TSA Input'!D801,""))</f>
        <v/>
      </c>
      <c r="H838" s="37" t="str">
        <f>IF('TSA Input'!K801="","",IF('TSA Input'!J801="Yes",'TSA Input'!G801,""))</f>
        <v/>
      </c>
      <c r="I838" s="37" t="str">
        <f>IF('TSA Input'!L801="","",IF('TSA Input'!J801="Yes",'TSA Input'!F801,""))</f>
        <v/>
      </c>
      <c r="J838" s="39" t="str">
        <f t="shared" si="26"/>
        <v/>
      </c>
      <c r="K838" s="257" t="str">
        <f>IF('TSA Input'!J801="","",IF('TSA Input'!J801="Yes",'TSA Input'!D801,""))</f>
        <v/>
      </c>
      <c r="L838" s="258" t="str">
        <f>IF('TSA Input'!J801="","",IF('TSA Input'!J801="Yes",'TSA Input'!G801,""))</f>
        <v/>
      </c>
      <c r="M838" s="258" t="str">
        <f>IF('TSA Input'!J801="","",IF('TSA Input'!J801="Yes",'TSA Input'!F801,""))</f>
        <v/>
      </c>
      <c r="N838" s="39" t="str">
        <f t="shared" si="27"/>
        <v/>
      </c>
      <c r="O838" s="149" t="s">
        <v>11</v>
      </c>
      <c r="P838" s="148" t="s">
        <v>11</v>
      </c>
      <c r="Q838" s="1"/>
    </row>
    <row r="839" spans="1:17" ht="15.75" hidden="1" customHeight="1">
      <c r="A839" s="1" t="str">
        <f t="shared" si="1"/>
        <v/>
      </c>
      <c r="B839" s="1"/>
      <c r="C839" s="34" t="str">
        <f>IF('TSA Input'!J802="","",IF('TSA Input'!J802="Yes",'TSA Input'!B802,"Ineligible"))</f>
        <v/>
      </c>
      <c r="D839" s="246" t="str">
        <f>IF('TSA Input'!J802="","",IF('TSA Input'!J802="Yes",IF('TSA Input'!W802="","",LEFT('TSA Input'!W802,LEN('TSA Input'!W802)-2)),""))</f>
        <v/>
      </c>
      <c r="E839" s="246" t="str">
        <f>IF('TSA Input'!J802="","",IF('TSA Input'!J802="Yes",'TSA Input'!I802,""))</f>
        <v/>
      </c>
      <c r="F839" s="247" t="str">
        <f>IF('TSA Input'!J802="","",IF('TSA Input'!J802="Yes",'TSA Input'!C802,""))</f>
        <v/>
      </c>
      <c r="G839" s="36" t="str">
        <f>IF('TSA Input'!J802="","",IF('TSA Input'!J802="Yes",'TSA Input'!D802,""))</f>
        <v/>
      </c>
      <c r="H839" s="37" t="str">
        <f>IF('TSA Input'!K802="","",IF('TSA Input'!J802="Yes",'TSA Input'!G802,""))</f>
        <v/>
      </c>
      <c r="I839" s="37" t="str">
        <f>IF('TSA Input'!L802="","",IF('TSA Input'!J802="Yes",'TSA Input'!F802,""))</f>
        <v/>
      </c>
      <c r="J839" s="39" t="str">
        <f t="shared" si="26"/>
        <v/>
      </c>
      <c r="K839" s="257" t="str">
        <f>IF('TSA Input'!J802="","",IF('TSA Input'!J802="Yes",'TSA Input'!D802,""))</f>
        <v/>
      </c>
      <c r="L839" s="258" t="str">
        <f>IF('TSA Input'!J802="","",IF('TSA Input'!J802="Yes",'TSA Input'!G802,""))</f>
        <v/>
      </c>
      <c r="M839" s="258" t="str">
        <f>IF('TSA Input'!J802="","",IF('TSA Input'!J802="Yes",'TSA Input'!F802,""))</f>
        <v/>
      </c>
      <c r="N839" s="39" t="str">
        <f t="shared" si="27"/>
        <v/>
      </c>
      <c r="O839" s="149" t="s">
        <v>11</v>
      </c>
      <c r="P839" s="148" t="s">
        <v>11</v>
      </c>
      <c r="Q839" s="1"/>
    </row>
    <row r="840" spans="1:17" ht="15.75" hidden="1" customHeight="1">
      <c r="A840" s="1" t="str">
        <f t="shared" si="1"/>
        <v/>
      </c>
      <c r="B840" s="1"/>
      <c r="C840" s="34" t="str">
        <f>IF('TSA Input'!J803="","",IF('TSA Input'!J803="Yes",'TSA Input'!B803,"Ineligible"))</f>
        <v/>
      </c>
      <c r="D840" s="246" t="str">
        <f>IF('TSA Input'!J803="","",IF('TSA Input'!J803="Yes",IF('TSA Input'!W803="","",LEFT('TSA Input'!W803,LEN('TSA Input'!W803)-2)),""))</f>
        <v/>
      </c>
      <c r="E840" s="246" t="str">
        <f>IF('TSA Input'!J803="","",IF('TSA Input'!J803="Yes",'TSA Input'!I803,""))</f>
        <v/>
      </c>
      <c r="F840" s="247" t="str">
        <f>IF('TSA Input'!J803="","",IF('TSA Input'!J803="Yes",'TSA Input'!C803,""))</f>
        <v/>
      </c>
      <c r="G840" s="36" t="str">
        <f>IF('TSA Input'!J803="","",IF('TSA Input'!J803="Yes",'TSA Input'!D803,""))</f>
        <v/>
      </c>
      <c r="H840" s="37" t="str">
        <f>IF('TSA Input'!K803="","",IF('TSA Input'!J803="Yes",'TSA Input'!G803,""))</f>
        <v/>
      </c>
      <c r="I840" s="37" t="str">
        <f>IF('TSA Input'!L803="","",IF('TSA Input'!J803="Yes",'TSA Input'!F803,""))</f>
        <v/>
      </c>
      <c r="J840" s="39" t="str">
        <f t="shared" si="26"/>
        <v/>
      </c>
      <c r="K840" s="257" t="str">
        <f>IF('TSA Input'!J803="","",IF('TSA Input'!J803="Yes",'TSA Input'!D803,""))</f>
        <v/>
      </c>
      <c r="L840" s="258" t="str">
        <f>IF('TSA Input'!J803="","",IF('TSA Input'!J803="Yes",'TSA Input'!G803,""))</f>
        <v/>
      </c>
      <c r="M840" s="258" t="str">
        <f>IF('TSA Input'!J803="","",IF('TSA Input'!J803="Yes",'TSA Input'!F803,""))</f>
        <v/>
      </c>
      <c r="N840" s="39" t="str">
        <f t="shared" si="27"/>
        <v/>
      </c>
      <c r="O840" s="149" t="s">
        <v>11</v>
      </c>
      <c r="P840" s="148" t="s">
        <v>11</v>
      </c>
      <c r="Q840" s="1"/>
    </row>
    <row r="841" spans="1:17" ht="15.75" hidden="1" customHeight="1">
      <c r="A841" s="1" t="str">
        <f t="shared" si="1"/>
        <v/>
      </c>
      <c r="B841" s="1"/>
      <c r="C841" s="34" t="str">
        <f>IF('TSA Input'!J804="","",IF('TSA Input'!J804="Yes",'TSA Input'!B804,"Ineligible"))</f>
        <v/>
      </c>
      <c r="D841" s="246" t="str">
        <f>IF('TSA Input'!J804="","",IF('TSA Input'!J804="Yes",IF('TSA Input'!W804="","",LEFT('TSA Input'!W804,LEN('TSA Input'!W804)-2)),""))</f>
        <v/>
      </c>
      <c r="E841" s="246" t="str">
        <f>IF('TSA Input'!J804="","",IF('TSA Input'!J804="Yes",'TSA Input'!I804,""))</f>
        <v/>
      </c>
      <c r="F841" s="247" t="str">
        <f>IF('TSA Input'!J804="","",IF('TSA Input'!J804="Yes",'TSA Input'!C804,""))</f>
        <v/>
      </c>
      <c r="G841" s="36" t="str">
        <f>IF('TSA Input'!J804="","",IF('TSA Input'!J804="Yes",'TSA Input'!D804,""))</f>
        <v/>
      </c>
      <c r="H841" s="37" t="str">
        <f>IF('TSA Input'!K804="","",IF('TSA Input'!J804="Yes",'TSA Input'!G804,""))</f>
        <v/>
      </c>
      <c r="I841" s="37" t="str">
        <f>IF('TSA Input'!L804="","",IF('TSA Input'!J804="Yes",'TSA Input'!F804,""))</f>
        <v/>
      </c>
      <c r="J841" s="39" t="str">
        <f t="shared" si="26"/>
        <v/>
      </c>
      <c r="K841" s="257" t="str">
        <f>IF('TSA Input'!J804="","",IF('TSA Input'!J804="Yes",'TSA Input'!D804,""))</f>
        <v/>
      </c>
      <c r="L841" s="258" t="str">
        <f>IF('TSA Input'!J804="","",IF('TSA Input'!J804="Yes",'TSA Input'!G804,""))</f>
        <v/>
      </c>
      <c r="M841" s="258" t="str">
        <f>IF('TSA Input'!J804="","",IF('TSA Input'!J804="Yes",'TSA Input'!F804,""))</f>
        <v/>
      </c>
      <c r="N841" s="39" t="str">
        <f t="shared" si="27"/>
        <v/>
      </c>
      <c r="O841" s="149" t="s">
        <v>11</v>
      </c>
      <c r="P841" s="148" t="s">
        <v>11</v>
      </c>
      <c r="Q841" s="1"/>
    </row>
    <row r="842" spans="1:17" ht="15.75" hidden="1" customHeight="1">
      <c r="A842" s="1" t="str">
        <f t="shared" si="1"/>
        <v/>
      </c>
      <c r="B842" s="1"/>
      <c r="C842" s="34" t="str">
        <f>IF('TSA Input'!J805="","",IF('TSA Input'!J805="Yes",'TSA Input'!B805,"Ineligible"))</f>
        <v/>
      </c>
      <c r="D842" s="246" t="str">
        <f>IF('TSA Input'!J805="","",IF('TSA Input'!J805="Yes",IF('TSA Input'!W805="","",LEFT('TSA Input'!W805,LEN('TSA Input'!W805)-2)),""))</f>
        <v/>
      </c>
      <c r="E842" s="246" t="str">
        <f>IF('TSA Input'!J805="","",IF('TSA Input'!J805="Yes",'TSA Input'!I805,""))</f>
        <v/>
      </c>
      <c r="F842" s="247" t="str">
        <f>IF('TSA Input'!J805="","",IF('TSA Input'!J805="Yes",'TSA Input'!C805,""))</f>
        <v/>
      </c>
      <c r="G842" s="36" t="str">
        <f>IF('TSA Input'!J805="","",IF('TSA Input'!J805="Yes",'TSA Input'!D805,""))</f>
        <v/>
      </c>
      <c r="H842" s="37" t="str">
        <f>IF('TSA Input'!K805="","",IF('TSA Input'!J805="Yes",'TSA Input'!G805,""))</f>
        <v/>
      </c>
      <c r="I842" s="37" t="str">
        <f>IF('TSA Input'!L805="","",IF('TSA Input'!J805="Yes",'TSA Input'!F805,""))</f>
        <v/>
      </c>
      <c r="J842" s="39" t="str">
        <f t="shared" si="26"/>
        <v/>
      </c>
      <c r="K842" s="257" t="str">
        <f>IF('TSA Input'!J805="","",IF('TSA Input'!J805="Yes",'TSA Input'!D805,""))</f>
        <v/>
      </c>
      <c r="L842" s="258" t="str">
        <f>IF('TSA Input'!J805="","",IF('TSA Input'!J805="Yes",'TSA Input'!G805,""))</f>
        <v/>
      </c>
      <c r="M842" s="258" t="str">
        <f>IF('TSA Input'!J805="","",IF('TSA Input'!J805="Yes",'TSA Input'!F805,""))</f>
        <v/>
      </c>
      <c r="N842" s="39" t="str">
        <f t="shared" si="27"/>
        <v/>
      </c>
      <c r="O842" s="149" t="s">
        <v>11</v>
      </c>
      <c r="P842" s="148" t="s">
        <v>11</v>
      </c>
      <c r="Q842" s="1"/>
    </row>
    <row r="843" spans="1:17" ht="15.75" hidden="1" customHeight="1">
      <c r="A843" s="1" t="str">
        <f t="shared" si="1"/>
        <v/>
      </c>
      <c r="B843" s="1"/>
      <c r="C843" s="34" t="str">
        <f>IF('TSA Input'!J806="","",IF('TSA Input'!J806="Yes",'TSA Input'!B806,"Ineligible"))</f>
        <v/>
      </c>
      <c r="D843" s="246" t="str">
        <f>IF('TSA Input'!J806="","",IF('TSA Input'!J806="Yes",IF('TSA Input'!W806="","",LEFT('TSA Input'!W806,LEN('TSA Input'!W806)-2)),""))</f>
        <v/>
      </c>
      <c r="E843" s="246" t="str">
        <f>IF('TSA Input'!J806="","",IF('TSA Input'!J806="Yes",'TSA Input'!I806,""))</f>
        <v/>
      </c>
      <c r="F843" s="247" t="str">
        <f>IF('TSA Input'!J806="","",IF('TSA Input'!J806="Yes",'TSA Input'!C806,""))</f>
        <v/>
      </c>
      <c r="G843" s="36" t="str">
        <f>IF('TSA Input'!J806="","",IF('TSA Input'!J806="Yes",'TSA Input'!D806,""))</f>
        <v/>
      </c>
      <c r="H843" s="37" t="str">
        <f>IF('TSA Input'!K806="","",IF('TSA Input'!J806="Yes",'TSA Input'!G806,""))</f>
        <v/>
      </c>
      <c r="I843" s="37" t="str">
        <f>IF('TSA Input'!L806="","",IF('TSA Input'!J806="Yes",'TSA Input'!F806,""))</f>
        <v/>
      </c>
      <c r="J843" s="39" t="str">
        <f t="shared" si="26"/>
        <v/>
      </c>
      <c r="K843" s="257" t="str">
        <f>IF('TSA Input'!J806="","",IF('TSA Input'!J806="Yes",'TSA Input'!D806,""))</f>
        <v/>
      </c>
      <c r="L843" s="258" t="str">
        <f>IF('TSA Input'!J806="","",IF('TSA Input'!J806="Yes",'TSA Input'!G806,""))</f>
        <v/>
      </c>
      <c r="M843" s="258" t="str">
        <f>IF('TSA Input'!J806="","",IF('TSA Input'!J806="Yes",'TSA Input'!F806,""))</f>
        <v/>
      </c>
      <c r="N843" s="39" t="str">
        <f t="shared" si="27"/>
        <v/>
      </c>
      <c r="O843" s="149" t="s">
        <v>11</v>
      </c>
      <c r="P843" s="148" t="s">
        <v>11</v>
      </c>
      <c r="Q843" s="1"/>
    </row>
    <row r="844" spans="1:17" ht="15.75" hidden="1" customHeight="1">
      <c r="A844" s="1" t="str">
        <f t="shared" si="1"/>
        <v/>
      </c>
      <c r="B844" s="1"/>
      <c r="C844" s="34" t="str">
        <f>IF('TSA Input'!J807="","",IF('TSA Input'!J807="Yes",'TSA Input'!B807,"Ineligible"))</f>
        <v/>
      </c>
      <c r="D844" s="246" t="str">
        <f>IF('TSA Input'!J807="","",IF('TSA Input'!J807="Yes",IF('TSA Input'!W807="","",LEFT('TSA Input'!W807,LEN('TSA Input'!W807)-2)),""))</f>
        <v/>
      </c>
      <c r="E844" s="246" t="str">
        <f>IF('TSA Input'!J807="","",IF('TSA Input'!J807="Yes",'TSA Input'!I807,""))</f>
        <v/>
      </c>
      <c r="F844" s="247" t="str">
        <f>IF('TSA Input'!J807="","",IF('TSA Input'!J807="Yes",'TSA Input'!C807,""))</f>
        <v/>
      </c>
      <c r="G844" s="36" t="str">
        <f>IF('TSA Input'!J807="","",IF('TSA Input'!J807="Yes",'TSA Input'!D807,""))</f>
        <v/>
      </c>
      <c r="H844" s="37" t="str">
        <f>IF('TSA Input'!K807="","",IF('TSA Input'!J807="Yes",'TSA Input'!G807,""))</f>
        <v/>
      </c>
      <c r="I844" s="37" t="str">
        <f>IF('TSA Input'!L807="","",IF('TSA Input'!J807="Yes",'TSA Input'!F807,""))</f>
        <v/>
      </c>
      <c r="J844" s="39" t="str">
        <f t="shared" si="26"/>
        <v/>
      </c>
      <c r="K844" s="257" t="str">
        <f>IF('TSA Input'!J807="","",IF('TSA Input'!J807="Yes",'TSA Input'!D807,""))</f>
        <v/>
      </c>
      <c r="L844" s="258" t="str">
        <f>IF('TSA Input'!J807="","",IF('TSA Input'!J807="Yes",'TSA Input'!G807,""))</f>
        <v/>
      </c>
      <c r="M844" s="258" t="str">
        <f>IF('TSA Input'!J807="","",IF('TSA Input'!J807="Yes",'TSA Input'!F807,""))</f>
        <v/>
      </c>
      <c r="N844" s="39" t="str">
        <f t="shared" si="27"/>
        <v/>
      </c>
      <c r="O844" s="149" t="s">
        <v>11</v>
      </c>
      <c r="P844" s="148" t="s">
        <v>11</v>
      </c>
      <c r="Q844" s="1"/>
    </row>
    <row r="845" spans="1:17" ht="15.75" hidden="1" customHeight="1">
      <c r="A845" s="1" t="str">
        <f t="shared" si="1"/>
        <v/>
      </c>
      <c r="B845" s="1"/>
      <c r="C845" s="34" t="str">
        <f>IF('TSA Input'!J808="","",IF('TSA Input'!J808="Yes",'TSA Input'!B808,"Ineligible"))</f>
        <v/>
      </c>
      <c r="D845" s="246" t="str">
        <f>IF('TSA Input'!J808="","",IF('TSA Input'!J808="Yes",IF('TSA Input'!W808="","",LEFT('TSA Input'!W808,LEN('TSA Input'!W808)-2)),""))</f>
        <v/>
      </c>
      <c r="E845" s="246" t="str">
        <f>IF('TSA Input'!J808="","",IF('TSA Input'!J808="Yes",'TSA Input'!I808,""))</f>
        <v/>
      </c>
      <c r="F845" s="247" t="str">
        <f>IF('TSA Input'!J808="","",IF('TSA Input'!J808="Yes",'TSA Input'!C808,""))</f>
        <v/>
      </c>
      <c r="G845" s="36" t="str">
        <f>IF('TSA Input'!J808="","",IF('TSA Input'!J808="Yes",'TSA Input'!D808,""))</f>
        <v/>
      </c>
      <c r="H845" s="37" t="str">
        <f>IF('TSA Input'!K808="","",IF('TSA Input'!J808="Yes",'TSA Input'!G808,""))</f>
        <v/>
      </c>
      <c r="I845" s="37" t="str">
        <f>IF('TSA Input'!L808="","",IF('TSA Input'!J808="Yes",'TSA Input'!F808,""))</f>
        <v/>
      </c>
      <c r="J845" s="39" t="str">
        <f t="shared" si="26"/>
        <v/>
      </c>
      <c r="K845" s="257" t="str">
        <f>IF('TSA Input'!J808="","",IF('TSA Input'!J808="Yes",'TSA Input'!D808,""))</f>
        <v/>
      </c>
      <c r="L845" s="258" t="str">
        <f>IF('TSA Input'!J808="","",IF('TSA Input'!J808="Yes",'TSA Input'!G808,""))</f>
        <v/>
      </c>
      <c r="M845" s="258" t="str">
        <f>IF('TSA Input'!J808="","",IF('TSA Input'!J808="Yes",'TSA Input'!F808,""))</f>
        <v/>
      </c>
      <c r="N845" s="39" t="str">
        <f t="shared" si="27"/>
        <v/>
      </c>
      <c r="O845" s="149" t="s">
        <v>11</v>
      </c>
      <c r="P845" s="148" t="s">
        <v>11</v>
      </c>
      <c r="Q845" s="1"/>
    </row>
    <row r="846" spans="1:17" ht="15.75" hidden="1" customHeight="1">
      <c r="A846" s="1" t="str">
        <f t="shared" si="1"/>
        <v/>
      </c>
      <c r="B846" s="1"/>
      <c r="C846" s="34" t="str">
        <f>IF('TSA Input'!J809="","",IF('TSA Input'!J809="Yes",'TSA Input'!B809,"Ineligible"))</f>
        <v/>
      </c>
      <c r="D846" s="246" t="str">
        <f>IF('TSA Input'!J809="","",IF('TSA Input'!J809="Yes",IF('TSA Input'!W809="","",LEFT('TSA Input'!W809,LEN('TSA Input'!W809)-2)),""))</f>
        <v/>
      </c>
      <c r="E846" s="246" t="str">
        <f>IF('TSA Input'!J809="","",IF('TSA Input'!J809="Yes",'TSA Input'!I809,""))</f>
        <v/>
      </c>
      <c r="F846" s="247" t="str">
        <f>IF('TSA Input'!J809="","",IF('TSA Input'!J809="Yes",'TSA Input'!C809,""))</f>
        <v/>
      </c>
      <c r="G846" s="36" t="str">
        <f>IF('TSA Input'!J809="","",IF('TSA Input'!J809="Yes",'TSA Input'!D809,""))</f>
        <v/>
      </c>
      <c r="H846" s="37" t="str">
        <f>IF('TSA Input'!K809="","",IF('TSA Input'!J809="Yes",'TSA Input'!G809,""))</f>
        <v/>
      </c>
      <c r="I846" s="37" t="str">
        <f>IF('TSA Input'!L809="","",IF('TSA Input'!J809="Yes",'TSA Input'!F809,""))</f>
        <v/>
      </c>
      <c r="J846" s="39" t="str">
        <f t="shared" si="26"/>
        <v/>
      </c>
      <c r="K846" s="257" t="str">
        <f>IF('TSA Input'!J809="","",IF('TSA Input'!J809="Yes",'TSA Input'!D809,""))</f>
        <v/>
      </c>
      <c r="L846" s="258" t="str">
        <f>IF('TSA Input'!J809="","",IF('TSA Input'!J809="Yes",'TSA Input'!G809,""))</f>
        <v/>
      </c>
      <c r="M846" s="258" t="str">
        <f>IF('TSA Input'!J809="","",IF('TSA Input'!J809="Yes",'TSA Input'!F809,""))</f>
        <v/>
      </c>
      <c r="N846" s="39" t="str">
        <f t="shared" si="27"/>
        <v/>
      </c>
      <c r="O846" s="149" t="s">
        <v>11</v>
      </c>
      <c r="P846" s="148" t="s">
        <v>11</v>
      </c>
      <c r="Q846" s="1"/>
    </row>
    <row r="847" spans="1:17" ht="15.75" hidden="1" customHeight="1">
      <c r="A847" s="1" t="str">
        <f t="shared" si="1"/>
        <v/>
      </c>
      <c r="B847" s="1"/>
      <c r="C847" s="34" t="str">
        <f>IF('TSA Input'!J810="","",IF('TSA Input'!J810="Yes",'TSA Input'!B810,"Ineligible"))</f>
        <v/>
      </c>
      <c r="D847" s="246" t="str">
        <f>IF('TSA Input'!J810="","",IF('TSA Input'!J810="Yes",IF('TSA Input'!W810="","",LEFT('TSA Input'!W810,LEN('TSA Input'!W810)-2)),""))</f>
        <v/>
      </c>
      <c r="E847" s="246" t="str">
        <f>IF('TSA Input'!J810="","",IF('TSA Input'!J810="Yes",'TSA Input'!I810,""))</f>
        <v/>
      </c>
      <c r="F847" s="247" t="str">
        <f>IF('TSA Input'!J810="","",IF('TSA Input'!J810="Yes",'TSA Input'!C810,""))</f>
        <v/>
      </c>
      <c r="G847" s="36" t="str">
        <f>IF('TSA Input'!J810="","",IF('TSA Input'!J810="Yes",'TSA Input'!D810,""))</f>
        <v/>
      </c>
      <c r="H847" s="37" t="str">
        <f>IF('TSA Input'!K810="","",IF('TSA Input'!J810="Yes",'TSA Input'!G810,""))</f>
        <v/>
      </c>
      <c r="I847" s="37" t="str">
        <f>IF('TSA Input'!L810="","",IF('TSA Input'!J810="Yes",'TSA Input'!F810,""))</f>
        <v/>
      </c>
      <c r="J847" s="39" t="str">
        <f t="shared" si="26"/>
        <v/>
      </c>
      <c r="K847" s="257" t="str">
        <f>IF('TSA Input'!J810="","",IF('TSA Input'!J810="Yes",'TSA Input'!D810,""))</f>
        <v/>
      </c>
      <c r="L847" s="258" t="str">
        <f>IF('TSA Input'!J810="","",IF('TSA Input'!J810="Yes",'TSA Input'!G810,""))</f>
        <v/>
      </c>
      <c r="M847" s="258" t="str">
        <f>IF('TSA Input'!J810="","",IF('TSA Input'!J810="Yes",'TSA Input'!F810,""))</f>
        <v/>
      </c>
      <c r="N847" s="39" t="str">
        <f t="shared" si="27"/>
        <v/>
      </c>
      <c r="O847" s="149" t="s">
        <v>11</v>
      </c>
      <c r="P847" s="148" t="s">
        <v>11</v>
      </c>
      <c r="Q847" s="1"/>
    </row>
    <row r="848" spans="1:17" ht="15.75" hidden="1" customHeight="1">
      <c r="A848" s="1" t="str">
        <f t="shared" si="1"/>
        <v/>
      </c>
      <c r="B848" s="1"/>
      <c r="C848" s="34" t="str">
        <f>IF('TSA Input'!J811="","",IF('TSA Input'!J811="Yes",'TSA Input'!B811,"Ineligible"))</f>
        <v/>
      </c>
      <c r="D848" s="246" t="str">
        <f>IF('TSA Input'!J811="","",IF('TSA Input'!J811="Yes",IF('TSA Input'!W811="","",LEFT('TSA Input'!W811,LEN('TSA Input'!W811)-2)),""))</f>
        <v/>
      </c>
      <c r="E848" s="246" t="str">
        <f>IF('TSA Input'!J811="","",IF('TSA Input'!J811="Yes",'TSA Input'!I811,""))</f>
        <v/>
      </c>
      <c r="F848" s="247" t="str">
        <f>IF('TSA Input'!J811="","",IF('TSA Input'!J811="Yes",'TSA Input'!C811,""))</f>
        <v/>
      </c>
      <c r="G848" s="36" t="str">
        <f>IF('TSA Input'!J811="","",IF('TSA Input'!J811="Yes",'TSA Input'!D811,""))</f>
        <v/>
      </c>
      <c r="H848" s="37" t="str">
        <f>IF('TSA Input'!K811="","",IF('TSA Input'!J811="Yes",'TSA Input'!G811,""))</f>
        <v/>
      </c>
      <c r="I848" s="37" t="str">
        <f>IF('TSA Input'!L811="","",IF('TSA Input'!J811="Yes",'TSA Input'!F811,""))</f>
        <v/>
      </c>
      <c r="J848" s="39" t="str">
        <f t="shared" si="26"/>
        <v/>
      </c>
      <c r="K848" s="257" t="str">
        <f>IF('TSA Input'!J811="","",IF('TSA Input'!J811="Yes",'TSA Input'!D811,""))</f>
        <v/>
      </c>
      <c r="L848" s="258" t="str">
        <f>IF('TSA Input'!J811="","",IF('TSA Input'!J811="Yes",'TSA Input'!G811,""))</f>
        <v/>
      </c>
      <c r="M848" s="258" t="str">
        <f>IF('TSA Input'!J811="","",IF('TSA Input'!J811="Yes",'TSA Input'!F811,""))</f>
        <v/>
      </c>
      <c r="N848" s="39" t="str">
        <f t="shared" si="27"/>
        <v/>
      </c>
      <c r="O848" s="149" t="s">
        <v>11</v>
      </c>
      <c r="P848" s="148" t="s">
        <v>11</v>
      </c>
      <c r="Q848" s="1"/>
    </row>
    <row r="849" spans="1:17" ht="15.75" hidden="1" customHeight="1">
      <c r="A849" s="1" t="str">
        <f t="shared" si="1"/>
        <v/>
      </c>
      <c r="B849" s="1"/>
      <c r="C849" s="34" t="str">
        <f>IF('TSA Input'!J812="","",IF('TSA Input'!J812="Yes",'TSA Input'!B812,"Ineligible"))</f>
        <v/>
      </c>
      <c r="D849" s="246" t="str">
        <f>IF('TSA Input'!J812="","",IF('TSA Input'!J812="Yes",IF('TSA Input'!W812="","",LEFT('TSA Input'!W812,LEN('TSA Input'!W812)-2)),""))</f>
        <v/>
      </c>
      <c r="E849" s="246" t="str">
        <f>IF('TSA Input'!J812="","",IF('TSA Input'!J812="Yes",'TSA Input'!I812,""))</f>
        <v/>
      </c>
      <c r="F849" s="247" t="str">
        <f>IF('TSA Input'!J812="","",IF('TSA Input'!J812="Yes",'TSA Input'!C812,""))</f>
        <v/>
      </c>
      <c r="G849" s="36" t="str">
        <f>IF('TSA Input'!J812="","",IF('TSA Input'!J812="Yes",'TSA Input'!D812,""))</f>
        <v/>
      </c>
      <c r="H849" s="37" t="str">
        <f>IF('TSA Input'!K812="","",IF('TSA Input'!J812="Yes",'TSA Input'!G812,""))</f>
        <v/>
      </c>
      <c r="I849" s="37" t="str">
        <f>IF('TSA Input'!L812="","",IF('TSA Input'!J812="Yes",'TSA Input'!F812,""))</f>
        <v/>
      </c>
      <c r="J849" s="39" t="str">
        <f t="shared" si="26"/>
        <v/>
      </c>
      <c r="K849" s="257" t="str">
        <f>IF('TSA Input'!J812="","",IF('TSA Input'!J812="Yes",'TSA Input'!D812,""))</f>
        <v/>
      </c>
      <c r="L849" s="258" t="str">
        <f>IF('TSA Input'!J812="","",IF('TSA Input'!J812="Yes",'TSA Input'!G812,""))</f>
        <v/>
      </c>
      <c r="M849" s="258" t="str">
        <f>IF('TSA Input'!J812="","",IF('TSA Input'!J812="Yes",'TSA Input'!F812,""))</f>
        <v/>
      </c>
      <c r="N849" s="39" t="str">
        <f t="shared" si="27"/>
        <v/>
      </c>
      <c r="O849" s="149" t="s">
        <v>11</v>
      </c>
      <c r="P849" s="148" t="s">
        <v>11</v>
      </c>
      <c r="Q849" s="1"/>
    </row>
    <row r="850" spans="1:17" ht="15.75" hidden="1" customHeight="1">
      <c r="A850" s="1" t="str">
        <f t="shared" si="1"/>
        <v/>
      </c>
      <c r="B850" s="1"/>
      <c r="C850" s="34" t="str">
        <f>IF('TSA Input'!J813="","",IF('TSA Input'!J813="Yes",'TSA Input'!B813,"Ineligible"))</f>
        <v/>
      </c>
      <c r="D850" s="246" t="str">
        <f>IF('TSA Input'!J813="","",IF('TSA Input'!J813="Yes",IF('TSA Input'!W813="","",LEFT('TSA Input'!W813,LEN('TSA Input'!W813)-2)),""))</f>
        <v/>
      </c>
      <c r="E850" s="246" t="str">
        <f>IF('TSA Input'!J813="","",IF('TSA Input'!J813="Yes",'TSA Input'!I813,""))</f>
        <v/>
      </c>
      <c r="F850" s="247" t="str">
        <f>IF('TSA Input'!J813="","",IF('TSA Input'!J813="Yes",'TSA Input'!C813,""))</f>
        <v/>
      </c>
      <c r="G850" s="36" t="str">
        <f>IF('TSA Input'!J813="","",IF('TSA Input'!J813="Yes",'TSA Input'!D813,""))</f>
        <v/>
      </c>
      <c r="H850" s="37" t="str">
        <f>IF('TSA Input'!K813="","",IF('TSA Input'!J813="Yes",'TSA Input'!G813,""))</f>
        <v/>
      </c>
      <c r="I850" s="37" t="str">
        <f>IF('TSA Input'!L813="","",IF('TSA Input'!J813="Yes",'TSA Input'!F813,""))</f>
        <v/>
      </c>
      <c r="J850" s="39" t="str">
        <f t="shared" si="26"/>
        <v/>
      </c>
      <c r="K850" s="257" t="str">
        <f>IF('TSA Input'!J813="","",IF('TSA Input'!J813="Yes",'TSA Input'!D813,""))</f>
        <v/>
      </c>
      <c r="L850" s="258" t="str">
        <f>IF('TSA Input'!J813="","",IF('TSA Input'!J813="Yes",'TSA Input'!G813,""))</f>
        <v/>
      </c>
      <c r="M850" s="258" t="str">
        <f>IF('TSA Input'!J813="","",IF('TSA Input'!J813="Yes",'TSA Input'!F813,""))</f>
        <v/>
      </c>
      <c r="N850" s="39" t="str">
        <f t="shared" si="27"/>
        <v/>
      </c>
      <c r="O850" s="149" t="s">
        <v>11</v>
      </c>
      <c r="P850" s="148" t="s">
        <v>11</v>
      </c>
      <c r="Q850" s="1"/>
    </row>
    <row r="851" spans="1:17" ht="15.75" hidden="1" customHeight="1">
      <c r="A851" s="1" t="str">
        <f t="shared" si="1"/>
        <v/>
      </c>
      <c r="B851" s="1"/>
      <c r="C851" s="34" t="str">
        <f>IF('TSA Input'!J814="","",IF('TSA Input'!J814="Yes",'TSA Input'!B814,"Ineligible"))</f>
        <v/>
      </c>
      <c r="D851" s="246" t="str">
        <f>IF('TSA Input'!J814="","",IF('TSA Input'!J814="Yes",IF('TSA Input'!W814="","",LEFT('TSA Input'!W814,LEN('TSA Input'!W814)-2)),""))</f>
        <v/>
      </c>
      <c r="E851" s="246" t="str">
        <f>IF('TSA Input'!J814="","",IF('TSA Input'!J814="Yes",'TSA Input'!I814,""))</f>
        <v/>
      </c>
      <c r="F851" s="247" t="str">
        <f>IF('TSA Input'!J814="","",IF('TSA Input'!J814="Yes",'TSA Input'!C814,""))</f>
        <v/>
      </c>
      <c r="G851" s="36" t="str">
        <f>IF('TSA Input'!J814="","",IF('TSA Input'!J814="Yes",'TSA Input'!D814,""))</f>
        <v/>
      </c>
      <c r="H851" s="37" t="str">
        <f>IF('TSA Input'!K814="","",IF('TSA Input'!J814="Yes",'TSA Input'!G814,""))</f>
        <v/>
      </c>
      <c r="I851" s="37" t="str">
        <f>IF('TSA Input'!L814="","",IF('TSA Input'!J814="Yes",'TSA Input'!F814,""))</f>
        <v/>
      </c>
      <c r="J851" s="39" t="str">
        <f t="shared" si="26"/>
        <v/>
      </c>
      <c r="K851" s="257" t="str">
        <f>IF('TSA Input'!J814="","",IF('TSA Input'!J814="Yes",'TSA Input'!D814,""))</f>
        <v/>
      </c>
      <c r="L851" s="258" t="str">
        <f>IF('TSA Input'!J814="","",IF('TSA Input'!J814="Yes",'TSA Input'!G814,""))</f>
        <v/>
      </c>
      <c r="M851" s="258" t="str">
        <f>IF('TSA Input'!J814="","",IF('TSA Input'!J814="Yes",'TSA Input'!F814,""))</f>
        <v/>
      </c>
      <c r="N851" s="39" t="str">
        <f t="shared" si="27"/>
        <v/>
      </c>
      <c r="O851" s="149" t="s">
        <v>11</v>
      </c>
      <c r="P851" s="148" t="s">
        <v>11</v>
      </c>
      <c r="Q851" s="1"/>
    </row>
    <row r="852" spans="1:17" ht="15.75" hidden="1" customHeight="1">
      <c r="A852" s="1" t="str">
        <f t="shared" si="1"/>
        <v/>
      </c>
      <c r="B852" s="1"/>
      <c r="C852" s="34" t="str">
        <f>IF('TSA Input'!J815="","",IF('TSA Input'!J815="Yes",'TSA Input'!B815,"Ineligible"))</f>
        <v/>
      </c>
      <c r="D852" s="246" t="str">
        <f>IF('TSA Input'!J815="","",IF('TSA Input'!J815="Yes",IF('TSA Input'!W815="","",LEFT('TSA Input'!W815,LEN('TSA Input'!W815)-2)),""))</f>
        <v/>
      </c>
      <c r="E852" s="246" t="str">
        <f>IF('TSA Input'!J815="","",IF('TSA Input'!J815="Yes",'TSA Input'!I815,""))</f>
        <v/>
      </c>
      <c r="F852" s="247" t="str">
        <f>IF('TSA Input'!J815="","",IF('TSA Input'!J815="Yes",'TSA Input'!C815,""))</f>
        <v/>
      </c>
      <c r="G852" s="36" t="str">
        <f>IF('TSA Input'!J815="","",IF('TSA Input'!J815="Yes",'TSA Input'!D815,""))</f>
        <v/>
      </c>
      <c r="H852" s="37" t="str">
        <f>IF('TSA Input'!K815="","",IF('TSA Input'!J815="Yes",'TSA Input'!G815,""))</f>
        <v/>
      </c>
      <c r="I852" s="37" t="str">
        <f>IF('TSA Input'!L815="","",IF('TSA Input'!J815="Yes",'TSA Input'!F815,""))</f>
        <v/>
      </c>
      <c r="J852" s="39" t="str">
        <f t="shared" si="26"/>
        <v/>
      </c>
      <c r="K852" s="257" t="str">
        <f>IF('TSA Input'!J815="","",IF('TSA Input'!J815="Yes",'TSA Input'!D815,""))</f>
        <v/>
      </c>
      <c r="L852" s="258" t="str">
        <f>IF('TSA Input'!J815="","",IF('TSA Input'!J815="Yes",'TSA Input'!G815,""))</f>
        <v/>
      </c>
      <c r="M852" s="258" t="str">
        <f>IF('TSA Input'!J815="","",IF('TSA Input'!J815="Yes",'TSA Input'!F815,""))</f>
        <v/>
      </c>
      <c r="N852" s="39" t="str">
        <f t="shared" si="27"/>
        <v/>
      </c>
      <c r="O852" s="149" t="s">
        <v>11</v>
      </c>
      <c r="P852" s="148" t="s">
        <v>11</v>
      </c>
      <c r="Q852" s="1"/>
    </row>
    <row r="853" spans="1:17" ht="15.75" hidden="1" customHeight="1">
      <c r="A853" s="1" t="str">
        <f t="shared" si="1"/>
        <v/>
      </c>
      <c r="B853" s="1"/>
      <c r="C853" s="34" t="str">
        <f>IF('TSA Input'!J816="","",IF('TSA Input'!J816="Yes",'TSA Input'!B816,"Ineligible"))</f>
        <v/>
      </c>
      <c r="D853" s="246" t="str">
        <f>IF('TSA Input'!J816="","",IF('TSA Input'!J816="Yes",IF('TSA Input'!W816="","",LEFT('TSA Input'!W816,LEN('TSA Input'!W816)-2)),""))</f>
        <v/>
      </c>
      <c r="E853" s="246" t="str">
        <f>IF('TSA Input'!J816="","",IF('TSA Input'!J816="Yes",'TSA Input'!I816,""))</f>
        <v/>
      </c>
      <c r="F853" s="247" t="str">
        <f>IF('TSA Input'!J816="","",IF('TSA Input'!J816="Yes",'TSA Input'!C816,""))</f>
        <v/>
      </c>
      <c r="G853" s="36" t="str">
        <f>IF('TSA Input'!J816="","",IF('TSA Input'!J816="Yes",'TSA Input'!D816,""))</f>
        <v/>
      </c>
      <c r="H853" s="37" t="str">
        <f>IF('TSA Input'!K816="","",IF('TSA Input'!J816="Yes",'TSA Input'!G816,""))</f>
        <v/>
      </c>
      <c r="I853" s="37" t="str">
        <f>IF('TSA Input'!L816="","",IF('TSA Input'!J816="Yes",'TSA Input'!F816,""))</f>
        <v/>
      </c>
      <c r="J853" s="39" t="str">
        <f t="shared" si="26"/>
        <v/>
      </c>
      <c r="K853" s="257" t="str">
        <f>IF('TSA Input'!J816="","",IF('TSA Input'!J816="Yes",'TSA Input'!D816,""))</f>
        <v/>
      </c>
      <c r="L853" s="258" t="str">
        <f>IF('TSA Input'!J816="","",IF('TSA Input'!J816="Yes",'TSA Input'!G816,""))</f>
        <v/>
      </c>
      <c r="M853" s="258" t="str">
        <f>IF('TSA Input'!J816="","",IF('TSA Input'!J816="Yes",'TSA Input'!F816,""))</f>
        <v/>
      </c>
      <c r="N853" s="39" t="str">
        <f t="shared" si="27"/>
        <v/>
      </c>
      <c r="O853" s="149" t="s">
        <v>11</v>
      </c>
      <c r="P853" s="148" t="s">
        <v>11</v>
      </c>
      <c r="Q853" s="1"/>
    </row>
    <row r="854" spans="1:17" ht="15.75" hidden="1" customHeight="1">
      <c r="A854" s="1" t="str">
        <f t="shared" si="1"/>
        <v/>
      </c>
      <c r="B854" s="1"/>
      <c r="C854" s="34" t="str">
        <f>IF('TSA Input'!J817="","",IF('TSA Input'!J817="Yes",'TSA Input'!B817,"Ineligible"))</f>
        <v/>
      </c>
      <c r="D854" s="246" t="str">
        <f>IF('TSA Input'!J817="","",IF('TSA Input'!J817="Yes",IF('TSA Input'!W817="","",LEFT('TSA Input'!W817,LEN('TSA Input'!W817)-2)),""))</f>
        <v/>
      </c>
      <c r="E854" s="246" t="str">
        <f>IF('TSA Input'!J817="","",IF('TSA Input'!J817="Yes",'TSA Input'!I817,""))</f>
        <v/>
      </c>
      <c r="F854" s="247" t="str">
        <f>IF('TSA Input'!J817="","",IF('TSA Input'!J817="Yes",'TSA Input'!C817,""))</f>
        <v/>
      </c>
      <c r="G854" s="36" t="str">
        <f>IF('TSA Input'!J817="","",IF('TSA Input'!J817="Yes",'TSA Input'!D817,""))</f>
        <v/>
      </c>
      <c r="H854" s="37" t="str">
        <f>IF('TSA Input'!K817="","",IF('TSA Input'!J817="Yes",'TSA Input'!G817,""))</f>
        <v/>
      </c>
      <c r="I854" s="37" t="str">
        <f>IF('TSA Input'!L817="","",IF('TSA Input'!J817="Yes",'TSA Input'!F817,""))</f>
        <v/>
      </c>
      <c r="J854" s="39" t="str">
        <f t="shared" si="26"/>
        <v/>
      </c>
      <c r="K854" s="257" t="str">
        <f>IF('TSA Input'!J817="","",IF('TSA Input'!J817="Yes",'TSA Input'!D817,""))</f>
        <v/>
      </c>
      <c r="L854" s="258" t="str">
        <f>IF('TSA Input'!J817="","",IF('TSA Input'!J817="Yes",'TSA Input'!G817,""))</f>
        <v/>
      </c>
      <c r="M854" s="258" t="str">
        <f>IF('TSA Input'!J817="","",IF('TSA Input'!J817="Yes",'TSA Input'!F817,""))</f>
        <v/>
      </c>
      <c r="N854" s="39" t="str">
        <f t="shared" si="27"/>
        <v/>
      </c>
      <c r="O854" s="149" t="s">
        <v>11</v>
      </c>
      <c r="P854" s="148" t="s">
        <v>11</v>
      </c>
      <c r="Q854" s="1"/>
    </row>
    <row r="855" spans="1:17" ht="15.75" hidden="1" customHeight="1">
      <c r="A855" s="1" t="str">
        <f t="shared" si="1"/>
        <v/>
      </c>
      <c r="B855" s="1"/>
      <c r="C855" s="34" t="str">
        <f>IF('TSA Input'!J818="","",IF('TSA Input'!J818="Yes",'TSA Input'!B818,"Ineligible"))</f>
        <v/>
      </c>
      <c r="D855" s="246" t="str">
        <f>IF('TSA Input'!J818="","",IF('TSA Input'!J818="Yes",IF('TSA Input'!W818="","",LEFT('TSA Input'!W818,LEN('TSA Input'!W818)-2)),""))</f>
        <v/>
      </c>
      <c r="E855" s="246" t="str">
        <f>IF('TSA Input'!J818="","",IF('TSA Input'!J818="Yes",'TSA Input'!I818,""))</f>
        <v/>
      </c>
      <c r="F855" s="247" t="str">
        <f>IF('TSA Input'!J818="","",IF('TSA Input'!J818="Yes",'TSA Input'!C818,""))</f>
        <v/>
      </c>
      <c r="G855" s="36" t="str">
        <f>IF('TSA Input'!J818="","",IF('TSA Input'!J818="Yes",'TSA Input'!D818,""))</f>
        <v/>
      </c>
      <c r="H855" s="37" t="str">
        <f>IF('TSA Input'!K818="","",IF('TSA Input'!J818="Yes",'TSA Input'!G818,""))</f>
        <v/>
      </c>
      <c r="I855" s="37" t="str">
        <f>IF('TSA Input'!L818="","",IF('TSA Input'!J818="Yes",'TSA Input'!F818,""))</f>
        <v/>
      </c>
      <c r="J855" s="39" t="str">
        <f t="shared" si="26"/>
        <v/>
      </c>
      <c r="K855" s="257" t="str">
        <f>IF('TSA Input'!J818="","",IF('TSA Input'!J818="Yes",'TSA Input'!D818,""))</f>
        <v/>
      </c>
      <c r="L855" s="258" t="str">
        <f>IF('TSA Input'!J818="","",IF('TSA Input'!J818="Yes",'TSA Input'!G818,""))</f>
        <v/>
      </c>
      <c r="M855" s="258" t="str">
        <f>IF('TSA Input'!J818="","",IF('TSA Input'!J818="Yes",'TSA Input'!F818,""))</f>
        <v/>
      </c>
      <c r="N855" s="39" t="str">
        <f t="shared" si="27"/>
        <v/>
      </c>
      <c r="O855" s="149" t="s">
        <v>11</v>
      </c>
      <c r="P855" s="148" t="s">
        <v>11</v>
      </c>
      <c r="Q855" s="1"/>
    </row>
    <row r="856" spans="1:17" ht="15.75" hidden="1" customHeight="1">
      <c r="A856" s="1" t="str">
        <f t="shared" si="1"/>
        <v/>
      </c>
      <c r="B856" s="1"/>
      <c r="C856" s="34" t="str">
        <f>IF('TSA Input'!J819="","",IF('TSA Input'!J819="Yes",'TSA Input'!B819,"Ineligible"))</f>
        <v/>
      </c>
      <c r="D856" s="246" t="str">
        <f>IF('TSA Input'!J819="","",IF('TSA Input'!J819="Yes",IF('TSA Input'!W819="","",LEFT('TSA Input'!W819,LEN('TSA Input'!W819)-2)),""))</f>
        <v/>
      </c>
      <c r="E856" s="246" t="str">
        <f>IF('TSA Input'!J819="","",IF('TSA Input'!J819="Yes",'TSA Input'!I819,""))</f>
        <v/>
      </c>
      <c r="F856" s="247" t="str">
        <f>IF('TSA Input'!J819="","",IF('TSA Input'!J819="Yes",'TSA Input'!C819,""))</f>
        <v/>
      </c>
      <c r="G856" s="36" t="str">
        <f>IF('TSA Input'!J819="","",IF('TSA Input'!J819="Yes",'TSA Input'!D819,""))</f>
        <v/>
      </c>
      <c r="H856" s="37" t="str">
        <f>IF('TSA Input'!K819="","",IF('TSA Input'!J819="Yes",'TSA Input'!G819,""))</f>
        <v/>
      </c>
      <c r="I856" s="37" t="str">
        <f>IF('TSA Input'!L819="","",IF('TSA Input'!J819="Yes",'TSA Input'!F819,""))</f>
        <v/>
      </c>
      <c r="J856" s="39" t="str">
        <f t="shared" si="26"/>
        <v/>
      </c>
      <c r="K856" s="257" t="str">
        <f>IF('TSA Input'!J819="","",IF('TSA Input'!J819="Yes",'TSA Input'!D819,""))</f>
        <v/>
      </c>
      <c r="L856" s="258" t="str">
        <f>IF('TSA Input'!J819="","",IF('TSA Input'!J819="Yes",'TSA Input'!G819,""))</f>
        <v/>
      </c>
      <c r="M856" s="258" t="str">
        <f>IF('TSA Input'!J819="","",IF('TSA Input'!J819="Yes",'TSA Input'!F819,""))</f>
        <v/>
      </c>
      <c r="N856" s="39" t="str">
        <f t="shared" si="27"/>
        <v/>
      </c>
      <c r="O856" s="149" t="s">
        <v>11</v>
      </c>
      <c r="P856" s="148" t="s">
        <v>11</v>
      </c>
      <c r="Q856" s="1"/>
    </row>
    <row r="857" spans="1:17" ht="15.75" hidden="1" customHeight="1">
      <c r="A857" s="1" t="str">
        <f t="shared" si="1"/>
        <v/>
      </c>
      <c r="B857" s="1"/>
      <c r="C857" s="34" t="str">
        <f>IF('TSA Input'!J820="","",IF('TSA Input'!J820="Yes",'TSA Input'!B820,"Ineligible"))</f>
        <v/>
      </c>
      <c r="D857" s="246" t="str">
        <f>IF('TSA Input'!J820="","",IF('TSA Input'!J820="Yes",IF('TSA Input'!W820="","",LEFT('TSA Input'!W820,LEN('TSA Input'!W820)-2)),""))</f>
        <v/>
      </c>
      <c r="E857" s="246" t="str">
        <f>IF('TSA Input'!J820="","",IF('TSA Input'!J820="Yes",'TSA Input'!I820,""))</f>
        <v/>
      </c>
      <c r="F857" s="247" t="str">
        <f>IF('TSA Input'!J820="","",IF('TSA Input'!J820="Yes",'TSA Input'!C820,""))</f>
        <v/>
      </c>
      <c r="G857" s="36" t="str">
        <f>IF('TSA Input'!J820="","",IF('TSA Input'!J820="Yes",'TSA Input'!D820,""))</f>
        <v/>
      </c>
      <c r="H857" s="37" t="str">
        <f>IF('TSA Input'!K820="","",IF('TSA Input'!J820="Yes",'TSA Input'!G820,""))</f>
        <v/>
      </c>
      <c r="I857" s="37" t="str">
        <f>IF('TSA Input'!L820="","",IF('TSA Input'!J820="Yes",'TSA Input'!F820,""))</f>
        <v/>
      </c>
      <c r="J857" s="39" t="str">
        <f t="shared" si="26"/>
        <v/>
      </c>
      <c r="K857" s="257" t="str">
        <f>IF('TSA Input'!J820="","",IF('TSA Input'!J820="Yes",'TSA Input'!D820,""))</f>
        <v/>
      </c>
      <c r="L857" s="258" t="str">
        <f>IF('TSA Input'!J820="","",IF('TSA Input'!J820="Yes",'TSA Input'!G820,""))</f>
        <v/>
      </c>
      <c r="M857" s="258" t="str">
        <f>IF('TSA Input'!J820="","",IF('TSA Input'!J820="Yes",'TSA Input'!F820,""))</f>
        <v/>
      </c>
      <c r="N857" s="39" t="str">
        <f t="shared" si="27"/>
        <v/>
      </c>
      <c r="O857" s="149" t="s">
        <v>11</v>
      </c>
      <c r="P857" s="148" t="s">
        <v>11</v>
      </c>
      <c r="Q857" s="1"/>
    </row>
    <row r="858" spans="1:17" ht="15.75" hidden="1" customHeight="1">
      <c r="A858" s="1" t="str">
        <f t="shared" si="1"/>
        <v/>
      </c>
      <c r="B858" s="1"/>
      <c r="C858" s="34" t="str">
        <f>IF('TSA Input'!J821="","",IF('TSA Input'!J821="Yes",'TSA Input'!B821,"Ineligible"))</f>
        <v/>
      </c>
      <c r="D858" s="246" t="str">
        <f>IF('TSA Input'!J821="","",IF('TSA Input'!J821="Yes",IF('TSA Input'!W821="","",LEFT('TSA Input'!W821,LEN('TSA Input'!W821)-2)),""))</f>
        <v/>
      </c>
      <c r="E858" s="246" t="str">
        <f>IF('TSA Input'!J821="","",IF('TSA Input'!J821="Yes",'TSA Input'!I821,""))</f>
        <v/>
      </c>
      <c r="F858" s="247" t="str">
        <f>IF('TSA Input'!J821="","",IF('TSA Input'!J821="Yes",'TSA Input'!C821,""))</f>
        <v/>
      </c>
      <c r="G858" s="36" t="str">
        <f>IF('TSA Input'!J821="","",IF('TSA Input'!J821="Yes",'TSA Input'!D821,""))</f>
        <v/>
      </c>
      <c r="H858" s="37" t="str">
        <f>IF('TSA Input'!K821="","",IF('TSA Input'!J821="Yes",'TSA Input'!G821,""))</f>
        <v/>
      </c>
      <c r="I858" s="37" t="str">
        <f>IF('TSA Input'!L821="","",IF('TSA Input'!J821="Yes",'TSA Input'!F821,""))</f>
        <v/>
      </c>
      <c r="J858" s="39" t="str">
        <f t="shared" si="26"/>
        <v/>
      </c>
      <c r="K858" s="257" t="str">
        <f>IF('TSA Input'!J821="","",IF('TSA Input'!J821="Yes",'TSA Input'!D821,""))</f>
        <v/>
      </c>
      <c r="L858" s="258" t="str">
        <f>IF('TSA Input'!J821="","",IF('TSA Input'!J821="Yes",'TSA Input'!G821,""))</f>
        <v/>
      </c>
      <c r="M858" s="258" t="str">
        <f>IF('TSA Input'!J821="","",IF('TSA Input'!J821="Yes",'TSA Input'!F821,""))</f>
        <v/>
      </c>
      <c r="N858" s="39" t="str">
        <f t="shared" si="27"/>
        <v/>
      </c>
      <c r="O858" s="149" t="s">
        <v>11</v>
      </c>
      <c r="P858" s="148" t="s">
        <v>11</v>
      </c>
      <c r="Q858" s="1"/>
    </row>
    <row r="859" spans="1:17" ht="15.75" hidden="1" customHeight="1">
      <c r="A859" s="1" t="str">
        <f t="shared" si="1"/>
        <v/>
      </c>
      <c r="B859" s="1"/>
      <c r="C859" s="34" t="str">
        <f>IF('TSA Input'!J822="","",IF('TSA Input'!J822="Yes",'TSA Input'!B822,"Ineligible"))</f>
        <v/>
      </c>
      <c r="D859" s="246" t="str">
        <f>IF('TSA Input'!J822="","",IF('TSA Input'!J822="Yes",IF('TSA Input'!W822="","",LEFT('TSA Input'!W822,LEN('TSA Input'!W822)-2)),""))</f>
        <v/>
      </c>
      <c r="E859" s="246" t="str">
        <f>IF('TSA Input'!J822="","",IF('TSA Input'!J822="Yes",'TSA Input'!I822,""))</f>
        <v/>
      </c>
      <c r="F859" s="247" t="str">
        <f>IF('TSA Input'!J822="","",IF('TSA Input'!J822="Yes",'TSA Input'!C822,""))</f>
        <v/>
      </c>
      <c r="G859" s="36" t="str">
        <f>IF('TSA Input'!J822="","",IF('TSA Input'!J822="Yes",'TSA Input'!D822,""))</f>
        <v/>
      </c>
      <c r="H859" s="37" t="str">
        <f>IF('TSA Input'!K822="","",IF('TSA Input'!J822="Yes",'TSA Input'!G822,""))</f>
        <v/>
      </c>
      <c r="I859" s="37" t="str">
        <f>IF('TSA Input'!L822="","",IF('TSA Input'!J822="Yes",'TSA Input'!F822,""))</f>
        <v/>
      </c>
      <c r="J859" s="39" t="str">
        <f t="shared" si="26"/>
        <v/>
      </c>
      <c r="K859" s="257" t="str">
        <f>IF('TSA Input'!J822="","",IF('TSA Input'!J822="Yes",'TSA Input'!D822,""))</f>
        <v/>
      </c>
      <c r="L859" s="258" t="str">
        <f>IF('TSA Input'!J822="","",IF('TSA Input'!J822="Yes",'TSA Input'!G822,""))</f>
        <v/>
      </c>
      <c r="M859" s="258" t="str">
        <f>IF('TSA Input'!J822="","",IF('TSA Input'!J822="Yes",'TSA Input'!F822,""))</f>
        <v/>
      </c>
      <c r="N859" s="39" t="str">
        <f t="shared" si="27"/>
        <v/>
      </c>
      <c r="O859" s="149" t="s">
        <v>11</v>
      </c>
      <c r="P859" s="148" t="s">
        <v>11</v>
      </c>
      <c r="Q859" s="1"/>
    </row>
    <row r="860" spans="1:17" ht="15.75" hidden="1" customHeight="1">
      <c r="A860" s="1" t="str">
        <f t="shared" si="1"/>
        <v/>
      </c>
      <c r="B860" s="1"/>
      <c r="C860" s="34" t="str">
        <f>IF('TSA Input'!J823="","",IF('TSA Input'!J823="Yes",'TSA Input'!B823,"Ineligible"))</f>
        <v/>
      </c>
      <c r="D860" s="246" t="str">
        <f>IF('TSA Input'!J823="","",IF('TSA Input'!J823="Yes",IF('TSA Input'!W823="","",LEFT('TSA Input'!W823,LEN('TSA Input'!W823)-2)),""))</f>
        <v/>
      </c>
      <c r="E860" s="246" t="str">
        <f>IF('TSA Input'!J823="","",IF('TSA Input'!J823="Yes",'TSA Input'!I823,""))</f>
        <v/>
      </c>
      <c r="F860" s="247" t="str">
        <f>IF('TSA Input'!J823="","",IF('TSA Input'!J823="Yes",'TSA Input'!C823,""))</f>
        <v/>
      </c>
      <c r="G860" s="36" t="str">
        <f>IF('TSA Input'!J823="","",IF('TSA Input'!J823="Yes",'TSA Input'!D823,""))</f>
        <v/>
      </c>
      <c r="H860" s="37" t="str">
        <f>IF('TSA Input'!K823="","",IF('TSA Input'!J823="Yes",'TSA Input'!G823,""))</f>
        <v/>
      </c>
      <c r="I860" s="37" t="str">
        <f>IF('TSA Input'!L823="","",IF('TSA Input'!J823="Yes",'TSA Input'!F823,""))</f>
        <v/>
      </c>
      <c r="J860" s="39" t="str">
        <f t="shared" si="26"/>
        <v/>
      </c>
      <c r="K860" s="257" t="str">
        <f>IF('TSA Input'!J823="","",IF('TSA Input'!J823="Yes",'TSA Input'!D823,""))</f>
        <v/>
      </c>
      <c r="L860" s="258" t="str">
        <f>IF('TSA Input'!J823="","",IF('TSA Input'!J823="Yes",'TSA Input'!G823,""))</f>
        <v/>
      </c>
      <c r="M860" s="258" t="str">
        <f>IF('TSA Input'!J823="","",IF('TSA Input'!J823="Yes",'TSA Input'!F823,""))</f>
        <v/>
      </c>
      <c r="N860" s="39" t="str">
        <f t="shared" si="27"/>
        <v/>
      </c>
      <c r="O860" s="149" t="s">
        <v>11</v>
      </c>
      <c r="P860" s="148" t="s">
        <v>11</v>
      </c>
      <c r="Q860" s="1"/>
    </row>
    <row r="861" spans="1:17" ht="15.75" hidden="1" customHeight="1">
      <c r="A861" s="1" t="str">
        <f t="shared" si="1"/>
        <v/>
      </c>
      <c r="B861" s="1"/>
      <c r="C861" s="34" t="str">
        <f>IF('TSA Input'!J824="","",IF('TSA Input'!J824="Yes",'TSA Input'!B824,"Ineligible"))</f>
        <v/>
      </c>
      <c r="D861" s="246" t="str">
        <f>IF('TSA Input'!J824="","",IF('TSA Input'!J824="Yes",IF('TSA Input'!W824="","",LEFT('TSA Input'!W824,LEN('TSA Input'!W824)-2)),""))</f>
        <v/>
      </c>
      <c r="E861" s="246" t="str">
        <f>IF('TSA Input'!J824="","",IF('TSA Input'!J824="Yes",'TSA Input'!I824,""))</f>
        <v/>
      </c>
      <c r="F861" s="247" t="str">
        <f>IF('TSA Input'!J824="","",IF('TSA Input'!J824="Yes",'TSA Input'!C824,""))</f>
        <v/>
      </c>
      <c r="G861" s="36" t="str">
        <f>IF('TSA Input'!J824="","",IF('TSA Input'!J824="Yes",'TSA Input'!D824,""))</f>
        <v/>
      </c>
      <c r="H861" s="37" t="str">
        <f>IF('TSA Input'!K824="","",IF('TSA Input'!J824="Yes",'TSA Input'!G824,""))</f>
        <v/>
      </c>
      <c r="I861" s="37" t="str">
        <f>IF('TSA Input'!L824="","",IF('TSA Input'!J824="Yes",'TSA Input'!F824,""))</f>
        <v/>
      </c>
      <c r="J861" s="39" t="str">
        <f t="shared" si="26"/>
        <v/>
      </c>
      <c r="K861" s="257" t="str">
        <f>IF('TSA Input'!J824="","",IF('TSA Input'!J824="Yes",'TSA Input'!D824,""))</f>
        <v/>
      </c>
      <c r="L861" s="258" t="str">
        <f>IF('TSA Input'!J824="","",IF('TSA Input'!J824="Yes",'TSA Input'!G824,""))</f>
        <v/>
      </c>
      <c r="M861" s="258" t="str">
        <f>IF('TSA Input'!J824="","",IF('TSA Input'!J824="Yes",'TSA Input'!F824,""))</f>
        <v/>
      </c>
      <c r="N861" s="39" t="str">
        <f t="shared" si="27"/>
        <v/>
      </c>
      <c r="O861" s="149" t="s">
        <v>11</v>
      </c>
      <c r="P861" s="148" t="s">
        <v>11</v>
      </c>
      <c r="Q861" s="1"/>
    </row>
    <row r="862" spans="1:17" ht="15.75" hidden="1" customHeight="1">
      <c r="A862" s="1" t="str">
        <f t="shared" si="1"/>
        <v/>
      </c>
      <c r="B862" s="1"/>
      <c r="C862" s="34" t="str">
        <f>IF('TSA Input'!J825="","",IF('TSA Input'!J825="Yes",'TSA Input'!B825,"Ineligible"))</f>
        <v/>
      </c>
      <c r="D862" s="246" t="str">
        <f>IF('TSA Input'!J825="","",IF('TSA Input'!J825="Yes",IF('TSA Input'!W825="","",LEFT('TSA Input'!W825,LEN('TSA Input'!W825)-2)),""))</f>
        <v/>
      </c>
      <c r="E862" s="246" t="str">
        <f>IF('TSA Input'!J825="","",IF('TSA Input'!J825="Yes",'TSA Input'!I825,""))</f>
        <v/>
      </c>
      <c r="F862" s="247" t="str">
        <f>IF('TSA Input'!J825="","",IF('TSA Input'!J825="Yes",'TSA Input'!C825,""))</f>
        <v/>
      </c>
      <c r="G862" s="36" t="str">
        <f>IF('TSA Input'!J825="","",IF('TSA Input'!J825="Yes",'TSA Input'!D825,""))</f>
        <v/>
      </c>
      <c r="H862" s="37" t="str">
        <f>IF('TSA Input'!K825="","",IF('TSA Input'!J825="Yes",'TSA Input'!G825,""))</f>
        <v/>
      </c>
      <c r="I862" s="37" t="str">
        <f>IF('TSA Input'!L825="","",IF('TSA Input'!J825="Yes",'TSA Input'!F825,""))</f>
        <v/>
      </c>
      <c r="J862" s="39" t="str">
        <f t="shared" si="26"/>
        <v/>
      </c>
      <c r="K862" s="257" t="str">
        <f>IF('TSA Input'!J825="","",IF('TSA Input'!J825="Yes",'TSA Input'!D825,""))</f>
        <v/>
      </c>
      <c r="L862" s="258" t="str">
        <f>IF('TSA Input'!J825="","",IF('TSA Input'!J825="Yes",'TSA Input'!G825,""))</f>
        <v/>
      </c>
      <c r="M862" s="258" t="str">
        <f>IF('TSA Input'!J825="","",IF('TSA Input'!J825="Yes",'TSA Input'!F825,""))</f>
        <v/>
      </c>
      <c r="N862" s="39" t="str">
        <f t="shared" si="27"/>
        <v/>
      </c>
      <c r="O862" s="149" t="s">
        <v>11</v>
      </c>
      <c r="P862" s="148" t="s">
        <v>11</v>
      </c>
      <c r="Q862" s="1"/>
    </row>
    <row r="863" spans="1:17" ht="15.75" hidden="1" customHeight="1">
      <c r="A863" s="1" t="str">
        <f t="shared" si="1"/>
        <v/>
      </c>
      <c r="B863" s="1"/>
      <c r="C863" s="34" t="str">
        <f>IF('TSA Input'!J826="","",IF('TSA Input'!J826="Yes",'TSA Input'!B826,"Ineligible"))</f>
        <v/>
      </c>
      <c r="D863" s="246" t="str">
        <f>IF('TSA Input'!J826="","",IF('TSA Input'!J826="Yes",IF('TSA Input'!W826="","",LEFT('TSA Input'!W826,LEN('TSA Input'!W826)-2)),""))</f>
        <v/>
      </c>
      <c r="E863" s="246" t="str">
        <f>IF('TSA Input'!J826="","",IF('TSA Input'!J826="Yes",'TSA Input'!I826,""))</f>
        <v/>
      </c>
      <c r="F863" s="247" t="str">
        <f>IF('TSA Input'!J826="","",IF('TSA Input'!J826="Yes",'TSA Input'!C826,""))</f>
        <v/>
      </c>
      <c r="G863" s="36" t="str">
        <f>IF('TSA Input'!J826="","",IF('TSA Input'!J826="Yes",'TSA Input'!D826,""))</f>
        <v/>
      </c>
      <c r="H863" s="37" t="str">
        <f>IF('TSA Input'!K826="","",IF('TSA Input'!J826="Yes",'TSA Input'!G826,""))</f>
        <v/>
      </c>
      <c r="I863" s="37" t="str">
        <f>IF('TSA Input'!L826="","",IF('TSA Input'!J826="Yes",'TSA Input'!F826,""))</f>
        <v/>
      </c>
      <c r="J863" s="39" t="str">
        <f t="shared" si="26"/>
        <v/>
      </c>
      <c r="K863" s="257" t="str">
        <f>IF('TSA Input'!J826="","",IF('TSA Input'!J826="Yes",'TSA Input'!D826,""))</f>
        <v/>
      </c>
      <c r="L863" s="258" t="str">
        <f>IF('TSA Input'!J826="","",IF('TSA Input'!J826="Yes",'TSA Input'!G826,""))</f>
        <v/>
      </c>
      <c r="M863" s="258" t="str">
        <f>IF('TSA Input'!J826="","",IF('TSA Input'!J826="Yes",'TSA Input'!F826,""))</f>
        <v/>
      </c>
      <c r="N863" s="39" t="str">
        <f t="shared" si="27"/>
        <v/>
      </c>
      <c r="O863" s="149" t="s">
        <v>11</v>
      </c>
      <c r="P863" s="148" t="s">
        <v>11</v>
      </c>
      <c r="Q863" s="1"/>
    </row>
    <row r="864" spans="1:17" ht="15.75" hidden="1" customHeight="1">
      <c r="A864" s="1" t="str">
        <f t="shared" si="1"/>
        <v/>
      </c>
      <c r="B864" s="1"/>
      <c r="C864" s="34" t="str">
        <f>IF('TSA Input'!J827="","",IF('TSA Input'!J827="Yes",'TSA Input'!B827,"Ineligible"))</f>
        <v/>
      </c>
      <c r="D864" s="246" t="str">
        <f>IF('TSA Input'!J827="","",IF('TSA Input'!J827="Yes",IF('TSA Input'!W827="","",LEFT('TSA Input'!W827,LEN('TSA Input'!W827)-2)),""))</f>
        <v/>
      </c>
      <c r="E864" s="246" t="str">
        <f>IF('TSA Input'!J827="","",IF('TSA Input'!J827="Yes",'TSA Input'!I827,""))</f>
        <v/>
      </c>
      <c r="F864" s="247" t="str">
        <f>IF('TSA Input'!J827="","",IF('TSA Input'!J827="Yes",'TSA Input'!C827,""))</f>
        <v/>
      </c>
      <c r="G864" s="36" t="str">
        <f>IF('TSA Input'!J827="","",IF('TSA Input'!J827="Yes",'TSA Input'!D827,""))</f>
        <v/>
      </c>
      <c r="H864" s="37" t="str">
        <f>IF('TSA Input'!K827="","",IF('TSA Input'!J827="Yes",'TSA Input'!G827,""))</f>
        <v/>
      </c>
      <c r="I864" s="37" t="str">
        <f>IF('TSA Input'!L827="","",IF('TSA Input'!J827="Yes",'TSA Input'!F827,""))</f>
        <v/>
      </c>
      <c r="J864" s="39" t="str">
        <f t="shared" si="26"/>
        <v/>
      </c>
      <c r="K864" s="257" t="str">
        <f>IF('TSA Input'!J827="","",IF('TSA Input'!J827="Yes",'TSA Input'!D827,""))</f>
        <v/>
      </c>
      <c r="L864" s="258" t="str">
        <f>IF('TSA Input'!J827="","",IF('TSA Input'!J827="Yes",'TSA Input'!G827,""))</f>
        <v/>
      </c>
      <c r="M864" s="258" t="str">
        <f>IF('TSA Input'!J827="","",IF('TSA Input'!J827="Yes",'TSA Input'!F827,""))</f>
        <v/>
      </c>
      <c r="N864" s="39" t="str">
        <f t="shared" si="27"/>
        <v/>
      </c>
      <c r="O864" s="149" t="s">
        <v>11</v>
      </c>
      <c r="P864" s="148" t="s">
        <v>11</v>
      </c>
      <c r="Q864" s="1"/>
    </row>
    <row r="865" spans="1:17" ht="15.75" hidden="1" customHeight="1">
      <c r="A865" s="1" t="str">
        <f t="shared" si="1"/>
        <v/>
      </c>
      <c r="B865" s="1"/>
      <c r="C865" s="34" t="str">
        <f>IF('TSA Input'!J828="","",IF('TSA Input'!J828="Yes",'TSA Input'!B828,"Ineligible"))</f>
        <v/>
      </c>
      <c r="D865" s="246" t="str">
        <f>IF('TSA Input'!J828="","",IF('TSA Input'!J828="Yes",IF('TSA Input'!W828="","",LEFT('TSA Input'!W828,LEN('TSA Input'!W828)-2)),""))</f>
        <v/>
      </c>
      <c r="E865" s="246" t="str">
        <f>IF('TSA Input'!J828="","",IF('TSA Input'!J828="Yes",'TSA Input'!I828,""))</f>
        <v/>
      </c>
      <c r="F865" s="247" t="str">
        <f>IF('TSA Input'!J828="","",IF('TSA Input'!J828="Yes",'TSA Input'!C828,""))</f>
        <v/>
      </c>
      <c r="G865" s="36" t="str">
        <f>IF('TSA Input'!J828="","",IF('TSA Input'!J828="Yes",'TSA Input'!D828,""))</f>
        <v/>
      </c>
      <c r="H865" s="37" t="str">
        <f>IF('TSA Input'!K828="","",IF('TSA Input'!J828="Yes",'TSA Input'!G828,""))</f>
        <v/>
      </c>
      <c r="I865" s="37" t="str">
        <f>IF('TSA Input'!L828="","",IF('TSA Input'!J828="Yes",'TSA Input'!F828,""))</f>
        <v/>
      </c>
      <c r="J865" s="39" t="str">
        <f t="shared" si="26"/>
        <v/>
      </c>
      <c r="K865" s="257" t="str">
        <f>IF('TSA Input'!J828="","",IF('TSA Input'!J828="Yes",'TSA Input'!D828,""))</f>
        <v/>
      </c>
      <c r="L865" s="258" t="str">
        <f>IF('TSA Input'!J828="","",IF('TSA Input'!J828="Yes",'TSA Input'!G828,""))</f>
        <v/>
      </c>
      <c r="M865" s="258" t="str">
        <f>IF('TSA Input'!J828="","",IF('TSA Input'!J828="Yes",'TSA Input'!F828,""))</f>
        <v/>
      </c>
      <c r="N865" s="39" t="str">
        <f t="shared" si="27"/>
        <v/>
      </c>
      <c r="O865" s="149" t="s">
        <v>11</v>
      </c>
      <c r="P865" s="148" t="s">
        <v>11</v>
      </c>
      <c r="Q865" s="1"/>
    </row>
    <row r="866" spans="1:17" ht="15.75" hidden="1" customHeight="1">
      <c r="A866" s="1" t="str">
        <f t="shared" si="1"/>
        <v/>
      </c>
      <c r="B866" s="1"/>
      <c r="C866" s="34" t="str">
        <f>IF('TSA Input'!J829="","",IF('TSA Input'!J829="Yes",'TSA Input'!B829,"Ineligible"))</f>
        <v/>
      </c>
      <c r="D866" s="246" t="str">
        <f>IF('TSA Input'!J829="","",IF('TSA Input'!J829="Yes",IF('TSA Input'!W829="","",LEFT('TSA Input'!W829,LEN('TSA Input'!W829)-2)),""))</f>
        <v/>
      </c>
      <c r="E866" s="246" t="str">
        <f>IF('TSA Input'!J829="","",IF('TSA Input'!J829="Yes",'TSA Input'!I829,""))</f>
        <v/>
      </c>
      <c r="F866" s="247" t="str">
        <f>IF('TSA Input'!J829="","",IF('TSA Input'!J829="Yes",'TSA Input'!C829,""))</f>
        <v/>
      </c>
      <c r="G866" s="36" t="str">
        <f>IF('TSA Input'!J829="","",IF('TSA Input'!J829="Yes",'TSA Input'!D829,""))</f>
        <v/>
      </c>
      <c r="H866" s="37" t="str">
        <f>IF('TSA Input'!K829="","",IF('TSA Input'!J829="Yes",'TSA Input'!G829,""))</f>
        <v/>
      </c>
      <c r="I866" s="37" t="str">
        <f>IF('TSA Input'!L829="","",IF('TSA Input'!J829="Yes",'TSA Input'!F829,""))</f>
        <v/>
      </c>
      <c r="J866" s="39" t="str">
        <f t="shared" si="26"/>
        <v/>
      </c>
      <c r="K866" s="257" t="str">
        <f>IF('TSA Input'!J829="","",IF('TSA Input'!J829="Yes",'TSA Input'!D829,""))</f>
        <v/>
      </c>
      <c r="L866" s="258" t="str">
        <f>IF('TSA Input'!J829="","",IF('TSA Input'!J829="Yes",'TSA Input'!G829,""))</f>
        <v/>
      </c>
      <c r="M866" s="258" t="str">
        <f>IF('TSA Input'!J829="","",IF('TSA Input'!J829="Yes",'TSA Input'!F829,""))</f>
        <v/>
      </c>
      <c r="N866" s="39" t="str">
        <f t="shared" si="27"/>
        <v/>
      </c>
      <c r="O866" s="149" t="s">
        <v>11</v>
      </c>
      <c r="P866" s="148" t="s">
        <v>11</v>
      </c>
      <c r="Q866" s="1"/>
    </row>
    <row r="867" spans="1:17" ht="15.75" hidden="1" customHeight="1">
      <c r="A867" s="1" t="str">
        <f t="shared" si="1"/>
        <v/>
      </c>
      <c r="B867" s="1"/>
      <c r="C867" s="34" t="str">
        <f>IF('TSA Input'!J830="","",IF('TSA Input'!J830="Yes",'TSA Input'!B830,"Ineligible"))</f>
        <v/>
      </c>
      <c r="D867" s="246" t="str">
        <f>IF('TSA Input'!J830="","",IF('TSA Input'!J830="Yes",IF('TSA Input'!W830="","",LEFT('TSA Input'!W830,LEN('TSA Input'!W830)-2)),""))</f>
        <v/>
      </c>
      <c r="E867" s="246" t="str">
        <f>IF('TSA Input'!J830="","",IF('TSA Input'!J830="Yes",'TSA Input'!I830,""))</f>
        <v/>
      </c>
      <c r="F867" s="247" t="str">
        <f>IF('TSA Input'!J830="","",IF('TSA Input'!J830="Yes",'TSA Input'!C830,""))</f>
        <v/>
      </c>
      <c r="G867" s="36" t="str">
        <f>IF('TSA Input'!J830="","",IF('TSA Input'!J830="Yes",'TSA Input'!D830,""))</f>
        <v/>
      </c>
      <c r="H867" s="37" t="str">
        <f>IF('TSA Input'!K830="","",IF('TSA Input'!J830="Yes",'TSA Input'!G830,""))</f>
        <v/>
      </c>
      <c r="I867" s="37" t="str">
        <f>IF('TSA Input'!L830="","",IF('TSA Input'!J830="Yes",'TSA Input'!F830,""))</f>
        <v/>
      </c>
      <c r="J867" s="39" t="str">
        <f t="shared" si="26"/>
        <v/>
      </c>
      <c r="K867" s="257" t="str">
        <f>IF('TSA Input'!J830="","",IF('TSA Input'!J830="Yes",'TSA Input'!D830,""))</f>
        <v/>
      </c>
      <c r="L867" s="258" t="str">
        <f>IF('TSA Input'!J830="","",IF('TSA Input'!J830="Yes",'TSA Input'!G830,""))</f>
        <v/>
      </c>
      <c r="M867" s="258" t="str">
        <f>IF('TSA Input'!J830="","",IF('TSA Input'!J830="Yes",'TSA Input'!F830,""))</f>
        <v/>
      </c>
      <c r="N867" s="39" t="str">
        <f t="shared" si="27"/>
        <v/>
      </c>
      <c r="O867" s="149" t="s">
        <v>11</v>
      </c>
      <c r="P867" s="148" t="s">
        <v>11</v>
      </c>
      <c r="Q867" s="1"/>
    </row>
    <row r="868" spans="1:17" ht="15.75" hidden="1" customHeight="1">
      <c r="A868" s="1" t="str">
        <f t="shared" si="1"/>
        <v/>
      </c>
      <c r="B868" s="1"/>
      <c r="C868" s="34" t="str">
        <f>IF('TSA Input'!J831="","",IF('TSA Input'!J831="Yes",'TSA Input'!B831,"Ineligible"))</f>
        <v/>
      </c>
      <c r="D868" s="246" t="str">
        <f>IF('TSA Input'!J831="","",IF('TSA Input'!J831="Yes",IF('TSA Input'!W831="","",LEFT('TSA Input'!W831,LEN('TSA Input'!W831)-2)),""))</f>
        <v/>
      </c>
      <c r="E868" s="246" t="str">
        <f>IF('TSA Input'!J831="","",IF('TSA Input'!J831="Yes",'TSA Input'!I831,""))</f>
        <v/>
      </c>
      <c r="F868" s="247" t="str">
        <f>IF('TSA Input'!J831="","",IF('TSA Input'!J831="Yes",'TSA Input'!C831,""))</f>
        <v/>
      </c>
      <c r="G868" s="36" t="str">
        <f>IF('TSA Input'!J831="","",IF('TSA Input'!J831="Yes",'TSA Input'!D831,""))</f>
        <v/>
      </c>
      <c r="H868" s="37" t="str">
        <f>IF('TSA Input'!K831="","",IF('TSA Input'!J831="Yes",'TSA Input'!G831,""))</f>
        <v/>
      </c>
      <c r="I868" s="37" t="str">
        <f>IF('TSA Input'!L831="","",IF('TSA Input'!J831="Yes",'TSA Input'!F831,""))</f>
        <v/>
      </c>
      <c r="J868" s="39" t="str">
        <f t="shared" si="26"/>
        <v/>
      </c>
      <c r="K868" s="257" t="str">
        <f>IF('TSA Input'!J831="","",IF('TSA Input'!J831="Yes",'TSA Input'!D831,""))</f>
        <v/>
      </c>
      <c r="L868" s="258" t="str">
        <f>IF('TSA Input'!J831="","",IF('TSA Input'!J831="Yes",'TSA Input'!G831,""))</f>
        <v/>
      </c>
      <c r="M868" s="258" t="str">
        <f>IF('TSA Input'!J831="","",IF('TSA Input'!J831="Yes",'TSA Input'!F831,""))</f>
        <v/>
      </c>
      <c r="N868" s="39" t="str">
        <f t="shared" si="27"/>
        <v/>
      </c>
      <c r="O868" s="149" t="s">
        <v>11</v>
      </c>
      <c r="P868" s="148" t="s">
        <v>11</v>
      </c>
      <c r="Q868" s="1"/>
    </row>
    <row r="869" spans="1:17" ht="15.75" hidden="1" customHeight="1">
      <c r="A869" s="1" t="str">
        <f t="shared" si="1"/>
        <v/>
      </c>
      <c r="B869" s="1"/>
      <c r="C869" s="34" t="str">
        <f>IF('TSA Input'!J832="","",IF('TSA Input'!J832="Yes",'TSA Input'!B832,"Ineligible"))</f>
        <v/>
      </c>
      <c r="D869" s="246" t="str">
        <f>IF('TSA Input'!J832="","",IF('TSA Input'!J832="Yes",IF('TSA Input'!W832="","",LEFT('TSA Input'!W832,LEN('TSA Input'!W832)-2)),""))</f>
        <v/>
      </c>
      <c r="E869" s="246" t="str">
        <f>IF('TSA Input'!J832="","",IF('TSA Input'!J832="Yes",'TSA Input'!I832,""))</f>
        <v/>
      </c>
      <c r="F869" s="247" t="str">
        <f>IF('TSA Input'!J832="","",IF('TSA Input'!J832="Yes",'TSA Input'!C832,""))</f>
        <v/>
      </c>
      <c r="G869" s="36" t="str">
        <f>IF('TSA Input'!J832="","",IF('TSA Input'!J832="Yes",'TSA Input'!D832,""))</f>
        <v/>
      </c>
      <c r="H869" s="37" t="str">
        <f>IF('TSA Input'!K832="","",IF('TSA Input'!J832="Yes",'TSA Input'!G832,""))</f>
        <v/>
      </c>
      <c r="I869" s="37" t="str">
        <f>IF('TSA Input'!L832="","",IF('TSA Input'!J832="Yes",'TSA Input'!F832,""))</f>
        <v/>
      </c>
      <c r="J869" s="39" t="str">
        <f t="shared" si="26"/>
        <v/>
      </c>
      <c r="K869" s="257" t="str">
        <f>IF('TSA Input'!J832="","",IF('TSA Input'!J832="Yes",'TSA Input'!D832,""))</f>
        <v/>
      </c>
      <c r="L869" s="258" t="str">
        <f>IF('TSA Input'!J832="","",IF('TSA Input'!J832="Yes",'TSA Input'!G832,""))</f>
        <v/>
      </c>
      <c r="M869" s="258" t="str">
        <f>IF('TSA Input'!J832="","",IF('TSA Input'!J832="Yes",'TSA Input'!F832,""))</f>
        <v/>
      </c>
      <c r="N869" s="39" t="str">
        <f t="shared" si="27"/>
        <v/>
      </c>
      <c r="O869" s="149" t="s">
        <v>11</v>
      </c>
      <c r="P869" s="148" t="s">
        <v>11</v>
      </c>
      <c r="Q869" s="1"/>
    </row>
    <row r="870" spans="1:17" ht="15.75" hidden="1" customHeight="1">
      <c r="A870" s="1" t="str">
        <f t="shared" si="1"/>
        <v/>
      </c>
      <c r="B870" s="1"/>
      <c r="C870" s="34" t="str">
        <f>IF('TSA Input'!J833="","",IF('TSA Input'!J833="Yes",'TSA Input'!B833,"Ineligible"))</f>
        <v/>
      </c>
      <c r="D870" s="246" t="str">
        <f>IF('TSA Input'!J833="","",IF('TSA Input'!J833="Yes",IF('TSA Input'!W833="","",LEFT('TSA Input'!W833,LEN('TSA Input'!W833)-2)),""))</f>
        <v/>
      </c>
      <c r="E870" s="246" t="str">
        <f>IF('TSA Input'!J833="","",IF('TSA Input'!J833="Yes",'TSA Input'!I833,""))</f>
        <v/>
      </c>
      <c r="F870" s="247" t="str">
        <f>IF('TSA Input'!J833="","",IF('TSA Input'!J833="Yes",'TSA Input'!C833,""))</f>
        <v/>
      </c>
      <c r="G870" s="36" t="str">
        <f>IF('TSA Input'!J833="","",IF('TSA Input'!J833="Yes",'TSA Input'!D833,""))</f>
        <v/>
      </c>
      <c r="H870" s="37" t="str">
        <f>IF('TSA Input'!K833="","",IF('TSA Input'!J833="Yes",'TSA Input'!G833,""))</f>
        <v/>
      </c>
      <c r="I870" s="37" t="str">
        <f>IF('TSA Input'!L833="","",IF('TSA Input'!J833="Yes",'TSA Input'!F833,""))</f>
        <v/>
      </c>
      <c r="J870" s="39" t="str">
        <f t="shared" si="26"/>
        <v/>
      </c>
      <c r="K870" s="257" t="str">
        <f>IF('TSA Input'!J833="","",IF('TSA Input'!J833="Yes",'TSA Input'!D833,""))</f>
        <v/>
      </c>
      <c r="L870" s="258" t="str">
        <f>IF('TSA Input'!J833="","",IF('TSA Input'!J833="Yes",'TSA Input'!G833,""))</f>
        <v/>
      </c>
      <c r="M870" s="258" t="str">
        <f>IF('TSA Input'!J833="","",IF('TSA Input'!J833="Yes",'TSA Input'!F833,""))</f>
        <v/>
      </c>
      <c r="N870" s="39" t="str">
        <f t="shared" si="27"/>
        <v/>
      </c>
      <c r="O870" s="149" t="s">
        <v>11</v>
      </c>
      <c r="P870" s="148" t="s">
        <v>11</v>
      </c>
      <c r="Q870" s="1"/>
    </row>
    <row r="871" spans="1:17" ht="15.75" hidden="1" customHeight="1">
      <c r="A871" s="1" t="str">
        <f t="shared" si="1"/>
        <v/>
      </c>
      <c r="B871" s="1"/>
      <c r="C871" s="34" t="str">
        <f>IF('TSA Input'!J834="","",IF('TSA Input'!J834="Yes",'TSA Input'!B834,"Ineligible"))</f>
        <v/>
      </c>
      <c r="D871" s="246" t="str">
        <f>IF('TSA Input'!J834="","",IF('TSA Input'!J834="Yes",IF('TSA Input'!W834="","",LEFT('TSA Input'!W834,LEN('TSA Input'!W834)-2)),""))</f>
        <v/>
      </c>
      <c r="E871" s="246" t="str">
        <f>IF('TSA Input'!J834="","",IF('TSA Input'!J834="Yes",'TSA Input'!I834,""))</f>
        <v/>
      </c>
      <c r="F871" s="247" t="str">
        <f>IF('TSA Input'!J834="","",IF('TSA Input'!J834="Yes",'TSA Input'!C834,""))</f>
        <v/>
      </c>
      <c r="G871" s="36" t="str">
        <f>IF('TSA Input'!J834="","",IF('TSA Input'!J834="Yes",'TSA Input'!D834,""))</f>
        <v/>
      </c>
      <c r="H871" s="37" t="str">
        <f>IF('TSA Input'!K834="","",IF('TSA Input'!J834="Yes",'TSA Input'!G834,""))</f>
        <v/>
      </c>
      <c r="I871" s="37" t="str">
        <f>IF('TSA Input'!L834="","",IF('TSA Input'!J834="Yes",'TSA Input'!F834,""))</f>
        <v/>
      </c>
      <c r="J871" s="39" t="str">
        <f t="shared" si="26"/>
        <v/>
      </c>
      <c r="K871" s="257" t="str">
        <f>IF('TSA Input'!J834="","",IF('TSA Input'!J834="Yes",'TSA Input'!D834,""))</f>
        <v/>
      </c>
      <c r="L871" s="258" t="str">
        <f>IF('TSA Input'!J834="","",IF('TSA Input'!J834="Yes",'TSA Input'!G834,""))</f>
        <v/>
      </c>
      <c r="M871" s="258" t="str">
        <f>IF('TSA Input'!J834="","",IF('TSA Input'!J834="Yes",'TSA Input'!F834,""))</f>
        <v/>
      </c>
      <c r="N871" s="39" t="str">
        <f t="shared" si="27"/>
        <v/>
      </c>
      <c r="O871" s="149" t="s">
        <v>11</v>
      </c>
      <c r="P871" s="148" t="s">
        <v>11</v>
      </c>
      <c r="Q871" s="1"/>
    </row>
    <row r="872" spans="1:17" ht="15.75" hidden="1" customHeight="1">
      <c r="A872" s="1" t="str">
        <f t="shared" si="1"/>
        <v/>
      </c>
      <c r="B872" s="1"/>
      <c r="C872" s="34" t="str">
        <f>IF('TSA Input'!J835="","",IF('TSA Input'!J835="Yes",'TSA Input'!B835,"Ineligible"))</f>
        <v/>
      </c>
      <c r="D872" s="246" t="str">
        <f>IF('TSA Input'!J835="","",IF('TSA Input'!J835="Yes",IF('TSA Input'!W835="","",LEFT('TSA Input'!W835,LEN('TSA Input'!W835)-2)),""))</f>
        <v/>
      </c>
      <c r="E872" s="246" t="str">
        <f>IF('TSA Input'!J835="","",IF('TSA Input'!J835="Yes",'TSA Input'!I835,""))</f>
        <v/>
      </c>
      <c r="F872" s="247" t="str">
        <f>IF('TSA Input'!J835="","",IF('TSA Input'!J835="Yes",'TSA Input'!C835,""))</f>
        <v/>
      </c>
      <c r="G872" s="36" t="str">
        <f>IF('TSA Input'!J835="","",IF('TSA Input'!J835="Yes",'TSA Input'!D835,""))</f>
        <v/>
      </c>
      <c r="H872" s="37" t="str">
        <f>IF('TSA Input'!K835="","",IF('TSA Input'!J835="Yes",'TSA Input'!G835,""))</f>
        <v/>
      </c>
      <c r="I872" s="37" t="str">
        <f>IF('TSA Input'!L835="","",IF('TSA Input'!J835="Yes",'TSA Input'!F835,""))</f>
        <v/>
      </c>
      <c r="J872" s="39" t="str">
        <f t="shared" si="26"/>
        <v/>
      </c>
      <c r="K872" s="257" t="str">
        <f>IF('TSA Input'!J835="","",IF('TSA Input'!J835="Yes",'TSA Input'!D835,""))</f>
        <v/>
      </c>
      <c r="L872" s="258" t="str">
        <f>IF('TSA Input'!J835="","",IF('TSA Input'!J835="Yes",'TSA Input'!G835,""))</f>
        <v/>
      </c>
      <c r="M872" s="258" t="str">
        <f>IF('TSA Input'!J835="","",IF('TSA Input'!J835="Yes",'TSA Input'!F835,""))</f>
        <v/>
      </c>
      <c r="N872" s="39" t="str">
        <f t="shared" si="27"/>
        <v/>
      </c>
      <c r="O872" s="149" t="s">
        <v>11</v>
      </c>
      <c r="P872" s="148" t="s">
        <v>11</v>
      </c>
      <c r="Q872" s="1"/>
    </row>
    <row r="873" spans="1:17" ht="15.75" hidden="1" customHeight="1">
      <c r="A873" s="1" t="str">
        <f t="shared" si="1"/>
        <v/>
      </c>
      <c r="B873" s="1"/>
      <c r="C873" s="34" t="str">
        <f>IF('TSA Input'!J836="","",IF('TSA Input'!J836="Yes",'TSA Input'!B836,"Ineligible"))</f>
        <v/>
      </c>
      <c r="D873" s="246" t="str">
        <f>IF('TSA Input'!J836="","",IF('TSA Input'!J836="Yes",IF('TSA Input'!W836="","",LEFT('TSA Input'!W836,LEN('TSA Input'!W836)-2)),""))</f>
        <v/>
      </c>
      <c r="E873" s="246" t="str">
        <f>IF('TSA Input'!J836="","",IF('TSA Input'!J836="Yes",'TSA Input'!I836,""))</f>
        <v/>
      </c>
      <c r="F873" s="247" t="str">
        <f>IF('TSA Input'!J836="","",IF('TSA Input'!J836="Yes",'TSA Input'!C836,""))</f>
        <v/>
      </c>
      <c r="G873" s="36" t="str">
        <f>IF('TSA Input'!J836="","",IF('TSA Input'!J836="Yes",'TSA Input'!D836,""))</f>
        <v/>
      </c>
      <c r="H873" s="37" t="str">
        <f>IF('TSA Input'!K836="","",IF('TSA Input'!J836="Yes",'TSA Input'!G836,""))</f>
        <v/>
      </c>
      <c r="I873" s="37" t="str">
        <f>IF('TSA Input'!L836="","",IF('TSA Input'!J836="Yes",'TSA Input'!F836,""))</f>
        <v/>
      </c>
      <c r="J873" s="39" t="str">
        <f t="shared" ref="J873:J936" si="28">IF($C873="","",SUM(G873:I873))</f>
        <v/>
      </c>
      <c r="K873" s="257" t="str">
        <f>IF('TSA Input'!J836="","",IF('TSA Input'!J836="Yes",'TSA Input'!D836,""))</f>
        <v/>
      </c>
      <c r="L873" s="258" t="str">
        <f>IF('TSA Input'!J836="","",IF('TSA Input'!J836="Yes",'TSA Input'!G836,""))</f>
        <v/>
      </c>
      <c r="M873" s="258" t="str">
        <f>IF('TSA Input'!J836="","",IF('TSA Input'!J836="Yes",'TSA Input'!F836,""))</f>
        <v/>
      </c>
      <c r="N873" s="39" t="str">
        <f t="shared" ref="N873:N936" si="29">IF($C873="","",SUM(K873:M873))</f>
        <v/>
      </c>
      <c r="O873" s="149" t="s">
        <v>11</v>
      </c>
      <c r="P873" s="148" t="s">
        <v>11</v>
      </c>
      <c r="Q873" s="1"/>
    </row>
    <row r="874" spans="1:17" ht="15.75" hidden="1" customHeight="1">
      <c r="A874" s="1" t="str">
        <f t="shared" si="1"/>
        <v/>
      </c>
      <c r="B874" s="1"/>
      <c r="C874" s="34" t="str">
        <f>IF('TSA Input'!J837="","",IF('TSA Input'!J837="Yes",'TSA Input'!B837,"Ineligible"))</f>
        <v/>
      </c>
      <c r="D874" s="246" t="str">
        <f>IF('TSA Input'!J837="","",IF('TSA Input'!J837="Yes",IF('TSA Input'!W837="","",LEFT('TSA Input'!W837,LEN('TSA Input'!W837)-2)),""))</f>
        <v/>
      </c>
      <c r="E874" s="246" t="str">
        <f>IF('TSA Input'!J837="","",IF('TSA Input'!J837="Yes",'TSA Input'!I837,""))</f>
        <v/>
      </c>
      <c r="F874" s="247" t="str">
        <f>IF('TSA Input'!J837="","",IF('TSA Input'!J837="Yes",'TSA Input'!C837,""))</f>
        <v/>
      </c>
      <c r="G874" s="36" t="str">
        <f>IF('TSA Input'!J837="","",IF('TSA Input'!J837="Yes",'TSA Input'!D837,""))</f>
        <v/>
      </c>
      <c r="H874" s="37" t="str">
        <f>IF('TSA Input'!K837="","",IF('TSA Input'!J837="Yes",'TSA Input'!G837,""))</f>
        <v/>
      </c>
      <c r="I874" s="37" t="str">
        <f>IF('TSA Input'!L837="","",IF('TSA Input'!J837="Yes",'TSA Input'!F837,""))</f>
        <v/>
      </c>
      <c r="J874" s="39" t="str">
        <f t="shared" si="28"/>
        <v/>
      </c>
      <c r="K874" s="257" t="str">
        <f>IF('TSA Input'!J837="","",IF('TSA Input'!J837="Yes",'TSA Input'!D837,""))</f>
        <v/>
      </c>
      <c r="L874" s="258" t="str">
        <f>IF('TSA Input'!J837="","",IF('TSA Input'!J837="Yes",'TSA Input'!G837,""))</f>
        <v/>
      </c>
      <c r="M874" s="258" t="str">
        <f>IF('TSA Input'!J837="","",IF('TSA Input'!J837="Yes",'TSA Input'!F837,""))</f>
        <v/>
      </c>
      <c r="N874" s="39" t="str">
        <f t="shared" si="29"/>
        <v/>
      </c>
      <c r="O874" s="149" t="s">
        <v>11</v>
      </c>
      <c r="P874" s="148" t="s">
        <v>11</v>
      </c>
      <c r="Q874" s="1"/>
    </row>
    <row r="875" spans="1:17" ht="15.75" hidden="1" customHeight="1">
      <c r="A875" s="1" t="str">
        <f t="shared" si="1"/>
        <v/>
      </c>
      <c r="B875" s="1"/>
      <c r="C875" s="34" t="str">
        <f>IF('TSA Input'!J838="","",IF('TSA Input'!J838="Yes",'TSA Input'!B838,"Ineligible"))</f>
        <v/>
      </c>
      <c r="D875" s="246" t="str">
        <f>IF('TSA Input'!J838="","",IF('TSA Input'!J838="Yes",IF('TSA Input'!W838="","",LEFT('TSA Input'!W838,LEN('TSA Input'!W838)-2)),""))</f>
        <v/>
      </c>
      <c r="E875" s="246" t="str">
        <f>IF('TSA Input'!J838="","",IF('TSA Input'!J838="Yes",'TSA Input'!I838,""))</f>
        <v/>
      </c>
      <c r="F875" s="247" t="str">
        <f>IF('TSA Input'!J838="","",IF('TSA Input'!J838="Yes",'TSA Input'!C838,""))</f>
        <v/>
      </c>
      <c r="G875" s="36" t="str">
        <f>IF('TSA Input'!J838="","",IF('TSA Input'!J838="Yes",'TSA Input'!D838,""))</f>
        <v/>
      </c>
      <c r="H875" s="37" t="str">
        <f>IF('TSA Input'!K838="","",IF('TSA Input'!J838="Yes",'TSA Input'!G838,""))</f>
        <v/>
      </c>
      <c r="I875" s="37" t="str">
        <f>IF('TSA Input'!L838="","",IF('TSA Input'!J838="Yes",'TSA Input'!F838,""))</f>
        <v/>
      </c>
      <c r="J875" s="39" t="str">
        <f t="shared" si="28"/>
        <v/>
      </c>
      <c r="K875" s="257" t="str">
        <f>IF('TSA Input'!J838="","",IF('TSA Input'!J838="Yes",'TSA Input'!D838,""))</f>
        <v/>
      </c>
      <c r="L875" s="258" t="str">
        <f>IF('TSA Input'!J838="","",IF('TSA Input'!J838="Yes",'TSA Input'!G838,""))</f>
        <v/>
      </c>
      <c r="M875" s="258" t="str">
        <f>IF('TSA Input'!J838="","",IF('TSA Input'!J838="Yes",'TSA Input'!F838,""))</f>
        <v/>
      </c>
      <c r="N875" s="39" t="str">
        <f t="shared" si="29"/>
        <v/>
      </c>
      <c r="O875" s="149" t="s">
        <v>11</v>
      </c>
      <c r="P875" s="148" t="s">
        <v>11</v>
      </c>
      <c r="Q875" s="1"/>
    </row>
    <row r="876" spans="1:17" ht="15.75" hidden="1" customHeight="1">
      <c r="A876" s="1" t="str">
        <f t="shared" si="1"/>
        <v/>
      </c>
      <c r="B876" s="1"/>
      <c r="C876" s="34" t="str">
        <f>IF('TSA Input'!J839="","",IF('TSA Input'!J839="Yes",'TSA Input'!B839,"Ineligible"))</f>
        <v/>
      </c>
      <c r="D876" s="246" t="str">
        <f>IF('TSA Input'!J839="","",IF('TSA Input'!J839="Yes",IF('TSA Input'!W839="","",LEFT('TSA Input'!W839,LEN('TSA Input'!W839)-2)),""))</f>
        <v/>
      </c>
      <c r="E876" s="246" t="str">
        <f>IF('TSA Input'!J839="","",IF('TSA Input'!J839="Yes",'TSA Input'!I839,""))</f>
        <v/>
      </c>
      <c r="F876" s="247" t="str">
        <f>IF('TSA Input'!J839="","",IF('TSA Input'!J839="Yes",'TSA Input'!C839,""))</f>
        <v/>
      </c>
      <c r="G876" s="36" t="str">
        <f>IF('TSA Input'!J839="","",IF('TSA Input'!J839="Yes",'TSA Input'!D839,""))</f>
        <v/>
      </c>
      <c r="H876" s="37" t="str">
        <f>IF('TSA Input'!K839="","",IF('TSA Input'!J839="Yes",'TSA Input'!G839,""))</f>
        <v/>
      </c>
      <c r="I876" s="37" t="str">
        <f>IF('TSA Input'!L839="","",IF('TSA Input'!J839="Yes",'TSA Input'!F839,""))</f>
        <v/>
      </c>
      <c r="J876" s="39" t="str">
        <f t="shared" si="28"/>
        <v/>
      </c>
      <c r="K876" s="257" t="str">
        <f>IF('TSA Input'!J839="","",IF('TSA Input'!J839="Yes",'TSA Input'!D839,""))</f>
        <v/>
      </c>
      <c r="L876" s="258" t="str">
        <f>IF('TSA Input'!J839="","",IF('TSA Input'!J839="Yes",'TSA Input'!G839,""))</f>
        <v/>
      </c>
      <c r="M876" s="258" t="str">
        <f>IF('TSA Input'!J839="","",IF('TSA Input'!J839="Yes",'TSA Input'!F839,""))</f>
        <v/>
      </c>
      <c r="N876" s="39" t="str">
        <f t="shared" si="29"/>
        <v/>
      </c>
      <c r="O876" s="149" t="s">
        <v>11</v>
      </c>
      <c r="P876" s="148" t="s">
        <v>11</v>
      </c>
      <c r="Q876" s="1"/>
    </row>
    <row r="877" spans="1:17" ht="15.75" hidden="1" customHeight="1">
      <c r="A877" s="1" t="str">
        <f t="shared" si="1"/>
        <v/>
      </c>
      <c r="B877" s="1"/>
      <c r="C877" s="34" t="str">
        <f>IF('TSA Input'!J840="","",IF('TSA Input'!J840="Yes",'TSA Input'!B840,"Ineligible"))</f>
        <v/>
      </c>
      <c r="D877" s="246" t="str">
        <f>IF('TSA Input'!J840="","",IF('TSA Input'!J840="Yes",IF('TSA Input'!W840="","",LEFT('TSA Input'!W840,LEN('TSA Input'!W840)-2)),""))</f>
        <v/>
      </c>
      <c r="E877" s="246" t="str">
        <f>IF('TSA Input'!J840="","",IF('TSA Input'!J840="Yes",'TSA Input'!I840,""))</f>
        <v/>
      </c>
      <c r="F877" s="247" t="str">
        <f>IF('TSA Input'!J840="","",IF('TSA Input'!J840="Yes",'TSA Input'!C840,""))</f>
        <v/>
      </c>
      <c r="G877" s="36" t="str">
        <f>IF('TSA Input'!J840="","",IF('TSA Input'!J840="Yes",'TSA Input'!D840,""))</f>
        <v/>
      </c>
      <c r="H877" s="37" t="str">
        <f>IF('TSA Input'!K840="","",IF('TSA Input'!J840="Yes",'TSA Input'!G840,""))</f>
        <v/>
      </c>
      <c r="I877" s="37" t="str">
        <f>IF('TSA Input'!L840="","",IF('TSA Input'!J840="Yes",'TSA Input'!F840,""))</f>
        <v/>
      </c>
      <c r="J877" s="39" t="str">
        <f t="shared" si="28"/>
        <v/>
      </c>
      <c r="K877" s="257" t="str">
        <f>IF('TSA Input'!J840="","",IF('TSA Input'!J840="Yes",'TSA Input'!D840,""))</f>
        <v/>
      </c>
      <c r="L877" s="258" t="str">
        <f>IF('TSA Input'!J840="","",IF('TSA Input'!J840="Yes",'TSA Input'!G840,""))</f>
        <v/>
      </c>
      <c r="M877" s="258" t="str">
        <f>IF('TSA Input'!J840="","",IF('TSA Input'!J840="Yes",'TSA Input'!F840,""))</f>
        <v/>
      </c>
      <c r="N877" s="39" t="str">
        <f t="shared" si="29"/>
        <v/>
      </c>
      <c r="O877" s="149" t="s">
        <v>11</v>
      </c>
      <c r="P877" s="148" t="s">
        <v>11</v>
      </c>
      <c r="Q877" s="1"/>
    </row>
    <row r="878" spans="1:17" ht="15.75" hidden="1" customHeight="1">
      <c r="A878" s="1" t="str">
        <f t="shared" si="1"/>
        <v/>
      </c>
      <c r="B878" s="1"/>
      <c r="C878" s="34" t="str">
        <f>IF('TSA Input'!J841="","",IF('TSA Input'!J841="Yes",'TSA Input'!B841,"Ineligible"))</f>
        <v/>
      </c>
      <c r="D878" s="246" t="str">
        <f>IF('TSA Input'!J841="","",IF('TSA Input'!J841="Yes",IF('TSA Input'!W841="","",LEFT('TSA Input'!W841,LEN('TSA Input'!W841)-2)),""))</f>
        <v/>
      </c>
      <c r="E878" s="246" t="str">
        <f>IF('TSA Input'!J841="","",IF('TSA Input'!J841="Yes",'TSA Input'!I841,""))</f>
        <v/>
      </c>
      <c r="F878" s="247" t="str">
        <f>IF('TSA Input'!J841="","",IF('TSA Input'!J841="Yes",'TSA Input'!C841,""))</f>
        <v/>
      </c>
      <c r="G878" s="36" t="str">
        <f>IF('TSA Input'!J841="","",IF('TSA Input'!J841="Yes",'TSA Input'!D841,""))</f>
        <v/>
      </c>
      <c r="H878" s="37" t="str">
        <f>IF('TSA Input'!K841="","",IF('TSA Input'!J841="Yes",'TSA Input'!G841,""))</f>
        <v/>
      </c>
      <c r="I878" s="37" t="str">
        <f>IF('TSA Input'!L841="","",IF('TSA Input'!J841="Yes",'TSA Input'!F841,""))</f>
        <v/>
      </c>
      <c r="J878" s="39" t="str">
        <f t="shared" si="28"/>
        <v/>
      </c>
      <c r="K878" s="257" t="str">
        <f>IF('TSA Input'!J841="","",IF('TSA Input'!J841="Yes",'TSA Input'!D841,""))</f>
        <v/>
      </c>
      <c r="L878" s="258" t="str">
        <f>IF('TSA Input'!J841="","",IF('TSA Input'!J841="Yes",'TSA Input'!G841,""))</f>
        <v/>
      </c>
      <c r="M878" s="258" t="str">
        <f>IF('TSA Input'!J841="","",IF('TSA Input'!J841="Yes",'TSA Input'!F841,""))</f>
        <v/>
      </c>
      <c r="N878" s="39" t="str">
        <f t="shared" si="29"/>
        <v/>
      </c>
      <c r="O878" s="149" t="s">
        <v>11</v>
      </c>
      <c r="P878" s="148" t="s">
        <v>11</v>
      </c>
      <c r="Q878" s="1"/>
    </row>
    <row r="879" spans="1:17" ht="15.75" hidden="1" customHeight="1">
      <c r="A879" s="1" t="str">
        <f t="shared" si="1"/>
        <v/>
      </c>
      <c r="B879" s="1"/>
      <c r="C879" s="34" t="str">
        <f>IF('TSA Input'!J842="","",IF('TSA Input'!J842="Yes",'TSA Input'!B842,"Ineligible"))</f>
        <v/>
      </c>
      <c r="D879" s="246" t="str">
        <f>IF('TSA Input'!J842="","",IF('TSA Input'!J842="Yes",IF('TSA Input'!W842="","",LEFT('TSA Input'!W842,LEN('TSA Input'!W842)-2)),""))</f>
        <v/>
      </c>
      <c r="E879" s="246" t="str">
        <f>IF('TSA Input'!J842="","",IF('TSA Input'!J842="Yes",'TSA Input'!I842,""))</f>
        <v/>
      </c>
      <c r="F879" s="247" t="str">
        <f>IF('TSA Input'!J842="","",IF('TSA Input'!J842="Yes",'TSA Input'!C842,""))</f>
        <v/>
      </c>
      <c r="G879" s="36" t="str">
        <f>IF('TSA Input'!J842="","",IF('TSA Input'!J842="Yes",'TSA Input'!D842,""))</f>
        <v/>
      </c>
      <c r="H879" s="37" t="str">
        <f>IF('TSA Input'!K842="","",IF('TSA Input'!J842="Yes",'TSA Input'!G842,""))</f>
        <v/>
      </c>
      <c r="I879" s="37" t="str">
        <f>IF('TSA Input'!L842="","",IF('TSA Input'!J842="Yes",'TSA Input'!F842,""))</f>
        <v/>
      </c>
      <c r="J879" s="39" t="str">
        <f t="shared" si="28"/>
        <v/>
      </c>
      <c r="K879" s="257" t="str">
        <f>IF('TSA Input'!J842="","",IF('TSA Input'!J842="Yes",'TSA Input'!D842,""))</f>
        <v/>
      </c>
      <c r="L879" s="258" t="str">
        <f>IF('TSA Input'!J842="","",IF('TSA Input'!J842="Yes",'TSA Input'!G842,""))</f>
        <v/>
      </c>
      <c r="M879" s="258" t="str">
        <f>IF('TSA Input'!J842="","",IF('TSA Input'!J842="Yes",'TSA Input'!F842,""))</f>
        <v/>
      </c>
      <c r="N879" s="39" t="str">
        <f t="shared" si="29"/>
        <v/>
      </c>
      <c r="O879" s="149" t="s">
        <v>11</v>
      </c>
      <c r="P879" s="148" t="s">
        <v>11</v>
      </c>
      <c r="Q879" s="1"/>
    </row>
    <row r="880" spans="1:17" ht="15.75" hidden="1" customHeight="1">
      <c r="A880" s="1" t="str">
        <f t="shared" si="1"/>
        <v/>
      </c>
      <c r="B880" s="1"/>
      <c r="C880" s="34" t="str">
        <f>IF('TSA Input'!J843="","",IF('TSA Input'!J843="Yes",'TSA Input'!B843,"Ineligible"))</f>
        <v/>
      </c>
      <c r="D880" s="246" t="str">
        <f>IF('TSA Input'!J843="","",IF('TSA Input'!J843="Yes",IF('TSA Input'!W843="","",LEFT('TSA Input'!W843,LEN('TSA Input'!W843)-2)),""))</f>
        <v/>
      </c>
      <c r="E880" s="246" t="str">
        <f>IF('TSA Input'!J843="","",IF('TSA Input'!J843="Yes",'TSA Input'!I843,""))</f>
        <v/>
      </c>
      <c r="F880" s="247" t="str">
        <f>IF('TSA Input'!J843="","",IF('TSA Input'!J843="Yes",'TSA Input'!C843,""))</f>
        <v/>
      </c>
      <c r="G880" s="36" t="str">
        <f>IF('TSA Input'!J843="","",IF('TSA Input'!J843="Yes",'TSA Input'!D843,""))</f>
        <v/>
      </c>
      <c r="H880" s="37" t="str">
        <f>IF('TSA Input'!K843="","",IF('TSA Input'!J843="Yes",'TSA Input'!G843,""))</f>
        <v/>
      </c>
      <c r="I880" s="37" t="str">
        <f>IF('TSA Input'!L843="","",IF('TSA Input'!J843="Yes",'TSA Input'!F843,""))</f>
        <v/>
      </c>
      <c r="J880" s="39" t="str">
        <f t="shared" si="28"/>
        <v/>
      </c>
      <c r="K880" s="257" t="str">
        <f>IF('TSA Input'!J843="","",IF('TSA Input'!J843="Yes",'TSA Input'!D843,""))</f>
        <v/>
      </c>
      <c r="L880" s="258" t="str">
        <f>IF('TSA Input'!J843="","",IF('TSA Input'!J843="Yes",'TSA Input'!G843,""))</f>
        <v/>
      </c>
      <c r="M880" s="258" t="str">
        <f>IF('TSA Input'!J843="","",IF('TSA Input'!J843="Yes",'TSA Input'!F843,""))</f>
        <v/>
      </c>
      <c r="N880" s="39" t="str">
        <f t="shared" si="29"/>
        <v/>
      </c>
      <c r="O880" s="149" t="s">
        <v>11</v>
      </c>
      <c r="P880" s="148" t="s">
        <v>11</v>
      </c>
      <c r="Q880" s="1"/>
    </row>
    <row r="881" spans="1:17" ht="15.75" hidden="1" customHeight="1">
      <c r="A881" s="1" t="str">
        <f t="shared" si="1"/>
        <v/>
      </c>
      <c r="B881" s="1"/>
      <c r="C881" s="34" t="str">
        <f>IF('TSA Input'!J844="","",IF('TSA Input'!J844="Yes",'TSA Input'!B844,"Ineligible"))</f>
        <v/>
      </c>
      <c r="D881" s="246" t="str">
        <f>IF('TSA Input'!J844="","",IF('TSA Input'!J844="Yes",IF('TSA Input'!W844="","",LEFT('TSA Input'!W844,LEN('TSA Input'!W844)-2)),""))</f>
        <v/>
      </c>
      <c r="E881" s="246" t="str">
        <f>IF('TSA Input'!J844="","",IF('TSA Input'!J844="Yes",'TSA Input'!I844,""))</f>
        <v/>
      </c>
      <c r="F881" s="247" t="str">
        <f>IF('TSA Input'!J844="","",IF('TSA Input'!J844="Yes",'TSA Input'!C844,""))</f>
        <v/>
      </c>
      <c r="G881" s="36" t="str">
        <f>IF('TSA Input'!J844="","",IF('TSA Input'!J844="Yes",'TSA Input'!D844,""))</f>
        <v/>
      </c>
      <c r="H881" s="37" t="str">
        <f>IF('TSA Input'!K844="","",IF('TSA Input'!J844="Yes",'TSA Input'!G844,""))</f>
        <v/>
      </c>
      <c r="I881" s="37" t="str">
        <f>IF('TSA Input'!L844="","",IF('TSA Input'!J844="Yes",'TSA Input'!F844,""))</f>
        <v/>
      </c>
      <c r="J881" s="39" t="str">
        <f t="shared" si="28"/>
        <v/>
      </c>
      <c r="K881" s="257" t="str">
        <f>IF('TSA Input'!J844="","",IF('TSA Input'!J844="Yes",'TSA Input'!D844,""))</f>
        <v/>
      </c>
      <c r="L881" s="258" t="str">
        <f>IF('TSA Input'!J844="","",IF('TSA Input'!J844="Yes",'TSA Input'!G844,""))</f>
        <v/>
      </c>
      <c r="M881" s="258" t="str">
        <f>IF('TSA Input'!J844="","",IF('TSA Input'!J844="Yes",'TSA Input'!F844,""))</f>
        <v/>
      </c>
      <c r="N881" s="39" t="str">
        <f t="shared" si="29"/>
        <v/>
      </c>
      <c r="O881" s="149" t="s">
        <v>11</v>
      </c>
      <c r="P881" s="148" t="s">
        <v>11</v>
      </c>
      <c r="Q881" s="1"/>
    </row>
    <row r="882" spans="1:17" ht="15.75" hidden="1" customHeight="1">
      <c r="A882" s="1" t="str">
        <f t="shared" si="1"/>
        <v/>
      </c>
      <c r="B882" s="1"/>
      <c r="C882" s="34" t="str">
        <f>IF('TSA Input'!J845="","",IF('TSA Input'!J845="Yes",'TSA Input'!B845,"Ineligible"))</f>
        <v/>
      </c>
      <c r="D882" s="246" t="str">
        <f>IF('TSA Input'!J845="","",IF('TSA Input'!J845="Yes",IF('TSA Input'!W845="","",LEFT('TSA Input'!W845,LEN('TSA Input'!W845)-2)),""))</f>
        <v/>
      </c>
      <c r="E882" s="246" t="str">
        <f>IF('TSA Input'!J845="","",IF('TSA Input'!J845="Yes",'TSA Input'!I845,""))</f>
        <v/>
      </c>
      <c r="F882" s="247" t="str">
        <f>IF('TSA Input'!J845="","",IF('TSA Input'!J845="Yes",'TSA Input'!C845,""))</f>
        <v/>
      </c>
      <c r="G882" s="36" t="str">
        <f>IF('TSA Input'!J845="","",IF('TSA Input'!J845="Yes",'TSA Input'!D845,""))</f>
        <v/>
      </c>
      <c r="H882" s="37" t="str">
        <f>IF('TSA Input'!K845="","",IF('TSA Input'!J845="Yes",'TSA Input'!G845,""))</f>
        <v/>
      </c>
      <c r="I882" s="37" t="str">
        <f>IF('TSA Input'!L845="","",IF('TSA Input'!J845="Yes",'TSA Input'!F845,""))</f>
        <v/>
      </c>
      <c r="J882" s="39" t="str">
        <f t="shared" si="28"/>
        <v/>
      </c>
      <c r="K882" s="257" t="str">
        <f>IF('TSA Input'!J845="","",IF('TSA Input'!J845="Yes",'TSA Input'!D845,""))</f>
        <v/>
      </c>
      <c r="L882" s="258" t="str">
        <f>IF('TSA Input'!J845="","",IF('TSA Input'!J845="Yes",'TSA Input'!G845,""))</f>
        <v/>
      </c>
      <c r="M882" s="258" t="str">
        <f>IF('TSA Input'!J845="","",IF('TSA Input'!J845="Yes",'TSA Input'!F845,""))</f>
        <v/>
      </c>
      <c r="N882" s="39" t="str">
        <f t="shared" si="29"/>
        <v/>
      </c>
      <c r="O882" s="149" t="s">
        <v>11</v>
      </c>
      <c r="P882" s="148" t="s">
        <v>11</v>
      </c>
      <c r="Q882" s="1"/>
    </row>
    <row r="883" spans="1:17" ht="15.75" hidden="1" customHeight="1">
      <c r="A883" s="1" t="str">
        <f t="shared" si="1"/>
        <v/>
      </c>
      <c r="B883" s="1"/>
      <c r="C883" s="34" t="str">
        <f>IF('TSA Input'!J846="","",IF('TSA Input'!J846="Yes",'TSA Input'!B846,"Ineligible"))</f>
        <v/>
      </c>
      <c r="D883" s="246" t="str">
        <f>IF('TSA Input'!J846="","",IF('TSA Input'!J846="Yes",IF('TSA Input'!W846="","",LEFT('TSA Input'!W846,LEN('TSA Input'!W846)-2)),""))</f>
        <v/>
      </c>
      <c r="E883" s="246" t="str">
        <f>IF('TSA Input'!J846="","",IF('TSA Input'!J846="Yes",'TSA Input'!I846,""))</f>
        <v/>
      </c>
      <c r="F883" s="247" t="str">
        <f>IF('TSA Input'!J846="","",IF('TSA Input'!J846="Yes",'TSA Input'!C846,""))</f>
        <v/>
      </c>
      <c r="G883" s="36" t="str">
        <f>IF('TSA Input'!J846="","",IF('TSA Input'!J846="Yes",'TSA Input'!D846,""))</f>
        <v/>
      </c>
      <c r="H883" s="37" t="str">
        <f>IF('TSA Input'!K846="","",IF('TSA Input'!J846="Yes",'TSA Input'!G846,""))</f>
        <v/>
      </c>
      <c r="I883" s="37" t="str">
        <f>IF('TSA Input'!L846="","",IF('TSA Input'!J846="Yes",'TSA Input'!F846,""))</f>
        <v/>
      </c>
      <c r="J883" s="39" t="str">
        <f t="shared" si="28"/>
        <v/>
      </c>
      <c r="K883" s="257" t="str">
        <f>IF('TSA Input'!J846="","",IF('TSA Input'!J846="Yes",'TSA Input'!D846,""))</f>
        <v/>
      </c>
      <c r="L883" s="258" t="str">
        <f>IF('TSA Input'!J846="","",IF('TSA Input'!J846="Yes",'TSA Input'!G846,""))</f>
        <v/>
      </c>
      <c r="M883" s="258" t="str">
        <f>IF('TSA Input'!J846="","",IF('TSA Input'!J846="Yes",'TSA Input'!F846,""))</f>
        <v/>
      </c>
      <c r="N883" s="39" t="str">
        <f t="shared" si="29"/>
        <v/>
      </c>
      <c r="O883" s="149" t="s">
        <v>11</v>
      </c>
      <c r="P883" s="148" t="s">
        <v>11</v>
      </c>
      <c r="Q883" s="1"/>
    </row>
    <row r="884" spans="1:17" ht="15.75" hidden="1" customHeight="1">
      <c r="A884" s="1" t="str">
        <f t="shared" si="1"/>
        <v/>
      </c>
      <c r="B884" s="1"/>
      <c r="C884" s="34" t="str">
        <f>IF('TSA Input'!J847="","",IF('TSA Input'!J847="Yes",'TSA Input'!B847,"Ineligible"))</f>
        <v/>
      </c>
      <c r="D884" s="246" t="str">
        <f>IF('TSA Input'!J847="","",IF('TSA Input'!J847="Yes",IF('TSA Input'!W847="","",LEFT('TSA Input'!W847,LEN('TSA Input'!W847)-2)),""))</f>
        <v/>
      </c>
      <c r="E884" s="246" t="str">
        <f>IF('TSA Input'!J847="","",IF('TSA Input'!J847="Yes",'TSA Input'!I847,""))</f>
        <v/>
      </c>
      <c r="F884" s="247" t="str">
        <f>IF('TSA Input'!J847="","",IF('TSA Input'!J847="Yes",'TSA Input'!C847,""))</f>
        <v/>
      </c>
      <c r="G884" s="36" t="str">
        <f>IF('TSA Input'!J847="","",IF('TSA Input'!J847="Yes",'TSA Input'!D847,""))</f>
        <v/>
      </c>
      <c r="H884" s="37" t="str">
        <f>IF('TSA Input'!K847="","",IF('TSA Input'!J847="Yes",'TSA Input'!G847,""))</f>
        <v/>
      </c>
      <c r="I884" s="37" t="str">
        <f>IF('TSA Input'!L847="","",IF('TSA Input'!J847="Yes",'TSA Input'!F847,""))</f>
        <v/>
      </c>
      <c r="J884" s="39" t="str">
        <f t="shared" si="28"/>
        <v/>
      </c>
      <c r="K884" s="257" t="str">
        <f>IF('TSA Input'!J847="","",IF('TSA Input'!J847="Yes",'TSA Input'!D847,""))</f>
        <v/>
      </c>
      <c r="L884" s="258" t="str">
        <f>IF('TSA Input'!J847="","",IF('TSA Input'!J847="Yes",'TSA Input'!G847,""))</f>
        <v/>
      </c>
      <c r="M884" s="258" t="str">
        <f>IF('TSA Input'!J847="","",IF('TSA Input'!J847="Yes",'TSA Input'!F847,""))</f>
        <v/>
      </c>
      <c r="N884" s="39" t="str">
        <f t="shared" si="29"/>
        <v/>
      </c>
      <c r="O884" s="149" t="s">
        <v>11</v>
      </c>
      <c r="P884" s="148" t="s">
        <v>11</v>
      </c>
      <c r="Q884" s="1"/>
    </row>
    <row r="885" spans="1:17" ht="15.75" hidden="1" customHeight="1">
      <c r="A885" s="1" t="str">
        <f t="shared" si="1"/>
        <v/>
      </c>
      <c r="B885" s="1"/>
      <c r="C885" s="34" t="str">
        <f>IF('TSA Input'!J848="","",IF('TSA Input'!J848="Yes",'TSA Input'!B848,"Ineligible"))</f>
        <v/>
      </c>
      <c r="D885" s="246" t="str">
        <f>IF('TSA Input'!J848="","",IF('TSA Input'!J848="Yes",IF('TSA Input'!W848="","",LEFT('TSA Input'!W848,LEN('TSA Input'!W848)-2)),""))</f>
        <v/>
      </c>
      <c r="E885" s="246" t="str">
        <f>IF('TSA Input'!J848="","",IF('TSA Input'!J848="Yes",'TSA Input'!I848,""))</f>
        <v/>
      </c>
      <c r="F885" s="247" t="str">
        <f>IF('TSA Input'!J848="","",IF('TSA Input'!J848="Yes",'TSA Input'!C848,""))</f>
        <v/>
      </c>
      <c r="G885" s="36" t="str">
        <f>IF('TSA Input'!J848="","",IF('TSA Input'!J848="Yes",'TSA Input'!D848,""))</f>
        <v/>
      </c>
      <c r="H885" s="37" t="str">
        <f>IF('TSA Input'!K848="","",IF('TSA Input'!J848="Yes",'TSA Input'!G848,""))</f>
        <v/>
      </c>
      <c r="I885" s="37" t="str">
        <f>IF('TSA Input'!L848="","",IF('TSA Input'!J848="Yes",'TSA Input'!F848,""))</f>
        <v/>
      </c>
      <c r="J885" s="39" t="str">
        <f t="shared" si="28"/>
        <v/>
      </c>
      <c r="K885" s="257" t="str">
        <f>IF('TSA Input'!J848="","",IF('TSA Input'!J848="Yes",'TSA Input'!D848,""))</f>
        <v/>
      </c>
      <c r="L885" s="258" t="str">
        <f>IF('TSA Input'!J848="","",IF('TSA Input'!J848="Yes",'TSA Input'!G848,""))</f>
        <v/>
      </c>
      <c r="M885" s="258" t="str">
        <f>IF('TSA Input'!J848="","",IF('TSA Input'!J848="Yes",'TSA Input'!F848,""))</f>
        <v/>
      </c>
      <c r="N885" s="39" t="str">
        <f t="shared" si="29"/>
        <v/>
      </c>
      <c r="O885" s="149" t="s">
        <v>11</v>
      </c>
      <c r="P885" s="148" t="s">
        <v>11</v>
      </c>
      <c r="Q885" s="1"/>
    </row>
    <row r="886" spans="1:17" ht="15.75" hidden="1" customHeight="1">
      <c r="A886" s="1" t="str">
        <f t="shared" si="1"/>
        <v/>
      </c>
      <c r="B886" s="1"/>
      <c r="C886" s="34" t="str">
        <f>IF('TSA Input'!J849="","",IF('TSA Input'!J849="Yes",'TSA Input'!B849,"Ineligible"))</f>
        <v/>
      </c>
      <c r="D886" s="246" t="str">
        <f>IF('TSA Input'!J849="","",IF('TSA Input'!J849="Yes",IF('TSA Input'!W849="","",LEFT('TSA Input'!W849,LEN('TSA Input'!W849)-2)),""))</f>
        <v/>
      </c>
      <c r="E886" s="246" t="str">
        <f>IF('TSA Input'!J849="","",IF('TSA Input'!J849="Yes",'TSA Input'!I849,""))</f>
        <v/>
      </c>
      <c r="F886" s="247" t="str">
        <f>IF('TSA Input'!J849="","",IF('TSA Input'!J849="Yes",'TSA Input'!C849,""))</f>
        <v/>
      </c>
      <c r="G886" s="36" t="str">
        <f>IF('TSA Input'!J849="","",IF('TSA Input'!J849="Yes",'TSA Input'!D849,""))</f>
        <v/>
      </c>
      <c r="H886" s="37" t="str">
        <f>IF('TSA Input'!K849="","",IF('TSA Input'!J849="Yes",'TSA Input'!G849,""))</f>
        <v/>
      </c>
      <c r="I886" s="37" t="str">
        <f>IF('TSA Input'!L849="","",IF('TSA Input'!J849="Yes",'TSA Input'!F849,""))</f>
        <v/>
      </c>
      <c r="J886" s="39" t="str">
        <f t="shared" si="28"/>
        <v/>
      </c>
      <c r="K886" s="257" t="str">
        <f>IF('TSA Input'!J849="","",IF('TSA Input'!J849="Yes",'TSA Input'!D849,""))</f>
        <v/>
      </c>
      <c r="L886" s="258" t="str">
        <f>IF('TSA Input'!J849="","",IF('TSA Input'!J849="Yes",'TSA Input'!G849,""))</f>
        <v/>
      </c>
      <c r="M886" s="258" t="str">
        <f>IF('TSA Input'!J849="","",IF('TSA Input'!J849="Yes",'TSA Input'!F849,""))</f>
        <v/>
      </c>
      <c r="N886" s="39" t="str">
        <f t="shared" si="29"/>
        <v/>
      </c>
      <c r="O886" s="149" t="s">
        <v>11</v>
      </c>
      <c r="P886" s="148" t="s">
        <v>11</v>
      </c>
      <c r="Q886" s="1"/>
    </row>
    <row r="887" spans="1:17" ht="15.75" hidden="1" customHeight="1">
      <c r="A887" s="1" t="str">
        <f t="shared" si="1"/>
        <v/>
      </c>
      <c r="B887" s="1"/>
      <c r="C887" s="34" t="str">
        <f>IF('TSA Input'!J850="","",IF('TSA Input'!J850="Yes",'TSA Input'!B850,"Ineligible"))</f>
        <v/>
      </c>
      <c r="D887" s="246" t="str">
        <f>IF('TSA Input'!J850="","",IF('TSA Input'!J850="Yes",IF('TSA Input'!W850="","",LEFT('TSA Input'!W850,LEN('TSA Input'!W850)-2)),""))</f>
        <v/>
      </c>
      <c r="E887" s="246" t="str">
        <f>IF('TSA Input'!J850="","",IF('TSA Input'!J850="Yes",'TSA Input'!I850,""))</f>
        <v/>
      </c>
      <c r="F887" s="247" t="str">
        <f>IF('TSA Input'!J850="","",IF('TSA Input'!J850="Yes",'TSA Input'!C850,""))</f>
        <v/>
      </c>
      <c r="G887" s="36" t="str">
        <f>IF('TSA Input'!J850="","",IF('TSA Input'!J850="Yes",'TSA Input'!D850,""))</f>
        <v/>
      </c>
      <c r="H887" s="37" t="str">
        <f>IF('TSA Input'!K850="","",IF('TSA Input'!J850="Yes",'TSA Input'!G850,""))</f>
        <v/>
      </c>
      <c r="I887" s="37" t="str">
        <f>IF('TSA Input'!L850="","",IF('TSA Input'!J850="Yes",'TSA Input'!F850,""))</f>
        <v/>
      </c>
      <c r="J887" s="39" t="str">
        <f t="shared" si="28"/>
        <v/>
      </c>
      <c r="K887" s="257" t="str">
        <f>IF('TSA Input'!J850="","",IF('TSA Input'!J850="Yes",'TSA Input'!D850,""))</f>
        <v/>
      </c>
      <c r="L887" s="258" t="str">
        <f>IF('TSA Input'!J850="","",IF('TSA Input'!J850="Yes",'TSA Input'!G850,""))</f>
        <v/>
      </c>
      <c r="M887" s="258" t="str">
        <f>IF('TSA Input'!J850="","",IF('TSA Input'!J850="Yes",'TSA Input'!F850,""))</f>
        <v/>
      </c>
      <c r="N887" s="39" t="str">
        <f t="shared" si="29"/>
        <v/>
      </c>
      <c r="O887" s="149" t="s">
        <v>11</v>
      </c>
      <c r="P887" s="148" t="s">
        <v>11</v>
      </c>
      <c r="Q887" s="1"/>
    </row>
    <row r="888" spans="1:17" ht="15.75" hidden="1" customHeight="1">
      <c r="A888" s="1" t="str">
        <f t="shared" si="1"/>
        <v/>
      </c>
      <c r="B888" s="1"/>
      <c r="C888" s="34" t="str">
        <f>IF('TSA Input'!J851="","",IF('TSA Input'!J851="Yes",'TSA Input'!B851,"Ineligible"))</f>
        <v/>
      </c>
      <c r="D888" s="246" t="str">
        <f>IF('TSA Input'!J851="","",IF('TSA Input'!J851="Yes",IF('TSA Input'!W851="","",LEFT('TSA Input'!W851,LEN('TSA Input'!W851)-2)),""))</f>
        <v/>
      </c>
      <c r="E888" s="246" t="str">
        <f>IF('TSA Input'!J851="","",IF('TSA Input'!J851="Yes",'TSA Input'!I851,""))</f>
        <v/>
      </c>
      <c r="F888" s="247" t="str">
        <f>IF('TSA Input'!J851="","",IF('TSA Input'!J851="Yes",'TSA Input'!C851,""))</f>
        <v/>
      </c>
      <c r="G888" s="36" t="str">
        <f>IF('TSA Input'!J851="","",IF('TSA Input'!J851="Yes",'TSA Input'!D851,""))</f>
        <v/>
      </c>
      <c r="H888" s="37" t="str">
        <f>IF('TSA Input'!K851="","",IF('TSA Input'!J851="Yes",'TSA Input'!G851,""))</f>
        <v/>
      </c>
      <c r="I888" s="37" t="str">
        <f>IF('TSA Input'!L851="","",IF('TSA Input'!J851="Yes",'TSA Input'!F851,""))</f>
        <v/>
      </c>
      <c r="J888" s="39" t="str">
        <f t="shared" si="28"/>
        <v/>
      </c>
      <c r="K888" s="257" t="str">
        <f>IF('TSA Input'!J851="","",IF('TSA Input'!J851="Yes",'TSA Input'!D851,""))</f>
        <v/>
      </c>
      <c r="L888" s="258" t="str">
        <f>IF('TSA Input'!J851="","",IF('TSA Input'!J851="Yes",'TSA Input'!G851,""))</f>
        <v/>
      </c>
      <c r="M888" s="258" t="str">
        <f>IF('TSA Input'!J851="","",IF('TSA Input'!J851="Yes",'TSA Input'!F851,""))</f>
        <v/>
      </c>
      <c r="N888" s="39" t="str">
        <f t="shared" si="29"/>
        <v/>
      </c>
      <c r="O888" s="149" t="s">
        <v>11</v>
      </c>
      <c r="P888" s="148" t="s">
        <v>11</v>
      </c>
      <c r="Q888" s="1"/>
    </row>
    <row r="889" spans="1:17" ht="15.75" hidden="1" customHeight="1">
      <c r="A889" s="1" t="str">
        <f t="shared" si="1"/>
        <v/>
      </c>
      <c r="B889" s="1"/>
      <c r="C889" s="34" t="str">
        <f>IF('TSA Input'!J852="","",IF('TSA Input'!J852="Yes",'TSA Input'!B852,"Ineligible"))</f>
        <v/>
      </c>
      <c r="D889" s="246" t="str">
        <f>IF('TSA Input'!J852="","",IF('TSA Input'!J852="Yes",IF('TSA Input'!W852="","",LEFT('TSA Input'!W852,LEN('TSA Input'!W852)-2)),""))</f>
        <v/>
      </c>
      <c r="E889" s="246" t="str">
        <f>IF('TSA Input'!J852="","",IF('TSA Input'!J852="Yes",'TSA Input'!I852,""))</f>
        <v/>
      </c>
      <c r="F889" s="247" t="str">
        <f>IF('TSA Input'!J852="","",IF('TSA Input'!J852="Yes",'TSA Input'!C852,""))</f>
        <v/>
      </c>
      <c r="G889" s="36" t="str">
        <f>IF('TSA Input'!J852="","",IF('TSA Input'!J852="Yes",'TSA Input'!D852,""))</f>
        <v/>
      </c>
      <c r="H889" s="37" t="str">
        <f>IF('TSA Input'!K852="","",IF('TSA Input'!J852="Yes",'TSA Input'!G852,""))</f>
        <v/>
      </c>
      <c r="I889" s="37" t="str">
        <f>IF('TSA Input'!L852="","",IF('TSA Input'!J852="Yes",'TSA Input'!F852,""))</f>
        <v/>
      </c>
      <c r="J889" s="39" t="str">
        <f t="shared" si="28"/>
        <v/>
      </c>
      <c r="K889" s="257" t="str">
        <f>IF('TSA Input'!J852="","",IF('TSA Input'!J852="Yes",'TSA Input'!D852,""))</f>
        <v/>
      </c>
      <c r="L889" s="258" t="str">
        <f>IF('TSA Input'!J852="","",IF('TSA Input'!J852="Yes",'TSA Input'!G852,""))</f>
        <v/>
      </c>
      <c r="M889" s="258" t="str">
        <f>IF('TSA Input'!J852="","",IF('TSA Input'!J852="Yes",'TSA Input'!F852,""))</f>
        <v/>
      </c>
      <c r="N889" s="39" t="str">
        <f t="shared" si="29"/>
        <v/>
      </c>
      <c r="O889" s="149" t="s">
        <v>11</v>
      </c>
      <c r="P889" s="148" t="s">
        <v>11</v>
      </c>
      <c r="Q889" s="1"/>
    </row>
    <row r="890" spans="1:17" ht="15.75" hidden="1" customHeight="1">
      <c r="A890" s="1" t="str">
        <f t="shared" si="1"/>
        <v/>
      </c>
      <c r="B890" s="1"/>
      <c r="C890" s="34" t="str">
        <f>IF('TSA Input'!J853="","",IF('TSA Input'!J853="Yes",'TSA Input'!B853,"Ineligible"))</f>
        <v/>
      </c>
      <c r="D890" s="246" t="str">
        <f>IF('TSA Input'!J853="","",IF('TSA Input'!J853="Yes",IF('TSA Input'!W853="","",LEFT('TSA Input'!W853,LEN('TSA Input'!W853)-2)),""))</f>
        <v/>
      </c>
      <c r="E890" s="246" t="str">
        <f>IF('TSA Input'!J853="","",IF('TSA Input'!J853="Yes",'TSA Input'!I853,""))</f>
        <v/>
      </c>
      <c r="F890" s="247" t="str">
        <f>IF('TSA Input'!J853="","",IF('TSA Input'!J853="Yes",'TSA Input'!C853,""))</f>
        <v/>
      </c>
      <c r="G890" s="36" t="str">
        <f>IF('TSA Input'!J853="","",IF('TSA Input'!J853="Yes",'TSA Input'!D853,""))</f>
        <v/>
      </c>
      <c r="H890" s="37" t="str">
        <f>IF('TSA Input'!K853="","",IF('TSA Input'!J853="Yes",'TSA Input'!G853,""))</f>
        <v/>
      </c>
      <c r="I890" s="37" t="str">
        <f>IF('TSA Input'!L853="","",IF('TSA Input'!J853="Yes",'TSA Input'!F853,""))</f>
        <v/>
      </c>
      <c r="J890" s="39" t="str">
        <f t="shared" si="28"/>
        <v/>
      </c>
      <c r="K890" s="257" t="str">
        <f>IF('TSA Input'!J853="","",IF('TSA Input'!J853="Yes",'TSA Input'!D853,""))</f>
        <v/>
      </c>
      <c r="L890" s="258" t="str">
        <f>IF('TSA Input'!J853="","",IF('TSA Input'!J853="Yes",'TSA Input'!G853,""))</f>
        <v/>
      </c>
      <c r="M890" s="258" t="str">
        <f>IF('TSA Input'!J853="","",IF('TSA Input'!J853="Yes",'TSA Input'!F853,""))</f>
        <v/>
      </c>
      <c r="N890" s="39" t="str">
        <f t="shared" si="29"/>
        <v/>
      </c>
      <c r="O890" s="149" t="s">
        <v>11</v>
      </c>
      <c r="P890" s="148" t="s">
        <v>11</v>
      </c>
      <c r="Q890" s="1"/>
    </row>
    <row r="891" spans="1:17" ht="15.75" hidden="1" customHeight="1">
      <c r="A891" s="1" t="str">
        <f t="shared" si="1"/>
        <v/>
      </c>
      <c r="B891" s="1"/>
      <c r="C891" s="34" t="str">
        <f>IF('TSA Input'!J854="","",IF('TSA Input'!J854="Yes",'TSA Input'!B854,"Ineligible"))</f>
        <v/>
      </c>
      <c r="D891" s="246" t="str">
        <f>IF('TSA Input'!J854="","",IF('TSA Input'!J854="Yes",IF('TSA Input'!W854="","",LEFT('TSA Input'!W854,LEN('TSA Input'!W854)-2)),""))</f>
        <v/>
      </c>
      <c r="E891" s="246" t="str">
        <f>IF('TSA Input'!J854="","",IF('TSA Input'!J854="Yes",'TSA Input'!I854,""))</f>
        <v/>
      </c>
      <c r="F891" s="247" t="str">
        <f>IF('TSA Input'!J854="","",IF('TSA Input'!J854="Yes",'TSA Input'!C854,""))</f>
        <v/>
      </c>
      <c r="G891" s="36" t="str">
        <f>IF('TSA Input'!J854="","",IF('TSA Input'!J854="Yes",'TSA Input'!D854,""))</f>
        <v/>
      </c>
      <c r="H891" s="37" t="str">
        <f>IF('TSA Input'!K854="","",IF('TSA Input'!J854="Yes",'TSA Input'!G854,""))</f>
        <v/>
      </c>
      <c r="I891" s="37" t="str">
        <f>IF('TSA Input'!L854="","",IF('TSA Input'!J854="Yes",'TSA Input'!F854,""))</f>
        <v/>
      </c>
      <c r="J891" s="39" t="str">
        <f t="shared" si="28"/>
        <v/>
      </c>
      <c r="K891" s="257" t="str">
        <f>IF('TSA Input'!J854="","",IF('TSA Input'!J854="Yes",'TSA Input'!D854,""))</f>
        <v/>
      </c>
      <c r="L891" s="258" t="str">
        <f>IF('TSA Input'!J854="","",IF('TSA Input'!J854="Yes",'TSA Input'!G854,""))</f>
        <v/>
      </c>
      <c r="M891" s="258" t="str">
        <f>IF('TSA Input'!J854="","",IF('TSA Input'!J854="Yes",'TSA Input'!F854,""))</f>
        <v/>
      </c>
      <c r="N891" s="39" t="str">
        <f t="shared" si="29"/>
        <v/>
      </c>
      <c r="O891" s="149" t="s">
        <v>11</v>
      </c>
      <c r="P891" s="148" t="s">
        <v>11</v>
      </c>
      <c r="Q891" s="1"/>
    </row>
    <row r="892" spans="1:17" ht="15.75" hidden="1" customHeight="1">
      <c r="A892" s="1" t="str">
        <f t="shared" si="1"/>
        <v/>
      </c>
      <c r="B892" s="1"/>
      <c r="C892" s="34" t="str">
        <f>IF('TSA Input'!J855="","",IF('TSA Input'!J855="Yes",'TSA Input'!B855,"Ineligible"))</f>
        <v/>
      </c>
      <c r="D892" s="246" t="str">
        <f>IF('TSA Input'!J855="","",IF('TSA Input'!J855="Yes",IF('TSA Input'!W855="","",LEFT('TSA Input'!W855,LEN('TSA Input'!W855)-2)),""))</f>
        <v/>
      </c>
      <c r="E892" s="246" t="str">
        <f>IF('TSA Input'!J855="","",IF('TSA Input'!J855="Yes",'TSA Input'!I855,""))</f>
        <v/>
      </c>
      <c r="F892" s="247" t="str">
        <f>IF('TSA Input'!J855="","",IF('TSA Input'!J855="Yes",'TSA Input'!C855,""))</f>
        <v/>
      </c>
      <c r="G892" s="36" t="str">
        <f>IF('TSA Input'!J855="","",IF('TSA Input'!J855="Yes",'TSA Input'!D855,""))</f>
        <v/>
      </c>
      <c r="H892" s="37" t="str">
        <f>IF('TSA Input'!K855="","",IF('TSA Input'!J855="Yes",'TSA Input'!G855,""))</f>
        <v/>
      </c>
      <c r="I892" s="37" t="str">
        <f>IF('TSA Input'!L855="","",IF('TSA Input'!J855="Yes",'TSA Input'!F855,""))</f>
        <v/>
      </c>
      <c r="J892" s="39" t="str">
        <f t="shared" si="28"/>
        <v/>
      </c>
      <c r="K892" s="257" t="str">
        <f>IF('TSA Input'!J855="","",IF('TSA Input'!J855="Yes",'TSA Input'!D855,""))</f>
        <v/>
      </c>
      <c r="L892" s="258" t="str">
        <f>IF('TSA Input'!J855="","",IF('TSA Input'!J855="Yes",'TSA Input'!G855,""))</f>
        <v/>
      </c>
      <c r="M892" s="258" t="str">
        <f>IF('TSA Input'!J855="","",IF('TSA Input'!J855="Yes",'TSA Input'!F855,""))</f>
        <v/>
      </c>
      <c r="N892" s="39" t="str">
        <f t="shared" si="29"/>
        <v/>
      </c>
      <c r="O892" s="149" t="s">
        <v>11</v>
      </c>
      <c r="P892" s="148" t="s">
        <v>11</v>
      </c>
      <c r="Q892" s="1"/>
    </row>
    <row r="893" spans="1:17" ht="15.75" hidden="1" customHeight="1">
      <c r="A893" s="1" t="str">
        <f t="shared" si="1"/>
        <v/>
      </c>
      <c r="B893" s="1"/>
      <c r="C893" s="34" t="str">
        <f>IF('TSA Input'!J856="","",IF('TSA Input'!J856="Yes",'TSA Input'!B856,"Ineligible"))</f>
        <v/>
      </c>
      <c r="D893" s="246" t="str">
        <f>IF('TSA Input'!J856="","",IF('TSA Input'!J856="Yes",IF('TSA Input'!W856="","",LEFT('TSA Input'!W856,LEN('TSA Input'!W856)-2)),""))</f>
        <v/>
      </c>
      <c r="E893" s="246" t="str">
        <f>IF('TSA Input'!J856="","",IF('TSA Input'!J856="Yes",'TSA Input'!I856,""))</f>
        <v/>
      </c>
      <c r="F893" s="247" t="str">
        <f>IF('TSA Input'!J856="","",IF('TSA Input'!J856="Yes",'TSA Input'!C856,""))</f>
        <v/>
      </c>
      <c r="G893" s="36" t="str">
        <f>IF('TSA Input'!J856="","",IF('TSA Input'!J856="Yes",'TSA Input'!D856,""))</f>
        <v/>
      </c>
      <c r="H893" s="37" t="str">
        <f>IF('TSA Input'!K856="","",IF('TSA Input'!J856="Yes",'TSA Input'!G856,""))</f>
        <v/>
      </c>
      <c r="I893" s="37" t="str">
        <f>IF('TSA Input'!L856="","",IF('TSA Input'!J856="Yes",'TSA Input'!F856,""))</f>
        <v/>
      </c>
      <c r="J893" s="39" t="str">
        <f t="shared" si="28"/>
        <v/>
      </c>
      <c r="K893" s="257" t="str">
        <f>IF('TSA Input'!J856="","",IF('TSA Input'!J856="Yes",'TSA Input'!D856,""))</f>
        <v/>
      </c>
      <c r="L893" s="258" t="str">
        <f>IF('TSA Input'!J856="","",IF('TSA Input'!J856="Yes",'TSA Input'!G856,""))</f>
        <v/>
      </c>
      <c r="M893" s="258" t="str">
        <f>IF('TSA Input'!J856="","",IF('TSA Input'!J856="Yes",'TSA Input'!F856,""))</f>
        <v/>
      </c>
      <c r="N893" s="39" t="str">
        <f t="shared" si="29"/>
        <v/>
      </c>
      <c r="O893" s="149" t="s">
        <v>11</v>
      </c>
      <c r="P893" s="148" t="s">
        <v>11</v>
      </c>
      <c r="Q893" s="1"/>
    </row>
    <row r="894" spans="1:17" ht="15.75" hidden="1" customHeight="1">
      <c r="A894" s="1" t="str">
        <f t="shared" si="1"/>
        <v/>
      </c>
      <c r="B894" s="1"/>
      <c r="C894" s="34" t="str">
        <f>IF('TSA Input'!J857="","",IF('TSA Input'!J857="Yes",'TSA Input'!B857,"Ineligible"))</f>
        <v/>
      </c>
      <c r="D894" s="246" t="str">
        <f>IF('TSA Input'!J857="","",IF('TSA Input'!J857="Yes",IF('TSA Input'!W857="","",LEFT('TSA Input'!W857,LEN('TSA Input'!W857)-2)),""))</f>
        <v/>
      </c>
      <c r="E894" s="246" t="str">
        <f>IF('TSA Input'!J857="","",IF('TSA Input'!J857="Yes",'TSA Input'!I857,""))</f>
        <v/>
      </c>
      <c r="F894" s="247" t="str">
        <f>IF('TSA Input'!J857="","",IF('TSA Input'!J857="Yes",'TSA Input'!C857,""))</f>
        <v/>
      </c>
      <c r="G894" s="36" t="str">
        <f>IF('TSA Input'!J857="","",IF('TSA Input'!J857="Yes",'TSA Input'!D857,""))</f>
        <v/>
      </c>
      <c r="H894" s="37" t="str">
        <f>IF('TSA Input'!K857="","",IF('TSA Input'!J857="Yes",'TSA Input'!G857,""))</f>
        <v/>
      </c>
      <c r="I894" s="37" t="str">
        <f>IF('TSA Input'!L857="","",IF('TSA Input'!J857="Yes",'TSA Input'!F857,""))</f>
        <v/>
      </c>
      <c r="J894" s="39" t="str">
        <f t="shared" si="28"/>
        <v/>
      </c>
      <c r="K894" s="257" t="str">
        <f>IF('TSA Input'!J857="","",IF('TSA Input'!J857="Yes",'TSA Input'!D857,""))</f>
        <v/>
      </c>
      <c r="L894" s="258" t="str">
        <f>IF('TSA Input'!J857="","",IF('TSA Input'!J857="Yes",'TSA Input'!G857,""))</f>
        <v/>
      </c>
      <c r="M894" s="258" t="str">
        <f>IF('TSA Input'!J857="","",IF('TSA Input'!J857="Yes",'TSA Input'!F857,""))</f>
        <v/>
      </c>
      <c r="N894" s="39" t="str">
        <f t="shared" si="29"/>
        <v/>
      </c>
      <c r="O894" s="149" t="s">
        <v>11</v>
      </c>
      <c r="P894" s="148" t="s">
        <v>11</v>
      </c>
      <c r="Q894" s="1"/>
    </row>
    <row r="895" spans="1:17" ht="15.75" hidden="1" customHeight="1">
      <c r="A895" s="1" t="str">
        <f t="shared" si="1"/>
        <v/>
      </c>
      <c r="B895" s="1"/>
      <c r="C895" s="34" t="str">
        <f>IF('TSA Input'!J858="","",IF('TSA Input'!J858="Yes",'TSA Input'!B858,"Ineligible"))</f>
        <v/>
      </c>
      <c r="D895" s="246" t="str">
        <f>IF('TSA Input'!J858="","",IF('TSA Input'!J858="Yes",IF('TSA Input'!W858="","",LEFT('TSA Input'!W858,LEN('TSA Input'!W858)-2)),""))</f>
        <v/>
      </c>
      <c r="E895" s="246" t="str">
        <f>IF('TSA Input'!J858="","",IF('TSA Input'!J858="Yes",'TSA Input'!I858,""))</f>
        <v/>
      </c>
      <c r="F895" s="247" t="str">
        <f>IF('TSA Input'!J858="","",IF('TSA Input'!J858="Yes",'TSA Input'!C858,""))</f>
        <v/>
      </c>
      <c r="G895" s="36" t="str">
        <f>IF('TSA Input'!J858="","",IF('TSA Input'!J858="Yes",'TSA Input'!D858,""))</f>
        <v/>
      </c>
      <c r="H895" s="37" t="str">
        <f>IF('TSA Input'!K858="","",IF('TSA Input'!J858="Yes",'TSA Input'!G858,""))</f>
        <v/>
      </c>
      <c r="I895" s="37" t="str">
        <f>IF('TSA Input'!L858="","",IF('TSA Input'!J858="Yes",'TSA Input'!F858,""))</f>
        <v/>
      </c>
      <c r="J895" s="39" t="str">
        <f t="shared" si="28"/>
        <v/>
      </c>
      <c r="K895" s="257" t="str">
        <f>IF('TSA Input'!J858="","",IF('TSA Input'!J858="Yes",'TSA Input'!D858,""))</f>
        <v/>
      </c>
      <c r="L895" s="258" t="str">
        <f>IF('TSA Input'!J858="","",IF('TSA Input'!J858="Yes",'TSA Input'!G858,""))</f>
        <v/>
      </c>
      <c r="M895" s="258" t="str">
        <f>IF('TSA Input'!J858="","",IF('TSA Input'!J858="Yes",'TSA Input'!F858,""))</f>
        <v/>
      </c>
      <c r="N895" s="39" t="str">
        <f t="shared" si="29"/>
        <v/>
      </c>
      <c r="O895" s="149" t="s">
        <v>11</v>
      </c>
      <c r="P895" s="148" t="s">
        <v>11</v>
      </c>
      <c r="Q895" s="1"/>
    </row>
    <row r="896" spans="1:17" ht="15.75" hidden="1" customHeight="1">
      <c r="A896" s="1" t="str">
        <f t="shared" si="1"/>
        <v/>
      </c>
      <c r="B896" s="1"/>
      <c r="C896" s="34" t="str">
        <f>IF('TSA Input'!J859="","",IF('TSA Input'!J859="Yes",'TSA Input'!B859,"Ineligible"))</f>
        <v/>
      </c>
      <c r="D896" s="246" t="str">
        <f>IF('TSA Input'!J859="","",IF('TSA Input'!J859="Yes",IF('TSA Input'!W859="","",LEFT('TSA Input'!W859,LEN('TSA Input'!W859)-2)),""))</f>
        <v/>
      </c>
      <c r="E896" s="246" t="str">
        <f>IF('TSA Input'!J859="","",IF('TSA Input'!J859="Yes",'TSA Input'!I859,""))</f>
        <v/>
      </c>
      <c r="F896" s="247" t="str">
        <f>IF('TSA Input'!J859="","",IF('TSA Input'!J859="Yes",'TSA Input'!C859,""))</f>
        <v/>
      </c>
      <c r="G896" s="36" t="str">
        <f>IF('TSA Input'!J859="","",IF('TSA Input'!J859="Yes",'TSA Input'!D859,""))</f>
        <v/>
      </c>
      <c r="H896" s="37" t="str">
        <f>IF('TSA Input'!K859="","",IF('TSA Input'!J859="Yes",'TSA Input'!G859,""))</f>
        <v/>
      </c>
      <c r="I896" s="37" t="str">
        <f>IF('TSA Input'!L859="","",IF('TSA Input'!J859="Yes",'TSA Input'!F859,""))</f>
        <v/>
      </c>
      <c r="J896" s="39" t="str">
        <f t="shared" si="28"/>
        <v/>
      </c>
      <c r="K896" s="257" t="str">
        <f>IF('TSA Input'!J859="","",IF('TSA Input'!J859="Yes",'TSA Input'!D859,""))</f>
        <v/>
      </c>
      <c r="L896" s="258" t="str">
        <f>IF('TSA Input'!J859="","",IF('TSA Input'!J859="Yes",'TSA Input'!G859,""))</f>
        <v/>
      </c>
      <c r="M896" s="258" t="str">
        <f>IF('TSA Input'!J859="","",IF('TSA Input'!J859="Yes",'TSA Input'!F859,""))</f>
        <v/>
      </c>
      <c r="N896" s="39" t="str">
        <f t="shared" si="29"/>
        <v/>
      </c>
      <c r="O896" s="149" t="s">
        <v>11</v>
      </c>
      <c r="P896" s="148" t="s">
        <v>11</v>
      </c>
      <c r="Q896" s="1"/>
    </row>
    <row r="897" spans="1:17" ht="15.75" hidden="1" customHeight="1">
      <c r="A897" s="1" t="str">
        <f t="shared" si="1"/>
        <v/>
      </c>
      <c r="B897" s="1"/>
      <c r="C897" s="34" t="str">
        <f>IF('TSA Input'!J860="","",IF('TSA Input'!J860="Yes",'TSA Input'!B860,"Ineligible"))</f>
        <v/>
      </c>
      <c r="D897" s="246" t="str">
        <f>IF('TSA Input'!J860="","",IF('TSA Input'!J860="Yes",IF('TSA Input'!W860="","",LEFT('TSA Input'!W860,LEN('TSA Input'!W860)-2)),""))</f>
        <v/>
      </c>
      <c r="E897" s="246" t="str">
        <f>IF('TSA Input'!J860="","",IF('TSA Input'!J860="Yes",'TSA Input'!I860,""))</f>
        <v/>
      </c>
      <c r="F897" s="247" t="str">
        <f>IF('TSA Input'!J860="","",IF('TSA Input'!J860="Yes",'TSA Input'!C860,""))</f>
        <v/>
      </c>
      <c r="G897" s="36" t="str">
        <f>IF('TSA Input'!J860="","",IF('TSA Input'!J860="Yes",'TSA Input'!D860,""))</f>
        <v/>
      </c>
      <c r="H897" s="37" t="str">
        <f>IF('TSA Input'!K860="","",IF('TSA Input'!J860="Yes",'TSA Input'!G860,""))</f>
        <v/>
      </c>
      <c r="I897" s="37" t="str">
        <f>IF('TSA Input'!L860="","",IF('TSA Input'!J860="Yes",'TSA Input'!F860,""))</f>
        <v/>
      </c>
      <c r="J897" s="39" t="str">
        <f t="shared" si="28"/>
        <v/>
      </c>
      <c r="K897" s="257" t="str">
        <f>IF('TSA Input'!J860="","",IF('TSA Input'!J860="Yes",'TSA Input'!D860,""))</f>
        <v/>
      </c>
      <c r="L897" s="258" t="str">
        <f>IF('TSA Input'!J860="","",IF('TSA Input'!J860="Yes",'TSA Input'!G860,""))</f>
        <v/>
      </c>
      <c r="M897" s="258" t="str">
        <f>IF('TSA Input'!J860="","",IF('TSA Input'!J860="Yes",'TSA Input'!F860,""))</f>
        <v/>
      </c>
      <c r="N897" s="39" t="str">
        <f t="shared" si="29"/>
        <v/>
      </c>
      <c r="O897" s="149" t="s">
        <v>11</v>
      </c>
      <c r="P897" s="148" t="s">
        <v>11</v>
      </c>
      <c r="Q897" s="1"/>
    </row>
    <row r="898" spans="1:17" ht="15.75" hidden="1" customHeight="1">
      <c r="A898" s="1" t="str">
        <f t="shared" si="1"/>
        <v/>
      </c>
      <c r="B898" s="1"/>
      <c r="C898" s="34" t="str">
        <f>IF('TSA Input'!J861="","",IF('TSA Input'!J861="Yes",'TSA Input'!B861,"Ineligible"))</f>
        <v/>
      </c>
      <c r="D898" s="246" t="str">
        <f>IF('TSA Input'!J861="","",IF('TSA Input'!J861="Yes",IF('TSA Input'!W861="","",LEFT('TSA Input'!W861,LEN('TSA Input'!W861)-2)),""))</f>
        <v/>
      </c>
      <c r="E898" s="246" t="str">
        <f>IF('TSA Input'!J861="","",IF('TSA Input'!J861="Yes",'TSA Input'!I861,""))</f>
        <v/>
      </c>
      <c r="F898" s="247" t="str">
        <f>IF('TSA Input'!J861="","",IF('TSA Input'!J861="Yes",'TSA Input'!C861,""))</f>
        <v/>
      </c>
      <c r="G898" s="36" t="str">
        <f>IF('TSA Input'!J861="","",IF('TSA Input'!J861="Yes",'TSA Input'!D861,""))</f>
        <v/>
      </c>
      <c r="H898" s="37" t="str">
        <f>IF('TSA Input'!K861="","",IF('TSA Input'!J861="Yes",'TSA Input'!G861,""))</f>
        <v/>
      </c>
      <c r="I898" s="37" t="str">
        <f>IF('TSA Input'!L861="","",IF('TSA Input'!J861="Yes",'TSA Input'!F861,""))</f>
        <v/>
      </c>
      <c r="J898" s="39" t="str">
        <f t="shared" si="28"/>
        <v/>
      </c>
      <c r="K898" s="257" t="str">
        <f>IF('TSA Input'!J861="","",IF('TSA Input'!J861="Yes",'TSA Input'!D861,""))</f>
        <v/>
      </c>
      <c r="L898" s="258" t="str">
        <f>IF('TSA Input'!J861="","",IF('TSA Input'!J861="Yes",'TSA Input'!G861,""))</f>
        <v/>
      </c>
      <c r="M898" s="258" t="str">
        <f>IF('TSA Input'!J861="","",IF('TSA Input'!J861="Yes",'TSA Input'!F861,""))</f>
        <v/>
      </c>
      <c r="N898" s="39" t="str">
        <f t="shared" si="29"/>
        <v/>
      </c>
      <c r="O898" s="149" t="s">
        <v>11</v>
      </c>
      <c r="P898" s="148" t="s">
        <v>11</v>
      </c>
      <c r="Q898" s="1"/>
    </row>
    <row r="899" spans="1:17" ht="15.75" hidden="1" customHeight="1">
      <c r="A899" s="1" t="str">
        <f t="shared" si="1"/>
        <v/>
      </c>
      <c r="B899" s="1"/>
      <c r="C899" s="34" t="str">
        <f>IF('TSA Input'!J862="","",IF('TSA Input'!J862="Yes",'TSA Input'!B862,"Ineligible"))</f>
        <v/>
      </c>
      <c r="D899" s="246" t="str">
        <f>IF('TSA Input'!J862="","",IF('TSA Input'!J862="Yes",IF('TSA Input'!W862="","",LEFT('TSA Input'!W862,LEN('TSA Input'!W862)-2)),""))</f>
        <v/>
      </c>
      <c r="E899" s="246" t="str">
        <f>IF('TSA Input'!J862="","",IF('TSA Input'!J862="Yes",'TSA Input'!I862,""))</f>
        <v/>
      </c>
      <c r="F899" s="247" t="str">
        <f>IF('TSA Input'!J862="","",IF('TSA Input'!J862="Yes",'TSA Input'!C862,""))</f>
        <v/>
      </c>
      <c r="G899" s="36" t="str">
        <f>IF('TSA Input'!J862="","",IF('TSA Input'!J862="Yes",'TSA Input'!D862,""))</f>
        <v/>
      </c>
      <c r="H899" s="37" t="str">
        <f>IF('TSA Input'!K862="","",IF('TSA Input'!J862="Yes",'TSA Input'!G862,""))</f>
        <v/>
      </c>
      <c r="I899" s="37" t="str">
        <f>IF('TSA Input'!L862="","",IF('TSA Input'!J862="Yes",'TSA Input'!F862,""))</f>
        <v/>
      </c>
      <c r="J899" s="39" t="str">
        <f t="shared" si="28"/>
        <v/>
      </c>
      <c r="K899" s="257" t="str">
        <f>IF('TSA Input'!J862="","",IF('TSA Input'!J862="Yes",'TSA Input'!D862,""))</f>
        <v/>
      </c>
      <c r="L899" s="258" t="str">
        <f>IF('TSA Input'!J862="","",IF('TSA Input'!J862="Yes",'TSA Input'!G862,""))</f>
        <v/>
      </c>
      <c r="M899" s="258" t="str">
        <f>IF('TSA Input'!J862="","",IF('TSA Input'!J862="Yes",'TSA Input'!F862,""))</f>
        <v/>
      </c>
      <c r="N899" s="39" t="str">
        <f t="shared" si="29"/>
        <v/>
      </c>
      <c r="O899" s="149" t="s">
        <v>11</v>
      </c>
      <c r="P899" s="148" t="s">
        <v>11</v>
      </c>
      <c r="Q899" s="1"/>
    </row>
    <row r="900" spans="1:17" ht="15.75" hidden="1" customHeight="1">
      <c r="A900" s="1" t="str">
        <f t="shared" si="1"/>
        <v/>
      </c>
      <c r="B900" s="1"/>
      <c r="C900" s="34" t="str">
        <f>IF('TSA Input'!J863="","",IF('TSA Input'!J863="Yes",'TSA Input'!B863,"Ineligible"))</f>
        <v/>
      </c>
      <c r="D900" s="246" t="str">
        <f>IF('TSA Input'!J863="","",IF('TSA Input'!J863="Yes",IF('TSA Input'!W863="","",LEFT('TSA Input'!W863,LEN('TSA Input'!W863)-2)),""))</f>
        <v/>
      </c>
      <c r="E900" s="246" t="str">
        <f>IF('TSA Input'!J863="","",IF('TSA Input'!J863="Yes",'TSA Input'!I863,""))</f>
        <v/>
      </c>
      <c r="F900" s="247" t="str">
        <f>IF('TSA Input'!J863="","",IF('TSA Input'!J863="Yes",'TSA Input'!C863,""))</f>
        <v/>
      </c>
      <c r="G900" s="36" t="str">
        <f>IF('TSA Input'!J863="","",IF('TSA Input'!J863="Yes",'TSA Input'!D863,""))</f>
        <v/>
      </c>
      <c r="H900" s="37" t="str">
        <f>IF('TSA Input'!K863="","",IF('TSA Input'!J863="Yes",'TSA Input'!G863,""))</f>
        <v/>
      </c>
      <c r="I900" s="37" t="str">
        <f>IF('TSA Input'!L863="","",IF('TSA Input'!J863="Yes",'TSA Input'!F863,""))</f>
        <v/>
      </c>
      <c r="J900" s="39" t="str">
        <f t="shared" si="28"/>
        <v/>
      </c>
      <c r="K900" s="257" t="str">
        <f>IF('TSA Input'!J863="","",IF('TSA Input'!J863="Yes",'TSA Input'!D863,""))</f>
        <v/>
      </c>
      <c r="L900" s="258" t="str">
        <f>IF('TSA Input'!J863="","",IF('TSA Input'!J863="Yes",'TSA Input'!G863,""))</f>
        <v/>
      </c>
      <c r="M900" s="258" t="str">
        <f>IF('TSA Input'!J863="","",IF('TSA Input'!J863="Yes",'TSA Input'!F863,""))</f>
        <v/>
      </c>
      <c r="N900" s="39" t="str">
        <f t="shared" si="29"/>
        <v/>
      </c>
      <c r="O900" s="149" t="s">
        <v>11</v>
      </c>
      <c r="P900" s="148" t="s">
        <v>11</v>
      </c>
      <c r="Q900" s="1"/>
    </row>
    <row r="901" spans="1:17" ht="15.75" hidden="1" customHeight="1">
      <c r="A901" s="1" t="str">
        <f t="shared" si="1"/>
        <v/>
      </c>
      <c r="B901" s="1"/>
      <c r="C901" s="34" t="str">
        <f>IF('TSA Input'!J864="","",IF('TSA Input'!J864="Yes",'TSA Input'!B864,"Ineligible"))</f>
        <v/>
      </c>
      <c r="D901" s="246" t="str">
        <f>IF('TSA Input'!J864="","",IF('TSA Input'!J864="Yes",IF('TSA Input'!W864="","",LEFT('TSA Input'!W864,LEN('TSA Input'!W864)-2)),""))</f>
        <v/>
      </c>
      <c r="E901" s="246" t="str">
        <f>IF('TSA Input'!J864="","",IF('TSA Input'!J864="Yes",'TSA Input'!I864,""))</f>
        <v/>
      </c>
      <c r="F901" s="247" t="str">
        <f>IF('TSA Input'!J864="","",IF('TSA Input'!J864="Yes",'TSA Input'!C864,""))</f>
        <v/>
      </c>
      <c r="G901" s="36" t="str">
        <f>IF('TSA Input'!J864="","",IF('TSA Input'!J864="Yes",'TSA Input'!D864,""))</f>
        <v/>
      </c>
      <c r="H901" s="37" t="str">
        <f>IF('TSA Input'!K864="","",IF('TSA Input'!J864="Yes",'TSA Input'!G864,""))</f>
        <v/>
      </c>
      <c r="I901" s="37" t="str">
        <f>IF('TSA Input'!L864="","",IF('TSA Input'!J864="Yes",'TSA Input'!F864,""))</f>
        <v/>
      </c>
      <c r="J901" s="39" t="str">
        <f t="shared" si="28"/>
        <v/>
      </c>
      <c r="K901" s="257" t="str">
        <f>IF('TSA Input'!J864="","",IF('TSA Input'!J864="Yes",'TSA Input'!D864,""))</f>
        <v/>
      </c>
      <c r="L901" s="258" t="str">
        <f>IF('TSA Input'!J864="","",IF('TSA Input'!J864="Yes",'TSA Input'!G864,""))</f>
        <v/>
      </c>
      <c r="M901" s="258" t="str">
        <f>IF('TSA Input'!J864="","",IF('TSA Input'!J864="Yes",'TSA Input'!F864,""))</f>
        <v/>
      </c>
      <c r="N901" s="39" t="str">
        <f t="shared" si="29"/>
        <v/>
      </c>
      <c r="O901" s="149" t="s">
        <v>11</v>
      </c>
      <c r="P901" s="148" t="s">
        <v>11</v>
      </c>
      <c r="Q901" s="1"/>
    </row>
    <row r="902" spans="1:17" ht="15.75" hidden="1" customHeight="1">
      <c r="A902" s="1" t="str">
        <f t="shared" si="1"/>
        <v/>
      </c>
      <c r="B902" s="1"/>
      <c r="C902" s="34" t="str">
        <f>IF('TSA Input'!J865="","",IF('TSA Input'!J865="Yes",'TSA Input'!B865,"Ineligible"))</f>
        <v/>
      </c>
      <c r="D902" s="246" t="str">
        <f>IF('TSA Input'!J865="","",IF('TSA Input'!J865="Yes",IF('TSA Input'!W865="","",LEFT('TSA Input'!W865,LEN('TSA Input'!W865)-2)),""))</f>
        <v/>
      </c>
      <c r="E902" s="246" t="str">
        <f>IF('TSA Input'!J865="","",IF('TSA Input'!J865="Yes",'TSA Input'!I865,""))</f>
        <v/>
      </c>
      <c r="F902" s="247" t="str">
        <f>IF('TSA Input'!J865="","",IF('TSA Input'!J865="Yes",'TSA Input'!C865,""))</f>
        <v/>
      </c>
      <c r="G902" s="36" t="str">
        <f>IF('TSA Input'!J865="","",IF('TSA Input'!J865="Yes",'TSA Input'!D865,""))</f>
        <v/>
      </c>
      <c r="H902" s="37" t="str">
        <f>IF('TSA Input'!K865="","",IF('TSA Input'!J865="Yes",'TSA Input'!G865,""))</f>
        <v/>
      </c>
      <c r="I902" s="37" t="str">
        <f>IF('TSA Input'!L865="","",IF('TSA Input'!J865="Yes",'TSA Input'!F865,""))</f>
        <v/>
      </c>
      <c r="J902" s="39" t="str">
        <f t="shared" si="28"/>
        <v/>
      </c>
      <c r="K902" s="257" t="str">
        <f>IF('TSA Input'!J865="","",IF('TSA Input'!J865="Yes",'TSA Input'!D865,""))</f>
        <v/>
      </c>
      <c r="L902" s="258" t="str">
        <f>IF('TSA Input'!J865="","",IF('TSA Input'!J865="Yes",'TSA Input'!G865,""))</f>
        <v/>
      </c>
      <c r="M902" s="258" t="str">
        <f>IF('TSA Input'!J865="","",IF('TSA Input'!J865="Yes",'TSA Input'!F865,""))</f>
        <v/>
      </c>
      <c r="N902" s="39" t="str">
        <f t="shared" si="29"/>
        <v/>
      </c>
      <c r="O902" s="149" t="s">
        <v>11</v>
      </c>
      <c r="P902" s="148" t="s">
        <v>11</v>
      </c>
      <c r="Q902" s="1"/>
    </row>
    <row r="903" spans="1:17" ht="15.75" hidden="1" customHeight="1">
      <c r="A903" s="1" t="str">
        <f t="shared" si="1"/>
        <v/>
      </c>
      <c r="B903" s="1"/>
      <c r="C903" s="34" t="str">
        <f>IF('TSA Input'!J866="","",IF('TSA Input'!J866="Yes",'TSA Input'!B866,"Ineligible"))</f>
        <v/>
      </c>
      <c r="D903" s="246" t="str">
        <f>IF('TSA Input'!J866="","",IF('TSA Input'!J866="Yes",IF('TSA Input'!W866="","",LEFT('TSA Input'!W866,LEN('TSA Input'!W866)-2)),""))</f>
        <v/>
      </c>
      <c r="E903" s="246" t="str">
        <f>IF('TSA Input'!J866="","",IF('TSA Input'!J866="Yes",'TSA Input'!I866,""))</f>
        <v/>
      </c>
      <c r="F903" s="247" t="str">
        <f>IF('TSA Input'!J866="","",IF('TSA Input'!J866="Yes",'TSA Input'!C866,""))</f>
        <v/>
      </c>
      <c r="G903" s="36" t="str">
        <f>IF('TSA Input'!J866="","",IF('TSA Input'!J866="Yes",'TSA Input'!D866,""))</f>
        <v/>
      </c>
      <c r="H903" s="37" t="str">
        <f>IF('TSA Input'!K866="","",IF('TSA Input'!J866="Yes",'TSA Input'!G866,""))</f>
        <v/>
      </c>
      <c r="I903" s="37" t="str">
        <f>IF('TSA Input'!L866="","",IF('TSA Input'!J866="Yes",'TSA Input'!F866,""))</f>
        <v/>
      </c>
      <c r="J903" s="39" t="str">
        <f t="shared" si="28"/>
        <v/>
      </c>
      <c r="K903" s="257" t="str">
        <f>IF('TSA Input'!J866="","",IF('TSA Input'!J866="Yes",'TSA Input'!D866,""))</f>
        <v/>
      </c>
      <c r="L903" s="258" t="str">
        <f>IF('TSA Input'!J866="","",IF('TSA Input'!J866="Yes",'TSA Input'!G866,""))</f>
        <v/>
      </c>
      <c r="M903" s="258" t="str">
        <f>IF('TSA Input'!J866="","",IF('TSA Input'!J866="Yes",'TSA Input'!F866,""))</f>
        <v/>
      </c>
      <c r="N903" s="39" t="str">
        <f t="shared" si="29"/>
        <v/>
      </c>
      <c r="O903" s="149" t="s">
        <v>11</v>
      </c>
      <c r="P903" s="148" t="s">
        <v>11</v>
      </c>
      <c r="Q903" s="1"/>
    </row>
    <row r="904" spans="1:17" ht="15.75" hidden="1" customHeight="1">
      <c r="A904" s="1" t="str">
        <f t="shared" si="1"/>
        <v/>
      </c>
      <c r="B904" s="1"/>
      <c r="C904" s="34" t="str">
        <f>IF('TSA Input'!J867="","",IF('TSA Input'!J867="Yes",'TSA Input'!B867,"Ineligible"))</f>
        <v/>
      </c>
      <c r="D904" s="246" t="str">
        <f>IF('TSA Input'!J867="","",IF('TSA Input'!J867="Yes",IF('TSA Input'!W867="","",LEFT('TSA Input'!W867,LEN('TSA Input'!W867)-2)),""))</f>
        <v/>
      </c>
      <c r="E904" s="246" t="str">
        <f>IF('TSA Input'!J867="","",IF('TSA Input'!J867="Yes",'TSA Input'!I867,""))</f>
        <v/>
      </c>
      <c r="F904" s="247" t="str">
        <f>IF('TSA Input'!J867="","",IF('TSA Input'!J867="Yes",'TSA Input'!C867,""))</f>
        <v/>
      </c>
      <c r="G904" s="36" t="str">
        <f>IF('TSA Input'!J867="","",IF('TSA Input'!J867="Yes",'TSA Input'!D867,""))</f>
        <v/>
      </c>
      <c r="H904" s="37" t="str">
        <f>IF('TSA Input'!K867="","",IF('TSA Input'!J867="Yes",'TSA Input'!G867,""))</f>
        <v/>
      </c>
      <c r="I904" s="37" t="str">
        <f>IF('TSA Input'!L867="","",IF('TSA Input'!J867="Yes",'TSA Input'!F867,""))</f>
        <v/>
      </c>
      <c r="J904" s="39" t="str">
        <f t="shared" si="28"/>
        <v/>
      </c>
      <c r="K904" s="257" t="str">
        <f>IF('TSA Input'!J867="","",IF('TSA Input'!J867="Yes",'TSA Input'!D867,""))</f>
        <v/>
      </c>
      <c r="L904" s="258" t="str">
        <f>IF('TSA Input'!J867="","",IF('TSA Input'!J867="Yes",'TSA Input'!G867,""))</f>
        <v/>
      </c>
      <c r="M904" s="258" t="str">
        <f>IF('TSA Input'!J867="","",IF('TSA Input'!J867="Yes",'TSA Input'!F867,""))</f>
        <v/>
      </c>
      <c r="N904" s="39" t="str">
        <f t="shared" si="29"/>
        <v/>
      </c>
      <c r="O904" s="149" t="s">
        <v>11</v>
      </c>
      <c r="P904" s="148" t="s">
        <v>11</v>
      </c>
      <c r="Q904" s="1"/>
    </row>
    <row r="905" spans="1:17" ht="15.75" hidden="1" customHeight="1">
      <c r="A905" s="1" t="str">
        <f t="shared" si="1"/>
        <v/>
      </c>
      <c r="B905" s="1"/>
      <c r="C905" s="34" t="str">
        <f>IF('TSA Input'!J868="","",IF('TSA Input'!J868="Yes",'TSA Input'!B868,"Ineligible"))</f>
        <v/>
      </c>
      <c r="D905" s="246" t="str">
        <f>IF('TSA Input'!J868="","",IF('TSA Input'!J868="Yes",IF('TSA Input'!W868="","",LEFT('TSA Input'!W868,LEN('TSA Input'!W868)-2)),""))</f>
        <v/>
      </c>
      <c r="E905" s="246" t="str">
        <f>IF('TSA Input'!J868="","",IF('TSA Input'!J868="Yes",'TSA Input'!I868,""))</f>
        <v/>
      </c>
      <c r="F905" s="247" t="str">
        <f>IF('TSA Input'!J868="","",IF('TSA Input'!J868="Yes",'TSA Input'!C868,""))</f>
        <v/>
      </c>
      <c r="G905" s="36" t="str">
        <f>IF('TSA Input'!J868="","",IF('TSA Input'!J868="Yes",'TSA Input'!D868,""))</f>
        <v/>
      </c>
      <c r="H905" s="37" t="str">
        <f>IF('TSA Input'!K868="","",IF('TSA Input'!J868="Yes",'TSA Input'!G868,""))</f>
        <v/>
      </c>
      <c r="I905" s="37" t="str">
        <f>IF('TSA Input'!L868="","",IF('TSA Input'!J868="Yes",'TSA Input'!F868,""))</f>
        <v/>
      </c>
      <c r="J905" s="39" t="str">
        <f t="shared" si="28"/>
        <v/>
      </c>
      <c r="K905" s="257" t="str">
        <f>IF('TSA Input'!J868="","",IF('TSA Input'!J868="Yes",'TSA Input'!D868,""))</f>
        <v/>
      </c>
      <c r="L905" s="258" t="str">
        <f>IF('TSA Input'!J868="","",IF('TSA Input'!J868="Yes",'TSA Input'!G868,""))</f>
        <v/>
      </c>
      <c r="M905" s="258" t="str">
        <f>IF('TSA Input'!J868="","",IF('TSA Input'!J868="Yes",'TSA Input'!F868,""))</f>
        <v/>
      </c>
      <c r="N905" s="39" t="str">
        <f t="shared" si="29"/>
        <v/>
      </c>
      <c r="O905" s="149" t="s">
        <v>11</v>
      </c>
      <c r="P905" s="148" t="s">
        <v>11</v>
      </c>
      <c r="Q905" s="1"/>
    </row>
    <row r="906" spans="1:17" ht="15.75" hidden="1" customHeight="1">
      <c r="A906" s="1" t="str">
        <f t="shared" si="1"/>
        <v/>
      </c>
      <c r="B906" s="1"/>
      <c r="C906" s="34" t="str">
        <f>IF('TSA Input'!J869="","",IF('TSA Input'!J869="Yes",'TSA Input'!B869,"Ineligible"))</f>
        <v/>
      </c>
      <c r="D906" s="246" t="str">
        <f>IF('TSA Input'!J869="","",IF('TSA Input'!J869="Yes",IF('TSA Input'!W869="","",LEFT('TSA Input'!W869,LEN('TSA Input'!W869)-2)),""))</f>
        <v/>
      </c>
      <c r="E906" s="246" t="str">
        <f>IF('TSA Input'!J869="","",IF('TSA Input'!J869="Yes",'TSA Input'!I869,""))</f>
        <v/>
      </c>
      <c r="F906" s="247" t="str">
        <f>IF('TSA Input'!J869="","",IF('TSA Input'!J869="Yes",'TSA Input'!C869,""))</f>
        <v/>
      </c>
      <c r="G906" s="36" t="str">
        <f>IF('TSA Input'!J869="","",IF('TSA Input'!J869="Yes",'TSA Input'!D869,""))</f>
        <v/>
      </c>
      <c r="H906" s="37" t="str">
        <f>IF('TSA Input'!K869="","",IF('TSA Input'!J869="Yes",'TSA Input'!G869,""))</f>
        <v/>
      </c>
      <c r="I906" s="37" t="str">
        <f>IF('TSA Input'!L869="","",IF('TSA Input'!J869="Yes",'TSA Input'!F869,""))</f>
        <v/>
      </c>
      <c r="J906" s="39" t="str">
        <f t="shared" si="28"/>
        <v/>
      </c>
      <c r="K906" s="257" t="str">
        <f>IF('TSA Input'!J869="","",IF('TSA Input'!J869="Yes",'TSA Input'!D869,""))</f>
        <v/>
      </c>
      <c r="L906" s="258" t="str">
        <f>IF('TSA Input'!J869="","",IF('TSA Input'!J869="Yes",'TSA Input'!G869,""))</f>
        <v/>
      </c>
      <c r="M906" s="258" t="str">
        <f>IF('TSA Input'!J869="","",IF('TSA Input'!J869="Yes",'TSA Input'!F869,""))</f>
        <v/>
      </c>
      <c r="N906" s="39" t="str">
        <f t="shared" si="29"/>
        <v/>
      </c>
      <c r="O906" s="149" t="s">
        <v>11</v>
      </c>
      <c r="P906" s="148" t="s">
        <v>11</v>
      </c>
      <c r="Q906" s="1"/>
    </row>
    <row r="907" spans="1:17" ht="15.75" hidden="1" customHeight="1">
      <c r="A907" s="1" t="str">
        <f t="shared" si="1"/>
        <v/>
      </c>
      <c r="B907" s="1"/>
      <c r="C907" s="34" t="str">
        <f>IF('TSA Input'!J870="","",IF('TSA Input'!J870="Yes",'TSA Input'!B870,"Ineligible"))</f>
        <v/>
      </c>
      <c r="D907" s="246" t="str">
        <f>IF('TSA Input'!J870="","",IF('TSA Input'!J870="Yes",IF('TSA Input'!W870="","",LEFT('TSA Input'!W870,LEN('TSA Input'!W870)-2)),""))</f>
        <v/>
      </c>
      <c r="E907" s="246" t="str">
        <f>IF('TSA Input'!J870="","",IF('TSA Input'!J870="Yes",'TSA Input'!I870,""))</f>
        <v/>
      </c>
      <c r="F907" s="247" t="str">
        <f>IF('TSA Input'!J870="","",IF('TSA Input'!J870="Yes",'TSA Input'!C870,""))</f>
        <v/>
      </c>
      <c r="G907" s="36" t="str">
        <f>IF('TSA Input'!J870="","",IF('TSA Input'!J870="Yes",'TSA Input'!D870,""))</f>
        <v/>
      </c>
      <c r="H907" s="37" t="str">
        <f>IF('TSA Input'!K870="","",IF('TSA Input'!J870="Yes",'TSA Input'!G870,""))</f>
        <v/>
      </c>
      <c r="I907" s="37" t="str">
        <f>IF('TSA Input'!L870="","",IF('TSA Input'!J870="Yes",'TSA Input'!F870,""))</f>
        <v/>
      </c>
      <c r="J907" s="39" t="str">
        <f t="shared" si="28"/>
        <v/>
      </c>
      <c r="K907" s="257" t="str">
        <f>IF('TSA Input'!J870="","",IF('TSA Input'!J870="Yes",'TSA Input'!D870,""))</f>
        <v/>
      </c>
      <c r="L907" s="258" t="str">
        <f>IF('TSA Input'!J870="","",IF('TSA Input'!J870="Yes",'TSA Input'!G870,""))</f>
        <v/>
      </c>
      <c r="M907" s="258" t="str">
        <f>IF('TSA Input'!J870="","",IF('TSA Input'!J870="Yes",'TSA Input'!F870,""))</f>
        <v/>
      </c>
      <c r="N907" s="39" t="str">
        <f t="shared" si="29"/>
        <v/>
      </c>
      <c r="O907" s="149" t="s">
        <v>11</v>
      </c>
      <c r="P907" s="148" t="s">
        <v>11</v>
      </c>
      <c r="Q907" s="1"/>
    </row>
    <row r="908" spans="1:17" ht="15.75" hidden="1" customHeight="1">
      <c r="A908" s="1" t="str">
        <f t="shared" si="1"/>
        <v/>
      </c>
      <c r="B908" s="1"/>
      <c r="C908" s="34" t="str">
        <f>IF('TSA Input'!J871="","",IF('TSA Input'!J871="Yes",'TSA Input'!B871,"Ineligible"))</f>
        <v/>
      </c>
      <c r="D908" s="246" t="str">
        <f>IF('TSA Input'!J871="","",IF('TSA Input'!J871="Yes",IF('TSA Input'!W871="","",LEFT('TSA Input'!W871,LEN('TSA Input'!W871)-2)),""))</f>
        <v/>
      </c>
      <c r="E908" s="246" t="str">
        <f>IF('TSA Input'!J871="","",IF('TSA Input'!J871="Yes",'TSA Input'!I871,""))</f>
        <v/>
      </c>
      <c r="F908" s="247" t="str">
        <f>IF('TSA Input'!J871="","",IF('TSA Input'!J871="Yes",'TSA Input'!C871,""))</f>
        <v/>
      </c>
      <c r="G908" s="36" t="str">
        <f>IF('TSA Input'!J871="","",IF('TSA Input'!J871="Yes",'TSA Input'!D871,""))</f>
        <v/>
      </c>
      <c r="H908" s="37" t="str">
        <f>IF('TSA Input'!K871="","",IF('TSA Input'!J871="Yes",'TSA Input'!G871,""))</f>
        <v/>
      </c>
      <c r="I908" s="37" t="str">
        <f>IF('TSA Input'!L871="","",IF('TSA Input'!J871="Yes",'TSA Input'!F871,""))</f>
        <v/>
      </c>
      <c r="J908" s="39" t="str">
        <f t="shared" si="28"/>
        <v/>
      </c>
      <c r="K908" s="257" t="str">
        <f>IF('TSA Input'!J871="","",IF('TSA Input'!J871="Yes",'TSA Input'!D871,""))</f>
        <v/>
      </c>
      <c r="L908" s="258" t="str">
        <f>IF('TSA Input'!J871="","",IF('TSA Input'!J871="Yes",'TSA Input'!G871,""))</f>
        <v/>
      </c>
      <c r="M908" s="258" t="str">
        <f>IF('TSA Input'!J871="","",IF('TSA Input'!J871="Yes",'TSA Input'!F871,""))</f>
        <v/>
      </c>
      <c r="N908" s="39" t="str">
        <f t="shared" si="29"/>
        <v/>
      </c>
      <c r="O908" s="149" t="s">
        <v>11</v>
      </c>
      <c r="P908" s="148" t="s">
        <v>11</v>
      </c>
      <c r="Q908" s="1"/>
    </row>
    <row r="909" spans="1:17" ht="15.75" hidden="1" customHeight="1">
      <c r="A909" s="1" t="str">
        <f t="shared" si="1"/>
        <v/>
      </c>
      <c r="B909" s="1"/>
      <c r="C909" s="34" t="str">
        <f>IF('TSA Input'!J872="","",IF('TSA Input'!J872="Yes",'TSA Input'!B872,"Ineligible"))</f>
        <v/>
      </c>
      <c r="D909" s="246" t="str">
        <f>IF('TSA Input'!J872="","",IF('TSA Input'!J872="Yes",IF('TSA Input'!W872="","",LEFT('TSA Input'!W872,LEN('TSA Input'!W872)-2)),""))</f>
        <v/>
      </c>
      <c r="E909" s="246" t="str">
        <f>IF('TSA Input'!J872="","",IF('TSA Input'!J872="Yes",'TSA Input'!I872,""))</f>
        <v/>
      </c>
      <c r="F909" s="247" t="str">
        <f>IF('TSA Input'!J872="","",IF('TSA Input'!J872="Yes",'TSA Input'!C872,""))</f>
        <v/>
      </c>
      <c r="G909" s="36" t="str">
        <f>IF('TSA Input'!J872="","",IF('TSA Input'!J872="Yes",'TSA Input'!D872,""))</f>
        <v/>
      </c>
      <c r="H909" s="37" t="str">
        <f>IF('TSA Input'!K872="","",IF('TSA Input'!J872="Yes",'TSA Input'!G872,""))</f>
        <v/>
      </c>
      <c r="I909" s="37" t="str">
        <f>IF('TSA Input'!L872="","",IF('TSA Input'!J872="Yes",'TSA Input'!F872,""))</f>
        <v/>
      </c>
      <c r="J909" s="39" t="str">
        <f t="shared" si="28"/>
        <v/>
      </c>
      <c r="K909" s="257" t="str">
        <f>IF('TSA Input'!J872="","",IF('TSA Input'!J872="Yes",'TSA Input'!D872,""))</f>
        <v/>
      </c>
      <c r="L909" s="258" t="str">
        <f>IF('TSA Input'!J872="","",IF('TSA Input'!J872="Yes",'TSA Input'!G872,""))</f>
        <v/>
      </c>
      <c r="M909" s="258" t="str">
        <f>IF('TSA Input'!J872="","",IF('TSA Input'!J872="Yes",'TSA Input'!F872,""))</f>
        <v/>
      </c>
      <c r="N909" s="39" t="str">
        <f t="shared" si="29"/>
        <v/>
      </c>
      <c r="O909" s="149" t="s">
        <v>11</v>
      </c>
      <c r="P909" s="148" t="s">
        <v>11</v>
      </c>
      <c r="Q909" s="1"/>
    </row>
    <row r="910" spans="1:17" ht="15.75" hidden="1" customHeight="1">
      <c r="A910" s="1" t="str">
        <f t="shared" si="1"/>
        <v/>
      </c>
      <c r="B910" s="1"/>
      <c r="C910" s="34" t="str">
        <f>IF('TSA Input'!J873="","",IF('TSA Input'!J873="Yes",'TSA Input'!B873,"Ineligible"))</f>
        <v/>
      </c>
      <c r="D910" s="246" t="str">
        <f>IF('TSA Input'!J873="","",IF('TSA Input'!J873="Yes",IF('TSA Input'!W873="","",LEFT('TSA Input'!W873,LEN('TSA Input'!W873)-2)),""))</f>
        <v/>
      </c>
      <c r="E910" s="246" t="str">
        <f>IF('TSA Input'!J873="","",IF('TSA Input'!J873="Yes",'TSA Input'!I873,""))</f>
        <v/>
      </c>
      <c r="F910" s="247" t="str">
        <f>IF('TSA Input'!J873="","",IF('TSA Input'!J873="Yes",'TSA Input'!C873,""))</f>
        <v/>
      </c>
      <c r="G910" s="36" t="str">
        <f>IF('TSA Input'!J873="","",IF('TSA Input'!J873="Yes",'TSA Input'!D873,""))</f>
        <v/>
      </c>
      <c r="H910" s="37" t="str">
        <f>IF('TSA Input'!K873="","",IF('TSA Input'!J873="Yes",'TSA Input'!G873,""))</f>
        <v/>
      </c>
      <c r="I910" s="37" t="str">
        <f>IF('TSA Input'!L873="","",IF('TSA Input'!J873="Yes",'TSA Input'!F873,""))</f>
        <v/>
      </c>
      <c r="J910" s="39" t="str">
        <f t="shared" si="28"/>
        <v/>
      </c>
      <c r="K910" s="257" t="str">
        <f>IF('TSA Input'!J873="","",IF('TSA Input'!J873="Yes",'TSA Input'!D873,""))</f>
        <v/>
      </c>
      <c r="L910" s="258" t="str">
        <f>IF('TSA Input'!J873="","",IF('TSA Input'!J873="Yes",'TSA Input'!G873,""))</f>
        <v/>
      </c>
      <c r="M910" s="258" t="str">
        <f>IF('TSA Input'!J873="","",IF('TSA Input'!J873="Yes",'TSA Input'!F873,""))</f>
        <v/>
      </c>
      <c r="N910" s="39" t="str">
        <f t="shared" si="29"/>
        <v/>
      </c>
      <c r="O910" s="149" t="s">
        <v>11</v>
      </c>
      <c r="P910" s="148" t="s">
        <v>11</v>
      </c>
      <c r="Q910" s="1"/>
    </row>
    <row r="911" spans="1:17" ht="15.75" hidden="1" customHeight="1">
      <c r="A911" s="1" t="str">
        <f t="shared" si="1"/>
        <v/>
      </c>
      <c r="B911" s="1"/>
      <c r="C911" s="34" t="str">
        <f>IF('TSA Input'!J874="","",IF('TSA Input'!J874="Yes",'TSA Input'!B874,"Ineligible"))</f>
        <v/>
      </c>
      <c r="D911" s="246" t="str">
        <f>IF('TSA Input'!J874="","",IF('TSA Input'!J874="Yes",IF('TSA Input'!W874="","",LEFT('TSA Input'!W874,LEN('TSA Input'!W874)-2)),""))</f>
        <v/>
      </c>
      <c r="E911" s="246" t="str">
        <f>IF('TSA Input'!J874="","",IF('TSA Input'!J874="Yes",'TSA Input'!I874,""))</f>
        <v/>
      </c>
      <c r="F911" s="247" t="str">
        <f>IF('TSA Input'!J874="","",IF('TSA Input'!J874="Yes",'TSA Input'!C874,""))</f>
        <v/>
      </c>
      <c r="G911" s="36" t="str">
        <f>IF('TSA Input'!J874="","",IF('TSA Input'!J874="Yes",'TSA Input'!D874,""))</f>
        <v/>
      </c>
      <c r="H911" s="37" t="str">
        <f>IF('TSA Input'!K874="","",IF('TSA Input'!J874="Yes",'TSA Input'!G874,""))</f>
        <v/>
      </c>
      <c r="I911" s="37" t="str">
        <f>IF('TSA Input'!L874="","",IF('TSA Input'!J874="Yes",'TSA Input'!F874,""))</f>
        <v/>
      </c>
      <c r="J911" s="39" t="str">
        <f t="shared" si="28"/>
        <v/>
      </c>
      <c r="K911" s="257" t="str">
        <f>IF('TSA Input'!J874="","",IF('TSA Input'!J874="Yes",'TSA Input'!D874,""))</f>
        <v/>
      </c>
      <c r="L911" s="258" t="str">
        <f>IF('TSA Input'!J874="","",IF('TSA Input'!J874="Yes",'TSA Input'!G874,""))</f>
        <v/>
      </c>
      <c r="M911" s="258" t="str">
        <f>IF('TSA Input'!J874="","",IF('TSA Input'!J874="Yes",'TSA Input'!F874,""))</f>
        <v/>
      </c>
      <c r="N911" s="39" t="str">
        <f t="shared" si="29"/>
        <v/>
      </c>
      <c r="O911" s="149" t="s">
        <v>11</v>
      </c>
      <c r="P911" s="148" t="s">
        <v>11</v>
      </c>
      <c r="Q911" s="1"/>
    </row>
    <row r="912" spans="1:17" ht="15.75" hidden="1" customHeight="1">
      <c r="A912" s="1" t="str">
        <f t="shared" si="1"/>
        <v/>
      </c>
      <c r="B912" s="1"/>
      <c r="C912" s="34" t="str">
        <f>IF('TSA Input'!J875="","",IF('TSA Input'!J875="Yes",'TSA Input'!B875,"Ineligible"))</f>
        <v/>
      </c>
      <c r="D912" s="246" t="str">
        <f>IF('TSA Input'!J875="","",IF('TSA Input'!J875="Yes",IF('TSA Input'!W875="","",LEFT('TSA Input'!W875,LEN('TSA Input'!W875)-2)),""))</f>
        <v/>
      </c>
      <c r="E912" s="246" t="str">
        <f>IF('TSA Input'!J875="","",IF('TSA Input'!J875="Yes",'TSA Input'!I875,""))</f>
        <v/>
      </c>
      <c r="F912" s="247" t="str">
        <f>IF('TSA Input'!J875="","",IF('TSA Input'!J875="Yes",'TSA Input'!C875,""))</f>
        <v/>
      </c>
      <c r="G912" s="36" t="str">
        <f>IF('TSA Input'!J875="","",IF('TSA Input'!J875="Yes",'TSA Input'!D875,""))</f>
        <v/>
      </c>
      <c r="H912" s="37" t="str">
        <f>IF('TSA Input'!K875="","",IF('TSA Input'!J875="Yes",'TSA Input'!G875,""))</f>
        <v/>
      </c>
      <c r="I912" s="37" t="str">
        <f>IF('TSA Input'!L875="","",IF('TSA Input'!J875="Yes",'TSA Input'!F875,""))</f>
        <v/>
      </c>
      <c r="J912" s="39" t="str">
        <f t="shared" si="28"/>
        <v/>
      </c>
      <c r="K912" s="257" t="str">
        <f>IF('TSA Input'!J875="","",IF('TSA Input'!J875="Yes",'TSA Input'!D875,""))</f>
        <v/>
      </c>
      <c r="L912" s="258" t="str">
        <f>IF('TSA Input'!J875="","",IF('TSA Input'!J875="Yes",'TSA Input'!G875,""))</f>
        <v/>
      </c>
      <c r="M912" s="258" t="str">
        <f>IF('TSA Input'!J875="","",IF('TSA Input'!J875="Yes",'TSA Input'!F875,""))</f>
        <v/>
      </c>
      <c r="N912" s="39" t="str">
        <f t="shared" si="29"/>
        <v/>
      </c>
      <c r="O912" s="149" t="s">
        <v>11</v>
      </c>
      <c r="P912" s="148" t="s">
        <v>11</v>
      </c>
      <c r="Q912" s="1"/>
    </row>
    <row r="913" spans="1:17" ht="15.75" hidden="1" customHeight="1">
      <c r="A913" s="1" t="str">
        <f t="shared" si="1"/>
        <v/>
      </c>
      <c r="B913" s="1"/>
      <c r="C913" s="34" t="str">
        <f>IF('TSA Input'!J876="","",IF('TSA Input'!J876="Yes",'TSA Input'!B876,"Ineligible"))</f>
        <v/>
      </c>
      <c r="D913" s="246" t="str">
        <f>IF('TSA Input'!J876="","",IF('TSA Input'!J876="Yes",IF('TSA Input'!W876="","",LEFT('TSA Input'!W876,LEN('TSA Input'!W876)-2)),""))</f>
        <v/>
      </c>
      <c r="E913" s="246" t="str">
        <f>IF('TSA Input'!J876="","",IF('TSA Input'!J876="Yes",'TSA Input'!I876,""))</f>
        <v/>
      </c>
      <c r="F913" s="247" t="str">
        <f>IF('TSA Input'!J876="","",IF('TSA Input'!J876="Yes",'TSA Input'!C876,""))</f>
        <v/>
      </c>
      <c r="G913" s="36" t="str">
        <f>IF('TSA Input'!J876="","",IF('TSA Input'!J876="Yes",'TSA Input'!D876,""))</f>
        <v/>
      </c>
      <c r="H913" s="37" t="str">
        <f>IF('TSA Input'!K876="","",IF('TSA Input'!J876="Yes",'TSA Input'!G876,""))</f>
        <v/>
      </c>
      <c r="I913" s="37" t="str">
        <f>IF('TSA Input'!L876="","",IF('TSA Input'!J876="Yes",'TSA Input'!F876,""))</f>
        <v/>
      </c>
      <c r="J913" s="39" t="str">
        <f t="shared" si="28"/>
        <v/>
      </c>
      <c r="K913" s="257" t="str">
        <f>IF('TSA Input'!J876="","",IF('TSA Input'!J876="Yes",'TSA Input'!D876,""))</f>
        <v/>
      </c>
      <c r="L913" s="258" t="str">
        <f>IF('TSA Input'!J876="","",IF('TSA Input'!J876="Yes",'TSA Input'!G876,""))</f>
        <v/>
      </c>
      <c r="M913" s="258" t="str">
        <f>IF('TSA Input'!J876="","",IF('TSA Input'!J876="Yes",'TSA Input'!F876,""))</f>
        <v/>
      </c>
      <c r="N913" s="39" t="str">
        <f t="shared" si="29"/>
        <v/>
      </c>
      <c r="O913" s="149" t="s">
        <v>11</v>
      </c>
      <c r="P913" s="148" t="s">
        <v>11</v>
      </c>
      <c r="Q913" s="1"/>
    </row>
    <row r="914" spans="1:17" ht="15.75" hidden="1" customHeight="1">
      <c r="A914" s="1" t="str">
        <f t="shared" si="1"/>
        <v/>
      </c>
      <c r="B914" s="1"/>
      <c r="C914" s="34" t="str">
        <f>IF('TSA Input'!J877="","",IF('TSA Input'!J877="Yes",'TSA Input'!B877,"Ineligible"))</f>
        <v/>
      </c>
      <c r="D914" s="246" t="str">
        <f>IF('TSA Input'!J877="","",IF('TSA Input'!J877="Yes",IF('TSA Input'!W877="","",LEFT('TSA Input'!W877,LEN('TSA Input'!W877)-2)),""))</f>
        <v/>
      </c>
      <c r="E914" s="246" t="str">
        <f>IF('TSA Input'!J877="","",IF('TSA Input'!J877="Yes",'TSA Input'!I877,""))</f>
        <v/>
      </c>
      <c r="F914" s="247" t="str">
        <f>IF('TSA Input'!J877="","",IF('TSA Input'!J877="Yes",'TSA Input'!C877,""))</f>
        <v/>
      </c>
      <c r="G914" s="36" t="str">
        <f>IF('TSA Input'!J877="","",IF('TSA Input'!J877="Yes",'TSA Input'!D877,""))</f>
        <v/>
      </c>
      <c r="H914" s="37" t="str">
        <f>IF('TSA Input'!K877="","",IF('TSA Input'!J877="Yes",'TSA Input'!G877,""))</f>
        <v/>
      </c>
      <c r="I914" s="37" t="str">
        <f>IF('TSA Input'!L877="","",IF('TSA Input'!J877="Yes",'TSA Input'!F877,""))</f>
        <v/>
      </c>
      <c r="J914" s="39" t="str">
        <f t="shared" si="28"/>
        <v/>
      </c>
      <c r="K914" s="257" t="str">
        <f>IF('TSA Input'!J877="","",IF('TSA Input'!J877="Yes",'TSA Input'!D877,""))</f>
        <v/>
      </c>
      <c r="L914" s="258" t="str">
        <f>IF('TSA Input'!J877="","",IF('TSA Input'!J877="Yes",'TSA Input'!G877,""))</f>
        <v/>
      </c>
      <c r="M914" s="258" t="str">
        <f>IF('TSA Input'!J877="","",IF('TSA Input'!J877="Yes",'TSA Input'!F877,""))</f>
        <v/>
      </c>
      <c r="N914" s="39" t="str">
        <f t="shared" si="29"/>
        <v/>
      </c>
      <c r="O914" s="149" t="s">
        <v>11</v>
      </c>
      <c r="P914" s="148" t="s">
        <v>11</v>
      </c>
      <c r="Q914" s="1"/>
    </row>
    <row r="915" spans="1:17" ht="15.75" hidden="1" customHeight="1">
      <c r="A915" s="1" t="str">
        <f t="shared" si="1"/>
        <v/>
      </c>
      <c r="B915" s="1"/>
      <c r="C915" s="34" t="str">
        <f>IF('TSA Input'!J878="","",IF('TSA Input'!J878="Yes",'TSA Input'!B878,"Ineligible"))</f>
        <v/>
      </c>
      <c r="D915" s="246" t="str">
        <f>IF('TSA Input'!J878="","",IF('TSA Input'!J878="Yes",IF('TSA Input'!W878="","",LEFT('TSA Input'!W878,LEN('TSA Input'!W878)-2)),""))</f>
        <v/>
      </c>
      <c r="E915" s="246" t="str">
        <f>IF('TSA Input'!J878="","",IF('TSA Input'!J878="Yes",'TSA Input'!I878,""))</f>
        <v/>
      </c>
      <c r="F915" s="247" t="str">
        <f>IF('TSA Input'!J878="","",IF('TSA Input'!J878="Yes",'TSA Input'!C878,""))</f>
        <v/>
      </c>
      <c r="G915" s="36" t="str">
        <f>IF('TSA Input'!J878="","",IF('TSA Input'!J878="Yes",'TSA Input'!D878,""))</f>
        <v/>
      </c>
      <c r="H915" s="37" t="str">
        <f>IF('TSA Input'!K878="","",IF('TSA Input'!J878="Yes",'TSA Input'!G878,""))</f>
        <v/>
      </c>
      <c r="I915" s="37" t="str">
        <f>IF('TSA Input'!L878="","",IF('TSA Input'!J878="Yes",'TSA Input'!F878,""))</f>
        <v/>
      </c>
      <c r="J915" s="39" t="str">
        <f t="shared" si="28"/>
        <v/>
      </c>
      <c r="K915" s="257" t="str">
        <f>IF('TSA Input'!J878="","",IF('TSA Input'!J878="Yes",'TSA Input'!D878,""))</f>
        <v/>
      </c>
      <c r="L915" s="258" t="str">
        <f>IF('TSA Input'!J878="","",IF('TSA Input'!J878="Yes",'TSA Input'!G878,""))</f>
        <v/>
      </c>
      <c r="M915" s="258" t="str">
        <f>IF('TSA Input'!J878="","",IF('TSA Input'!J878="Yes",'TSA Input'!F878,""))</f>
        <v/>
      </c>
      <c r="N915" s="39" t="str">
        <f t="shared" si="29"/>
        <v/>
      </c>
      <c r="O915" s="149" t="s">
        <v>11</v>
      </c>
      <c r="P915" s="148" t="s">
        <v>11</v>
      </c>
      <c r="Q915" s="1"/>
    </row>
    <row r="916" spans="1:17" ht="15.75" hidden="1" customHeight="1">
      <c r="A916" s="1" t="str">
        <f t="shared" si="1"/>
        <v/>
      </c>
      <c r="B916" s="1"/>
      <c r="C916" s="34" t="str">
        <f>IF('TSA Input'!J879="","",IF('TSA Input'!J879="Yes",'TSA Input'!B879,"Ineligible"))</f>
        <v/>
      </c>
      <c r="D916" s="246" t="str">
        <f>IF('TSA Input'!J879="","",IF('TSA Input'!J879="Yes",IF('TSA Input'!W879="","",LEFT('TSA Input'!W879,LEN('TSA Input'!W879)-2)),""))</f>
        <v/>
      </c>
      <c r="E916" s="246" t="str">
        <f>IF('TSA Input'!J879="","",IF('TSA Input'!J879="Yes",'TSA Input'!I879,""))</f>
        <v/>
      </c>
      <c r="F916" s="247" t="str">
        <f>IF('TSA Input'!J879="","",IF('TSA Input'!J879="Yes",'TSA Input'!C879,""))</f>
        <v/>
      </c>
      <c r="G916" s="36" t="str">
        <f>IF('TSA Input'!J879="","",IF('TSA Input'!J879="Yes",'TSA Input'!D879,""))</f>
        <v/>
      </c>
      <c r="H916" s="37" t="str">
        <f>IF('TSA Input'!K879="","",IF('TSA Input'!J879="Yes",'TSA Input'!G879,""))</f>
        <v/>
      </c>
      <c r="I916" s="37" t="str">
        <f>IF('TSA Input'!L879="","",IF('TSA Input'!J879="Yes",'TSA Input'!F879,""))</f>
        <v/>
      </c>
      <c r="J916" s="39" t="str">
        <f t="shared" si="28"/>
        <v/>
      </c>
      <c r="K916" s="257" t="str">
        <f>IF('TSA Input'!J879="","",IF('TSA Input'!J879="Yes",'TSA Input'!D879,""))</f>
        <v/>
      </c>
      <c r="L916" s="258" t="str">
        <f>IF('TSA Input'!J879="","",IF('TSA Input'!J879="Yes",'TSA Input'!G879,""))</f>
        <v/>
      </c>
      <c r="M916" s="258" t="str">
        <f>IF('TSA Input'!J879="","",IF('TSA Input'!J879="Yes",'TSA Input'!F879,""))</f>
        <v/>
      </c>
      <c r="N916" s="39" t="str">
        <f t="shared" si="29"/>
        <v/>
      </c>
      <c r="O916" s="149" t="s">
        <v>11</v>
      </c>
      <c r="P916" s="148" t="s">
        <v>11</v>
      </c>
      <c r="Q916" s="1"/>
    </row>
    <row r="917" spans="1:17" ht="15.75" hidden="1" customHeight="1">
      <c r="A917" s="1" t="str">
        <f t="shared" si="1"/>
        <v/>
      </c>
      <c r="B917" s="1"/>
      <c r="C917" s="34" t="str">
        <f>IF('TSA Input'!J880="","",IF('TSA Input'!J880="Yes",'TSA Input'!B880,"Ineligible"))</f>
        <v/>
      </c>
      <c r="D917" s="246" t="str">
        <f>IF('TSA Input'!J880="","",IF('TSA Input'!J880="Yes",IF('TSA Input'!W880="","",LEFT('TSA Input'!W880,LEN('TSA Input'!W880)-2)),""))</f>
        <v/>
      </c>
      <c r="E917" s="246" t="str">
        <f>IF('TSA Input'!J880="","",IF('TSA Input'!J880="Yes",'TSA Input'!I880,""))</f>
        <v/>
      </c>
      <c r="F917" s="247" t="str">
        <f>IF('TSA Input'!J880="","",IF('TSA Input'!J880="Yes",'TSA Input'!C880,""))</f>
        <v/>
      </c>
      <c r="G917" s="36" t="str">
        <f>IF('TSA Input'!J880="","",IF('TSA Input'!J880="Yes",'TSA Input'!D880,""))</f>
        <v/>
      </c>
      <c r="H917" s="37" t="str">
        <f>IF('TSA Input'!K880="","",IF('TSA Input'!J880="Yes",'TSA Input'!G880,""))</f>
        <v/>
      </c>
      <c r="I917" s="37" t="str">
        <f>IF('TSA Input'!L880="","",IF('TSA Input'!J880="Yes",'TSA Input'!F880,""))</f>
        <v/>
      </c>
      <c r="J917" s="39" t="str">
        <f t="shared" si="28"/>
        <v/>
      </c>
      <c r="K917" s="257" t="str">
        <f>IF('TSA Input'!J880="","",IF('TSA Input'!J880="Yes",'TSA Input'!D880,""))</f>
        <v/>
      </c>
      <c r="L917" s="258" t="str">
        <f>IF('TSA Input'!J880="","",IF('TSA Input'!J880="Yes",'TSA Input'!G880,""))</f>
        <v/>
      </c>
      <c r="M917" s="258" t="str">
        <f>IF('TSA Input'!J880="","",IF('TSA Input'!J880="Yes",'TSA Input'!F880,""))</f>
        <v/>
      </c>
      <c r="N917" s="39" t="str">
        <f t="shared" si="29"/>
        <v/>
      </c>
      <c r="O917" s="149" t="s">
        <v>11</v>
      </c>
      <c r="P917" s="148" t="s">
        <v>11</v>
      </c>
      <c r="Q917" s="1"/>
    </row>
    <row r="918" spans="1:17" ht="15.75" hidden="1" customHeight="1">
      <c r="A918" s="1" t="str">
        <f t="shared" si="1"/>
        <v/>
      </c>
      <c r="B918" s="1"/>
      <c r="C918" s="34" t="str">
        <f>IF('TSA Input'!J881="","",IF('TSA Input'!J881="Yes",'TSA Input'!B881,"Ineligible"))</f>
        <v/>
      </c>
      <c r="D918" s="246" t="str">
        <f>IF('TSA Input'!J881="","",IF('TSA Input'!J881="Yes",IF('TSA Input'!W881="","",LEFT('TSA Input'!W881,LEN('TSA Input'!W881)-2)),""))</f>
        <v/>
      </c>
      <c r="E918" s="246" t="str">
        <f>IF('TSA Input'!J881="","",IF('TSA Input'!J881="Yes",'TSA Input'!I881,""))</f>
        <v/>
      </c>
      <c r="F918" s="247" t="str">
        <f>IF('TSA Input'!J881="","",IF('TSA Input'!J881="Yes",'TSA Input'!C881,""))</f>
        <v/>
      </c>
      <c r="G918" s="36" t="str">
        <f>IF('TSA Input'!J881="","",IF('TSA Input'!J881="Yes",'TSA Input'!D881,""))</f>
        <v/>
      </c>
      <c r="H918" s="37" t="str">
        <f>IF('TSA Input'!K881="","",IF('TSA Input'!J881="Yes",'TSA Input'!G881,""))</f>
        <v/>
      </c>
      <c r="I918" s="37" t="str">
        <f>IF('TSA Input'!L881="","",IF('TSA Input'!J881="Yes",'TSA Input'!F881,""))</f>
        <v/>
      </c>
      <c r="J918" s="39" t="str">
        <f t="shared" si="28"/>
        <v/>
      </c>
      <c r="K918" s="257" t="str">
        <f>IF('TSA Input'!J881="","",IF('TSA Input'!J881="Yes",'TSA Input'!D881,""))</f>
        <v/>
      </c>
      <c r="L918" s="258" t="str">
        <f>IF('TSA Input'!J881="","",IF('TSA Input'!J881="Yes",'TSA Input'!G881,""))</f>
        <v/>
      </c>
      <c r="M918" s="258" t="str">
        <f>IF('TSA Input'!J881="","",IF('TSA Input'!J881="Yes",'TSA Input'!F881,""))</f>
        <v/>
      </c>
      <c r="N918" s="39" t="str">
        <f t="shared" si="29"/>
        <v/>
      </c>
      <c r="O918" s="149" t="s">
        <v>11</v>
      </c>
      <c r="P918" s="148" t="s">
        <v>11</v>
      </c>
      <c r="Q918" s="1"/>
    </row>
    <row r="919" spans="1:17" ht="15.75" hidden="1" customHeight="1">
      <c r="A919" s="1" t="str">
        <f t="shared" si="1"/>
        <v/>
      </c>
      <c r="B919" s="1"/>
      <c r="C919" s="34" t="str">
        <f>IF('TSA Input'!J882="","",IF('TSA Input'!J882="Yes",'TSA Input'!B882,"Ineligible"))</f>
        <v/>
      </c>
      <c r="D919" s="246" t="str">
        <f>IF('TSA Input'!J882="","",IF('TSA Input'!J882="Yes",IF('TSA Input'!W882="","",LEFT('TSA Input'!W882,LEN('TSA Input'!W882)-2)),""))</f>
        <v/>
      </c>
      <c r="E919" s="246" t="str">
        <f>IF('TSA Input'!J882="","",IF('TSA Input'!J882="Yes",'TSA Input'!I882,""))</f>
        <v/>
      </c>
      <c r="F919" s="247" t="str">
        <f>IF('TSA Input'!J882="","",IF('TSA Input'!J882="Yes",'TSA Input'!C882,""))</f>
        <v/>
      </c>
      <c r="G919" s="36" t="str">
        <f>IF('TSA Input'!J882="","",IF('TSA Input'!J882="Yes",'TSA Input'!D882,""))</f>
        <v/>
      </c>
      <c r="H919" s="37" t="str">
        <f>IF('TSA Input'!K882="","",IF('TSA Input'!J882="Yes",'TSA Input'!G882,""))</f>
        <v/>
      </c>
      <c r="I919" s="37" t="str">
        <f>IF('TSA Input'!L882="","",IF('TSA Input'!J882="Yes",'TSA Input'!F882,""))</f>
        <v/>
      </c>
      <c r="J919" s="39" t="str">
        <f t="shared" si="28"/>
        <v/>
      </c>
      <c r="K919" s="257" t="str">
        <f>IF('TSA Input'!J882="","",IF('TSA Input'!J882="Yes",'TSA Input'!D882,""))</f>
        <v/>
      </c>
      <c r="L919" s="258" t="str">
        <f>IF('TSA Input'!J882="","",IF('TSA Input'!J882="Yes",'TSA Input'!G882,""))</f>
        <v/>
      </c>
      <c r="M919" s="258" t="str">
        <f>IF('TSA Input'!J882="","",IF('TSA Input'!J882="Yes",'TSA Input'!F882,""))</f>
        <v/>
      </c>
      <c r="N919" s="39" t="str">
        <f t="shared" si="29"/>
        <v/>
      </c>
      <c r="O919" s="149" t="s">
        <v>11</v>
      </c>
      <c r="P919" s="148" t="s">
        <v>11</v>
      </c>
      <c r="Q919" s="1"/>
    </row>
    <row r="920" spans="1:17" ht="15.75" hidden="1" customHeight="1">
      <c r="A920" s="1" t="str">
        <f t="shared" si="1"/>
        <v/>
      </c>
      <c r="B920" s="1"/>
      <c r="C920" s="34" t="str">
        <f>IF('TSA Input'!J883="","",IF('TSA Input'!J883="Yes",'TSA Input'!B883,"Ineligible"))</f>
        <v/>
      </c>
      <c r="D920" s="246" t="str">
        <f>IF('TSA Input'!J883="","",IF('TSA Input'!J883="Yes",IF('TSA Input'!W883="","",LEFT('TSA Input'!W883,LEN('TSA Input'!W883)-2)),""))</f>
        <v/>
      </c>
      <c r="E920" s="246" t="str">
        <f>IF('TSA Input'!J883="","",IF('TSA Input'!J883="Yes",'TSA Input'!I883,""))</f>
        <v/>
      </c>
      <c r="F920" s="247" t="str">
        <f>IF('TSA Input'!J883="","",IF('TSA Input'!J883="Yes",'TSA Input'!C883,""))</f>
        <v/>
      </c>
      <c r="G920" s="36" t="str">
        <f>IF('TSA Input'!J883="","",IF('TSA Input'!J883="Yes",'TSA Input'!D883,""))</f>
        <v/>
      </c>
      <c r="H920" s="37" t="str">
        <f>IF('TSA Input'!K883="","",IF('TSA Input'!J883="Yes",'TSA Input'!G883,""))</f>
        <v/>
      </c>
      <c r="I920" s="37" t="str">
        <f>IF('TSA Input'!L883="","",IF('TSA Input'!J883="Yes",'TSA Input'!F883,""))</f>
        <v/>
      </c>
      <c r="J920" s="39" t="str">
        <f t="shared" si="28"/>
        <v/>
      </c>
      <c r="K920" s="257" t="str">
        <f>IF('TSA Input'!J883="","",IF('TSA Input'!J883="Yes",'TSA Input'!D883,""))</f>
        <v/>
      </c>
      <c r="L920" s="258" t="str">
        <f>IF('TSA Input'!J883="","",IF('TSA Input'!J883="Yes",'TSA Input'!G883,""))</f>
        <v/>
      </c>
      <c r="M920" s="258" t="str">
        <f>IF('TSA Input'!J883="","",IF('TSA Input'!J883="Yes",'TSA Input'!F883,""))</f>
        <v/>
      </c>
      <c r="N920" s="39" t="str">
        <f t="shared" si="29"/>
        <v/>
      </c>
      <c r="O920" s="149" t="s">
        <v>11</v>
      </c>
      <c r="P920" s="148" t="s">
        <v>11</v>
      </c>
      <c r="Q920" s="1"/>
    </row>
    <row r="921" spans="1:17" ht="15.75" hidden="1" customHeight="1">
      <c r="A921" s="1" t="str">
        <f t="shared" si="1"/>
        <v/>
      </c>
      <c r="B921" s="1"/>
      <c r="C921" s="34" t="str">
        <f>IF('TSA Input'!J884="","",IF('TSA Input'!J884="Yes",'TSA Input'!B884,"Ineligible"))</f>
        <v/>
      </c>
      <c r="D921" s="246" t="str">
        <f>IF('TSA Input'!J884="","",IF('TSA Input'!J884="Yes",IF('TSA Input'!W884="","",LEFT('TSA Input'!W884,LEN('TSA Input'!W884)-2)),""))</f>
        <v/>
      </c>
      <c r="E921" s="246" t="str">
        <f>IF('TSA Input'!J884="","",IF('TSA Input'!J884="Yes",'TSA Input'!I884,""))</f>
        <v/>
      </c>
      <c r="F921" s="247" t="str">
        <f>IF('TSA Input'!J884="","",IF('TSA Input'!J884="Yes",'TSA Input'!C884,""))</f>
        <v/>
      </c>
      <c r="G921" s="36" t="str">
        <f>IF('TSA Input'!J884="","",IF('TSA Input'!J884="Yes",'TSA Input'!D884,""))</f>
        <v/>
      </c>
      <c r="H921" s="37" t="str">
        <f>IF('TSA Input'!K884="","",IF('TSA Input'!J884="Yes",'TSA Input'!G884,""))</f>
        <v/>
      </c>
      <c r="I921" s="37" t="str">
        <f>IF('TSA Input'!L884="","",IF('TSA Input'!J884="Yes",'TSA Input'!F884,""))</f>
        <v/>
      </c>
      <c r="J921" s="39" t="str">
        <f t="shared" si="28"/>
        <v/>
      </c>
      <c r="K921" s="257" t="str">
        <f>IF('TSA Input'!J884="","",IF('TSA Input'!J884="Yes",'TSA Input'!D884,""))</f>
        <v/>
      </c>
      <c r="L921" s="258" t="str">
        <f>IF('TSA Input'!J884="","",IF('TSA Input'!J884="Yes",'TSA Input'!G884,""))</f>
        <v/>
      </c>
      <c r="M921" s="258" t="str">
        <f>IF('TSA Input'!J884="","",IF('TSA Input'!J884="Yes",'TSA Input'!F884,""))</f>
        <v/>
      </c>
      <c r="N921" s="39" t="str">
        <f t="shared" si="29"/>
        <v/>
      </c>
      <c r="O921" s="149" t="s">
        <v>11</v>
      </c>
      <c r="P921" s="148" t="s">
        <v>11</v>
      </c>
      <c r="Q921" s="1"/>
    </row>
    <row r="922" spans="1:17" ht="15.75" hidden="1" customHeight="1">
      <c r="A922" s="1" t="str">
        <f t="shared" si="1"/>
        <v/>
      </c>
      <c r="B922" s="1"/>
      <c r="C922" s="34" t="str">
        <f>IF('TSA Input'!J885="","",IF('TSA Input'!J885="Yes",'TSA Input'!B885,"Ineligible"))</f>
        <v/>
      </c>
      <c r="D922" s="246" t="str">
        <f>IF('TSA Input'!J885="","",IF('TSA Input'!J885="Yes",IF('TSA Input'!W885="","",LEFT('TSA Input'!W885,LEN('TSA Input'!W885)-2)),""))</f>
        <v/>
      </c>
      <c r="E922" s="246" t="str">
        <f>IF('TSA Input'!J885="","",IF('TSA Input'!J885="Yes",'TSA Input'!I885,""))</f>
        <v/>
      </c>
      <c r="F922" s="247" t="str">
        <f>IF('TSA Input'!J885="","",IF('TSA Input'!J885="Yes",'TSA Input'!C885,""))</f>
        <v/>
      </c>
      <c r="G922" s="36" t="str">
        <f>IF('TSA Input'!J885="","",IF('TSA Input'!J885="Yes",'TSA Input'!D885,""))</f>
        <v/>
      </c>
      <c r="H922" s="37" t="str">
        <f>IF('TSA Input'!K885="","",IF('TSA Input'!J885="Yes",'TSA Input'!G885,""))</f>
        <v/>
      </c>
      <c r="I922" s="37" t="str">
        <f>IF('TSA Input'!L885="","",IF('TSA Input'!J885="Yes",'TSA Input'!F885,""))</f>
        <v/>
      </c>
      <c r="J922" s="39" t="str">
        <f t="shared" si="28"/>
        <v/>
      </c>
      <c r="K922" s="257" t="str">
        <f>IF('TSA Input'!J885="","",IF('TSA Input'!J885="Yes",'TSA Input'!D885,""))</f>
        <v/>
      </c>
      <c r="L922" s="258" t="str">
        <f>IF('TSA Input'!J885="","",IF('TSA Input'!J885="Yes",'TSA Input'!G885,""))</f>
        <v/>
      </c>
      <c r="M922" s="258" t="str">
        <f>IF('TSA Input'!J885="","",IF('TSA Input'!J885="Yes",'TSA Input'!F885,""))</f>
        <v/>
      </c>
      <c r="N922" s="39" t="str">
        <f t="shared" si="29"/>
        <v/>
      </c>
      <c r="O922" s="149" t="s">
        <v>11</v>
      </c>
      <c r="P922" s="148" t="s">
        <v>11</v>
      </c>
      <c r="Q922" s="1"/>
    </row>
    <row r="923" spans="1:17" ht="15.75" hidden="1" customHeight="1">
      <c r="A923" s="1" t="str">
        <f t="shared" si="1"/>
        <v/>
      </c>
      <c r="B923" s="1"/>
      <c r="C923" s="34" t="str">
        <f>IF('TSA Input'!J886="","",IF('TSA Input'!J886="Yes",'TSA Input'!B886,"Ineligible"))</f>
        <v/>
      </c>
      <c r="D923" s="246" t="str">
        <f>IF('TSA Input'!J886="","",IF('TSA Input'!J886="Yes",IF('TSA Input'!W886="","",LEFT('TSA Input'!W886,LEN('TSA Input'!W886)-2)),""))</f>
        <v/>
      </c>
      <c r="E923" s="246" t="str">
        <f>IF('TSA Input'!J886="","",IF('TSA Input'!J886="Yes",'TSA Input'!I886,""))</f>
        <v/>
      </c>
      <c r="F923" s="247" t="str">
        <f>IF('TSA Input'!J886="","",IF('TSA Input'!J886="Yes",'TSA Input'!C886,""))</f>
        <v/>
      </c>
      <c r="G923" s="36" t="str">
        <f>IF('TSA Input'!J886="","",IF('TSA Input'!J886="Yes",'TSA Input'!D886,""))</f>
        <v/>
      </c>
      <c r="H923" s="37" t="str">
        <f>IF('TSA Input'!K886="","",IF('TSA Input'!J886="Yes",'TSA Input'!G886,""))</f>
        <v/>
      </c>
      <c r="I923" s="37" t="str">
        <f>IF('TSA Input'!L886="","",IF('TSA Input'!J886="Yes",'TSA Input'!F886,""))</f>
        <v/>
      </c>
      <c r="J923" s="39" t="str">
        <f t="shared" si="28"/>
        <v/>
      </c>
      <c r="K923" s="257" t="str">
        <f>IF('TSA Input'!J886="","",IF('TSA Input'!J886="Yes",'TSA Input'!D886,""))</f>
        <v/>
      </c>
      <c r="L923" s="258" t="str">
        <f>IF('TSA Input'!J886="","",IF('TSA Input'!J886="Yes",'TSA Input'!G886,""))</f>
        <v/>
      </c>
      <c r="M923" s="258" t="str">
        <f>IF('TSA Input'!J886="","",IF('TSA Input'!J886="Yes",'TSA Input'!F886,""))</f>
        <v/>
      </c>
      <c r="N923" s="39" t="str">
        <f t="shared" si="29"/>
        <v/>
      </c>
      <c r="O923" s="149" t="s">
        <v>11</v>
      </c>
      <c r="P923" s="148" t="s">
        <v>11</v>
      </c>
      <c r="Q923" s="1"/>
    </row>
    <row r="924" spans="1:17" ht="15.75" hidden="1" customHeight="1">
      <c r="A924" s="1" t="str">
        <f t="shared" si="1"/>
        <v/>
      </c>
      <c r="B924" s="1"/>
      <c r="C924" s="34" t="str">
        <f>IF('TSA Input'!J887="","",IF('TSA Input'!J887="Yes",'TSA Input'!B887,"Ineligible"))</f>
        <v/>
      </c>
      <c r="D924" s="246" t="str">
        <f>IF('TSA Input'!J887="","",IF('TSA Input'!J887="Yes",IF('TSA Input'!W887="","",LEFT('TSA Input'!W887,LEN('TSA Input'!W887)-2)),""))</f>
        <v/>
      </c>
      <c r="E924" s="246" t="str">
        <f>IF('TSA Input'!J887="","",IF('TSA Input'!J887="Yes",'TSA Input'!I887,""))</f>
        <v/>
      </c>
      <c r="F924" s="247" t="str">
        <f>IF('TSA Input'!J887="","",IF('TSA Input'!J887="Yes",'TSA Input'!C887,""))</f>
        <v/>
      </c>
      <c r="G924" s="36" t="str">
        <f>IF('TSA Input'!J887="","",IF('TSA Input'!J887="Yes",'TSA Input'!D887,""))</f>
        <v/>
      </c>
      <c r="H924" s="37" t="str">
        <f>IF('TSA Input'!K887="","",IF('TSA Input'!J887="Yes",'TSA Input'!G887,""))</f>
        <v/>
      </c>
      <c r="I924" s="37" t="str">
        <f>IF('TSA Input'!L887="","",IF('TSA Input'!J887="Yes",'TSA Input'!F887,""))</f>
        <v/>
      </c>
      <c r="J924" s="39" t="str">
        <f t="shared" si="28"/>
        <v/>
      </c>
      <c r="K924" s="257" t="str">
        <f>IF('TSA Input'!J887="","",IF('TSA Input'!J887="Yes",'TSA Input'!D887,""))</f>
        <v/>
      </c>
      <c r="L924" s="258" t="str">
        <f>IF('TSA Input'!J887="","",IF('TSA Input'!J887="Yes",'TSA Input'!G887,""))</f>
        <v/>
      </c>
      <c r="M924" s="258" t="str">
        <f>IF('TSA Input'!J887="","",IF('TSA Input'!J887="Yes",'TSA Input'!F887,""))</f>
        <v/>
      </c>
      <c r="N924" s="39" t="str">
        <f t="shared" si="29"/>
        <v/>
      </c>
      <c r="O924" s="149" t="s">
        <v>11</v>
      </c>
      <c r="P924" s="148" t="s">
        <v>11</v>
      </c>
      <c r="Q924" s="1"/>
    </row>
    <row r="925" spans="1:17" ht="15.75" hidden="1" customHeight="1">
      <c r="A925" s="1" t="str">
        <f t="shared" si="1"/>
        <v/>
      </c>
      <c r="B925" s="1"/>
      <c r="C925" s="34" t="str">
        <f>IF('TSA Input'!J888="","",IF('TSA Input'!J888="Yes",'TSA Input'!B888,"Ineligible"))</f>
        <v/>
      </c>
      <c r="D925" s="246" t="str">
        <f>IF('TSA Input'!J888="","",IF('TSA Input'!J888="Yes",IF('TSA Input'!W888="","",LEFT('TSA Input'!W888,LEN('TSA Input'!W888)-2)),""))</f>
        <v/>
      </c>
      <c r="E925" s="246" t="str">
        <f>IF('TSA Input'!J888="","",IF('TSA Input'!J888="Yes",'TSA Input'!I888,""))</f>
        <v/>
      </c>
      <c r="F925" s="247" t="str">
        <f>IF('TSA Input'!J888="","",IF('TSA Input'!J888="Yes",'TSA Input'!C888,""))</f>
        <v/>
      </c>
      <c r="G925" s="36" t="str">
        <f>IF('TSA Input'!J888="","",IF('TSA Input'!J888="Yes",'TSA Input'!D888,""))</f>
        <v/>
      </c>
      <c r="H925" s="37" t="str">
        <f>IF('TSA Input'!K888="","",IF('TSA Input'!J888="Yes",'TSA Input'!G888,""))</f>
        <v/>
      </c>
      <c r="I925" s="37" t="str">
        <f>IF('TSA Input'!L888="","",IF('TSA Input'!J888="Yes",'TSA Input'!F888,""))</f>
        <v/>
      </c>
      <c r="J925" s="39" t="str">
        <f t="shared" si="28"/>
        <v/>
      </c>
      <c r="K925" s="257" t="str">
        <f>IF('TSA Input'!J888="","",IF('TSA Input'!J888="Yes",'TSA Input'!D888,""))</f>
        <v/>
      </c>
      <c r="L925" s="258" t="str">
        <f>IF('TSA Input'!J888="","",IF('TSA Input'!J888="Yes",'TSA Input'!G888,""))</f>
        <v/>
      </c>
      <c r="M925" s="258" t="str">
        <f>IF('TSA Input'!J888="","",IF('TSA Input'!J888="Yes",'TSA Input'!F888,""))</f>
        <v/>
      </c>
      <c r="N925" s="39" t="str">
        <f t="shared" si="29"/>
        <v/>
      </c>
      <c r="O925" s="149" t="s">
        <v>11</v>
      </c>
      <c r="P925" s="148" t="s">
        <v>11</v>
      </c>
      <c r="Q925" s="1"/>
    </row>
    <row r="926" spans="1:17" ht="15.75" hidden="1" customHeight="1">
      <c r="A926" s="1" t="str">
        <f t="shared" si="1"/>
        <v/>
      </c>
      <c r="B926" s="1"/>
      <c r="C926" s="34" t="str">
        <f>IF('TSA Input'!J889="","",IF('TSA Input'!J889="Yes",'TSA Input'!B889,"Ineligible"))</f>
        <v/>
      </c>
      <c r="D926" s="246" t="str">
        <f>IF('TSA Input'!J889="","",IF('TSA Input'!J889="Yes",IF('TSA Input'!W889="","",LEFT('TSA Input'!W889,LEN('TSA Input'!W889)-2)),""))</f>
        <v/>
      </c>
      <c r="E926" s="246" t="str">
        <f>IF('TSA Input'!J889="","",IF('TSA Input'!J889="Yes",'TSA Input'!I889,""))</f>
        <v/>
      </c>
      <c r="F926" s="247" t="str">
        <f>IF('TSA Input'!J889="","",IF('TSA Input'!J889="Yes",'TSA Input'!C889,""))</f>
        <v/>
      </c>
      <c r="G926" s="36" t="str">
        <f>IF('TSA Input'!J889="","",IF('TSA Input'!J889="Yes",'TSA Input'!D889,""))</f>
        <v/>
      </c>
      <c r="H926" s="37" t="str">
        <f>IF('TSA Input'!K889="","",IF('TSA Input'!J889="Yes",'TSA Input'!G889,""))</f>
        <v/>
      </c>
      <c r="I926" s="37" t="str">
        <f>IF('TSA Input'!L889="","",IF('TSA Input'!J889="Yes",'TSA Input'!F889,""))</f>
        <v/>
      </c>
      <c r="J926" s="39" t="str">
        <f t="shared" si="28"/>
        <v/>
      </c>
      <c r="K926" s="257" t="str">
        <f>IF('TSA Input'!J889="","",IF('TSA Input'!J889="Yes",'TSA Input'!D889,""))</f>
        <v/>
      </c>
      <c r="L926" s="258" t="str">
        <f>IF('TSA Input'!J889="","",IF('TSA Input'!J889="Yes",'TSA Input'!G889,""))</f>
        <v/>
      </c>
      <c r="M926" s="258" t="str">
        <f>IF('TSA Input'!J889="","",IF('TSA Input'!J889="Yes",'TSA Input'!F889,""))</f>
        <v/>
      </c>
      <c r="N926" s="39" t="str">
        <f t="shared" si="29"/>
        <v/>
      </c>
      <c r="O926" s="149" t="s">
        <v>11</v>
      </c>
      <c r="P926" s="148" t="s">
        <v>11</v>
      </c>
      <c r="Q926" s="1"/>
    </row>
    <row r="927" spans="1:17" ht="15.75" hidden="1" customHeight="1">
      <c r="A927" s="1" t="str">
        <f t="shared" si="1"/>
        <v/>
      </c>
      <c r="B927" s="1"/>
      <c r="C927" s="34" t="str">
        <f>IF('TSA Input'!J890="","",IF('TSA Input'!J890="Yes",'TSA Input'!B890,"Ineligible"))</f>
        <v/>
      </c>
      <c r="D927" s="246" t="str">
        <f>IF('TSA Input'!J890="","",IF('TSA Input'!J890="Yes",IF('TSA Input'!W890="","",LEFT('TSA Input'!W890,LEN('TSA Input'!W890)-2)),""))</f>
        <v/>
      </c>
      <c r="E927" s="246" t="str">
        <f>IF('TSA Input'!J890="","",IF('TSA Input'!J890="Yes",'TSA Input'!I890,""))</f>
        <v/>
      </c>
      <c r="F927" s="247" t="str">
        <f>IF('TSA Input'!J890="","",IF('TSA Input'!J890="Yes",'TSA Input'!C890,""))</f>
        <v/>
      </c>
      <c r="G927" s="36" t="str">
        <f>IF('TSA Input'!J890="","",IF('TSA Input'!J890="Yes",'TSA Input'!D890,""))</f>
        <v/>
      </c>
      <c r="H927" s="37" t="str">
        <f>IF('TSA Input'!K890="","",IF('TSA Input'!J890="Yes",'TSA Input'!G890,""))</f>
        <v/>
      </c>
      <c r="I927" s="37" t="str">
        <f>IF('TSA Input'!L890="","",IF('TSA Input'!J890="Yes",'TSA Input'!F890,""))</f>
        <v/>
      </c>
      <c r="J927" s="39" t="str">
        <f t="shared" si="28"/>
        <v/>
      </c>
      <c r="K927" s="257" t="str">
        <f>IF('TSA Input'!J890="","",IF('TSA Input'!J890="Yes",'TSA Input'!D890,""))</f>
        <v/>
      </c>
      <c r="L927" s="258" t="str">
        <f>IF('TSA Input'!J890="","",IF('TSA Input'!J890="Yes",'TSA Input'!G890,""))</f>
        <v/>
      </c>
      <c r="M927" s="258" t="str">
        <f>IF('TSA Input'!J890="","",IF('TSA Input'!J890="Yes",'TSA Input'!F890,""))</f>
        <v/>
      </c>
      <c r="N927" s="39" t="str">
        <f t="shared" si="29"/>
        <v/>
      </c>
      <c r="O927" s="149" t="s">
        <v>11</v>
      </c>
      <c r="P927" s="148" t="s">
        <v>11</v>
      </c>
      <c r="Q927" s="1"/>
    </row>
    <row r="928" spans="1:17" ht="15.75" hidden="1" customHeight="1">
      <c r="A928" s="1" t="str">
        <f t="shared" si="1"/>
        <v/>
      </c>
      <c r="B928" s="1"/>
      <c r="C928" s="34" t="str">
        <f>IF('TSA Input'!J891="","",IF('TSA Input'!J891="Yes",'TSA Input'!B891,"Ineligible"))</f>
        <v/>
      </c>
      <c r="D928" s="246" t="str">
        <f>IF('TSA Input'!J891="","",IF('TSA Input'!J891="Yes",IF('TSA Input'!W891="","",LEFT('TSA Input'!W891,LEN('TSA Input'!W891)-2)),""))</f>
        <v/>
      </c>
      <c r="E928" s="246" t="str">
        <f>IF('TSA Input'!J891="","",IF('TSA Input'!J891="Yes",'TSA Input'!I891,""))</f>
        <v/>
      </c>
      <c r="F928" s="247" t="str">
        <f>IF('TSA Input'!J891="","",IF('TSA Input'!J891="Yes",'TSA Input'!C891,""))</f>
        <v/>
      </c>
      <c r="G928" s="36" t="str">
        <f>IF('TSA Input'!J891="","",IF('TSA Input'!J891="Yes",'TSA Input'!D891,""))</f>
        <v/>
      </c>
      <c r="H928" s="37" t="str">
        <f>IF('TSA Input'!K891="","",IF('TSA Input'!J891="Yes",'TSA Input'!G891,""))</f>
        <v/>
      </c>
      <c r="I928" s="37" t="str">
        <f>IF('TSA Input'!L891="","",IF('TSA Input'!J891="Yes",'TSA Input'!F891,""))</f>
        <v/>
      </c>
      <c r="J928" s="39" t="str">
        <f t="shared" si="28"/>
        <v/>
      </c>
      <c r="K928" s="257" t="str">
        <f>IF('TSA Input'!J891="","",IF('TSA Input'!J891="Yes",'TSA Input'!D891,""))</f>
        <v/>
      </c>
      <c r="L928" s="258" t="str">
        <f>IF('TSA Input'!J891="","",IF('TSA Input'!J891="Yes",'TSA Input'!G891,""))</f>
        <v/>
      </c>
      <c r="M928" s="258" t="str">
        <f>IF('TSA Input'!J891="","",IF('TSA Input'!J891="Yes",'TSA Input'!F891,""))</f>
        <v/>
      </c>
      <c r="N928" s="39" t="str">
        <f t="shared" si="29"/>
        <v/>
      </c>
      <c r="O928" s="149" t="s">
        <v>11</v>
      </c>
      <c r="P928" s="148" t="s">
        <v>11</v>
      </c>
      <c r="Q928" s="1"/>
    </row>
    <row r="929" spans="1:17" ht="15.75" hidden="1" customHeight="1">
      <c r="A929" s="1" t="str">
        <f t="shared" si="1"/>
        <v/>
      </c>
      <c r="B929" s="1"/>
      <c r="C929" s="34" t="str">
        <f>IF('TSA Input'!J892="","",IF('TSA Input'!J892="Yes",'TSA Input'!B892,"Ineligible"))</f>
        <v/>
      </c>
      <c r="D929" s="246" t="str">
        <f>IF('TSA Input'!J892="","",IF('TSA Input'!J892="Yes",IF('TSA Input'!W892="","",LEFT('TSA Input'!W892,LEN('TSA Input'!W892)-2)),""))</f>
        <v/>
      </c>
      <c r="E929" s="246" t="str">
        <f>IF('TSA Input'!J892="","",IF('TSA Input'!J892="Yes",'TSA Input'!I892,""))</f>
        <v/>
      </c>
      <c r="F929" s="247" t="str">
        <f>IF('TSA Input'!J892="","",IF('TSA Input'!J892="Yes",'TSA Input'!C892,""))</f>
        <v/>
      </c>
      <c r="G929" s="36" t="str">
        <f>IF('TSA Input'!J892="","",IF('TSA Input'!J892="Yes",'TSA Input'!D892,""))</f>
        <v/>
      </c>
      <c r="H929" s="37" t="str">
        <f>IF('TSA Input'!K892="","",IF('TSA Input'!J892="Yes",'TSA Input'!G892,""))</f>
        <v/>
      </c>
      <c r="I929" s="37" t="str">
        <f>IF('TSA Input'!L892="","",IF('TSA Input'!J892="Yes",'TSA Input'!F892,""))</f>
        <v/>
      </c>
      <c r="J929" s="39" t="str">
        <f t="shared" si="28"/>
        <v/>
      </c>
      <c r="K929" s="257" t="str">
        <f>IF('TSA Input'!J892="","",IF('TSA Input'!J892="Yes",'TSA Input'!D892,""))</f>
        <v/>
      </c>
      <c r="L929" s="258" t="str">
        <f>IF('TSA Input'!J892="","",IF('TSA Input'!J892="Yes",'TSA Input'!G892,""))</f>
        <v/>
      </c>
      <c r="M929" s="258" t="str">
        <f>IF('TSA Input'!J892="","",IF('TSA Input'!J892="Yes",'TSA Input'!F892,""))</f>
        <v/>
      </c>
      <c r="N929" s="39" t="str">
        <f t="shared" si="29"/>
        <v/>
      </c>
      <c r="O929" s="149" t="s">
        <v>11</v>
      </c>
      <c r="P929" s="148" t="s">
        <v>11</v>
      </c>
      <c r="Q929" s="1"/>
    </row>
    <row r="930" spans="1:17" ht="15.75" hidden="1" customHeight="1">
      <c r="A930" s="1" t="str">
        <f t="shared" si="1"/>
        <v/>
      </c>
      <c r="B930" s="1"/>
      <c r="C930" s="34" t="str">
        <f>IF('TSA Input'!J893="","",IF('TSA Input'!J893="Yes",'TSA Input'!B893,"Ineligible"))</f>
        <v/>
      </c>
      <c r="D930" s="246" t="str">
        <f>IF('TSA Input'!J893="","",IF('TSA Input'!J893="Yes",IF('TSA Input'!W893="","",LEFT('TSA Input'!W893,LEN('TSA Input'!W893)-2)),""))</f>
        <v/>
      </c>
      <c r="E930" s="246" t="str">
        <f>IF('TSA Input'!J893="","",IF('TSA Input'!J893="Yes",'TSA Input'!I893,""))</f>
        <v/>
      </c>
      <c r="F930" s="247" t="str">
        <f>IF('TSA Input'!J893="","",IF('TSA Input'!J893="Yes",'TSA Input'!C893,""))</f>
        <v/>
      </c>
      <c r="G930" s="36" t="str">
        <f>IF('TSA Input'!J893="","",IF('TSA Input'!J893="Yes",'TSA Input'!D893,""))</f>
        <v/>
      </c>
      <c r="H930" s="37" t="str">
        <f>IF('TSA Input'!K893="","",IF('TSA Input'!J893="Yes",'TSA Input'!G893,""))</f>
        <v/>
      </c>
      <c r="I930" s="37" t="str">
        <f>IF('TSA Input'!L893="","",IF('TSA Input'!J893="Yes",'TSA Input'!F893,""))</f>
        <v/>
      </c>
      <c r="J930" s="39" t="str">
        <f t="shared" si="28"/>
        <v/>
      </c>
      <c r="K930" s="257" t="str">
        <f>IF('TSA Input'!J893="","",IF('TSA Input'!J893="Yes",'TSA Input'!D893,""))</f>
        <v/>
      </c>
      <c r="L930" s="258" t="str">
        <f>IF('TSA Input'!J893="","",IF('TSA Input'!J893="Yes",'TSA Input'!G893,""))</f>
        <v/>
      </c>
      <c r="M930" s="258" t="str">
        <f>IF('TSA Input'!J893="","",IF('TSA Input'!J893="Yes",'TSA Input'!F893,""))</f>
        <v/>
      </c>
      <c r="N930" s="39" t="str">
        <f t="shared" si="29"/>
        <v/>
      </c>
      <c r="O930" s="149" t="s">
        <v>11</v>
      </c>
      <c r="P930" s="148" t="s">
        <v>11</v>
      </c>
      <c r="Q930" s="1"/>
    </row>
    <row r="931" spans="1:17" ht="15.75" hidden="1" customHeight="1">
      <c r="A931" s="1" t="str">
        <f t="shared" si="1"/>
        <v/>
      </c>
      <c r="B931" s="1"/>
      <c r="C931" s="34" t="str">
        <f>IF('TSA Input'!J894="","",IF('TSA Input'!J894="Yes",'TSA Input'!B894,"Ineligible"))</f>
        <v/>
      </c>
      <c r="D931" s="246" t="str">
        <f>IF('TSA Input'!J894="","",IF('TSA Input'!J894="Yes",IF('TSA Input'!W894="","",LEFT('TSA Input'!W894,LEN('TSA Input'!W894)-2)),""))</f>
        <v/>
      </c>
      <c r="E931" s="246" t="str">
        <f>IF('TSA Input'!J894="","",IF('TSA Input'!J894="Yes",'TSA Input'!I894,""))</f>
        <v/>
      </c>
      <c r="F931" s="247" t="str">
        <f>IF('TSA Input'!J894="","",IF('TSA Input'!J894="Yes",'TSA Input'!C894,""))</f>
        <v/>
      </c>
      <c r="G931" s="36" t="str">
        <f>IF('TSA Input'!J894="","",IF('TSA Input'!J894="Yes",'TSA Input'!D894,""))</f>
        <v/>
      </c>
      <c r="H931" s="37" t="str">
        <f>IF('TSA Input'!K894="","",IF('TSA Input'!J894="Yes",'TSA Input'!G894,""))</f>
        <v/>
      </c>
      <c r="I931" s="37" t="str">
        <f>IF('TSA Input'!L894="","",IF('TSA Input'!J894="Yes",'TSA Input'!F894,""))</f>
        <v/>
      </c>
      <c r="J931" s="39" t="str">
        <f t="shared" si="28"/>
        <v/>
      </c>
      <c r="K931" s="257" t="str">
        <f>IF('TSA Input'!J894="","",IF('TSA Input'!J894="Yes",'TSA Input'!D894,""))</f>
        <v/>
      </c>
      <c r="L931" s="258" t="str">
        <f>IF('TSA Input'!J894="","",IF('TSA Input'!J894="Yes",'TSA Input'!G894,""))</f>
        <v/>
      </c>
      <c r="M931" s="258" t="str">
        <f>IF('TSA Input'!J894="","",IF('TSA Input'!J894="Yes",'TSA Input'!F894,""))</f>
        <v/>
      </c>
      <c r="N931" s="39" t="str">
        <f t="shared" si="29"/>
        <v/>
      </c>
      <c r="O931" s="149" t="s">
        <v>11</v>
      </c>
      <c r="P931" s="148" t="s">
        <v>11</v>
      </c>
      <c r="Q931" s="1"/>
    </row>
    <row r="932" spans="1:17" ht="15.75" hidden="1" customHeight="1">
      <c r="A932" s="1" t="str">
        <f t="shared" si="1"/>
        <v/>
      </c>
      <c r="B932" s="1"/>
      <c r="C932" s="34" t="str">
        <f>IF('TSA Input'!J895="","",IF('TSA Input'!J895="Yes",'TSA Input'!B895,"Ineligible"))</f>
        <v/>
      </c>
      <c r="D932" s="246" t="str">
        <f>IF('TSA Input'!J895="","",IF('TSA Input'!J895="Yes",IF('TSA Input'!W895="","",LEFT('TSA Input'!W895,LEN('TSA Input'!W895)-2)),""))</f>
        <v/>
      </c>
      <c r="E932" s="246" t="str">
        <f>IF('TSA Input'!J895="","",IF('TSA Input'!J895="Yes",'TSA Input'!I895,""))</f>
        <v/>
      </c>
      <c r="F932" s="247" t="str">
        <f>IF('TSA Input'!J895="","",IF('TSA Input'!J895="Yes",'TSA Input'!C895,""))</f>
        <v/>
      </c>
      <c r="G932" s="36" t="str">
        <f>IF('TSA Input'!J895="","",IF('TSA Input'!J895="Yes",'TSA Input'!D895,""))</f>
        <v/>
      </c>
      <c r="H932" s="37" t="str">
        <f>IF('TSA Input'!K895="","",IF('TSA Input'!J895="Yes",'TSA Input'!G895,""))</f>
        <v/>
      </c>
      <c r="I932" s="37" t="str">
        <f>IF('TSA Input'!L895="","",IF('TSA Input'!J895="Yes",'TSA Input'!F895,""))</f>
        <v/>
      </c>
      <c r="J932" s="39" t="str">
        <f t="shared" si="28"/>
        <v/>
      </c>
      <c r="K932" s="257" t="str">
        <f>IF('TSA Input'!J895="","",IF('TSA Input'!J895="Yes",'TSA Input'!D895,""))</f>
        <v/>
      </c>
      <c r="L932" s="258" t="str">
        <f>IF('TSA Input'!J895="","",IF('TSA Input'!J895="Yes",'TSA Input'!G895,""))</f>
        <v/>
      </c>
      <c r="M932" s="258" t="str">
        <f>IF('TSA Input'!J895="","",IF('TSA Input'!J895="Yes",'TSA Input'!F895,""))</f>
        <v/>
      </c>
      <c r="N932" s="39" t="str">
        <f t="shared" si="29"/>
        <v/>
      </c>
      <c r="O932" s="149" t="s">
        <v>11</v>
      </c>
      <c r="P932" s="148" t="s">
        <v>11</v>
      </c>
      <c r="Q932" s="1"/>
    </row>
    <row r="933" spans="1:17" ht="15.75" hidden="1" customHeight="1">
      <c r="A933" s="1" t="str">
        <f t="shared" si="1"/>
        <v/>
      </c>
      <c r="B933" s="1"/>
      <c r="C933" s="34" t="str">
        <f>IF('TSA Input'!J896="","",IF('TSA Input'!J896="Yes",'TSA Input'!B896,"Ineligible"))</f>
        <v/>
      </c>
      <c r="D933" s="246" t="str">
        <f>IF('TSA Input'!J896="","",IF('TSA Input'!J896="Yes",IF('TSA Input'!W896="","",LEFT('TSA Input'!W896,LEN('TSA Input'!W896)-2)),""))</f>
        <v/>
      </c>
      <c r="E933" s="246" t="str">
        <f>IF('TSA Input'!J896="","",IF('TSA Input'!J896="Yes",'TSA Input'!I896,""))</f>
        <v/>
      </c>
      <c r="F933" s="247" t="str">
        <f>IF('TSA Input'!J896="","",IF('TSA Input'!J896="Yes",'TSA Input'!C896,""))</f>
        <v/>
      </c>
      <c r="G933" s="36" t="str">
        <f>IF('TSA Input'!J896="","",IF('TSA Input'!J896="Yes",'TSA Input'!D896,""))</f>
        <v/>
      </c>
      <c r="H933" s="37" t="str">
        <f>IF('TSA Input'!K896="","",IF('TSA Input'!J896="Yes",'TSA Input'!G896,""))</f>
        <v/>
      </c>
      <c r="I933" s="37" t="str">
        <f>IF('TSA Input'!L896="","",IF('TSA Input'!J896="Yes",'TSA Input'!F896,""))</f>
        <v/>
      </c>
      <c r="J933" s="39" t="str">
        <f t="shared" si="28"/>
        <v/>
      </c>
      <c r="K933" s="257" t="str">
        <f>IF('TSA Input'!J896="","",IF('TSA Input'!J896="Yes",'TSA Input'!D896,""))</f>
        <v/>
      </c>
      <c r="L933" s="258" t="str">
        <f>IF('TSA Input'!J896="","",IF('TSA Input'!J896="Yes",'TSA Input'!G896,""))</f>
        <v/>
      </c>
      <c r="M933" s="258" t="str">
        <f>IF('TSA Input'!J896="","",IF('TSA Input'!J896="Yes",'TSA Input'!F896,""))</f>
        <v/>
      </c>
      <c r="N933" s="39" t="str">
        <f t="shared" si="29"/>
        <v/>
      </c>
      <c r="O933" s="149" t="s">
        <v>11</v>
      </c>
      <c r="P933" s="148" t="s">
        <v>11</v>
      </c>
      <c r="Q933" s="1"/>
    </row>
    <row r="934" spans="1:17" ht="15.75" hidden="1" customHeight="1">
      <c r="A934" s="1" t="str">
        <f t="shared" si="1"/>
        <v/>
      </c>
      <c r="B934" s="1"/>
      <c r="C934" s="34" t="str">
        <f>IF('TSA Input'!J897="","",IF('TSA Input'!J897="Yes",'TSA Input'!B897,"Ineligible"))</f>
        <v/>
      </c>
      <c r="D934" s="246" t="str">
        <f>IF('TSA Input'!J897="","",IF('TSA Input'!J897="Yes",IF('TSA Input'!W897="","",LEFT('TSA Input'!W897,LEN('TSA Input'!W897)-2)),""))</f>
        <v/>
      </c>
      <c r="E934" s="246" t="str">
        <f>IF('TSA Input'!J897="","",IF('TSA Input'!J897="Yes",'TSA Input'!I897,""))</f>
        <v/>
      </c>
      <c r="F934" s="247" t="str">
        <f>IF('TSA Input'!J897="","",IF('TSA Input'!J897="Yes",'TSA Input'!C897,""))</f>
        <v/>
      </c>
      <c r="G934" s="36" t="str">
        <f>IF('TSA Input'!J897="","",IF('TSA Input'!J897="Yes",'TSA Input'!D897,""))</f>
        <v/>
      </c>
      <c r="H934" s="37" t="str">
        <f>IF('TSA Input'!K897="","",IF('TSA Input'!J897="Yes",'TSA Input'!G897,""))</f>
        <v/>
      </c>
      <c r="I934" s="37" t="str">
        <f>IF('TSA Input'!L897="","",IF('TSA Input'!J897="Yes",'TSA Input'!F897,""))</f>
        <v/>
      </c>
      <c r="J934" s="39" t="str">
        <f t="shared" si="28"/>
        <v/>
      </c>
      <c r="K934" s="257" t="str">
        <f>IF('TSA Input'!J897="","",IF('TSA Input'!J897="Yes",'TSA Input'!D897,""))</f>
        <v/>
      </c>
      <c r="L934" s="258" t="str">
        <f>IF('TSA Input'!J897="","",IF('TSA Input'!J897="Yes",'TSA Input'!G897,""))</f>
        <v/>
      </c>
      <c r="M934" s="258" t="str">
        <f>IF('TSA Input'!J897="","",IF('TSA Input'!J897="Yes",'TSA Input'!F897,""))</f>
        <v/>
      </c>
      <c r="N934" s="39" t="str">
        <f t="shared" si="29"/>
        <v/>
      </c>
      <c r="O934" s="149" t="s">
        <v>11</v>
      </c>
      <c r="P934" s="148" t="s">
        <v>11</v>
      </c>
      <c r="Q934" s="1"/>
    </row>
    <row r="935" spans="1:17" ht="15.75" hidden="1" customHeight="1">
      <c r="A935" s="1" t="str">
        <f t="shared" si="1"/>
        <v/>
      </c>
      <c r="B935" s="1"/>
      <c r="C935" s="34" t="str">
        <f>IF('TSA Input'!J898="","",IF('TSA Input'!J898="Yes",'TSA Input'!B898,"Ineligible"))</f>
        <v/>
      </c>
      <c r="D935" s="246" t="str">
        <f>IF('TSA Input'!J898="","",IF('TSA Input'!J898="Yes",IF('TSA Input'!W898="","",LEFT('TSA Input'!W898,LEN('TSA Input'!W898)-2)),""))</f>
        <v/>
      </c>
      <c r="E935" s="246" t="str">
        <f>IF('TSA Input'!J898="","",IF('TSA Input'!J898="Yes",'TSA Input'!I898,""))</f>
        <v/>
      </c>
      <c r="F935" s="247" t="str">
        <f>IF('TSA Input'!J898="","",IF('TSA Input'!J898="Yes",'TSA Input'!C898,""))</f>
        <v/>
      </c>
      <c r="G935" s="36" t="str">
        <f>IF('TSA Input'!J898="","",IF('TSA Input'!J898="Yes",'TSA Input'!D898,""))</f>
        <v/>
      </c>
      <c r="H935" s="37" t="str">
        <f>IF('TSA Input'!K898="","",IF('TSA Input'!J898="Yes",'TSA Input'!G898,""))</f>
        <v/>
      </c>
      <c r="I935" s="37" t="str">
        <f>IF('TSA Input'!L898="","",IF('TSA Input'!J898="Yes",'TSA Input'!F898,""))</f>
        <v/>
      </c>
      <c r="J935" s="39" t="str">
        <f t="shared" si="28"/>
        <v/>
      </c>
      <c r="K935" s="257" t="str">
        <f>IF('TSA Input'!J898="","",IF('TSA Input'!J898="Yes",'TSA Input'!D898,""))</f>
        <v/>
      </c>
      <c r="L935" s="258" t="str">
        <f>IF('TSA Input'!J898="","",IF('TSA Input'!J898="Yes",'TSA Input'!G898,""))</f>
        <v/>
      </c>
      <c r="M935" s="258" t="str">
        <f>IF('TSA Input'!J898="","",IF('TSA Input'!J898="Yes",'TSA Input'!F898,""))</f>
        <v/>
      </c>
      <c r="N935" s="39" t="str">
        <f t="shared" si="29"/>
        <v/>
      </c>
      <c r="O935" s="149" t="s">
        <v>11</v>
      </c>
      <c r="P935" s="148" t="s">
        <v>11</v>
      </c>
      <c r="Q935" s="1"/>
    </row>
    <row r="936" spans="1:17" ht="15.75" hidden="1" customHeight="1">
      <c r="A936" s="1" t="str">
        <f t="shared" si="1"/>
        <v/>
      </c>
      <c r="B936" s="1"/>
      <c r="C936" s="34" t="str">
        <f>IF('TSA Input'!J899="","",IF('TSA Input'!J899="Yes",'TSA Input'!B899,"Ineligible"))</f>
        <v/>
      </c>
      <c r="D936" s="246" t="str">
        <f>IF('TSA Input'!J899="","",IF('TSA Input'!J899="Yes",IF('TSA Input'!W899="","",LEFT('TSA Input'!W899,LEN('TSA Input'!W899)-2)),""))</f>
        <v/>
      </c>
      <c r="E936" s="246" t="str">
        <f>IF('TSA Input'!J899="","",IF('TSA Input'!J899="Yes",'TSA Input'!I899,""))</f>
        <v/>
      </c>
      <c r="F936" s="247" t="str">
        <f>IF('TSA Input'!J899="","",IF('TSA Input'!J899="Yes",'TSA Input'!C899,""))</f>
        <v/>
      </c>
      <c r="G936" s="36" t="str">
        <f>IF('TSA Input'!J899="","",IF('TSA Input'!J899="Yes",'TSA Input'!D899,""))</f>
        <v/>
      </c>
      <c r="H936" s="37" t="str">
        <f>IF('TSA Input'!K899="","",IF('TSA Input'!J899="Yes",'TSA Input'!G899,""))</f>
        <v/>
      </c>
      <c r="I936" s="37" t="str">
        <f>IF('TSA Input'!L899="","",IF('TSA Input'!J899="Yes",'TSA Input'!F899,""))</f>
        <v/>
      </c>
      <c r="J936" s="39" t="str">
        <f t="shared" si="28"/>
        <v/>
      </c>
      <c r="K936" s="257" t="str">
        <f>IF('TSA Input'!J899="","",IF('TSA Input'!J899="Yes",'TSA Input'!D899,""))</f>
        <v/>
      </c>
      <c r="L936" s="258" t="str">
        <f>IF('TSA Input'!J899="","",IF('TSA Input'!J899="Yes",'TSA Input'!G899,""))</f>
        <v/>
      </c>
      <c r="M936" s="258" t="str">
        <f>IF('TSA Input'!J899="","",IF('TSA Input'!J899="Yes",'TSA Input'!F899,""))</f>
        <v/>
      </c>
      <c r="N936" s="39" t="str">
        <f t="shared" si="29"/>
        <v/>
      </c>
      <c r="O936" s="149" t="s">
        <v>11</v>
      </c>
      <c r="P936" s="148" t="s">
        <v>11</v>
      </c>
      <c r="Q936" s="1"/>
    </row>
    <row r="937" spans="1:17" ht="15.75" hidden="1" customHeight="1">
      <c r="A937" s="1" t="str">
        <f t="shared" si="1"/>
        <v/>
      </c>
      <c r="B937" s="1"/>
      <c r="C937" s="34" t="str">
        <f>IF('TSA Input'!J900="","",IF('TSA Input'!J900="Yes",'TSA Input'!B900,"Ineligible"))</f>
        <v/>
      </c>
      <c r="D937" s="246" t="str">
        <f>IF('TSA Input'!J900="","",IF('TSA Input'!J900="Yes",IF('TSA Input'!W900="","",LEFT('TSA Input'!W900,LEN('TSA Input'!W900)-2)),""))</f>
        <v/>
      </c>
      <c r="E937" s="246" t="str">
        <f>IF('TSA Input'!J900="","",IF('TSA Input'!J900="Yes",'TSA Input'!I900,""))</f>
        <v/>
      </c>
      <c r="F937" s="247" t="str">
        <f>IF('TSA Input'!J900="","",IF('TSA Input'!J900="Yes",'TSA Input'!C900,""))</f>
        <v/>
      </c>
      <c r="G937" s="36" t="str">
        <f>IF('TSA Input'!J900="","",IF('TSA Input'!J900="Yes",'TSA Input'!D900,""))</f>
        <v/>
      </c>
      <c r="H937" s="37" t="str">
        <f>IF('TSA Input'!K900="","",IF('TSA Input'!J900="Yes",'TSA Input'!G900,""))</f>
        <v/>
      </c>
      <c r="I937" s="37" t="str">
        <f>IF('TSA Input'!L900="","",IF('TSA Input'!J900="Yes",'TSA Input'!F900,""))</f>
        <v/>
      </c>
      <c r="J937" s="39" t="str">
        <f t="shared" ref="J937:J1000" si="30">IF($C937="","",SUM(G937:I937))</f>
        <v/>
      </c>
      <c r="K937" s="257" t="str">
        <f>IF('TSA Input'!J900="","",IF('TSA Input'!J900="Yes",'TSA Input'!D900,""))</f>
        <v/>
      </c>
      <c r="L937" s="258" t="str">
        <f>IF('TSA Input'!J900="","",IF('TSA Input'!J900="Yes",'TSA Input'!G900,""))</f>
        <v/>
      </c>
      <c r="M937" s="258" t="str">
        <f>IF('TSA Input'!J900="","",IF('TSA Input'!J900="Yes",'TSA Input'!F900,""))</f>
        <v/>
      </c>
      <c r="N937" s="39" t="str">
        <f t="shared" ref="N937:N1000" si="31">IF($C937="","",SUM(K937:M937))</f>
        <v/>
      </c>
      <c r="O937" s="149" t="s">
        <v>11</v>
      </c>
      <c r="P937" s="148" t="s">
        <v>11</v>
      </c>
      <c r="Q937" s="1"/>
    </row>
    <row r="938" spans="1:17" ht="15.75" hidden="1" customHeight="1">
      <c r="A938" s="1" t="str">
        <f t="shared" si="1"/>
        <v/>
      </c>
      <c r="B938" s="1"/>
      <c r="C938" s="34" t="str">
        <f>IF('TSA Input'!J901="","",IF('TSA Input'!J901="Yes",'TSA Input'!B901,"Ineligible"))</f>
        <v/>
      </c>
      <c r="D938" s="246" t="str">
        <f>IF('TSA Input'!J901="","",IF('TSA Input'!J901="Yes",IF('TSA Input'!W901="","",LEFT('TSA Input'!W901,LEN('TSA Input'!W901)-2)),""))</f>
        <v/>
      </c>
      <c r="E938" s="246" t="str">
        <f>IF('TSA Input'!J901="","",IF('TSA Input'!J901="Yes",'TSA Input'!I901,""))</f>
        <v/>
      </c>
      <c r="F938" s="247" t="str">
        <f>IF('TSA Input'!J901="","",IF('TSA Input'!J901="Yes",'TSA Input'!C901,""))</f>
        <v/>
      </c>
      <c r="G938" s="36" t="str">
        <f>IF('TSA Input'!J901="","",IF('TSA Input'!J901="Yes",'TSA Input'!D901,""))</f>
        <v/>
      </c>
      <c r="H938" s="37" t="str">
        <f>IF('TSA Input'!K901="","",IF('TSA Input'!J901="Yes",'TSA Input'!G901,""))</f>
        <v/>
      </c>
      <c r="I938" s="37" t="str">
        <f>IF('TSA Input'!L901="","",IF('TSA Input'!J901="Yes",'TSA Input'!F901,""))</f>
        <v/>
      </c>
      <c r="J938" s="39" t="str">
        <f t="shared" si="30"/>
        <v/>
      </c>
      <c r="K938" s="257" t="str">
        <f>IF('TSA Input'!J901="","",IF('TSA Input'!J901="Yes",'TSA Input'!D901,""))</f>
        <v/>
      </c>
      <c r="L938" s="258" t="str">
        <f>IF('TSA Input'!J901="","",IF('TSA Input'!J901="Yes",'TSA Input'!G901,""))</f>
        <v/>
      </c>
      <c r="M938" s="258" t="str">
        <f>IF('TSA Input'!J901="","",IF('TSA Input'!J901="Yes",'TSA Input'!F901,""))</f>
        <v/>
      </c>
      <c r="N938" s="39" t="str">
        <f t="shared" si="31"/>
        <v/>
      </c>
      <c r="O938" s="149" t="s">
        <v>11</v>
      </c>
      <c r="P938" s="148" t="s">
        <v>11</v>
      </c>
      <c r="Q938" s="1"/>
    </row>
    <row r="939" spans="1:17" ht="15.75" hidden="1" customHeight="1">
      <c r="A939" s="1" t="str">
        <f t="shared" si="1"/>
        <v/>
      </c>
      <c r="B939" s="1"/>
      <c r="C939" s="34" t="str">
        <f>IF('TSA Input'!J902="","",IF('TSA Input'!J902="Yes",'TSA Input'!B902,"Ineligible"))</f>
        <v/>
      </c>
      <c r="D939" s="246" t="str">
        <f>IF('TSA Input'!J902="","",IF('TSA Input'!J902="Yes",IF('TSA Input'!W902="","",LEFT('TSA Input'!W902,LEN('TSA Input'!W902)-2)),""))</f>
        <v/>
      </c>
      <c r="E939" s="246" t="str">
        <f>IF('TSA Input'!J902="","",IF('TSA Input'!J902="Yes",'TSA Input'!I902,""))</f>
        <v/>
      </c>
      <c r="F939" s="247" t="str">
        <f>IF('TSA Input'!J902="","",IF('TSA Input'!J902="Yes",'TSA Input'!C902,""))</f>
        <v/>
      </c>
      <c r="G939" s="36" t="str">
        <f>IF('TSA Input'!J902="","",IF('TSA Input'!J902="Yes",'TSA Input'!D902,""))</f>
        <v/>
      </c>
      <c r="H939" s="37" t="str">
        <f>IF('TSA Input'!K902="","",IF('TSA Input'!J902="Yes",'TSA Input'!G902,""))</f>
        <v/>
      </c>
      <c r="I939" s="37" t="str">
        <f>IF('TSA Input'!L902="","",IF('TSA Input'!J902="Yes",'TSA Input'!F902,""))</f>
        <v/>
      </c>
      <c r="J939" s="39" t="str">
        <f t="shared" si="30"/>
        <v/>
      </c>
      <c r="K939" s="257" t="str">
        <f>IF('TSA Input'!J902="","",IF('TSA Input'!J902="Yes",'TSA Input'!D902,""))</f>
        <v/>
      </c>
      <c r="L939" s="258" t="str">
        <f>IF('TSA Input'!J902="","",IF('TSA Input'!J902="Yes",'TSA Input'!G902,""))</f>
        <v/>
      </c>
      <c r="M939" s="258" t="str">
        <f>IF('TSA Input'!J902="","",IF('TSA Input'!J902="Yes",'TSA Input'!F902,""))</f>
        <v/>
      </c>
      <c r="N939" s="39" t="str">
        <f t="shared" si="31"/>
        <v/>
      </c>
      <c r="O939" s="149" t="s">
        <v>11</v>
      </c>
      <c r="P939" s="148" t="s">
        <v>11</v>
      </c>
      <c r="Q939" s="1"/>
    </row>
    <row r="940" spans="1:17" ht="15.75" hidden="1" customHeight="1">
      <c r="A940" s="1" t="str">
        <f t="shared" si="1"/>
        <v/>
      </c>
      <c r="B940" s="1"/>
      <c r="C940" s="34" t="str">
        <f>IF('TSA Input'!J903="","",IF('TSA Input'!J903="Yes",'TSA Input'!B903,"Ineligible"))</f>
        <v/>
      </c>
      <c r="D940" s="246" t="str">
        <f>IF('TSA Input'!J903="","",IF('TSA Input'!J903="Yes",IF('TSA Input'!W903="","",LEFT('TSA Input'!W903,LEN('TSA Input'!W903)-2)),""))</f>
        <v/>
      </c>
      <c r="E940" s="246" t="str">
        <f>IF('TSA Input'!J903="","",IF('TSA Input'!J903="Yes",'TSA Input'!I903,""))</f>
        <v/>
      </c>
      <c r="F940" s="247" t="str">
        <f>IF('TSA Input'!J903="","",IF('TSA Input'!J903="Yes",'TSA Input'!C903,""))</f>
        <v/>
      </c>
      <c r="G940" s="36" t="str">
        <f>IF('TSA Input'!J903="","",IF('TSA Input'!J903="Yes",'TSA Input'!D903,""))</f>
        <v/>
      </c>
      <c r="H940" s="37" t="str">
        <f>IF('TSA Input'!K903="","",IF('TSA Input'!J903="Yes",'TSA Input'!G903,""))</f>
        <v/>
      </c>
      <c r="I940" s="37" t="str">
        <f>IF('TSA Input'!L903="","",IF('TSA Input'!J903="Yes",'TSA Input'!F903,""))</f>
        <v/>
      </c>
      <c r="J940" s="39" t="str">
        <f t="shared" si="30"/>
        <v/>
      </c>
      <c r="K940" s="257" t="str">
        <f>IF('TSA Input'!J903="","",IF('TSA Input'!J903="Yes",'TSA Input'!D903,""))</f>
        <v/>
      </c>
      <c r="L940" s="258" t="str">
        <f>IF('TSA Input'!J903="","",IF('TSA Input'!J903="Yes",'TSA Input'!G903,""))</f>
        <v/>
      </c>
      <c r="M940" s="258" t="str">
        <f>IF('TSA Input'!J903="","",IF('TSA Input'!J903="Yes",'TSA Input'!F903,""))</f>
        <v/>
      </c>
      <c r="N940" s="39" t="str">
        <f t="shared" si="31"/>
        <v/>
      </c>
      <c r="O940" s="149" t="s">
        <v>11</v>
      </c>
      <c r="P940" s="148" t="s">
        <v>11</v>
      </c>
      <c r="Q940" s="1"/>
    </row>
    <row r="941" spans="1:17" ht="15.75" hidden="1" customHeight="1">
      <c r="A941" s="1" t="str">
        <f t="shared" si="1"/>
        <v/>
      </c>
      <c r="B941" s="1"/>
      <c r="C941" s="34" t="str">
        <f>IF('TSA Input'!J904="","",IF('TSA Input'!J904="Yes",'TSA Input'!B904,"Ineligible"))</f>
        <v/>
      </c>
      <c r="D941" s="246" t="str">
        <f>IF('TSA Input'!J904="","",IF('TSA Input'!J904="Yes",IF('TSA Input'!W904="","",LEFT('TSA Input'!W904,LEN('TSA Input'!W904)-2)),""))</f>
        <v/>
      </c>
      <c r="E941" s="246" t="str">
        <f>IF('TSA Input'!J904="","",IF('TSA Input'!J904="Yes",'TSA Input'!I904,""))</f>
        <v/>
      </c>
      <c r="F941" s="247" t="str">
        <f>IF('TSA Input'!J904="","",IF('TSA Input'!J904="Yes",'TSA Input'!C904,""))</f>
        <v/>
      </c>
      <c r="G941" s="36" t="str">
        <f>IF('TSA Input'!J904="","",IF('TSA Input'!J904="Yes",'TSA Input'!D904,""))</f>
        <v/>
      </c>
      <c r="H941" s="37" t="str">
        <f>IF('TSA Input'!K904="","",IF('TSA Input'!J904="Yes",'TSA Input'!G904,""))</f>
        <v/>
      </c>
      <c r="I941" s="37" t="str">
        <f>IF('TSA Input'!L904="","",IF('TSA Input'!J904="Yes",'TSA Input'!F904,""))</f>
        <v/>
      </c>
      <c r="J941" s="39" t="str">
        <f t="shared" si="30"/>
        <v/>
      </c>
      <c r="K941" s="257" t="str">
        <f>IF('TSA Input'!J904="","",IF('TSA Input'!J904="Yes",'TSA Input'!D904,""))</f>
        <v/>
      </c>
      <c r="L941" s="258" t="str">
        <f>IF('TSA Input'!J904="","",IF('TSA Input'!J904="Yes",'TSA Input'!G904,""))</f>
        <v/>
      </c>
      <c r="M941" s="258" t="str">
        <f>IF('TSA Input'!J904="","",IF('TSA Input'!J904="Yes",'TSA Input'!F904,""))</f>
        <v/>
      </c>
      <c r="N941" s="39" t="str">
        <f t="shared" si="31"/>
        <v/>
      </c>
      <c r="O941" s="149" t="s">
        <v>11</v>
      </c>
      <c r="P941" s="148" t="s">
        <v>11</v>
      </c>
      <c r="Q941" s="1"/>
    </row>
    <row r="942" spans="1:17" ht="15.75" hidden="1" customHeight="1">
      <c r="A942" s="1" t="str">
        <f t="shared" si="1"/>
        <v/>
      </c>
      <c r="B942" s="1"/>
      <c r="C942" s="34" t="str">
        <f>IF('TSA Input'!J905="","",IF('TSA Input'!J905="Yes",'TSA Input'!B905,"Ineligible"))</f>
        <v/>
      </c>
      <c r="D942" s="246" t="str">
        <f>IF('TSA Input'!J905="","",IF('TSA Input'!J905="Yes",IF('TSA Input'!W905="","",LEFT('TSA Input'!W905,LEN('TSA Input'!W905)-2)),""))</f>
        <v/>
      </c>
      <c r="E942" s="246" t="str">
        <f>IF('TSA Input'!J905="","",IF('TSA Input'!J905="Yes",'TSA Input'!I905,""))</f>
        <v/>
      </c>
      <c r="F942" s="247" t="str">
        <f>IF('TSA Input'!J905="","",IF('TSA Input'!J905="Yes",'TSA Input'!C905,""))</f>
        <v/>
      </c>
      <c r="G942" s="36" t="str">
        <f>IF('TSA Input'!J905="","",IF('TSA Input'!J905="Yes",'TSA Input'!D905,""))</f>
        <v/>
      </c>
      <c r="H942" s="37" t="str">
        <f>IF('TSA Input'!K905="","",IF('TSA Input'!J905="Yes",'TSA Input'!G905,""))</f>
        <v/>
      </c>
      <c r="I942" s="37" t="str">
        <f>IF('TSA Input'!L905="","",IF('TSA Input'!J905="Yes",'TSA Input'!F905,""))</f>
        <v/>
      </c>
      <c r="J942" s="39" t="str">
        <f t="shared" si="30"/>
        <v/>
      </c>
      <c r="K942" s="257" t="str">
        <f>IF('TSA Input'!J905="","",IF('TSA Input'!J905="Yes",'TSA Input'!D905,""))</f>
        <v/>
      </c>
      <c r="L942" s="258" t="str">
        <f>IF('TSA Input'!J905="","",IF('TSA Input'!J905="Yes",'TSA Input'!G905,""))</f>
        <v/>
      </c>
      <c r="M942" s="258" t="str">
        <f>IF('TSA Input'!J905="","",IF('TSA Input'!J905="Yes",'TSA Input'!F905,""))</f>
        <v/>
      </c>
      <c r="N942" s="39" t="str">
        <f t="shared" si="31"/>
        <v/>
      </c>
      <c r="O942" s="149" t="s">
        <v>11</v>
      </c>
      <c r="P942" s="148" t="s">
        <v>11</v>
      </c>
      <c r="Q942" s="1"/>
    </row>
    <row r="943" spans="1:17" ht="15.75" hidden="1" customHeight="1">
      <c r="A943" s="1" t="str">
        <f t="shared" si="1"/>
        <v/>
      </c>
      <c r="B943" s="1"/>
      <c r="C943" s="34" t="str">
        <f>IF('TSA Input'!J906="","",IF('TSA Input'!J906="Yes",'TSA Input'!B906,"Ineligible"))</f>
        <v/>
      </c>
      <c r="D943" s="246" t="str">
        <f>IF('TSA Input'!J906="","",IF('TSA Input'!J906="Yes",IF('TSA Input'!W906="","",LEFT('TSA Input'!W906,LEN('TSA Input'!W906)-2)),""))</f>
        <v/>
      </c>
      <c r="E943" s="246" t="str">
        <f>IF('TSA Input'!J906="","",IF('TSA Input'!J906="Yes",'TSA Input'!I906,""))</f>
        <v/>
      </c>
      <c r="F943" s="247" t="str">
        <f>IF('TSA Input'!J906="","",IF('TSA Input'!J906="Yes",'TSA Input'!C906,""))</f>
        <v/>
      </c>
      <c r="G943" s="36" t="str">
        <f>IF('TSA Input'!J906="","",IF('TSA Input'!J906="Yes",'TSA Input'!D906,""))</f>
        <v/>
      </c>
      <c r="H943" s="37" t="str">
        <f>IF('TSA Input'!K906="","",IF('TSA Input'!J906="Yes",'TSA Input'!G906,""))</f>
        <v/>
      </c>
      <c r="I943" s="37" t="str">
        <f>IF('TSA Input'!L906="","",IF('TSA Input'!J906="Yes",'TSA Input'!F906,""))</f>
        <v/>
      </c>
      <c r="J943" s="39" t="str">
        <f t="shared" si="30"/>
        <v/>
      </c>
      <c r="K943" s="257" t="str">
        <f>IF('TSA Input'!J906="","",IF('TSA Input'!J906="Yes",'TSA Input'!D906,""))</f>
        <v/>
      </c>
      <c r="L943" s="258" t="str">
        <f>IF('TSA Input'!J906="","",IF('TSA Input'!J906="Yes",'TSA Input'!G906,""))</f>
        <v/>
      </c>
      <c r="M943" s="258" t="str">
        <f>IF('TSA Input'!J906="","",IF('TSA Input'!J906="Yes",'TSA Input'!F906,""))</f>
        <v/>
      </c>
      <c r="N943" s="39" t="str">
        <f t="shared" si="31"/>
        <v/>
      </c>
      <c r="O943" s="149" t="s">
        <v>11</v>
      </c>
      <c r="P943" s="148" t="s">
        <v>11</v>
      </c>
      <c r="Q943" s="1"/>
    </row>
    <row r="944" spans="1:17" ht="15.75" hidden="1" customHeight="1">
      <c r="A944" s="1" t="str">
        <f t="shared" si="1"/>
        <v/>
      </c>
      <c r="B944" s="1"/>
      <c r="C944" s="34" t="str">
        <f>IF('TSA Input'!J907="","",IF('TSA Input'!J907="Yes",'TSA Input'!B907,"Ineligible"))</f>
        <v/>
      </c>
      <c r="D944" s="246" t="str">
        <f>IF('TSA Input'!J907="","",IF('TSA Input'!J907="Yes",IF('TSA Input'!W907="","",LEFT('TSA Input'!W907,LEN('TSA Input'!W907)-2)),""))</f>
        <v/>
      </c>
      <c r="E944" s="246" t="str">
        <f>IF('TSA Input'!J907="","",IF('TSA Input'!J907="Yes",'TSA Input'!I907,""))</f>
        <v/>
      </c>
      <c r="F944" s="247" t="str">
        <f>IF('TSA Input'!J907="","",IF('TSA Input'!J907="Yes",'TSA Input'!C907,""))</f>
        <v/>
      </c>
      <c r="G944" s="36" t="str">
        <f>IF('TSA Input'!J907="","",IF('TSA Input'!J907="Yes",'TSA Input'!D907,""))</f>
        <v/>
      </c>
      <c r="H944" s="37" t="str">
        <f>IF('TSA Input'!K907="","",IF('TSA Input'!J907="Yes",'TSA Input'!G907,""))</f>
        <v/>
      </c>
      <c r="I944" s="37" t="str">
        <f>IF('TSA Input'!L907="","",IF('TSA Input'!J907="Yes",'TSA Input'!F907,""))</f>
        <v/>
      </c>
      <c r="J944" s="39" t="str">
        <f t="shared" si="30"/>
        <v/>
      </c>
      <c r="K944" s="257" t="str">
        <f>IF('TSA Input'!J907="","",IF('TSA Input'!J907="Yes",'TSA Input'!D907,""))</f>
        <v/>
      </c>
      <c r="L944" s="258" t="str">
        <f>IF('TSA Input'!J907="","",IF('TSA Input'!J907="Yes",'TSA Input'!G907,""))</f>
        <v/>
      </c>
      <c r="M944" s="258" t="str">
        <f>IF('TSA Input'!J907="","",IF('TSA Input'!J907="Yes",'TSA Input'!F907,""))</f>
        <v/>
      </c>
      <c r="N944" s="39" t="str">
        <f t="shared" si="31"/>
        <v/>
      </c>
      <c r="O944" s="149" t="s">
        <v>11</v>
      </c>
      <c r="P944" s="148" t="s">
        <v>11</v>
      </c>
      <c r="Q944" s="1"/>
    </row>
    <row r="945" spans="1:17" ht="15.75" hidden="1" customHeight="1">
      <c r="A945" s="1" t="str">
        <f t="shared" si="1"/>
        <v/>
      </c>
      <c r="B945" s="1"/>
      <c r="C945" s="34" t="str">
        <f>IF('TSA Input'!J908="","",IF('TSA Input'!J908="Yes",'TSA Input'!B908,"Ineligible"))</f>
        <v/>
      </c>
      <c r="D945" s="246" t="str">
        <f>IF('TSA Input'!J908="","",IF('TSA Input'!J908="Yes",IF('TSA Input'!W908="","",LEFT('TSA Input'!W908,LEN('TSA Input'!W908)-2)),""))</f>
        <v/>
      </c>
      <c r="E945" s="246" t="str">
        <f>IF('TSA Input'!J908="","",IF('TSA Input'!J908="Yes",'TSA Input'!I908,""))</f>
        <v/>
      </c>
      <c r="F945" s="247" t="str">
        <f>IF('TSA Input'!J908="","",IF('TSA Input'!J908="Yes",'TSA Input'!C908,""))</f>
        <v/>
      </c>
      <c r="G945" s="36" t="str">
        <f>IF('TSA Input'!J908="","",IF('TSA Input'!J908="Yes",'TSA Input'!D908,""))</f>
        <v/>
      </c>
      <c r="H945" s="37" t="str">
        <f>IF('TSA Input'!K908="","",IF('TSA Input'!J908="Yes",'TSA Input'!G908,""))</f>
        <v/>
      </c>
      <c r="I945" s="37" t="str">
        <f>IF('TSA Input'!L908="","",IF('TSA Input'!J908="Yes",'TSA Input'!F908,""))</f>
        <v/>
      </c>
      <c r="J945" s="39" t="str">
        <f t="shared" si="30"/>
        <v/>
      </c>
      <c r="K945" s="257" t="str">
        <f>IF('TSA Input'!J908="","",IF('TSA Input'!J908="Yes",'TSA Input'!D908,""))</f>
        <v/>
      </c>
      <c r="L945" s="258" t="str">
        <f>IF('TSA Input'!J908="","",IF('TSA Input'!J908="Yes",'TSA Input'!G908,""))</f>
        <v/>
      </c>
      <c r="M945" s="258" t="str">
        <f>IF('TSA Input'!J908="","",IF('TSA Input'!J908="Yes",'TSA Input'!F908,""))</f>
        <v/>
      </c>
      <c r="N945" s="39" t="str">
        <f t="shared" si="31"/>
        <v/>
      </c>
      <c r="O945" s="149" t="s">
        <v>11</v>
      </c>
      <c r="P945" s="148" t="s">
        <v>11</v>
      </c>
      <c r="Q945" s="1"/>
    </row>
    <row r="946" spans="1:17" ht="15.75" hidden="1" customHeight="1">
      <c r="A946" s="1" t="str">
        <f t="shared" si="1"/>
        <v/>
      </c>
      <c r="B946" s="1"/>
      <c r="C946" s="34" t="str">
        <f>IF('TSA Input'!J909="","",IF('TSA Input'!J909="Yes",'TSA Input'!B909,"Ineligible"))</f>
        <v/>
      </c>
      <c r="D946" s="246" t="str">
        <f>IF('TSA Input'!J909="","",IF('TSA Input'!J909="Yes",IF('TSA Input'!W909="","",LEFT('TSA Input'!W909,LEN('TSA Input'!W909)-2)),""))</f>
        <v/>
      </c>
      <c r="E946" s="246" t="str">
        <f>IF('TSA Input'!J909="","",IF('TSA Input'!J909="Yes",'TSA Input'!I909,""))</f>
        <v/>
      </c>
      <c r="F946" s="247" t="str">
        <f>IF('TSA Input'!J909="","",IF('TSA Input'!J909="Yes",'TSA Input'!C909,""))</f>
        <v/>
      </c>
      <c r="G946" s="36" t="str">
        <f>IF('TSA Input'!J909="","",IF('TSA Input'!J909="Yes",'TSA Input'!D909,""))</f>
        <v/>
      </c>
      <c r="H946" s="37" t="str">
        <f>IF('TSA Input'!K909="","",IF('TSA Input'!J909="Yes",'TSA Input'!G909,""))</f>
        <v/>
      </c>
      <c r="I946" s="37" t="str">
        <f>IF('TSA Input'!L909="","",IF('TSA Input'!J909="Yes",'TSA Input'!F909,""))</f>
        <v/>
      </c>
      <c r="J946" s="39" t="str">
        <f t="shared" si="30"/>
        <v/>
      </c>
      <c r="K946" s="257" t="str">
        <f>IF('TSA Input'!J909="","",IF('TSA Input'!J909="Yes",'TSA Input'!D909,""))</f>
        <v/>
      </c>
      <c r="L946" s="258" t="str">
        <f>IF('TSA Input'!J909="","",IF('TSA Input'!J909="Yes",'TSA Input'!G909,""))</f>
        <v/>
      </c>
      <c r="M946" s="258" t="str">
        <f>IF('TSA Input'!J909="","",IF('TSA Input'!J909="Yes",'TSA Input'!F909,""))</f>
        <v/>
      </c>
      <c r="N946" s="39" t="str">
        <f t="shared" si="31"/>
        <v/>
      </c>
      <c r="O946" s="149" t="s">
        <v>11</v>
      </c>
      <c r="P946" s="148" t="s">
        <v>11</v>
      </c>
      <c r="Q946" s="1"/>
    </row>
    <row r="947" spans="1:17" ht="15.75" hidden="1" customHeight="1">
      <c r="A947" s="1" t="str">
        <f t="shared" si="1"/>
        <v/>
      </c>
      <c r="B947" s="1"/>
      <c r="C947" s="34" t="str">
        <f>IF('TSA Input'!J910="","",IF('TSA Input'!J910="Yes",'TSA Input'!B910,"Ineligible"))</f>
        <v/>
      </c>
      <c r="D947" s="246" t="str">
        <f>IF('TSA Input'!J910="","",IF('TSA Input'!J910="Yes",IF('TSA Input'!W910="","",LEFT('TSA Input'!W910,LEN('TSA Input'!W910)-2)),""))</f>
        <v/>
      </c>
      <c r="E947" s="246" t="str">
        <f>IF('TSA Input'!J910="","",IF('TSA Input'!J910="Yes",'TSA Input'!I910,""))</f>
        <v/>
      </c>
      <c r="F947" s="247" t="str">
        <f>IF('TSA Input'!J910="","",IF('TSA Input'!J910="Yes",'TSA Input'!C910,""))</f>
        <v/>
      </c>
      <c r="G947" s="36" t="str">
        <f>IF('TSA Input'!J910="","",IF('TSA Input'!J910="Yes",'TSA Input'!D910,""))</f>
        <v/>
      </c>
      <c r="H947" s="37" t="str">
        <f>IF('TSA Input'!K910="","",IF('TSA Input'!J910="Yes",'TSA Input'!G910,""))</f>
        <v/>
      </c>
      <c r="I947" s="37" t="str">
        <f>IF('TSA Input'!L910="","",IF('TSA Input'!J910="Yes",'TSA Input'!F910,""))</f>
        <v/>
      </c>
      <c r="J947" s="39" t="str">
        <f t="shared" si="30"/>
        <v/>
      </c>
      <c r="K947" s="257" t="str">
        <f>IF('TSA Input'!J910="","",IF('TSA Input'!J910="Yes",'TSA Input'!D910,""))</f>
        <v/>
      </c>
      <c r="L947" s="258" t="str">
        <f>IF('TSA Input'!J910="","",IF('TSA Input'!J910="Yes",'TSA Input'!G910,""))</f>
        <v/>
      </c>
      <c r="M947" s="258" t="str">
        <f>IF('TSA Input'!J910="","",IF('TSA Input'!J910="Yes",'TSA Input'!F910,""))</f>
        <v/>
      </c>
      <c r="N947" s="39" t="str">
        <f t="shared" si="31"/>
        <v/>
      </c>
      <c r="O947" s="149" t="s">
        <v>11</v>
      </c>
      <c r="P947" s="148" t="s">
        <v>11</v>
      </c>
      <c r="Q947" s="1"/>
    </row>
    <row r="948" spans="1:17" ht="15.75" hidden="1" customHeight="1">
      <c r="A948" s="1" t="str">
        <f t="shared" si="1"/>
        <v/>
      </c>
      <c r="B948" s="1"/>
      <c r="C948" s="34" t="str">
        <f>IF('TSA Input'!J911="","",IF('TSA Input'!J911="Yes",'TSA Input'!B911,"Ineligible"))</f>
        <v/>
      </c>
      <c r="D948" s="246" t="str">
        <f>IF('TSA Input'!J911="","",IF('TSA Input'!J911="Yes",IF('TSA Input'!W911="","",LEFT('TSA Input'!W911,LEN('TSA Input'!W911)-2)),""))</f>
        <v/>
      </c>
      <c r="E948" s="246" t="str">
        <f>IF('TSA Input'!J911="","",IF('TSA Input'!J911="Yes",'TSA Input'!I911,""))</f>
        <v/>
      </c>
      <c r="F948" s="247" t="str">
        <f>IF('TSA Input'!J911="","",IF('TSA Input'!J911="Yes",'TSA Input'!C911,""))</f>
        <v/>
      </c>
      <c r="G948" s="36" t="str">
        <f>IF('TSA Input'!J911="","",IF('TSA Input'!J911="Yes",'TSA Input'!D911,""))</f>
        <v/>
      </c>
      <c r="H948" s="37" t="str">
        <f>IF('TSA Input'!K911="","",IF('TSA Input'!J911="Yes",'TSA Input'!G911,""))</f>
        <v/>
      </c>
      <c r="I948" s="37" t="str">
        <f>IF('TSA Input'!L911="","",IF('TSA Input'!J911="Yes",'TSA Input'!F911,""))</f>
        <v/>
      </c>
      <c r="J948" s="39" t="str">
        <f t="shared" si="30"/>
        <v/>
      </c>
      <c r="K948" s="257" t="str">
        <f>IF('TSA Input'!J911="","",IF('TSA Input'!J911="Yes",'TSA Input'!D911,""))</f>
        <v/>
      </c>
      <c r="L948" s="258" t="str">
        <f>IF('TSA Input'!J911="","",IF('TSA Input'!J911="Yes",'TSA Input'!G911,""))</f>
        <v/>
      </c>
      <c r="M948" s="258" t="str">
        <f>IF('TSA Input'!J911="","",IF('TSA Input'!J911="Yes",'TSA Input'!F911,""))</f>
        <v/>
      </c>
      <c r="N948" s="39" t="str">
        <f t="shared" si="31"/>
        <v/>
      </c>
      <c r="O948" s="149" t="s">
        <v>11</v>
      </c>
      <c r="P948" s="148" t="s">
        <v>11</v>
      </c>
      <c r="Q948" s="1"/>
    </row>
    <row r="949" spans="1:17" ht="15.75" hidden="1" customHeight="1">
      <c r="A949" s="1" t="str">
        <f t="shared" si="1"/>
        <v/>
      </c>
      <c r="B949" s="1"/>
      <c r="C949" s="34" t="str">
        <f>IF('TSA Input'!J912="","",IF('TSA Input'!J912="Yes",'TSA Input'!B912,"Ineligible"))</f>
        <v/>
      </c>
      <c r="D949" s="246" t="str">
        <f>IF('TSA Input'!J912="","",IF('TSA Input'!J912="Yes",IF('TSA Input'!W912="","",LEFT('TSA Input'!W912,LEN('TSA Input'!W912)-2)),""))</f>
        <v/>
      </c>
      <c r="E949" s="246" t="str">
        <f>IF('TSA Input'!J912="","",IF('TSA Input'!J912="Yes",'TSA Input'!I912,""))</f>
        <v/>
      </c>
      <c r="F949" s="247" t="str">
        <f>IF('TSA Input'!J912="","",IF('TSA Input'!J912="Yes",'TSA Input'!C912,""))</f>
        <v/>
      </c>
      <c r="G949" s="36" t="str">
        <f>IF('TSA Input'!J912="","",IF('TSA Input'!J912="Yes",'TSA Input'!D912,""))</f>
        <v/>
      </c>
      <c r="H949" s="37" t="str">
        <f>IF('TSA Input'!K912="","",IF('TSA Input'!J912="Yes",'TSA Input'!G912,""))</f>
        <v/>
      </c>
      <c r="I949" s="37" t="str">
        <f>IF('TSA Input'!L912="","",IF('TSA Input'!J912="Yes",'TSA Input'!F912,""))</f>
        <v/>
      </c>
      <c r="J949" s="39" t="str">
        <f t="shared" si="30"/>
        <v/>
      </c>
      <c r="K949" s="257" t="str">
        <f>IF('TSA Input'!J912="","",IF('TSA Input'!J912="Yes",'TSA Input'!D912,""))</f>
        <v/>
      </c>
      <c r="L949" s="258" t="str">
        <f>IF('TSA Input'!J912="","",IF('TSA Input'!J912="Yes",'TSA Input'!G912,""))</f>
        <v/>
      </c>
      <c r="M949" s="258" t="str">
        <f>IF('TSA Input'!J912="","",IF('TSA Input'!J912="Yes",'TSA Input'!F912,""))</f>
        <v/>
      </c>
      <c r="N949" s="39" t="str">
        <f t="shared" si="31"/>
        <v/>
      </c>
      <c r="O949" s="149" t="s">
        <v>11</v>
      </c>
      <c r="P949" s="148" t="s">
        <v>11</v>
      </c>
      <c r="Q949" s="1"/>
    </row>
    <row r="950" spans="1:17" ht="15.75" hidden="1" customHeight="1">
      <c r="A950" s="1" t="str">
        <f t="shared" si="1"/>
        <v/>
      </c>
      <c r="B950" s="1"/>
      <c r="C950" s="34" t="str">
        <f>IF('TSA Input'!J913="","",IF('TSA Input'!J913="Yes",'TSA Input'!B913,"Ineligible"))</f>
        <v/>
      </c>
      <c r="D950" s="246" t="str">
        <f>IF('TSA Input'!J913="","",IF('TSA Input'!J913="Yes",IF('TSA Input'!W913="","",LEFT('TSA Input'!W913,LEN('TSA Input'!W913)-2)),""))</f>
        <v/>
      </c>
      <c r="E950" s="246" t="str">
        <f>IF('TSA Input'!J913="","",IF('TSA Input'!J913="Yes",'TSA Input'!I913,""))</f>
        <v/>
      </c>
      <c r="F950" s="247" t="str">
        <f>IF('TSA Input'!J913="","",IF('TSA Input'!J913="Yes",'TSA Input'!C913,""))</f>
        <v/>
      </c>
      <c r="G950" s="36" t="str">
        <f>IF('TSA Input'!J913="","",IF('TSA Input'!J913="Yes",'TSA Input'!D913,""))</f>
        <v/>
      </c>
      <c r="H950" s="37" t="str">
        <f>IF('TSA Input'!K913="","",IF('TSA Input'!J913="Yes",'TSA Input'!G913,""))</f>
        <v/>
      </c>
      <c r="I950" s="37" t="str">
        <f>IF('TSA Input'!L913="","",IF('TSA Input'!J913="Yes",'TSA Input'!F913,""))</f>
        <v/>
      </c>
      <c r="J950" s="39" t="str">
        <f t="shared" si="30"/>
        <v/>
      </c>
      <c r="K950" s="257" t="str">
        <f>IF('TSA Input'!J913="","",IF('TSA Input'!J913="Yes",'TSA Input'!D913,""))</f>
        <v/>
      </c>
      <c r="L950" s="258" t="str">
        <f>IF('TSA Input'!J913="","",IF('TSA Input'!J913="Yes",'TSA Input'!G913,""))</f>
        <v/>
      </c>
      <c r="M950" s="258" t="str">
        <f>IF('TSA Input'!J913="","",IF('TSA Input'!J913="Yes",'TSA Input'!F913,""))</f>
        <v/>
      </c>
      <c r="N950" s="39" t="str">
        <f t="shared" si="31"/>
        <v/>
      </c>
      <c r="O950" s="149" t="s">
        <v>11</v>
      </c>
      <c r="P950" s="148" t="s">
        <v>11</v>
      </c>
      <c r="Q950" s="1"/>
    </row>
    <row r="951" spans="1:17" ht="15.75" hidden="1" customHeight="1">
      <c r="A951" s="1" t="str">
        <f t="shared" si="1"/>
        <v/>
      </c>
      <c r="B951" s="1"/>
      <c r="C951" s="34" t="str">
        <f>IF('TSA Input'!J914="","",IF('TSA Input'!J914="Yes",'TSA Input'!B914,"Ineligible"))</f>
        <v/>
      </c>
      <c r="D951" s="246" t="str">
        <f>IF('TSA Input'!J914="","",IF('TSA Input'!J914="Yes",IF('TSA Input'!W914="","",LEFT('TSA Input'!W914,LEN('TSA Input'!W914)-2)),""))</f>
        <v/>
      </c>
      <c r="E951" s="246" t="str">
        <f>IF('TSA Input'!J914="","",IF('TSA Input'!J914="Yes",'TSA Input'!I914,""))</f>
        <v/>
      </c>
      <c r="F951" s="247" t="str">
        <f>IF('TSA Input'!J914="","",IF('TSA Input'!J914="Yes",'TSA Input'!C914,""))</f>
        <v/>
      </c>
      <c r="G951" s="36" t="str">
        <f>IF('TSA Input'!J914="","",IF('TSA Input'!J914="Yes",'TSA Input'!D914,""))</f>
        <v/>
      </c>
      <c r="H951" s="37" t="str">
        <f>IF('TSA Input'!K914="","",IF('TSA Input'!J914="Yes",'TSA Input'!G914,""))</f>
        <v/>
      </c>
      <c r="I951" s="37" t="str">
        <f>IF('TSA Input'!L914="","",IF('TSA Input'!J914="Yes",'TSA Input'!F914,""))</f>
        <v/>
      </c>
      <c r="J951" s="39" t="str">
        <f t="shared" si="30"/>
        <v/>
      </c>
      <c r="K951" s="257" t="str">
        <f>IF('TSA Input'!J914="","",IF('TSA Input'!J914="Yes",'TSA Input'!D914,""))</f>
        <v/>
      </c>
      <c r="L951" s="258" t="str">
        <f>IF('TSA Input'!J914="","",IF('TSA Input'!J914="Yes",'TSA Input'!G914,""))</f>
        <v/>
      </c>
      <c r="M951" s="258" t="str">
        <f>IF('TSA Input'!J914="","",IF('TSA Input'!J914="Yes",'TSA Input'!F914,""))</f>
        <v/>
      </c>
      <c r="N951" s="39" t="str">
        <f t="shared" si="31"/>
        <v/>
      </c>
      <c r="O951" s="149" t="s">
        <v>11</v>
      </c>
      <c r="P951" s="148" t="s">
        <v>11</v>
      </c>
      <c r="Q951" s="1"/>
    </row>
    <row r="952" spans="1:17" ht="15.75" hidden="1" customHeight="1">
      <c r="A952" s="1" t="str">
        <f t="shared" si="1"/>
        <v/>
      </c>
      <c r="B952" s="1"/>
      <c r="C952" s="34" t="str">
        <f>IF('TSA Input'!J915="","",IF('TSA Input'!J915="Yes",'TSA Input'!B915,"Ineligible"))</f>
        <v/>
      </c>
      <c r="D952" s="246" t="str">
        <f>IF('TSA Input'!J915="","",IF('TSA Input'!J915="Yes",IF('TSA Input'!W915="","",LEFT('TSA Input'!W915,LEN('TSA Input'!W915)-2)),""))</f>
        <v/>
      </c>
      <c r="E952" s="246" t="str">
        <f>IF('TSA Input'!J915="","",IF('TSA Input'!J915="Yes",'TSA Input'!I915,""))</f>
        <v/>
      </c>
      <c r="F952" s="247" t="str">
        <f>IF('TSA Input'!J915="","",IF('TSA Input'!J915="Yes",'TSA Input'!C915,""))</f>
        <v/>
      </c>
      <c r="G952" s="36" t="str">
        <f>IF('TSA Input'!J915="","",IF('TSA Input'!J915="Yes",'TSA Input'!D915,""))</f>
        <v/>
      </c>
      <c r="H952" s="37" t="str">
        <f>IF('TSA Input'!K915="","",IF('TSA Input'!J915="Yes",'TSA Input'!G915,""))</f>
        <v/>
      </c>
      <c r="I952" s="37" t="str">
        <f>IF('TSA Input'!L915="","",IF('TSA Input'!J915="Yes",'TSA Input'!F915,""))</f>
        <v/>
      </c>
      <c r="J952" s="39" t="str">
        <f t="shared" si="30"/>
        <v/>
      </c>
      <c r="K952" s="257" t="str">
        <f>IF('TSA Input'!J915="","",IF('TSA Input'!J915="Yes",'TSA Input'!D915,""))</f>
        <v/>
      </c>
      <c r="L952" s="258" t="str">
        <f>IF('TSA Input'!J915="","",IF('TSA Input'!J915="Yes",'TSA Input'!G915,""))</f>
        <v/>
      </c>
      <c r="M952" s="258" t="str">
        <f>IF('TSA Input'!J915="","",IF('TSA Input'!J915="Yes",'TSA Input'!F915,""))</f>
        <v/>
      </c>
      <c r="N952" s="39" t="str">
        <f t="shared" si="31"/>
        <v/>
      </c>
      <c r="O952" s="149" t="s">
        <v>11</v>
      </c>
      <c r="P952" s="148" t="s">
        <v>11</v>
      </c>
      <c r="Q952" s="1"/>
    </row>
    <row r="953" spans="1:17" ht="15.75" hidden="1" customHeight="1">
      <c r="A953" s="1" t="str">
        <f t="shared" si="1"/>
        <v/>
      </c>
      <c r="B953" s="1"/>
      <c r="C953" s="34" t="str">
        <f>IF('TSA Input'!J916="","",IF('TSA Input'!J916="Yes",'TSA Input'!B916,"Ineligible"))</f>
        <v/>
      </c>
      <c r="D953" s="246" t="str">
        <f>IF('TSA Input'!J916="","",IF('TSA Input'!J916="Yes",IF('TSA Input'!W916="","",LEFT('TSA Input'!W916,LEN('TSA Input'!W916)-2)),""))</f>
        <v/>
      </c>
      <c r="E953" s="246" t="str">
        <f>IF('TSA Input'!J916="","",IF('TSA Input'!J916="Yes",'TSA Input'!I916,""))</f>
        <v/>
      </c>
      <c r="F953" s="247" t="str">
        <f>IF('TSA Input'!J916="","",IF('TSA Input'!J916="Yes",'TSA Input'!C916,""))</f>
        <v/>
      </c>
      <c r="G953" s="36" t="str">
        <f>IF('TSA Input'!J916="","",IF('TSA Input'!J916="Yes",'TSA Input'!D916,""))</f>
        <v/>
      </c>
      <c r="H953" s="37" t="str">
        <f>IF('TSA Input'!K916="","",IF('TSA Input'!J916="Yes",'TSA Input'!G916,""))</f>
        <v/>
      </c>
      <c r="I953" s="37" t="str">
        <f>IF('TSA Input'!L916="","",IF('TSA Input'!J916="Yes",'TSA Input'!F916,""))</f>
        <v/>
      </c>
      <c r="J953" s="39" t="str">
        <f t="shared" si="30"/>
        <v/>
      </c>
      <c r="K953" s="257" t="str">
        <f>IF('TSA Input'!J916="","",IF('TSA Input'!J916="Yes",'TSA Input'!D916,""))</f>
        <v/>
      </c>
      <c r="L953" s="258" t="str">
        <f>IF('TSA Input'!J916="","",IF('TSA Input'!J916="Yes",'TSA Input'!G916,""))</f>
        <v/>
      </c>
      <c r="M953" s="258" t="str">
        <f>IF('TSA Input'!J916="","",IF('TSA Input'!J916="Yes",'TSA Input'!F916,""))</f>
        <v/>
      </c>
      <c r="N953" s="39" t="str">
        <f t="shared" si="31"/>
        <v/>
      </c>
      <c r="O953" s="149" t="s">
        <v>11</v>
      </c>
      <c r="P953" s="148" t="s">
        <v>11</v>
      </c>
      <c r="Q953" s="1"/>
    </row>
    <row r="954" spans="1:17" ht="15.75" hidden="1" customHeight="1">
      <c r="A954" s="1" t="str">
        <f t="shared" si="1"/>
        <v/>
      </c>
      <c r="B954" s="1"/>
      <c r="C954" s="34" t="str">
        <f>IF('TSA Input'!J917="","",IF('TSA Input'!J917="Yes",'TSA Input'!B917,"Ineligible"))</f>
        <v/>
      </c>
      <c r="D954" s="246" t="str">
        <f>IF('TSA Input'!J917="","",IF('TSA Input'!J917="Yes",IF('TSA Input'!W917="","",LEFT('TSA Input'!W917,LEN('TSA Input'!W917)-2)),""))</f>
        <v/>
      </c>
      <c r="E954" s="246" t="str">
        <f>IF('TSA Input'!J917="","",IF('TSA Input'!J917="Yes",'TSA Input'!I917,""))</f>
        <v/>
      </c>
      <c r="F954" s="247" t="str">
        <f>IF('TSA Input'!J917="","",IF('TSA Input'!J917="Yes",'TSA Input'!C917,""))</f>
        <v/>
      </c>
      <c r="G954" s="36" t="str">
        <f>IF('TSA Input'!J917="","",IF('TSA Input'!J917="Yes",'TSA Input'!D917,""))</f>
        <v/>
      </c>
      <c r="H954" s="37" t="str">
        <f>IF('TSA Input'!K917="","",IF('TSA Input'!J917="Yes",'TSA Input'!G917,""))</f>
        <v/>
      </c>
      <c r="I954" s="37" t="str">
        <f>IF('TSA Input'!L917="","",IF('TSA Input'!J917="Yes",'TSA Input'!F917,""))</f>
        <v/>
      </c>
      <c r="J954" s="39" t="str">
        <f t="shared" si="30"/>
        <v/>
      </c>
      <c r="K954" s="257" t="str">
        <f>IF('TSA Input'!J917="","",IF('TSA Input'!J917="Yes",'TSA Input'!D917,""))</f>
        <v/>
      </c>
      <c r="L954" s="258" t="str">
        <f>IF('TSA Input'!J917="","",IF('TSA Input'!J917="Yes",'TSA Input'!G917,""))</f>
        <v/>
      </c>
      <c r="M954" s="258" t="str">
        <f>IF('TSA Input'!J917="","",IF('TSA Input'!J917="Yes",'TSA Input'!F917,""))</f>
        <v/>
      </c>
      <c r="N954" s="39" t="str">
        <f t="shared" si="31"/>
        <v/>
      </c>
      <c r="O954" s="149" t="s">
        <v>11</v>
      </c>
      <c r="P954" s="148" t="s">
        <v>11</v>
      </c>
      <c r="Q954" s="1"/>
    </row>
    <row r="955" spans="1:17" ht="15.75" hidden="1" customHeight="1">
      <c r="A955" s="1" t="str">
        <f t="shared" si="1"/>
        <v/>
      </c>
      <c r="B955" s="1"/>
      <c r="C955" s="34" t="str">
        <f>IF('TSA Input'!J918="","",IF('TSA Input'!J918="Yes",'TSA Input'!B918,"Ineligible"))</f>
        <v/>
      </c>
      <c r="D955" s="246" t="str">
        <f>IF('TSA Input'!J918="","",IF('TSA Input'!J918="Yes",IF('TSA Input'!W918="","",LEFT('TSA Input'!W918,LEN('TSA Input'!W918)-2)),""))</f>
        <v/>
      </c>
      <c r="E955" s="246" t="str">
        <f>IF('TSA Input'!J918="","",IF('TSA Input'!J918="Yes",'TSA Input'!I918,""))</f>
        <v/>
      </c>
      <c r="F955" s="247" t="str">
        <f>IF('TSA Input'!J918="","",IF('TSA Input'!J918="Yes",'TSA Input'!C918,""))</f>
        <v/>
      </c>
      <c r="G955" s="36" t="str">
        <f>IF('TSA Input'!J918="","",IF('TSA Input'!J918="Yes",'TSA Input'!D918,""))</f>
        <v/>
      </c>
      <c r="H955" s="37" t="str">
        <f>IF('TSA Input'!K918="","",IF('TSA Input'!J918="Yes",'TSA Input'!G918,""))</f>
        <v/>
      </c>
      <c r="I955" s="37" t="str">
        <f>IF('TSA Input'!L918="","",IF('TSA Input'!J918="Yes",'TSA Input'!F918,""))</f>
        <v/>
      </c>
      <c r="J955" s="39" t="str">
        <f t="shared" si="30"/>
        <v/>
      </c>
      <c r="K955" s="257" t="str">
        <f>IF('TSA Input'!J918="","",IF('TSA Input'!J918="Yes",'TSA Input'!D918,""))</f>
        <v/>
      </c>
      <c r="L955" s="258" t="str">
        <f>IF('TSA Input'!J918="","",IF('TSA Input'!J918="Yes",'TSA Input'!G918,""))</f>
        <v/>
      </c>
      <c r="M955" s="258" t="str">
        <f>IF('TSA Input'!J918="","",IF('TSA Input'!J918="Yes",'TSA Input'!F918,""))</f>
        <v/>
      </c>
      <c r="N955" s="39" t="str">
        <f t="shared" si="31"/>
        <v/>
      </c>
      <c r="O955" s="149" t="s">
        <v>11</v>
      </c>
      <c r="P955" s="148" t="s">
        <v>11</v>
      </c>
      <c r="Q955" s="1"/>
    </row>
    <row r="956" spans="1:17" ht="15.75" hidden="1" customHeight="1">
      <c r="A956" s="1" t="str">
        <f t="shared" si="1"/>
        <v/>
      </c>
      <c r="B956" s="1"/>
      <c r="C956" s="34" t="str">
        <f>IF('TSA Input'!J919="","",IF('TSA Input'!J919="Yes",'TSA Input'!B919,"Ineligible"))</f>
        <v/>
      </c>
      <c r="D956" s="246" t="str">
        <f>IF('TSA Input'!J919="","",IF('TSA Input'!J919="Yes",IF('TSA Input'!W919="","",LEFT('TSA Input'!W919,LEN('TSA Input'!W919)-2)),""))</f>
        <v/>
      </c>
      <c r="E956" s="246" t="str">
        <f>IF('TSA Input'!J919="","",IF('TSA Input'!J919="Yes",'TSA Input'!I919,""))</f>
        <v/>
      </c>
      <c r="F956" s="247" t="str">
        <f>IF('TSA Input'!J919="","",IF('TSA Input'!J919="Yes",'TSA Input'!C919,""))</f>
        <v/>
      </c>
      <c r="G956" s="36" t="str">
        <f>IF('TSA Input'!J919="","",IF('TSA Input'!J919="Yes",'TSA Input'!D919,""))</f>
        <v/>
      </c>
      <c r="H956" s="37" t="str">
        <f>IF('TSA Input'!K919="","",IF('TSA Input'!J919="Yes",'TSA Input'!G919,""))</f>
        <v/>
      </c>
      <c r="I956" s="37" t="str">
        <f>IF('TSA Input'!L919="","",IF('TSA Input'!J919="Yes",'TSA Input'!F919,""))</f>
        <v/>
      </c>
      <c r="J956" s="39" t="str">
        <f t="shared" si="30"/>
        <v/>
      </c>
      <c r="K956" s="257" t="str">
        <f>IF('TSA Input'!J919="","",IF('TSA Input'!J919="Yes",'TSA Input'!D919,""))</f>
        <v/>
      </c>
      <c r="L956" s="258" t="str">
        <f>IF('TSA Input'!J919="","",IF('TSA Input'!J919="Yes",'TSA Input'!G919,""))</f>
        <v/>
      </c>
      <c r="M956" s="258" t="str">
        <f>IF('TSA Input'!J919="","",IF('TSA Input'!J919="Yes",'TSA Input'!F919,""))</f>
        <v/>
      </c>
      <c r="N956" s="39" t="str">
        <f t="shared" si="31"/>
        <v/>
      </c>
      <c r="O956" s="149" t="s">
        <v>11</v>
      </c>
      <c r="P956" s="148" t="s">
        <v>11</v>
      </c>
      <c r="Q956" s="1"/>
    </row>
    <row r="957" spans="1:17" ht="15.75" hidden="1" customHeight="1">
      <c r="A957" s="1" t="str">
        <f t="shared" si="1"/>
        <v/>
      </c>
      <c r="B957" s="1"/>
      <c r="C957" s="34" t="str">
        <f>IF('TSA Input'!J920="","",IF('TSA Input'!J920="Yes",'TSA Input'!B920,"Ineligible"))</f>
        <v/>
      </c>
      <c r="D957" s="246" t="str">
        <f>IF('TSA Input'!J920="","",IF('TSA Input'!J920="Yes",IF('TSA Input'!W920="","",LEFT('TSA Input'!W920,LEN('TSA Input'!W920)-2)),""))</f>
        <v/>
      </c>
      <c r="E957" s="246" t="str">
        <f>IF('TSA Input'!J920="","",IF('TSA Input'!J920="Yes",'TSA Input'!I920,""))</f>
        <v/>
      </c>
      <c r="F957" s="247" t="str">
        <f>IF('TSA Input'!J920="","",IF('TSA Input'!J920="Yes",'TSA Input'!C920,""))</f>
        <v/>
      </c>
      <c r="G957" s="36" t="str">
        <f>IF('TSA Input'!J920="","",IF('TSA Input'!J920="Yes",'TSA Input'!D920,""))</f>
        <v/>
      </c>
      <c r="H957" s="37" t="str">
        <f>IF('TSA Input'!K920="","",IF('TSA Input'!J920="Yes",'TSA Input'!G920,""))</f>
        <v/>
      </c>
      <c r="I957" s="37" t="str">
        <f>IF('TSA Input'!L920="","",IF('TSA Input'!J920="Yes",'TSA Input'!F920,""))</f>
        <v/>
      </c>
      <c r="J957" s="39" t="str">
        <f t="shared" si="30"/>
        <v/>
      </c>
      <c r="K957" s="257" t="str">
        <f>IF('TSA Input'!J920="","",IF('TSA Input'!J920="Yes",'TSA Input'!D920,""))</f>
        <v/>
      </c>
      <c r="L957" s="258" t="str">
        <f>IF('TSA Input'!J920="","",IF('TSA Input'!J920="Yes",'TSA Input'!G920,""))</f>
        <v/>
      </c>
      <c r="M957" s="258" t="str">
        <f>IF('TSA Input'!J920="","",IF('TSA Input'!J920="Yes",'TSA Input'!F920,""))</f>
        <v/>
      </c>
      <c r="N957" s="39" t="str">
        <f t="shared" si="31"/>
        <v/>
      </c>
      <c r="O957" s="149" t="s">
        <v>11</v>
      </c>
      <c r="P957" s="148" t="s">
        <v>11</v>
      </c>
      <c r="Q957" s="1"/>
    </row>
    <row r="958" spans="1:17" ht="15.75" hidden="1" customHeight="1">
      <c r="A958" s="1" t="str">
        <f t="shared" si="1"/>
        <v/>
      </c>
      <c r="B958" s="1"/>
      <c r="C958" s="34" t="str">
        <f>IF('TSA Input'!J921="","",IF('TSA Input'!J921="Yes",'TSA Input'!B921,"Ineligible"))</f>
        <v/>
      </c>
      <c r="D958" s="246" t="str">
        <f>IF('TSA Input'!J921="","",IF('TSA Input'!J921="Yes",IF('TSA Input'!W921="","",LEFT('TSA Input'!W921,LEN('TSA Input'!W921)-2)),""))</f>
        <v/>
      </c>
      <c r="E958" s="246" t="str">
        <f>IF('TSA Input'!J921="","",IF('TSA Input'!J921="Yes",'TSA Input'!I921,""))</f>
        <v/>
      </c>
      <c r="F958" s="247" t="str">
        <f>IF('TSA Input'!J921="","",IF('TSA Input'!J921="Yes",'TSA Input'!C921,""))</f>
        <v/>
      </c>
      <c r="G958" s="36" t="str">
        <f>IF('TSA Input'!J921="","",IF('TSA Input'!J921="Yes",'TSA Input'!D921,""))</f>
        <v/>
      </c>
      <c r="H958" s="37" t="str">
        <f>IF('TSA Input'!K921="","",IF('TSA Input'!J921="Yes",'TSA Input'!G921,""))</f>
        <v/>
      </c>
      <c r="I958" s="37" t="str">
        <f>IF('TSA Input'!L921="","",IF('TSA Input'!J921="Yes",'TSA Input'!F921,""))</f>
        <v/>
      </c>
      <c r="J958" s="39" t="str">
        <f t="shared" si="30"/>
        <v/>
      </c>
      <c r="K958" s="257" t="str">
        <f>IF('TSA Input'!J921="","",IF('TSA Input'!J921="Yes",'TSA Input'!D921,""))</f>
        <v/>
      </c>
      <c r="L958" s="258" t="str">
        <f>IF('TSA Input'!J921="","",IF('TSA Input'!J921="Yes",'TSA Input'!G921,""))</f>
        <v/>
      </c>
      <c r="M958" s="258" t="str">
        <f>IF('TSA Input'!J921="","",IF('TSA Input'!J921="Yes",'TSA Input'!F921,""))</f>
        <v/>
      </c>
      <c r="N958" s="39" t="str">
        <f t="shared" si="31"/>
        <v/>
      </c>
      <c r="O958" s="149" t="s">
        <v>11</v>
      </c>
      <c r="P958" s="148" t="s">
        <v>11</v>
      </c>
      <c r="Q958" s="1"/>
    </row>
    <row r="959" spans="1:17" ht="15.75" hidden="1" customHeight="1">
      <c r="A959" s="1" t="str">
        <f t="shared" si="1"/>
        <v/>
      </c>
      <c r="B959" s="1"/>
      <c r="C959" s="34" t="str">
        <f>IF('TSA Input'!J922="","",IF('TSA Input'!J922="Yes",'TSA Input'!B922,"Ineligible"))</f>
        <v/>
      </c>
      <c r="D959" s="246" t="str">
        <f>IF('TSA Input'!J922="","",IF('TSA Input'!J922="Yes",IF('TSA Input'!W922="","",LEFT('TSA Input'!W922,LEN('TSA Input'!W922)-2)),""))</f>
        <v/>
      </c>
      <c r="E959" s="246" t="str">
        <f>IF('TSA Input'!J922="","",IF('TSA Input'!J922="Yes",'TSA Input'!I922,""))</f>
        <v/>
      </c>
      <c r="F959" s="247" t="str">
        <f>IF('TSA Input'!J922="","",IF('TSA Input'!J922="Yes",'TSA Input'!C922,""))</f>
        <v/>
      </c>
      <c r="G959" s="36" t="str">
        <f>IF('TSA Input'!J922="","",IF('TSA Input'!J922="Yes",'TSA Input'!D922,""))</f>
        <v/>
      </c>
      <c r="H959" s="37" t="str">
        <f>IF('TSA Input'!K922="","",IF('TSA Input'!J922="Yes",'TSA Input'!G922,""))</f>
        <v/>
      </c>
      <c r="I959" s="37" t="str">
        <f>IF('TSA Input'!L922="","",IF('TSA Input'!J922="Yes",'TSA Input'!F922,""))</f>
        <v/>
      </c>
      <c r="J959" s="39" t="str">
        <f t="shared" si="30"/>
        <v/>
      </c>
      <c r="K959" s="257" t="str">
        <f>IF('TSA Input'!J922="","",IF('TSA Input'!J922="Yes",'TSA Input'!D922,""))</f>
        <v/>
      </c>
      <c r="L959" s="258" t="str">
        <f>IF('TSA Input'!J922="","",IF('TSA Input'!J922="Yes",'TSA Input'!G922,""))</f>
        <v/>
      </c>
      <c r="M959" s="258" t="str">
        <f>IF('TSA Input'!J922="","",IF('TSA Input'!J922="Yes",'TSA Input'!F922,""))</f>
        <v/>
      </c>
      <c r="N959" s="39" t="str">
        <f t="shared" si="31"/>
        <v/>
      </c>
      <c r="O959" s="149" t="s">
        <v>11</v>
      </c>
      <c r="P959" s="148" t="s">
        <v>11</v>
      </c>
      <c r="Q959" s="1"/>
    </row>
    <row r="960" spans="1:17" ht="15.75" hidden="1" customHeight="1">
      <c r="A960" s="1" t="str">
        <f t="shared" si="1"/>
        <v/>
      </c>
      <c r="B960" s="1"/>
      <c r="C960" s="34" t="str">
        <f>IF('TSA Input'!J923="","",IF('TSA Input'!J923="Yes",'TSA Input'!B923,"Ineligible"))</f>
        <v/>
      </c>
      <c r="D960" s="246" t="str">
        <f>IF('TSA Input'!J923="","",IF('TSA Input'!J923="Yes",IF('TSA Input'!W923="","",LEFT('TSA Input'!W923,LEN('TSA Input'!W923)-2)),""))</f>
        <v/>
      </c>
      <c r="E960" s="246" t="str">
        <f>IF('TSA Input'!J923="","",IF('TSA Input'!J923="Yes",'TSA Input'!I923,""))</f>
        <v/>
      </c>
      <c r="F960" s="247" t="str">
        <f>IF('TSA Input'!J923="","",IF('TSA Input'!J923="Yes",'TSA Input'!C923,""))</f>
        <v/>
      </c>
      <c r="G960" s="36" t="str">
        <f>IF('TSA Input'!J923="","",IF('TSA Input'!J923="Yes",'TSA Input'!D923,""))</f>
        <v/>
      </c>
      <c r="H960" s="37" t="str">
        <f>IF('TSA Input'!K923="","",IF('TSA Input'!J923="Yes",'TSA Input'!G923,""))</f>
        <v/>
      </c>
      <c r="I960" s="37" t="str">
        <f>IF('TSA Input'!L923="","",IF('TSA Input'!J923="Yes",'TSA Input'!F923,""))</f>
        <v/>
      </c>
      <c r="J960" s="39" t="str">
        <f t="shared" si="30"/>
        <v/>
      </c>
      <c r="K960" s="257" t="str">
        <f>IF('TSA Input'!J923="","",IF('TSA Input'!J923="Yes",'TSA Input'!D923,""))</f>
        <v/>
      </c>
      <c r="L960" s="258" t="str">
        <f>IF('TSA Input'!J923="","",IF('TSA Input'!J923="Yes",'TSA Input'!G923,""))</f>
        <v/>
      </c>
      <c r="M960" s="258" t="str">
        <f>IF('TSA Input'!J923="","",IF('TSA Input'!J923="Yes",'TSA Input'!F923,""))</f>
        <v/>
      </c>
      <c r="N960" s="39" t="str">
        <f t="shared" si="31"/>
        <v/>
      </c>
      <c r="O960" s="149" t="s">
        <v>11</v>
      </c>
      <c r="P960" s="148" t="s">
        <v>11</v>
      </c>
      <c r="Q960" s="1"/>
    </row>
    <row r="961" spans="1:17" ht="15.75" hidden="1" customHeight="1">
      <c r="A961" s="1" t="str">
        <f t="shared" si="1"/>
        <v/>
      </c>
      <c r="B961" s="1"/>
      <c r="C961" s="34" t="str">
        <f>IF('TSA Input'!J924="","",IF('TSA Input'!J924="Yes",'TSA Input'!B924,"Ineligible"))</f>
        <v/>
      </c>
      <c r="D961" s="246" t="str">
        <f>IF('TSA Input'!J924="","",IF('TSA Input'!J924="Yes",IF('TSA Input'!W924="","",LEFT('TSA Input'!W924,LEN('TSA Input'!W924)-2)),""))</f>
        <v/>
      </c>
      <c r="E961" s="246" t="str">
        <f>IF('TSA Input'!J924="","",IF('TSA Input'!J924="Yes",'TSA Input'!I924,""))</f>
        <v/>
      </c>
      <c r="F961" s="247" t="str">
        <f>IF('TSA Input'!J924="","",IF('TSA Input'!J924="Yes",'TSA Input'!C924,""))</f>
        <v/>
      </c>
      <c r="G961" s="36" t="str">
        <f>IF('TSA Input'!J924="","",IF('TSA Input'!J924="Yes",'TSA Input'!D924,""))</f>
        <v/>
      </c>
      <c r="H961" s="37" t="str">
        <f>IF('TSA Input'!K924="","",IF('TSA Input'!J924="Yes",'TSA Input'!G924,""))</f>
        <v/>
      </c>
      <c r="I961" s="37" t="str">
        <f>IF('TSA Input'!L924="","",IF('TSA Input'!J924="Yes",'TSA Input'!F924,""))</f>
        <v/>
      </c>
      <c r="J961" s="39" t="str">
        <f t="shared" si="30"/>
        <v/>
      </c>
      <c r="K961" s="257" t="str">
        <f>IF('TSA Input'!J924="","",IF('TSA Input'!J924="Yes",'TSA Input'!D924,""))</f>
        <v/>
      </c>
      <c r="L961" s="258" t="str">
        <f>IF('TSA Input'!J924="","",IF('TSA Input'!J924="Yes",'TSA Input'!G924,""))</f>
        <v/>
      </c>
      <c r="M961" s="258" t="str">
        <f>IF('TSA Input'!J924="","",IF('TSA Input'!J924="Yes",'TSA Input'!F924,""))</f>
        <v/>
      </c>
      <c r="N961" s="39" t="str">
        <f t="shared" si="31"/>
        <v/>
      </c>
      <c r="O961" s="149" t="s">
        <v>11</v>
      </c>
      <c r="P961" s="148" t="s">
        <v>11</v>
      </c>
      <c r="Q961" s="1"/>
    </row>
    <row r="962" spans="1:17" ht="15.75" hidden="1" customHeight="1">
      <c r="A962" s="1" t="str">
        <f t="shared" si="1"/>
        <v/>
      </c>
      <c r="B962" s="1"/>
      <c r="C962" s="34" t="str">
        <f>IF('TSA Input'!J925="","",IF('TSA Input'!J925="Yes",'TSA Input'!B925,"Ineligible"))</f>
        <v/>
      </c>
      <c r="D962" s="246" t="str">
        <f>IF('TSA Input'!J925="","",IF('TSA Input'!J925="Yes",IF('TSA Input'!W925="","",LEFT('TSA Input'!W925,LEN('TSA Input'!W925)-2)),""))</f>
        <v/>
      </c>
      <c r="E962" s="246" t="str">
        <f>IF('TSA Input'!J925="","",IF('TSA Input'!J925="Yes",'TSA Input'!I925,""))</f>
        <v/>
      </c>
      <c r="F962" s="247" t="str">
        <f>IF('TSA Input'!J925="","",IF('TSA Input'!J925="Yes",'TSA Input'!C925,""))</f>
        <v/>
      </c>
      <c r="G962" s="36" t="str">
        <f>IF('TSA Input'!J925="","",IF('TSA Input'!J925="Yes",'TSA Input'!D925,""))</f>
        <v/>
      </c>
      <c r="H962" s="37" t="str">
        <f>IF('TSA Input'!K925="","",IF('TSA Input'!J925="Yes",'TSA Input'!G925,""))</f>
        <v/>
      </c>
      <c r="I962" s="37" t="str">
        <f>IF('TSA Input'!L925="","",IF('TSA Input'!J925="Yes",'TSA Input'!F925,""))</f>
        <v/>
      </c>
      <c r="J962" s="39" t="str">
        <f t="shared" si="30"/>
        <v/>
      </c>
      <c r="K962" s="257" t="str">
        <f>IF('TSA Input'!J925="","",IF('TSA Input'!J925="Yes",'TSA Input'!D925,""))</f>
        <v/>
      </c>
      <c r="L962" s="258" t="str">
        <f>IF('TSA Input'!J925="","",IF('TSA Input'!J925="Yes",'TSA Input'!G925,""))</f>
        <v/>
      </c>
      <c r="M962" s="258" t="str">
        <f>IF('TSA Input'!J925="","",IF('TSA Input'!J925="Yes",'TSA Input'!F925,""))</f>
        <v/>
      </c>
      <c r="N962" s="39" t="str">
        <f t="shared" si="31"/>
        <v/>
      </c>
      <c r="O962" s="149" t="s">
        <v>11</v>
      </c>
      <c r="P962" s="148" t="s">
        <v>11</v>
      </c>
      <c r="Q962" s="1"/>
    </row>
    <row r="963" spans="1:17" ht="15.75" hidden="1" customHeight="1">
      <c r="A963" s="1" t="str">
        <f t="shared" si="1"/>
        <v/>
      </c>
      <c r="B963" s="1"/>
      <c r="C963" s="34" t="str">
        <f>IF('TSA Input'!J926="","",IF('TSA Input'!J926="Yes",'TSA Input'!B926,"Ineligible"))</f>
        <v/>
      </c>
      <c r="D963" s="246" t="str">
        <f>IF('TSA Input'!J926="","",IF('TSA Input'!J926="Yes",IF('TSA Input'!W926="","",LEFT('TSA Input'!W926,LEN('TSA Input'!W926)-2)),""))</f>
        <v/>
      </c>
      <c r="E963" s="246" t="str">
        <f>IF('TSA Input'!J926="","",IF('TSA Input'!J926="Yes",'TSA Input'!I926,""))</f>
        <v/>
      </c>
      <c r="F963" s="247" t="str">
        <f>IF('TSA Input'!J926="","",IF('TSA Input'!J926="Yes",'TSA Input'!C926,""))</f>
        <v/>
      </c>
      <c r="G963" s="36" t="str">
        <f>IF('TSA Input'!J926="","",IF('TSA Input'!J926="Yes",'TSA Input'!D926,""))</f>
        <v/>
      </c>
      <c r="H963" s="37" t="str">
        <f>IF('TSA Input'!K926="","",IF('TSA Input'!J926="Yes",'TSA Input'!G926,""))</f>
        <v/>
      </c>
      <c r="I963" s="37" t="str">
        <f>IF('TSA Input'!L926="","",IF('TSA Input'!J926="Yes",'TSA Input'!F926,""))</f>
        <v/>
      </c>
      <c r="J963" s="39" t="str">
        <f t="shared" si="30"/>
        <v/>
      </c>
      <c r="K963" s="257" t="str">
        <f>IF('TSA Input'!J926="","",IF('TSA Input'!J926="Yes",'TSA Input'!D926,""))</f>
        <v/>
      </c>
      <c r="L963" s="258" t="str">
        <f>IF('TSA Input'!J926="","",IF('TSA Input'!J926="Yes",'TSA Input'!G926,""))</f>
        <v/>
      </c>
      <c r="M963" s="258" t="str">
        <f>IF('TSA Input'!J926="","",IF('TSA Input'!J926="Yes",'TSA Input'!F926,""))</f>
        <v/>
      </c>
      <c r="N963" s="39" t="str">
        <f t="shared" si="31"/>
        <v/>
      </c>
      <c r="O963" s="149" t="s">
        <v>11</v>
      </c>
      <c r="P963" s="148" t="s">
        <v>11</v>
      </c>
      <c r="Q963" s="1"/>
    </row>
    <row r="964" spans="1:17" ht="15.75" hidden="1" customHeight="1">
      <c r="A964" s="1" t="str">
        <f t="shared" si="1"/>
        <v/>
      </c>
      <c r="B964" s="1"/>
      <c r="C964" s="34" t="str">
        <f>IF('TSA Input'!J927="","",IF('TSA Input'!J927="Yes",'TSA Input'!B927,"Ineligible"))</f>
        <v/>
      </c>
      <c r="D964" s="246" t="str">
        <f>IF('TSA Input'!J927="","",IF('TSA Input'!J927="Yes",IF('TSA Input'!W927="","",LEFT('TSA Input'!W927,LEN('TSA Input'!W927)-2)),""))</f>
        <v/>
      </c>
      <c r="E964" s="246" t="str">
        <f>IF('TSA Input'!J927="","",IF('TSA Input'!J927="Yes",'TSA Input'!I927,""))</f>
        <v/>
      </c>
      <c r="F964" s="247" t="str">
        <f>IF('TSA Input'!J927="","",IF('TSA Input'!J927="Yes",'TSA Input'!C927,""))</f>
        <v/>
      </c>
      <c r="G964" s="36" t="str">
        <f>IF('TSA Input'!J927="","",IF('TSA Input'!J927="Yes",'TSA Input'!D927,""))</f>
        <v/>
      </c>
      <c r="H964" s="37" t="str">
        <f>IF('TSA Input'!K927="","",IF('TSA Input'!J927="Yes",'TSA Input'!G927,""))</f>
        <v/>
      </c>
      <c r="I964" s="37" t="str">
        <f>IF('TSA Input'!L927="","",IF('TSA Input'!J927="Yes",'TSA Input'!F927,""))</f>
        <v/>
      </c>
      <c r="J964" s="39" t="str">
        <f t="shared" si="30"/>
        <v/>
      </c>
      <c r="K964" s="257" t="str">
        <f>IF('TSA Input'!J927="","",IF('TSA Input'!J927="Yes",'TSA Input'!D927,""))</f>
        <v/>
      </c>
      <c r="L964" s="258" t="str">
        <f>IF('TSA Input'!J927="","",IF('TSA Input'!J927="Yes",'TSA Input'!G927,""))</f>
        <v/>
      </c>
      <c r="M964" s="258" t="str">
        <f>IF('TSA Input'!J927="","",IF('TSA Input'!J927="Yes",'TSA Input'!F927,""))</f>
        <v/>
      </c>
      <c r="N964" s="39" t="str">
        <f t="shared" si="31"/>
        <v/>
      </c>
      <c r="O964" s="149" t="s">
        <v>11</v>
      </c>
      <c r="P964" s="148" t="s">
        <v>11</v>
      </c>
      <c r="Q964" s="1"/>
    </row>
    <row r="965" spans="1:17" ht="15.75" hidden="1" customHeight="1">
      <c r="A965" s="1" t="str">
        <f t="shared" si="1"/>
        <v/>
      </c>
      <c r="B965" s="1"/>
      <c r="C965" s="34" t="str">
        <f>IF('TSA Input'!J928="","",IF('TSA Input'!J928="Yes",'TSA Input'!B928,"Ineligible"))</f>
        <v/>
      </c>
      <c r="D965" s="246" t="str">
        <f>IF('TSA Input'!J928="","",IF('TSA Input'!J928="Yes",IF('TSA Input'!W928="","",LEFT('TSA Input'!W928,LEN('TSA Input'!W928)-2)),""))</f>
        <v/>
      </c>
      <c r="E965" s="246" t="str">
        <f>IF('TSA Input'!J928="","",IF('TSA Input'!J928="Yes",'TSA Input'!I928,""))</f>
        <v/>
      </c>
      <c r="F965" s="247" t="str">
        <f>IF('TSA Input'!J928="","",IF('TSA Input'!J928="Yes",'TSA Input'!C928,""))</f>
        <v/>
      </c>
      <c r="G965" s="36" t="str">
        <f>IF('TSA Input'!J928="","",IF('TSA Input'!J928="Yes",'TSA Input'!D928,""))</f>
        <v/>
      </c>
      <c r="H965" s="37" t="str">
        <f>IF('TSA Input'!K928="","",IF('TSA Input'!J928="Yes",'TSA Input'!G928,""))</f>
        <v/>
      </c>
      <c r="I965" s="37" t="str">
        <f>IF('TSA Input'!L928="","",IF('TSA Input'!J928="Yes",'TSA Input'!F928,""))</f>
        <v/>
      </c>
      <c r="J965" s="39" t="str">
        <f t="shared" si="30"/>
        <v/>
      </c>
      <c r="K965" s="257" t="str">
        <f>IF('TSA Input'!J928="","",IF('TSA Input'!J928="Yes",'TSA Input'!D928,""))</f>
        <v/>
      </c>
      <c r="L965" s="258" t="str">
        <f>IF('TSA Input'!J928="","",IF('TSA Input'!J928="Yes",'TSA Input'!G928,""))</f>
        <v/>
      </c>
      <c r="M965" s="258" t="str">
        <f>IF('TSA Input'!J928="","",IF('TSA Input'!J928="Yes",'TSA Input'!F928,""))</f>
        <v/>
      </c>
      <c r="N965" s="39" t="str">
        <f t="shared" si="31"/>
        <v/>
      </c>
      <c r="O965" s="149" t="s">
        <v>11</v>
      </c>
      <c r="P965" s="148" t="s">
        <v>11</v>
      </c>
      <c r="Q965" s="1"/>
    </row>
    <row r="966" spans="1:17" ht="15.75" hidden="1" customHeight="1">
      <c r="A966" s="1" t="str">
        <f t="shared" si="1"/>
        <v/>
      </c>
      <c r="B966" s="1"/>
      <c r="C966" s="34" t="str">
        <f>IF('TSA Input'!J929="","",IF('TSA Input'!J929="Yes",'TSA Input'!B929,"Ineligible"))</f>
        <v/>
      </c>
      <c r="D966" s="246" t="str">
        <f>IF('TSA Input'!J929="","",IF('TSA Input'!J929="Yes",IF('TSA Input'!W929="","",LEFT('TSA Input'!W929,LEN('TSA Input'!W929)-2)),""))</f>
        <v/>
      </c>
      <c r="E966" s="246" t="str">
        <f>IF('TSA Input'!J929="","",IF('TSA Input'!J929="Yes",'TSA Input'!I929,""))</f>
        <v/>
      </c>
      <c r="F966" s="247" t="str">
        <f>IF('TSA Input'!J929="","",IF('TSA Input'!J929="Yes",'TSA Input'!C929,""))</f>
        <v/>
      </c>
      <c r="G966" s="36" t="str">
        <f>IF('TSA Input'!J929="","",IF('TSA Input'!J929="Yes",'TSA Input'!D929,""))</f>
        <v/>
      </c>
      <c r="H966" s="37" t="str">
        <f>IF('TSA Input'!K929="","",IF('TSA Input'!J929="Yes",'TSA Input'!G929,""))</f>
        <v/>
      </c>
      <c r="I966" s="37" t="str">
        <f>IF('TSA Input'!L929="","",IF('TSA Input'!J929="Yes",'TSA Input'!F929,""))</f>
        <v/>
      </c>
      <c r="J966" s="39" t="str">
        <f t="shared" si="30"/>
        <v/>
      </c>
      <c r="K966" s="257" t="str">
        <f>IF('TSA Input'!J929="","",IF('TSA Input'!J929="Yes",'TSA Input'!D929,""))</f>
        <v/>
      </c>
      <c r="L966" s="258" t="str">
        <f>IF('TSA Input'!J929="","",IF('TSA Input'!J929="Yes",'TSA Input'!G929,""))</f>
        <v/>
      </c>
      <c r="M966" s="258" t="str">
        <f>IF('TSA Input'!J929="","",IF('TSA Input'!J929="Yes",'TSA Input'!F929,""))</f>
        <v/>
      </c>
      <c r="N966" s="39" t="str">
        <f t="shared" si="31"/>
        <v/>
      </c>
      <c r="O966" s="149" t="s">
        <v>11</v>
      </c>
      <c r="P966" s="148" t="s">
        <v>11</v>
      </c>
      <c r="Q966" s="1"/>
    </row>
    <row r="967" spans="1:17" ht="15.75" hidden="1" customHeight="1">
      <c r="A967" s="1" t="str">
        <f t="shared" si="1"/>
        <v/>
      </c>
      <c r="B967" s="1"/>
      <c r="C967" s="34" t="str">
        <f>IF('TSA Input'!J930="","",IF('TSA Input'!J930="Yes",'TSA Input'!B930,"Ineligible"))</f>
        <v/>
      </c>
      <c r="D967" s="246" t="str">
        <f>IF('TSA Input'!J930="","",IF('TSA Input'!J930="Yes",IF('TSA Input'!W930="","",LEFT('TSA Input'!W930,LEN('TSA Input'!W930)-2)),""))</f>
        <v/>
      </c>
      <c r="E967" s="246" t="str">
        <f>IF('TSA Input'!J930="","",IF('TSA Input'!J930="Yes",'TSA Input'!I930,""))</f>
        <v/>
      </c>
      <c r="F967" s="247" t="str">
        <f>IF('TSA Input'!J930="","",IF('TSA Input'!J930="Yes",'TSA Input'!C930,""))</f>
        <v/>
      </c>
      <c r="G967" s="36" t="str">
        <f>IF('TSA Input'!J930="","",IF('TSA Input'!J930="Yes",'TSA Input'!D930,""))</f>
        <v/>
      </c>
      <c r="H967" s="37" t="str">
        <f>IF('TSA Input'!K930="","",IF('TSA Input'!J930="Yes",'TSA Input'!G930,""))</f>
        <v/>
      </c>
      <c r="I967" s="37" t="str">
        <f>IF('TSA Input'!L930="","",IF('TSA Input'!J930="Yes",'TSA Input'!F930,""))</f>
        <v/>
      </c>
      <c r="J967" s="39" t="str">
        <f t="shared" si="30"/>
        <v/>
      </c>
      <c r="K967" s="257" t="str">
        <f>IF('TSA Input'!J930="","",IF('TSA Input'!J930="Yes",'TSA Input'!D930,""))</f>
        <v/>
      </c>
      <c r="L967" s="258" t="str">
        <f>IF('TSA Input'!J930="","",IF('TSA Input'!J930="Yes",'TSA Input'!G930,""))</f>
        <v/>
      </c>
      <c r="M967" s="258" t="str">
        <f>IF('TSA Input'!J930="","",IF('TSA Input'!J930="Yes",'TSA Input'!F930,""))</f>
        <v/>
      </c>
      <c r="N967" s="39" t="str">
        <f t="shared" si="31"/>
        <v/>
      </c>
      <c r="O967" s="149" t="s">
        <v>11</v>
      </c>
      <c r="P967" s="148" t="s">
        <v>11</v>
      </c>
      <c r="Q967" s="1"/>
    </row>
    <row r="968" spans="1:17" ht="15.75" hidden="1" customHeight="1">
      <c r="A968" s="1" t="str">
        <f t="shared" si="1"/>
        <v/>
      </c>
      <c r="B968" s="1"/>
      <c r="C968" s="34" t="str">
        <f>IF('TSA Input'!J931="","",IF('TSA Input'!J931="Yes",'TSA Input'!B931,"Ineligible"))</f>
        <v/>
      </c>
      <c r="D968" s="246" t="str">
        <f>IF('TSA Input'!J931="","",IF('TSA Input'!J931="Yes",IF('TSA Input'!W931="","",LEFT('TSA Input'!W931,LEN('TSA Input'!W931)-2)),""))</f>
        <v/>
      </c>
      <c r="E968" s="246" t="str">
        <f>IF('TSA Input'!J931="","",IF('TSA Input'!J931="Yes",'TSA Input'!I931,""))</f>
        <v/>
      </c>
      <c r="F968" s="247" t="str">
        <f>IF('TSA Input'!J931="","",IF('TSA Input'!J931="Yes",'TSA Input'!C931,""))</f>
        <v/>
      </c>
      <c r="G968" s="36" t="str">
        <f>IF('TSA Input'!J931="","",IF('TSA Input'!J931="Yes",'TSA Input'!D931,""))</f>
        <v/>
      </c>
      <c r="H968" s="37" t="str">
        <f>IF('TSA Input'!K931="","",IF('TSA Input'!J931="Yes",'TSA Input'!G931,""))</f>
        <v/>
      </c>
      <c r="I968" s="37" t="str">
        <f>IF('TSA Input'!L931="","",IF('TSA Input'!J931="Yes",'TSA Input'!F931,""))</f>
        <v/>
      </c>
      <c r="J968" s="39" t="str">
        <f t="shared" si="30"/>
        <v/>
      </c>
      <c r="K968" s="257" t="str">
        <f>IF('TSA Input'!J931="","",IF('TSA Input'!J931="Yes",'TSA Input'!D931,""))</f>
        <v/>
      </c>
      <c r="L968" s="258" t="str">
        <f>IF('TSA Input'!J931="","",IF('TSA Input'!J931="Yes",'TSA Input'!G931,""))</f>
        <v/>
      </c>
      <c r="M968" s="258" t="str">
        <f>IF('TSA Input'!J931="","",IF('TSA Input'!J931="Yes",'TSA Input'!F931,""))</f>
        <v/>
      </c>
      <c r="N968" s="39" t="str">
        <f t="shared" si="31"/>
        <v/>
      </c>
      <c r="O968" s="149" t="s">
        <v>11</v>
      </c>
      <c r="P968" s="148" t="s">
        <v>11</v>
      </c>
      <c r="Q968" s="1"/>
    </row>
    <row r="969" spans="1:17" ht="15.75" hidden="1" customHeight="1">
      <c r="A969" s="1" t="str">
        <f t="shared" si="1"/>
        <v/>
      </c>
      <c r="B969" s="1"/>
      <c r="C969" s="34" t="str">
        <f>IF('TSA Input'!J932="","",IF('TSA Input'!J932="Yes",'TSA Input'!B932,"Ineligible"))</f>
        <v/>
      </c>
      <c r="D969" s="246" t="str">
        <f>IF('TSA Input'!J932="","",IF('TSA Input'!J932="Yes",IF('TSA Input'!W932="","",LEFT('TSA Input'!W932,LEN('TSA Input'!W932)-2)),""))</f>
        <v/>
      </c>
      <c r="E969" s="246" t="str">
        <f>IF('TSA Input'!J932="","",IF('TSA Input'!J932="Yes",'TSA Input'!I932,""))</f>
        <v/>
      </c>
      <c r="F969" s="247" t="str">
        <f>IF('TSA Input'!J932="","",IF('TSA Input'!J932="Yes",'TSA Input'!C932,""))</f>
        <v/>
      </c>
      <c r="G969" s="36" t="str">
        <f>IF('TSA Input'!J932="","",IF('TSA Input'!J932="Yes",'TSA Input'!D932,""))</f>
        <v/>
      </c>
      <c r="H969" s="37" t="str">
        <f>IF('TSA Input'!K932="","",IF('TSA Input'!J932="Yes",'TSA Input'!G932,""))</f>
        <v/>
      </c>
      <c r="I969" s="37" t="str">
        <f>IF('TSA Input'!L932="","",IF('TSA Input'!J932="Yes",'TSA Input'!F932,""))</f>
        <v/>
      </c>
      <c r="J969" s="39" t="str">
        <f t="shared" si="30"/>
        <v/>
      </c>
      <c r="K969" s="257" t="str">
        <f>IF('TSA Input'!J932="","",IF('TSA Input'!J932="Yes",'TSA Input'!D932,""))</f>
        <v/>
      </c>
      <c r="L969" s="258" t="str">
        <f>IF('TSA Input'!J932="","",IF('TSA Input'!J932="Yes",'TSA Input'!G932,""))</f>
        <v/>
      </c>
      <c r="M969" s="258" t="str">
        <f>IF('TSA Input'!J932="","",IF('TSA Input'!J932="Yes",'TSA Input'!F932,""))</f>
        <v/>
      </c>
      <c r="N969" s="39" t="str">
        <f t="shared" si="31"/>
        <v/>
      </c>
      <c r="O969" s="149" t="s">
        <v>11</v>
      </c>
      <c r="P969" s="148" t="s">
        <v>11</v>
      </c>
      <c r="Q969" s="1"/>
    </row>
    <row r="970" spans="1:17" ht="15.75" hidden="1" customHeight="1">
      <c r="A970" s="1" t="str">
        <f t="shared" si="1"/>
        <v/>
      </c>
      <c r="B970" s="1"/>
      <c r="C970" s="34" t="str">
        <f>IF('TSA Input'!J933="","",IF('TSA Input'!J933="Yes",'TSA Input'!B933,"Ineligible"))</f>
        <v/>
      </c>
      <c r="D970" s="246" t="str">
        <f>IF('TSA Input'!J933="","",IF('TSA Input'!J933="Yes",IF('TSA Input'!W933="","",LEFT('TSA Input'!W933,LEN('TSA Input'!W933)-2)),""))</f>
        <v/>
      </c>
      <c r="E970" s="246" t="str">
        <f>IF('TSA Input'!J933="","",IF('TSA Input'!J933="Yes",'TSA Input'!I933,""))</f>
        <v/>
      </c>
      <c r="F970" s="247" t="str">
        <f>IF('TSA Input'!J933="","",IF('TSA Input'!J933="Yes",'TSA Input'!C933,""))</f>
        <v/>
      </c>
      <c r="G970" s="36" t="str">
        <f>IF('TSA Input'!J933="","",IF('TSA Input'!J933="Yes",'TSA Input'!D933,""))</f>
        <v/>
      </c>
      <c r="H970" s="37" t="str">
        <f>IF('TSA Input'!K933="","",IF('TSA Input'!J933="Yes",'TSA Input'!G933,""))</f>
        <v/>
      </c>
      <c r="I970" s="37" t="str">
        <f>IF('TSA Input'!L933="","",IF('TSA Input'!J933="Yes",'TSA Input'!F933,""))</f>
        <v/>
      </c>
      <c r="J970" s="39" t="str">
        <f t="shared" si="30"/>
        <v/>
      </c>
      <c r="K970" s="257" t="str">
        <f>IF('TSA Input'!J933="","",IF('TSA Input'!J933="Yes",'TSA Input'!D933,""))</f>
        <v/>
      </c>
      <c r="L970" s="258" t="str">
        <f>IF('TSA Input'!J933="","",IF('TSA Input'!J933="Yes",'TSA Input'!G933,""))</f>
        <v/>
      </c>
      <c r="M970" s="258" t="str">
        <f>IF('TSA Input'!J933="","",IF('TSA Input'!J933="Yes",'TSA Input'!F933,""))</f>
        <v/>
      </c>
      <c r="N970" s="39" t="str">
        <f t="shared" si="31"/>
        <v/>
      </c>
      <c r="O970" s="149" t="s">
        <v>11</v>
      </c>
      <c r="P970" s="148" t="s">
        <v>11</v>
      </c>
      <c r="Q970" s="1"/>
    </row>
    <row r="971" spans="1:17" ht="15.75" hidden="1" customHeight="1">
      <c r="A971" s="1" t="str">
        <f t="shared" si="1"/>
        <v/>
      </c>
      <c r="B971" s="1"/>
      <c r="C971" s="34" t="str">
        <f>IF('TSA Input'!J934="","",IF('TSA Input'!J934="Yes",'TSA Input'!B934,"Ineligible"))</f>
        <v/>
      </c>
      <c r="D971" s="246" t="str">
        <f>IF('TSA Input'!J934="","",IF('TSA Input'!J934="Yes",IF('TSA Input'!W934="","",LEFT('TSA Input'!W934,LEN('TSA Input'!W934)-2)),""))</f>
        <v/>
      </c>
      <c r="E971" s="246" t="str">
        <f>IF('TSA Input'!J934="","",IF('TSA Input'!J934="Yes",'TSA Input'!I934,""))</f>
        <v/>
      </c>
      <c r="F971" s="247" t="str">
        <f>IF('TSA Input'!J934="","",IF('TSA Input'!J934="Yes",'TSA Input'!C934,""))</f>
        <v/>
      </c>
      <c r="G971" s="36" t="str">
        <f>IF('TSA Input'!J934="","",IF('TSA Input'!J934="Yes",'TSA Input'!D934,""))</f>
        <v/>
      </c>
      <c r="H971" s="37" t="str">
        <f>IF('TSA Input'!K934="","",IF('TSA Input'!J934="Yes",'TSA Input'!G934,""))</f>
        <v/>
      </c>
      <c r="I971" s="37" t="str">
        <f>IF('TSA Input'!L934="","",IF('TSA Input'!J934="Yes",'TSA Input'!F934,""))</f>
        <v/>
      </c>
      <c r="J971" s="39" t="str">
        <f t="shared" si="30"/>
        <v/>
      </c>
      <c r="K971" s="257" t="str">
        <f>IF('TSA Input'!J934="","",IF('TSA Input'!J934="Yes",'TSA Input'!D934,""))</f>
        <v/>
      </c>
      <c r="L971" s="258" t="str">
        <f>IF('TSA Input'!J934="","",IF('TSA Input'!J934="Yes",'TSA Input'!G934,""))</f>
        <v/>
      </c>
      <c r="M971" s="258" t="str">
        <f>IF('TSA Input'!J934="","",IF('TSA Input'!J934="Yes",'TSA Input'!F934,""))</f>
        <v/>
      </c>
      <c r="N971" s="39" t="str">
        <f t="shared" si="31"/>
        <v/>
      </c>
      <c r="O971" s="149" t="s">
        <v>11</v>
      </c>
      <c r="P971" s="148" t="s">
        <v>11</v>
      </c>
      <c r="Q971" s="1"/>
    </row>
    <row r="972" spans="1:17" ht="15.75" hidden="1" customHeight="1">
      <c r="A972" s="1" t="str">
        <f t="shared" si="1"/>
        <v/>
      </c>
      <c r="B972" s="1"/>
      <c r="C972" s="34" t="str">
        <f>IF('TSA Input'!J935="","",IF('TSA Input'!J935="Yes",'TSA Input'!B935,"Ineligible"))</f>
        <v/>
      </c>
      <c r="D972" s="246" t="str">
        <f>IF('TSA Input'!J935="","",IF('TSA Input'!J935="Yes",IF('TSA Input'!W935="","",LEFT('TSA Input'!W935,LEN('TSA Input'!W935)-2)),""))</f>
        <v/>
      </c>
      <c r="E972" s="246" t="str">
        <f>IF('TSA Input'!J935="","",IF('TSA Input'!J935="Yes",'TSA Input'!I935,""))</f>
        <v/>
      </c>
      <c r="F972" s="247" t="str">
        <f>IF('TSA Input'!J935="","",IF('TSA Input'!J935="Yes",'TSA Input'!C935,""))</f>
        <v/>
      </c>
      <c r="G972" s="36" t="str">
        <f>IF('TSA Input'!J935="","",IF('TSA Input'!J935="Yes",'TSA Input'!D935,""))</f>
        <v/>
      </c>
      <c r="H972" s="37" t="str">
        <f>IF('TSA Input'!K935="","",IF('TSA Input'!J935="Yes",'TSA Input'!G935,""))</f>
        <v/>
      </c>
      <c r="I972" s="37" t="str">
        <f>IF('TSA Input'!L935="","",IF('TSA Input'!J935="Yes",'TSA Input'!F935,""))</f>
        <v/>
      </c>
      <c r="J972" s="39" t="str">
        <f t="shared" si="30"/>
        <v/>
      </c>
      <c r="K972" s="257" t="str">
        <f>IF('TSA Input'!J935="","",IF('TSA Input'!J935="Yes",'TSA Input'!D935,""))</f>
        <v/>
      </c>
      <c r="L972" s="258" t="str">
        <f>IF('TSA Input'!J935="","",IF('TSA Input'!J935="Yes",'TSA Input'!G935,""))</f>
        <v/>
      </c>
      <c r="M972" s="258" t="str">
        <f>IF('TSA Input'!J935="","",IF('TSA Input'!J935="Yes",'TSA Input'!F935,""))</f>
        <v/>
      </c>
      <c r="N972" s="39" t="str">
        <f t="shared" si="31"/>
        <v/>
      </c>
      <c r="O972" s="149" t="s">
        <v>11</v>
      </c>
      <c r="P972" s="148" t="s">
        <v>11</v>
      </c>
      <c r="Q972" s="1"/>
    </row>
    <row r="973" spans="1:17" ht="15.75" hidden="1" customHeight="1">
      <c r="A973" s="1" t="str">
        <f t="shared" si="1"/>
        <v/>
      </c>
      <c r="B973" s="1"/>
      <c r="C973" s="34" t="str">
        <f>IF('TSA Input'!J936="","",IF('TSA Input'!J936="Yes",'TSA Input'!B936,"Ineligible"))</f>
        <v/>
      </c>
      <c r="D973" s="246" t="str">
        <f>IF('TSA Input'!J936="","",IF('TSA Input'!J936="Yes",IF('TSA Input'!W936="","",LEFT('TSA Input'!W936,LEN('TSA Input'!W936)-2)),""))</f>
        <v/>
      </c>
      <c r="E973" s="246" t="str">
        <f>IF('TSA Input'!J936="","",IF('TSA Input'!J936="Yes",'TSA Input'!I936,""))</f>
        <v/>
      </c>
      <c r="F973" s="247" t="str">
        <f>IF('TSA Input'!J936="","",IF('TSA Input'!J936="Yes",'TSA Input'!C936,""))</f>
        <v/>
      </c>
      <c r="G973" s="36" t="str">
        <f>IF('TSA Input'!J936="","",IF('TSA Input'!J936="Yes",'TSA Input'!D936,""))</f>
        <v/>
      </c>
      <c r="H973" s="37" t="str">
        <f>IF('TSA Input'!K936="","",IF('TSA Input'!J936="Yes",'TSA Input'!G936,""))</f>
        <v/>
      </c>
      <c r="I973" s="37" t="str">
        <f>IF('TSA Input'!L936="","",IF('TSA Input'!J936="Yes",'TSA Input'!F936,""))</f>
        <v/>
      </c>
      <c r="J973" s="39" t="str">
        <f t="shared" si="30"/>
        <v/>
      </c>
      <c r="K973" s="257" t="str">
        <f>IF('TSA Input'!J936="","",IF('TSA Input'!J936="Yes",'TSA Input'!D936,""))</f>
        <v/>
      </c>
      <c r="L973" s="258" t="str">
        <f>IF('TSA Input'!J936="","",IF('TSA Input'!J936="Yes",'TSA Input'!G936,""))</f>
        <v/>
      </c>
      <c r="M973" s="258" t="str">
        <f>IF('TSA Input'!J936="","",IF('TSA Input'!J936="Yes",'TSA Input'!F936,""))</f>
        <v/>
      </c>
      <c r="N973" s="39" t="str">
        <f t="shared" si="31"/>
        <v/>
      </c>
      <c r="O973" s="149" t="s">
        <v>11</v>
      </c>
      <c r="P973" s="148" t="s">
        <v>11</v>
      </c>
      <c r="Q973" s="1"/>
    </row>
    <row r="974" spans="1:17" ht="15.75" hidden="1" customHeight="1">
      <c r="A974" s="1" t="str">
        <f t="shared" si="1"/>
        <v/>
      </c>
      <c r="B974" s="1"/>
      <c r="C974" s="34" t="str">
        <f>IF('TSA Input'!J937="","",IF('TSA Input'!J937="Yes",'TSA Input'!B937,"Ineligible"))</f>
        <v/>
      </c>
      <c r="D974" s="246" t="str">
        <f>IF('TSA Input'!J937="","",IF('TSA Input'!J937="Yes",IF('TSA Input'!W937="","",LEFT('TSA Input'!W937,LEN('TSA Input'!W937)-2)),""))</f>
        <v/>
      </c>
      <c r="E974" s="246" t="str">
        <f>IF('TSA Input'!J937="","",IF('TSA Input'!J937="Yes",'TSA Input'!I937,""))</f>
        <v/>
      </c>
      <c r="F974" s="247" t="str">
        <f>IF('TSA Input'!J937="","",IF('TSA Input'!J937="Yes",'TSA Input'!C937,""))</f>
        <v/>
      </c>
      <c r="G974" s="36" t="str">
        <f>IF('TSA Input'!J937="","",IF('TSA Input'!J937="Yes",'TSA Input'!D937,""))</f>
        <v/>
      </c>
      <c r="H974" s="37" t="str">
        <f>IF('TSA Input'!K937="","",IF('TSA Input'!J937="Yes",'TSA Input'!G937,""))</f>
        <v/>
      </c>
      <c r="I974" s="37" t="str">
        <f>IF('TSA Input'!L937="","",IF('TSA Input'!J937="Yes",'TSA Input'!F937,""))</f>
        <v/>
      </c>
      <c r="J974" s="39" t="str">
        <f t="shared" si="30"/>
        <v/>
      </c>
      <c r="K974" s="257" t="str">
        <f>IF('TSA Input'!J937="","",IF('TSA Input'!J937="Yes",'TSA Input'!D937,""))</f>
        <v/>
      </c>
      <c r="L974" s="258" t="str">
        <f>IF('TSA Input'!J937="","",IF('TSA Input'!J937="Yes",'TSA Input'!G937,""))</f>
        <v/>
      </c>
      <c r="M974" s="258" t="str">
        <f>IF('TSA Input'!J937="","",IF('TSA Input'!J937="Yes",'TSA Input'!F937,""))</f>
        <v/>
      </c>
      <c r="N974" s="39" t="str">
        <f t="shared" si="31"/>
        <v/>
      </c>
      <c r="O974" s="149" t="s">
        <v>11</v>
      </c>
      <c r="P974" s="148" t="s">
        <v>11</v>
      </c>
      <c r="Q974" s="1"/>
    </row>
    <row r="975" spans="1:17" ht="15.75" hidden="1" customHeight="1">
      <c r="A975" s="1" t="str">
        <f t="shared" si="1"/>
        <v/>
      </c>
      <c r="B975" s="1"/>
      <c r="C975" s="34" t="str">
        <f>IF('TSA Input'!J938="","",IF('TSA Input'!J938="Yes",'TSA Input'!B938,"Ineligible"))</f>
        <v/>
      </c>
      <c r="D975" s="246" t="str">
        <f>IF('TSA Input'!J938="","",IF('TSA Input'!J938="Yes",IF('TSA Input'!W938="","",LEFT('TSA Input'!W938,LEN('TSA Input'!W938)-2)),""))</f>
        <v/>
      </c>
      <c r="E975" s="246" t="str">
        <f>IF('TSA Input'!J938="","",IF('TSA Input'!J938="Yes",'TSA Input'!I938,""))</f>
        <v/>
      </c>
      <c r="F975" s="247" t="str">
        <f>IF('TSA Input'!J938="","",IF('TSA Input'!J938="Yes",'TSA Input'!C938,""))</f>
        <v/>
      </c>
      <c r="G975" s="36" t="str">
        <f>IF('TSA Input'!J938="","",IF('TSA Input'!J938="Yes",'TSA Input'!D938,""))</f>
        <v/>
      </c>
      <c r="H975" s="37" t="str">
        <f>IF('TSA Input'!K938="","",IF('TSA Input'!J938="Yes",'TSA Input'!G938,""))</f>
        <v/>
      </c>
      <c r="I975" s="37" t="str">
        <f>IF('TSA Input'!L938="","",IF('TSA Input'!J938="Yes",'TSA Input'!F938,""))</f>
        <v/>
      </c>
      <c r="J975" s="39" t="str">
        <f t="shared" si="30"/>
        <v/>
      </c>
      <c r="K975" s="257" t="str">
        <f>IF('TSA Input'!J938="","",IF('TSA Input'!J938="Yes",'TSA Input'!D938,""))</f>
        <v/>
      </c>
      <c r="L975" s="258" t="str">
        <f>IF('TSA Input'!J938="","",IF('TSA Input'!J938="Yes",'TSA Input'!G938,""))</f>
        <v/>
      </c>
      <c r="M975" s="258" t="str">
        <f>IF('TSA Input'!J938="","",IF('TSA Input'!J938="Yes",'TSA Input'!F938,""))</f>
        <v/>
      </c>
      <c r="N975" s="39" t="str">
        <f t="shared" si="31"/>
        <v/>
      </c>
      <c r="O975" s="149" t="s">
        <v>11</v>
      </c>
      <c r="P975" s="148" t="s">
        <v>11</v>
      </c>
      <c r="Q975" s="1"/>
    </row>
    <row r="976" spans="1:17" ht="15.75" hidden="1" customHeight="1">
      <c r="A976" s="1" t="str">
        <f t="shared" si="1"/>
        <v/>
      </c>
      <c r="B976" s="1"/>
      <c r="C976" s="34" t="str">
        <f>IF('TSA Input'!J939="","",IF('TSA Input'!J939="Yes",'TSA Input'!B939,"Ineligible"))</f>
        <v/>
      </c>
      <c r="D976" s="246" t="str">
        <f>IF('TSA Input'!J939="","",IF('TSA Input'!J939="Yes",IF('TSA Input'!W939="","",LEFT('TSA Input'!W939,LEN('TSA Input'!W939)-2)),""))</f>
        <v/>
      </c>
      <c r="E976" s="246" t="str">
        <f>IF('TSA Input'!J939="","",IF('TSA Input'!J939="Yes",'TSA Input'!I939,""))</f>
        <v/>
      </c>
      <c r="F976" s="247" t="str">
        <f>IF('TSA Input'!J939="","",IF('TSA Input'!J939="Yes",'TSA Input'!C939,""))</f>
        <v/>
      </c>
      <c r="G976" s="36" t="str">
        <f>IF('TSA Input'!J939="","",IF('TSA Input'!J939="Yes",'TSA Input'!D939,""))</f>
        <v/>
      </c>
      <c r="H976" s="37" t="str">
        <f>IF('TSA Input'!K939="","",IF('TSA Input'!J939="Yes",'TSA Input'!G939,""))</f>
        <v/>
      </c>
      <c r="I976" s="37" t="str">
        <f>IF('TSA Input'!L939="","",IF('TSA Input'!J939="Yes",'TSA Input'!F939,""))</f>
        <v/>
      </c>
      <c r="J976" s="39" t="str">
        <f t="shared" si="30"/>
        <v/>
      </c>
      <c r="K976" s="257" t="str">
        <f>IF('TSA Input'!J939="","",IF('TSA Input'!J939="Yes",'TSA Input'!D939,""))</f>
        <v/>
      </c>
      <c r="L976" s="258" t="str">
        <f>IF('TSA Input'!J939="","",IF('TSA Input'!J939="Yes",'TSA Input'!G939,""))</f>
        <v/>
      </c>
      <c r="M976" s="258" t="str">
        <f>IF('TSA Input'!J939="","",IF('TSA Input'!J939="Yes",'TSA Input'!F939,""))</f>
        <v/>
      </c>
      <c r="N976" s="39" t="str">
        <f t="shared" si="31"/>
        <v/>
      </c>
      <c r="O976" s="149" t="s">
        <v>11</v>
      </c>
      <c r="P976" s="148" t="s">
        <v>11</v>
      </c>
      <c r="Q976" s="1"/>
    </row>
    <row r="977" spans="1:17" ht="15.75" hidden="1" customHeight="1">
      <c r="A977" s="1" t="str">
        <f t="shared" si="1"/>
        <v/>
      </c>
      <c r="B977" s="1"/>
      <c r="C977" s="34" t="str">
        <f>IF('TSA Input'!J940="","",IF('TSA Input'!J940="Yes",'TSA Input'!B940,"Ineligible"))</f>
        <v/>
      </c>
      <c r="D977" s="246" t="str">
        <f>IF('TSA Input'!J940="","",IF('TSA Input'!J940="Yes",IF('TSA Input'!W940="","",LEFT('TSA Input'!W940,LEN('TSA Input'!W940)-2)),""))</f>
        <v/>
      </c>
      <c r="E977" s="246" t="str">
        <f>IF('TSA Input'!J940="","",IF('TSA Input'!J940="Yes",'TSA Input'!I940,""))</f>
        <v/>
      </c>
      <c r="F977" s="247" t="str">
        <f>IF('TSA Input'!J940="","",IF('TSA Input'!J940="Yes",'TSA Input'!C940,""))</f>
        <v/>
      </c>
      <c r="G977" s="36" t="str">
        <f>IF('TSA Input'!J940="","",IF('TSA Input'!J940="Yes",'TSA Input'!D940,""))</f>
        <v/>
      </c>
      <c r="H977" s="37" t="str">
        <f>IF('TSA Input'!K940="","",IF('TSA Input'!J940="Yes",'TSA Input'!G940,""))</f>
        <v/>
      </c>
      <c r="I977" s="37" t="str">
        <f>IF('TSA Input'!L940="","",IF('TSA Input'!J940="Yes",'TSA Input'!F940,""))</f>
        <v/>
      </c>
      <c r="J977" s="39" t="str">
        <f t="shared" si="30"/>
        <v/>
      </c>
      <c r="K977" s="257" t="str">
        <f>IF('TSA Input'!J940="","",IF('TSA Input'!J940="Yes",'TSA Input'!D940,""))</f>
        <v/>
      </c>
      <c r="L977" s="258" t="str">
        <f>IF('TSA Input'!J940="","",IF('TSA Input'!J940="Yes",'TSA Input'!G940,""))</f>
        <v/>
      </c>
      <c r="M977" s="258" t="str">
        <f>IF('TSA Input'!J940="","",IF('TSA Input'!J940="Yes",'TSA Input'!F940,""))</f>
        <v/>
      </c>
      <c r="N977" s="39" t="str">
        <f t="shared" si="31"/>
        <v/>
      </c>
      <c r="O977" s="149" t="s">
        <v>11</v>
      </c>
      <c r="P977" s="148" t="s">
        <v>11</v>
      </c>
      <c r="Q977" s="1"/>
    </row>
    <row r="978" spans="1:17" ht="15.75" hidden="1" customHeight="1">
      <c r="A978" s="1" t="str">
        <f t="shared" si="1"/>
        <v/>
      </c>
      <c r="B978" s="1"/>
      <c r="C978" s="34" t="str">
        <f>IF('TSA Input'!J941="","",IF('TSA Input'!J941="Yes",'TSA Input'!B941,"Ineligible"))</f>
        <v/>
      </c>
      <c r="D978" s="246" t="str">
        <f>IF('TSA Input'!J941="","",IF('TSA Input'!J941="Yes",IF('TSA Input'!W941="","",LEFT('TSA Input'!W941,LEN('TSA Input'!W941)-2)),""))</f>
        <v/>
      </c>
      <c r="E978" s="246" t="str">
        <f>IF('TSA Input'!J941="","",IF('TSA Input'!J941="Yes",'TSA Input'!I941,""))</f>
        <v/>
      </c>
      <c r="F978" s="247" t="str">
        <f>IF('TSA Input'!J941="","",IF('TSA Input'!J941="Yes",'TSA Input'!C941,""))</f>
        <v/>
      </c>
      <c r="G978" s="36" t="str">
        <f>IF('TSA Input'!J941="","",IF('TSA Input'!J941="Yes",'TSA Input'!D941,""))</f>
        <v/>
      </c>
      <c r="H978" s="37" t="str">
        <f>IF('TSA Input'!K941="","",IF('TSA Input'!J941="Yes",'TSA Input'!G941,""))</f>
        <v/>
      </c>
      <c r="I978" s="37" t="str">
        <f>IF('TSA Input'!L941="","",IF('TSA Input'!J941="Yes",'TSA Input'!F941,""))</f>
        <v/>
      </c>
      <c r="J978" s="39" t="str">
        <f t="shared" si="30"/>
        <v/>
      </c>
      <c r="K978" s="257" t="str">
        <f>IF('TSA Input'!J941="","",IF('TSA Input'!J941="Yes",'TSA Input'!D941,""))</f>
        <v/>
      </c>
      <c r="L978" s="258" t="str">
        <f>IF('TSA Input'!J941="","",IF('TSA Input'!J941="Yes",'TSA Input'!G941,""))</f>
        <v/>
      </c>
      <c r="M978" s="258" t="str">
        <f>IF('TSA Input'!J941="","",IF('TSA Input'!J941="Yes",'TSA Input'!F941,""))</f>
        <v/>
      </c>
      <c r="N978" s="39" t="str">
        <f t="shared" si="31"/>
        <v/>
      </c>
      <c r="O978" s="149" t="s">
        <v>11</v>
      </c>
      <c r="P978" s="148" t="s">
        <v>11</v>
      </c>
      <c r="Q978" s="1"/>
    </row>
    <row r="979" spans="1:17" ht="15.75" hidden="1" customHeight="1">
      <c r="A979" s="1" t="str">
        <f t="shared" si="1"/>
        <v/>
      </c>
      <c r="B979" s="1"/>
      <c r="C979" s="34" t="str">
        <f>IF('TSA Input'!J942="","",IF('TSA Input'!J942="Yes",'TSA Input'!B942,"Ineligible"))</f>
        <v/>
      </c>
      <c r="D979" s="246" t="str">
        <f>IF('TSA Input'!J942="","",IF('TSA Input'!J942="Yes",IF('TSA Input'!W942="","",LEFT('TSA Input'!W942,LEN('TSA Input'!W942)-2)),""))</f>
        <v/>
      </c>
      <c r="E979" s="246" t="str">
        <f>IF('TSA Input'!J942="","",IF('TSA Input'!J942="Yes",'TSA Input'!I942,""))</f>
        <v/>
      </c>
      <c r="F979" s="247" t="str">
        <f>IF('TSA Input'!J942="","",IF('TSA Input'!J942="Yes",'TSA Input'!C942,""))</f>
        <v/>
      </c>
      <c r="G979" s="36" t="str">
        <f>IF('TSA Input'!J942="","",IF('TSA Input'!J942="Yes",'TSA Input'!D942,""))</f>
        <v/>
      </c>
      <c r="H979" s="37" t="str">
        <f>IF('TSA Input'!K942="","",IF('TSA Input'!J942="Yes",'TSA Input'!G942,""))</f>
        <v/>
      </c>
      <c r="I979" s="37" t="str">
        <f>IF('TSA Input'!L942="","",IF('TSA Input'!J942="Yes",'TSA Input'!F942,""))</f>
        <v/>
      </c>
      <c r="J979" s="39" t="str">
        <f t="shared" si="30"/>
        <v/>
      </c>
      <c r="K979" s="257" t="str">
        <f>IF('TSA Input'!J942="","",IF('TSA Input'!J942="Yes",'TSA Input'!D942,""))</f>
        <v/>
      </c>
      <c r="L979" s="258" t="str">
        <f>IF('TSA Input'!J942="","",IF('TSA Input'!J942="Yes",'TSA Input'!G942,""))</f>
        <v/>
      </c>
      <c r="M979" s="258" t="str">
        <f>IF('TSA Input'!J942="","",IF('TSA Input'!J942="Yes",'TSA Input'!F942,""))</f>
        <v/>
      </c>
      <c r="N979" s="39" t="str">
        <f t="shared" si="31"/>
        <v/>
      </c>
      <c r="O979" s="149" t="s">
        <v>11</v>
      </c>
      <c r="P979" s="148" t="s">
        <v>11</v>
      </c>
      <c r="Q979" s="1"/>
    </row>
    <row r="980" spans="1:17" ht="15.75" hidden="1" customHeight="1">
      <c r="A980" s="1" t="str">
        <f t="shared" si="1"/>
        <v/>
      </c>
      <c r="B980" s="1"/>
      <c r="C980" s="34" t="str">
        <f>IF('TSA Input'!J943="","",IF('TSA Input'!J943="Yes",'TSA Input'!B943,"Ineligible"))</f>
        <v/>
      </c>
      <c r="D980" s="246" t="str">
        <f>IF('TSA Input'!J943="","",IF('TSA Input'!J943="Yes",IF('TSA Input'!W943="","",LEFT('TSA Input'!W943,LEN('TSA Input'!W943)-2)),""))</f>
        <v/>
      </c>
      <c r="E980" s="246" t="str">
        <f>IF('TSA Input'!J943="","",IF('TSA Input'!J943="Yes",'TSA Input'!I943,""))</f>
        <v/>
      </c>
      <c r="F980" s="247" t="str">
        <f>IF('TSA Input'!J943="","",IF('TSA Input'!J943="Yes",'TSA Input'!C943,""))</f>
        <v/>
      </c>
      <c r="G980" s="36" t="str">
        <f>IF('TSA Input'!J943="","",IF('TSA Input'!J943="Yes",'TSA Input'!D943,""))</f>
        <v/>
      </c>
      <c r="H980" s="37" t="str">
        <f>IF('TSA Input'!K943="","",IF('TSA Input'!J943="Yes",'TSA Input'!G943,""))</f>
        <v/>
      </c>
      <c r="I980" s="37" t="str">
        <f>IF('TSA Input'!L943="","",IF('TSA Input'!J943="Yes",'TSA Input'!F943,""))</f>
        <v/>
      </c>
      <c r="J980" s="39" t="str">
        <f t="shared" si="30"/>
        <v/>
      </c>
      <c r="K980" s="257" t="str">
        <f>IF('TSA Input'!J943="","",IF('TSA Input'!J943="Yes",'TSA Input'!D943,""))</f>
        <v/>
      </c>
      <c r="L980" s="258" t="str">
        <f>IF('TSA Input'!J943="","",IF('TSA Input'!J943="Yes",'TSA Input'!G943,""))</f>
        <v/>
      </c>
      <c r="M980" s="258" t="str">
        <f>IF('TSA Input'!J943="","",IF('TSA Input'!J943="Yes",'TSA Input'!F943,""))</f>
        <v/>
      </c>
      <c r="N980" s="39" t="str">
        <f t="shared" si="31"/>
        <v/>
      </c>
      <c r="O980" s="149" t="s">
        <v>11</v>
      </c>
      <c r="P980" s="148" t="s">
        <v>11</v>
      </c>
      <c r="Q980" s="1"/>
    </row>
    <row r="981" spans="1:17" ht="15.75" hidden="1" customHeight="1">
      <c r="A981" s="1" t="str">
        <f t="shared" si="1"/>
        <v/>
      </c>
      <c r="B981" s="1"/>
      <c r="C981" s="34" t="str">
        <f>IF('TSA Input'!J944="","",IF('TSA Input'!J944="Yes",'TSA Input'!B944,"Ineligible"))</f>
        <v/>
      </c>
      <c r="D981" s="246" t="str">
        <f>IF('TSA Input'!J944="","",IF('TSA Input'!J944="Yes",IF('TSA Input'!W944="","",LEFT('TSA Input'!W944,LEN('TSA Input'!W944)-2)),""))</f>
        <v/>
      </c>
      <c r="E981" s="246" t="str">
        <f>IF('TSA Input'!J944="","",IF('TSA Input'!J944="Yes",'TSA Input'!I944,""))</f>
        <v/>
      </c>
      <c r="F981" s="247" t="str">
        <f>IF('TSA Input'!J944="","",IF('TSA Input'!J944="Yes",'TSA Input'!C944,""))</f>
        <v/>
      </c>
      <c r="G981" s="36" t="str">
        <f>IF('TSA Input'!J944="","",IF('TSA Input'!J944="Yes",'TSA Input'!D944,""))</f>
        <v/>
      </c>
      <c r="H981" s="37" t="str">
        <f>IF('TSA Input'!K944="","",IF('TSA Input'!J944="Yes",'TSA Input'!G944,""))</f>
        <v/>
      </c>
      <c r="I981" s="37" t="str">
        <f>IF('TSA Input'!L944="","",IF('TSA Input'!J944="Yes",'TSA Input'!F944,""))</f>
        <v/>
      </c>
      <c r="J981" s="39" t="str">
        <f t="shared" si="30"/>
        <v/>
      </c>
      <c r="K981" s="257" t="str">
        <f>IF('TSA Input'!J944="","",IF('TSA Input'!J944="Yes",'TSA Input'!D944,""))</f>
        <v/>
      </c>
      <c r="L981" s="258" t="str">
        <f>IF('TSA Input'!J944="","",IF('TSA Input'!J944="Yes",'TSA Input'!G944,""))</f>
        <v/>
      </c>
      <c r="M981" s="258" t="str">
        <f>IF('TSA Input'!J944="","",IF('TSA Input'!J944="Yes",'TSA Input'!F944,""))</f>
        <v/>
      </c>
      <c r="N981" s="39" t="str">
        <f t="shared" si="31"/>
        <v/>
      </c>
      <c r="O981" s="149" t="s">
        <v>11</v>
      </c>
      <c r="P981" s="148" t="s">
        <v>11</v>
      </c>
      <c r="Q981" s="1"/>
    </row>
    <row r="982" spans="1:17" ht="15.75" hidden="1" customHeight="1">
      <c r="A982" s="1" t="str">
        <f t="shared" si="1"/>
        <v/>
      </c>
      <c r="B982" s="1"/>
      <c r="C982" s="34" t="str">
        <f>IF('TSA Input'!J945="","",IF('TSA Input'!J945="Yes",'TSA Input'!B945,"Ineligible"))</f>
        <v/>
      </c>
      <c r="D982" s="246" t="str">
        <f>IF('TSA Input'!J945="","",IF('TSA Input'!J945="Yes",IF('TSA Input'!W945="","",LEFT('TSA Input'!W945,LEN('TSA Input'!W945)-2)),""))</f>
        <v/>
      </c>
      <c r="E982" s="246" t="str">
        <f>IF('TSA Input'!J945="","",IF('TSA Input'!J945="Yes",'TSA Input'!I945,""))</f>
        <v/>
      </c>
      <c r="F982" s="247" t="str">
        <f>IF('TSA Input'!J945="","",IF('TSA Input'!J945="Yes",'TSA Input'!C945,""))</f>
        <v/>
      </c>
      <c r="G982" s="36" t="str">
        <f>IF('TSA Input'!J945="","",IF('TSA Input'!J945="Yes",'TSA Input'!D945,""))</f>
        <v/>
      </c>
      <c r="H982" s="37" t="str">
        <f>IF('TSA Input'!K945="","",IF('TSA Input'!J945="Yes",'TSA Input'!G945,""))</f>
        <v/>
      </c>
      <c r="I982" s="37" t="str">
        <f>IF('TSA Input'!L945="","",IF('TSA Input'!J945="Yes",'TSA Input'!F945,""))</f>
        <v/>
      </c>
      <c r="J982" s="39" t="str">
        <f t="shared" si="30"/>
        <v/>
      </c>
      <c r="K982" s="257" t="str">
        <f>IF('TSA Input'!J945="","",IF('TSA Input'!J945="Yes",'TSA Input'!D945,""))</f>
        <v/>
      </c>
      <c r="L982" s="258" t="str">
        <f>IF('TSA Input'!J945="","",IF('TSA Input'!J945="Yes",'TSA Input'!G945,""))</f>
        <v/>
      </c>
      <c r="M982" s="258" t="str">
        <f>IF('TSA Input'!J945="","",IF('TSA Input'!J945="Yes",'TSA Input'!F945,""))</f>
        <v/>
      </c>
      <c r="N982" s="39" t="str">
        <f t="shared" si="31"/>
        <v/>
      </c>
      <c r="O982" s="149" t="s">
        <v>11</v>
      </c>
      <c r="P982" s="148" t="s">
        <v>11</v>
      </c>
      <c r="Q982" s="1"/>
    </row>
    <row r="983" spans="1:17" ht="15.75" hidden="1" customHeight="1">
      <c r="A983" s="1" t="str">
        <f t="shared" si="1"/>
        <v/>
      </c>
      <c r="B983" s="1"/>
      <c r="C983" s="34" t="str">
        <f>IF('TSA Input'!J946="","",IF('TSA Input'!J946="Yes",'TSA Input'!B946,"Ineligible"))</f>
        <v/>
      </c>
      <c r="D983" s="246" t="str">
        <f>IF('TSA Input'!J946="","",IF('TSA Input'!J946="Yes",IF('TSA Input'!W946="","",LEFT('TSA Input'!W946,LEN('TSA Input'!W946)-2)),""))</f>
        <v/>
      </c>
      <c r="E983" s="246" t="str">
        <f>IF('TSA Input'!J946="","",IF('TSA Input'!J946="Yes",'TSA Input'!I946,""))</f>
        <v/>
      </c>
      <c r="F983" s="247" t="str">
        <f>IF('TSA Input'!J946="","",IF('TSA Input'!J946="Yes",'TSA Input'!C946,""))</f>
        <v/>
      </c>
      <c r="G983" s="36" t="str">
        <f>IF('TSA Input'!J946="","",IF('TSA Input'!J946="Yes",'TSA Input'!D946,""))</f>
        <v/>
      </c>
      <c r="H983" s="37" t="str">
        <f>IF('TSA Input'!K946="","",IF('TSA Input'!J946="Yes",'TSA Input'!G946,""))</f>
        <v/>
      </c>
      <c r="I983" s="37" t="str">
        <f>IF('TSA Input'!L946="","",IF('TSA Input'!J946="Yes",'TSA Input'!F946,""))</f>
        <v/>
      </c>
      <c r="J983" s="39" t="str">
        <f t="shared" si="30"/>
        <v/>
      </c>
      <c r="K983" s="257" t="str">
        <f>IF('TSA Input'!J946="","",IF('TSA Input'!J946="Yes",'TSA Input'!D946,""))</f>
        <v/>
      </c>
      <c r="L983" s="258" t="str">
        <f>IF('TSA Input'!J946="","",IF('TSA Input'!J946="Yes",'TSA Input'!G946,""))</f>
        <v/>
      </c>
      <c r="M983" s="258" t="str">
        <f>IF('TSA Input'!J946="","",IF('TSA Input'!J946="Yes",'TSA Input'!F946,""))</f>
        <v/>
      </c>
      <c r="N983" s="39" t="str">
        <f t="shared" si="31"/>
        <v/>
      </c>
      <c r="O983" s="149" t="s">
        <v>11</v>
      </c>
      <c r="P983" s="148" t="s">
        <v>11</v>
      </c>
      <c r="Q983" s="1"/>
    </row>
    <row r="984" spans="1:17" ht="15.75" hidden="1" customHeight="1">
      <c r="A984" s="1" t="str">
        <f t="shared" si="1"/>
        <v/>
      </c>
      <c r="B984" s="1"/>
      <c r="C984" s="34" t="str">
        <f>IF('TSA Input'!J947="","",IF('TSA Input'!J947="Yes",'TSA Input'!B947,"Ineligible"))</f>
        <v/>
      </c>
      <c r="D984" s="246" t="str">
        <f>IF('TSA Input'!J947="","",IF('TSA Input'!J947="Yes",IF('TSA Input'!W947="","",LEFT('TSA Input'!W947,LEN('TSA Input'!W947)-2)),""))</f>
        <v/>
      </c>
      <c r="E984" s="246" t="str">
        <f>IF('TSA Input'!J947="","",IF('TSA Input'!J947="Yes",'TSA Input'!I947,""))</f>
        <v/>
      </c>
      <c r="F984" s="247" t="str">
        <f>IF('TSA Input'!J947="","",IF('TSA Input'!J947="Yes",'TSA Input'!C947,""))</f>
        <v/>
      </c>
      <c r="G984" s="36" t="str">
        <f>IF('TSA Input'!J947="","",IF('TSA Input'!J947="Yes",'TSA Input'!D947,""))</f>
        <v/>
      </c>
      <c r="H984" s="37" t="str">
        <f>IF('TSA Input'!K947="","",IF('TSA Input'!J947="Yes",'TSA Input'!G947,""))</f>
        <v/>
      </c>
      <c r="I984" s="37" t="str">
        <f>IF('TSA Input'!L947="","",IF('TSA Input'!J947="Yes",'TSA Input'!F947,""))</f>
        <v/>
      </c>
      <c r="J984" s="39" t="str">
        <f t="shared" si="30"/>
        <v/>
      </c>
      <c r="K984" s="257" t="str">
        <f>IF('TSA Input'!J947="","",IF('TSA Input'!J947="Yes",'TSA Input'!D947,""))</f>
        <v/>
      </c>
      <c r="L984" s="258" t="str">
        <f>IF('TSA Input'!J947="","",IF('TSA Input'!J947="Yes",'TSA Input'!G947,""))</f>
        <v/>
      </c>
      <c r="M984" s="258" t="str">
        <f>IF('TSA Input'!J947="","",IF('TSA Input'!J947="Yes",'TSA Input'!F947,""))</f>
        <v/>
      </c>
      <c r="N984" s="39" t="str">
        <f t="shared" si="31"/>
        <v/>
      </c>
      <c r="O984" s="149" t="s">
        <v>11</v>
      </c>
      <c r="P984" s="148" t="s">
        <v>11</v>
      </c>
      <c r="Q984" s="1"/>
    </row>
    <row r="985" spans="1:17" ht="15.75" hidden="1" customHeight="1">
      <c r="A985" s="1" t="str">
        <f t="shared" si="1"/>
        <v/>
      </c>
      <c r="B985" s="1"/>
      <c r="C985" s="34" t="str">
        <f>IF('TSA Input'!J948="","",IF('TSA Input'!J948="Yes",'TSA Input'!B948,"Ineligible"))</f>
        <v/>
      </c>
      <c r="D985" s="246" t="str">
        <f>IF('TSA Input'!J948="","",IF('TSA Input'!J948="Yes",IF('TSA Input'!W948="","",LEFT('TSA Input'!W948,LEN('TSA Input'!W948)-2)),""))</f>
        <v/>
      </c>
      <c r="E985" s="246" t="str">
        <f>IF('TSA Input'!J948="","",IF('TSA Input'!J948="Yes",'TSA Input'!I948,""))</f>
        <v/>
      </c>
      <c r="F985" s="247" t="str">
        <f>IF('TSA Input'!J948="","",IF('TSA Input'!J948="Yes",'TSA Input'!C948,""))</f>
        <v/>
      </c>
      <c r="G985" s="36" t="str">
        <f>IF('TSA Input'!J948="","",IF('TSA Input'!J948="Yes",'TSA Input'!D948,""))</f>
        <v/>
      </c>
      <c r="H985" s="37" t="str">
        <f>IF('TSA Input'!K948="","",IF('TSA Input'!J948="Yes",'TSA Input'!G948,""))</f>
        <v/>
      </c>
      <c r="I985" s="37" t="str">
        <f>IF('TSA Input'!L948="","",IF('TSA Input'!J948="Yes",'TSA Input'!F948,""))</f>
        <v/>
      </c>
      <c r="J985" s="39" t="str">
        <f t="shared" si="30"/>
        <v/>
      </c>
      <c r="K985" s="257" t="str">
        <f>IF('TSA Input'!J948="","",IF('TSA Input'!J948="Yes",'TSA Input'!D948,""))</f>
        <v/>
      </c>
      <c r="L985" s="258" t="str">
        <f>IF('TSA Input'!J948="","",IF('TSA Input'!J948="Yes",'TSA Input'!G948,""))</f>
        <v/>
      </c>
      <c r="M985" s="258" t="str">
        <f>IF('TSA Input'!J948="","",IF('TSA Input'!J948="Yes",'TSA Input'!F948,""))</f>
        <v/>
      </c>
      <c r="N985" s="39" t="str">
        <f t="shared" si="31"/>
        <v/>
      </c>
      <c r="O985" s="149" t="s">
        <v>11</v>
      </c>
      <c r="P985" s="148" t="s">
        <v>11</v>
      </c>
      <c r="Q985" s="1"/>
    </row>
    <row r="986" spans="1:17" ht="15.75" hidden="1" customHeight="1">
      <c r="A986" s="1" t="str">
        <f t="shared" si="1"/>
        <v/>
      </c>
      <c r="B986" s="1"/>
      <c r="C986" s="34" t="str">
        <f>IF('TSA Input'!J949="","",IF('TSA Input'!J949="Yes",'TSA Input'!B949,"Ineligible"))</f>
        <v/>
      </c>
      <c r="D986" s="246" t="str">
        <f>IF('TSA Input'!J949="","",IF('TSA Input'!J949="Yes",IF('TSA Input'!W949="","",LEFT('TSA Input'!W949,LEN('TSA Input'!W949)-2)),""))</f>
        <v/>
      </c>
      <c r="E986" s="246" t="str">
        <f>IF('TSA Input'!J949="","",IF('TSA Input'!J949="Yes",'TSA Input'!I949,""))</f>
        <v/>
      </c>
      <c r="F986" s="247" t="str">
        <f>IF('TSA Input'!J949="","",IF('TSA Input'!J949="Yes",'TSA Input'!C949,""))</f>
        <v/>
      </c>
      <c r="G986" s="36" t="str">
        <f>IF('TSA Input'!J949="","",IF('TSA Input'!J949="Yes",'TSA Input'!D949,""))</f>
        <v/>
      </c>
      <c r="H986" s="37" t="str">
        <f>IF('TSA Input'!K949="","",IF('TSA Input'!J949="Yes",'TSA Input'!G949,""))</f>
        <v/>
      </c>
      <c r="I986" s="37" t="str">
        <f>IF('TSA Input'!L949="","",IF('TSA Input'!J949="Yes",'TSA Input'!F949,""))</f>
        <v/>
      </c>
      <c r="J986" s="39" t="str">
        <f t="shared" si="30"/>
        <v/>
      </c>
      <c r="K986" s="257" t="str">
        <f>IF('TSA Input'!J949="","",IF('TSA Input'!J949="Yes",'TSA Input'!D949,""))</f>
        <v/>
      </c>
      <c r="L986" s="258" t="str">
        <f>IF('TSA Input'!J949="","",IF('TSA Input'!J949="Yes",'TSA Input'!G949,""))</f>
        <v/>
      </c>
      <c r="M986" s="258" t="str">
        <f>IF('TSA Input'!J949="","",IF('TSA Input'!J949="Yes",'TSA Input'!F949,""))</f>
        <v/>
      </c>
      <c r="N986" s="39" t="str">
        <f t="shared" si="31"/>
        <v/>
      </c>
      <c r="O986" s="149" t="s">
        <v>11</v>
      </c>
      <c r="P986" s="148" t="s">
        <v>11</v>
      </c>
      <c r="Q986" s="1"/>
    </row>
    <row r="987" spans="1:17" ht="15.75" hidden="1" customHeight="1">
      <c r="A987" s="1" t="str">
        <f t="shared" si="1"/>
        <v/>
      </c>
      <c r="B987" s="1"/>
      <c r="C987" s="34" t="str">
        <f>IF('TSA Input'!J950="","",IF('TSA Input'!J950="Yes",'TSA Input'!B950,"Ineligible"))</f>
        <v/>
      </c>
      <c r="D987" s="246" t="str">
        <f>IF('TSA Input'!J950="","",IF('TSA Input'!J950="Yes",IF('TSA Input'!W950="","",LEFT('TSA Input'!W950,LEN('TSA Input'!W950)-2)),""))</f>
        <v/>
      </c>
      <c r="E987" s="246" t="str">
        <f>IF('TSA Input'!J950="","",IF('TSA Input'!J950="Yes",'TSA Input'!I950,""))</f>
        <v/>
      </c>
      <c r="F987" s="247" t="str">
        <f>IF('TSA Input'!J950="","",IF('TSA Input'!J950="Yes",'TSA Input'!C950,""))</f>
        <v/>
      </c>
      <c r="G987" s="36" t="str">
        <f>IF('TSA Input'!J950="","",IF('TSA Input'!J950="Yes",'TSA Input'!D950,""))</f>
        <v/>
      </c>
      <c r="H987" s="37" t="str">
        <f>IF('TSA Input'!K950="","",IF('TSA Input'!J950="Yes",'TSA Input'!G950,""))</f>
        <v/>
      </c>
      <c r="I987" s="37" t="str">
        <f>IF('TSA Input'!L950="","",IF('TSA Input'!J950="Yes",'TSA Input'!F950,""))</f>
        <v/>
      </c>
      <c r="J987" s="39" t="str">
        <f t="shared" si="30"/>
        <v/>
      </c>
      <c r="K987" s="257" t="str">
        <f>IF('TSA Input'!J950="","",IF('TSA Input'!J950="Yes",'TSA Input'!D950,""))</f>
        <v/>
      </c>
      <c r="L987" s="258" t="str">
        <f>IF('TSA Input'!J950="","",IF('TSA Input'!J950="Yes",'TSA Input'!G950,""))</f>
        <v/>
      </c>
      <c r="M987" s="258" t="str">
        <f>IF('TSA Input'!J950="","",IF('TSA Input'!J950="Yes",'TSA Input'!F950,""))</f>
        <v/>
      </c>
      <c r="N987" s="39" t="str">
        <f t="shared" si="31"/>
        <v/>
      </c>
      <c r="O987" s="149" t="s">
        <v>11</v>
      </c>
      <c r="P987" s="148" t="s">
        <v>11</v>
      </c>
      <c r="Q987" s="1"/>
    </row>
    <row r="988" spans="1:17" ht="15.75" hidden="1" customHeight="1">
      <c r="A988" s="1" t="str">
        <f t="shared" si="1"/>
        <v/>
      </c>
      <c r="B988" s="1"/>
      <c r="C988" s="34" t="str">
        <f>IF('TSA Input'!J951="","",IF('TSA Input'!J951="Yes",'TSA Input'!B951,"Ineligible"))</f>
        <v/>
      </c>
      <c r="D988" s="246" t="str">
        <f>IF('TSA Input'!J951="","",IF('TSA Input'!J951="Yes",IF('TSA Input'!W951="","",LEFT('TSA Input'!W951,LEN('TSA Input'!W951)-2)),""))</f>
        <v/>
      </c>
      <c r="E988" s="246" t="str">
        <f>IF('TSA Input'!J951="","",IF('TSA Input'!J951="Yes",'TSA Input'!I951,""))</f>
        <v/>
      </c>
      <c r="F988" s="247" t="str">
        <f>IF('TSA Input'!J951="","",IF('TSA Input'!J951="Yes",'TSA Input'!C951,""))</f>
        <v/>
      </c>
      <c r="G988" s="36" t="str">
        <f>IF('TSA Input'!J951="","",IF('TSA Input'!J951="Yes",'TSA Input'!D951,""))</f>
        <v/>
      </c>
      <c r="H988" s="37" t="str">
        <f>IF('TSA Input'!K951="","",IF('TSA Input'!J951="Yes",'TSA Input'!G951,""))</f>
        <v/>
      </c>
      <c r="I988" s="37" t="str">
        <f>IF('TSA Input'!L951="","",IF('TSA Input'!J951="Yes",'TSA Input'!F951,""))</f>
        <v/>
      </c>
      <c r="J988" s="39" t="str">
        <f t="shared" si="30"/>
        <v/>
      </c>
      <c r="K988" s="257" t="str">
        <f>IF('TSA Input'!J951="","",IF('TSA Input'!J951="Yes",'TSA Input'!D951,""))</f>
        <v/>
      </c>
      <c r="L988" s="258" t="str">
        <f>IF('TSA Input'!J951="","",IF('TSA Input'!J951="Yes",'TSA Input'!G951,""))</f>
        <v/>
      </c>
      <c r="M988" s="258" t="str">
        <f>IF('TSA Input'!J951="","",IF('TSA Input'!J951="Yes",'TSA Input'!F951,""))</f>
        <v/>
      </c>
      <c r="N988" s="39" t="str">
        <f t="shared" si="31"/>
        <v/>
      </c>
      <c r="O988" s="149" t="s">
        <v>11</v>
      </c>
      <c r="P988" s="148" t="s">
        <v>11</v>
      </c>
      <c r="Q988" s="1"/>
    </row>
    <row r="989" spans="1:17" ht="15.75" hidden="1" customHeight="1">
      <c r="A989" s="1" t="str">
        <f t="shared" si="1"/>
        <v/>
      </c>
      <c r="B989" s="1"/>
      <c r="C989" s="34" t="str">
        <f>IF('TSA Input'!J952="","",IF('TSA Input'!J952="Yes",'TSA Input'!B952,"Ineligible"))</f>
        <v/>
      </c>
      <c r="D989" s="246" t="str">
        <f>IF('TSA Input'!J952="","",IF('TSA Input'!J952="Yes",IF('TSA Input'!W952="","",LEFT('TSA Input'!W952,LEN('TSA Input'!W952)-2)),""))</f>
        <v/>
      </c>
      <c r="E989" s="246" t="str">
        <f>IF('TSA Input'!J952="","",IF('TSA Input'!J952="Yes",'TSA Input'!I952,""))</f>
        <v/>
      </c>
      <c r="F989" s="247" t="str">
        <f>IF('TSA Input'!J952="","",IF('TSA Input'!J952="Yes",'TSA Input'!C952,""))</f>
        <v/>
      </c>
      <c r="G989" s="36" t="str">
        <f>IF('TSA Input'!J952="","",IF('TSA Input'!J952="Yes",'TSA Input'!D952,""))</f>
        <v/>
      </c>
      <c r="H989" s="37" t="str">
        <f>IF('TSA Input'!K952="","",IF('TSA Input'!J952="Yes",'TSA Input'!G952,""))</f>
        <v/>
      </c>
      <c r="I989" s="37" t="str">
        <f>IF('TSA Input'!L952="","",IF('TSA Input'!J952="Yes",'TSA Input'!F952,""))</f>
        <v/>
      </c>
      <c r="J989" s="39" t="str">
        <f t="shared" si="30"/>
        <v/>
      </c>
      <c r="K989" s="257" t="str">
        <f>IF('TSA Input'!J952="","",IF('TSA Input'!J952="Yes",'TSA Input'!D952,""))</f>
        <v/>
      </c>
      <c r="L989" s="258" t="str">
        <f>IF('TSA Input'!J952="","",IF('TSA Input'!J952="Yes",'TSA Input'!G952,""))</f>
        <v/>
      </c>
      <c r="M989" s="258" t="str">
        <f>IF('TSA Input'!J952="","",IF('TSA Input'!J952="Yes",'TSA Input'!F952,""))</f>
        <v/>
      </c>
      <c r="N989" s="39" t="str">
        <f t="shared" si="31"/>
        <v/>
      </c>
      <c r="O989" s="149" t="s">
        <v>11</v>
      </c>
      <c r="P989" s="148" t="s">
        <v>11</v>
      </c>
      <c r="Q989" s="1"/>
    </row>
    <row r="990" spans="1:17" ht="15.75" hidden="1" customHeight="1">
      <c r="A990" s="1" t="str">
        <f t="shared" si="1"/>
        <v/>
      </c>
      <c r="B990" s="1"/>
      <c r="C990" s="34" t="str">
        <f>IF('TSA Input'!J953="","",IF('TSA Input'!J953="Yes",'TSA Input'!B953,"Ineligible"))</f>
        <v/>
      </c>
      <c r="D990" s="246" t="str">
        <f>IF('TSA Input'!J953="","",IF('TSA Input'!J953="Yes",IF('TSA Input'!W953="","",LEFT('TSA Input'!W953,LEN('TSA Input'!W953)-2)),""))</f>
        <v/>
      </c>
      <c r="E990" s="246" t="str">
        <f>IF('TSA Input'!J953="","",IF('TSA Input'!J953="Yes",'TSA Input'!I953,""))</f>
        <v/>
      </c>
      <c r="F990" s="247" t="str">
        <f>IF('TSA Input'!J953="","",IF('TSA Input'!J953="Yes",'TSA Input'!C953,""))</f>
        <v/>
      </c>
      <c r="G990" s="36" t="str">
        <f>IF('TSA Input'!J953="","",IF('TSA Input'!J953="Yes",'TSA Input'!D953,""))</f>
        <v/>
      </c>
      <c r="H990" s="37" t="str">
        <f>IF('TSA Input'!K953="","",IF('TSA Input'!J953="Yes",'TSA Input'!G953,""))</f>
        <v/>
      </c>
      <c r="I990" s="37" t="str">
        <f>IF('TSA Input'!L953="","",IF('TSA Input'!J953="Yes",'TSA Input'!F953,""))</f>
        <v/>
      </c>
      <c r="J990" s="39" t="str">
        <f t="shared" si="30"/>
        <v/>
      </c>
      <c r="K990" s="257" t="str">
        <f>IF('TSA Input'!J953="","",IF('TSA Input'!J953="Yes",'TSA Input'!D953,""))</f>
        <v/>
      </c>
      <c r="L990" s="258" t="str">
        <f>IF('TSA Input'!J953="","",IF('TSA Input'!J953="Yes",'TSA Input'!G953,""))</f>
        <v/>
      </c>
      <c r="M990" s="258" t="str">
        <f>IF('TSA Input'!J953="","",IF('TSA Input'!J953="Yes",'TSA Input'!F953,""))</f>
        <v/>
      </c>
      <c r="N990" s="39" t="str">
        <f t="shared" si="31"/>
        <v/>
      </c>
      <c r="O990" s="149" t="s">
        <v>11</v>
      </c>
      <c r="P990" s="148" t="s">
        <v>11</v>
      </c>
      <c r="Q990" s="1"/>
    </row>
    <row r="991" spans="1:17" ht="15.75" hidden="1" customHeight="1">
      <c r="A991" s="1" t="str">
        <f t="shared" si="1"/>
        <v/>
      </c>
      <c r="B991" s="1"/>
      <c r="C991" s="34" t="str">
        <f>IF('TSA Input'!J954="","",IF('TSA Input'!J954="Yes",'TSA Input'!B954,"Ineligible"))</f>
        <v/>
      </c>
      <c r="D991" s="246" t="str">
        <f>IF('TSA Input'!J954="","",IF('TSA Input'!J954="Yes",IF('TSA Input'!W954="","",LEFT('TSA Input'!W954,LEN('TSA Input'!W954)-2)),""))</f>
        <v/>
      </c>
      <c r="E991" s="246" t="str">
        <f>IF('TSA Input'!J954="","",IF('TSA Input'!J954="Yes",'TSA Input'!I954,""))</f>
        <v/>
      </c>
      <c r="F991" s="247" t="str">
        <f>IF('TSA Input'!J954="","",IF('TSA Input'!J954="Yes",'TSA Input'!C954,""))</f>
        <v/>
      </c>
      <c r="G991" s="36" t="str">
        <f>IF('TSA Input'!J954="","",IF('TSA Input'!J954="Yes",'TSA Input'!D954,""))</f>
        <v/>
      </c>
      <c r="H991" s="37" t="str">
        <f>IF('TSA Input'!K954="","",IF('TSA Input'!J954="Yes",'TSA Input'!G954,""))</f>
        <v/>
      </c>
      <c r="I991" s="37" t="str">
        <f>IF('TSA Input'!L954="","",IF('TSA Input'!J954="Yes",'TSA Input'!F954,""))</f>
        <v/>
      </c>
      <c r="J991" s="39" t="str">
        <f t="shared" si="30"/>
        <v/>
      </c>
      <c r="K991" s="257" t="str">
        <f>IF('TSA Input'!J954="","",IF('TSA Input'!J954="Yes",'TSA Input'!D954,""))</f>
        <v/>
      </c>
      <c r="L991" s="258" t="str">
        <f>IF('TSA Input'!J954="","",IF('TSA Input'!J954="Yes",'TSA Input'!G954,""))</f>
        <v/>
      </c>
      <c r="M991" s="258" t="str">
        <f>IF('TSA Input'!J954="","",IF('TSA Input'!J954="Yes",'TSA Input'!F954,""))</f>
        <v/>
      </c>
      <c r="N991" s="39" t="str">
        <f t="shared" si="31"/>
        <v/>
      </c>
      <c r="O991" s="149" t="s">
        <v>11</v>
      </c>
      <c r="P991" s="148" t="s">
        <v>11</v>
      </c>
      <c r="Q991" s="1"/>
    </row>
    <row r="992" spans="1:17" ht="15.75" hidden="1" customHeight="1">
      <c r="A992" s="1" t="str">
        <f t="shared" si="1"/>
        <v/>
      </c>
      <c r="B992" s="1"/>
      <c r="C992" s="34" t="str">
        <f>IF('TSA Input'!J955="","",IF('TSA Input'!J955="Yes",'TSA Input'!B955,"Ineligible"))</f>
        <v/>
      </c>
      <c r="D992" s="246" t="str">
        <f>IF('TSA Input'!J955="","",IF('TSA Input'!J955="Yes",IF('TSA Input'!W955="","",LEFT('TSA Input'!W955,LEN('TSA Input'!W955)-2)),""))</f>
        <v/>
      </c>
      <c r="E992" s="246" t="str">
        <f>IF('TSA Input'!J955="","",IF('TSA Input'!J955="Yes",'TSA Input'!I955,""))</f>
        <v/>
      </c>
      <c r="F992" s="247" t="str">
        <f>IF('TSA Input'!J955="","",IF('TSA Input'!J955="Yes",'TSA Input'!C955,""))</f>
        <v/>
      </c>
      <c r="G992" s="36" t="str">
        <f>IF('TSA Input'!J955="","",IF('TSA Input'!J955="Yes",'TSA Input'!D955,""))</f>
        <v/>
      </c>
      <c r="H992" s="37" t="str">
        <f>IF('TSA Input'!K955="","",IF('TSA Input'!J955="Yes",'TSA Input'!G955,""))</f>
        <v/>
      </c>
      <c r="I992" s="37" t="str">
        <f>IF('TSA Input'!L955="","",IF('TSA Input'!J955="Yes",'TSA Input'!F955,""))</f>
        <v/>
      </c>
      <c r="J992" s="39" t="str">
        <f t="shared" si="30"/>
        <v/>
      </c>
      <c r="K992" s="257" t="str">
        <f>IF('TSA Input'!J955="","",IF('TSA Input'!J955="Yes",'TSA Input'!D955,""))</f>
        <v/>
      </c>
      <c r="L992" s="258" t="str">
        <f>IF('TSA Input'!J955="","",IF('TSA Input'!J955="Yes",'TSA Input'!G955,""))</f>
        <v/>
      </c>
      <c r="M992" s="258" t="str">
        <f>IF('TSA Input'!J955="","",IF('TSA Input'!J955="Yes",'TSA Input'!F955,""))</f>
        <v/>
      </c>
      <c r="N992" s="39" t="str">
        <f t="shared" si="31"/>
        <v/>
      </c>
      <c r="O992" s="149" t="s">
        <v>11</v>
      </c>
      <c r="P992" s="148" t="s">
        <v>11</v>
      </c>
      <c r="Q992" s="1"/>
    </row>
    <row r="993" spans="1:17" ht="15.75" hidden="1" customHeight="1">
      <c r="A993" s="1" t="str">
        <f t="shared" si="1"/>
        <v/>
      </c>
      <c r="B993" s="1"/>
      <c r="C993" s="34" t="str">
        <f>IF('TSA Input'!J956="","",IF('TSA Input'!J956="Yes",'TSA Input'!B956,"Ineligible"))</f>
        <v/>
      </c>
      <c r="D993" s="246" t="str">
        <f>IF('TSA Input'!J956="","",IF('TSA Input'!J956="Yes",IF('TSA Input'!W956="","",LEFT('TSA Input'!W956,LEN('TSA Input'!W956)-2)),""))</f>
        <v/>
      </c>
      <c r="E993" s="246" t="str">
        <f>IF('TSA Input'!J956="","",IF('TSA Input'!J956="Yes",'TSA Input'!I956,""))</f>
        <v/>
      </c>
      <c r="F993" s="247" t="str">
        <f>IF('TSA Input'!J956="","",IF('TSA Input'!J956="Yes",'TSA Input'!C956,""))</f>
        <v/>
      </c>
      <c r="G993" s="36" t="str">
        <f>IF('TSA Input'!J956="","",IF('TSA Input'!J956="Yes",'TSA Input'!D956,""))</f>
        <v/>
      </c>
      <c r="H993" s="37" t="str">
        <f>IF('TSA Input'!K956="","",IF('TSA Input'!J956="Yes",'TSA Input'!G956,""))</f>
        <v/>
      </c>
      <c r="I993" s="37" t="str">
        <f>IF('TSA Input'!L956="","",IF('TSA Input'!J956="Yes",'TSA Input'!F956,""))</f>
        <v/>
      </c>
      <c r="J993" s="39" t="str">
        <f t="shared" si="30"/>
        <v/>
      </c>
      <c r="K993" s="257" t="str">
        <f>IF('TSA Input'!J956="","",IF('TSA Input'!J956="Yes",'TSA Input'!D956,""))</f>
        <v/>
      </c>
      <c r="L993" s="258" t="str">
        <f>IF('TSA Input'!J956="","",IF('TSA Input'!J956="Yes",'TSA Input'!G956,""))</f>
        <v/>
      </c>
      <c r="M993" s="258" t="str">
        <f>IF('TSA Input'!J956="","",IF('TSA Input'!J956="Yes",'TSA Input'!F956,""))</f>
        <v/>
      </c>
      <c r="N993" s="39" t="str">
        <f t="shared" si="31"/>
        <v/>
      </c>
      <c r="O993" s="149" t="s">
        <v>11</v>
      </c>
      <c r="P993" s="148" t="s">
        <v>11</v>
      </c>
      <c r="Q993" s="1"/>
    </row>
    <row r="994" spans="1:17" ht="15.75" hidden="1" customHeight="1">
      <c r="A994" s="1" t="str">
        <f t="shared" si="1"/>
        <v/>
      </c>
      <c r="B994" s="1"/>
      <c r="C994" s="34" t="str">
        <f>IF('TSA Input'!J957="","",IF('TSA Input'!J957="Yes",'TSA Input'!B957,"Ineligible"))</f>
        <v/>
      </c>
      <c r="D994" s="246" t="str">
        <f>IF('TSA Input'!J957="","",IF('TSA Input'!J957="Yes",IF('TSA Input'!W957="","",LEFT('TSA Input'!W957,LEN('TSA Input'!W957)-2)),""))</f>
        <v/>
      </c>
      <c r="E994" s="246" t="str">
        <f>IF('TSA Input'!J957="","",IF('TSA Input'!J957="Yes",'TSA Input'!I957,""))</f>
        <v/>
      </c>
      <c r="F994" s="247" t="str">
        <f>IF('TSA Input'!J957="","",IF('TSA Input'!J957="Yes",'TSA Input'!C957,""))</f>
        <v/>
      </c>
      <c r="G994" s="36" t="str">
        <f>IF('TSA Input'!J957="","",IF('TSA Input'!J957="Yes",'TSA Input'!D957,""))</f>
        <v/>
      </c>
      <c r="H994" s="37" t="str">
        <f>IF('TSA Input'!K957="","",IF('TSA Input'!J957="Yes",'TSA Input'!G957,""))</f>
        <v/>
      </c>
      <c r="I994" s="37" t="str">
        <f>IF('TSA Input'!L957="","",IF('TSA Input'!J957="Yes",'TSA Input'!F957,""))</f>
        <v/>
      </c>
      <c r="J994" s="39" t="str">
        <f t="shared" si="30"/>
        <v/>
      </c>
      <c r="K994" s="257" t="str">
        <f>IF('TSA Input'!J957="","",IF('TSA Input'!J957="Yes",'TSA Input'!D957,""))</f>
        <v/>
      </c>
      <c r="L994" s="258" t="str">
        <f>IF('TSA Input'!J957="","",IF('TSA Input'!J957="Yes",'TSA Input'!G957,""))</f>
        <v/>
      </c>
      <c r="M994" s="258" t="str">
        <f>IF('TSA Input'!J957="","",IF('TSA Input'!J957="Yes",'TSA Input'!F957,""))</f>
        <v/>
      </c>
      <c r="N994" s="39" t="str">
        <f t="shared" si="31"/>
        <v/>
      </c>
      <c r="O994" s="149" t="s">
        <v>11</v>
      </c>
      <c r="P994" s="148" t="s">
        <v>11</v>
      </c>
      <c r="Q994" s="1"/>
    </row>
    <row r="995" spans="1:17" ht="15.75" hidden="1" customHeight="1">
      <c r="A995" s="1" t="str">
        <f t="shared" si="1"/>
        <v/>
      </c>
      <c r="B995" s="1"/>
      <c r="C995" s="34" t="str">
        <f>IF('TSA Input'!J958="","",IF('TSA Input'!J958="Yes",'TSA Input'!B958,"Ineligible"))</f>
        <v/>
      </c>
      <c r="D995" s="246" t="str">
        <f>IF('TSA Input'!J958="","",IF('TSA Input'!J958="Yes",IF('TSA Input'!W958="","",LEFT('TSA Input'!W958,LEN('TSA Input'!W958)-2)),""))</f>
        <v/>
      </c>
      <c r="E995" s="246" t="str">
        <f>IF('TSA Input'!J958="","",IF('TSA Input'!J958="Yes",'TSA Input'!I958,""))</f>
        <v/>
      </c>
      <c r="F995" s="247" t="str">
        <f>IF('TSA Input'!J958="","",IF('TSA Input'!J958="Yes",'TSA Input'!C958,""))</f>
        <v/>
      </c>
      <c r="G995" s="36" t="str">
        <f>IF('TSA Input'!J958="","",IF('TSA Input'!J958="Yes",'TSA Input'!D958,""))</f>
        <v/>
      </c>
      <c r="H995" s="37" t="str">
        <f>IF('TSA Input'!K958="","",IF('TSA Input'!J958="Yes",'TSA Input'!G958,""))</f>
        <v/>
      </c>
      <c r="I995" s="37" t="str">
        <f>IF('TSA Input'!L958="","",IF('TSA Input'!J958="Yes",'TSA Input'!F958,""))</f>
        <v/>
      </c>
      <c r="J995" s="39" t="str">
        <f t="shared" si="30"/>
        <v/>
      </c>
      <c r="K995" s="257" t="str">
        <f>IF('TSA Input'!J958="","",IF('TSA Input'!J958="Yes",'TSA Input'!D958,""))</f>
        <v/>
      </c>
      <c r="L995" s="258" t="str">
        <f>IF('TSA Input'!J958="","",IF('TSA Input'!J958="Yes",'TSA Input'!G958,""))</f>
        <v/>
      </c>
      <c r="M995" s="258" t="str">
        <f>IF('TSA Input'!J958="","",IF('TSA Input'!J958="Yes",'TSA Input'!F958,""))</f>
        <v/>
      </c>
      <c r="N995" s="39" t="str">
        <f t="shared" si="31"/>
        <v/>
      </c>
      <c r="O995" s="149" t="s">
        <v>11</v>
      </c>
      <c r="P995" s="148" t="s">
        <v>11</v>
      </c>
      <c r="Q995" s="1"/>
    </row>
    <row r="996" spans="1:17" ht="15.75" hidden="1" customHeight="1">
      <c r="A996" s="1" t="str">
        <f t="shared" si="1"/>
        <v/>
      </c>
      <c r="B996" s="1"/>
      <c r="C996" s="34" t="str">
        <f>IF('TSA Input'!J959="","",IF('TSA Input'!J959="Yes",'TSA Input'!B959,"Ineligible"))</f>
        <v/>
      </c>
      <c r="D996" s="246" t="str">
        <f>IF('TSA Input'!J959="","",IF('TSA Input'!J959="Yes",IF('TSA Input'!W959="","",LEFT('TSA Input'!W959,LEN('TSA Input'!W959)-2)),""))</f>
        <v/>
      </c>
      <c r="E996" s="246" t="str">
        <f>IF('TSA Input'!J959="","",IF('TSA Input'!J959="Yes",'TSA Input'!I959,""))</f>
        <v/>
      </c>
      <c r="F996" s="247" t="str">
        <f>IF('TSA Input'!J959="","",IF('TSA Input'!J959="Yes",'TSA Input'!C959,""))</f>
        <v/>
      </c>
      <c r="G996" s="36" t="str">
        <f>IF('TSA Input'!J959="","",IF('TSA Input'!J959="Yes",'TSA Input'!D959,""))</f>
        <v/>
      </c>
      <c r="H996" s="37" t="str">
        <f>IF('TSA Input'!K959="","",IF('TSA Input'!J959="Yes",'TSA Input'!G959,""))</f>
        <v/>
      </c>
      <c r="I996" s="37" t="str">
        <f>IF('TSA Input'!L959="","",IF('TSA Input'!J959="Yes",'TSA Input'!F959,""))</f>
        <v/>
      </c>
      <c r="J996" s="39" t="str">
        <f t="shared" si="30"/>
        <v/>
      </c>
      <c r="K996" s="257" t="str">
        <f>IF('TSA Input'!J959="","",IF('TSA Input'!J959="Yes",'TSA Input'!D959,""))</f>
        <v/>
      </c>
      <c r="L996" s="258" t="str">
        <f>IF('TSA Input'!J959="","",IF('TSA Input'!J959="Yes",'TSA Input'!G959,""))</f>
        <v/>
      </c>
      <c r="M996" s="258" t="str">
        <f>IF('TSA Input'!J959="","",IF('TSA Input'!J959="Yes",'TSA Input'!F959,""))</f>
        <v/>
      </c>
      <c r="N996" s="39" t="str">
        <f t="shared" si="31"/>
        <v/>
      </c>
      <c r="O996" s="149" t="s">
        <v>11</v>
      </c>
      <c r="P996" s="148" t="s">
        <v>11</v>
      </c>
      <c r="Q996" s="1"/>
    </row>
    <row r="997" spans="1:17" ht="15.75" hidden="1" customHeight="1">
      <c r="A997" s="1" t="str">
        <f t="shared" si="1"/>
        <v/>
      </c>
      <c r="B997" s="1"/>
      <c r="C997" s="34" t="str">
        <f>IF('TSA Input'!J960="","",IF('TSA Input'!J960="Yes",'TSA Input'!B960,"Ineligible"))</f>
        <v/>
      </c>
      <c r="D997" s="246" t="str">
        <f>IF('TSA Input'!J960="","",IF('TSA Input'!J960="Yes",IF('TSA Input'!W960="","",LEFT('TSA Input'!W960,LEN('TSA Input'!W960)-2)),""))</f>
        <v/>
      </c>
      <c r="E997" s="246" t="str">
        <f>IF('TSA Input'!J960="","",IF('TSA Input'!J960="Yes",'TSA Input'!I960,""))</f>
        <v/>
      </c>
      <c r="F997" s="247" t="str">
        <f>IF('TSA Input'!J960="","",IF('TSA Input'!J960="Yes",'TSA Input'!C960,""))</f>
        <v/>
      </c>
      <c r="G997" s="36" t="str">
        <f>IF('TSA Input'!J960="","",IF('TSA Input'!J960="Yes",'TSA Input'!D960,""))</f>
        <v/>
      </c>
      <c r="H997" s="37" t="str">
        <f>IF('TSA Input'!K960="","",IF('TSA Input'!J960="Yes",'TSA Input'!G960,""))</f>
        <v/>
      </c>
      <c r="I997" s="37" t="str">
        <f>IF('TSA Input'!L960="","",IF('TSA Input'!J960="Yes",'TSA Input'!F960,""))</f>
        <v/>
      </c>
      <c r="J997" s="39" t="str">
        <f t="shared" si="30"/>
        <v/>
      </c>
      <c r="K997" s="257" t="str">
        <f>IF('TSA Input'!J960="","",IF('TSA Input'!J960="Yes",'TSA Input'!D960,""))</f>
        <v/>
      </c>
      <c r="L997" s="258" t="str">
        <f>IF('TSA Input'!J960="","",IF('TSA Input'!J960="Yes",'TSA Input'!G960,""))</f>
        <v/>
      </c>
      <c r="M997" s="258" t="str">
        <f>IF('TSA Input'!J960="","",IF('TSA Input'!J960="Yes",'TSA Input'!F960,""))</f>
        <v/>
      </c>
      <c r="N997" s="39" t="str">
        <f t="shared" si="31"/>
        <v/>
      </c>
      <c r="O997" s="149" t="s">
        <v>11</v>
      </c>
      <c r="P997" s="148" t="s">
        <v>11</v>
      </c>
      <c r="Q997" s="1"/>
    </row>
    <row r="998" spans="1:17" ht="15.75" hidden="1" customHeight="1">
      <c r="A998" s="1" t="str">
        <f t="shared" si="1"/>
        <v/>
      </c>
      <c r="B998" s="1"/>
      <c r="C998" s="34" t="str">
        <f>IF('TSA Input'!J961="","",IF('TSA Input'!J961="Yes",'TSA Input'!B961,"Ineligible"))</f>
        <v/>
      </c>
      <c r="D998" s="246" t="str">
        <f>IF('TSA Input'!J961="","",IF('TSA Input'!J961="Yes",IF('TSA Input'!W961="","",LEFT('TSA Input'!W961,LEN('TSA Input'!W961)-2)),""))</f>
        <v/>
      </c>
      <c r="E998" s="246" t="str">
        <f>IF('TSA Input'!J961="","",IF('TSA Input'!J961="Yes",'TSA Input'!I961,""))</f>
        <v/>
      </c>
      <c r="F998" s="247" t="str">
        <f>IF('TSA Input'!J961="","",IF('TSA Input'!J961="Yes",'TSA Input'!C961,""))</f>
        <v/>
      </c>
      <c r="G998" s="36" t="str">
        <f>IF('TSA Input'!J961="","",IF('TSA Input'!J961="Yes",'TSA Input'!D961,""))</f>
        <v/>
      </c>
      <c r="H998" s="37" t="str">
        <f>IF('TSA Input'!K961="","",IF('TSA Input'!J961="Yes",'TSA Input'!G961,""))</f>
        <v/>
      </c>
      <c r="I998" s="37" t="str">
        <f>IF('TSA Input'!L961="","",IF('TSA Input'!J961="Yes",'TSA Input'!F961,""))</f>
        <v/>
      </c>
      <c r="J998" s="39" t="str">
        <f t="shared" si="30"/>
        <v/>
      </c>
      <c r="K998" s="257" t="str">
        <f>IF('TSA Input'!J961="","",IF('TSA Input'!J961="Yes",'TSA Input'!D961,""))</f>
        <v/>
      </c>
      <c r="L998" s="258" t="str">
        <f>IF('TSA Input'!J961="","",IF('TSA Input'!J961="Yes",'TSA Input'!G961,""))</f>
        <v/>
      </c>
      <c r="M998" s="258" t="str">
        <f>IF('TSA Input'!J961="","",IF('TSA Input'!J961="Yes",'TSA Input'!F961,""))</f>
        <v/>
      </c>
      <c r="N998" s="39" t="str">
        <f t="shared" si="31"/>
        <v/>
      </c>
      <c r="O998" s="149" t="s">
        <v>11</v>
      </c>
      <c r="P998" s="148" t="s">
        <v>11</v>
      </c>
      <c r="Q998" s="1"/>
    </row>
    <row r="999" spans="1:17" ht="15.75" hidden="1" customHeight="1">
      <c r="A999" s="1" t="str">
        <f t="shared" si="1"/>
        <v/>
      </c>
      <c r="B999" s="1"/>
      <c r="C999" s="34" t="str">
        <f>IF('TSA Input'!J962="","",IF('TSA Input'!J962="Yes",'TSA Input'!B962,"Ineligible"))</f>
        <v/>
      </c>
      <c r="D999" s="246" t="str">
        <f>IF('TSA Input'!J962="","",IF('TSA Input'!J962="Yes",IF('TSA Input'!W962="","",LEFT('TSA Input'!W962,LEN('TSA Input'!W962)-2)),""))</f>
        <v/>
      </c>
      <c r="E999" s="246" t="str">
        <f>IF('TSA Input'!J962="","",IF('TSA Input'!J962="Yes",'TSA Input'!I962,""))</f>
        <v/>
      </c>
      <c r="F999" s="247" t="str">
        <f>IF('TSA Input'!J962="","",IF('TSA Input'!J962="Yes",'TSA Input'!C962,""))</f>
        <v/>
      </c>
      <c r="G999" s="36" t="str">
        <f>IF('TSA Input'!J962="","",IF('TSA Input'!J962="Yes",'TSA Input'!D962,""))</f>
        <v/>
      </c>
      <c r="H999" s="37" t="str">
        <f>IF('TSA Input'!K962="","",IF('TSA Input'!J962="Yes",'TSA Input'!G962,""))</f>
        <v/>
      </c>
      <c r="I999" s="37" t="str">
        <f>IF('TSA Input'!L962="","",IF('TSA Input'!J962="Yes",'TSA Input'!F962,""))</f>
        <v/>
      </c>
      <c r="J999" s="39" t="str">
        <f t="shared" si="30"/>
        <v/>
      </c>
      <c r="K999" s="257" t="str">
        <f>IF('TSA Input'!J962="","",IF('TSA Input'!J962="Yes",'TSA Input'!D962,""))</f>
        <v/>
      </c>
      <c r="L999" s="258" t="str">
        <f>IF('TSA Input'!J962="","",IF('TSA Input'!J962="Yes",'TSA Input'!G962,""))</f>
        <v/>
      </c>
      <c r="M999" s="258" t="str">
        <f>IF('TSA Input'!J962="","",IF('TSA Input'!J962="Yes",'TSA Input'!F962,""))</f>
        <v/>
      </c>
      <c r="N999" s="39" t="str">
        <f t="shared" si="31"/>
        <v/>
      </c>
      <c r="O999" s="149" t="s">
        <v>11</v>
      </c>
      <c r="P999" s="148" t="s">
        <v>11</v>
      </c>
      <c r="Q999" s="1"/>
    </row>
    <row r="1000" spans="1:17" ht="15.75" hidden="1" customHeight="1">
      <c r="A1000" s="1" t="str">
        <f t="shared" si="1"/>
        <v/>
      </c>
      <c r="B1000" s="1"/>
      <c r="C1000" s="34" t="str">
        <f>IF('TSA Input'!J963="","",IF('TSA Input'!J963="Yes",'TSA Input'!B963,"Ineligible"))</f>
        <v/>
      </c>
      <c r="D1000" s="246" t="str">
        <f>IF('TSA Input'!J963="","",IF('TSA Input'!J963="Yes",IF('TSA Input'!W963="","",LEFT('TSA Input'!W963,LEN('TSA Input'!W963)-2)),""))</f>
        <v/>
      </c>
      <c r="E1000" s="246" t="str">
        <f>IF('TSA Input'!J963="","",IF('TSA Input'!J963="Yes",'TSA Input'!I963,""))</f>
        <v/>
      </c>
      <c r="F1000" s="247" t="str">
        <f>IF('TSA Input'!J963="","",IF('TSA Input'!J963="Yes",'TSA Input'!C963,""))</f>
        <v/>
      </c>
      <c r="G1000" s="36" t="str">
        <f>IF('TSA Input'!J963="","",IF('TSA Input'!J963="Yes",'TSA Input'!D963,""))</f>
        <v/>
      </c>
      <c r="H1000" s="37" t="str">
        <f>IF('TSA Input'!K963="","",IF('TSA Input'!J963="Yes",'TSA Input'!G963,""))</f>
        <v/>
      </c>
      <c r="I1000" s="37" t="str">
        <f>IF('TSA Input'!L963="","",IF('TSA Input'!J963="Yes",'TSA Input'!F963,""))</f>
        <v/>
      </c>
      <c r="J1000" s="39" t="str">
        <f t="shared" si="30"/>
        <v/>
      </c>
      <c r="K1000" s="257" t="str">
        <f>IF('TSA Input'!J963="","",IF('TSA Input'!J963="Yes",'TSA Input'!D963,""))</f>
        <v/>
      </c>
      <c r="L1000" s="258" t="str">
        <f>IF('TSA Input'!J963="","",IF('TSA Input'!J963="Yes",'TSA Input'!G963,""))</f>
        <v/>
      </c>
      <c r="M1000" s="258" t="str">
        <f>IF('TSA Input'!J963="","",IF('TSA Input'!J963="Yes",'TSA Input'!F963,""))</f>
        <v/>
      </c>
      <c r="N1000" s="39" t="str">
        <f t="shared" si="31"/>
        <v/>
      </c>
      <c r="O1000" s="149" t="s">
        <v>11</v>
      </c>
      <c r="P1000" s="148" t="s">
        <v>11</v>
      </c>
      <c r="Q1000" s="1"/>
    </row>
    <row r="1001" spans="1:17" ht="15.75" hidden="1" customHeight="1">
      <c r="A1001" s="1" t="str">
        <f t="shared" si="1"/>
        <v/>
      </c>
      <c r="B1001" s="1"/>
      <c r="C1001" s="34" t="str">
        <f>IF('TSA Input'!J964="","",IF('TSA Input'!J964="Yes",'TSA Input'!B964,"Ineligible"))</f>
        <v/>
      </c>
      <c r="D1001" s="246" t="str">
        <f>IF('TSA Input'!J964="","",IF('TSA Input'!J964="Yes",IF('TSA Input'!W964="","",LEFT('TSA Input'!W964,LEN('TSA Input'!W964)-2)),""))</f>
        <v/>
      </c>
      <c r="E1001" s="246" t="str">
        <f>IF('TSA Input'!J964="","",IF('TSA Input'!J964="Yes",'TSA Input'!I964,""))</f>
        <v/>
      </c>
      <c r="F1001" s="247" t="str">
        <f>IF('TSA Input'!J964="","",IF('TSA Input'!J964="Yes",'TSA Input'!C964,""))</f>
        <v/>
      </c>
      <c r="G1001" s="36" t="str">
        <f>IF('TSA Input'!J964="","",IF('TSA Input'!J964="Yes",'TSA Input'!D964,""))</f>
        <v/>
      </c>
      <c r="H1001" s="37" t="str">
        <f>IF('TSA Input'!K964="","",IF('TSA Input'!J964="Yes",'TSA Input'!G964,""))</f>
        <v/>
      </c>
      <c r="I1001" s="37" t="str">
        <f>IF('TSA Input'!L964="","",IF('TSA Input'!J964="Yes",'TSA Input'!F964,""))</f>
        <v/>
      </c>
      <c r="J1001" s="39" t="str">
        <f t="shared" ref="J1001:J1064" si="32">IF($C1001="","",SUM(G1001:I1001))</f>
        <v/>
      </c>
      <c r="K1001" s="257" t="str">
        <f>IF('TSA Input'!J964="","",IF('TSA Input'!J964="Yes",'TSA Input'!D964,""))</f>
        <v/>
      </c>
      <c r="L1001" s="258" t="str">
        <f>IF('TSA Input'!J964="","",IF('TSA Input'!J964="Yes",'TSA Input'!G964,""))</f>
        <v/>
      </c>
      <c r="M1001" s="258" t="str">
        <f>IF('TSA Input'!J964="","",IF('TSA Input'!J964="Yes",'TSA Input'!F964,""))</f>
        <v/>
      </c>
      <c r="N1001" s="39" t="str">
        <f t="shared" ref="N1001:N1064" si="33">IF($C1001="","",SUM(K1001:M1001))</f>
        <v/>
      </c>
      <c r="O1001" s="149" t="s">
        <v>11</v>
      </c>
      <c r="P1001" s="148" t="s">
        <v>11</v>
      </c>
      <c r="Q1001" s="1"/>
    </row>
    <row r="1002" spans="1:17" ht="15.75" hidden="1" customHeight="1">
      <c r="A1002" s="1" t="str">
        <f t="shared" si="1"/>
        <v/>
      </c>
      <c r="B1002" s="1"/>
      <c r="C1002" s="34" t="str">
        <f>IF('TSA Input'!J965="","",IF('TSA Input'!J965="Yes",'TSA Input'!B965,"Ineligible"))</f>
        <v/>
      </c>
      <c r="D1002" s="246" t="str">
        <f>IF('TSA Input'!J965="","",IF('TSA Input'!J965="Yes",IF('TSA Input'!W965="","",LEFT('TSA Input'!W965,LEN('TSA Input'!W965)-2)),""))</f>
        <v/>
      </c>
      <c r="E1002" s="246" t="str">
        <f>IF('TSA Input'!J965="","",IF('TSA Input'!J965="Yes",'TSA Input'!I965,""))</f>
        <v/>
      </c>
      <c r="F1002" s="247" t="str">
        <f>IF('TSA Input'!J965="","",IF('TSA Input'!J965="Yes",'TSA Input'!C965,""))</f>
        <v/>
      </c>
      <c r="G1002" s="36" t="str">
        <f>IF('TSA Input'!J965="","",IF('TSA Input'!J965="Yes",'TSA Input'!D965,""))</f>
        <v/>
      </c>
      <c r="H1002" s="37" t="str">
        <f>IF('TSA Input'!K965="","",IF('TSA Input'!J965="Yes",'TSA Input'!G965,""))</f>
        <v/>
      </c>
      <c r="I1002" s="37" t="str">
        <f>IF('TSA Input'!L965="","",IF('TSA Input'!J965="Yes",'TSA Input'!F965,""))</f>
        <v/>
      </c>
      <c r="J1002" s="39" t="str">
        <f t="shared" si="32"/>
        <v/>
      </c>
      <c r="K1002" s="257" t="str">
        <f>IF('TSA Input'!J965="","",IF('TSA Input'!J965="Yes",'TSA Input'!D965,""))</f>
        <v/>
      </c>
      <c r="L1002" s="258" t="str">
        <f>IF('TSA Input'!J965="","",IF('TSA Input'!J965="Yes",'TSA Input'!G965,""))</f>
        <v/>
      </c>
      <c r="M1002" s="258" t="str">
        <f>IF('TSA Input'!J965="","",IF('TSA Input'!J965="Yes",'TSA Input'!F965,""))</f>
        <v/>
      </c>
      <c r="N1002" s="39" t="str">
        <f t="shared" si="33"/>
        <v/>
      </c>
      <c r="O1002" s="149" t="s">
        <v>11</v>
      </c>
      <c r="P1002" s="148" t="s">
        <v>11</v>
      </c>
      <c r="Q1002" s="1"/>
    </row>
    <row r="1003" spans="1:17" ht="15.75" hidden="1" customHeight="1">
      <c r="A1003" s="1" t="str">
        <f t="shared" si="1"/>
        <v/>
      </c>
      <c r="B1003" s="1"/>
      <c r="C1003" s="34" t="str">
        <f>IF('TSA Input'!J966="","",IF('TSA Input'!J966="Yes",'TSA Input'!B966,"Ineligible"))</f>
        <v/>
      </c>
      <c r="D1003" s="246" t="str">
        <f>IF('TSA Input'!J966="","",IF('TSA Input'!J966="Yes",IF('TSA Input'!W966="","",LEFT('TSA Input'!W966,LEN('TSA Input'!W966)-2)),""))</f>
        <v/>
      </c>
      <c r="E1003" s="246" t="str">
        <f>IF('TSA Input'!J966="","",IF('TSA Input'!J966="Yes",'TSA Input'!I966,""))</f>
        <v/>
      </c>
      <c r="F1003" s="247" t="str">
        <f>IF('TSA Input'!J966="","",IF('TSA Input'!J966="Yes",'TSA Input'!C966,""))</f>
        <v/>
      </c>
      <c r="G1003" s="36" t="str">
        <f>IF('TSA Input'!J966="","",IF('TSA Input'!J966="Yes",'TSA Input'!D966,""))</f>
        <v/>
      </c>
      <c r="H1003" s="37" t="str">
        <f>IF('TSA Input'!K966="","",IF('TSA Input'!J966="Yes",'TSA Input'!G966,""))</f>
        <v/>
      </c>
      <c r="I1003" s="37" t="str">
        <f>IF('TSA Input'!L966="","",IF('TSA Input'!J966="Yes",'TSA Input'!F966,""))</f>
        <v/>
      </c>
      <c r="J1003" s="39" t="str">
        <f t="shared" si="32"/>
        <v/>
      </c>
      <c r="K1003" s="257" t="str">
        <f>IF('TSA Input'!J966="","",IF('TSA Input'!J966="Yes",'TSA Input'!D966,""))</f>
        <v/>
      </c>
      <c r="L1003" s="258" t="str">
        <f>IF('TSA Input'!J966="","",IF('TSA Input'!J966="Yes",'TSA Input'!G966,""))</f>
        <v/>
      </c>
      <c r="M1003" s="258" t="str">
        <f>IF('TSA Input'!J966="","",IF('TSA Input'!J966="Yes",'TSA Input'!F966,""))</f>
        <v/>
      </c>
      <c r="N1003" s="39" t="str">
        <f t="shared" si="33"/>
        <v/>
      </c>
      <c r="O1003" s="149" t="s">
        <v>11</v>
      </c>
      <c r="P1003" s="148" t="s">
        <v>11</v>
      </c>
      <c r="Q1003" s="1"/>
    </row>
    <row r="1004" spans="1:17" ht="15.75" hidden="1" customHeight="1">
      <c r="A1004" s="1" t="str">
        <f t="shared" si="1"/>
        <v/>
      </c>
      <c r="B1004" s="1"/>
      <c r="C1004" s="34" t="str">
        <f>IF('TSA Input'!J967="","",IF('TSA Input'!J967="Yes",'TSA Input'!B967,"Ineligible"))</f>
        <v/>
      </c>
      <c r="D1004" s="246" t="str">
        <f>IF('TSA Input'!J967="","",IF('TSA Input'!J967="Yes",IF('TSA Input'!W967="","",LEFT('TSA Input'!W967,LEN('TSA Input'!W967)-2)),""))</f>
        <v/>
      </c>
      <c r="E1004" s="246" t="str">
        <f>IF('TSA Input'!J967="","",IF('TSA Input'!J967="Yes",'TSA Input'!I967,""))</f>
        <v/>
      </c>
      <c r="F1004" s="247" t="str">
        <f>IF('TSA Input'!J967="","",IF('TSA Input'!J967="Yes",'TSA Input'!C967,""))</f>
        <v/>
      </c>
      <c r="G1004" s="36" t="str">
        <f>IF('TSA Input'!J967="","",IF('TSA Input'!J967="Yes",'TSA Input'!D967,""))</f>
        <v/>
      </c>
      <c r="H1004" s="37" t="str">
        <f>IF('TSA Input'!K967="","",IF('TSA Input'!J967="Yes",'TSA Input'!G967,""))</f>
        <v/>
      </c>
      <c r="I1004" s="37" t="str">
        <f>IF('TSA Input'!L967="","",IF('TSA Input'!J967="Yes",'TSA Input'!F967,""))</f>
        <v/>
      </c>
      <c r="J1004" s="39" t="str">
        <f t="shared" si="32"/>
        <v/>
      </c>
      <c r="K1004" s="257" t="str">
        <f>IF('TSA Input'!J967="","",IF('TSA Input'!J967="Yes",'TSA Input'!D967,""))</f>
        <v/>
      </c>
      <c r="L1004" s="258" t="str">
        <f>IF('TSA Input'!J967="","",IF('TSA Input'!J967="Yes",'TSA Input'!G967,""))</f>
        <v/>
      </c>
      <c r="M1004" s="258" t="str">
        <f>IF('TSA Input'!J967="","",IF('TSA Input'!J967="Yes",'TSA Input'!F967,""))</f>
        <v/>
      </c>
      <c r="N1004" s="39" t="str">
        <f t="shared" si="33"/>
        <v/>
      </c>
      <c r="O1004" s="149" t="s">
        <v>11</v>
      </c>
      <c r="P1004" s="148" t="s">
        <v>11</v>
      </c>
      <c r="Q1004" s="1"/>
    </row>
    <row r="1005" spans="1:17" ht="15.75" hidden="1" customHeight="1">
      <c r="A1005" s="1" t="str">
        <f t="shared" si="1"/>
        <v/>
      </c>
      <c r="B1005" s="1"/>
      <c r="C1005" s="34" t="str">
        <f>IF('TSA Input'!J968="","",IF('TSA Input'!J968="Yes",'TSA Input'!B968,"Ineligible"))</f>
        <v/>
      </c>
      <c r="D1005" s="246" t="str">
        <f>IF('TSA Input'!J968="","",IF('TSA Input'!J968="Yes",IF('TSA Input'!W968="","",LEFT('TSA Input'!W968,LEN('TSA Input'!W968)-2)),""))</f>
        <v/>
      </c>
      <c r="E1005" s="246" t="str">
        <f>IF('TSA Input'!J968="","",IF('TSA Input'!J968="Yes",'TSA Input'!I968,""))</f>
        <v/>
      </c>
      <c r="F1005" s="247" t="str">
        <f>IF('TSA Input'!J968="","",IF('TSA Input'!J968="Yes",'TSA Input'!C968,""))</f>
        <v/>
      </c>
      <c r="G1005" s="36" t="str">
        <f>IF('TSA Input'!J968="","",IF('TSA Input'!J968="Yes",'TSA Input'!D968,""))</f>
        <v/>
      </c>
      <c r="H1005" s="37" t="str">
        <f>IF('TSA Input'!K968="","",IF('TSA Input'!J968="Yes",'TSA Input'!G968,""))</f>
        <v/>
      </c>
      <c r="I1005" s="37" t="str">
        <f>IF('TSA Input'!L968="","",IF('TSA Input'!J968="Yes",'TSA Input'!F968,""))</f>
        <v/>
      </c>
      <c r="J1005" s="39" t="str">
        <f t="shared" si="32"/>
        <v/>
      </c>
      <c r="K1005" s="257" t="str">
        <f>IF('TSA Input'!J968="","",IF('TSA Input'!J968="Yes",'TSA Input'!D968,""))</f>
        <v/>
      </c>
      <c r="L1005" s="258" t="str">
        <f>IF('TSA Input'!J968="","",IF('TSA Input'!J968="Yes",'TSA Input'!G968,""))</f>
        <v/>
      </c>
      <c r="M1005" s="258" t="str">
        <f>IF('TSA Input'!J968="","",IF('TSA Input'!J968="Yes",'TSA Input'!F968,""))</f>
        <v/>
      </c>
      <c r="N1005" s="39" t="str">
        <f t="shared" si="33"/>
        <v/>
      </c>
      <c r="O1005" s="149" t="s">
        <v>11</v>
      </c>
      <c r="P1005" s="148" t="s">
        <v>11</v>
      </c>
      <c r="Q1005" s="1"/>
    </row>
    <row r="1006" spans="1:17" ht="15.75" hidden="1" customHeight="1">
      <c r="A1006" s="1" t="str">
        <f t="shared" si="1"/>
        <v/>
      </c>
      <c r="B1006" s="1"/>
      <c r="C1006" s="34" t="str">
        <f>IF('TSA Input'!J969="","",IF('TSA Input'!J969="Yes",'TSA Input'!B969,"Ineligible"))</f>
        <v/>
      </c>
      <c r="D1006" s="246" t="str">
        <f>IF('TSA Input'!J969="","",IF('TSA Input'!J969="Yes",IF('TSA Input'!W969="","",LEFT('TSA Input'!W969,LEN('TSA Input'!W969)-2)),""))</f>
        <v/>
      </c>
      <c r="E1006" s="246" t="str">
        <f>IF('TSA Input'!J969="","",IF('TSA Input'!J969="Yes",'TSA Input'!I969,""))</f>
        <v/>
      </c>
      <c r="F1006" s="247" t="str">
        <f>IF('TSA Input'!J969="","",IF('TSA Input'!J969="Yes",'TSA Input'!C969,""))</f>
        <v/>
      </c>
      <c r="G1006" s="36" t="str">
        <f>IF('TSA Input'!J969="","",IF('TSA Input'!J969="Yes",'TSA Input'!D969,""))</f>
        <v/>
      </c>
      <c r="H1006" s="37" t="str">
        <f>IF('TSA Input'!K969="","",IF('TSA Input'!J969="Yes",'TSA Input'!G969,""))</f>
        <v/>
      </c>
      <c r="I1006" s="37" t="str">
        <f>IF('TSA Input'!L969="","",IF('TSA Input'!J969="Yes",'TSA Input'!F969,""))</f>
        <v/>
      </c>
      <c r="J1006" s="39" t="str">
        <f t="shared" si="32"/>
        <v/>
      </c>
      <c r="K1006" s="257" t="str">
        <f>IF('TSA Input'!J969="","",IF('TSA Input'!J969="Yes",'TSA Input'!D969,""))</f>
        <v/>
      </c>
      <c r="L1006" s="258" t="str">
        <f>IF('TSA Input'!J969="","",IF('TSA Input'!J969="Yes",'TSA Input'!G969,""))</f>
        <v/>
      </c>
      <c r="M1006" s="258" t="str">
        <f>IF('TSA Input'!J969="","",IF('TSA Input'!J969="Yes",'TSA Input'!F969,""))</f>
        <v/>
      </c>
      <c r="N1006" s="39" t="str">
        <f t="shared" si="33"/>
        <v/>
      </c>
      <c r="O1006" s="149" t="s">
        <v>11</v>
      </c>
      <c r="P1006" s="148" t="s">
        <v>11</v>
      </c>
      <c r="Q1006" s="1"/>
    </row>
    <row r="1007" spans="1:17" ht="15.75" hidden="1" customHeight="1">
      <c r="A1007" s="1" t="str">
        <f t="shared" si="1"/>
        <v/>
      </c>
      <c r="B1007" s="1"/>
      <c r="C1007" s="34" t="str">
        <f>IF('TSA Input'!J970="","",IF('TSA Input'!J970="Yes",'TSA Input'!B970,"Ineligible"))</f>
        <v/>
      </c>
      <c r="D1007" s="246" t="str">
        <f>IF('TSA Input'!J970="","",IF('TSA Input'!J970="Yes",IF('TSA Input'!W970="","",LEFT('TSA Input'!W970,LEN('TSA Input'!W970)-2)),""))</f>
        <v/>
      </c>
      <c r="E1007" s="246" t="str">
        <f>IF('TSA Input'!J970="","",IF('TSA Input'!J970="Yes",'TSA Input'!I970,""))</f>
        <v/>
      </c>
      <c r="F1007" s="247" t="str">
        <f>IF('TSA Input'!J970="","",IF('TSA Input'!J970="Yes",'TSA Input'!C970,""))</f>
        <v/>
      </c>
      <c r="G1007" s="36" t="str">
        <f>IF('TSA Input'!J970="","",IF('TSA Input'!J970="Yes",'TSA Input'!D970,""))</f>
        <v/>
      </c>
      <c r="H1007" s="37" t="str">
        <f>IF('TSA Input'!K970="","",IF('TSA Input'!J970="Yes",'TSA Input'!G970,""))</f>
        <v/>
      </c>
      <c r="I1007" s="37" t="str">
        <f>IF('TSA Input'!L970="","",IF('TSA Input'!J970="Yes",'TSA Input'!F970,""))</f>
        <v/>
      </c>
      <c r="J1007" s="39" t="str">
        <f t="shared" si="32"/>
        <v/>
      </c>
      <c r="K1007" s="257" t="str">
        <f>IF('TSA Input'!J970="","",IF('TSA Input'!J970="Yes",'TSA Input'!D970,""))</f>
        <v/>
      </c>
      <c r="L1007" s="258" t="str">
        <f>IF('TSA Input'!J970="","",IF('TSA Input'!J970="Yes",'TSA Input'!G970,""))</f>
        <v/>
      </c>
      <c r="M1007" s="258" t="str">
        <f>IF('TSA Input'!J970="","",IF('TSA Input'!J970="Yes",'TSA Input'!F970,""))</f>
        <v/>
      </c>
      <c r="N1007" s="39" t="str">
        <f t="shared" si="33"/>
        <v/>
      </c>
      <c r="O1007" s="149" t="s">
        <v>11</v>
      </c>
      <c r="P1007" s="148" t="s">
        <v>11</v>
      </c>
      <c r="Q1007" s="1"/>
    </row>
    <row r="1008" spans="1:17" ht="15.75" hidden="1" customHeight="1">
      <c r="A1008" s="1" t="str">
        <f t="shared" si="1"/>
        <v/>
      </c>
      <c r="B1008" s="1"/>
      <c r="C1008" s="34" t="str">
        <f>IF('TSA Input'!J971="","",IF('TSA Input'!J971="Yes",'TSA Input'!B971,"Ineligible"))</f>
        <v/>
      </c>
      <c r="D1008" s="246" t="str">
        <f>IF('TSA Input'!J971="","",IF('TSA Input'!J971="Yes",IF('TSA Input'!W971="","",LEFT('TSA Input'!W971,LEN('TSA Input'!W971)-2)),""))</f>
        <v/>
      </c>
      <c r="E1008" s="246" t="str">
        <f>IF('TSA Input'!J971="","",IF('TSA Input'!J971="Yes",'TSA Input'!I971,""))</f>
        <v/>
      </c>
      <c r="F1008" s="247" t="str">
        <f>IF('TSA Input'!J971="","",IF('TSA Input'!J971="Yes",'TSA Input'!C971,""))</f>
        <v/>
      </c>
      <c r="G1008" s="36" t="str">
        <f>IF('TSA Input'!J971="","",IF('TSA Input'!J971="Yes",'TSA Input'!D971,""))</f>
        <v/>
      </c>
      <c r="H1008" s="37" t="str">
        <f>IF('TSA Input'!K971="","",IF('TSA Input'!J971="Yes",'TSA Input'!G971,""))</f>
        <v/>
      </c>
      <c r="I1008" s="37" t="str">
        <f>IF('TSA Input'!L971="","",IF('TSA Input'!J971="Yes",'TSA Input'!F971,""))</f>
        <v/>
      </c>
      <c r="J1008" s="39" t="str">
        <f t="shared" si="32"/>
        <v/>
      </c>
      <c r="K1008" s="257" t="str">
        <f>IF('TSA Input'!J971="","",IF('TSA Input'!J971="Yes",'TSA Input'!D971,""))</f>
        <v/>
      </c>
      <c r="L1008" s="258" t="str">
        <f>IF('TSA Input'!J971="","",IF('TSA Input'!J971="Yes",'TSA Input'!G971,""))</f>
        <v/>
      </c>
      <c r="M1008" s="258" t="str">
        <f>IF('TSA Input'!J971="","",IF('TSA Input'!J971="Yes",'TSA Input'!F971,""))</f>
        <v/>
      </c>
      <c r="N1008" s="39" t="str">
        <f t="shared" si="33"/>
        <v/>
      </c>
      <c r="O1008" s="149" t="s">
        <v>11</v>
      </c>
      <c r="P1008" s="148" t="s">
        <v>11</v>
      </c>
      <c r="Q1008" s="1"/>
    </row>
    <row r="1009" spans="1:17" ht="15.75" hidden="1" customHeight="1">
      <c r="A1009" s="1" t="str">
        <f t="shared" si="1"/>
        <v/>
      </c>
      <c r="B1009" s="1"/>
      <c r="C1009" s="34" t="str">
        <f>IF('TSA Input'!J972="","",IF('TSA Input'!J972="Yes",'TSA Input'!B972,"Ineligible"))</f>
        <v/>
      </c>
      <c r="D1009" s="246" t="str">
        <f>IF('TSA Input'!J972="","",IF('TSA Input'!J972="Yes",IF('TSA Input'!W972="","",LEFT('TSA Input'!W972,LEN('TSA Input'!W972)-2)),""))</f>
        <v/>
      </c>
      <c r="E1009" s="246" t="str">
        <f>IF('TSA Input'!J972="","",IF('TSA Input'!J972="Yes",'TSA Input'!I972,""))</f>
        <v/>
      </c>
      <c r="F1009" s="247" t="str">
        <f>IF('TSA Input'!J972="","",IF('TSA Input'!J972="Yes",'TSA Input'!C972,""))</f>
        <v/>
      </c>
      <c r="G1009" s="36" t="str">
        <f>IF('TSA Input'!J972="","",IF('TSA Input'!J972="Yes",'TSA Input'!D972,""))</f>
        <v/>
      </c>
      <c r="H1009" s="37" t="str">
        <f>IF('TSA Input'!K972="","",IF('TSA Input'!J972="Yes",'TSA Input'!G972,""))</f>
        <v/>
      </c>
      <c r="I1009" s="37" t="str">
        <f>IF('TSA Input'!L972="","",IF('TSA Input'!J972="Yes",'TSA Input'!F972,""))</f>
        <v/>
      </c>
      <c r="J1009" s="39" t="str">
        <f t="shared" si="32"/>
        <v/>
      </c>
      <c r="K1009" s="257" t="str">
        <f>IF('TSA Input'!J972="","",IF('TSA Input'!J972="Yes",'TSA Input'!D972,""))</f>
        <v/>
      </c>
      <c r="L1009" s="258" t="str">
        <f>IF('TSA Input'!J972="","",IF('TSA Input'!J972="Yes",'TSA Input'!G972,""))</f>
        <v/>
      </c>
      <c r="M1009" s="258" t="str">
        <f>IF('TSA Input'!J972="","",IF('TSA Input'!J972="Yes",'TSA Input'!F972,""))</f>
        <v/>
      </c>
      <c r="N1009" s="39" t="str">
        <f t="shared" si="33"/>
        <v/>
      </c>
      <c r="O1009" s="149" t="s">
        <v>11</v>
      </c>
      <c r="P1009" s="148" t="s">
        <v>11</v>
      </c>
      <c r="Q1009" s="1"/>
    </row>
    <row r="1010" spans="1:17" ht="15.75" hidden="1" customHeight="1">
      <c r="A1010" s="1" t="str">
        <f t="shared" si="1"/>
        <v/>
      </c>
      <c r="B1010" s="1"/>
      <c r="C1010" s="34" t="str">
        <f>IF('TSA Input'!J973="","",IF('TSA Input'!J973="Yes",'TSA Input'!B973,"Ineligible"))</f>
        <v/>
      </c>
      <c r="D1010" s="246" t="str">
        <f>IF('TSA Input'!J973="","",IF('TSA Input'!J973="Yes",IF('TSA Input'!W973="","",LEFT('TSA Input'!W973,LEN('TSA Input'!W973)-2)),""))</f>
        <v/>
      </c>
      <c r="E1010" s="246" t="str">
        <f>IF('TSA Input'!J973="","",IF('TSA Input'!J973="Yes",'TSA Input'!I973,""))</f>
        <v/>
      </c>
      <c r="F1010" s="247" t="str">
        <f>IF('TSA Input'!J973="","",IF('TSA Input'!J973="Yes",'TSA Input'!C973,""))</f>
        <v/>
      </c>
      <c r="G1010" s="36" t="str">
        <f>IF('TSA Input'!J973="","",IF('TSA Input'!J973="Yes",'TSA Input'!D973,""))</f>
        <v/>
      </c>
      <c r="H1010" s="37" t="str">
        <f>IF('TSA Input'!K973="","",IF('TSA Input'!J973="Yes",'TSA Input'!G973,""))</f>
        <v/>
      </c>
      <c r="I1010" s="37" t="str">
        <f>IF('TSA Input'!L973="","",IF('TSA Input'!J973="Yes",'TSA Input'!F973,""))</f>
        <v/>
      </c>
      <c r="J1010" s="39" t="str">
        <f t="shared" si="32"/>
        <v/>
      </c>
      <c r="K1010" s="257" t="str">
        <f>IF('TSA Input'!J973="","",IF('TSA Input'!J973="Yes",'TSA Input'!D973,""))</f>
        <v/>
      </c>
      <c r="L1010" s="258" t="str">
        <f>IF('TSA Input'!J973="","",IF('TSA Input'!J973="Yes",'TSA Input'!G973,""))</f>
        <v/>
      </c>
      <c r="M1010" s="258" t="str">
        <f>IF('TSA Input'!J973="","",IF('TSA Input'!J973="Yes",'TSA Input'!F973,""))</f>
        <v/>
      </c>
      <c r="N1010" s="39" t="str">
        <f t="shared" si="33"/>
        <v/>
      </c>
      <c r="O1010" s="149" t="s">
        <v>11</v>
      </c>
      <c r="P1010" s="148" t="s">
        <v>11</v>
      </c>
      <c r="Q1010" s="1"/>
    </row>
    <row r="1011" spans="1:17" ht="15.75" hidden="1" customHeight="1">
      <c r="A1011" s="1" t="str">
        <f t="shared" si="1"/>
        <v/>
      </c>
      <c r="B1011" s="1"/>
      <c r="C1011" s="34" t="str">
        <f>IF('TSA Input'!J974="","",IF('TSA Input'!J974="Yes",'TSA Input'!B974,"Ineligible"))</f>
        <v/>
      </c>
      <c r="D1011" s="246" t="str">
        <f>IF('TSA Input'!J974="","",IF('TSA Input'!J974="Yes",IF('TSA Input'!W974="","",LEFT('TSA Input'!W974,LEN('TSA Input'!W974)-2)),""))</f>
        <v/>
      </c>
      <c r="E1011" s="246" t="str">
        <f>IF('TSA Input'!J974="","",IF('TSA Input'!J974="Yes",'TSA Input'!I974,""))</f>
        <v/>
      </c>
      <c r="F1011" s="247" t="str">
        <f>IF('TSA Input'!J974="","",IF('TSA Input'!J974="Yes",'TSA Input'!C974,""))</f>
        <v/>
      </c>
      <c r="G1011" s="36" t="str">
        <f>IF('TSA Input'!J974="","",IF('TSA Input'!J974="Yes",'TSA Input'!D974,""))</f>
        <v/>
      </c>
      <c r="H1011" s="37" t="str">
        <f>IF('TSA Input'!K974="","",IF('TSA Input'!J974="Yes",'TSA Input'!G974,""))</f>
        <v/>
      </c>
      <c r="I1011" s="37" t="str">
        <f>IF('TSA Input'!L974="","",IF('TSA Input'!J974="Yes",'TSA Input'!F974,""))</f>
        <v/>
      </c>
      <c r="J1011" s="39" t="str">
        <f t="shared" si="32"/>
        <v/>
      </c>
      <c r="K1011" s="257" t="str">
        <f>IF('TSA Input'!J974="","",IF('TSA Input'!J974="Yes",'TSA Input'!D974,""))</f>
        <v/>
      </c>
      <c r="L1011" s="258" t="str">
        <f>IF('TSA Input'!J974="","",IF('TSA Input'!J974="Yes",'TSA Input'!G974,""))</f>
        <v/>
      </c>
      <c r="M1011" s="258" t="str">
        <f>IF('TSA Input'!J974="","",IF('TSA Input'!J974="Yes",'TSA Input'!F974,""))</f>
        <v/>
      </c>
      <c r="N1011" s="39" t="str">
        <f t="shared" si="33"/>
        <v/>
      </c>
      <c r="O1011" s="149" t="s">
        <v>11</v>
      </c>
      <c r="P1011" s="148" t="s">
        <v>11</v>
      </c>
      <c r="Q1011" s="1"/>
    </row>
    <row r="1012" spans="1:17" ht="15.75" hidden="1" customHeight="1">
      <c r="A1012" s="1" t="str">
        <f t="shared" si="1"/>
        <v/>
      </c>
      <c r="B1012" s="1"/>
      <c r="C1012" s="34" t="str">
        <f>IF('TSA Input'!J975="","",IF('TSA Input'!J975="Yes",'TSA Input'!B975,"Ineligible"))</f>
        <v/>
      </c>
      <c r="D1012" s="246" t="str">
        <f>IF('TSA Input'!J975="","",IF('TSA Input'!J975="Yes",IF('TSA Input'!W975="","",LEFT('TSA Input'!W975,LEN('TSA Input'!W975)-2)),""))</f>
        <v/>
      </c>
      <c r="E1012" s="246" t="str">
        <f>IF('TSA Input'!J975="","",IF('TSA Input'!J975="Yes",'TSA Input'!I975,""))</f>
        <v/>
      </c>
      <c r="F1012" s="247" t="str">
        <f>IF('TSA Input'!J975="","",IF('TSA Input'!J975="Yes",'TSA Input'!C975,""))</f>
        <v/>
      </c>
      <c r="G1012" s="36" t="str">
        <f>IF('TSA Input'!J975="","",IF('TSA Input'!J975="Yes",'TSA Input'!D975,""))</f>
        <v/>
      </c>
      <c r="H1012" s="37" t="str">
        <f>IF('TSA Input'!K975="","",IF('TSA Input'!J975="Yes",'TSA Input'!G975,""))</f>
        <v/>
      </c>
      <c r="I1012" s="37" t="str">
        <f>IF('TSA Input'!L975="","",IF('TSA Input'!J975="Yes",'TSA Input'!F975,""))</f>
        <v/>
      </c>
      <c r="J1012" s="39" t="str">
        <f t="shared" si="32"/>
        <v/>
      </c>
      <c r="K1012" s="257" t="str">
        <f>IF('TSA Input'!J975="","",IF('TSA Input'!J975="Yes",'TSA Input'!D975,""))</f>
        <v/>
      </c>
      <c r="L1012" s="258" t="str">
        <f>IF('TSA Input'!J975="","",IF('TSA Input'!J975="Yes",'TSA Input'!G975,""))</f>
        <v/>
      </c>
      <c r="M1012" s="258" t="str">
        <f>IF('TSA Input'!J975="","",IF('TSA Input'!J975="Yes",'TSA Input'!F975,""))</f>
        <v/>
      </c>
      <c r="N1012" s="39" t="str">
        <f t="shared" si="33"/>
        <v/>
      </c>
      <c r="O1012" s="149" t="s">
        <v>11</v>
      </c>
      <c r="P1012" s="148" t="s">
        <v>11</v>
      </c>
      <c r="Q1012" s="1"/>
    </row>
    <row r="1013" spans="1:17" ht="15.75" hidden="1" customHeight="1">
      <c r="A1013" s="1" t="str">
        <f t="shared" si="1"/>
        <v/>
      </c>
      <c r="B1013" s="1"/>
      <c r="C1013" s="34" t="str">
        <f>IF('TSA Input'!J976="","",IF('TSA Input'!J976="Yes",'TSA Input'!B976,"Ineligible"))</f>
        <v/>
      </c>
      <c r="D1013" s="246" t="str">
        <f>IF('TSA Input'!J976="","",IF('TSA Input'!J976="Yes",IF('TSA Input'!W976="","",LEFT('TSA Input'!W976,LEN('TSA Input'!W976)-2)),""))</f>
        <v/>
      </c>
      <c r="E1013" s="246" t="str">
        <f>IF('TSA Input'!J976="","",IF('TSA Input'!J976="Yes",'TSA Input'!I976,""))</f>
        <v/>
      </c>
      <c r="F1013" s="247" t="str">
        <f>IF('TSA Input'!J976="","",IF('TSA Input'!J976="Yes",'TSA Input'!C976,""))</f>
        <v/>
      </c>
      <c r="G1013" s="36" t="str">
        <f>IF('TSA Input'!J976="","",IF('TSA Input'!J976="Yes",'TSA Input'!D976,""))</f>
        <v/>
      </c>
      <c r="H1013" s="37" t="str">
        <f>IF('TSA Input'!K976="","",IF('TSA Input'!J976="Yes",'TSA Input'!G976,""))</f>
        <v/>
      </c>
      <c r="I1013" s="37" t="str">
        <f>IF('TSA Input'!L976="","",IF('TSA Input'!J976="Yes",'TSA Input'!F976,""))</f>
        <v/>
      </c>
      <c r="J1013" s="39" t="str">
        <f t="shared" si="32"/>
        <v/>
      </c>
      <c r="K1013" s="257" t="str">
        <f>IF('TSA Input'!J976="","",IF('TSA Input'!J976="Yes",'TSA Input'!D976,""))</f>
        <v/>
      </c>
      <c r="L1013" s="258" t="str">
        <f>IF('TSA Input'!J976="","",IF('TSA Input'!J976="Yes",'TSA Input'!G976,""))</f>
        <v/>
      </c>
      <c r="M1013" s="258" t="str">
        <f>IF('TSA Input'!J976="","",IF('TSA Input'!J976="Yes",'TSA Input'!F976,""))</f>
        <v/>
      </c>
      <c r="N1013" s="39" t="str">
        <f t="shared" si="33"/>
        <v/>
      </c>
      <c r="O1013" s="149" t="s">
        <v>11</v>
      </c>
      <c r="P1013" s="148" t="s">
        <v>11</v>
      </c>
      <c r="Q1013" s="1"/>
    </row>
    <row r="1014" spans="1:17" ht="15.75" hidden="1" customHeight="1">
      <c r="A1014" s="1" t="str">
        <f t="shared" si="1"/>
        <v/>
      </c>
      <c r="B1014" s="1"/>
      <c r="C1014" s="34" t="str">
        <f>IF('TSA Input'!J977="","",IF('TSA Input'!J977="Yes",'TSA Input'!B977,"Ineligible"))</f>
        <v/>
      </c>
      <c r="D1014" s="246" t="str">
        <f>IF('TSA Input'!J977="","",IF('TSA Input'!J977="Yes",IF('TSA Input'!W977="","",LEFT('TSA Input'!W977,LEN('TSA Input'!W977)-2)),""))</f>
        <v/>
      </c>
      <c r="E1014" s="246" t="str">
        <f>IF('TSA Input'!J977="","",IF('TSA Input'!J977="Yes",'TSA Input'!I977,""))</f>
        <v/>
      </c>
      <c r="F1014" s="247" t="str">
        <f>IF('TSA Input'!J977="","",IF('TSA Input'!J977="Yes",'TSA Input'!C977,""))</f>
        <v/>
      </c>
      <c r="G1014" s="36" t="str">
        <f>IF('TSA Input'!J977="","",IF('TSA Input'!J977="Yes",'TSA Input'!D977,""))</f>
        <v/>
      </c>
      <c r="H1014" s="37" t="str">
        <f>IF('TSA Input'!K977="","",IF('TSA Input'!J977="Yes",'TSA Input'!G977,""))</f>
        <v/>
      </c>
      <c r="I1014" s="37" t="str">
        <f>IF('TSA Input'!L977="","",IF('TSA Input'!J977="Yes",'TSA Input'!F977,""))</f>
        <v/>
      </c>
      <c r="J1014" s="39" t="str">
        <f t="shared" si="32"/>
        <v/>
      </c>
      <c r="K1014" s="257" t="str">
        <f>IF('TSA Input'!J977="","",IF('TSA Input'!J977="Yes",'TSA Input'!D977,""))</f>
        <v/>
      </c>
      <c r="L1014" s="258" t="str">
        <f>IF('TSA Input'!J977="","",IF('TSA Input'!J977="Yes",'TSA Input'!G977,""))</f>
        <v/>
      </c>
      <c r="M1014" s="258" t="str">
        <f>IF('TSA Input'!J977="","",IF('TSA Input'!J977="Yes",'TSA Input'!F977,""))</f>
        <v/>
      </c>
      <c r="N1014" s="39" t="str">
        <f t="shared" si="33"/>
        <v/>
      </c>
      <c r="O1014" s="149" t="s">
        <v>11</v>
      </c>
      <c r="P1014" s="148" t="s">
        <v>11</v>
      </c>
      <c r="Q1014" s="1"/>
    </row>
    <row r="1015" spans="1:17" ht="15.75" hidden="1" customHeight="1">
      <c r="A1015" s="1" t="str">
        <f t="shared" si="1"/>
        <v/>
      </c>
      <c r="B1015" s="1"/>
      <c r="C1015" s="34" t="str">
        <f>IF('TSA Input'!J978="","",IF('TSA Input'!J978="Yes",'TSA Input'!B978,"Ineligible"))</f>
        <v/>
      </c>
      <c r="D1015" s="246" t="str">
        <f>IF('TSA Input'!J978="","",IF('TSA Input'!J978="Yes",IF('TSA Input'!W978="","",LEFT('TSA Input'!W978,LEN('TSA Input'!W978)-2)),""))</f>
        <v/>
      </c>
      <c r="E1015" s="246" t="str">
        <f>IF('TSA Input'!J978="","",IF('TSA Input'!J978="Yes",'TSA Input'!I978,""))</f>
        <v/>
      </c>
      <c r="F1015" s="247" t="str">
        <f>IF('TSA Input'!J978="","",IF('TSA Input'!J978="Yes",'TSA Input'!C978,""))</f>
        <v/>
      </c>
      <c r="G1015" s="36" t="str">
        <f>IF('TSA Input'!J978="","",IF('TSA Input'!J978="Yes",'TSA Input'!D978,""))</f>
        <v/>
      </c>
      <c r="H1015" s="37" t="str">
        <f>IF('TSA Input'!K978="","",IF('TSA Input'!J978="Yes",'TSA Input'!G978,""))</f>
        <v/>
      </c>
      <c r="I1015" s="37" t="str">
        <f>IF('TSA Input'!L978="","",IF('TSA Input'!J978="Yes",'TSA Input'!F978,""))</f>
        <v/>
      </c>
      <c r="J1015" s="39" t="str">
        <f t="shared" si="32"/>
        <v/>
      </c>
      <c r="K1015" s="257" t="str">
        <f>IF('TSA Input'!J978="","",IF('TSA Input'!J978="Yes",'TSA Input'!D978,""))</f>
        <v/>
      </c>
      <c r="L1015" s="258" t="str">
        <f>IF('TSA Input'!J978="","",IF('TSA Input'!J978="Yes",'TSA Input'!G978,""))</f>
        <v/>
      </c>
      <c r="M1015" s="258" t="str">
        <f>IF('TSA Input'!J978="","",IF('TSA Input'!J978="Yes",'TSA Input'!F978,""))</f>
        <v/>
      </c>
      <c r="N1015" s="39" t="str">
        <f t="shared" si="33"/>
        <v/>
      </c>
      <c r="O1015" s="149" t="s">
        <v>11</v>
      </c>
      <c r="P1015" s="148" t="s">
        <v>11</v>
      </c>
      <c r="Q1015" s="1"/>
    </row>
    <row r="1016" spans="1:17" ht="15.75" hidden="1" customHeight="1">
      <c r="A1016" s="1" t="str">
        <f t="shared" si="1"/>
        <v/>
      </c>
      <c r="B1016" s="1"/>
      <c r="C1016" s="34" t="str">
        <f>IF('TSA Input'!J979="","",IF('TSA Input'!J979="Yes",'TSA Input'!B979,"Ineligible"))</f>
        <v/>
      </c>
      <c r="D1016" s="246" t="str">
        <f>IF('TSA Input'!J979="","",IF('TSA Input'!J979="Yes",IF('TSA Input'!W979="","",LEFT('TSA Input'!W979,LEN('TSA Input'!W979)-2)),""))</f>
        <v/>
      </c>
      <c r="E1016" s="246" t="str">
        <f>IF('TSA Input'!J979="","",IF('TSA Input'!J979="Yes",'TSA Input'!I979,""))</f>
        <v/>
      </c>
      <c r="F1016" s="247" t="str">
        <f>IF('TSA Input'!J979="","",IF('TSA Input'!J979="Yes",'TSA Input'!C979,""))</f>
        <v/>
      </c>
      <c r="G1016" s="36" t="str">
        <f>IF('TSA Input'!J979="","",IF('TSA Input'!J979="Yes",'TSA Input'!D979,""))</f>
        <v/>
      </c>
      <c r="H1016" s="37" t="str">
        <f>IF('TSA Input'!K979="","",IF('TSA Input'!J979="Yes",'TSA Input'!G979,""))</f>
        <v/>
      </c>
      <c r="I1016" s="37" t="str">
        <f>IF('TSA Input'!L979="","",IF('TSA Input'!J979="Yes",'TSA Input'!F979,""))</f>
        <v/>
      </c>
      <c r="J1016" s="39" t="str">
        <f t="shared" si="32"/>
        <v/>
      </c>
      <c r="K1016" s="257" t="str">
        <f>IF('TSA Input'!J979="","",IF('TSA Input'!J979="Yes",'TSA Input'!D979,""))</f>
        <v/>
      </c>
      <c r="L1016" s="258" t="str">
        <f>IF('TSA Input'!J979="","",IF('TSA Input'!J979="Yes",'TSA Input'!G979,""))</f>
        <v/>
      </c>
      <c r="M1016" s="258" t="str">
        <f>IF('TSA Input'!J979="","",IF('TSA Input'!J979="Yes",'TSA Input'!F979,""))</f>
        <v/>
      </c>
      <c r="N1016" s="39" t="str">
        <f t="shared" si="33"/>
        <v/>
      </c>
      <c r="O1016" s="149" t="s">
        <v>11</v>
      </c>
      <c r="P1016" s="148" t="s">
        <v>11</v>
      </c>
      <c r="Q1016" s="1"/>
    </row>
    <row r="1017" spans="1:17" ht="15.75" hidden="1" customHeight="1">
      <c r="A1017" s="1" t="str">
        <f t="shared" si="1"/>
        <v/>
      </c>
      <c r="B1017" s="1"/>
      <c r="C1017" s="34" t="str">
        <f>IF('TSA Input'!J980="","",IF('TSA Input'!J980="Yes",'TSA Input'!B980,"Ineligible"))</f>
        <v/>
      </c>
      <c r="D1017" s="246" t="str">
        <f>IF('TSA Input'!J980="","",IF('TSA Input'!J980="Yes",IF('TSA Input'!W980="","",LEFT('TSA Input'!W980,LEN('TSA Input'!W980)-2)),""))</f>
        <v/>
      </c>
      <c r="E1017" s="246" t="str">
        <f>IF('TSA Input'!J980="","",IF('TSA Input'!J980="Yes",'TSA Input'!I980,""))</f>
        <v/>
      </c>
      <c r="F1017" s="247" t="str">
        <f>IF('TSA Input'!J980="","",IF('TSA Input'!J980="Yes",'TSA Input'!C980,""))</f>
        <v/>
      </c>
      <c r="G1017" s="36" t="str">
        <f>IF('TSA Input'!J980="","",IF('TSA Input'!J980="Yes",'TSA Input'!D980,""))</f>
        <v/>
      </c>
      <c r="H1017" s="37" t="str">
        <f>IF('TSA Input'!K980="","",IF('TSA Input'!J980="Yes",'TSA Input'!G980,""))</f>
        <v/>
      </c>
      <c r="I1017" s="37" t="str">
        <f>IF('TSA Input'!L980="","",IF('TSA Input'!J980="Yes",'TSA Input'!F980,""))</f>
        <v/>
      </c>
      <c r="J1017" s="39" t="str">
        <f t="shared" si="32"/>
        <v/>
      </c>
      <c r="K1017" s="257" t="str">
        <f>IF('TSA Input'!J980="","",IF('TSA Input'!J980="Yes",'TSA Input'!D980,""))</f>
        <v/>
      </c>
      <c r="L1017" s="258" t="str">
        <f>IF('TSA Input'!J980="","",IF('TSA Input'!J980="Yes",'TSA Input'!G980,""))</f>
        <v/>
      </c>
      <c r="M1017" s="258" t="str">
        <f>IF('TSA Input'!J980="","",IF('TSA Input'!J980="Yes",'TSA Input'!F980,""))</f>
        <v/>
      </c>
      <c r="N1017" s="39" t="str">
        <f t="shared" si="33"/>
        <v/>
      </c>
      <c r="O1017" s="149" t="s">
        <v>11</v>
      </c>
      <c r="P1017" s="148" t="s">
        <v>11</v>
      </c>
      <c r="Q1017" s="1"/>
    </row>
    <row r="1018" spans="1:17" ht="15.75" hidden="1" customHeight="1">
      <c r="A1018" s="1" t="str">
        <f t="shared" si="1"/>
        <v/>
      </c>
      <c r="B1018" s="1"/>
      <c r="C1018" s="34" t="str">
        <f>IF('TSA Input'!J981="","",IF('TSA Input'!J981="Yes",'TSA Input'!B981,"Ineligible"))</f>
        <v/>
      </c>
      <c r="D1018" s="246" t="str">
        <f>IF('TSA Input'!J981="","",IF('TSA Input'!J981="Yes",IF('TSA Input'!W981="","",LEFT('TSA Input'!W981,LEN('TSA Input'!W981)-2)),""))</f>
        <v/>
      </c>
      <c r="E1018" s="246" t="str">
        <f>IF('TSA Input'!J981="","",IF('TSA Input'!J981="Yes",'TSA Input'!I981,""))</f>
        <v/>
      </c>
      <c r="F1018" s="247" t="str">
        <f>IF('TSA Input'!J981="","",IF('TSA Input'!J981="Yes",'TSA Input'!C981,""))</f>
        <v/>
      </c>
      <c r="G1018" s="36" t="str">
        <f>IF('TSA Input'!J981="","",IF('TSA Input'!J981="Yes",'TSA Input'!D981,""))</f>
        <v/>
      </c>
      <c r="H1018" s="37" t="str">
        <f>IF('TSA Input'!K981="","",IF('TSA Input'!J981="Yes",'TSA Input'!G981,""))</f>
        <v/>
      </c>
      <c r="I1018" s="37" t="str">
        <f>IF('TSA Input'!L981="","",IF('TSA Input'!J981="Yes",'TSA Input'!F981,""))</f>
        <v/>
      </c>
      <c r="J1018" s="39" t="str">
        <f t="shared" si="32"/>
        <v/>
      </c>
      <c r="K1018" s="257" t="str">
        <f>IF('TSA Input'!J981="","",IF('TSA Input'!J981="Yes",'TSA Input'!D981,""))</f>
        <v/>
      </c>
      <c r="L1018" s="258" t="str">
        <f>IF('TSA Input'!J981="","",IF('TSA Input'!J981="Yes",'TSA Input'!G981,""))</f>
        <v/>
      </c>
      <c r="M1018" s="258" t="str">
        <f>IF('TSA Input'!J981="","",IF('TSA Input'!J981="Yes",'TSA Input'!F981,""))</f>
        <v/>
      </c>
      <c r="N1018" s="39" t="str">
        <f t="shared" si="33"/>
        <v/>
      </c>
      <c r="O1018" s="149" t="s">
        <v>11</v>
      </c>
      <c r="P1018" s="148" t="s">
        <v>11</v>
      </c>
      <c r="Q1018" s="1"/>
    </row>
    <row r="1019" spans="1:17" ht="15.75" hidden="1" customHeight="1">
      <c r="A1019" s="1" t="str">
        <f t="shared" si="1"/>
        <v/>
      </c>
      <c r="B1019" s="1"/>
      <c r="C1019" s="34" t="str">
        <f>IF('TSA Input'!J982="","",IF('TSA Input'!J982="Yes",'TSA Input'!B982,"Ineligible"))</f>
        <v/>
      </c>
      <c r="D1019" s="246" t="str">
        <f>IF('TSA Input'!J982="","",IF('TSA Input'!J982="Yes",IF('TSA Input'!W982="","",LEFT('TSA Input'!W982,LEN('TSA Input'!W982)-2)),""))</f>
        <v/>
      </c>
      <c r="E1019" s="246" t="str">
        <f>IF('TSA Input'!J982="","",IF('TSA Input'!J982="Yes",'TSA Input'!I982,""))</f>
        <v/>
      </c>
      <c r="F1019" s="247" t="str">
        <f>IF('TSA Input'!J982="","",IF('TSA Input'!J982="Yes",'TSA Input'!C982,""))</f>
        <v/>
      </c>
      <c r="G1019" s="36" t="str">
        <f>IF('TSA Input'!J982="","",IF('TSA Input'!J982="Yes",'TSA Input'!D982,""))</f>
        <v/>
      </c>
      <c r="H1019" s="37" t="str">
        <f>IF('TSA Input'!K982="","",IF('TSA Input'!J982="Yes",'TSA Input'!G982,""))</f>
        <v/>
      </c>
      <c r="I1019" s="37" t="str">
        <f>IF('TSA Input'!L982="","",IF('TSA Input'!J982="Yes",'TSA Input'!F982,""))</f>
        <v/>
      </c>
      <c r="J1019" s="39" t="str">
        <f t="shared" si="32"/>
        <v/>
      </c>
      <c r="K1019" s="257" t="str">
        <f>IF('TSA Input'!J982="","",IF('TSA Input'!J982="Yes",'TSA Input'!D982,""))</f>
        <v/>
      </c>
      <c r="L1019" s="258" t="str">
        <f>IF('TSA Input'!J982="","",IF('TSA Input'!J982="Yes",'TSA Input'!G982,""))</f>
        <v/>
      </c>
      <c r="M1019" s="258" t="str">
        <f>IF('TSA Input'!J982="","",IF('TSA Input'!J982="Yes",'TSA Input'!F982,""))</f>
        <v/>
      </c>
      <c r="N1019" s="39" t="str">
        <f t="shared" si="33"/>
        <v/>
      </c>
      <c r="O1019" s="149" t="s">
        <v>11</v>
      </c>
      <c r="P1019" s="148" t="s">
        <v>11</v>
      </c>
      <c r="Q1019" s="1"/>
    </row>
    <row r="1020" spans="1:17" ht="15.75" hidden="1" customHeight="1">
      <c r="A1020" s="1" t="str">
        <f t="shared" si="1"/>
        <v/>
      </c>
      <c r="B1020" s="1"/>
      <c r="C1020" s="34" t="str">
        <f>IF('TSA Input'!J983="","",IF('TSA Input'!J983="Yes",'TSA Input'!B983,"Ineligible"))</f>
        <v/>
      </c>
      <c r="D1020" s="246" t="str">
        <f>IF('TSA Input'!J983="","",IF('TSA Input'!J983="Yes",IF('TSA Input'!W983="","",LEFT('TSA Input'!W983,LEN('TSA Input'!W983)-2)),""))</f>
        <v/>
      </c>
      <c r="E1020" s="246" t="str">
        <f>IF('TSA Input'!J983="","",IF('TSA Input'!J983="Yes",'TSA Input'!I983,""))</f>
        <v/>
      </c>
      <c r="F1020" s="247" t="str">
        <f>IF('TSA Input'!J983="","",IF('TSA Input'!J983="Yes",'TSA Input'!C983,""))</f>
        <v/>
      </c>
      <c r="G1020" s="36" t="str">
        <f>IF('TSA Input'!J983="","",IF('TSA Input'!J983="Yes",'TSA Input'!D983,""))</f>
        <v/>
      </c>
      <c r="H1020" s="37" t="str">
        <f>IF('TSA Input'!K983="","",IF('TSA Input'!J983="Yes",'TSA Input'!G983,""))</f>
        <v/>
      </c>
      <c r="I1020" s="37" t="str">
        <f>IF('TSA Input'!L983="","",IF('TSA Input'!J983="Yes",'TSA Input'!F983,""))</f>
        <v/>
      </c>
      <c r="J1020" s="39" t="str">
        <f t="shared" si="32"/>
        <v/>
      </c>
      <c r="K1020" s="257" t="str">
        <f>IF('TSA Input'!J983="","",IF('TSA Input'!J983="Yes",'TSA Input'!D983,""))</f>
        <v/>
      </c>
      <c r="L1020" s="258" t="str">
        <f>IF('TSA Input'!J983="","",IF('TSA Input'!J983="Yes",'TSA Input'!G983,""))</f>
        <v/>
      </c>
      <c r="M1020" s="258" t="str">
        <f>IF('TSA Input'!J983="","",IF('TSA Input'!J983="Yes",'TSA Input'!F983,""))</f>
        <v/>
      </c>
      <c r="N1020" s="39" t="str">
        <f t="shared" si="33"/>
        <v/>
      </c>
      <c r="O1020" s="149" t="s">
        <v>11</v>
      </c>
      <c r="P1020" s="148" t="s">
        <v>11</v>
      </c>
      <c r="Q1020" s="1"/>
    </row>
    <row r="1021" spans="1:17" ht="15.75" hidden="1" customHeight="1">
      <c r="A1021" s="1" t="str">
        <f t="shared" si="1"/>
        <v/>
      </c>
      <c r="B1021" s="1"/>
      <c r="C1021" s="34" t="str">
        <f>IF('TSA Input'!J984="","",IF('TSA Input'!J984="Yes",'TSA Input'!B984,"Ineligible"))</f>
        <v/>
      </c>
      <c r="D1021" s="246" t="str">
        <f>IF('TSA Input'!J984="","",IF('TSA Input'!J984="Yes",IF('TSA Input'!W984="","",LEFT('TSA Input'!W984,LEN('TSA Input'!W984)-2)),""))</f>
        <v/>
      </c>
      <c r="E1021" s="246" t="str">
        <f>IF('TSA Input'!J984="","",IF('TSA Input'!J984="Yes",'TSA Input'!I984,""))</f>
        <v/>
      </c>
      <c r="F1021" s="247" t="str">
        <f>IF('TSA Input'!J984="","",IF('TSA Input'!J984="Yes",'TSA Input'!C984,""))</f>
        <v/>
      </c>
      <c r="G1021" s="36" t="str">
        <f>IF('TSA Input'!J984="","",IF('TSA Input'!J984="Yes",'TSA Input'!D984,""))</f>
        <v/>
      </c>
      <c r="H1021" s="37" t="str">
        <f>IF('TSA Input'!K984="","",IF('TSA Input'!J984="Yes",'TSA Input'!G984,""))</f>
        <v/>
      </c>
      <c r="I1021" s="37" t="str">
        <f>IF('TSA Input'!L984="","",IF('TSA Input'!J984="Yes",'TSA Input'!F984,""))</f>
        <v/>
      </c>
      <c r="J1021" s="39" t="str">
        <f t="shared" si="32"/>
        <v/>
      </c>
      <c r="K1021" s="257" t="str">
        <f>IF('TSA Input'!J984="","",IF('TSA Input'!J984="Yes",'TSA Input'!D984,""))</f>
        <v/>
      </c>
      <c r="L1021" s="258" t="str">
        <f>IF('TSA Input'!J984="","",IF('TSA Input'!J984="Yes",'TSA Input'!G984,""))</f>
        <v/>
      </c>
      <c r="M1021" s="258" t="str">
        <f>IF('TSA Input'!J984="","",IF('TSA Input'!J984="Yes",'TSA Input'!F984,""))</f>
        <v/>
      </c>
      <c r="N1021" s="39" t="str">
        <f t="shared" si="33"/>
        <v/>
      </c>
      <c r="O1021" s="149" t="s">
        <v>11</v>
      </c>
      <c r="P1021" s="148" t="s">
        <v>11</v>
      </c>
      <c r="Q1021" s="1"/>
    </row>
    <row r="1022" spans="1:17" ht="15.75" hidden="1" customHeight="1">
      <c r="A1022" s="1" t="str">
        <f t="shared" si="1"/>
        <v/>
      </c>
      <c r="B1022" s="1"/>
      <c r="C1022" s="34" t="str">
        <f>IF('TSA Input'!J985="","",IF('TSA Input'!J985="Yes",'TSA Input'!B985,"Ineligible"))</f>
        <v/>
      </c>
      <c r="D1022" s="246" t="str">
        <f>IF('TSA Input'!J985="","",IF('TSA Input'!J985="Yes",IF('TSA Input'!W985="","",LEFT('TSA Input'!W985,LEN('TSA Input'!W985)-2)),""))</f>
        <v/>
      </c>
      <c r="E1022" s="246" t="str">
        <f>IF('TSA Input'!J985="","",IF('TSA Input'!J985="Yes",'TSA Input'!I985,""))</f>
        <v/>
      </c>
      <c r="F1022" s="247" t="str">
        <f>IF('TSA Input'!J985="","",IF('TSA Input'!J985="Yes",'TSA Input'!C985,""))</f>
        <v/>
      </c>
      <c r="G1022" s="36" t="str">
        <f>IF('TSA Input'!J985="","",IF('TSA Input'!J985="Yes",'TSA Input'!D985,""))</f>
        <v/>
      </c>
      <c r="H1022" s="37" t="str">
        <f>IF('TSA Input'!K985="","",IF('TSA Input'!J985="Yes",'TSA Input'!G985,""))</f>
        <v/>
      </c>
      <c r="I1022" s="37" t="str">
        <f>IF('TSA Input'!L985="","",IF('TSA Input'!J985="Yes",'TSA Input'!F985,""))</f>
        <v/>
      </c>
      <c r="J1022" s="39" t="str">
        <f t="shared" si="32"/>
        <v/>
      </c>
      <c r="K1022" s="257" t="str">
        <f>IF('TSA Input'!J985="","",IF('TSA Input'!J985="Yes",'TSA Input'!D985,""))</f>
        <v/>
      </c>
      <c r="L1022" s="258" t="str">
        <f>IF('TSA Input'!J985="","",IF('TSA Input'!J985="Yes",'TSA Input'!G985,""))</f>
        <v/>
      </c>
      <c r="M1022" s="258" t="str">
        <f>IF('TSA Input'!J985="","",IF('TSA Input'!J985="Yes",'TSA Input'!F985,""))</f>
        <v/>
      </c>
      <c r="N1022" s="39" t="str">
        <f t="shared" si="33"/>
        <v/>
      </c>
      <c r="O1022" s="149" t="s">
        <v>11</v>
      </c>
      <c r="P1022" s="148" t="s">
        <v>11</v>
      </c>
      <c r="Q1022" s="1"/>
    </row>
    <row r="1023" spans="1:17" ht="15.75" hidden="1" customHeight="1">
      <c r="A1023" s="1" t="str">
        <f t="shared" si="1"/>
        <v/>
      </c>
      <c r="B1023" s="1"/>
      <c r="C1023" s="34" t="str">
        <f>IF('TSA Input'!J986="","",IF('TSA Input'!J986="Yes",'TSA Input'!B986,"Ineligible"))</f>
        <v/>
      </c>
      <c r="D1023" s="246" t="str">
        <f>IF('TSA Input'!J986="","",IF('TSA Input'!J986="Yes",IF('TSA Input'!W986="","",LEFT('TSA Input'!W986,LEN('TSA Input'!W986)-2)),""))</f>
        <v/>
      </c>
      <c r="E1023" s="246" t="str">
        <f>IF('TSA Input'!J986="","",IF('TSA Input'!J986="Yes",'TSA Input'!I986,""))</f>
        <v/>
      </c>
      <c r="F1023" s="247" t="str">
        <f>IF('TSA Input'!J986="","",IF('TSA Input'!J986="Yes",'TSA Input'!C986,""))</f>
        <v/>
      </c>
      <c r="G1023" s="36" t="str">
        <f>IF('TSA Input'!J986="","",IF('TSA Input'!J986="Yes",'TSA Input'!D986,""))</f>
        <v/>
      </c>
      <c r="H1023" s="37" t="str">
        <f>IF('TSA Input'!K986="","",IF('TSA Input'!J986="Yes",'TSA Input'!G986,""))</f>
        <v/>
      </c>
      <c r="I1023" s="37" t="str">
        <f>IF('TSA Input'!L986="","",IF('TSA Input'!J986="Yes",'TSA Input'!F986,""))</f>
        <v/>
      </c>
      <c r="J1023" s="39" t="str">
        <f t="shared" si="32"/>
        <v/>
      </c>
      <c r="K1023" s="257" t="str">
        <f>IF('TSA Input'!J986="","",IF('TSA Input'!J986="Yes",'TSA Input'!D986,""))</f>
        <v/>
      </c>
      <c r="L1023" s="258" t="str">
        <f>IF('TSA Input'!J986="","",IF('TSA Input'!J986="Yes",'TSA Input'!G986,""))</f>
        <v/>
      </c>
      <c r="M1023" s="258" t="str">
        <f>IF('TSA Input'!J986="","",IF('TSA Input'!J986="Yes",'TSA Input'!F986,""))</f>
        <v/>
      </c>
      <c r="N1023" s="39" t="str">
        <f t="shared" si="33"/>
        <v/>
      </c>
      <c r="O1023" s="149" t="s">
        <v>11</v>
      </c>
      <c r="P1023" s="148" t="s">
        <v>11</v>
      </c>
      <c r="Q1023" s="1"/>
    </row>
    <row r="1024" spans="1:17" ht="15.75" hidden="1" customHeight="1">
      <c r="A1024" s="1" t="str">
        <f t="shared" si="1"/>
        <v/>
      </c>
      <c r="B1024" s="1"/>
      <c r="C1024" s="34" t="str">
        <f>IF('TSA Input'!J987="","",IF('TSA Input'!J987="Yes",'TSA Input'!B987,"Ineligible"))</f>
        <v/>
      </c>
      <c r="D1024" s="246" t="str">
        <f>IF('TSA Input'!J987="","",IF('TSA Input'!J987="Yes",IF('TSA Input'!W987="","",LEFT('TSA Input'!W987,LEN('TSA Input'!W987)-2)),""))</f>
        <v/>
      </c>
      <c r="E1024" s="246" t="str">
        <f>IF('TSA Input'!J987="","",IF('TSA Input'!J987="Yes",'TSA Input'!I987,""))</f>
        <v/>
      </c>
      <c r="F1024" s="247" t="str">
        <f>IF('TSA Input'!J987="","",IF('TSA Input'!J987="Yes",'TSA Input'!C987,""))</f>
        <v/>
      </c>
      <c r="G1024" s="36" t="str">
        <f>IF('TSA Input'!J987="","",IF('TSA Input'!J987="Yes",'TSA Input'!D987,""))</f>
        <v/>
      </c>
      <c r="H1024" s="37" t="str">
        <f>IF('TSA Input'!K987="","",IF('TSA Input'!J987="Yes",'TSA Input'!G987,""))</f>
        <v/>
      </c>
      <c r="I1024" s="37" t="str">
        <f>IF('TSA Input'!L987="","",IF('TSA Input'!J987="Yes",'TSA Input'!F987,""))</f>
        <v/>
      </c>
      <c r="J1024" s="39" t="str">
        <f t="shared" si="32"/>
        <v/>
      </c>
      <c r="K1024" s="257" t="str">
        <f>IF('TSA Input'!J987="","",IF('TSA Input'!J987="Yes",'TSA Input'!D987,""))</f>
        <v/>
      </c>
      <c r="L1024" s="258" t="str">
        <f>IF('TSA Input'!J987="","",IF('TSA Input'!J987="Yes",'TSA Input'!G987,""))</f>
        <v/>
      </c>
      <c r="M1024" s="258" t="str">
        <f>IF('TSA Input'!J987="","",IF('TSA Input'!J987="Yes",'TSA Input'!F987,""))</f>
        <v/>
      </c>
      <c r="N1024" s="39" t="str">
        <f t="shared" si="33"/>
        <v/>
      </c>
      <c r="O1024" s="149" t="s">
        <v>11</v>
      </c>
      <c r="P1024" s="148" t="s">
        <v>11</v>
      </c>
      <c r="Q1024" s="1"/>
    </row>
    <row r="1025" spans="1:17" ht="15.75" hidden="1" customHeight="1">
      <c r="A1025" s="1" t="str">
        <f t="shared" si="1"/>
        <v/>
      </c>
      <c r="B1025" s="1"/>
      <c r="C1025" s="34" t="str">
        <f>IF('TSA Input'!J988="","",IF('TSA Input'!J988="Yes",'TSA Input'!B988,"Ineligible"))</f>
        <v/>
      </c>
      <c r="D1025" s="246" t="str">
        <f>IF('TSA Input'!J988="","",IF('TSA Input'!J988="Yes",IF('TSA Input'!W988="","",LEFT('TSA Input'!W988,LEN('TSA Input'!W988)-2)),""))</f>
        <v/>
      </c>
      <c r="E1025" s="246" t="str">
        <f>IF('TSA Input'!J988="","",IF('TSA Input'!J988="Yes",'TSA Input'!I988,""))</f>
        <v/>
      </c>
      <c r="F1025" s="247" t="str">
        <f>IF('TSA Input'!J988="","",IF('TSA Input'!J988="Yes",'TSA Input'!C988,""))</f>
        <v/>
      </c>
      <c r="G1025" s="36" t="str">
        <f>IF('TSA Input'!J988="","",IF('TSA Input'!J988="Yes",'TSA Input'!D988,""))</f>
        <v/>
      </c>
      <c r="H1025" s="37" t="str">
        <f>IF('TSA Input'!K988="","",IF('TSA Input'!J988="Yes",'TSA Input'!G988,""))</f>
        <v/>
      </c>
      <c r="I1025" s="37" t="str">
        <f>IF('TSA Input'!L988="","",IF('TSA Input'!J988="Yes",'TSA Input'!F988,""))</f>
        <v/>
      </c>
      <c r="J1025" s="39" t="str">
        <f t="shared" si="32"/>
        <v/>
      </c>
      <c r="K1025" s="257" t="str">
        <f>IF('TSA Input'!J988="","",IF('TSA Input'!J988="Yes",'TSA Input'!D988,""))</f>
        <v/>
      </c>
      <c r="L1025" s="258" t="str">
        <f>IF('TSA Input'!J988="","",IF('TSA Input'!J988="Yes",'TSA Input'!G988,""))</f>
        <v/>
      </c>
      <c r="M1025" s="258" t="str">
        <f>IF('TSA Input'!J988="","",IF('TSA Input'!J988="Yes",'TSA Input'!F988,""))</f>
        <v/>
      </c>
      <c r="N1025" s="39" t="str">
        <f t="shared" si="33"/>
        <v/>
      </c>
      <c r="O1025" s="149" t="s">
        <v>11</v>
      </c>
      <c r="P1025" s="148" t="s">
        <v>11</v>
      </c>
      <c r="Q1025" s="1"/>
    </row>
    <row r="1026" spans="1:17" ht="15.75" hidden="1" customHeight="1">
      <c r="A1026" s="1" t="str">
        <f t="shared" si="1"/>
        <v/>
      </c>
      <c r="B1026" s="1"/>
      <c r="C1026" s="34" t="str">
        <f>IF('TSA Input'!J989="","",IF('TSA Input'!J989="Yes",'TSA Input'!B989,"Ineligible"))</f>
        <v/>
      </c>
      <c r="D1026" s="246" t="str">
        <f>IF('TSA Input'!J989="","",IF('TSA Input'!J989="Yes",IF('TSA Input'!W989="","",LEFT('TSA Input'!W989,LEN('TSA Input'!W989)-2)),""))</f>
        <v/>
      </c>
      <c r="E1026" s="246" t="str">
        <f>IF('TSA Input'!J989="","",IF('TSA Input'!J989="Yes",'TSA Input'!I989,""))</f>
        <v/>
      </c>
      <c r="F1026" s="247" t="str">
        <f>IF('TSA Input'!J989="","",IF('TSA Input'!J989="Yes",'TSA Input'!C989,""))</f>
        <v/>
      </c>
      <c r="G1026" s="36" t="str">
        <f>IF('TSA Input'!J989="","",IF('TSA Input'!J989="Yes",'TSA Input'!D989,""))</f>
        <v/>
      </c>
      <c r="H1026" s="37" t="str">
        <f>IF('TSA Input'!K989="","",IF('TSA Input'!J989="Yes",'TSA Input'!G989,""))</f>
        <v/>
      </c>
      <c r="I1026" s="37" t="str">
        <f>IF('TSA Input'!L989="","",IF('TSA Input'!J989="Yes",'TSA Input'!F989,""))</f>
        <v/>
      </c>
      <c r="J1026" s="39" t="str">
        <f t="shared" si="32"/>
        <v/>
      </c>
      <c r="K1026" s="257" t="str">
        <f>IF('TSA Input'!J989="","",IF('TSA Input'!J989="Yes",'TSA Input'!D989,""))</f>
        <v/>
      </c>
      <c r="L1026" s="258" t="str">
        <f>IF('TSA Input'!J989="","",IF('TSA Input'!J989="Yes",'TSA Input'!G989,""))</f>
        <v/>
      </c>
      <c r="M1026" s="258" t="str">
        <f>IF('TSA Input'!J989="","",IF('TSA Input'!J989="Yes",'TSA Input'!F989,""))</f>
        <v/>
      </c>
      <c r="N1026" s="39" t="str">
        <f t="shared" si="33"/>
        <v/>
      </c>
      <c r="O1026" s="149" t="s">
        <v>11</v>
      </c>
      <c r="P1026" s="148" t="s">
        <v>11</v>
      </c>
      <c r="Q1026" s="1"/>
    </row>
    <row r="1027" spans="1:17" ht="15.75" hidden="1" customHeight="1">
      <c r="A1027" s="1" t="str">
        <f t="shared" si="1"/>
        <v/>
      </c>
      <c r="B1027" s="1"/>
      <c r="C1027" s="34" t="str">
        <f>IF('TSA Input'!J990="","",IF('TSA Input'!J990="Yes",'TSA Input'!B990,"Ineligible"))</f>
        <v/>
      </c>
      <c r="D1027" s="246" t="str">
        <f>IF('TSA Input'!J990="","",IF('TSA Input'!J990="Yes",IF('TSA Input'!W990="","",LEFT('TSA Input'!W990,LEN('TSA Input'!W990)-2)),""))</f>
        <v/>
      </c>
      <c r="E1027" s="246" t="str">
        <f>IF('TSA Input'!J990="","",IF('TSA Input'!J990="Yes",'TSA Input'!I990,""))</f>
        <v/>
      </c>
      <c r="F1027" s="247" t="str">
        <f>IF('TSA Input'!J990="","",IF('TSA Input'!J990="Yes",'TSA Input'!C990,""))</f>
        <v/>
      </c>
      <c r="G1027" s="36" t="str">
        <f>IF('TSA Input'!J990="","",IF('TSA Input'!J990="Yes",'TSA Input'!D990,""))</f>
        <v/>
      </c>
      <c r="H1027" s="37" t="str">
        <f>IF('TSA Input'!K990="","",IF('TSA Input'!J990="Yes",'TSA Input'!G990,""))</f>
        <v/>
      </c>
      <c r="I1027" s="37" t="str">
        <f>IF('TSA Input'!L990="","",IF('TSA Input'!J990="Yes",'TSA Input'!F990,""))</f>
        <v/>
      </c>
      <c r="J1027" s="39" t="str">
        <f t="shared" si="32"/>
        <v/>
      </c>
      <c r="K1027" s="257" t="str">
        <f>IF('TSA Input'!J990="","",IF('TSA Input'!J990="Yes",'TSA Input'!D990,""))</f>
        <v/>
      </c>
      <c r="L1027" s="258" t="str">
        <f>IF('TSA Input'!J990="","",IF('TSA Input'!J990="Yes",'TSA Input'!G990,""))</f>
        <v/>
      </c>
      <c r="M1027" s="258" t="str">
        <f>IF('TSA Input'!J990="","",IF('TSA Input'!J990="Yes",'TSA Input'!F990,""))</f>
        <v/>
      </c>
      <c r="N1027" s="39" t="str">
        <f t="shared" si="33"/>
        <v/>
      </c>
      <c r="O1027" s="149" t="s">
        <v>11</v>
      </c>
      <c r="P1027" s="148" t="s">
        <v>11</v>
      </c>
      <c r="Q1027" s="1"/>
    </row>
    <row r="1028" spans="1:17" ht="15.75" hidden="1" customHeight="1">
      <c r="A1028" s="1" t="str">
        <f t="shared" si="1"/>
        <v/>
      </c>
      <c r="B1028" s="1"/>
      <c r="C1028" s="34" t="str">
        <f>IF('TSA Input'!J991="","",IF('TSA Input'!J991="Yes",'TSA Input'!B991,"Ineligible"))</f>
        <v/>
      </c>
      <c r="D1028" s="246" t="str">
        <f>IF('TSA Input'!J991="","",IF('TSA Input'!J991="Yes",IF('TSA Input'!W991="","",LEFT('TSA Input'!W991,LEN('TSA Input'!W991)-2)),""))</f>
        <v/>
      </c>
      <c r="E1028" s="246" t="str">
        <f>IF('TSA Input'!J991="","",IF('TSA Input'!J991="Yes",'TSA Input'!I991,""))</f>
        <v/>
      </c>
      <c r="F1028" s="247" t="str">
        <f>IF('TSA Input'!J991="","",IF('TSA Input'!J991="Yes",'TSA Input'!C991,""))</f>
        <v/>
      </c>
      <c r="G1028" s="36" t="str">
        <f>IF('TSA Input'!J991="","",IF('TSA Input'!J991="Yes",'TSA Input'!D991,""))</f>
        <v/>
      </c>
      <c r="H1028" s="37" t="str">
        <f>IF('TSA Input'!K991="","",IF('TSA Input'!J991="Yes",'TSA Input'!G991,""))</f>
        <v/>
      </c>
      <c r="I1028" s="37" t="str">
        <f>IF('TSA Input'!L991="","",IF('TSA Input'!J991="Yes",'TSA Input'!F991,""))</f>
        <v/>
      </c>
      <c r="J1028" s="39" t="str">
        <f t="shared" si="32"/>
        <v/>
      </c>
      <c r="K1028" s="257" t="str">
        <f>IF('TSA Input'!J991="","",IF('TSA Input'!J991="Yes",'TSA Input'!D991,""))</f>
        <v/>
      </c>
      <c r="L1028" s="258" t="str">
        <f>IF('TSA Input'!J991="","",IF('TSA Input'!J991="Yes",'TSA Input'!G991,""))</f>
        <v/>
      </c>
      <c r="M1028" s="258" t="str">
        <f>IF('TSA Input'!J991="","",IF('TSA Input'!J991="Yes",'TSA Input'!F991,""))</f>
        <v/>
      </c>
      <c r="N1028" s="39" t="str">
        <f t="shared" si="33"/>
        <v/>
      </c>
      <c r="O1028" s="149" t="s">
        <v>11</v>
      </c>
      <c r="P1028" s="148" t="s">
        <v>11</v>
      </c>
      <c r="Q1028" s="1"/>
    </row>
    <row r="1029" spans="1:17" ht="15.75" hidden="1" customHeight="1">
      <c r="A1029" s="1" t="str">
        <f t="shared" si="1"/>
        <v/>
      </c>
      <c r="B1029" s="1"/>
      <c r="C1029" s="34" t="str">
        <f>IF('TSA Input'!J992="","",IF('TSA Input'!J992="Yes",'TSA Input'!B992,"Ineligible"))</f>
        <v/>
      </c>
      <c r="D1029" s="246" t="str">
        <f>IF('TSA Input'!J992="","",IF('TSA Input'!J992="Yes",IF('TSA Input'!W992="","",LEFT('TSA Input'!W992,LEN('TSA Input'!W992)-2)),""))</f>
        <v/>
      </c>
      <c r="E1029" s="246" t="str">
        <f>IF('TSA Input'!J992="","",IF('TSA Input'!J992="Yes",'TSA Input'!I992,""))</f>
        <v/>
      </c>
      <c r="F1029" s="247" t="str">
        <f>IF('TSA Input'!J992="","",IF('TSA Input'!J992="Yes",'TSA Input'!C992,""))</f>
        <v/>
      </c>
      <c r="G1029" s="36" t="str">
        <f>IF('TSA Input'!J992="","",IF('TSA Input'!J992="Yes",'TSA Input'!D992,""))</f>
        <v/>
      </c>
      <c r="H1029" s="37" t="str">
        <f>IF('TSA Input'!K992="","",IF('TSA Input'!J992="Yes",'TSA Input'!G992,""))</f>
        <v/>
      </c>
      <c r="I1029" s="37" t="str">
        <f>IF('TSA Input'!L992="","",IF('TSA Input'!J992="Yes",'TSA Input'!F992,""))</f>
        <v/>
      </c>
      <c r="J1029" s="39" t="str">
        <f t="shared" si="32"/>
        <v/>
      </c>
      <c r="K1029" s="257" t="str">
        <f>IF('TSA Input'!J992="","",IF('TSA Input'!J992="Yes",'TSA Input'!D992,""))</f>
        <v/>
      </c>
      <c r="L1029" s="258" t="str">
        <f>IF('TSA Input'!J992="","",IF('TSA Input'!J992="Yes",'TSA Input'!G992,""))</f>
        <v/>
      </c>
      <c r="M1029" s="258" t="str">
        <f>IF('TSA Input'!J992="","",IF('TSA Input'!J992="Yes",'TSA Input'!F992,""))</f>
        <v/>
      </c>
      <c r="N1029" s="39" t="str">
        <f t="shared" si="33"/>
        <v/>
      </c>
      <c r="O1029" s="149" t="s">
        <v>11</v>
      </c>
      <c r="P1029" s="148" t="s">
        <v>11</v>
      </c>
      <c r="Q1029" s="1"/>
    </row>
    <row r="1030" spans="1:17" ht="15.75" hidden="1" customHeight="1">
      <c r="A1030" s="1" t="str">
        <f t="shared" si="1"/>
        <v/>
      </c>
      <c r="B1030" s="1"/>
      <c r="C1030" s="34" t="str">
        <f>IF('TSA Input'!J993="","",IF('TSA Input'!J993="Yes",'TSA Input'!B993,"Ineligible"))</f>
        <v/>
      </c>
      <c r="D1030" s="246" t="str">
        <f>IF('TSA Input'!J993="","",IF('TSA Input'!J993="Yes",IF('TSA Input'!W993="","",LEFT('TSA Input'!W993,LEN('TSA Input'!W993)-2)),""))</f>
        <v/>
      </c>
      <c r="E1030" s="246" t="str">
        <f>IF('TSA Input'!J993="","",IF('TSA Input'!J993="Yes",'TSA Input'!I993,""))</f>
        <v/>
      </c>
      <c r="F1030" s="247" t="str">
        <f>IF('TSA Input'!J993="","",IF('TSA Input'!J993="Yes",'TSA Input'!C993,""))</f>
        <v/>
      </c>
      <c r="G1030" s="36" t="str">
        <f>IF('TSA Input'!J993="","",IF('TSA Input'!J993="Yes",'TSA Input'!D993,""))</f>
        <v/>
      </c>
      <c r="H1030" s="37" t="str">
        <f>IF('TSA Input'!K993="","",IF('TSA Input'!J993="Yes",'TSA Input'!G993,""))</f>
        <v/>
      </c>
      <c r="I1030" s="37" t="str">
        <f>IF('TSA Input'!L993="","",IF('TSA Input'!J993="Yes",'TSA Input'!F993,""))</f>
        <v/>
      </c>
      <c r="J1030" s="39" t="str">
        <f t="shared" si="32"/>
        <v/>
      </c>
      <c r="K1030" s="257" t="str">
        <f>IF('TSA Input'!J993="","",IF('TSA Input'!J993="Yes",'TSA Input'!D993,""))</f>
        <v/>
      </c>
      <c r="L1030" s="258" t="str">
        <f>IF('TSA Input'!J993="","",IF('TSA Input'!J993="Yes",'TSA Input'!G993,""))</f>
        <v/>
      </c>
      <c r="M1030" s="258" t="str">
        <f>IF('TSA Input'!J993="","",IF('TSA Input'!J993="Yes",'TSA Input'!F993,""))</f>
        <v/>
      </c>
      <c r="N1030" s="39" t="str">
        <f t="shared" si="33"/>
        <v/>
      </c>
      <c r="O1030" s="149" t="s">
        <v>11</v>
      </c>
      <c r="P1030" s="148" t="s">
        <v>11</v>
      </c>
      <c r="Q1030" s="1"/>
    </row>
    <row r="1031" spans="1:17" ht="15.75" hidden="1" customHeight="1">
      <c r="A1031" s="1" t="str">
        <f t="shared" si="1"/>
        <v/>
      </c>
      <c r="B1031" s="1"/>
      <c r="C1031" s="34" t="str">
        <f>IF('TSA Input'!J994="","",IF('TSA Input'!J994="Yes",'TSA Input'!B994,"Ineligible"))</f>
        <v/>
      </c>
      <c r="D1031" s="246" t="str">
        <f>IF('TSA Input'!J994="","",IF('TSA Input'!J994="Yes",IF('TSA Input'!W994="","",LEFT('TSA Input'!W994,LEN('TSA Input'!W994)-2)),""))</f>
        <v/>
      </c>
      <c r="E1031" s="246" t="str">
        <f>IF('TSA Input'!J994="","",IF('TSA Input'!J994="Yes",'TSA Input'!I994,""))</f>
        <v/>
      </c>
      <c r="F1031" s="247" t="str">
        <f>IF('TSA Input'!J994="","",IF('TSA Input'!J994="Yes",'TSA Input'!C994,""))</f>
        <v/>
      </c>
      <c r="G1031" s="36" t="str">
        <f>IF('TSA Input'!J994="","",IF('TSA Input'!J994="Yes",'TSA Input'!D994,""))</f>
        <v/>
      </c>
      <c r="H1031" s="37" t="str">
        <f>IF('TSA Input'!K994="","",IF('TSA Input'!J994="Yes",'TSA Input'!G994,""))</f>
        <v/>
      </c>
      <c r="I1031" s="37" t="str">
        <f>IF('TSA Input'!L994="","",IF('TSA Input'!J994="Yes",'TSA Input'!F994,""))</f>
        <v/>
      </c>
      <c r="J1031" s="39" t="str">
        <f t="shared" si="32"/>
        <v/>
      </c>
      <c r="K1031" s="257" t="str">
        <f>IF('TSA Input'!J994="","",IF('TSA Input'!J994="Yes",'TSA Input'!D994,""))</f>
        <v/>
      </c>
      <c r="L1031" s="258" t="str">
        <f>IF('TSA Input'!J994="","",IF('TSA Input'!J994="Yes",'TSA Input'!G994,""))</f>
        <v/>
      </c>
      <c r="M1031" s="258" t="str">
        <f>IF('TSA Input'!J994="","",IF('TSA Input'!J994="Yes",'TSA Input'!F994,""))</f>
        <v/>
      </c>
      <c r="N1031" s="39" t="str">
        <f t="shared" si="33"/>
        <v/>
      </c>
      <c r="O1031" s="149" t="s">
        <v>11</v>
      </c>
      <c r="P1031" s="148" t="s">
        <v>11</v>
      </c>
      <c r="Q1031" s="1"/>
    </row>
    <row r="1032" spans="1:17" ht="15.75" hidden="1" customHeight="1">
      <c r="A1032" s="1" t="str">
        <f t="shared" si="1"/>
        <v/>
      </c>
      <c r="B1032" s="1"/>
      <c r="C1032" s="34" t="str">
        <f>IF('TSA Input'!J995="","",IF('TSA Input'!J995="Yes",'TSA Input'!B995,"Ineligible"))</f>
        <v/>
      </c>
      <c r="D1032" s="246" t="str">
        <f>IF('TSA Input'!J995="","",IF('TSA Input'!J995="Yes",IF('TSA Input'!W995="","",LEFT('TSA Input'!W995,LEN('TSA Input'!W995)-2)),""))</f>
        <v/>
      </c>
      <c r="E1032" s="246" t="str">
        <f>IF('TSA Input'!J995="","",IF('TSA Input'!J995="Yes",'TSA Input'!I995,""))</f>
        <v/>
      </c>
      <c r="F1032" s="247" t="str">
        <f>IF('TSA Input'!J995="","",IF('TSA Input'!J995="Yes",'TSA Input'!C995,""))</f>
        <v/>
      </c>
      <c r="G1032" s="36" t="str">
        <f>IF('TSA Input'!J995="","",IF('TSA Input'!J995="Yes",'TSA Input'!D995,""))</f>
        <v/>
      </c>
      <c r="H1032" s="37" t="str">
        <f>IF('TSA Input'!K995="","",IF('TSA Input'!J995="Yes",'TSA Input'!G995,""))</f>
        <v/>
      </c>
      <c r="I1032" s="37" t="str">
        <f>IF('TSA Input'!L995="","",IF('TSA Input'!J995="Yes",'TSA Input'!F995,""))</f>
        <v/>
      </c>
      <c r="J1032" s="39" t="str">
        <f t="shared" si="32"/>
        <v/>
      </c>
      <c r="K1032" s="257" t="str">
        <f>IF('TSA Input'!J995="","",IF('TSA Input'!J995="Yes",'TSA Input'!D995,""))</f>
        <v/>
      </c>
      <c r="L1032" s="258" t="str">
        <f>IF('TSA Input'!J995="","",IF('TSA Input'!J995="Yes",'TSA Input'!G995,""))</f>
        <v/>
      </c>
      <c r="M1032" s="258" t="str">
        <f>IF('TSA Input'!J995="","",IF('TSA Input'!J995="Yes",'TSA Input'!F995,""))</f>
        <v/>
      </c>
      <c r="N1032" s="39" t="str">
        <f t="shared" si="33"/>
        <v/>
      </c>
      <c r="O1032" s="149" t="s">
        <v>11</v>
      </c>
      <c r="P1032" s="148" t="s">
        <v>11</v>
      </c>
      <c r="Q1032" s="1"/>
    </row>
    <row r="1033" spans="1:17" ht="15.75" hidden="1" customHeight="1">
      <c r="A1033" s="1" t="str">
        <f t="shared" si="1"/>
        <v/>
      </c>
      <c r="B1033" s="1"/>
      <c r="C1033" s="34" t="str">
        <f>IF('TSA Input'!J996="","",IF('TSA Input'!J996="Yes",'TSA Input'!B996,"Ineligible"))</f>
        <v/>
      </c>
      <c r="D1033" s="246" t="str">
        <f>IF('TSA Input'!J996="","",IF('TSA Input'!J996="Yes",IF('TSA Input'!W996="","",LEFT('TSA Input'!W996,LEN('TSA Input'!W996)-2)),""))</f>
        <v/>
      </c>
      <c r="E1033" s="246" t="str">
        <f>IF('TSA Input'!J996="","",IF('TSA Input'!J996="Yes",'TSA Input'!I996,""))</f>
        <v/>
      </c>
      <c r="F1033" s="247" t="str">
        <f>IF('TSA Input'!J996="","",IF('TSA Input'!J996="Yes",'TSA Input'!C996,""))</f>
        <v/>
      </c>
      <c r="G1033" s="36" t="str">
        <f>IF('TSA Input'!J996="","",IF('TSA Input'!J996="Yes",'TSA Input'!D996,""))</f>
        <v/>
      </c>
      <c r="H1033" s="37" t="str">
        <f>IF('TSA Input'!K996="","",IF('TSA Input'!J996="Yes",'TSA Input'!G996,""))</f>
        <v/>
      </c>
      <c r="I1033" s="37" t="str">
        <f>IF('TSA Input'!L996="","",IF('TSA Input'!J996="Yes",'TSA Input'!F996,""))</f>
        <v/>
      </c>
      <c r="J1033" s="39" t="str">
        <f t="shared" si="32"/>
        <v/>
      </c>
      <c r="K1033" s="257" t="str">
        <f>IF('TSA Input'!J996="","",IF('TSA Input'!J996="Yes",'TSA Input'!D996,""))</f>
        <v/>
      </c>
      <c r="L1033" s="258" t="str">
        <f>IF('TSA Input'!J996="","",IF('TSA Input'!J996="Yes",'TSA Input'!G996,""))</f>
        <v/>
      </c>
      <c r="M1033" s="258" t="str">
        <f>IF('TSA Input'!J996="","",IF('TSA Input'!J996="Yes",'TSA Input'!F996,""))</f>
        <v/>
      </c>
      <c r="N1033" s="39" t="str">
        <f t="shared" si="33"/>
        <v/>
      </c>
      <c r="O1033" s="149" t="s">
        <v>11</v>
      </c>
      <c r="P1033" s="148" t="s">
        <v>11</v>
      </c>
      <c r="Q1033" s="1"/>
    </row>
    <row r="1034" spans="1:17" ht="15.75" hidden="1" customHeight="1">
      <c r="A1034" s="1" t="str">
        <f t="shared" si="1"/>
        <v/>
      </c>
      <c r="B1034" s="1"/>
      <c r="C1034" s="34" t="str">
        <f>IF('TSA Input'!J997="","",IF('TSA Input'!J997="Yes",'TSA Input'!B997,"Ineligible"))</f>
        <v/>
      </c>
      <c r="D1034" s="246" t="str">
        <f>IF('TSA Input'!J997="","",IF('TSA Input'!J997="Yes",IF('TSA Input'!W997="","",LEFT('TSA Input'!W997,LEN('TSA Input'!W997)-2)),""))</f>
        <v/>
      </c>
      <c r="E1034" s="246" t="str">
        <f>IF('TSA Input'!J997="","",IF('TSA Input'!J997="Yes",'TSA Input'!I997,""))</f>
        <v/>
      </c>
      <c r="F1034" s="247" t="str">
        <f>IF('TSA Input'!J997="","",IF('TSA Input'!J997="Yes",'TSA Input'!C997,""))</f>
        <v/>
      </c>
      <c r="G1034" s="36" t="str">
        <f>IF('TSA Input'!J997="","",IF('TSA Input'!J997="Yes",'TSA Input'!D997,""))</f>
        <v/>
      </c>
      <c r="H1034" s="37" t="str">
        <f>IF('TSA Input'!K997="","",IF('TSA Input'!J997="Yes",'TSA Input'!G997,""))</f>
        <v/>
      </c>
      <c r="I1034" s="37" t="str">
        <f>IF('TSA Input'!L997="","",IF('TSA Input'!J997="Yes",'TSA Input'!F997,""))</f>
        <v/>
      </c>
      <c r="J1034" s="39" t="str">
        <f t="shared" si="32"/>
        <v/>
      </c>
      <c r="K1034" s="257" t="str">
        <f>IF('TSA Input'!J997="","",IF('TSA Input'!J997="Yes",'TSA Input'!D997,""))</f>
        <v/>
      </c>
      <c r="L1034" s="258" t="str">
        <f>IF('TSA Input'!J997="","",IF('TSA Input'!J997="Yes",'TSA Input'!G997,""))</f>
        <v/>
      </c>
      <c r="M1034" s="258" t="str">
        <f>IF('TSA Input'!J997="","",IF('TSA Input'!J997="Yes",'TSA Input'!F997,""))</f>
        <v/>
      </c>
      <c r="N1034" s="39" t="str">
        <f t="shared" si="33"/>
        <v/>
      </c>
      <c r="O1034" s="149" t="s">
        <v>11</v>
      </c>
      <c r="P1034" s="148" t="s">
        <v>11</v>
      </c>
      <c r="Q1034" s="1"/>
    </row>
    <row r="1035" spans="1:17" ht="15.75" hidden="1" customHeight="1">
      <c r="A1035" s="1" t="str">
        <f t="shared" si="1"/>
        <v/>
      </c>
      <c r="B1035" s="1"/>
      <c r="C1035" s="34" t="str">
        <f>IF('TSA Input'!J998="","",IF('TSA Input'!J998="Yes",'TSA Input'!B998,"Ineligible"))</f>
        <v/>
      </c>
      <c r="D1035" s="246" t="str">
        <f>IF('TSA Input'!J998="","",IF('TSA Input'!J998="Yes",IF('TSA Input'!W998="","",LEFT('TSA Input'!W998,LEN('TSA Input'!W998)-2)),""))</f>
        <v/>
      </c>
      <c r="E1035" s="246" t="str">
        <f>IF('TSA Input'!J998="","",IF('TSA Input'!J998="Yes",'TSA Input'!I998,""))</f>
        <v/>
      </c>
      <c r="F1035" s="247" t="str">
        <f>IF('TSA Input'!J998="","",IF('TSA Input'!J998="Yes",'TSA Input'!C998,""))</f>
        <v/>
      </c>
      <c r="G1035" s="36" t="str">
        <f>IF('TSA Input'!J998="","",IF('TSA Input'!J998="Yes",'TSA Input'!D998,""))</f>
        <v/>
      </c>
      <c r="H1035" s="37" t="str">
        <f>IF('TSA Input'!K998="","",IF('TSA Input'!J998="Yes",'TSA Input'!G998,""))</f>
        <v/>
      </c>
      <c r="I1035" s="37" t="str">
        <f>IF('TSA Input'!L998="","",IF('TSA Input'!J998="Yes",'TSA Input'!F998,""))</f>
        <v/>
      </c>
      <c r="J1035" s="39" t="str">
        <f t="shared" si="32"/>
        <v/>
      </c>
      <c r="K1035" s="257" t="str">
        <f>IF('TSA Input'!J998="","",IF('TSA Input'!J998="Yes",'TSA Input'!D998,""))</f>
        <v/>
      </c>
      <c r="L1035" s="258" t="str">
        <f>IF('TSA Input'!J998="","",IF('TSA Input'!J998="Yes",'TSA Input'!G998,""))</f>
        <v/>
      </c>
      <c r="M1035" s="258" t="str">
        <f>IF('TSA Input'!J998="","",IF('TSA Input'!J998="Yes",'TSA Input'!F998,""))</f>
        <v/>
      </c>
      <c r="N1035" s="39" t="str">
        <f t="shared" si="33"/>
        <v/>
      </c>
      <c r="O1035" s="149" t="s">
        <v>11</v>
      </c>
      <c r="P1035" s="148" t="s">
        <v>11</v>
      </c>
      <c r="Q1035" s="1"/>
    </row>
    <row r="1036" spans="1:17" ht="15.75" hidden="1" customHeight="1">
      <c r="A1036" s="1" t="str">
        <f t="shared" si="1"/>
        <v/>
      </c>
      <c r="B1036" s="1"/>
      <c r="C1036" s="34" t="str">
        <f>IF('TSA Input'!J999="","",IF('TSA Input'!J999="Yes",'TSA Input'!B999,"Ineligible"))</f>
        <v/>
      </c>
      <c r="D1036" s="246" t="str">
        <f>IF('TSA Input'!J999="","",IF('TSA Input'!J999="Yes",IF('TSA Input'!W999="","",LEFT('TSA Input'!W999,LEN('TSA Input'!W999)-2)),""))</f>
        <v/>
      </c>
      <c r="E1036" s="246" t="str">
        <f>IF('TSA Input'!J999="","",IF('TSA Input'!J999="Yes",'TSA Input'!I999,""))</f>
        <v/>
      </c>
      <c r="F1036" s="247" t="str">
        <f>IF('TSA Input'!J999="","",IF('TSA Input'!J999="Yes",'TSA Input'!C999,""))</f>
        <v/>
      </c>
      <c r="G1036" s="36" t="str">
        <f>IF('TSA Input'!J999="","",IF('TSA Input'!J999="Yes",'TSA Input'!D999,""))</f>
        <v/>
      </c>
      <c r="H1036" s="37" t="str">
        <f>IF('TSA Input'!K999="","",IF('TSA Input'!J999="Yes",'TSA Input'!G999,""))</f>
        <v/>
      </c>
      <c r="I1036" s="37" t="str">
        <f>IF('TSA Input'!L999="","",IF('TSA Input'!J999="Yes",'TSA Input'!F999,""))</f>
        <v/>
      </c>
      <c r="J1036" s="39" t="str">
        <f t="shared" si="32"/>
        <v/>
      </c>
      <c r="K1036" s="257" t="str">
        <f>IF('TSA Input'!J999="","",IF('TSA Input'!J999="Yes",'TSA Input'!D999,""))</f>
        <v/>
      </c>
      <c r="L1036" s="258" t="str">
        <f>IF('TSA Input'!J999="","",IF('TSA Input'!J999="Yes",'TSA Input'!G999,""))</f>
        <v/>
      </c>
      <c r="M1036" s="258" t="str">
        <f>IF('TSA Input'!J999="","",IF('TSA Input'!J999="Yes",'TSA Input'!F999,""))</f>
        <v/>
      </c>
      <c r="N1036" s="39" t="str">
        <f t="shared" si="33"/>
        <v/>
      </c>
      <c r="O1036" s="149" t="s">
        <v>11</v>
      </c>
      <c r="P1036" s="148" t="s">
        <v>11</v>
      </c>
      <c r="Q1036" s="1"/>
    </row>
    <row r="1037" spans="1:17" ht="15.75" hidden="1" customHeight="1">
      <c r="A1037" s="1" t="str">
        <f t="shared" si="1"/>
        <v/>
      </c>
      <c r="B1037" s="1"/>
      <c r="C1037" s="34" t="str">
        <f>IF('TSA Input'!J1000="","",IF('TSA Input'!J1000="Yes",'TSA Input'!B1000,"Ineligible"))</f>
        <v/>
      </c>
      <c r="D1037" s="246" t="str">
        <f>IF('TSA Input'!J1000="","",IF('TSA Input'!J1000="Yes",IF('TSA Input'!W1000="","",LEFT('TSA Input'!W1000,LEN('TSA Input'!W1000)-2)),""))</f>
        <v/>
      </c>
      <c r="E1037" s="246" t="str">
        <f>IF('TSA Input'!J1000="","",IF('TSA Input'!J1000="Yes",'TSA Input'!I1000,""))</f>
        <v/>
      </c>
      <c r="F1037" s="247" t="str">
        <f>IF('TSA Input'!J1000="","",IF('TSA Input'!J1000="Yes",'TSA Input'!C1000,""))</f>
        <v/>
      </c>
      <c r="G1037" s="36" t="str">
        <f>IF('TSA Input'!J1000="","",IF('TSA Input'!J1000="Yes",'TSA Input'!D1000,""))</f>
        <v/>
      </c>
      <c r="H1037" s="37" t="str">
        <f>IF('TSA Input'!K1000="","",IF('TSA Input'!J1000="Yes",'TSA Input'!G1000,""))</f>
        <v/>
      </c>
      <c r="I1037" s="37" t="str">
        <f>IF('TSA Input'!L1000="","",IF('TSA Input'!J1000="Yes",'TSA Input'!F1000,""))</f>
        <v/>
      </c>
      <c r="J1037" s="39" t="str">
        <f t="shared" si="32"/>
        <v/>
      </c>
      <c r="K1037" s="257" t="str">
        <f>IF('TSA Input'!J1000="","",IF('TSA Input'!J1000="Yes",'TSA Input'!D1000,""))</f>
        <v/>
      </c>
      <c r="L1037" s="258" t="str">
        <f>IF('TSA Input'!J1000="","",IF('TSA Input'!J1000="Yes",'TSA Input'!G1000,""))</f>
        <v/>
      </c>
      <c r="M1037" s="258" t="str">
        <f>IF('TSA Input'!J1000="","",IF('TSA Input'!J1000="Yes",'TSA Input'!F1000,""))</f>
        <v/>
      </c>
      <c r="N1037" s="39" t="str">
        <f t="shared" si="33"/>
        <v/>
      </c>
      <c r="O1037" s="149" t="s">
        <v>11</v>
      </c>
      <c r="P1037" s="148" t="s">
        <v>11</v>
      </c>
      <c r="Q1037" s="1"/>
    </row>
    <row r="1038" spans="1:17" ht="15.75" hidden="1" customHeight="1">
      <c r="A1038" s="1" t="str">
        <f t="shared" si="1"/>
        <v/>
      </c>
      <c r="B1038" s="1"/>
      <c r="C1038" s="34" t="str">
        <f>IF('TSA Input'!J1001="","",IF('TSA Input'!J1001="Yes",'TSA Input'!B1001,"Ineligible"))</f>
        <v/>
      </c>
      <c r="D1038" s="246" t="str">
        <f>IF('TSA Input'!J1001="","",IF('TSA Input'!J1001="Yes",IF('TSA Input'!W1001="","",LEFT('TSA Input'!W1001,LEN('TSA Input'!W1001)-2)),""))</f>
        <v/>
      </c>
      <c r="E1038" s="246" t="str">
        <f>IF('TSA Input'!J1001="","",IF('TSA Input'!J1001="Yes",'TSA Input'!I1001,""))</f>
        <v/>
      </c>
      <c r="F1038" s="247" t="str">
        <f>IF('TSA Input'!J1001="","",IF('TSA Input'!J1001="Yes",'TSA Input'!C1001,""))</f>
        <v/>
      </c>
      <c r="G1038" s="36" t="str">
        <f>IF('TSA Input'!J1001="","",IF('TSA Input'!J1001="Yes",'TSA Input'!D1001,""))</f>
        <v/>
      </c>
      <c r="H1038" s="37" t="str">
        <f>IF('TSA Input'!K1001="","",IF('TSA Input'!J1001="Yes",'TSA Input'!G1001,""))</f>
        <v/>
      </c>
      <c r="I1038" s="37" t="str">
        <f>IF('TSA Input'!L1001="","",IF('TSA Input'!J1001="Yes",'TSA Input'!F1001,""))</f>
        <v/>
      </c>
      <c r="J1038" s="39" t="str">
        <f t="shared" si="32"/>
        <v/>
      </c>
      <c r="K1038" s="257" t="str">
        <f>IF('TSA Input'!J1001="","",IF('TSA Input'!J1001="Yes",'TSA Input'!D1001,""))</f>
        <v/>
      </c>
      <c r="L1038" s="258" t="str">
        <f>IF('TSA Input'!J1001="","",IF('TSA Input'!J1001="Yes",'TSA Input'!G1001,""))</f>
        <v/>
      </c>
      <c r="M1038" s="258" t="str">
        <f>IF('TSA Input'!J1001="","",IF('TSA Input'!J1001="Yes",'TSA Input'!F1001,""))</f>
        <v/>
      </c>
      <c r="N1038" s="39" t="str">
        <f t="shared" si="33"/>
        <v/>
      </c>
      <c r="O1038" s="149" t="s">
        <v>11</v>
      </c>
      <c r="P1038" s="148" t="s">
        <v>11</v>
      </c>
      <c r="Q1038" s="1"/>
    </row>
    <row r="1039" spans="1:17" ht="15.75" hidden="1" customHeight="1">
      <c r="A1039" s="1" t="str">
        <f t="shared" si="1"/>
        <v/>
      </c>
      <c r="B1039" s="1"/>
      <c r="C1039" s="34" t="str">
        <f>IF('TSA Input'!J1002="","",IF('TSA Input'!J1002="Yes",'TSA Input'!B1002,"Ineligible"))</f>
        <v/>
      </c>
      <c r="D1039" s="246" t="str">
        <f>IF('TSA Input'!J1002="","",IF('TSA Input'!J1002="Yes",IF('TSA Input'!W1002="","",LEFT('TSA Input'!W1002,LEN('TSA Input'!W1002)-2)),""))</f>
        <v/>
      </c>
      <c r="E1039" s="246" t="str">
        <f>IF('TSA Input'!J1002="","",IF('TSA Input'!J1002="Yes",'TSA Input'!I1002,""))</f>
        <v/>
      </c>
      <c r="F1039" s="247" t="str">
        <f>IF('TSA Input'!J1002="","",IF('TSA Input'!J1002="Yes",'TSA Input'!C1002,""))</f>
        <v/>
      </c>
      <c r="G1039" s="36" t="str">
        <f>IF('TSA Input'!J1002="","",IF('TSA Input'!J1002="Yes",'TSA Input'!D1002,""))</f>
        <v/>
      </c>
      <c r="H1039" s="37" t="str">
        <f>IF('TSA Input'!K1002="","",IF('TSA Input'!J1002="Yes",'TSA Input'!G1002,""))</f>
        <v/>
      </c>
      <c r="I1039" s="37" t="str">
        <f>IF('TSA Input'!L1002="","",IF('TSA Input'!J1002="Yes",'TSA Input'!F1002,""))</f>
        <v/>
      </c>
      <c r="J1039" s="39" t="str">
        <f t="shared" si="32"/>
        <v/>
      </c>
      <c r="K1039" s="257" t="str">
        <f>IF('TSA Input'!J1002="","",IF('TSA Input'!J1002="Yes",'TSA Input'!D1002,""))</f>
        <v/>
      </c>
      <c r="L1039" s="258" t="str">
        <f>IF('TSA Input'!J1002="","",IF('TSA Input'!J1002="Yes",'TSA Input'!G1002,""))</f>
        <v/>
      </c>
      <c r="M1039" s="258" t="str">
        <f>IF('TSA Input'!J1002="","",IF('TSA Input'!J1002="Yes",'TSA Input'!F1002,""))</f>
        <v/>
      </c>
      <c r="N1039" s="39" t="str">
        <f t="shared" si="33"/>
        <v/>
      </c>
      <c r="O1039" s="149" t="s">
        <v>11</v>
      </c>
      <c r="P1039" s="148" t="s">
        <v>11</v>
      </c>
      <c r="Q1039" s="1"/>
    </row>
    <row r="1040" spans="1:17" ht="15.75" hidden="1" customHeight="1">
      <c r="A1040" s="1" t="str">
        <f t="shared" si="1"/>
        <v/>
      </c>
      <c r="B1040" s="1"/>
      <c r="C1040" s="34" t="str">
        <f>IF('TSA Input'!J1003="","",IF('TSA Input'!J1003="Yes",'TSA Input'!B1003,"Ineligible"))</f>
        <v/>
      </c>
      <c r="D1040" s="246" t="str">
        <f>IF('TSA Input'!J1003="","",IF('TSA Input'!J1003="Yes",IF('TSA Input'!W1003="","",LEFT('TSA Input'!W1003,LEN('TSA Input'!W1003)-2)),""))</f>
        <v/>
      </c>
      <c r="E1040" s="246" t="str">
        <f>IF('TSA Input'!J1003="","",IF('TSA Input'!J1003="Yes",'TSA Input'!I1003,""))</f>
        <v/>
      </c>
      <c r="F1040" s="247" t="str">
        <f>IF('TSA Input'!J1003="","",IF('TSA Input'!J1003="Yes",'TSA Input'!C1003,""))</f>
        <v/>
      </c>
      <c r="G1040" s="36" t="str">
        <f>IF('TSA Input'!J1003="","",IF('TSA Input'!J1003="Yes",'TSA Input'!D1003,""))</f>
        <v/>
      </c>
      <c r="H1040" s="37" t="str">
        <f>IF('TSA Input'!K1003="","",IF('TSA Input'!J1003="Yes",'TSA Input'!G1003,""))</f>
        <v/>
      </c>
      <c r="I1040" s="37" t="str">
        <f>IF('TSA Input'!L1003="","",IF('TSA Input'!J1003="Yes",'TSA Input'!F1003,""))</f>
        <v/>
      </c>
      <c r="J1040" s="39" t="str">
        <f t="shared" si="32"/>
        <v/>
      </c>
      <c r="K1040" s="257" t="str">
        <f>IF('TSA Input'!J1003="","",IF('TSA Input'!J1003="Yes",'TSA Input'!D1003,""))</f>
        <v/>
      </c>
      <c r="L1040" s="258" t="str">
        <f>IF('TSA Input'!J1003="","",IF('TSA Input'!J1003="Yes",'TSA Input'!G1003,""))</f>
        <v/>
      </c>
      <c r="M1040" s="258" t="str">
        <f>IF('TSA Input'!J1003="","",IF('TSA Input'!J1003="Yes",'TSA Input'!F1003,""))</f>
        <v/>
      </c>
      <c r="N1040" s="39" t="str">
        <f t="shared" si="33"/>
        <v/>
      </c>
      <c r="O1040" s="149" t="s">
        <v>11</v>
      </c>
      <c r="P1040" s="148" t="s">
        <v>11</v>
      </c>
      <c r="Q1040" s="1"/>
    </row>
    <row r="1041" spans="1:17" ht="15.75" hidden="1" customHeight="1">
      <c r="A1041" s="1" t="str">
        <f t="shared" si="1"/>
        <v/>
      </c>
      <c r="B1041" s="1"/>
      <c r="C1041" s="34" t="str">
        <f>IF('TSA Input'!J1004="","",IF('TSA Input'!J1004="Yes",'TSA Input'!B1004,"Ineligible"))</f>
        <v/>
      </c>
      <c r="D1041" s="246" t="str">
        <f>IF('TSA Input'!J1004="","",IF('TSA Input'!J1004="Yes",IF('TSA Input'!W1004="","",LEFT('TSA Input'!W1004,LEN('TSA Input'!W1004)-2)),""))</f>
        <v/>
      </c>
      <c r="E1041" s="246" t="str">
        <f>IF('TSA Input'!J1004="","",IF('TSA Input'!J1004="Yes",'TSA Input'!I1004,""))</f>
        <v/>
      </c>
      <c r="F1041" s="247" t="str">
        <f>IF('TSA Input'!J1004="","",IF('TSA Input'!J1004="Yes",'TSA Input'!C1004,""))</f>
        <v/>
      </c>
      <c r="G1041" s="36" t="str">
        <f>IF('TSA Input'!J1004="","",IF('TSA Input'!J1004="Yes",'TSA Input'!D1004,""))</f>
        <v/>
      </c>
      <c r="H1041" s="37" t="str">
        <f>IF('TSA Input'!K1004="","",IF('TSA Input'!J1004="Yes",'TSA Input'!G1004,""))</f>
        <v/>
      </c>
      <c r="I1041" s="37" t="str">
        <f>IF('TSA Input'!L1004="","",IF('TSA Input'!J1004="Yes",'TSA Input'!F1004,""))</f>
        <v/>
      </c>
      <c r="J1041" s="39" t="str">
        <f t="shared" si="32"/>
        <v/>
      </c>
      <c r="K1041" s="257" t="str">
        <f>IF('TSA Input'!J1004="","",IF('TSA Input'!J1004="Yes",'TSA Input'!D1004,""))</f>
        <v/>
      </c>
      <c r="L1041" s="258" t="str">
        <f>IF('TSA Input'!J1004="","",IF('TSA Input'!J1004="Yes",'TSA Input'!G1004,""))</f>
        <v/>
      </c>
      <c r="M1041" s="258" t="str">
        <f>IF('TSA Input'!J1004="","",IF('TSA Input'!J1004="Yes",'TSA Input'!F1004,""))</f>
        <v/>
      </c>
      <c r="N1041" s="39" t="str">
        <f t="shared" si="33"/>
        <v/>
      </c>
      <c r="O1041" s="149" t="s">
        <v>11</v>
      </c>
      <c r="P1041" s="148" t="s">
        <v>11</v>
      </c>
      <c r="Q1041" s="1"/>
    </row>
    <row r="1042" spans="1:17" ht="15.75" hidden="1" customHeight="1">
      <c r="A1042" s="1" t="str">
        <f t="shared" si="1"/>
        <v/>
      </c>
      <c r="B1042" s="1"/>
      <c r="C1042" s="34" t="str">
        <f>IF('TSA Input'!J1005="","",IF('TSA Input'!J1005="Yes",'TSA Input'!B1005,"Ineligible"))</f>
        <v/>
      </c>
      <c r="D1042" s="246" t="str">
        <f>IF('TSA Input'!J1005="","",IF('TSA Input'!J1005="Yes",IF('TSA Input'!W1005="","",LEFT('TSA Input'!W1005,LEN('TSA Input'!W1005)-2)),""))</f>
        <v/>
      </c>
      <c r="E1042" s="246" t="str">
        <f>IF('TSA Input'!J1005="","",IF('TSA Input'!J1005="Yes",'TSA Input'!I1005,""))</f>
        <v/>
      </c>
      <c r="F1042" s="247" t="str">
        <f>IF('TSA Input'!J1005="","",IF('TSA Input'!J1005="Yes",'TSA Input'!C1005,""))</f>
        <v/>
      </c>
      <c r="G1042" s="36" t="str">
        <f>IF('TSA Input'!J1005="","",IF('TSA Input'!J1005="Yes",'TSA Input'!D1005,""))</f>
        <v/>
      </c>
      <c r="H1042" s="37" t="str">
        <f>IF('TSA Input'!K1005="","",IF('TSA Input'!J1005="Yes",'TSA Input'!G1005,""))</f>
        <v/>
      </c>
      <c r="I1042" s="37" t="str">
        <f>IF('TSA Input'!L1005="","",IF('TSA Input'!J1005="Yes",'TSA Input'!F1005,""))</f>
        <v/>
      </c>
      <c r="J1042" s="39" t="str">
        <f t="shared" si="32"/>
        <v/>
      </c>
      <c r="K1042" s="257" t="str">
        <f>IF('TSA Input'!J1005="","",IF('TSA Input'!J1005="Yes",'TSA Input'!D1005,""))</f>
        <v/>
      </c>
      <c r="L1042" s="258" t="str">
        <f>IF('TSA Input'!J1005="","",IF('TSA Input'!J1005="Yes",'TSA Input'!G1005,""))</f>
        <v/>
      </c>
      <c r="M1042" s="258" t="str">
        <f>IF('TSA Input'!J1005="","",IF('TSA Input'!J1005="Yes",'TSA Input'!F1005,""))</f>
        <v/>
      </c>
      <c r="N1042" s="39" t="str">
        <f t="shared" si="33"/>
        <v/>
      </c>
      <c r="O1042" s="149" t="s">
        <v>11</v>
      </c>
      <c r="P1042" s="148" t="s">
        <v>11</v>
      </c>
      <c r="Q1042" s="1"/>
    </row>
    <row r="1043" spans="1:17" ht="15.75" hidden="1" customHeight="1">
      <c r="A1043" s="1" t="str">
        <f t="shared" si="1"/>
        <v/>
      </c>
      <c r="B1043" s="1"/>
      <c r="C1043" s="34" t="str">
        <f>IF('TSA Input'!J1006="","",IF('TSA Input'!J1006="Yes",'TSA Input'!B1006,"Ineligible"))</f>
        <v/>
      </c>
      <c r="D1043" s="246" t="str">
        <f>IF('TSA Input'!J1006="","",IF('TSA Input'!J1006="Yes",IF('TSA Input'!W1006="","",LEFT('TSA Input'!W1006,LEN('TSA Input'!W1006)-2)),""))</f>
        <v/>
      </c>
      <c r="E1043" s="246" t="str">
        <f>IF('TSA Input'!J1006="","",IF('TSA Input'!J1006="Yes",'TSA Input'!I1006,""))</f>
        <v/>
      </c>
      <c r="F1043" s="247" t="str">
        <f>IF('TSA Input'!J1006="","",IF('TSA Input'!J1006="Yes",'TSA Input'!C1006,""))</f>
        <v/>
      </c>
      <c r="G1043" s="36" t="str">
        <f>IF('TSA Input'!J1006="","",IF('TSA Input'!J1006="Yes",'TSA Input'!D1006,""))</f>
        <v/>
      </c>
      <c r="H1043" s="37" t="str">
        <f>IF('TSA Input'!K1006="","",IF('TSA Input'!J1006="Yes",'TSA Input'!G1006,""))</f>
        <v/>
      </c>
      <c r="I1043" s="37" t="str">
        <f>IF('TSA Input'!L1006="","",IF('TSA Input'!J1006="Yes",'TSA Input'!F1006,""))</f>
        <v/>
      </c>
      <c r="J1043" s="39" t="str">
        <f t="shared" si="32"/>
        <v/>
      </c>
      <c r="K1043" s="257" t="str">
        <f>IF('TSA Input'!J1006="","",IF('TSA Input'!J1006="Yes",'TSA Input'!D1006,""))</f>
        <v/>
      </c>
      <c r="L1043" s="258" t="str">
        <f>IF('TSA Input'!J1006="","",IF('TSA Input'!J1006="Yes",'TSA Input'!G1006,""))</f>
        <v/>
      </c>
      <c r="M1043" s="258" t="str">
        <f>IF('TSA Input'!J1006="","",IF('TSA Input'!J1006="Yes",'TSA Input'!F1006,""))</f>
        <v/>
      </c>
      <c r="N1043" s="39" t="str">
        <f t="shared" si="33"/>
        <v/>
      </c>
      <c r="O1043" s="149" t="s">
        <v>11</v>
      </c>
      <c r="P1043" s="148" t="s">
        <v>11</v>
      </c>
      <c r="Q1043" s="1"/>
    </row>
    <row r="1044" spans="1:17" ht="15.75" hidden="1" customHeight="1">
      <c r="A1044" s="1" t="str">
        <f t="shared" si="1"/>
        <v/>
      </c>
      <c r="B1044" s="1"/>
      <c r="C1044" s="34" t="str">
        <f>IF('TSA Input'!J1007="","",IF('TSA Input'!J1007="Yes",'TSA Input'!B1007,"Ineligible"))</f>
        <v/>
      </c>
      <c r="D1044" s="246" t="str">
        <f>IF('TSA Input'!J1007="","",IF('TSA Input'!J1007="Yes",IF('TSA Input'!W1007="","",LEFT('TSA Input'!W1007,LEN('TSA Input'!W1007)-2)),""))</f>
        <v/>
      </c>
      <c r="E1044" s="246" t="str">
        <f>IF('TSA Input'!J1007="","",IF('TSA Input'!J1007="Yes",'TSA Input'!I1007,""))</f>
        <v/>
      </c>
      <c r="F1044" s="247" t="str">
        <f>IF('TSA Input'!J1007="","",IF('TSA Input'!J1007="Yes",'TSA Input'!C1007,""))</f>
        <v/>
      </c>
      <c r="G1044" s="36" t="str">
        <f>IF('TSA Input'!J1007="","",IF('TSA Input'!J1007="Yes",'TSA Input'!D1007,""))</f>
        <v/>
      </c>
      <c r="H1044" s="37" t="str">
        <f>IF('TSA Input'!K1007="","",IF('TSA Input'!J1007="Yes",'TSA Input'!G1007,""))</f>
        <v/>
      </c>
      <c r="I1044" s="37" t="str">
        <f>IF('TSA Input'!L1007="","",IF('TSA Input'!J1007="Yes",'TSA Input'!F1007,""))</f>
        <v/>
      </c>
      <c r="J1044" s="39" t="str">
        <f t="shared" si="32"/>
        <v/>
      </c>
      <c r="K1044" s="257" t="str">
        <f>IF('TSA Input'!J1007="","",IF('TSA Input'!J1007="Yes",'TSA Input'!D1007,""))</f>
        <v/>
      </c>
      <c r="L1044" s="258" t="str">
        <f>IF('TSA Input'!J1007="","",IF('TSA Input'!J1007="Yes",'TSA Input'!G1007,""))</f>
        <v/>
      </c>
      <c r="M1044" s="258" t="str">
        <f>IF('TSA Input'!J1007="","",IF('TSA Input'!J1007="Yes",'TSA Input'!F1007,""))</f>
        <v/>
      </c>
      <c r="N1044" s="39" t="str">
        <f t="shared" si="33"/>
        <v/>
      </c>
      <c r="O1044" s="149" t="s">
        <v>11</v>
      </c>
      <c r="P1044" s="148" t="s">
        <v>11</v>
      </c>
      <c r="Q1044" s="1"/>
    </row>
    <row r="1045" spans="1:17" ht="15.75" hidden="1" customHeight="1">
      <c r="A1045" s="1" t="str">
        <f t="shared" si="1"/>
        <v/>
      </c>
      <c r="B1045" s="1"/>
      <c r="C1045" s="34" t="str">
        <f>IF('TSA Input'!J1008="","",IF('TSA Input'!J1008="Yes",'TSA Input'!B1008,"Ineligible"))</f>
        <v/>
      </c>
      <c r="D1045" s="246" t="str">
        <f>IF('TSA Input'!J1008="","",IF('TSA Input'!J1008="Yes",IF('TSA Input'!W1008="","",LEFT('TSA Input'!W1008,LEN('TSA Input'!W1008)-2)),""))</f>
        <v/>
      </c>
      <c r="E1045" s="246" t="str">
        <f>IF('TSA Input'!J1008="","",IF('TSA Input'!J1008="Yes",'TSA Input'!I1008,""))</f>
        <v/>
      </c>
      <c r="F1045" s="247" t="str">
        <f>IF('TSA Input'!J1008="","",IF('TSA Input'!J1008="Yes",'TSA Input'!C1008,""))</f>
        <v/>
      </c>
      <c r="G1045" s="36" t="str">
        <f>IF('TSA Input'!J1008="","",IF('TSA Input'!J1008="Yes",'TSA Input'!D1008,""))</f>
        <v/>
      </c>
      <c r="H1045" s="37" t="str">
        <f>IF('TSA Input'!K1008="","",IF('TSA Input'!J1008="Yes",'TSA Input'!G1008,""))</f>
        <v/>
      </c>
      <c r="I1045" s="37" t="str">
        <f>IF('TSA Input'!L1008="","",IF('TSA Input'!J1008="Yes",'TSA Input'!F1008,""))</f>
        <v/>
      </c>
      <c r="J1045" s="39" t="str">
        <f t="shared" si="32"/>
        <v/>
      </c>
      <c r="K1045" s="257" t="str">
        <f>IF('TSA Input'!J1008="","",IF('TSA Input'!J1008="Yes",'TSA Input'!D1008,""))</f>
        <v/>
      </c>
      <c r="L1045" s="258" t="str">
        <f>IF('TSA Input'!J1008="","",IF('TSA Input'!J1008="Yes",'TSA Input'!G1008,""))</f>
        <v/>
      </c>
      <c r="M1045" s="258" t="str">
        <f>IF('TSA Input'!J1008="","",IF('TSA Input'!J1008="Yes",'TSA Input'!F1008,""))</f>
        <v/>
      </c>
      <c r="N1045" s="39" t="str">
        <f t="shared" si="33"/>
        <v/>
      </c>
      <c r="O1045" s="149" t="s">
        <v>11</v>
      </c>
      <c r="P1045" s="148" t="s">
        <v>11</v>
      </c>
      <c r="Q1045" s="1"/>
    </row>
    <row r="1046" spans="1:17" ht="15.75" hidden="1" customHeight="1">
      <c r="A1046" s="1" t="str">
        <f t="shared" si="1"/>
        <v/>
      </c>
      <c r="B1046" s="1"/>
      <c r="C1046" s="34" t="str">
        <f>IF('TSA Input'!J1009="","",IF('TSA Input'!J1009="Yes",'TSA Input'!B1009,"Ineligible"))</f>
        <v/>
      </c>
      <c r="D1046" s="246" t="str">
        <f>IF('TSA Input'!J1009="","",IF('TSA Input'!J1009="Yes",IF('TSA Input'!W1009="","",LEFT('TSA Input'!W1009,LEN('TSA Input'!W1009)-2)),""))</f>
        <v/>
      </c>
      <c r="E1046" s="246" t="str">
        <f>IF('TSA Input'!J1009="","",IF('TSA Input'!J1009="Yes",'TSA Input'!I1009,""))</f>
        <v/>
      </c>
      <c r="F1046" s="247" t="str">
        <f>IF('TSA Input'!J1009="","",IF('TSA Input'!J1009="Yes",'TSA Input'!C1009,""))</f>
        <v/>
      </c>
      <c r="G1046" s="36" t="str">
        <f>IF('TSA Input'!J1009="","",IF('TSA Input'!J1009="Yes",'TSA Input'!D1009,""))</f>
        <v/>
      </c>
      <c r="H1046" s="37" t="str">
        <f>IF('TSA Input'!K1009="","",IF('TSA Input'!J1009="Yes",'TSA Input'!G1009,""))</f>
        <v/>
      </c>
      <c r="I1046" s="37" t="str">
        <f>IF('TSA Input'!L1009="","",IF('TSA Input'!J1009="Yes",'TSA Input'!F1009,""))</f>
        <v/>
      </c>
      <c r="J1046" s="39" t="str">
        <f t="shared" si="32"/>
        <v/>
      </c>
      <c r="K1046" s="257" t="str">
        <f>IF('TSA Input'!J1009="","",IF('TSA Input'!J1009="Yes",'TSA Input'!D1009,""))</f>
        <v/>
      </c>
      <c r="L1046" s="258" t="str">
        <f>IF('TSA Input'!J1009="","",IF('TSA Input'!J1009="Yes",'TSA Input'!G1009,""))</f>
        <v/>
      </c>
      <c r="M1046" s="258" t="str">
        <f>IF('TSA Input'!J1009="","",IF('TSA Input'!J1009="Yes",'TSA Input'!F1009,""))</f>
        <v/>
      </c>
      <c r="N1046" s="39" t="str">
        <f t="shared" si="33"/>
        <v/>
      </c>
      <c r="O1046" s="149" t="s">
        <v>11</v>
      </c>
      <c r="P1046" s="148" t="s">
        <v>11</v>
      </c>
      <c r="Q1046" s="1"/>
    </row>
    <row r="1047" spans="1:17" ht="15.75" hidden="1" customHeight="1">
      <c r="A1047" s="1" t="str">
        <f t="shared" si="1"/>
        <v/>
      </c>
      <c r="B1047" s="1"/>
      <c r="C1047" s="34" t="str">
        <f>IF('TSA Input'!J1010="","",IF('TSA Input'!J1010="Yes",'TSA Input'!B1010,"Ineligible"))</f>
        <v/>
      </c>
      <c r="D1047" s="246" t="str">
        <f>IF('TSA Input'!J1010="","",IF('TSA Input'!J1010="Yes",IF('TSA Input'!W1010="","",LEFT('TSA Input'!W1010,LEN('TSA Input'!W1010)-2)),""))</f>
        <v/>
      </c>
      <c r="E1047" s="246" t="str">
        <f>IF('TSA Input'!J1010="","",IF('TSA Input'!J1010="Yes",'TSA Input'!I1010,""))</f>
        <v/>
      </c>
      <c r="F1047" s="247" t="str">
        <f>IF('TSA Input'!J1010="","",IF('TSA Input'!J1010="Yes",'TSA Input'!C1010,""))</f>
        <v/>
      </c>
      <c r="G1047" s="36" t="str">
        <f>IF('TSA Input'!J1010="","",IF('TSA Input'!J1010="Yes",'TSA Input'!D1010,""))</f>
        <v/>
      </c>
      <c r="H1047" s="37" t="str">
        <f>IF('TSA Input'!K1010="","",IF('TSA Input'!J1010="Yes",'TSA Input'!G1010,""))</f>
        <v/>
      </c>
      <c r="I1047" s="37" t="str">
        <f>IF('TSA Input'!L1010="","",IF('TSA Input'!J1010="Yes",'TSA Input'!F1010,""))</f>
        <v/>
      </c>
      <c r="J1047" s="39" t="str">
        <f t="shared" si="32"/>
        <v/>
      </c>
      <c r="K1047" s="257" t="str">
        <f>IF('TSA Input'!J1010="","",IF('TSA Input'!J1010="Yes",'TSA Input'!D1010,""))</f>
        <v/>
      </c>
      <c r="L1047" s="258" t="str">
        <f>IF('TSA Input'!J1010="","",IF('TSA Input'!J1010="Yes",'TSA Input'!G1010,""))</f>
        <v/>
      </c>
      <c r="M1047" s="258" t="str">
        <f>IF('TSA Input'!J1010="","",IF('TSA Input'!J1010="Yes",'TSA Input'!F1010,""))</f>
        <v/>
      </c>
      <c r="N1047" s="39" t="str">
        <f t="shared" si="33"/>
        <v/>
      </c>
      <c r="O1047" s="149" t="s">
        <v>11</v>
      </c>
      <c r="P1047" s="148" t="s">
        <v>11</v>
      </c>
      <c r="Q1047" s="1"/>
    </row>
    <row r="1048" spans="1:17" ht="15.75" hidden="1" customHeight="1">
      <c r="A1048" s="1" t="str">
        <f t="shared" si="1"/>
        <v/>
      </c>
      <c r="B1048" s="1"/>
      <c r="C1048" s="34" t="str">
        <f>IF('TSA Input'!J1011="","",IF('TSA Input'!J1011="Yes",'TSA Input'!B1011,"Ineligible"))</f>
        <v/>
      </c>
      <c r="D1048" s="246" t="str">
        <f>IF('TSA Input'!J1011="","",IF('TSA Input'!J1011="Yes",IF('TSA Input'!W1011="","",LEFT('TSA Input'!W1011,LEN('TSA Input'!W1011)-2)),""))</f>
        <v/>
      </c>
      <c r="E1048" s="246" t="str">
        <f>IF('TSA Input'!J1011="","",IF('TSA Input'!J1011="Yes",'TSA Input'!I1011,""))</f>
        <v/>
      </c>
      <c r="F1048" s="247" t="str">
        <f>IF('TSA Input'!J1011="","",IF('TSA Input'!J1011="Yes",'TSA Input'!C1011,""))</f>
        <v/>
      </c>
      <c r="G1048" s="36" t="str">
        <f>IF('TSA Input'!J1011="","",IF('TSA Input'!J1011="Yes",'TSA Input'!D1011,""))</f>
        <v/>
      </c>
      <c r="H1048" s="37" t="str">
        <f>IF('TSA Input'!K1011="","",IF('TSA Input'!J1011="Yes",'TSA Input'!G1011,""))</f>
        <v/>
      </c>
      <c r="I1048" s="37" t="str">
        <f>IF('TSA Input'!L1011="","",IF('TSA Input'!J1011="Yes",'TSA Input'!F1011,""))</f>
        <v/>
      </c>
      <c r="J1048" s="39" t="str">
        <f t="shared" si="32"/>
        <v/>
      </c>
      <c r="K1048" s="257" t="str">
        <f>IF('TSA Input'!J1011="","",IF('TSA Input'!J1011="Yes",'TSA Input'!D1011,""))</f>
        <v/>
      </c>
      <c r="L1048" s="258" t="str">
        <f>IF('TSA Input'!J1011="","",IF('TSA Input'!J1011="Yes",'TSA Input'!G1011,""))</f>
        <v/>
      </c>
      <c r="M1048" s="258" t="str">
        <f>IF('TSA Input'!J1011="","",IF('TSA Input'!J1011="Yes",'TSA Input'!F1011,""))</f>
        <v/>
      </c>
      <c r="N1048" s="39" t="str">
        <f t="shared" si="33"/>
        <v/>
      </c>
      <c r="O1048" s="149" t="s">
        <v>11</v>
      </c>
      <c r="P1048" s="148" t="s">
        <v>11</v>
      </c>
      <c r="Q1048" s="1"/>
    </row>
    <row r="1049" spans="1:17" ht="15.75" hidden="1" customHeight="1">
      <c r="A1049" s="1" t="str">
        <f t="shared" si="1"/>
        <v/>
      </c>
      <c r="B1049" s="1"/>
      <c r="C1049" s="34" t="str">
        <f>IF('TSA Input'!J1012="","",IF('TSA Input'!J1012="Yes",'TSA Input'!B1012,"Ineligible"))</f>
        <v/>
      </c>
      <c r="D1049" s="246" t="str">
        <f>IF('TSA Input'!J1012="","",IF('TSA Input'!J1012="Yes",IF('TSA Input'!W1012="","",LEFT('TSA Input'!W1012,LEN('TSA Input'!W1012)-2)),""))</f>
        <v/>
      </c>
      <c r="E1049" s="246" t="str">
        <f>IF('TSA Input'!J1012="","",IF('TSA Input'!J1012="Yes",'TSA Input'!I1012,""))</f>
        <v/>
      </c>
      <c r="F1049" s="247" t="str">
        <f>IF('TSA Input'!J1012="","",IF('TSA Input'!J1012="Yes",'TSA Input'!C1012,""))</f>
        <v/>
      </c>
      <c r="G1049" s="36" t="str">
        <f>IF('TSA Input'!J1012="","",IF('TSA Input'!J1012="Yes",'TSA Input'!D1012,""))</f>
        <v/>
      </c>
      <c r="H1049" s="37" t="str">
        <f>IF('TSA Input'!K1012="","",IF('TSA Input'!J1012="Yes",'TSA Input'!G1012,""))</f>
        <v/>
      </c>
      <c r="I1049" s="37" t="str">
        <f>IF('TSA Input'!L1012="","",IF('TSA Input'!J1012="Yes",'TSA Input'!F1012,""))</f>
        <v/>
      </c>
      <c r="J1049" s="39" t="str">
        <f t="shared" si="32"/>
        <v/>
      </c>
      <c r="K1049" s="257" t="str">
        <f>IF('TSA Input'!J1012="","",IF('TSA Input'!J1012="Yes",'TSA Input'!D1012,""))</f>
        <v/>
      </c>
      <c r="L1049" s="258" t="str">
        <f>IF('TSA Input'!J1012="","",IF('TSA Input'!J1012="Yes",'TSA Input'!G1012,""))</f>
        <v/>
      </c>
      <c r="M1049" s="258" t="str">
        <f>IF('TSA Input'!J1012="","",IF('TSA Input'!J1012="Yes",'TSA Input'!F1012,""))</f>
        <v/>
      </c>
      <c r="N1049" s="39" t="str">
        <f t="shared" si="33"/>
        <v/>
      </c>
      <c r="O1049" s="149" t="s">
        <v>11</v>
      </c>
      <c r="P1049" s="148" t="s">
        <v>11</v>
      </c>
      <c r="Q1049" s="1"/>
    </row>
    <row r="1050" spans="1:17" ht="15.75" hidden="1" customHeight="1">
      <c r="A1050" s="1" t="str">
        <f t="shared" si="1"/>
        <v/>
      </c>
      <c r="B1050" s="1"/>
      <c r="C1050" s="34" t="str">
        <f>IF('TSA Input'!J1013="","",IF('TSA Input'!J1013="Yes",'TSA Input'!B1013,"Ineligible"))</f>
        <v/>
      </c>
      <c r="D1050" s="246" t="str">
        <f>IF('TSA Input'!J1013="","",IF('TSA Input'!J1013="Yes",IF('TSA Input'!W1013="","",LEFT('TSA Input'!W1013,LEN('TSA Input'!W1013)-2)),""))</f>
        <v/>
      </c>
      <c r="E1050" s="246" t="str">
        <f>IF('TSA Input'!J1013="","",IF('TSA Input'!J1013="Yes",'TSA Input'!I1013,""))</f>
        <v/>
      </c>
      <c r="F1050" s="247" t="str">
        <f>IF('TSA Input'!J1013="","",IF('TSA Input'!J1013="Yes",'TSA Input'!C1013,""))</f>
        <v/>
      </c>
      <c r="G1050" s="36" t="str">
        <f>IF('TSA Input'!J1013="","",IF('TSA Input'!J1013="Yes",'TSA Input'!D1013,""))</f>
        <v/>
      </c>
      <c r="H1050" s="37" t="str">
        <f>IF('TSA Input'!K1013="","",IF('TSA Input'!J1013="Yes",'TSA Input'!G1013,""))</f>
        <v/>
      </c>
      <c r="I1050" s="37" t="str">
        <f>IF('TSA Input'!L1013="","",IF('TSA Input'!J1013="Yes",'TSA Input'!F1013,""))</f>
        <v/>
      </c>
      <c r="J1050" s="39" t="str">
        <f t="shared" si="32"/>
        <v/>
      </c>
      <c r="K1050" s="257" t="str">
        <f>IF('TSA Input'!J1013="","",IF('TSA Input'!J1013="Yes",'TSA Input'!D1013,""))</f>
        <v/>
      </c>
      <c r="L1050" s="258" t="str">
        <f>IF('TSA Input'!J1013="","",IF('TSA Input'!J1013="Yes",'TSA Input'!G1013,""))</f>
        <v/>
      </c>
      <c r="M1050" s="258" t="str">
        <f>IF('TSA Input'!J1013="","",IF('TSA Input'!J1013="Yes",'TSA Input'!F1013,""))</f>
        <v/>
      </c>
      <c r="N1050" s="39" t="str">
        <f t="shared" si="33"/>
        <v/>
      </c>
      <c r="O1050" s="149" t="s">
        <v>11</v>
      </c>
      <c r="P1050" s="148" t="s">
        <v>11</v>
      </c>
      <c r="Q1050" s="1"/>
    </row>
    <row r="1051" spans="1:17" ht="15.75" hidden="1" customHeight="1">
      <c r="A1051" s="1" t="str">
        <f t="shared" si="1"/>
        <v/>
      </c>
      <c r="B1051" s="1"/>
      <c r="C1051" s="34" t="str">
        <f>IF('TSA Input'!J1014="","",IF('TSA Input'!J1014="Yes",'TSA Input'!B1014,"Ineligible"))</f>
        <v/>
      </c>
      <c r="D1051" s="246" t="str">
        <f>IF('TSA Input'!J1014="","",IF('TSA Input'!J1014="Yes",IF('TSA Input'!W1014="","",LEFT('TSA Input'!W1014,LEN('TSA Input'!W1014)-2)),""))</f>
        <v/>
      </c>
      <c r="E1051" s="246" t="str">
        <f>IF('TSA Input'!J1014="","",IF('TSA Input'!J1014="Yes",'TSA Input'!I1014,""))</f>
        <v/>
      </c>
      <c r="F1051" s="247" t="str">
        <f>IF('TSA Input'!J1014="","",IF('TSA Input'!J1014="Yes",'TSA Input'!C1014,""))</f>
        <v/>
      </c>
      <c r="G1051" s="36" t="str">
        <f>IF('TSA Input'!J1014="","",IF('TSA Input'!J1014="Yes",'TSA Input'!D1014,""))</f>
        <v/>
      </c>
      <c r="H1051" s="37" t="str">
        <f>IF('TSA Input'!K1014="","",IF('TSA Input'!J1014="Yes",'TSA Input'!G1014,""))</f>
        <v/>
      </c>
      <c r="I1051" s="37" t="str">
        <f>IF('TSA Input'!L1014="","",IF('TSA Input'!J1014="Yes",'TSA Input'!F1014,""))</f>
        <v/>
      </c>
      <c r="J1051" s="39" t="str">
        <f t="shared" si="32"/>
        <v/>
      </c>
      <c r="K1051" s="257" t="str">
        <f>IF('TSA Input'!J1014="","",IF('TSA Input'!J1014="Yes",'TSA Input'!D1014,""))</f>
        <v/>
      </c>
      <c r="L1051" s="258" t="str">
        <f>IF('TSA Input'!J1014="","",IF('TSA Input'!J1014="Yes",'TSA Input'!G1014,""))</f>
        <v/>
      </c>
      <c r="M1051" s="258" t="str">
        <f>IF('TSA Input'!J1014="","",IF('TSA Input'!J1014="Yes",'TSA Input'!F1014,""))</f>
        <v/>
      </c>
      <c r="N1051" s="39" t="str">
        <f t="shared" si="33"/>
        <v/>
      </c>
      <c r="O1051" s="149" t="s">
        <v>11</v>
      </c>
      <c r="P1051" s="148" t="s">
        <v>11</v>
      </c>
      <c r="Q1051" s="1"/>
    </row>
    <row r="1052" spans="1:17" ht="15.75" hidden="1" customHeight="1">
      <c r="A1052" s="1" t="str">
        <f t="shared" si="1"/>
        <v/>
      </c>
      <c r="B1052" s="1"/>
      <c r="C1052" s="34" t="str">
        <f>IF('TSA Input'!J1015="","",IF('TSA Input'!J1015="Yes",'TSA Input'!B1015,"Ineligible"))</f>
        <v/>
      </c>
      <c r="D1052" s="246" t="str">
        <f>IF('TSA Input'!J1015="","",IF('TSA Input'!J1015="Yes",IF('TSA Input'!W1015="","",LEFT('TSA Input'!W1015,LEN('TSA Input'!W1015)-2)),""))</f>
        <v/>
      </c>
      <c r="E1052" s="246" t="str">
        <f>IF('TSA Input'!J1015="","",IF('TSA Input'!J1015="Yes",'TSA Input'!I1015,""))</f>
        <v/>
      </c>
      <c r="F1052" s="247" t="str">
        <f>IF('TSA Input'!J1015="","",IF('TSA Input'!J1015="Yes",'TSA Input'!C1015,""))</f>
        <v/>
      </c>
      <c r="G1052" s="36" t="str">
        <f>IF('TSA Input'!J1015="","",IF('TSA Input'!J1015="Yes",'TSA Input'!D1015,""))</f>
        <v/>
      </c>
      <c r="H1052" s="37" t="str">
        <f>IF('TSA Input'!K1015="","",IF('TSA Input'!J1015="Yes",'TSA Input'!G1015,""))</f>
        <v/>
      </c>
      <c r="I1052" s="37" t="str">
        <f>IF('TSA Input'!L1015="","",IF('TSA Input'!J1015="Yes",'TSA Input'!F1015,""))</f>
        <v/>
      </c>
      <c r="J1052" s="39" t="str">
        <f t="shared" si="32"/>
        <v/>
      </c>
      <c r="K1052" s="257" t="str">
        <f>IF('TSA Input'!J1015="","",IF('TSA Input'!J1015="Yes",'TSA Input'!D1015,""))</f>
        <v/>
      </c>
      <c r="L1052" s="258" t="str">
        <f>IF('TSA Input'!J1015="","",IF('TSA Input'!J1015="Yes",'TSA Input'!G1015,""))</f>
        <v/>
      </c>
      <c r="M1052" s="258" t="str">
        <f>IF('TSA Input'!J1015="","",IF('TSA Input'!J1015="Yes",'TSA Input'!F1015,""))</f>
        <v/>
      </c>
      <c r="N1052" s="39" t="str">
        <f t="shared" si="33"/>
        <v/>
      </c>
      <c r="O1052" s="149" t="s">
        <v>11</v>
      </c>
      <c r="P1052" s="148" t="s">
        <v>11</v>
      </c>
      <c r="Q1052" s="1"/>
    </row>
    <row r="1053" spans="1:17" ht="15.75" hidden="1" customHeight="1">
      <c r="A1053" s="1" t="str">
        <f t="shared" si="1"/>
        <v/>
      </c>
      <c r="B1053" s="1"/>
      <c r="C1053" s="34" t="str">
        <f>IF('TSA Input'!J1016="","",IF('TSA Input'!J1016="Yes",'TSA Input'!B1016,"Ineligible"))</f>
        <v/>
      </c>
      <c r="D1053" s="246" t="str">
        <f>IF('TSA Input'!J1016="","",IF('TSA Input'!J1016="Yes",IF('TSA Input'!W1016="","",LEFT('TSA Input'!W1016,LEN('TSA Input'!W1016)-2)),""))</f>
        <v/>
      </c>
      <c r="E1053" s="246" t="str">
        <f>IF('TSA Input'!J1016="","",IF('TSA Input'!J1016="Yes",'TSA Input'!I1016,""))</f>
        <v/>
      </c>
      <c r="F1053" s="247" t="str">
        <f>IF('TSA Input'!J1016="","",IF('TSA Input'!J1016="Yes",'TSA Input'!C1016,""))</f>
        <v/>
      </c>
      <c r="G1053" s="36" t="str">
        <f>IF('TSA Input'!J1016="","",IF('TSA Input'!J1016="Yes",'TSA Input'!D1016,""))</f>
        <v/>
      </c>
      <c r="H1053" s="37" t="str">
        <f>IF('TSA Input'!K1016="","",IF('TSA Input'!J1016="Yes",'TSA Input'!G1016,""))</f>
        <v/>
      </c>
      <c r="I1053" s="37" t="str">
        <f>IF('TSA Input'!L1016="","",IF('TSA Input'!J1016="Yes",'TSA Input'!F1016,""))</f>
        <v/>
      </c>
      <c r="J1053" s="39" t="str">
        <f t="shared" si="32"/>
        <v/>
      </c>
      <c r="K1053" s="257" t="str">
        <f>IF('TSA Input'!J1016="","",IF('TSA Input'!J1016="Yes",'TSA Input'!D1016,""))</f>
        <v/>
      </c>
      <c r="L1053" s="258" t="str">
        <f>IF('TSA Input'!J1016="","",IF('TSA Input'!J1016="Yes",'TSA Input'!G1016,""))</f>
        <v/>
      </c>
      <c r="M1053" s="258" t="str">
        <f>IF('TSA Input'!J1016="","",IF('TSA Input'!J1016="Yes",'TSA Input'!F1016,""))</f>
        <v/>
      </c>
      <c r="N1053" s="39" t="str">
        <f t="shared" si="33"/>
        <v/>
      </c>
      <c r="O1053" s="149" t="s">
        <v>11</v>
      </c>
      <c r="P1053" s="148" t="s">
        <v>11</v>
      </c>
      <c r="Q1053" s="1"/>
    </row>
    <row r="1054" spans="1:17" ht="15.75" hidden="1" customHeight="1">
      <c r="A1054" s="1" t="str">
        <f t="shared" si="1"/>
        <v/>
      </c>
      <c r="B1054" s="1"/>
      <c r="C1054" s="34" t="str">
        <f>IF('TSA Input'!J1017="","",IF('TSA Input'!J1017="Yes",'TSA Input'!B1017,"Ineligible"))</f>
        <v/>
      </c>
      <c r="D1054" s="246" t="str">
        <f>IF('TSA Input'!J1017="","",IF('TSA Input'!J1017="Yes",IF('TSA Input'!W1017="","",LEFT('TSA Input'!W1017,LEN('TSA Input'!W1017)-2)),""))</f>
        <v/>
      </c>
      <c r="E1054" s="246" t="str">
        <f>IF('TSA Input'!J1017="","",IF('TSA Input'!J1017="Yes",'TSA Input'!I1017,""))</f>
        <v/>
      </c>
      <c r="F1054" s="247" t="str">
        <f>IF('TSA Input'!J1017="","",IF('TSA Input'!J1017="Yes",'TSA Input'!C1017,""))</f>
        <v/>
      </c>
      <c r="G1054" s="36" t="str">
        <f>IF('TSA Input'!J1017="","",IF('TSA Input'!J1017="Yes",'TSA Input'!D1017,""))</f>
        <v/>
      </c>
      <c r="H1054" s="37" t="str">
        <f>IF('TSA Input'!K1017="","",IF('TSA Input'!J1017="Yes",'TSA Input'!G1017,""))</f>
        <v/>
      </c>
      <c r="I1054" s="37" t="str">
        <f>IF('TSA Input'!L1017="","",IF('TSA Input'!J1017="Yes",'TSA Input'!F1017,""))</f>
        <v/>
      </c>
      <c r="J1054" s="39" t="str">
        <f t="shared" si="32"/>
        <v/>
      </c>
      <c r="K1054" s="257" t="str">
        <f>IF('TSA Input'!J1017="","",IF('TSA Input'!J1017="Yes",'TSA Input'!D1017,""))</f>
        <v/>
      </c>
      <c r="L1054" s="258" t="str">
        <f>IF('TSA Input'!J1017="","",IF('TSA Input'!J1017="Yes",'TSA Input'!G1017,""))</f>
        <v/>
      </c>
      <c r="M1054" s="258" t="str">
        <f>IF('TSA Input'!J1017="","",IF('TSA Input'!J1017="Yes",'TSA Input'!F1017,""))</f>
        <v/>
      </c>
      <c r="N1054" s="39" t="str">
        <f t="shared" si="33"/>
        <v/>
      </c>
      <c r="O1054" s="149" t="s">
        <v>11</v>
      </c>
      <c r="P1054" s="148" t="s">
        <v>11</v>
      </c>
      <c r="Q1054" s="1"/>
    </row>
    <row r="1055" spans="1:17" ht="15.75" hidden="1" customHeight="1">
      <c r="A1055" s="1" t="str">
        <f t="shared" si="1"/>
        <v/>
      </c>
      <c r="B1055" s="1"/>
      <c r="C1055" s="34" t="str">
        <f>IF('TSA Input'!J1018="","",IF('TSA Input'!J1018="Yes",'TSA Input'!B1018,"Ineligible"))</f>
        <v/>
      </c>
      <c r="D1055" s="246" t="str">
        <f>IF('TSA Input'!J1018="","",IF('TSA Input'!J1018="Yes",IF('TSA Input'!W1018="","",LEFT('TSA Input'!W1018,LEN('TSA Input'!W1018)-2)),""))</f>
        <v/>
      </c>
      <c r="E1055" s="246" t="str">
        <f>IF('TSA Input'!J1018="","",IF('TSA Input'!J1018="Yes",'TSA Input'!I1018,""))</f>
        <v/>
      </c>
      <c r="F1055" s="247" t="str">
        <f>IF('TSA Input'!J1018="","",IF('TSA Input'!J1018="Yes",'TSA Input'!C1018,""))</f>
        <v/>
      </c>
      <c r="G1055" s="36" t="str">
        <f>IF('TSA Input'!J1018="","",IF('TSA Input'!J1018="Yes",'TSA Input'!D1018,""))</f>
        <v/>
      </c>
      <c r="H1055" s="37" t="str">
        <f>IF('TSA Input'!K1018="","",IF('TSA Input'!J1018="Yes",'TSA Input'!G1018,""))</f>
        <v/>
      </c>
      <c r="I1055" s="37" t="str">
        <f>IF('TSA Input'!L1018="","",IF('TSA Input'!J1018="Yes",'TSA Input'!F1018,""))</f>
        <v/>
      </c>
      <c r="J1055" s="39" t="str">
        <f t="shared" si="32"/>
        <v/>
      </c>
      <c r="K1055" s="257" t="str">
        <f>IF('TSA Input'!J1018="","",IF('TSA Input'!J1018="Yes",'TSA Input'!D1018,""))</f>
        <v/>
      </c>
      <c r="L1055" s="258" t="str">
        <f>IF('TSA Input'!J1018="","",IF('TSA Input'!J1018="Yes",'TSA Input'!G1018,""))</f>
        <v/>
      </c>
      <c r="M1055" s="258" t="str">
        <f>IF('TSA Input'!J1018="","",IF('TSA Input'!J1018="Yes",'TSA Input'!F1018,""))</f>
        <v/>
      </c>
      <c r="N1055" s="39" t="str">
        <f t="shared" si="33"/>
        <v/>
      </c>
      <c r="O1055" s="149" t="s">
        <v>11</v>
      </c>
      <c r="P1055" s="148" t="s">
        <v>11</v>
      </c>
      <c r="Q1055" s="1"/>
    </row>
    <row r="1056" spans="1:17" ht="15.75" hidden="1" customHeight="1">
      <c r="A1056" s="1" t="str">
        <f t="shared" si="1"/>
        <v/>
      </c>
      <c r="B1056" s="1"/>
      <c r="C1056" s="34" t="str">
        <f>IF('TSA Input'!J1019="","",IF('TSA Input'!J1019="Yes",'TSA Input'!B1019,"Ineligible"))</f>
        <v/>
      </c>
      <c r="D1056" s="246" t="str">
        <f>IF('TSA Input'!J1019="","",IF('TSA Input'!J1019="Yes",IF('TSA Input'!W1019="","",LEFT('TSA Input'!W1019,LEN('TSA Input'!W1019)-2)),""))</f>
        <v/>
      </c>
      <c r="E1056" s="246" t="str">
        <f>IF('TSA Input'!J1019="","",IF('TSA Input'!J1019="Yes",'TSA Input'!I1019,""))</f>
        <v/>
      </c>
      <c r="F1056" s="247" t="str">
        <f>IF('TSA Input'!J1019="","",IF('TSA Input'!J1019="Yes",'TSA Input'!C1019,""))</f>
        <v/>
      </c>
      <c r="G1056" s="36" t="str">
        <f>IF('TSA Input'!J1019="","",IF('TSA Input'!J1019="Yes",'TSA Input'!D1019,""))</f>
        <v/>
      </c>
      <c r="H1056" s="37" t="str">
        <f>IF('TSA Input'!K1019="","",IF('TSA Input'!J1019="Yes",'TSA Input'!G1019,""))</f>
        <v/>
      </c>
      <c r="I1056" s="37" t="str">
        <f>IF('TSA Input'!L1019="","",IF('TSA Input'!J1019="Yes",'TSA Input'!F1019,""))</f>
        <v/>
      </c>
      <c r="J1056" s="39" t="str">
        <f t="shared" si="32"/>
        <v/>
      </c>
      <c r="K1056" s="257" t="str">
        <f>IF('TSA Input'!J1019="","",IF('TSA Input'!J1019="Yes",'TSA Input'!D1019,""))</f>
        <v/>
      </c>
      <c r="L1056" s="258" t="str">
        <f>IF('TSA Input'!J1019="","",IF('TSA Input'!J1019="Yes",'TSA Input'!G1019,""))</f>
        <v/>
      </c>
      <c r="M1056" s="258" t="str">
        <f>IF('TSA Input'!J1019="","",IF('TSA Input'!J1019="Yes",'TSA Input'!F1019,""))</f>
        <v/>
      </c>
      <c r="N1056" s="39" t="str">
        <f t="shared" si="33"/>
        <v/>
      </c>
      <c r="O1056" s="149" t="s">
        <v>11</v>
      </c>
      <c r="P1056" s="148" t="s">
        <v>11</v>
      </c>
      <c r="Q1056" s="1"/>
    </row>
    <row r="1057" spans="1:17" ht="15.75" hidden="1" customHeight="1">
      <c r="A1057" s="1" t="str">
        <f t="shared" si="1"/>
        <v/>
      </c>
      <c r="B1057" s="1"/>
      <c r="C1057" s="34" t="str">
        <f>IF('TSA Input'!J1020="","",IF('TSA Input'!J1020="Yes",'TSA Input'!B1020,"Ineligible"))</f>
        <v/>
      </c>
      <c r="D1057" s="246" t="str">
        <f>IF('TSA Input'!J1020="","",IF('TSA Input'!J1020="Yes",IF('TSA Input'!W1020="","",LEFT('TSA Input'!W1020,LEN('TSA Input'!W1020)-2)),""))</f>
        <v/>
      </c>
      <c r="E1057" s="246" t="str">
        <f>IF('TSA Input'!J1020="","",IF('TSA Input'!J1020="Yes",'TSA Input'!I1020,""))</f>
        <v/>
      </c>
      <c r="F1057" s="247" t="str">
        <f>IF('TSA Input'!J1020="","",IF('TSA Input'!J1020="Yes",'TSA Input'!C1020,""))</f>
        <v/>
      </c>
      <c r="G1057" s="36" t="str">
        <f>IF('TSA Input'!J1020="","",IF('TSA Input'!J1020="Yes",'TSA Input'!D1020,""))</f>
        <v/>
      </c>
      <c r="H1057" s="37" t="str">
        <f>IF('TSA Input'!K1020="","",IF('TSA Input'!J1020="Yes",'TSA Input'!G1020,""))</f>
        <v/>
      </c>
      <c r="I1057" s="37" t="str">
        <f>IF('TSA Input'!L1020="","",IF('TSA Input'!J1020="Yes",'TSA Input'!F1020,""))</f>
        <v/>
      </c>
      <c r="J1057" s="39" t="str">
        <f t="shared" si="32"/>
        <v/>
      </c>
      <c r="K1057" s="257" t="str">
        <f>IF('TSA Input'!J1020="","",IF('TSA Input'!J1020="Yes",'TSA Input'!D1020,""))</f>
        <v/>
      </c>
      <c r="L1057" s="258" t="str">
        <f>IF('TSA Input'!J1020="","",IF('TSA Input'!J1020="Yes",'TSA Input'!G1020,""))</f>
        <v/>
      </c>
      <c r="M1057" s="258" t="str">
        <f>IF('TSA Input'!J1020="","",IF('TSA Input'!J1020="Yes",'TSA Input'!F1020,""))</f>
        <v/>
      </c>
      <c r="N1057" s="39" t="str">
        <f t="shared" si="33"/>
        <v/>
      </c>
      <c r="O1057" s="149" t="s">
        <v>11</v>
      </c>
      <c r="P1057" s="148" t="s">
        <v>11</v>
      </c>
      <c r="Q1057" s="1"/>
    </row>
    <row r="1058" spans="1:17" ht="15.75" hidden="1" customHeight="1">
      <c r="A1058" s="1" t="str">
        <f t="shared" si="1"/>
        <v/>
      </c>
      <c r="B1058" s="1"/>
      <c r="C1058" s="34" t="str">
        <f>IF('TSA Input'!J1021="","",IF('TSA Input'!J1021="Yes",'TSA Input'!B1021,"Ineligible"))</f>
        <v/>
      </c>
      <c r="D1058" s="246" t="str">
        <f>IF('TSA Input'!J1021="","",IF('TSA Input'!J1021="Yes",IF('TSA Input'!W1021="","",LEFT('TSA Input'!W1021,LEN('TSA Input'!W1021)-2)),""))</f>
        <v/>
      </c>
      <c r="E1058" s="246" t="str">
        <f>IF('TSA Input'!J1021="","",IF('TSA Input'!J1021="Yes",'TSA Input'!I1021,""))</f>
        <v/>
      </c>
      <c r="F1058" s="247" t="str">
        <f>IF('TSA Input'!J1021="","",IF('TSA Input'!J1021="Yes",'TSA Input'!C1021,""))</f>
        <v/>
      </c>
      <c r="G1058" s="36" t="str">
        <f>IF('TSA Input'!J1021="","",IF('TSA Input'!J1021="Yes",'TSA Input'!D1021,""))</f>
        <v/>
      </c>
      <c r="H1058" s="37" t="str">
        <f>IF('TSA Input'!K1021="","",IF('TSA Input'!J1021="Yes",'TSA Input'!G1021,""))</f>
        <v/>
      </c>
      <c r="I1058" s="37" t="str">
        <f>IF('TSA Input'!L1021="","",IF('TSA Input'!J1021="Yes",'TSA Input'!F1021,""))</f>
        <v/>
      </c>
      <c r="J1058" s="39" t="str">
        <f t="shared" si="32"/>
        <v/>
      </c>
      <c r="K1058" s="257" t="str">
        <f>IF('TSA Input'!J1021="","",IF('TSA Input'!J1021="Yes",'TSA Input'!D1021,""))</f>
        <v/>
      </c>
      <c r="L1058" s="258" t="str">
        <f>IF('TSA Input'!J1021="","",IF('TSA Input'!J1021="Yes",'TSA Input'!G1021,""))</f>
        <v/>
      </c>
      <c r="M1058" s="258" t="str">
        <f>IF('TSA Input'!J1021="","",IF('TSA Input'!J1021="Yes",'TSA Input'!F1021,""))</f>
        <v/>
      </c>
      <c r="N1058" s="39" t="str">
        <f t="shared" si="33"/>
        <v/>
      </c>
      <c r="O1058" s="149" t="s">
        <v>11</v>
      </c>
      <c r="P1058" s="148" t="s">
        <v>11</v>
      </c>
      <c r="Q1058" s="1"/>
    </row>
    <row r="1059" spans="1:17" ht="15.75" hidden="1" customHeight="1">
      <c r="A1059" s="1" t="str">
        <f t="shared" si="1"/>
        <v/>
      </c>
      <c r="B1059" s="1"/>
      <c r="C1059" s="34" t="str">
        <f>IF('TSA Input'!J1022="","",IF('TSA Input'!J1022="Yes",'TSA Input'!B1022,"Ineligible"))</f>
        <v/>
      </c>
      <c r="D1059" s="246" t="str">
        <f>IF('TSA Input'!J1022="","",IF('TSA Input'!J1022="Yes",IF('TSA Input'!W1022="","",LEFT('TSA Input'!W1022,LEN('TSA Input'!W1022)-2)),""))</f>
        <v/>
      </c>
      <c r="E1059" s="246" t="str">
        <f>IF('TSA Input'!J1022="","",IF('TSA Input'!J1022="Yes",'TSA Input'!I1022,""))</f>
        <v/>
      </c>
      <c r="F1059" s="247" t="str">
        <f>IF('TSA Input'!J1022="","",IF('TSA Input'!J1022="Yes",'TSA Input'!C1022,""))</f>
        <v/>
      </c>
      <c r="G1059" s="36" t="str">
        <f>IF('TSA Input'!J1022="","",IF('TSA Input'!J1022="Yes",'TSA Input'!D1022,""))</f>
        <v/>
      </c>
      <c r="H1059" s="37" t="str">
        <f>IF('TSA Input'!K1022="","",IF('TSA Input'!J1022="Yes",'TSA Input'!G1022,""))</f>
        <v/>
      </c>
      <c r="I1059" s="37" t="str">
        <f>IF('TSA Input'!L1022="","",IF('TSA Input'!J1022="Yes",'TSA Input'!F1022,""))</f>
        <v/>
      </c>
      <c r="J1059" s="39" t="str">
        <f t="shared" si="32"/>
        <v/>
      </c>
      <c r="K1059" s="257" t="str">
        <f>IF('TSA Input'!J1022="","",IF('TSA Input'!J1022="Yes",'TSA Input'!D1022,""))</f>
        <v/>
      </c>
      <c r="L1059" s="258" t="str">
        <f>IF('TSA Input'!J1022="","",IF('TSA Input'!J1022="Yes",'TSA Input'!G1022,""))</f>
        <v/>
      </c>
      <c r="M1059" s="258" t="str">
        <f>IF('TSA Input'!J1022="","",IF('TSA Input'!J1022="Yes",'TSA Input'!F1022,""))</f>
        <v/>
      </c>
      <c r="N1059" s="39" t="str">
        <f t="shared" si="33"/>
        <v/>
      </c>
      <c r="O1059" s="149" t="s">
        <v>11</v>
      </c>
      <c r="P1059" s="148" t="s">
        <v>11</v>
      </c>
      <c r="Q1059" s="1"/>
    </row>
    <row r="1060" spans="1:17" ht="15.75" hidden="1" customHeight="1">
      <c r="A1060" s="1" t="str">
        <f t="shared" si="1"/>
        <v/>
      </c>
      <c r="B1060" s="1"/>
      <c r="C1060" s="34" t="str">
        <f>IF('TSA Input'!J1023="","",IF('TSA Input'!J1023="Yes",'TSA Input'!B1023,"Ineligible"))</f>
        <v/>
      </c>
      <c r="D1060" s="246" t="str">
        <f>IF('TSA Input'!J1023="","",IF('TSA Input'!J1023="Yes",IF('TSA Input'!W1023="","",LEFT('TSA Input'!W1023,LEN('TSA Input'!W1023)-2)),""))</f>
        <v/>
      </c>
      <c r="E1060" s="246" t="str">
        <f>IF('TSA Input'!J1023="","",IF('TSA Input'!J1023="Yes",'TSA Input'!I1023,""))</f>
        <v/>
      </c>
      <c r="F1060" s="247" t="str">
        <f>IF('TSA Input'!J1023="","",IF('TSA Input'!J1023="Yes",'TSA Input'!C1023,""))</f>
        <v/>
      </c>
      <c r="G1060" s="36" t="str">
        <f>IF('TSA Input'!J1023="","",IF('TSA Input'!J1023="Yes",'TSA Input'!D1023,""))</f>
        <v/>
      </c>
      <c r="H1060" s="37" t="str">
        <f>IF('TSA Input'!K1023="","",IF('TSA Input'!J1023="Yes",'TSA Input'!G1023,""))</f>
        <v/>
      </c>
      <c r="I1060" s="37" t="str">
        <f>IF('TSA Input'!L1023="","",IF('TSA Input'!J1023="Yes",'TSA Input'!F1023,""))</f>
        <v/>
      </c>
      <c r="J1060" s="39" t="str">
        <f t="shared" si="32"/>
        <v/>
      </c>
      <c r="K1060" s="257" t="str">
        <f>IF('TSA Input'!J1023="","",IF('TSA Input'!J1023="Yes",'TSA Input'!D1023,""))</f>
        <v/>
      </c>
      <c r="L1060" s="258" t="str">
        <f>IF('TSA Input'!J1023="","",IF('TSA Input'!J1023="Yes",'TSA Input'!G1023,""))</f>
        <v/>
      </c>
      <c r="M1060" s="258" t="str">
        <f>IF('TSA Input'!J1023="","",IF('TSA Input'!J1023="Yes",'TSA Input'!F1023,""))</f>
        <v/>
      </c>
      <c r="N1060" s="39" t="str">
        <f t="shared" si="33"/>
        <v/>
      </c>
      <c r="O1060" s="149" t="s">
        <v>11</v>
      </c>
      <c r="P1060" s="148" t="s">
        <v>11</v>
      </c>
      <c r="Q1060" s="1"/>
    </row>
    <row r="1061" spans="1:17" ht="15.75" hidden="1" customHeight="1">
      <c r="A1061" s="1" t="str">
        <f t="shared" si="1"/>
        <v/>
      </c>
      <c r="B1061" s="1"/>
      <c r="C1061" s="34" t="str">
        <f>IF('TSA Input'!J1024="","",IF('TSA Input'!J1024="Yes",'TSA Input'!B1024,"Ineligible"))</f>
        <v/>
      </c>
      <c r="D1061" s="246" t="str">
        <f>IF('TSA Input'!J1024="","",IF('TSA Input'!J1024="Yes",IF('TSA Input'!W1024="","",LEFT('TSA Input'!W1024,LEN('TSA Input'!W1024)-2)),""))</f>
        <v/>
      </c>
      <c r="E1061" s="246" t="str">
        <f>IF('TSA Input'!J1024="","",IF('TSA Input'!J1024="Yes",'TSA Input'!I1024,""))</f>
        <v/>
      </c>
      <c r="F1061" s="247" t="str">
        <f>IF('TSA Input'!J1024="","",IF('TSA Input'!J1024="Yes",'TSA Input'!C1024,""))</f>
        <v/>
      </c>
      <c r="G1061" s="36" t="str">
        <f>IF('TSA Input'!J1024="","",IF('TSA Input'!J1024="Yes",'TSA Input'!D1024,""))</f>
        <v/>
      </c>
      <c r="H1061" s="37" t="str">
        <f>IF('TSA Input'!K1024="","",IF('TSA Input'!J1024="Yes",'TSA Input'!G1024,""))</f>
        <v/>
      </c>
      <c r="I1061" s="37" t="str">
        <f>IF('TSA Input'!L1024="","",IF('TSA Input'!J1024="Yes",'TSA Input'!F1024,""))</f>
        <v/>
      </c>
      <c r="J1061" s="39" t="str">
        <f t="shared" si="32"/>
        <v/>
      </c>
      <c r="K1061" s="257" t="str">
        <f>IF('TSA Input'!J1024="","",IF('TSA Input'!J1024="Yes",'TSA Input'!D1024,""))</f>
        <v/>
      </c>
      <c r="L1061" s="258" t="str">
        <f>IF('TSA Input'!J1024="","",IF('TSA Input'!J1024="Yes",'TSA Input'!G1024,""))</f>
        <v/>
      </c>
      <c r="M1061" s="258" t="str">
        <f>IF('TSA Input'!J1024="","",IF('TSA Input'!J1024="Yes",'TSA Input'!F1024,""))</f>
        <v/>
      </c>
      <c r="N1061" s="39" t="str">
        <f t="shared" si="33"/>
        <v/>
      </c>
      <c r="O1061" s="149" t="s">
        <v>11</v>
      </c>
      <c r="P1061" s="148" t="s">
        <v>11</v>
      </c>
      <c r="Q1061" s="1"/>
    </row>
    <row r="1062" spans="1:17" ht="15.75" hidden="1" customHeight="1">
      <c r="A1062" s="1" t="str">
        <f t="shared" si="1"/>
        <v/>
      </c>
      <c r="B1062" s="1"/>
      <c r="C1062" s="34" t="str">
        <f>IF('TSA Input'!J1025="","",IF('TSA Input'!J1025="Yes",'TSA Input'!B1025,"Ineligible"))</f>
        <v/>
      </c>
      <c r="D1062" s="246" t="str">
        <f>IF('TSA Input'!J1025="","",IF('TSA Input'!J1025="Yes",IF('TSA Input'!W1025="","",LEFT('TSA Input'!W1025,LEN('TSA Input'!W1025)-2)),""))</f>
        <v/>
      </c>
      <c r="E1062" s="246" t="str">
        <f>IF('TSA Input'!J1025="","",IF('TSA Input'!J1025="Yes",'TSA Input'!I1025,""))</f>
        <v/>
      </c>
      <c r="F1062" s="247" t="str">
        <f>IF('TSA Input'!J1025="","",IF('TSA Input'!J1025="Yes",'TSA Input'!C1025,""))</f>
        <v/>
      </c>
      <c r="G1062" s="36" t="str">
        <f>IF('TSA Input'!J1025="","",IF('TSA Input'!J1025="Yes",'TSA Input'!D1025,""))</f>
        <v/>
      </c>
      <c r="H1062" s="37" t="str">
        <f>IF('TSA Input'!K1025="","",IF('TSA Input'!J1025="Yes",'TSA Input'!G1025,""))</f>
        <v/>
      </c>
      <c r="I1062" s="37" t="str">
        <f>IF('TSA Input'!L1025="","",IF('TSA Input'!J1025="Yes",'TSA Input'!F1025,""))</f>
        <v/>
      </c>
      <c r="J1062" s="39" t="str">
        <f t="shared" si="32"/>
        <v/>
      </c>
      <c r="K1062" s="257" t="str">
        <f>IF('TSA Input'!J1025="","",IF('TSA Input'!J1025="Yes",'TSA Input'!D1025,""))</f>
        <v/>
      </c>
      <c r="L1062" s="258" t="str">
        <f>IF('TSA Input'!J1025="","",IF('TSA Input'!J1025="Yes",'TSA Input'!G1025,""))</f>
        <v/>
      </c>
      <c r="M1062" s="258" t="str">
        <f>IF('TSA Input'!J1025="","",IF('TSA Input'!J1025="Yes",'TSA Input'!F1025,""))</f>
        <v/>
      </c>
      <c r="N1062" s="39" t="str">
        <f t="shared" si="33"/>
        <v/>
      </c>
      <c r="O1062" s="149" t="s">
        <v>11</v>
      </c>
      <c r="P1062" s="148" t="s">
        <v>11</v>
      </c>
      <c r="Q1062" s="1"/>
    </row>
    <row r="1063" spans="1:17" ht="15.75" hidden="1" customHeight="1">
      <c r="A1063" s="1" t="str">
        <f t="shared" si="1"/>
        <v/>
      </c>
      <c r="B1063" s="1"/>
      <c r="C1063" s="34" t="str">
        <f>IF('TSA Input'!J1026="","",IF('TSA Input'!J1026="Yes",'TSA Input'!B1026,"Ineligible"))</f>
        <v/>
      </c>
      <c r="D1063" s="246" t="str">
        <f>IF('TSA Input'!J1026="","",IF('TSA Input'!J1026="Yes",IF('TSA Input'!W1026="","",LEFT('TSA Input'!W1026,LEN('TSA Input'!W1026)-2)),""))</f>
        <v/>
      </c>
      <c r="E1063" s="246" t="str">
        <f>IF('TSA Input'!J1026="","",IF('TSA Input'!J1026="Yes",'TSA Input'!I1026,""))</f>
        <v/>
      </c>
      <c r="F1063" s="247" t="str">
        <f>IF('TSA Input'!J1026="","",IF('TSA Input'!J1026="Yes",'TSA Input'!C1026,""))</f>
        <v/>
      </c>
      <c r="G1063" s="36" t="str">
        <f>IF('TSA Input'!J1026="","",IF('TSA Input'!J1026="Yes",'TSA Input'!D1026,""))</f>
        <v/>
      </c>
      <c r="H1063" s="37" t="str">
        <f>IF('TSA Input'!K1026="","",IF('TSA Input'!J1026="Yes",'TSA Input'!G1026,""))</f>
        <v/>
      </c>
      <c r="I1063" s="37" t="str">
        <f>IF('TSA Input'!L1026="","",IF('TSA Input'!J1026="Yes",'TSA Input'!F1026,""))</f>
        <v/>
      </c>
      <c r="J1063" s="39" t="str">
        <f t="shared" si="32"/>
        <v/>
      </c>
      <c r="K1063" s="257" t="str">
        <f>IF('TSA Input'!J1026="","",IF('TSA Input'!J1026="Yes",'TSA Input'!D1026,""))</f>
        <v/>
      </c>
      <c r="L1063" s="258" t="str">
        <f>IF('TSA Input'!J1026="","",IF('TSA Input'!J1026="Yes",'TSA Input'!G1026,""))</f>
        <v/>
      </c>
      <c r="M1063" s="258" t="str">
        <f>IF('TSA Input'!J1026="","",IF('TSA Input'!J1026="Yes",'TSA Input'!F1026,""))</f>
        <v/>
      </c>
      <c r="N1063" s="39" t="str">
        <f t="shared" si="33"/>
        <v/>
      </c>
      <c r="O1063" s="149" t="s">
        <v>11</v>
      </c>
      <c r="P1063" s="148" t="s">
        <v>11</v>
      </c>
      <c r="Q1063" s="1"/>
    </row>
    <row r="1064" spans="1:17" ht="15.75" hidden="1" customHeight="1">
      <c r="A1064" s="1" t="str">
        <f t="shared" si="1"/>
        <v/>
      </c>
      <c r="B1064" s="1"/>
      <c r="C1064" s="34" t="str">
        <f>IF('TSA Input'!J1027="","",IF('TSA Input'!J1027="Yes",'TSA Input'!B1027,"Ineligible"))</f>
        <v/>
      </c>
      <c r="D1064" s="246" t="str">
        <f>IF('TSA Input'!J1027="","",IF('TSA Input'!J1027="Yes",IF('TSA Input'!W1027="","",LEFT('TSA Input'!W1027,LEN('TSA Input'!W1027)-2)),""))</f>
        <v/>
      </c>
      <c r="E1064" s="246" t="str">
        <f>IF('TSA Input'!J1027="","",IF('TSA Input'!J1027="Yes",'TSA Input'!I1027,""))</f>
        <v/>
      </c>
      <c r="F1064" s="247" t="str">
        <f>IF('TSA Input'!J1027="","",IF('TSA Input'!J1027="Yes",'TSA Input'!C1027,""))</f>
        <v/>
      </c>
      <c r="G1064" s="36" t="str">
        <f>IF('TSA Input'!J1027="","",IF('TSA Input'!J1027="Yes",'TSA Input'!D1027,""))</f>
        <v/>
      </c>
      <c r="H1064" s="37" t="str">
        <f>IF('TSA Input'!K1027="","",IF('TSA Input'!J1027="Yes",'TSA Input'!G1027,""))</f>
        <v/>
      </c>
      <c r="I1064" s="37" t="str">
        <f>IF('TSA Input'!L1027="","",IF('TSA Input'!J1027="Yes",'TSA Input'!F1027,""))</f>
        <v/>
      </c>
      <c r="J1064" s="39" t="str">
        <f t="shared" si="32"/>
        <v/>
      </c>
      <c r="K1064" s="257" t="str">
        <f>IF('TSA Input'!J1027="","",IF('TSA Input'!J1027="Yes",'TSA Input'!D1027,""))</f>
        <v/>
      </c>
      <c r="L1064" s="258" t="str">
        <f>IF('TSA Input'!J1027="","",IF('TSA Input'!J1027="Yes",'TSA Input'!G1027,""))</f>
        <v/>
      </c>
      <c r="M1064" s="258" t="str">
        <f>IF('TSA Input'!J1027="","",IF('TSA Input'!J1027="Yes",'TSA Input'!F1027,""))</f>
        <v/>
      </c>
      <c r="N1064" s="39" t="str">
        <f t="shared" si="33"/>
        <v/>
      </c>
      <c r="O1064" s="149" t="s">
        <v>11</v>
      </c>
      <c r="P1064" s="148" t="s">
        <v>11</v>
      </c>
      <c r="Q1064" s="1"/>
    </row>
    <row r="1065" spans="1:17" ht="15.75" hidden="1" customHeight="1">
      <c r="A1065" s="1" t="str">
        <f t="shared" si="1"/>
        <v/>
      </c>
      <c r="B1065" s="1"/>
      <c r="C1065" s="34" t="str">
        <f>IF('TSA Input'!J1028="","",IF('TSA Input'!J1028="Yes",'TSA Input'!B1028,"Ineligible"))</f>
        <v/>
      </c>
      <c r="D1065" s="246" t="str">
        <f>IF('TSA Input'!J1028="","",IF('TSA Input'!J1028="Yes",IF('TSA Input'!W1028="","",LEFT('TSA Input'!W1028,LEN('TSA Input'!W1028)-2)),""))</f>
        <v/>
      </c>
      <c r="E1065" s="246" t="str">
        <f>IF('TSA Input'!J1028="","",IF('TSA Input'!J1028="Yes",'TSA Input'!I1028,""))</f>
        <v/>
      </c>
      <c r="F1065" s="247" t="str">
        <f>IF('TSA Input'!J1028="","",IF('TSA Input'!J1028="Yes",'TSA Input'!C1028,""))</f>
        <v/>
      </c>
      <c r="G1065" s="36" t="str">
        <f>IF('TSA Input'!J1028="","",IF('TSA Input'!J1028="Yes",'TSA Input'!D1028,""))</f>
        <v/>
      </c>
      <c r="H1065" s="37" t="str">
        <f>IF('TSA Input'!K1028="","",IF('TSA Input'!J1028="Yes",'TSA Input'!G1028,""))</f>
        <v/>
      </c>
      <c r="I1065" s="37" t="str">
        <f>IF('TSA Input'!L1028="","",IF('TSA Input'!J1028="Yes",'TSA Input'!F1028,""))</f>
        <v/>
      </c>
      <c r="J1065" s="39" t="str">
        <f t="shared" ref="J1065:J1128" si="34">IF($C1065="","",SUM(G1065:I1065))</f>
        <v/>
      </c>
      <c r="K1065" s="257" t="str">
        <f>IF('TSA Input'!J1028="","",IF('TSA Input'!J1028="Yes",'TSA Input'!D1028,""))</f>
        <v/>
      </c>
      <c r="L1065" s="258" t="str">
        <f>IF('TSA Input'!J1028="","",IF('TSA Input'!J1028="Yes",'TSA Input'!G1028,""))</f>
        <v/>
      </c>
      <c r="M1065" s="258" t="str">
        <f>IF('TSA Input'!J1028="","",IF('TSA Input'!J1028="Yes",'TSA Input'!F1028,""))</f>
        <v/>
      </c>
      <c r="N1065" s="39" t="str">
        <f t="shared" ref="N1065:N1128" si="35">IF($C1065="","",SUM(K1065:M1065))</f>
        <v/>
      </c>
      <c r="O1065" s="149" t="s">
        <v>11</v>
      </c>
      <c r="P1065" s="148" t="s">
        <v>11</v>
      </c>
      <c r="Q1065" s="1"/>
    </row>
    <row r="1066" spans="1:17" ht="15.75" hidden="1" customHeight="1">
      <c r="A1066" s="1" t="str">
        <f t="shared" si="1"/>
        <v/>
      </c>
      <c r="B1066" s="1"/>
      <c r="C1066" s="34" t="str">
        <f>IF('TSA Input'!J1029="","",IF('TSA Input'!J1029="Yes",'TSA Input'!B1029,"Ineligible"))</f>
        <v/>
      </c>
      <c r="D1066" s="246" t="str">
        <f>IF('TSA Input'!J1029="","",IF('TSA Input'!J1029="Yes",IF('TSA Input'!W1029="","",LEFT('TSA Input'!W1029,LEN('TSA Input'!W1029)-2)),""))</f>
        <v/>
      </c>
      <c r="E1066" s="246" t="str">
        <f>IF('TSA Input'!J1029="","",IF('TSA Input'!J1029="Yes",'TSA Input'!I1029,""))</f>
        <v/>
      </c>
      <c r="F1066" s="247" t="str">
        <f>IF('TSA Input'!J1029="","",IF('TSA Input'!J1029="Yes",'TSA Input'!C1029,""))</f>
        <v/>
      </c>
      <c r="G1066" s="36" t="str">
        <f>IF('TSA Input'!J1029="","",IF('TSA Input'!J1029="Yes",'TSA Input'!D1029,""))</f>
        <v/>
      </c>
      <c r="H1066" s="37" t="str">
        <f>IF('TSA Input'!K1029="","",IF('TSA Input'!J1029="Yes",'TSA Input'!G1029,""))</f>
        <v/>
      </c>
      <c r="I1066" s="37" t="str">
        <f>IF('TSA Input'!L1029="","",IF('TSA Input'!J1029="Yes",'TSA Input'!F1029,""))</f>
        <v/>
      </c>
      <c r="J1066" s="39" t="str">
        <f t="shared" si="34"/>
        <v/>
      </c>
      <c r="K1066" s="257" t="str">
        <f>IF('TSA Input'!J1029="","",IF('TSA Input'!J1029="Yes",'TSA Input'!D1029,""))</f>
        <v/>
      </c>
      <c r="L1066" s="258" t="str">
        <f>IF('TSA Input'!J1029="","",IF('TSA Input'!J1029="Yes",'TSA Input'!G1029,""))</f>
        <v/>
      </c>
      <c r="M1066" s="258" t="str">
        <f>IF('TSA Input'!J1029="","",IF('TSA Input'!J1029="Yes",'TSA Input'!F1029,""))</f>
        <v/>
      </c>
      <c r="N1066" s="39" t="str">
        <f t="shared" si="35"/>
        <v/>
      </c>
      <c r="O1066" s="149" t="s">
        <v>11</v>
      </c>
      <c r="P1066" s="148" t="s">
        <v>11</v>
      </c>
      <c r="Q1066" s="1"/>
    </row>
    <row r="1067" spans="1:17" ht="15.75" hidden="1" customHeight="1">
      <c r="A1067" s="1" t="str">
        <f t="shared" si="1"/>
        <v/>
      </c>
      <c r="B1067" s="1"/>
      <c r="C1067" s="34" t="str">
        <f>IF('TSA Input'!J1030="","",IF('TSA Input'!J1030="Yes",'TSA Input'!B1030,"Ineligible"))</f>
        <v/>
      </c>
      <c r="D1067" s="246" t="str">
        <f>IF('TSA Input'!J1030="","",IF('TSA Input'!J1030="Yes",IF('TSA Input'!W1030="","",LEFT('TSA Input'!W1030,LEN('TSA Input'!W1030)-2)),""))</f>
        <v/>
      </c>
      <c r="E1067" s="246" t="str">
        <f>IF('TSA Input'!J1030="","",IF('TSA Input'!J1030="Yes",'TSA Input'!I1030,""))</f>
        <v/>
      </c>
      <c r="F1067" s="247" t="str">
        <f>IF('TSA Input'!J1030="","",IF('TSA Input'!J1030="Yes",'TSA Input'!C1030,""))</f>
        <v/>
      </c>
      <c r="G1067" s="36" t="str">
        <f>IF('TSA Input'!J1030="","",IF('TSA Input'!J1030="Yes",'TSA Input'!D1030,""))</f>
        <v/>
      </c>
      <c r="H1067" s="37" t="str">
        <f>IF('TSA Input'!K1030="","",IF('TSA Input'!J1030="Yes",'TSA Input'!G1030,""))</f>
        <v/>
      </c>
      <c r="I1067" s="37" t="str">
        <f>IF('TSA Input'!L1030="","",IF('TSA Input'!J1030="Yes",'TSA Input'!F1030,""))</f>
        <v/>
      </c>
      <c r="J1067" s="39" t="str">
        <f t="shared" si="34"/>
        <v/>
      </c>
      <c r="K1067" s="257" t="str">
        <f>IF('TSA Input'!J1030="","",IF('TSA Input'!J1030="Yes",'TSA Input'!D1030,""))</f>
        <v/>
      </c>
      <c r="L1067" s="258" t="str">
        <f>IF('TSA Input'!J1030="","",IF('TSA Input'!J1030="Yes",'TSA Input'!G1030,""))</f>
        <v/>
      </c>
      <c r="M1067" s="258" t="str">
        <f>IF('TSA Input'!J1030="","",IF('TSA Input'!J1030="Yes",'TSA Input'!F1030,""))</f>
        <v/>
      </c>
      <c r="N1067" s="39" t="str">
        <f t="shared" si="35"/>
        <v/>
      </c>
      <c r="O1067" s="149" t="s">
        <v>11</v>
      </c>
      <c r="P1067" s="148" t="s">
        <v>11</v>
      </c>
      <c r="Q1067" s="1"/>
    </row>
    <row r="1068" spans="1:17" ht="15.75" hidden="1" customHeight="1">
      <c r="A1068" s="1" t="str">
        <f t="shared" si="1"/>
        <v/>
      </c>
      <c r="B1068" s="1"/>
      <c r="C1068" s="34" t="str">
        <f>IF('TSA Input'!J1031="","",IF('TSA Input'!J1031="Yes",'TSA Input'!B1031,"Ineligible"))</f>
        <v/>
      </c>
      <c r="D1068" s="246" t="str">
        <f>IF('TSA Input'!J1031="","",IF('TSA Input'!J1031="Yes",IF('TSA Input'!W1031="","",LEFT('TSA Input'!W1031,LEN('TSA Input'!W1031)-2)),""))</f>
        <v/>
      </c>
      <c r="E1068" s="246" t="str">
        <f>IF('TSA Input'!J1031="","",IF('TSA Input'!J1031="Yes",'TSA Input'!I1031,""))</f>
        <v/>
      </c>
      <c r="F1068" s="247" t="str">
        <f>IF('TSA Input'!J1031="","",IF('TSA Input'!J1031="Yes",'TSA Input'!C1031,""))</f>
        <v/>
      </c>
      <c r="G1068" s="36" t="str">
        <f>IF('TSA Input'!J1031="","",IF('TSA Input'!J1031="Yes",'TSA Input'!D1031,""))</f>
        <v/>
      </c>
      <c r="H1068" s="37" t="str">
        <f>IF('TSA Input'!K1031="","",IF('TSA Input'!J1031="Yes",'TSA Input'!G1031,""))</f>
        <v/>
      </c>
      <c r="I1068" s="37" t="str">
        <f>IF('TSA Input'!L1031="","",IF('TSA Input'!J1031="Yes",'TSA Input'!F1031,""))</f>
        <v/>
      </c>
      <c r="J1068" s="39" t="str">
        <f t="shared" si="34"/>
        <v/>
      </c>
      <c r="K1068" s="257" t="str">
        <f>IF('TSA Input'!J1031="","",IF('TSA Input'!J1031="Yes",'TSA Input'!D1031,""))</f>
        <v/>
      </c>
      <c r="L1068" s="258" t="str">
        <f>IF('TSA Input'!J1031="","",IF('TSA Input'!J1031="Yes",'TSA Input'!G1031,""))</f>
        <v/>
      </c>
      <c r="M1068" s="258" t="str">
        <f>IF('TSA Input'!J1031="","",IF('TSA Input'!J1031="Yes",'TSA Input'!F1031,""))</f>
        <v/>
      </c>
      <c r="N1068" s="39" t="str">
        <f t="shared" si="35"/>
        <v/>
      </c>
      <c r="O1068" s="149" t="s">
        <v>11</v>
      </c>
      <c r="P1068" s="148" t="s">
        <v>11</v>
      </c>
      <c r="Q1068" s="1"/>
    </row>
    <row r="1069" spans="1:17" ht="15.75" hidden="1" customHeight="1">
      <c r="A1069" s="1" t="str">
        <f t="shared" si="1"/>
        <v/>
      </c>
      <c r="B1069" s="1"/>
      <c r="C1069" s="34" t="str">
        <f>IF('TSA Input'!J1032="","",IF('TSA Input'!J1032="Yes",'TSA Input'!B1032,"Ineligible"))</f>
        <v/>
      </c>
      <c r="D1069" s="246" t="str">
        <f>IF('TSA Input'!J1032="","",IF('TSA Input'!J1032="Yes",IF('TSA Input'!W1032="","",LEFT('TSA Input'!W1032,LEN('TSA Input'!W1032)-2)),""))</f>
        <v/>
      </c>
      <c r="E1069" s="246" t="str">
        <f>IF('TSA Input'!J1032="","",IF('TSA Input'!J1032="Yes",'TSA Input'!I1032,""))</f>
        <v/>
      </c>
      <c r="F1069" s="247" t="str">
        <f>IF('TSA Input'!J1032="","",IF('TSA Input'!J1032="Yes",'TSA Input'!C1032,""))</f>
        <v/>
      </c>
      <c r="G1069" s="36" t="str">
        <f>IF('TSA Input'!J1032="","",IF('TSA Input'!J1032="Yes",'TSA Input'!D1032,""))</f>
        <v/>
      </c>
      <c r="H1069" s="37" t="str">
        <f>IF('TSA Input'!K1032="","",IF('TSA Input'!J1032="Yes",'TSA Input'!G1032,""))</f>
        <v/>
      </c>
      <c r="I1069" s="37" t="str">
        <f>IF('TSA Input'!L1032="","",IF('TSA Input'!J1032="Yes",'TSA Input'!F1032,""))</f>
        <v/>
      </c>
      <c r="J1069" s="39" t="str">
        <f t="shared" si="34"/>
        <v/>
      </c>
      <c r="K1069" s="257" t="str">
        <f>IF('TSA Input'!J1032="","",IF('TSA Input'!J1032="Yes",'TSA Input'!D1032,""))</f>
        <v/>
      </c>
      <c r="L1069" s="258" t="str">
        <f>IF('TSA Input'!J1032="","",IF('TSA Input'!J1032="Yes",'TSA Input'!G1032,""))</f>
        <v/>
      </c>
      <c r="M1069" s="258" t="str">
        <f>IF('TSA Input'!J1032="","",IF('TSA Input'!J1032="Yes",'TSA Input'!F1032,""))</f>
        <v/>
      </c>
      <c r="N1069" s="39" t="str">
        <f t="shared" si="35"/>
        <v/>
      </c>
      <c r="O1069" s="149" t="s">
        <v>11</v>
      </c>
      <c r="P1069" s="148" t="s">
        <v>11</v>
      </c>
      <c r="Q1069" s="1"/>
    </row>
    <row r="1070" spans="1:17" ht="15.75" hidden="1" customHeight="1">
      <c r="A1070" s="1" t="str">
        <f t="shared" si="1"/>
        <v/>
      </c>
      <c r="B1070" s="1"/>
      <c r="C1070" s="34" t="str">
        <f>IF('TSA Input'!J1033="","",IF('TSA Input'!J1033="Yes",'TSA Input'!B1033,"Ineligible"))</f>
        <v/>
      </c>
      <c r="D1070" s="246" t="str">
        <f>IF('TSA Input'!J1033="","",IF('TSA Input'!J1033="Yes",IF('TSA Input'!W1033="","",LEFT('TSA Input'!W1033,LEN('TSA Input'!W1033)-2)),""))</f>
        <v/>
      </c>
      <c r="E1070" s="246" t="str">
        <f>IF('TSA Input'!J1033="","",IF('TSA Input'!J1033="Yes",'TSA Input'!I1033,""))</f>
        <v/>
      </c>
      <c r="F1070" s="247" t="str">
        <f>IF('TSA Input'!J1033="","",IF('TSA Input'!J1033="Yes",'TSA Input'!C1033,""))</f>
        <v/>
      </c>
      <c r="G1070" s="36" t="str">
        <f>IF('TSA Input'!J1033="","",IF('TSA Input'!J1033="Yes",'TSA Input'!D1033,""))</f>
        <v/>
      </c>
      <c r="H1070" s="37" t="str">
        <f>IF('TSA Input'!K1033="","",IF('TSA Input'!J1033="Yes",'TSA Input'!G1033,""))</f>
        <v/>
      </c>
      <c r="I1070" s="37" t="str">
        <f>IF('TSA Input'!L1033="","",IF('TSA Input'!J1033="Yes",'TSA Input'!F1033,""))</f>
        <v/>
      </c>
      <c r="J1070" s="39" t="str">
        <f t="shared" si="34"/>
        <v/>
      </c>
      <c r="K1070" s="257" t="str">
        <f>IF('TSA Input'!J1033="","",IF('TSA Input'!J1033="Yes",'TSA Input'!D1033,""))</f>
        <v/>
      </c>
      <c r="L1070" s="258" t="str">
        <f>IF('TSA Input'!J1033="","",IF('TSA Input'!J1033="Yes",'TSA Input'!G1033,""))</f>
        <v/>
      </c>
      <c r="M1070" s="258" t="str">
        <f>IF('TSA Input'!J1033="","",IF('TSA Input'!J1033="Yes",'TSA Input'!F1033,""))</f>
        <v/>
      </c>
      <c r="N1070" s="39" t="str">
        <f t="shared" si="35"/>
        <v/>
      </c>
      <c r="O1070" s="149" t="s">
        <v>11</v>
      </c>
      <c r="P1070" s="148" t="s">
        <v>11</v>
      </c>
      <c r="Q1070" s="1"/>
    </row>
    <row r="1071" spans="1:17" ht="15.75" hidden="1" customHeight="1">
      <c r="A1071" s="1" t="str">
        <f t="shared" si="1"/>
        <v/>
      </c>
      <c r="B1071" s="1"/>
      <c r="C1071" s="34" t="str">
        <f>IF('TSA Input'!J1034="","",IF('TSA Input'!J1034="Yes",'TSA Input'!B1034,"Ineligible"))</f>
        <v/>
      </c>
      <c r="D1071" s="246" t="str">
        <f>IF('TSA Input'!J1034="","",IF('TSA Input'!J1034="Yes",IF('TSA Input'!W1034="","",LEFT('TSA Input'!W1034,LEN('TSA Input'!W1034)-2)),""))</f>
        <v/>
      </c>
      <c r="E1071" s="246" t="str">
        <f>IF('TSA Input'!J1034="","",IF('TSA Input'!J1034="Yes",'TSA Input'!I1034,""))</f>
        <v/>
      </c>
      <c r="F1071" s="247" t="str">
        <f>IF('TSA Input'!J1034="","",IF('TSA Input'!J1034="Yes",'TSA Input'!C1034,""))</f>
        <v/>
      </c>
      <c r="G1071" s="36" t="str">
        <f>IF('TSA Input'!J1034="","",IF('TSA Input'!J1034="Yes",'TSA Input'!D1034,""))</f>
        <v/>
      </c>
      <c r="H1071" s="37" t="str">
        <f>IF('TSA Input'!K1034="","",IF('TSA Input'!J1034="Yes",'TSA Input'!G1034,""))</f>
        <v/>
      </c>
      <c r="I1071" s="37" t="str">
        <f>IF('TSA Input'!L1034="","",IF('TSA Input'!J1034="Yes",'TSA Input'!F1034,""))</f>
        <v/>
      </c>
      <c r="J1071" s="39" t="str">
        <f t="shared" si="34"/>
        <v/>
      </c>
      <c r="K1071" s="257" t="str">
        <f>IF('TSA Input'!J1034="","",IF('TSA Input'!J1034="Yes",'TSA Input'!D1034,""))</f>
        <v/>
      </c>
      <c r="L1071" s="258" t="str">
        <f>IF('TSA Input'!J1034="","",IF('TSA Input'!J1034="Yes",'TSA Input'!G1034,""))</f>
        <v/>
      </c>
      <c r="M1071" s="258" t="str">
        <f>IF('TSA Input'!J1034="","",IF('TSA Input'!J1034="Yes",'TSA Input'!F1034,""))</f>
        <v/>
      </c>
      <c r="N1071" s="39" t="str">
        <f t="shared" si="35"/>
        <v/>
      </c>
      <c r="O1071" s="149" t="s">
        <v>11</v>
      </c>
      <c r="P1071" s="148" t="s">
        <v>11</v>
      </c>
      <c r="Q1071" s="1"/>
    </row>
    <row r="1072" spans="1:17" ht="15.75" hidden="1" customHeight="1">
      <c r="A1072" s="1" t="str">
        <f t="shared" si="1"/>
        <v/>
      </c>
      <c r="B1072" s="1"/>
      <c r="C1072" s="34" t="str">
        <f>IF('TSA Input'!J1035="","",IF('TSA Input'!J1035="Yes",'TSA Input'!B1035,"Ineligible"))</f>
        <v/>
      </c>
      <c r="D1072" s="246" t="str">
        <f>IF('TSA Input'!J1035="","",IF('TSA Input'!J1035="Yes",IF('TSA Input'!W1035="","",LEFT('TSA Input'!W1035,LEN('TSA Input'!W1035)-2)),""))</f>
        <v/>
      </c>
      <c r="E1072" s="246" t="str">
        <f>IF('TSA Input'!J1035="","",IF('TSA Input'!J1035="Yes",'TSA Input'!I1035,""))</f>
        <v/>
      </c>
      <c r="F1072" s="247" t="str">
        <f>IF('TSA Input'!J1035="","",IF('TSA Input'!J1035="Yes",'TSA Input'!C1035,""))</f>
        <v/>
      </c>
      <c r="G1072" s="36" t="str">
        <f>IF('TSA Input'!J1035="","",IF('TSA Input'!J1035="Yes",'TSA Input'!D1035,""))</f>
        <v/>
      </c>
      <c r="H1072" s="37" t="str">
        <f>IF('TSA Input'!K1035="","",IF('TSA Input'!J1035="Yes",'TSA Input'!G1035,""))</f>
        <v/>
      </c>
      <c r="I1072" s="37" t="str">
        <f>IF('TSA Input'!L1035="","",IF('TSA Input'!J1035="Yes",'TSA Input'!F1035,""))</f>
        <v/>
      </c>
      <c r="J1072" s="39" t="str">
        <f t="shared" si="34"/>
        <v/>
      </c>
      <c r="K1072" s="257" t="str">
        <f>IF('TSA Input'!J1035="","",IF('TSA Input'!J1035="Yes",'TSA Input'!D1035,""))</f>
        <v/>
      </c>
      <c r="L1072" s="258" t="str">
        <f>IF('TSA Input'!J1035="","",IF('TSA Input'!J1035="Yes",'TSA Input'!G1035,""))</f>
        <v/>
      </c>
      <c r="M1072" s="258" t="str">
        <f>IF('TSA Input'!J1035="","",IF('TSA Input'!J1035="Yes",'TSA Input'!F1035,""))</f>
        <v/>
      </c>
      <c r="N1072" s="39" t="str">
        <f t="shared" si="35"/>
        <v/>
      </c>
      <c r="O1072" s="149" t="s">
        <v>11</v>
      </c>
      <c r="P1072" s="148" t="s">
        <v>11</v>
      </c>
      <c r="Q1072" s="1"/>
    </row>
    <row r="1073" spans="1:17" ht="15.75" hidden="1" customHeight="1">
      <c r="A1073" s="1" t="str">
        <f t="shared" si="1"/>
        <v/>
      </c>
      <c r="B1073" s="1"/>
      <c r="C1073" s="34" t="str">
        <f>IF('TSA Input'!J1036="","",IF('TSA Input'!J1036="Yes",'TSA Input'!B1036,"Ineligible"))</f>
        <v/>
      </c>
      <c r="D1073" s="246" t="str">
        <f>IF('TSA Input'!J1036="","",IF('TSA Input'!J1036="Yes",IF('TSA Input'!W1036="","",LEFT('TSA Input'!W1036,LEN('TSA Input'!W1036)-2)),""))</f>
        <v/>
      </c>
      <c r="E1073" s="246" t="str">
        <f>IF('TSA Input'!J1036="","",IF('TSA Input'!J1036="Yes",'TSA Input'!I1036,""))</f>
        <v/>
      </c>
      <c r="F1073" s="247" t="str">
        <f>IF('TSA Input'!J1036="","",IF('TSA Input'!J1036="Yes",'TSA Input'!C1036,""))</f>
        <v/>
      </c>
      <c r="G1073" s="36" t="str">
        <f>IF('TSA Input'!J1036="","",IF('TSA Input'!J1036="Yes",'TSA Input'!D1036,""))</f>
        <v/>
      </c>
      <c r="H1073" s="37" t="str">
        <f>IF('TSA Input'!K1036="","",IF('TSA Input'!J1036="Yes",'TSA Input'!G1036,""))</f>
        <v/>
      </c>
      <c r="I1073" s="37" t="str">
        <f>IF('TSA Input'!L1036="","",IF('TSA Input'!J1036="Yes",'TSA Input'!F1036,""))</f>
        <v/>
      </c>
      <c r="J1073" s="39" t="str">
        <f t="shared" si="34"/>
        <v/>
      </c>
      <c r="K1073" s="257" t="str">
        <f>IF('TSA Input'!J1036="","",IF('TSA Input'!J1036="Yes",'TSA Input'!D1036,""))</f>
        <v/>
      </c>
      <c r="L1073" s="258" t="str">
        <f>IF('TSA Input'!J1036="","",IF('TSA Input'!J1036="Yes",'TSA Input'!G1036,""))</f>
        <v/>
      </c>
      <c r="M1073" s="258" t="str">
        <f>IF('TSA Input'!J1036="","",IF('TSA Input'!J1036="Yes",'TSA Input'!F1036,""))</f>
        <v/>
      </c>
      <c r="N1073" s="39" t="str">
        <f t="shared" si="35"/>
        <v/>
      </c>
      <c r="O1073" s="149" t="s">
        <v>11</v>
      </c>
      <c r="P1073" s="148" t="s">
        <v>11</v>
      </c>
      <c r="Q1073" s="1"/>
    </row>
    <row r="1074" spans="1:17" ht="15.75" hidden="1" customHeight="1">
      <c r="A1074" s="1" t="str">
        <f t="shared" si="1"/>
        <v/>
      </c>
      <c r="B1074" s="1"/>
      <c r="C1074" s="34" t="str">
        <f>IF('TSA Input'!J1037="","",IF('TSA Input'!J1037="Yes",'TSA Input'!B1037,"Ineligible"))</f>
        <v/>
      </c>
      <c r="D1074" s="246" t="str">
        <f>IF('TSA Input'!J1037="","",IF('TSA Input'!J1037="Yes",IF('TSA Input'!W1037="","",LEFT('TSA Input'!W1037,LEN('TSA Input'!W1037)-2)),""))</f>
        <v/>
      </c>
      <c r="E1074" s="246" t="str">
        <f>IF('TSA Input'!J1037="","",IF('TSA Input'!J1037="Yes",'TSA Input'!I1037,""))</f>
        <v/>
      </c>
      <c r="F1074" s="247" t="str">
        <f>IF('TSA Input'!J1037="","",IF('TSA Input'!J1037="Yes",'TSA Input'!C1037,""))</f>
        <v/>
      </c>
      <c r="G1074" s="36" t="str">
        <f>IF('TSA Input'!J1037="","",IF('TSA Input'!J1037="Yes",'TSA Input'!D1037,""))</f>
        <v/>
      </c>
      <c r="H1074" s="37" t="str">
        <f>IF('TSA Input'!K1037="","",IF('TSA Input'!J1037="Yes",'TSA Input'!G1037,""))</f>
        <v/>
      </c>
      <c r="I1074" s="37" t="str">
        <f>IF('TSA Input'!L1037="","",IF('TSA Input'!J1037="Yes",'TSA Input'!F1037,""))</f>
        <v/>
      </c>
      <c r="J1074" s="39" t="str">
        <f t="shared" si="34"/>
        <v/>
      </c>
      <c r="K1074" s="257" t="str">
        <f>IF('TSA Input'!J1037="","",IF('TSA Input'!J1037="Yes",'TSA Input'!D1037,""))</f>
        <v/>
      </c>
      <c r="L1074" s="258" t="str">
        <f>IF('TSA Input'!J1037="","",IF('TSA Input'!J1037="Yes",'TSA Input'!G1037,""))</f>
        <v/>
      </c>
      <c r="M1074" s="258" t="str">
        <f>IF('TSA Input'!J1037="","",IF('TSA Input'!J1037="Yes",'TSA Input'!F1037,""))</f>
        <v/>
      </c>
      <c r="N1074" s="39" t="str">
        <f t="shared" si="35"/>
        <v/>
      </c>
      <c r="O1074" s="149" t="s">
        <v>11</v>
      </c>
      <c r="P1074" s="148" t="s">
        <v>11</v>
      </c>
      <c r="Q1074" s="1"/>
    </row>
    <row r="1075" spans="1:17" ht="15.75" hidden="1" customHeight="1">
      <c r="A1075" s="1" t="str">
        <f t="shared" si="1"/>
        <v/>
      </c>
      <c r="B1075" s="1"/>
      <c r="C1075" s="34" t="str">
        <f>IF('TSA Input'!J1038="","",IF('TSA Input'!J1038="Yes",'TSA Input'!B1038,"Ineligible"))</f>
        <v/>
      </c>
      <c r="D1075" s="246" t="str">
        <f>IF('TSA Input'!J1038="","",IF('TSA Input'!J1038="Yes",IF('TSA Input'!W1038="","",LEFT('TSA Input'!W1038,LEN('TSA Input'!W1038)-2)),""))</f>
        <v/>
      </c>
      <c r="E1075" s="246" t="str">
        <f>IF('TSA Input'!J1038="","",IF('TSA Input'!J1038="Yes",'TSA Input'!I1038,""))</f>
        <v/>
      </c>
      <c r="F1075" s="247" t="str">
        <f>IF('TSA Input'!J1038="","",IF('TSA Input'!J1038="Yes",'TSA Input'!C1038,""))</f>
        <v/>
      </c>
      <c r="G1075" s="36" t="str">
        <f>IF('TSA Input'!J1038="","",IF('TSA Input'!J1038="Yes",'TSA Input'!D1038,""))</f>
        <v/>
      </c>
      <c r="H1075" s="37" t="str">
        <f>IF('TSA Input'!K1038="","",IF('TSA Input'!J1038="Yes",'TSA Input'!G1038,""))</f>
        <v/>
      </c>
      <c r="I1075" s="37" t="str">
        <f>IF('TSA Input'!L1038="","",IF('TSA Input'!J1038="Yes",'TSA Input'!F1038,""))</f>
        <v/>
      </c>
      <c r="J1075" s="39" t="str">
        <f t="shared" si="34"/>
        <v/>
      </c>
      <c r="K1075" s="257" t="str">
        <f>IF('TSA Input'!J1038="","",IF('TSA Input'!J1038="Yes",'TSA Input'!D1038,""))</f>
        <v/>
      </c>
      <c r="L1075" s="258" t="str">
        <f>IF('TSA Input'!J1038="","",IF('TSA Input'!J1038="Yes",'TSA Input'!G1038,""))</f>
        <v/>
      </c>
      <c r="M1075" s="258" t="str">
        <f>IF('TSA Input'!J1038="","",IF('TSA Input'!J1038="Yes",'TSA Input'!F1038,""))</f>
        <v/>
      </c>
      <c r="N1075" s="39" t="str">
        <f t="shared" si="35"/>
        <v/>
      </c>
      <c r="O1075" s="149" t="s">
        <v>11</v>
      </c>
      <c r="P1075" s="148" t="s">
        <v>11</v>
      </c>
      <c r="Q1075" s="1"/>
    </row>
    <row r="1076" spans="1:17" ht="15.75" hidden="1" customHeight="1">
      <c r="A1076" s="1" t="str">
        <f t="shared" si="1"/>
        <v/>
      </c>
      <c r="B1076" s="1"/>
      <c r="C1076" s="34" t="str">
        <f>IF('TSA Input'!J1039="","",IF('TSA Input'!J1039="Yes",'TSA Input'!B1039,"Ineligible"))</f>
        <v/>
      </c>
      <c r="D1076" s="246" t="str">
        <f>IF('TSA Input'!J1039="","",IF('TSA Input'!J1039="Yes",IF('TSA Input'!W1039="","",LEFT('TSA Input'!W1039,LEN('TSA Input'!W1039)-2)),""))</f>
        <v/>
      </c>
      <c r="E1076" s="246" t="str">
        <f>IF('TSA Input'!J1039="","",IF('TSA Input'!J1039="Yes",'TSA Input'!I1039,""))</f>
        <v/>
      </c>
      <c r="F1076" s="247" t="str">
        <f>IF('TSA Input'!J1039="","",IF('TSA Input'!J1039="Yes",'TSA Input'!C1039,""))</f>
        <v/>
      </c>
      <c r="G1076" s="36" t="str">
        <f>IF('TSA Input'!J1039="","",IF('TSA Input'!J1039="Yes",'TSA Input'!D1039,""))</f>
        <v/>
      </c>
      <c r="H1076" s="37" t="str">
        <f>IF('TSA Input'!K1039="","",IF('TSA Input'!J1039="Yes",'TSA Input'!G1039,""))</f>
        <v/>
      </c>
      <c r="I1076" s="37" t="str">
        <f>IF('TSA Input'!L1039="","",IF('TSA Input'!J1039="Yes",'TSA Input'!F1039,""))</f>
        <v/>
      </c>
      <c r="J1076" s="39" t="str">
        <f t="shared" si="34"/>
        <v/>
      </c>
      <c r="K1076" s="257" t="str">
        <f>IF('TSA Input'!J1039="","",IF('TSA Input'!J1039="Yes",'TSA Input'!D1039,""))</f>
        <v/>
      </c>
      <c r="L1076" s="258" t="str">
        <f>IF('TSA Input'!J1039="","",IF('TSA Input'!J1039="Yes",'TSA Input'!G1039,""))</f>
        <v/>
      </c>
      <c r="M1076" s="258" t="str">
        <f>IF('TSA Input'!J1039="","",IF('TSA Input'!J1039="Yes",'TSA Input'!F1039,""))</f>
        <v/>
      </c>
      <c r="N1076" s="39" t="str">
        <f t="shared" si="35"/>
        <v/>
      </c>
      <c r="O1076" s="149" t="s">
        <v>11</v>
      </c>
      <c r="P1076" s="148" t="s">
        <v>11</v>
      </c>
      <c r="Q1076" s="1"/>
    </row>
    <row r="1077" spans="1:17" ht="15.75" hidden="1" customHeight="1">
      <c r="A1077" s="1" t="str">
        <f t="shared" si="1"/>
        <v/>
      </c>
      <c r="B1077" s="1"/>
      <c r="C1077" s="34" t="str">
        <f>IF('TSA Input'!J1040="","",IF('TSA Input'!J1040="Yes",'TSA Input'!B1040,"Ineligible"))</f>
        <v/>
      </c>
      <c r="D1077" s="246" t="str">
        <f>IF('TSA Input'!J1040="","",IF('TSA Input'!J1040="Yes",IF('TSA Input'!W1040="","",LEFT('TSA Input'!W1040,LEN('TSA Input'!W1040)-2)),""))</f>
        <v/>
      </c>
      <c r="E1077" s="246" t="str">
        <f>IF('TSA Input'!J1040="","",IF('TSA Input'!J1040="Yes",'TSA Input'!I1040,""))</f>
        <v/>
      </c>
      <c r="F1077" s="247" t="str">
        <f>IF('TSA Input'!J1040="","",IF('TSA Input'!J1040="Yes",'TSA Input'!C1040,""))</f>
        <v/>
      </c>
      <c r="G1077" s="36" t="str">
        <f>IF('TSA Input'!J1040="","",IF('TSA Input'!J1040="Yes",'TSA Input'!D1040,""))</f>
        <v/>
      </c>
      <c r="H1077" s="37" t="str">
        <f>IF('TSA Input'!K1040="","",IF('TSA Input'!J1040="Yes",'TSA Input'!G1040,""))</f>
        <v/>
      </c>
      <c r="I1077" s="37" t="str">
        <f>IF('TSA Input'!L1040="","",IF('TSA Input'!J1040="Yes",'TSA Input'!F1040,""))</f>
        <v/>
      </c>
      <c r="J1077" s="39" t="str">
        <f t="shared" si="34"/>
        <v/>
      </c>
      <c r="K1077" s="257" t="str">
        <f>IF('TSA Input'!J1040="","",IF('TSA Input'!J1040="Yes",'TSA Input'!D1040,""))</f>
        <v/>
      </c>
      <c r="L1077" s="258" t="str">
        <f>IF('TSA Input'!J1040="","",IF('TSA Input'!J1040="Yes",'TSA Input'!G1040,""))</f>
        <v/>
      </c>
      <c r="M1077" s="258" t="str">
        <f>IF('TSA Input'!J1040="","",IF('TSA Input'!J1040="Yes",'TSA Input'!F1040,""))</f>
        <v/>
      </c>
      <c r="N1077" s="39" t="str">
        <f t="shared" si="35"/>
        <v/>
      </c>
      <c r="O1077" s="149" t="s">
        <v>11</v>
      </c>
      <c r="P1077" s="148" t="s">
        <v>11</v>
      </c>
      <c r="Q1077" s="1"/>
    </row>
    <row r="1078" spans="1:17" ht="15.75" hidden="1" customHeight="1">
      <c r="A1078" s="1" t="str">
        <f t="shared" si="1"/>
        <v/>
      </c>
      <c r="B1078" s="1"/>
      <c r="C1078" s="34" t="str">
        <f>IF('TSA Input'!J1041="","",IF('TSA Input'!J1041="Yes",'TSA Input'!B1041,"Ineligible"))</f>
        <v/>
      </c>
      <c r="D1078" s="246" t="str">
        <f>IF('TSA Input'!J1041="","",IF('TSA Input'!J1041="Yes",IF('TSA Input'!W1041="","",LEFT('TSA Input'!W1041,LEN('TSA Input'!W1041)-2)),""))</f>
        <v/>
      </c>
      <c r="E1078" s="246" t="str">
        <f>IF('TSA Input'!J1041="","",IF('TSA Input'!J1041="Yes",'TSA Input'!I1041,""))</f>
        <v/>
      </c>
      <c r="F1078" s="247" t="str">
        <f>IF('TSA Input'!J1041="","",IF('TSA Input'!J1041="Yes",'TSA Input'!C1041,""))</f>
        <v/>
      </c>
      <c r="G1078" s="36" t="str">
        <f>IF('TSA Input'!J1041="","",IF('TSA Input'!J1041="Yes",'TSA Input'!D1041,""))</f>
        <v/>
      </c>
      <c r="H1078" s="37" t="str">
        <f>IF('TSA Input'!K1041="","",IF('TSA Input'!J1041="Yes",'TSA Input'!G1041,""))</f>
        <v/>
      </c>
      <c r="I1078" s="37" t="str">
        <f>IF('TSA Input'!L1041="","",IF('TSA Input'!J1041="Yes",'TSA Input'!F1041,""))</f>
        <v/>
      </c>
      <c r="J1078" s="39" t="str">
        <f t="shared" si="34"/>
        <v/>
      </c>
      <c r="K1078" s="257" t="str">
        <f>IF('TSA Input'!J1041="","",IF('TSA Input'!J1041="Yes",'TSA Input'!D1041,""))</f>
        <v/>
      </c>
      <c r="L1078" s="258" t="str">
        <f>IF('TSA Input'!J1041="","",IF('TSA Input'!J1041="Yes",'TSA Input'!G1041,""))</f>
        <v/>
      </c>
      <c r="M1078" s="258" t="str">
        <f>IF('TSA Input'!J1041="","",IF('TSA Input'!J1041="Yes",'TSA Input'!F1041,""))</f>
        <v/>
      </c>
      <c r="N1078" s="39" t="str">
        <f t="shared" si="35"/>
        <v/>
      </c>
      <c r="O1078" s="149" t="s">
        <v>11</v>
      </c>
      <c r="P1078" s="148" t="s">
        <v>11</v>
      </c>
      <c r="Q1078" s="1"/>
    </row>
    <row r="1079" spans="1:17" ht="15.75" hidden="1" customHeight="1">
      <c r="A1079" s="1" t="str">
        <f t="shared" si="1"/>
        <v/>
      </c>
      <c r="B1079" s="1"/>
      <c r="C1079" s="34" t="str">
        <f>IF('TSA Input'!J1042="","",IF('TSA Input'!J1042="Yes",'TSA Input'!B1042,"Ineligible"))</f>
        <v/>
      </c>
      <c r="D1079" s="246" t="str">
        <f>IF('TSA Input'!J1042="","",IF('TSA Input'!J1042="Yes",IF('TSA Input'!W1042="","",LEFT('TSA Input'!W1042,LEN('TSA Input'!W1042)-2)),""))</f>
        <v/>
      </c>
      <c r="E1079" s="246" t="str">
        <f>IF('TSA Input'!J1042="","",IF('TSA Input'!J1042="Yes",'TSA Input'!I1042,""))</f>
        <v/>
      </c>
      <c r="F1079" s="247" t="str">
        <f>IF('TSA Input'!J1042="","",IF('TSA Input'!J1042="Yes",'TSA Input'!C1042,""))</f>
        <v/>
      </c>
      <c r="G1079" s="36" t="str">
        <f>IF('TSA Input'!J1042="","",IF('TSA Input'!J1042="Yes",'TSA Input'!D1042,""))</f>
        <v/>
      </c>
      <c r="H1079" s="37" t="str">
        <f>IF('TSA Input'!K1042="","",IF('TSA Input'!J1042="Yes",'TSA Input'!G1042,""))</f>
        <v/>
      </c>
      <c r="I1079" s="37" t="str">
        <f>IF('TSA Input'!L1042="","",IF('TSA Input'!J1042="Yes",'TSA Input'!F1042,""))</f>
        <v/>
      </c>
      <c r="J1079" s="39" t="str">
        <f t="shared" si="34"/>
        <v/>
      </c>
      <c r="K1079" s="257" t="str">
        <f>IF('TSA Input'!J1042="","",IF('TSA Input'!J1042="Yes",'TSA Input'!D1042,""))</f>
        <v/>
      </c>
      <c r="L1079" s="258" t="str">
        <f>IF('TSA Input'!J1042="","",IF('TSA Input'!J1042="Yes",'TSA Input'!G1042,""))</f>
        <v/>
      </c>
      <c r="M1079" s="258" t="str">
        <f>IF('TSA Input'!J1042="","",IF('TSA Input'!J1042="Yes",'TSA Input'!F1042,""))</f>
        <v/>
      </c>
      <c r="N1079" s="39" t="str">
        <f t="shared" si="35"/>
        <v/>
      </c>
      <c r="O1079" s="149" t="s">
        <v>11</v>
      </c>
      <c r="P1079" s="148" t="s">
        <v>11</v>
      </c>
      <c r="Q1079" s="1"/>
    </row>
    <row r="1080" spans="1:17" ht="15.75" hidden="1" customHeight="1">
      <c r="A1080" s="1" t="str">
        <f t="shared" si="1"/>
        <v/>
      </c>
      <c r="B1080" s="1"/>
      <c r="C1080" s="34" t="str">
        <f>IF('TSA Input'!J1043="","",IF('TSA Input'!J1043="Yes",'TSA Input'!B1043,"Ineligible"))</f>
        <v/>
      </c>
      <c r="D1080" s="246" t="str">
        <f>IF('TSA Input'!J1043="","",IF('TSA Input'!J1043="Yes",IF('TSA Input'!W1043="","",LEFT('TSA Input'!W1043,LEN('TSA Input'!W1043)-2)),""))</f>
        <v/>
      </c>
      <c r="E1080" s="246" t="str">
        <f>IF('TSA Input'!J1043="","",IF('TSA Input'!J1043="Yes",'TSA Input'!I1043,""))</f>
        <v/>
      </c>
      <c r="F1080" s="247" t="str">
        <f>IF('TSA Input'!J1043="","",IF('TSA Input'!J1043="Yes",'TSA Input'!C1043,""))</f>
        <v/>
      </c>
      <c r="G1080" s="36" t="str">
        <f>IF('TSA Input'!J1043="","",IF('TSA Input'!J1043="Yes",'TSA Input'!D1043,""))</f>
        <v/>
      </c>
      <c r="H1080" s="37" t="str">
        <f>IF('TSA Input'!K1043="","",IF('TSA Input'!J1043="Yes",'TSA Input'!G1043,""))</f>
        <v/>
      </c>
      <c r="I1080" s="37" t="str">
        <f>IF('TSA Input'!L1043="","",IF('TSA Input'!J1043="Yes",'TSA Input'!F1043,""))</f>
        <v/>
      </c>
      <c r="J1080" s="39" t="str">
        <f t="shared" si="34"/>
        <v/>
      </c>
      <c r="K1080" s="257" t="str">
        <f>IF('TSA Input'!J1043="","",IF('TSA Input'!J1043="Yes",'TSA Input'!D1043,""))</f>
        <v/>
      </c>
      <c r="L1080" s="258" t="str">
        <f>IF('TSA Input'!J1043="","",IF('TSA Input'!J1043="Yes",'TSA Input'!G1043,""))</f>
        <v/>
      </c>
      <c r="M1080" s="258" t="str">
        <f>IF('TSA Input'!J1043="","",IF('TSA Input'!J1043="Yes",'TSA Input'!F1043,""))</f>
        <v/>
      </c>
      <c r="N1080" s="39" t="str">
        <f t="shared" si="35"/>
        <v/>
      </c>
      <c r="O1080" s="149" t="s">
        <v>11</v>
      </c>
      <c r="P1080" s="148" t="s">
        <v>11</v>
      </c>
      <c r="Q1080" s="1"/>
    </row>
    <row r="1081" spans="1:17" ht="15.75" hidden="1" customHeight="1">
      <c r="A1081" s="1" t="str">
        <f t="shared" si="1"/>
        <v/>
      </c>
      <c r="B1081" s="1"/>
      <c r="C1081" s="34" t="str">
        <f>IF('TSA Input'!J1044="","",IF('TSA Input'!J1044="Yes",'TSA Input'!B1044,"Ineligible"))</f>
        <v/>
      </c>
      <c r="D1081" s="246" t="str">
        <f>IF('TSA Input'!J1044="","",IF('TSA Input'!J1044="Yes",IF('TSA Input'!W1044="","",LEFT('TSA Input'!W1044,LEN('TSA Input'!W1044)-2)),""))</f>
        <v/>
      </c>
      <c r="E1081" s="246" t="str">
        <f>IF('TSA Input'!J1044="","",IF('TSA Input'!J1044="Yes",'TSA Input'!I1044,""))</f>
        <v/>
      </c>
      <c r="F1081" s="247" t="str">
        <f>IF('TSA Input'!J1044="","",IF('TSA Input'!J1044="Yes",'TSA Input'!C1044,""))</f>
        <v/>
      </c>
      <c r="G1081" s="36" t="str">
        <f>IF('TSA Input'!J1044="","",IF('TSA Input'!J1044="Yes",'TSA Input'!D1044,""))</f>
        <v/>
      </c>
      <c r="H1081" s="37" t="str">
        <f>IF('TSA Input'!K1044="","",IF('TSA Input'!J1044="Yes",'TSA Input'!G1044,""))</f>
        <v/>
      </c>
      <c r="I1081" s="37" t="str">
        <f>IF('TSA Input'!L1044="","",IF('TSA Input'!J1044="Yes",'TSA Input'!F1044,""))</f>
        <v/>
      </c>
      <c r="J1081" s="39" t="str">
        <f t="shared" si="34"/>
        <v/>
      </c>
      <c r="K1081" s="257" t="str">
        <f>IF('TSA Input'!J1044="","",IF('TSA Input'!J1044="Yes",'TSA Input'!D1044,""))</f>
        <v/>
      </c>
      <c r="L1081" s="258" t="str">
        <f>IF('TSA Input'!J1044="","",IF('TSA Input'!J1044="Yes",'TSA Input'!G1044,""))</f>
        <v/>
      </c>
      <c r="M1081" s="258" t="str">
        <f>IF('TSA Input'!J1044="","",IF('TSA Input'!J1044="Yes",'TSA Input'!F1044,""))</f>
        <v/>
      </c>
      <c r="N1081" s="39" t="str">
        <f t="shared" si="35"/>
        <v/>
      </c>
      <c r="O1081" s="149" t="s">
        <v>11</v>
      </c>
      <c r="P1081" s="148" t="s">
        <v>11</v>
      </c>
      <c r="Q1081" s="1"/>
    </row>
    <row r="1082" spans="1:17" ht="15.75" hidden="1" customHeight="1">
      <c r="A1082" s="1" t="str">
        <f t="shared" si="1"/>
        <v/>
      </c>
      <c r="B1082" s="1"/>
      <c r="C1082" s="34" t="str">
        <f>IF('TSA Input'!J1045="","",IF('TSA Input'!J1045="Yes",'TSA Input'!B1045,"Ineligible"))</f>
        <v/>
      </c>
      <c r="D1082" s="246" t="str">
        <f>IF('TSA Input'!J1045="","",IF('TSA Input'!J1045="Yes",IF('TSA Input'!W1045="","",LEFT('TSA Input'!W1045,LEN('TSA Input'!W1045)-2)),""))</f>
        <v/>
      </c>
      <c r="E1082" s="246" t="str">
        <f>IF('TSA Input'!J1045="","",IF('TSA Input'!J1045="Yes",'TSA Input'!I1045,""))</f>
        <v/>
      </c>
      <c r="F1082" s="247" t="str">
        <f>IF('TSA Input'!J1045="","",IF('TSA Input'!J1045="Yes",'TSA Input'!C1045,""))</f>
        <v/>
      </c>
      <c r="G1082" s="36" t="str">
        <f>IF('TSA Input'!J1045="","",IF('TSA Input'!J1045="Yes",'TSA Input'!D1045,""))</f>
        <v/>
      </c>
      <c r="H1082" s="37" t="str">
        <f>IF('TSA Input'!K1045="","",IF('TSA Input'!J1045="Yes",'TSA Input'!G1045,""))</f>
        <v/>
      </c>
      <c r="I1082" s="37" t="str">
        <f>IF('TSA Input'!L1045="","",IF('TSA Input'!J1045="Yes",'TSA Input'!F1045,""))</f>
        <v/>
      </c>
      <c r="J1082" s="39" t="str">
        <f t="shared" si="34"/>
        <v/>
      </c>
      <c r="K1082" s="257" t="str">
        <f>IF('TSA Input'!J1045="","",IF('TSA Input'!J1045="Yes",'TSA Input'!D1045,""))</f>
        <v/>
      </c>
      <c r="L1082" s="258" t="str">
        <f>IF('TSA Input'!J1045="","",IF('TSA Input'!J1045="Yes",'TSA Input'!G1045,""))</f>
        <v/>
      </c>
      <c r="M1082" s="258" t="str">
        <f>IF('TSA Input'!J1045="","",IF('TSA Input'!J1045="Yes",'TSA Input'!F1045,""))</f>
        <v/>
      </c>
      <c r="N1082" s="39" t="str">
        <f t="shared" si="35"/>
        <v/>
      </c>
      <c r="O1082" s="149" t="s">
        <v>11</v>
      </c>
      <c r="P1082" s="148" t="s">
        <v>11</v>
      </c>
      <c r="Q1082" s="1"/>
    </row>
    <row r="1083" spans="1:17" ht="15.75" hidden="1" customHeight="1">
      <c r="A1083" s="1" t="str">
        <f t="shared" si="1"/>
        <v/>
      </c>
      <c r="B1083" s="1"/>
      <c r="C1083" s="34" t="str">
        <f>IF('TSA Input'!J1046="","",IF('TSA Input'!J1046="Yes",'TSA Input'!B1046,"Ineligible"))</f>
        <v/>
      </c>
      <c r="D1083" s="246" t="str">
        <f>IF('TSA Input'!J1046="","",IF('TSA Input'!J1046="Yes",IF('TSA Input'!W1046="","",LEFT('TSA Input'!W1046,LEN('TSA Input'!W1046)-2)),""))</f>
        <v/>
      </c>
      <c r="E1083" s="246" t="str">
        <f>IF('TSA Input'!J1046="","",IF('TSA Input'!J1046="Yes",'TSA Input'!I1046,""))</f>
        <v/>
      </c>
      <c r="F1083" s="247" t="str">
        <f>IF('TSA Input'!J1046="","",IF('TSA Input'!J1046="Yes",'TSA Input'!C1046,""))</f>
        <v/>
      </c>
      <c r="G1083" s="36" t="str">
        <f>IF('TSA Input'!J1046="","",IF('TSA Input'!J1046="Yes",'TSA Input'!D1046,""))</f>
        <v/>
      </c>
      <c r="H1083" s="37" t="str">
        <f>IF('TSA Input'!K1046="","",IF('TSA Input'!J1046="Yes",'TSA Input'!G1046,""))</f>
        <v/>
      </c>
      <c r="I1083" s="37" t="str">
        <f>IF('TSA Input'!L1046="","",IF('TSA Input'!J1046="Yes",'TSA Input'!F1046,""))</f>
        <v/>
      </c>
      <c r="J1083" s="39" t="str">
        <f t="shared" si="34"/>
        <v/>
      </c>
      <c r="K1083" s="257" t="str">
        <f>IF('TSA Input'!J1046="","",IF('TSA Input'!J1046="Yes",'TSA Input'!D1046,""))</f>
        <v/>
      </c>
      <c r="L1083" s="258" t="str">
        <f>IF('TSA Input'!J1046="","",IF('TSA Input'!J1046="Yes",'TSA Input'!G1046,""))</f>
        <v/>
      </c>
      <c r="M1083" s="258" t="str">
        <f>IF('TSA Input'!J1046="","",IF('TSA Input'!J1046="Yes",'TSA Input'!F1046,""))</f>
        <v/>
      </c>
      <c r="N1083" s="39" t="str">
        <f t="shared" si="35"/>
        <v/>
      </c>
      <c r="O1083" s="149" t="s">
        <v>11</v>
      </c>
      <c r="P1083" s="148" t="s">
        <v>11</v>
      </c>
      <c r="Q1083" s="1"/>
    </row>
    <row r="1084" spans="1:17" ht="15.75" hidden="1" customHeight="1">
      <c r="A1084" s="1" t="str">
        <f t="shared" si="1"/>
        <v/>
      </c>
      <c r="B1084" s="1"/>
      <c r="C1084" s="34" t="str">
        <f>IF('TSA Input'!J1047="","",IF('TSA Input'!J1047="Yes",'TSA Input'!B1047,"Ineligible"))</f>
        <v/>
      </c>
      <c r="D1084" s="246" t="str">
        <f>IF('TSA Input'!J1047="","",IF('TSA Input'!J1047="Yes",IF('TSA Input'!W1047="","",LEFT('TSA Input'!W1047,LEN('TSA Input'!W1047)-2)),""))</f>
        <v/>
      </c>
      <c r="E1084" s="246" t="str">
        <f>IF('TSA Input'!J1047="","",IF('TSA Input'!J1047="Yes",'TSA Input'!I1047,""))</f>
        <v/>
      </c>
      <c r="F1084" s="247" t="str">
        <f>IF('TSA Input'!J1047="","",IF('TSA Input'!J1047="Yes",'TSA Input'!C1047,""))</f>
        <v/>
      </c>
      <c r="G1084" s="36" t="str">
        <f>IF('TSA Input'!J1047="","",IF('TSA Input'!J1047="Yes",'TSA Input'!D1047,""))</f>
        <v/>
      </c>
      <c r="H1084" s="37" t="str">
        <f>IF('TSA Input'!K1047="","",IF('TSA Input'!J1047="Yes",'TSA Input'!G1047,""))</f>
        <v/>
      </c>
      <c r="I1084" s="37" t="str">
        <f>IF('TSA Input'!L1047="","",IF('TSA Input'!J1047="Yes",'TSA Input'!F1047,""))</f>
        <v/>
      </c>
      <c r="J1084" s="39" t="str">
        <f t="shared" si="34"/>
        <v/>
      </c>
      <c r="K1084" s="257" t="str">
        <f>IF('TSA Input'!J1047="","",IF('TSA Input'!J1047="Yes",'TSA Input'!D1047,""))</f>
        <v/>
      </c>
      <c r="L1084" s="258" t="str">
        <f>IF('TSA Input'!J1047="","",IF('TSA Input'!J1047="Yes",'TSA Input'!G1047,""))</f>
        <v/>
      </c>
      <c r="M1084" s="258" t="str">
        <f>IF('TSA Input'!J1047="","",IF('TSA Input'!J1047="Yes",'TSA Input'!F1047,""))</f>
        <v/>
      </c>
      <c r="N1084" s="39" t="str">
        <f t="shared" si="35"/>
        <v/>
      </c>
      <c r="O1084" s="149" t="s">
        <v>11</v>
      </c>
      <c r="P1084" s="148" t="s">
        <v>11</v>
      </c>
      <c r="Q1084" s="1"/>
    </row>
    <row r="1085" spans="1:17" ht="15.75" hidden="1" customHeight="1">
      <c r="A1085" s="1" t="str">
        <f t="shared" si="1"/>
        <v/>
      </c>
      <c r="B1085" s="1"/>
      <c r="C1085" s="34" t="str">
        <f>IF('TSA Input'!J1048="","",IF('TSA Input'!J1048="Yes",'TSA Input'!B1048,"Ineligible"))</f>
        <v/>
      </c>
      <c r="D1085" s="246" t="str">
        <f>IF('TSA Input'!J1048="","",IF('TSA Input'!J1048="Yes",IF('TSA Input'!W1048="","",LEFT('TSA Input'!W1048,LEN('TSA Input'!W1048)-2)),""))</f>
        <v/>
      </c>
      <c r="E1085" s="246" t="str">
        <f>IF('TSA Input'!J1048="","",IF('TSA Input'!J1048="Yes",'TSA Input'!I1048,""))</f>
        <v/>
      </c>
      <c r="F1085" s="247" t="str">
        <f>IF('TSA Input'!J1048="","",IF('TSA Input'!J1048="Yes",'TSA Input'!C1048,""))</f>
        <v/>
      </c>
      <c r="G1085" s="36" t="str">
        <f>IF('TSA Input'!J1048="","",IF('TSA Input'!J1048="Yes",'TSA Input'!D1048,""))</f>
        <v/>
      </c>
      <c r="H1085" s="37" t="str">
        <f>IF('TSA Input'!K1048="","",IF('TSA Input'!J1048="Yes",'TSA Input'!G1048,""))</f>
        <v/>
      </c>
      <c r="I1085" s="37" t="str">
        <f>IF('TSA Input'!L1048="","",IF('TSA Input'!J1048="Yes",'TSA Input'!F1048,""))</f>
        <v/>
      </c>
      <c r="J1085" s="39" t="str">
        <f t="shared" si="34"/>
        <v/>
      </c>
      <c r="K1085" s="257" t="str">
        <f>IF('TSA Input'!J1048="","",IF('TSA Input'!J1048="Yes",'TSA Input'!D1048,""))</f>
        <v/>
      </c>
      <c r="L1085" s="258" t="str">
        <f>IF('TSA Input'!J1048="","",IF('TSA Input'!J1048="Yes",'TSA Input'!G1048,""))</f>
        <v/>
      </c>
      <c r="M1085" s="258" t="str">
        <f>IF('TSA Input'!J1048="","",IF('TSA Input'!J1048="Yes",'TSA Input'!F1048,""))</f>
        <v/>
      </c>
      <c r="N1085" s="39" t="str">
        <f t="shared" si="35"/>
        <v/>
      </c>
      <c r="O1085" s="149" t="s">
        <v>11</v>
      </c>
      <c r="P1085" s="148" t="s">
        <v>11</v>
      </c>
      <c r="Q1085" s="1"/>
    </row>
    <row r="1086" spans="1:17" ht="15.75" hidden="1" customHeight="1">
      <c r="A1086" s="1" t="str">
        <f t="shared" si="1"/>
        <v/>
      </c>
      <c r="B1086" s="1"/>
      <c r="C1086" s="34" t="str">
        <f>IF('TSA Input'!J1049="","",IF('TSA Input'!J1049="Yes",'TSA Input'!B1049,"Ineligible"))</f>
        <v/>
      </c>
      <c r="D1086" s="246" t="str">
        <f>IF('TSA Input'!J1049="","",IF('TSA Input'!J1049="Yes",IF('TSA Input'!W1049="","",LEFT('TSA Input'!W1049,LEN('TSA Input'!W1049)-2)),""))</f>
        <v/>
      </c>
      <c r="E1086" s="246" t="str">
        <f>IF('TSA Input'!J1049="","",IF('TSA Input'!J1049="Yes",'TSA Input'!I1049,""))</f>
        <v/>
      </c>
      <c r="F1086" s="247" t="str">
        <f>IF('TSA Input'!J1049="","",IF('TSA Input'!J1049="Yes",'TSA Input'!C1049,""))</f>
        <v/>
      </c>
      <c r="G1086" s="36" t="str">
        <f>IF('TSA Input'!J1049="","",IF('TSA Input'!J1049="Yes",'TSA Input'!D1049,""))</f>
        <v/>
      </c>
      <c r="H1086" s="37" t="str">
        <f>IF('TSA Input'!K1049="","",IF('TSA Input'!J1049="Yes",'TSA Input'!G1049,""))</f>
        <v/>
      </c>
      <c r="I1086" s="37" t="str">
        <f>IF('TSA Input'!L1049="","",IF('TSA Input'!J1049="Yes",'TSA Input'!F1049,""))</f>
        <v/>
      </c>
      <c r="J1086" s="39" t="str">
        <f t="shared" si="34"/>
        <v/>
      </c>
      <c r="K1086" s="257" t="str">
        <f>IF('TSA Input'!J1049="","",IF('TSA Input'!J1049="Yes",'TSA Input'!D1049,""))</f>
        <v/>
      </c>
      <c r="L1086" s="258" t="str">
        <f>IF('TSA Input'!J1049="","",IF('TSA Input'!J1049="Yes",'TSA Input'!G1049,""))</f>
        <v/>
      </c>
      <c r="M1086" s="258" t="str">
        <f>IF('TSA Input'!J1049="","",IF('TSA Input'!J1049="Yes",'TSA Input'!F1049,""))</f>
        <v/>
      </c>
      <c r="N1086" s="39" t="str">
        <f t="shared" si="35"/>
        <v/>
      </c>
      <c r="O1086" s="149" t="s">
        <v>11</v>
      </c>
      <c r="P1086" s="148" t="s">
        <v>11</v>
      </c>
      <c r="Q1086" s="1"/>
    </row>
    <row r="1087" spans="1:17" ht="15.75" hidden="1" customHeight="1">
      <c r="A1087" s="1" t="str">
        <f t="shared" si="1"/>
        <v/>
      </c>
      <c r="B1087" s="1"/>
      <c r="C1087" s="34" t="str">
        <f>IF('TSA Input'!J1050="","",IF('TSA Input'!J1050="Yes",'TSA Input'!B1050,"Ineligible"))</f>
        <v/>
      </c>
      <c r="D1087" s="246" t="str">
        <f>IF('TSA Input'!J1050="","",IF('TSA Input'!J1050="Yes",IF('TSA Input'!W1050="","",LEFT('TSA Input'!W1050,LEN('TSA Input'!W1050)-2)),""))</f>
        <v/>
      </c>
      <c r="E1087" s="246" t="str">
        <f>IF('TSA Input'!J1050="","",IF('TSA Input'!J1050="Yes",'TSA Input'!I1050,""))</f>
        <v/>
      </c>
      <c r="F1087" s="247" t="str">
        <f>IF('TSA Input'!J1050="","",IF('TSA Input'!J1050="Yes",'TSA Input'!C1050,""))</f>
        <v/>
      </c>
      <c r="G1087" s="36" t="str">
        <f>IF('TSA Input'!J1050="","",IF('TSA Input'!J1050="Yes",'TSA Input'!D1050,""))</f>
        <v/>
      </c>
      <c r="H1087" s="37" t="str">
        <f>IF('TSA Input'!K1050="","",IF('TSA Input'!J1050="Yes",'TSA Input'!G1050,""))</f>
        <v/>
      </c>
      <c r="I1087" s="37" t="str">
        <f>IF('TSA Input'!L1050="","",IF('TSA Input'!J1050="Yes",'TSA Input'!F1050,""))</f>
        <v/>
      </c>
      <c r="J1087" s="39" t="str">
        <f t="shared" si="34"/>
        <v/>
      </c>
      <c r="K1087" s="257" t="str">
        <f>IF('TSA Input'!J1050="","",IF('TSA Input'!J1050="Yes",'TSA Input'!D1050,""))</f>
        <v/>
      </c>
      <c r="L1087" s="258" t="str">
        <f>IF('TSA Input'!J1050="","",IF('TSA Input'!J1050="Yes",'TSA Input'!G1050,""))</f>
        <v/>
      </c>
      <c r="M1087" s="258" t="str">
        <f>IF('TSA Input'!J1050="","",IF('TSA Input'!J1050="Yes",'TSA Input'!F1050,""))</f>
        <v/>
      </c>
      <c r="N1087" s="39" t="str">
        <f t="shared" si="35"/>
        <v/>
      </c>
      <c r="O1087" s="149" t="s">
        <v>11</v>
      </c>
      <c r="P1087" s="148" t="s">
        <v>11</v>
      </c>
      <c r="Q1087" s="1"/>
    </row>
    <row r="1088" spans="1:17" ht="15.75" hidden="1" customHeight="1">
      <c r="A1088" s="1" t="str">
        <f t="shared" si="1"/>
        <v/>
      </c>
      <c r="B1088" s="1"/>
      <c r="C1088" s="34" t="str">
        <f>IF('TSA Input'!J1051="","",IF('TSA Input'!J1051="Yes",'TSA Input'!B1051,"Ineligible"))</f>
        <v/>
      </c>
      <c r="D1088" s="246" t="str">
        <f>IF('TSA Input'!J1051="","",IF('TSA Input'!J1051="Yes",IF('TSA Input'!W1051="","",LEFT('TSA Input'!W1051,LEN('TSA Input'!W1051)-2)),""))</f>
        <v/>
      </c>
      <c r="E1088" s="246" t="str">
        <f>IF('TSA Input'!J1051="","",IF('TSA Input'!J1051="Yes",'TSA Input'!I1051,""))</f>
        <v/>
      </c>
      <c r="F1088" s="247" t="str">
        <f>IF('TSA Input'!J1051="","",IF('TSA Input'!J1051="Yes",'TSA Input'!C1051,""))</f>
        <v/>
      </c>
      <c r="G1088" s="36" t="str">
        <f>IF('TSA Input'!J1051="","",IF('TSA Input'!J1051="Yes",'TSA Input'!D1051,""))</f>
        <v/>
      </c>
      <c r="H1088" s="37" t="str">
        <f>IF('TSA Input'!K1051="","",IF('TSA Input'!J1051="Yes",'TSA Input'!G1051,""))</f>
        <v/>
      </c>
      <c r="I1088" s="37" t="str">
        <f>IF('TSA Input'!L1051="","",IF('TSA Input'!J1051="Yes",'TSA Input'!F1051,""))</f>
        <v/>
      </c>
      <c r="J1088" s="39" t="str">
        <f t="shared" si="34"/>
        <v/>
      </c>
      <c r="K1088" s="257" t="str">
        <f>IF('TSA Input'!J1051="","",IF('TSA Input'!J1051="Yes",'TSA Input'!D1051,""))</f>
        <v/>
      </c>
      <c r="L1088" s="258" t="str">
        <f>IF('TSA Input'!J1051="","",IF('TSA Input'!J1051="Yes",'TSA Input'!G1051,""))</f>
        <v/>
      </c>
      <c r="M1088" s="258" t="str">
        <f>IF('TSA Input'!J1051="","",IF('TSA Input'!J1051="Yes",'TSA Input'!F1051,""))</f>
        <v/>
      </c>
      <c r="N1088" s="39" t="str">
        <f t="shared" si="35"/>
        <v/>
      </c>
      <c r="O1088" s="149" t="s">
        <v>11</v>
      </c>
      <c r="P1088" s="148" t="s">
        <v>11</v>
      </c>
      <c r="Q1088" s="1"/>
    </row>
    <row r="1089" spans="1:17" ht="15.75" hidden="1" customHeight="1">
      <c r="A1089" s="1" t="str">
        <f t="shared" si="1"/>
        <v/>
      </c>
      <c r="B1089" s="1"/>
      <c r="C1089" s="34" t="str">
        <f>IF('TSA Input'!J1052="","",IF('TSA Input'!J1052="Yes",'TSA Input'!B1052,"Ineligible"))</f>
        <v/>
      </c>
      <c r="D1089" s="246" t="str">
        <f>IF('TSA Input'!J1052="","",IF('TSA Input'!J1052="Yes",IF('TSA Input'!W1052="","",LEFT('TSA Input'!W1052,LEN('TSA Input'!W1052)-2)),""))</f>
        <v/>
      </c>
      <c r="E1089" s="246" t="str">
        <f>IF('TSA Input'!J1052="","",IF('TSA Input'!J1052="Yes",'TSA Input'!I1052,""))</f>
        <v/>
      </c>
      <c r="F1089" s="247" t="str">
        <f>IF('TSA Input'!J1052="","",IF('TSA Input'!J1052="Yes",'TSA Input'!C1052,""))</f>
        <v/>
      </c>
      <c r="G1089" s="36" t="str">
        <f>IF('TSA Input'!J1052="","",IF('TSA Input'!J1052="Yes",'TSA Input'!D1052,""))</f>
        <v/>
      </c>
      <c r="H1089" s="37" t="str">
        <f>IF('TSA Input'!K1052="","",IF('TSA Input'!J1052="Yes",'TSA Input'!G1052,""))</f>
        <v/>
      </c>
      <c r="I1089" s="37" t="str">
        <f>IF('TSA Input'!L1052="","",IF('TSA Input'!J1052="Yes",'TSA Input'!F1052,""))</f>
        <v/>
      </c>
      <c r="J1089" s="39" t="str">
        <f t="shared" si="34"/>
        <v/>
      </c>
      <c r="K1089" s="257" t="str">
        <f>IF('TSA Input'!J1052="","",IF('TSA Input'!J1052="Yes",'TSA Input'!D1052,""))</f>
        <v/>
      </c>
      <c r="L1089" s="258" t="str">
        <f>IF('TSA Input'!J1052="","",IF('TSA Input'!J1052="Yes",'TSA Input'!G1052,""))</f>
        <v/>
      </c>
      <c r="M1089" s="258" t="str">
        <f>IF('TSA Input'!J1052="","",IF('TSA Input'!J1052="Yes",'TSA Input'!F1052,""))</f>
        <v/>
      </c>
      <c r="N1089" s="39" t="str">
        <f t="shared" si="35"/>
        <v/>
      </c>
      <c r="O1089" s="149" t="s">
        <v>11</v>
      </c>
      <c r="P1089" s="148" t="s">
        <v>11</v>
      </c>
      <c r="Q1089" s="1"/>
    </row>
    <row r="1090" spans="1:17" ht="15.75" hidden="1" customHeight="1">
      <c r="A1090" s="1" t="str">
        <f t="shared" si="1"/>
        <v/>
      </c>
      <c r="B1090" s="1"/>
      <c r="C1090" s="34" t="str">
        <f>IF('TSA Input'!J1053="","",IF('TSA Input'!J1053="Yes",'TSA Input'!B1053,"Ineligible"))</f>
        <v/>
      </c>
      <c r="D1090" s="246" t="str">
        <f>IF('TSA Input'!J1053="","",IF('TSA Input'!J1053="Yes",IF('TSA Input'!W1053="","",LEFT('TSA Input'!W1053,LEN('TSA Input'!W1053)-2)),""))</f>
        <v/>
      </c>
      <c r="E1090" s="246" t="str">
        <f>IF('TSA Input'!J1053="","",IF('TSA Input'!J1053="Yes",'TSA Input'!I1053,""))</f>
        <v/>
      </c>
      <c r="F1090" s="247" t="str">
        <f>IF('TSA Input'!J1053="","",IF('TSA Input'!J1053="Yes",'TSA Input'!C1053,""))</f>
        <v/>
      </c>
      <c r="G1090" s="36" t="str">
        <f>IF('TSA Input'!J1053="","",IF('TSA Input'!J1053="Yes",'TSA Input'!D1053,""))</f>
        <v/>
      </c>
      <c r="H1090" s="37" t="str">
        <f>IF('TSA Input'!K1053="","",IF('TSA Input'!J1053="Yes",'TSA Input'!G1053,""))</f>
        <v/>
      </c>
      <c r="I1090" s="37" t="str">
        <f>IF('TSA Input'!L1053="","",IF('TSA Input'!J1053="Yes",'TSA Input'!F1053,""))</f>
        <v/>
      </c>
      <c r="J1090" s="39" t="str">
        <f t="shared" si="34"/>
        <v/>
      </c>
      <c r="K1090" s="257" t="str">
        <f>IF('TSA Input'!J1053="","",IF('TSA Input'!J1053="Yes",'TSA Input'!D1053,""))</f>
        <v/>
      </c>
      <c r="L1090" s="258" t="str">
        <f>IF('TSA Input'!J1053="","",IF('TSA Input'!J1053="Yes",'TSA Input'!G1053,""))</f>
        <v/>
      </c>
      <c r="M1090" s="258" t="str">
        <f>IF('TSA Input'!J1053="","",IF('TSA Input'!J1053="Yes",'TSA Input'!F1053,""))</f>
        <v/>
      </c>
      <c r="N1090" s="39" t="str">
        <f t="shared" si="35"/>
        <v/>
      </c>
      <c r="O1090" s="149" t="s">
        <v>11</v>
      </c>
      <c r="P1090" s="148" t="s">
        <v>11</v>
      </c>
      <c r="Q1090" s="1"/>
    </row>
    <row r="1091" spans="1:17" ht="15.75" hidden="1" customHeight="1">
      <c r="A1091" s="1" t="str">
        <f t="shared" si="1"/>
        <v/>
      </c>
      <c r="B1091" s="1"/>
      <c r="C1091" s="34" t="str">
        <f>IF('TSA Input'!J1054="","",IF('TSA Input'!J1054="Yes",'TSA Input'!B1054,"Ineligible"))</f>
        <v/>
      </c>
      <c r="D1091" s="246" t="str">
        <f>IF('TSA Input'!J1054="","",IF('TSA Input'!J1054="Yes",IF('TSA Input'!W1054="","",LEFT('TSA Input'!W1054,LEN('TSA Input'!W1054)-2)),""))</f>
        <v/>
      </c>
      <c r="E1091" s="246" t="str">
        <f>IF('TSA Input'!J1054="","",IF('TSA Input'!J1054="Yes",'TSA Input'!I1054,""))</f>
        <v/>
      </c>
      <c r="F1091" s="247" t="str">
        <f>IF('TSA Input'!J1054="","",IF('TSA Input'!J1054="Yes",'TSA Input'!C1054,""))</f>
        <v/>
      </c>
      <c r="G1091" s="36" t="str">
        <f>IF('TSA Input'!J1054="","",IF('TSA Input'!J1054="Yes",'TSA Input'!D1054,""))</f>
        <v/>
      </c>
      <c r="H1091" s="37" t="str">
        <f>IF('TSA Input'!K1054="","",IF('TSA Input'!J1054="Yes",'TSA Input'!G1054,""))</f>
        <v/>
      </c>
      <c r="I1091" s="37" t="str">
        <f>IF('TSA Input'!L1054="","",IF('TSA Input'!J1054="Yes",'TSA Input'!F1054,""))</f>
        <v/>
      </c>
      <c r="J1091" s="39" t="str">
        <f t="shared" si="34"/>
        <v/>
      </c>
      <c r="K1091" s="257" t="str">
        <f>IF('TSA Input'!J1054="","",IF('TSA Input'!J1054="Yes",'TSA Input'!D1054,""))</f>
        <v/>
      </c>
      <c r="L1091" s="258" t="str">
        <f>IF('TSA Input'!J1054="","",IF('TSA Input'!J1054="Yes",'TSA Input'!G1054,""))</f>
        <v/>
      </c>
      <c r="M1091" s="258" t="str">
        <f>IF('TSA Input'!J1054="","",IF('TSA Input'!J1054="Yes",'TSA Input'!F1054,""))</f>
        <v/>
      </c>
      <c r="N1091" s="39" t="str">
        <f t="shared" si="35"/>
        <v/>
      </c>
      <c r="O1091" s="149" t="s">
        <v>11</v>
      </c>
      <c r="P1091" s="148" t="s">
        <v>11</v>
      </c>
      <c r="Q1091" s="1"/>
    </row>
    <row r="1092" spans="1:17" ht="15.75" hidden="1" customHeight="1">
      <c r="A1092" s="1" t="str">
        <f t="shared" si="1"/>
        <v/>
      </c>
      <c r="B1092" s="1"/>
      <c r="C1092" s="34" t="str">
        <f>IF('TSA Input'!J1055="","",IF('TSA Input'!J1055="Yes",'TSA Input'!B1055,"Ineligible"))</f>
        <v/>
      </c>
      <c r="D1092" s="246" t="str">
        <f>IF('TSA Input'!J1055="","",IF('TSA Input'!J1055="Yes",IF('TSA Input'!W1055="","",LEFT('TSA Input'!W1055,LEN('TSA Input'!W1055)-2)),""))</f>
        <v/>
      </c>
      <c r="E1092" s="246" t="str">
        <f>IF('TSA Input'!J1055="","",IF('TSA Input'!J1055="Yes",'TSA Input'!I1055,""))</f>
        <v/>
      </c>
      <c r="F1092" s="247" t="str">
        <f>IF('TSA Input'!J1055="","",IF('TSA Input'!J1055="Yes",'TSA Input'!C1055,""))</f>
        <v/>
      </c>
      <c r="G1092" s="36" t="str">
        <f>IF('TSA Input'!J1055="","",IF('TSA Input'!J1055="Yes",'TSA Input'!D1055,""))</f>
        <v/>
      </c>
      <c r="H1092" s="37" t="str">
        <f>IF('TSA Input'!K1055="","",IF('TSA Input'!J1055="Yes",'TSA Input'!G1055,""))</f>
        <v/>
      </c>
      <c r="I1092" s="37" t="str">
        <f>IF('TSA Input'!L1055="","",IF('TSA Input'!J1055="Yes",'TSA Input'!F1055,""))</f>
        <v/>
      </c>
      <c r="J1092" s="39" t="str">
        <f t="shared" si="34"/>
        <v/>
      </c>
      <c r="K1092" s="257" t="str">
        <f>IF('TSA Input'!J1055="","",IF('TSA Input'!J1055="Yes",'TSA Input'!D1055,""))</f>
        <v/>
      </c>
      <c r="L1092" s="258" t="str">
        <f>IF('TSA Input'!J1055="","",IF('TSA Input'!J1055="Yes",'TSA Input'!G1055,""))</f>
        <v/>
      </c>
      <c r="M1092" s="258" t="str">
        <f>IF('TSA Input'!J1055="","",IF('TSA Input'!J1055="Yes",'TSA Input'!F1055,""))</f>
        <v/>
      </c>
      <c r="N1092" s="39" t="str">
        <f t="shared" si="35"/>
        <v/>
      </c>
      <c r="O1092" s="149" t="s">
        <v>11</v>
      </c>
      <c r="P1092" s="148" t="s">
        <v>11</v>
      </c>
      <c r="Q1092" s="1"/>
    </row>
    <row r="1093" spans="1:17" ht="15.75" hidden="1" customHeight="1">
      <c r="A1093" s="1" t="str">
        <f t="shared" si="1"/>
        <v/>
      </c>
      <c r="B1093" s="1"/>
      <c r="C1093" s="34" t="str">
        <f>IF('TSA Input'!J1056="","",IF('TSA Input'!J1056="Yes",'TSA Input'!B1056,"Ineligible"))</f>
        <v/>
      </c>
      <c r="D1093" s="246" t="str">
        <f>IF('TSA Input'!J1056="","",IF('TSA Input'!J1056="Yes",IF('TSA Input'!W1056="","",LEFT('TSA Input'!W1056,LEN('TSA Input'!W1056)-2)),""))</f>
        <v/>
      </c>
      <c r="E1093" s="246" t="str">
        <f>IF('TSA Input'!J1056="","",IF('TSA Input'!J1056="Yes",'TSA Input'!I1056,""))</f>
        <v/>
      </c>
      <c r="F1093" s="247" t="str">
        <f>IF('TSA Input'!J1056="","",IF('TSA Input'!J1056="Yes",'TSA Input'!C1056,""))</f>
        <v/>
      </c>
      <c r="G1093" s="36" t="str">
        <f>IF('TSA Input'!J1056="","",IF('TSA Input'!J1056="Yes",'TSA Input'!D1056,""))</f>
        <v/>
      </c>
      <c r="H1093" s="37" t="str">
        <f>IF('TSA Input'!K1056="","",IF('TSA Input'!J1056="Yes",'TSA Input'!G1056,""))</f>
        <v/>
      </c>
      <c r="I1093" s="37" t="str">
        <f>IF('TSA Input'!L1056="","",IF('TSA Input'!J1056="Yes",'TSA Input'!F1056,""))</f>
        <v/>
      </c>
      <c r="J1093" s="39" t="str">
        <f t="shared" si="34"/>
        <v/>
      </c>
      <c r="K1093" s="257" t="str">
        <f>IF('TSA Input'!J1056="","",IF('TSA Input'!J1056="Yes",'TSA Input'!D1056,""))</f>
        <v/>
      </c>
      <c r="L1093" s="258" t="str">
        <f>IF('TSA Input'!J1056="","",IF('TSA Input'!J1056="Yes",'TSA Input'!G1056,""))</f>
        <v/>
      </c>
      <c r="M1093" s="258" t="str">
        <f>IF('TSA Input'!J1056="","",IF('TSA Input'!J1056="Yes",'TSA Input'!F1056,""))</f>
        <v/>
      </c>
      <c r="N1093" s="39" t="str">
        <f t="shared" si="35"/>
        <v/>
      </c>
      <c r="O1093" s="149" t="s">
        <v>11</v>
      </c>
      <c r="P1093" s="148" t="s">
        <v>11</v>
      </c>
      <c r="Q1093" s="1"/>
    </row>
    <row r="1094" spans="1:17" ht="15.75" hidden="1" customHeight="1">
      <c r="A1094" s="1" t="str">
        <f t="shared" si="1"/>
        <v/>
      </c>
      <c r="B1094" s="1"/>
      <c r="C1094" s="34" t="str">
        <f>IF('TSA Input'!J1057="","",IF('TSA Input'!J1057="Yes",'TSA Input'!B1057,"Ineligible"))</f>
        <v/>
      </c>
      <c r="D1094" s="246" t="str">
        <f>IF('TSA Input'!J1057="","",IF('TSA Input'!J1057="Yes",IF('TSA Input'!W1057="","",LEFT('TSA Input'!W1057,LEN('TSA Input'!W1057)-2)),""))</f>
        <v/>
      </c>
      <c r="E1094" s="246" t="str">
        <f>IF('TSA Input'!J1057="","",IF('TSA Input'!J1057="Yes",'TSA Input'!I1057,""))</f>
        <v/>
      </c>
      <c r="F1094" s="247" t="str">
        <f>IF('TSA Input'!J1057="","",IF('TSA Input'!J1057="Yes",'TSA Input'!C1057,""))</f>
        <v/>
      </c>
      <c r="G1094" s="36" t="str">
        <f>IF('TSA Input'!J1057="","",IF('TSA Input'!J1057="Yes",'TSA Input'!D1057,""))</f>
        <v/>
      </c>
      <c r="H1094" s="37" t="str">
        <f>IF('TSA Input'!K1057="","",IF('TSA Input'!J1057="Yes",'TSA Input'!G1057,""))</f>
        <v/>
      </c>
      <c r="I1094" s="37" t="str">
        <f>IF('TSA Input'!L1057="","",IF('TSA Input'!J1057="Yes",'TSA Input'!F1057,""))</f>
        <v/>
      </c>
      <c r="J1094" s="39" t="str">
        <f t="shared" si="34"/>
        <v/>
      </c>
      <c r="K1094" s="257" t="str">
        <f>IF('TSA Input'!J1057="","",IF('TSA Input'!J1057="Yes",'TSA Input'!D1057,""))</f>
        <v/>
      </c>
      <c r="L1094" s="258" t="str">
        <f>IF('TSA Input'!J1057="","",IF('TSA Input'!J1057="Yes",'TSA Input'!G1057,""))</f>
        <v/>
      </c>
      <c r="M1094" s="258" t="str">
        <f>IF('TSA Input'!J1057="","",IF('TSA Input'!J1057="Yes",'TSA Input'!F1057,""))</f>
        <v/>
      </c>
      <c r="N1094" s="39" t="str">
        <f t="shared" si="35"/>
        <v/>
      </c>
      <c r="O1094" s="149" t="s">
        <v>11</v>
      </c>
      <c r="P1094" s="148" t="s">
        <v>11</v>
      </c>
      <c r="Q1094" s="1"/>
    </row>
    <row r="1095" spans="1:17" ht="15.75" hidden="1" customHeight="1">
      <c r="A1095" s="1" t="str">
        <f t="shared" si="1"/>
        <v/>
      </c>
      <c r="B1095" s="1"/>
      <c r="C1095" s="34" t="str">
        <f>IF('TSA Input'!J1058="","",IF('TSA Input'!J1058="Yes",'TSA Input'!B1058,"Ineligible"))</f>
        <v/>
      </c>
      <c r="D1095" s="246" t="str">
        <f>IF('TSA Input'!J1058="","",IF('TSA Input'!J1058="Yes",IF('TSA Input'!W1058="","",LEFT('TSA Input'!W1058,LEN('TSA Input'!W1058)-2)),""))</f>
        <v/>
      </c>
      <c r="E1095" s="246" t="str">
        <f>IF('TSA Input'!J1058="","",IF('TSA Input'!J1058="Yes",'TSA Input'!I1058,""))</f>
        <v/>
      </c>
      <c r="F1095" s="247" t="str">
        <f>IF('TSA Input'!J1058="","",IF('TSA Input'!J1058="Yes",'TSA Input'!C1058,""))</f>
        <v/>
      </c>
      <c r="G1095" s="36" t="str">
        <f>IF('TSA Input'!J1058="","",IF('TSA Input'!J1058="Yes",'TSA Input'!D1058,""))</f>
        <v/>
      </c>
      <c r="H1095" s="37" t="str">
        <f>IF('TSA Input'!K1058="","",IF('TSA Input'!J1058="Yes",'TSA Input'!G1058,""))</f>
        <v/>
      </c>
      <c r="I1095" s="37" t="str">
        <f>IF('TSA Input'!L1058="","",IF('TSA Input'!J1058="Yes",'TSA Input'!F1058,""))</f>
        <v/>
      </c>
      <c r="J1095" s="39" t="str">
        <f t="shared" si="34"/>
        <v/>
      </c>
      <c r="K1095" s="257" t="str">
        <f>IF('TSA Input'!J1058="","",IF('TSA Input'!J1058="Yes",'TSA Input'!D1058,""))</f>
        <v/>
      </c>
      <c r="L1095" s="258" t="str">
        <f>IF('TSA Input'!J1058="","",IF('TSA Input'!J1058="Yes",'TSA Input'!G1058,""))</f>
        <v/>
      </c>
      <c r="M1095" s="258" t="str">
        <f>IF('TSA Input'!J1058="","",IF('TSA Input'!J1058="Yes",'TSA Input'!F1058,""))</f>
        <v/>
      </c>
      <c r="N1095" s="39" t="str">
        <f t="shared" si="35"/>
        <v/>
      </c>
      <c r="O1095" s="149" t="s">
        <v>11</v>
      </c>
      <c r="P1095" s="148" t="s">
        <v>11</v>
      </c>
      <c r="Q1095" s="1"/>
    </row>
    <row r="1096" spans="1:17" ht="15.75" hidden="1" customHeight="1">
      <c r="A1096" s="1" t="str">
        <f t="shared" si="1"/>
        <v/>
      </c>
      <c r="B1096" s="1"/>
      <c r="C1096" s="34" t="str">
        <f>IF('TSA Input'!J1059="","",IF('TSA Input'!J1059="Yes",'TSA Input'!B1059,"Ineligible"))</f>
        <v/>
      </c>
      <c r="D1096" s="246" t="str">
        <f>IF('TSA Input'!J1059="","",IF('TSA Input'!J1059="Yes",IF('TSA Input'!W1059="","",LEFT('TSA Input'!W1059,LEN('TSA Input'!W1059)-2)),""))</f>
        <v/>
      </c>
      <c r="E1096" s="246" t="str">
        <f>IF('TSA Input'!J1059="","",IF('TSA Input'!J1059="Yes",'TSA Input'!I1059,""))</f>
        <v/>
      </c>
      <c r="F1096" s="247" t="str">
        <f>IF('TSA Input'!J1059="","",IF('TSA Input'!J1059="Yes",'TSA Input'!C1059,""))</f>
        <v/>
      </c>
      <c r="G1096" s="36" t="str">
        <f>IF('TSA Input'!J1059="","",IF('TSA Input'!J1059="Yes",'TSA Input'!D1059,""))</f>
        <v/>
      </c>
      <c r="H1096" s="37" t="str">
        <f>IF('TSA Input'!K1059="","",IF('TSA Input'!J1059="Yes",'TSA Input'!G1059,""))</f>
        <v/>
      </c>
      <c r="I1096" s="37" t="str">
        <f>IF('TSA Input'!L1059="","",IF('TSA Input'!J1059="Yes",'TSA Input'!F1059,""))</f>
        <v/>
      </c>
      <c r="J1096" s="39" t="str">
        <f t="shared" si="34"/>
        <v/>
      </c>
      <c r="K1096" s="257" t="str">
        <f>IF('TSA Input'!J1059="","",IF('TSA Input'!J1059="Yes",'TSA Input'!D1059,""))</f>
        <v/>
      </c>
      <c r="L1096" s="258" t="str">
        <f>IF('TSA Input'!J1059="","",IF('TSA Input'!J1059="Yes",'TSA Input'!G1059,""))</f>
        <v/>
      </c>
      <c r="M1096" s="258" t="str">
        <f>IF('TSA Input'!J1059="","",IF('TSA Input'!J1059="Yes",'TSA Input'!F1059,""))</f>
        <v/>
      </c>
      <c r="N1096" s="39" t="str">
        <f t="shared" si="35"/>
        <v/>
      </c>
      <c r="O1096" s="149" t="s">
        <v>11</v>
      </c>
      <c r="P1096" s="148" t="s">
        <v>11</v>
      </c>
      <c r="Q1096" s="1"/>
    </row>
    <row r="1097" spans="1:17" ht="15.75" hidden="1" customHeight="1">
      <c r="A1097" s="1" t="str">
        <f t="shared" si="1"/>
        <v/>
      </c>
      <c r="B1097" s="1"/>
      <c r="C1097" s="34" t="str">
        <f>IF('TSA Input'!J1060="","",IF('TSA Input'!J1060="Yes",'TSA Input'!B1060,"Ineligible"))</f>
        <v/>
      </c>
      <c r="D1097" s="246" t="str">
        <f>IF('TSA Input'!J1060="","",IF('TSA Input'!J1060="Yes",IF('TSA Input'!W1060="","",LEFT('TSA Input'!W1060,LEN('TSA Input'!W1060)-2)),""))</f>
        <v/>
      </c>
      <c r="E1097" s="246" t="str">
        <f>IF('TSA Input'!J1060="","",IF('TSA Input'!J1060="Yes",'TSA Input'!I1060,""))</f>
        <v/>
      </c>
      <c r="F1097" s="247" t="str">
        <f>IF('TSA Input'!J1060="","",IF('TSA Input'!J1060="Yes",'TSA Input'!C1060,""))</f>
        <v/>
      </c>
      <c r="G1097" s="36" t="str">
        <f>IF('TSA Input'!J1060="","",IF('TSA Input'!J1060="Yes",'TSA Input'!D1060,""))</f>
        <v/>
      </c>
      <c r="H1097" s="37" t="str">
        <f>IF('TSA Input'!K1060="","",IF('TSA Input'!J1060="Yes",'TSA Input'!G1060,""))</f>
        <v/>
      </c>
      <c r="I1097" s="37" t="str">
        <f>IF('TSA Input'!L1060="","",IF('TSA Input'!J1060="Yes",'TSA Input'!F1060,""))</f>
        <v/>
      </c>
      <c r="J1097" s="39" t="str">
        <f t="shared" si="34"/>
        <v/>
      </c>
      <c r="K1097" s="257" t="str">
        <f>IF('TSA Input'!J1060="","",IF('TSA Input'!J1060="Yes",'TSA Input'!D1060,""))</f>
        <v/>
      </c>
      <c r="L1097" s="258" t="str">
        <f>IF('TSA Input'!J1060="","",IF('TSA Input'!J1060="Yes",'TSA Input'!G1060,""))</f>
        <v/>
      </c>
      <c r="M1097" s="258" t="str">
        <f>IF('TSA Input'!J1060="","",IF('TSA Input'!J1060="Yes",'TSA Input'!F1060,""))</f>
        <v/>
      </c>
      <c r="N1097" s="39" t="str">
        <f t="shared" si="35"/>
        <v/>
      </c>
      <c r="O1097" s="149" t="s">
        <v>11</v>
      </c>
      <c r="P1097" s="148" t="s">
        <v>11</v>
      </c>
      <c r="Q1097" s="1"/>
    </row>
    <row r="1098" spans="1:17" ht="15.75" hidden="1" customHeight="1">
      <c r="A1098" s="1" t="str">
        <f t="shared" si="1"/>
        <v/>
      </c>
      <c r="B1098" s="1"/>
      <c r="C1098" s="34" t="str">
        <f>IF('TSA Input'!J1061="","",IF('TSA Input'!J1061="Yes",'TSA Input'!B1061,"Ineligible"))</f>
        <v/>
      </c>
      <c r="D1098" s="246" t="str">
        <f>IF('TSA Input'!J1061="","",IF('TSA Input'!J1061="Yes",IF('TSA Input'!W1061="","",LEFT('TSA Input'!W1061,LEN('TSA Input'!W1061)-2)),""))</f>
        <v/>
      </c>
      <c r="E1098" s="246" t="str">
        <f>IF('TSA Input'!J1061="","",IF('TSA Input'!J1061="Yes",'TSA Input'!I1061,""))</f>
        <v/>
      </c>
      <c r="F1098" s="247" t="str">
        <f>IF('TSA Input'!J1061="","",IF('TSA Input'!J1061="Yes",'TSA Input'!C1061,""))</f>
        <v/>
      </c>
      <c r="G1098" s="36" t="str">
        <f>IF('TSA Input'!J1061="","",IF('TSA Input'!J1061="Yes",'TSA Input'!D1061,""))</f>
        <v/>
      </c>
      <c r="H1098" s="37" t="str">
        <f>IF('TSA Input'!K1061="","",IF('TSA Input'!J1061="Yes",'TSA Input'!G1061,""))</f>
        <v/>
      </c>
      <c r="I1098" s="37" t="str">
        <f>IF('TSA Input'!L1061="","",IF('TSA Input'!J1061="Yes",'TSA Input'!F1061,""))</f>
        <v/>
      </c>
      <c r="J1098" s="39" t="str">
        <f t="shared" si="34"/>
        <v/>
      </c>
      <c r="K1098" s="257" t="str">
        <f>IF('TSA Input'!J1061="","",IF('TSA Input'!J1061="Yes",'TSA Input'!D1061,""))</f>
        <v/>
      </c>
      <c r="L1098" s="258" t="str">
        <f>IF('TSA Input'!J1061="","",IF('TSA Input'!J1061="Yes",'TSA Input'!G1061,""))</f>
        <v/>
      </c>
      <c r="M1098" s="258" t="str">
        <f>IF('TSA Input'!J1061="","",IF('TSA Input'!J1061="Yes",'TSA Input'!F1061,""))</f>
        <v/>
      </c>
      <c r="N1098" s="39" t="str">
        <f t="shared" si="35"/>
        <v/>
      </c>
      <c r="O1098" s="149" t="s">
        <v>11</v>
      </c>
      <c r="P1098" s="148" t="s">
        <v>11</v>
      </c>
      <c r="Q1098" s="1"/>
    </row>
    <row r="1099" spans="1:17" ht="15.75" hidden="1" customHeight="1">
      <c r="A1099" s="1" t="str">
        <f t="shared" si="1"/>
        <v/>
      </c>
      <c r="B1099" s="1"/>
      <c r="C1099" s="34" t="str">
        <f>IF('TSA Input'!J1062="","",IF('TSA Input'!J1062="Yes",'TSA Input'!B1062,"Ineligible"))</f>
        <v/>
      </c>
      <c r="D1099" s="246" t="str">
        <f>IF('TSA Input'!J1062="","",IF('TSA Input'!J1062="Yes",IF('TSA Input'!W1062="","",LEFT('TSA Input'!W1062,LEN('TSA Input'!W1062)-2)),""))</f>
        <v/>
      </c>
      <c r="E1099" s="246" t="str">
        <f>IF('TSA Input'!J1062="","",IF('TSA Input'!J1062="Yes",'TSA Input'!I1062,""))</f>
        <v/>
      </c>
      <c r="F1099" s="247" t="str">
        <f>IF('TSA Input'!J1062="","",IF('TSA Input'!J1062="Yes",'TSA Input'!C1062,""))</f>
        <v/>
      </c>
      <c r="G1099" s="36" t="str">
        <f>IF('TSA Input'!J1062="","",IF('TSA Input'!J1062="Yes",'TSA Input'!D1062,""))</f>
        <v/>
      </c>
      <c r="H1099" s="37" t="str">
        <f>IF('TSA Input'!K1062="","",IF('TSA Input'!J1062="Yes",'TSA Input'!G1062,""))</f>
        <v/>
      </c>
      <c r="I1099" s="37" t="str">
        <f>IF('TSA Input'!L1062="","",IF('TSA Input'!J1062="Yes",'TSA Input'!F1062,""))</f>
        <v/>
      </c>
      <c r="J1099" s="39" t="str">
        <f t="shared" si="34"/>
        <v/>
      </c>
      <c r="K1099" s="257" t="str">
        <f>IF('TSA Input'!J1062="","",IF('TSA Input'!J1062="Yes",'TSA Input'!D1062,""))</f>
        <v/>
      </c>
      <c r="L1099" s="258" t="str">
        <f>IF('TSA Input'!J1062="","",IF('TSA Input'!J1062="Yes",'TSA Input'!G1062,""))</f>
        <v/>
      </c>
      <c r="M1099" s="258" t="str">
        <f>IF('TSA Input'!J1062="","",IF('TSA Input'!J1062="Yes",'TSA Input'!F1062,""))</f>
        <v/>
      </c>
      <c r="N1099" s="39" t="str">
        <f t="shared" si="35"/>
        <v/>
      </c>
      <c r="O1099" s="149" t="s">
        <v>11</v>
      </c>
      <c r="P1099" s="148" t="s">
        <v>11</v>
      </c>
      <c r="Q1099" s="1"/>
    </row>
    <row r="1100" spans="1:17" ht="15.75" hidden="1" customHeight="1">
      <c r="A1100" s="1" t="str">
        <f t="shared" si="1"/>
        <v/>
      </c>
      <c r="B1100" s="1"/>
      <c r="C1100" s="34" t="str">
        <f>IF('TSA Input'!J1063="","",IF('TSA Input'!J1063="Yes",'TSA Input'!B1063,"Ineligible"))</f>
        <v/>
      </c>
      <c r="D1100" s="246" t="str">
        <f>IF('TSA Input'!J1063="","",IF('TSA Input'!J1063="Yes",IF('TSA Input'!W1063="","",LEFT('TSA Input'!W1063,LEN('TSA Input'!W1063)-2)),""))</f>
        <v/>
      </c>
      <c r="E1100" s="246" t="str">
        <f>IF('TSA Input'!J1063="","",IF('TSA Input'!J1063="Yes",'TSA Input'!I1063,""))</f>
        <v/>
      </c>
      <c r="F1100" s="247" t="str">
        <f>IF('TSA Input'!J1063="","",IF('TSA Input'!J1063="Yes",'TSA Input'!C1063,""))</f>
        <v/>
      </c>
      <c r="G1100" s="36" t="str">
        <f>IF('TSA Input'!J1063="","",IF('TSA Input'!J1063="Yes",'TSA Input'!D1063,""))</f>
        <v/>
      </c>
      <c r="H1100" s="37" t="str">
        <f>IF('TSA Input'!K1063="","",IF('TSA Input'!J1063="Yes",'TSA Input'!G1063,""))</f>
        <v/>
      </c>
      <c r="I1100" s="37" t="str">
        <f>IF('TSA Input'!L1063="","",IF('TSA Input'!J1063="Yes",'TSA Input'!F1063,""))</f>
        <v/>
      </c>
      <c r="J1100" s="39" t="str">
        <f t="shared" si="34"/>
        <v/>
      </c>
      <c r="K1100" s="257" t="str">
        <f>IF('TSA Input'!J1063="","",IF('TSA Input'!J1063="Yes",'TSA Input'!D1063,""))</f>
        <v/>
      </c>
      <c r="L1100" s="258" t="str">
        <f>IF('TSA Input'!J1063="","",IF('TSA Input'!J1063="Yes",'TSA Input'!G1063,""))</f>
        <v/>
      </c>
      <c r="M1100" s="258" t="str">
        <f>IF('TSA Input'!J1063="","",IF('TSA Input'!J1063="Yes",'TSA Input'!F1063,""))</f>
        <v/>
      </c>
      <c r="N1100" s="39" t="str">
        <f t="shared" si="35"/>
        <v/>
      </c>
      <c r="O1100" s="149" t="s">
        <v>11</v>
      </c>
      <c r="P1100" s="148" t="s">
        <v>11</v>
      </c>
      <c r="Q1100" s="1"/>
    </row>
    <row r="1101" spans="1:17" ht="15.75" hidden="1" customHeight="1">
      <c r="A1101" s="1" t="str">
        <f t="shared" si="1"/>
        <v/>
      </c>
      <c r="B1101" s="1"/>
      <c r="C1101" s="34" t="str">
        <f>IF('TSA Input'!J1064="","",IF('TSA Input'!J1064="Yes",'TSA Input'!B1064,"Ineligible"))</f>
        <v/>
      </c>
      <c r="D1101" s="246" t="str">
        <f>IF('TSA Input'!J1064="","",IF('TSA Input'!J1064="Yes",IF('TSA Input'!W1064="","",LEFT('TSA Input'!W1064,LEN('TSA Input'!W1064)-2)),""))</f>
        <v/>
      </c>
      <c r="E1101" s="246" t="str">
        <f>IF('TSA Input'!J1064="","",IF('TSA Input'!J1064="Yes",'TSA Input'!I1064,""))</f>
        <v/>
      </c>
      <c r="F1101" s="247" t="str">
        <f>IF('TSA Input'!J1064="","",IF('TSA Input'!J1064="Yes",'TSA Input'!C1064,""))</f>
        <v/>
      </c>
      <c r="G1101" s="36" t="str">
        <f>IF('TSA Input'!J1064="","",IF('TSA Input'!J1064="Yes",'TSA Input'!D1064,""))</f>
        <v/>
      </c>
      <c r="H1101" s="37" t="str">
        <f>IF('TSA Input'!K1064="","",IF('TSA Input'!J1064="Yes",'TSA Input'!G1064,""))</f>
        <v/>
      </c>
      <c r="I1101" s="37" t="str">
        <f>IF('TSA Input'!L1064="","",IF('TSA Input'!J1064="Yes",'TSA Input'!F1064,""))</f>
        <v/>
      </c>
      <c r="J1101" s="39" t="str">
        <f t="shared" si="34"/>
        <v/>
      </c>
      <c r="K1101" s="257" t="str">
        <f>IF('TSA Input'!J1064="","",IF('TSA Input'!J1064="Yes",'TSA Input'!D1064,""))</f>
        <v/>
      </c>
      <c r="L1101" s="258" t="str">
        <f>IF('TSA Input'!J1064="","",IF('TSA Input'!J1064="Yes",'TSA Input'!G1064,""))</f>
        <v/>
      </c>
      <c r="M1101" s="258" t="str">
        <f>IF('TSA Input'!J1064="","",IF('TSA Input'!J1064="Yes",'TSA Input'!F1064,""))</f>
        <v/>
      </c>
      <c r="N1101" s="39" t="str">
        <f t="shared" si="35"/>
        <v/>
      </c>
      <c r="O1101" s="149" t="s">
        <v>11</v>
      </c>
      <c r="P1101" s="148" t="s">
        <v>11</v>
      </c>
      <c r="Q1101" s="1"/>
    </row>
    <row r="1102" spans="1:17" ht="15.75" hidden="1" customHeight="1">
      <c r="A1102" s="1" t="str">
        <f t="shared" si="1"/>
        <v/>
      </c>
      <c r="B1102" s="1"/>
      <c r="C1102" s="34" t="str">
        <f>IF('TSA Input'!J1065="","",IF('TSA Input'!J1065="Yes",'TSA Input'!B1065,"Ineligible"))</f>
        <v/>
      </c>
      <c r="D1102" s="246" t="str">
        <f>IF('TSA Input'!J1065="","",IF('TSA Input'!J1065="Yes",IF('TSA Input'!W1065="","",LEFT('TSA Input'!W1065,LEN('TSA Input'!W1065)-2)),""))</f>
        <v/>
      </c>
      <c r="E1102" s="246" t="str">
        <f>IF('TSA Input'!J1065="","",IF('TSA Input'!J1065="Yes",'TSA Input'!I1065,""))</f>
        <v/>
      </c>
      <c r="F1102" s="247" t="str">
        <f>IF('TSA Input'!J1065="","",IF('TSA Input'!J1065="Yes",'TSA Input'!C1065,""))</f>
        <v/>
      </c>
      <c r="G1102" s="36" t="str">
        <f>IF('TSA Input'!J1065="","",IF('TSA Input'!J1065="Yes",'TSA Input'!D1065,""))</f>
        <v/>
      </c>
      <c r="H1102" s="37" t="str">
        <f>IF('TSA Input'!K1065="","",IF('TSA Input'!J1065="Yes",'TSA Input'!G1065,""))</f>
        <v/>
      </c>
      <c r="I1102" s="37" t="str">
        <f>IF('TSA Input'!L1065="","",IF('TSA Input'!J1065="Yes",'TSA Input'!F1065,""))</f>
        <v/>
      </c>
      <c r="J1102" s="39" t="str">
        <f t="shared" si="34"/>
        <v/>
      </c>
      <c r="K1102" s="257" t="str">
        <f>IF('TSA Input'!J1065="","",IF('TSA Input'!J1065="Yes",'TSA Input'!D1065,""))</f>
        <v/>
      </c>
      <c r="L1102" s="258" t="str">
        <f>IF('TSA Input'!J1065="","",IF('TSA Input'!J1065="Yes",'TSA Input'!G1065,""))</f>
        <v/>
      </c>
      <c r="M1102" s="258" t="str">
        <f>IF('TSA Input'!J1065="","",IF('TSA Input'!J1065="Yes",'TSA Input'!F1065,""))</f>
        <v/>
      </c>
      <c r="N1102" s="39" t="str">
        <f t="shared" si="35"/>
        <v/>
      </c>
      <c r="O1102" s="149" t="s">
        <v>11</v>
      </c>
      <c r="P1102" s="148" t="s">
        <v>11</v>
      </c>
      <c r="Q1102" s="1"/>
    </row>
    <row r="1103" spans="1:17" ht="15.75" hidden="1" customHeight="1">
      <c r="A1103" s="1" t="str">
        <f t="shared" si="1"/>
        <v/>
      </c>
      <c r="B1103" s="1"/>
      <c r="C1103" s="34" t="str">
        <f>IF('TSA Input'!J1066="","",IF('TSA Input'!J1066="Yes",'TSA Input'!B1066,"Ineligible"))</f>
        <v/>
      </c>
      <c r="D1103" s="246" t="str">
        <f>IF('TSA Input'!J1066="","",IF('TSA Input'!J1066="Yes",IF('TSA Input'!W1066="","",LEFT('TSA Input'!W1066,LEN('TSA Input'!W1066)-2)),""))</f>
        <v/>
      </c>
      <c r="E1103" s="246" t="str">
        <f>IF('TSA Input'!J1066="","",IF('TSA Input'!J1066="Yes",'TSA Input'!I1066,""))</f>
        <v/>
      </c>
      <c r="F1103" s="247" t="str">
        <f>IF('TSA Input'!J1066="","",IF('TSA Input'!J1066="Yes",'TSA Input'!C1066,""))</f>
        <v/>
      </c>
      <c r="G1103" s="36" t="str">
        <f>IF('TSA Input'!J1066="","",IF('TSA Input'!J1066="Yes",'TSA Input'!D1066,""))</f>
        <v/>
      </c>
      <c r="H1103" s="37" t="str">
        <f>IF('TSA Input'!K1066="","",IF('TSA Input'!J1066="Yes",'TSA Input'!G1066,""))</f>
        <v/>
      </c>
      <c r="I1103" s="37" t="str">
        <f>IF('TSA Input'!L1066="","",IF('TSA Input'!J1066="Yes",'TSA Input'!F1066,""))</f>
        <v/>
      </c>
      <c r="J1103" s="39" t="str">
        <f t="shared" si="34"/>
        <v/>
      </c>
      <c r="K1103" s="257" t="str">
        <f>IF('TSA Input'!J1066="","",IF('TSA Input'!J1066="Yes",'TSA Input'!D1066,""))</f>
        <v/>
      </c>
      <c r="L1103" s="258" t="str">
        <f>IF('TSA Input'!J1066="","",IF('TSA Input'!J1066="Yes",'TSA Input'!G1066,""))</f>
        <v/>
      </c>
      <c r="M1103" s="258" t="str">
        <f>IF('TSA Input'!J1066="","",IF('TSA Input'!J1066="Yes",'TSA Input'!F1066,""))</f>
        <v/>
      </c>
      <c r="N1103" s="39" t="str">
        <f t="shared" si="35"/>
        <v/>
      </c>
      <c r="O1103" s="149" t="s">
        <v>11</v>
      </c>
      <c r="P1103" s="148" t="s">
        <v>11</v>
      </c>
      <c r="Q1103" s="1"/>
    </row>
    <row r="1104" spans="1:17" ht="15.75" hidden="1" customHeight="1">
      <c r="A1104" s="1" t="str">
        <f t="shared" si="1"/>
        <v/>
      </c>
      <c r="B1104" s="1"/>
      <c r="C1104" s="34" t="str">
        <f>IF('TSA Input'!J1067="","",IF('TSA Input'!J1067="Yes",'TSA Input'!B1067,"Ineligible"))</f>
        <v/>
      </c>
      <c r="D1104" s="246" t="str">
        <f>IF('TSA Input'!J1067="","",IF('TSA Input'!J1067="Yes",IF('TSA Input'!W1067="","",LEFT('TSA Input'!W1067,LEN('TSA Input'!W1067)-2)),""))</f>
        <v/>
      </c>
      <c r="E1104" s="246" t="str">
        <f>IF('TSA Input'!J1067="","",IF('TSA Input'!J1067="Yes",'TSA Input'!I1067,""))</f>
        <v/>
      </c>
      <c r="F1104" s="247" t="str">
        <f>IF('TSA Input'!J1067="","",IF('TSA Input'!J1067="Yes",'TSA Input'!C1067,""))</f>
        <v/>
      </c>
      <c r="G1104" s="36" t="str">
        <f>IF('TSA Input'!J1067="","",IF('TSA Input'!J1067="Yes",'TSA Input'!D1067,""))</f>
        <v/>
      </c>
      <c r="H1104" s="37" t="str">
        <f>IF('TSA Input'!K1067="","",IF('TSA Input'!J1067="Yes",'TSA Input'!G1067,""))</f>
        <v/>
      </c>
      <c r="I1104" s="37" t="str">
        <f>IF('TSA Input'!L1067="","",IF('TSA Input'!J1067="Yes",'TSA Input'!F1067,""))</f>
        <v/>
      </c>
      <c r="J1104" s="39" t="str">
        <f t="shared" si="34"/>
        <v/>
      </c>
      <c r="K1104" s="257" t="str">
        <f>IF('TSA Input'!J1067="","",IF('TSA Input'!J1067="Yes",'TSA Input'!D1067,""))</f>
        <v/>
      </c>
      <c r="L1104" s="258" t="str">
        <f>IF('TSA Input'!J1067="","",IF('TSA Input'!J1067="Yes",'TSA Input'!G1067,""))</f>
        <v/>
      </c>
      <c r="M1104" s="258" t="str">
        <f>IF('TSA Input'!J1067="","",IF('TSA Input'!J1067="Yes",'TSA Input'!F1067,""))</f>
        <v/>
      </c>
      <c r="N1104" s="39" t="str">
        <f t="shared" si="35"/>
        <v/>
      </c>
      <c r="O1104" s="149" t="s">
        <v>11</v>
      </c>
      <c r="P1104" s="148" t="s">
        <v>11</v>
      </c>
      <c r="Q1104" s="1"/>
    </row>
    <row r="1105" spans="1:17" ht="15.75" hidden="1" customHeight="1">
      <c r="A1105" s="1" t="str">
        <f t="shared" si="1"/>
        <v/>
      </c>
      <c r="B1105" s="1"/>
      <c r="C1105" s="34" t="str">
        <f>IF('TSA Input'!J1068="","",IF('TSA Input'!J1068="Yes",'TSA Input'!B1068,"Ineligible"))</f>
        <v/>
      </c>
      <c r="D1105" s="246" t="str">
        <f>IF('TSA Input'!J1068="","",IF('TSA Input'!J1068="Yes",IF('TSA Input'!W1068="","",LEFT('TSA Input'!W1068,LEN('TSA Input'!W1068)-2)),""))</f>
        <v/>
      </c>
      <c r="E1105" s="246" t="str">
        <f>IF('TSA Input'!J1068="","",IF('TSA Input'!J1068="Yes",'TSA Input'!I1068,""))</f>
        <v/>
      </c>
      <c r="F1105" s="247" t="str">
        <f>IF('TSA Input'!J1068="","",IF('TSA Input'!J1068="Yes",'TSA Input'!C1068,""))</f>
        <v/>
      </c>
      <c r="G1105" s="36" t="str">
        <f>IF('TSA Input'!J1068="","",IF('TSA Input'!J1068="Yes",'TSA Input'!D1068,""))</f>
        <v/>
      </c>
      <c r="H1105" s="37" t="str">
        <f>IF('TSA Input'!K1068="","",IF('TSA Input'!J1068="Yes",'TSA Input'!G1068,""))</f>
        <v/>
      </c>
      <c r="I1105" s="37" t="str">
        <f>IF('TSA Input'!L1068="","",IF('TSA Input'!J1068="Yes",'TSA Input'!F1068,""))</f>
        <v/>
      </c>
      <c r="J1105" s="39" t="str">
        <f t="shared" si="34"/>
        <v/>
      </c>
      <c r="K1105" s="257" t="str">
        <f>IF('TSA Input'!J1068="","",IF('TSA Input'!J1068="Yes",'TSA Input'!D1068,""))</f>
        <v/>
      </c>
      <c r="L1105" s="258" t="str">
        <f>IF('TSA Input'!J1068="","",IF('TSA Input'!J1068="Yes",'TSA Input'!G1068,""))</f>
        <v/>
      </c>
      <c r="M1105" s="258" t="str">
        <f>IF('TSA Input'!J1068="","",IF('TSA Input'!J1068="Yes",'TSA Input'!F1068,""))</f>
        <v/>
      </c>
      <c r="N1105" s="39" t="str">
        <f t="shared" si="35"/>
        <v/>
      </c>
      <c r="O1105" s="149" t="s">
        <v>11</v>
      </c>
      <c r="P1105" s="148" t="s">
        <v>11</v>
      </c>
      <c r="Q1105" s="1"/>
    </row>
    <row r="1106" spans="1:17" ht="15.75" hidden="1" customHeight="1">
      <c r="A1106" s="1" t="str">
        <f t="shared" si="1"/>
        <v/>
      </c>
      <c r="B1106" s="1"/>
      <c r="C1106" s="34" t="str">
        <f>IF('TSA Input'!J1069="","",IF('TSA Input'!J1069="Yes",'TSA Input'!B1069,"Ineligible"))</f>
        <v/>
      </c>
      <c r="D1106" s="246" t="str">
        <f>IF('TSA Input'!J1069="","",IF('TSA Input'!J1069="Yes",IF('TSA Input'!W1069="","",LEFT('TSA Input'!W1069,LEN('TSA Input'!W1069)-2)),""))</f>
        <v/>
      </c>
      <c r="E1106" s="246" t="str">
        <f>IF('TSA Input'!J1069="","",IF('TSA Input'!J1069="Yes",'TSA Input'!I1069,""))</f>
        <v/>
      </c>
      <c r="F1106" s="247" t="str">
        <f>IF('TSA Input'!J1069="","",IF('TSA Input'!J1069="Yes",'TSA Input'!C1069,""))</f>
        <v/>
      </c>
      <c r="G1106" s="36" t="str">
        <f>IF('TSA Input'!J1069="","",IF('TSA Input'!J1069="Yes",'TSA Input'!D1069,""))</f>
        <v/>
      </c>
      <c r="H1106" s="37" t="str">
        <f>IF('TSA Input'!K1069="","",IF('TSA Input'!J1069="Yes",'TSA Input'!G1069,""))</f>
        <v/>
      </c>
      <c r="I1106" s="37" t="str">
        <f>IF('TSA Input'!L1069="","",IF('TSA Input'!J1069="Yes",'TSA Input'!F1069,""))</f>
        <v/>
      </c>
      <c r="J1106" s="39" t="str">
        <f t="shared" si="34"/>
        <v/>
      </c>
      <c r="K1106" s="257" t="str">
        <f>IF('TSA Input'!J1069="","",IF('TSA Input'!J1069="Yes",'TSA Input'!D1069,""))</f>
        <v/>
      </c>
      <c r="L1106" s="258" t="str">
        <f>IF('TSA Input'!J1069="","",IF('TSA Input'!J1069="Yes",'TSA Input'!G1069,""))</f>
        <v/>
      </c>
      <c r="M1106" s="258" t="str">
        <f>IF('TSA Input'!J1069="","",IF('TSA Input'!J1069="Yes",'TSA Input'!F1069,""))</f>
        <v/>
      </c>
      <c r="N1106" s="39" t="str">
        <f t="shared" si="35"/>
        <v/>
      </c>
      <c r="O1106" s="149" t="s">
        <v>11</v>
      </c>
      <c r="P1106" s="148" t="s">
        <v>11</v>
      </c>
      <c r="Q1106" s="1"/>
    </row>
    <row r="1107" spans="1:17" ht="15.75" hidden="1" customHeight="1">
      <c r="A1107" s="1" t="str">
        <f t="shared" si="1"/>
        <v/>
      </c>
      <c r="B1107" s="1"/>
      <c r="C1107" s="34" t="str">
        <f>IF('TSA Input'!J1070="","",IF('TSA Input'!J1070="Yes",'TSA Input'!B1070,"Ineligible"))</f>
        <v/>
      </c>
      <c r="D1107" s="246" t="str">
        <f>IF('TSA Input'!J1070="","",IF('TSA Input'!J1070="Yes",IF('TSA Input'!W1070="","",LEFT('TSA Input'!W1070,LEN('TSA Input'!W1070)-2)),""))</f>
        <v/>
      </c>
      <c r="E1107" s="246" t="str">
        <f>IF('TSA Input'!J1070="","",IF('TSA Input'!J1070="Yes",'TSA Input'!I1070,""))</f>
        <v/>
      </c>
      <c r="F1107" s="247" t="str">
        <f>IF('TSA Input'!J1070="","",IF('TSA Input'!J1070="Yes",'TSA Input'!C1070,""))</f>
        <v/>
      </c>
      <c r="G1107" s="36" t="str">
        <f>IF('TSA Input'!J1070="","",IF('TSA Input'!J1070="Yes",'TSA Input'!D1070,""))</f>
        <v/>
      </c>
      <c r="H1107" s="37" t="str">
        <f>IF('TSA Input'!K1070="","",IF('TSA Input'!J1070="Yes",'TSA Input'!G1070,""))</f>
        <v/>
      </c>
      <c r="I1107" s="37" t="str">
        <f>IF('TSA Input'!L1070="","",IF('TSA Input'!J1070="Yes",'TSA Input'!F1070,""))</f>
        <v/>
      </c>
      <c r="J1107" s="39" t="str">
        <f t="shared" si="34"/>
        <v/>
      </c>
      <c r="K1107" s="257" t="str">
        <f>IF('TSA Input'!J1070="","",IF('TSA Input'!J1070="Yes",'TSA Input'!D1070,""))</f>
        <v/>
      </c>
      <c r="L1107" s="258" t="str">
        <f>IF('TSA Input'!J1070="","",IF('TSA Input'!J1070="Yes",'TSA Input'!G1070,""))</f>
        <v/>
      </c>
      <c r="M1107" s="258" t="str">
        <f>IF('TSA Input'!J1070="","",IF('TSA Input'!J1070="Yes",'TSA Input'!F1070,""))</f>
        <v/>
      </c>
      <c r="N1107" s="39" t="str">
        <f t="shared" si="35"/>
        <v/>
      </c>
      <c r="O1107" s="149" t="s">
        <v>11</v>
      </c>
      <c r="P1107" s="148" t="s">
        <v>11</v>
      </c>
      <c r="Q1107" s="1"/>
    </row>
    <row r="1108" spans="1:17" ht="15.75" hidden="1" customHeight="1">
      <c r="A1108" s="1" t="str">
        <f t="shared" si="1"/>
        <v/>
      </c>
      <c r="B1108" s="1"/>
      <c r="C1108" s="34" t="str">
        <f>IF('TSA Input'!J1071="","",IF('TSA Input'!J1071="Yes",'TSA Input'!B1071,"Ineligible"))</f>
        <v/>
      </c>
      <c r="D1108" s="246" t="str">
        <f>IF('TSA Input'!J1071="","",IF('TSA Input'!J1071="Yes",IF('TSA Input'!W1071="","",LEFT('TSA Input'!W1071,LEN('TSA Input'!W1071)-2)),""))</f>
        <v/>
      </c>
      <c r="E1108" s="246" t="str">
        <f>IF('TSA Input'!J1071="","",IF('TSA Input'!J1071="Yes",'TSA Input'!I1071,""))</f>
        <v/>
      </c>
      <c r="F1108" s="247" t="str">
        <f>IF('TSA Input'!J1071="","",IF('TSA Input'!J1071="Yes",'TSA Input'!C1071,""))</f>
        <v/>
      </c>
      <c r="G1108" s="36" t="str">
        <f>IF('TSA Input'!J1071="","",IF('TSA Input'!J1071="Yes",'TSA Input'!D1071,""))</f>
        <v/>
      </c>
      <c r="H1108" s="37" t="str">
        <f>IF('TSA Input'!K1071="","",IF('TSA Input'!J1071="Yes",'TSA Input'!G1071,""))</f>
        <v/>
      </c>
      <c r="I1108" s="37" t="str">
        <f>IF('TSA Input'!L1071="","",IF('TSA Input'!J1071="Yes",'TSA Input'!F1071,""))</f>
        <v/>
      </c>
      <c r="J1108" s="39" t="str">
        <f t="shared" si="34"/>
        <v/>
      </c>
      <c r="K1108" s="257" t="str">
        <f>IF('TSA Input'!J1071="","",IF('TSA Input'!J1071="Yes",'TSA Input'!D1071,""))</f>
        <v/>
      </c>
      <c r="L1108" s="258" t="str">
        <f>IF('TSA Input'!J1071="","",IF('TSA Input'!J1071="Yes",'TSA Input'!G1071,""))</f>
        <v/>
      </c>
      <c r="M1108" s="258" t="str">
        <f>IF('TSA Input'!J1071="","",IF('TSA Input'!J1071="Yes",'TSA Input'!F1071,""))</f>
        <v/>
      </c>
      <c r="N1108" s="39" t="str">
        <f t="shared" si="35"/>
        <v/>
      </c>
      <c r="O1108" s="149" t="s">
        <v>11</v>
      </c>
      <c r="P1108" s="148" t="s">
        <v>11</v>
      </c>
      <c r="Q1108" s="1"/>
    </row>
    <row r="1109" spans="1:17" ht="15.75" hidden="1" customHeight="1">
      <c r="A1109" s="1" t="str">
        <f t="shared" si="1"/>
        <v/>
      </c>
      <c r="B1109" s="1"/>
      <c r="C1109" s="34" t="str">
        <f>IF('TSA Input'!J1072="","",IF('TSA Input'!J1072="Yes",'TSA Input'!B1072,"Ineligible"))</f>
        <v/>
      </c>
      <c r="D1109" s="246" t="str">
        <f>IF('TSA Input'!J1072="","",IF('TSA Input'!J1072="Yes",IF('TSA Input'!W1072="","",LEFT('TSA Input'!W1072,LEN('TSA Input'!W1072)-2)),""))</f>
        <v/>
      </c>
      <c r="E1109" s="246" t="str">
        <f>IF('TSA Input'!J1072="","",IF('TSA Input'!J1072="Yes",'TSA Input'!I1072,""))</f>
        <v/>
      </c>
      <c r="F1109" s="247" t="str">
        <f>IF('TSA Input'!J1072="","",IF('TSA Input'!J1072="Yes",'TSA Input'!C1072,""))</f>
        <v/>
      </c>
      <c r="G1109" s="36" t="str">
        <f>IF('TSA Input'!J1072="","",IF('TSA Input'!J1072="Yes",'TSA Input'!D1072,""))</f>
        <v/>
      </c>
      <c r="H1109" s="37" t="str">
        <f>IF('TSA Input'!K1072="","",IF('TSA Input'!J1072="Yes",'TSA Input'!G1072,""))</f>
        <v/>
      </c>
      <c r="I1109" s="37" t="str">
        <f>IF('TSA Input'!L1072="","",IF('TSA Input'!J1072="Yes",'TSA Input'!F1072,""))</f>
        <v/>
      </c>
      <c r="J1109" s="39" t="str">
        <f t="shared" si="34"/>
        <v/>
      </c>
      <c r="K1109" s="257" t="str">
        <f>IF('TSA Input'!J1072="","",IF('TSA Input'!J1072="Yes",'TSA Input'!D1072,""))</f>
        <v/>
      </c>
      <c r="L1109" s="258" t="str">
        <f>IF('TSA Input'!J1072="","",IF('TSA Input'!J1072="Yes",'TSA Input'!G1072,""))</f>
        <v/>
      </c>
      <c r="M1109" s="258" t="str">
        <f>IF('TSA Input'!J1072="","",IF('TSA Input'!J1072="Yes",'TSA Input'!F1072,""))</f>
        <v/>
      </c>
      <c r="N1109" s="39" t="str">
        <f t="shared" si="35"/>
        <v/>
      </c>
      <c r="O1109" s="149" t="s">
        <v>11</v>
      </c>
      <c r="P1109" s="148" t="s">
        <v>11</v>
      </c>
      <c r="Q1109" s="1"/>
    </row>
    <row r="1110" spans="1:17" ht="15.75" hidden="1" customHeight="1">
      <c r="A1110" s="1" t="str">
        <f t="shared" si="1"/>
        <v/>
      </c>
      <c r="B1110" s="1"/>
      <c r="C1110" s="34" t="str">
        <f>IF('TSA Input'!J1073="","",IF('TSA Input'!J1073="Yes",'TSA Input'!B1073,"Ineligible"))</f>
        <v/>
      </c>
      <c r="D1110" s="246" t="str">
        <f>IF('TSA Input'!J1073="","",IF('TSA Input'!J1073="Yes",IF('TSA Input'!W1073="","",LEFT('TSA Input'!W1073,LEN('TSA Input'!W1073)-2)),""))</f>
        <v/>
      </c>
      <c r="E1110" s="246" t="str">
        <f>IF('TSA Input'!J1073="","",IF('TSA Input'!J1073="Yes",'TSA Input'!I1073,""))</f>
        <v/>
      </c>
      <c r="F1110" s="247" t="str">
        <f>IF('TSA Input'!J1073="","",IF('TSA Input'!J1073="Yes",'TSA Input'!C1073,""))</f>
        <v/>
      </c>
      <c r="G1110" s="36" t="str">
        <f>IF('TSA Input'!J1073="","",IF('TSA Input'!J1073="Yes",'TSA Input'!D1073,""))</f>
        <v/>
      </c>
      <c r="H1110" s="37" t="str">
        <f>IF('TSA Input'!K1073="","",IF('TSA Input'!J1073="Yes",'TSA Input'!G1073,""))</f>
        <v/>
      </c>
      <c r="I1110" s="37" t="str">
        <f>IF('TSA Input'!L1073="","",IF('TSA Input'!J1073="Yes",'TSA Input'!F1073,""))</f>
        <v/>
      </c>
      <c r="J1110" s="39" t="str">
        <f t="shared" si="34"/>
        <v/>
      </c>
      <c r="K1110" s="257" t="str">
        <f>IF('TSA Input'!J1073="","",IF('TSA Input'!J1073="Yes",'TSA Input'!D1073,""))</f>
        <v/>
      </c>
      <c r="L1110" s="258" t="str">
        <f>IF('TSA Input'!J1073="","",IF('TSA Input'!J1073="Yes",'TSA Input'!G1073,""))</f>
        <v/>
      </c>
      <c r="M1110" s="258" t="str">
        <f>IF('TSA Input'!J1073="","",IF('TSA Input'!J1073="Yes",'TSA Input'!F1073,""))</f>
        <v/>
      </c>
      <c r="N1110" s="39" t="str">
        <f t="shared" si="35"/>
        <v/>
      </c>
      <c r="O1110" s="149" t="s">
        <v>11</v>
      </c>
      <c r="P1110" s="148" t="s">
        <v>11</v>
      </c>
      <c r="Q1110" s="1"/>
    </row>
    <row r="1111" spans="1:17" ht="15.75" hidden="1" customHeight="1">
      <c r="A1111" s="1" t="str">
        <f t="shared" si="1"/>
        <v/>
      </c>
      <c r="B1111" s="1"/>
      <c r="C1111" s="34" t="str">
        <f>IF('TSA Input'!J1074="","",IF('TSA Input'!J1074="Yes",'TSA Input'!B1074,"Ineligible"))</f>
        <v/>
      </c>
      <c r="D1111" s="246" t="str">
        <f>IF('TSA Input'!J1074="","",IF('TSA Input'!J1074="Yes",IF('TSA Input'!W1074="","",LEFT('TSA Input'!W1074,LEN('TSA Input'!W1074)-2)),""))</f>
        <v/>
      </c>
      <c r="E1111" s="246" t="str">
        <f>IF('TSA Input'!J1074="","",IF('TSA Input'!J1074="Yes",'TSA Input'!I1074,""))</f>
        <v/>
      </c>
      <c r="F1111" s="247" t="str">
        <f>IF('TSA Input'!J1074="","",IF('TSA Input'!J1074="Yes",'TSA Input'!C1074,""))</f>
        <v/>
      </c>
      <c r="G1111" s="36" t="str">
        <f>IF('TSA Input'!J1074="","",IF('TSA Input'!J1074="Yes",'TSA Input'!D1074,""))</f>
        <v/>
      </c>
      <c r="H1111" s="37" t="str">
        <f>IF('TSA Input'!K1074="","",IF('TSA Input'!J1074="Yes",'TSA Input'!G1074,""))</f>
        <v/>
      </c>
      <c r="I1111" s="37" t="str">
        <f>IF('TSA Input'!L1074="","",IF('TSA Input'!J1074="Yes",'TSA Input'!F1074,""))</f>
        <v/>
      </c>
      <c r="J1111" s="39" t="str">
        <f t="shared" si="34"/>
        <v/>
      </c>
      <c r="K1111" s="257" t="str">
        <f>IF('TSA Input'!J1074="","",IF('TSA Input'!J1074="Yes",'TSA Input'!D1074,""))</f>
        <v/>
      </c>
      <c r="L1111" s="258" t="str">
        <f>IF('TSA Input'!J1074="","",IF('TSA Input'!J1074="Yes",'TSA Input'!G1074,""))</f>
        <v/>
      </c>
      <c r="M1111" s="258" t="str">
        <f>IF('TSA Input'!J1074="","",IF('TSA Input'!J1074="Yes",'TSA Input'!F1074,""))</f>
        <v/>
      </c>
      <c r="N1111" s="39" t="str">
        <f t="shared" si="35"/>
        <v/>
      </c>
      <c r="O1111" s="149" t="s">
        <v>11</v>
      </c>
      <c r="P1111" s="148" t="s">
        <v>11</v>
      </c>
      <c r="Q1111" s="1"/>
    </row>
    <row r="1112" spans="1:17" ht="15.75" hidden="1" customHeight="1">
      <c r="A1112" s="1" t="str">
        <f t="shared" si="1"/>
        <v/>
      </c>
      <c r="B1112" s="1"/>
      <c r="C1112" s="34" t="str">
        <f>IF('TSA Input'!J1075="","",IF('TSA Input'!J1075="Yes",'TSA Input'!B1075,"Ineligible"))</f>
        <v/>
      </c>
      <c r="D1112" s="246" t="str">
        <f>IF('TSA Input'!J1075="","",IF('TSA Input'!J1075="Yes",IF('TSA Input'!W1075="","",LEFT('TSA Input'!W1075,LEN('TSA Input'!W1075)-2)),""))</f>
        <v/>
      </c>
      <c r="E1112" s="246" t="str">
        <f>IF('TSA Input'!J1075="","",IF('TSA Input'!J1075="Yes",'TSA Input'!I1075,""))</f>
        <v/>
      </c>
      <c r="F1112" s="247" t="str">
        <f>IF('TSA Input'!J1075="","",IF('TSA Input'!J1075="Yes",'TSA Input'!C1075,""))</f>
        <v/>
      </c>
      <c r="G1112" s="36" t="str">
        <f>IF('TSA Input'!J1075="","",IF('TSA Input'!J1075="Yes",'TSA Input'!D1075,""))</f>
        <v/>
      </c>
      <c r="H1112" s="37" t="str">
        <f>IF('TSA Input'!K1075="","",IF('TSA Input'!J1075="Yes",'TSA Input'!G1075,""))</f>
        <v/>
      </c>
      <c r="I1112" s="37" t="str">
        <f>IF('TSA Input'!L1075="","",IF('TSA Input'!J1075="Yes",'TSA Input'!F1075,""))</f>
        <v/>
      </c>
      <c r="J1112" s="39" t="str">
        <f t="shared" si="34"/>
        <v/>
      </c>
      <c r="K1112" s="257" t="str">
        <f>IF('TSA Input'!J1075="","",IF('TSA Input'!J1075="Yes",'TSA Input'!D1075,""))</f>
        <v/>
      </c>
      <c r="L1112" s="258" t="str">
        <f>IF('TSA Input'!J1075="","",IF('TSA Input'!J1075="Yes",'TSA Input'!G1075,""))</f>
        <v/>
      </c>
      <c r="M1112" s="258" t="str">
        <f>IF('TSA Input'!J1075="","",IF('TSA Input'!J1075="Yes",'TSA Input'!F1075,""))</f>
        <v/>
      </c>
      <c r="N1112" s="39" t="str">
        <f t="shared" si="35"/>
        <v/>
      </c>
      <c r="O1112" s="149" t="s">
        <v>11</v>
      </c>
      <c r="P1112" s="148" t="s">
        <v>11</v>
      </c>
      <c r="Q1112" s="1"/>
    </row>
    <row r="1113" spans="1:17" ht="15.75" hidden="1" customHeight="1">
      <c r="A1113" s="1" t="str">
        <f t="shared" si="1"/>
        <v/>
      </c>
      <c r="B1113" s="1"/>
      <c r="C1113" s="34" t="str">
        <f>IF('TSA Input'!J1076="","",IF('TSA Input'!J1076="Yes",'TSA Input'!B1076,"Ineligible"))</f>
        <v/>
      </c>
      <c r="D1113" s="246" t="str">
        <f>IF('TSA Input'!J1076="","",IF('TSA Input'!J1076="Yes",IF('TSA Input'!W1076="","",LEFT('TSA Input'!W1076,LEN('TSA Input'!W1076)-2)),""))</f>
        <v/>
      </c>
      <c r="E1113" s="246" t="str">
        <f>IF('TSA Input'!J1076="","",IF('TSA Input'!J1076="Yes",'TSA Input'!I1076,""))</f>
        <v/>
      </c>
      <c r="F1113" s="247" t="str">
        <f>IF('TSA Input'!J1076="","",IF('TSA Input'!J1076="Yes",'TSA Input'!C1076,""))</f>
        <v/>
      </c>
      <c r="G1113" s="36" t="str">
        <f>IF('TSA Input'!J1076="","",IF('TSA Input'!J1076="Yes",'TSA Input'!D1076,""))</f>
        <v/>
      </c>
      <c r="H1113" s="37" t="str">
        <f>IF('TSA Input'!K1076="","",IF('TSA Input'!J1076="Yes",'TSA Input'!G1076,""))</f>
        <v/>
      </c>
      <c r="I1113" s="37" t="str">
        <f>IF('TSA Input'!L1076="","",IF('TSA Input'!J1076="Yes",'TSA Input'!F1076,""))</f>
        <v/>
      </c>
      <c r="J1113" s="39" t="str">
        <f t="shared" si="34"/>
        <v/>
      </c>
      <c r="K1113" s="257" t="str">
        <f>IF('TSA Input'!J1076="","",IF('TSA Input'!J1076="Yes",'TSA Input'!D1076,""))</f>
        <v/>
      </c>
      <c r="L1113" s="258" t="str">
        <f>IF('TSA Input'!J1076="","",IF('TSA Input'!J1076="Yes",'TSA Input'!G1076,""))</f>
        <v/>
      </c>
      <c r="M1113" s="258" t="str">
        <f>IF('TSA Input'!J1076="","",IF('TSA Input'!J1076="Yes",'TSA Input'!F1076,""))</f>
        <v/>
      </c>
      <c r="N1113" s="39" t="str">
        <f t="shared" si="35"/>
        <v/>
      </c>
      <c r="O1113" s="149" t="s">
        <v>11</v>
      </c>
      <c r="P1113" s="148" t="s">
        <v>11</v>
      </c>
      <c r="Q1113" s="1"/>
    </row>
    <row r="1114" spans="1:17" ht="15.75" hidden="1" customHeight="1">
      <c r="A1114" s="1" t="str">
        <f t="shared" si="1"/>
        <v/>
      </c>
      <c r="B1114" s="1"/>
      <c r="C1114" s="34" t="str">
        <f>IF('TSA Input'!J1077="","",IF('TSA Input'!J1077="Yes",'TSA Input'!B1077,"Ineligible"))</f>
        <v/>
      </c>
      <c r="D1114" s="246" t="str">
        <f>IF('TSA Input'!J1077="","",IF('TSA Input'!J1077="Yes",IF('TSA Input'!W1077="","",LEFT('TSA Input'!W1077,LEN('TSA Input'!W1077)-2)),""))</f>
        <v/>
      </c>
      <c r="E1114" s="246" t="str">
        <f>IF('TSA Input'!J1077="","",IF('TSA Input'!J1077="Yes",'TSA Input'!I1077,""))</f>
        <v/>
      </c>
      <c r="F1114" s="247" t="str">
        <f>IF('TSA Input'!J1077="","",IF('TSA Input'!J1077="Yes",'TSA Input'!C1077,""))</f>
        <v/>
      </c>
      <c r="G1114" s="36" t="str">
        <f>IF('TSA Input'!J1077="","",IF('TSA Input'!J1077="Yes",'TSA Input'!D1077,""))</f>
        <v/>
      </c>
      <c r="H1114" s="37" t="str">
        <f>IF('TSA Input'!K1077="","",IF('TSA Input'!J1077="Yes",'TSA Input'!G1077,""))</f>
        <v/>
      </c>
      <c r="I1114" s="37" t="str">
        <f>IF('TSA Input'!L1077="","",IF('TSA Input'!J1077="Yes",'TSA Input'!F1077,""))</f>
        <v/>
      </c>
      <c r="J1114" s="39" t="str">
        <f t="shared" si="34"/>
        <v/>
      </c>
      <c r="K1114" s="257" t="str">
        <f>IF('TSA Input'!J1077="","",IF('TSA Input'!J1077="Yes",'TSA Input'!D1077,""))</f>
        <v/>
      </c>
      <c r="L1114" s="258" t="str">
        <f>IF('TSA Input'!J1077="","",IF('TSA Input'!J1077="Yes",'TSA Input'!G1077,""))</f>
        <v/>
      </c>
      <c r="M1114" s="258" t="str">
        <f>IF('TSA Input'!J1077="","",IF('TSA Input'!J1077="Yes",'TSA Input'!F1077,""))</f>
        <v/>
      </c>
      <c r="N1114" s="39" t="str">
        <f t="shared" si="35"/>
        <v/>
      </c>
      <c r="O1114" s="149" t="s">
        <v>11</v>
      </c>
      <c r="P1114" s="148" t="s">
        <v>11</v>
      </c>
      <c r="Q1114" s="1"/>
    </row>
    <row r="1115" spans="1:17" ht="15.75" hidden="1" customHeight="1">
      <c r="A1115" s="1" t="str">
        <f t="shared" si="1"/>
        <v/>
      </c>
      <c r="B1115" s="1"/>
      <c r="C1115" s="34" t="str">
        <f>IF('TSA Input'!J1078="","",IF('TSA Input'!J1078="Yes",'TSA Input'!B1078,"Ineligible"))</f>
        <v/>
      </c>
      <c r="D1115" s="246" t="str">
        <f>IF('TSA Input'!J1078="","",IF('TSA Input'!J1078="Yes",IF('TSA Input'!W1078="","",LEFT('TSA Input'!W1078,LEN('TSA Input'!W1078)-2)),""))</f>
        <v/>
      </c>
      <c r="E1115" s="246" t="str">
        <f>IF('TSA Input'!J1078="","",IF('TSA Input'!J1078="Yes",'TSA Input'!I1078,""))</f>
        <v/>
      </c>
      <c r="F1115" s="247" t="str">
        <f>IF('TSA Input'!J1078="","",IF('TSA Input'!J1078="Yes",'TSA Input'!C1078,""))</f>
        <v/>
      </c>
      <c r="G1115" s="36" t="str">
        <f>IF('TSA Input'!J1078="","",IF('TSA Input'!J1078="Yes",'TSA Input'!D1078,""))</f>
        <v/>
      </c>
      <c r="H1115" s="37" t="str">
        <f>IF('TSA Input'!K1078="","",IF('TSA Input'!J1078="Yes",'TSA Input'!G1078,""))</f>
        <v/>
      </c>
      <c r="I1115" s="37" t="str">
        <f>IF('TSA Input'!L1078="","",IF('TSA Input'!J1078="Yes",'TSA Input'!F1078,""))</f>
        <v/>
      </c>
      <c r="J1115" s="39" t="str">
        <f t="shared" si="34"/>
        <v/>
      </c>
      <c r="K1115" s="257" t="str">
        <f>IF('TSA Input'!J1078="","",IF('TSA Input'!J1078="Yes",'TSA Input'!D1078,""))</f>
        <v/>
      </c>
      <c r="L1115" s="258" t="str">
        <f>IF('TSA Input'!J1078="","",IF('TSA Input'!J1078="Yes",'TSA Input'!G1078,""))</f>
        <v/>
      </c>
      <c r="M1115" s="258" t="str">
        <f>IF('TSA Input'!J1078="","",IF('TSA Input'!J1078="Yes",'TSA Input'!F1078,""))</f>
        <v/>
      </c>
      <c r="N1115" s="39" t="str">
        <f t="shared" si="35"/>
        <v/>
      </c>
      <c r="O1115" s="149" t="s">
        <v>11</v>
      </c>
      <c r="P1115" s="148" t="s">
        <v>11</v>
      </c>
      <c r="Q1115" s="1"/>
    </row>
    <row r="1116" spans="1:17" ht="15.75" hidden="1" customHeight="1">
      <c r="A1116" s="1" t="str">
        <f t="shared" si="1"/>
        <v/>
      </c>
      <c r="B1116" s="1"/>
      <c r="C1116" s="34" t="str">
        <f>IF('TSA Input'!J1079="","",IF('TSA Input'!J1079="Yes",'TSA Input'!B1079,"Ineligible"))</f>
        <v/>
      </c>
      <c r="D1116" s="246" t="str">
        <f>IF('TSA Input'!J1079="","",IF('TSA Input'!J1079="Yes",IF('TSA Input'!W1079="","",LEFT('TSA Input'!W1079,LEN('TSA Input'!W1079)-2)),""))</f>
        <v/>
      </c>
      <c r="E1116" s="246" t="str">
        <f>IF('TSA Input'!J1079="","",IF('TSA Input'!J1079="Yes",'TSA Input'!I1079,""))</f>
        <v/>
      </c>
      <c r="F1116" s="247" t="str">
        <f>IF('TSA Input'!J1079="","",IF('TSA Input'!J1079="Yes",'TSA Input'!C1079,""))</f>
        <v/>
      </c>
      <c r="G1116" s="36" t="str">
        <f>IF('TSA Input'!J1079="","",IF('TSA Input'!J1079="Yes",'TSA Input'!D1079,""))</f>
        <v/>
      </c>
      <c r="H1116" s="37" t="str">
        <f>IF('TSA Input'!K1079="","",IF('TSA Input'!J1079="Yes",'TSA Input'!G1079,""))</f>
        <v/>
      </c>
      <c r="I1116" s="37" t="str">
        <f>IF('TSA Input'!L1079="","",IF('TSA Input'!J1079="Yes",'TSA Input'!F1079,""))</f>
        <v/>
      </c>
      <c r="J1116" s="39" t="str">
        <f t="shared" si="34"/>
        <v/>
      </c>
      <c r="K1116" s="257" t="str">
        <f>IF('TSA Input'!J1079="","",IF('TSA Input'!J1079="Yes",'TSA Input'!D1079,""))</f>
        <v/>
      </c>
      <c r="L1116" s="258" t="str">
        <f>IF('TSA Input'!J1079="","",IF('TSA Input'!J1079="Yes",'TSA Input'!G1079,""))</f>
        <v/>
      </c>
      <c r="M1116" s="258" t="str">
        <f>IF('TSA Input'!J1079="","",IF('TSA Input'!J1079="Yes",'TSA Input'!F1079,""))</f>
        <v/>
      </c>
      <c r="N1116" s="39" t="str">
        <f t="shared" si="35"/>
        <v/>
      </c>
      <c r="O1116" s="149" t="s">
        <v>11</v>
      </c>
      <c r="P1116" s="148" t="s">
        <v>11</v>
      </c>
      <c r="Q1116" s="1"/>
    </row>
    <row r="1117" spans="1:17" ht="15.75" hidden="1" customHeight="1">
      <c r="A1117" s="1" t="str">
        <f t="shared" si="1"/>
        <v/>
      </c>
      <c r="B1117" s="1"/>
      <c r="C1117" s="34" t="str">
        <f>IF('TSA Input'!J1080="","",IF('TSA Input'!J1080="Yes",'TSA Input'!B1080,"Ineligible"))</f>
        <v/>
      </c>
      <c r="D1117" s="246" t="str">
        <f>IF('TSA Input'!J1080="","",IF('TSA Input'!J1080="Yes",IF('TSA Input'!W1080="","",LEFT('TSA Input'!W1080,LEN('TSA Input'!W1080)-2)),""))</f>
        <v/>
      </c>
      <c r="E1117" s="246" t="str">
        <f>IF('TSA Input'!J1080="","",IF('TSA Input'!J1080="Yes",'TSA Input'!I1080,""))</f>
        <v/>
      </c>
      <c r="F1117" s="247" t="str">
        <f>IF('TSA Input'!J1080="","",IF('TSA Input'!J1080="Yes",'TSA Input'!C1080,""))</f>
        <v/>
      </c>
      <c r="G1117" s="36" t="str">
        <f>IF('TSA Input'!J1080="","",IF('TSA Input'!J1080="Yes",'TSA Input'!D1080,""))</f>
        <v/>
      </c>
      <c r="H1117" s="37" t="str">
        <f>IF('TSA Input'!K1080="","",IF('TSA Input'!J1080="Yes",'TSA Input'!G1080,""))</f>
        <v/>
      </c>
      <c r="I1117" s="37" t="str">
        <f>IF('TSA Input'!L1080="","",IF('TSA Input'!J1080="Yes",'TSA Input'!F1080,""))</f>
        <v/>
      </c>
      <c r="J1117" s="39" t="str">
        <f t="shared" si="34"/>
        <v/>
      </c>
      <c r="K1117" s="257" t="str">
        <f>IF('TSA Input'!J1080="","",IF('TSA Input'!J1080="Yes",'TSA Input'!D1080,""))</f>
        <v/>
      </c>
      <c r="L1117" s="258" t="str">
        <f>IF('TSA Input'!J1080="","",IF('TSA Input'!J1080="Yes",'TSA Input'!G1080,""))</f>
        <v/>
      </c>
      <c r="M1117" s="258" t="str">
        <f>IF('TSA Input'!J1080="","",IF('TSA Input'!J1080="Yes",'TSA Input'!F1080,""))</f>
        <v/>
      </c>
      <c r="N1117" s="39" t="str">
        <f t="shared" si="35"/>
        <v/>
      </c>
      <c r="O1117" s="149" t="s">
        <v>11</v>
      </c>
      <c r="P1117" s="148" t="s">
        <v>11</v>
      </c>
      <c r="Q1117" s="1"/>
    </row>
    <row r="1118" spans="1:17" ht="15.75" hidden="1" customHeight="1">
      <c r="A1118" s="1" t="str">
        <f t="shared" si="1"/>
        <v/>
      </c>
      <c r="B1118" s="1"/>
      <c r="C1118" s="34" t="str">
        <f>IF('TSA Input'!J1081="","",IF('TSA Input'!J1081="Yes",'TSA Input'!B1081,"Ineligible"))</f>
        <v/>
      </c>
      <c r="D1118" s="246" t="str">
        <f>IF('TSA Input'!J1081="","",IF('TSA Input'!J1081="Yes",IF('TSA Input'!W1081="","",LEFT('TSA Input'!W1081,LEN('TSA Input'!W1081)-2)),""))</f>
        <v/>
      </c>
      <c r="E1118" s="246" t="str">
        <f>IF('TSA Input'!J1081="","",IF('TSA Input'!J1081="Yes",'TSA Input'!I1081,""))</f>
        <v/>
      </c>
      <c r="F1118" s="247" t="str">
        <f>IF('TSA Input'!J1081="","",IF('TSA Input'!J1081="Yes",'TSA Input'!C1081,""))</f>
        <v/>
      </c>
      <c r="G1118" s="36" t="str">
        <f>IF('TSA Input'!J1081="","",IF('TSA Input'!J1081="Yes",'TSA Input'!D1081,""))</f>
        <v/>
      </c>
      <c r="H1118" s="37" t="str">
        <f>IF('TSA Input'!K1081="","",IF('TSA Input'!J1081="Yes",'TSA Input'!G1081,""))</f>
        <v/>
      </c>
      <c r="I1118" s="37" t="str">
        <f>IF('TSA Input'!L1081="","",IF('TSA Input'!J1081="Yes",'TSA Input'!F1081,""))</f>
        <v/>
      </c>
      <c r="J1118" s="39" t="str">
        <f t="shared" si="34"/>
        <v/>
      </c>
      <c r="K1118" s="257" t="str">
        <f>IF('TSA Input'!J1081="","",IF('TSA Input'!J1081="Yes",'TSA Input'!D1081,""))</f>
        <v/>
      </c>
      <c r="L1118" s="258" t="str">
        <f>IF('TSA Input'!J1081="","",IF('TSA Input'!J1081="Yes",'TSA Input'!G1081,""))</f>
        <v/>
      </c>
      <c r="M1118" s="258" t="str">
        <f>IF('TSA Input'!J1081="","",IF('TSA Input'!J1081="Yes",'TSA Input'!F1081,""))</f>
        <v/>
      </c>
      <c r="N1118" s="39" t="str">
        <f t="shared" si="35"/>
        <v/>
      </c>
      <c r="O1118" s="149" t="s">
        <v>11</v>
      </c>
      <c r="P1118" s="148" t="s">
        <v>11</v>
      </c>
      <c r="Q1118" s="1"/>
    </row>
    <row r="1119" spans="1:17" ht="15.75" hidden="1" customHeight="1">
      <c r="A1119" s="1" t="str">
        <f t="shared" si="1"/>
        <v/>
      </c>
      <c r="B1119" s="1"/>
      <c r="C1119" s="34" t="str">
        <f>IF('TSA Input'!J1082="","",IF('TSA Input'!J1082="Yes",'TSA Input'!B1082,"Ineligible"))</f>
        <v/>
      </c>
      <c r="D1119" s="246" t="str">
        <f>IF('TSA Input'!J1082="","",IF('TSA Input'!J1082="Yes",IF('TSA Input'!W1082="","",LEFT('TSA Input'!W1082,LEN('TSA Input'!W1082)-2)),""))</f>
        <v/>
      </c>
      <c r="E1119" s="246" t="str">
        <f>IF('TSA Input'!J1082="","",IF('TSA Input'!J1082="Yes",'TSA Input'!I1082,""))</f>
        <v/>
      </c>
      <c r="F1119" s="247" t="str">
        <f>IF('TSA Input'!J1082="","",IF('TSA Input'!J1082="Yes",'TSA Input'!C1082,""))</f>
        <v/>
      </c>
      <c r="G1119" s="36" t="str">
        <f>IF('TSA Input'!J1082="","",IF('TSA Input'!J1082="Yes",'TSA Input'!D1082,""))</f>
        <v/>
      </c>
      <c r="H1119" s="37" t="str">
        <f>IF('TSA Input'!K1082="","",IF('TSA Input'!J1082="Yes",'TSA Input'!G1082,""))</f>
        <v/>
      </c>
      <c r="I1119" s="37" t="str">
        <f>IF('TSA Input'!L1082="","",IF('TSA Input'!J1082="Yes",'TSA Input'!F1082,""))</f>
        <v/>
      </c>
      <c r="J1119" s="39" t="str">
        <f t="shared" si="34"/>
        <v/>
      </c>
      <c r="K1119" s="257" t="str">
        <f>IF('TSA Input'!J1082="","",IF('TSA Input'!J1082="Yes",'TSA Input'!D1082,""))</f>
        <v/>
      </c>
      <c r="L1119" s="258" t="str">
        <f>IF('TSA Input'!J1082="","",IF('TSA Input'!J1082="Yes",'TSA Input'!G1082,""))</f>
        <v/>
      </c>
      <c r="M1119" s="258" t="str">
        <f>IF('TSA Input'!J1082="","",IF('TSA Input'!J1082="Yes",'TSA Input'!F1082,""))</f>
        <v/>
      </c>
      <c r="N1119" s="39" t="str">
        <f t="shared" si="35"/>
        <v/>
      </c>
      <c r="O1119" s="149" t="s">
        <v>11</v>
      </c>
      <c r="P1119" s="148" t="s">
        <v>11</v>
      </c>
      <c r="Q1119" s="1"/>
    </row>
    <row r="1120" spans="1:17" ht="15.75" hidden="1" customHeight="1">
      <c r="A1120" s="1" t="str">
        <f t="shared" si="1"/>
        <v/>
      </c>
      <c r="B1120" s="1"/>
      <c r="C1120" s="34" t="str">
        <f>IF('TSA Input'!J1083="","",IF('TSA Input'!J1083="Yes",'TSA Input'!B1083,"Ineligible"))</f>
        <v/>
      </c>
      <c r="D1120" s="246" t="str">
        <f>IF('TSA Input'!J1083="","",IF('TSA Input'!J1083="Yes",IF('TSA Input'!W1083="","",LEFT('TSA Input'!W1083,LEN('TSA Input'!W1083)-2)),""))</f>
        <v/>
      </c>
      <c r="E1120" s="246" t="str">
        <f>IF('TSA Input'!J1083="","",IF('TSA Input'!J1083="Yes",'TSA Input'!I1083,""))</f>
        <v/>
      </c>
      <c r="F1120" s="247" t="str">
        <f>IF('TSA Input'!J1083="","",IF('TSA Input'!J1083="Yes",'TSA Input'!C1083,""))</f>
        <v/>
      </c>
      <c r="G1120" s="36" t="str">
        <f>IF('TSA Input'!J1083="","",IF('TSA Input'!J1083="Yes",'TSA Input'!D1083,""))</f>
        <v/>
      </c>
      <c r="H1120" s="37" t="str">
        <f>IF('TSA Input'!K1083="","",IF('TSA Input'!J1083="Yes",'TSA Input'!G1083,""))</f>
        <v/>
      </c>
      <c r="I1120" s="37" t="str">
        <f>IF('TSA Input'!L1083="","",IF('TSA Input'!J1083="Yes",'TSA Input'!F1083,""))</f>
        <v/>
      </c>
      <c r="J1120" s="39" t="str">
        <f t="shared" si="34"/>
        <v/>
      </c>
      <c r="K1120" s="257" t="str">
        <f>IF('TSA Input'!J1083="","",IF('TSA Input'!J1083="Yes",'TSA Input'!D1083,""))</f>
        <v/>
      </c>
      <c r="L1120" s="258" t="str">
        <f>IF('TSA Input'!J1083="","",IF('TSA Input'!J1083="Yes",'TSA Input'!G1083,""))</f>
        <v/>
      </c>
      <c r="M1120" s="258" t="str">
        <f>IF('TSA Input'!J1083="","",IF('TSA Input'!J1083="Yes",'TSA Input'!F1083,""))</f>
        <v/>
      </c>
      <c r="N1120" s="39" t="str">
        <f t="shared" si="35"/>
        <v/>
      </c>
      <c r="O1120" s="149" t="s">
        <v>11</v>
      </c>
      <c r="P1120" s="148" t="s">
        <v>11</v>
      </c>
      <c r="Q1120" s="1"/>
    </row>
    <row r="1121" spans="1:17" ht="15.75" hidden="1" customHeight="1">
      <c r="A1121" s="1" t="str">
        <f t="shared" si="1"/>
        <v/>
      </c>
      <c r="B1121" s="1"/>
      <c r="C1121" s="34" t="str">
        <f>IF('TSA Input'!J1084="","",IF('TSA Input'!J1084="Yes",'TSA Input'!B1084,"Ineligible"))</f>
        <v/>
      </c>
      <c r="D1121" s="246" t="str">
        <f>IF('TSA Input'!J1084="","",IF('TSA Input'!J1084="Yes",IF('TSA Input'!W1084="","",LEFT('TSA Input'!W1084,LEN('TSA Input'!W1084)-2)),""))</f>
        <v/>
      </c>
      <c r="E1121" s="246" t="str">
        <f>IF('TSA Input'!J1084="","",IF('TSA Input'!J1084="Yes",'TSA Input'!I1084,""))</f>
        <v/>
      </c>
      <c r="F1121" s="247" t="str">
        <f>IF('TSA Input'!J1084="","",IF('TSA Input'!J1084="Yes",'TSA Input'!C1084,""))</f>
        <v/>
      </c>
      <c r="G1121" s="36" t="str">
        <f>IF('TSA Input'!J1084="","",IF('TSA Input'!J1084="Yes",'TSA Input'!D1084,""))</f>
        <v/>
      </c>
      <c r="H1121" s="37" t="str">
        <f>IF('TSA Input'!K1084="","",IF('TSA Input'!J1084="Yes",'TSA Input'!G1084,""))</f>
        <v/>
      </c>
      <c r="I1121" s="37" t="str">
        <f>IF('TSA Input'!L1084="","",IF('TSA Input'!J1084="Yes",'TSA Input'!F1084,""))</f>
        <v/>
      </c>
      <c r="J1121" s="39" t="str">
        <f t="shared" si="34"/>
        <v/>
      </c>
      <c r="K1121" s="257" t="str">
        <f>IF('TSA Input'!J1084="","",IF('TSA Input'!J1084="Yes",'TSA Input'!D1084,""))</f>
        <v/>
      </c>
      <c r="L1121" s="258" t="str">
        <f>IF('TSA Input'!J1084="","",IF('TSA Input'!J1084="Yes",'TSA Input'!G1084,""))</f>
        <v/>
      </c>
      <c r="M1121" s="258" t="str">
        <f>IF('TSA Input'!J1084="","",IF('TSA Input'!J1084="Yes",'TSA Input'!F1084,""))</f>
        <v/>
      </c>
      <c r="N1121" s="39" t="str">
        <f t="shared" si="35"/>
        <v/>
      </c>
      <c r="O1121" s="149" t="s">
        <v>11</v>
      </c>
      <c r="P1121" s="148" t="s">
        <v>11</v>
      </c>
      <c r="Q1121" s="1"/>
    </row>
    <row r="1122" spans="1:17" ht="15.75" hidden="1" customHeight="1">
      <c r="A1122" s="1" t="str">
        <f t="shared" si="1"/>
        <v/>
      </c>
      <c r="B1122" s="1"/>
      <c r="C1122" s="34" t="str">
        <f>IF('TSA Input'!J1085="","",IF('TSA Input'!J1085="Yes",'TSA Input'!B1085,"Ineligible"))</f>
        <v/>
      </c>
      <c r="D1122" s="246" t="str">
        <f>IF('TSA Input'!J1085="","",IF('TSA Input'!J1085="Yes",IF('TSA Input'!W1085="","",LEFT('TSA Input'!W1085,LEN('TSA Input'!W1085)-2)),""))</f>
        <v/>
      </c>
      <c r="E1122" s="246" t="str">
        <f>IF('TSA Input'!J1085="","",IF('TSA Input'!J1085="Yes",'TSA Input'!I1085,""))</f>
        <v/>
      </c>
      <c r="F1122" s="247" t="str">
        <f>IF('TSA Input'!J1085="","",IF('TSA Input'!J1085="Yes",'TSA Input'!C1085,""))</f>
        <v/>
      </c>
      <c r="G1122" s="36" t="str">
        <f>IF('TSA Input'!J1085="","",IF('TSA Input'!J1085="Yes",'TSA Input'!D1085,""))</f>
        <v/>
      </c>
      <c r="H1122" s="37" t="str">
        <f>IF('TSA Input'!K1085="","",IF('TSA Input'!J1085="Yes",'TSA Input'!G1085,""))</f>
        <v/>
      </c>
      <c r="I1122" s="37" t="str">
        <f>IF('TSA Input'!L1085="","",IF('TSA Input'!J1085="Yes",'TSA Input'!F1085,""))</f>
        <v/>
      </c>
      <c r="J1122" s="39" t="str">
        <f t="shared" si="34"/>
        <v/>
      </c>
      <c r="K1122" s="257" t="str">
        <f>IF('TSA Input'!J1085="","",IF('TSA Input'!J1085="Yes",'TSA Input'!D1085,""))</f>
        <v/>
      </c>
      <c r="L1122" s="258" t="str">
        <f>IF('TSA Input'!J1085="","",IF('TSA Input'!J1085="Yes",'TSA Input'!G1085,""))</f>
        <v/>
      </c>
      <c r="M1122" s="258" t="str">
        <f>IF('TSA Input'!J1085="","",IF('TSA Input'!J1085="Yes",'TSA Input'!F1085,""))</f>
        <v/>
      </c>
      <c r="N1122" s="39" t="str">
        <f t="shared" si="35"/>
        <v/>
      </c>
      <c r="O1122" s="149" t="s">
        <v>11</v>
      </c>
      <c r="P1122" s="148" t="s">
        <v>11</v>
      </c>
      <c r="Q1122" s="1"/>
    </row>
    <row r="1123" spans="1:17" ht="15.75" hidden="1" customHeight="1">
      <c r="A1123" s="1" t="str">
        <f t="shared" si="1"/>
        <v/>
      </c>
      <c r="B1123" s="1"/>
      <c r="C1123" s="34" t="str">
        <f>IF('TSA Input'!J1086="","",IF('TSA Input'!J1086="Yes",'TSA Input'!B1086,"Ineligible"))</f>
        <v/>
      </c>
      <c r="D1123" s="246" t="str">
        <f>IF('TSA Input'!J1086="","",IF('TSA Input'!J1086="Yes",IF('TSA Input'!W1086="","",LEFT('TSA Input'!W1086,LEN('TSA Input'!W1086)-2)),""))</f>
        <v/>
      </c>
      <c r="E1123" s="246" t="str">
        <f>IF('TSA Input'!J1086="","",IF('TSA Input'!J1086="Yes",'TSA Input'!I1086,""))</f>
        <v/>
      </c>
      <c r="F1123" s="247" t="str">
        <f>IF('TSA Input'!J1086="","",IF('TSA Input'!J1086="Yes",'TSA Input'!C1086,""))</f>
        <v/>
      </c>
      <c r="G1123" s="36" t="str">
        <f>IF('TSA Input'!J1086="","",IF('TSA Input'!J1086="Yes",'TSA Input'!D1086,""))</f>
        <v/>
      </c>
      <c r="H1123" s="37" t="str">
        <f>IF('TSA Input'!K1086="","",IF('TSA Input'!J1086="Yes",'TSA Input'!G1086,""))</f>
        <v/>
      </c>
      <c r="I1123" s="37" t="str">
        <f>IF('TSA Input'!L1086="","",IF('TSA Input'!J1086="Yes",'TSA Input'!F1086,""))</f>
        <v/>
      </c>
      <c r="J1123" s="39" t="str">
        <f t="shared" si="34"/>
        <v/>
      </c>
      <c r="K1123" s="257" t="str">
        <f>IF('TSA Input'!J1086="","",IF('TSA Input'!J1086="Yes",'TSA Input'!D1086,""))</f>
        <v/>
      </c>
      <c r="L1123" s="258" t="str">
        <f>IF('TSA Input'!J1086="","",IF('TSA Input'!J1086="Yes",'TSA Input'!G1086,""))</f>
        <v/>
      </c>
      <c r="M1123" s="258" t="str">
        <f>IF('TSA Input'!J1086="","",IF('TSA Input'!J1086="Yes",'TSA Input'!F1086,""))</f>
        <v/>
      </c>
      <c r="N1123" s="39" t="str">
        <f t="shared" si="35"/>
        <v/>
      </c>
      <c r="O1123" s="149" t="s">
        <v>11</v>
      </c>
      <c r="P1123" s="148" t="s">
        <v>11</v>
      </c>
      <c r="Q1123" s="1"/>
    </row>
    <row r="1124" spans="1:17" ht="15.75" hidden="1" customHeight="1">
      <c r="A1124" s="1" t="str">
        <f t="shared" si="1"/>
        <v/>
      </c>
      <c r="B1124" s="1"/>
      <c r="C1124" s="34" t="str">
        <f>IF('TSA Input'!J1087="","",IF('TSA Input'!J1087="Yes",'TSA Input'!B1087,"Ineligible"))</f>
        <v/>
      </c>
      <c r="D1124" s="246" t="str">
        <f>IF('TSA Input'!J1087="","",IF('TSA Input'!J1087="Yes",IF('TSA Input'!W1087="","",LEFT('TSA Input'!W1087,LEN('TSA Input'!W1087)-2)),""))</f>
        <v/>
      </c>
      <c r="E1124" s="246" t="str">
        <f>IF('TSA Input'!J1087="","",IF('TSA Input'!J1087="Yes",'TSA Input'!I1087,""))</f>
        <v/>
      </c>
      <c r="F1124" s="247" t="str">
        <f>IF('TSA Input'!J1087="","",IF('TSA Input'!J1087="Yes",'TSA Input'!C1087,""))</f>
        <v/>
      </c>
      <c r="G1124" s="36" t="str">
        <f>IF('TSA Input'!J1087="","",IF('TSA Input'!J1087="Yes",'TSA Input'!D1087,""))</f>
        <v/>
      </c>
      <c r="H1124" s="37" t="str">
        <f>IF('TSA Input'!K1087="","",IF('TSA Input'!J1087="Yes",'TSA Input'!G1087,""))</f>
        <v/>
      </c>
      <c r="I1124" s="37" t="str">
        <f>IF('TSA Input'!L1087="","",IF('TSA Input'!J1087="Yes",'TSA Input'!F1087,""))</f>
        <v/>
      </c>
      <c r="J1124" s="39" t="str">
        <f t="shared" si="34"/>
        <v/>
      </c>
      <c r="K1124" s="257" t="str">
        <f>IF('TSA Input'!J1087="","",IF('TSA Input'!J1087="Yes",'TSA Input'!D1087,""))</f>
        <v/>
      </c>
      <c r="L1124" s="258" t="str">
        <f>IF('TSA Input'!J1087="","",IF('TSA Input'!J1087="Yes",'TSA Input'!G1087,""))</f>
        <v/>
      </c>
      <c r="M1124" s="258" t="str">
        <f>IF('TSA Input'!J1087="","",IF('TSA Input'!J1087="Yes",'TSA Input'!F1087,""))</f>
        <v/>
      </c>
      <c r="N1124" s="39" t="str">
        <f t="shared" si="35"/>
        <v/>
      </c>
      <c r="O1124" s="149" t="s">
        <v>11</v>
      </c>
      <c r="P1124" s="148" t="s">
        <v>11</v>
      </c>
      <c r="Q1124" s="1"/>
    </row>
    <row r="1125" spans="1:17" ht="15.75" hidden="1" customHeight="1">
      <c r="A1125" s="1" t="str">
        <f t="shared" si="1"/>
        <v/>
      </c>
      <c r="B1125" s="1"/>
      <c r="C1125" s="34" t="str">
        <f>IF('TSA Input'!J1088="","",IF('TSA Input'!J1088="Yes",'TSA Input'!B1088,"Ineligible"))</f>
        <v/>
      </c>
      <c r="D1125" s="246" t="str">
        <f>IF('TSA Input'!J1088="","",IF('TSA Input'!J1088="Yes",IF('TSA Input'!W1088="","",LEFT('TSA Input'!W1088,LEN('TSA Input'!W1088)-2)),""))</f>
        <v/>
      </c>
      <c r="E1125" s="246" t="str">
        <f>IF('TSA Input'!J1088="","",IF('TSA Input'!J1088="Yes",'TSA Input'!I1088,""))</f>
        <v/>
      </c>
      <c r="F1125" s="247" t="str">
        <f>IF('TSA Input'!J1088="","",IF('TSA Input'!J1088="Yes",'TSA Input'!C1088,""))</f>
        <v/>
      </c>
      <c r="G1125" s="36" t="str">
        <f>IF('TSA Input'!J1088="","",IF('TSA Input'!J1088="Yes",'TSA Input'!D1088,""))</f>
        <v/>
      </c>
      <c r="H1125" s="37" t="str">
        <f>IF('TSA Input'!K1088="","",IF('TSA Input'!J1088="Yes",'TSA Input'!G1088,""))</f>
        <v/>
      </c>
      <c r="I1125" s="37" t="str">
        <f>IF('TSA Input'!L1088="","",IF('TSA Input'!J1088="Yes",'TSA Input'!F1088,""))</f>
        <v/>
      </c>
      <c r="J1125" s="39" t="str">
        <f t="shared" si="34"/>
        <v/>
      </c>
      <c r="K1125" s="257" t="str">
        <f>IF('TSA Input'!J1088="","",IF('TSA Input'!J1088="Yes",'TSA Input'!D1088,""))</f>
        <v/>
      </c>
      <c r="L1125" s="258" t="str">
        <f>IF('TSA Input'!J1088="","",IF('TSA Input'!J1088="Yes",'TSA Input'!G1088,""))</f>
        <v/>
      </c>
      <c r="M1125" s="258" t="str">
        <f>IF('TSA Input'!J1088="","",IF('TSA Input'!J1088="Yes",'TSA Input'!F1088,""))</f>
        <v/>
      </c>
      <c r="N1125" s="39" t="str">
        <f t="shared" si="35"/>
        <v/>
      </c>
      <c r="O1125" s="149" t="s">
        <v>11</v>
      </c>
      <c r="P1125" s="148" t="s">
        <v>11</v>
      </c>
      <c r="Q1125" s="1"/>
    </row>
    <row r="1126" spans="1:17" ht="15.75" hidden="1" customHeight="1">
      <c r="A1126" s="1" t="str">
        <f t="shared" si="1"/>
        <v/>
      </c>
      <c r="B1126" s="1"/>
      <c r="C1126" s="34" t="str">
        <f>IF('TSA Input'!J1089="","",IF('TSA Input'!J1089="Yes",'TSA Input'!B1089,"Ineligible"))</f>
        <v/>
      </c>
      <c r="D1126" s="246" t="str">
        <f>IF('TSA Input'!J1089="","",IF('TSA Input'!J1089="Yes",IF('TSA Input'!W1089="","",LEFT('TSA Input'!W1089,LEN('TSA Input'!W1089)-2)),""))</f>
        <v/>
      </c>
      <c r="E1126" s="246" t="str">
        <f>IF('TSA Input'!J1089="","",IF('TSA Input'!J1089="Yes",'TSA Input'!I1089,""))</f>
        <v/>
      </c>
      <c r="F1126" s="247" t="str">
        <f>IF('TSA Input'!J1089="","",IF('TSA Input'!J1089="Yes",'TSA Input'!C1089,""))</f>
        <v/>
      </c>
      <c r="G1126" s="36" t="str">
        <f>IF('TSA Input'!J1089="","",IF('TSA Input'!J1089="Yes",'TSA Input'!D1089,""))</f>
        <v/>
      </c>
      <c r="H1126" s="37" t="str">
        <f>IF('TSA Input'!K1089="","",IF('TSA Input'!J1089="Yes",'TSA Input'!G1089,""))</f>
        <v/>
      </c>
      <c r="I1126" s="37" t="str">
        <f>IF('TSA Input'!L1089="","",IF('TSA Input'!J1089="Yes",'TSA Input'!F1089,""))</f>
        <v/>
      </c>
      <c r="J1126" s="39" t="str">
        <f t="shared" si="34"/>
        <v/>
      </c>
      <c r="K1126" s="257" t="str">
        <f>IF('TSA Input'!J1089="","",IF('TSA Input'!J1089="Yes",'TSA Input'!D1089,""))</f>
        <v/>
      </c>
      <c r="L1126" s="258" t="str">
        <f>IF('TSA Input'!J1089="","",IF('TSA Input'!J1089="Yes",'TSA Input'!G1089,""))</f>
        <v/>
      </c>
      <c r="M1126" s="258" t="str">
        <f>IF('TSA Input'!J1089="","",IF('TSA Input'!J1089="Yes",'TSA Input'!F1089,""))</f>
        <v/>
      </c>
      <c r="N1126" s="39" t="str">
        <f t="shared" si="35"/>
        <v/>
      </c>
      <c r="O1126" s="149" t="s">
        <v>11</v>
      </c>
      <c r="P1126" s="148" t="s">
        <v>11</v>
      </c>
      <c r="Q1126" s="1"/>
    </row>
    <row r="1127" spans="1:17" ht="15.75" hidden="1" customHeight="1">
      <c r="A1127" s="1" t="str">
        <f t="shared" si="1"/>
        <v/>
      </c>
      <c r="B1127" s="1"/>
      <c r="C1127" s="34" t="str">
        <f>IF('TSA Input'!J1090="","",IF('TSA Input'!J1090="Yes",'TSA Input'!B1090,"Ineligible"))</f>
        <v/>
      </c>
      <c r="D1127" s="246" t="str">
        <f>IF('TSA Input'!J1090="","",IF('TSA Input'!J1090="Yes",IF('TSA Input'!W1090="","",LEFT('TSA Input'!W1090,LEN('TSA Input'!W1090)-2)),""))</f>
        <v/>
      </c>
      <c r="E1127" s="246" t="str">
        <f>IF('TSA Input'!J1090="","",IF('TSA Input'!J1090="Yes",'TSA Input'!I1090,""))</f>
        <v/>
      </c>
      <c r="F1127" s="247" t="str">
        <f>IF('TSA Input'!J1090="","",IF('TSA Input'!J1090="Yes",'TSA Input'!C1090,""))</f>
        <v/>
      </c>
      <c r="G1127" s="36" t="str">
        <f>IF('TSA Input'!J1090="","",IF('TSA Input'!J1090="Yes",'TSA Input'!D1090,""))</f>
        <v/>
      </c>
      <c r="H1127" s="37" t="str">
        <f>IF('TSA Input'!K1090="","",IF('TSA Input'!J1090="Yes",'TSA Input'!G1090,""))</f>
        <v/>
      </c>
      <c r="I1127" s="37" t="str">
        <f>IF('TSA Input'!L1090="","",IF('TSA Input'!J1090="Yes",'TSA Input'!F1090,""))</f>
        <v/>
      </c>
      <c r="J1127" s="39" t="str">
        <f t="shared" si="34"/>
        <v/>
      </c>
      <c r="K1127" s="257" t="str">
        <f>IF('TSA Input'!J1090="","",IF('TSA Input'!J1090="Yes",'TSA Input'!D1090,""))</f>
        <v/>
      </c>
      <c r="L1127" s="258" t="str">
        <f>IF('TSA Input'!J1090="","",IF('TSA Input'!J1090="Yes",'TSA Input'!G1090,""))</f>
        <v/>
      </c>
      <c r="M1127" s="258" t="str">
        <f>IF('TSA Input'!J1090="","",IF('TSA Input'!J1090="Yes",'TSA Input'!F1090,""))</f>
        <v/>
      </c>
      <c r="N1127" s="39" t="str">
        <f t="shared" si="35"/>
        <v/>
      </c>
      <c r="O1127" s="149" t="s">
        <v>11</v>
      </c>
      <c r="P1127" s="148" t="s">
        <v>11</v>
      </c>
      <c r="Q1127" s="1"/>
    </row>
    <row r="1128" spans="1:17" ht="15.75" hidden="1" customHeight="1">
      <c r="A1128" s="1" t="str">
        <f t="shared" si="1"/>
        <v/>
      </c>
      <c r="B1128" s="1"/>
      <c r="C1128" s="34" t="str">
        <f>IF('TSA Input'!J1091="","",IF('TSA Input'!J1091="Yes",'TSA Input'!B1091,"Ineligible"))</f>
        <v/>
      </c>
      <c r="D1128" s="246" t="str">
        <f>IF('TSA Input'!J1091="","",IF('TSA Input'!J1091="Yes",IF('TSA Input'!W1091="","",LEFT('TSA Input'!W1091,LEN('TSA Input'!W1091)-2)),""))</f>
        <v/>
      </c>
      <c r="E1128" s="246" t="str">
        <f>IF('TSA Input'!J1091="","",IF('TSA Input'!J1091="Yes",'TSA Input'!I1091,""))</f>
        <v/>
      </c>
      <c r="F1128" s="247" t="str">
        <f>IF('TSA Input'!J1091="","",IF('TSA Input'!J1091="Yes",'TSA Input'!C1091,""))</f>
        <v/>
      </c>
      <c r="G1128" s="36" t="str">
        <f>IF('TSA Input'!J1091="","",IF('TSA Input'!J1091="Yes",'TSA Input'!D1091,""))</f>
        <v/>
      </c>
      <c r="H1128" s="37" t="str">
        <f>IF('TSA Input'!K1091="","",IF('TSA Input'!J1091="Yes",'TSA Input'!G1091,""))</f>
        <v/>
      </c>
      <c r="I1128" s="37" t="str">
        <f>IF('TSA Input'!L1091="","",IF('TSA Input'!J1091="Yes",'TSA Input'!F1091,""))</f>
        <v/>
      </c>
      <c r="J1128" s="39" t="str">
        <f t="shared" si="34"/>
        <v/>
      </c>
      <c r="K1128" s="257" t="str">
        <f>IF('TSA Input'!J1091="","",IF('TSA Input'!J1091="Yes",'TSA Input'!D1091,""))</f>
        <v/>
      </c>
      <c r="L1128" s="258" t="str">
        <f>IF('TSA Input'!J1091="","",IF('TSA Input'!J1091="Yes",'TSA Input'!G1091,""))</f>
        <v/>
      </c>
      <c r="M1128" s="258" t="str">
        <f>IF('TSA Input'!J1091="","",IF('TSA Input'!J1091="Yes",'TSA Input'!F1091,""))</f>
        <v/>
      </c>
      <c r="N1128" s="39" t="str">
        <f t="shared" si="35"/>
        <v/>
      </c>
      <c r="O1128" s="149" t="s">
        <v>11</v>
      </c>
      <c r="P1128" s="148" t="s">
        <v>11</v>
      </c>
      <c r="Q1128" s="1"/>
    </row>
    <row r="1129" spans="1:17" ht="15.75" hidden="1" customHeight="1">
      <c r="A1129" s="1" t="str">
        <f t="shared" si="1"/>
        <v/>
      </c>
      <c r="B1129" s="1"/>
      <c r="C1129" s="34" t="str">
        <f>IF('TSA Input'!J1092="","",IF('TSA Input'!J1092="Yes",'TSA Input'!B1092,"Ineligible"))</f>
        <v/>
      </c>
      <c r="D1129" s="246" t="str">
        <f>IF('TSA Input'!J1092="","",IF('TSA Input'!J1092="Yes",IF('TSA Input'!W1092="","",LEFT('TSA Input'!W1092,LEN('TSA Input'!W1092)-2)),""))</f>
        <v/>
      </c>
      <c r="E1129" s="246" t="str">
        <f>IF('TSA Input'!J1092="","",IF('TSA Input'!J1092="Yes",'TSA Input'!I1092,""))</f>
        <v/>
      </c>
      <c r="F1129" s="247" t="str">
        <f>IF('TSA Input'!J1092="","",IF('TSA Input'!J1092="Yes",'TSA Input'!C1092,""))</f>
        <v/>
      </c>
      <c r="G1129" s="36" t="str">
        <f>IF('TSA Input'!J1092="","",IF('TSA Input'!J1092="Yes",'TSA Input'!D1092,""))</f>
        <v/>
      </c>
      <c r="H1129" s="37" t="str">
        <f>IF('TSA Input'!K1092="","",IF('TSA Input'!J1092="Yes",'TSA Input'!G1092,""))</f>
        <v/>
      </c>
      <c r="I1129" s="37" t="str">
        <f>IF('TSA Input'!L1092="","",IF('TSA Input'!J1092="Yes",'TSA Input'!F1092,""))</f>
        <v/>
      </c>
      <c r="J1129" s="39" t="str">
        <f t="shared" ref="J1129:J1192" si="36">IF($C1129="","",SUM(G1129:I1129))</f>
        <v/>
      </c>
      <c r="K1129" s="257" t="str">
        <f>IF('TSA Input'!J1092="","",IF('TSA Input'!J1092="Yes",'TSA Input'!D1092,""))</f>
        <v/>
      </c>
      <c r="L1129" s="258" t="str">
        <f>IF('TSA Input'!J1092="","",IF('TSA Input'!J1092="Yes",'TSA Input'!G1092,""))</f>
        <v/>
      </c>
      <c r="M1129" s="258" t="str">
        <f>IF('TSA Input'!J1092="","",IF('TSA Input'!J1092="Yes",'TSA Input'!F1092,""))</f>
        <v/>
      </c>
      <c r="N1129" s="39" t="str">
        <f t="shared" ref="N1129:N1192" si="37">IF($C1129="","",SUM(K1129:M1129))</f>
        <v/>
      </c>
      <c r="O1129" s="149" t="s">
        <v>11</v>
      </c>
      <c r="P1129" s="148" t="s">
        <v>11</v>
      </c>
      <c r="Q1129" s="1"/>
    </row>
    <row r="1130" spans="1:17" ht="15.75" hidden="1" customHeight="1">
      <c r="A1130" s="1" t="str">
        <f t="shared" si="1"/>
        <v/>
      </c>
      <c r="B1130" s="1"/>
      <c r="C1130" s="34" t="str">
        <f>IF('TSA Input'!J1093="","",IF('TSA Input'!J1093="Yes",'TSA Input'!B1093,"Ineligible"))</f>
        <v/>
      </c>
      <c r="D1130" s="246" t="str">
        <f>IF('TSA Input'!J1093="","",IF('TSA Input'!J1093="Yes",IF('TSA Input'!W1093="","",LEFT('TSA Input'!W1093,LEN('TSA Input'!W1093)-2)),""))</f>
        <v/>
      </c>
      <c r="E1130" s="246" t="str">
        <f>IF('TSA Input'!J1093="","",IF('TSA Input'!J1093="Yes",'TSA Input'!I1093,""))</f>
        <v/>
      </c>
      <c r="F1130" s="247" t="str">
        <f>IF('TSA Input'!J1093="","",IF('TSA Input'!J1093="Yes",'TSA Input'!C1093,""))</f>
        <v/>
      </c>
      <c r="G1130" s="36" t="str">
        <f>IF('TSA Input'!J1093="","",IF('TSA Input'!J1093="Yes",'TSA Input'!D1093,""))</f>
        <v/>
      </c>
      <c r="H1130" s="37" t="str">
        <f>IF('TSA Input'!K1093="","",IF('TSA Input'!J1093="Yes",'TSA Input'!G1093,""))</f>
        <v/>
      </c>
      <c r="I1130" s="37" t="str">
        <f>IF('TSA Input'!L1093="","",IF('TSA Input'!J1093="Yes",'TSA Input'!F1093,""))</f>
        <v/>
      </c>
      <c r="J1130" s="39" t="str">
        <f t="shared" si="36"/>
        <v/>
      </c>
      <c r="K1130" s="257" t="str">
        <f>IF('TSA Input'!J1093="","",IF('TSA Input'!J1093="Yes",'TSA Input'!D1093,""))</f>
        <v/>
      </c>
      <c r="L1130" s="258" t="str">
        <f>IF('TSA Input'!J1093="","",IF('TSA Input'!J1093="Yes",'TSA Input'!G1093,""))</f>
        <v/>
      </c>
      <c r="M1130" s="258" t="str">
        <f>IF('TSA Input'!J1093="","",IF('TSA Input'!J1093="Yes",'TSA Input'!F1093,""))</f>
        <v/>
      </c>
      <c r="N1130" s="39" t="str">
        <f t="shared" si="37"/>
        <v/>
      </c>
      <c r="O1130" s="149" t="s">
        <v>11</v>
      </c>
      <c r="P1130" s="148" t="s">
        <v>11</v>
      </c>
      <c r="Q1130" s="1"/>
    </row>
    <row r="1131" spans="1:17" ht="15.75" hidden="1" customHeight="1">
      <c r="A1131" s="1" t="str">
        <f t="shared" si="1"/>
        <v/>
      </c>
      <c r="B1131" s="1"/>
      <c r="C1131" s="34" t="str">
        <f>IF('TSA Input'!J1094="","",IF('TSA Input'!J1094="Yes",'TSA Input'!B1094,"Ineligible"))</f>
        <v/>
      </c>
      <c r="D1131" s="246" t="str">
        <f>IF('TSA Input'!J1094="","",IF('TSA Input'!J1094="Yes",IF('TSA Input'!W1094="","",LEFT('TSA Input'!W1094,LEN('TSA Input'!W1094)-2)),""))</f>
        <v/>
      </c>
      <c r="E1131" s="246" t="str">
        <f>IF('TSA Input'!J1094="","",IF('TSA Input'!J1094="Yes",'TSA Input'!I1094,""))</f>
        <v/>
      </c>
      <c r="F1131" s="247" t="str">
        <f>IF('TSA Input'!J1094="","",IF('TSA Input'!J1094="Yes",'TSA Input'!C1094,""))</f>
        <v/>
      </c>
      <c r="G1131" s="36" t="str">
        <f>IF('TSA Input'!J1094="","",IF('TSA Input'!J1094="Yes",'TSA Input'!D1094,""))</f>
        <v/>
      </c>
      <c r="H1131" s="37" t="str">
        <f>IF('TSA Input'!K1094="","",IF('TSA Input'!J1094="Yes",'TSA Input'!G1094,""))</f>
        <v/>
      </c>
      <c r="I1131" s="37" t="str">
        <f>IF('TSA Input'!L1094="","",IF('TSA Input'!J1094="Yes",'TSA Input'!F1094,""))</f>
        <v/>
      </c>
      <c r="J1131" s="39" t="str">
        <f t="shared" si="36"/>
        <v/>
      </c>
      <c r="K1131" s="257" t="str">
        <f>IF('TSA Input'!J1094="","",IF('TSA Input'!J1094="Yes",'TSA Input'!D1094,""))</f>
        <v/>
      </c>
      <c r="L1131" s="258" t="str">
        <f>IF('TSA Input'!J1094="","",IF('TSA Input'!J1094="Yes",'TSA Input'!G1094,""))</f>
        <v/>
      </c>
      <c r="M1131" s="258" t="str">
        <f>IF('TSA Input'!J1094="","",IF('TSA Input'!J1094="Yes",'TSA Input'!F1094,""))</f>
        <v/>
      </c>
      <c r="N1131" s="39" t="str">
        <f t="shared" si="37"/>
        <v/>
      </c>
      <c r="O1131" s="149" t="s">
        <v>11</v>
      </c>
      <c r="P1131" s="148" t="s">
        <v>11</v>
      </c>
      <c r="Q1131" s="1"/>
    </row>
    <row r="1132" spans="1:17" ht="15.75" hidden="1" customHeight="1">
      <c r="A1132" s="1" t="str">
        <f t="shared" si="1"/>
        <v/>
      </c>
      <c r="B1132" s="1"/>
      <c r="C1132" s="34" t="str">
        <f>IF('TSA Input'!J1095="","",IF('TSA Input'!J1095="Yes",'TSA Input'!B1095,"Ineligible"))</f>
        <v/>
      </c>
      <c r="D1132" s="246" t="str">
        <f>IF('TSA Input'!J1095="","",IF('TSA Input'!J1095="Yes",IF('TSA Input'!W1095="","",LEFT('TSA Input'!W1095,LEN('TSA Input'!W1095)-2)),""))</f>
        <v/>
      </c>
      <c r="E1132" s="246" t="str">
        <f>IF('TSA Input'!J1095="","",IF('TSA Input'!J1095="Yes",'TSA Input'!I1095,""))</f>
        <v/>
      </c>
      <c r="F1132" s="247" t="str">
        <f>IF('TSA Input'!J1095="","",IF('TSA Input'!J1095="Yes",'TSA Input'!C1095,""))</f>
        <v/>
      </c>
      <c r="G1132" s="36" t="str">
        <f>IF('TSA Input'!J1095="","",IF('TSA Input'!J1095="Yes",'TSA Input'!D1095,""))</f>
        <v/>
      </c>
      <c r="H1132" s="37" t="str">
        <f>IF('TSA Input'!K1095="","",IF('TSA Input'!J1095="Yes",'TSA Input'!G1095,""))</f>
        <v/>
      </c>
      <c r="I1132" s="37" t="str">
        <f>IF('TSA Input'!L1095="","",IF('TSA Input'!J1095="Yes",'TSA Input'!F1095,""))</f>
        <v/>
      </c>
      <c r="J1132" s="39" t="str">
        <f t="shared" si="36"/>
        <v/>
      </c>
      <c r="K1132" s="257" t="str">
        <f>IF('TSA Input'!J1095="","",IF('TSA Input'!J1095="Yes",'TSA Input'!D1095,""))</f>
        <v/>
      </c>
      <c r="L1132" s="258" t="str">
        <f>IF('TSA Input'!J1095="","",IF('TSA Input'!J1095="Yes",'TSA Input'!G1095,""))</f>
        <v/>
      </c>
      <c r="M1132" s="258" t="str">
        <f>IF('TSA Input'!J1095="","",IF('TSA Input'!J1095="Yes",'TSA Input'!F1095,""))</f>
        <v/>
      </c>
      <c r="N1132" s="39" t="str">
        <f t="shared" si="37"/>
        <v/>
      </c>
      <c r="O1132" s="149" t="s">
        <v>11</v>
      </c>
      <c r="P1132" s="148" t="s">
        <v>11</v>
      </c>
      <c r="Q1132" s="1"/>
    </row>
    <row r="1133" spans="1:17" ht="15.75" hidden="1" customHeight="1">
      <c r="A1133" s="1" t="str">
        <f t="shared" si="1"/>
        <v/>
      </c>
      <c r="B1133" s="1"/>
      <c r="C1133" s="34" t="str">
        <f>IF('TSA Input'!J1096="","",IF('TSA Input'!J1096="Yes",'TSA Input'!B1096,"Ineligible"))</f>
        <v/>
      </c>
      <c r="D1133" s="246" t="str">
        <f>IF('TSA Input'!J1096="","",IF('TSA Input'!J1096="Yes",IF('TSA Input'!W1096="","",LEFT('TSA Input'!W1096,LEN('TSA Input'!W1096)-2)),""))</f>
        <v/>
      </c>
      <c r="E1133" s="246" t="str">
        <f>IF('TSA Input'!J1096="","",IF('TSA Input'!J1096="Yes",'TSA Input'!I1096,""))</f>
        <v/>
      </c>
      <c r="F1133" s="247" t="str">
        <f>IF('TSA Input'!J1096="","",IF('TSA Input'!J1096="Yes",'TSA Input'!C1096,""))</f>
        <v/>
      </c>
      <c r="G1133" s="36" t="str">
        <f>IF('TSA Input'!J1096="","",IF('TSA Input'!J1096="Yes",'TSA Input'!D1096,""))</f>
        <v/>
      </c>
      <c r="H1133" s="37" t="str">
        <f>IF('TSA Input'!K1096="","",IF('TSA Input'!J1096="Yes",'TSA Input'!G1096,""))</f>
        <v/>
      </c>
      <c r="I1133" s="37" t="str">
        <f>IF('TSA Input'!L1096="","",IF('TSA Input'!J1096="Yes",'TSA Input'!F1096,""))</f>
        <v/>
      </c>
      <c r="J1133" s="39" t="str">
        <f t="shared" si="36"/>
        <v/>
      </c>
      <c r="K1133" s="257" t="str">
        <f>IF('TSA Input'!J1096="","",IF('TSA Input'!J1096="Yes",'TSA Input'!D1096,""))</f>
        <v/>
      </c>
      <c r="L1133" s="258" t="str">
        <f>IF('TSA Input'!J1096="","",IF('TSA Input'!J1096="Yes",'TSA Input'!G1096,""))</f>
        <v/>
      </c>
      <c r="M1133" s="258" t="str">
        <f>IF('TSA Input'!J1096="","",IF('TSA Input'!J1096="Yes",'TSA Input'!F1096,""))</f>
        <v/>
      </c>
      <c r="N1133" s="39" t="str">
        <f t="shared" si="37"/>
        <v/>
      </c>
      <c r="O1133" s="149" t="s">
        <v>11</v>
      </c>
      <c r="P1133" s="148" t="s">
        <v>11</v>
      </c>
      <c r="Q1133" s="1"/>
    </row>
    <row r="1134" spans="1:17" ht="15.75" hidden="1" customHeight="1">
      <c r="A1134" s="1" t="str">
        <f t="shared" si="1"/>
        <v/>
      </c>
      <c r="B1134" s="1"/>
      <c r="C1134" s="34" t="str">
        <f>IF('TSA Input'!J1097="","",IF('TSA Input'!J1097="Yes",'TSA Input'!B1097,"Ineligible"))</f>
        <v/>
      </c>
      <c r="D1134" s="246" t="str">
        <f>IF('TSA Input'!J1097="","",IF('TSA Input'!J1097="Yes",IF('TSA Input'!W1097="","",LEFT('TSA Input'!W1097,LEN('TSA Input'!W1097)-2)),""))</f>
        <v/>
      </c>
      <c r="E1134" s="246" t="str">
        <f>IF('TSA Input'!J1097="","",IF('TSA Input'!J1097="Yes",'TSA Input'!I1097,""))</f>
        <v/>
      </c>
      <c r="F1134" s="247" t="str">
        <f>IF('TSA Input'!J1097="","",IF('TSA Input'!J1097="Yes",'TSA Input'!C1097,""))</f>
        <v/>
      </c>
      <c r="G1134" s="36" t="str">
        <f>IF('TSA Input'!J1097="","",IF('TSA Input'!J1097="Yes",'TSA Input'!D1097,""))</f>
        <v/>
      </c>
      <c r="H1134" s="37" t="str">
        <f>IF('TSA Input'!K1097="","",IF('TSA Input'!J1097="Yes",'TSA Input'!G1097,""))</f>
        <v/>
      </c>
      <c r="I1134" s="37" t="str">
        <f>IF('TSA Input'!L1097="","",IF('TSA Input'!J1097="Yes",'TSA Input'!F1097,""))</f>
        <v/>
      </c>
      <c r="J1134" s="39" t="str">
        <f t="shared" si="36"/>
        <v/>
      </c>
      <c r="K1134" s="257" t="str">
        <f>IF('TSA Input'!J1097="","",IF('TSA Input'!J1097="Yes",'TSA Input'!D1097,""))</f>
        <v/>
      </c>
      <c r="L1134" s="258" t="str">
        <f>IF('TSA Input'!J1097="","",IF('TSA Input'!J1097="Yes",'TSA Input'!G1097,""))</f>
        <v/>
      </c>
      <c r="M1134" s="258" t="str">
        <f>IF('TSA Input'!J1097="","",IF('TSA Input'!J1097="Yes",'TSA Input'!F1097,""))</f>
        <v/>
      </c>
      <c r="N1134" s="39" t="str">
        <f t="shared" si="37"/>
        <v/>
      </c>
      <c r="O1134" s="149" t="s">
        <v>11</v>
      </c>
      <c r="P1134" s="148" t="s">
        <v>11</v>
      </c>
      <c r="Q1134" s="1"/>
    </row>
    <row r="1135" spans="1:17" ht="15.75" hidden="1" customHeight="1">
      <c r="A1135" s="1" t="str">
        <f t="shared" si="1"/>
        <v/>
      </c>
      <c r="B1135" s="1"/>
      <c r="C1135" s="34" t="str">
        <f>IF('TSA Input'!J1098="","",IF('TSA Input'!J1098="Yes",'TSA Input'!B1098,"Ineligible"))</f>
        <v/>
      </c>
      <c r="D1135" s="246" t="str">
        <f>IF('TSA Input'!J1098="","",IF('TSA Input'!J1098="Yes",IF('TSA Input'!W1098="","",LEFT('TSA Input'!W1098,LEN('TSA Input'!W1098)-2)),""))</f>
        <v/>
      </c>
      <c r="E1135" s="246" t="str">
        <f>IF('TSA Input'!J1098="","",IF('TSA Input'!J1098="Yes",'TSA Input'!I1098,""))</f>
        <v/>
      </c>
      <c r="F1135" s="247" t="str">
        <f>IF('TSA Input'!J1098="","",IF('TSA Input'!J1098="Yes",'TSA Input'!C1098,""))</f>
        <v/>
      </c>
      <c r="G1135" s="36" t="str">
        <f>IF('TSA Input'!J1098="","",IF('TSA Input'!J1098="Yes",'TSA Input'!D1098,""))</f>
        <v/>
      </c>
      <c r="H1135" s="37" t="str">
        <f>IF('TSA Input'!K1098="","",IF('TSA Input'!J1098="Yes",'TSA Input'!G1098,""))</f>
        <v/>
      </c>
      <c r="I1135" s="37" t="str">
        <f>IF('TSA Input'!L1098="","",IF('TSA Input'!J1098="Yes",'TSA Input'!F1098,""))</f>
        <v/>
      </c>
      <c r="J1135" s="39" t="str">
        <f t="shared" si="36"/>
        <v/>
      </c>
      <c r="K1135" s="257" t="str">
        <f>IF('TSA Input'!J1098="","",IF('TSA Input'!J1098="Yes",'TSA Input'!D1098,""))</f>
        <v/>
      </c>
      <c r="L1135" s="258" t="str">
        <f>IF('TSA Input'!J1098="","",IF('TSA Input'!J1098="Yes",'TSA Input'!G1098,""))</f>
        <v/>
      </c>
      <c r="M1135" s="258" t="str">
        <f>IF('TSA Input'!J1098="","",IF('TSA Input'!J1098="Yes",'TSA Input'!F1098,""))</f>
        <v/>
      </c>
      <c r="N1135" s="39" t="str">
        <f t="shared" si="37"/>
        <v/>
      </c>
      <c r="O1135" s="149" t="s">
        <v>11</v>
      </c>
      <c r="P1135" s="148" t="s">
        <v>11</v>
      </c>
      <c r="Q1135" s="1"/>
    </row>
    <row r="1136" spans="1:17" ht="15.75" hidden="1" customHeight="1">
      <c r="A1136" s="1" t="str">
        <f t="shared" si="1"/>
        <v/>
      </c>
      <c r="B1136" s="1"/>
      <c r="C1136" s="34" t="str">
        <f>IF('TSA Input'!J1099="","",IF('TSA Input'!J1099="Yes",'TSA Input'!B1099,"Ineligible"))</f>
        <v/>
      </c>
      <c r="D1136" s="246" t="str">
        <f>IF('TSA Input'!J1099="","",IF('TSA Input'!J1099="Yes",IF('TSA Input'!W1099="","",LEFT('TSA Input'!W1099,LEN('TSA Input'!W1099)-2)),""))</f>
        <v/>
      </c>
      <c r="E1136" s="246" t="str">
        <f>IF('TSA Input'!J1099="","",IF('TSA Input'!J1099="Yes",'TSA Input'!I1099,""))</f>
        <v/>
      </c>
      <c r="F1136" s="247" t="str">
        <f>IF('TSA Input'!J1099="","",IF('TSA Input'!J1099="Yes",'TSA Input'!C1099,""))</f>
        <v/>
      </c>
      <c r="G1136" s="36" t="str">
        <f>IF('TSA Input'!J1099="","",IF('TSA Input'!J1099="Yes",'TSA Input'!D1099,""))</f>
        <v/>
      </c>
      <c r="H1136" s="37" t="str">
        <f>IF('TSA Input'!K1099="","",IF('TSA Input'!J1099="Yes",'TSA Input'!G1099,""))</f>
        <v/>
      </c>
      <c r="I1136" s="37" t="str">
        <f>IF('TSA Input'!L1099="","",IF('TSA Input'!J1099="Yes",'TSA Input'!F1099,""))</f>
        <v/>
      </c>
      <c r="J1136" s="39" t="str">
        <f t="shared" si="36"/>
        <v/>
      </c>
      <c r="K1136" s="257" t="str">
        <f>IF('TSA Input'!J1099="","",IF('TSA Input'!J1099="Yes",'TSA Input'!D1099,""))</f>
        <v/>
      </c>
      <c r="L1136" s="258" t="str">
        <f>IF('TSA Input'!J1099="","",IF('TSA Input'!J1099="Yes",'TSA Input'!G1099,""))</f>
        <v/>
      </c>
      <c r="M1136" s="258" t="str">
        <f>IF('TSA Input'!J1099="","",IF('TSA Input'!J1099="Yes",'TSA Input'!F1099,""))</f>
        <v/>
      </c>
      <c r="N1136" s="39" t="str">
        <f t="shared" si="37"/>
        <v/>
      </c>
      <c r="O1136" s="149" t="s">
        <v>11</v>
      </c>
      <c r="P1136" s="148" t="s">
        <v>11</v>
      </c>
      <c r="Q1136" s="1"/>
    </row>
    <row r="1137" spans="1:17" ht="15.75" hidden="1" customHeight="1">
      <c r="A1137" s="1" t="str">
        <f t="shared" si="1"/>
        <v/>
      </c>
      <c r="B1137" s="1"/>
      <c r="C1137" s="34" t="str">
        <f>IF('TSA Input'!J1100="","",IF('TSA Input'!J1100="Yes",'TSA Input'!B1100,"Ineligible"))</f>
        <v/>
      </c>
      <c r="D1137" s="246" t="str">
        <f>IF('TSA Input'!J1100="","",IF('TSA Input'!J1100="Yes",IF('TSA Input'!W1100="","",LEFT('TSA Input'!W1100,LEN('TSA Input'!W1100)-2)),""))</f>
        <v/>
      </c>
      <c r="E1137" s="246" t="str">
        <f>IF('TSA Input'!J1100="","",IF('TSA Input'!J1100="Yes",'TSA Input'!I1100,""))</f>
        <v/>
      </c>
      <c r="F1137" s="247" t="str">
        <f>IF('TSA Input'!J1100="","",IF('TSA Input'!J1100="Yes",'TSA Input'!C1100,""))</f>
        <v/>
      </c>
      <c r="G1137" s="36" t="str">
        <f>IF('TSA Input'!J1100="","",IF('TSA Input'!J1100="Yes",'TSA Input'!D1100,""))</f>
        <v/>
      </c>
      <c r="H1137" s="37" t="str">
        <f>IF('TSA Input'!K1100="","",IF('TSA Input'!J1100="Yes",'TSA Input'!G1100,""))</f>
        <v/>
      </c>
      <c r="I1137" s="37" t="str">
        <f>IF('TSA Input'!L1100="","",IF('TSA Input'!J1100="Yes",'TSA Input'!F1100,""))</f>
        <v/>
      </c>
      <c r="J1137" s="39" t="str">
        <f t="shared" si="36"/>
        <v/>
      </c>
      <c r="K1137" s="257" t="str">
        <f>IF('TSA Input'!J1100="","",IF('TSA Input'!J1100="Yes",'TSA Input'!D1100,""))</f>
        <v/>
      </c>
      <c r="L1137" s="258" t="str">
        <f>IF('TSA Input'!J1100="","",IF('TSA Input'!J1100="Yes",'TSA Input'!G1100,""))</f>
        <v/>
      </c>
      <c r="M1137" s="258" t="str">
        <f>IF('TSA Input'!J1100="","",IF('TSA Input'!J1100="Yes",'TSA Input'!F1100,""))</f>
        <v/>
      </c>
      <c r="N1137" s="39" t="str">
        <f t="shared" si="37"/>
        <v/>
      </c>
      <c r="O1137" s="149" t="s">
        <v>11</v>
      </c>
      <c r="P1137" s="148" t="s">
        <v>11</v>
      </c>
      <c r="Q1137" s="1"/>
    </row>
    <row r="1138" spans="1:17" ht="15.75" hidden="1" customHeight="1">
      <c r="A1138" s="1" t="str">
        <f t="shared" si="1"/>
        <v/>
      </c>
      <c r="B1138" s="1"/>
      <c r="C1138" s="34" t="str">
        <f>IF('TSA Input'!J1101="","",IF('TSA Input'!J1101="Yes",'TSA Input'!B1101,"Ineligible"))</f>
        <v/>
      </c>
      <c r="D1138" s="246" t="str">
        <f>IF('TSA Input'!J1101="","",IF('TSA Input'!J1101="Yes",IF('TSA Input'!W1101="","",LEFT('TSA Input'!W1101,LEN('TSA Input'!W1101)-2)),""))</f>
        <v/>
      </c>
      <c r="E1138" s="246" t="str">
        <f>IF('TSA Input'!J1101="","",IF('TSA Input'!J1101="Yes",'TSA Input'!I1101,""))</f>
        <v/>
      </c>
      <c r="F1138" s="247" t="str">
        <f>IF('TSA Input'!J1101="","",IF('TSA Input'!J1101="Yes",'TSA Input'!C1101,""))</f>
        <v/>
      </c>
      <c r="G1138" s="36" t="str">
        <f>IF('TSA Input'!J1101="","",IF('TSA Input'!J1101="Yes",'TSA Input'!D1101,""))</f>
        <v/>
      </c>
      <c r="H1138" s="37" t="str">
        <f>IF('TSA Input'!K1101="","",IF('TSA Input'!J1101="Yes",'TSA Input'!G1101,""))</f>
        <v/>
      </c>
      <c r="I1138" s="37" t="str">
        <f>IF('TSA Input'!L1101="","",IF('TSA Input'!J1101="Yes",'TSA Input'!F1101,""))</f>
        <v/>
      </c>
      <c r="J1138" s="39" t="str">
        <f t="shared" si="36"/>
        <v/>
      </c>
      <c r="K1138" s="257" t="str">
        <f>IF('TSA Input'!J1101="","",IF('TSA Input'!J1101="Yes",'TSA Input'!D1101,""))</f>
        <v/>
      </c>
      <c r="L1138" s="258" t="str">
        <f>IF('TSA Input'!J1101="","",IF('TSA Input'!J1101="Yes",'TSA Input'!G1101,""))</f>
        <v/>
      </c>
      <c r="M1138" s="258" t="str">
        <f>IF('TSA Input'!J1101="","",IF('TSA Input'!J1101="Yes",'TSA Input'!F1101,""))</f>
        <v/>
      </c>
      <c r="N1138" s="39" t="str">
        <f t="shared" si="37"/>
        <v/>
      </c>
      <c r="O1138" s="149" t="s">
        <v>11</v>
      </c>
      <c r="P1138" s="148" t="s">
        <v>11</v>
      </c>
      <c r="Q1138" s="1"/>
    </row>
    <row r="1139" spans="1:17" ht="15.75" hidden="1" customHeight="1">
      <c r="A1139" s="1" t="str">
        <f t="shared" si="1"/>
        <v/>
      </c>
      <c r="B1139" s="1"/>
      <c r="C1139" s="34" t="str">
        <f>IF('TSA Input'!J1102="","",IF('TSA Input'!J1102="Yes",'TSA Input'!B1102,"Ineligible"))</f>
        <v/>
      </c>
      <c r="D1139" s="246" t="str">
        <f>IF('TSA Input'!J1102="","",IF('TSA Input'!J1102="Yes",IF('TSA Input'!W1102="","",LEFT('TSA Input'!W1102,LEN('TSA Input'!W1102)-2)),""))</f>
        <v/>
      </c>
      <c r="E1139" s="246" t="str">
        <f>IF('TSA Input'!J1102="","",IF('TSA Input'!J1102="Yes",'TSA Input'!I1102,""))</f>
        <v/>
      </c>
      <c r="F1139" s="247" t="str">
        <f>IF('TSA Input'!J1102="","",IF('TSA Input'!J1102="Yes",'TSA Input'!C1102,""))</f>
        <v/>
      </c>
      <c r="G1139" s="36" t="str">
        <f>IF('TSA Input'!J1102="","",IF('TSA Input'!J1102="Yes",'TSA Input'!D1102,""))</f>
        <v/>
      </c>
      <c r="H1139" s="37" t="str">
        <f>IF('TSA Input'!K1102="","",IF('TSA Input'!J1102="Yes",'TSA Input'!G1102,""))</f>
        <v/>
      </c>
      <c r="I1139" s="37" t="str">
        <f>IF('TSA Input'!L1102="","",IF('TSA Input'!J1102="Yes",'TSA Input'!F1102,""))</f>
        <v/>
      </c>
      <c r="J1139" s="39" t="str">
        <f t="shared" si="36"/>
        <v/>
      </c>
      <c r="K1139" s="257" t="str">
        <f>IF('TSA Input'!J1102="","",IF('TSA Input'!J1102="Yes",'TSA Input'!D1102,""))</f>
        <v/>
      </c>
      <c r="L1139" s="258" t="str">
        <f>IF('TSA Input'!J1102="","",IF('TSA Input'!J1102="Yes",'TSA Input'!G1102,""))</f>
        <v/>
      </c>
      <c r="M1139" s="258" t="str">
        <f>IF('TSA Input'!J1102="","",IF('TSA Input'!J1102="Yes",'TSA Input'!F1102,""))</f>
        <v/>
      </c>
      <c r="N1139" s="39" t="str">
        <f t="shared" si="37"/>
        <v/>
      </c>
      <c r="O1139" s="149" t="s">
        <v>11</v>
      </c>
      <c r="P1139" s="148" t="s">
        <v>11</v>
      </c>
      <c r="Q1139" s="1"/>
    </row>
    <row r="1140" spans="1:17" ht="15.75" hidden="1" customHeight="1">
      <c r="A1140" s="1" t="str">
        <f t="shared" si="1"/>
        <v/>
      </c>
      <c r="B1140" s="1"/>
      <c r="C1140" s="34" t="str">
        <f>IF('TSA Input'!J1103="","",IF('TSA Input'!J1103="Yes",'TSA Input'!B1103,"Ineligible"))</f>
        <v/>
      </c>
      <c r="D1140" s="246" t="str">
        <f>IF('TSA Input'!J1103="","",IF('TSA Input'!J1103="Yes",IF('TSA Input'!W1103="","",LEFT('TSA Input'!W1103,LEN('TSA Input'!W1103)-2)),""))</f>
        <v/>
      </c>
      <c r="E1140" s="246" t="str">
        <f>IF('TSA Input'!J1103="","",IF('TSA Input'!J1103="Yes",'TSA Input'!I1103,""))</f>
        <v/>
      </c>
      <c r="F1140" s="247" t="str">
        <f>IF('TSA Input'!J1103="","",IF('TSA Input'!J1103="Yes",'TSA Input'!C1103,""))</f>
        <v/>
      </c>
      <c r="G1140" s="36" t="str">
        <f>IF('TSA Input'!J1103="","",IF('TSA Input'!J1103="Yes",'TSA Input'!D1103,""))</f>
        <v/>
      </c>
      <c r="H1140" s="37" t="str">
        <f>IF('TSA Input'!K1103="","",IF('TSA Input'!J1103="Yes",'TSA Input'!G1103,""))</f>
        <v/>
      </c>
      <c r="I1140" s="37" t="str">
        <f>IF('TSA Input'!L1103="","",IF('TSA Input'!J1103="Yes",'TSA Input'!F1103,""))</f>
        <v/>
      </c>
      <c r="J1140" s="39" t="str">
        <f t="shared" si="36"/>
        <v/>
      </c>
      <c r="K1140" s="257" t="str">
        <f>IF('TSA Input'!J1103="","",IF('TSA Input'!J1103="Yes",'TSA Input'!D1103,""))</f>
        <v/>
      </c>
      <c r="L1140" s="258" t="str">
        <f>IF('TSA Input'!J1103="","",IF('TSA Input'!J1103="Yes",'TSA Input'!G1103,""))</f>
        <v/>
      </c>
      <c r="M1140" s="258" t="str">
        <f>IF('TSA Input'!J1103="","",IF('TSA Input'!J1103="Yes",'TSA Input'!F1103,""))</f>
        <v/>
      </c>
      <c r="N1140" s="39" t="str">
        <f t="shared" si="37"/>
        <v/>
      </c>
      <c r="O1140" s="149" t="s">
        <v>11</v>
      </c>
      <c r="P1140" s="148" t="s">
        <v>11</v>
      </c>
      <c r="Q1140" s="1"/>
    </row>
    <row r="1141" spans="1:17" ht="15.75" hidden="1" customHeight="1">
      <c r="A1141" s="1" t="str">
        <f t="shared" si="1"/>
        <v/>
      </c>
      <c r="B1141" s="1"/>
      <c r="C1141" s="34" t="str">
        <f>IF('TSA Input'!J1104="","",IF('TSA Input'!J1104="Yes",'TSA Input'!B1104,"Ineligible"))</f>
        <v/>
      </c>
      <c r="D1141" s="246" t="str">
        <f>IF('TSA Input'!J1104="","",IF('TSA Input'!J1104="Yes",IF('TSA Input'!W1104="","",LEFT('TSA Input'!W1104,LEN('TSA Input'!W1104)-2)),""))</f>
        <v/>
      </c>
      <c r="E1141" s="246" t="str">
        <f>IF('TSA Input'!J1104="","",IF('TSA Input'!J1104="Yes",'TSA Input'!I1104,""))</f>
        <v/>
      </c>
      <c r="F1141" s="247" t="str">
        <f>IF('TSA Input'!J1104="","",IF('TSA Input'!J1104="Yes",'TSA Input'!C1104,""))</f>
        <v/>
      </c>
      <c r="G1141" s="36" t="str">
        <f>IF('TSA Input'!J1104="","",IF('TSA Input'!J1104="Yes",'TSA Input'!D1104,""))</f>
        <v/>
      </c>
      <c r="H1141" s="37" t="str">
        <f>IF('TSA Input'!K1104="","",IF('TSA Input'!J1104="Yes",'TSA Input'!G1104,""))</f>
        <v/>
      </c>
      <c r="I1141" s="37" t="str">
        <f>IF('TSA Input'!L1104="","",IF('TSA Input'!J1104="Yes",'TSA Input'!F1104,""))</f>
        <v/>
      </c>
      <c r="J1141" s="39" t="str">
        <f t="shared" si="36"/>
        <v/>
      </c>
      <c r="K1141" s="257" t="str">
        <f>IF('TSA Input'!J1104="","",IF('TSA Input'!J1104="Yes",'TSA Input'!D1104,""))</f>
        <v/>
      </c>
      <c r="L1141" s="258" t="str">
        <f>IF('TSA Input'!J1104="","",IF('TSA Input'!J1104="Yes",'TSA Input'!G1104,""))</f>
        <v/>
      </c>
      <c r="M1141" s="258" t="str">
        <f>IF('TSA Input'!J1104="","",IF('TSA Input'!J1104="Yes",'TSA Input'!F1104,""))</f>
        <v/>
      </c>
      <c r="N1141" s="39" t="str">
        <f t="shared" si="37"/>
        <v/>
      </c>
      <c r="O1141" s="149" t="s">
        <v>11</v>
      </c>
      <c r="P1141" s="148" t="s">
        <v>11</v>
      </c>
      <c r="Q1141" s="1"/>
    </row>
    <row r="1142" spans="1:17" ht="15.75" hidden="1" customHeight="1">
      <c r="A1142" s="1" t="str">
        <f t="shared" si="1"/>
        <v/>
      </c>
      <c r="B1142" s="1"/>
      <c r="C1142" s="34" t="str">
        <f>IF('TSA Input'!J1105="","",IF('TSA Input'!J1105="Yes",'TSA Input'!B1105,"Ineligible"))</f>
        <v/>
      </c>
      <c r="D1142" s="246" t="str">
        <f>IF('TSA Input'!J1105="","",IF('TSA Input'!J1105="Yes",IF('TSA Input'!W1105="","",LEFT('TSA Input'!W1105,LEN('TSA Input'!W1105)-2)),""))</f>
        <v/>
      </c>
      <c r="E1142" s="246" t="str">
        <f>IF('TSA Input'!J1105="","",IF('TSA Input'!J1105="Yes",'TSA Input'!I1105,""))</f>
        <v/>
      </c>
      <c r="F1142" s="247" t="str">
        <f>IF('TSA Input'!J1105="","",IF('TSA Input'!J1105="Yes",'TSA Input'!C1105,""))</f>
        <v/>
      </c>
      <c r="G1142" s="36" t="str">
        <f>IF('TSA Input'!J1105="","",IF('TSA Input'!J1105="Yes",'TSA Input'!D1105,""))</f>
        <v/>
      </c>
      <c r="H1142" s="37" t="str">
        <f>IF('TSA Input'!K1105="","",IF('TSA Input'!J1105="Yes",'TSA Input'!G1105,""))</f>
        <v/>
      </c>
      <c r="I1142" s="37" t="str">
        <f>IF('TSA Input'!L1105="","",IF('TSA Input'!J1105="Yes",'TSA Input'!F1105,""))</f>
        <v/>
      </c>
      <c r="J1142" s="39" t="str">
        <f t="shared" si="36"/>
        <v/>
      </c>
      <c r="K1142" s="257" t="str">
        <f>IF('TSA Input'!J1105="","",IF('TSA Input'!J1105="Yes",'TSA Input'!D1105,""))</f>
        <v/>
      </c>
      <c r="L1142" s="258" t="str">
        <f>IF('TSA Input'!J1105="","",IF('TSA Input'!J1105="Yes",'TSA Input'!G1105,""))</f>
        <v/>
      </c>
      <c r="M1142" s="258" t="str">
        <f>IF('TSA Input'!J1105="","",IF('TSA Input'!J1105="Yes",'TSA Input'!F1105,""))</f>
        <v/>
      </c>
      <c r="N1142" s="39" t="str">
        <f t="shared" si="37"/>
        <v/>
      </c>
      <c r="O1142" s="149" t="s">
        <v>11</v>
      </c>
      <c r="P1142" s="148" t="s">
        <v>11</v>
      </c>
      <c r="Q1142" s="1"/>
    </row>
    <row r="1143" spans="1:17" ht="15.75" hidden="1" customHeight="1">
      <c r="A1143" s="1" t="str">
        <f t="shared" si="1"/>
        <v/>
      </c>
      <c r="B1143" s="1"/>
      <c r="C1143" s="34" t="str">
        <f>IF('TSA Input'!J1106="","",IF('TSA Input'!J1106="Yes",'TSA Input'!B1106,"Ineligible"))</f>
        <v/>
      </c>
      <c r="D1143" s="246" t="str">
        <f>IF('TSA Input'!J1106="","",IF('TSA Input'!J1106="Yes",IF('TSA Input'!W1106="","",LEFT('TSA Input'!W1106,LEN('TSA Input'!W1106)-2)),""))</f>
        <v/>
      </c>
      <c r="E1143" s="246" t="str">
        <f>IF('TSA Input'!J1106="","",IF('TSA Input'!J1106="Yes",'TSA Input'!I1106,""))</f>
        <v/>
      </c>
      <c r="F1143" s="247" t="str">
        <f>IF('TSA Input'!J1106="","",IF('TSA Input'!J1106="Yes",'TSA Input'!C1106,""))</f>
        <v/>
      </c>
      <c r="G1143" s="36" t="str">
        <f>IF('TSA Input'!J1106="","",IF('TSA Input'!J1106="Yes",'TSA Input'!D1106,""))</f>
        <v/>
      </c>
      <c r="H1143" s="37" t="str">
        <f>IF('TSA Input'!K1106="","",IF('TSA Input'!J1106="Yes",'TSA Input'!G1106,""))</f>
        <v/>
      </c>
      <c r="I1143" s="37" t="str">
        <f>IF('TSA Input'!L1106="","",IF('TSA Input'!J1106="Yes",'TSA Input'!F1106,""))</f>
        <v/>
      </c>
      <c r="J1143" s="39" t="str">
        <f t="shared" si="36"/>
        <v/>
      </c>
      <c r="K1143" s="257" t="str">
        <f>IF('TSA Input'!J1106="","",IF('TSA Input'!J1106="Yes",'TSA Input'!D1106,""))</f>
        <v/>
      </c>
      <c r="L1143" s="258" t="str">
        <f>IF('TSA Input'!J1106="","",IF('TSA Input'!J1106="Yes",'TSA Input'!G1106,""))</f>
        <v/>
      </c>
      <c r="M1143" s="258" t="str">
        <f>IF('TSA Input'!J1106="","",IF('TSA Input'!J1106="Yes",'TSA Input'!F1106,""))</f>
        <v/>
      </c>
      <c r="N1143" s="39" t="str">
        <f t="shared" si="37"/>
        <v/>
      </c>
      <c r="O1143" s="149" t="s">
        <v>11</v>
      </c>
      <c r="P1143" s="148" t="s">
        <v>11</v>
      </c>
      <c r="Q1143" s="1"/>
    </row>
    <row r="1144" spans="1:17" ht="15.75" hidden="1" customHeight="1">
      <c r="A1144" s="1" t="str">
        <f t="shared" si="1"/>
        <v/>
      </c>
      <c r="B1144" s="1"/>
      <c r="C1144" s="34" t="str">
        <f>IF('TSA Input'!J1107="","",IF('TSA Input'!J1107="Yes",'TSA Input'!B1107,"Ineligible"))</f>
        <v/>
      </c>
      <c r="D1144" s="246" t="str">
        <f>IF('TSA Input'!J1107="","",IF('TSA Input'!J1107="Yes",IF('TSA Input'!W1107="","",LEFT('TSA Input'!W1107,LEN('TSA Input'!W1107)-2)),""))</f>
        <v/>
      </c>
      <c r="E1144" s="246" t="str">
        <f>IF('TSA Input'!J1107="","",IF('TSA Input'!J1107="Yes",'TSA Input'!I1107,""))</f>
        <v/>
      </c>
      <c r="F1144" s="247" t="str">
        <f>IF('TSA Input'!J1107="","",IF('TSA Input'!J1107="Yes",'TSA Input'!C1107,""))</f>
        <v/>
      </c>
      <c r="G1144" s="36" t="str">
        <f>IF('TSA Input'!J1107="","",IF('TSA Input'!J1107="Yes",'TSA Input'!D1107,""))</f>
        <v/>
      </c>
      <c r="H1144" s="37" t="str">
        <f>IF('TSA Input'!K1107="","",IF('TSA Input'!J1107="Yes",'TSA Input'!G1107,""))</f>
        <v/>
      </c>
      <c r="I1144" s="37" t="str">
        <f>IF('TSA Input'!L1107="","",IF('TSA Input'!J1107="Yes",'TSA Input'!F1107,""))</f>
        <v/>
      </c>
      <c r="J1144" s="39" t="str">
        <f t="shared" si="36"/>
        <v/>
      </c>
      <c r="K1144" s="257" t="str">
        <f>IF('TSA Input'!J1107="","",IF('TSA Input'!J1107="Yes",'TSA Input'!D1107,""))</f>
        <v/>
      </c>
      <c r="L1144" s="258" t="str">
        <f>IF('TSA Input'!J1107="","",IF('TSA Input'!J1107="Yes",'TSA Input'!G1107,""))</f>
        <v/>
      </c>
      <c r="M1144" s="258" t="str">
        <f>IF('TSA Input'!J1107="","",IF('TSA Input'!J1107="Yes",'TSA Input'!F1107,""))</f>
        <v/>
      </c>
      <c r="N1144" s="39" t="str">
        <f t="shared" si="37"/>
        <v/>
      </c>
      <c r="O1144" s="149" t="s">
        <v>11</v>
      </c>
      <c r="P1144" s="148" t="s">
        <v>11</v>
      </c>
      <c r="Q1144" s="1"/>
    </row>
    <row r="1145" spans="1:17" ht="15.75" hidden="1" customHeight="1">
      <c r="A1145" s="1" t="str">
        <f t="shared" si="1"/>
        <v/>
      </c>
      <c r="B1145" s="1"/>
      <c r="C1145" s="34" t="str">
        <f>IF('TSA Input'!J1108="","",IF('TSA Input'!J1108="Yes",'TSA Input'!B1108,"Ineligible"))</f>
        <v/>
      </c>
      <c r="D1145" s="246" t="str">
        <f>IF('TSA Input'!J1108="","",IF('TSA Input'!J1108="Yes",IF('TSA Input'!W1108="","",LEFT('TSA Input'!W1108,LEN('TSA Input'!W1108)-2)),""))</f>
        <v/>
      </c>
      <c r="E1145" s="246" t="str">
        <f>IF('TSA Input'!J1108="","",IF('TSA Input'!J1108="Yes",'TSA Input'!I1108,""))</f>
        <v/>
      </c>
      <c r="F1145" s="247" t="str">
        <f>IF('TSA Input'!J1108="","",IF('TSA Input'!J1108="Yes",'TSA Input'!C1108,""))</f>
        <v/>
      </c>
      <c r="G1145" s="36" t="str">
        <f>IF('TSA Input'!J1108="","",IF('TSA Input'!J1108="Yes",'TSA Input'!D1108,""))</f>
        <v/>
      </c>
      <c r="H1145" s="37" t="str">
        <f>IF('TSA Input'!K1108="","",IF('TSA Input'!J1108="Yes",'TSA Input'!G1108,""))</f>
        <v/>
      </c>
      <c r="I1145" s="37" t="str">
        <f>IF('TSA Input'!L1108="","",IF('TSA Input'!J1108="Yes",'TSA Input'!F1108,""))</f>
        <v/>
      </c>
      <c r="J1145" s="39" t="str">
        <f t="shared" si="36"/>
        <v/>
      </c>
      <c r="K1145" s="257" t="str">
        <f>IF('TSA Input'!J1108="","",IF('TSA Input'!J1108="Yes",'TSA Input'!D1108,""))</f>
        <v/>
      </c>
      <c r="L1145" s="258" t="str">
        <f>IF('TSA Input'!J1108="","",IF('TSA Input'!J1108="Yes",'TSA Input'!G1108,""))</f>
        <v/>
      </c>
      <c r="M1145" s="258" t="str">
        <f>IF('TSA Input'!J1108="","",IF('TSA Input'!J1108="Yes",'TSA Input'!F1108,""))</f>
        <v/>
      </c>
      <c r="N1145" s="39" t="str">
        <f t="shared" si="37"/>
        <v/>
      </c>
      <c r="O1145" s="149" t="s">
        <v>11</v>
      </c>
      <c r="P1145" s="148" t="s">
        <v>11</v>
      </c>
      <c r="Q1145" s="1"/>
    </row>
    <row r="1146" spans="1:17" ht="15.75" hidden="1" customHeight="1">
      <c r="A1146" s="1" t="str">
        <f t="shared" si="1"/>
        <v/>
      </c>
      <c r="B1146" s="1"/>
      <c r="C1146" s="34" t="str">
        <f>IF('TSA Input'!J1109="","",IF('TSA Input'!J1109="Yes",'TSA Input'!B1109,"Ineligible"))</f>
        <v/>
      </c>
      <c r="D1146" s="246" t="str">
        <f>IF('TSA Input'!J1109="","",IF('TSA Input'!J1109="Yes",IF('TSA Input'!W1109="","",LEFT('TSA Input'!W1109,LEN('TSA Input'!W1109)-2)),""))</f>
        <v/>
      </c>
      <c r="E1146" s="246" t="str">
        <f>IF('TSA Input'!J1109="","",IF('TSA Input'!J1109="Yes",'TSA Input'!I1109,""))</f>
        <v/>
      </c>
      <c r="F1146" s="247" t="str">
        <f>IF('TSA Input'!J1109="","",IF('TSA Input'!J1109="Yes",'TSA Input'!C1109,""))</f>
        <v/>
      </c>
      <c r="G1146" s="36" t="str">
        <f>IF('TSA Input'!J1109="","",IF('TSA Input'!J1109="Yes",'TSA Input'!D1109,""))</f>
        <v/>
      </c>
      <c r="H1146" s="37" t="str">
        <f>IF('TSA Input'!K1109="","",IF('TSA Input'!J1109="Yes",'TSA Input'!G1109,""))</f>
        <v/>
      </c>
      <c r="I1146" s="37" t="str">
        <f>IF('TSA Input'!L1109="","",IF('TSA Input'!J1109="Yes",'TSA Input'!F1109,""))</f>
        <v/>
      </c>
      <c r="J1146" s="39" t="str">
        <f t="shared" si="36"/>
        <v/>
      </c>
      <c r="K1146" s="257" t="str">
        <f>IF('TSA Input'!J1109="","",IF('TSA Input'!J1109="Yes",'TSA Input'!D1109,""))</f>
        <v/>
      </c>
      <c r="L1146" s="258" t="str">
        <f>IF('TSA Input'!J1109="","",IF('TSA Input'!J1109="Yes",'TSA Input'!G1109,""))</f>
        <v/>
      </c>
      <c r="M1146" s="258" t="str">
        <f>IF('TSA Input'!J1109="","",IF('TSA Input'!J1109="Yes",'TSA Input'!F1109,""))</f>
        <v/>
      </c>
      <c r="N1146" s="39" t="str">
        <f t="shared" si="37"/>
        <v/>
      </c>
      <c r="O1146" s="149" t="s">
        <v>11</v>
      </c>
      <c r="P1146" s="148" t="s">
        <v>11</v>
      </c>
      <c r="Q1146" s="1"/>
    </row>
    <row r="1147" spans="1:17" ht="15.75" hidden="1" customHeight="1">
      <c r="A1147" s="1" t="str">
        <f t="shared" si="1"/>
        <v/>
      </c>
      <c r="B1147" s="1"/>
      <c r="C1147" s="34" t="str">
        <f>IF('TSA Input'!J1110="","",IF('TSA Input'!J1110="Yes",'TSA Input'!B1110,"Ineligible"))</f>
        <v/>
      </c>
      <c r="D1147" s="246" t="str">
        <f>IF('TSA Input'!J1110="","",IF('TSA Input'!J1110="Yes",IF('TSA Input'!W1110="","",LEFT('TSA Input'!W1110,LEN('TSA Input'!W1110)-2)),""))</f>
        <v/>
      </c>
      <c r="E1147" s="246" t="str">
        <f>IF('TSA Input'!J1110="","",IF('TSA Input'!J1110="Yes",'TSA Input'!I1110,""))</f>
        <v/>
      </c>
      <c r="F1147" s="247" t="str">
        <f>IF('TSA Input'!J1110="","",IF('TSA Input'!J1110="Yes",'TSA Input'!C1110,""))</f>
        <v/>
      </c>
      <c r="G1147" s="36" t="str">
        <f>IF('TSA Input'!J1110="","",IF('TSA Input'!J1110="Yes",'TSA Input'!D1110,""))</f>
        <v/>
      </c>
      <c r="H1147" s="37" t="str">
        <f>IF('TSA Input'!K1110="","",IF('TSA Input'!J1110="Yes",'TSA Input'!G1110,""))</f>
        <v/>
      </c>
      <c r="I1147" s="37" t="str">
        <f>IF('TSA Input'!L1110="","",IF('TSA Input'!J1110="Yes",'TSA Input'!F1110,""))</f>
        <v/>
      </c>
      <c r="J1147" s="39" t="str">
        <f t="shared" si="36"/>
        <v/>
      </c>
      <c r="K1147" s="257" t="str">
        <f>IF('TSA Input'!J1110="","",IF('TSA Input'!J1110="Yes",'TSA Input'!D1110,""))</f>
        <v/>
      </c>
      <c r="L1147" s="258" t="str">
        <f>IF('TSA Input'!J1110="","",IF('TSA Input'!J1110="Yes",'TSA Input'!G1110,""))</f>
        <v/>
      </c>
      <c r="M1147" s="258" t="str">
        <f>IF('TSA Input'!J1110="","",IF('TSA Input'!J1110="Yes",'TSA Input'!F1110,""))</f>
        <v/>
      </c>
      <c r="N1147" s="39" t="str">
        <f t="shared" si="37"/>
        <v/>
      </c>
      <c r="O1147" s="149" t="s">
        <v>11</v>
      </c>
      <c r="P1147" s="148" t="s">
        <v>11</v>
      </c>
      <c r="Q1147" s="1"/>
    </row>
    <row r="1148" spans="1:17" ht="15.75" hidden="1" customHeight="1">
      <c r="A1148" s="1" t="str">
        <f t="shared" si="1"/>
        <v/>
      </c>
      <c r="B1148" s="1"/>
      <c r="C1148" s="34" t="str">
        <f>IF('TSA Input'!J1111="","",IF('TSA Input'!J1111="Yes",'TSA Input'!B1111,"Ineligible"))</f>
        <v/>
      </c>
      <c r="D1148" s="246" t="str">
        <f>IF('TSA Input'!J1111="","",IF('TSA Input'!J1111="Yes",IF('TSA Input'!W1111="","",LEFT('TSA Input'!W1111,LEN('TSA Input'!W1111)-2)),""))</f>
        <v/>
      </c>
      <c r="E1148" s="246" t="str">
        <f>IF('TSA Input'!J1111="","",IF('TSA Input'!J1111="Yes",'TSA Input'!I1111,""))</f>
        <v/>
      </c>
      <c r="F1148" s="247" t="str">
        <f>IF('TSA Input'!J1111="","",IF('TSA Input'!J1111="Yes",'TSA Input'!C1111,""))</f>
        <v/>
      </c>
      <c r="G1148" s="36" t="str">
        <f>IF('TSA Input'!J1111="","",IF('TSA Input'!J1111="Yes",'TSA Input'!D1111,""))</f>
        <v/>
      </c>
      <c r="H1148" s="37" t="str">
        <f>IF('TSA Input'!K1111="","",IF('TSA Input'!J1111="Yes",'TSA Input'!G1111,""))</f>
        <v/>
      </c>
      <c r="I1148" s="37" t="str">
        <f>IF('TSA Input'!L1111="","",IF('TSA Input'!J1111="Yes",'TSA Input'!F1111,""))</f>
        <v/>
      </c>
      <c r="J1148" s="39" t="str">
        <f t="shared" si="36"/>
        <v/>
      </c>
      <c r="K1148" s="257" t="str">
        <f>IF('TSA Input'!J1111="","",IF('TSA Input'!J1111="Yes",'TSA Input'!D1111,""))</f>
        <v/>
      </c>
      <c r="L1148" s="258" t="str">
        <f>IF('TSA Input'!J1111="","",IF('TSA Input'!J1111="Yes",'TSA Input'!G1111,""))</f>
        <v/>
      </c>
      <c r="M1148" s="258" t="str">
        <f>IF('TSA Input'!J1111="","",IF('TSA Input'!J1111="Yes",'TSA Input'!F1111,""))</f>
        <v/>
      </c>
      <c r="N1148" s="39" t="str">
        <f t="shared" si="37"/>
        <v/>
      </c>
      <c r="O1148" s="149" t="s">
        <v>11</v>
      </c>
      <c r="P1148" s="148" t="s">
        <v>11</v>
      </c>
      <c r="Q1148" s="1"/>
    </row>
    <row r="1149" spans="1:17" ht="15.75" hidden="1" customHeight="1">
      <c r="A1149" s="1" t="str">
        <f t="shared" si="1"/>
        <v/>
      </c>
      <c r="B1149" s="1"/>
      <c r="C1149" s="34" t="str">
        <f>IF('TSA Input'!J1112="","",IF('TSA Input'!J1112="Yes",'TSA Input'!B1112,"Ineligible"))</f>
        <v/>
      </c>
      <c r="D1149" s="246" t="str">
        <f>IF('TSA Input'!J1112="","",IF('TSA Input'!J1112="Yes",IF('TSA Input'!W1112="","",LEFT('TSA Input'!W1112,LEN('TSA Input'!W1112)-2)),""))</f>
        <v/>
      </c>
      <c r="E1149" s="246" t="str">
        <f>IF('TSA Input'!J1112="","",IF('TSA Input'!J1112="Yes",'TSA Input'!I1112,""))</f>
        <v/>
      </c>
      <c r="F1149" s="247" t="str">
        <f>IF('TSA Input'!J1112="","",IF('TSA Input'!J1112="Yes",'TSA Input'!C1112,""))</f>
        <v/>
      </c>
      <c r="G1149" s="36" t="str">
        <f>IF('TSA Input'!J1112="","",IF('TSA Input'!J1112="Yes",'TSA Input'!D1112,""))</f>
        <v/>
      </c>
      <c r="H1149" s="37" t="str">
        <f>IF('TSA Input'!K1112="","",IF('TSA Input'!J1112="Yes",'TSA Input'!G1112,""))</f>
        <v/>
      </c>
      <c r="I1149" s="37" t="str">
        <f>IF('TSA Input'!L1112="","",IF('TSA Input'!J1112="Yes",'TSA Input'!F1112,""))</f>
        <v/>
      </c>
      <c r="J1149" s="39" t="str">
        <f t="shared" si="36"/>
        <v/>
      </c>
      <c r="K1149" s="257" t="str">
        <f>IF('TSA Input'!J1112="","",IF('TSA Input'!J1112="Yes",'TSA Input'!D1112,""))</f>
        <v/>
      </c>
      <c r="L1149" s="258" t="str">
        <f>IF('TSA Input'!J1112="","",IF('TSA Input'!J1112="Yes",'TSA Input'!G1112,""))</f>
        <v/>
      </c>
      <c r="M1149" s="258" t="str">
        <f>IF('TSA Input'!J1112="","",IF('TSA Input'!J1112="Yes",'TSA Input'!F1112,""))</f>
        <v/>
      </c>
      <c r="N1149" s="39" t="str">
        <f t="shared" si="37"/>
        <v/>
      </c>
      <c r="O1149" s="149" t="s">
        <v>11</v>
      </c>
      <c r="P1149" s="148" t="s">
        <v>11</v>
      </c>
      <c r="Q1149" s="1"/>
    </row>
    <row r="1150" spans="1:17" ht="15.75" hidden="1" customHeight="1">
      <c r="A1150" s="1" t="str">
        <f t="shared" si="1"/>
        <v/>
      </c>
      <c r="B1150" s="1"/>
      <c r="C1150" s="34" t="str">
        <f>IF('TSA Input'!J1113="","",IF('TSA Input'!J1113="Yes",'TSA Input'!B1113,"Ineligible"))</f>
        <v/>
      </c>
      <c r="D1150" s="246" t="str">
        <f>IF('TSA Input'!J1113="","",IF('TSA Input'!J1113="Yes",IF('TSA Input'!W1113="","",LEFT('TSA Input'!W1113,LEN('TSA Input'!W1113)-2)),""))</f>
        <v/>
      </c>
      <c r="E1150" s="246" t="str">
        <f>IF('TSA Input'!J1113="","",IF('TSA Input'!J1113="Yes",'TSA Input'!I1113,""))</f>
        <v/>
      </c>
      <c r="F1150" s="247" t="str">
        <f>IF('TSA Input'!J1113="","",IF('TSA Input'!J1113="Yes",'TSA Input'!C1113,""))</f>
        <v/>
      </c>
      <c r="G1150" s="36" t="str">
        <f>IF('TSA Input'!J1113="","",IF('TSA Input'!J1113="Yes",'TSA Input'!D1113,""))</f>
        <v/>
      </c>
      <c r="H1150" s="37" t="str">
        <f>IF('TSA Input'!K1113="","",IF('TSA Input'!J1113="Yes",'TSA Input'!G1113,""))</f>
        <v/>
      </c>
      <c r="I1150" s="37" t="str">
        <f>IF('TSA Input'!L1113="","",IF('TSA Input'!J1113="Yes",'TSA Input'!F1113,""))</f>
        <v/>
      </c>
      <c r="J1150" s="39" t="str">
        <f t="shared" si="36"/>
        <v/>
      </c>
      <c r="K1150" s="257" t="str">
        <f>IF('TSA Input'!J1113="","",IF('TSA Input'!J1113="Yes",'TSA Input'!D1113,""))</f>
        <v/>
      </c>
      <c r="L1150" s="258" t="str">
        <f>IF('TSA Input'!J1113="","",IF('TSA Input'!J1113="Yes",'TSA Input'!G1113,""))</f>
        <v/>
      </c>
      <c r="M1150" s="258" t="str">
        <f>IF('TSA Input'!J1113="","",IF('TSA Input'!J1113="Yes",'TSA Input'!F1113,""))</f>
        <v/>
      </c>
      <c r="N1150" s="39" t="str">
        <f t="shared" si="37"/>
        <v/>
      </c>
      <c r="O1150" s="149" t="s">
        <v>11</v>
      </c>
      <c r="P1150" s="148" t="s">
        <v>11</v>
      </c>
      <c r="Q1150" s="1"/>
    </row>
    <row r="1151" spans="1:17" ht="15.75" hidden="1" customHeight="1">
      <c r="A1151" s="1" t="str">
        <f t="shared" si="1"/>
        <v/>
      </c>
      <c r="B1151" s="1"/>
      <c r="C1151" s="34" t="str">
        <f>IF('TSA Input'!J1114="","",IF('TSA Input'!J1114="Yes",'TSA Input'!B1114,"Ineligible"))</f>
        <v/>
      </c>
      <c r="D1151" s="246" t="str">
        <f>IF('TSA Input'!J1114="","",IF('TSA Input'!J1114="Yes",IF('TSA Input'!W1114="","",LEFT('TSA Input'!W1114,LEN('TSA Input'!W1114)-2)),""))</f>
        <v/>
      </c>
      <c r="E1151" s="246" t="str">
        <f>IF('TSA Input'!J1114="","",IF('TSA Input'!J1114="Yes",'TSA Input'!I1114,""))</f>
        <v/>
      </c>
      <c r="F1151" s="247" t="str">
        <f>IF('TSA Input'!J1114="","",IF('TSA Input'!J1114="Yes",'TSA Input'!C1114,""))</f>
        <v/>
      </c>
      <c r="G1151" s="36" t="str">
        <f>IF('TSA Input'!J1114="","",IF('TSA Input'!J1114="Yes",'TSA Input'!D1114,""))</f>
        <v/>
      </c>
      <c r="H1151" s="37" t="str">
        <f>IF('TSA Input'!K1114="","",IF('TSA Input'!J1114="Yes",'TSA Input'!G1114,""))</f>
        <v/>
      </c>
      <c r="I1151" s="37" t="str">
        <f>IF('TSA Input'!L1114="","",IF('TSA Input'!J1114="Yes",'TSA Input'!F1114,""))</f>
        <v/>
      </c>
      <c r="J1151" s="39" t="str">
        <f t="shared" si="36"/>
        <v/>
      </c>
      <c r="K1151" s="257" t="str">
        <f>IF('TSA Input'!J1114="","",IF('TSA Input'!J1114="Yes",'TSA Input'!D1114,""))</f>
        <v/>
      </c>
      <c r="L1151" s="258" t="str">
        <f>IF('TSA Input'!J1114="","",IF('TSA Input'!J1114="Yes",'TSA Input'!G1114,""))</f>
        <v/>
      </c>
      <c r="M1151" s="258" t="str">
        <f>IF('TSA Input'!J1114="","",IF('TSA Input'!J1114="Yes",'TSA Input'!F1114,""))</f>
        <v/>
      </c>
      <c r="N1151" s="39" t="str">
        <f t="shared" si="37"/>
        <v/>
      </c>
      <c r="O1151" s="149" t="s">
        <v>11</v>
      </c>
      <c r="P1151" s="148" t="s">
        <v>11</v>
      </c>
      <c r="Q1151" s="1"/>
    </row>
    <row r="1152" spans="1:17" ht="15.75" hidden="1" customHeight="1">
      <c r="A1152" s="1" t="str">
        <f t="shared" si="1"/>
        <v/>
      </c>
      <c r="B1152" s="1"/>
      <c r="C1152" s="34" t="str">
        <f>IF('TSA Input'!J1115="","",IF('TSA Input'!J1115="Yes",'TSA Input'!B1115,"Ineligible"))</f>
        <v/>
      </c>
      <c r="D1152" s="246" t="str">
        <f>IF('TSA Input'!J1115="","",IF('TSA Input'!J1115="Yes",IF('TSA Input'!W1115="","",LEFT('TSA Input'!W1115,LEN('TSA Input'!W1115)-2)),""))</f>
        <v/>
      </c>
      <c r="E1152" s="246" t="str">
        <f>IF('TSA Input'!J1115="","",IF('TSA Input'!J1115="Yes",'TSA Input'!I1115,""))</f>
        <v/>
      </c>
      <c r="F1152" s="247" t="str">
        <f>IF('TSA Input'!J1115="","",IF('TSA Input'!J1115="Yes",'TSA Input'!C1115,""))</f>
        <v/>
      </c>
      <c r="G1152" s="36" t="str">
        <f>IF('TSA Input'!J1115="","",IF('TSA Input'!J1115="Yes",'TSA Input'!D1115,""))</f>
        <v/>
      </c>
      <c r="H1152" s="37" t="str">
        <f>IF('TSA Input'!K1115="","",IF('TSA Input'!J1115="Yes",'TSA Input'!G1115,""))</f>
        <v/>
      </c>
      <c r="I1152" s="37" t="str">
        <f>IF('TSA Input'!L1115="","",IF('TSA Input'!J1115="Yes",'TSA Input'!F1115,""))</f>
        <v/>
      </c>
      <c r="J1152" s="39" t="str">
        <f t="shared" si="36"/>
        <v/>
      </c>
      <c r="K1152" s="257" t="str">
        <f>IF('TSA Input'!J1115="","",IF('TSA Input'!J1115="Yes",'TSA Input'!D1115,""))</f>
        <v/>
      </c>
      <c r="L1152" s="258" t="str">
        <f>IF('TSA Input'!J1115="","",IF('TSA Input'!J1115="Yes",'TSA Input'!G1115,""))</f>
        <v/>
      </c>
      <c r="M1152" s="258" t="str">
        <f>IF('TSA Input'!J1115="","",IF('TSA Input'!J1115="Yes",'TSA Input'!F1115,""))</f>
        <v/>
      </c>
      <c r="N1152" s="39" t="str">
        <f t="shared" si="37"/>
        <v/>
      </c>
      <c r="O1152" s="149" t="s">
        <v>11</v>
      </c>
      <c r="P1152" s="148" t="s">
        <v>11</v>
      </c>
      <c r="Q1152" s="1"/>
    </row>
    <row r="1153" spans="1:17" ht="15.75" hidden="1" customHeight="1">
      <c r="A1153" s="1" t="str">
        <f t="shared" si="1"/>
        <v/>
      </c>
      <c r="B1153" s="1"/>
      <c r="C1153" s="34" t="str">
        <f>IF('TSA Input'!J1116="","",IF('TSA Input'!J1116="Yes",'TSA Input'!B1116,"Ineligible"))</f>
        <v/>
      </c>
      <c r="D1153" s="246" t="str">
        <f>IF('TSA Input'!J1116="","",IF('TSA Input'!J1116="Yes",IF('TSA Input'!W1116="","",LEFT('TSA Input'!W1116,LEN('TSA Input'!W1116)-2)),""))</f>
        <v/>
      </c>
      <c r="E1153" s="246" t="str">
        <f>IF('TSA Input'!J1116="","",IF('TSA Input'!J1116="Yes",'TSA Input'!I1116,""))</f>
        <v/>
      </c>
      <c r="F1153" s="247" t="str">
        <f>IF('TSA Input'!J1116="","",IF('TSA Input'!J1116="Yes",'TSA Input'!C1116,""))</f>
        <v/>
      </c>
      <c r="G1153" s="36" t="str">
        <f>IF('TSA Input'!J1116="","",IF('TSA Input'!J1116="Yes",'TSA Input'!D1116,""))</f>
        <v/>
      </c>
      <c r="H1153" s="37" t="str">
        <f>IF('TSA Input'!K1116="","",IF('TSA Input'!J1116="Yes",'TSA Input'!G1116,""))</f>
        <v/>
      </c>
      <c r="I1153" s="37" t="str">
        <f>IF('TSA Input'!L1116="","",IF('TSA Input'!J1116="Yes",'TSA Input'!F1116,""))</f>
        <v/>
      </c>
      <c r="J1153" s="39" t="str">
        <f t="shared" si="36"/>
        <v/>
      </c>
      <c r="K1153" s="257" t="str">
        <f>IF('TSA Input'!J1116="","",IF('TSA Input'!J1116="Yes",'TSA Input'!D1116,""))</f>
        <v/>
      </c>
      <c r="L1153" s="258" t="str">
        <f>IF('TSA Input'!J1116="","",IF('TSA Input'!J1116="Yes",'TSA Input'!G1116,""))</f>
        <v/>
      </c>
      <c r="M1153" s="258" t="str">
        <f>IF('TSA Input'!J1116="","",IF('TSA Input'!J1116="Yes",'TSA Input'!F1116,""))</f>
        <v/>
      </c>
      <c r="N1153" s="39" t="str">
        <f t="shared" si="37"/>
        <v/>
      </c>
      <c r="O1153" s="149" t="s">
        <v>11</v>
      </c>
      <c r="P1153" s="148" t="s">
        <v>11</v>
      </c>
      <c r="Q1153" s="1"/>
    </row>
    <row r="1154" spans="1:17" ht="15.75" hidden="1" customHeight="1">
      <c r="A1154" s="1" t="str">
        <f t="shared" si="1"/>
        <v/>
      </c>
      <c r="B1154" s="1"/>
      <c r="C1154" s="34" t="str">
        <f>IF('TSA Input'!J1117="","",IF('TSA Input'!J1117="Yes",'TSA Input'!B1117,"Ineligible"))</f>
        <v/>
      </c>
      <c r="D1154" s="246" t="str">
        <f>IF('TSA Input'!J1117="","",IF('TSA Input'!J1117="Yes",IF('TSA Input'!W1117="","",LEFT('TSA Input'!W1117,LEN('TSA Input'!W1117)-2)),""))</f>
        <v/>
      </c>
      <c r="E1154" s="246" t="str">
        <f>IF('TSA Input'!J1117="","",IF('TSA Input'!J1117="Yes",'TSA Input'!I1117,""))</f>
        <v/>
      </c>
      <c r="F1154" s="247" t="str">
        <f>IF('TSA Input'!J1117="","",IF('TSA Input'!J1117="Yes",'TSA Input'!C1117,""))</f>
        <v/>
      </c>
      <c r="G1154" s="36" t="str">
        <f>IF('TSA Input'!J1117="","",IF('TSA Input'!J1117="Yes",'TSA Input'!D1117,""))</f>
        <v/>
      </c>
      <c r="H1154" s="37" t="str">
        <f>IF('TSA Input'!K1117="","",IF('TSA Input'!J1117="Yes",'TSA Input'!G1117,""))</f>
        <v/>
      </c>
      <c r="I1154" s="37" t="str">
        <f>IF('TSA Input'!L1117="","",IF('TSA Input'!J1117="Yes",'TSA Input'!F1117,""))</f>
        <v/>
      </c>
      <c r="J1154" s="39" t="str">
        <f t="shared" si="36"/>
        <v/>
      </c>
      <c r="K1154" s="257" t="str">
        <f>IF('TSA Input'!J1117="","",IF('TSA Input'!J1117="Yes",'TSA Input'!D1117,""))</f>
        <v/>
      </c>
      <c r="L1154" s="258" t="str">
        <f>IF('TSA Input'!J1117="","",IF('TSA Input'!J1117="Yes",'TSA Input'!G1117,""))</f>
        <v/>
      </c>
      <c r="M1154" s="258" t="str">
        <f>IF('TSA Input'!J1117="","",IF('TSA Input'!J1117="Yes",'TSA Input'!F1117,""))</f>
        <v/>
      </c>
      <c r="N1154" s="39" t="str">
        <f t="shared" si="37"/>
        <v/>
      </c>
      <c r="O1154" s="149" t="s">
        <v>11</v>
      </c>
      <c r="P1154" s="148" t="s">
        <v>11</v>
      </c>
      <c r="Q1154" s="1"/>
    </row>
    <row r="1155" spans="1:17" ht="15.75" hidden="1" customHeight="1">
      <c r="A1155" s="1" t="str">
        <f t="shared" si="1"/>
        <v/>
      </c>
      <c r="B1155" s="1"/>
      <c r="C1155" s="34" t="str">
        <f>IF('TSA Input'!J1118="","",IF('TSA Input'!J1118="Yes",'TSA Input'!B1118,"Ineligible"))</f>
        <v/>
      </c>
      <c r="D1155" s="246" t="str">
        <f>IF('TSA Input'!J1118="","",IF('TSA Input'!J1118="Yes",IF('TSA Input'!W1118="","",LEFT('TSA Input'!W1118,LEN('TSA Input'!W1118)-2)),""))</f>
        <v/>
      </c>
      <c r="E1155" s="246" t="str">
        <f>IF('TSA Input'!J1118="","",IF('TSA Input'!J1118="Yes",'TSA Input'!I1118,""))</f>
        <v/>
      </c>
      <c r="F1155" s="247" t="str">
        <f>IF('TSA Input'!J1118="","",IF('TSA Input'!J1118="Yes",'TSA Input'!C1118,""))</f>
        <v/>
      </c>
      <c r="G1155" s="36" t="str">
        <f>IF('TSA Input'!J1118="","",IF('TSA Input'!J1118="Yes",'TSA Input'!D1118,""))</f>
        <v/>
      </c>
      <c r="H1155" s="37" t="str">
        <f>IF('TSA Input'!K1118="","",IF('TSA Input'!J1118="Yes",'TSA Input'!G1118,""))</f>
        <v/>
      </c>
      <c r="I1155" s="37" t="str">
        <f>IF('TSA Input'!L1118="","",IF('TSA Input'!J1118="Yes",'TSA Input'!F1118,""))</f>
        <v/>
      </c>
      <c r="J1155" s="39" t="str">
        <f t="shared" si="36"/>
        <v/>
      </c>
      <c r="K1155" s="257" t="str">
        <f>IF('TSA Input'!J1118="","",IF('TSA Input'!J1118="Yes",'TSA Input'!D1118,""))</f>
        <v/>
      </c>
      <c r="L1155" s="258" t="str">
        <f>IF('TSA Input'!J1118="","",IF('TSA Input'!J1118="Yes",'TSA Input'!G1118,""))</f>
        <v/>
      </c>
      <c r="M1155" s="258" t="str">
        <f>IF('TSA Input'!J1118="","",IF('TSA Input'!J1118="Yes",'TSA Input'!F1118,""))</f>
        <v/>
      </c>
      <c r="N1155" s="39" t="str">
        <f t="shared" si="37"/>
        <v/>
      </c>
      <c r="O1155" s="149" t="s">
        <v>11</v>
      </c>
      <c r="P1155" s="148" t="s">
        <v>11</v>
      </c>
      <c r="Q1155" s="1"/>
    </row>
    <row r="1156" spans="1:17" ht="15.75" hidden="1" customHeight="1">
      <c r="A1156" s="1" t="str">
        <f t="shared" si="1"/>
        <v/>
      </c>
      <c r="B1156" s="1"/>
      <c r="C1156" s="34" t="str">
        <f>IF('TSA Input'!J1119="","",IF('TSA Input'!J1119="Yes",'TSA Input'!B1119,"Ineligible"))</f>
        <v/>
      </c>
      <c r="D1156" s="246" t="str">
        <f>IF('TSA Input'!J1119="","",IF('TSA Input'!J1119="Yes",IF('TSA Input'!W1119="","",LEFT('TSA Input'!W1119,LEN('TSA Input'!W1119)-2)),""))</f>
        <v/>
      </c>
      <c r="E1156" s="246" t="str">
        <f>IF('TSA Input'!J1119="","",IF('TSA Input'!J1119="Yes",'TSA Input'!I1119,""))</f>
        <v/>
      </c>
      <c r="F1156" s="247" t="str">
        <f>IF('TSA Input'!J1119="","",IF('TSA Input'!J1119="Yes",'TSA Input'!C1119,""))</f>
        <v/>
      </c>
      <c r="G1156" s="36" t="str">
        <f>IF('TSA Input'!J1119="","",IF('TSA Input'!J1119="Yes",'TSA Input'!D1119,""))</f>
        <v/>
      </c>
      <c r="H1156" s="37" t="str">
        <f>IF('TSA Input'!K1119="","",IF('TSA Input'!J1119="Yes",'TSA Input'!G1119,""))</f>
        <v/>
      </c>
      <c r="I1156" s="37" t="str">
        <f>IF('TSA Input'!L1119="","",IF('TSA Input'!J1119="Yes",'TSA Input'!F1119,""))</f>
        <v/>
      </c>
      <c r="J1156" s="39" t="str">
        <f t="shared" si="36"/>
        <v/>
      </c>
      <c r="K1156" s="257" t="str">
        <f>IF('TSA Input'!J1119="","",IF('TSA Input'!J1119="Yes",'TSA Input'!D1119,""))</f>
        <v/>
      </c>
      <c r="L1156" s="258" t="str">
        <f>IF('TSA Input'!J1119="","",IF('TSA Input'!J1119="Yes",'TSA Input'!G1119,""))</f>
        <v/>
      </c>
      <c r="M1156" s="258" t="str">
        <f>IF('TSA Input'!J1119="","",IF('TSA Input'!J1119="Yes",'TSA Input'!F1119,""))</f>
        <v/>
      </c>
      <c r="N1156" s="39" t="str">
        <f t="shared" si="37"/>
        <v/>
      </c>
      <c r="O1156" s="149" t="s">
        <v>11</v>
      </c>
      <c r="P1156" s="148" t="s">
        <v>11</v>
      </c>
      <c r="Q1156" s="1"/>
    </row>
    <row r="1157" spans="1:17" ht="15.75" hidden="1" customHeight="1">
      <c r="A1157" s="1" t="str">
        <f t="shared" si="1"/>
        <v/>
      </c>
      <c r="B1157" s="1"/>
      <c r="C1157" s="34" t="str">
        <f>IF('TSA Input'!J1120="","",IF('TSA Input'!J1120="Yes",'TSA Input'!B1120,"Ineligible"))</f>
        <v/>
      </c>
      <c r="D1157" s="246" t="str">
        <f>IF('TSA Input'!J1120="","",IF('TSA Input'!J1120="Yes",IF('TSA Input'!W1120="","",LEFT('TSA Input'!W1120,LEN('TSA Input'!W1120)-2)),""))</f>
        <v/>
      </c>
      <c r="E1157" s="246" t="str">
        <f>IF('TSA Input'!J1120="","",IF('TSA Input'!J1120="Yes",'TSA Input'!I1120,""))</f>
        <v/>
      </c>
      <c r="F1157" s="247" t="str">
        <f>IF('TSA Input'!J1120="","",IF('TSA Input'!J1120="Yes",'TSA Input'!C1120,""))</f>
        <v/>
      </c>
      <c r="G1157" s="36" t="str">
        <f>IF('TSA Input'!J1120="","",IF('TSA Input'!J1120="Yes",'TSA Input'!D1120,""))</f>
        <v/>
      </c>
      <c r="H1157" s="37" t="str">
        <f>IF('TSA Input'!K1120="","",IF('TSA Input'!J1120="Yes",'TSA Input'!G1120,""))</f>
        <v/>
      </c>
      <c r="I1157" s="37" t="str">
        <f>IF('TSA Input'!L1120="","",IF('TSA Input'!J1120="Yes",'TSA Input'!F1120,""))</f>
        <v/>
      </c>
      <c r="J1157" s="39" t="str">
        <f t="shared" si="36"/>
        <v/>
      </c>
      <c r="K1157" s="257" t="str">
        <f>IF('TSA Input'!J1120="","",IF('TSA Input'!J1120="Yes",'TSA Input'!D1120,""))</f>
        <v/>
      </c>
      <c r="L1157" s="258" t="str">
        <f>IF('TSA Input'!J1120="","",IF('TSA Input'!J1120="Yes",'TSA Input'!G1120,""))</f>
        <v/>
      </c>
      <c r="M1157" s="258" t="str">
        <f>IF('TSA Input'!J1120="","",IF('TSA Input'!J1120="Yes",'TSA Input'!F1120,""))</f>
        <v/>
      </c>
      <c r="N1157" s="39" t="str">
        <f t="shared" si="37"/>
        <v/>
      </c>
      <c r="O1157" s="149" t="s">
        <v>11</v>
      </c>
      <c r="P1157" s="148" t="s">
        <v>11</v>
      </c>
      <c r="Q1157" s="1"/>
    </row>
    <row r="1158" spans="1:17" ht="15.75" hidden="1" customHeight="1">
      <c r="A1158" s="1" t="str">
        <f t="shared" si="1"/>
        <v/>
      </c>
      <c r="B1158" s="1"/>
      <c r="C1158" s="34" t="str">
        <f>IF('TSA Input'!J1121="","",IF('TSA Input'!J1121="Yes",'TSA Input'!B1121,"Ineligible"))</f>
        <v/>
      </c>
      <c r="D1158" s="246" t="str">
        <f>IF('TSA Input'!J1121="","",IF('TSA Input'!J1121="Yes",IF('TSA Input'!W1121="","",LEFT('TSA Input'!W1121,LEN('TSA Input'!W1121)-2)),""))</f>
        <v/>
      </c>
      <c r="E1158" s="246" t="str">
        <f>IF('TSA Input'!J1121="","",IF('TSA Input'!J1121="Yes",'TSA Input'!I1121,""))</f>
        <v/>
      </c>
      <c r="F1158" s="247" t="str">
        <f>IF('TSA Input'!J1121="","",IF('TSA Input'!J1121="Yes",'TSA Input'!C1121,""))</f>
        <v/>
      </c>
      <c r="G1158" s="36" t="str">
        <f>IF('TSA Input'!J1121="","",IF('TSA Input'!J1121="Yes",'TSA Input'!D1121,""))</f>
        <v/>
      </c>
      <c r="H1158" s="37" t="str">
        <f>IF('TSA Input'!K1121="","",IF('TSA Input'!J1121="Yes",'TSA Input'!G1121,""))</f>
        <v/>
      </c>
      <c r="I1158" s="37" t="str">
        <f>IF('TSA Input'!L1121="","",IF('TSA Input'!J1121="Yes",'TSA Input'!F1121,""))</f>
        <v/>
      </c>
      <c r="J1158" s="39" t="str">
        <f t="shared" si="36"/>
        <v/>
      </c>
      <c r="K1158" s="257" t="str">
        <f>IF('TSA Input'!J1121="","",IF('TSA Input'!J1121="Yes",'TSA Input'!D1121,""))</f>
        <v/>
      </c>
      <c r="L1158" s="258" t="str">
        <f>IF('TSA Input'!J1121="","",IF('TSA Input'!J1121="Yes",'TSA Input'!G1121,""))</f>
        <v/>
      </c>
      <c r="M1158" s="258" t="str">
        <f>IF('TSA Input'!J1121="","",IF('TSA Input'!J1121="Yes",'TSA Input'!F1121,""))</f>
        <v/>
      </c>
      <c r="N1158" s="39" t="str">
        <f t="shared" si="37"/>
        <v/>
      </c>
      <c r="O1158" s="149" t="s">
        <v>11</v>
      </c>
      <c r="P1158" s="148" t="s">
        <v>11</v>
      </c>
      <c r="Q1158" s="1"/>
    </row>
    <row r="1159" spans="1:17" ht="15.75" hidden="1" customHeight="1">
      <c r="A1159" s="1" t="str">
        <f t="shared" si="1"/>
        <v/>
      </c>
      <c r="B1159" s="1"/>
      <c r="C1159" s="34" t="str">
        <f>IF('TSA Input'!J1122="","",IF('TSA Input'!J1122="Yes",'TSA Input'!B1122,"Ineligible"))</f>
        <v/>
      </c>
      <c r="D1159" s="246" t="str">
        <f>IF('TSA Input'!J1122="","",IF('TSA Input'!J1122="Yes",IF('TSA Input'!W1122="","",LEFT('TSA Input'!W1122,LEN('TSA Input'!W1122)-2)),""))</f>
        <v/>
      </c>
      <c r="E1159" s="246" t="str">
        <f>IF('TSA Input'!J1122="","",IF('TSA Input'!J1122="Yes",'TSA Input'!I1122,""))</f>
        <v/>
      </c>
      <c r="F1159" s="247" t="str">
        <f>IF('TSA Input'!J1122="","",IF('TSA Input'!J1122="Yes",'TSA Input'!C1122,""))</f>
        <v/>
      </c>
      <c r="G1159" s="36" t="str">
        <f>IF('TSA Input'!J1122="","",IF('TSA Input'!J1122="Yes",'TSA Input'!D1122,""))</f>
        <v/>
      </c>
      <c r="H1159" s="37" t="str">
        <f>IF('TSA Input'!K1122="","",IF('TSA Input'!J1122="Yes",'TSA Input'!G1122,""))</f>
        <v/>
      </c>
      <c r="I1159" s="37" t="str">
        <f>IF('TSA Input'!L1122="","",IF('TSA Input'!J1122="Yes",'TSA Input'!F1122,""))</f>
        <v/>
      </c>
      <c r="J1159" s="39" t="str">
        <f t="shared" si="36"/>
        <v/>
      </c>
      <c r="K1159" s="257" t="str">
        <f>IF('TSA Input'!J1122="","",IF('TSA Input'!J1122="Yes",'TSA Input'!D1122,""))</f>
        <v/>
      </c>
      <c r="L1159" s="258" t="str">
        <f>IF('TSA Input'!J1122="","",IF('TSA Input'!J1122="Yes",'TSA Input'!G1122,""))</f>
        <v/>
      </c>
      <c r="M1159" s="258" t="str">
        <f>IF('TSA Input'!J1122="","",IF('TSA Input'!J1122="Yes",'TSA Input'!F1122,""))</f>
        <v/>
      </c>
      <c r="N1159" s="39" t="str">
        <f t="shared" si="37"/>
        <v/>
      </c>
      <c r="O1159" s="149" t="s">
        <v>11</v>
      </c>
      <c r="P1159" s="148" t="s">
        <v>11</v>
      </c>
      <c r="Q1159" s="1"/>
    </row>
    <row r="1160" spans="1:17" ht="15.75" hidden="1" customHeight="1">
      <c r="A1160" s="1" t="str">
        <f t="shared" si="1"/>
        <v/>
      </c>
      <c r="B1160" s="1"/>
      <c r="C1160" s="34" t="str">
        <f>IF('TSA Input'!J1123="","",IF('TSA Input'!J1123="Yes",'TSA Input'!B1123,"Ineligible"))</f>
        <v/>
      </c>
      <c r="D1160" s="246" t="str">
        <f>IF('TSA Input'!J1123="","",IF('TSA Input'!J1123="Yes",IF('TSA Input'!W1123="","",LEFT('TSA Input'!W1123,LEN('TSA Input'!W1123)-2)),""))</f>
        <v/>
      </c>
      <c r="E1160" s="246" t="str">
        <f>IF('TSA Input'!J1123="","",IF('TSA Input'!J1123="Yes",'TSA Input'!I1123,""))</f>
        <v/>
      </c>
      <c r="F1160" s="247" t="str">
        <f>IF('TSA Input'!J1123="","",IF('TSA Input'!J1123="Yes",'TSA Input'!C1123,""))</f>
        <v/>
      </c>
      <c r="G1160" s="36" t="str">
        <f>IF('TSA Input'!J1123="","",IF('TSA Input'!J1123="Yes",'TSA Input'!D1123,""))</f>
        <v/>
      </c>
      <c r="H1160" s="37" t="str">
        <f>IF('TSA Input'!K1123="","",IF('TSA Input'!J1123="Yes",'TSA Input'!G1123,""))</f>
        <v/>
      </c>
      <c r="I1160" s="37" t="str">
        <f>IF('TSA Input'!L1123="","",IF('TSA Input'!J1123="Yes",'TSA Input'!F1123,""))</f>
        <v/>
      </c>
      <c r="J1160" s="39" t="str">
        <f t="shared" si="36"/>
        <v/>
      </c>
      <c r="K1160" s="257" t="str">
        <f>IF('TSA Input'!J1123="","",IF('TSA Input'!J1123="Yes",'TSA Input'!D1123,""))</f>
        <v/>
      </c>
      <c r="L1160" s="258" t="str">
        <f>IF('TSA Input'!J1123="","",IF('TSA Input'!J1123="Yes",'TSA Input'!G1123,""))</f>
        <v/>
      </c>
      <c r="M1160" s="258" t="str">
        <f>IF('TSA Input'!J1123="","",IF('TSA Input'!J1123="Yes",'TSA Input'!F1123,""))</f>
        <v/>
      </c>
      <c r="N1160" s="39" t="str">
        <f t="shared" si="37"/>
        <v/>
      </c>
      <c r="O1160" s="149" t="s">
        <v>11</v>
      </c>
      <c r="P1160" s="148" t="s">
        <v>11</v>
      </c>
      <c r="Q1160" s="1"/>
    </row>
    <row r="1161" spans="1:17" ht="15.75" hidden="1" customHeight="1">
      <c r="A1161" s="1" t="str">
        <f t="shared" si="1"/>
        <v/>
      </c>
      <c r="B1161" s="1"/>
      <c r="C1161" s="34" t="str">
        <f>IF('TSA Input'!J1124="","",IF('TSA Input'!J1124="Yes",'TSA Input'!B1124,"Ineligible"))</f>
        <v/>
      </c>
      <c r="D1161" s="246" t="str">
        <f>IF('TSA Input'!J1124="","",IF('TSA Input'!J1124="Yes",IF('TSA Input'!W1124="","",LEFT('TSA Input'!W1124,LEN('TSA Input'!W1124)-2)),""))</f>
        <v/>
      </c>
      <c r="E1161" s="246" t="str">
        <f>IF('TSA Input'!J1124="","",IF('TSA Input'!J1124="Yes",'TSA Input'!I1124,""))</f>
        <v/>
      </c>
      <c r="F1161" s="247" t="str">
        <f>IF('TSA Input'!J1124="","",IF('TSA Input'!J1124="Yes",'TSA Input'!C1124,""))</f>
        <v/>
      </c>
      <c r="G1161" s="36" t="str">
        <f>IF('TSA Input'!J1124="","",IF('TSA Input'!J1124="Yes",'TSA Input'!D1124,""))</f>
        <v/>
      </c>
      <c r="H1161" s="37" t="str">
        <f>IF('TSA Input'!K1124="","",IF('TSA Input'!J1124="Yes",'TSA Input'!G1124,""))</f>
        <v/>
      </c>
      <c r="I1161" s="37" t="str">
        <f>IF('TSA Input'!L1124="","",IF('TSA Input'!J1124="Yes",'TSA Input'!F1124,""))</f>
        <v/>
      </c>
      <c r="J1161" s="39" t="str">
        <f t="shared" si="36"/>
        <v/>
      </c>
      <c r="K1161" s="257" t="str">
        <f>IF('TSA Input'!J1124="","",IF('TSA Input'!J1124="Yes",'TSA Input'!D1124,""))</f>
        <v/>
      </c>
      <c r="L1161" s="258" t="str">
        <f>IF('TSA Input'!J1124="","",IF('TSA Input'!J1124="Yes",'TSA Input'!G1124,""))</f>
        <v/>
      </c>
      <c r="M1161" s="258" t="str">
        <f>IF('TSA Input'!J1124="","",IF('TSA Input'!J1124="Yes",'TSA Input'!F1124,""))</f>
        <v/>
      </c>
      <c r="N1161" s="39" t="str">
        <f t="shared" si="37"/>
        <v/>
      </c>
      <c r="O1161" s="149" t="s">
        <v>11</v>
      </c>
      <c r="P1161" s="148" t="s">
        <v>11</v>
      </c>
      <c r="Q1161" s="1"/>
    </row>
    <row r="1162" spans="1:17" ht="15.75" hidden="1" customHeight="1">
      <c r="A1162" s="1" t="str">
        <f t="shared" si="1"/>
        <v/>
      </c>
      <c r="B1162" s="1"/>
      <c r="C1162" s="34" t="str">
        <f>IF('TSA Input'!J1125="","",IF('TSA Input'!J1125="Yes",'TSA Input'!B1125,"Ineligible"))</f>
        <v/>
      </c>
      <c r="D1162" s="246" t="str">
        <f>IF('TSA Input'!J1125="","",IF('TSA Input'!J1125="Yes",IF('TSA Input'!W1125="","",LEFT('TSA Input'!W1125,LEN('TSA Input'!W1125)-2)),""))</f>
        <v/>
      </c>
      <c r="E1162" s="246" t="str">
        <f>IF('TSA Input'!J1125="","",IF('TSA Input'!J1125="Yes",'TSA Input'!I1125,""))</f>
        <v/>
      </c>
      <c r="F1162" s="247" t="str">
        <f>IF('TSA Input'!J1125="","",IF('TSA Input'!J1125="Yes",'TSA Input'!C1125,""))</f>
        <v/>
      </c>
      <c r="G1162" s="36" t="str">
        <f>IF('TSA Input'!J1125="","",IF('TSA Input'!J1125="Yes",'TSA Input'!D1125,""))</f>
        <v/>
      </c>
      <c r="H1162" s="37" t="str">
        <f>IF('TSA Input'!K1125="","",IF('TSA Input'!J1125="Yes",'TSA Input'!G1125,""))</f>
        <v/>
      </c>
      <c r="I1162" s="37" t="str">
        <f>IF('TSA Input'!L1125="","",IF('TSA Input'!J1125="Yes",'TSA Input'!F1125,""))</f>
        <v/>
      </c>
      <c r="J1162" s="39" t="str">
        <f t="shared" si="36"/>
        <v/>
      </c>
      <c r="K1162" s="257" t="str">
        <f>IF('TSA Input'!J1125="","",IF('TSA Input'!J1125="Yes",'TSA Input'!D1125,""))</f>
        <v/>
      </c>
      <c r="L1162" s="258" t="str">
        <f>IF('TSA Input'!J1125="","",IF('TSA Input'!J1125="Yes",'TSA Input'!G1125,""))</f>
        <v/>
      </c>
      <c r="M1162" s="258" t="str">
        <f>IF('TSA Input'!J1125="","",IF('TSA Input'!J1125="Yes",'TSA Input'!F1125,""))</f>
        <v/>
      </c>
      <c r="N1162" s="39" t="str">
        <f t="shared" si="37"/>
        <v/>
      </c>
      <c r="O1162" s="149" t="s">
        <v>11</v>
      </c>
      <c r="P1162" s="148" t="s">
        <v>11</v>
      </c>
      <c r="Q1162" s="1"/>
    </row>
    <row r="1163" spans="1:17" ht="15.75" hidden="1" customHeight="1">
      <c r="A1163" s="1" t="str">
        <f t="shared" si="1"/>
        <v/>
      </c>
      <c r="B1163" s="1"/>
      <c r="C1163" s="34" t="str">
        <f>IF('TSA Input'!J1126="","",IF('TSA Input'!J1126="Yes",'TSA Input'!B1126,"Ineligible"))</f>
        <v/>
      </c>
      <c r="D1163" s="246" t="str">
        <f>IF('TSA Input'!J1126="","",IF('TSA Input'!J1126="Yes",IF('TSA Input'!W1126="","",LEFT('TSA Input'!W1126,LEN('TSA Input'!W1126)-2)),""))</f>
        <v/>
      </c>
      <c r="E1163" s="246" t="str">
        <f>IF('TSA Input'!J1126="","",IF('TSA Input'!J1126="Yes",'TSA Input'!I1126,""))</f>
        <v/>
      </c>
      <c r="F1163" s="247" t="str">
        <f>IF('TSA Input'!J1126="","",IF('TSA Input'!J1126="Yes",'TSA Input'!C1126,""))</f>
        <v/>
      </c>
      <c r="G1163" s="36" t="str">
        <f>IF('TSA Input'!J1126="","",IF('TSA Input'!J1126="Yes",'TSA Input'!D1126,""))</f>
        <v/>
      </c>
      <c r="H1163" s="37" t="str">
        <f>IF('TSA Input'!K1126="","",IF('TSA Input'!J1126="Yes",'TSA Input'!G1126,""))</f>
        <v/>
      </c>
      <c r="I1163" s="37" t="str">
        <f>IF('TSA Input'!L1126="","",IF('TSA Input'!J1126="Yes",'TSA Input'!F1126,""))</f>
        <v/>
      </c>
      <c r="J1163" s="39" t="str">
        <f t="shared" si="36"/>
        <v/>
      </c>
      <c r="K1163" s="257" t="str">
        <f>IF('TSA Input'!J1126="","",IF('TSA Input'!J1126="Yes",'TSA Input'!D1126,""))</f>
        <v/>
      </c>
      <c r="L1163" s="258" t="str">
        <f>IF('TSA Input'!J1126="","",IF('TSA Input'!J1126="Yes",'TSA Input'!G1126,""))</f>
        <v/>
      </c>
      <c r="M1163" s="258" t="str">
        <f>IF('TSA Input'!J1126="","",IF('TSA Input'!J1126="Yes",'TSA Input'!F1126,""))</f>
        <v/>
      </c>
      <c r="N1163" s="39" t="str">
        <f t="shared" si="37"/>
        <v/>
      </c>
      <c r="O1163" s="149" t="s">
        <v>11</v>
      </c>
      <c r="P1163" s="148" t="s">
        <v>11</v>
      </c>
      <c r="Q1163" s="1"/>
    </row>
    <row r="1164" spans="1:17" ht="15.75" hidden="1" customHeight="1">
      <c r="A1164" s="1" t="str">
        <f t="shared" si="1"/>
        <v/>
      </c>
      <c r="B1164" s="1"/>
      <c r="C1164" s="34" t="str">
        <f>IF('TSA Input'!J1127="","",IF('TSA Input'!J1127="Yes",'TSA Input'!B1127,"Ineligible"))</f>
        <v/>
      </c>
      <c r="D1164" s="246" t="str">
        <f>IF('TSA Input'!J1127="","",IF('TSA Input'!J1127="Yes",IF('TSA Input'!W1127="","",LEFT('TSA Input'!W1127,LEN('TSA Input'!W1127)-2)),""))</f>
        <v/>
      </c>
      <c r="E1164" s="246" t="str">
        <f>IF('TSA Input'!J1127="","",IF('TSA Input'!J1127="Yes",'TSA Input'!I1127,""))</f>
        <v/>
      </c>
      <c r="F1164" s="247" t="str">
        <f>IF('TSA Input'!J1127="","",IF('TSA Input'!J1127="Yes",'TSA Input'!C1127,""))</f>
        <v/>
      </c>
      <c r="G1164" s="36" t="str">
        <f>IF('TSA Input'!J1127="","",IF('TSA Input'!J1127="Yes",'TSA Input'!D1127,""))</f>
        <v/>
      </c>
      <c r="H1164" s="37" t="str">
        <f>IF('TSA Input'!K1127="","",IF('TSA Input'!J1127="Yes",'TSA Input'!G1127,""))</f>
        <v/>
      </c>
      <c r="I1164" s="37" t="str">
        <f>IF('TSA Input'!L1127="","",IF('TSA Input'!J1127="Yes",'TSA Input'!F1127,""))</f>
        <v/>
      </c>
      <c r="J1164" s="39" t="str">
        <f t="shared" si="36"/>
        <v/>
      </c>
      <c r="K1164" s="257" t="str">
        <f>IF('TSA Input'!J1127="","",IF('TSA Input'!J1127="Yes",'TSA Input'!D1127,""))</f>
        <v/>
      </c>
      <c r="L1164" s="258" t="str">
        <f>IF('TSA Input'!J1127="","",IF('TSA Input'!J1127="Yes",'TSA Input'!G1127,""))</f>
        <v/>
      </c>
      <c r="M1164" s="258" t="str">
        <f>IF('TSA Input'!J1127="","",IF('TSA Input'!J1127="Yes",'TSA Input'!F1127,""))</f>
        <v/>
      </c>
      <c r="N1164" s="39" t="str">
        <f t="shared" si="37"/>
        <v/>
      </c>
      <c r="O1164" s="149" t="s">
        <v>11</v>
      </c>
      <c r="P1164" s="148" t="s">
        <v>11</v>
      </c>
      <c r="Q1164" s="1"/>
    </row>
    <row r="1165" spans="1:17" ht="15.75" hidden="1" customHeight="1">
      <c r="A1165" s="1" t="str">
        <f t="shared" si="1"/>
        <v/>
      </c>
      <c r="B1165" s="1"/>
      <c r="C1165" s="34" t="str">
        <f>IF('TSA Input'!J1128="","",IF('TSA Input'!J1128="Yes",'TSA Input'!B1128,"Ineligible"))</f>
        <v/>
      </c>
      <c r="D1165" s="246" t="str">
        <f>IF('TSA Input'!J1128="","",IF('TSA Input'!J1128="Yes",IF('TSA Input'!W1128="","",LEFT('TSA Input'!W1128,LEN('TSA Input'!W1128)-2)),""))</f>
        <v/>
      </c>
      <c r="E1165" s="246" t="str">
        <f>IF('TSA Input'!J1128="","",IF('TSA Input'!J1128="Yes",'TSA Input'!I1128,""))</f>
        <v/>
      </c>
      <c r="F1165" s="247" t="str">
        <f>IF('TSA Input'!J1128="","",IF('TSA Input'!J1128="Yes",'TSA Input'!C1128,""))</f>
        <v/>
      </c>
      <c r="G1165" s="36" t="str">
        <f>IF('TSA Input'!J1128="","",IF('TSA Input'!J1128="Yes",'TSA Input'!D1128,""))</f>
        <v/>
      </c>
      <c r="H1165" s="37" t="str">
        <f>IF('TSA Input'!K1128="","",IF('TSA Input'!J1128="Yes",'TSA Input'!G1128,""))</f>
        <v/>
      </c>
      <c r="I1165" s="37" t="str">
        <f>IF('TSA Input'!L1128="","",IF('TSA Input'!J1128="Yes",'TSA Input'!F1128,""))</f>
        <v/>
      </c>
      <c r="J1165" s="39" t="str">
        <f t="shared" si="36"/>
        <v/>
      </c>
      <c r="K1165" s="257" t="str">
        <f>IF('TSA Input'!J1128="","",IF('TSA Input'!J1128="Yes",'TSA Input'!D1128,""))</f>
        <v/>
      </c>
      <c r="L1165" s="258" t="str">
        <f>IF('TSA Input'!J1128="","",IF('TSA Input'!J1128="Yes",'TSA Input'!G1128,""))</f>
        <v/>
      </c>
      <c r="M1165" s="258" t="str">
        <f>IF('TSA Input'!J1128="","",IF('TSA Input'!J1128="Yes",'TSA Input'!F1128,""))</f>
        <v/>
      </c>
      <c r="N1165" s="39" t="str">
        <f t="shared" si="37"/>
        <v/>
      </c>
      <c r="O1165" s="149" t="s">
        <v>11</v>
      </c>
      <c r="P1165" s="148" t="s">
        <v>11</v>
      </c>
      <c r="Q1165" s="1"/>
    </row>
    <row r="1166" spans="1:17" ht="15.75" hidden="1" customHeight="1">
      <c r="A1166" s="1" t="str">
        <f t="shared" si="1"/>
        <v/>
      </c>
      <c r="B1166" s="1"/>
      <c r="C1166" s="34" t="str">
        <f>IF('TSA Input'!J1129="","",IF('TSA Input'!J1129="Yes",'TSA Input'!B1129,"Ineligible"))</f>
        <v/>
      </c>
      <c r="D1166" s="246" t="str">
        <f>IF('TSA Input'!J1129="","",IF('TSA Input'!J1129="Yes",IF('TSA Input'!W1129="","",LEFT('TSA Input'!W1129,LEN('TSA Input'!W1129)-2)),""))</f>
        <v/>
      </c>
      <c r="E1166" s="246" t="str">
        <f>IF('TSA Input'!J1129="","",IF('TSA Input'!J1129="Yes",'TSA Input'!I1129,""))</f>
        <v/>
      </c>
      <c r="F1166" s="247" t="str">
        <f>IF('TSA Input'!J1129="","",IF('TSA Input'!J1129="Yes",'TSA Input'!C1129,""))</f>
        <v/>
      </c>
      <c r="G1166" s="36" t="str">
        <f>IF('TSA Input'!J1129="","",IF('TSA Input'!J1129="Yes",'TSA Input'!D1129,""))</f>
        <v/>
      </c>
      <c r="H1166" s="37" t="str">
        <f>IF('TSA Input'!K1129="","",IF('TSA Input'!J1129="Yes",'TSA Input'!G1129,""))</f>
        <v/>
      </c>
      <c r="I1166" s="37" t="str">
        <f>IF('TSA Input'!L1129="","",IF('TSA Input'!J1129="Yes",'TSA Input'!F1129,""))</f>
        <v/>
      </c>
      <c r="J1166" s="39" t="str">
        <f t="shared" si="36"/>
        <v/>
      </c>
      <c r="K1166" s="257" t="str">
        <f>IF('TSA Input'!J1129="","",IF('TSA Input'!J1129="Yes",'TSA Input'!D1129,""))</f>
        <v/>
      </c>
      <c r="L1166" s="258" t="str">
        <f>IF('TSA Input'!J1129="","",IF('TSA Input'!J1129="Yes",'TSA Input'!G1129,""))</f>
        <v/>
      </c>
      <c r="M1166" s="258" t="str">
        <f>IF('TSA Input'!J1129="","",IF('TSA Input'!J1129="Yes",'TSA Input'!F1129,""))</f>
        <v/>
      </c>
      <c r="N1166" s="39" t="str">
        <f t="shared" si="37"/>
        <v/>
      </c>
      <c r="O1166" s="149" t="s">
        <v>11</v>
      </c>
      <c r="P1166" s="148" t="s">
        <v>11</v>
      </c>
      <c r="Q1166" s="1"/>
    </row>
    <row r="1167" spans="1:17" ht="15.75" hidden="1" customHeight="1">
      <c r="A1167" s="1" t="str">
        <f t="shared" si="1"/>
        <v/>
      </c>
      <c r="B1167" s="1"/>
      <c r="C1167" s="34" t="str">
        <f>IF('TSA Input'!J1130="","",IF('TSA Input'!J1130="Yes",'TSA Input'!B1130,"Ineligible"))</f>
        <v/>
      </c>
      <c r="D1167" s="246" t="str">
        <f>IF('TSA Input'!J1130="","",IF('TSA Input'!J1130="Yes",IF('TSA Input'!W1130="","",LEFT('TSA Input'!W1130,LEN('TSA Input'!W1130)-2)),""))</f>
        <v/>
      </c>
      <c r="E1167" s="246" t="str">
        <f>IF('TSA Input'!J1130="","",IF('TSA Input'!J1130="Yes",'TSA Input'!I1130,""))</f>
        <v/>
      </c>
      <c r="F1167" s="247" t="str">
        <f>IF('TSA Input'!J1130="","",IF('TSA Input'!J1130="Yes",'TSA Input'!C1130,""))</f>
        <v/>
      </c>
      <c r="G1167" s="36" t="str">
        <f>IF('TSA Input'!J1130="","",IF('TSA Input'!J1130="Yes",'TSA Input'!D1130,""))</f>
        <v/>
      </c>
      <c r="H1167" s="37" t="str">
        <f>IF('TSA Input'!K1130="","",IF('TSA Input'!J1130="Yes",'TSA Input'!G1130,""))</f>
        <v/>
      </c>
      <c r="I1167" s="37" t="str">
        <f>IF('TSA Input'!L1130="","",IF('TSA Input'!J1130="Yes",'TSA Input'!F1130,""))</f>
        <v/>
      </c>
      <c r="J1167" s="39" t="str">
        <f t="shared" si="36"/>
        <v/>
      </c>
      <c r="K1167" s="257" t="str">
        <f>IF('TSA Input'!J1130="","",IF('TSA Input'!J1130="Yes",'TSA Input'!D1130,""))</f>
        <v/>
      </c>
      <c r="L1167" s="258" t="str">
        <f>IF('TSA Input'!J1130="","",IF('TSA Input'!J1130="Yes",'TSA Input'!G1130,""))</f>
        <v/>
      </c>
      <c r="M1167" s="258" t="str">
        <f>IF('TSA Input'!J1130="","",IF('TSA Input'!J1130="Yes",'TSA Input'!F1130,""))</f>
        <v/>
      </c>
      <c r="N1167" s="39" t="str">
        <f t="shared" si="37"/>
        <v/>
      </c>
      <c r="O1167" s="149" t="s">
        <v>11</v>
      </c>
      <c r="P1167" s="148" t="s">
        <v>11</v>
      </c>
      <c r="Q1167" s="1"/>
    </row>
    <row r="1168" spans="1:17" ht="15.75" hidden="1" customHeight="1">
      <c r="A1168" s="1" t="str">
        <f t="shared" si="1"/>
        <v/>
      </c>
      <c r="B1168" s="1"/>
      <c r="C1168" s="34" t="str">
        <f>IF('TSA Input'!J1131="","",IF('TSA Input'!J1131="Yes",'TSA Input'!B1131,"Ineligible"))</f>
        <v/>
      </c>
      <c r="D1168" s="246" t="str">
        <f>IF('TSA Input'!J1131="","",IF('TSA Input'!J1131="Yes",IF('TSA Input'!W1131="","",LEFT('TSA Input'!W1131,LEN('TSA Input'!W1131)-2)),""))</f>
        <v/>
      </c>
      <c r="E1168" s="246" t="str">
        <f>IF('TSA Input'!J1131="","",IF('TSA Input'!J1131="Yes",'TSA Input'!I1131,""))</f>
        <v/>
      </c>
      <c r="F1168" s="247" t="str">
        <f>IF('TSA Input'!J1131="","",IF('TSA Input'!J1131="Yes",'TSA Input'!C1131,""))</f>
        <v/>
      </c>
      <c r="G1168" s="36" t="str">
        <f>IF('TSA Input'!J1131="","",IF('TSA Input'!J1131="Yes",'TSA Input'!D1131,""))</f>
        <v/>
      </c>
      <c r="H1168" s="37" t="str">
        <f>IF('TSA Input'!K1131="","",IF('TSA Input'!J1131="Yes",'TSA Input'!G1131,""))</f>
        <v/>
      </c>
      <c r="I1168" s="37" t="str">
        <f>IF('TSA Input'!L1131="","",IF('TSA Input'!J1131="Yes",'TSA Input'!F1131,""))</f>
        <v/>
      </c>
      <c r="J1168" s="39" t="str">
        <f t="shared" si="36"/>
        <v/>
      </c>
      <c r="K1168" s="257" t="str">
        <f>IF('TSA Input'!J1131="","",IF('TSA Input'!J1131="Yes",'TSA Input'!D1131,""))</f>
        <v/>
      </c>
      <c r="L1168" s="258" t="str">
        <f>IF('TSA Input'!J1131="","",IF('TSA Input'!J1131="Yes",'TSA Input'!G1131,""))</f>
        <v/>
      </c>
      <c r="M1168" s="258" t="str">
        <f>IF('TSA Input'!J1131="","",IF('TSA Input'!J1131="Yes",'TSA Input'!F1131,""))</f>
        <v/>
      </c>
      <c r="N1168" s="39" t="str">
        <f t="shared" si="37"/>
        <v/>
      </c>
      <c r="O1168" s="149" t="s">
        <v>11</v>
      </c>
      <c r="P1168" s="148" t="s">
        <v>11</v>
      </c>
      <c r="Q1168" s="1"/>
    </row>
    <row r="1169" spans="1:17" ht="15.75" hidden="1" customHeight="1">
      <c r="A1169" s="1" t="str">
        <f t="shared" si="1"/>
        <v/>
      </c>
      <c r="B1169" s="1"/>
      <c r="C1169" s="34" t="str">
        <f>IF('TSA Input'!J1132="","",IF('TSA Input'!J1132="Yes",'TSA Input'!B1132,"Ineligible"))</f>
        <v/>
      </c>
      <c r="D1169" s="246" t="str">
        <f>IF('TSA Input'!J1132="","",IF('TSA Input'!J1132="Yes",IF('TSA Input'!W1132="","",LEFT('TSA Input'!W1132,LEN('TSA Input'!W1132)-2)),""))</f>
        <v/>
      </c>
      <c r="E1169" s="246" t="str">
        <f>IF('TSA Input'!J1132="","",IF('TSA Input'!J1132="Yes",'TSA Input'!I1132,""))</f>
        <v/>
      </c>
      <c r="F1169" s="247" t="str">
        <f>IF('TSA Input'!J1132="","",IF('TSA Input'!J1132="Yes",'TSA Input'!C1132,""))</f>
        <v/>
      </c>
      <c r="G1169" s="36" t="str">
        <f>IF('TSA Input'!J1132="","",IF('TSA Input'!J1132="Yes",'TSA Input'!D1132,""))</f>
        <v/>
      </c>
      <c r="H1169" s="37" t="str">
        <f>IF('TSA Input'!K1132="","",IF('TSA Input'!J1132="Yes",'TSA Input'!G1132,""))</f>
        <v/>
      </c>
      <c r="I1169" s="37" t="str">
        <f>IF('TSA Input'!L1132="","",IF('TSA Input'!J1132="Yes",'TSA Input'!F1132,""))</f>
        <v/>
      </c>
      <c r="J1169" s="39" t="str">
        <f t="shared" si="36"/>
        <v/>
      </c>
      <c r="K1169" s="257" t="str">
        <f>IF('TSA Input'!J1132="","",IF('TSA Input'!J1132="Yes",'TSA Input'!D1132,""))</f>
        <v/>
      </c>
      <c r="L1169" s="258" t="str">
        <f>IF('TSA Input'!J1132="","",IF('TSA Input'!J1132="Yes",'TSA Input'!G1132,""))</f>
        <v/>
      </c>
      <c r="M1169" s="258" t="str">
        <f>IF('TSA Input'!J1132="","",IF('TSA Input'!J1132="Yes",'TSA Input'!F1132,""))</f>
        <v/>
      </c>
      <c r="N1169" s="39" t="str">
        <f t="shared" si="37"/>
        <v/>
      </c>
      <c r="O1169" s="149" t="s">
        <v>11</v>
      </c>
      <c r="P1169" s="148" t="s">
        <v>11</v>
      </c>
      <c r="Q1169" s="1"/>
    </row>
    <row r="1170" spans="1:17" ht="15.75" hidden="1" customHeight="1">
      <c r="A1170" s="1" t="str">
        <f t="shared" si="1"/>
        <v/>
      </c>
      <c r="B1170" s="1"/>
      <c r="C1170" s="34" t="str">
        <f>IF('TSA Input'!J1133="","",IF('TSA Input'!J1133="Yes",'TSA Input'!B1133,"Ineligible"))</f>
        <v/>
      </c>
      <c r="D1170" s="246" t="str">
        <f>IF('TSA Input'!J1133="","",IF('TSA Input'!J1133="Yes",IF('TSA Input'!W1133="","",LEFT('TSA Input'!W1133,LEN('TSA Input'!W1133)-2)),""))</f>
        <v/>
      </c>
      <c r="E1170" s="246" t="str">
        <f>IF('TSA Input'!J1133="","",IF('TSA Input'!J1133="Yes",'TSA Input'!I1133,""))</f>
        <v/>
      </c>
      <c r="F1170" s="247" t="str">
        <f>IF('TSA Input'!J1133="","",IF('TSA Input'!J1133="Yes",'TSA Input'!C1133,""))</f>
        <v/>
      </c>
      <c r="G1170" s="36" t="str">
        <f>IF('TSA Input'!J1133="","",IF('TSA Input'!J1133="Yes",'TSA Input'!D1133,""))</f>
        <v/>
      </c>
      <c r="H1170" s="37" t="str">
        <f>IF('TSA Input'!K1133="","",IF('TSA Input'!J1133="Yes",'TSA Input'!G1133,""))</f>
        <v/>
      </c>
      <c r="I1170" s="37" t="str">
        <f>IF('TSA Input'!L1133="","",IF('TSA Input'!J1133="Yes",'TSA Input'!F1133,""))</f>
        <v/>
      </c>
      <c r="J1170" s="39" t="str">
        <f t="shared" si="36"/>
        <v/>
      </c>
      <c r="K1170" s="257" t="str">
        <f>IF('TSA Input'!J1133="","",IF('TSA Input'!J1133="Yes",'TSA Input'!D1133,""))</f>
        <v/>
      </c>
      <c r="L1170" s="258" t="str">
        <f>IF('TSA Input'!J1133="","",IF('TSA Input'!J1133="Yes",'TSA Input'!G1133,""))</f>
        <v/>
      </c>
      <c r="M1170" s="258" t="str">
        <f>IF('TSA Input'!J1133="","",IF('TSA Input'!J1133="Yes",'TSA Input'!F1133,""))</f>
        <v/>
      </c>
      <c r="N1170" s="39" t="str">
        <f t="shared" si="37"/>
        <v/>
      </c>
      <c r="O1170" s="149" t="s">
        <v>11</v>
      </c>
      <c r="P1170" s="148" t="s">
        <v>11</v>
      </c>
      <c r="Q1170" s="1"/>
    </row>
    <row r="1171" spans="1:17" ht="15.75" hidden="1" customHeight="1">
      <c r="A1171" s="1" t="str">
        <f t="shared" si="1"/>
        <v/>
      </c>
      <c r="B1171" s="1"/>
      <c r="C1171" s="34" t="str">
        <f>IF('TSA Input'!J1134="","",IF('TSA Input'!J1134="Yes",'TSA Input'!B1134,"Ineligible"))</f>
        <v/>
      </c>
      <c r="D1171" s="246" t="str">
        <f>IF('TSA Input'!J1134="","",IF('TSA Input'!J1134="Yes",IF('TSA Input'!W1134="","",LEFT('TSA Input'!W1134,LEN('TSA Input'!W1134)-2)),""))</f>
        <v/>
      </c>
      <c r="E1171" s="246" t="str">
        <f>IF('TSA Input'!J1134="","",IF('TSA Input'!J1134="Yes",'TSA Input'!I1134,""))</f>
        <v/>
      </c>
      <c r="F1171" s="247" t="str">
        <f>IF('TSA Input'!J1134="","",IF('TSA Input'!J1134="Yes",'TSA Input'!C1134,""))</f>
        <v/>
      </c>
      <c r="G1171" s="36" t="str">
        <f>IF('TSA Input'!J1134="","",IF('TSA Input'!J1134="Yes",'TSA Input'!D1134,""))</f>
        <v/>
      </c>
      <c r="H1171" s="37" t="str">
        <f>IF('TSA Input'!K1134="","",IF('TSA Input'!J1134="Yes",'TSA Input'!G1134,""))</f>
        <v/>
      </c>
      <c r="I1171" s="37" t="str">
        <f>IF('TSA Input'!L1134="","",IF('TSA Input'!J1134="Yes",'TSA Input'!F1134,""))</f>
        <v/>
      </c>
      <c r="J1171" s="39" t="str">
        <f t="shared" si="36"/>
        <v/>
      </c>
      <c r="K1171" s="257" t="str">
        <f>IF('TSA Input'!J1134="","",IF('TSA Input'!J1134="Yes",'TSA Input'!D1134,""))</f>
        <v/>
      </c>
      <c r="L1171" s="258" t="str">
        <f>IF('TSA Input'!J1134="","",IF('TSA Input'!J1134="Yes",'TSA Input'!G1134,""))</f>
        <v/>
      </c>
      <c r="M1171" s="258" t="str">
        <f>IF('TSA Input'!J1134="","",IF('TSA Input'!J1134="Yes",'TSA Input'!F1134,""))</f>
        <v/>
      </c>
      <c r="N1171" s="39" t="str">
        <f t="shared" si="37"/>
        <v/>
      </c>
      <c r="O1171" s="149" t="s">
        <v>11</v>
      </c>
      <c r="P1171" s="148" t="s">
        <v>11</v>
      </c>
      <c r="Q1171" s="1"/>
    </row>
    <row r="1172" spans="1:17" ht="15.75" hidden="1" customHeight="1">
      <c r="A1172" s="1" t="str">
        <f t="shared" si="1"/>
        <v/>
      </c>
      <c r="B1172" s="1"/>
      <c r="C1172" s="34" t="str">
        <f>IF('TSA Input'!J1135="","",IF('TSA Input'!J1135="Yes",'TSA Input'!B1135,"Ineligible"))</f>
        <v/>
      </c>
      <c r="D1172" s="246" t="str">
        <f>IF('TSA Input'!J1135="","",IF('TSA Input'!J1135="Yes",IF('TSA Input'!W1135="","",LEFT('TSA Input'!W1135,LEN('TSA Input'!W1135)-2)),""))</f>
        <v/>
      </c>
      <c r="E1172" s="246" t="str">
        <f>IF('TSA Input'!J1135="","",IF('TSA Input'!J1135="Yes",'TSA Input'!I1135,""))</f>
        <v/>
      </c>
      <c r="F1172" s="247" t="str">
        <f>IF('TSA Input'!J1135="","",IF('TSA Input'!J1135="Yes",'TSA Input'!C1135,""))</f>
        <v/>
      </c>
      <c r="G1172" s="36" t="str">
        <f>IF('TSA Input'!J1135="","",IF('TSA Input'!J1135="Yes",'TSA Input'!D1135,""))</f>
        <v/>
      </c>
      <c r="H1172" s="37" t="str">
        <f>IF('TSA Input'!K1135="","",IF('TSA Input'!J1135="Yes",'TSA Input'!G1135,""))</f>
        <v/>
      </c>
      <c r="I1172" s="37" t="str">
        <f>IF('TSA Input'!L1135="","",IF('TSA Input'!J1135="Yes",'TSA Input'!F1135,""))</f>
        <v/>
      </c>
      <c r="J1172" s="39" t="str">
        <f t="shared" si="36"/>
        <v/>
      </c>
      <c r="K1172" s="257" t="str">
        <f>IF('TSA Input'!J1135="","",IF('TSA Input'!J1135="Yes",'TSA Input'!D1135,""))</f>
        <v/>
      </c>
      <c r="L1172" s="258" t="str">
        <f>IF('TSA Input'!J1135="","",IF('TSA Input'!J1135="Yes",'TSA Input'!G1135,""))</f>
        <v/>
      </c>
      <c r="M1172" s="258" t="str">
        <f>IF('TSA Input'!J1135="","",IF('TSA Input'!J1135="Yes",'TSA Input'!F1135,""))</f>
        <v/>
      </c>
      <c r="N1172" s="39" t="str">
        <f t="shared" si="37"/>
        <v/>
      </c>
      <c r="O1172" s="149" t="s">
        <v>11</v>
      </c>
      <c r="P1172" s="148" t="s">
        <v>11</v>
      </c>
      <c r="Q1172" s="1"/>
    </row>
    <row r="1173" spans="1:17" ht="15.75" hidden="1" customHeight="1">
      <c r="A1173" s="1" t="str">
        <f t="shared" si="1"/>
        <v/>
      </c>
      <c r="B1173" s="1"/>
      <c r="C1173" s="34" t="str">
        <f>IF('TSA Input'!J1136="","",IF('TSA Input'!J1136="Yes",'TSA Input'!B1136,"Ineligible"))</f>
        <v/>
      </c>
      <c r="D1173" s="246" t="str">
        <f>IF('TSA Input'!J1136="","",IF('TSA Input'!J1136="Yes",IF('TSA Input'!W1136="","",LEFT('TSA Input'!W1136,LEN('TSA Input'!W1136)-2)),""))</f>
        <v/>
      </c>
      <c r="E1173" s="246" t="str">
        <f>IF('TSA Input'!J1136="","",IF('TSA Input'!J1136="Yes",'TSA Input'!I1136,""))</f>
        <v/>
      </c>
      <c r="F1173" s="247" t="str">
        <f>IF('TSA Input'!J1136="","",IF('TSA Input'!J1136="Yes",'TSA Input'!C1136,""))</f>
        <v/>
      </c>
      <c r="G1173" s="36" t="str">
        <f>IF('TSA Input'!J1136="","",IF('TSA Input'!J1136="Yes",'TSA Input'!D1136,""))</f>
        <v/>
      </c>
      <c r="H1173" s="37" t="str">
        <f>IF('TSA Input'!K1136="","",IF('TSA Input'!J1136="Yes",'TSA Input'!G1136,""))</f>
        <v/>
      </c>
      <c r="I1173" s="37" t="str">
        <f>IF('TSA Input'!L1136="","",IF('TSA Input'!J1136="Yes",'TSA Input'!F1136,""))</f>
        <v/>
      </c>
      <c r="J1173" s="39" t="str">
        <f t="shared" si="36"/>
        <v/>
      </c>
      <c r="K1173" s="257" t="str">
        <f>IF('TSA Input'!J1136="","",IF('TSA Input'!J1136="Yes",'TSA Input'!D1136,""))</f>
        <v/>
      </c>
      <c r="L1173" s="258" t="str">
        <f>IF('TSA Input'!J1136="","",IF('TSA Input'!J1136="Yes",'TSA Input'!G1136,""))</f>
        <v/>
      </c>
      <c r="M1173" s="258" t="str">
        <f>IF('TSA Input'!J1136="","",IF('TSA Input'!J1136="Yes",'TSA Input'!F1136,""))</f>
        <v/>
      </c>
      <c r="N1173" s="39" t="str">
        <f t="shared" si="37"/>
        <v/>
      </c>
      <c r="O1173" s="149" t="s">
        <v>11</v>
      </c>
      <c r="P1173" s="148" t="s">
        <v>11</v>
      </c>
      <c r="Q1173" s="1"/>
    </row>
    <row r="1174" spans="1:17" ht="15.75" hidden="1" customHeight="1">
      <c r="A1174" s="1" t="str">
        <f t="shared" si="1"/>
        <v/>
      </c>
      <c r="B1174" s="1"/>
      <c r="C1174" s="34" t="str">
        <f>IF('TSA Input'!J1137="","",IF('TSA Input'!J1137="Yes",'TSA Input'!B1137,"Ineligible"))</f>
        <v/>
      </c>
      <c r="D1174" s="246" t="str">
        <f>IF('TSA Input'!J1137="","",IF('TSA Input'!J1137="Yes",IF('TSA Input'!W1137="","",LEFT('TSA Input'!W1137,LEN('TSA Input'!W1137)-2)),""))</f>
        <v/>
      </c>
      <c r="E1174" s="246" t="str">
        <f>IF('TSA Input'!J1137="","",IF('TSA Input'!J1137="Yes",'TSA Input'!I1137,""))</f>
        <v/>
      </c>
      <c r="F1174" s="247" t="str">
        <f>IF('TSA Input'!J1137="","",IF('TSA Input'!J1137="Yes",'TSA Input'!C1137,""))</f>
        <v/>
      </c>
      <c r="G1174" s="36" t="str">
        <f>IF('TSA Input'!J1137="","",IF('TSA Input'!J1137="Yes",'TSA Input'!D1137,""))</f>
        <v/>
      </c>
      <c r="H1174" s="37" t="str">
        <f>IF('TSA Input'!K1137="","",IF('TSA Input'!J1137="Yes",'TSA Input'!G1137,""))</f>
        <v/>
      </c>
      <c r="I1174" s="37" t="str">
        <f>IF('TSA Input'!L1137="","",IF('TSA Input'!J1137="Yes",'TSA Input'!F1137,""))</f>
        <v/>
      </c>
      <c r="J1174" s="39" t="str">
        <f t="shared" si="36"/>
        <v/>
      </c>
      <c r="K1174" s="257" t="str">
        <f>IF('TSA Input'!J1137="","",IF('TSA Input'!J1137="Yes",'TSA Input'!D1137,""))</f>
        <v/>
      </c>
      <c r="L1174" s="258" t="str">
        <f>IF('TSA Input'!J1137="","",IF('TSA Input'!J1137="Yes",'TSA Input'!G1137,""))</f>
        <v/>
      </c>
      <c r="M1174" s="258" t="str">
        <f>IF('TSA Input'!J1137="","",IF('TSA Input'!J1137="Yes",'TSA Input'!F1137,""))</f>
        <v/>
      </c>
      <c r="N1174" s="39" t="str">
        <f t="shared" si="37"/>
        <v/>
      </c>
      <c r="O1174" s="149" t="s">
        <v>11</v>
      </c>
      <c r="P1174" s="148" t="s">
        <v>11</v>
      </c>
      <c r="Q1174" s="1"/>
    </row>
    <row r="1175" spans="1:17" ht="15.75" hidden="1" customHeight="1">
      <c r="A1175" s="1" t="str">
        <f t="shared" si="1"/>
        <v/>
      </c>
      <c r="B1175" s="1"/>
      <c r="C1175" s="34" t="str">
        <f>IF('TSA Input'!J1138="","",IF('TSA Input'!J1138="Yes",'TSA Input'!B1138,"Ineligible"))</f>
        <v/>
      </c>
      <c r="D1175" s="246" t="str">
        <f>IF('TSA Input'!J1138="","",IF('TSA Input'!J1138="Yes",IF('TSA Input'!W1138="","",LEFT('TSA Input'!W1138,LEN('TSA Input'!W1138)-2)),""))</f>
        <v/>
      </c>
      <c r="E1175" s="246" t="str">
        <f>IF('TSA Input'!J1138="","",IF('TSA Input'!J1138="Yes",'TSA Input'!I1138,""))</f>
        <v/>
      </c>
      <c r="F1175" s="247" t="str">
        <f>IF('TSA Input'!J1138="","",IF('TSA Input'!J1138="Yes",'TSA Input'!C1138,""))</f>
        <v/>
      </c>
      <c r="G1175" s="36" t="str">
        <f>IF('TSA Input'!J1138="","",IF('TSA Input'!J1138="Yes",'TSA Input'!D1138,""))</f>
        <v/>
      </c>
      <c r="H1175" s="37" t="str">
        <f>IF('TSA Input'!K1138="","",IF('TSA Input'!J1138="Yes",'TSA Input'!G1138,""))</f>
        <v/>
      </c>
      <c r="I1175" s="37" t="str">
        <f>IF('TSA Input'!L1138="","",IF('TSA Input'!J1138="Yes",'TSA Input'!F1138,""))</f>
        <v/>
      </c>
      <c r="J1175" s="39" t="str">
        <f t="shared" si="36"/>
        <v/>
      </c>
      <c r="K1175" s="257" t="str">
        <f>IF('TSA Input'!J1138="","",IF('TSA Input'!J1138="Yes",'TSA Input'!D1138,""))</f>
        <v/>
      </c>
      <c r="L1175" s="258" t="str">
        <f>IF('TSA Input'!J1138="","",IF('TSA Input'!J1138="Yes",'TSA Input'!G1138,""))</f>
        <v/>
      </c>
      <c r="M1175" s="258" t="str">
        <f>IF('TSA Input'!J1138="","",IF('TSA Input'!J1138="Yes",'TSA Input'!F1138,""))</f>
        <v/>
      </c>
      <c r="N1175" s="39" t="str">
        <f t="shared" si="37"/>
        <v/>
      </c>
      <c r="O1175" s="149" t="s">
        <v>11</v>
      </c>
      <c r="P1175" s="148" t="s">
        <v>11</v>
      </c>
      <c r="Q1175" s="1"/>
    </row>
    <row r="1176" spans="1:17" ht="15.75" hidden="1" customHeight="1">
      <c r="A1176" s="1" t="str">
        <f t="shared" si="1"/>
        <v/>
      </c>
      <c r="B1176" s="1"/>
      <c r="C1176" s="34" t="str">
        <f>IF('TSA Input'!J1139="","",IF('TSA Input'!J1139="Yes",'TSA Input'!B1139,"Ineligible"))</f>
        <v/>
      </c>
      <c r="D1176" s="246" t="str">
        <f>IF('TSA Input'!J1139="","",IF('TSA Input'!J1139="Yes",IF('TSA Input'!W1139="","",LEFT('TSA Input'!W1139,LEN('TSA Input'!W1139)-2)),""))</f>
        <v/>
      </c>
      <c r="E1176" s="246" t="str">
        <f>IF('TSA Input'!J1139="","",IF('TSA Input'!J1139="Yes",'TSA Input'!I1139,""))</f>
        <v/>
      </c>
      <c r="F1176" s="247" t="str">
        <f>IF('TSA Input'!J1139="","",IF('TSA Input'!J1139="Yes",'TSA Input'!C1139,""))</f>
        <v/>
      </c>
      <c r="G1176" s="36" t="str">
        <f>IF('TSA Input'!J1139="","",IF('TSA Input'!J1139="Yes",'TSA Input'!D1139,""))</f>
        <v/>
      </c>
      <c r="H1176" s="37" t="str">
        <f>IF('TSA Input'!K1139="","",IF('TSA Input'!J1139="Yes",'TSA Input'!G1139,""))</f>
        <v/>
      </c>
      <c r="I1176" s="37" t="str">
        <f>IF('TSA Input'!L1139="","",IF('TSA Input'!J1139="Yes",'TSA Input'!F1139,""))</f>
        <v/>
      </c>
      <c r="J1176" s="39" t="str">
        <f t="shared" si="36"/>
        <v/>
      </c>
      <c r="K1176" s="257" t="str">
        <f>IF('TSA Input'!J1139="","",IF('TSA Input'!J1139="Yes",'TSA Input'!D1139,""))</f>
        <v/>
      </c>
      <c r="L1176" s="258" t="str">
        <f>IF('TSA Input'!J1139="","",IF('TSA Input'!J1139="Yes",'TSA Input'!G1139,""))</f>
        <v/>
      </c>
      <c r="M1176" s="258" t="str">
        <f>IF('TSA Input'!J1139="","",IF('TSA Input'!J1139="Yes",'TSA Input'!F1139,""))</f>
        <v/>
      </c>
      <c r="N1176" s="39" t="str">
        <f t="shared" si="37"/>
        <v/>
      </c>
      <c r="O1176" s="149" t="s">
        <v>11</v>
      </c>
      <c r="P1176" s="148" t="s">
        <v>11</v>
      </c>
      <c r="Q1176" s="1"/>
    </row>
    <row r="1177" spans="1:17" ht="15.75" hidden="1" customHeight="1">
      <c r="A1177" s="1" t="str">
        <f t="shared" si="1"/>
        <v/>
      </c>
      <c r="B1177" s="1"/>
      <c r="C1177" s="34" t="str">
        <f>IF('TSA Input'!J1140="","",IF('TSA Input'!J1140="Yes",'TSA Input'!B1140,"Ineligible"))</f>
        <v/>
      </c>
      <c r="D1177" s="246" t="str">
        <f>IF('TSA Input'!J1140="","",IF('TSA Input'!J1140="Yes",IF('TSA Input'!W1140="","",LEFT('TSA Input'!W1140,LEN('TSA Input'!W1140)-2)),""))</f>
        <v/>
      </c>
      <c r="E1177" s="246" t="str">
        <f>IF('TSA Input'!J1140="","",IF('TSA Input'!J1140="Yes",'TSA Input'!I1140,""))</f>
        <v/>
      </c>
      <c r="F1177" s="247" t="str">
        <f>IF('TSA Input'!J1140="","",IF('TSA Input'!J1140="Yes",'TSA Input'!C1140,""))</f>
        <v/>
      </c>
      <c r="G1177" s="36" t="str">
        <f>IF('TSA Input'!J1140="","",IF('TSA Input'!J1140="Yes",'TSA Input'!D1140,""))</f>
        <v/>
      </c>
      <c r="H1177" s="37" t="str">
        <f>IF('TSA Input'!K1140="","",IF('TSA Input'!J1140="Yes",'TSA Input'!G1140,""))</f>
        <v/>
      </c>
      <c r="I1177" s="37" t="str">
        <f>IF('TSA Input'!L1140="","",IF('TSA Input'!J1140="Yes",'TSA Input'!F1140,""))</f>
        <v/>
      </c>
      <c r="J1177" s="39" t="str">
        <f t="shared" si="36"/>
        <v/>
      </c>
      <c r="K1177" s="257" t="str">
        <f>IF('TSA Input'!J1140="","",IF('TSA Input'!J1140="Yes",'TSA Input'!D1140,""))</f>
        <v/>
      </c>
      <c r="L1177" s="258" t="str">
        <f>IF('TSA Input'!J1140="","",IF('TSA Input'!J1140="Yes",'TSA Input'!G1140,""))</f>
        <v/>
      </c>
      <c r="M1177" s="258" t="str">
        <f>IF('TSA Input'!J1140="","",IF('TSA Input'!J1140="Yes",'TSA Input'!F1140,""))</f>
        <v/>
      </c>
      <c r="N1177" s="39" t="str">
        <f t="shared" si="37"/>
        <v/>
      </c>
      <c r="O1177" s="149" t="s">
        <v>11</v>
      </c>
      <c r="P1177" s="148" t="s">
        <v>11</v>
      </c>
      <c r="Q1177" s="1"/>
    </row>
    <row r="1178" spans="1:17" ht="15.75" hidden="1" customHeight="1">
      <c r="A1178" s="1" t="str">
        <f t="shared" si="1"/>
        <v/>
      </c>
      <c r="B1178" s="1"/>
      <c r="C1178" s="34" t="str">
        <f>IF('TSA Input'!J1141="","",IF('TSA Input'!J1141="Yes",'TSA Input'!B1141,"Ineligible"))</f>
        <v/>
      </c>
      <c r="D1178" s="246" t="str">
        <f>IF('TSA Input'!J1141="","",IF('TSA Input'!J1141="Yes",IF('TSA Input'!W1141="","",LEFT('TSA Input'!W1141,LEN('TSA Input'!W1141)-2)),""))</f>
        <v/>
      </c>
      <c r="E1178" s="246" t="str">
        <f>IF('TSA Input'!J1141="","",IF('TSA Input'!J1141="Yes",'TSA Input'!I1141,""))</f>
        <v/>
      </c>
      <c r="F1178" s="247" t="str">
        <f>IF('TSA Input'!J1141="","",IF('TSA Input'!J1141="Yes",'TSA Input'!C1141,""))</f>
        <v/>
      </c>
      <c r="G1178" s="36" t="str">
        <f>IF('TSA Input'!J1141="","",IF('TSA Input'!J1141="Yes",'TSA Input'!D1141,""))</f>
        <v/>
      </c>
      <c r="H1178" s="37" t="str">
        <f>IF('TSA Input'!K1141="","",IF('TSA Input'!J1141="Yes",'TSA Input'!G1141,""))</f>
        <v/>
      </c>
      <c r="I1178" s="37" t="str">
        <f>IF('TSA Input'!L1141="","",IF('TSA Input'!J1141="Yes",'TSA Input'!F1141,""))</f>
        <v/>
      </c>
      <c r="J1178" s="39" t="str">
        <f t="shared" si="36"/>
        <v/>
      </c>
      <c r="K1178" s="257" t="str">
        <f>IF('TSA Input'!J1141="","",IF('TSA Input'!J1141="Yes",'TSA Input'!D1141,""))</f>
        <v/>
      </c>
      <c r="L1178" s="258" t="str">
        <f>IF('TSA Input'!J1141="","",IF('TSA Input'!J1141="Yes",'TSA Input'!G1141,""))</f>
        <v/>
      </c>
      <c r="M1178" s="258" t="str">
        <f>IF('TSA Input'!J1141="","",IF('TSA Input'!J1141="Yes",'TSA Input'!F1141,""))</f>
        <v/>
      </c>
      <c r="N1178" s="39" t="str">
        <f t="shared" si="37"/>
        <v/>
      </c>
      <c r="O1178" s="149" t="s">
        <v>11</v>
      </c>
      <c r="P1178" s="148" t="s">
        <v>11</v>
      </c>
      <c r="Q1178" s="1"/>
    </row>
    <row r="1179" spans="1:17" ht="15.75" hidden="1" customHeight="1">
      <c r="A1179" s="1" t="str">
        <f t="shared" si="1"/>
        <v/>
      </c>
      <c r="B1179" s="1"/>
      <c r="C1179" s="34" t="str">
        <f>IF('TSA Input'!J1142="","",IF('TSA Input'!J1142="Yes",'TSA Input'!B1142,"Ineligible"))</f>
        <v/>
      </c>
      <c r="D1179" s="246" t="str">
        <f>IF('TSA Input'!J1142="","",IF('TSA Input'!J1142="Yes",IF('TSA Input'!W1142="","",LEFT('TSA Input'!W1142,LEN('TSA Input'!W1142)-2)),""))</f>
        <v/>
      </c>
      <c r="E1179" s="246" t="str">
        <f>IF('TSA Input'!J1142="","",IF('TSA Input'!J1142="Yes",'TSA Input'!I1142,""))</f>
        <v/>
      </c>
      <c r="F1179" s="247" t="str">
        <f>IF('TSA Input'!J1142="","",IF('TSA Input'!J1142="Yes",'TSA Input'!C1142,""))</f>
        <v/>
      </c>
      <c r="G1179" s="36" t="str">
        <f>IF('TSA Input'!J1142="","",IF('TSA Input'!J1142="Yes",'TSA Input'!D1142,""))</f>
        <v/>
      </c>
      <c r="H1179" s="37" t="str">
        <f>IF('TSA Input'!K1142="","",IF('TSA Input'!J1142="Yes",'TSA Input'!G1142,""))</f>
        <v/>
      </c>
      <c r="I1179" s="37" t="str">
        <f>IF('TSA Input'!L1142="","",IF('TSA Input'!J1142="Yes",'TSA Input'!F1142,""))</f>
        <v/>
      </c>
      <c r="J1179" s="39" t="str">
        <f t="shared" si="36"/>
        <v/>
      </c>
      <c r="K1179" s="257" t="str">
        <f>IF('TSA Input'!J1142="","",IF('TSA Input'!J1142="Yes",'TSA Input'!D1142,""))</f>
        <v/>
      </c>
      <c r="L1179" s="258" t="str">
        <f>IF('TSA Input'!J1142="","",IF('TSA Input'!J1142="Yes",'TSA Input'!G1142,""))</f>
        <v/>
      </c>
      <c r="M1179" s="258" t="str">
        <f>IF('TSA Input'!J1142="","",IF('TSA Input'!J1142="Yes",'TSA Input'!F1142,""))</f>
        <v/>
      </c>
      <c r="N1179" s="39" t="str">
        <f t="shared" si="37"/>
        <v/>
      </c>
      <c r="O1179" s="149" t="s">
        <v>11</v>
      </c>
      <c r="P1179" s="148" t="s">
        <v>11</v>
      </c>
      <c r="Q1179" s="1"/>
    </row>
    <row r="1180" spans="1:17" ht="15.75" hidden="1" customHeight="1">
      <c r="A1180" s="1" t="str">
        <f t="shared" si="1"/>
        <v/>
      </c>
      <c r="B1180" s="1"/>
      <c r="C1180" s="34" t="str">
        <f>IF('TSA Input'!J1143="","",IF('TSA Input'!J1143="Yes",'TSA Input'!B1143,"Ineligible"))</f>
        <v/>
      </c>
      <c r="D1180" s="246" t="str">
        <f>IF('TSA Input'!J1143="","",IF('TSA Input'!J1143="Yes",IF('TSA Input'!W1143="","",LEFT('TSA Input'!W1143,LEN('TSA Input'!W1143)-2)),""))</f>
        <v/>
      </c>
      <c r="E1180" s="246" t="str">
        <f>IF('TSA Input'!J1143="","",IF('TSA Input'!J1143="Yes",'TSA Input'!I1143,""))</f>
        <v/>
      </c>
      <c r="F1180" s="247" t="str">
        <f>IF('TSA Input'!J1143="","",IF('TSA Input'!J1143="Yes",'TSA Input'!C1143,""))</f>
        <v/>
      </c>
      <c r="G1180" s="36" t="str">
        <f>IF('TSA Input'!J1143="","",IF('TSA Input'!J1143="Yes",'TSA Input'!D1143,""))</f>
        <v/>
      </c>
      <c r="H1180" s="37" t="str">
        <f>IF('TSA Input'!K1143="","",IF('TSA Input'!J1143="Yes",'TSA Input'!G1143,""))</f>
        <v/>
      </c>
      <c r="I1180" s="37" t="str">
        <f>IF('TSA Input'!L1143="","",IF('TSA Input'!J1143="Yes",'TSA Input'!F1143,""))</f>
        <v/>
      </c>
      <c r="J1180" s="39" t="str">
        <f t="shared" si="36"/>
        <v/>
      </c>
      <c r="K1180" s="257" t="str">
        <f>IF('TSA Input'!J1143="","",IF('TSA Input'!J1143="Yes",'TSA Input'!D1143,""))</f>
        <v/>
      </c>
      <c r="L1180" s="258" t="str">
        <f>IF('TSA Input'!J1143="","",IF('TSA Input'!J1143="Yes",'TSA Input'!G1143,""))</f>
        <v/>
      </c>
      <c r="M1180" s="258" t="str">
        <f>IF('TSA Input'!J1143="","",IF('TSA Input'!J1143="Yes",'TSA Input'!F1143,""))</f>
        <v/>
      </c>
      <c r="N1180" s="39" t="str">
        <f t="shared" si="37"/>
        <v/>
      </c>
      <c r="O1180" s="149" t="s">
        <v>11</v>
      </c>
      <c r="P1180" s="148" t="s">
        <v>11</v>
      </c>
      <c r="Q1180" s="1"/>
    </row>
    <row r="1181" spans="1:17" ht="15.75" hidden="1" customHeight="1">
      <c r="A1181" s="1" t="str">
        <f t="shared" si="1"/>
        <v/>
      </c>
      <c r="B1181" s="1"/>
      <c r="C1181" s="34" t="str">
        <f>IF('TSA Input'!J1144="","",IF('TSA Input'!J1144="Yes",'TSA Input'!B1144,"Ineligible"))</f>
        <v/>
      </c>
      <c r="D1181" s="246" t="str">
        <f>IF('TSA Input'!J1144="","",IF('TSA Input'!J1144="Yes",IF('TSA Input'!W1144="","",LEFT('TSA Input'!W1144,LEN('TSA Input'!W1144)-2)),""))</f>
        <v/>
      </c>
      <c r="E1181" s="246" t="str">
        <f>IF('TSA Input'!J1144="","",IF('TSA Input'!J1144="Yes",'TSA Input'!I1144,""))</f>
        <v/>
      </c>
      <c r="F1181" s="247" t="str">
        <f>IF('TSA Input'!J1144="","",IF('TSA Input'!J1144="Yes",'TSA Input'!C1144,""))</f>
        <v/>
      </c>
      <c r="G1181" s="36" t="str">
        <f>IF('TSA Input'!J1144="","",IF('TSA Input'!J1144="Yes",'TSA Input'!D1144,""))</f>
        <v/>
      </c>
      <c r="H1181" s="37" t="str">
        <f>IF('TSA Input'!K1144="","",IF('TSA Input'!J1144="Yes",'TSA Input'!G1144,""))</f>
        <v/>
      </c>
      <c r="I1181" s="37" t="str">
        <f>IF('TSA Input'!L1144="","",IF('TSA Input'!J1144="Yes",'TSA Input'!F1144,""))</f>
        <v/>
      </c>
      <c r="J1181" s="39" t="str">
        <f t="shared" si="36"/>
        <v/>
      </c>
      <c r="K1181" s="257" t="str">
        <f>IF('TSA Input'!J1144="","",IF('TSA Input'!J1144="Yes",'TSA Input'!D1144,""))</f>
        <v/>
      </c>
      <c r="L1181" s="258" t="str">
        <f>IF('TSA Input'!J1144="","",IF('TSA Input'!J1144="Yes",'TSA Input'!G1144,""))</f>
        <v/>
      </c>
      <c r="M1181" s="258" t="str">
        <f>IF('TSA Input'!J1144="","",IF('TSA Input'!J1144="Yes",'TSA Input'!F1144,""))</f>
        <v/>
      </c>
      <c r="N1181" s="39" t="str">
        <f t="shared" si="37"/>
        <v/>
      </c>
      <c r="O1181" s="149" t="s">
        <v>11</v>
      </c>
      <c r="P1181" s="148" t="s">
        <v>11</v>
      </c>
      <c r="Q1181" s="1"/>
    </row>
    <row r="1182" spans="1:17" ht="15.75" hidden="1" customHeight="1">
      <c r="A1182" s="1" t="str">
        <f t="shared" si="1"/>
        <v/>
      </c>
      <c r="B1182" s="1"/>
      <c r="C1182" s="34" t="str">
        <f>IF('TSA Input'!J1145="","",IF('TSA Input'!J1145="Yes",'TSA Input'!B1145,"Ineligible"))</f>
        <v/>
      </c>
      <c r="D1182" s="246" t="str">
        <f>IF('TSA Input'!J1145="","",IF('TSA Input'!J1145="Yes",IF('TSA Input'!W1145="","",LEFT('TSA Input'!W1145,LEN('TSA Input'!W1145)-2)),""))</f>
        <v/>
      </c>
      <c r="E1182" s="246" t="str">
        <f>IF('TSA Input'!J1145="","",IF('TSA Input'!J1145="Yes",'TSA Input'!I1145,""))</f>
        <v/>
      </c>
      <c r="F1182" s="247" t="str">
        <f>IF('TSA Input'!J1145="","",IF('TSA Input'!J1145="Yes",'TSA Input'!C1145,""))</f>
        <v/>
      </c>
      <c r="G1182" s="36" t="str">
        <f>IF('TSA Input'!J1145="","",IF('TSA Input'!J1145="Yes",'TSA Input'!D1145,""))</f>
        <v/>
      </c>
      <c r="H1182" s="37" t="str">
        <f>IF('TSA Input'!K1145="","",IF('TSA Input'!J1145="Yes",'TSA Input'!G1145,""))</f>
        <v/>
      </c>
      <c r="I1182" s="37" t="str">
        <f>IF('TSA Input'!L1145="","",IF('TSA Input'!J1145="Yes",'TSA Input'!F1145,""))</f>
        <v/>
      </c>
      <c r="J1182" s="39" t="str">
        <f t="shared" si="36"/>
        <v/>
      </c>
      <c r="K1182" s="257" t="str">
        <f>IF('TSA Input'!J1145="","",IF('TSA Input'!J1145="Yes",'TSA Input'!D1145,""))</f>
        <v/>
      </c>
      <c r="L1182" s="258" t="str">
        <f>IF('TSA Input'!J1145="","",IF('TSA Input'!J1145="Yes",'TSA Input'!G1145,""))</f>
        <v/>
      </c>
      <c r="M1182" s="258" t="str">
        <f>IF('TSA Input'!J1145="","",IF('TSA Input'!J1145="Yes",'TSA Input'!F1145,""))</f>
        <v/>
      </c>
      <c r="N1182" s="39" t="str">
        <f t="shared" si="37"/>
        <v/>
      </c>
      <c r="O1182" s="149" t="s">
        <v>11</v>
      </c>
      <c r="P1182" s="148" t="s">
        <v>11</v>
      </c>
      <c r="Q1182" s="1"/>
    </row>
    <row r="1183" spans="1:17" ht="15.75" hidden="1" customHeight="1">
      <c r="A1183" s="1" t="str">
        <f t="shared" si="1"/>
        <v/>
      </c>
      <c r="B1183" s="1"/>
      <c r="C1183" s="34" t="str">
        <f>IF('TSA Input'!J1146="","",IF('TSA Input'!J1146="Yes",'TSA Input'!B1146,"Ineligible"))</f>
        <v/>
      </c>
      <c r="D1183" s="246" t="str">
        <f>IF('TSA Input'!J1146="","",IF('TSA Input'!J1146="Yes",IF('TSA Input'!W1146="","",LEFT('TSA Input'!W1146,LEN('TSA Input'!W1146)-2)),""))</f>
        <v/>
      </c>
      <c r="E1183" s="246" t="str">
        <f>IF('TSA Input'!J1146="","",IF('TSA Input'!J1146="Yes",'TSA Input'!I1146,""))</f>
        <v/>
      </c>
      <c r="F1183" s="247" t="str">
        <f>IF('TSA Input'!J1146="","",IF('TSA Input'!J1146="Yes",'TSA Input'!C1146,""))</f>
        <v/>
      </c>
      <c r="G1183" s="36" t="str">
        <f>IF('TSA Input'!J1146="","",IF('TSA Input'!J1146="Yes",'TSA Input'!D1146,""))</f>
        <v/>
      </c>
      <c r="H1183" s="37" t="str">
        <f>IF('TSA Input'!K1146="","",IF('TSA Input'!J1146="Yes",'TSA Input'!G1146,""))</f>
        <v/>
      </c>
      <c r="I1183" s="37" t="str">
        <f>IF('TSA Input'!L1146="","",IF('TSA Input'!J1146="Yes",'TSA Input'!F1146,""))</f>
        <v/>
      </c>
      <c r="J1183" s="39" t="str">
        <f t="shared" si="36"/>
        <v/>
      </c>
      <c r="K1183" s="257" t="str">
        <f>IF('TSA Input'!J1146="","",IF('TSA Input'!J1146="Yes",'TSA Input'!D1146,""))</f>
        <v/>
      </c>
      <c r="L1183" s="258" t="str">
        <f>IF('TSA Input'!J1146="","",IF('TSA Input'!J1146="Yes",'TSA Input'!G1146,""))</f>
        <v/>
      </c>
      <c r="M1183" s="258" t="str">
        <f>IF('TSA Input'!J1146="","",IF('TSA Input'!J1146="Yes",'TSA Input'!F1146,""))</f>
        <v/>
      </c>
      <c r="N1183" s="39" t="str">
        <f t="shared" si="37"/>
        <v/>
      </c>
      <c r="O1183" s="149" t="s">
        <v>11</v>
      </c>
      <c r="P1183" s="148" t="s">
        <v>11</v>
      </c>
      <c r="Q1183" s="1"/>
    </row>
    <row r="1184" spans="1:17" ht="15.75" hidden="1" customHeight="1">
      <c r="A1184" s="1" t="str">
        <f t="shared" si="1"/>
        <v/>
      </c>
      <c r="B1184" s="1"/>
      <c r="C1184" s="34" t="str">
        <f>IF('TSA Input'!J1147="","",IF('TSA Input'!J1147="Yes",'TSA Input'!B1147,"Ineligible"))</f>
        <v/>
      </c>
      <c r="D1184" s="246" t="str">
        <f>IF('TSA Input'!J1147="","",IF('TSA Input'!J1147="Yes",IF('TSA Input'!W1147="","",LEFT('TSA Input'!W1147,LEN('TSA Input'!W1147)-2)),""))</f>
        <v/>
      </c>
      <c r="E1184" s="246" t="str">
        <f>IF('TSA Input'!J1147="","",IF('TSA Input'!J1147="Yes",'TSA Input'!I1147,""))</f>
        <v/>
      </c>
      <c r="F1184" s="247" t="str">
        <f>IF('TSA Input'!J1147="","",IF('TSA Input'!J1147="Yes",'TSA Input'!C1147,""))</f>
        <v/>
      </c>
      <c r="G1184" s="36" t="str">
        <f>IF('TSA Input'!J1147="","",IF('TSA Input'!J1147="Yes",'TSA Input'!D1147,""))</f>
        <v/>
      </c>
      <c r="H1184" s="37" t="str">
        <f>IF('TSA Input'!K1147="","",IF('TSA Input'!J1147="Yes",'TSA Input'!G1147,""))</f>
        <v/>
      </c>
      <c r="I1184" s="37" t="str">
        <f>IF('TSA Input'!L1147="","",IF('TSA Input'!J1147="Yes",'TSA Input'!F1147,""))</f>
        <v/>
      </c>
      <c r="J1184" s="39" t="str">
        <f t="shared" si="36"/>
        <v/>
      </c>
      <c r="K1184" s="257" t="str">
        <f>IF('TSA Input'!J1147="","",IF('TSA Input'!J1147="Yes",'TSA Input'!D1147,""))</f>
        <v/>
      </c>
      <c r="L1184" s="258" t="str">
        <f>IF('TSA Input'!J1147="","",IF('TSA Input'!J1147="Yes",'TSA Input'!G1147,""))</f>
        <v/>
      </c>
      <c r="M1184" s="258" t="str">
        <f>IF('TSA Input'!J1147="","",IF('TSA Input'!J1147="Yes",'TSA Input'!F1147,""))</f>
        <v/>
      </c>
      <c r="N1184" s="39" t="str">
        <f t="shared" si="37"/>
        <v/>
      </c>
      <c r="O1184" s="149" t="s">
        <v>11</v>
      </c>
      <c r="P1184" s="148" t="s">
        <v>11</v>
      </c>
      <c r="Q1184" s="1"/>
    </row>
    <row r="1185" spans="1:17" ht="15.75" hidden="1" customHeight="1">
      <c r="A1185" s="1" t="str">
        <f t="shared" si="1"/>
        <v/>
      </c>
      <c r="B1185" s="1"/>
      <c r="C1185" s="34" t="str">
        <f>IF('TSA Input'!J1148="","",IF('TSA Input'!J1148="Yes",'TSA Input'!B1148,"Ineligible"))</f>
        <v/>
      </c>
      <c r="D1185" s="246" t="str">
        <f>IF('TSA Input'!J1148="","",IF('TSA Input'!J1148="Yes",IF('TSA Input'!W1148="","",LEFT('TSA Input'!W1148,LEN('TSA Input'!W1148)-2)),""))</f>
        <v/>
      </c>
      <c r="E1185" s="246" t="str">
        <f>IF('TSA Input'!J1148="","",IF('TSA Input'!J1148="Yes",'TSA Input'!I1148,""))</f>
        <v/>
      </c>
      <c r="F1185" s="247" t="str">
        <f>IF('TSA Input'!J1148="","",IF('TSA Input'!J1148="Yes",'TSA Input'!C1148,""))</f>
        <v/>
      </c>
      <c r="G1185" s="36" t="str">
        <f>IF('TSA Input'!J1148="","",IF('TSA Input'!J1148="Yes",'TSA Input'!D1148,""))</f>
        <v/>
      </c>
      <c r="H1185" s="37" t="str">
        <f>IF('TSA Input'!K1148="","",IF('TSA Input'!J1148="Yes",'TSA Input'!G1148,""))</f>
        <v/>
      </c>
      <c r="I1185" s="37" t="str">
        <f>IF('TSA Input'!L1148="","",IF('TSA Input'!J1148="Yes",'TSA Input'!F1148,""))</f>
        <v/>
      </c>
      <c r="J1185" s="39" t="str">
        <f t="shared" si="36"/>
        <v/>
      </c>
      <c r="K1185" s="257" t="str">
        <f>IF('TSA Input'!J1148="","",IF('TSA Input'!J1148="Yes",'TSA Input'!D1148,""))</f>
        <v/>
      </c>
      <c r="L1185" s="258" t="str">
        <f>IF('TSA Input'!J1148="","",IF('TSA Input'!J1148="Yes",'TSA Input'!G1148,""))</f>
        <v/>
      </c>
      <c r="M1185" s="258" t="str">
        <f>IF('TSA Input'!J1148="","",IF('TSA Input'!J1148="Yes",'TSA Input'!F1148,""))</f>
        <v/>
      </c>
      <c r="N1185" s="39" t="str">
        <f t="shared" si="37"/>
        <v/>
      </c>
      <c r="O1185" s="149" t="s">
        <v>11</v>
      </c>
      <c r="P1185" s="148" t="s">
        <v>11</v>
      </c>
      <c r="Q1185" s="1"/>
    </row>
    <row r="1186" spans="1:17" ht="15.75" hidden="1" customHeight="1">
      <c r="A1186" s="1" t="str">
        <f t="shared" si="1"/>
        <v/>
      </c>
      <c r="B1186" s="1"/>
      <c r="C1186" s="34" t="str">
        <f>IF('TSA Input'!J1149="","",IF('TSA Input'!J1149="Yes",'TSA Input'!B1149,"Ineligible"))</f>
        <v/>
      </c>
      <c r="D1186" s="246" t="str">
        <f>IF('TSA Input'!J1149="","",IF('TSA Input'!J1149="Yes",IF('TSA Input'!W1149="","",LEFT('TSA Input'!W1149,LEN('TSA Input'!W1149)-2)),""))</f>
        <v/>
      </c>
      <c r="E1186" s="246" t="str">
        <f>IF('TSA Input'!J1149="","",IF('TSA Input'!J1149="Yes",'TSA Input'!I1149,""))</f>
        <v/>
      </c>
      <c r="F1186" s="247" t="str">
        <f>IF('TSA Input'!J1149="","",IF('TSA Input'!J1149="Yes",'TSA Input'!C1149,""))</f>
        <v/>
      </c>
      <c r="G1186" s="36" t="str">
        <f>IF('TSA Input'!J1149="","",IF('TSA Input'!J1149="Yes",'TSA Input'!D1149,""))</f>
        <v/>
      </c>
      <c r="H1186" s="37" t="str">
        <f>IF('TSA Input'!K1149="","",IF('TSA Input'!J1149="Yes",'TSA Input'!G1149,""))</f>
        <v/>
      </c>
      <c r="I1186" s="37" t="str">
        <f>IF('TSA Input'!L1149="","",IF('TSA Input'!J1149="Yes",'TSA Input'!F1149,""))</f>
        <v/>
      </c>
      <c r="J1186" s="39" t="str">
        <f t="shared" si="36"/>
        <v/>
      </c>
      <c r="K1186" s="257" t="str">
        <f>IF('TSA Input'!J1149="","",IF('TSA Input'!J1149="Yes",'TSA Input'!D1149,""))</f>
        <v/>
      </c>
      <c r="L1186" s="258" t="str">
        <f>IF('TSA Input'!J1149="","",IF('TSA Input'!J1149="Yes",'TSA Input'!G1149,""))</f>
        <v/>
      </c>
      <c r="M1186" s="258" t="str">
        <f>IF('TSA Input'!J1149="","",IF('TSA Input'!J1149="Yes",'TSA Input'!F1149,""))</f>
        <v/>
      </c>
      <c r="N1186" s="39" t="str">
        <f t="shared" si="37"/>
        <v/>
      </c>
      <c r="O1186" s="149" t="s">
        <v>11</v>
      </c>
      <c r="P1186" s="148" t="s">
        <v>11</v>
      </c>
      <c r="Q1186" s="1"/>
    </row>
    <row r="1187" spans="1:17" ht="15.75" hidden="1" customHeight="1">
      <c r="A1187" s="1" t="str">
        <f t="shared" si="1"/>
        <v/>
      </c>
      <c r="B1187" s="1"/>
      <c r="C1187" s="34" t="str">
        <f>IF('TSA Input'!J1150="","",IF('TSA Input'!J1150="Yes",'TSA Input'!B1150,"Ineligible"))</f>
        <v/>
      </c>
      <c r="D1187" s="246" t="str">
        <f>IF('TSA Input'!J1150="","",IF('TSA Input'!J1150="Yes",IF('TSA Input'!W1150="","",LEFT('TSA Input'!W1150,LEN('TSA Input'!W1150)-2)),""))</f>
        <v/>
      </c>
      <c r="E1187" s="246" t="str">
        <f>IF('TSA Input'!J1150="","",IF('TSA Input'!J1150="Yes",'TSA Input'!I1150,""))</f>
        <v/>
      </c>
      <c r="F1187" s="247" t="str">
        <f>IF('TSA Input'!J1150="","",IF('TSA Input'!J1150="Yes",'TSA Input'!C1150,""))</f>
        <v/>
      </c>
      <c r="G1187" s="36" t="str">
        <f>IF('TSA Input'!J1150="","",IF('TSA Input'!J1150="Yes",'TSA Input'!D1150,""))</f>
        <v/>
      </c>
      <c r="H1187" s="37" t="str">
        <f>IF('TSA Input'!K1150="","",IF('TSA Input'!J1150="Yes",'TSA Input'!G1150,""))</f>
        <v/>
      </c>
      <c r="I1187" s="37" t="str">
        <f>IF('TSA Input'!L1150="","",IF('TSA Input'!J1150="Yes",'TSA Input'!F1150,""))</f>
        <v/>
      </c>
      <c r="J1187" s="39" t="str">
        <f t="shared" si="36"/>
        <v/>
      </c>
      <c r="K1187" s="257" t="str">
        <f>IF('TSA Input'!J1150="","",IF('TSA Input'!J1150="Yes",'TSA Input'!D1150,""))</f>
        <v/>
      </c>
      <c r="L1187" s="258" t="str">
        <f>IF('TSA Input'!J1150="","",IF('TSA Input'!J1150="Yes",'TSA Input'!G1150,""))</f>
        <v/>
      </c>
      <c r="M1187" s="258" t="str">
        <f>IF('TSA Input'!J1150="","",IF('TSA Input'!J1150="Yes",'TSA Input'!F1150,""))</f>
        <v/>
      </c>
      <c r="N1187" s="39" t="str">
        <f t="shared" si="37"/>
        <v/>
      </c>
      <c r="O1187" s="149" t="s">
        <v>11</v>
      </c>
      <c r="P1187" s="148" t="s">
        <v>11</v>
      </c>
      <c r="Q1187" s="1"/>
    </row>
    <row r="1188" spans="1:17" ht="15.75" hidden="1" customHeight="1">
      <c r="A1188" s="1" t="str">
        <f t="shared" si="1"/>
        <v/>
      </c>
      <c r="B1188" s="1"/>
      <c r="C1188" s="34" t="str">
        <f>IF('TSA Input'!J1151="","",IF('TSA Input'!J1151="Yes",'TSA Input'!B1151,"Ineligible"))</f>
        <v/>
      </c>
      <c r="D1188" s="246" t="str">
        <f>IF('TSA Input'!J1151="","",IF('TSA Input'!J1151="Yes",IF('TSA Input'!W1151="","",LEFT('TSA Input'!W1151,LEN('TSA Input'!W1151)-2)),""))</f>
        <v/>
      </c>
      <c r="E1188" s="246" t="str">
        <f>IF('TSA Input'!J1151="","",IF('TSA Input'!J1151="Yes",'TSA Input'!I1151,""))</f>
        <v/>
      </c>
      <c r="F1188" s="247" t="str">
        <f>IF('TSA Input'!J1151="","",IF('TSA Input'!J1151="Yes",'TSA Input'!C1151,""))</f>
        <v/>
      </c>
      <c r="G1188" s="36" t="str">
        <f>IF('TSA Input'!J1151="","",IF('TSA Input'!J1151="Yes",'TSA Input'!D1151,""))</f>
        <v/>
      </c>
      <c r="H1188" s="37" t="str">
        <f>IF('TSA Input'!K1151="","",IF('TSA Input'!J1151="Yes",'TSA Input'!G1151,""))</f>
        <v/>
      </c>
      <c r="I1188" s="37" t="str">
        <f>IF('TSA Input'!L1151="","",IF('TSA Input'!J1151="Yes",'TSA Input'!F1151,""))</f>
        <v/>
      </c>
      <c r="J1188" s="39" t="str">
        <f t="shared" si="36"/>
        <v/>
      </c>
      <c r="K1188" s="257" t="str">
        <f>IF('TSA Input'!J1151="","",IF('TSA Input'!J1151="Yes",'TSA Input'!D1151,""))</f>
        <v/>
      </c>
      <c r="L1188" s="258" t="str">
        <f>IF('TSA Input'!J1151="","",IF('TSA Input'!J1151="Yes",'TSA Input'!G1151,""))</f>
        <v/>
      </c>
      <c r="M1188" s="258" t="str">
        <f>IF('TSA Input'!J1151="","",IF('TSA Input'!J1151="Yes",'TSA Input'!F1151,""))</f>
        <v/>
      </c>
      <c r="N1188" s="39" t="str">
        <f t="shared" si="37"/>
        <v/>
      </c>
      <c r="O1188" s="149" t="s">
        <v>11</v>
      </c>
      <c r="P1188" s="148" t="s">
        <v>11</v>
      </c>
      <c r="Q1188" s="1"/>
    </row>
    <row r="1189" spans="1:17" ht="15.75" hidden="1" customHeight="1">
      <c r="A1189" s="1" t="str">
        <f t="shared" si="1"/>
        <v/>
      </c>
      <c r="B1189" s="1"/>
      <c r="C1189" s="34" t="str">
        <f>IF('TSA Input'!J1152="","",IF('TSA Input'!J1152="Yes",'TSA Input'!B1152,"Ineligible"))</f>
        <v/>
      </c>
      <c r="D1189" s="246" t="str">
        <f>IF('TSA Input'!J1152="","",IF('TSA Input'!J1152="Yes",IF('TSA Input'!W1152="","",LEFT('TSA Input'!W1152,LEN('TSA Input'!W1152)-2)),""))</f>
        <v/>
      </c>
      <c r="E1189" s="246" t="str">
        <f>IF('TSA Input'!J1152="","",IF('TSA Input'!J1152="Yes",'TSA Input'!I1152,""))</f>
        <v/>
      </c>
      <c r="F1189" s="247" t="str">
        <f>IF('TSA Input'!J1152="","",IF('TSA Input'!J1152="Yes",'TSA Input'!C1152,""))</f>
        <v/>
      </c>
      <c r="G1189" s="36" t="str">
        <f>IF('TSA Input'!J1152="","",IF('TSA Input'!J1152="Yes",'TSA Input'!D1152,""))</f>
        <v/>
      </c>
      <c r="H1189" s="37" t="str">
        <f>IF('TSA Input'!K1152="","",IF('TSA Input'!J1152="Yes",'TSA Input'!G1152,""))</f>
        <v/>
      </c>
      <c r="I1189" s="37" t="str">
        <f>IF('TSA Input'!L1152="","",IF('TSA Input'!J1152="Yes",'TSA Input'!F1152,""))</f>
        <v/>
      </c>
      <c r="J1189" s="39" t="str">
        <f t="shared" si="36"/>
        <v/>
      </c>
      <c r="K1189" s="257" t="str">
        <f>IF('TSA Input'!J1152="","",IF('TSA Input'!J1152="Yes",'TSA Input'!D1152,""))</f>
        <v/>
      </c>
      <c r="L1189" s="258" t="str">
        <f>IF('TSA Input'!J1152="","",IF('TSA Input'!J1152="Yes",'TSA Input'!G1152,""))</f>
        <v/>
      </c>
      <c r="M1189" s="258" t="str">
        <f>IF('TSA Input'!J1152="","",IF('TSA Input'!J1152="Yes",'TSA Input'!F1152,""))</f>
        <v/>
      </c>
      <c r="N1189" s="39" t="str">
        <f t="shared" si="37"/>
        <v/>
      </c>
      <c r="O1189" s="149" t="s">
        <v>11</v>
      </c>
      <c r="P1189" s="148" t="s">
        <v>11</v>
      </c>
      <c r="Q1189" s="1"/>
    </row>
    <row r="1190" spans="1:17" ht="15.75" hidden="1" customHeight="1">
      <c r="A1190" s="1" t="str">
        <f t="shared" si="1"/>
        <v/>
      </c>
      <c r="B1190" s="1"/>
      <c r="C1190" s="34" t="str">
        <f>IF('TSA Input'!J1153="","",IF('TSA Input'!J1153="Yes",'TSA Input'!B1153,"Ineligible"))</f>
        <v/>
      </c>
      <c r="D1190" s="246" t="str">
        <f>IF('TSA Input'!J1153="","",IF('TSA Input'!J1153="Yes",IF('TSA Input'!W1153="","",LEFT('TSA Input'!W1153,LEN('TSA Input'!W1153)-2)),""))</f>
        <v/>
      </c>
      <c r="E1190" s="246" t="str">
        <f>IF('TSA Input'!J1153="","",IF('TSA Input'!J1153="Yes",'TSA Input'!I1153,""))</f>
        <v/>
      </c>
      <c r="F1190" s="247" t="str">
        <f>IF('TSA Input'!J1153="","",IF('TSA Input'!J1153="Yes",'TSA Input'!C1153,""))</f>
        <v/>
      </c>
      <c r="G1190" s="36" t="str">
        <f>IF('TSA Input'!J1153="","",IF('TSA Input'!J1153="Yes",'TSA Input'!D1153,""))</f>
        <v/>
      </c>
      <c r="H1190" s="37" t="str">
        <f>IF('TSA Input'!K1153="","",IF('TSA Input'!J1153="Yes",'TSA Input'!G1153,""))</f>
        <v/>
      </c>
      <c r="I1190" s="37" t="str">
        <f>IF('TSA Input'!L1153="","",IF('TSA Input'!J1153="Yes",'TSA Input'!F1153,""))</f>
        <v/>
      </c>
      <c r="J1190" s="39" t="str">
        <f t="shared" si="36"/>
        <v/>
      </c>
      <c r="K1190" s="257" t="str">
        <f>IF('TSA Input'!J1153="","",IF('TSA Input'!J1153="Yes",'TSA Input'!D1153,""))</f>
        <v/>
      </c>
      <c r="L1190" s="258" t="str">
        <f>IF('TSA Input'!J1153="","",IF('TSA Input'!J1153="Yes",'TSA Input'!G1153,""))</f>
        <v/>
      </c>
      <c r="M1190" s="258" t="str">
        <f>IF('TSA Input'!J1153="","",IF('TSA Input'!J1153="Yes",'TSA Input'!F1153,""))</f>
        <v/>
      </c>
      <c r="N1190" s="39" t="str">
        <f t="shared" si="37"/>
        <v/>
      </c>
      <c r="O1190" s="149" t="s">
        <v>11</v>
      </c>
      <c r="P1190" s="148" t="s">
        <v>11</v>
      </c>
      <c r="Q1190" s="1"/>
    </row>
    <row r="1191" spans="1:17" ht="15.75" hidden="1" customHeight="1">
      <c r="A1191" s="1" t="str">
        <f t="shared" si="1"/>
        <v/>
      </c>
      <c r="B1191" s="1"/>
      <c r="C1191" s="34" t="str">
        <f>IF('TSA Input'!J1154="","",IF('TSA Input'!J1154="Yes",'TSA Input'!B1154,"Ineligible"))</f>
        <v/>
      </c>
      <c r="D1191" s="246" t="str">
        <f>IF('TSA Input'!J1154="","",IF('TSA Input'!J1154="Yes",IF('TSA Input'!W1154="","",LEFT('TSA Input'!W1154,LEN('TSA Input'!W1154)-2)),""))</f>
        <v/>
      </c>
      <c r="E1191" s="246" t="str">
        <f>IF('TSA Input'!J1154="","",IF('TSA Input'!J1154="Yes",'TSA Input'!I1154,""))</f>
        <v/>
      </c>
      <c r="F1191" s="247" t="str">
        <f>IF('TSA Input'!J1154="","",IF('TSA Input'!J1154="Yes",'TSA Input'!C1154,""))</f>
        <v/>
      </c>
      <c r="G1191" s="36" t="str">
        <f>IF('TSA Input'!J1154="","",IF('TSA Input'!J1154="Yes",'TSA Input'!D1154,""))</f>
        <v/>
      </c>
      <c r="H1191" s="37" t="str">
        <f>IF('TSA Input'!K1154="","",IF('TSA Input'!J1154="Yes",'TSA Input'!G1154,""))</f>
        <v/>
      </c>
      <c r="I1191" s="37" t="str">
        <f>IF('TSA Input'!L1154="","",IF('TSA Input'!J1154="Yes",'TSA Input'!F1154,""))</f>
        <v/>
      </c>
      <c r="J1191" s="39" t="str">
        <f t="shared" si="36"/>
        <v/>
      </c>
      <c r="K1191" s="257" t="str">
        <f>IF('TSA Input'!J1154="","",IF('TSA Input'!J1154="Yes",'TSA Input'!D1154,""))</f>
        <v/>
      </c>
      <c r="L1191" s="258" t="str">
        <f>IF('TSA Input'!J1154="","",IF('TSA Input'!J1154="Yes",'TSA Input'!G1154,""))</f>
        <v/>
      </c>
      <c r="M1191" s="258" t="str">
        <f>IF('TSA Input'!J1154="","",IF('TSA Input'!J1154="Yes",'TSA Input'!F1154,""))</f>
        <v/>
      </c>
      <c r="N1191" s="39" t="str">
        <f t="shared" si="37"/>
        <v/>
      </c>
      <c r="O1191" s="149" t="s">
        <v>11</v>
      </c>
      <c r="P1191" s="148" t="s">
        <v>11</v>
      </c>
      <c r="Q1191" s="1"/>
    </row>
    <row r="1192" spans="1:17" ht="15.75" hidden="1" customHeight="1">
      <c r="A1192" s="1" t="str">
        <f t="shared" si="1"/>
        <v/>
      </c>
      <c r="B1192" s="1"/>
      <c r="C1192" s="34" t="str">
        <f>IF('TSA Input'!J1155="","",IF('TSA Input'!J1155="Yes",'TSA Input'!B1155,"Ineligible"))</f>
        <v/>
      </c>
      <c r="D1192" s="246" t="str">
        <f>IF('TSA Input'!J1155="","",IF('TSA Input'!J1155="Yes",IF('TSA Input'!W1155="","",LEFT('TSA Input'!W1155,LEN('TSA Input'!W1155)-2)),""))</f>
        <v/>
      </c>
      <c r="E1192" s="246" t="str">
        <f>IF('TSA Input'!J1155="","",IF('TSA Input'!J1155="Yes",'TSA Input'!I1155,""))</f>
        <v/>
      </c>
      <c r="F1192" s="247" t="str">
        <f>IF('TSA Input'!J1155="","",IF('TSA Input'!J1155="Yes",'TSA Input'!C1155,""))</f>
        <v/>
      </c>
      <c r="G1192" s="36" t="str">
        <f>IF('TSA Input'!J1155="","",IF('TSA Input'!J1155="Yes",'TSA Input'!D1155,""))</f>
        <v/>
      </c>
      <c r="H1192" s="37" t="str">
        <f>IF('TSA Input'!K1155="","",IF('TSA Input'!J1155="Yes",'TSA Input'!G1155,""))</f>
        <v/>
      </c>
      <c r="I1192" s="37" t="str">
        <f>IF('TSA Input'!L1155="","",IF('TSA Input'!J1155="Yes",'TSA Input'!F1155,""))</f>
        <v/>
      </c>
      <c r="J1192" s="39" t="str">
        <f t="shared" si="36"/>
        <v/>
      </c>
      <c r="K1192" s="257" t="str">
        <f>IF('TSA Input'!J1155="","",IF('TSA Input'!J1155="Yes",'TSA Input'!D1155,""))</f>
        <v/>
      </c>
      <c r="L1192" s="258" t="str">
        <f>IF('TSA Input'!J1155="","",IF('TSA Input'!J1155="Yes",'TSA Input'!G1155,""))</f>
        <v/>
      </c>
      <c r="M1192" s="258" t="str">
        <f>IF('TSA Input'!J1155="","",IF('TSA Input'!J1155="Yes",'TSA Input'!F1155,""))</f>
        <v/>
      </c>
      <c r="N1192" s="39" t="str">
        <f t="shared" si="37"/>
        <v/>
      </c>
      <c r="O1192" s="149" t="s">
        <v>11</v>
      </c>
      <c r="P1192" s="148" t="s">
        <v>11</v>
      </c>
      <c r="Q1192" s="1"/>
    </row>
    <row r="1193" spans="1:17" ht="15.75" hidden="1" customHeight="1">
      <c r="A1193" s="1" t="str">
        <f t="shared" si="1"/>
        <v/>
      </c>
      <c r="B1193" s="1"/>
      <c r="C1193" s="34" t="str">
        <f>IF('TSA Input'!J1156="","",IF('TSA Input'!J1156="Yes",'TSA Input'!B1156,"Ineligible"))</f>
        <v/>
      </c>
      <c r="D1193" s="246" t="str">
        <f>IF('TSA Input'!J1156="","",IF('TSA Input'!J1156="Yes",IF('TSA Input'!W1156="","",LEFT('TSA Input'!W1156,LEN('TSA Input'!W1156)-2)),""))</f>
        <v/>
      </c>
      <c r="E1193" s="246" t="str">
        <f>IF('TSA Input'!J1156="","",IF('TSA Input'!J1156="Yes",'TSA Input'!I1156,""))</f>
        <v/>
      </c>
      <c r="F1193" s="247" t="str">
        <f>IF('TSA Input'!J1156="","",IF('TSA Input'!J1156="Yes",'TSA Input'!C1156,""))</f>
        <v/>
      </c>
      <c r="G1193" s="36" t="str">
        <f>IF('TSA Input'!J1156="","",IF('TSA Input'!J1156="Yes",'TSA Input'!D1156,""))</f>
        <v/>
      </c>
      <c r="H1193" s="37" t="str">
        <f>IF('TSA Input'!K1156="","",IF('TSA Input'!J1156="Yes",'TSA Input'!G1156,""))</f>
        <v/>
      </c>
      <c r="I1193" s="37" t="str">
        <f>IF('TSA Input'!L1156="","",IF('TSA Input'!J1156="Yes",'TSA Input'!F1156,""))</f>
        <v/>
      </c>
      <c r="J1193" s="39" t="str">
        <f t="shared" ref="J1193:J1256" si="38">IF($C1193="","",SUM(G1193:I1193))</f>
        <v/>
      </c>
      <c r="K1193" s="257" t="str">
        <f>IF('TSA Input'!J1156="","",IF('TSA Input'!J1156="Yes",'TSA Input'!D1156,""))</f>
        <v/>
      </c>
      <c r="L1193" s="258" t="str">
        <f>IF('TSA Input'!J1156="","",IF('TSA Input'!J1156="Yes",'TSA Input'!G1156,""))</f>
        <v/>
      </c>
      <c r="M1193" s="258" t="str">
        <f>IF('TSA Input'!J1156="","",IF('TSA Input'!J1156="Yes",'TSA Input'!F1156,""))</f>
        <v/>
      </c>
      <c r="N1193" s="39" t="str">
        <f t="shared" ref="N1193:N1256" si="39">IF($C1193="","",SUM(K1193:M1193))</f>
        <v/>
      </c>
      <c r="O1193" s="149" t="s">
        <v>11</v>
      </c>
      <c r="P1193" s="148" t="s">
        <v>11</v>
      </c>
      <c r="Q1193" s="1"/>
    </row>
    <row r="1194" spans="1:17" ht="15.75" hidden="1" customHeight="1">
      <c r="A1194" s="1" t="str">
        <f t="shared" si="1"/>
        <v/>
      </c>
      <c r="B1194" s="1"/>
      <c r="C1194" s="34" t="str">
        <f>IF('TSA Input'!J1157="","",IF('TSA Input'!J1157="Yes",'TSA Input'!B1157,"Ineligible"))</f>
        <v/>
      </c>
      <c r="D1194" s="246" t="str">
        <f>IF('TSA Input'!J1157="","",IF('TSA Input'!J1157="Yes",IF('TSA Input'!W1157="","",LEFT('TSA Input'!W1157,LEN('TSA Input'!W1157)-2)),""))</f>
        <v/>
      </c>
      <c r="E1194" s="246" t="str">
        <f>IF('TSA Input'!J1157="","",IF('TSA Input'!J1157="Yes",'TSA Input'!I1157,""))</f>
        <v/>
      </c>
      <c r="F1194" s="247" t="str">
        <f>IF('TSA Input'!J1157="","",IF('TSA Input'!J1157="Yes",'TSA Input'!C1157,""))</f>
        <v/>
      </c>
      <c r="G1194" s="36" t="str">
        <f>IF('TSA Input'!J1157="","",IF('TSA Input'!J1157="Yes",'TSA Input'!D1157,""))</f>
        <v/>
      </c>
      <c r="H1194" s="37" t="str">
        <f>IF('TSA Input'!K1157="","",IF('TSA Input'!J1157="Yes",'TSA Input'!G1157,""))</f>
        <v/>
      </c>
      <c r="I1194" s="37" t="str">
        <f>IF('TSA Input'!L1157="","",IF('TSA Input'!J1157="Yes",'TSA Input'!F1157,""))</f>
        <v/>
      </c>
      <c r="J1194" s="39" t="str">
        <f t="shared" si="38"/>
        <v/>
      </c>
      <c r="K1194" s="257" t="str">
        <f>IF('TSA Input'!J1157="","",IF('TSA Input'!J1157="Yes",'TSA Input'!D1157,""))</f>
        <v/>
      </c>
      <c r="L1194" s="258" t="str">
        <f>IF('TSA Input'!J1157="","",IF('TSA Input'!J1157="Yes",'TSA Input'!G1157,""))</f>
        <v/>
      </c>
      <c r="M1194" s="258" t="str">
        <f>IF('TSA Input'!J1157="","",IF('TSA Input'!J1157="Yes",'TSA Input'!F1157,""))</f>
        <v/>
      </c>
      <c r="N1194" s="39" t="str">
        <f t="shared" si="39"/>
        <v/>
      </c>
      <c r="O1194" s="149" t="s">
        <v>11</v>
      </c>
      <c r="P1194" s="148" t="s">
        <v>11</v>
      </c>
      <c r="Q1194" s="1"/>
    </row>
    <row r="1195" spans="1:17" ht="15.75" hidden="1" customHeight="1">
      <c r="A1195" s="1" t="str">
        <f t="shared" si="1"/>
        <v/>
      </c>
      <c r="B1195" s="1"/>
      <c r="C1195" s="34" t="str">
        <f>IF('TSA Input'!J1158="","",IF('TSA Input'!J1158="Yes",'TSA Input'!B1158,"Ineligible"))</f>
        <v/>
      </c>
      <c r="D1195" s="246" t="str">
        <f>IF('TSA Input'!J1158="","",IF('TSA Input'!J1158="Yes",IF('TSA Input'!W1158="","",LEFT('TSA Input'!W1158,LEN('TSA Input'!W1158)-2)),""))</f>
        <v/>
      </c>
      <c r="E1195" s="246" t="str">
        <f>IF('TSA Input'!J1158="","",IF('TSA Input'!J1158="Yes",'TSA Input'!I1158,""))</f>
        <v/>
      </c>
      <c r="F1195" s="247" t="str">
        <f>IF('TSA Input'!J1158="","",IF('TSA Input'!J1158="Yes",'TSA Input'!C1158,""))</f>
        <v/>
      </c>
      <c r="G1195" s="36" t="str">
        <f>IF('TSA Input'!J1158="","",IF('TSA Input'!J1158="Yes",'TSA Input'!D1158,""))</f>
        <v/>
      </c>
      <c r="H1195" s="37" t="str">
        <f>IF('TSA Input'!K1158="","",IF('TSA Input'!J1158="Yes",'TSA Input'!G1158,""))</f>
        <v/>
      </c>
      <c r="I1195" s="37" t="str">
        <f>IF('TSA Input'!L1158="","",IF('TSA Input'!J1158="Yes",'TSA Input'!F1158,""))</f>
        <v/>
      </c>
      <c r="J1195" s="39" t="str">
        <f t="shared" si="38"/>
        <v/>
      </c>
      <c r="K1195" s="257" t="str">
        <f>IF('TSA Input'!J1158="","",IF('TSA Input'!J1158="Yes",'TSA Input'!D1158,""))</f>
        <v/>
      </c>
      <c r="L1195" s="258" t="str">
        <f>IF('TSA Input'!J1158="","",IF('TSA Input'!J1158="Yes",'TSA Input'!G1158,""))</f>
        <v/>
      </c>
      <c r="M1195" s="258" t="str">
        <f>IF('TSA Input'!J1158="","",IF('TSA Input'!J1158="Yes",'TSA Input'!F1158,""))</f>
        <v/>
      </c>
      <c r="N1195" s="39" t="str">
        <f t="shared" si="39"/>
        <v/>
      </c>
      <c r="O1195" s="149" t="s">
        <v>11</v>
      </c>
      <c r="P1195" s="148" t="s">
        <v>11</v>
      </c>
      <c r="Q1195" s="1"/>
    </row>
    <row r="1196" spans="1:17" ht="15.75" hidden="1" customHeight="1">
      <c r="A1196" s="1" t="str">
        <f t="shared" si="1"/>
        <v/>
      </c>
      <c r="B1196" s="1"/>
      <c r="C1196" s="34" t="str">
        <f>IF('TSA Input'!J1159="","",IF('TSA Input'!J1159="Yes",'TSA Input'!B1159,"Ineligible"))</f>
        <v/>
      </c>
      <c r="D1196" s="246" t="str">
        <f>IF('TSA Input'!J1159="","",IF('TSA Input'!J1159="Yes",IF('TSA Input'!W1159="","",LEFT('TSA Input'!W1159,LEN('TSA Input'!W1159)-2)),""))</f>
        <v/>
      </c>
      <c r="E1196" s="246" t="str">
        <f>IF('TSA Input'!J1159="","",IF('TSA Input'!J1159="Yes",'TSA Input'!I1159,""))</f>
        <v/>
      </c>
      <c r="F1196" s="247" t="str">
        <f>IF('TSA Input'!J1159="","",IF('TSA Input'!J1159="Yes",'TSA Input'!C1159,""))</f>
        <v/>
      </c>
      <c r="G1196" s="36" t="str">
        <f>IF('TSA Input'!J1159="","",IF('TSA Input'!J1159="Yes",'TSA Input'!D1159,""))</f>
        <v/>
      </c>
      <c r="H1196" s="37" t="str">
        <f>IF('TSA Input'!K1159="","",IF('TSA Input'!J1159="Yes",'TSA Input'!G1159,""))</f>
        <v/>
      </c>
      <c r="I1196" s="37" t="str">
        <f>IF('TSA Input'!L1159="","",IF('TSA Input'!J1159="Yes",'TSA Input'!F1159,""))</f>
        <v/>
      </c>
      <c r="J1196" s="39" t="str">
        <f t="shared" si="38"/>
        <v/>
      </c>
      <c r="K1196" s="257" t="str">
        <f>IF('TSA Input'!J1159="","",IF('TSA Input'!J1159="Yes",'TSA Input'!D1159,""))</f>
        <v/>
      </c>
      <c r="L1196" s="258" t="str">
        <f>IF('TSA Input'!J1159="","",IF('TSA Input'!J1159="Yes",'TSA Input'!G1159,""))</f>
        <v/>
      </c>
      <c r="M1196" s="258" t="str">
        <f>IF('TSA Input'!J1159="","",IF('TSA Input'!J1159="Yes",'TSA Input'!F1159,""))</f>
        <v/>
      </c>
      <c r="N1196" s="39" t="str">
        <f t="shared" si="39"/>
        <v/>
      </c>
      <c r="O1196" s="149" t="s">
        <v>11</v>
      </c>
      <c r="P1196" s="148" t="s">
        <v>11</v>
      </c>
      <c r="Q1196" s="1"/>
    </row>
    <row r="1197" spans="1:17" ht="15.75" hidden="1" customHeight="1">
      <c r="A1197" s="1" t="str">
        <f t="shared" si="1"/>
        <v/>
      </c>
      <c r="B1197" s="1"/>
      <c r="C1197" s="34" t="str">
        <f>IF('TSA Input'!J1160="","",IF('TSA Input'!J1160="Yes",'TSA Input'!B1160,"Ineligible"))</f>
        <v/>
      </c>
      <c r="D1197" s="246" t="str">
        <f>IF('TSA Input'!J1160="","",IF('TSA Input'!J1160="Yes",IF('TSA Input'!W1160="","",LEFT('TSA Input'!W1160,LEN('TSA Input'!W1160)-2)),""))</f>
        <v/>
      </c>
      <c r="E1197" s="246" t="str">
        <f>IF('TSA Input'!J1160="","",IF('TSA Input'!J1160="Yes",'TSA Input'!I1160,""))</f>
        <v/>
      </c>
      <c r="F1197" s="247" t="str">
        <f>IF('TSA Input'!J1160="","",IF('TSA Input'!J1160="Yes",'TSA Input'!C1160,""))</f>
        <v/>
      </c>
      <c r="G1197" s="36" t="str">
        <f>IF('TSA Input'!J1160="","",IF('TSA Input'!J1160="Yes",'TSA Input'!D1160,""))</f>
        <v/>
      </c>
      <c r="H1197" s="37" t="str">
        <f>IF('TSA Input'!K1160="","",IF('TSA Input'!J1160="Yes",'TSA Input'!G1160,""))</f>
        <v/>
      </c>
      <c r="I1197" s="37" t="str">
        <f>IF('TSA Input'!L1160="","",IF('TSA Input'!J1160="Yes",'TSA Input'!F1160,""))</f>
        <v/>
      </c>
      <c r="J1197" s="39" t="str">
        <f t="shared" si="38"/>
        <v/>
      </c>
      <c r="K1197" s="257" t="str">
        <f>IF('TSA Input'!J1160="","",IF('TSA Input'!J1160="Yes",'TSA Input'!D1160,""))</f>
        <v/>
      </c>
      <c r="L1197" s="258" t="str">
        <f>IF('TSA Input'!J1160="","",IF('TSA Input'!J1160="Yes",'TSA Input'!G1160,""))</f>
        <v/>
      </c>
      <c r="M1197" s="258" t="str">
        <f>IF('TSA Input'!J1160="","",IF('TSA Input'!J1160="Yes",'TSA Input'!F1160,""))</f>
        <v/>
      </c>
      <c r="N1197" s="39" t="str">
        <f t="shared" si="39"/>
        <v/>
      </c>
      <c r="O1197" s="149" t="s">
        <v>11</v>
      </c>
      <c r="P1197" s="148" t="s">
        <v>11</v>
      </c>
      <c r="Q1197" s="1"/>
    </row>
    <row r="1198" spans="1:17" ht="15.75" hidden="1" customHeight="1">
      <c r="A1198" s="1" t="str">
        <f t="shared" si="1"/>
        <v/>
      </c>
      <c r="B1198" s="1"/>
      <c r="C1198" s="34" t="str">
        <f>IF('TSA Input'!J1161="","",IF('TSA Input'!J1161="Yes",'TSA Input'!B1161,"Ineligible"))</f>
        <v/>
      </c>
      <c r="D1198" s="246" t="str">
        <f>IF('TSA Input'!J1161="","",IF('TSA Input'!J1161="Yes",IF('TSA Input'!W1161="","",LEFT('TSA Input'!W1161,LEN('TSA Input'!W1161)-2)),""))</f>
        <v/>
      </c>
      <c r="E1198" s="246" t="str">
        <f>IF('TSA Input'!J1161="","",IF('TSA Input'!J1161="Yes",'TSA Input'!I1161,""))</f>
        <v/>
      </c>
      <c r="F1198" s="247" t="str">
        <f>IF('TSA Input'!J1161="","",IF('TSA Input'!J1161="Yes",'TSA Input'!C1161,""))</f>
        <v/>
      </c>
      <c r="G1198" s="36" t="str">
        <f>IF('TSA Input'!J1161="","",IF('TSA Input'!J1161="Yes",'TSA Input'!D1161,""))</f>
        <v/>
      </c>
      <c r="H1198" s="37" t="str">
        <f>IF('TSA Input'!K1161="","",IF('TSA Input'!J1161="Yes",'TSA Input'!G1161,""))</f>
        <v/>
      </c>
      <c r="I1198" s="37" t="str">
        <f>IF('TSA Input'!L1161="","",IF('TSA Input'!J1161="Yes",'TSA Input'!F1161,""))</f>
        <v/>
      </c>
      <c r="J1198" s="39" t="str">
        <f t="shared" si="38"/>
        <v/>
      </c>
      <c r="K1198" s="257" t="str">
        <f>IF('TSA Input'!J1161="","",IF('TSA Input'!J1161="Yes",'TSA Input'!D1161,""))</f>
        <v/>
      </c>
      <c r="L1198" s="258" t="str">
        <f>IF('TSA Input'!J1161="","",IF('TSA Input'!J1161="Yes",'TSA Input'!G1161,""))</f>
        <v/>
      </c>
      <c r="M1198" s="258" t="str">
        <f>IF('TSA Input'!J1161="","",IF('TSA Input'!J1161="Yes",'TSA Input'!F1161,""))</f>
        <v/>
      </c>
      <c r="N1198" s="39" t="str">
        <f t="shared" si="39"/>
        <v/>
      </c>
      <c r="O1198" s="149" t="s">
        <v>11</v>
      </c>
      <c r="P1198" s="148" t="s">
        <v>11</v>
      </c>
      <c r="Q1198" s="1"/>
    </row>
    <row r="1199" spans="1:17" ht="15.75" hidden="1" customHeight="1">
      <c r="A1199" s="1" t="str">
        <f t="shared" si="1"/>
        <v/>
      </c>
      <c r="B1199" s="1"/>
      <c r="C1199" s="34" t="str">
        <f>IF('TSA Input'!J1162="","",IF('TSA Input'!J1162="Yes",'TSA Input'!B1162,"Ineligible"))</f>
        <v/>
      </c>
      <c r="D1199" s="246" t="str">
        <f>IF('TSA Input'!J1162="","",IF('TSA Input'!J1162="Yes",IF('TSA Input'!W1162="","",LEFT('TSA Input'!W1162,LEN('TSA Input'!W1162)-2)),""))</f>
        <v/>
      </c>
      <c r="E1199" s="246" t="str">
        <f>IF('TSA Input'!J1162="","",IF('TSA Input'!J1162="Yes",'TSA Input'!I1162,""))</f>
        <v/>
      </c>
      <c r="F1199" s="247" t="str">
        <f>IF('TSA Input'!J1162="","",IF('TSA Input'!J1162="Yes",'TSA Input'!C1162,""))</f>
        <v/>
      </c>
      <c r="G1199" s="36" t="str">
        <f>IF('TSA Input'!J1162="","",IF('TSA Input'!J1162="Yes",'TSA Input'!D1162,""))</f>
        <v/>
      </c>
      <c r="H1199" s="37" t="str">
        <f>IF('TSA Input'!K1162="","",IF('TSA Input'!J1162="Yes",'TSA Input'!G1162,""))</f>
        <v/>
      </c>
      <c r="I1199" s="37" t="str">
        <f>IF('TSA Input'!L1162="","",IF('TSA Input'!J1162="Yes",'TSA Input'!F1162,""))</f>
        <v/>
      </c>
      <c r="J1199" s="39" t="str">
        <f t="shared" si="38"/>
        <v/>
      </c>
      <c r="K1199" s="257" t="str">
        <f>IF('TSA Input'!J1162="","",IF('TSA Input'!J1162="Yes",'TSA Input'!D1162,""))</f>
        <v/>
      </c>
      <c r="L1199" s="258" t="str">
        <f>IF('TSA Input'!J1162="","",IF('TSA Input'!J1162="Yes",'TSA Input'!G1162,""))</f>
        <v/>
      </c>
      <c r="M1199" s="258" t="str">
        <f>IF('TSA Input'!J1162="","",IF('TSA Input'!J1162="Yes",'TSA Input'!F1162,""))</f>
        <v/>
      </c>
      <c r="N1199" s="39" t="str">
        <f t="shared" si="39"/>
        <v/>
      </c>
      <c r="O1199" s="149" t="s">
        <v>11</v>
      </c>
      <c r="P1199" s="148" t="s">
        <v>11</v>
      </c>
      <c r="Q1199" s="1"/>
    </row>
    <row r="1200" spans="1:17" ht="15.75" hidden="1" customHeight="1">
      <c r="A1200" s="1" t="str">
        <f t="shared" si="1"/>
        <v/>
      </c>
      <c r="B1200" s="1"/>
      <c r="C1200" s="34" t="str">
        <f>IF('TSA Input'!J1163="","",IF('TSA Input'!J1163="Yes",'TSA Input'!B1163,"Ineligible"))</f>
        <v/>
      </c>
      <c r="D1200" s="246" t="str">
        <f>IF('TSA Input'!J1163="","",IF('TSA Input'!J1163="Yes",IF('TSA Input'!W1163="","",LEFT('TSA Input'!W1163,LEN('TSA Input'!W1163)-2)),""))</f>
        <v/>
      </c>
      <c r="E1200" s="246" t="str">
        <f>IF('TSA Input'!J1163="","",IF('TSA Input'!J1163="Yes",'TSA Input'!I1163,""))</f>
        <v/>
      </c>
      <c r="F1200" s="247" t="str">
        <f>IF('TSA Input'!J1163="","",IF('TSA Input'!J1163="Yes",'TSA Input'!C1163,""))</f>
        <v/>
      </c>
      <c r="G1200" s="36" t="str">
        <f>IF('TSA Input'!J1163="","",IF('TSA Input'!J1163="Yes",'TSA Input'!D1163,""))</f>
        <v/>
      </c>
      <c r="H1200" s="37" t="str">
        <f>IF('TSA Input'!K1163="","",IF('TSA Input'!J1163="Yes",'TSA Input'!G1163,""))</f>
        <v/>
      </c>
      <c r="I1200" s="37" t="str">
        <f>IF('TSA Input'!L1163="","",IF('TSA Input'!J1163="Yes",'TSA Input'!F1163,""))</f>
        <v/>
      </c>
      <c r="J1200" s="39" t="str">
        <f t="shared" si="38"/>
        <v/>
      </c>
      <c r="K1200" s="257" t="str">
        <f>IF('TSA Input'!J1163="","",IF('TSA Input'!J1163="Yes",'TSA Input'!D1163,""))</f>
        <v/>
      </c>
      <c r="L1200" s="258" t="str">
        <f>IF('TSA Input'!J1163="","",IF('TSA Input'!J1163="Yes",'TSA Input'!G1163,""))</f>
        <v/>
      </c>
      <c r="M1200" s="258" t="str">
        <f>IF('TSA Input'!J1163="","",IF('TSA Input'!J1163="Yes",'TSA Input'!F1163,""))</f>
        <v/>
      </c>
      <c r="N1200" s="39" t="str">
        <f t="shared" si="39"/>
        <v/>
      </c>
      <c r="O1200" s="149" t="s">
        <v>11</v>
      </c>
      <c r="P1200" s="148" t="s">
        <v>11</v>
      </c>
      <c r="Q1200" s="1"/>
    </row>
    <row r="1201" spans="1:17" ht="15.75" hidden="1" customHeight="1">
      <c r="A1201" s="1" t="str">
        <f t="shared" si="1"/>
        <v/>
      </c>
      <c r="B1201" s="1"/>
      <c r="C1201" s="34" t="str">
        <f>IF('TSA Input'!J1164="","",IF('TSA Input'!J1164="Yes",'TSA Input'!B1164,"Ineligible"))</f>
        <v/>
      </c>
      <c r="D1201" s="246" t="str">
        <f>IF('TSA Input'!J1164="","",IF('TSA Input'!J1164="Yes",IF('TSA Input'!W1164="","",LEFT('TSA Input'!W1164,LEN('TSA Input'!W1164)-2)),""))</f>
        <v/>
      </c>
      <c r="E1201" s="246" t="str">
        <f>IF('TSA Input'!J1164="","",IF('TSA Input'!J1164="Yes",'TSA Input'!I1164,""))</f>
        <v/>
      </c>
      <c r="F1201" s="247" t="str">
        <f>IF('TSA Input'!J1164="","",IF('TSA Input'!J1164="Yes",'TSA Input'!C1164,""))</f>
        <v/>
      </c>
      <c r="G1201" s="36" t="str">
        <f>IF('TSA Input'!J1164="","",IF('TSA Input'!J1164="Yes",'TSA Input'!D1164,""))</f>
        <v/>
      </c>
      <c r="H1201" s="37" t="str">
        <f>IF('TSA Input'!K1164="","",IF('TSA Input'!J1164="Yes",'TSA Input'!G1164,""))</f>
        <v/>
      </c>
      <c r="I1201" s="37" t="str">
        <f>IF('TSA Input'!L1164="","",IF('TSA Input'!J1164="Yes",'TSA Input'!F1164,""))</f>
        <v/>
      </c>
      <c r="J1201" s="39" t="str">
        <f t="shared" si="38"/>
        <v/>
      </c>
      <c r="K1201" s="257" t="str">
        <f>IF('TSA Input'!J1164="","",IF('TSA Input'!J1164="Yes",'TSA Input'!D1164,""))</f>
        <v/>
      </c>
      <c r="L1201" s="258" t="str">
        <f>IF('TSA Input'!J1164="","",IF('TSA Input'!J1164="Yes",'TSA Input'!G1164,""))</f>
        <v/>
      </c>
      <c r="M1201" s="258" t="str">
        <f>IF('TSA Input'!J1164="","",IF('TSA Input'!J1164="Yes",'TSA Input'!F1164,""))</f>
        <v/>
      </c>
      <c r="N1201" s="39" t="str">
        <f t="shared" si="39"/>
        <v/>
      </c>
      <c r="O1201" s="149" t="s">
        <v>11</v>
      </c>
      <c r="P1201" s="148" t="s">
        <v>11</v>
      </c>
      <c r="Q1201" s="1"/>
    </row>
    <row r="1202" spans="1:17" ht="15.75" hidden="1" customHeight="1">
      <c r="A1202" s="1" t="str">
        <f t="shared" si="1"/>
        <v/>
      </c>
      <c r="B1202" s="1"/>
      <c r="C1202" s="34" t="str">
        <f>IF('TSA Input'!J1165="","",IF('TSA Input'!J1165="Yes",'TSA Input'!B1165,"Ineligible"))</f>
        <v/>
      </c>
      <c r="D1202" s="246" t="str">
        <f>IF('TSA Input'!J1165="","",IF('TSA Input'!J1165="Yes",IF('TSA Input'!W1165="","",LEFT('TSA Input'!W1165,LEN('TSA Input'!W1165)-2)),""))</f>
        <v/>
      </c>
      <c r="E1202" s="246" t="str">
        <f>IF('TSA Input'!J1165="","",IF('TSA Input'!J1165="Yes",'TSA Input'!I1165,""))</f>
        <v/>
      </c>
      <c r="F1202" s="247" t="str">
        <f>IF('TSA Input'!J1165="","",IF('TSA Input'!J1165="Yes",'TSA Input'!C1165,""))</f>
        <v/>
      </c>
      <c r="G1202" s="36" t="str">
        <f>IF('TSA Input'!J1165="","",IF('TSA Input'!J1165="Yes",'TSA Input'!D1165,""))</f>
        <v/>
      </c>
      <c r="H1202" s="37" t="str">
        <f>IF('TSA Input'!K1165="","",IF('TSA Input'!J1165="Yes",'TSA Input'!G1165,""))</f>
        <v/>
      </c>
      <c r="I1202" s="37" t="str">
        <f>IF('TSA Input'!L1165="","",IF('TSA Input'!J1165="Yes",'TSA Input'!F1165,""))</f>
        <v/>
      </c>
      <c r="J1202" s="39" t="str">
        <f t="shared" si="38"/>
        <v/>
      </c>
      <c r="K1202" s="257" t="str">
        <f>IF('TSA Input'!J1165="","",IF('TSA Input'!J1165="Yes",'TSA Input'!D1165,""))</f>
        <v/>
      </c>
      <c r="L1202" s="258" t="str">
        <f>IF('TSA Input'!J1165="","",IF('TSA Input'!J1165="Yes",'TSA Input'!G1165,""))</f>
        <v/>
      </c>
      <c r="M1202" s="258" t="str">
        <f>IF('TSA Input'!J1165="","",IF('TSA Input'!J1165="Yes",'TSA Input'!F1165,""))</f>
        <v/>
      </c>
      <c r="N1202" s="39" t="str">
        <f t="shared" si="39"/>
        <v/>
      </c>
      <c r="O1202" s="149" t="s">
        <v>11</v>
      </c>
      <c r="P1202" s="148" t="s">
        <v>11</v>
      </c>
      <c r="Q1202" s="1"/>
    </row>
    <row r="1203" spans="1:17" ht="15.75" hidden="1" customHeight="1">
      <c r="A1203" s="1" t="str">
        <f t="shared" si="1"/>
        <v/>
      </c>
      <c r="B1203" s="1"/>
      <c r="C1203" s="34" t="str">
        <f>IF('TSA Input'!J1166="","",IF('TSA Input'!J1166="Yes",'TSA Input'!B1166,"Ineligible"))</f>
        <v/>
      </c>
      <c r="D1203" s="246" t="str">
        <f>IF('TSA Input'!J1166="","",IF('TSA Input'!J1166="Yes",IF('TSA Input'!W1166="","",LEFT('TSA Input'!W1166,LEN('TSA Input'!W1166)-2)),""))</f>
        <v/>
      </c>
      <c r="E1203" s="246" t="str">
        <f>IF('TSA Input'!J1166="","",IF('TSA Input'!J1166="Yes",'TSA Input'!I1166,""))</f>
        <v/>
      </c>
      <c r="F1203" s="247" t="str">
        <f>IF('TSA Input'!J1166="","",IF('TSA Input'!J1166="Yes",'TSA Input'!C1166,""))</f>
        <v/>
      </c>
      <c r="G1203" s="36" t="str">
        <f>IF('TSA Input'!J1166="","",IF('TSA Input'!J1166="Yes",'TSA Input'!D1166,""))</f>
        <v/>
      </c>
      <c r="H1203" s="37" t="str">
        <f>IF('TSA Input'!K1166="","",IF('TSA Input'!J1166="Yes",'TSA Input'!G1166,""))</f>
        <v/>
      </c>
      <c r="I1203" s="37" t="str">
        <f>IF('TSA Input'!L1166="","",IF('TSA Input'!J1166="Yes",'TSA Input'!F1166,""))</f>
        <v/>
      </c>
      <c r="J1203" s="39" t="str">
        <f t="shared" si="38"/>
        <v/>
      </c>
      <c r="K1203" s="257" t="str">
        <f>IF('TSA Input'!J1166="","",IF('TSA Input'!J1166="Yes",'TSA Input'!D1166,""))</f>
        <v/>
      </c>
      <c r="L1203" s="258" t="str">
        <f>IF('TSA Input'!J1166="","",IF('TSA Input'!J1166="Yes",'TSA Input'!G1166,""))</f>
        <v/>
      </c>
      <c r="M1203" s="258" t="str">
        <f>IF('TSA Input'!J1166="","",IF('TSA Input'!J1166="Yes",'TSA Input'!F1166,""))</f>
        <v/>
      </c>
      <c r="N1203" s="39" t="str">
        <f t="shared" si="39"/>
        <v/>
      </c>
      <c r="O1203" s="149" t="s">
        <v>11</v>
      </c>
      <c r="P1203" s="148" t="s">
        <v>11</v>
      </c>
      <c r="Q1203" s="1"/>
    </row>
    <row r="1204" spans="1:17" ht="15.75" hidden="1" customHeight="1">
      <c r="A1204" s="1" t="str">
        <f t="shared" si="1"/>
        <v/>
      </c>
      <c r="B1204" s="1"/>
      <c r="C1204" s="34" t="str">
        <f>IF('TSA Input'!J1167="","",IF('TSA Input'!J1167="Yes",'TSA Input'!B1167,"Ineligible"))</f>
        <v/>
      </c>
      <c r="D1204" s="246" t="str">
        <f>IF('TSA Input'!J1167="","",IF('TSA Input'!J1167="Yes",IF('TSA Input'!W1167="","",LEFT('TSA Input'!W1167,LEN('TSA Input'!W1167)-2)),""))</f>
        <v/>
      </c>
      <c r="E1204" s="246" t="str">
        <f>IF('TSA Input'!J1167="","",IF('TSA Input'!J1167="Yes",'TSA Input'!I1167,""))</f>
        <v/>
      </c>
      <c r="F1204" s="247" t="str">
        <f>IF('TSA Input'!J1167="","",IF('TSA Input'!J1167="Yes",'TSA Input'!C1167,""))</f>
        <v/>
      </c>
      <c r="G1204" s="36" t="str">
        <f>IF('TSA Input'!J1167="","",IF('TSA Input'!J1167="Yes",'TSA Input'!D1167,""))</f>
        <v/>
      </c>
      <c r="H1204" s="37" t="str">
        <f>IF('TSA Input'!K1167="","",IF('TSA Input'!J1167="Yes",'TSA Input'!G1167,""))</f>
        <v/>
      </c>
      <c r="I1204" s="37" t="str">
        <f>IF('TSA Input'!L1167="","",IF('TSA Input'!J1167="Yes",'TSA Input'!F1167,""))</f>
        <v/>
      </c>
      <c r="J1204" s="39" t="str">
        <f t="shared" si="38"/>
        <v/>
      </c>
      <c r="K1204" s="257" t="str">
        <f>IF('TSA Input'!J1167="","",IF('TSA Input'!J1167="Yes",'TSA Input'!D1167,""))</f>
        <v/>
      </c>
      <c r="L1204" s="258" t="str">
        <f>IF('TSA Input'!J1167="","",IF('TSA Input'!J1167="Yes",'TSA Input'!G1167,""))</f>
        <v/>
      </c>
      <c r="M1204" s="258" t="str">
        <f>IF('TSA Input'!J1167="","",IF('TSA Input'!J1167="Yes",'TSA Input'!F1167,""))</f>
        <v/>
      </c>
      <c r="N1204" s="39" t="str">
        <f t="shared" si="39"/>
        <v/>
      </c>
      <c r="O1204" s="149" t="s">
        <v>11</v>
      </c>
      <c r="P1204" s="148" t="s">
        <v>11</v>
      </c>
      <c r="Q1204" s="1"/>
    </row>
    <row r="1205" spans="1:17" ht="15.75" hidden="1" customHeight="1">
      <c r="A1205" s="1" t="str">
        <f t="shared" si="1"/>
        <v/>
      </c>
      <c r="B1205" s="1"/>
      <c r="C1205" s="34" t="str">
        <f>IF('TSA Input'!J1168="","",IF('TSA Input'!J1168="Yes",'TSA Input'!B1168,"Ineligible"))</f>
        <v/>
      </c>
      <c r="D1205" s="246" t="str">
        <f>IF('TSA Input'!J1168="","",IF('TSA Input'!J1168="Yes",IF('TSA Input'!W1168="","",LEFT('TSA Input'!W1168,LEN('TSA Input'!W1168)-2)),""))</f>
        <v/>
      </c>
      <c r="E1205" s="246" t="str">
        <f>IF('TSA Input'!J1168="","",IF('TSA Input'!J1168="Yes",'TSA Input'!I1168,""))</f>
        <v/>
      </c>
      <c r="F1205" s="247" t="str">
        <f>IF('TSA Input'!J1168="","",IF('TSA Input'!J1168="Yes",'TSA Input'!C1168,""))</f>
        <v/>
      </c>
      <c r="G1205" s="36" t="str">
        <f>IF('TSA Input'!J1168="","",IF('TSA Input'!J1168="Yes",'TSA Input'!D1168,""))</f>
        <v/>
      </c>
      <c r="H1205" s="37" t="str">
        <f>IF('TSA Input'!K1168="","",IF('TSA Input'!J1168="Yes",'TSA Input'!G1168,""))</f>
        <v/>
      </c>
      <c r="I1205" s="37" t="str">
        <f>IF('TSA Input'!L1168="","",IF('TSA Input'!J1168="Yes",'TSA Input'!F1168,""))</f>
        <v/>
      </c>
      <c r="J1205" s="39" t="str">
        <f t="shared" si="38"/>
        <v/>
      </c>
      <c r="K1205" s="257" t="str">
        <f>IF('TSA Input'!J1168="","",IF('TSA Input'!J1168="Yes",'TSA Input'!D1168,""))</f>
        <v/>
      </c>
      <c r="L1205" s="258" t="str">
        <f>IF('TSA Input'!J1168="","",IF('TSA Input'!J1168="Yes",'TSA Input'!G1168,""))</f>
        <v/>
      </c>
      <c r="M1205" s="258" t="str">
        <f>IF('TSA Input'!J1168="","",IF('TSA Input'!J1168="Yes",'TSA Input'!F1168,""))</f>
        <v/>
      </c>
      <c r="N1205" s="39" t="str">
        <f t="shared" si="39"/>
        <v/>
      </c>
      <c r="O1205" s="149" t="s">
        <v>11</v>
      </c>
      <c r="P1205" s="148" t="s">
        <v>11</v>
      </c>
      <c r="Q1205" s="1"/>
    </row>
    <row r="1206" spans="1:17" ht="15.75" hidden="1" customHeight="1">
      <c r="A1206" s="1" t="str">
        <f t="shared" si="1"/>
        <v/>
      </c>
      <c r="B1206" s="1"/>
      <c r="C1206" s="34" t="str">
        <f>IF('TSA Input'!J1169="","",IF('TSA Input'!J1169="Yes",'TSA Input'!B1169,"Ineligible"))</f>
        <v/>
      </c>
      <c r="D1206" s="246" t="str">
        <f>IF('TSA Input'!J1169="","",IF('TSA Input'!J1169="Yes",IF('TSA Input'!W1169="","",LEFT('TSA Input'!W1169,LEN('TSA Input'!W1169)-2)),""))</f>
        <v/>
      </c>
      <c r="E1206" s="246" t="str">
        <f>IF('TSA Input'!J1169="","",IF('TSA Input'!J1169="Yes",'TSA Input'!I1169,""))</f>
        <v/>
      </c>
      <c r="F1206" s="247" t="str">
        <f>IF('TSA Input'!J1169="","",IF('TSA Input'!J1169="Yes",'TSA Input'!C1169,""))</f>
        <v/>
      </c>
      <c r="G1206" s="36" t="str">
        <f>IF('TSA Input'!J1169="","",IF('TSA Input'!J1169="Yes",'TSA Input'!D1169,""))</f>
        <v/>
      </c>
      <c r="H1206" s="37" t="str">
        <f>IF('TSA Input'!K1169="","",IF('TSA Input'!J1169="Yes",'TSA Input'!G1169,""))</f>
        <v/>
      </c>
      <c r="I1206" s="37" t="str">
        <f>IF('TSA Input'!L1169="","",IF('TSA Input'!J1169="Yes",'TSA Input'!F1169,""))</f>
        <v/>
      </c>
      <c r="J1206" s="39" t="str">
        <f t="shared" si="38"/>
        <v/>
      </c>
      <c r="K1206" s="257" t="str">
        <f>IF('TSA Input'!J1169="","",IF('TSA Input'!J1169="Yes",'TSA Input'!D1169,""))</f>
        <v/>
      </c>
      <c r="L1206" s="258" t="str">
        <f>IF('TSA Input'!J1169="","",IF('TSA Input'!J1169="Yes",'TSA Input'!G1169,""))</f>
        <v/>
      </c>
      <c r="M1206" s="258" t="str">
        <f>IF('TSA Input'!J1169="","",IF('TSA Input'!J1169="Yes",'TSA Input'!F1169,""))</f>
        <v/>
      </c>
      <c r="N1206" s="39" t="str">
        <f t="shared" si="39"/>
        <v/>
      </c>
      <c r="O1206" s="149" t="s">
        <v>11</v>
      </c>
      <c r="P1206" s="148" t="s">
        <v>11</v>
      </c>
      <c r="Q1206" s="1"/>
    </row>
    <row r="1207" spans="1:17" ht="15.75" hidden="1" customHeight="1">
      <c r="A1207" s="1" t="str">
        <f t="shared" si="1"/>
        <v/>
      </c>
      <c r="B1207" s="1"/>
      <c r="C1207" s="34" t="str">
        <f>IF('TSA Input'!J1170="","",IF('TSA Input'!J1170="Yes",'TSA Input'!B1170,"Ineligible"))</f>
        <v/>
      </c>
      <c r="D1207" s="246" t="str">
        <f>IF('TSA Input'!J1170="","",IF('TSA Input'!J1170="Yes",IF('TSA Input'!W1170="","",LEFT('TSA Input'!W1170,LEN('TSA Input'!W1170)-2)),""))</f>
        <v/>
      </c>
      <c r="E1207" s="246" t="str">
        <f>IF('TSA Input'!J1170="","",IF('TSA Input'!J1170="Yes",'TSA Input'!I1170,""))</f>
        <v/>
      </c>
      <c r="F1207" s="247" t="str">
        <f>IF('TSA Input'!J1170="","",IF('TSA Input'!J1170="Yes",'TSA Input'!C1170,""))</f>
        <v/>
      </c>
      <c r="G1207" s="36" t="str">
        <f>IF('TSA Input'!J1170="","",IF('TSA Input'!J1170="Yes",'TSA Input'!D1170,""))</f>
        <v/>
      </c>
      <c r="H1207" s="37" t="str">
        <f>IF('TSA Input'!K1170="","",IF('TSA Input'!J1170="Yes",'TSA Input'!G1170,""))</f>
        <v/>
      </c>
      <c r="I1207" s="37" t="str">
        <f>IF('TSA Input'!L1170="","",IF('TSA Input'!J1170="Yes",'TSA Input'!F1170,""))</f>
        <v/>
      </c>
      <c r="J1207" s="39" t="str">
        <f t="shared" si="38"/>
        <v/>
      </c>
      <c r="K1207" s="257" t="str">
        <f>IF('TSA Input'!J1170="","",IF('TSA Input'!J1170="Yes",'TSA Input'!D1170,""))</f>
        <v/>
      </c>
      <c r="L1207" s="258" t="str">
        <f>IF('TSA Input'!J1170="","",IF('TSA Input'!J1170="Yes",'TSA Input'!G1170,""))</f>
        <v/>
      </c>
      <c r="M1207" s="258" t="str">
        <f>IF('TSA Input'!J1170="","",IF('TSA Input'!J1170="Yes",'TSA Input'!F1170,""))</f>
        <v/>
      </c>
      <c r="N1207" s="39" t="str">
        <f t="shared" si="39"/>
        <v/>
      </c>
      <c r="O1207" s="149" t="s">
        <v>11</v>
      </c>
      <c r="P1207" s="148" t="s">
        <v>11</v>
      </c>
      <c r="Q1207" s="1"/>
    </row>
    <row r="1208" spans="1:17" ht="15.75" hidden="1" customHeight="1">
      <c r="A1208" s="1" t="str">
        <f t="shared" si="1"/>
        <v/>
      </c>
      <c r="B1208" s="1"/>
      <c r="C1208" s="34" t="str">
        <f>IF('TSA Input'!J1171="","",IF('TSA Input'!J1171="Yes",'TSA Input'!B1171,"Ineligible"))</f>
        <v/>
      </c>
      <c r="D1208" s="246" t="str">
        <f>IF('TSA Input'!J1171="","",IF('TSA Input'!J1171="Yes",IF('TSA Input'!W1171="","",LEFT('TSA Input'!W1171,LEN('TSA Input'!W1171)-2)),""))</f>
        <v/>
      </c>
      <c r="E1208" s="246" t="str">
        <f>IF('TSA Input'!J1171="","",IF('TSA Input'!J1171="Yes",'TSA Input'!I1171,""))</f>
        <v/>
      </c>
      <c r="F1208" s="247" t="str">
        <f>IF('TSA Input'!J1171="","",IF('TSA Input'!J1171="Yes",'TSA Input'!C1171,""))</f>
        <v/>
      </c>
      <c r="G1208" s="36" t="str">
        <f>IF('TSA Input'!J1171="","",IF('TSA Input'!J1171="Yes",'TSA Input'!D1171,""))</f>
        <v/>
      </c>
      <c r="H1208" s="37" t="str">
        <f>IF('TSA Input'!K1171="","",IF('TSA Input'!J1171="Yes",'TSA Input'!G1171,""))</f>
        <v/>
      </c>
      <c r="I1208" s="37" t="str">
        <f>IF('TSA Input'!L1171="","",IF('TSA Input'!J1171="Yes",'TSA Input'!F1171,""))</f>
        <v/>
      </c>
      <c r="J1208" s="39" t="str">
        <f t="shared" si="38"/>
        <v/>
      </c>
      <c r="K1208" s="257" t="str">
        <f>IF('TSA Input'!J1171="","",IF('TSA Input'!J1171="Yes",'TSA Input'!D1171,""))</f>
        <v/>
      </c>
      <c r="L1208" s="258" t="str">
        <f>IF('TSA Input'!J1171="","",IF('TSA Input'!J1171="Yes",'TSA Input'!G1171,""))</f>
        <v/>
      </c>
      <c r="M1208" s="258" t="str">
        <f>IF('TSA Input'!J1171="","",IF('TSA Input'!J1171="Yes",'TSA Input'!F1171,""))</f>
        <v/>
      </c>
      <c r="N1208" s="39" t="str">
        <f t="shared" si="39"/>
        <v/>
      </c>
      <c r="O1208" s="149" t="s">
        <v>11</v>
      </c>
      <c r="P1208" s="148" t="s">
        <v>11</v>
      </c>
      <c r="Q1208" s="1"/>
    </row>
    <row r="1209" spans="1:17" ht="15.75" hidden="1" customHeight="1">
      <c r="A1209" s="1" t="str">
        <f t="shared" si="1"/>
        <v/>
      </c>
      <c r="B1209" s="1"/>
      <c r="C1209" s="34" t="str">
        <f>IF('TSA Input'!J1172="","",IF('TSA Input'!J1172="Yes",'TSA Input'!B1172,"Ineligible"))</f>
        <v/>
      </c>
      <c r="D1209" s="246" t="str">
        <f>IF('TSA Input'!J1172="","",IF('TSA Input'!J1172="Yes",IF('TSA Input'!W1172="","",LEFT('TSA Input'!W1172,LEN('TSA Input'!W1172)-2)),""))</f>
        <v/>
      </c>
      <c r="E1209" s="246" t="str">
        <f>IF('TSA Input'!J1172="","",IF('TSA Input'!J1172="Yes",'TSA Input'!I1172,""))</f>
        <v/>
      </c>
      <c r="F1209" s="247" t="str">
        <f>IF('TSA Input'!J1172="","",IF('TSA Input'!J1172="Yes",'TSA Input'!C1172,""))</f>
        <v/>
      </c>
      <c r="G1209" s="36" t="str">
        <f>IF('TSA Input'!J1172="","",IF('TSA Input'!J1172="Yes",'TSA Input'!D1172,""))</f>
        <v/>
      </c>
      <c r="H1209" s="37" t="str">
        <f>IF('TSA Input'!K1172="","",IF('TSA Input'!J1172="Yes",'TSA Input'!G1172,""))</f>
        <v/>
      </c>
      <c r="I1209" s="37" t="str">
        <f>IF('TSA Input'!L1172="","",IF('TSA Input'!J1172="Yes",'TSA Input'!F1172,""))</f>
        <v/>
      </c>
      <c r="J1209" s="39" t="str">
        <f t="shared" si="38"/>
        <v/>
      </c>
      <c r="K1209" s="257" t="str">
        <f>IF('TSA Input'!J1172="","",IF('TSA Input'!J1172="Yes",'TSA Input'!D1172,""))</f>
        <v/>
      </c>
      <c r="L1209" s="258" t="str">
        <f>IF('TSA Input'!J1172="","",IF('TSA Input'!J1172="Yes",'TSA Input'!G1172,""))</f>
        <v/>
      </c>
      <c r="M1209" s="258" t="str">
        <f>IF('TSA Input'!J1172="","",IF('TSA Input'!J1172="Yes",'TSA Input'!F1172,""))</f>
        <v/>
      </c>
      <c r="N1209" s="39" t="str">
        <f t="shared" si="39"/>
        <v/>
      </c>
      <c r="O1209" s="149" t="s">
        <v>11</v>
      </c>
      <c r="P1209" s="148" t="s">
        <v>11</v>
      </c>
      <c r="Q1209" s="1"/>
    </row>
    <row r="1210" spans="1:17" ht="15.75" hidden="1" customHeight="1">
      <c r="A1210" s="1" t="str">
        <f t="shared" si="1"/>
        <v/>
      </c>
      <c r="B1210" s="1"/>
      <c r="C1210" s="34" t="str">
        <f>IF('TSA Input'!J1173="","",IF('TSA Input'!J1173="Yes",'TSA Input'!B1173,"Ineligible"))</f>
        <v/>
      </c>
      <c r="D1210" s="246" t="str">
        <f>IF('TSA Input'!J1173="","",IF('TSA Input'!J1173="Yes",IF('TSA Input'!W1173="","",LEFT('TSA Input'!W1173,LEN('TSA Input'!W1173)-2)),""))</f>
        <v/>
      </c>
      <c r="E1210" s="246" t="str">
        <f>IF('TSA Input'!J1173="","",IF('TSA Input'!J1173="Yes",'TSA Input'!I1173,""))</f>
        <v/>
      </c>
      <c r="F1210" s="247" t="str">
        <f>IF('TSA Input'!J1173="","",IF('TSA Input'!J1173="Yes",'TSA Input'!C1173,""))</f>
        <v/>
      </c>
      <c r="G1210" s="36" t="str">
        <f>IF('TSA Input'!J1173="","",IF('TSA Input'!J1173="Yes",'TSA Input'!D1173,""))</f>
        <v/>
      </c>
      <c r="H1210" s="37" t="str">
        <f>IF('TSA Input'!K1173="","",IF('TSA Input'!J1173="Yes",'TSA Input'!G1173,""))</f>
        <v/>
      </c>
      <c r="I1210" s="37" t="str">
        <f>IF('TSA Input'!L1173="","",IF('TSA Input'!J1173="Yes",'TSA Input'!F1173,""))</f>
        <v/>
      </c>
      <c r="J1210" s="39" t="str">
        <f t="shared" si="38"/>
        <v/>
      </c>
      <c r="K1210" s="257" t="str">
        <f>IF('TSA Input'!J1173="","",IF('TSA Input'!J1173="Yes",'TSA Input'!D1173,""))</f>
        <v/>
      </c>
      <c r="L1210" s="258" t="str">
        <f>IF('TSA Input'!J1173="","",IF('TSA Input'!J1173="Yes",'TSA Input'!G1173,""))</f>
        <v/>
      </c>
      <c r="M1210" s="258" t="str">
        <f>IF('TSA Input'!J1173="","",IF('TSA Input'!J1173="Yes",'TSA Input'!F1173,""))</f>
        <v/>
      </c>
      <c r="N1210" s="39" t="str">
        <f t="shared" si="39"/>
        <v/>
      </c>
      <c r="O1210" s="149" t="s">
        <v>11</v>
      </c>
      <c r="P1210" s="148" t="s">
        <v>11</v>
      </c>
      <c r="Q1210" s="1"/>
    </row>
    <row r="1211" spans="1:17" ht="15.75" hidden="1" customHeight="1">
      <c r="A1211" s="1" t="str">
        <f t="shared" si="1"/>
        <v/>
      </c>
      <c r="B1211" s="1"/>
      <c r="C1211" s="34" t="str">
        <f>IF('TSA Input'!J1174="","",IF('TSA Input'!J1174="Yes",'TSA Input'!B1174,"Ineligible"))</f>
        <v/>
      </c>
      <c r="D1211" s="246" t="str">
        <f>IF('TSA Input'!J1174="","",IF('TSA Input'!J1174="Yes",IF('TSA Input'!W1174="","",LEFT('TSA Input'!W1174,LEN('TSA Input'!W1174)-2)),""))</f>
        <v/>
      </c>
      <c r="E1211" s="246" t="str">
        <f>IF('TSA Input'!J1174="","",IF('TSA Input'!J1174="Yes",'TSA Input'!I1174,""))</f>
        <v/>
      </c>
      <c r="F1211" s="247" t="str">
        <f>IF('TSA Input'!J1174="","",IF('TSA Input'!J1174="Yes",'TSA Input'!C1174,""))</f>
        <v/>
      </c>
      <c r="G1211" s="36" t="str">
        <f>IF('TSA Input'!J1174="","",IF('TSA Input'!J1174="Yes",'TSA Input'!D1174,""))</f>
        <v/>
      </c>
      <c r="H1211" s="37" t="str">
        <f>IF('TSA Input'!K1174="","",IF('TSA Input'!J1174="Yes",'TSA Input'!G1174,""))</f>
        <v/>
      </c>
      <c r="I1211" s="37" t="str">
        <f>IF('TSA Input'!L1174="","",IF('TSA Input'!J1174="Yes",'TSA Input'!F1174,""))</f>
        <v/>
      </c>
      <c r="J1211" s="39" t="str">
        <f t="shared" si="38"/>
        <v/>
      </c>
      <c r="K1211" s="257" t="str">
        <f>IF('TSA Input'!J1174="","",IF('TSA Input'!J1174="Yes",'TSA Input'!D1174,""))</f>
        <v/>
      </c>
      <c r="L1211" s="258" t="str">
        <f>IF('TSA Input'!J1174="","",IF('TSA Input'!J1174="Yes",'TSA Input'!G1174,""))</f>
        <v/>
      </c>
      <c r="M1211" s="258" t="str">
        <f>IF('TSA Input'!J1174="","",IF('TSA Input'!J1174="Yes",'TSA Input'!F1174,""))</f>
        <v/>
      </c>
      <c r="N1211" s="39" t="str">
        <f t="shared" si="39"/>
        <v/>
      </c>
      <c r="O1211" s="149" t="s">
        <v>11</v>
      </c>
      <c r="P1211" s="148" t="s">
        <v>11</v>
      </c>
      <c r="Q1211" s="1"/>
    </row>
    <row r="1212" spans="1:17" ht="15.75" hidden="1" customHeight="1">
      <c r="A1212" s="1" t="str">
        <f t="shared" si="1"/>
        <v/>
      </c>
      <c r="B1212" s="1"/>
      <c r="C1212" s="34" t="str">
        <f>IF('TSA Input'!J1175="","",IF('TSA Input'!J1175="Yes",'TSA Input'!B1175,"Ineligible"))</f>
        <v/>
      </c>
      <c r="D1212" s="246" t="str">
        <f>IF('TSA Input'!J1175="","",IF('TSA Input'!J1175="Yes",IF('TSA Input'!W1175="","",LEFT('TSA Input'!W1175,LEN('TSA Input'!W1175)-2)),""))</f>
        <v/>
      </c>
      <c r="E1212" s="246" t="str">
        <f>IF('TSA Input'!J1175="","",IF('TSA Input'!J1175="Yes",'TSA Input'!I1175,""))</f>
        <v/>
      </c>
      <c r="F1212" s="247" t="str">
        <f>IF('TSA Input'!J1175="","",IF('TSA Input'!J1175="Yes",'TSA Input'!C1175,""))</f>
        <v/>
      </c>
      <c r="G1212" s="36" t="str">
        <f>IF('TSA Input'!J1175="","",IF('TSA Input'!J1175="Yes",'TSA Input'!D1175,""))</f>
        <v/>
      </c>
      <c r="H1212" s="37" t="str">
        <f>IF('TSA Input'!K1175="","",IF('TSA Input'!J1175="Yes",'TSA Input'!G1175,""))</f>
        <v/>
      </c>
      <c r="I1212" s="37" t="str">
        <f>IF('TSA Input'!L1175="","",IF('TSA Input'!J1175="Yes",'TSA Input'!F1175,""))</f>
        <v/>
      </c>
      <c r="J1212" s="39" t="str">
        <f t="shared" si="38"/>
        <v/>
      </c>
      <c r="K1212" s="257" t="str">
        <f>IF('TSA Input'!J1175="","",IF('TSA Input'!J1175="Yes",'TSA Input'!D1175,""))</f>
        <v/>
      </c>
      <c r="L1212" s="258" t="str">
        <f>IF('TSA Input'!J1175="","",IF('TSA Input'!J1175="Yes",'TSA Input'!G1175,""))</f>
        <v/>
      </c>
      <c r="M1212" s="258" t="str">
        <f>IF('TSA Input'!J1175="","",IF('TSA Input'!J1175="Yes",'TSA Input'!F1175,""))</f>
        <v/>
      </c>
      <c r="N1212" s="39" t="str">
        <f t="shared" si="39"/>
        <v/>
      </c>
      <c r="O1212" s="149" t="s">
        <v>11</v>
      </c>
      <c r="P1212" s="148" t="s">
        <v>11</v>
      </c>
      <c r="Q1212" s="1"/>
    </row>
    <row r="1213" spans="1:17" ht="15.75" hidden="1" customHeight="1">
      <c r="A1213" s="1" t="str">
        <f t="shared" si="1"/>
        <v/>
      </c>
      <c r="B1213" s="1"/>
      <c r="C1213" s="34" t="str">
        <f>IF('TSA Input'!J1176="","",IF('TSA Input'!J1176="Yes",'TSA Input'!B1176,"Ineligible"))</f>
        <v/>
      </c>
      <c r="D1213" s="246" t="str">
        <f>IF('TSA Input'!J1176="","",IF('TSA Input'!J1176="Yes",IF('TSA Input'!W1176="","",LEFT('TSA Input'!W1176,LEN('TSA Input'!W1176)-2)),""))</f>
        <v/>
      </c>
      <c r="E1213" s="246" t="str">
        <f>IF('TSA Input'!J1176="","",IF('TSA Input'!J1176="Yes",'TSA Input'!I1176,""))</f>
        <v/>
      </c>
      <c r="F1213" s="247" t="str">
        <f>IF('TSA Input'!J1176="","",IF('TSA Input'!J1176="Yes",'TSA Input'!C1176,""))</f>
        <v/>
      </c>
      <c r="G1213" s="36" t="str">
        <f>IF('TSA Input'!J1176="","",IF('TSA Input'!J1176="Yes",'TSA Input'!D1176,""))</f>
        <v/>
      </c>
      <c r="H1213" s="37" t="str">
        <f>IF('TSA Input'!K1176="","",IF('TSA Input'!J1176="Yes",'TSA Input'!G1176,""))</f>
        <v/>
      </c>
      <c r="I1213" s="37" t="str">
        <f>IF('TSA Input'!L1176="","",IF('TSA Input'!J1176="Yes",'TSA Input'!F1176,""))</f>
        <v/>
      </c>
      <c r="J1213" s="39" t="str">
        <f t="shared" si="38"/>
        <v/>
      </c>
      <c r="K1213" s="257" t="str">
        <f>IF('TSA Input'!J1176="","",IF('TSA Input'!J1176="Yes",'TSA Input'!D1176,""))</f>
        <v/>
      </c>
      <c r="L1213" s="258" t="str">
        <f>IF('TSA Input'!J1176="","",IF('TSA Input'!J1176="Yes",'TSA Input'!G1176,""))</f>
        <v/>
      </c>
      <c r="M1213" s="258" t="str">
        <f>IF('TSA Input'!J1176="","",IF('TSA Input'!J1176="Yes",'TSA Input'!F1176,""))</f>
        <v/>
      </c>
      <c r="N1213" s="39" t="str">
        <f t="shared" si="39"/>
        <v/>
      </c>
      <c r="O1213" s="149" t="s">
        <v>11</v>
      </c>
      <c r="P1213" s="148" t="s">
        <v>11</v>
      </c>
      <c r="Q1213" s="1"/>
    </row>
    <row r="1214" spans="1:17" ht="15.75" hidden="1" customHeight="1">
      <c r="A1214" s="1" t="str">
        <f t="shared" si="1"/>
        <v/>
      </c>
      <c r="B1214" s="1"/>
      <c r="C1214" s="34" t="str">
        <f>IF('TSA Input'!J1177="","",IF('TSA Input'!J1177="Yes",'TSA Input'!B1177,"Ineligible"))</f>
        <v/>
      </c>
      <c r="D1214" s="246" t="str">
        <f>IF('TSA Input'!J1177="","",IF('TSA Input'!J1177="Yes",IF('TSA Input'!W1177="","",LEFT('TSA Input'!W1177,LEN('TSA Input'!W1177)-2)),""))</f>
        <v/>
      </c>
      <c r="E1214" s="246" t="str">
        <f>IF('TSA Input'!J1177="","",IF('TSA Input'!J1177="Yes",'TSA Input'!I1177,""))</f>
        <v/>
      </c>
      <c r="F1214" s="247" t="str">
        <f>IF('TSA Input'!J1177="","",IF('TSA Input'!J1177="Yes",'TSA Input'!C1177,""))</f>
        <v/>
      </c>
      <c r="G1214" s="36" t="str">
        <f>IF('TSA Input'!J1177="","",IF('TSA Input'!J1177="Yes",'TSA Input'!D1177,""))</f>
        <v/>
      </c>
      <c r="H1214" s="37" t="str">
        <f>IF('TSA Input'!K1177="","",IF('TSA Input'!J1177="Yes",'TSA Input'!G1177,""))</f>
        <v/>
      </c>
      <c r="I1214" s="37" t="str">
        <f>IF('TSA Input'!L1177="","",IF('TSA Input'!J1177="Yes",'TSA Input'!F1177,""))</f>
        <v/>
      </c>
      <c r="J1214" s="39" t="str">
        <f t="shared" si="38"/>
        <v/>
      </c>
      <c r="K1214" s="257" t="str">
        <f>IF('TSA Input'!J1177="","",IF('TSA Input'!J1177="Yes",'TSA Input'!D1177,""))</f>
        <v/>
      </c>
      <c r="L1214" s="258" t="str">
        <f>IF('TSA Input'!J1177="","",IF('TSA Input'!J1177="Yes",'TSA Input'!G1177,""))</f>
        <v/>
      </c>
      <c r="M1214" s="258" t="str">
        <f>IF('TSA Input'!J1177="","",IF('TSA Input'!J1177="Yes",'TSA Input'!F1177,""))</f>
        <v/>
      </c>
      <c r="N1214" s="39" t="str">
        <f t="shared" si="39"/>
        <v/>
      </c>
      <c r="O1214" s="149" t="s">
        <v>11</v>
      </c>
      <c r="P1214" s="148" t="s">
        <v>11</v>
      </c>
      <c r="Q1214" s="1"/>
    </row>
    <row r="1215" spans="1:17" ht="15.75" hidden="1" customHeight="1">
      <c r="A1215" s="1" t="str">
        <f t="shared" si="1"/>
        <v/>
      </c>
      <c r="B1215" s="1"/>
      <c r="C1215" s="34" t="str">
        <f>IF('TSA Input'!J1178="","",IF('TSA Input'!J1178="Yes",'TSA Input'!B1178,"Ineligible"))</f>
        <v/>
      </c>
      <c r="D1215" s="246" t="str">
        <f>IF('TSA Input'!J1178="","",IF('TSA Input'!J1178="Yes",IF('TSA Input'!W1178="","",LEFT('TSA Input'!W1178,LEN('TSA Input'!W1178)-2)),""))</f>
        <v/>
      </c>
      <c r="E1215" s="246" t="str">
        <f>IF('TSA Input'!J1178="","",IF('TSA Input'!J1178="Yes",'TSA Input'!I1178,""))</f>
        <v/>
      </c>
      <c r="F1215" s="247" t="str">
        <f>IF('TSA Input'!J1178="","",IF('TSA Input'!J1178="Yes",'TSA Input'!C1178,""))</f>
        <v/>
      </c>
      <c r="G1215" s="36" t="str">
        <f>IF('TSA Input'!J1178="","",IF('TSA Input'!J1178="Yes",'TSA Input'!D1178,""))</f>
        <v/>
      </c>
      <c r="H1215" s="37" t="str">
        <f>IF('TSA Input'!K1178="","",IF('TSA Input'!J1178="Yes",'TSA Input'!G1178,""))</f>
        <v/>
      </c>
      <c r="I1215" s="37" t="str">
        <f>IF('TSA Input'!L1178="","",IF('TSA Input'!J1178="Yes",'TSA Input'!F1178,""))</f>
        <v/>
      </c>
      <c r="J1215" s="39" t="str">
        <f t="shared" si="38"/>
        <v/>
      </c>
      <c r="K1215" s="257" t="str">
        <f>IF('TSA Input'!J1178="","",IF('TSA Input'!J1178="Yes",'TSA Input'!D1178,""))</f>
        <v/>
      </c>
      <c r="L1215" s="258" t="str">
        <f>IF('TSA Input'!J1178="","",IF('TSA Input'!J1178="Yes",'TSA Input'!G1178,""))</f>
        <v/>
      </c>
      <c r="M1215" s="258" t="str">
        <f>IF('TSA Input'!J1178="","",IF('TSA Input'!J1178="Yes",'TSA Input'!F1178,""))</f>
        <v/>
      </c>
      <c r="N1215" s="39" t="str">
        <f t="shared" si="39"/>
        <v/>
      </c>
      <c r="O1215" s="149" t="s">
        <v>11</v>
      </c>
      <c r="P1215" s="148" t="s">
        <v>11</v>
      </c>
      <c r="Q1215" s="1"/>
    </row>
    <row r="1216" spans="1:17" ht="15.75" hidden="1" customHeight="1">
      <c r="A1216" s="1" t="str">
        <f t="shared" si="1"/>
        <v/>
      </c>
      <c r="B1216" s="1"/>
      <c r="C1216" s="34" t="str">
        <f>IF('TSA Input'!J1179="","",IF('TSA Input'!J1179="Yes",'TSA Input'!B1179,"Ineligible"))</f>
        <v/>
      </c>
      <c r="D1216" s="246" t="str">
        <f>IF('TSA Input'!J1179="","",IF('TSA Input'!J1179="Yes",IF('TSA Input'!W1179="","",LEFT('TSA Input'!W1179,LEN('TSA Input'!W1179)-2)),""))</f>
        <v/>
      </c>
      <c r="E1216" s="246" t="str">
        <f>IF('TSA Input'!J1179="","",IF('TSA Input'!J1179="Yes",'TSA Input'!I1179,""))</f>
        <v/>
      </c>
      <c r="F1216" s="247" t="str">
        <f>IF('TSA Input'!J1179="","",IF('TSA Input'!J1179="Yes",'TSA Input'!C1179,""))</f>
        <v/>
      </c>
      <c r="G1216" s="36" t="str">
        <f>IF('TSA Input'!J1179="","",IF('TSA Input'!J1179="Yes",'TSA Input'!D1179,""))</f>
        <v/>
      </c>
      <c r="H1216" s="37" t="str">
        <f>IF('TSA Input'!K1179="","",IF('TSA Input'!J1179="Yes",'TSA Input'!G1179,""))</f>
        <v/>
      </c>
      <c r="I1216" s="37" t="str">
        <f>IF('TSA Input'!L1179="","",IF('TSA Input'!J1179="Yes",'TSA Input'!F1179,""))</f>
        <v/>
      </c>
      <c r="J1216" s="39" t="str">
        <f t="shared" si="38"/>
        <v/>
      </c>
      <c r="K1216" s="257" t="str">
        <f>IF('TSA Input'!J1179="","",IF('TSA Input'!J1179="Yes",'TSA Input'!D1179,""))</f>
        <v/>
      </c>
      <c r="L1216" s="258" t="str">
        <f>IF('TSA Input'!J1179="","",IF('TSA Input'!J1179="Yes",'TSA Input'!G1179,""))</f>
        <v/>
      </c>
      <c r="M1216" s="258" t="str">
        <f>IF('TSA Input'!J1179="","",IF('TSA Input'!J1179="Yes",'TSA Input'!F1179,""))</f>
        <v/>
      </c>
      <c r="N1216" s="39" t="str">
        <f t="shared" si="39"/>
        <v/>
      </c>
      <c r="O1216" s="149" t="s">
        <v>11</v>
      </c>
      <c r="P1216" s="148" t="s">
        <v>11</v>
      </c>
      <c r="Q1216" s="1"/>
    </row>
    <row r="1217" spans="1:17" ht="15.75" hidden="1" customHeight="1">
      <c r="A1217" s="1" t="str">
        <f t="shared" si="1"/>
        <v/>
      </c>
      <c r="B1217" s="1"/>
      <c r="C1217" s="34" t="str">
        <f>IF('TSA Input'!J1180="","",IF('TSA Input'!J1180="Yes",'TSA Input'!B1180,"Ineligible"))</f>
        <v/>
      </c>
      <c r="D1217" s="246" t="str">
        <f>IF('TSA Input'!J1180="","",IF('TSA Input'!J1180="Yes",IF('TSA Input'!W1180="","",LEFT('TSA Input'!W1180,LEN('TSA Input'!W1180)-2)),""))</f>
        <v/>
      </c>
      <c r="E1217" s="246" t="str">
        <f>IF('TSA Input'!J1180="","",IF('TSA Input'!J1180="Yes",'TSA Input'!I1180,""))</f>
        <v/>
      </c>
      <c r="F1217" s="247" t="str">
        <f>IF('TSA Input'!J1180="","",IF('TSA Input'!J1180="Yes",'TSA Input'!C1180,""))</f>
        <v/>
      </c>
      <c r="G1217" s="36" t="str">
        <f>IF('TSA Input'!J1180="","",IF('TSA Input'!J1180="Yes",'TSA Input'!D1180,""))</f>
        <v/>
      </c>
      <c r="H1217" s="37" t="str">
        <f>IF('TSA Input'!K1180="","",IF('TSA Input'!J1180="Yes",'TSA Input'!G1180,""))</f>
        <v/>
      </c>
      <c r="I1217" s="37" t="str">
        <f>IF('TSA Input'!L1180="","",IF('TSA Input'!J1180="Yes",'TSA Input'!F1180,""))</f>
        <v/>
      </c>
      <c r="J1217" s="39" t="str">
        <f t="shared" si="38"/>
        <v/>
      </c>
      <c r="K1217" s="257" t="str">
        <f>IF('TSA Input'!J1180="","",IF('TSA Input'!J1180="Yes",'TSA Input'!D1180,""))</f>
        <v/>
      </c>
      <c r="L1217" s="258" t="str">
        <f>IF('TSA Input'!J1180="","",IF('TSA Input'!J1180="Yes",'TSA Input'!G1180,""))</f>
        <v/>
      </c>
      <c r="M1217" s="258" t="str">
        <f>IF('TSA Input'!J1180="","",IF('TSA Input'!J1180="Yes",'TSA Input'!F1180,""))</f>
        <v/>
      </c>
      <c r="N1217" s="39" t="str">
        <f t="shared" si="39"/>
        <v/>
      </c>
      <c r="O1217" s="149" t="s">
        <v>11</v>
      </c>
      <c r="P1217" s="148" t="s">
        <v>11</v>
      </c>
      <c r="Q1217" s="1"/>
    </row>
    <row r="1218" spans="1:17" ht="15.75" hidden="1" customHeight="1">
      <c r="A1218" s="1" t="str">
        <f t="shared" si="1"/>
        <v/>
      </c>
      <c r="B1218" s="1"/>
      <c r="C1218" s="34" t="str">
        <f>IF('TSA Input'!J1181="","",IF('TSA Input'!J1181="Yes",'TSA Input'!B1181,"Ineligible"))</f>
        <v/>
      </c>
      <c r="D1218" s="246" t="str">
        <f>IF('TSA Input'!J1181="","",IF('TSA Input'!J1181="Yes",IF('TSA Input'!W1181="","",LEFT('TSA Input'!W1181,LEN('TSA Input'!W1181)-2)),""))</f>
        <v/>
      </c>
      <c r="E1218" s="246" t="str">
        <f>IF('TSA Input'!J1181="","",IF('TSA Input'!J1181="Yes",'TSA Input'!I1181,""))</f>
        <v/>
      </c>
      <c r="F1218" s="247" t="str">
        <f>IF('TSA Input'!J1181="","",IF('TSA Input'!J1181="Yes",'TSA Input'!C1181,""))</f>
        <v/>
      </c>
      <c r="G1218" s="36" t="str">
        <f>IF('TSA Input'!J1181="","",IF('TSA Input'!J1181="Yes",'TSA Input'!D1181,""))</f>
        <v/>
      </c>
      <c r="H1218" s="37" t="str">
        <f>IF('TSA Input'!K1181="","",IF('TSA Input'!J1181="Yes",'TSA Input'!G1181,""))</f>
        <v/>
      </c>
      <c r="I1218" s="37" t="str">
        <f>IF('TSA Input'!L1181="","",IF('TSA Input'!J1181="Yes",'TSA Input'!F1181,""))</f>
        <v/>
      </c>
      <c r="J1218" s="39" t="str">
        <f t="shared" si="38"/>
        <v/>
      </c>
      <c r="K1218" s="257" t="str">
        <f>IF('TSA Input'!J1181="","",IF('TSA Input'!J1181="Yes",'TSA Input'!D1181,""))</f>
        <v/>
      </c>
      <c r="L1218" s="258" t="str">
        <f>IF('TSA Input'!J1181="","",IF('TSA Input'!J1181="Yes",'TSA Input'!G1181,""))</f>
        <v/>
      </c>
      <c r="M1218" s="258" t="str">
        <f>IF('TSA Input'!J1181="","",IF('TSA Input'!J1181="Yes",'TSA Input'!F1181,""))</f>
        <v/>
      </c>
      <c r="N1218" s="39" t="str">
        <f t="shared" si="39"/>
        <v/>
      </c>
      <c r="O1218" s="149" t="s">
        <v>11</v>
      </c>
      <c r="P1218" s="148" t="s">
        <v>11</v>
      </c>
      <c r="Q1218" s="1"/>
    </row>
    <row r="1219" spans="1:17" ht="15.75" hidden="1" customHeight="1">
      <c r="A1219" s="1" t="str">
        <f t="shared" si="1"/>
        <v/>
      </c>
      <c r="B1219" s="1"/>
      <c r="C1219" s="34" t="str">
        <f>IF('TSA Input'!J1182="","",IF('TSA Input'!J1182="Yes",'TSA Input'!B1182,"Ineligible"))</f>
        <v/>
      </c>
      <c r="D1219" s="246" t="str">
        <f>IF('TSA Input'!J1182="","",IF('TSA Input'!J1182="Yes",IF('TSA Input'!W1182="","",LEFT('TSA Input'!W1182,LEN('TSA Input'!W1182)-2)),""))</f>
        <v/>
      </c>
      <c r="E1219" s="246" t="str">
        <f>IF('TSA Input'!J1182="","",IF('TSA Input'!J1182="Yes",'TSA Input'!I1182,""))</f>
        <v/>
      </c>
      <c r="F1219" s="247" t="str">
        <f>IF('TSA Input'!J1182="","",IF('TSA Input'!J1182="Yes",'TSA Input'!C1182,""))</f>
        <v/>
      </c>
      <c r="G1219" s="36" t="str">
        <f>IF('TSA Input'!J1182="","",IF('TSA Input'!J1182="Yes",'TSA Input'!D1182,""))</f>
        <v/>
      </c>
      <c r="H1219" s="37" t="str">
        <f>IF('TSA Input'!K1182="","",IF('TSA Input'!J1182="Yes",'TSA Input'!G1182,""))</f>
        <v/>
      </c>
      <c r="I1219" s="37" t="str">
        <f>IF('TSA Input'!L1182="","",IF('TSA Input'!J1182="Yes",'TSA Input'!F1182,""))</f>
        <v/>
      </c>
      <c r="J1219" s="39" t="str">
        <f t="shared" si="38"/>
        <v/>
      </c>
      <c r="K1219" s="257" t="str">
        <f>IF('TSA Input'!J1182="","",IF('TSA Input'!J1182="Yes",'TSA Input'!D1182,""))</f>
        <v/>
      </c>
      <c r="L1219" s="258" t="str">
        <f>IF('TSA Input'!J1182="","",IF('TSA Input'!J1182="Yes",'TSA Input'!G1182,""))</f>
        <v/>
      </c>
      <c r="M1219" s="258" t="str">
        <f>IF('TSA Input'!J1182="","",IF('TSA Input'!J1182="Yes",'TSA Input'!F1182,""))</f>
        <v/>
      </c>
      <c r="N1219" s="39" t="str">
        <f t="shared" si="39"/>
        <v/>
      </c>
      <c r="O1219" s="149" t="s">
        <v>11</v>
      </c>
      <c r="P1219" s="148" t="s">
        <v>11</v>
      </c>
      <c r="Q1219" s="1"/>
    </row>
    <row r="1220" spans="1:17" ht="15.75" hidden="1" customHeight="1">
      <c r="A1220" s="1" t="str">
        <f t="shared" si="1"/>
        <v/>
      </c>
      <c r="B1220" s="1"/>
      <c r="C1220" s="34" t="str">
        <f>IF('TSA Input'!J1183="","",IF('TSA Input'!J1183="Yes",'TSA Input'!B1183,"Ineligible"))</f>
        <v/>
      </c>
      <c r="D1220" s="246" t="str">
        <f>IF('TSA Input'!J1183="","",IF('TSA Input'!J1183="Yes",IF('TSA Input'!W1183="","",LEFT('TSA Input'!W1183,LEN('TSA Input'!W1183)-2)),""))</f>
        <v/>
      </c>
      <c r="E1220" s="246" t="str">
        <f>IF('TSA Input'!J1183="","",IF('TSA Input'!J1183="Yes",'TSA Input'!I1183,""))</f>
        <v/>
      </c>
      <c r="F1220" s="247" t="str">
        <f>IF('TSA Input'!J1183="","",IF('TSA Input'!J1183="Yes",'TSA Input'!C1183,""))</f>
        <v/>
      </c>
      <c r="G1220" s="36" t="str">
        <f>IF('TSA Input'!J1183="","",IF('TSA Input'!J1183="Yes",'TSA Input'!D1183,""))</f>
        <v/>
      </c>
      <c r="H1220" s="37" t="str">
        <f>IF('TSA Input'!K1183="","",IF('TSA Input'!J1183="Yes",'TSA Input'!G1183,""))</f>
        <v/>
      </c>
      <c r="I1220" s="37" t="str">
        <f>IF('TSA Input'!L1183="","",IF('TSA Input'!J1183="Yes",'TSA Input'!F1183,""))</f>
        <v/>
      </c>
      <c r="J1220" s="39" t="str">
        <f t="shared" si="38"/>
        <v/>
      </c>
      <c r="K1220" s="257" t="str">
        <f>IF('TSA Input'!J1183="","",IF('TSA Input'!J1183="Yes",'TSA Input'!D1183,""))</f>
        <v/>
      </c>
      <c r="L1220" s="258" t="str">
        <f>IF('TSA Input'!J1183="","",IF('TSA Input'!J1183="Yes",'TSA Input'!G1183,""))</f>
        <v/>
      </c>
      <c r="M1220" s="258" t="str">
        <f>IF('TSA Input'!J1183="","",IF('TSA Input'!J1183="Yes",'TSA Input'!F1183,""))</f>
        <v/>
      </c>
      <c r="N1220" s="39" t="str">
        <f t="shared" si="39"/>
        <v/>
      </c>
      <c r="O1220" s="149" t="s">
        <v>11</v>
      </c>
      <c r="P1220" s="148" t="s">
        <v>11</v>
      </c>
      <c r="Q1220" s="1"/>
    </row>
    <row r="1221" spans="1:17" ht="15.75" hidden="1" customHeight="1">
      <c r="A1221" s="1" t="str">
        <f t="shared" si="1"/>
        <v/>
      </c>
      <c r="B1221" s="1"/>
      <c r="C1221" s="34" t="str">
        <f>IF('TSA Input'!J1184="","",IF('TSA Input'!J1184="Yes",'TSA Input'!B1184,"Ineligible"))</f>
        <v/>
      </c>
      <c r="D1221" s="246" t="str">
        <f>IF('TSA Input'!J1184="","",IF('TSA Input'!J1184="Yes",IF('TSA Input'!W1184="","",LEFT('TSA Input'!W1184,LEN('TSA Input'!W1184)-2)),""))</f>
        <v/>
      </c>
      <c r="E1221" s="246" t="str">
        <f>IF('TSA Input'!J1184="","",IF('TSA Input'!J1184="Yes",'TSA Input'!I1184,""))</f>
        <v/>
      </c>
      <c r="F1221" s="247" t="str">
        <f>IF('TSA Input'!J1184="","",IF('TSA Input'!J1184="Yes",'TSA Input'!C1184,""))</f>
        <v/>
      </c>
      <c r="G1221" s="36" t="str">
        <f>IF('TSA Input'!J1184="","",IF('TSA Input'!J1184="Yes",'TSA Input'!D1184,""))</f>
        <v/>
      </c>
      <c r="H1221" s="37" t="str">
        <f>IF('TSA Input'!K1184="","",IF('TSA Input'!J1184="Yes",'TSA Input'!G1184,""))</f>
        <v/>
      </c>
      <c r="I1221" s="37" t="str">
        <f>IF('TSA Input'!L1184="","",IF('TSA Input'!J1184="Yes",'TSA Input'!F1184,""))</f>
        <v/>
      </c>
      <c r="J1221" s="39" t="str">
        <f t="shared" si="38"/>
        <v/>
      </c>
      <c r="K1221" s="257" t="str">
        <f>IF('TSA Input'!J1184="","",IF('TSA Input'!J1184="Yes",'TSA Input'!D1184,""))</f>
        <v/>
      </c>
      <c r="L1221" s="258" t="str">
        <f>IF('TSA Input'!J1184="","",IF('TSA Input'!J1184="Yes",'TSA Input'!G1184,""))</f>
        <v/>
      </c>
      <c r="M1221" s="258" t="str">
        <f>IF('TSA Input'!J1184="","",IF('TSA Input'!J1184="Yes",'TSA Input'!F1184,""))</f>
        <v/>
      </c>
      <c r="N1221" s="39" t="str">
        <f t="shared" si="39"/>
        <v/>
      </c>
      <c r="O1221" s="149" t="s">
        <v>11</v>
      </c>
      <c r="P1221" s="148" t="s">
        <v>11</v>
      </c>
      <c r="Q1221" s="1"/>
    </row>
    <row r="1222" spans="1:17" ht="15.75" hidden="1" customHeight="1">
      <c r="A1222" s="1" t="str">
        <f t="shared" si="1"/>
        <v/>
      </c>
      <c r="B1222" s="1"/>
      <c r="C1222" s="34" t="str">
        <f>IF('TSA Input'!J1185="","",IF('TSA Input'!J1185="Yes",'TSA Input'!B1185,"Ineligible"))</f>
        <v/>
      </c>
      <c r="D1222" s="246" t="str">
        <f>IF('TSA Input'!J1185="","",IF('TSA Input'!J1185="Yes",IF('TSA Input'!W1185="","",LEFT('TSA Input'!W1185,LEN('TSA Input'!W1185)-2)),""))</f>
        <v/>
      </c>
      <c r="E1222" s="246" t="str">
        <f>IF('TSA Input'!J1185="","",IF('TSA Input'!J1185="Yes",'TSA Input'!I1185,""))</f>
        <v/>
      </c>
      <c r="F1222" s="247" t="str">
        <f>IF('TSA Input'!J1185="","",IF('TSA Input'!J1185="Yes",'TSA Input'!C1185,""))</f>
        <v/>
      </c>
      <c r="G1222" s="36" t="str">
        <f>IF('TSA Input'!J1185="","",IF('TSA Input'!J1185="Yes",'TSA Input'!D1185,""))</f>
        <v/>
      </c>
      <c r="H1222" s="37" t="str">
        <f>IF('TSA Input'!K1185="","",IF('TSA Input'!J1185="Yes",'TSA Input'!G1185,""))</f>
        <v/>
      </c>
      <c r="I1222" s="37" t="str">
        <f>IF('TSA Input'!L1185="","",IF('TSA Input'!J1185="Yes",'TSA Input'!F1185,""))</f>
        <v/>
      </c>
      <c r="J1222" s="39" t="str">
        <f t="shared" si="38"/>
        <v/>
      </c>
      <c r="K1222" s="257" t="str">
        <f>IF('TSA Input'!J1185="","",IF('TSA Input'!J1185="Yes",'TSA Input'!D1185,""))</f>
        <v/>
      </c>
      <c r="L1222" s="258" t="str">
        <f>IF('TSA Input'!J1185="","",IF('TSA Input'!J1185="Yes",'TSA Input'!G1185,""))</f>
        <v/>
      </c>
      <c r="M1222" s="258" t="str">
        <f>IF('TSA Input'!J1185="","",IF('TSA Input'!J1185="Yes",'TSA Input'!F1185,""))</f>
        <v/>
      </c>
      <c r="N1222" s="39" t="str">
        <f t="shared" si="39"/>
        <v/>
      </c>
      <c r="O1222" s="149" t="s">
        <v>11</v>
      </c>
      <c r="P1222" s="148" t="s">
        <v>11</v>
      </c>
      <c r="Q1222" s="1"/>
    </row>
    <row r="1223" spans="1:17" ht="15.75" hidden="1" customHeight="1">
      <c r="A1223" s="1" t="str">
        <f t="shared" si="1"/>
        <v/>
      </c>
      <c r="B1223" s="1"/>
      <c r="C1223" s="34" t="str">
        <f>IF('TSA Input'!J1186="","",IF('TSA Input'!J1186="Yes",'TSA Input'!B1186,"Ineligible"))</f>
        <v/>
      </c>
      <c r="D1223" s="246" t="str">
        <f>IF('TSA Input'!J1186="","",IF('TSA Input'!J1186="Yes",IF('TSA Input'!W1186="","",LEFT('TSA Input'!W1186,LEN('TSA Input'!W1186)-2)),""))</f>
        <v/>
      </c>
      <c r="E1223" s="246" t="str">
        <f>IF('TSA Input'!J1186="","",IF('TSA Input'!J1186="Yes",'TSA Input'!I1186,""))</f>
        <v/>
      </c>
      <c r="F1223" s="247" t="str">
        <f>IF('TSA Input'!J1186="","",IF('TSA Input'!J1186="Yes",'TSA Input'!C1186,""))</f>
        <v/>
      </c>
      <c r="G1223" s="36" t="str">
        <f>IF('TSA Input'!J1186="","",IF('TSA Input'!J1186="Yes",'TSA Input'!D1186,""))</f>
        <v/>
      </c>
      <c r="H1223" s="37" t="str">
        <f>IF('TSA Input'!K1186="","",IF('TSA Input'!J1186="Yes",'TSA Input'!G1186,""))</f>
        <v/>
      </c>
      <c r="I1223" s="37" t="str">
        <f>IF('TSA Input'!L1186="","",IF('TSA Input'!J1186="Yes",'TSA Input'!F1186,""))</f>
        <v/>
      </c>
      <c r="J1223" s="39" t="str">
        <f t="shared" si="38"/>
        <v/>
      </c>
      <c r="K1223" s="257" t="str">
        <f>IF('TSA Input'!J1186="","",IF('TSA Input'!J1186="Yes",'TSA Input'!D1186,""))</f>
        <v/>
      </c>
      <c r="L1223" s="258" t="str">
        <f>IF('TSA Input'!J1186="","",IF('TSA Input'!J1186="Yes",'TSA Input'!G1186,""))</f>
        <v/>
      </c>
      <c r="M1223" s="258" t="str">
        <f>IF('TSA Input'!J1186="","",IF('TSA Input'!J1186="Yes",'TSA Input'!F1186,""))</f>
        <v/>
      </c>
      <c r="N1223" s="39" t="str">
        <f t="shared" si="39"/>
        <v/>
      </c>
      <c r="O1223" s="149" t="s">
        <v>11</v>
      </c>
      <c r="P1223" s="148" t="s">
        <v>11</v>
      </c>
      <c r="Q1223" s="1"/>
    </row>
    <row r="1224" spans="1:17" ht="15.75" hidden="1" customHeight="1">
      <c r="A1224" s="1" t="str">
        <f t="shared" si="1"/>
        <v/>
      </c>
      <c r="B1224" s="1"/>
      <c r="C1224" s="34" t="str">
        <f>IF('TSA Input'!J1187="","",IF('TSA Input'!J1187="Yes",'TSA Input'!B1187,"Ineligible"))</f>
        <v/>
      </c>
      <c r="D1224" s="246" t="str">
        <f>IF('TSA Input'!J1187="","",IF('TSA Input'!J1187="Yes",IF('TSA Input'!W1187="","",LEFT('TSA Input'!W1187,LEN('TSA Input'!W1187)-2)),""))</f>
        <v/>
      </c>
      <c r="E1224" s="246" t="str">
        <f>IF('TSA Input'!J1187="","",IF('TSA Input'!J1187="Yes",'TSA Input'!I1187,""))</f>
        <v/>
      </c>
      <c r="F1224" s="247" t="str">
        <f>IF('TSA Input'!J1187="","",IF('TSA Input'!J1187="Yes",'TSA Input'!C1187,""))</f>
        <v/>
      </c>
      <c r="G1224" s="36" t="str">
        <f>IF('TSA Input'!J1187="","",IF('TSA Input'!J1187="Yes",'TSA Input'!D1187,""))</f>
        <v/>
      </c>
      <c r="H1224" s="37" t="str">
        <f>IF('TSA Input'!K1187="","",IF('TSA Input'!J1187="Yes",'TSA Input'!G1187,""))</f>
        <v/>
      </c>
      <c r="I1224" s="37" t="str">
        <f>IF('TSA Input'!L1187="","",IF('TSA Input'!J1187="Yes",'TSA Input'!F1187,""))</f>
        <v/>
      </c>
      <c r="J1224" s="39" t="str">
        <f t="shared" si="38"/>
        <v/>
      </c>
      <c r="K1224" s="257" t="str">
        <f>IF('TSA Input'!J1187="","",IF('TSA Input'!J1187="Yes",'TSA Input'!D1187,""))</f>
        <v/>
      </c>
      <c r="L1224" s="258" t="str">
        <f>IF('TSA Input'!J1187="","",IF('TSA Input'!J1187="Yes",'TSA Input'!G1187,""))</f>
        <v/>
      </c>
      <c r="M1224" s="258" t="str">
        <f>IF('TSA Input'!J1187="","",IF('TSA Input'!J1187="Yes",'TSA Input'!F1187,""))</f>
        <v/>
      </c>
      <c r="N1224" s="39" t="str">
        <f t="shared" si="39"/>
        <v/>
      </c>
      <c r="O1224" s="149" t="s">
        <v>11</v>
      </c>
      <c r="P1224" s="148" t="s">
        <v>11</v>
      </c>
      <c r="Q1224" s="1"/>
    </row>
    <row r="1225" spans="1:17" ht="15.75" hidden="1" customHeight="1">
      <c r="A1225" s="1" t="str">
        <f t="shared" si="1"/>
        <v/>
      </c>
      <c r="B1225" s="1"/>
      <c r="C1225" s="34" t="str">
        <f>IF('TSA Input'!J1188="","",IF('TSA Input'!J1188="Yes",'TSA Input'!B1188,"Ineligible"))</f>
        <v/>
      </c>
      <c r="D1225" s="246" t="str">
        <f>IF('TSA Input'!J1188="","",IF('TSA Input'!J1188="Yes",IF('TSA Input'!W1188="","",LEFT('TSA Input'!W1188,LEN('TSA Input'!W1188)-2)),""))</f>
        <v/>
      </c>
      <c r="E1225" s="246" t="str">
        <f>IF('TSA Input'!J1188="","",IF('TSA Input'!J1188="Yes",'TSA Input'!I1188,""))</f>
        <v/>
      </c>
      <c r="F1225" s="247" t="str">
        <f>IF('TSA Input'!J1188="","",IF('TSA Input'!J1188="Yes",'TSA Input'!C1188,""))</f>
        <v/>
      </c>
      <c r="G1225" s="36" t="str">
        <f>IF('TSA Input'!J1188="","",IF('TSA Input'!J1188="Yes",'TSA Input'!D1188,""))</f>
        <v/>
      </c>
      <c r="H1225" s="37" t="str">
        <f>IF('TSA Input'!K1188="","",IF('TSA Input'!J1188="Yes",'TSA Input'!G1188,""))</f>
        <v/>
      </c>
      <c r="I1225" s="37" t="str">
        <f>IF('TSA Input'!L1188="","",IF('TSA Input'!J1188="Yes",'TSA Input'!F1188,""))</f>
        <v/>
      </c>
      <c r="J1225" s="39" t="str">
        <f t="shared" si="38"/>
        <v/>
      </c>
      <c r="K1225" s="257" t="str">
        <f>IF('TSA Input'!J1188="","",IF('TSA Input'!J1188="Yes",'TSA Input'!D1188,""))</f>
        <v/>
      </c>
      <c r="L1225" s="258" t="str">
        <f>IF('TSA Input'!J1188="","",IF('TSA Input'!J1188="Yes",'TSA Input'!G1188,""))</f>
        <v/>
      </c>
      <c r="M1225" s="258" t="str">
        <f>IF('TSA Input'!J1188="","",IF('TSA Input'!J1188="Yes",'TSA Input'!F1188,""))</f>
        <v/>
      </c>
      <c r="N1225" s="39" t="str">
        <f t="shared" si="39"/>
        <v/>
      </c>
      <c r="O1225" s="149" t="s">
        <v>11</v>
      </c>
      <c r="P1225" s="148" t="s">
        <v>11</v>
      </c>
      <c r="Q1225" s="1"/>
    </row>
    <row r="1226" spans="1:17" ht="15.75" hidden="1" customHeight="1">
      <c r="A1226" s="1" t="str">
        <f t="shared" si="1"/>
        <v/>
      </c>
      <c r="B1226" s="1"/>
      <c r="C1226" s="34" t="str">
        <f>IF('TSA Input'!J1189="","",IF('TSA Input'!J1189="Yes",'TSA Input'!B1189,"Ineligible"))</f>
        <v/>
      </c>
      <c r="D1226" s="246" t="str">
        <f>IF('TSA Input'!J1189="","",IF('TSA Input'!J1189="Yes",IF('TSA Input'!W1189="","",LEFT('TSA Input'!W1189,LEN('TSA Input'!W1189)-2)),""))</f>
        <v/>
      </c>
      <c r="E1226" s="246" t="str">
        <f>IF('TSA Input'!J1189="","",IF('TSA Input'!J1189="Yes",'TSA Input'!I1189,""))</f>
        <v/>
      </c>
      <c r="F1226" s="247" t="str">
        <f>IF('TSA Input'!J1189="","",IF('TSA Input'!J1189="Yes",'TSA Input'!C1189,""))</f>
        <v/>
      </c>
      <c r="G1226" s="36" t="str">
        <f>IF('TSA Input'!J1189="","",IF('TSA Input'!J1189="Yes",'TSA Input'!D1189,""))</f>
        <v/>
      </c>
      <c r="H1226" s="37" t="str">
        <f>IF('TSA Input'!K1189="","",IF('TSA Input'!J1189="Yes",'TSA Input'!G1189,""))</f>
        <v/>
      </c>
      <c r="I1226" s="37" t="str">
        <f>IF('TSA Input'!L1189="","",IF('TSA Input'!J1189="Yes",'TSA Input'!F1189,""))</f>
        <v/>
      </c>
      <c r="J1226" s="39" t="str">
        <f t="shared" si="38"/>
        <v/>
      </c>
      <c r="K1226" s="257" t="str">
        <f>IF('TSA Input'!J1189="","",IF('TSA Input'!J1189="Yes",'TSA Input'!D1189,""))</f>
        <v/>
      </c>
      <c r="L1226" s="258" t="str">
        <f>IF('TSA Input'!J1189="","",IF('TSA Input'!J1189="Yes",'TSA Input'!G1189,""))</f>
        <v/>
      </c>
      <c r="M1226" s="258" t="str">
        <f>IF('TSA Input'!J1189="","",IF('TSA Input'!J1189="Yes",'TSA Input'!F1189,""))</f>
        <v/>
      </c>
      <c r="N1226" s="39" t="str">
        <f t="shared" si="39"/>
        <v/>
      </c>
      <c r="O1226" s="149" t="s">
        <v>11</v>
      </c>
      <c r="P1226" s="148" t="s">
        <v>11</v>
      </c>
      <c r="Q1226" s="1"/>
    </row>
    <row r="1227" spans="1:17" ht="15.75" hidden="1" customHeight="1">
      <c r="A1227" s="1" t="str">
        <f t="shared" si="1"/>
        <v/>
      </c>
      <c r="B1227" s="1"/>
      <c r="C1227" s="34" t="str">
        <f>IF('TSA Input'!J1190="","",IF('TSA Input'!J1190="Yes",'TSA Input'!B1190,"Ineligible"))</f>
        <v/>
      </c>
      <c r="D1227" s="246" t="str">
        <f>IF('TSA Input'!J1190="","",IF('TSA Input'!J1190="Yes",IF('TSA Input'!W1190="","",LEFT('TSA Input'!W1190,LEN('TSA Input'!W1190)-2)),""))</f>
        <v/>
      </c>
      <c r="E1227" s="246" t="str">
        <f>IF('TSA Input'!J1190="","",IF('TSA Input'!J1190="Yes",'TSA Input'!I1190,""))</f>
        <v/>
      </c>
      <c r="F1227" s="247" t="str">
        <f>IF('TSA Input'!J1190="","",IF('TSA Input'!J1190="Yes",'TSA Input'!C1190,""))</f>
        <v/>
      </c>
      <c r="G1227" s="36" t="str">
        <f>IF('TSA Input'!J1190="","",IF('TSA Input'!J1190="Yes",'TSA Input'!D1190,""))</f>
        <v/>
      </c>
      <c r="H1227" s="37" t="str">
        <f>IF('TSA Input'!K1190="","",IF('TSA Input'!J1190="Yes",'TSA Input'!G1190,""))</f>
        <v/>
      </c>
      <c r="I1227" s="37" t="str">
        <f>IF('TSA Input'!L1190="","",IF('TSA Input'!J1190="Yes",'TSA Input'!F1190,""))</f>
        <v/>
      </c>
      <c r="J1227" s="39" t="str">
        <f t="shared" si="38"/>
        <v/>
      </c>
      <c r="K1227" s="257" t="str">
        <f>IF('TSA Input'!J1190="","",IF('TSA Input'!J1190="Yes",'TSA Input'!D1190,""))</f>
        <v/>
      </c>
      <c r="L1227" s="258" t="str">
        <f>IF('TSA Input'!J1190="","",IF('TSA Input'!J1190="Yes",'TSA Input'!G1190,""))</f>
        <v/>
      </c>
      <c r="M1227" s="258" t="str">
        <f>IF('TSA Input'!J1190="","",IF('TSA Input'!J1190="Yes",'TSA Input'!F1190,""))</f>
        <v/>
      </c>
      <c r="N1227" s="39" t="str">
        <f t="shared" si="39"/>
        <v/>
      </c>
      <c r="O1227" s="149" t="s">
        <v>11</v>
      </c>
      <c r="P1227" s="148" t="s">
        <v>11</v>
      </c>
      <c r="Q1227" s="1"/>
    </row>
    <row r="1228" spans="1:17" ht="15.75" hidden="1" customHeight="1">
      <c r="A1228" s="1" t="str">
        <f t="shared" si="1"/>
        <v/>
      </c>
      <c r="B1228" s="1"/>
      <c r="C1228" s="34" t="str">
        <f>IF('TSA Input'!J1191="","",IF('TSA Input'!J1191="Yes",'TSA Input'!B1191,"Ineligible"))</f>
        <v/>
      </c>
      <c r="D1228" s="246" t="str">
        <f>IF('TSA Input'!J1191="","",IF('TSA Input'!J1191="Yes",IF('TSA Input'!W1191="","",LEFT('TSA Input'!W1191,LEN('TSA Input'!W1191)-2)),""))</f>
        <v/>
      </c>
      <c r="E1228" s="246" t="str">
        <f>IF('TSA Input'!J1191="","",IF('TSA Input'!J1191="Yes",'TSA Input'!I1191,""))</f>
        <v/>
      </c>
      <c r="F1228" s="247" t="str">
        <f>IF('TSA Input'!J1191="","",IF('TSA Input'!J1191="Yes",'TSA Input'!C1191,""))</f>
        <v/>
      </c>
      <c r="G1228" s="36" t="str">
        <f>IF('TSA Input'!J1191="","",IF('TSA Input'!J1191="Yes",'TSA Input'!D1191,""))</f>
        <v/>
      </c>
      <c r="H1228" s="37" t="str">
        <f>IF('TSA Input'!K1191="","",IF('TSA Input'!J1191="Yes",'TSA Input'!G1191,""))</f>
        <v/>
      </c>
      <c r="I1228" s="37" t="str">
        <f>IF('TSA Input'!L1191="","",IF('TSA Input'!J1191="Yes",'TSA Input'!F1191,""))</f>
        <v/>
      </c>
      <c r="J1228" s="39" t="str">
        <f t="shared" si="38"/>
        <v/>
      </c>
      <c r="K1228" s="257" t="str">
        <f>IF('TSA Input'!J1191="","",IF('TSA Input'!J1191="Yes",'TSA Input'!D1191,""))</f>
        <v/>
      </c>
      <c r="L1228" s="258" t="str">
        <f>IF('TSA Input'!J1191="","",IF('TSA Input'!J1191="Yes",'TSA Input'!G1191,""))</f>
        <v/>
      </c>
      <c r="M1228" s="258" t="str">
        <f>IF('TSA Input'!J1191="","",IF('TSA Input'!J1191="Yes",'TSA Input'!F1191,""))</f>
        <v/>
      </c>
      <c r="N1228" s="39" t="str">
        <f t="shared" si="39"/>
        <v/>
      </c>
      <c r="O1228" s="149" t="s">
        <v>11</v>
      </c>
      <c r="P1228" s="148" t="s">
        <v>11</v>
      </c>
      <c r="Q1228" s="1"/>
    </row>
    <row r="1229" spans="1:17" ht="15.75" hidden="1" customHeight="1">
      <c r="A1229" s="1" t="str">
        <f t="shared" si="1"/>
        <v/>
      </c>
      <c r="B1229" s="1"/>
      <c r="C1229" s="34" t="str">
        <f>IF('TSA Input'!J1192="","",IF('TSA Input'!J1192="Yes",'TSA Input'!B1192,"Ineligible"))</f>
        <v/>
      </c>
      <c r="D1229" s="246" t="str">
        <f>IF('TSA Input'!J1192="","",IF('TSA Input'!J1192="Yes",IF('TSA Input'!W1192="","",LEFT('TSA Input'!W1192,LEN('TSA Input'!W1192)-2)),""))</f>
        <v/>
      </c>
      <c r="E1229" s="246" t="str">
        <f>IF('TSA Input'!J1192="","",IF('TSA Input'!J1192="Yes",'TSA Input'!I1192,""))</f>
        <v/>
      </c>
      <c r="F1229" s="247" t="str">
        <f>IF('TSA Input'!J1192="","",IF('TSA Input'!J1192="Yes",'TSA Input'!C1192,""))</f>
        <v/>
      </c>
      <c r="G1229" s="36" t="str">
        <f>IF('TSA Input'!J1192="","",IF('TSA Input'!J1192="Yes",'TSA Input'!D1192,""))</f>
        <v/>
      </c>
      <c r="H1229" s="37" t="str">
        <f>IF('TSA Input'!K1192="","",IF('TSA Input'!J1192="Yes",'TSA Input'!G1192,""))</f>
        <v/>
      </c>
      <c r="I1229" s="37" t="str">
        <f>IF('TSA Input'!L1192="","",IF('TSA Input'!J1192="Yes",'TSA Input'!F1192,""))</f>
        <v/>
      </c>
      <c r="J1229" s="39" t="str">
        <f t="shared" si="38"/>
        <v/>
      </c>
      <c r="K1229" s="257" t="str">
        <f>IF('TSA Input'!J1192="","",IF('TSA Input'!J1192="Yes",'TSA Input'!D1192,""))</f>
        <v/>
      </c>
      <c r="L1229" s="258" t="str">
        <f>IF('TSA Input'!J1192="","",IF('TSA Input'!J1192="Yes",'TSA Input'!G1192,""))</f>
        <v/>
      </c>
      <c r="M1229" s="258" t="str">
        <f>IF('TSA Input'!J1192="","",IF('TSA Input'!J1192="Yes",'TSA Input'!F1192,""))</f>
        <v/>
      </c>
      <c r="N1229" s="39" t="str">
        <f t="shared" si="39"/>
        <v/>
      </c>
      <c r="O1229" s="149" t="s">
        <v>11</v>
      </c>
      <c r="P1229" s="148" t="s">
        <v>11</v>
      </c>
      <c r="Q1229" s="1"/>
    </row>
    <row r="1230" spans="1:17" ht="15.75" hidden="1" customHeight="1">
      <c r="A1230" s="1" t="str">
        <f t="shared" si="1"/>
        <v/>
      </c>
      <c r="B1230" s="1"/>
      <c r="C1230" s="34" t="str">
        <f>IF('TSA Input'!J1193="","",IF('TSA Input'!J1193="Yes",'TSA Input'!B1193,"Ineligible"))</f>
        <v/>
      </c>
      <c r="D1230" s="246" t="str">
        <f>IF('TSA Input'!J1193="","",IF('TSA Input'!J1193="Yes",IF('TSA Input'!W1193="","",LEFT('TSA Input'!W1193,LEN('TSA Input'!W1193)-2)),""))</f>
        <v/>
      </c>
      <c r="E1230" s="246" t="str">
        <f>IF('TSA Input'!J1193="","",IF('TSA Input'!J1193="Yes",'TSA Input'!I1193,""))</f>
        <v/>
      </c>
      <c r="F1230" s="247" t="str">
        <f>IF('TSA Input'!J1193="","",IF('TSA Input'!J1193="Yes",'TSA Input'!C1193,""))</f>
        <v/>
      </c>
      <c r="G1230" s="36" t="str">
        <f>IF('TSA Input'!J1193="","",IF('TSA Input'!J1193="Yes",'TSA Input'!D1193,""))</f>
        <v/>
      </c>
      <c r="H1230" s="37" t="str">
        <f>IF('TSA Input'!K1193="","",IF('TSA Input'!J1193="Yes",'TSA Input'!G1193,""))</f>
        <v/>
      </c>
      <c r="I1230" s="37" t="str">
        <f>IF('TSA Input'!L1193="","",IF('TSA Input'!J1193="Yes",'TSA Input'!F1193,""))</f>
        <v/>
      </c>
      <c r="J1230" s="39" t="str">
        <f t="shared" si="38"/>
        <v/>
      </c>
      <c r="K1230" s="257" t="str">
        <f>IF('TSA Input'!J1193="","",IF('TSA Input'!J1193="Yes",'TSA Input'!D1193,""))</f>
        <v/>
      </c>
      <c r="L1230" s="258" t="str">
        <f>IF('TSA Input'!J1193="","",IF('TSA Input'!J1193="Yes",'TSA Input'!G1193,""))</f>
        <v/>
      </c>
      <c r="M1230" s="258" t="str">
        <f>IF('TSA Input'!J1193="","",IF('TSA Input'!J1193="Yes",'TSA Input'!F1193,""))</f>
        <v/>
      </c>
      <c r="N1230" s="39" t="str">
        <f t="shared" si="39"/>
        <v/>
      </c>
      <c r="O1230" s="149" t="s">
        <v>11</v>
      </c>
      <c r="P1230" s="148" t="s">
        <v>11</v>
      </c>
      <c r="Q1230" s="1"/>
    </row>
    <row r="1231" spans="1:17" ht="15.75" hidden="1" customHeight="1">
      <c r="A1231" s="1" t="str">
        <f t="shared" si="1"/>
        <v/>
      </c>
      <c r="B1231" s="1"/>
      <c r="C1231" s="34" t="str">
        <f>IF('TSA Input'!J1194="","",IF('TSA Input'!J1194="Yes",'TSA Input'!B1194,"Ineligible"))</f>
        <v/>
      </c>
      <c r="D1231" s="246" t="str">
        <f>IF('TSA Input'!J1194="","",IF('TSA Input'!J1194="Yes",IF('TSA Input'!W1194="","",LEFT('TSA Input'!W1194,LEN('TSA Input'!W1194)-2)),""))</f>
        <v/>
      </c>
      <c r="E1231" s="246" t="str">
        <f>IF('TSA Input'!J1194="","",IF('TSA Input'!J1194="Yes",'TSA Input'!I1194,""))</f>
        <v/>
      </c>
      <c r="F1231" s="247" t="str">
        <f>IF('TSA Input'!J1194="","",IF('TSA Input'!J1194="Yes",'TSA Input'!C1194,""))</f>
        <v/>
      </c>
      <c r="G1231" s="36" t="str">
        <f>IF('TSA Input'!J1194="","",IF('TSA Input'!J1194="Yes",'TSA Input'!D1194,""))</f>
        <v/>
      </c>
      <c r="H1231" s="37" t="str">
        <f>IF('TSA Input'!K1194="","",IF('TSA Input'!J1194="Yes",'TSA Input'!G1194,""))</f>
        <v/>
      </c>
      <c r="I1231" s="37" t="str">
        <f>IF('TSA Input'!L1194="","",IF('TSA Input'!J1194="Yes",'TSA Input'!F1194,""))</f>
        <v/>
      </c>
      <c r="J1231" s="39" t="str">
        <f t="shared" si="38"/>
        <v/>
      </c>
      <c r="K1231" s="257" t="str">
        <f>IF('TSA Input'!J1194="","",IF('TSA Input'!J1194="Yes",'TSA Input'!D1194,""))</f>
        <v/>
      </c>
      <c r="L1231" s="258" t="str">
        <f>IF('TSA Input'!J1194="","",IF('TSA Input'!J1194="Yes",'TSA Input'!G1194,""))</f>
        <v/>
      </c>
      <c r="M1231" s="258" t="str">
        <f>IF('TSA Input'!J1194="","",IF('TSA Input'!J1194="Yes",'TSA Input'!F1194,""))</f>
        <v/>
      </c>
      <c r="N1231" s="39" t="str">
        <f t="shared" si="39"/>
        <v/>
      </c>
      <c r="O1231" s="149" t="s">
        <v>11</v>
      </c>
      <c r="P1231" s="148" t="s">
        <v>11</v>
      </c>
      <c r="Q1231" s="1"/>
    </row>
    <row r="1232" spans="1:17" ht="15.75" hidden="1" customHeight="1">
      <c r="A1232" s="1" t="str">
        <f t="shared" si="1"/>
        <v/>
      </c>
      <c r="B1232" s="1"/>
      <c r="C1232" s="34" t="str">
        <f>IF('TSA Input'!J1195="","",IF('TSA Input'!J1195="Yes",'TSA Input'!B1195,"Ineligible"))</f>
        <v/>
      </c>
      <c r="D1232" s="246" t="str">
        <f>IF('TSA Input'!J1195="","",IF('TSA Input'!J1195="Yes",IF('TSA Input'!W1195="","",LEFT('TSA Input'!W1195,LEN('TSA Input'!W1195)-2)),""))</f>
        <v/>
      </c>
      <c r="E1232" s="246" t="str">
        <f>IF('TSA Input'!J1195="","",IF('TSA Input'!J1195="Yes",'TSA Input'!I1195,""))</f>
        <v/>
      </c>
      <c r="F1232" s="247" t="str">
        <f>IF('TSA Input'!J1195="","",IF('TSA Input'!J1195="Yes",'TSA Input'!C1195,""))</f>
        <v/>
      </c>
      <c r="G1232" s="36" t="str">
        <f>IF('TSA Input'!J1195="","",IF('TSA Input'!J1195="Yes",'TSA Input'!D1195,""))</f>
        <v/>
      </c>
      <c r="H1232" s="37" t="str">
        <f>IF('TSA Input'!K1195="","",IF('TSA Input'!J1195="Yes",'TSA Input'!G1195,""))</f>
        <v/>
      </c>
      <c r="I1232" s="37" t="str">
        <f>IF('TSA Input'!L1195="","",IF('TSA Input'!J1195="Yes",'TSA Input'!F1195,""))</f>
        <v/>
      </c>
      <c r="J1232" s="39" t="str">
        <f t="shared" si="38"/>
        <v/>
      </c>
      <c r="K1232" s="257" t="str">
        <f>IF('TSA Input'!J1195="","",IF('TSA Input'!J1195="Yes",'TSA Input'!D1195,""))</f>
        <v/>
      </c>
      <c r="L1232" s="258" t="str">
        <f>IF('TSA Input'!J1195="","",IF('TSA Input'!J1195="Yes",'TSA Input'!G1195,""))</f>
        <v/>
      </c>
      <c r="M1232" s="258" t="str">
        <f>IF('TSA Input'!J1195="","",IF('TSA Input'!J1195="Yes",'TSA Input'!F1195,""))</f>
        <v/>
      </c>
      <c r="N1232" s="39" t="str">
        <f t="shared" si="39"/>
        <v/>
      </c>
      <c r="O1232" s="149" t="s">
        <v>11</v>
      </c>
      <c r="P1232" s="148" t="s">
        <v>11</v>
      </c>
      <c r="Q1232" s="1"/>
    </row>
    <row r="1233" spans="1:17" ht="15.75" hidden="1" customHeight="1">
      <c r="A1233" s="1" t="str">
        <f t="shared" si="1"/>
        <v/>
      </c>
      <c r="B1233" s="1"/>
      <c r="C1233" s="34" t="str">
        <f>IF('TSA Input'!J1196="","",IF('TSA Input'!J1196="Yes",'TSA Input'!B1196,"Ineligible"))</f>
        <v/>
      </c>
      <c r="D1233" s="246" t="str">
        <f>IF('TSA Input'!J1196="","",IF('TSA Input'!J1196="Yes",IF('TSA Input'!W1196="","",LEFT('TSA Input'!W1196,LEN('TSA Input'!W1196)-2)),""))</f>
        <v/>
      </c>
      <c r="E1233" s="246" t="str">
        <f>IF('TSA Input'!J1196="","",IF('TSA Input'!J1196="Yes",'TSA Input'!I1196,""))</f>
        <v/>
      </c>
      <c r="F1233" s="247" t="str">
        <f>IF('TSA Input'!J1196="","",IF('TSA Input'!J1196="Yes",'TSA Input'!C1196,""))</f>
        <v/>
      </c>
      <c r="G1233" s="36" t="str">
        <f>IF('TSA Input'!J1196="","",IF('TSA Input'!J1196="Yes",'TSA Input'!D1196,""))</f>
        <v/>
      </c>
      <c r="H1233" s="37" t="str">
        <f>IF('TSA Input'!K1196="","",IF('TSA Input'!J1196="Yes",'TSA Input'!G1196,""))</f>
        <v/>
      </c>
      <c r="I1233" s="37" t="str">
        <f>IF('TSA Input'!L1196="","",IF('TSA Input'!J1196="Yes",'TSA Input'!F1196,""))</f>
        <v/>
      </c>
      <c r="J1233" s="39" t="str">
        <f t="shared" si="38"/>
        <v/>
      </c>
      <c r="K1233" s="257" t="str">
        <f>IF('TSA Input'!J1196="","",IF('TSA Input'!J1196="Yes",'TSA Input'!D1196,""))</f>
        <v/>
      </c>
      <c r="L1233" s="258" t="str">
        <f>IF('TSA Input'!J1196="","",IF('TSA Input'!J1196="Yes",'TSA Input'!G1196,""))</f>
        <v/>
      </c>
      <c r="M1233" s="258" t="str">
        <f>IF('TSA Input'!J1196="","",IF('TSA Input'!J1196="Yes",'TSA Input'!F1196,""))</f>
        <v/>
      </c>
      <c r="N1233" s="39" t="str">
        <f t="shared" si="39"/>
        <v/>
      </c>
      <c r="O1233" s="149" t="s">
        <v>11</v>
      </c>
      <c r="P1233" s="148" t="s">
        <v>11</v>
      </c>
      <c r="Q1233" s="1"/>
    </row>
    <row r="1234" spans="1:17" ht="15.75" hidden="1" customHeight="1">
      <c r="A1234" s="1" t="str">
        <f t="shared" si="1"/>
        <v/>
      </c>
      <c r="B1234" s="1"/>
      <c r="C1234" s="34" t="str">
        <f>IF('TSA Input'!J1197="","",IF('TSA Input'!J1197="Yes",'TSA Input'!B1197,"Ineligible"))</f>
        <v/>
      </c>
      <c r="D1234" s="246" t="str">
        <f>IF('TSA Input'!J1197="","",IF('TSA Input'!J1197="Yes",IF('TSA Input'!W1197="","",LEFT('TSA Input'!W1197,LEN('TSA Input'!W1197)-2)),""))</f>
        <v/>
      </c>
      <c r="E1234" s="246" t="str">
        <f>IF('TSA Input'!J1197="","",IF('TSA Input'!J1197="Yes",'TSA Input'!I1197,""))</f>
        <v/>
      </c>
      <c r="F1234" s="247" t="str">
        <f>IF('TSA Input'!J1197="","",IF('TSA Input'!J1197="Yes",'TSA Input'!C1197,""))</f>
        <v/>
      </c>
      <c r="G1234" s="36" t="str">
        <f>IF('TSA Input'!J1197="","",IF('TSA Input'!J1197="Yes",'TSA Input'!D1197,""))</f>
        <v/>
      </c>
      <c r="H1234" s="37" t="str">
        <f>IF('TSA Input'!K1197="","",IF('TSA Input'!J1197="Yes",'TSA Input'!G1197,""))</f>
        <v/>
      </c>
      <c r="I1234" s="37" t="str">
        <f>IF('TSA Input'!L1197="","",IF('TSA Input'!J1197="Yes",'TSA Input'!F1197,""))</f>
        <v/>
      </c>
      <c r="J1234" s="39" t="str">
        <f t="shared" si="38"/>
        <v/>
      </c>
      <c r="K1234" s="257" t="str">
        <f>IF('TSA Input'!J1197="","",IF('TSA Input'!J1197="Yes",'TSA Input'!D1197,""))</f>
        <v/>
      </c>
      <c r="L1234" s="258" t="str">
        <f>IF('TSA Input'!J1197="","",IF('TSA Input'!J1197="Yes",'TSA Input'!G1197,""))</f>
        <v/>
      </c>
      <c r="M1234" s="258" t="str">
        <f>IF('TSA Input'!J1197="","",IF('TSA Input'!J1197="Yes",'TSA Input'!F1197,""))</f>
        <v/>
      </c>
      <c r="N1234" s="39" t="str">
        <f t="shared" si="39"/>
        <v/>
      </c>
      <c r="O1234" s="149" t="s">
        <v>11</v>
      </c>
      <c r="P1234" s="148" t="s">
        <v>11</v>
      </c>
      <c r="Q1234" s="1"/>
    </row>
    <row r="1235" spans="1:17" ht="15.75" hidden="1" customHeight="1">
      <c r="A1235" s="1" t="str">
        <f t="shared" si="1"/>
        <v/>
      </c>
      <c r="B1235" s="1"/>
      <c r="C1235" s="34" t="str">
        <f>IF('TSA Input'!J1198="","",IF('TSA Input'!J1198="Yes",'TSA Input'!B1198,"Ineligible"))</f>
        <v/>
      </c>
      <c r="D1235" s="246" t="str">
        <f>IF('TSA Input'!J1198="","",IF('TSA Input'!J1198="Yes",IF('TSA Input'!W1198="","",LEFT('TSA Input'!W1198,LEN('TSA Input'!W1198)-2)),""))</f>
        <v/>
      </c>
      <c r="E1235" s="246" t="str">
        <f>IF('TSA Input'!J1198="","",IF('TSA Input'!J1198="Yes",'TSA Input'!I1198,""))</f>
        <v/>
      </c>
      <c r="F1235" s="247" t="str">
        <f>IF('TSA Input'!J1198="","",IF('TSA Input'!J1198="Yes",'TSA Input'!C1198,""))</f>
        <v/>
      </c>
      <c r="G1235" s="36" t="str">
        <f>IF('TSA Input'!J1198="","",IF('TSA Input'!J1198="Yes",'TSA Input'!D1198,""))</f>
        <v/>
      </c>
      <c r="H1235" s="37" t="str">
        <f>IF('TSA Input'!K1198="","",IF('TSA Input'!J1198="Yes",'TSA Input'!G1198,""))</f>
        <v/>
      </c>
      <c r="I1235" s="37" t="str">
        <f>IF('TSA Input'!L1198="","",IF('TSA Input'!J1198="Yes",'TSA Input'!F1198,""))</f>
        <v/>
      </c>
      <c r="J1235" s="39" t="str">
        <f t="shared" si="38"/>
        <v/>
      </c>
      <c r="K1235" s="257" t="str">
        <f>IF('TSA Input'!J1198="","",IF('TSA Input'!J1198="Yes",'TSA Input'!D1198,""))</f>
        <v/>
      </c>
      <c r="L1235" s="258" t="str">
        <f>IF('TSA Input'!J1198="","",IF('TSA Input'!J1198="Yes",'TSA Input'!G1198,""))</f>
        <v/>
      </c>
      <c r="M1235" s="258" t="str">
        <f>IF('TSA Input'!J1198="","",IF('TSA Input'!J1198="Yes",'TSA Input'!F1198,""))</f>
        <v/>
      </c>
      <c r="N1235" s="39" t="str">
        <f t="shared" si="39"/>
        <v/>
      </c>
      <c r="O1235" s="149" t="s">
        <v>11</v>
      </c>
      <c r="P1235" s="148" t="s">
        <v>11</v>
      </c>
      <c r="Q1235" s="1"/>
    </row>
    <row r="1236" spans="1:17" ht="15.75" hidden="1" customHeight="1">
      <c r="A1236" s="1" t="str">
        <f t="shared" si="1"/>
        <v/>
      </c>
      <c r="B1236" s="1"/>
      <c r="C1236" s="34" t="str">
        <f>IF('TSA Input'!J1199="","",IF('TSA Input'!J1199="Yes",'TSA Input'!B1199,"Ineligible"))</f>
        <v/>
      </c>
      <c r="D1236" s="246" t="str">
        <f>IF('TSA Input'!J1199="","",IF('TSA Input'!J1199="Yes",IF('TSA Input'!W1199="","",LEFT('TSA Input'!W1199,LEN('TSA Input'!W1199)-2)),""))</f>
        <v/>
      </c>
      <c r="E1236" s="246" t="str">
        <f>IF('TSA Input'!J1199="","",IF('TSA Input'!J1199="Yes",'TSA Input'!I1199,""))</f>
        <v/>
      </c>
      <c r="F1236" s="247" t="str">
        <f>IF('TSA Input'!J1199="","",IF('TSA Input'!J1199="Yes",'TSA Input'!C1199,""))</f>
        <v/>
      </c>
      <c r="G1236" s="36" t="str">
        <f>IF('TSA Input'!J1199="","",IF('TSA Input'!J1199="Yes",'TSA Input'!D1199,""))</f>
        <v/>
      </c>
      <c r="H1236" s="37" t="str">
        <f>IF('TSA Input'!K1199="","",IF('TSA Input'!J1199="Yes",'TSA Input'!G1199,""))</f>
        <v/>
      </c>
      <c r="I1236" s="37" t="str">
        <f>IF('TSA Input'!L1199="","",IF('TSA Input'!J1199="Yes",'TSA Input'!F1199,""))</f>
        <v/>
      </c>
      <c r="J1236" s="39" t="str">
        <f t="shared" si="38"/>
        <v/>
      </c>
      <c r="K1236" s="257" t="str">
        <f>IF('TSA Input'!J1199="","",IF('TSA Input'!J1199="Yes",'TSA Input'!D1199,""))</f>
        <v/>
      </c>
      <c r="L1236" s="258" t="str">
        <f>IF('TSA Input'!J1199="","",IF('TSA Input'!J1199="Yes",'TSA Input'!G1199,""))</f>
        <v/>
      </c>
      <c r="M1236" s="258" t="str">
        <f>IF('TSA Input'!J1199="","",IF('TSA Input'!J1199="Yes",'TSA Input'!F1199,""))</f>
        <v/>
      </c>
      <c r="N1236" s="39" t="str">
        <f t="shared" si="39"/>
        <v/>
      </c>
      <c r="O1236" s="149" t="s">
        <v>11</v>
      </c>
      <c r="P1236" s="148" t="s">
        <v>11</v>
      </c>
      <c r="Q1236" s="1"/>
    </row>
    <row r="1237" spans="1:17" ht="15.75" hidden="1" customHeight="1">
      <c r="A1237" s="1" t="str">
        <f t="shared" si="1"/>
        <v/>
      </c>
      <c r="B1237" s="1"/>
      <c r="C1237" s="34" t="str">
        <f>IF('TSA Input'!J1200="","",IF('TSA Input'!J1200="Yes",'TSA Input'!B1200,"Ineligible"))</f>
        <v/>
      </c>
      <c r="D1237" s="246" t="str">
        <f>IF('TSA Input'!J1200="","",IF('TSA Input'!J1200="Yes",IF('TSA Input'!W1200="","",LEFT('TSA Input'!W1200,LEN('TSA Input'!W1200)-2)),""))</f>
        <v/>
      </c>
      <c r="E1237" s="246" t="str">
        <f>IF('TSA Input'!J1200="","",IF('TSA Input'!J1200="Yes",'TSA Input'!I1200,""))</f>
        <v/>
      </c>
      <c r="F1237" s="247" t="str">
        <f>IF('TSA Input'!J1200="","",IF('TSA Input'!J1200="Yes",'TSA Input'!C1200,""))</f>
        <v/>
      </c>
      <c r="G1237" s="36" t="str">
        <f>IF('TSA Input'!J1200="","",IF('TSA Input'!J1200="Yes",'TSA Input'!D1200,""))</f>
        <v/>
      </c>
      <c r="H1237" s="37" t="str">
        <f>IF('TSA Input'!K1200="","",IF('TSA Input'!J1200="Yes",'TSA Input'!G1200,""))</f>
        <v/>
      </c>
      <c r="I1237" s="37" t="str">
        <f>IF('TSA Input'!L1200="","",IF('TSA Input'!J1200="Yes",'TSA Input'!F1200,""))</f>
        <v/>
      </c>
      <c r="J1237" s="39" t="str">
        <f t="shared" si="38"/>
        <v/>
      </c>
      <c r="K1237" s="257" t="str">
        <f>IF('TSA Input'!J1200="","",IF('TSA Input'!J1200="Yes",'TSA Input'!D1200,""))</f>
        <v/>
      </c>
      <c r="L1237" s="258" t="str">
        <f>IF('TSA Input'!J1200="","",IF('TSA Input'!J1200="Yes",'TSA Input'!G1200,""))</f>
        <v/>
      </c>
      <c r="M1237" s="258" t="str">
        <f>IF('TSA Input'!J1200="","",IF('TSA Input'!J1200="Yes",'TSA Input'!F1200,""))</f>
        <v/>
      </c>
      <c r="N1237" s="39" t="str">
        <f t="shared" si="39"/>
        <v/>
      </c>
      <c r="O1237" s="149" t="s">
        <v>11</v>
      </c>
      <c r="P1237" s="148" t="s">
        <v>11</v>
      </c>
      <c r="Q1237" s="1"/>
    </row>
    <row r="1238" spans="1:17" ht="15.75" hidden="1" customHeight="1">
      <c r="A1238" s="1" t="str">
        <f t="shared" si="1"/>
        <v/>
      </c>
      <c r="B1238" s="1"/>
      <c r="C1238" s="34" t="str">
        <f>IF('TSA Input'!J1201="","",IF('TSA Input'!J1201="Yes",'TSA Input'!B1201,"Ineligible"))</f>
        <v/>
      </c>
      <c r="D1238" s="246" t="str">
        <f>IF('TSA Input'!J1201="","",IF('TSA Input'!J1201="Yes",IF('TSA Input'!W1201="","",LEFT('TSA Input'!W1201,LEN('TSA Input'!W1201)-2)),""))</f>
        <v/>
      </c>
      <c r="E1238" s="246" t="str">
        <f>IF('TSA Input'!J1201="","",IF('TSA Input'!J1201="Yes",'TSA Input'!I1201,""))</f>
        <v/>
      </c>
      <c r="F1238" s="247" t="str">
        <f>IF('TSA Input'!J1201="","",IF('TSA Input'!J1201="Yes",'TSA Input'!C1201,""))</f>
        <v/>
      </c>
      <c r="G1238" s="36" t="str">
        <f>IF('TSA Input'!J1201="","",IF('TSA Input'!J1201="Yes",'TSA Input'!D1201,""))</f>
        <v/>
      </c>
      <c r="H1238" s="37" t="str">
        <f>IF('TSA Input'!K1201="","",IF('TSA Input'!J1201="Yes",'TSA Input'!G1201,""))</f>
        <v/>
      </c>
      <c r="I1238" s="37" t="str">
        <f>IF('TSA Input'!L1201="","",IF('TSA Input'!J1201="Yes",'TSA Input'!F1201,""))</f>
        <v/>
      </c>
      <c r="J1238" s="39" t="str">
        <f t="shared" si="38"/>
        <v/>
      </c>
      <c r="K1238" s="257" t="str">
        <f>IF('TSA Input'!J1201="","",IF('TSA Input'!J1201="Yes",'TSA Input'!D1201,""))</f>
        <v/>
      </c>
      <c r="L1238" s="258" t="str">
        <f>IF('TSA Input'!J1201="","",IF('TSA Input'!J1201="Yes",'TSA Input'!G1201,""))</f>
        <v/>
      </c>
      <c r="M1238" s="258" t="str">
        <f>IF('TSA Input'!J1201="","",IF('TSA Input'!J1201="Yes",'TSA Input'!F1201,""))</f>
        <v/>
      </c>
      <c r="N1238" s="39" t="str">
        <f t="shared" si="39"/>
        <v/>
      </c>
      <c r="O1238" s="149" t="s">
        <v>11</v>
      </c>
      <c r="P1238" s="148" t="s">
        <v>11</v>
      </c>
      <c r="Q1238" s="1"/>
    </row>
    <row r="1239" spans="1:17" ht="15.75" hidden="1" customHeight="1">
      <c r="A1239" s="1" t="str">
        <f t="shared" si="1"/>
        <v/>
      </c>
      <c r="B1239" s="1"/>
      <c r="C1239" s="34" t="str">
        <f>IF('TSA Input'!J1202="","",IF('TSA Input'!J1202="Yes",'TSA Input'!B1202,"Ineligible"))</f>
        <v/>
      </c>
      <c r="D1239" s="246" t="str">
        <f>IF('TSA Input'!J1202="","",IF('TSA Input'!J1202="Yes",IF('TSA Input'!W1202="","",LEFT('TSA Input'!W1202,LEN('TSA Input'!W1202)-2)),""))</f>
        <v/>
      </c>
      <c r="E1239" s="246" t="str">
        <f>IF('TSA Input'!J1202="","",IF('TSA Input'!J1202="Yes",'TSA Input'!I1202,""))</f>
        <v/>
      </c>
      <c r="F1239" s="247" t="str">
        <f>IF('TSA Input'!J1202="","",IF('TSA Input'!J1202="Yes",'TSA Input'!C1202,""))</f>
        <v/>
      </c>
      <c r="G1239" s="36" t="str">
        <f>IF('TSA Input'!J1202="","",IF('TSA Input'!J1202="Yes",'TSA Input'!D1202,""))</f>
        <v/>
      </c>
      <c r="H1239" s="37" t="str">
        <f>IF('TSA Input'!K1202="","",IF('TSA Input'!J1202="Yes",'TSA Input'!G1202,""))</f>
        <v/>
      </c>
      <c r="I1239" s="37" t="str">
        <f>IF('TSA Input'!L1202="","",IF('TSA Input'!J1202="Yes",'TSA Input'!F1202,""))</f>
        <v/>
      </c>
      <c r="J1239" s="39" t="str">
        <f t="shared" si="38"/>
        <v/>
      </c>
      <c r="K1239" s="257" t="str">
        <f>IF('TSA Input'!J1202="","",IF('TSA Input'!J1202="Yes",'TSA Input'!D1202,""))</f>
        <v/>
      </c>
      <c r="L1239" s="258" t="str">
        <f>IF('TSA Input'!J1202="","",IF('TSA Input'!J1202="Yes",'TSA Input'!G1202,""))</f>
        <v/>
      </c>
      <c r="M1239" s="258" t="str">
        <f>IF('TSA Input'!J1202="","",IF('TSA Input'!J1202="Yes",'TSA Input'!F1202,""))</f>
        <v/>
      </c>
      <c r="N1239" s="39" t="str">
        <f t="shared" si="39"/>
        <v/>
      </c>
      <c r="O1239" s="149" t="s">
        <v>11</v>
      </c>
      <c r="P1239" s="148" t="s">
        <v>11</v>
      </c>
      <c r="Q1239" s="1"/>
    </row>
    <row r="1240" spans="1:17" ht="15.75" hidden="1" customHeight="1">
      <c r="A1240" s="1" t="str">
        <f t="shared" si="1"/>
        <v/>
      </c>
      <c r="B1240" s="1"/>
      <c r="C1240" s="34" t="str">
        <f>IF('TSA Input'!J1203="","",IF('TSA Input'!J1203="Yes",'TSA Input'!B1203,"Ineligible"))</f>
        <v/>
      </c>
      <c r="D1240" s="246" t="str">
        <f>IF('TSA Input'!J1203="","",IF('TSA Input'!J1203="Yes",IF('TSA Input'!W1203="","",LEFT('TSA Input'!W1203,LEN('TSA Input'!W1203)-2)),""))</f>
        <v/>
      </c>
      <c r="E1240" s="246" t="str">
        <f>IF('TSA Input'!J1203="","",IF('TSA Input'!J1203="Yes",'TSA Input'!I1203,""))</f>
        <v/>
      </c>
      <c r="F1240" s="247" t="str">
        <f>IF('TSA Input'!J1203="","",IF('TSA Input'!J1203="Yes",'TSA Input'!C1203,""))</f>
        <v/>
      </c>
      <c r="G1240" s="36" t="str">
        <f>IF('TSA Input'!J1203="","",IF('TSA Input'!J1203="Yes",'TSA Input'!D1203,""))</f>
        <v/>
      </c>
      <c r="H1240" s="37" t="str">
        <f>IF('TSA Input'!K1203="","",IF('TSA Input'!J1203="Yes",'TSA Input'!G1203,""))</f>
        <v/>
      </c>
      <c r="I1240" s="37" t="str">
        <f>IF('TSA Input'!L1203="","",IF('TSA Input'!J1203="Yes",'TSA Input'!F1203,""))</f>
        <v/>
      </c>
      <c r="J1240" s="39" t="str">
        <f t="shared" si="38"/>
        <v/>
      </c>
      <c r="K1240" s="257" t="str">
        <f>IF('TSA Input'!J1203="","",IF('TSA Input'!J1203="Yes",'TSA Input'!D1203,""))</f>
        <v/>
      </c>
      <c r="L1240" s="258" t="str">
        <f>IF('TSA Input'!J1203="","",IF('TSA Input'!J1203="Yes",'TSA Input'!G1203,""))</f>
        <v/>
      </c>
      <c r="M1240" s="258" t="str">
        <f>IF('TSA Input'!J1203="","",IF('TSA Input'!J1203="Yes",'TSA Input'!F1203,""))</f>
        <v/>
      </c>
      <c r="N1240" s="39" t="str">
        <f t="shared" si="39"/>
        <v/>
      </c>
      <c r="O1240" s="149" t="s">
        <v>11</v>
      </c>
      <c r="P1240" s="148" t="s">
        <v>11</v>
      </c>
      <c r="Q1240" s="1"/>
    </row>
    <row r="1241" spans="1:17" ht="15.75" hidden="1" customHeight="1">
      <c r="A1241" s="1" t="str">
        <f t="shared" si="1"/>
        <v/>
      </c>
      <c r="B1241" s="1"/>
      <c r="C1241" s="34" t="str">
        <f>IF('TSA Input'!J1204="","",IF('TSA Input'!J1204="Yes",'TSA Input'!B1204,"Ineligible"))</f>
        <v/>
      </c>
      <c r="D1241" s="246" t="str">
        <f>IF('TSA Input'!J1204="","",IF('TSA Input'!J1204="Yes",IF('TSA Input'!W1204="","",LEFT('TSA Input'!W1204,LEN('TSA Input'!W1204)-2)),""))</f>
        <v/>
      </c>
      <c r="E1241" s="246" t="str">
        <f>IF('TSA Input'!J1204="","",IF('TSA Input'!J1204="Yes",'TSA Input'!I1204,""))</f>
        <v/>
      </c>
      <c r="F1241" s="247" t="str">
        <f>IF('TSA Input'!J1204="","",IF('TSA Input'!J1204="Yes",'TSA Input'!C1204,""))</f>
        <v/>
      </c>
      <c r="G1241" s="36" t="str">
        <f>IF('TSA Input'!J1204="","",IF('TSA Input'!J1204="Yes",'TSA Input'!D1204,""))</f>
        <v/>
      </c>
      <c r="H1241" s="37" t="str">
        <f>IF('TSA Input'!K1204="","",IF('TSA Input'!J1204="Yes",'TSA Input'!G1204,""))</f>
        <v/>
      </c>
      <c r="I1241" s="37" t="str">
        <f>IF('TSA Input'!L1204="","",IF('TSA Input'!J1204="Yes",'TSA Input'!F1204,""))</f>
        <v/>
      </c>
      <c r="J1241" s="39" t="str">
        <f t="shared" si="38"/>
        <v/>
      </c>
      <c r="K1241" s="257" t="str">
        <f>IF('TSA Input'!J1204="","",IF('TSA Input'!J1204="Yes",'TSA Input'!D1204,""))</f>
        <v/>
      </c>
      <c r="L1241" s="258" t="str">
        <f>IF('TSA Input'!J1204="","",IF('TSA Input'!J1204="Yes",'TSA Input'!G1204,""))</f>
        <v/>
      </c>
      <c r="M1241" s="258" t="str">
        <f>IF('TSA Input'!J1204="","",IF('TSA Input'!J1204="Yes",'TSA Input'!F1204,""))</f>
        <v/>
      </c>
      <c r="N1241" s="39" t="str">
        <f t="shared" si="39"/>
        <v/>
      </c>
      <c r="O1241" s="149" t="s">
        <v>11</v>
      </c>
      <c r="P1241" s="148" t="s">
        <v>11</v>
      </c>
      <c r="Q1241" s="1"/>
    </row>
    <row r="1242" spans="1:17" ht="15.75" hidden="1" customHeight="1">
      <c r="A1242" s="1" t="str">
        <f t="shared" si="1"/>
        <v/>
      </c>
      <c r="B1242" s="1"/>
      <c r="C1242" s="34" t="str">
        <f>IF('TSA Input'!J1205="","",IF('TSA Input'!J1205="Yes",'TSA Input'!B1205,"Ineligible"))</f>
        <v/>
      </c>
      <c r="D1242" s="246" t="str">
        <f>IF('TSA Input'!J1205="","",IF('TSA Input'!J1205="Yes",IF('TSA Input'!W1205="","",LEFT('TSA Input'!W1205,LEN('TSA Input'!W1205)-2)),""))</f>
        <v/>
      </c>
      <c r="E1242" s="246" t="str">
        <f>IF('TSA Input'!J1205="","",IF('TSA Input'!J1205="Yes",'TSA Input'!I1205,""))</f>
        <v/>
      </c>
      <c r="F1242" s="247" t="str">
        <f>IF('TSA Input'!J1205="","",IF('TSA Input'!J1205="Yes",'TSA Input'!C1205,""))</f>
        <v/>
      </c>
      <c r="G1242" s="36" t="str">
        <f>IF('TSA Input'!J1205="","",IF('TSA Input'!J1205="Yes",'TSA Input'!D1205,""))</f>
        <v/>
      </c>
      <c r="H1242" s="37" t="str">
        <f>IF('TSA Input'!K1205="","",IF('TSA Input'!J1205="Yes",'TSA Input'!G1205,""))</f>
        <v/>
      </c>
      <c r="I1242" s="37" t="str">
        <f>IF('TSA Input'!L1205="","",IF('TSA Input'!J1205="Yes",'TSA Input'!F1205,""))</f>
        <v/>
      </c>
      <c r="J1242" s="39" t="str">
        <f t="shared" si="38"/>
        <v/>
      </c>
      <c r="K1242" s="257" t="str">
        <f>IF('TSA Input'!J1205="","",IF('TSA Input'!J1205="Yes",'TSA Input'!D1205,""))</f>
        <v/>
      </c>
      <c r="L1242" s="258" t="str">
        <f>IF('TSA Input'!J1205="","",IF('TSA Input'!J1205="Yes",'TSA Input'!G1205,""))</f>
        <v/>
      </c>
      <c r="M1242" s="258" t="str">
        <f>IF('TSA Input'!J1205="","",IF('TSA Input'!J1205="Yes",'TSA Input'!F1205,""))</f>
        <v/>
      </c>
      <c r="N1242" s="39" t="str">
        <f t="shared" si="39"/>
        <v/>
      </c>
      <c r="O1242" s="149" t="s">
        <v>11</v>
      </c>
      <c r="P1242" s="148" t="s">
        <v>11</v>
      </c>
      <c r="Q1242" s="1"/>
    </row>
    <row r="1243" spans="1:17" ht="15.75" hidden="1" customHeight="1">
      <c r="A1243" s="1" t="str">
        <f t="shared" si="1"/>
        <v/>
      </c>
      <c r="B1243" s="1"/>
      <c r="C1243" s="34" t="str">
        <f>IF('TSA Input'!J1206="","",IF('TSA Input'!J1206="Yes",'TSA Input'!B1206,"Ineligible"))</f>
        <v/>
      </c>
      <c r="D1243" s="246" t="str">
        <f>IF('TSA Input'!J1206="","",IF('TSA Input'!J1206="Yes",IF('TSA Input'!W1206="","",LEFT('TSA Input'!W1206,LEN('TSA Input'!W1206)-2)),""))</f>
        <v/>
      </c>
      <c r="E1243" s="246" t="str">
        <f>IF('TSA Input'!J1206="","",IF('TSA Input'!J1206="Yes",'TSA Input'!I1206,""))</f>
        <v/>
      </c>
      <c r="F1243" s="247" t="str">
        <f>IF('TSA Input'!J1206="","",IF('TSA Input'!J1206="Yes",'TSA Input'!C1206,""))</f>
        <v/>
      </c>
      <c r="G1243" s="36" t="str">
        <f>IF('TSA Input'!J1206="","",IF('TSA Input'!J1206="Yes",'TSA Input'!D1206,""))</f>
        <v/>
      </c>
      <c r="H1243" s="37" t="str">
        <f>IF('TSA Input'!K1206="","",IF('TSA Input'!J1206="Yes",'TSA Input'!G1206,""))</f>
        <v/>
      </c>
      <c r="I1243" s="37" t="str">
        <f>IF('TSA Input'!L1206="","",IF('TSA Input'!J1206="Yes",'TSA Input'!F1206,""))</f>
        <v/>
      </c>
      <c r="J1243" s="39" t="str">
        <f t="shared" si="38"/>
        <v/>
      </c>
      <c r="K1243" s="257" t="str">
        <f>IF('TSA Input'!J1206="","",IF('TSA Input'!J1206="Yes",'TSA Input'!D1206,""))</f>
        <v/>
      </c>
      <c r="L1243" s="258" t="str">
        <f>IF('TSA Input'!J1206="","",IF('TSA Input'!J1206="Yes",'TSA Input'!G1206,""))</f>
        <v/>
      </c>
      <c r="M1243" s="258" t="str">
        <f>IF('TSA Input'!J1206="","",IF('TSA Input'!J1206="Yes",'TSA Input'!F1206,""))</f>
        <v/>
      </c>
      <c r="N1243" s="39" t="str">
        <f t="shared" si="39"/>
        <v/>
      </c>
      <c r="O1243" s="149" t="s">
        <v>11</v>
      </c>
      <c r="P1243" s="148" t="s">
        <v>11</v>
      </c>
      <c r="Q1243" s="1"/>
    </row>
    <row r="1244" spans="1:17" ht="15.75" hidden="1" customHeight="1">
      <c r="A1244" s="1" t="str">
        <f t="shared" si="1"/>
        <v/>
      </c>
      <c r="B1244" s="1"/>
      <c r="C1244" s="34" t="str">
        <f>IF('TSA Input'!J1207="","",IF('TSA Input'!J1207="Yes",'TSA Input'!B1207,"Ineligible"))</f>
        <v/>
      </c>
      <c r="D1244" s="246" t="str">
        <f>IF('TSA Input'!J1207="","",IF('TSA Input'!J1207="Yes",IF('TSA Input'!W1207="","",LEFT('TSA Input'!W1207,LEN('TSA Input'!W1207)-2)),""))</f>
        <v/>
      </c>
      <c r="E1244" s="246" t="str">
        <f>IF('TSA Input'!J1207="","",IF('TSA Input'!J1207="Yes",'TSA Input'!I1207,""))</f>
        <v/>
      </c>
      <c r="F1244" s="247" t="str">
        <f>IF('TSA Input'!J1207="","",IF('TSA Input'!J1207="Yes",'TSA Input'!C1207,""))</f>
        <v/>
      </c>
      <c r="G1244" s="36" t="str">
        <f>IF('TSA Input'!J1207="","",IF('TSA Input'!J1207="Yes",'TSA Input'!D1207,""))</f>
        <v/>
      </c>
      <c r="H1244" s="37" t="str">
        <f>IF('TSA Input'!K1207="","",IF('TSA Input'!J1207="Yes",'TSA Input'!G1207,""))</f>
        <v/>
      </c>
      <c r="I1244" s="37" t="str">
        <f>IF('TSA Input'!L1207="","",IF('TSA Input'!J1207="Yes",'TSA Input'!F1207,""))</f>
        <v/>
      </c>
      <c r="J1244" s="39" t="str">
        <f t="shared" si="38"/>
        <v/>
      </c>
      <c r="K1244" s="257" t="str">
        <f>IF('TSA Input'!J1207="","",IF('TSA Input'!J1207="Yes",'TSA Input'!D1207,""))</f>
        <v/>
      </c>
      <c r="L1244" s="258" t="str">
        <f>IF('TSA Input'!J1207="","",IF('TSA Input'!J1207="Yes",'TSA Input'!G1207,""))</f>
        <v/>
      </c>
      <c r="M1244" s="258" t="str">
        <f>IF('TSA Input'!J1207="","",IF('TSA Input'!J1207="Yes",'TSA Input'!F1207,""))</f>
        <v/>
      </c>
      <c r="N1244" s="39" t="str">
        <f t="shared" si="39"/>
        <v/>
      </c>
      <c r="O1244" s="149" t="s">
        <v>11</v>
      </c>
      <c r="P1244" s="148" t="s">
        <v>11</v>
      </c>
      <c r="Q1244" s="1"/>
    </row>
    <row r="1245" spans="1:17" ht="15.75" hidden="1" customHeight="1">
      <c r="A1245" s="1" t="str">
        <f t="shared" si="1"/>
        <v/>
      </c>
      <c r="B1245" s="1"/>
      <c r="C1245" s="34" t="str">
        <f>IF('TSA Input'!J1208="","",IF('TSA Input'!J1208="Yes",'TSA Input'!B1208,"Ineligible"))</f>
        <v/>
      </c>
      <c r="D1245" s="246" t="str">
        <f>IF('TSA Input'!J1208="","",IF('TSA Input'!J1208="Yes",IF('TSA Input'!W1208="","",LEFT('TSA Input'!W1208,LEN('TSA Input'!W1208)-2)),""))</f>
        <v/>
      </c>
      <c r="E1245" s="246" t="str">
        <f>IF('TSA Input'!J1208="","",IF('TSA Input'!J1208="Yes",'TSA Input'!I1208,""))</f>
        <v/>
      </c>
      <c r="F1245" s="247" t="str">
        <f>IF('TSA Input'!J1208="","",IF('TSA Input'!J1208="Yes",'TSA Input'!C1208,""))</f>
        <v/>
      </c>
      <c r="G1245" s="36" t="str">
        <f>IF('TSA Input'!J1208="","",IF('TSA Input'!J1208="Yes",'TSA Input'!D1208,""))</f>
        <v/>
      </c>
      <c r="H1245" s="37" t="str">
        <f>IF('TSA Input'!K1208="","",IF('TSA Input'!J1208="Yes",'TSA Input'!G1208,""))</f>
        <v/>
      </c>
      <c r="I1245" s="37" t="str">
        <f>IF('TSA Input'!L1208="","",IF('TSA Input'!J1208="Yes",'TSA Input'!F1208,""))</f>
        <v/>
      </c>
      <c r="J1245" s="39" t="str">
        <f t="shared" si="38"/>
        <v/>
      </c>
      <c r="K1245" s="257" t="str">
        <f>IF('TSA Input'!J1208="","",IF('TSA Input'!J1208="Yes",'TSA Input'!D1208,""))</f>
        <v/>
      </c>
      <c r="L1245" s="258" t="str">
        <f>IF('TSA Input'!J1208="","",IF('TSA Input'!J1208="Yes",'TSA Input'!G1208,""))</f>
        <v/>
      </c>
      <c r="M1245" s="258" t="str">
        <f>IF('TSA Input'!J1208="","",IF('TSA Input'!J1208="Yes",'TSA Input'!F1208,""))</f>
        <v/>
      </c>
      <c r="N1245" s="39" t="str">
        <f t="shared" si="39"/>
        <v/>
      </c>
      <c r="O1245" s="149" t="s">
        <v>11</v>
      </c>
      <c r="P1245" s="148" t="s">
        <v>11</v>
      </c>
      <c r="Q1245" s="1"/>
    </row>
    <row r="1246" spans="1:17" ht="15.75" hidden="1" customHeight="1">
      <c r="A1246" s="1" t="str">
        <f t="shared" si="1"/>
        <v/>
      </c>
      <c r="B1246" s="1"/>
      <c r="C1246" s="34" t="str">
        <f>IF('TSA Input'!J1209="","",IF('TSA Input'!J1209="Yes",'TSA Input'!B1209,"Ineligible"))</f>
        <v/>
      </c>
      <c r="D1246" s="246" t="str">
        <f>IF('TSA Input'!J1209="","",IF('TSA Input'!J1209="Yes",IF('TSA Input'!W1209="","",LEFT('TSA Input'!W1209,LEN('TSA Input'!W1209)-2)),""))</f>
        <v/>
      </c>
      <c r="E1246" s="246" t="str">
        <f>IF('TSA Input'!J1209="","",IF('TSA Input'!J1209="Yes",'TSA Input'!I1209,""))</f>
        <v/>
      </c>
      <c r="F1246" s="247" t="str">
        <f>IF('TSA Input'!J1209="","",IF('TSA Input'!J1209="Yes",'TSA Input'!C1209,""))</f>
        <v/>
      </c>
      <c r="G1246" s="36" t="str">
        <f>IF('TSA Input'!J1209="","",IF('TSA Input'!J1209="Yes",'TSA Input'!D1209,""))</f>
        <v/>
      </c>
      <c r="H1246" s="37" t="str">
        <f>IF('TSA Input'!K1209="","",IF('TSA Input'!J1209="Yes",'TSA Input'!G1209,""))</f>
        <v/>
      </c>
      <c r="I1246" s="37" t="str">
        <f>IF('TSA Input'!L1209="","",IF('TSA Input'!J1209="Yes",'TSA Input'!F1209,""))</f>
        <v/>
      </c>
      <c r="J1246" s="39" t="str">
        <f t="shared" si="38"/>
        <v/>
      </c>
      <c r="K1246" s="257" t="str">
        <f>IF('TSA Input'!J1209="","",IF('TSA Input'!J1209="Yes",'TSA Input'!D1209,""))</f>
        <v/>
      </c>
      <c r="L1246" s="258" t="str">
        <f>IF('TSA Input'!J1209="","",IF('TSA Input'!J1209="Yes",'TSA Input'!G1209,""))</f>
        <v/>
      </c>
      <c r="M1246" s="258" t="str">
        <f>IF('TSA Input'!J1209="","",IF('TSA Input'!J1209="Yes",'TSA Input'!F1209,""))</f>
        <v/>
      </c>
      <c r="N1246" s="39" t="str">
        <f t="shared" si="39"/>
        <v/>
      </c>
      <c r="O1246" s="149" t="s">
        <v>11</v>
      </c>
      <c r="P1246" s="148" t="s">
        <v>11</v>
      </c>
      <c r="Q1246" s="1"/>
    </row>
    <row r="1247" spans="1:17" ht="15.75" hidden="1" customHeight="1">
      <c r="A1247" s="1" t="str">
        <f t="shared" si="1"/>
        <v/>
      </c>
      <c r="B1247" s="1"/>
      <c r="C1247" s="34" t="str">
        <f>IF('TSA Input'!J1210="","",IF('TSA Input'!J1210="Yes",'TSA Input'!B1210,"Ineligible"))</f>
        <v/>
      </c>
      <c r="D1247" s="246" t="str">
        <f>IF('TSA Input'!J1210="","",IF('TSA Input'!J1210="Yes",IF('TSA Input'!W1210="","",LEFT('TSA Input'!W1210,LEN('TSA Input'!W1210)-2)),""))</f>
        <v/>
      </c>
      <c r="E1247" s="246" t="str">
        <f>IF('TSA Input'!J1210="","",IF('TSA Input'!J1210="Yes",'TSA Input'!I1210,""))</f>
        <v/>
      </c>
      <c r="F1247" s="247" t="str">
        <f>IF('TSA Input'!J1210="","",IF('TSA Input'!J1210="Yes",'TSA Input'!C1210,""))</f>
        <v/>
      </c>
      <c r="G1247" s="36" t="str">
        <f>IF('TSA Input'!J1210="","",IF('TSA Input'!J1210="Yes",'TSA Input'!D1210,""))</f>
        <v/>
      </c>
      <c r="H1247" s="37" t="str">
        <f>IF('TSA Input'!K1210="","",IF('TSA Input'!J1210="Yes",'TSA Input'!G1210,""))</f>
        <v/>
      </c>
      <c r="I1247" s="37" t="str">
        <f>IF('TSA Input'!L1210="","",IF('TSA Input'!J1210="Yes",'TSA Input'!F1210,""))</f>
        <v/>
      </c>
      <c r="J1247" s="39" t="str">
        <f t="shared" si="38"/>
        <v/>
      </c>
      <c r="K1247" s="257" t="str">
        <f>IF('TSA Input'!J1210="","",IF('TSA Input'!J1210="Yes",'TSA Input'!D1210,""))</f>
        <v/>
      </c>
      <c r="L1247" s="258" t="str">
        <f>IF('TSA Input'!J1210="","",IF('TSA Input'!J1210="Yes",'TSA Input'!G1210,""))</f>
        <v/>
      </c>
      <c r="M1247" s="258" t="str">
        <f>IF('TSA Input'!J1210="","",IF('TSA Input'!J1210="Yes",'TSA Input'!F1210,""))</f>
        <v/>
      </c>
      <c r="N1247" s="39" t="str">
        <f t="shared" si="39"/>
        <v/>
      </c>
      <c r="O1247" s="149" t="s">
        <v>11</v>
      </c>
      <c r="P1247" s="148" t="s">
        <v>11</v>
      </c>
      <c r="Q1247" s="1"/>
    </row>
    <row r="1248" spans="1:17" ht="15.75" hidden="1" customHeight="1">
      <c r="A1248" s="1" t="str">
        <f t="shared" si="1"/>
        <v/>
      </c>
      <c r="B1248" s="1"/>
      <c r="C1248" s="34" t="str">
        <f>IF('TSA Input'!J1211="","",IF('TSA Input'!J1211="Yes",'TSA Input'!B1211,"Ineligible"))</f>
        <v/>
      </c>
      <c r="D1248" s="246" t="str">
        <f>IF('TSA Input'!J1211="","",IF('TSA Input'!J1211="Yes",IF('TSA Input'!W1211="","",LEFT('TSA Input'!W1211,LEN('TSA Input'!W1211)-2)),""))</f>
        <v/>
      </c>
      <c r="E1248" s="246" t="str">
        <f>IF('TSA Input'!J1211="","",IF('TSA Input'!J1211="Yes",'TSA Input'!I1211,""))</f>
        <v/>
      </c>
      <c r="F1248" s="247" t="str">
        <f>IF('TSA Input'!J1211="","",IF('TSA Input'!J1211="Yes",'TSA Input'!C1211,""))</f>
        <v/>
      </c>
      <c r="G1248" s="36" t="str">
        <f>IF('TSA Input'!J1211="","",IF('TSA Input'!J1211="Yes",'TSA Input'!D1211,""))</f>
        <v/>
      </c>
      <c r="H1248" s="37" t="str">
        <f>IF('TSA Input'!K1211="","",IF('TSA Input'!J1211="Yes",'TSA Input'!G1211,""))</f>
        <v/>
      </c>
      <c r="I1248" s="37" t="str">
        <f>IF('TSA Input'!L1211="","",IF('TSA Input'!J1211="Yes",'TSA Input'!F1211,""))</f>
        <v/>
      </c>
      <c r="J1248" s="39" t="str">
        <f t="shared" si="38"/>
        <v/>
      </c>
      <c r="K1248" s="257" t="str">
        <f>IF('TSA Input'!J1211="","",IF('TSA Input'!J1211="Yes",'TSA Input'!D1211,""))</f>
        <v/>
      </c>
      <c r="L1248" s="258" t="str">
        <f>IF('TSA Input'!J1211="","",IF('TSA Input'!J1211="Yes",'TSA Input'!G1211,""))</f>
        <v/>
      </c>
      <c r="M1248" s="258" t="str">
        <f>IF('TSA Input'!J1211="","",IF('TSA Input'!J1211="Yes",'TSA Input'!F1211,""))</f>
        <v/>
      </c>
      <c r="N1248" s="39" t="str">
        <f t="shared" si="39"/>
        <v/>
      </c>
      <c r="O1248" s="149" t="s">
        <v>11</v>
      </c>
      <c r="P1248" s="148" t="s">
        <v>11</v>
      </c>
      <c r="Q1248" s="1"/>
    </row>
    <row r="1249" spans="1:17" ht="15.75" hidden="1" customHeight="1">
      <c r="A1249" s="1" t="str">
        <f t="shared" si="1"/>
        <v/>
      </c>
      <c r="B1249" s="1"/>
      <c r="C1249" s="34" t="str">
        <f>IF('TSA Input'!J1212="","",IF('TSA Input'!J1212="Yes",'TSA Input'!B1212,"Ineligible"))</f>
        <v/>
      </c>
      <c r="D1249" s="246" t="str">
        <f>IF('TSA Input'!J1212="","",IF('TSA Input'!J1212="Yes",IF('TSA Input'!W1212="","",LEFT('TSA Input'!W1212,LEN('TSA Input'!W1212)-2)),""))</f>
        <v/>
      </c>
      <c r="E1249" s="246" t="str">
        <f>IF('TSA Input'!J1212="","",IF('TSA Input'!J1212="Yes",'TSA Input'!I1212,""))</f>
        <v/>
      </c>
      <c r="F1249" s="247" t="str">
        <f>IF('TSA Input'!J1212="","",IF('TSA Input'!J1212="Yes",'TSA Input'!C1212,""))</f>
        <v/>
      </c>
      <c r="G1249" s="36" t="str">
        <f>IF('TSA Input'!J1212="","",IF('TSA Input'!J1212="Yes",'TSA Input'!D1212,""))</f>
        <v/>
      </c>
      <c r="H1249" s="37" t="str">
        <f>IF('TSA Input'!K1212="","",IF('TSA Input'!J1212="Yes",'TSA Input'!G1212,""))</f>
        <v/>
      </c>
      <c r="I1249" s="37" t="str">
        <f>IF('TSA Input'!L1212="","",IF('TSA Input'!J1212="Yes",'TSA Input'!F1212,""))</f>
        <v/>
      </c>
      <c r="J1249" s="39" t="str">
        <f t="shared" si="38"/>
        <v/>
      </c>
      <c r="K1249" s="257" t="str">
        <f>IF('TSA Input'!J1212="","",IF('TSA Input'!J1212="Yes",'TSA Input'!D1212,""))</f>
        <v/>
      </c>
      <c r="L1249" s="258" t="str">
        <f>IF('TSA Input'!J1212="","",IF('TSA Input'!J1212="Yes",'TSA Input'!G1212,""))</f>
        <v/>
      </c>
      <c r="M1249" s="258" t="str">
        <f>IF('TSA Input'!J1212="","",IF('TSA Input'!J1212="Yes",'TSA Input'!F1212,""))</f>
        <v/>
      </c>
      <c r="N1249" s="39" t="str">
        <f t="shared" si="39"/>
        <v/>
      </c>
      <c r="O1249" s="149" t="s">
        <v>11</v>
      </c>
      <c r="P1249" s="148" t="s">
        <v>11</v>
      </c>
      <c r="Q1249" s="1"/>
    </row>
    <row r="1250" spans="1:17" ht="15.75" hidden="1" customHeight="1">
      <c r="A1250" s="1" t="str">
        <f t="shared" si="1"/>
        <v/>
      </c>
      <c r="B1250" s="1"/>
      <c r="C1250" s="34" t="str">
        <f>IF('TSA Input'!J1213="","",IF('TSA Input'!J1213="Yes",'TSA Input'!B1213,"Ineligible"))</f>
        <v/>
      </c>
      <c r="D1250" s="246" t="str">
        <f>IF('TSA Input'!J1213="","",IF('TSA Input'!J1213="Yes",IF('TSA Input'!W1213="","",LEFT('TSA Input'!W1213,LEN('TSA Input'!W1213)-2)),""))</f>
        <v/>
      </c>
      <c r="E1250" s="246" t="str">
        <f>IF('TSA Input'!J1213="","",IF('TSA Input'!J1213="Yes",'TSA Input'!I1213,""))</f>
        <v/>
      </c>
      <c r="F1250" s="247" t="str">
        <f>IF('TSA Input'!J1213="","",IF('TSA Input'!J1213="Yes",'TSA Input'!C1213,""))</f>
        <v/>
      </c>
      <c r="G1250" s="36" t="str">
        <f>IF('TSA Input'!J1213="","",IF('TSA Input'!J1213="Yes",'TSA Input'!D1213,""))</f>
        <v/>
      </c>
      <c r="H1250" s="37" t="str">
        <f>IF('TSA Input'!K1213="","",IF('TSA Input'!J1213="Yes",'TSA Input'!G1213,""))</f>
        <v/>
      </c>
      <c r="I1250" s="37" t="str">
        <f>IF('TSA Input'!L1213="","",IF('TSA Input'!J1213="Yes",'TSA Input'!F1213,""))</f>
        <v/>
      </c>
      <c r="J1250" s="39" t="str">
        <f t="shared" si="38"/>
        <v/>
      </c>
      <c r="K1250" s="257" t="str">
        <f>IF('TSA Input'!J1213="","",IF('TSA Input'!J1213="Yes",'TSA Input'!D1213,""))</f>
        <v/>
      </c>
      <c r="L1250" s="258" t="str">
        <f>IF('TSA Input'!J1213="","",IF('TSA Input'!J1213="Yes",'TSA Input'!G1213,""))</f>
        <v/>
      </c>
      <c r="M1250" s="258" t="str">
        <f>IF('TSA Input'!J1213="","",IF('TSA Input'!J1213="Yes",'TSA Input'!F1213,""))</f>
        <v/>
      </c>
      <c r="N1250" s="39" t="str">
        <f t="shared" si="39"/>
        <v/>
      </c>
      <c r="O1250" s="149" t="s">
        <v>11</v>
      </c>
      <c r="P1250" s="148" t="s">
        <v>11</v>
      </c>
      <c r="Q1250" s="1"/>
    </row>
    <row r="1251" spans="1:17" ht="15.75" hidden="1" customHeight="1">
      <c r="A1251" s="1" t="str">
        <f t="shared" si="1"/>
        <v/>
      </c>
      <c r="B1251" s="1"/>
      <c r="C1251" s="34" t="str">
        <f>IF('TSA Input'!J1214="","",IF('TSA Input'!J1214="Yes",'TSA Input'!B1214,"Ineligible"))</f>
        <v/>
      </c>
      <c r="D1251" s="246" t="str">
        <f>IF('TSA Input'!J1214="","",IF('TSA Input'!J1214="Yes",IF('TSA Input'!W1214="","",LEFT('TSA Input'!W1214,LEN('TSA Input'!W1214)-2)),""))</f>
        <v/>
      </c>
      <c r="E1251" s="246" t="str">
        <f>IF('TSA Input'!J1214="","",IF('TSA Input'!J1214="Yes",'TSA Input'!I1214,""))</f>
        <v/>
      </c>
      <c r="F1251" s="247" t="str">
        <f>IF('TSA Input'!J1214="","",IF('TSA Input'!J1214="Yes",'TSA Input'!C1214,""))</f>
        <v/>
      </c>
      <c r="G1251" s="36" t="str">
        <f>IF('TSA Input'!J1214="","",IF('TSA Input'!J1214="Yes",'TSA Input'!D1214,""))</f>
        <v/>
      </c>
      <c r="H1251" s="37" t="str">
        <f>IF('TSA Input'!K1214="","",IF('TSA Input'!J1214="Yes",'TSA Input'!G1214,""))</f>
        <v/>
      </c>
      <c r="I1251" s="37" t="str">
        <f>IF('TSA Input'!L1214="","",IF('TSA Input'!J1214="Yes",'TSA Input'!F1214,""))</f>
        <v/>
      </c>
      <c r="J1251" s="39" t="str">
        <f t="shared" si="38"/>
        <v/>
      </c>
      <c r="K1251" s="257" t="str">
        <f>IF('TSA Input'!J1214="","",IF('TSA Input'!J1214="Yes",'TSA Input'!D1214,""))</f>
        <v/>
      </c>
      <c r="L1251" s="258" t="str">
        <f>IF('TSA Input'!J1214="","",IF('TSA Input'!J1214="Yes",'TSA Input'!G1214,""))</f>
        <v/>
      </c>
      <c r="M1251" s="258" t="str">
        <f>IF('TSA Input'!J1214="","",IF('TSA Input'!J1214="Yes",'TSA Input'!F1214,""))</f>
        <v/>
      </c>
      <c r="N1251" s="39" t="str">
        <f t="shared" si="39"/>
        <v/>
      </c>
      <c r="O1251" s="149" t="s">
        <v>11</v>
      </c>
      <c r="P1251" s="148" t="s">
        <v>11</v>
      </c>
      <c r="Q1251" s="1"/>
    </row>
    <row r="1252" spans="1:17" ht="15.75" hidden="1" customHeight="1">
      <c r="A1252" s="1" t="str">
        <f t="shared" si="1"/>
        <v/>
      </c>
      <c r="B1252" s="1"/>
      <c r="C1252" s="34" t="str">
        <f>IF('TSA Input'!J1215="","",IF('TSA Input'!J1215="Yes",'TSA Input'!B1215,"Ineligible"))</f>
        <v/>
      </c>
      <c r="D1252" s="246" t="str">
        <f>IF('TSA Input'!J1215="","",IF('TSA Input'!J1215="Yes",IF('TSA Input'!W1215="","",LEFT('TSA Input'!W1215,LEN('TSA Input'!W1215)-2)),""))</f>
        <v/>
      </c>
      <c r="E1252" s="246" t="str">
        <f>IF('TSA Input'!J1215="","",IF('TSA Input'!J1215="Yes",'TSA Input'!I1215,""))</f>
        <v/>
      </c>
      <c r="F1252" s="247" t="str">
        <f>IF('TSA Input'!J1215="","",IF('TSA Input'!J1215="Yes",'TSA Input'!C1215,""))</f>
        <v/>
      </c>
      <c r="G1252" s="36" t="str">
        <f>IF('TSA Input'!J1215="","",IF('TSA Input'!J1215="Yes",'TSA Input'!D1215,""))</f>
        <v/>
      </c>
      <c r="H1252" s="37" t="str">
        <f>IF('TSA Input'!K1215="","",IF('TSA Input'!J1215="Yes",'TSA Input'!G1215,""))</f>
        <v/>
      </c>
      <c r="I1252" s="37" t="str">
        <f>IF('TSA Input'!L1215="","",IF('TSA Input'!J1215="Yes",'TSA Input'!F1215,""))</f>
        <v/>
      </c>
      <c r="J1252" s="39" t="str">
        <f t="shared" si="38"/>
        <v/>
      </c>
      <c r="K1252" s="257" t="str">
        <f>IF('TSA Input'!J1215="","",IF('TSA Input'!J1215="Yes",'TSA Input'!D1215,""))</f>
        <v/>
      </c>
      <c r="L1252" s="258" t="str">
        <f>IF('TSA Input'!J1215="","",IF('TSA Input'!J1215="Yes",'TSA Input'!G1215,""))</f>
        <v/>
      </c>
      <c r="M1252" s="258" t="str">
        <f>IF('TSA Input'!J1215="","",IF('TSA Input'!J1215="Yes",'TSA Input'!F1215,""))</f>
        <v/>
      </c>
      <c r="N1252" s="39" t="str">
        <f t="shared" si="39"/>
        <v/>
      </c>
      <c r="O1252" s="149" t="s">
        <v>11</v>
      </c>
      <c r="P1252" s="148" t="s">
        <v>11</v>
      </c>
      <c r="Q1252" s="1"/>
    </row>
    <row r="1253" spans="1:17" ht="15.75" hidden="1" customHeight="1">
      <c r="A1253" s="1" t="str">
        <f t="shared" si="1"/>
        <v/>
      </c>
      <c r="B1253" s="1"/>
      <c r="C1253" s="34" t="str">
        <f>IF('TSA Input'!J1216="","",IF('TSA Input'!J1216="Yes",'TSA Input'!B1216,"Ineligible"))</f>
        <v/>
      </c>
      <c r="D1253" s="246" t="str">
        <f>IF('TSA Input'!J1216="","",IF('TSA Input'!J1216="Yes",IF('TSA Input'!W1216="","",LEFT('TSA Input'!W1216,LEN('TSA Input'!W1216)-2)),""))</f>
        <v/>
      </c>
      <c r="E1253" s="246" t="str">
        <f>IF('TSA Input'!J1216="","",IF('TSA Input'!J1216="Yes",'TSA Input'!I1216,""))</f>
        <v/>
      </c>
      <c r="F1253" s="247" t="str">
        <f>IF('TSA Input'!J1216="","",IF('TSA Input'!J1216="Yes",'TSA Input'!C1216,""))</f>
        <v/>
      </c>
      <c r="G1253" s="36" t="str">
        <f>IF('TSA Input'!J1216="","",IF('TSA Input'!J1216="Yes",'TSA Input'!D1216,""))</f>
        <v/>
      </c>
      <c r="H1253" s="37" t="str">
        <f>IF('TSA Input'!K1216="","",IF('TSA Input'!J1216="Yes",'TSA Input'!G1216,""))</f>
        <v/>
      </c>
      <c r="I1253" s="37" t="str">
        <f>IF('TSA Input'!L1216="","",IF('TSA Input'!J1216="Yes",'TSA Input'!F1216,""))</f>
        <v/>
      </c>
      <c r="J1253" s="39" t="str">
        <f t="shared" si="38"/>
        <v/>
      </c>
      <c r="K1253" s="257" t="str">
        <f>IF('TSA Input'!J1216="","",IF('TSA Input'!J1216="Yes",'TSA Input'!D1216,""))</f>
        <v/>
      </c>
      <c r="L1253" s="258" t="str">
        <f>IF('TSA Input'!J1216="","",IF('TSA Input'!J1216="Yes",'TSA Input'!G1216,""))</f>
        <v/>
      </c>
      <c r="M1253" s="258" t="str">
        <f>IF('TSA Input'!J1216="","",IF('TSA Input'!J1216="Yes",'TSA Input'!F1216,""))</f>
        <v/>
      </c>
      <c r="N1253" s="39" t="str">
        <f t="shared" si="39"/>
        <v/>
      </c>
      <c r="O1253" s="149" t="s">
        <v>11</v>
      </c>
      <c r="P1253" s="148" t="s">
        <v>11</v>
      </c>
      <c r="Q1253" s="1"/>
    </row>
    <row r="1254" spans="1:17" ht="15.75" hidden="1" customHeight="1">
      <c r="A1254" s="1" t="str">
        <f t="shared" si="1"/>
        <v/>
      </c>
      <c r="B1254" s="1"/>
      <c r="C1254" s="34" t="str">
        <f>IF('TSA Input'!J1217="","",IF('TSA Input'!J1217="Yes",'TSA Input'!B1217,"Ineligible"))</f>
        <v/>
      </c>
      <c r="D1254" s="246" t="str">
        <f>IF('TSA Input'!J1217="","",IF('TSA Input'!J1217="Yes",IF('TSA Input'!W1217="","",LEFT('TSA Input'!W1217,LEN('TSA Input'!W1217)-2)),""))</f>
        <v/>
      </c>
      <c r="E1254" s="246" t="str">
        <f>IF('TSA Input'!J1217="","",IF('TSA Input'!J1217="Yes",'TSA Input'!I1217,""))</f>
        <v/>
      </c>
      <c r="F1254" s="247" t="str">
        <f>IF('TSA Input'!J1217="","",IF('TSA Input'!J1217="Yes",'TSA Input'!C1217,""))</f>
        <v/>
      </c>
      <c r="G1254" s="36" t="str">
        <f>IF('TSA Input'!J1217="","",IF('TSA Input'!J1217="Yes",'TSA Input'!D1217,""))</f>
        <v/>
      </c>
      <c r="H1254" s="37" t="str">
        <f>IF('TSA Input'!K1217="","",IF('TSA Input'!J1217="Yes",'TSA Input'!G1217,""))</f>
        <v/>
      </c>
      <c r="I1254" s="37" t="str">
        <f>IF('TSA Input'!L1217="","",IF('TSA Input'!J1217="Yes",'TSA Input'!F1217,""))</f>
        <v/>
      </c>
      <c r="J1254" s="39" t="str">
        <f t="shared" si="38"/>
        <v/>
      </c>
      <c r="K1254" s="257" t="str">
        <f>IF('TSA Input'!J1217="","",IF('TSA Input'!J1217="Yes",'TSA Input'!D1217,""))</f>
        <v/>
      </c>
      <c r="L1254" s="258" t="str">
        <f>IF('TSA Input'!J1217="","",IF('TSA Input'!J1217="Yes",'TSA Input'!G1217,""))</f>
        <v/>
      </c>
      <c r="M1254" s="258" t="str">
        <f>IF('TSA Input'!J1217="","",IF('TSA Input'!J1217="Yes",'TSA Input'!F1217,""))</f>
        <v/>
      </c>
      <c r="N1254" s="39" t="str">
        <f t="shared" si="39"/>
        <v/>
      </c>
      <c r="O1254" s="149" t="s">
        <v>11</v>
      </c>
      <c r="P1254" s="148" t="s">
        <v>11</v>
      </c>
      <c r="Q1254" s="1"/>
    </row>
    <row r="1255" spans="1:17" ht="15.75" hidden="1" customHeight="1">
      <c r="A1255" s="1" t="str">
        <f t="shared" si="1"/>
        <v/>
      </c>
      <c r="B1255" s="1"/>
      <c r="C1255" s="34" t="str">
        <f>IF('TSA Input'!J1218="","",IF('TSA Input'!J1218="Yes",'TSA Input'!B1218,"Ineligible"))</f>
        <v/>
      </c>
      <c r="D1255" s="246" t="str">
        <f>IF('TSA Input'!J1218="","",IF('TSA Input'!J1218="Yes",IF('TSA Input'!W1218="","",LEFT('TSA Input'!W1218,LEN('TSA Input'!W1218)-2)),""))</f>
        <v/>
      </c>
      <c r="E1255" s="246" t="str">
        <f>IF('TSA Input'!J1218="","",IF('TSA Input'!J1218="Yes",'TSA Input'!I1218,""))</f>
        <v/>
      </c>
      <c r="F1255" s="247" t="str">
        <f>IF('TSA Input'!J1218="","",IF('TSA Input'!J1218="Yes",'TSA Input'!C1218,""))</f>
        <v/>
      </c>
      <c r="G1255" s="36" t="str">
        <f>IF('TSA Input'!J1218="","",IF('TSA Input'!J1218="Yes",'TSA Input'!D1218,""))</f>
        <v/>
      </c>
      <c r="H1255" s="37" t="str">
        <f>IF('TSA Input'!K1218="","",IF('TSA Input'!J1218="Yes",'TSA Input'!G1218,""))</f>
        <v/>
      </c>
      <c r="I1255" s="37" t="str">
        <f>IF('TSA Input'!L1218="","",IF('TSA Input'!J1218="Yes",'TSA Input'!F1218,""))</f>
        <v/>
      </c>
      <c r="J1255" s="39" t="str">
        <f t="shared" si="38"/>
        <v/>
      </c>
      <c r="K1255" s="257" t="str">
        <f>IF('TSA Input'!J1218="","",IF('TSA Input'!J1218="Yes",'TSA Input'!D1218,""))</f>
        <v/>
      </c>
      <c r="L1255" s="258" t="str">
        <f>IF('TSA Input'!J1218="","",IF('TSA Input'!J1218="Yes",'TSA Input'!G1218,""))</f>
        <v/>
      </c>
      <c r="M1255" s="258" t="str">
        <f>IF('TSA Input'!J1218="","",IF('TSA Input'!J1218="Yes",'TSA Input'!F1218,""))</f>
        <v/>
      </c>
      <c r="N1255" s="39" t="str">
        <f t="shared" si="39"/>
        <v/>
      </c>
      <c r="O1255" s="149" t="s">
        <v>11</v>
      </c>
      <c r="P1255" s="148" t="s">
        <v>11</v>
      </c>
      <c r="Q1255" s="1"/>
    </row>
    <row r="1256" spans="1:17" ht="15.75" hidden="1" customHeight="1">
      <c r="A1256" s="1" t="str">
        <f t="shared" si="1"/>
        <v/>
      </c>
      <c r="B1256" s="1"/>
      <c r="C1256" s="34" t="str">
        <f>IF('TSA Input'!J1219="","",IF('TSA Input'!J1219="Yes",'TSA Input'!B1219,"Ineligible"))</f>
        <v/>
      </c>
      <c r="D1256" s="246" t="str">
        <f>IF('TSA Input'!J1219="","",IF('TSA Input'!J1219="Yes",IF('TSA Input'!W1219="","",LEFT('TSA Input'!W1219,LEN('TSA Input'!W1219)-2)),""))</f>
        <v/>
      </c>
      <c r="E1256" s="246" t="str">
        <f>IF('TSA Input'!J1219="","",IF('TSA Input'!J1219="Yes",'TSA Input'!I1219,""))</f>
        <v/>
      </c>
      <c r="F1256" s="247" t="str">
        <f>IF('TSA Input'!J1219="","",IF('TSA Input'!J1219="Yes",'TSA Input'!C1219,""))</f>
        <v/>
      </c>
      <c r="G1256" s="36" t="str">
        <f>IF('TSA Input'!J1219="","",IF('TSA Input'!J1219="Yes",'TSA Input'!D1219,""))</f>
        <v/>
      </c>
      <c r="H1256" s="37" t="str">
        <f>IF('TSA Input'!K1219="","",IF('TSA Input'!J1219="Yes",'TSA Input'!G1219,""))</f>
        <v/>
      </c>
      <c r="I1256" s="37" t="str">
        <f>IF('TSA Input'!L1219="","",IF('TSA Input'!J1219="Yes",'TSA Input'!F1219,""))</f>
        <v/>
      </c>
      <c r="J1256" s="39" t="str">
        <f t="shared" si="38"/>
        <v/>
      </c>
      <c r="K1256" s="257" t="str">
        <f>IF('TSA Input'!J1219="","",IF('TSA Input'!J1219="Yes",'TSA Input'!D1219,""))</f>
        <v/>
      </c>
      <c r="L1256" s="258" t="str">
        <f>IF('TSA Input'!J1219="","",IF('TSA Input'!J1219="Yes",'TSA Input'!G1219,""))</f>
        <v/>
      </c>
      <c r="M1256" s="258" t="str">
        <f>IF('TSA Input'!J1219="","",IF('TSA Input'!J1219="Yes",'TSA Input'!F1219,""))</f>
        <v/>
      </c>
      <c r="N1256" s="39" t="str">
        <f t="shared" si="39"/>
        <v/>
      </c>
      <c r="O1256" s="149" t="s">
        <v>11</v>
      </c>
      <c r="P1256" s="148" t="s">
        <v>11</v>
      </c>
      <c r="Q1256" s="1"/>
    </row>
    <row r="1257" spans="1:17" ht="15.75" hidden="1" customHeight="1">
      <c r="A1257" s="1" t="str">
        <f t="shared" si="1"/>
        <v/>
      </c>
      <c r="B1257" s="1"/>
      <c r="C1257" s="34" t="str">
        <f>IF('TSA Input'!J1220="","",IF('TSA Input'!J1220="Yes",'TSA Input'!B1220,"Ineligible"))</f>
        <v/>
      </c>
      <c r="D1257" s="246" t="str">
        <f>IF('TSA Input'!J1220="","",IF('TSA Input'!J1220="Yes",IF('TSA Input'!W1220="","",LEFT('TSA Input'!W1220,LEN('TSA Input'!W1220)-2)),""))</f>
        <v/>
      </c>
      <c r="E1257" s="246" t="str">
        <f>IF('TSA Input'!J1220="","",IF('TSA Input'!J1220="Yes",'TSA Input'!I1220,""))</f>
        <v/>
      </c>
      <c r="F1257" s="247" t="str">
        <f>IF('TSA Input'!J1220="","",IF('TSA Input'!J1220="Yes",'TSA Input'!C1220,""))</f>
        <v/>
      </c>
      <c r="G1257" s="36" t="str">
        <f>IF('TSA Input'!J1220="","",IF('TSA Input'!J1220="Yes",'TSA Input'!D1220,""))</f>
        <v/>
      </c>
      <c r="H1257" s="37" t="str">
        <f>IF('TSA Input'!K1220="","",IF('TSA Input'!J1220="Yes",'TSA Input'!G1220,""))</f>
        <v/>
      </c>
      <c r="I1257" s="37" t="str">
        <f>IF('TSA Input'!L1220="","",IF('TSA Input'!J1220="Yes",'TSA Input'!F1220,""))</f>
        <v/>
      </c>
      <c r="J1257" s="39" t="str">
        <f t="shared" ref="J1257:J1320" si="40">IF($C1257="","",SUM(G1257:I1257))</f>
        <v/>
      </c>
      <c r="K1257" s="257" t="str">
        <f>IF('TSA Input'!J1220="","",IF('TSA Input'!J1220="Yes",'TSA Input'!D1220,""))</f>
        <v/>
      </c>
      <c r="L1257" s="258" t="str">
        <f>IF('TSA Input'!J1220="","",IF('TSA Input'!J1220="Yes",'TSA Input'!G1220,""))</f>
        <v/>
      </c>
      <c r="M1257" s="258" t="str">
        <f>IF('TSA Input'!J1220="","",IF('TSA Input'!J1220="Yes",'TSA Input'!F1220,""))</f>
        <v/>
      </c>
      <c r="N1257" s="39" t="str">
        <f t="shared" ref="N1257:N1320" si="41">IF($C1257="","",SUM(K1257:M1257))</f>
        <v/>
      </c>
      <c r="O1257" s="149" t="s">
        <v>11</v>
      </c>
      <c r="P1257" s="148" t="s">
        <v>11</v>
      </c>
      <c r="Q1257" s="1"/>
    </row>
    <row r="1258" spans="1:17" ht="15.75" hidden="1" customHeight="1">
      <c r="A1258" s="1" t="str">
        <f t="shared" si="1"/>
        <v/>
      </c>
      <c r="B1258" s="1"/>
      <c r="C1258" s="34" t="str">
        <f>IF('TSA Input'!J1221="","",IF('TSA Input'!J1221="Yes",'TSA Input'!B1221,"Ineligible"))</f>
        <v/>
      </c>
      <c r="D1258" s="246" t="str">
        <f>IF('TSA Input'!J1221="","",IF('TSA Input'!J1221="Yes",IF('TSA Input'!W1221="","",LEFT('TSA Input'!W1221,LEN('TSA Input'!W1221)-2)),""))</f>
        <v/>
      </c>
      <c r="E1258" s="246" t="str">
        <f>IF('TSA Input'!J1221="","",IF('TSA Input'!J1221="Yes",'TSA Input'!I1221,""))</f>
        <v/>
      </c>
      <c r="F1258" s="247" t="str">
        <f>IF('TSA Input'!J1221="","",IF('TSA Input'!J1221="Yes",'TSA Input'!C1221,""))</f>
        <v/>
      </c>
      <c r="G1258" s="36" t="str">
        <f>IF('TSA Input'!J1221="","",IF('TSA Input'!J1221="Yes",'TSA Input'!D1221,""))</f>
        <v/>
      </c>
      <c r="H1258" s="37" t="str">
        <f>IF('TSA Input'!K1221="","",IF('TSA Input'!J1221="Yes",'TSA Input'!G1221,""))</f>
        <v/>
      </c>
      <c r="I1258" s="37" t="str">
        <f>IF('TSA Input'!L1221="","",IF('TSA Input'!J1221="Yes",'TSA Input'!F1221,""))</f>
        <v/>
      </c>
      <c r="J1258" s="39" t="str">
        <f t="shared" si="40"/>
        <v/>
      </c>
      <c r="K1258" s="257" t="str">
        <f>IF('TSA Input'!J1221="","",IF('TSA Input'!J1221="Yes",'TSA Input'!D1221,""))</f>
        <v/>
      </c>
      <c r="L1258" s="258" t="str">
        <f>IF('TSA Input'!J1221="","",IF('TSA Input'!J1221="Yes",'TSA Input'!G1221,""))</f>
        <v/>
      </c>
      <c r="M1258" s="258" t="str">
        <f>IF('TSA Input'!J1221="","",IF('TSA Input'!J1221="Yes",'TSA Input'!F1221,""))</f>
        <v/>
      </c>
      <c r="N1258" s="39" t="str">
        <f t="shared" si="41"/>
        <v/>
      </c>
      <c r="O1258" s="149" t="s">
        <v>11</v>
      </c>
      <c r="P1258" s="148" t="s">
        <v>11</v>
      </c>
      <c r="Q1258" s="1"/>
    </row>
    <row r="1259" spans="1:17" ht="15.75" hidden="1" customHeight="1">
      <c r="A1259" s="1" t="str">
        <f t="shared" si="1"/>
        <v/>
      </c>
      <c r="B1259" s="1"/>
      <c r="C1259" s="34" t="str">
        <f>IF('TSA Input'!J1222="","",IF('TSA Input'!J1222="Yes",'TSA Input'!B1222,"Ineligible"))</f>
        <v/>
      </c>
      <c r="D1259" s="246" t="str">
        <f>IF('TSA Input'!J1222="","",IF('TSA Input'!J1222="Yes",IF('TSA Input'!W1222="","",LEFT('TSA Input'!W1222,LEN('TSA Input'!W1222)-2)),""))</f>
        <v/>
      </c>
      <c r="E1259" s="246" t="str">
        <f>IF('TSA Input'!J1222="","",IF('TSA Input'!J1222="Yes",'TSA Input'!I1222,""))</f>
        <v/>
      </c>
      <c r="F1259" s="247" t="str">
        <f>IF('TSA Input'!J1222="","",IF('TSA Input'!J1222="Yes",'TSA Input'!C1222,""))</f>
        <v/>
      </c>
      <c r="G1259" s="36" t="str">
        <f>IF('TSA Input'!J1222="","",IF('TSA Input'!J1222="Yes",'TSA Input'!D1222,""))</f>
        <v/>
      </c>
      <c r="H1259" s="37" t="str">
        <f>IF('TSA Input'!K1222="","",IF('TSA Input'!J1222="Yes",'TSA Input'!G1222,""))</f>
        <v/>
      </c>
      <c r="I1259" s="37" t="str">
        <f>IF('TSA Input'!L1222="","",IF('TSA Input'!J1222="Yes",'TSA Input'!F1222,""))</f>
        <v/>
      </c>
      <c r="J1259" s="39" t="str">
        <f t="shared" si="40"/>
        <v/>
      </c>
      <c r="K1259" s="257" t="str">
        <f>IF('TSA Input'!J1222="","",IF('TSA Input'!J1222="Yes",'TSA Input'!D1222,""))</f>
        <v/>
      </c>
      <c r="L1259" s="258" t="str">
        <f>IF('TSA Input'!J1222="","",IF('TSA Input'!J1222="Yes",'TSA Input'!G1222,""))</f>
        <v/>
      </c>
      <c r="M1259" s="258" t="str">
        <f>IF('TSA Input'!J1222="","",IF('TSA Input'!J1222="Yes",'TSA Input'!F1222,""))</f>
        <v/>
      </c>
      <c r="N1259" s="39" t="str">
        <f t="shared" si="41"/>
        <v/>
      </c>
      <c r="O1259" s="149" t="s">
        <v>11</v>
      </c>
      <c r="P1259" s="148" t="s">
        <v>11</v>
      </c>
      <c r="Q1259" s="1"/>
    </row>
    <row r="1260" spans="1:17" ht="15.75" hidden="1" customHeight="1">
      <c r="A1260" s="1" t="str">
        <f t="shared" si="1"/>
        <v/>
      </c>
      <c r="B1260" s="1"/>
      <c r="C1260" s="34" t="str">
        <f>IF('TSA Input'!J1223="","",IF('TSA Input'!J1223="Yes",'TSA Input'!B1223,"Ineligible"))</f>
        <v/>
      </c>
      <c r="D1260" s="246" t="str">
        <f>IF('TSA Input'!J1223="","",IF('TSA Input'!J1223="Yes",IF('TSA Input'!W1223="","",LEFT('TSA Input'!W1223,LEN('TSA Input'!W1223)-2)),""))</f>
        <v/>
      </c>
      <c r="E1260" s="246" t="str">
        <f>IF('TSA Input'!J1223="","",IF('TSA Input'!J1223="Yes",'TSA Input'!I1223,""))</f>
        <v/>
      </c>
      <c r="F1260" s="247" t="str">
        <f>IF('TSA Input'!J1223="","",IF('TSA Input'!J1223="Yes",'TSA Input'!C1223,""))</f>
        <v/>
      </c>
      <c r="G1260" s="36" t="str">
        <f>IF('TSA Input'!J1223="","",IF('TSA Input'!J1223="Yes",'TSA Input'!D1223,""))</f>
        <v/>
      </c>
      <c r="H1260" s="37" t="str">
        <f>IF('TSA Input'!K1223="","",IF('TSA Input'!J1223="Yes",'TSA Input'!G1223,""))</f>
        <v/>
      </c>
      <c r="I1260" s="37" t="str">
        <f>IF('TSA Input'!L1223="","",IF('TSA Input'!J1223="Yes",'TSA Input'!F1223,""))</f>
        <v/>
      </c>
      <c r="J1260" s="39" t="str">
        <f t="shared" si="40"/>
        <v/>
      </c>
      <c r="K1260" s="257" t="str">
        <f>IF('TSA Input'!J1223="","",IF('TSA Input'!J1223="Yes",'TSA Input'!D1223,""))</f>
        <v/>
      </c>
      <c r="L1260" s="258" t="str">
        <f>IF('TSA Input'!J1223="","",IF('TSA Input'!J1223="Yes",'TSA Input'!G1223,""))</f>
        <v/>
      </c>
      <c r="M1260" s="258" t="str">
        <f>IF('TSA Input'!J1223="","",IF('TSA Input'!J1223="Yes",'TSA Input'!F1223,""))</f>
        <v/>
      </c>
      <c r="N1260" s="39" t="str">
        <f t="shared" si="41"/>
        <v/>
      </c>
      <c r="O1260" s="149" t="s">
        <v>11</v>
      </c>
      <c r="P1260" s="148" t="s">
        <v>11</v>
      </c>
      <c r="Q1260" s="1"/>
    </row>
    <row r="1261" spans="1:17" ht="15.75" hidden="1" customHeight="1">
      <c r="A1261" s="1" t="str">
        <f t="shared" si="1"/>
        <v/>
      </c>
      <c r="B1261" s="1"/>
      <c r="C1261" s="34" t="str">
        <f>IF('TSA Input'!J1224="","",IF('TSA Input'!J1224="Yes",'TSA Input'!B1224,"Ineligible"))</f>
        <v/>
      </c>
      <c r="D1261" s="246" t="str">
        <f>IF('TSA Input'!J1224="","",IF('TSA Input'!J1224="Yes",IF('TSA Input'!W1224="","",LEFT('TSA Input'!W1224,LEN('TSA Input'!W1224)-2)),""))</f>
        <v/>
      </c>
      <c r="E1261" s="246" t="str">
        <f>IF('TSA Input'!J1224="","",IF('TSA Input'!J1224="Yes",'TSA Input'!I1224,""))</f>
        <v/>
      </c>
      <c r="F1261" s="247" t="str">
        <f>IF('TSA Input'!J1224="","",IF('TSA Input'!J1224="Yes",'TSA Input'!C1224,""))</f>
        <v/>
      </c>
      <c r="G1261" s="36" t="str">
        <f>IF('TSA Input'!J1224="","",IF('TSA Input'!J1224="Yes",'TSA Input'!D1224,""))</f>
        <v/>
      </c>
      <c r="H1261" s="37" t="str">
        <f>IF('TSA Input'!K1224="","",IF('TSA Input'!J1224="Yes",'TSA Input'!G1224,""))</f>
        <v/>
      </c>
      <c r="I1261" s="37" t="str">
        <f>IF('TSA Input'!L1224="","",IF('TSA Input'!J1224="Yes",'TSA Input'!F1224,""))</f>
        <v/>
      </c>
      <c r="J1261" s="39" t="str">
        <f t="shared" si="40"/>
        <v/>
      </c>
      <c r="K1261" s="257" t="str">
        <f>IF('TSA Input'!J1224="","",IF('TSA Input'!J1224="Yes",'TSA Input'!D1224,""))</f>
        <v/>
      </c>
      <c r="L1261" s="258" t="str">
        <f>IF('TSA Input'!J1224="","",IF('TSA Input'!J1224="Yes",'TSA Input'!G1224,""))</f>
        <v/>
      </c>
      <c r="M1261" s="258" t="str">
        <f>IF('TSA Input'!J1224="","",IF('TSA Input'!J1224="Yes",'TSA Input'!F1224,""))</f>
        <v/>
      </c>
      <c r="N1261" s="39" t="str">
        <f t="shared" si="41"/>
        <v/>
      </c>
      <c r="O1261" s="149" t="s">
        <v>11</v>
      </c>
      <c r="P1261" s="148" t="s">
        <v>11</v>
      </c>
      <c r="Q1261" s="1"/>
    </row>
    <row r="1262" spans="1:17" ht="15.75" hidden="1" customHeight="1">
      <c r="A1262" s="1" t="str">
        <f t="shared" si="1"/>
        <v/>
      </c>
      <c r="B1262" s="1"/>
      <c r="C1262" s="34" t="str">
        <f>IF('TSA Input'!J1225="","",IF('TSA Input'!J1225="Yes",'TSA Input'!B1225,"Ineligible"))</f>
        <v/>
      </c>
      <c r="D1262" s="246" t="str">
        <f>IF('TSA Input'!J1225="","",IF('TSA Input'!J1225="Yes",IF('TSA Input'!W1225="","",LEFT('TSA Input'!W1225,LEN('TSA Input'!W1225)-2)),""))</f>
        <v/>
      </c>
      <c r="E1262" s="246" t="str">
        <f>IF('TSA Input'!J1225="","",IF('TSA Input'!J1225="Yes",'TSA Input'!I1225,""))</f>
        <v/>
      </c>
      <c r="F1262" s="247" t="str">
        <f>IF('TSA Input'!J1225="","",IF('TSA Input'!J1225="Yes",'TSA Input'!C1225,""))</f>
        <v/>
      </c>
      <c r="G1262" s="36" t="str">
        <f>IF('TSA Input'!J1225="","",IF('TSA Input'!J1225="Yes",'TSA Input'!D1225,""))</f>
        <v/>
      </c>
      <c r="H1262" s="37" t="str">
        <f>IF('TSA Input'!K1225="","",IF('TSA Input'!J1225="Yes",'TSA Input'!G1225,""))</f>
        <v/>
      </c>
      <c r="I1262" s="37" t="str">
        <f>IF('TSA Input'!L1225="","",IF('TSA Input'!J1225="Yes",'TSA Input'!F1225,""))</f>
        <v/>
      </c>
      <c r="J1262" s="39" t="str">
        <f t="shared" si="40"/>
        <v/>
      </c>
      <c r="K1262" s="257" t="str">
        <f>IF('TSA Input'!J1225="","",IF('TSA Input'!J1225="Yes",'TSA Input'!D1225,""))</f>
        <v/>
      </c>
      <c r="L1262" s="258" t="str">
        <f>IF('TSA Input'!J1225="","",IF('TSA Input'!J1225="Yes",'TSA Input'!G1225,""))</f>
        <v/>
      </c>
      <c r="M1262" s="258" t="str">
        <f>IF('TSA Input'!J1225="","",IF('TSA Input'!J1225="Yes",'TSA Input'!F1225,""))</f>
        <v/>
      </c>
      <c r="N1262" s="39" t="str">
        <f t="shared" si="41"/>
        <v/>
      </c>
      <c r="O1262" s="149" t="s">
        <v>11</v>
      </c>
      <c r="P1262" s="148" t="s">
        <v>11</v>
      </c>
      <c r="Q1262" s="1"/>
    </row>
    <row r="1263" spans="1:17" ht="15.75" hidden="1" customHeight="1">
      <c r="A1263" s="1" t="str">
        <f t="shared" si="1"/>
        <v/>
      </c>
      <c r="B1263" s="1"/>
      <c r="C1263" s="34" t="str">
        <f>IF('TSA Input'!J1226="","",IF('TSA Input'!J1226="Yes",'TSA Input'!B1226,"Ineligible"))</f>
        <v/>
      </c>
      <c r="D1263" s="246" t="str">
        <f>IF('TSA Input'!J1226="","",IF('TSA Input'!J1226="Yes",IF('TSA Input'!W1226="","",LEFT('TSA Input'!W1226,LEN('TSA Input'!W1226)-2)),""))</f>
        <v/>
      </c>
      <c r="E1263" s="246" t="str">
        <f>IF('TSA Input'!J1226="","",IF('TSA Input'!J1226="Yes",'TSA Input'!I1226,""))</f>
        <v/>
      </c>
      <c r="F1263" s="247" t="str">
        <f>IF('TSA Input'!J1226="","",IF('TSA Input'!J1226="Yes",'TSA Input'!C1226,""))</f>
        <v/>
      </c>
      <c r="G1263" s="36" t="str">
        <f>IF('TSA Input'!J1226="","",IF('TSA Input'!J1226="Yes",'TSA Input'!D1226,""))</f>
        <v/>
      </c>
      <c r="H1263" s="37" t="str">
        <f>IF('TSA Input'!K1226="","",IF('TSA Input'!J1226="Yes",'TSA Input'!G1226,""))</f>
        <v/>
      </c>
      <c r="I1263" s="37" t="str">
        <f>IF('TSA Input'!L1226="","",IF('TSA Input'!J1226="Yes",'TSA Input'!F1226,""))</f>
        <v/>
      </c>
      <c r="J1263" s="39" t="str">
        <f t="shared" si="40"/>
        <v/>
      </c>
      <c r="K1263" s="257" t="str">
        <f>IF('TSA Input'!J1226="","",IF('TSA Input'!J1226="Yes",'TSA Input'!D1226,""))</f>
        <v/>
      </c>
      <c r="L1263" s="258" t="str">
        <f>IF('TSA Input'!J1226="","",IF('TSA Input'!J1226="Yes",'TSA Input'!G1226,""))</f>
        <v/>
      </c>
      <c r="M1263" s="258" t="str">
        <f>IF('TSA Input'!J1226="","",IF('TSA Input'!J1226="Yes",'TSA Input'!F1226,""))</f>
        <v/>
      </c>
      <c r="N1263" s="39" t="str">
        <f t="shared" si="41"/>
        <v/>
      </c>
      <c r="O1263" s="149" t="s">
        <v>11</v>
      </c>
      <c r="P1263" s="148" t="s">
        <v>11</v>
      </c>
      <c r="Q1263" s="1"/>
    </row>
    <row r="1264" spans="1:17" ht="15.75" hidden="1" customHeight="1">
      <c r="A1264" s="1" t="str">
        <f t="shared" si="1"/>
        <v/>
      </c>
      <c r="B1264" s="1"/>
      <c r="C1264" s="34" t="str">
        <f>IF('TSA Input'!J1227="","",IF('TSA Input'!J1227="Yes",'TSA Input'!B1227,"Ineligible"))</f>
        <v/>
      </c>
      <c r="D1264" s="246" t="str">
        <f>IF('TSA Input'!J1227="","",IF('TSA Input'!J1227="Yes",IF('TSA Input'!W1227="","",LEFT('TSA Input'!W1227,LEN('TSA Input'!W1227)-2)),""))</f>
        <v/>
      </c>
      <c r="E1264" s="246" t="str">
        <f>IF('TSA Input'!J1227="","",IF('TSA Input'!J1227="Yes",'TSA Input'!I1227,""))</f>
        <v/>
      </c>
      <c r="F1264" s="247" t="str">
        <f>IF('TSA Input'!J1227="","",IF('TSA Input'!J1227="Yes",'TSA Input'!C1227,""))</f>
        <v/>
      </c>
      <c r="G1264" s="36" t="str">
        <f>IF('TSA Input'!J1227="","",IF('TSA Input'!J1227="Yes",'TSA Input'!D1227,""))</f>
        <v/>
      </c>
      <c r="H1264" s="37" t="str">
        <f>IF('TSA Input'!K1227="","",IF('TSA Input'!J1227="Yes",'TSA Input'!G1227,""))</f>
        <v/>
      </c>
      <c r="I1264" s="37" t="str">
        <f>IF('TSA Input'!L1227="","",IF('TSA Input'!J1227="Yes",'TSA Input'!F1227,""))</f>
        <v/>
      </c>
      <c r="J1264" s="39" t="str">
        <f t="shared" si="40"/>
        <v/>
      </c>
      <c r="K1264" s="257" t="str">
        <f>IF('TSA Input'!J1227="","",IF('TSA Input'!J1227="Yes",'TSA Input'!D1227,""))</f>
        <v/>
      </c>
      <c r="L1264" s="258" t="str">
        <f>IF('TSA Input'!J1227="","",IF('TSA Input'!J1227="Yes",'TSA Input'!G1227,""))</f>
        <v/>
      </c>
      <c r="M1264" s="258" t="str">
        <f>IF('TSA Input'!J1227="","",IF('TSA Input'!J1227="Yes",'TSA Input'!F1227,""))</f>
        <v/>
      </c>
      <c r="N1264" s="39" t="str">
        <f t="shared" si="41"/>
        <v/>
      </c>
      <c r="O1264" s="149" t="s">
        <v>11</v>
      </c>
      <c r="P1264" s="148" t="s">
        <v>11</v>
      </c>
      <c r="Q1264" s="1"/>
    </row>
    <row r="1265" spans="1:17" ht="15.75" hidden="1" customHeight="1">
      <c r="A1265" s="1" t="str">
        <f t="shared" si="1"/>
        <v/>
      </c>
      <c r="B1265" s="1"/>
      <c r="C1265" s="34" t="str">
        <f>IF('TSA Input'!J1228="","",IF('TSA Input'!J1228="Yes",'TSA Input'!B1228,"Ineligible"))</f>
        <v/>
      </c>
      <c r="D1265" s="246" t="str">
        <f>IF('TSA Input'!J1228="","",IF('TSA Input'!J1228="Yes",IF('TSA Input'!W1228="","",LEFT('TSA Input'!W1228,LEN('TSA Input'!W1228)-2)),""))</f>
        <v/>
      </c>
      <c r="E1265" s="246" t="str">
        <f>IF('TSA Input'!J1228="","",IF('TSA Input'!J1228="Yes",'TSA Input'!I1228,""))</f>
        <v/>
      </c>
      <c r="F1265" s="247" t="str">
        <f>IF('TSA Input'!J1228="","",IF('TSA Input'!J1228="Yes",'TSA Input'!C1228,""))</f>
        <v/>
      </c>
      <c r="G1265" s="36" t="str">
        <f>IF('TSA Input'!J1228="","",IF('TSA Input'!J1228="Yes",'TSA Input'!D1228,""))</f>
        <v/>
      </c>
      <c r="H1265" s="37" t="str">
        <f>IF('TSA Input'!K1228="","",IF('TSA Input'!J1228="Yes",'TSA Input'!G1228,""))</f>
        <v/>
      </c>
      <c r="I1265" s="37" t="str">
        <f>IF('TSA Input'!L1228="","",IF('TSA Input'!J1228="Yes",'TSA Input'!F1228,""))</f>
        <v/>
      </c>
      <c r="J1265" s="39" t="str">
        <f t="shared" si="40"/>
        <v/>
      </c>
      <c r="K1265" s="257" t="str">
        <f>IF('TSA Input'!J1228="","",IF('TSA Input'!J1228="Yes",'TSA Input'!D1228,""))</f>
        <v/>
      </c>
      <c r="L1265" s="258" t="str">
        <f>IF('TSA Input'!J1228="","",IF('TSA Input'!J1228="Yes",'TSA Input'!G1228,""))</f>
        <v/>
      </c>
      <c r="M1265" s="258" t="str">
        <f>IF('TSA Input'!J1228="","",IF('TSA Input'!J1228="Yes",'TSA Input'!F1228,""))</f>
        <v/>
      </c>
      <c r="N1265" s="39" t="str">
        <f t="shared" si="41"/>
        <v/>
      </c>
      <c r="O1265" s="149" t="s">
        <v>11</v>
      </c>
      <c r="P1265" s="148" t="s">
        <v>11</v>
      </c>
      <c r="Q1265" s="1"/>
    </row>
    <row r="1266" spans="1:17" ht="15.75" hidden="1" customHeight="1">
      <c r="A1266" s="1" t="str">
        <f t="shared" si="1"/>
        <v/>
      </c>
      <c r="B1266" s="1"/>
      <c r="C1266" s="34" t="str">
        <f>IF('TSA Input'!J1229="","",IF('TSA Input'!J1229="Yes",'TSA Input'!B1229,"Ineligible"))</f>
        <v/>
      </c>
      <c r="D1266" s="246" t="str">
        <f>IF('TSA Input'!J1229="","",IF('TSA Input'!J1229="Yes",IF('TSA Input'!W1229="","",LEFT('TSA Input'!W1229,LEN('TSA Input'!W1229)-2)),""))</f>
        <v/>
      </c>
      <c r="E1266" s="246" t="str">
        <f>IF('TSA Input'!J1229="","",IF('TSA Input'!J1229="Yes",'TSA Input'!I1229,""))</f>
        <v/>
      </c>
      <c r="F1266" s="247" t="str">
        <f>IF('TSA Input'!J1229="","",IF('TSA Input'!J1229="Yes",'TSA Input'!C1229,""))</f>
        <v/>
      </c>
      <c r="G1266" s="36" t="str">
        <f>IF('TSA Input'!J1229="","",IF('TSA Input'!J1229="Yes",'TSA Input'!D1229,""))</f>
        <v/>
      </c>
      <c r="H1266" s="37" t="str">
        <f>IF('TSA Input'!K1229="","",IF('TSA Input'!J1229="Yes",'TSA Input'!G1229,""))</f>
        <v/>
      </c>
      <c r="I1266" s="37" t="str">
        <f>IF('TSA Input'!L1229="","",IF('TSA Input'!J1229="Yes",'TSA Input'!F1229,""))</f>
        <v/>
      </c>
      <c r="J1266" s="39" t="str">
        <f t="shared" si="40"/>
        <v/>
      </c>
      <c r="K1266" s="257" t="str">
        <f>IF('TSA Input'!J1229="","",IF('TSA Input'!J1229="Yes",'TSA Input'!D1229,""))</f>
        <v/>
      </c>
      <c r="L1266" s="258" t="str">
        <f>IF('TSA Input'!J1229="","",IF('TSA Input'!J1229="Yes",'TSA Input'!G1229,""))</f>
        <v/>
      </c>
      <c r="M1266" s="258" t="str">
        <f>IF('TSA Input'!J1229="","",IF('TSA Input'!J1229="Yes",'TSA Input'!F1229,""))</f>
        <v/>
      </c>
      <c r="N1266" s="39" t="str">
        <f t="shared" si="41"/>
        <v/>
      </c>
      <c r="O1266" s="149" t="s">
        <v>11</v>
      </c>
      <c r="P1266" s="148" t="s">
        <v>11</v>
      </c>
      <c r="Q1266" s="1"/>
    </row>
    <row r="1267" spans="1:17" ht="15.75" hidden="1" customHeight="1">
      <c r="A1267" s="1" t="str">
        <f t="shared" si="1"/>
        <v/>
      </c>
      <c r="B1267" s="1"/>
      <c r="C1267" s="34" t="str">
        <f>IF('TSA Input'!J1230="","",IF('TSA Input'!J1230="Yes",'TSA Input'!B1230,"Ineligible"))</f>
        <v/>
      </c>
      <c r="D1267" s="246" t="str">
        <f>IF('TSA Input'!J1230="","",IF('TSA Input'!J1230="Yes",IF('TSA Input'!W1230="","",LEFT('TSA Input'!W1230,LEN('TSA Input'!W1230)-2)),""))</f>
        <v/>
      </c>
      <c r="E1267" s="246" t="str">
        <f>IF('TSA Input'!J1230="","",IF('TSA Input'!J1230="Yes",'TSA Input'!I1230,""))</f>
        <v/>
      </c>
      <c r="F1267" s="247" t="str">
        <f>IF('TSA Input'!J1230="","",IF('TSA Input'!J1230="Yes",'TSA Input'!C1230,""))</f>
        <v/>
      </c>
      <c r="G1267" s="36" t="str">
        <f>IF('TSA Input'!J1230="","",IF('TSA Input'!J1230="Yes",'TSA Input'!D1230,""))</f>
        <v/>
      </c>
      <c r="H1267" s="37" t="str">
        <f>IF('TSA Input'!K1230="","",IF('TSA Input'!J1230="Yes",'TSA Input'!G1230,""))</f>
        <v/>
      </c>
      <c r="I1267" s="37" t="str">
        <f>IF('TSA Input'!L1230="","",IF('TSA Input'!J1230="Yes",'TSA Input'!F1230,""))</f>
        <v/>
      </c>
      <c r="J1267" s="39" t="str">
        <f t="shared" si="40"/>
        <v/>
      </c>
      <c r="K1267" s="257" t="str">
        <f>IF('TSA Input'!J1230="","",IF('TSA Input'!J1230="Yes",'TSA Input'!D1230,""))</f>
        <v/>
      </c>
      <c r="L1267" s="258" t="str">
        <f>IF('TSA Input'!J1230="","",IF('TSA Input'!J1230="Yes",'TSA Input'!G1230,""))</f>
        <v/>
      </c>
      <c r="M1267" s="258" t="str">
        <f>IF('TSA Input'!J1230="","",IF('TSA Input'!J1230="Yes",'TSA Input'!F1230,""))</f>
        <v/>
      </c>
      <c r="N1267" s="39" t="str">
        <f t="shared" si="41"/>
        <v/>
      </c>
      <c r="O1267" s="149" t="s">
        <v>11</v>
      </c>
      <c r="P1267" s="148" t="s">
        <v>11</v>
      </c>
      <c r="Q1267" s="1"/>
    </row>
    <row r="1268" spans="1:17" ht="15.75" hidden="1" customHeight="1">
      <c r="A1268" s="1" t="str">
        <f t="shared" si="1"/>
        <v/>
      </c>
      <c r="B1268" s="1"/>
      <c r="C1268" s="34" t="str">
        <f>IF('TSA Input'!J1231="","",IF('TSA Input'!J1231="Yes",'TSA Input'!B1231,"Ineligible"))</f>
        <v/>
      </c>
      <c r="D1268" s="246" t="str">
        <f>IF('TSA Input'!J1231="","",IF('TSA Input'!J1231="Yes",IF('TSA Input'!W1231="","",LEFT('TSA Input'!W1231,LEN('TSA Input'!W1231)-2)),""))</f>
        <v/>
      </c>
      <c r="E1268" s="246" t="str">
        <f>IF('TSA Input'!J1231="","",IF('TSA Input'!J1231="Yes",'TSA Input'!I1231,""))</f>
        <v/>
      </c>
      <c r="F1268" s="247" t="str">
        <f>IF('TSA Input'!J1231="","",IF('TSA Input'!J1231="Yes",'TSA Input'!C1231,""))</f>
        <v/>
      </c>
      <c r="G1268" s="36" t="str">
        <f>IF('TSA Input'!J1231="","",IF('TSA Input'!J1231="Yes",'TSA Input'!D1231,""))</f>
        <v/>
      </c>
      <c r="H1268" s="37" t="str">
        <f>IF('TSA Input'!K1231="","",IF('TSA Input'!J1231="Yes",'TSA Input'!G1231,""))</f>
        <v/>
      </c>
      <c r="I1268" s="37" t="str">
        <f>IF('TSA Input'!L1231="","",IF('TSA Input'!J1231="Yes",'TSA Input'!F1231,""))</f>
        <v/>
      </c>
      <c r="J1268" s="39" t="str">
        <f t="shared" si="40"/>
        <v/>
      </c>
      <c r="K1268" s="257" t="str">
        <f>IF('TSA Input'!J1231="","",IF('TSA Input'!J1231="Yes",'TSA Input'!D1231,""))</f>
        <v/>
      </c>
      <c r="L1268" s="258" t="str">
        <f>IF('TSA Input'!J1231="","",IF('TSA Input'!J1231="Yes",'TSA Input'!G1231,""))</f>
        <v/>
      </c>
      <c r="M1268" s="258" t="str">
        <f>IF('TSA Input'!J1231="","",IF('TSA Input'!J1231="Yes",'TSA Input'!F1231,""))</f>
        <v/>
      </c>
      <c r="N1268" s="39" t="str">
        <f t="shared" si="41"/>
        <v/>
      </c>
      <c r="O1268" s="149" t="s">
        <v>11</v>
      </c>
      <c r="P1268" s="148" t="s">
        <v>11</v>
      </c>
      <c r="Q1268" s="1"/>
    </row>
    <row r="1269" spans="1:17" ht="15.75" hidden="1" customHeight="1">
      <c r="A1269" s="1" t="str">
        <f t="shared" si="1"/>
        <v/>
      </c>
      <c r="B1269" s="1"/>
      <c r="C1269" s="34" t="str">
        <f>IF('TSA Input'!J1232="","",IF('TSA Input'!J1232="Yes",'TSA Input'!B1232,"Ineligible"))</f>
        <v/>
      </c>
      <c r="D1269" s="246" t="str">
        <f>IF('TSA Input'!J1232="","",IF('TSA Input'!J1232="Yes",IF('TSA Input'!W1232="","",LEFT('TSA Input'!W1232,LEN('TSA Input'!W1232)-2)),""))</f>
        <v/>
      </c>
      <c r="E1269" s="246" t="str">
        <f>IF('TSA Input'!J1232="","",IF('TSA Input'!J1232="Yes",'TSA Input'!I1232,""))</f>
        <v/>
      </c>
      <c r="F1269" s="247" t="str">
        <f>IF('TSA Input'!J1232="","",IF('TSA Input'!J1232="Yes",'TSA Input'!C1232,""))</f>
        <v/>
      </c>
      <c r="G1269" s="36" t="str">
        <f>IF('TSA Input'!J1232="","",IF('TSA Input'!J1232="Yes",'TSA Input'!D1232,""))</f>
        <v/>
      </c>
      <c r="H1269" s="37" t="str">
        <f>IF('TSA Input'!K1232="","",IF('TSA Input'!J1232="Yes",'TSA Input'!G1232,""))</f>
        <v/>
      </c>
      <c r="I1269" s="37" t="str">
        <f>IF('TSA Input'!L1232="","",IF('TSA Input'!J1232="Yes",'TSA Input'!F1232,""))</f>
        <v/>
      </c>
      <c r="J1269" s="39" t="str">
        <f t="shared" si="40"/>
        <v/>
      </c>
      <c r="K1269" s="257" t="str">
        <f>IF('TSA Input'!J1232="","",IF('TSA Input'!J1232="Yes",'TSA Input'!D1232,""))</f>
        <v/>
      </c>
      <c r="L1269" s="258" t="str">
        <f>IF('TSA Input'!J1232="","",IF('TSA Input'!J1232="Yes",'TSA Input'!G1232,""))</f>
        <v/>
      </c>
      <c r="M1269" s="258" t="str">
        <f>IF('TSA Input'!J1232="","",IF('TSA Input'!J1232="Yes",'TSA Input'!F1232,""))</f>
        <v/>
      </c>
      <c r="N1269" s="39" t="str">
        <f t="shared" si="41"/>
        <v/>
      </c>
      <c r="O1269" s="149" t="s">
        <v>11</v>
      </c>
      <c r="P1269" s="148" t="s">
        <v>11</v>
      </c>
      <c r="Q1269" s="1"/>
    </row>
    <row r="1270" spans="1:17" ht="15.75" hidden="1" customHeight="1">
      <c r="A1270" s="1" t="str">
        <f t="shared" si="1"/>
        <v/>
      </c>
      <c r="B1270" s="1"/>
      <c r="C1270" s="34" t="str">
        <f>IF('TSA Input'!J1233="","",IF('TSA Input'!J1233="Yes",'TSA Input'!B1233,"Ineligible"))</f>
        <v/>
      </c>
      <c r="D1270" s="246" t="str">
        <f>IF('TSA Input'!J1233="","",IF('TSA Input'!J1233="Yes",IF('TSA Input'!W1233="","",LEFT('TSA Input'!W1233,LEN('TSA Input'!W1233)-2)),""))</f>
        <v/>
      </c>
      <c r="E1270" s="246" t="str">
        <f>IF('TSA Input'!J1233="","",IF('TSA Input'!J1233="Yes",'TSA Input'!I1233,""))</f>
        <v/>
      </c>
      <c r="F1270" s="247" t="str">
        <f>IF('TSA Input'!J1233="","",IF('TSA Input'!J1233="Yes",'TSA Input'!C1233,""))</f>
        <v/>
      </c>
      <c r="G1270" s="36" t="str">
        <f>IF('TSA Input'!J1233="","",IF('TSA Input'!J1233="Yes",'TSA Input'!D1233,""))</f>
        <v/>
      </c>
      <c r="H1270" s="37" t="str">
        <f>IF('TSA Input'!K1233="","",IF('TSA Input'!J1233="Yes",'TSA Input'!G1233,""))</f>
        <v/>
      </c>
      <c r="I1270" s="37" t="str">
        <f>IF('TSA Input'!L1233="","",IF('TSA Input'!J1233="Yes",'TSA Input'!F1233,""))</f>
        <v/>
      </c>
      <c r="J1270" s="39" t="str">
        <f t="shared" si="40"/>
        <v/>
      </c>
      <c r="K1270" s="257" t="str">
        <f>IF('TSA Input'!J1233="","",IF('TSA Input'!J1233="Yes",'TSA Input'!D1233,""))</f>
        <v/>
      </c>
      <c r="L1270" s="258" t="str">
        <f>IF('TSA Input'!J1233="","",IF('TSA Input'!J1233="Yes",'TSA Input'!G1233,""))</f>
        <v/>
      </c>
      <c r="M1270" s="258" t="str">
        <f>IF('TSA Input'!J1233="","",IF('TSA Input'!J1233="Yes",'TSA Input'!F1233,""))</f>
        <v/>
      </c>
      <c r="N1270" s="39" t="str">
        <f t="shared" si="41"/>
        <v/>
      </c>
      <c r="O1270" s="149" t="s">
        <v>11</v>
      </c>
      <c r="P1270" s="148" t="s">
        <v>11</v>
      </c>
      <c r="Q1270" s="1"/>
    </row>
    <row r="1271" spans="1:17" ht="15.75" hidden="1" customHeight="1">
      <c r="A1271" s="1" t="str">
        <f t="shared" si="1"/>
        <v/>
      </c>
      <c r="B1271" s="1"/>
      <c r="C1271" s="34" t="str">
        <f>IF('TSA Input'!J1234="","",IF('TSA Input'!J1234="Yes",'TSA Input'!B1234,"Ineligible"))</f>
        <v/>
      </c>
      <c r="D1271" s="246" t="str">
        <f>IF('TSA Input'!J1234="","",IF('TSA Input'!J1234="Yes",IF('TSA Input'!W1234="","",LEFT('TSA Input'!W1234,LEN('TSA Input'!W1234)-2)),""))</f>
        <v/>
      </c>
      <c r="E1271" s="246" t="str">
        <f>IF('TSA Input'!J1234="","",IF('TSA Input'!J1234="Yes",'TSA Input'!I1234,""))</f>
        <v/>
      </c>
      <c r="F1271" s="247" t="str">
        <f>IF('TSA Input'!J1234="","",IF('TSA Input'!J1234="Yes",'TSA Input'!C1234,""))</f>
        <v/>
      </c>
      <c r="G1271" s="36" t="str">
        <f>IF('TSA Input'!J1234="","",IF('TSA Input'!J1234="Yes",'TSA Input'!D1234,""))</f>
        <v/>
      </c>
      <c r="H1271" s="37" t="str">
        <f>IF('TSA Input'!K1234="","",IF('TSA Input'!J1234="Yes",'TSA Input'!G1234,""))</f>
        <v/>
      </c>
      <c r="I1271" s="37" t="str">
        <f>IF('TSA Input'!L1234="","",IF('TSA Input'!J1234="Yes",'TSA Input'!F1234,""))</f>
        <v/>
      </c>
      <c r="J1271" s="39" t="str">
        <f t="shared" si="40"/>
        <v/>
      </c>
      <c r="K1271" s="257" t="str">
        <f>IF('TSA Input'!J1234="","",IF('TSA Input'!J1234="Yes",'TSA Input'!D1234,""))</f>
        <v/>
      </c>
      <c r="L1271" s="258" t="str">
        <f>IF('TSA Input'!J1234="","",IF('TSA Input'!J1234="Yes",'TSA Input'!G1234,""))</f>
        <v/>
      </c>
      <c r="M1271" s="258" t="str">
        <f>IF('TSA Input'!J1234="","",IF('TSA Input'!J1234="Yes",'TSA Input'!F1234,""))</f>
        <v/>
      </c>
      <c r="N1271" s="39" t="str">
        <f t="shared" si="41"/>
        <v/>
      </c>
      <c r="O1271" s="149" t="s">
        <v>11</v>
      </c>
      <c r="P1271" s="148" t="s">
        <v>11</v>
      </c>
      <c r="Q1271" s="1"/>
    </row>
    <row r="1272" spans="1:17" ht="15.75" hidden="1" customHeight="1">
      <c r="A1272" s="1" t="str">
        <f t="shared" si="1"/>
        <v/>
      </c>
      <c r="B1272" s="1"/>
      <c r="C1272" s="34" t="str">
        <f>IF('TSA Input'!J1235="","",IF('TSA Input'!J1235="Yes",'TSA Input'!B1235,"Ineligible"))</f>
        <v/>
      </c>
      <c r="D1272" s="246" t="str">
        <f>IF('TSA Input'!J1235="","",IF('TSA Input'!J1235="Yes",IF('TSA Input'!W1235="","",LEFT('TSA Input'!W1235,LEN('TSA Input'!W1235)-2)),""))</f>
        <v/>
      </c>
      <c r="E1272" s="246" t="str">
        <f>IF('TSA Input'!J1235="","",IF('TSA Input'!J1235="Yes",'TSA Input'!I1235,""))</f>
        <v/>
      </c>
      <c r="F1272" s="247" t="str">
        <f>IF('TSA Input'!J1235="","",IF('TSA Input'!J1235="Yes",'TSA Input'!C1235,""))</f>
        <v/>
      </c>
      <c r="G1272" s="36" t="str">
        <f>IF('TSA Input'!J1235="","",IF('TSA Input'!J1235="Yes",'TSA Input'!D1235,""))</f>
        <v/>
      </c>
      <c r="H1272" s="37" t="str">
        <f>IF('TSA Input'!K1235="","",IF('TSA Input'!J1235="Yes",'TSA Input'!G1235,""))</f>
        <v/>
      </c>
      <c r="I1272" s="37" t="str">
        <f>IF('TSA Input'!L1235="","",IF('TSA Input'!J1235="Yes",'TSA Input'!F1235,""))</f>
        <v/>
      </c>
      <c r="J1272" s="39" t="str">
        <f t="shared" si="40"/>
        <v/>
      </c>
      <c r="K1272" s="257" t="str">
        <f>IF('TSA Input'!J1235="","",IF('TSA Input'!J1235="Yes",'TSA Input'!D1235,""))</f>
        <v/>
      </c>
      <c r="L1272" s="258" t="str">
        <f>IF('TSA Input'!J1235="","",IF('TSA Input'!J1235="Yes",'TSA Input'!G1235,""))</f>
        <v/>
      </c>
      <c r="M1272" s="258" t="str">
        <f>IF('TSA Input'!J1235="","",IF('TSA Input'!J1235="Yes",'TSA Input'!F1235,""))</f>
        <v/>
      </c>
      <c r="N1272" s="39" t="str">
        <f t="shared" si="41"/>
        <v/>
      </c>
      <c r="O1272" s="149" t="s">
        <v>11</v>
      </c>
      <c r="P1272" s="148" t="s">
        <v>11</v>
      </c>
      <c r="Q1272" s="1"/>
    </row>
    <row r="1273" spans="1:17" ht="15.75" hidden="1" customHeight="1">
      <c r="A1273" s="1" t="str">
        <f t="shared" si="1"/>
        <v/>
      </c>
      <c r="B1273" s="1"/>
      <c r="C1273" s="34" t="str">
        <f>IF('TSA Input'!J1236="","",IF('TSA Input'!J1236="Yes",'TSA Input'!B1236,"Ineligible"))</f>
        <v/>
      </c>
      <c r="D1273" s="246" t="str">
        <f>IF('TSA Input'!J1236="","",IF('TSA Input'!J1236="Yes",IF('TSA Input'!W1236="","",LEFT('TSA Input'!W1236,LEN('TSA Input'!W1236)-2)),""))</f>
        <v/>
      </c>
      <c r="E1273" s="246" t="str">
        <f>IF('TSA Input'!J1236="","",IF('TSA Input'!J1236="Yes",'TSA Input'!I1236,""))</f>
        <v/>
      </c>
      <c r="F1273" s="247" t="str">
        <f>IF('TSA Input'!J1236="","",IF('TSA Input'!J1236="Yes",'TSA Input'!C1236,""))</f>
        <v/>
      </c>
      <c r="G1273" s="36" t="str">
        <f>IF('TSA Input'!J1236="","",IF('TSA Input'!J1236="Yes",'TSA Input'!D1236,""))</f>
        <v/>
      </c>
      <c r="H1273" s="37" t="str">
        <f>IF('TSA Input'!K1236="","",IF('TSA Input'!J1236="Yes",'TSA Input'!G1236,""))</f>
        <v/>
      </c>
      <c r="I1273" s="37" t="str">
        <f>IF('TSA Input'!L1236="","",IF('TSA Input'!J1236="Yes",'TSA Input'!F1236,""))</f>
        <v/>
      </c>
      <c r="J1273" s="39" t="str">
        <f t="shared" si="40"/>
        <v/>
      </c>
      <c r="K1273" s="257" t="str">
        <f>IF('TSA Input'!J1236="","",IF('TSA Input'!J1236="Yes",'TSA Input'!D1236,""))</f>
        <v/>
      </c>
      <c r="L1273" s="258" t="str">
        <f>IF('TSA Input'!J1236="","",IF('TSA Input'!J1236="Yes",'TSA Input'!G1236,""))</f>
        <v/>
      </c>
      <c r="M1273" s="258" t="str">
        <f>IF('TSA Input'!J1236="","",IF('TSA Input'!J1236="Yes",'TSA Input'!F1236,""))</f>
        <v/>
      </c>
      <c r="N1273" s="39" t="str">
        <f t="shared" si="41"/>
        <v/>
      </c>
      <c r="O1273" s="149" t="s">
        <v>11</v>
      </c>
      <c r="P1273" s="148" t="s">
        <v>11</v>
      </c>
      <c r="Q1273" s="1"/>
    </row>
    <row r="1274" spans="1:17" ht="15.75" hidden="1" customHeight="1">
      <c r="A1274" s="1" t="str">
        <f t="shared" si="1"/>
        <v/>
      </c>
      <c r="B1274" s="1"/>
      <c r="C1274" s="34" t="str">
        <f>IF('TSA Input'!J1237="","",IF('TSA Input'!J1237="Yes",'TSA Input'!B1237,"Ineligible"))</f>
        <v/>
      </c>
      <c r="D1274" s="246" t="str">
        <f>IF('TSA Input'!J1237="","",IF('TSA Input'!J1237="Yes",IF('TSA Input'!W1237="","",LEFT('TSA Input'!W1237,LEN('TSA Input'!W1237)-2)),""))</f>
        <v/>
      </c>
      <c r="E1274" s="246" t="str">
        <f>IF('TSA Input'!J1237="","",IF('TSA Input'!J1237="Yes",'TSA Input'!I1237,""))</f>
        <v/>
      </c>
      <c r="F1274" s="247" t="str">
        <f>IF('TSA Input'!J1237="","",IF('TSA Input'!J1237="Yes",'TSA Input'!C1237,""))</f>
        <v/>
      </c>
      <c r="G1274" s="36" t="str">
        <f>IF('TSA Input'!J1237="","",IF('TSA Input'!J1237="Yes",'TSA Input'!D1237,""))</f>
        <v/>
      </c>
      <c r="H1274" s="37" t="str">
        <f>IF('TSA Input'!K1237="","",IF('TSA Input'!J1237="Yes",'TSA Input'!G1237,""))</f>
        <v/>
      </c>
      <c r="I1274" s="37" t="str">
        <f>IF('TSA Input'!L1237="","",IF('TSA Input'!J1237="Yes",'TSA Input'!F1237,""))</f>
        <v/>
      </c>
      <c r="J1274" s="39" t="str">
        <f t="shared" si="40"/>
        <v/>
      </c>
      <c r="K1274" s="257" t="str">
        <f>IF('TSA Input'!J1237="","",IF('TSA Input'!J1237="Yes",'TSA Input'!D1237,""))</f>
        <v/>
      </c>
      <c r="L1274" s="258" t="str">
        <f>IF('TSA Input'!J1237="","",IF('TSA Input'!J1237="Yes",'TSA Input'!G1237,""))</f>
        <v/>
      </c>
      <c r="M1274" s="258" t="str">
        <f>IF('TSA Input'!J1237="","",IF('TSA Input'!J1237="Yes",'TSA Input'!F1237,""))</f>
        <v/>
      </c>
      <c r="N1274" s="39" t="str">
        <f t="shared" si="41"/>
        <v/>
      </c>
      <c r="O1274" s="149" t="s">
        <v>11</v>
      </c>
      <c r="P1274" s="148" t="s">
        <v>11</v>
      </c>
      <c r="Q1274" s="1"/>
    </row>
    <row r="1275" spans="1:17" ht="15.75" hidden="1" customHeight="1">
      <c r="A1275" s="1" t="str">
        <f t="shared" si="1"/>
        <v/>
      </c>
      <c r="B1275" s="1"/>
      <c r="C1275" s="34" t="str">
        <f>IF('TSA Input'!J1238="","",IF('TSA Input'!J1238="Yes",'TSA Input'!B1238,"Ineligible"))</f>
        <v/>
      </c>
      <c r="D1275" s="246" t="str">
        <f>IF('TSA Input'!J1238="","",IF('TSA Input'!J1238="Yes",IF('TSA Input'!W1238="","",LEFT('TSA Input'!W1238,LEN('TSA Input'!W1238)-2)),""))</f>
        <v/>
      </c>
      <c r="E1275" s="246" t="str">
        <f>IF('TSA Input'!J1238="","",IF('TSA Input'!J1238="Yes",'TSA Input'!I1238,""))</f>
        <v/>
      </c>
      <c r="F1275" s="247" t="str">
        <f>IF('TSA Input'!J1238="","",IF('TSA Input'!J1238="Yes",'TSA Input'!C1238,""))</f>
        <v/>
      </c>
      <c r="G1275" s="36" t="str">
        <f>IF('TSA Input'!J1238="","",IF('TSA Input'!J1238="Yes",'TSA Input'!D1238,""))</f>
        <v/>
      </c>
      <c r="H1275" s="37" t="str">
        <f>IF('TSA Input'!K1238="","",IF('TSA Input'!J1238="Yes",'TSA Input'!G1238,""))</f>
        <v/>
      </c>
      <c r="I1275" s="37" t="str">
        <f>IF('TSA Input'!L1238="","",IF('TSA Input'!J1238="Yes",'TSA Input'!F1238,""))</f>
        <v/>
      </c>
      <c r="J1275" s="39" t="str">
        <f t="shared" si="40"/>
        <v/>
      </c>
      <c r="K1275" s="257" t="str">
        <f>IF('TSA Input'!J1238="","",IF('TSA Input'!J1238="Yes",'TSA Input'!D1238,""))</f>
        <v/>
      </c>
      <c r="L1275" s="258" t="str">
        <f>IF('TSA Input'!J1238="","",IF('TSA Input'!J1238="Yes",'TSA Input'!G1238,""))</f>
        <v/>
      </c>
      <c r="M1275" s="258" t="str">
        <f>IF('TSA Input'!J1238="","",IF('TSA Input'!J1238="Yes",'TSA Input'!F1238,""))</f>
        <v/>
      </c>
      <c r="N1275" s="39" t="str">
        <f t="shared" si="41"/>
        <v/>
      </c>
      <c r="O1275" s="149" t="s">
        <v>11</v>
      </c>
      <c r="P1275" s="148" t="s">
        <v>11</v>
      </c>
      <c r="Q1275" s="1"/>
    </row>
    <row r="1276" spans="1:17" ht="15.75" hidden="1" customHeight="1">
      <c r="A1276" s="1" t="str">
        <f t="shared" si="1"/>
        <v/>
      </c>
      <c r="B1276" s="1"/>
      <c r="C1276" s="34" t="str">
        <f>IF('TSA Input'!J1239="","",IF('TSA Input'!J1239="Yes",'TSA Input'!B1239,"Ineligible"))</f>
        <v/>
      </c>
      <c r="D1276" s="246" t="str">
        <f>IF('TSA Input'!J1239="","",IF('TSA Input'!J1239="Yes",IF('TSA Input'!W1239="","",LEFT('TSA Input'!W1239,LEN('TSA Input'!W1239)-2)),""))</f>
        <v/>
      </c>
      <c r="E1276" s="246" t="str">
        <f>IF('TSA Input'!J1239="","",IF('TSA Input'!J1239="Yes",'TSA Input'!I1239,""))</f>
        <v/>
      </c>
      <c r="F1276" s="247" t="str">
        <f>IF('TSA Input'!J1239="","",IF('TSA Input'!J1239="Yes",'TSA Input'!C1239,""))</f>
        <v/>
      </c>
      <c r="G1276" s="36" t="str">
        <f>IF('TSA Input'!J1239="","",IF('TSA Input'!J1239="Yes",'TSA Input'!D1239,""))</f>
        <v/>
      </c>
      <c r="H1276" s="37" t="str">
        <f>IF('TSA Input'!K1239="","",IF('TSA Input'!J1239="Yes",'TSA Input'!G1239,""))</f>
        <v/>
      </c>
      <c r="I1276" s="37" t="str">
        <f>IF('TSA Input'!L1239="","",IF('TSA Input'!J1239="Yes",'TSA Input'!F1239,""))</f>
        <v/>
      </c>
      <c r="J1276" s="39" t="str">
        <f t="shared" si="40"/>
        <v/>
      </c>
      <c r="K1276" s="257" t="str">
        <f>IF('TSA Input'!J1239="","",IF('TSA Input'!J1239="Yes",'TSA Input'!D1239,""))</f>
        <v/>
      </c>
      <c r="L1276" s="258" t="str">
        <f>IF('TSA Input'!J1239="","",IF('TSA Input'!J1239="Yes",'TSA Input'!G1239,""))</f>
        <v/>
      </c>
      <c r="M1276" s="258" t="str">
        <f>IF('TSA Input'!J1239="","",IF('TSA Input'!J1239="Yes",'TSA Input'!F1239,""))</f>
        <v/>
      </c>
      <c r="N1276" s="39" t="str">
        <f t="shared" si="41"/>
        <v/>
      </c>
      <c r="O1276" s="149" t="s">
        <v>11</v>
      </c>
      <c r="P1276" s="148" t="s">
        <v>11</v>
      </c>
      <c r="Q1276" s="1"/>
    </row>
    <row r="1277" spans="1:17" ht="15.75" hidden="1" customHeight="1">
      <c r="A1277" s="1" t="str">
        <f t="shared" si="1"/>
        <v/>
      </c>
      <c r="B1277" s="1"/>
      <c r="C1277" s="34" t="str">
        <f>IF('TSA Input'!J1240="","",IF('TSA Input'!J1240="Yes",'TSA Input'!B1240,"Ineligible"))</f>
        <v/>
      </c>
      <c r="D1277" s="246" t="str">
        <f>IF('TSA Input'!J1240="","",IF('TSA Input'!J1240="Yes",IF('TSA Input'!W1240="","",LEFT('TSA Input'!W1240,LEN('TSA Input'!W1240)-2)),""))</f>
        <v/>
      </c>
      <c r="E1277" s="246" t="str">
        <f>IF('TSA Input'!J1240="","",IF('TSA Input'!J1240="Yes",'TSA Input'!I1240,""))</f>
        <v/>
      </c>
      <c r="F1277" s="247" t="str">
        <f>IF('TSA Input'!J1240="","",IF('TSA Input'!J1240="Yes",'TSA Input'!C1240,""))</f>
        <v/>
      </c>
      <c r="G1277" s="36" t="str">
        <f>IF('TSA Input'!J1240="","",IF('TSA Input'!J1240="Yes",'TSA Input'!D1240,""))</f>
        <v/>
      </c>
      <c r="H1277" s="37" t="str">
        <f>IF('TSA Input'!K1240="","",IF('TSA Input'!J1240="Yes",'TSA Input'!G1240,""))</f>
        <v/>
      </c>
      <c r="I1277" s="37" t="str">
        <f>IF('TSA Input'!L1240="","",IF('TSA Input'!J1240="Yes",'TSA Input'!F1240,""))</f>
        <v/>
      </c>
      <c r="J1277" s="39" t="str">
        <f t="shared" si="40"/>
        <v/>
      </c>
      <c r="K1277" s="257" t="str">
        <f>IF('TSA Input'!J1240="","",IF('TSA Input'!J1240="Yes",'TSA Input'!D1240,""))</f>
        <v/>
      </c>
      <c r="L1277" s="258" t="str">
        <f>IF('TSA Input'!J1240="","",IF('TSA Input'!J1240="Yes",'TSA Input'!G1240,""))</f>
        <v/>
      </c>
      <c r="M1277" s="258" t="str">
        <f>IF('TSA Input'!J1240="","",IF('TSA Input'!J1240="Yes",'TSA Input'!F1240,""))</f>
        <v/>
      </c>
      <c r="N1277" s="39" t="str">
        <f t="shared" si="41"/>
        <v/>
      </c>
      <c r="O1277" s="149" t="s">
        <v>11</v>
      </c>
      <c r="P1277" s="148" t="s">
        <v>11</v>
      </c>
      <c r="Q1277" s="1"/>
    </row>
    <row r="1278" spans="1:17" ht="15.75" hidden="1" customHeight="1">
      <c r="A1278" s="1" t="str">
        <f t="shared" si="1"/>
        <v/>
      </c>
      <c r="B1278" s="1"/>
      <c r="C1278" s="34" t="str">
        <f>IF('TSA Input'!J1241="","",IF('TSA Input'!J1241="Yes",'TSA Input'!B1241,"Ineligible"))</f>
        <v/>
      </c>
      <c r="D1278" s="246" t="str">
        <f>IF('TSA Input'!J1241="","",IF('TSA Input'!J1241="Yes",IF('TSA Input'!W1241="","",LEFT('TSA Input'!W1241,LEN('TSA Input'!W1241)-2)),""))</f>
        <v/>
      </c>
      <c r="E1278" s="246" t="str">
        <f>IF('TSA Input'!J1241="","",IF('TSA Input'!J1241="Yes",'TSA Input'!I1241,""))</f>
        <v/>
      </c>
      <c r="F1278" s="247" t="str">
        <f>IF('TSA Input'!J1241="","",IF('TSA Input'!J1241="Yes",'TSA Input'!C1241,""))</f>
        <v/>
      </c>
      <c r="G1278" s="36" t="str">
        <f>IF('TSA Input'!J1241="","",IF('TSA Input'!J1241="Yes",'TSA Input'!D1241,""))</f>
        <v/>
      </c>
      <c r="H1278" s="37" t="str">
        <f>IF('TSA Input'!K1241="","",IF('TSA Input'!J1241="Yes",'TSA Input'!G1241,""))</f>
        <v/>
      </c>
      <c r="I1278" s="37" t="str">
        <f>IF('TSA Input'!L1241="","",IF('TSA Input'!J1241="Yes",'TSA Input'!F1241,""))</f>
        <v/>
      </c>
      <c r="J1278" s="39" t="str">
        <f t="shared" si="40"/>
        <v/>
      </c>
      <c r="K1278" s="257" t="str">
        <f>IF('TSA Input'!J1241="","",IF('TSA Input'!J1241="Yes",'TSA Input'!D1241,""))</f>
        <v/>
      </c>
      <c r="L1278" s="258" t="str">
        <f>IF('TSA Input'!J1241="","",IF('TSA Input'!J1241="Yes",'TSA Input'!G1241,""))</f>
        <v/>
      </c>
      <c r="M1278" s="258" t="str">
        <f>IF('TSA Input'!J1241="","",IF('TSA Input'!J1241="Yes",'TSA Input'!F1241,""))</f>
        <v/>
      </c>
      <c r="N1278" s="39" t="str">
        <f t="shared" si="41"/>
        <v/>
      </c>
      <c r="O1278" s="149" t="s">
        <v>11</v>
      </c>
      <c r="P1278" s="148" t="s">
        <v>11</v>
      </c>
      <c r="Q1278" s="1"/>
    </row>
    <row r="1279" spans="1:17" ht="15.75" hidden="1" customHeight="1">
      <c r="A1279" s="1" t="str">
        <f t="shared" si="1"/>
        <v/>
      </c>
      <c r="B1279" s="1"/>
      <c r="C1279" s="34" t="str">
        <f>IF('TSA Input'!J1242="","",IF('TSA Input'!J1242="Yes",'TSA Input'!B1242,"Ineligible"))</f>
        <v/>
      </c>
      <c r="D1279" s="246" t="str">
        <f>IF('TSA Input'!J1242="","",IF('TSA Input'!J1242="Yes",IF('TSA Input'!W1242="","",LEFT('TSA Input'!W1242,LEN('TSA Input'!W1242)-2)),""))</f>
        <v/>
      </c>
      <c r="E1279" s="246" t="str">
        <f>IF('TSA Input'!J1242="","",IF('TSA Input'!J1242="Yes",'TSA Input'!I1242,""))</f>
        <v/>
      </c>
      <c r="F1279" s="247" t="str">
        <f>IF('TSA Input'!J1242="","",IF('TSA Input'!J1242="Yes",'TSA Input'!C1242,""))</f>
        <v/>
      </c>
      <c r="G1279" s="36" t="str">
        <f>IF('TSA Input'!J1242="","",IF('TSA Input'!J1242="Yes",'TSA Input'!D1242,""))</f>
        <v/>
      </c>
      <c r="H1279" s="37" t="str">
        <f>IF('TSA Input'!K1242="","",IF('TSA Input'!J1242="Yes",'TSA Input'!G1242,""))</f>
        <v/>
      </c>
      <c r="I1279" s="37" t="str">
        <f>IF('TSA Input'!L1242="","",IF('TSA Input'!J1242="Yes",'TSA Input'!F1242,""))</f>
        <v/>
      </c>
      <c r="J1279" s="39" t="str">
        <f t="shared" si="40"/>
        <v/>
      </c>
      <c r="K1279" s="257" t="str">
        <f>IF('TSA Input'!J1242="","",IF('TSA Input'!J1242="Yes",'TSA Input'!D1242,""))</f>
        <v/>
      </c>
      <c r="L1279" s="258" t="str">
        <f>IF('TSA Input'!J1242="","",IF('TSA Input'!J1242="Yes",'TSA Input'!G1242,""))</f>
        <v/>
      </c>
      <c r="M1279" s="258" t="str">
        <f>IF('TSA Input'!J1242="","",IF('TSA Input'!J1242="Yes",'TSA Input'!F1242,""))</f>
        <v/>
      </c>
      <c r="N1279" s="39" t="str">
        <f t="shared" si="41"/>
        <v/>
      </c>
      <c r="O1279" s="149" t="s">
        <v>11</v>
      </c>
      <c r="P1279" s="148" t="s">
        <v>11</v>
      </c>
      <c r="Q1279" s="1"/>
    </row>
    <row r="1280" spans="1:17" ht="15.75" hidden="1" customHeight="1">
      <c r="A1280" s="1" t="str">
        <f t="shared" si="1"/>
        <v/>
      </c>
      <c r="B1280" s="1"/>
      <c r="C1280" s="34" t="str">
        <f>IF('TSA Input'!J1243="","",IF('TSA Input'!J1243="Yes",'TSA Input'!B1243,"Ineligible"))</f>
        <v/>
      </c>
      <c r="D1280" s="246" t="str">
        <f>IF('TSA Input'!J1243="","",IF('TSA Input'!J1243="Yes",IF('TSA Input'!W1243="","",LEFT('TSA Input'!W1243,LEN('TSA Input'!W1243)-2)),""))</f>
        <v/>
      </c>
      <c r="E1280" s="246" t="str">
        <f>IF('TSA Input'!J1243="","",IF('TSA Input'!J1243="Yes",'TSA Input'!I1243,""))</f>
        <v/>
      </c>
      <c r="F1280" s="247" t="str">
        <f>IF('TSA Input'!J1243="","",IF('TSA Input'!J1243="Yes",'TSA Input'!C1243,""))</f>
        <v/>
      </c>
      <c r="G1280" s="36" t="str">
        <f>IF('TSA Input'!J1243="","",IF('TSA Input'!J1243="Yes",'TSA Input'!D1243,""))</f>
        <v/>
      </c>
      <c r="H1280" s="37" t="str">
        <f>IF('TSA Input'!K1243="","",IF('TSA Input'!J1243="Yes",'TSA Input'!G1243,""))</f>
        <v/>
      </c>
      <c r="I1280" s="37" t="str">
        <f>IF('TSA Input'!L1243="","",IF('TSA Input'!J1243="Yes",'TSA Input'!F1243,""))</f>
        <v/>
      </c>
      <c r="J1280" s="39" t="str">
        <f t="shared" si="40"/>
        <v/>
      </c>
      <c r="K1280" s="257" t="str">
        <f>IF('TSA Input'!J1243="","",IF('TSA Input'!J1243="Yes",'TSA Input'!D1243,""))</f>
        <v/>
      </c>
      <c r="L1280" s="258" t="str">
        <f>IF('TSA Input'!J1243="","",IF('TSA Input'!J1243="Yes",'TSA Input'!G1243,""))</f>
        <v/>
      </c>
      <c r="M1280" s="258" t="str">
        <f>IF('TSA Input'!J1243="","",IF('TSA Input'!J1243="Yes",'TSA Input'!F1243,""))</f>
        <v/>
      </c>
      <c r="N1280" s="39" t="str">
        <f t="shared" si="41"/>
        <v/>
      </c>
      <c r="O1280" s="149" t="s">
        <v>11</v>
      </c>
      <c r="P1280" s="148" t="s">
        <v>11</v>
      </c>
      <c r="Q1280" s="1"/>
    </row>
    <row r="1281" spans="1:17" ht="15.75" hidden="1" customHeight="1">
      <c r="A1281" s="1" t="str">
        <f t="shared" si="1"/>
        <v/>
      </c>
      <c r="B1281" s="1"/>
      <c r="C1281" s="34" t="str">
        <f>IF('TSA Input'!J1244="","",IF('TSA Input'!J1244="Yes",'TSA Input'!B1244,"Ineligible"))</f>
        <v/>
      </c>
      <c r="D1281" s="246" t="str">
        <f>IF('TSA Input'!J1244="","",IF('TSA Input'!J1244="Yes",IF('TSA Input'!W1244="","",LEFT('TSA Input'!W1244,LEN('TSA Input'!W1244)-2)),""))</f>
        <v/>
      </c>
      <c r="E1281" s="246" t="str">
        <f>IF('TSA Input'!J1244="","",IF('TSA Input'!J1244="Yes",'TSA Input'!I1244,""))</f>
        <v/>
      </c>
      <c r="F1281" s="247" t="str">
        <f>IF('TSA Input'!J1244="","",IF('TSA Input'!J1244="Yes",'TSA Input'!C1244,""))</f>
        <v/>
      </c>
      <c r="G1281" s="36" t="str">
        <f>IF('TSA Input'!J1244="","",IF('TSA Input'!J1244="Yes",'TSA Input'!D1244,""))</f>
        <v/>
      </c>
      <c r="H1281" s="37" t="str">
        <f>IF('TSA Input'!K1244="","",IF('TSA Input'!J1244="Yes",'TSA Input'!G1244,""))</f>
        <v/>
      </c>
      <c r="I1281" s="37" t="str">
        <f>IF('TSA Input'!L1244="","",IF('TSA Input'!J1244="Yes",'TSA Input'!F1244,""))</f>
        <v/>
      </c>
      <c r="J1281" s="39" t="str">
        <f t="shared" si="40"/>
        <v/>
      </c>
      <c r="K1281" s="257" t="str">
        <f>IF('TSA Input'!J1244="","",IF('TSA Input'!J1244="Yes",'TSA Input'!D1244,""))</f>
        <v/>
      </c>
      <c r="L1281" s="258" t="str">
        <f>IF('TSA Input'!J1244="","",IF('TSA Input'!J1244="Yes",'TSA Input'!G1244,""))</f>
        <v/>
      </c>
      <c r="M1281" s="258" t="str">
        <f>IF('TSA Input'!J1244="","",IF('TSA Input'!J1244="Yes",'TSA Input'!F1244,""))</f>
        <v/>
      </c>
      <c r="N1281" s="39" t="str">
        <f t="shared" si="41"/>
        <v/>
      </c>
      <c r="O1281" s="149" t="s">
        <v>11</v>
      </c>
      <c r="P1281" s="148" t="s">
        <v>11</v>
      </c>
      <c r="Q1281" s="1"/>
    </row>
    <row r="1282" spans="1:17" ht="15.75" hidden="1" customHeight="1">
      <c r="A1282" s="1" t="str">
        <f t="shared" si="1"/>
        <v/>
      </c>
      <c r="B1282" s="1"/>
      <c r="C1282" s="34" t="str">
        <f>IF('TSA Input'!J1245="","",IF('TSA Input'!J1245="Yes",'TSA Input'!B1245,"Ineligible"))</f>
        <v/>
      </c>
      <c r="D1282" s="246" t="str">
        <f>IF('TSA Input'!J1245="","",IF('TSA Input'!J1245="Yes",IF('TSA Input'!W1245="","",LEFT('TSA Input'!W1245,LEN('TSA Input'!W1245)-2)),""))</f>
        <v/>
      </c>
      <c r="E1282" s="246" t="str">
        <f>IF('TSA Input'!J1245="","",IF('TSA Input'!J1245="Yes",'TSA Input'!I1245,""))</f>
        <v/>
      </c>
      <c r="F1282" s="247" t="str">
        <f>IF('TSA Input'!J1245="","",IF('TSA Input'!J1245="Yes",'TSA Input'!C1245,""))</f>
        <v/>
      </c>
      <c r="G1282" s="36" t="str">
        <f>IF('TSA Input'!J1245="","",IF('TSA Input'!J1245="Yes",'TSA Input'!D1245,""))</f>
        <v/>
      </c>
      <c r="H1282" s="37" t="str">
        <f>IF('TSA Input'!K1245="","",IF('TSA Input'!J1245="Yes",'TSA Input'!G1245,""))</f>
        <v/>
      </c>
      <c r="I1282" s="37" t="str">
        <f>IF('TSA Input'!L1245="","",IF('TSA Input'!J1245="Yes",'TSA Input'!F1245,""))</f>
        <v/>
      </c>
      <c r="J1282" s="39" t="str">
        <f t="shared" si="40"/>
        <v/>
      </c>
      <c r="K1282" s="257" t="str">
        <f>IF('TSA Input'!J1245="","",IF('TSA Input'!J1245="Yes",'TSA Input'!D1245,""))</f>
        <v/>
      </c>
      <c r="L1282" s="258" t="str">
        <f>IF('TSA Input'!J1245="","",IF('TSA Input'!J1245="Yes",'TSA Input'!G1245,""))</f>
        <v/>
      </c>
      <c r="M1282" s="258" t="str">
        <f>IF('TSA Input'!J1245="","",IF('TSA Input'!J1245="Yes",'TSA Input'!F1245,""))</f>
        <v/>
      </c>
      <c r="N1282" s="39" t="str">
        <f t="shared" si="41"/>
        <v/>
      </c>
      <c r="O1282" s="149" t="s">
        <v>11</v>
      </c>
      <c r="P1282" s="148" t="s">
        <v>11</v>
      </c>
      <c r="Q1282" s="1"/>
    </row>
    <row r="1283" spans="1:17" ht="15.75" hidden="1" customHeight="1">
      <c r="A1283" s="1" t="str">
        <f t="shared" si="1"/>
        <v/>
      </c>
      <c r="B1283" s="1"/>
      <c r="C1283" s="34" t="str">
        <f>IF('TSA Input'!J1246="","",IF('TSA Input'!J1246="Yes",'TSA Input'!B1246,"Ineligible"))</f>
        <v/>
      </c>
      <c r="D1283" s="246" t="str">
        <f>IF('TSA Input'!J1246="","",IF('TSA Input'!J1246="Yes",IF('TSA Input'!W1246="","",LEFT('TSA Input'!W1246,LEN('TSA Input'!W1246)-2)),""))</f>
        <v/>
      </c>
      <c r="E1283" s="246" t="str">
        <f>IF('TSA Input'!J1246="","",IF('TSA Input'!J1246="Yes",'TSA Input'!I1246,""))</f>
        <v/>
      </c>
      <c r="F1283" s="247" t="str">
        <f>IF('TSA Input'!J1246="","",IF('TSA Input'!J1246="Yes",'TSA Input'!C1246,""))</f>
        <v/>
      </c>
      <c r="G1283" s="36" t="str">
        <f>IF('TSA Input'!J1246="","",IF('TSA Input'!J1246="Yes",'TSA Input'!D1246,""))</f>
        <v/>
      </c>
      <c r="H1283" s="37" t="str">
        <f>IF('TSA Input'!K1246="","",IF('TSA Input'!J1246="Yes",'TSA Input'!G1246,""))</f>
        <v/>
      </c>
      <c r="I1283" s="37" t="str">
        <f>IF('TSA Input'!L1246="","",IF('TSA Input'!J1246="Yes",'TSA Input'!F1246,""))</f>
        <v/>
      </c>
      <c r="J1283" s="39" t="str">
        <f t="shared" si="40"/>
        <v/>
      </c>
      <c r="K1283" s="257" t="str">
        <f>IF('TSA Input'!J1246="","",IF('TSA Input'!J1246="Yes",'TSA Input'!D1246,""))</f>
        <v/>
      </c>
      <c r="L1283" s="258" t="str">
        <f>IF('TSA Input'!J1246="","",IF('TSA Input'!J1246="Yes",'TSA Input'!G1246,""))</f>
        <v/>
      </c>
      <c r="M1283" s="258" t="str">
        <f>IF('TSA Input'!J1246="","",IF('TSA Input'!J1246="Yes",'TSA Input'!F1246,""))</f>
        <v/>
      </c>
      <c r="N1283" s="39" t="str">
        <f t="shared" si="41"/>
        <v/>
      </c>
      <c r="O1283" s="149" t="s">
        <v>11</v>
      </c>
      <c r="P1283" s="148" t="s">
        <v>11</v>
      </c>
      <c r="Q1283" s="1"/>
    </row>
    <row r="1284" spans="1:17" ht="15.75" hidden="1" customHeight="1">
      <c r="A1284" s="1" t="str">
        <f t="shared" si="1"/>
        <v/>
      </c>
      <c r="B1284" s="1"/>
      <c r="C1284" s="34" t="str">
        <f>IF('TSA Input'!J1247="","",IF('TSA Input'!J1247="Yes",'TSA Input'!B1247,"Ineligible"))</f>
        <v/>
      </c>
      <c r="D1284" s="246" t="str">
        <f>IF('TSA Input'!J1247="","",IF('TSA Input'!J1247="Yes",IF('TSA Input'!W1247="","",LEFT('TSA Input'!W1247,LEN('TSA Input'!W1247)-2)),""))</f>
        <v/>
      </c>
      <c r="E1284" s="246" t="str">
        <f>IF('TSA Input'!J1247="","",IF('TSA Input'!J1247="Yes",'TSA Input'!I1247,""))</f>
        <v/>
      </c>
      <c r="F1284" s="247" t="str">
        <f>IF('TSA Input'!J1247="","",IF('TSA Input'!J1247="Yes",'TSA Input'!C1247,""))</f>
        <v/>
      </c>
      <c r="G1284" s="36" t="str">
        <f>IF('TSA Input'!J1247="","",IF('TSA Input'!J1247="Yes",'TSA Input'!D1247,""))</f>
        <v/>
      </c>
      <c r="H1284" s="37" t="str">
        <f>IF('TSA Input'!K1247="","",IF('TSA Input'!J1247="Yes",'TSA Input'!G1247,""))</f>
        <v/>
      </c>
      <c r="I1284" s="37" t="str">
        <f>IF('TSA Input'!L1247="","",IF('TSA Input'!J1247="Yes",'TSA Input'!F1247,""))</f>
        <v/>
      </c>
      <c r="J1284" s="39" t="str">
        <f t="shared" si="40"/>
        <v/>
      </c>
      <c r="K1284" s="257" t="str">
        <f>IF('TSA Input'!J1247="","",IF('TSA Input'!J1247="Yes",'TSA Input'!D1247,""))</f>
        <v/>
      </c>
      <c r="L1284" s="258" t="str">
        <f>IF('TSA Input'!J1247="","",IF('TSA Input'!J1247="Yes",'TSA Input'!G1247,""))</f>
        <v/>
      </c>
      <c r="M1284" s="258" t="str">
        <f>IF('TSA Input'!J1247="","",IF('TSA Input'!J1247="Yes",'TSA Input'!F1247,""))</f>
        <v/>
      </c>
      <c r="N1284" s="39" t="str">
        <f t="shared" si="41"/>
        <v/>
      </c>
      <c r="O1284" s="149" t="s">
        <v>11</v>
      </c>
      <c r="P1284" s="148" t="s">
        <v>11</v>
      </c>
      <c r="Q1284" s="1"/>
    </row>
    <row r="1285" spans="1:17" ht="15.75" hidden="1" customHeight="1">
      <c r="A1285" s="1" t="str">
        <f t="shared" si="1"/>
        <v/>
      </c>
      <c r="B1285" s="1"/>
      <c r="C1285" s="34" t="str">
        <f>IF('TSA Input'!J1248="","",IF('TSA Input'!J1248="Yes",'TSA Input'!B1248,"Ineligible"))</f>
        <v/>
      </c>
      <c r="D1285" s="246" t="str">
        <f>IF('TSA Input'!J1248="","",IF('TSA Input'!J1248="Yes",IF('TSA Input'!W1248="","",LEFT('TSA Input'!W1248,LEN('TSA Input'!W1248)-2)),""))</f>
        <v/>
      </c>
      <c r="E1285" s="246" t="str">
        <f>IF('TSA Input'!J1248="","",IF('TSA Input'!J1248="Yes",'TSA Input'!I1248,""))</f>
        <v/>
      </c>
      <c r="F1285" s="247" t="str">
        <f>IF('TSA Input'!J1248="","",IF('TSA Input'!J1248="Yes",'TSA Input'!C1248,""))</f>
        <v/>
      </c>
      <c r="G1285" s="36" t="str">
        <f>IF('TSA Input'!J1248="","",IF('TSA Input'!J1248="Yes",'TSA Input'!D1248,""))</f>
        <v/>
      </c>
      <c r="H1285" s="37" t="str">
        <f>IF('TSA Input'!K1248="","",IF('TSA Input'!J1248="Yes",'TSA Input'!G1248,""))</f>
        <v/>
      </c>
      <c r="I1285" s="37" t="str">
        <f>IF('TSA Input'!L1248="","",IF('TSA Input'!J1248="Yes",'TSA Input'!F1248,""))</f>
        <v/>
      </c>
      <c r="J1285" s="39" t="str">
        <f t="shared" si="40"/>
        <v/>
      </c>
      <c r="K1285" s="257" t="str">
        <f>IF('TSA Input'!J1248="","",IF('TSA Input'!J1248="Yes",'TSA Input'!D1248,""))</f>
        <v/>
      </c>
      <c r="L1285" s="258" t="str">
        <f>IF('TSA Input'!J1248="","",IF('TSA Input'!J1248="Yes",'TSA Input'!G1248,""))</f>
        <v/>
      </c>
      <c r="M1285" s="258" t="str">
        <f>IF('TSA Input'!J1248="","",IF('TSA Input'!J1248="Yes",'TSA Input'!F1248,""))</f>
        <v/>
      </c>
      <c r="N1285" s="39" t="str">
        <f t="shared" si="41"/>
        <v/>
      </c>
      <c r="O1285" s="149" t="s">
        <v>11</v>
      </c>
      <c r="P1285" s="148" t="s">
        <v>11</v>
      </c>
      <c r="Q1285" s="1"/>
    </row>
    <row r="1286" spans="1:17" ht="15.75" hidden="1" customHeight="1">
      <c r="A1286" s="1" t="str">
        <f t="shared" si="1"/>
        <v/>
      </c>
      <c r="B1286" s="1"/>
      <c r="C1286" s="34" t="str">
        <f>IF('TSA Input'!J1249="","",IF('TSA Input'!J1249="Yes",'TSA Input'!B1249,"Ineligible"))</f>
        <v/>
      </c>
      <c r="D1286" s="246" t="str">
        <f>IF('TSA Input'!J1249="","",IF('TSA Input'!J1249="Yes",IF('TSA Input'!W1249="","",LEFT('TSA Input'!W1249,LEN('TSA Input'!W1249)-2)),""))</f>
        <v/>
      </c>
      <c r="E1286" s="246" t="str">
        <f>IF('TSA Input'!J1249="","",IF('TSA Input'!J1249="Yes",'TSA Input'!I1249,""))</f>
        <v/>
      </c>
      <c r="F1286" s="247" t="str">
        <f>IF('TSA Input'!J1249="","",IF('TSA Input'!J1249="Yes",'TSA Input'!C1249,""))</f>
        <v/>
      </c>
      <c r="G1286" s="36" t="str">
        <f>IF('TSA Input'!J1249="","",IF('TSA Input'!J1249="Yes",'TSA Input'!D1249,""))</f>
        <v/>
      </c>
      <c r="H1286" s="37" t="str">
        <f>IF('TSA Input'!K1249="","",IF('TSA Input'!J1249="Yes",'TSA Input'!G1249,""))</f>
        <v/>
      </c>
      <c r="I1286" s="37" t="str">
        <f>IF('TSA Input'!L1249="","",IF('TSA Input'!J1249="Yes",'TSA Input'!F1249,""))</f>
        <v/>
      </c>
      <c r="J1286" s="39" t="str">
        <f t="shared" si="40"/>
        <v/>
      </c>
      <c r="K1286" s="257" t="str">
        <f>IF('TSA Input'!J1249="","",IF('TSA Input'!J1249="Yes",'TSA Input'!D1249,""))</f>
        <v/>
      </c>
      <c r="L1286" s="258" t="str">
        <f>IF('TSA Input'!J1249="","",IF('TSA Input'!J1249="Yes",'TSA Input'!G1249,""))</f>
        <v/>
      </c>
      <c r="M1286" s="258" t="str">
        <f>IF('TSA Input'!J1249="","",IF('TSA Input'!J1249="Yes",'TSA Input'!F1249,""))</f>
        <v/>
      </c>
      <c r="N1286" s="39" t="str">
        <f t="shared" si="41"/>
        <v/>
      </c>
      <c r="O1286" s="149" t="s">
        <v>11</v>
      </c>
      <c r="P1286" s="148" t="s">
        <v>11</v>
      </c>
      <c r="Q1286" s="1"/>
    </row>
    <row r="1287" spans="1:17" ht="15.75" hidden="1" customHeight="1">
      <c r="A1287" s="1" t="str">
        <f t="shared" si="1"/>
        <v/>
      </c>
      <c r="B1287" s="1"/>
      <c r="C1287" s="34" t="str">
        <f>IF('TSA Input'!J1250="","",IF('TSA Input'!J1250="Yes",'TSA Input'!B1250,"Ineligible"))</f>
        <v/>
      </c>
      <c r="D1287" s="246" t="str">
        <f>IF('TSA Input'!J1250="","",IF('TSA Input'!J1250="Yes",IF('TSA Input'!W1250="","",LEFT('TSA Input'!W1250,LEN('TSA Input'!W1250)-2)),""))</f>
        <v/>
      </c>
      <c r="E1287" s="246" t="str">
        <f>IF('TSA Input'!J1250="","",IF('TSA Input'!J1250="Yes",'TSA Input'!I1250,""))</f>
        <v/>
      </c>
      <c r="F1287" s="247" t="str">
        <f>IF('TSA Input'!J1250="","",IF('TSA Input'!J1250="Yes",'TSA Input'!C1250,""))</f>
        <v/>
      </c>
      <c r="G1287" s="36" t="str">
        <f>IF('TSA Input'!J1250="","",IF('TSA Input'!J1250="Yes",'TSA Input'!D1250,""))</f>
        <v/>
      </c>
      <c r="H1287" s="37" t="str">
        <f>IF('TSA Input'!K1250="","",IF('TSA Input'!J1250="Yes",'TSA Input'!G1250,""))</f>
        <v/>
      </c>
      <c r="I1287" s="37" t="str">
        <f>IF('TSA Input'!L1250="","",IF('TSA Input'!J1250="Yes",'TSA Input'!F1250,""))</f>
        <v/>
      </c>
      <c r="J1287" s="39" t="str">
        <f t="shared" si="40"/>
        <v/>
      </c>
      <c r="K1287" s="257" t="str">
        <f>IF('TSA Input'!J1250="","",IF('TSA Input'!J1250="Yes",'TSA Input'!D1250,""))</f>
        <v/>
      </c>
      <c r="L1287" s="258" t="str">
        <f>IF('TSA Input'!J1250="","",IF('TSA Input'!J1250="Yes",'TSA Input'!G1250,""))</f>
        <v/>
      </c>
      <c r="M1287" s="258" t="str">
        <f>IF('TSA Input'!J1250="","",IF('TSA Input'!J1250="Yes",'TSA Input'!F1250,""))</f>
        <v/>
      </c>
      <c r="N1287" s="39" t="str">
        <f t="shared" si="41"/>
        <v/>
      </c>
      <c r="O1287" s="149" t="s">
        <v>11</v>
      </c>
      <c r="P1287" s="148" t="s">
        <v>11</v>
      </c>
      <c r="Q1287" s="1"/>
    </row>
    <row r="1288" spans="1:17" ht="15.75" hidden="1" customHeight="1">
      <c r="A1288" s="1" t="str">
        <f t="shared" si="1"/>
        <v/>
      </c>
      <c r="B1288" s="1"/>
      <c r="C1288" s="34" t="str">
        <f>IF('TSA Input'!J1251="","",IF('TSA Input'!J1251="Yes",'TSA Input'!B1251,"Ineligible"))</f>
        <v/>
      </c>
      <c r="D1288" s="246" t="str">
        <f>IF('TSA Input'!J1251="","",IF('TSA Input'!J1251="Yes",IF('TSA Input'!W1251="","",LEFT('TSA Input'!W1251,LEN('TSA Input'!W1251)-2)),""))</f>
        <v/>
      </c>
      <c r="E1288" s="246" t="str">
        <f>IF('TSA Input'!J1251="","",IF('TSA Input'!J1251="Yes",'TSA Input'!I1251,""))</f>
        <v/>
      </c>
      <c r="F1288" s="247" t="str">
        <f>IF('TSA Input'!J1251="","",IF('TSA Input'!J1251="Yes",'TSA Input'!C1251,""))</f>
        <v/>
      </c>
      <c r="G1288" s="36" t="str">
        <f>IF('TSA Input'!J1251="","",IF('TSA Input'!J1251="Yes",'TSA Input'!D1251,""))</f>
        <v/>
      </c>
      <c r="H1288" s="37" t="str">
        <f>IF('TSA Input'!K1251="","",IF('TSA Input'!J1251="Yes",'TSA Input'!G1251,""))</f>
        <v/>
      </c>
      <c r="I1288" s="37" t="str">
        <f>IF('TSA Input'!L1251="","",IF('TSA Input'!J1251="Yes",'TSA Input'!F1251,""))</f>
        <v/>
      </c>
      <c r="J1288" s="39" t="str">
        <f t="shared" si="40"/>
        <v/>
      </c>
      <c r="K1288" s="257" t="str">
        <f>IF('TSA Input'!J1251="","",IF('TSA Input'!J1251="Yes",'TSA Input'!D1251,""))</f>
        <v/>
      </c>
      <c r="L1288" s="258" t="str">
        <f>IF('TSA Input'!J1251="","",IF('TSA Input'!J1251="Yes",'TSA Input'!G1251,""))</f>
        <v/>
      </c>
      <c r="M1288" s="258" t="str">
        <f>IF('TSA Input'!J1251="","",IF('TSA Input'!J1251="Yes",'TSA Input'!F1251,""))</f>
        <v/>
      </c>
      <c r="N1288" s="39" t="str">
        <f t="shared" si="41"/>
        <v/>
      </c>
      <c r="O1288" s="149" t="s">
        <v>11</v>
      </c>
      <c r="P1288" s="148" t="s">
        <v>11</v>
      </c>
      <c r="Q1288" s="1"/>
    </row>
    <row r="1289" spans="1:17" ht="15.75" hidden="1" customHeight="1">
      <c r="A1289" s="1" t="str">
        <f t="shared" si="1"/>
        <v/>
      </c>
      <c r="B1289" s="1"/>
      <c r="C1289" s="34" t="str">
        <f>IF('TSA Input'!J1252="","",IF('TSA Input'!J1252="Yes",'TSA Input'!B1252,"Ineligible"))</f>
        <v/>
      </c>
      <c r="D1289" s="246" t="str">
        <f>IF('TSA Input'!J1252="","",IF('TSA Input'!J1252="Yes",IF('TSA Input'!W1252="","",LEFT('TSA Input'!W1252,LEN('TSA Input'!W1252)-2)),""))</f>
        <v/>
      </c>
      <c r="E1289" s="246" t="str">
        <f>IF('TSA Input'!J1252="","",IF('TSA Input'!J1252="Yes",'TSA Input'!I1252,""))</f>
        <v/>
      </c>
      <c r="F1289" s="247" t="str">
        <f>IF('TSA Input'!J1252="","",IF('TSA Input'!J1252="Yes",'TSA Input'!C1252,""))</f>
        <v/>
      </c>
      <c r="G1289" s="36" t="str">
        <f>IF('TSA Input'!J1252="","",IF('TSA Input'!J1252="Yes",'TSA Input'!D1252,""))</f>
        <v/>
      </c>
      <c r="H1289" s="37" t="str">
        <f>IF('TSA Input'!K1252="","",IF('TSA Input'!J1252="Yes",'TSA Input'!G1252,""))</f>
        <v/>
      </c>
      <c r="I1289" s="37" t="str">
        <f>IF('TSA Input'!L1252="","",IF('TSA Input'!J1252="Yes",'TSA Input'!F1252,""))</f>
        <v/>
      </c>
      <c r="J1289" s="39" t="str">
        <f t="shared" si="40"/>
        <v/>
      </c>
      <c r="K1289" s="257" t="str">
        <f>IF('TSA Input'!J1252="","",IF('TSA Input'!J1252="Yes",'TSA Input'!D1252,""))</f>
        <v/>
      </c>
      <c r="L1289" s="258" t="str">
        <f>IF('TSA Input'!J1252="","",IF('TSA Input'!J1252="Yes",'TSA Input'!G1252,""))</f>
        <v/>
      </c>
      <c r="M1289" s="258" t="str">
        <f>IF('TSA Input'!J1252="","",IF('TSA Input'!J1252="Yes",'TSA Input'!F1252,""))</f>
        <v/>
      </c>
      <c r="N1289" s="39" t="str">
        <f t="shared" si="41"/>
        <v/>
      </c>
      <c r="O1289" s="149" t="s">
        <v>11</v>
      </c>
      <c r="P1289" s="148" t="s">
        <v>11</v>
      </c>
      <c r="Q1289" s="1"/>
    </row>
    <row r="1290" spans="1:17" ht="15.75" hidden="1" customHeight="1">
      <c r="A1290" s="1" t="str">
        <f t="shared" si="1"/>
        <v/>
      </c>
      <c r="B1290" s="1"/>
      <c r="C1290" s="34" t="str">
        <f>IF('TSA Input'!J1253="","",IF('TSA Input'!J1253="Yes",'TSA Input'!B1253,"Ineligible"))</f>
        <v/>
      </c>
      <c r="D1290" s="246" t="str">
        <f>IF('TSA Input'!J1253="","",IF('TSA Input'!J1253="Yes",IF('TSA Input'!W1253="","",LEFT('TSA Input'!W1253,LEN('TSA Input'!W1253)-2)),""))</f>
        <v/>
      </c>
      <c r="E1290" s="246" t="str">
        <f>IF('TSA Input'!J1253="","",IF('TSA Input'!J1253="Yes",'TSA Input'!I1253,""))</f>
        <v/>
      </c>
      <c r="F1290" s="247" t="str">
        <f>IF('TSA Input'!J1253="","",IF('TSA Input'!J1253="Yes",'TSA Input'!C1253,""))</f>
        <v/>
      </c>
      <c r="G1290" s="36" t="str">
        <f>IF('TSA Input'!J1253="","",IF('TSA Input'!J1253="Yes",'TSA Input'!D1253,""))</f>
        <v/>
      </c>
      <c r="H1290" s="37" t="str">
        <f>IF('TSA Input'!K1253="","",IF('TSA Input'!J1253="Yes",'TSA Input'!G1253,""))</f>
        <v/>
      </c>
      <c r="I1290" s="37" t="str">
        <f>IF('TSA Input'!L1253="","",IF('TSA Input'!J1253="Yes",'TSA Input'!F1253,""))</f>
        <v/>
      </c>
      <c r="J1290" s="39" t="str">
        <f t="shared" si="40"/>
        <v/>
      </c>
      <c r="K1290" s="257" t="str">
        <f>IF('TSA Input'!J1253="","",IF('TSA Input'!J1253="Yes",'TSA Input'!D1253,""))</f>
        <v/>
      </c>
      <c r="L1290" s="258" t="str">
        <f>IF('TSA Input'!J1253="","",IF('TSA Input'!J1253="Yes",'TSA Input'!G1253,""))</f>
        <v/>
      </c>
      <c r="M1290" s="258" t="str">
        <f>IF('TSA Input'!J1253="","",IF('TSA Input'!J1253="Yes",'TSA Input'!F1253,""))</f>
        <v/>
      </c>
      <c r="N1290" s="39" t="str">
        <f t="shared" si="41"/>
        <v/>
      </c>
      <c r="O1290" s="149" t="s">
        <v>11</v>
      </c>
      <c r="P1290" s="148" t="s">
        <v>11</v>
      </c>
      <c r="Q1290" s="1"/>
    </row>
    <row r="1291" spans="1:17" ht="15.75" hidden="1" customHeight="1">
      <c r="A1291" s="1" t="str">
        <f t="shared" si="1"/>
        <v/>
      </c>
      <c r="B1291" s="1"/>
      <c r="C1291" s="34" t="str">
        <f>IF('TSA Input'!J1254="","",IF('TSA Input'!J1254="Yes",'TSA Input'!B1254,"Ineligible"))</f>
        <v/>
      </c>
      <c r="D1291" s="246" t="str">
        <f>IF('TSA Input'!J1254="","",IF('TSA Input'!J1254="Yes",IF('TSA Input'!W1254="","",LEFT('TSA Input'!W1254,LEN('TSA Input'!W1254)-2)),""))</f>
        <v/>
      </c>
      <c r="E1291" s="246" t="str">
        <f>IF('TSA Input'!J1254="","",IF('TSA Input'!J1254="Yes",'TSA Input'!I1254,""))</f>
        <v/>
      </c>
      <c r="F1291" s="247" t="str">
        <f>IF('TSA Input'!J1254="","",IF('TSA Input'!J1254="Yes",'TSA Input'!C1254,""))</f>
        <v/>
      </c>
      <c r="G1291" s="36" t="str">
        <f>IF('TSA Input'!J1254="","",IF('TSA Input'!J1254="Yes",'TSA Input'!D1254,""))</f>
        <v/>
      </c>
      <c r="H1291" s="37" t="str">
        <f>IF('TSA Input'!K1254="","",IF('TSA Input'!J1254="Yes",'TSA Input'!G1254,""))</f>
        <v/>
      </c>
      <c r="I1291" s="37" t="str">
        <f>IF('TSA Input'!L1254="","",IF('TSA Input'!J1254="Yes",'TSA Input'!F1254,""))</f>
        <v/>
      </c>
      <c r="J1291" s="39" t="str">
        <f t="shared" si="40"/>
        <v/>
      </c>
      <c r="K1291" s="257" t="str">
        <f>IF('TSA Input'!J1254="","",IF('TSA Input'!J1254="Yes",'TSA Input'!D1254,""))</f>
        <v/>
      </c>
      <c r="L1291" s="258" t="str">
        <f>IF('TSA Input'!J1254="","",IF('TSA Input'!J1254="Yes",'TSA Input'!G1254,""))</f>
        <v/>
      </c>
      <c r="M1291" s="258" t="str">
        <f>IF('TSA Input'!J1254="","",IF('TSA Input'!J1254="Yes",'TSA Input'!F1254,""))</f>
        <v/>
      </c>
      <c r="N1291" s="39" t="str">
        <f t="shared" si="41"/>
        <v/>
      </c>
      <c r="O1291" s="149" t="s">
        <v>11</v>
      </c>
      <c r="P1291" s="148" t="s">
        <v>11</v>
      </c>
      <c r="Q1291" s="1"/>
    </row>
    <row r="1292" spans="1:17" ht="15.75" hidden="1" customHeight="1">
      <c r="A1292" s="1" t="str">
        <f t="shared" si="1"/>
        <v/>
      </c>
      <c r="B1292" s="1"/>
      <c r="C1292" s="34" t="str">
        <f>IF('TSA Input'!J1255="","",IF('TSA Input'!J1255="Yes",'TSA Input'!B1255,"Ineligible"))</f>
        <v/>
      </c>
      <c r="D1292" s="246" t="str">
        <f>IF('TSA Input'!J1255="","",IF('TSA Input'!J1255="Yes",IF('TSA Input'!W1255="","",LEFT('TSA Input'!W1255,LEN('TSA Input'!W1255)-2)),""))</f>
        <v/>
      </c>
      <c r="E1292" s="246" t="str">
        <f>IF('TSA Input'!J1255="","",IF('TSA Input'!J1255="Yes",'TSA Input'!I1255,""))</f>
        <v/>
      </c>
      <c r="F1292" s="247" t="str">
        <f>IF('TSA Input'!J1255="","",IF('TSA Input'!J1255="Yes",'TSA Input'!C1255,""))</f>
        <v/>
      </c>
      <c r="G1292" s="36" t="str">
        <f>IF('TSA Input'!J1255="","",IF('TSA Input'!J1255="Yes",'TSA Input'!D1255,""))</f>
        <v/>
      </c>
      <c r="H1292" s="37" t="str">
        <f>IF('TSA Input'!K1255="","",IF('TSA Input'!J1255="Yes",'TSA Input'!G1255,""))</f>
        <v/>
      </c>
      <c r="I1292" s="37" t="str">
        <f>IF('TSA Input'!L1255="","",IF('TSA Input'!J1255="Yes",'TSA Input'!F1255,""))</f>
        <v/>
      </c>
      <c r="J1292" s="39" t="str">
        <f t="shared" si="40"/>
        <v/>
      </c>
      <c r="K1292" s="257" t="str">
        <f>IF('TSA Input'!J1255="","",IF('TSA Input'!J1255="Yes",'TSA Input'!D1255,""))</f>
        <v/>
      </c>
      <c r="L1292" s="258" t="str">
        <f>IF('TSA Input'!J1255="","",IF('TSA Input'!J1255="Yes",'TSA Input'!G1255,""))</f>
        <v/>
      </c>
      <c r="M1292" s="258" t="str">
        <f>IF('TSA Input'!J1255="","",IF('TSA Input'!J1255="Yes",'TSA Input'!F1255,""))</f>
        <v/>
      </c>
      <c r="N1292" s="39" t="str">
        <f t="shared" si="41"/>
        <v/>
      </c>
      <c r="O1292" s="149" t="s">
        <v>11</v>
      </c>
      <c r="P1292" s="148" t="s">
        <v>11</v>
      </c>
      <c r="Q1292" s="1"/>
    </row>
    <row r="1293" spans="1:17" ht="15.75" hidden="1" customHeight="1">
      <c r="A1293" s="1" t="str">
        <f t="shared" si="1"/>
        <v/>
      </c>
      <c r="B1293" s="1"/>
      <c r="C1293" s="34" t="str">
        <f>IF('TSA Input'!J1256="","",IF('TSA Input'!J1256="Yes",'TSA Input'!B1256,"Ineligible"))</f>
        <v/>
      </c>
      <c r="D1293" s="246" t="str">
        <f>IF('TSA Input'!J1256="","",IF('TSA Input'!J1256="Yes",IF('TSA Input'!W1256="","",LEFT('TSA Input'!W1256,LEN('TSA Input'!W1256)-2)),""))</f>
        <v/>
      </c>
      <c r="E1293" s="246" t="str">
        <f>IF('TSA Input'!J1256="","",IF('TSA Input'!J1256="Yes",'TSA Input'!I1256,""))</f>
        <v/>
      </c>
      <c r="F1293" s="247" t="str">
        <f>IF('TSA Input'!J1256="","",IF('TSA Input'!J1256="Yes",'TSA Input'!C1256,""))</f>
        <v/>
      </c>
      <c r="G1293" s="36" t="str">
        <f>IF('TSA Input'!J1256="","",IF('TSA Input'!J1256="Yes",'TSA Input'!D1256,""))</f>
        <v/>
      </c>
      <c r="H1293" s="37" t="str">
        <f>IF('TSA Input'!K1256="","",IF('TSA Input'!J1256="Yes",'TSA Input'!G1256,""))</f>
        <v/>
      </c>
      <c r="I1293" s="37" t="str">
        <f>IF('TSA Input'!L1256="","",IF('TSA Input'!J1256="Yes",'TSA Input'!F1256,""))</f>
        <v/>
      </c>
      <c r="J1293" s="39" t="str">
        <f t="shared" si="40"/>
        <v/>
      </c>
      <c r="K1293" s="257" t="str">
        <f>IF('TSA Input'!J1256="","",IF('TSA Input'!J1256="Yes",'TSA Input'!D1256,""))</f>
        <v/>
      </c>
      <c r="L1293" s="258" t="str">
        <f>IF('TSA Input'!J1256="","",IF('TSA Input'!J1256="Yes",'TSA Input'!G1256,""))</f>
        <v/>
      </c>
      <c r="M1293" s="258" t="str">
        <f>IF('TSA Input'!J1256="","",IF('TSA Input'!J1256="Yes",'TSA Input'!F1256,""))</f>
        <v/>
      </c>
      <c r="N1293" s="39" t="str">
        <f t="shared" si="41"/>
        <v/>
      </c>
      <c r="O1293" s="149" t="s">
        <v>11</v>
      </c>
      <c r="P1293" s="148" t="s">
        <v>11</v>
      </c>
      <c r="Q1293" s="1"/>
    </row>
    <row r="1294" spans="1:17" ht="15.75" hidden="1" customHeight="1">
      <c r="A1294" s="1" t="str">
        <f t="shared" si="1"/>
        <v/>
      </c>
      <c r="B1294" s="1"/>
      <c r="C1294" s="34" t="str">
        <f>IF('TSA Input'!J1257="","",IF('TSA Input'!J1257="Yes",'TSA Input'!B1257,"Ineligible"))</f>
        <v/>
      </c>
      <c r="D1294" s="246" t="str">
        <f>IF('TSA Input'!J1257="","",IF('TSA Input'!J1257="Yes",IF('TSA Input'!W1257="","",LEFT('TSA Input'!W1257,LEN('TSA Input'!W1257)-2)),""))</f>
        <v/>
      </c>
      <c r="E1294" s="246" t="str">
        <f>IF('TSA Input'!J1257="","",IF('TSA Input'!J1257="Yes",'TSA Input'!I1257,""))</f>
        <v/>
      </c>
      <c r="F1294" s="247" t="str">
        <f>IF('TSA Input'!J1257="","",IF('TSA Input'!J1257="Yes",'TSA Input'!C1257,""))</f>
        <v/>
      </c>
      <c r="G1294" s="36" t="str">
        <f>IF('TSA Input'!J1257="","",IF('TSA Input'!J1257="Yes",'TSA Input'!D1257,""))</f>
        <v/>
      </c>
      <c r="H1294" s="37" t="str">
        <f>IF('TSA Input'!K1257="","",IF('TSA Input'!J1257="Yes",'TSA Input'!G1257,""))</f>
        <v/>
      </c>
      <c r="I1294" s="37" t="str">
        <f>IF('TSA Input'!L1257="","",IF('TSA Input'!J1257="Yes",'TSA Input'!F1257,""))</f>
        <v/>
      </c>
      <c r="J1294" s="39" t="str">
        <f t="shared" si="40"/>
        <v/>
      </c>
      <c r="K1294" s="257" t="str">
        <f>IF('TSA Input'!J1257="","",IF('TSA Input'!J1257="Yes",'TSA Input'!D1257,""))</f>
        <v/>
      </c>
      <c r="L1294" s="258" t="str">
        <f>IF('TSA Input'!J1257="","",IF('TSA Input'!J1257="Yes",'TSA Input'!G1257,""))</f>
        <v/>
      </c>
      <c r="M1294" s="258" t="str">
        <f>IF('TSA Input'!J1257="","",IF('TSA Input'!J1257="Yes",'TSA Input'!F1257,""))</f>
        <v/>
      </c>
      <c r="N1294" s="39" t="str">
        <f t="shared" si="41"/>
        <v/>
      </c>
      <c r="O1294" s="149" t="s">
        <v>11</v>
      </c>
      <c r="P1294" s="148" t="s">
        <v>11</v>
      </c>
      <c r="Q1294" s="1"/>
    </row>
    <row r="1295" spans="1:17" ht="15.75" hidden="1" customHeight="1">
      <c r="A1295" s="1" t="str">
        <f t="shared" si="1"/>
        <v/>
      </c>
      <c r="B1295" s="1"/>
      <c r="C1295" s="34" t="str">
        <f>IF('TSA Input'!J1258="","",IF('TSA Input'!J1258="Yes",'TSA Input'!B1258,"Ineligible"))</f>
        <v/>
      </c>
      <c r="D1295" s="246" t="str">
        <f>IF('TSA Input'!J1258="","",IF('TSA Input'!J1258="Yes",IF('TSA Input'!W1258="","",LEFT('TSA Input'!W1258,LEN('TSA Input'!W1258)-2)),""))</f>
        <v/>
      </c>
      <c r="E1295" s="246" t="str">
        <f>IF('TSA Input'!J1258="","",IF('TSA Input'!J1258="Yes",'TSA Input'!I1258,""))</f>
        <v/>
      </c>
      <c r="F1295" s="247" t="str">
        <f>IF('TSA Input'!J1258="","",IF('TSA Input'!J1258="Yes",'TSA Input'!C1258,""))</f>
        <v/>
      </c>
      <c r="G1295" s="36" t="str">
        <f>IF('TSA Input'!J1258="","",IF('TSA Input'!J1258="Yes",'TSA Input'!D1258,""))</f>
        <v/>
      </c>
      <c r="H1295" s="37" t="str">
        <f>IF('TSA Input'!K1258="","",IF('TSA Input'!J1258="Yes",'TSA Input'!G1258,""))</f>
        <v/>
      </c>
      <c r="I1295" s="37" t="str">
        <f>IF('TSA Input'!L1258="","",IF('TSA Input'!J1258="Yes",'TSA Input'!F1258,""))</f>
        <v/>
      </c>
      <c r="J1295" s="39" t="str">
        <f t="shared" si="40"/>
        <v/>
      </c>
      <c r="K1295" s="257" t="str">
        <f>IF('TSA Input'!J1258="","",IF('TSA Input'!J1258="Yes",'TSA Input'!D1258,""))</f>
        <v/>
      </c>
      <c r="L1295" s="258" t="str">
        <f>IF('TSA Input'!J1258="","",IF('TSA Input'!J1258="Yes",'TSA Input'!G1258,""))</f>
        <v/>
      </c>
      <c r="M1295" s="258" t="str">
        <f>IF('TSA Input'!J1258="","",IF('TSA Input'!J1258="Yes",'TSA Input'!F1258,""))</f>
        <v/>
      </c>
      <c r="N1295" s="39" t="str">
        <f t="shared" si="41"/>
        <v/>
      </c>
      <c r="O1295" s="149" t="s">
        <v>11</v>
      </c>
      <c r="P1295" s="148" t="s">
        <v>11</v>
      </c>
      <c r="Q1295" s="1"/>
    </row>
    <row r="1296" spans="1:17" ht="15.75" hidden="1" customHeight="1">
      <c r="A1296" s="1" t="str">
        <f t="shared" si="1"/>
        <v/>
      </c>
      <c r="B1296" s="1"/>
      <c r="C1296" s="34" t="str">
        <f>IF('TSA Input'!J1259="","",IF('TSA Input'!J1259="Yes",'TSA Input'!B1259,"Ineligible"))</f>
        <v/>
      </c>
      <c r="D1296" s="246" t="str">
        <f>IF('TSA Input'!J1259="","",IF('TSA Input'!J1259="Yes",IF('TSA Input'!W1259="","",LEFT('TSA Input'!W1259,LEN('TSA Input'!W1259)-2)),""))</f>
        <v/>
      </c>
      <c r="E1296" s="246" t="str">
        <f>IF('TSA Input'!J1259="","",IF('TSA Input'!J1259="Yes",'TSA Input'!I1259,""))</f>
        <v/>
      </c>
      <c r="F1296" s="247" t="str">
        <f>IF('TSA Input'!J1259="","",IF('TSA Input'!J1259="Yes",'TSA Input'!C1259,""))</f>
        <v/>
      </c>
      <c r="G1296" s="36" t="str">
        <f>IF('TSA Input'!J1259="","",IF('TSA Input'!J1259="Yes",'TSA Input'!D1259,""))</f>
        <v/>
      </c>
      <c r="H1296" s="37" t="str">
        <f>IF('TSA Input'!K1259="","",IF('TSA Input'!J1259="Yes",'TSA Input'!G1259,""))</f>
        <v/>
      </c>
      <c r="I1296" s="37" t="str">
        <f>IF('TSA Input'!L1259="","",IF('TSA Input'!J1259="Yes",'TSA Input'!F1259,""))</f>
        <v/>
      </c>
      <c r="J1296" s="39" t="str">
        <f t="shared" si="40"/>
        <v/>
      </c>
      <c r="K1296" s="257" t="str">
        <f>IF('TSA Input'!J1259="","",IF('TSA Input'!J1259="Yes",'TSA Input'!D1259,""))</f>
        <v/>
      </c>
      <c r="L1296" s="258" t="str">
        <f>IF('TSA Input'!J1259="","",IF('TSA Input'!J1259="Yes",'TSA Input'!G1259,""))</f>
        <v/>
      </c>
      <c r="M1296" s="258" t="str">
        <f>IF('TSA Input'!J1259="","",IF('TSA Input'!J1259="Yes",'TSA Input'!F1259,""))</f>
        <v/>
      </c>
      <c r="N1296" s="39" t="str">
        <f t="shared" si="41"/>
        <v/>
      </c>
      <c r="O1296" s="149" t="s">
        <v>11</v>
      </c>
      <c r="P1296" s="148" t="s">
        <v>11</v>
      </c>
      <c r="Q1296" s="1"/>
    </row>
    <row r="1297" spans="1:17" ht="15.75" hidden="1" customHeight="1">
      <c r="A1297" s="1" t="str">
        <f t="shared" si="1"/>
        <v/>
      </c>
      <c r="B1297" s="1"/>
      <c r="C1297" s="34" t="str">
        <f>IF('TSA Input'!J1260="","",IF('TSA Input'!J1260="Yes",'TSA Input'!B1260,"Ineligible"))</f>
        <v/>
      </c>
      <c r="D1297" s="246" t="str">
        <f>IF('TSA Input'!J1260="","",IF('TSA Input'!J1260="Yes",IF('TSA Input'!W1260="","",LEFT('TSA Input'!W1260,LEN('TSA Input'!W1260)-2)),""))</f>
        <v/>
      </c>
      <c r="E1297" s="246" t="str">
        <f>IF('TSA Input'!J1260="","",IF('TSA Input'!J1260="Yes",'TSA Input'!I1260,""))</f>
        <v/>
      </c>
      <c r="F1297" s="247" t="str">
        <f>IF('TSA Input'!J1260="","",IF('TSA Input'!J1260="Yes",'TSA Input'!C1260,""))</f>
        <v/>
      </c>
      <c r="G1297" s="36" t="str">
        <f>IF('TSA Input'!J1260="","",IF('TSA Input'!J1260="Yes",'TSA Input'!D1260,""))</f>
        <v/>
      </c>
      <c r="H1297" s="37" t="str">
        <f>IF('TSA Input'!K1260="","",IF('TSA Input'!J1260="Yes",'TSA Input'!G1260,""))</f>
        <v/>
      </c>
      <c r="I1297" s="37" t="str">
        <f>IF('TSA Input'!L1260="","",IF('TSA Input'!J1260="Yes",'TSA Input'!F1260,""))</f>
        <v/>
      </c>
      <c r="J1297" s="39" t="str">
        <f t="shared" si="40"/>
        <v/>
      </c>
      <c r="K1297" s="257" t="str">
        <f>IF('TSA Input'!J1260="","",IF('TSA Input'!J1260="Yes",'TSA Input'!D1260,""))</f>
        <v/>
      </c>
      <c r="L1297" s="258" t="str">
        <f>IF('TSA Input'!J1260="","",IF('TSA Input'!J1260="Yes",'TSA Input'!G1260,""))</f>
        <v/>
      </c>
      <c r="M1297" s="258" t="str">
        <f>IF('TSA Input'!J1260="","",IF('TSA Input'!J1260="Yes",'TSA Input'!F1260,""))</f>
        <v/>
      </c>
      <c r="N1297" s="39" t="str">
        <f t="shared" si="41"/>
        <v/>
      </c>
      <c r="O1297" s="149" t="s">
        <v>11</v>
      </c>
      <c r="P1297" s="148" t="s">
        <v>11</v>
      </c>
      <c r="Q1297" s="1"/>
    </row>
    <row r="1298" spans="1:17" ht="15.75" hidden="1" customHeight="1">
      <c r="A1298" s="1" t="str">
        <f t="shared" si="1"/>
        <v/>
      </c>
      <c r="B1298" s="1"/>
      <c r="C1298" s="34" t="str">
        <f>IF('TSA Input'!J1261="","",IF('TSA Input'!J1261="Yes",'TSA Input'!B1261,"Ineligible"))</f>
        <v/>
      </c>
      <c r="D1298" s="246" t="str">
        <f>IF('TSA Input'!J1261="","",IF('TSA Input'!J1261="Yes",IF('TSA Input'!W1261="","",LEFT('TSA Input'!W1261,LEN('TSA Input'!W1261)-2)),""))</f>
        <v/>
      </c>
      <c r="E1298" s="246" t="str">
        <f>IF('TSA Input'!J1261="","",IF('TSA Input'!J1261="Yes",'TSA Input'!I1261,""))</f>
        <v/>
      </c>
      <c r="F1298" s="247" t="str">
        <f>IF('TSA Input'!J1261="","",IF('TSA Input'!J1261="Yes",'TSA Input'!C1261,""))</f>
        <v/>
      </c>
      <c r="G1298" s="36" t="str">
        <f>IF('TSA Input'!J1261="","",IF('TSA Input'!J1261="Yes",'TSA Input'!D1261,""))</f>
        <v/>
      </c>
      <c r="H1298" s="37" t="str">
        <f>IF('TSA Input'!K1261="","",IF('TSA Input'!J1261="Yes",'TSA Input'!G1261,""))</f>
        <v/>
      </c>
      <c r="I1298" s="37" t="str">
        <f>IF('TSA Input'!L1261="","",IF('TSA Input'!J1261="Yes",'TSA Input'!F1261,""))</f>
        <v/>
      </c>
      <c r="J1298" s="39" t="str">
        <f t="shared" si="40"/>
        <v/>
      </c>
      <c r="K1298" s="257" t="str">
        <f>IF('TSA Input'!J1261="","",IF('TSA Input'!J1261="Yes",'TSA Input'!D1261,""))</f>
        <v/>
      </c>
      <c r="L1298" s="258" t="str">
        <f>IF('TSA Input'!J1261="","",IF('TSA Input'!J1261="Yes",'TSA Input'!G1261,""))</f>
        <v/>
      </c>
      <c r="M1298" s="258" t="str">
        <f>IF('TSA Input'!J1261="","",IF('TSA Input'!J1261="Yes",'TSA Input'!F1261,""))</f>
        <v/>
      </c>
      <c r="N1298" s="39" t="str">
        <f t="shared" si="41"/>
        <v/>
      </c>
      <c r="O1298" s="149" t="s">
        <v>11</v>
      </c>
      <c r="P1298" s="148" t="s">
        <v>11</v>
      </c>
      <c r="Q1298" s="1"/>
    </row>
    <row r="1299" spans="1:17" ht="15.75" hidden="1" customHeight="1">
      <c r="A1299" s="1" t="str">
        <f t="shared" si="1"/>
        <v/>
      </c>
      <c r="B1299" s="1"/>
      <c r="C1299" s="34" t="str">
        <f>IF('TSA Input'!J1262="","",IF('TSA Input'!J1262="Yes",'TSA Input'!B1262,"Ineligible"))</f>
        <v/>
      </c>
      <c r="D1299" s="246" t="str">
        <f>IF('TSA Input'!J1262="","",IF('TSA Input'!J1262="Yes",IF('TSA Input'!W1262="","",LEFT('TSA Input'!W1262,LEN('TSA Input'!W1262)-2)),""))</f>
        <v/>
      </c>
      <c r="E1299" s="246" t="str">
        <f>IF('TSA Input'!J1262="","",IF('TSA Input'!J1262="Yes",'TSA Input'!I1262,""))</f>
        <v/>
      </c>
      <c r="F1299" s="247" t="str">
        <f>IF('TSA Input'!J1262="","",IF('TSA Input'!J1262="Yes",'TSA Input'!C1262,""))</f>
        <v/>
      </c>
      <c r="G1299" s="36" t="str">
        <f>IF('TSA Input'!J1262="","",IF('TSA Input'!J1262="Yes",'TSA Input'!D1262,""))</f>
        <v/>
      </c>
      <c r="H1299" s="37" t="str">
        <f>IF('TSA Input'!K1262="","",IF('TSA Input'!J1262="Yes",'TSA Input'!G1262,""))</f>
        <v/>
      </c>
      <c r="I1299" s="37" t="str">
        <f>IF('TSA Input'!L1262="","",IF('TSA Input'!J1262="Yes",'TSA Input'!F1262,""))</f>
        <v/>
      </c>
      <c r="J1299" s="39" t="str">
        <f t="shared" si="40"/>
        <v/>
      </c>
      <c r="K1299" s="257" t="str">
        <f>IF('TSA Input'!J1262="","",IF('TSA Input'!J1262="Yes",'TSA Input'!D1262,""))</f>
        <v/>
      </c>
      <c r="L1299" s="258" t="str">
        <f>IF('TSA Input'!J1262="","",IF('TSA Input'!J1262="Yes",'TSA Input'!G1262,""))</f>
        <v/>
      </c>
      <c r="M1299" s="258" t="str">
        <f>IF('TSA Input'!J1262="","",IF('TSA Input'!J1262="Yes",'TSA Input'!F1262,""))</f>
        <v/>
      </c>
      <c r="N1299" s="39" t="str">
        <f t="shared" si="41"/>
        <v/>
      </c>
      <c r="O1299" s="149" t="s">
        <v>11</v>
      </c>
      <c r="P1299" s="148" t="s">
        <v>11</v>
      </c>
      <c r="Q1299" s="1"/>
    </row>
    <row r="1300" spans="1:17" ht="15.75" hidden="1" customHeight="1">
      <c r="A1300" s="1" t="str">
        <f t="shared" si="1"/>
        <v/>
      </c>
      <c r="B1300" s="1"/>
      <c r="C1300" s="34" t="str">
        <f>IF('TSA Input'!J1263="","",IF('TSA Input'!J1263="Yes",'TSA Input'!B1263,"Ineligible"))</f>
        <v/>
      </c>
      <c r="D1300" s="246" t="str">
        <f>IF('TSA Input'!J1263="","",IF('TSA Input'!J1263="Yes",IF('TSA Input'!W1263="","",LEFT('TSA Input'!W1263,LEN('TSA Input'!W1263)-2)),""))</f>
        <v/>
      </c>
      <c r="E1300" s="246" t="str">
        <f>IF('TSA Input'!J1263="","",IF('TSA Input'!J1263="Yes",'TSA Input'!I1263,""))</f>
        <v/>
      </c>
      <c r="F1300" s="247" t="str">
        <f>IF('TSA Input'!J1263="","",IF('TSA Input'!J1263="Yes",'TSA Input'!C1263,""))</f>
        <v/>
      </c>
      <c r="G1300" s="36" t="str">
        <f>IF('TSA Input'!J1263="","",IF('TSA Input'!J1263="Yes",'TSA Input'!D1263,""))</f>
        <v/>
      </c>
      <c r="H1300" s="37" t="str">
        <f>IF('TSA Input'!K1263="","",IF('TSA Input'!J1263="Yes",'TSA Input'!G1263,""))</f>
        <v/>
      </c>
      <c r="I1300" s="37" t="str">
        <f>IF('TSA Input'!L1263="","",IF('TSA Input'!J1263="Yes",'TSA Input'!F1263,""))</f>
        <v/>
      </c>
      <c r="J1300" s="39" t="str">
        <f t="shared" si="40"/>
        <v/>
      </c>
      <c r="K1300" s="257" t="str">
        <f>IF('TSA Input'!J1263="","",IF('TSA Input'!J1263="Yes",'TSA Input'!D1263,""))</f>
        <v/>
      </c>
      <c r="L1300" s="258" t="str">
        <f>IF('TSA Input'!J1263="","",IF('TSA Input'!J1263="Yes",'TSA Input'!G1263,""))</f>
        <v/>
      </c>
      <c r="M1300" s="258" t="str">
        <f>IF('TSA Input'!J1263="","",IF('TSA Input'!J1263="Yes",'TSA Input'!F1263,""))</f>
        <v/>
      </c>
      <c r="N1300" s="39" t="str">
        <f t="shared" si="41"/>
        <v/>
      </c>
      <c r="O1300" s="149" t="s">
        <v>11</v>
      </c>
      <c r="P1300" s="148" t="s">
        <v>11</v>
      </c>
      <c r="Q1300" s="1"/>
    </row>
    <row r="1301" spans="1:17" ht="15.75" hidden="1" customHeight="1">
      <c r="A1301" s="1" t="str">
        <f t="shared" si="1"/>
        <v/>
      </c>
      <c r="B1301" s="1"/>
      <c r="C1301" s="34" t="str">
        <f>IF('TSA Input'!J1264="","",IF('TSA Input'!J1264="Yes",'TSA Input'!B1264,"Ineligible"))</f>
        <v/>
      </c>
      <c r="D1301" s="246" t="str">
        <f>IF('TSA Input'!J1264="","",IF('TSA Input'!J1264="Yes",IF('TSA Input'!W1264="","",LEFT('TSA Input'!W1264,LEN('TSA Input'!W1264)-2)),""))</f>
        <v/>
      </c>
      <c r="E1301" s="246" t="str">
        <f>IF('TSA Input'!J1264="","",IF('TSA Input'!J1264="Yes",'TSA Input'!I1264,""))</f>
        <v/>
      </c>
      <c r="F1301" s="247" t="str">
        <f>IF('TSA Input'!J1264="","",IF('TSA Input'!J1264="Yes",'TSA Input'!C1264,""))</f>
        <v/>
      </c>
      <c r="G1301" s="36" t="str">
        <f>IF('TSA Input'!J1264="","",IF('TSA Input'!J1264="Yes",'TSA Input'!D1264,""))</f>
        <v/>
      </c>
      <c r="H1301" s="37" t="str">
        <f>IF('TSA Input'!K1264="","",IF('TSA Input'!J1264="Yes",'TSA Input'!G1264,""))</f>
        <v/>
      </c>
      <c r="I1301" s="37" t="str">
        <f>IF('TSA Input'!L1264="","",IF('TSA Input'!J1264="Yes",'TSA Input'!F1264,""))</f>
        <v/>
      </c>
      <c r="J1301" s="39" t="str">
        <f t="shared" si="40"/>
        <v/>
      </c>
      <c r="K1301" s="257" t="str">
        <f>IF('TSA Input'!J1264="","",IF('TSA Input'!J1264="Yes",'TSA Input'!D1264,""))</f>
        <v/>
      </c>
      <c r="L1301" s="258" t="str">
        <f>IF('TSA Input'!J1264="","",IF('TSA Input'!J1264="Yes",'TSA Input'!G1264,""))</f>
        <v/>
      </c>
      <c r="M1301" s="258" t="str">
        <f>IF('TSA Input'!J1264="","",IF('TSA Input'!J1264="Yes",'TSA Input'!F1264,""))</f>
        <v/>
      </c>
      <c r="N1301" s="39" t="str">
        <f t="shared" si="41"/>
        <v/>
      </c>
      <c r="O1301" s="149" t="s">
        <v>11</v>
      </c>
      <c r="P1301" s="148" t="s">
        <v>11</v>
      </c>
      <c r="Q1301" s="1"/>
    </row>
    <row r="1302" spans="1:17" ht="15.75" hidden="1" customHeight="1">
      <c r="A1302" s="1" t="str">
        <f t="shared" si="1"/>
        <v/>
      </c>
      <c r="B1302" s="1"/>
      <c r="C1302" s="34" t="str">
        <f>IF('TSA Input'!J1265="","",IF('TSA Input'!J1265="Yes",'TSA Input'!B1265,"Ineligible"))</f>
        <v/>
      </c>
      <c r="D1302" s="246" t="str">
        <f>IF('TSA Input'!J1265="","",IF('TSA Input'!J1265="Yes",IF('TSA Input'!W1265="","",LEFT('TSA Input'!W1265,LEN('TSA Input'!W1265)-2)),""))</f>
        <v/>
      </c>
      <c r="E1302" s="246" t="str">
        <f>IF('TSA Input'!J1265="","",IF('TSA Input'!J1265="Yes",'TSA Input'!I1265,""))</f>
        <v/>
      </c>
      <c r="F1302" s="247" t="str">
        <f>IF('TSA Input'!J1265="","",IF('TSA Input'!J1265="Yes",'TSA Input'!C1265,""))</f>
        <v/>
      </c>
      <c r="G1302" s="36" t="str">
        <f>IF('TSA Input'!J1265="","",IF('TSA Input'!J1265="Yes",'TSA Input'!D1265,""))</f>
        <v/>
      </c>
      <c r="H1302" s="37" t="str">
        <f>IF('TSA Input'!K1265="","",IF('TSA Input'!J1265="Yes",'TSA Input'!G1265,""))</f>
        <v/>
      </c>
      <c r="I1302" s="37" t="str">
        <f>IF('TSA Input'!L1265="","",IF('TSA Input'!J1265="Yes",'TSA Input'!F1265,""))</f>
        <v/>
      </c>
      <c r="J1302" s="39" t="str">
        <f t="shared" si="40"/>
        <v/>
      </c>
      <c r="K1302" s="257" t="str">
        <f>IF('TSA Input'!J1265="","",IF('TSA Input'!J1265="Yes",'TSA Input'!D1265,""))</f>
        <v/>
      </c>
      <c r="L1302" s="258" t="str">
        <f>IF('TSA Input'!J1265="","",IF('TSA Input'!J1265="Yes",'TSA Input'!G1265,""))</f>
        <v/>
      </c>
      <c r="M1302" s="258" t="str">
        <f>IF('TSA Input'!J1265="","",IF('TSA Input'!J1265="Yes",'TSA Input'!F1265,""))</f>
        <v/>
      </c>
      <c r="N1302" s="39" t="str">
        <f t="shared" si="41"/>
        <v/>
      </c>
      <c r="O1302" s="149" t="s">
        <v>11</v>
      </c>
      <c r="P1302" s="148" t="s">
        <v>11</v>
      </c>
      <c r="Q1302" s="1"/>
    </row>
    <row r="1303" spans="1:17" ht="15.75" hidden="1" customHeight="1">
      <c r="A1303" s="1" t="str">
        <f t="shared" si="1"/>
        <v/>
      </c>
      <c r="B1303" s="1"/>
      <c r="C1303" s="34" t="str">
        <f>IF('TSA Input'!J1266="","",IF('TSA Input'!J1266="Yes",'TSA Input'!B1266,"Ineligible"))</f>
        <v/>
      </c>
      <c r="D1303" s="246" t="str">
        <f>IF('TSA Input'!J1266="","",IF('TSA Input'!J1266="Yes",IF('TSA Input'!W1266="","",LEFT('TSA Input'!W1266,LEN('TSA Input'!W1266)-2)),""))</f>
        <v/>
      </c>
      <c r="E1303" s="246" t="str">
        <f>IF('TSA Input'!J1266="","",IF('TSA Input'!J1266="Yes",'TSA Input'!I1266,""))</f>
        <v/>
      </c>
      <c r="F1303" s="247" t="str">
        <f>IF('TSA Input'!J1266="","",IF('TSA Input'!J1266="Yes",'TSA Input'!C1266,""))</f>
        <v/>
      </c>
      <c r="G1303" s="36" t="str">
        <f>IF('TSA Input'!J1266="","",IF('TSA Input'!J1266="Yes",'TSA Input'!D1266,""))</f>
        <v/>
      </c>
      <c r="H1303" s="37" t="str">
        <f>IF('TSA Input'!K1266="","",IF('TSA Input'!J1266="Yes",'TSA Input'!G1266,""))</f>
        <v/>
      </c>
      <c r="I1303" s="37" t="str">
        <f>IF('TSA Input'!L1266="","",IF('TSA Input'!J1266="Yes",'TSA Input'!F1266,""))</f>
        <v/>
      </c>
      <c r="J1303" s="39" t="str">
        <f t="shared" si="40"/>
        <v/>
      </c>
      <c r="K1303" s="257" t="str">
        <f>IF('TSA Input'!J1266="","",IF('TSA Input'!J1266="Yes",'TSA Input'!D1266,""))</f>
        <v/>
      </c>
      <c r="L1303" s="258" t="str">
        <f>IF('TSA Input'!J1266="","",IF('TSA Input'!J1266="Yes",'TSA Input'!G1266,""))</f>
        <v/>
      </c>
      <c r="M1303" s="258" t="str">
        <f>IF('TSA Input'!J1266="","",IF('TSA Input'!J1266="Yes",'TSA Input'!F1266,""))</f>
        <v/>
      </c>
      <c r="N1303" s="39" t="str">
        <f t="shared" si="41"/>
        <v/>
      </c>
      <c r="O1303" s="149" t="s">
        <v>11</v>
      </c>
      <c r="P1303" s="148" t="s">
        <v>11</v>
      </c>
      <c r="Q1303" s="1"/>
    </row>
    <row r="1304" spans="1:17" ht="15.75" hidden="1" customHeight="1">
      <c r="A1304" s="1" t="str">
        <f t="shared" si="1"/>
        <v/>
      </c>
      <c r="B1304" s="1"/>
      <c r="C1304" s="34" t="str">
        <f>IF('TSA Input'!J1267="","",IF('TSA Input'!J1267="Yes",'TSA Input'!B1267,"Ineligible"))</f>
        <v/>
      </c>
      <c r="D1304" s="246" t="str">
        <f>IF('TSA Input'!J1267="","",IF('TSA Input'!J1267="Yes",IF('TSA Input'!W1267="","",LEFT('TSA Input'!W1267,LEN('TSA Input'!W1267)-2)),""))</f>
        <v/>
      </c>
      <c r="E1304" s="246" t="str">
        <f>IF('TSA Input'!J1267="","",IF('TSA Input'!J1267="Yes",'TSA Input'!I1267,""))</f>
        <v/>
      </c>
      <c r="F1304" s="247" t="str">
        <f>IF('TSA Input'!J1267="","",IF('TSA Input'!J1267="Yes",'TSA Input'!C1267,""))</f>
        <v/>
      </c>
      <c r="G1304" s="36" t="str">
        <f>IF('TSA Input'!J1267="","",IF('TSA Input'!J1267="Yes",'TSA Input'!D1267,""))</f>
        <v/>
      </c>
      <c r="H1304" s="37" t="str">
        <f>IF('TSA Input'!K1267="","",IF('TSA Input'!J1267="Yes",'TSA Input'!G1267,""))</f>
        <v/>
      </c>
      <c r="I1304" s="37" t="str">
        <f>IF('TSA Input'!L1267="","",IF('TSA Input'!J1267="Yes",'TSA Input'!F1267,""))</f>
        <v/>
      </c>
      <c r="J1304" s="39" t="str">
        <f t="shared" si="40"/>
        <v/>
      </c>
      <c r="K1304" s="257" t="str">
        <f>IF('TSA Input'!J1267="","",IF('TSA Input'!J1267="Yes",'TSA Input'!D1267,""))</f>
        <v/>
      </c>
      <c r="L1304" s="258" t="str">
        <f>IF('TSA Input'!J1267="","",IF('TSA Input'!J1267="Yes",'TSA Input'!G1267,""))</f>
        <v/>
      </c>
      <c r="M1304" s="258" t="str">
        <f>IF('TSA Input'!J1267="","",IF('TSA Input'!J1267="Yes",'TSA Input'!F1267,""))</f>
        <v/>
      </c>
      <c r="N1304" s="39" t="str">
        <f t="shared" si="41"/>
        <v/>
      </c>
      <c r="O1304" s="149" t="s">
        <v>11</v>
      </c>
      <c r="P1304" s="148" t="s">
        <v>11</v>
      </c>
      <c r="Q1304" s="1"/>
    </row>
    <row r="1305" spans="1:17" ht="15.75" hidden="1" customHeight="1">
      <c r="A1305" s="1" t="str">
        <f t="shared" si="1"/>
        <v/>
      </c>
      <c r="B1305" s="1"/>
      <c r="C1305" s="34" t="str">
        <f>IF('TSA Input'!J1268="","",IF('TSA Input'!J1268="Yes",'TSA Input'!B1268,"Ineligible"))</f>
        <v/>
      </c>
      <c r="D1305" s="246" t="str">
        <f>IF('TSA Input'!J1268="","",IF('TSA Input'!J1268="Yes",IF('TSA Input'!W1268="","",LEFT('TSA Input'!W1268,LEN('TSA Input'!W1268)-2)),""))</f>
        <v/>
      </c>
      <c r="E1305" s="246" t="str">
        <f>IF('TSA Input'!J1268="","",IF('TSA Input'!J1268="Yes",'TSA Input'!I1268,""))</f>
        <v/>
      </c>
      <c r="F1305" s="247" t="str">
        <f>IF('TSA Input'!J1268="","",IF('TSA Input'!J1268="Yes",'TSA Input'!C1268,""))</f>
        <v/>
      </c>
      <c r="G1305" s="36" t="str">
        <f>IF('TSA Input'!J1268="","",IF('TSA Input'!J1268="Yes",'TSA Input'!D1268,""))</f>
        <v/>
      </c>
      <c r="H1305" s="37" t="str">
        <f>IF('TSA Input'!K1268="","",IF('TSA Input'!J1268="Yes",'TSA Input'!G1268,""))</f>
        <v/>
      </c>
      <c r="I1305" s="37" t="str">
        <f>IF('TSA Input'!L1268="","",IF('TSA Input'!J1268="Yes",'TSA Input'!F1268,""))</f>
        <v/>
      </c>
      <c r="J1305" s="39" t="str">
        <f t="shared" si="40"/>
        <v/>
      </c>
      <c r="K1305" s="257" t="str">
        <f>IF('TSA Input'!J1268="","",IF('TSA Input'!J1268="Yes",'TSA Input'!D1268,""))</f>
        <v/>
      </c>
      <c r="L1305" s="258" t="str">
        <f>IF('TSA Input'!J1268="","",IF('TSA Input'!J1268="Yes",'TSA Input'!G1268,""))</f>
        <v/>
      </c>
      <c r="M1305" s="258" t="str">
        <f>IF('TSA Input'!J1268="","",IF('TSA Input'!J1268="Yes",'TSA Input'!F1268,""))</f>
        <v/>
      </c>
      <c r="N1305" s="39" t="str">
        <f t="shared" si="41"/>
        <v/>
      </c>
      <c r="O1305" s="149" t="s">
        <v>11</v>
      </c>
      <c r="P1305" s="148" t="s">
        <v>11</v>
      </c>
      <c r="Q1305" s="1"/>
    </row>
    <row r="1306" spans="1:17" ht="15.75" hidden="1" customHeight="1">
      <c r="A1306" s="1" t="str">
        <f t="shared" si="1"/>
        <v/>
      </c>
      <c r="B1306" s="1"/>
      <c r="C1306" s="34" t="str">
        <f>IF('TSA Input'!J1269="","",IF('TSA Input'!J1269="Yes",'TSA Input'!B1269,"Ineligible"))</f>
        <v/>
      </c>
      <c r="D1306" s="246" t="str">
        <f>IF('TSA Input'!J1269="","",IF('TSA Input'!J1269="Yes",IF('TSA Input'!W1269="","",LEFT('TSA Input'!W1269,LEN('TSA Input'!W1269)-2)),""))</f>
        <v/>
      </c>
      <c r="E1306" s="246" t="str">
        <f>IF('TSA Input'!J1269="","",IF('TSA Input'!J1269="Yes",'TSA Input'!I1269,""))</f>
        <v/>
      </c>
      <c r="F1306" s="247" t="str">
        <f>IF('TSA Input'!J1269="","",IF('TSA Input'!J1269="Yes",'TSA Input'!C1269,""))</f>
        <v/>
      </c>
      <c r="G1306" s="36" t="str">
        <f>IF('TSA Input'!J1269="","",IF('TSA Input'!J1269="Yes",'TSA Input'!D1269,""))</f>
        <v/>
      </c>
      <c r="H1306" s="37" t="str">
        <f>IF('TSA Input'!K1269="","",IF('TSA Input'!J1269="Yes",'TSA Input'!G1269,""))</f>
        <v/>
      </c>
      <c r="I1306" s="37" t="str">
        <f>IF('TSA Input'!L1269="","",IF('TSA Input'!J1269="Yes",'TSA Input'!F1269,""))</f>
        <v/>
      </c>
      <c r="J1306" s="39" t="str">
        <f t="shared" si="40"/>
        <v/>
      </c>
      <c r="K1306" s="257" t="str">
        <f>IF('TSA Input'!J1269="","",IF('TSA Input'!J1269="Yes",'TSA Input'!D1269,""))</f>
        <v/>
      </c>
      <c r="L1306" s="258" t="str">
        <f>IF('TSA Input'!J1269="","",IF('TSA Input'!J1269="Yes",'TSA Input'!G1269,""))</f>
        <v/>
      </c>
      <c r="M1306" s="258" t="str">
        <f>IF('TSA Input'!J1269="","",IF('TSA Input'!J1269="Yes",'TSA Input'!F1269,""))</f>
        <v/>
      </c>
      <c r="N1306" s="39" t="str">
        <f t="shared" si="41"/>
        <v/>
      </c>
      <c r="O1306" s="149" t="s">
        <v>11</v>
      </c>
      <c r="P1306" s="148" t="s">
        <v>11</v>
      </c>
      <c r="Q1306" s="1"/>
    </row>
    <row r="1307" spans="1:17" ht="15.75" hidden="1" customHeight="1">
      <c r="A1307" s="1" t="str">
        <f t="shared" si="1"/>
        <v/>
      </c>
      <c r="B1307" s="1"/>
      <c r="C1307" s="34" t="str">
        <f>IF('TSA Input'!J1270="","",IF('TSA Input'!J1270="Yes",'TSA Input'!B1270,"Ineligible"))</f>
        <v/>
      </c>
      <c r="D1307" s="246" t="str">
        <f>IF('TSA Input'!J1270="","",IF('TSA Input'!J1270="Yes",IF('TSA Input'!W1270="","",LEFT('TSA Input'!W1270,LEN('TSA Input'!W1270)-2)),""))</f>
        <v/>
      </c>
      <c r="E1307" s="246" t="str">
        <f>IF('TSA Input'!J1270="","",IF('TSA Input'!J1270="Yes",'TSA Input'!I1270,""))</f>
        <v/>
      </c>
      <c r="F1307" s="247" t="str">
        <f>IF('TSA Input'!J1270="","",IF('TSA Input'!J1270="Yes",'TSA Input'!C1270,""))</f>
        <v/>
      </c>
      <c r="G1307" s="36" t="str">
        <f>IF('TSA Input'!J1270="","",IF('TSA Input'!J1270="Yes",'TSA Input'!D1270,""))</f>
        <v/>
      </c>
      <c r="H1307" s="37" t="str">
        <f>IF('TSA Input'!K1270="","",IF('TSA Input'!J1270="Yes",'TSA Input'!G1270,""))</f>
        <v/>
      </c>
      <c r="I1307" s="37" t="str">
        <f>IF('TSA Input'!L1270="","",IF('TSA Input'!J1270="Yes",'TSA Input'!F1270,""))</f>
        <v/>
      </c>
      <c r="J1307" s="39" t="str">
        <f t="shared" si="40"/>
        <v/>
      </c>
      <c r="K1307" s="257" t="str">
        <f>IF('TSA Input'!J1270="","",IF('TSA Input'!J1270="Yes",'TSA Input'!D1270,""))</f>
        <v/>
      </c>
      <c r="L1307" s="258" t="str">
        <f>IF('TSA Input'!J1270="","",IF('TSA Input'!J1270="Yes",'TSA Input'!G1270,""))</f>
        <v/>
      </c>
      <c r="M1307" s="258" t="str">
        <f>IF('TSA Input'!J1270="","",IF('TSA Input'!J1270="Yes",'TSA Input'!F1270,""))</f>
        <v/>
      </c>
      <c r="N1307" s="39" t="str">
        <f t="shared" si="41"/>
        <v/>
      </c>
      <c r="O1307" s="149" t="s">
        <v>11</v>
      </c>
      <c r="P1307" s="148" t="s">
        <v>11</v>
      </c>
      <c r="Q1307" s="1"/>
    </row>
    <row r="1308" spans="1:17" ht="15.75" hidden="1" customHeight="1">
      <c r="A1308" s="1" t="str">
        <f t="shared" si="1"/>
        <v/>
      </c>
      <c r="B1308" s="1"/>
      <c r="C1308" s="34" t="str">
        <f>IF('TSA Input'!J1271="","",IF('TSA Input'!J1271="Yes",'TSA Input'!B1271,"Ineligible"))</f>
        <v/>
      </c>
      <c r="D1308" s="246" t="str">
        <f>IF('TSA Input'!J1271="","",IF('TSA Input'!J1271="Yes",IF('TSA Input'!W1271="","",LEFT('TSA Input'!W1271,LEN('TSA Input'!W1271)-2)),""))</f>
        <v/>
      </c>
      <c r="E1308" s="246" t="str">
        <f>IF('TSA Input'!J1271="","",IF('TSA Input'!J1271="Yes",'TSA Input'!I1271,""))</f>
        <v/>
      </c>
      <c r="F1308" s="247" t="str">
        <f>IF('TSA Input'!J1271="","",IF('TSA Input'!J1271="Yes",'TSA Input'!C1271,""))</f>
        <v/>
      </c>
      <c r="G1308" s="36" t="str">
        <f>IF('TSA Input'!J1271="","",IF('TSA Input'!J1271="Yes",'TSA Input'!D1271,""))</f>
        <v/>
      </c>
      <c r="H1308" s="37" t="str">
        <f>IF('TSA Input'!K1271="","",IF('TSA Input'!J1271="Yes",'TSA Input'!G1271,""))</f>
        <v/>
      </c>
      <c r="I1308" s="37" t="str">
        <f>IF('TSA Input'!L1271="","",IF('TSA Input'!J1271="Yes",'TSA Input'!F1271,""))</f>
        <v/>
      </c>
      <c r="J1308" s="39" t="str">
        <f t="shared" si="40"/>
        <v/>
      </c>
      <c r="K1308" s="257" t="str">
        <f>IF('TSA Input'!J1271="","",IF('TSA Input'!J1271="Yes",'TSA Input'!D1271,""))</f>
        <v/>
      </c>
      <c r="L1308" s="258" t="str">
        <f>IF('TSA Input'!J1271="","",IF('TSA Input'!J1271="Yes",'TSA Input'!G1271,""))</f>
        <v/>
      </c>
      <c r="M1308" s="258" t="str">
        <f>IF('TSA Input'!J1271="","",IF('TSA Input'!J1271="Yes",'TSA Input'!F1271,""))</f>
        <v/>
      </c>
      <c r="N1308" s="39" t="str">
        <f t="shared" si="41"/>
        <v/>
      </c>
      <c r="O1308" s="149" t="s">
        <v>11</v>
      </c>
      <c r="P1308" s="148" t="s">
        <v>11</v>
      </c>
      <c r="Q1308" s="1"/>
    </row>
    <row r="1309" spans="1:17" ht="15.75" hidden="1" customHeight="1">
      <c r="A1309" s="1" t="str">
        <f t="shared" si="1"/>
        <v/>
      </c>
      <c r="B1309" s="1"/>
      <c r="C1309" s="34" t="str">
        <f>IF('TSA Input'!J1272="","",IF('TSA Input'!J1272="Yes",'TSA Input'!B1272,"Ineligible"))</f>
        <v/>
      </c>
      <c r="D1309" s="246" t="str">
        <f>IF('TSA Input'!J1272="","",IF('TSA Input'!J1272="Yes",IF('TSA Input'!W1272="","",LEFT('TSA Input'!W1272,LEN('TSA Input'!W1272)-2)),""))</f>
        <v/>
      </c>
      <c r="E1309" s="246" t="str">
        <f>IF('TSA Input'!J1272="","",IF('TSA Input'!J1272="Yes",'TSA Input'!I1272,""))</f>
        <v/>
      </c>
      <c r="F1309" s="247" t="str">
        <f>IF('TSA Input'!J1272="","",IF('TSA Input'!J1272="Yes",'TSA Input'!C1272,""))</f>
        <v/>
      </c>
      <c r="G1309" s="36" t="str">
        <f>IF('TSA Input'!J1272="","",IF('TSA Input'!J1272="Yes",'TSA Input'!D1272,""))</f>
        <v/>
      </c>
      <c r="H1309" s="37" t="str">
        <f>IF('TSA Input'!K1272="","",IF('TSA Input'!J1272="Yes",'TSA Input'!G1272,""))</f>
        <v/>
      </c>
      <c r="I1309" s="37" t="str">
        <f>IF('TSA Input'!L1272="","",IF('TSA Input'!J1272="Yes",'TSA Input'!F1272,""))</f>
        <v/>
      </c>
      <c r="J1309" s="39" t="str">
        <f t="shared" si="40"/>
        <v/>
      </c>
      <c r="K1309" s="257" t="str">
        <f>IF('TSA Input'!J1272="","",IF('TSA Input'!J1272="Yes",'TSA Input'!D1272,""))</f>
        <v/>
      </c>
      <c r="L1309" s="258" t="str">
        <f>IF('TSA Input'!J1272="","",IF('TSA Input'!J1272="Yes",'TSA Input'!G1272,""))</f>
        <v/>
      </c>
      <c r="M1309" s="258" t="str">
        <f>IF('TSA Input'!J1272="","",IF('TSA Input'!J1272="Yes",'TSA Input'!F1272,""))</f>
        <v/>
      </c>
      <c r="N1309" s="39" t="str">
        <f t="shared" si="41"/>
        <v/>
      </c>
      <c r="O1309" s="149" t="s">
        <v>11</v>
      </c>
      <c r="P1309" s="148" t="s">
        <v>11</v>
      </c>
      <c r="Q1309" s="1"/>
    </row>
    <row r="1310" spans="1:17" ht="15.75" hidden="1" customHeight="1">
      <c r="A1310" s="1" t="str">
        <f t="shared" si="1"/>
        <v/>
      </c>
      <c r="B1310" s="1"/>
      <c r="C1310" s="34" t="str">
        <f>IF('TSA Input'!J1273="","",IF('TSA Input'!J1273="Yes",'TSA Input'!B1273,"Ineligible"))</f>
        <v/>
      </c>
      <c r="D1310" s="246" t="str">
        <f>IF('TSA Input'!J1273="","",IF('TSA Input'!J1273="Yes",IF('TSA Input'!W1273="","",LEFT('TSA Input'!W1273,LEN('TSA Input'!W1273)-2)),""))</f>
        <v/>
      </c>
      <c r="E1310" s="246" t="str">
        <f>IF('TSA Input'!J1273="","",IF('TSA Input'!J1273="Yes",'TSA Input'!I1273,""))</f>
        <v/>
      </c>
      <c r="F1310" s="247" t="str">
        <f>IF('TSA Input'!J1273="","",IF('TSA Input'!J1273="Yes",'TSA Input'!C1273,""))</f>
        <v/>
      </c>
      <c r="G1310" s="36" t="str">
        <f>IF('TSA Input'!J1273="","",IF('TSA Input'!J1273="Yes",'TSA Input'!D1273,""))</f>
        <v/>
      </c>
      <c r="H1310" s="37" t="str">
        <f>IF('TSA Input'!K1273="","",IF('TSA Input'!J1273="Yes",'TSA Input'!G1273,""))</f>
        <v/>
      </c>
      <c r="I1310" s="37" t="str">
        <f>IF('TSA Input'!L1273="","",IF('TSA Input'!J1273="Yes",'TSA Input'!F1273,""))</f>
        <v/>
      </c>
      <c r="J1310" s="39" t="str">
        <f t="shared" si="40"/>
        <v/>
      </c>
      <c r="K1310" s="257" t="str">
        <f>IF('TSA Input'!J1273="","",IF('TSA Input'!J1273="Yes",'TSA Input'!D1273,""))</f>
        <v/>
      </c>
      <c r="L1310" s="258" t="str">
        <f>IF('TSA Input'!J1273="","",IF('TSA Input'!J1273="Yes",'TSA Input'!G1273,""))</f>
        <v/>
      </c>
      <c r="M1310" s="258" t="str">
        <f>IF('TSA Input'!J1273="","",IF('TSA Input'!J1273="Yes",'TSA Input'!F1273,""))</f>
        <v/>
      </c>
      <c r="N1310" s="39" t="str">
        <f t="shared" si="41"/>
        <v/>
      </c>
      <c r="O1310" s="149" t="s">
        <v>11</v>
      </c>
      <c r="P1310" s="148" t="s">
        <v>11</v>
      </c>
      <c r="Q1310" s="1"/>
    </row>
    <row r="1311" spans="1:17" ht="15.75" hidden="1" customHeight="1">
      <c r="A1311" s="1" t="str">
        <f t="shared" si="1"/>
        <v/>
      </c>
      <c r="B1311" s="1"/>
      <c r="C1311" s="34" t="str">
        <f>IF('TSA Input'!J1274="","",IF('TSA Input'!J1274="Yes",'TSA Input'!B1274,"Ineligible"))</f>
        <v/>
      </c>
      <c r="D1311" s="246" t="str">
        <f>IF('TSA Input'!J1274="","",IF('TSA Input'!J1274="Yes",IF('TSA Input'!W1274="","",LEFT('TSA Input'!W1274,LEN('TSA Input'!W1274)-2)),""))</f>
        <v/>
      </c>
      <c r="E1311" s="246" t="str">
        <f>IF('TSA Input'!J1274="","",IF('TSA Input'!J1274="Yes",'TSA Input'!I1274,""))</f>
        <v/>
      </c>
      <c r="F1311" s="247" t="str">
        <f>IF('TSA Input'!J1274="","",IF('TSA Input'!J1274="Yes",'TSA Input'!C1274,""))</f>
        <v/>
      </c>
      <c r="G1311" s="36" t="str">
        <f>IF('TSA Input'!J1274="","",IF('TSA Input'!J1274="Yes",'TSA Input'!D1274,""))</f>
        <v/>
      </c>
      <c r="H1311" s="37" t="str">
        <f>IF('TSA Input'!K1274="","",IF('TSA Input'!J1274="Yes",'TSA Input'!G1274,""))</f>
        <v/>
      </c>
      <c r="I1311" s="37" t="str">
        <f>IF('TSA Input'!L1274="","",IF('TSA Input'!J1274="Yes",'TSA Input'!F1274,""))</f>
        <v/>
      </c>
      <c r="J1311" s="39" t="str">
        <f t="shared" si="40"/>
        <v/>
      </c>
      <c r="K1311" s="257" t="str">
        <f>IF('TSA Input'!J1274="","",IF('TSA Input'!J1274="Yes",'TSA Input'!D1274,""))</f>
        <v/>
      </c>
      <c r="L1311" s="258" t="str">
        <f>IF('TSA Input'!J1274="","",IF('TSA Input'!J1274="Yes",'TSA Input'!G1274,""))</f>
        <v/>
      </c>
      <c r="M1311" s="258" t="str">
        <f>IF('TSA Input'!J1274="","",IF('TSA Input'!J1274="Yes",'TSA Input'!F1274,""))</f>
        <v/>
      </c>
      <c r="N1311" s="39" t="str">
        <f t="shared" si="41"/>
        <v/>
      </c>
      <c r="O1311" s="149" t="s">
        <v>11</v>
      </c>
      <c r="P1311" s="148" t="s">
        <v>11</v>
      </c>
      <c r="Q1311" s="1"/>
    </row>
    <row r="1312" spans="1:17" ht="15.75" hidden="1" customHeight="1">
      <c r="A1312" s="1" t="str">
        <f t="shared" si="1"/>
        <v/>
      </c>
      <c r="B1312" s="1"/>
      <c r="C1312" s="34" t="str">
        <f>IF('TSA Input'!J1275="","",IF('TSA Input'!J1275="Yes",'TSA Input'!B1275,"Ineligible"))</f>
        <v/>
      </c>
      <c r="D1312" s="246" t="str">
        <f>IF('TSA Input'!J1275="","",IF('TSA Input'!J1275="Yes",IF('TSA Input'!W1275="","",LEFT('TSA Input'!W1275,LEN('TSA Input'!W1275)-2)),""))</f>
        <v/>
      </c>
      <c r="E1312" s="246" t="str">
        <f>IF('TSA Input'!J1275="","",IF('TSA Input'!J1275="Yes",'TSA Input'!I1275,""))</f>
        <v/>
      </c>
      <c r="F1312" s="247" t="str">
        <f>IF('TSA Input'!J1275="","",IF('TSA Input'!J1275="Yes",'TSA Input'!C1275,""))</f>
        <v/>
      </c>
      <c r="G1312" s="36" t="str">
        <f>IF('TSA Input'!J1275="","",IF('TSA Input'!J1275="Yes",'TSA Input'!D1275,""))</f>
        <v/>
      </c>
      <c r="H1312" s="37" t="str">
        <f>IF('TSA Input'!K1275="","",IF('TSA Input'!J1275="Yes",'TSA Input'!G1275,""))</f>
        <v/>
      </c>
      <c r="I1312" s="37" t="str">
        <f>IF('TSA Input'!L1275="","",IF('TSA Input'!J1275="Yes",'TSA Input'!F1275,""))</f>
        <v/>
      </c>
      <c r="J1312" s="39" t="str">
        <f t="shared" si="40"/>
        <v/>
      </c>
      <c r="K1312" s="257" t="str">
        <f>IF('TSA Input'!J1275="","",IF('TSA Input'!J1275="Yes",'TSA Input'!D1275,""))</f>
        <v/>
      </c>
      <c r="L1312" s="258" t="str">
        <f>IF('TSA Input'!J1275="","",IF('TSA Input'!J1275="Yes",'TSA Input'!G1275,""))</f>
        <v/>
      </c>
      <c r="M1312" s="258" t="str">
        <f>IF('TSA Input'!J1275="","",IF('TSA Input'!J1275="Yes",'TSA Input'!F1275,""))</f>
        <v/>
      </c>
      <c r="N1312" s="39" t="str">
        <f t="shared" si="41"/>
        <v/>
      </c>
      <c r="O1312" s="149" t="s">
        <v>11</v>
      </c>
      <c r="P1312" s="148" t="s">
        <v>11</v>
      </c>
      <c r="Q1312" s="1"/>
    </row>
    <row r="1313" spans="1:17" ht="15.75" hidden="1" customHeight="1">
      <c r="A1313" s="1" t="str">
        <f t="shared" si="1"/>
        <v/>
      </c>
      <c r="B1313" s="1"/>
      <c r="C1313" s="34" t="str">
        <f>IF('TSA Input'!J1276="","",IF('TSA Input'!J1276="Yes",'TSA Input'!B1276,"Ineligible"))</f>
        <v/>
      </c>
      <c r="D1313" s="246" t="str">
        <f>IF('TSA Input'!J1276="","",IF('TSA Input'!J1276="Yes",IF('TSA Input'!W1276="","",LEFT('TSA Input'!W1276,LEN('TSA Input'!W1276)-2)),""))</f>
        <v/>
      </c>
      <c r="E1313" s="246" t="str">
        <f>IF('TSA Input'!J1276="","",IF('TSA Input'!J1276="Yes",'TSA Input'!I1276,""))</f>
        <v/>
      </c>
      <c r="F1313" s="247" t="str">
        <f>IF('TSA Input'!J1276="","",IF('TSA Input'!J1276="Yes",'TSA Input'!C1276,""))</f>
        <v/>
      </c>
      <c r="G1313" s="36" t="str">
        <f>IF('TSA Input'!J1276="","",IF('TSA Input'!J1276="Yes",'TSA Input'!D1276,""))</f>
        <v/>
      </c>
      <c r="H1313" s="37" t="str">
        <f>IF('TSA Input'!K1276="","",IF('TSA Input'!J1276="Yes",'TSA Input'!G1276,""))</f>
        <v/>
      </c>
      <c r="I1313" s="37" t="str">
        <f>IF('TSA Input'!L1276="","",IF('TSA Input'!J1276="Yes",'TSA Input'!F1276,""))</f>
        <v/>
      </c>
      <c r="J1313" s="39" t="str">
        <f t="shared" si="40"/>
        <v/>
      </c>
      <c r="K1313" s="257" t="str">
        <f>IF('TSA Input'!J1276="","",IF('TSA Input'!J1276="Yes",'TSA Input'!D1276,""))</f>
        <v/>
      </c>
      <c r="L1313" s="258" t="str">
        <f>IF('TSA Input'!J1276="","",IF('TSA Input'!J1276="Yes",'TSA Input'!G1276,""))</f>
        <v/>
      </c>
      <c r="M1313" s="258" t="str">
        <f>IF('TSA Input'!J1276="","",IF('TSA Input'!J1276="Yes",'TSA Input'!F1276,""))</f>
        <v/>
      </c>
      <c r="N1313" s="39" t="str">
        <f t="shared" si="41"/>
        <v/>
      </c>
      <c r="O1313" s="149" t="s">
        <v>11</v>
      </c>
      <c r="P1313" s="148" t="s">
        <v>11</v>
      </c>
      <c r="Q1313" s="1"/>
    </row>
    <row r="1314" spans="1:17" ht="15.75" hidden="1" customHeight="1">
      <c r="A1314" s="1" t="str">
        <f t="shared" si="1"/>
        <v/>
      </c>
      <c r="B1314" s="1"/>
      <c r="C1314" s="34" t="str">
        <f>IF('TSA Input'!J1277="","",IF('TSA Input'!J1277="Yes",'TSA Input'!B1277,"Ineligible"))</f>
        <v/>
      </c>
      <c r="D1314" s="246" t="str">
        <f>IF('TSA Input'!J1277="","",IF('TSA Input'!J1277="Yes",IF('TSA Input'!W1277="","",LEFT('TSA Input'!W1277,LEN('TSA Input'!W1277)-2)),""))</f>
        <v/>
      </c>
      <c r="E1314" s="246" t="str">
        <f>IF('TSA Input'!J1277="","",IF('TSA Input'!J1277="Yes",'TSA Input'!I1277,""))</f>
        <v/>
      </c>
      <c r="F1314" s="247" t="str">
        <f>IF('TSA Input'!J1277="","",IF('TSA Input'!J1277="Yes",'TSA Input'!C1277,""))</f>
        <v/>
      </c>
      <c r="G1314" s="36" t="str">
        <f>IF('TSA Input'!J1277="","",IF('TSA Input'!J1277="Yes",'TSA Input'!D1277,""))</f>
        <v/>
      </c>
      <c r="H1314" s="37" t="str">
        <f>IF('TSA Input'!K1277="","",IF('TSA Input'!J1277="Yes",'TSA Input'!G1277,""))</f>
        <v/>
      </c>
      <c r="I1314" s="37" t="str">
        <f>IF('TSA Input'!L1277="","",IF('TSA Input'!J1277="Yes",'TSA Input'!F1277,""))</f>
        <v/>
      </c>
      <c r="J1314" s="39" t="str">
        <f t="shared" si="40"/>
        <v/>
      </c>
      <c r="K1314" s="257" t="str">
        <f>IF('TSA Input'!J1277="","",IF('TSA Input'!J1277="Yes",'TSA Input'!D1277,""))</f>
        <v/>
      </c>
      <c r="L1314" s="258" t="str">
        <f>IF('TSA Input'!J1277="","",IF('TSA Input'!J1277="Yes",'TSA Input'!G1277,""))</f>
        <v/>
      </c>
      <c r="M1314" s="258" t="str">
        <f>IF('TSA Input'!J1277="","",IF('TSA Input'!J1277="Yes",'TSA Input'!F1277,""))</f>
        <v/>
      </c>
      <c r="N1314" s="39" t="str">
        <f t="shared" si="41"/>
        <v/>
      </c>
      <c r="O1314" s="149" t="s">
        <v>11</v>
      </c>
      <c r="P1314" s="148" t="s">
        <v>11</v>
      </c>
      <c r="Q1314" s="1"/>
    </row>
    <row r="1315" spans="1:17" ht="15.75" hidden="1" customHeight="1">
      <c r="A1315" s="1" t="str">
        <f t="shared" si="1"/>
        <v/>
      </c>
      <c r="B1315" s="1"/>
      <c r="C1315" s="34" t="str">
        <f>IF('TSA Input'!J1278="","",IF('TSA Input'!J1278="Yes",'TSA Input'!B1278,"Ineligible"))</f>
        <v/>
      </c>
      <c r="D1315" s="246" t="str">
        <f>IF('TSA Input'!J1278="","",IF('TSA Input'!J1278="Yes",IF('TSA Input'!W1278="","",LEFT('TSA Input'!W1278,LEN('TSA Input'!W1278)-2)),""))</f>
        <v/>
      </c>
      <c r="E1315" s="246" t="str">
        <f>IF('TSA Input'!J1278="","",IF('TSA Input'!J1278="Yes",'TSA Input'!I1278,""))</f>
        <v/>
      </c>
      <c r="F1315" s="247" t="str">
        <f>IF('TSA Input'!J1278="","",IF('TSA Input'!J1278="Yes",'TSA Input'!C1278,""))</f>
        <v/>
      </c>
      <c r="G1315" s="36" t="str">
        <f>IF('TSA Input'!J1278="","",IF('TSA Input'!J1278="Yes",'TSA Input'!D1278,""))</f>
        <v/>
      </c>
      <c r="H1315" s="37" t="str">
        <f>IF('TSA Input'!K1278="","",IF('TSA Input'!J1278="Yes",'TSA Input'!G1278,""))</f>
        <v/>
      </c>
      <c r="I1315" s="37" t="str">
        <f>IF('TSA Input'!L1278="","",IF('TSA Input'!J1278="Yes",'TSA Input'!F1278,""))</f>
        <v/>
      </c>
      <c r="J1315" s="39" t="str">
        <f t="shared" si="40"/>
        <v/>
      </c>
      <c r="K1315" s="257" t="str">
        <f>IF('TSA Input'!J1278="","",IF('TSA Input'!J1278="Yes",'TSA Input'!D1278,""))</f>
        <v/>
      </c>
      <c r="L1315" s="258" t="str">
        <f>IF('TSA Input'!J1278="","",IF('TSA Input'!J1278="Yes",'TSA Input'!G1278,""))</f>
        <v/>
      </c>
      <c r="M1315" s="258" t="str">
        <f>IF('TSA Input'!J1278="","",IF('TSA Input'!J1278="Yes",'TSA Input'!F1278,""))</f>
        <v/>
      </c>
      <c r="N1315" s="39" t="str">
        <f t="shared" si="41"/>
        <v/>
      </c>
      <c r="O1315" s="149" t="s">
        <v>11</v>
      </c>
      <c r="P1315" s="148" t="s">
        <v>11</v>
      </c>
      <c r="Q1315" s="1"/>
    </row>
    <row r="1316" spans="1:17" ht="15.75" hidden="1" customHeight="1">
      <c r="A1316" s="1" t="str">
        <f t="shared" si="1"/>
        <v/>
      </c>
      <c r="B1316" s="1"/>
      <c r="C1316" s="34" t="str">
        <f>IF('TSA Input'!J1279="","",IF('TSA Input'!J1279="Yes",'TSA Input'!B1279,"Ineligible"))</f>
        <v/>
      </c>
      <c r="D1316" s="246" t="str">
        <f>IF('TSA Input'!J1279="","",IF('TSA Input'!J1279="Yes",IF('TSA Input'!W1279="","",LEFT('TSA Input'!W1279,LEN('TSA Input'!W1279)-2)),""))</f>
        <v/>
      </c>
      <c r="E1316" s="246" t="str">
        <f>IF('TSA Input'!J1279="","",IF('TSA Input'!J1279="Yes",'TSA Input'!I1279,""))</f>
        <v/>
      </c>
      <c r="F1316" s="247" t="str">
        <f>IF('TSA Input'!J1279="","",IF('TSA Input'!J1279="Yes",'TSA Input'!C1279,""))</f>
        <v/>
      </c>
      <c r="G1316" s="36" t="str">
        <f>IF('TSA Input'!J1279="","",IF('TSA Input'!J1279="Yes",'TSA Input'!D1279,""))</f>
        <v/>
      </c>
      <c r="H1316" s="37" t="str">
        <f>IF('TSA Input'!K1279="","",IF('TSA Input'!J1279="Yes",'TSA Input'!G1279,""))</f>
        <v/>
      </c>
      <c r="I1316" s="37" t="str">
        <f>IF('TSA Input'!L1279="","",IF('TSA Input'!J1279="Yes",'TSA Input'!F1279,""))</f>
        <v/>
      </c>
      <c r="J1316" s="39" t="str">
        <f t="shared" si="40"/>
        <v/>
      </c>
      <c r="K1316" s="257" t="str">
        <f>IF('TSA Input'!J1279="","",IF('TSA Input'!J1279="Yes",'TSA Input'!D1279,""))</f>
        <v/>
      </c>
      <c r="L1316" s="258" t="str">
        <f>IF('TSA Input'!J1279="","",IF('TSA Input'!J1279="Yes",'TSA Input'!G1279,""))</f>
        <v/>
      </c>
      <c r="M1316" s="258" t="str">
        <f>IF('TSA Input'!J1279="","",IF('TSA Input'!J1279="Yes",'TSA Input'!F1279,""))</f>
        <v/>
      </c>
      <c r="N1316" s="39" t="str">
        <f t="shared" si="41"/>
        <v/>
      </c>
      <c r="O1316" s="149" t="s">
        <v>11</v>
      </c>
      <c r="P1316" s="148" t="s">
        <v>11</v>
      </c>
      <c r="Q1316" s="1"/>
    </row>
    <row r="1317" spans="1:17" ht="15.75" hidden="1" customHeight="1">
      <c r="A1317" s="1" t="str">
        <f t="shared" si="1"/>
        <v/>
      </c>
      <c r="B1317" s="1"/>
      <c r="C1317" s="34" t="str">
        <f>IF('TSA Input'!J1280="","",IF('TSA Input'!J1280="Yes",'TSA Input'!B1280,"Ineligible"))</f>
        <v/>
      </c>
      <c r="D1317" s="246" t="str">
        <f>IF('TSA Input'!J1280="","",IF('TSA Input'!J1280="Yes",IF('TSA Input'!W1280="","",LEFT('TSA Input'!W1280,LEN('TSA Input'!W1280)-2)),""))</f>
        <v/>
      </c>
      <c r="E1317" s="246" t="str">
        <f>IF('TSA Input'!J1280="","",IF('TSA Input'!J1280="Yes",'TSA Input'!I1280,""))</f>
        <v/>
      </c>
      <c r="F1317" s="247" t="str">
        <f>IF('TSA Input'!J1280="","",IF('TSA Input'!J1280="Yes",'TSA Input'!C1280,""))</f>
        <v/>
      </c>
      <c r="G1317" s="36" t="str">
        <f>IF('TSA Input'!J1280="","",IF('TSA Input'!J1280="Yes",'TSA Input'!D1280,""))</f>
        <v/>
      </c>
      <c r="H1317" s="37" t="str">
        <f>IF('TSA Input'!K1280="","",IF('TSA Input'!J1280="Yes",'TSA Input'!G1280,""))</f>
        <v/>
      </c>
      <c r="I1317" s="37" t="str">
        <f>IF('TSA Input'!L1280="","",IF('TSA Input'!J1280="Yes",'TSA Input'!F1280,""))</f>
        <v/>
      </c>
      <c r="J1317" s="39" t="str">
        <f t="shared" si="40"/>
        <v/>
      </c>
      <c r="K1317" s="257" t="str">
        <f>IF('TSA Input'!J1280="","",IF('TSA Input'!J1280="Yes",'TSA Input'!D1280,""))</f>
        <v/>
      </c>
      <c r="L1317" s="258" t="str">
        <f>IF('TSA Input'!J1280="","",IF('TSA Input'!J1280="Yes",'TSA Input'!G1280,""))</f>
        <v/>
      </c>
      <c r="M1317" s="258" t="str">
        <f>IF('TSA Input'!J1280="","",IF('TSA Input'!J1280="Yes",'TSA Input'!F1280,""))</f>
        <v/>
      </c>
      <c r="N1317" s="39" t="str">
        <f t="shared" si="41"/>
        <v/>
      </c>
      <c r="O1317" s="149" t="s">
        <v>11</v>
      </c>
      <c r="P1317" s="148" t="s">
        <v>11</v>
      </c>
      <c r="Q1317" s="1"/>
    </row>
    <row r="1318" spans="1:17" ht="15.75" hidden="1" customHeight="1">
      <c r="A1318" s="1" t="str">
        <f t="shared" si="1"/>
        <v/>
      </c>
      <c r="B1318" s="1"/>
      <c r="C1318" s="34" t="str">
        <f>IF('TSA Input'!J1281="","",IF('TSA Input'!J1281="Yes",'TSA Input'!B1281,"Ineligible"))</f>
        <v/>
      </c>
      <c r="D1318" s="246" t="str">
        <f>IF('TSA Input'!J1281="","",IF('TSA Input'!J1281="Yes",IF('TSA Input'!W1281="","",LEFT('TSA Input'!W1281,LEN('TSA Input'!W1281)-2)),""))</f>
        <v/>
      </c>
      <c r="E1318" s="246" t="str">
        <f>IF('TSA Input'!J1281="","",IF('TSA Input'!J1281="Yes",'TSA Input'!I1281,""))</f>
        <v/>
      </c>
      <c r="F1318" s="247" t="str">
        <f>IF('TSA Input'!J1281="","",IF('TSA Input'!J1281="Yes",'TSA Input'!C1281,""))</f>
        <v/>
      </c>
      <c r="G1318" s="36" t="str">
        <f>IF('TSA Input'!J1281="","",IF('TSA Input'!J1281="Yes",'TSA Input'!D1281,""))</f>
        <v/>
      </c>
      <c r="H1318" s="37" t="str">
        <f>IF('TSA Input'!K1281="","",IF('TSA Input'!J1281="Yes",'TSA Input'!G1281,""))</f>
        <v/>
      </c>
      <c r="I1318" s="37" t="str">
        <f>IF('TSA Input'!L1281="","",IF('TSA Input'!J1281="Yes",'TSA Input'!F1281,""))</f>
        <v/>
      </c>
      <c r="J1318" s="39" t="str">
        <f t="shared" si="40"/>
        <v/>
      </c>
      <c r="K1318" s="257" t="str">
        <f>IF('TSA Input'!J1281="","",IF('TSA Input'!J1281="Yes",'TSA Input'!D1281,""))</f>
        <v/>
      </c>
      <c r="L1318" s="258" t="str">
        <f>IF('TSA Input'!J1281="","",IF('TSA Input'!J1281="Yes",'TSA Input'!G1281,""))</f>
        <v/>
      </c>
      <c r="M1318" s="258" t="str">
        <f>IF('TSA Input'!J1281="","",IF('TSA Input'!J1281="Yes",'TSA Input'!F1281,""))</f>
        <v/>
      </c>
      <c r="N1318" s="39" t="str">
        <f t="shared" si="41"/>
        <v/>
      </c>
      <c r="O1318" s="149" t="s">
        <v>11</v>
      </c>
      <c r="P1318" s="148" t="s">
        <v>11</v>
      </c>
      <c r="Q1318" s="1"/>
    </row>
    <row r="1319" spans="1:17" ht="15.75" hidden="1" customHeight="1">
      <c r="A1319" s="1" t="str">
        <f t="shared" si="1"/>
        <v/>
      </c>
      <c r="B1319" s="1"/>
      <c r="C1319" s="34" t="str">
        <f>IF('TSA Input'!J1282="","",IF('TSA Input'!J1282="Yes",'TSA Input'!B1282,"Ineligible"))</f>
        <v/>
      </c>
      <c r="D1319" s="246" t="str">
        <f>IF('TSA Input'!J1282="","",IF('TSA Input'!J1282="Yes",IF('TSA Input'!W1282="","",LEFT('TSA Input'!W1282,LEN('TSA Input'!W1282)-2)),""))</f>
        <v/>
      </c>
      <c r="E1319" s="246" t="str">
        <f>IF('TSA Input'!J1282="","",IF('TSA Input'!J1282="Yes",'TSA Input'!I1282,""))</f>
        <v/>
      </c>
      <c r="F1319" s="247" t="str">
        <f>IF('TSA Input'!J1282="","",IF('TSA Input'!J1282="Yes",'TSA Input'!C1282,""))</f>
        <v/>
      </c>
      <c r="G1319" s="36" t="str">
        <f>IF('TSA Input'!J1282="","",IF('TSA Input'!J1282="Yes",'TSA Input'!D1282,""))</f>
        <v/>
      </c>
      <c r="H1319" s="37" t="str">
        <f>IF('TSA Input'!K1282="","",IF('TSA Input'!J1282="Yes",'TSA Input'!G1282,""))</f>
        <v/>
      </c>
      <c r="I1319" s="37" t="str">
        <f>IF('TSA Input'!L1282="","",IF('TSA Input'!J1282="Yes",'TSA Input'!F1282,""))</f>
        <v/>
      </c>
      <c r="J1319" s="39" t="str">
        <f t="shared" si="40"/>
        <v/>
      </c>
      <c r="K1319" s="257" t="str">
        <f>IF('TSA Input'!J1282="","",IF('TSA Input'!J1282="Yes",'TSA Input'!D1282,""))</f>
        <v/>
      </c>
      <c r="L1319" s="258" t="str">
        <f>IF('TSA Input'!J1282="","",IF('TSA Input'!J1282="Yes",'TSA Input'!G1282,""))</f>
        <v/>
      </c>
      <c r="M1319" s="258" t="str">
        <f>IF('TSA Input'!J1282="","",IF('TSA Input'!J1282="Yes",'TSA Input'!F1282,""))</f>
        <v/>
      </c>
      <c r="N1319" s="39" t="str">
        <f t="shared" si="41"/>
        <v/>
      </c>
      <c r="O1319" s="149" t="s">
        <v>11</v>
      </c>
      <c r="P1319" s="148" t="s">
        <v>11</v>
      </c>
      <c r="Q1319" s="1"/>
    </row>
    <row r="1320" spans="1:17" ht="15.75" hidden="1" customHeight="1">
      <c r="A1320" s="1" t="str">
        <f t="shared" si="1"/>
        <v/>
      </c>
      <c r="B1320" s="1"/>
      <c r="C1320" s="34" t="str">
        <f>IF('TSA Input'!J1283="","",IF('TSA Input'!J1283="Yes",'TSA Input'!B1283,"Ineligible"))</f>
        <v/>
      </c>
      <c r="D1320" s="246" t="str">
        <f>IF('TSA Input'!J1283="","",IF('TSA Input'!J1283="Yes",IF('TSA Input'!W1283="","",LEFT('TSA Input'!W1283,LEN('TSA Input'!W1283)-2)),""))</f>
        <v/>
      </c>
      <c r="E1320" s="246" t="str">
        <f>IF('TSA Input'!J1283="","",IF('TSA Input'!J1283="Yes",'TSA Input'!I1283,""))</f>
        <v/>
      </c>
      <c r="F1320" s="247" t="str">
        <f>IF('TSA Input'!J1283="","",IF('TSA Input'!J1283="Yes",'TSA Input'!C1283,""))</f>
        <v/>
      </c>
      <c r="G1320" s="36" t="str">
        <f>IF('TSA Input'!J1283="","",IF('TSA Input'!J1283="Yes",'TSA Input'!D1283,""))</f>
        <v/>
      </c>
      <c r="H1320" s="37" t="str">
        <f>IF('TSA Input'!K1283="","",IF('TSA Input'!J1283="Yes",'TSA Input'!G1283,""))</f>
        <v/>
      </c>
      <c r="I1320" s="37" t="str">
        <f>IF('TSA Input'!L1283="","",IF('TSA Input'!J1283="Yes",'TSA Input'!F1283,""))</f>
        <v/>
      </c>
      <c r="J1320" s="39" t="str">
        <f t="shared" si="40"/>
        <v/>
      </c>
      <c r="K1320" s="257" t="str">
        <f>IF('TSA Input'!J1283="","",IF('TSA Input'!J1283="Yes",'TSA Input'!D1283,""))</f>
        <v/>
      </c>
      <c r="L1320" s="258" t="str">
        <f>IF('TSA Input'!J1283="","",IF('TSA Input'!J1283="Yes",'TSA Input'!G1283,""))</f>
        <v/>
      </c>
      <c r="M1320" s="258" t="str">
        <f>IF('TSA Input'!J1283="","",IF('TSA Input'!J1283="Yes",'TSA Input'!F1283,""))</f>
        <v/>
      </c>
      <c r="N1320" s="39" t="str">
        <f t="shared" si="41"/>
        <v/>
      </c>
      <c r="O1320" s="149" t="s">
        <v>11</v>
      </c>
      <c r="P1320" s="148" t="s">
        <v>11</v>
      </c>
      <c r="Q1320" s="1"/>
    </row>
    <row r="1321" spans="1:17" ht="15.75" hidden="1" customHeight="1">
      <c r="A1321" s="1" t="str">
        <f t="shared" si="1"/>
        <v/>
      </c>
      <c r="B1321" s="1"/>
      <c r="C1321" s="34" t="str">
        <f>IF('TSA Input'!J1284="","",IF('TSA Input'!J1284="Yes",'TSA Input'!B1284,"Ineligible"))</f>
        <v/>
      </c>
      <c r="D1321" s="246" t="str">
        <f>IF('TSA Input'!J1284="","",IF('TSA Input'!J1284="Yes",IF('TSA Input'!W1284="","",LEFT('TSA Input'!W1284,LEN('TSA Input'!W1284)-2)),""))</f>
        <v/>
      </c>
      <c r="E1321" s="246" t="str">
        <f>IF('TSA Input'!J1284="","",IF('TSA Input'!J1284="Yes",'TSA Input'!I1284,""))</f>
        <v/>
      </c>
      <c r="F1321" s="247" t="str">
        <f>IF('TSA Input'!J1284="","",IF('TSA Input'!J1284="Yes",'TSA Input'!C1284,""))</f>
        <v/>
      </c>
      <c r="G1321" s="36" t="str">
        <f>IF('TSA Input'!J1284="","",IF('TSA Input'!J1284="Yes",'TSA Input'!D1284,""))</f>
        <v/>
      </c>
      <c r="H1321" s="37" t="str">
        <f>IF('TSA Input'!K1284="","",IF('TSA Input'!J1284="Yes",'TSA Input'!G1284,""))</f>
        <v/>
      </c>
      <c r="I1321" s="37" t="str">
        <f>IF('TSA Input'!L1284="","",IF('TSA Input'!J1284="Yes",'TSA Input'!F1284,""))</f>
        <v/>
      </c>
      <c r="J1321" s="39" t="str">
        <f t="shared" ref="J1321:J1384" si="42">IF($C1321="","",SUM(G1321:I1321))</f>
        <v/>
      </c>
      <c r="K1321" s="257" t="str">
        <f>IF('TSA Input'!J1284="","",IF('TSA Input'!J1284="Yes",'TSA Input'!D1284,""))</f>
        <v/>
      </c>
      <c r="L1321" s="258" t="str">
        <f>IF('TSA Input'!J1284="","",IF('TSA Input'!J1284="Yes",'TSA Input'!G1284,""))</f>
        <v/>
      </c>
      <c r="M1321" s="258" t="str">
        <f>IF('TSA Input'!J1284="","",IF('TSA Input'!J1284="Yes",'TSA Input'!F1284,""))</f>
        <v/>
      </c>
      <c r="N1321" s="39" t="str">
        <f t="shared" ref="N1321:N1384" si="43">IF($C1321="","",SUM(K1321:M1321))</f>
        <v/>
      </c>
      <c r="O1321" s="149" t="s">
        <v>11</v>
      </c>
      <c r="P1321" s="148" t="s">
        <v>11</v>
      </c>
      <c r="Q1321" s="1"/>
    </row>
    <row r="1322" spans="1:17" ht="15.75" hidden="1" customHeight="1">
      <c r="A1322" s="1" t="str">
        <f t="shared" si="1"/>
        <v/>
      </c>
      <c r="B1322" s="1"/>
      <c r="C1322" s="34" t="str">
        <f>IF('TSA Input'!J1285="","",IF('TSA Input'!J1285="Yes",'TSA Input'!B1285,"Ineligible"))</f>
        <v/>
      </c>
      <c r="D1322" s="246" t="str">
        <f>IF('TSA Input'!J1285="","",IF('TSA Input'!J1285="Yes",IF('TSA Input'!W1285="","",LEFT('TSA Input'!W1285,LEN('TSA Input'!W1285)-2)),""))</f>
        <v/>
      </c>
      <c r="E1322" s="246" t="str">
        <f>IF('TSA Input'!J1285="","",IF('TSA Input'!J1285="Yes",'TSA Input'!I1285,""))</f>
        <v/>
      </c>
      <c r="F1322" s="247" t="str">
        <f>IF('TSA Input'!J1285="","",IF('TSA Input'!J1285="Yes",'TSA Input'!C1285,""))</f>
        <v/>
      </c>
      <c r="G1322" s="36" t="str">
        <f>IF('TSA Input'!J1285="","",IF('TSA Input'!J1285="Yes",'TSA Input'!D1285,""))</f>
        <v/>
      </c>
      <c r="H1322" s="37" t="str">
        <f>IF('TSA Input'!K1285="","",IF('TSA Input'!J1285="Yes",'TSA Input'!G1285,""))</f>
        <v/>
      </c>
      <c r="I1322" s="37" t="str">
        <f>IF('TSA Input'!L1285="","",IF('TSA Input'!J1285="Yes",'TSA Input'!F1285,""))</f>
        <v/>
      </c>
      <c r="J1322" s="39" t="str">
        <f t="shared" si="42"/>
        <v/>
      </c>
      <c r="K1322" s="257" t="str">
        <f>IF('TSA Input'!J1285="","",IF('TSA Input'!J1285="Yes",'TSA Input'!D1285,""))</f>
        <v/>
      </c>
      <c r="L1322" s="258" t="str">
        <f>IF('TSA Input'!J1285="","",IF('TSA Input'!J1285="Yes",'TSA Input'!G1285,""))</f>
        <v/>
      </c>
      <c r="M1322" s="258" t="str">
        <f>IF('TSA Input'!J1285="","",IF('TSA Input'!J1285="Yes",'TSA Input'!F1285,""))</f>
        <v/>
      </c>
      <c r="N1322" s="39" t="str">
        <f t="shared" si="43"/>
        <v/>
      </c>
      <c r="O1322" s="149" t="s">
        <v>11</v>
      </c>
      <c r="P1322" s="148" t="s">
        <v>11</v>
      </c>
      <c r="Q1322" s="1"/>
    </row>
    <row r="1323" spans="1:17" ht="15.75" hidden="1" customHeight="1">
      <c r="A1323" s="1" t="str">
        <f t="shared" si="1"/>
        <v/>
      </c>
      <c r="B1323" s="1"/>
      <c r="C1323" s="34" t="str">
        <f>IF('TSA Input'!J1286="","",IF('TSA Input'!J1286="Yes",'TSA Input'!B1286,"Ineligible"))</f>
        <v/>
      </c>
      <c r="D1323" s="246" t="str">
        <f>IF('TSA Input'!J1286="","",IF('TSA Input'!J1286="Yes",IF('TSA Input'!W1286="","",LEFT('TSA Input'!W1286,LEN('TSA Input'!W1286)-2)),""))</f>
        <v/>
      </c>
      <c r="E1323" s="246" t="str">
        <f>IF('TSA Input'!J1286="","",IF('TSA Input'!J1286="Yes",'TSA Input'!I1286,""))</f>
        <v/>
      </c>
      <c r="F1323" s="247" t="str">
        <f>IF('TSA Input'!J1286="","",IF('TSA Input'!J1286="Yes",'TSA Input'!C1286,""))</f>
        <v/>
      </c>
      <c r="G1323" s="36" t="str">
        <f>IF('TSA Input'!J1286="","",IF('TSA Input'!J1286="Yes",'TSA Input'!D1286,""))</f>
        <v/>
      </c>
      <c r="H1323" s="37" t="str">
        <f>IF('TSA Input'!K1286="","",IF('TSA Input'!J1286="Yes",'TSA Input'!G1286,""))</f>
        <v/>
      </c>
      <c r="I1323" s="37" t="str">
        <f>IF('TSA Input'!L1286="","",IF('TSA Input'!J1286="Yes",'TSA Input'!F1286,""))</f>
        <v/>
      </c>
      <c r="J1323" s="39" t="str">
        <f t="shared" si="42"/>
        <v/>
      </c>
      <c r="K1323" s="257" t="str">
        <f>IF('TSA Input'!J1286="","",IF('TSA Input'!J1286="Yes",'TSA Input'!D1286,""))</f>
        <v/>
      </c>
      <c r="L1323" s="258" t="str">
        <f>IF('TSA Input'!J1286="","",IF('TSA Input'!J1286="Yes",'TSA Input'!G1286,""))</f>
        <v/>
      </c>
      <c r="M1323" s="258" t="str">
        <f>IF('TSA Input'!J1286="","",IF('TSA Input'!J1286="Yes",'TSA Input'!F1286,""))</f>
        <v/>
      </c>
      <c r="N1323" s="39" t="str">
        <f t="shared" si="43"/>
        <v/>
      </c>
      <c r="O1323" s="149" t="s">
        <v>11</v>
      </c>
      <c r="P1323" s="148" t="s">
        <v>11</v>
      </c>
      <c r="Q1323" s="1"/>
    </row>
    <row r="1324" spans="1:17" ht="15.75" hidden="1" customHeight="1">
      <c r="A1324" s="1" t="str">
        <f t="shared" si="1"/>
        <v/>
      </c>
      <c r="B1324" s="1"/>
      <c r="C1324" s="34" t="str">
        <f>IF('TSA Input'!J1287="","",IF('TSA Input'!J1287="Yes",'TSA Input'!B1287,"Ineligible"))</f>
        <v/>
      </c>
      <c r="D1324" s="246" t="str">
        <f>IF('TSA Input'!J1287="","",IF('TSA Input'!J1287="Yes",IF('TSA Input'!W1287="","",LEFT('TSA Input'!W1287,LEN('TSA Input'!W1287)-2)),""))</f>
        <v/>
      </c>
      <c r="E1324" s="246" t="str">
        <f>IF('TSA Input'!J1287="","",IF('TSA Input'!J1287="Yes",'TSA Input'!I1287,""))</f>
        <v/>
      </c>
      <c r="F1324" s="247" t="str">
        <f>IF('TSA Input'!J1287="","",IF('TSA Input'!J1287="Yes",'TSA Input'!C1287,""))</f>
        <v/>
      </c>
      <c r="G1324" s="36" t="str">
        <f>IF('TSA Input'!J1287="","",IF('TSA Input'!J1287="Yes",'TSA Input'!D1287,""))</f>
        <v/>
      </c>
      <c r="H1324" s="37" t="str">
        <f>IF('TSA Input'!K1287="","",IF('TSA Input'!J1287="Yes",'TSA Input'!G1287,""))</f>
        <v/>
      </c>
      <c r="I1324" s="37" t="str">
        <f>IF('TSA Input'!L1287="","",IF('TSA Input'!J1287="Yes",'TSA Input'!F1287,""))</f>
        <v/>
      </c>
      <c r="J1324" s="39" t="str">
        <f t="shared" si="42"/>
        <v/>
      </c>
      <c r="K1324" s="257" t="str">
        <f>IF('TSA Input'!J1287="","",IF('TSA Input'!J1287="Yes",'TSA Input'!D1287,""))</f>
        <v/>
      </c>
      <c r="L1324" s="258" t="str">
        <f>IF('TSA Input'!J1287="","",IF('TSA Input'!J1287="Yes",'TSA Input'!G1287,""))</f>
        <v/>
      </c>
      <c r="M1324" s="258" t="str">
        <f>IF('TSA Input'!J1287="","",IF('TSA Input'!J1287="Yes",'TSA Input'!F1287,""))</f>
        <v/>
      </c>
      <c r="N1324" s="39" t="str">
        <f t="shared" si="43"/>
        <v/>
      </c>
      <c r="O1324" s="149" t="s">
        <v>11</v>
      </c>
      <c r="P1324" s="148" t="s">
        <v>11</v>
      </c>
      <c r="Q1324" s="1"/>
    </row>
    <row r="1325" spans="1:17" ht="15.75" hidden="1" customHeight="1">
      <c r="A1325" s="1" t="str">
        <f t="shared" si="1"/>
        <v/>
      </c>
      <c r="B1325" s="1"/>
      <c r="C1325" s="34" t="str">
        <f>IF('TSA Input'!J1288="","",IF('TSA Input'!J1288="Yes",'TSA Input'!B1288,"Ineligible"))</f>
        <v/>
      </c>
      <c r="D1325" s="246" t="str">
        <f>IF('TSA Input'!J1288="","",IF('TSA Input'!J1288="Yes",IF('TSA Input'!W1288="","",LEFT('TSA Input'!W1288,LEN('TSA Input'!W1288)-2)),""))</f>
        <v/>
      </c>
      <c r="E1325" s="246" t="str">
        <f>IF('TSA Input'!J1288="","",IF('TSA Input'!J1288="Yes",'TSA Input'!I1288,""))</f>
        <v/>
      </c>
      <c r="F1325" s="247" t="str">
        <f>IF('TSA Input'!J1288="","",IF('TSA Input'!J1288="Yes",'TSA Input'!C1288,""))</f>
        <v/>
      </c>
      <c r="G1325" s="36" t="str">
        <f>IF('TSA Input'!J1288="","",IF('TSA Input'!J1288="Yes",'TSA Input'!D1288,""))</f>
        <v/>
      </c>
      <c r="H1325" s="37" t="str">
        <f>IF('TSA Input'!K1288="","",IF('TSA Input'!J1288="Yes",'TSA Input'!G1288,""))</f>
        <v/>
      </c>
      <c r="I1325" s="37" t="str">
        <f>IF('TSA Input'!L1288="","",IF('TSA Input'!J1288="Yes",'TSA Input'!F1288,""))</f>
        <v/>
      </c>
      <c r="J1325" s="39" t="str">
        <f t="shared" si="42"/>
        <v/>
      </c>
      <c r="K1325" s="257" t="str">
        <f>IF('TSA Input'!J1288="","",IF('TSA Input'!J1288="Yes",'TSA Input'!D1288,""))</f>
        <v/>
      </c>
      <c r="L1325" s="258" t="str">
        <f>IF('TSA Input'!J1288="","",IF('TSA Input'!J1288="Yes",'TSA Input'!G1288,""))</f>
        <v/>
      </c>
      <c r="M1325" s="258" t="str">
        <f>IF('TSA Input'!J1288="","",IF('TSA Input'!J1288="Yes",'TSA Input'!F1288,""))</f>
        <v/>
      </c>
      <c r="N1325" s="39" t="str">
        <f t="shared" si="43"/>
        <v/>
      </c>
      <c r="O1325" s="149" t="s">
        <v>11</v>
      </c>
      <c r="P1325" s="148" t="s">
        <v>11</v>
      </c>
      <c r="Q1325" s="1"/>
    </row>
    <row r="1326" spans="1:17" ht="15.75" hidden="1" customHeight="1">
      <c r="A1326" s="1" t="str">
        <f t="shared" si="1"/>
        <v/>
      </c>
      <c r="B1326" s="1"/>
      <c r="C1326" s="34" t="str">
        <f>IF('TSA Input'!J1289="","",IF('TSA Input'!J1289="Yes",'TSA Input'!B1289,"Ineligible"))</f>
        <v/>
      </c>
      <c r="D1326" s="246" t="str">
        <f>IF('TSA Input'!J1289="","",IF('TSA Input'!J1289="Yes",IF('TSA Input'!W1289="","",LEFT('TSA Input'!W1289,LEN('TSA Input'!W1289)-2)),""))</f>
        <v/>
      </c>
      <c r="E1326" s="246" t="str">
        <f>IF('TSA Input'!J1289="","",IF('TSA Input'!J1289="Yes",'TSA Input'!I1289,""))</f>
        <v/>
      </c>
      <c r="F1326" s="247" t="str">
        <f>IF('TSA Input'!J1289="","",IF('TSA Input'!J1289="Yes",'TSA Input'!C1289,""))</f>
        <v/>
      </c>
      <c r="G1326" s="36" t="str">
        <f>IF('TSA Input'!J1289="","",IF('TSA Input'!J1289="Yes",'TSA Input'!D1289,""))</f>
        <v/>
      </c>
      <c r="H1326" s="37" t="str">
        <f>IF('TSA Input'!K1289="","",IF('TSA Input'!J1289="Yes",'TSA Input'!G1289,""))</f>
        <v/>
      </c>
      <c r="I1326" s="37" t="str">
        <f>IF('TSA Input'!L1289="","",IF('TSA Input'!J1289="Yes",'TSA Input'!F1289,""))</f>
        <v/>
      </c>
      <c r="J1326" s="39" t="str">
        <f t="shared" si="42"/>
        <v/>
      </c>
      <c r="K1326" s="257" t="str">
        <f>IF('TSA Input'!J1289="","",IF('TSA Input'!J1289="Yes",'TSA Input'!D1289,""))</f>
        <v/>
      </c>
      <c r="L1326" s="258" t="str">
        <f>IF('TSA Input'!J1289="","",IF('TSA Input'!J1289="Yes",'TSA Input'!G1289,""))</f>
        <v/>
      </c>
      <c r="M1326" s="258" t="str">
        <f>IF('TSA Input'!J1289="","",IF('TSA Input'!J1289="Yes",'TSA Input'!F1289,""))</f>
        <v/>
      </c>
      <c r="N1326" s="39" t="str">
        <f t="shared" si="43"/>
        <v/>
      </c>
      <c r="O1326" s="149" t="s">
        <v>11</v>
      </c>
      <c r="P1326" s="148" t="s">
        <v>11</v>
      </c>
      <c r="Q1326" s="1"/>
    </row>
    <row r="1327" spans="1:17" ht="15.75" hidden="1" customHeight="1">
      <c r="A1327" s="1" t="str">
        <f t="shared" si="1"/>
        <v/>
      </c>
      <c r="B1327" s="1"/>
      <c r="C1327" s="34" t="str">
        <f>IF('TSA Input'!J1290="","",IF('TSA Input'!J1290="Yes",'TSA Input'!B1290,"Ineligible"))</f>
        <v/>
      </c>
      <c r="D1327" s="246" t="str">
        <f>IF('TSA Input'!J1290="","",IF('TSA Input'!J1290="Yes",IF('TSA Input'!W1290="","",LEFT('TSA Input'!W1290,LEN('TSA Input'!W1290)-2)),""))</f>
        <v/>
      </c>
      <c r="E1327" s="246" t="str">
        <f>IF('TSA Input'!J1290="","",IF('TSA Input'!J1290="Yes",'TSA Input'!I1290,""))</f>
        <v/>
      </c>
      <c r="F1327" s="247" t="str">
        <f>IF('TSA Input'!J1290="","",IF('TSA Input'!J1290="Yes",'TSA Input'!C1290,""))</f>
        <v/>
      </c>
      <c r="G1327" s="36" t="str">
        <f>IF('TSA Input'!J1290="","",IF('TSA Input'!J1290="Yes",'TSA Input'!D1290,""))</f>
        <v/>
      </c>
      <c r="H1327" s="37" t="str">
        <f>IF('TSA Input'!K1290="","",IF('TSA Input'!J1290="Yes",'TSA Input'!G1290,""))</f>
        <v/>
      </c>
      <c r="I1327" s="37" t="str">
        <f>IF('TSA Input'!L1290="","",IF('TSA Input'!J1290="Yes",'TSA Input'!F1290,""))</f>
        <v/>
      </c>
      <c r="J1327" s="39" t="str">
        <f t="shared" si="42"/>
        <v/>
      </c>
      <c r="K1327" s="257" t="str">
        <f>IF('TSA Input'!J1290="","",IF('TSA Input'!J1290="Yes",'TSA Input'!D1290,""))</f>
        <v/>
      </c>
      <c r="L1327" s="258" t="str">
        <f>IF('TSA Input'!J1290="","",IF('TSA Input'!J1290="Yes",'TSA Input'!G1290,""))</f>
        <v/>
      </c>
      <c r="M1327" s="258" t="str">
        <f>IF('TSA Input'!J1290="","",IF('TSA Input'!J1290="Yes",'TSA Input'!F1290,""))</f>
        <v/>
      </c>
      <c r="N1327" s="39" t="str">
        <f t="shared" si="43"/>
        <v/>
      </c>
      <c r="O1327" s="149" t="s">
        <v>11</v>
      </c>
      <c r="P1327" s="148" t="s">
        <v>11</v>
      </c>
      <c r="Q1327" s="1"/>
    </row>
    <row r="1328" spans="1:17" ht="15.75" hidden="1" customHeight="1">
      <c r="A1328" s="1" t="str">
        <f t="shared" si="1"/>
        <v/>
      </c>
      <c r="B1328" s="1"/>
      <c r="C1328" s="34" t="str">
        <f>IF('TSA Input'!J1291="","",IF('TSA Input'!J1291="Yes",'TSA Input'!B1291,"Ineligible"))</f>
        <v/>
      </c>
      <c r="D1328" s="246" t="str">
        <f>IF('TSA Input'!J1291="","",IF('TSA Input'!J1291="Yes",IF('TSA Input'!W1291="","",LEFT('TSA Input'!W1291,LEN('TSA Input'!W1291)-2)),""))</f>
        <v/>
      </c>
      <c r="E1328" s="246" t="str">
        <f>IF('TSA Input'!J1291="","",IF('TSA Input'!J1291="Yes",'TSA Input'!I1291,""))</f>
        <v/>
      </c>
      <c r="F1328" s="247" t="str">
        <f>IF('TSA Input'!J1291="","",IF('TSA Input'!J1291="Yes",'TSA Input'!C1291,""))</f>
        <v/>
      </c>
      <c r="G1328" s="36" t="str">
        <f>IF('TSA Input'!J1291="","",IF('TSA Input'!J1291="Yes",'TSA Input'!D1291,""))</f>
        <v/>
      </c>
      <c r="H1328" s="37" t="str">
        <f>IF('TSA Input'!K1291="","",IF('TSA Input'!J1291="Yes",'TSA Input'!G1291,""))</f>
        <v/>
      </c>
      <c r="I1328" s="37" t="str">
        <f>IF('TSA Input'!L1291="","",IF('TSA Input'!J1291="Yes",'TSA Input'!F1291,""))</f>
        <v/>
      </c>
      <c r="J1328" s="39" t="str">
        <f t="shared" si="42"/>
        <v/>
      </c>
      <c r="K1328" s="257" t="str">
        <f>IF('TSA Input'!J1291="","",IF('TSA Input'!J1291="Yes",'TSA Input'!D1291,""))</f>
        <v/>
      </c>
      <c r="L1328" s="258" t="str">
        <f>IF('TSA Input'!J1291="","",IF('TSA Input'!J1291="Yes",'TSA Input'!G1291,""))</f>
        <v/>
      </c>
      <c r="M1328" s="258" t="str">
        <f>IF('TSA Input'!J1291="","",IF('TSA Input'!J1291="Yes",'TSA Input'!F1291,""))</f>
        <v/>
      </c>
      <c r="N1328" s="39" t="str">
        <f t="shared" si="43"/>
        <v/>
      </c>
      <c r="O1328" s="149" t="s">
        <v>11</v>
      </c>
      <c r="P1328" s="148" t="s">
        <v>11</v>
      </c>
      <c r="Q1328" s="1"/>
    </row>
    <row r="1329" spans="1:17" ht="15.75" hidden="1" customHeight="1">
      <c r="A1329" s="1" t="str">
        <f t="shared" si="1"/>
        <v/>
      </c>
      <c r="B1329" s="1"/>
      <c r="C1329" s="34" t="str">
        <f>IF('TSA Input'!J1292="","",IF('TSA Input'!J1292="Yes",'TSA Input'!B1292,"Ineligible"))</f>
        <v/>
      </c>
      <c r="D1329" s="246" t="str">
        <f>IF('TSA Input'!J1292="","",IF('TSA Input'!J1292="Yes",IF('TSA Input'!W1292="","",LEFT('TSA Input'!W1292,LEN('TSA Input'!W1292)-2)),""))</f>
        <v/>
      </c>
      <c r="E1329" s="246" t="str">
        <f>IF('TSA Input'!J1292="","",IF('TSA Input'!J1292="Yes",'TSA Input'!I1292,""))</f>
        <v/>
      </c>
      <c r="F1329" s="247" t="str">
        <f>IF('TSA Input'!J1292="","",IF('TSA Input'!J1292="Yes",'TSA Input'!C1292,""))</f>
        <v/>
      </c>
      <c r="G1329" s="36" t="str">
        <f>IF('TSA Input'!J1292="","",IF('TSA Input'!J1292="Yes",'TSA Input'!D1292,""))</f>
        <v/>
      </c>
      <c r="H1329" s="37" t="str">
        <f>IF('TSA Input'!K1292="","",IF('TSA Input'!J1292="Yes",'TSA Input'!G1292,""))</f>
        <v/>
      </c>
      <c r="I1329" s="37" t="str">
        <f>IF('TSA Input'!L1292="","",IF('TSA Input'!J1292="Yes",'TSA Input'!F1292,""))</f>
        <v/>
      </c>
      <c r="J1329" s="39" t="str">
        <f t="shared" si="42"/>
        <v/>
      </c>
      <c r="K1329" s="257" t="str">
        <f>IF('TSA Input'!J1292="","",IF('TSA Input'!J1292="Yes",'TSA Input'!D1292,""))</f>
        <v/>
      </c>
      <c r="L1329" s="258" t="str">
        <f>IF('TSA Input'!J1292="","",IF('TSA Input'!J1292="Yes",'TSA Input'!G1292,""))</f>
        <v/>
      </c>
      <c r="M1329" s="258" t="str">
        <f>IF('TSA Input'!J1292="","",IF('TSA Input'!J1292="Yes",'TSA Input'!F1292,""))</f>
        <v/>
      </c>
      <c r="N1329" s="39" t="str">
        <f t="shared" si="43"/>
        <v/>
      </c>
      <c r="O1329" s="149" t="s">
        <v>11</v>
      </c>
      <c r="P1329" s="148" t="s">
        <v>11</v>
      </c>
      <c r="Q1329" s="1"/>
    </row>
    <row r="1330" spans="1:17" ht="15.75" hidden="1" customHeight="1">
      <c r="A1330" s="1" t="str">
        <f t="shared" si="1"/>
        <v/>
      </c>
      <c r="B1330" s="1"/>
      <c r="C1330" s="34" t="str">
        <f>IF('TSA Input'!J1293="","",IF('TSA Input'!J1293="Yes",'TSA Input'!B1293,"Ineligible"))</f>
        <v/>
      </c>
      <c r="D1330" s="246" t="str">
        <f>IF('TSA Input'!J1293="","",IF('TSA Input'!J1293="Yes",IF('TSA Input'!W1293="","",LEFT('TSA Input'!W1293,LEN('TSA Input'!W1293)-2)),""))</f>
        <v/>
      </c>
      <c r="E1330" s="246" t="str">
        <f>IF('TSA Input'!J1293="","",IF('TSA Input'!J1293="Yes",'TSA Input'!I1293,""))</f>
        <v/>
      </c>
      <c r="F1330" s="247" t="str">
        <f>IF('TSA Input'!J1293="","",IF('TSA Input'!J1293="Yes",'TSA Input'!C1293,""))</f>
        <v/>
      </c>
      <c r="G1330" s="36" t="str">
        <f>IF('TSA Input'!J1293="","",IF('TSA Input'!J1293="Yes",'TSA Input'!D1293,""))</f>
        <v/>
      </c>
      <c r="H1330" s="37" t="str">
        <f>IF('TSA Input'!K1293="","",IF('TSA Input'!J1293="Yes",'TSA Input'!G1293,""))</f>
        <v/>
      </c>
      <c r="I1330" s="37" t="str">
        <f>IF('TSA Input'!L1293="","",IF('TSA Input'!J1293="Yes",'TSA Input'!F1293,""))</f>
        <v/>
      </c>
      <c r="J1330" s="39" t="str">
        <f t="shared" si="42"/>
        <v/>
      </c>
      <c r="K1330" s="257" t="str">
        <f>IF('TSA Input'!J1293="","",IF('TSA Input'!J1293="Yes",'TSA Input'!D1293,""))</f>
        <v/>
      </c>
      <c r="L1330" s="258" t="str">
        <f>IF('TSA Input'!J1293="","",IF('TSA Input'!J1293="Yes",'TSA Input'!G1293,""))</f>
        <v/>
      </c>
      <c r="M1330" s="258" t="str">
        <f>IF('TSA Input'!J1293="","",IF('TSA Input'!J1293="Yes",'TSA Input'!F1293,""))</f>
        <v/>
      </c>
      <c r="N1330" s="39" t="str">
        <f t="shared" si="43"/>
        <v/>
      </c>
      <c r="O1330" s="149" t="s">
        <v>11</v>
      </c>
      <c r="P1330" s="148" t="s">
        <v>11</v>
      </c>
      <c r="Q1330" s="1"/>
    </row>
    <row r="1331" spans="1:17" ht="15.75" hidden="1" customHeight="1">
      <c r="A1331" s="1" t="str">
        <f t="shared" si="1"/>
        <v/>
      </c>
      <c r="B1331" s="1"/>
      <c r="C1331" s="34" t="str">
        <f>IF('TSA Input'!J1294="","",IF('TSA Input'!J1294="Yes",'TSA Input'!B1294,"Ineligible"))</f>
        <v/>
      </c>
      <c r="D1331" s="246" t="str">
        <f>IF('TSA Input'!J1294="","",IF('TSA Input'!J1294="Yes",IF('TSA Input'!W1294="","",LEFT('TSA Input'!W1294,LEN('TSA Input'!W1294)-2)),""))</f>
        <v/>
      </c>
      <c r="E1331" s="246" t="str">
        <f>IF('TSA Input'!J1294="","",IF('TSA Input'!J1294="Yes",'TSA Input'!I1294,""))</f>
        <v/>
      </c>
      <c r="F1331" s="247" t="str">
        <f>IF('TSA Input'!J1294="","",IF('TSA Input'!J1294="Yes",'TSA Input'!C1294,""))</f>
        <v/>
      </c>
      <c r="G1331" s="36" t="str">
        <f>IF('TSA Input'!J1294="","",IF('TSA Input'!J1294="Yes",'TSA Input'!D1294,""))</f>
        <v/>
      </c>
      <c r="H1331" s="37" t="str">
        <f>IF('TSA Input'!K1294="","",IF('TSA Input'!J1294="Yes",'TSA Input'!G1294,""))</f>
        <v/>
      </c>
      <c r="I1331" s="37" t="str">
        <f>IF('TSA Input'!L1294="","",IF('TSA Input'!J1294="Yes",'TSA Input'!F1294,""))</f>
        <v/>
      </c>
      <c r="J1331" s="39" t="str">
        <f t="shared" si="42"/>
        <v/>
      </c>
      <c r="K1331" s="257" t="str">
        <f>IF('TSA Input'!J1294="","",IF('TSA Input'!J1294="Yes",'TSA Input'!D1294,""))</f>
        <v/>
      </c>
      <c r="L1331" s="258" t="str">
        <f>IF('TSA Input'!J1294="","",IF('TSA Input'!J1294="Yes",'TSA Input'!G1294,""))</f>
        <v/>
      </c>
      <c r="M1331" s="258" t="str">
        <f>IF('TSA Input'!J1294="","",IF('TSA Input'!J1294="Yes",'TSA Input'!F1294,""))</f>
        <v/>
      </c>
      <c r="N1331" s="39" t="str">
        <f t="shared" si="43"/>
        <v/>
      </c>
      <c r="O1331" s="149" t="s">
        <v>11</v>
      </c>
      <c r="P1331" s="148" t="s">
        <v>11</v>
      </c>
      <c r="Q1331" s="1"/>
    </row>
    <row r="1332" spans="1:17" ht="15.75" hidden="1" customHeight="1">
      <c r="A1332" s="1" t="str">
        <f t="shared" si="1"/>
        <v/>
      </c>
      <c r="B1332" s="1"/>
      <c r="C1332" s="34" t="str">
        <f>IF('TSA Input'!J1295="","",IF('TSA Input'!J1295="Yes",'TSA Input'!B1295,"Ineligible"))</f>
        <v/>
      </c>
      <c r="D1332" s="246" t="str">
        <f>IF('TSA Input'!J1295="","",IF('TSA Input'!J1295="Yes",IF('TSA Input'!W1295="","",LEFT('TSA Input'!W1295,LEN('TSA Input'!W1295)-2)),""))</f>
        <v/>
      </c>
      <c r="E1332" s="246" t="str">
        <f>IF('TSA Input'!J1295="","",IF('TSA Input'!J1295="Yes",'TSA Input'!I1295,""))</f>
        <v/>
      </c>
      <c r="F1332" s="247" t="str">
        <f>IF('TSA Input'!J1295="","",IF('TSA Input'!J1295="Yes",'TSA Input'!C1295,""))</f>
        <v/>
      </c>
      <c r="G1332" s="36" t="str">
        <f>IF('TSA Input'!J1295="","",IF('TSA Input'!J1295="Yes",'TSA Input'!D1295,""))</f>
        <v/>
      </c>
      <c r="H1332" s="37" t="str">
        <f>IF('TSA Input'!K1295="","",IF('TSA Input'!J1295="Yes",'TSA Input'!G1295,""))</f>
        <v/>
      </c>
      <c r="I1332" s="37" t="str">
        <f>IF('TSA Input'!L1295="","",IF('TSA Input'!J1295="Yes",'TSA Input'!F1295,""))</f>
        <v/>
      </c>
      <c r="J1332" s="39" t="str">
        <f t="shared" si="42"/>
        <v/>
      </c>
      <c r="K1332" s="257" t="str">
        <f>IF('TSA Input'!J1295="","",IF('TSA Input'!J1295="Yes",'TSA Input'!D1295,""))</f>
        <v/>
      </c>
      <c r="L1332" s="258" t="str">
        <f>IF('TSA Input'!J1295="","",IF('TSA Input'!J1295="Yes",'TSA Input'!G1295,""))</f>
        <v/>
      </c>
      <c r="M1332" s="258" t="str">
        <f>IF('TSA Input'!J1295="","",IF('TSA Input'!J1295="Yes",'TSA Input'!F1295,""))</f>
        <v/>
      </c>
      <c r="N1332" s="39" t="str">
        <f t="shared" si="43"/>
        <v/>
      </c>
      <c r="O1332" s="149" t="s">
        <v>11</v>
      </c>
      <c r="P1332" s="148" t="s">
        <v>11</v>
      </c>
      <c r="Q1332" s="1"/>
    </row>
    <row r="1333" spans="1:17" ht="15.75" hidden="1" customHeight="1">
      <c r="A1333" s="1" t="str">
        <f t="shared" si="1"/>
        <v/>
      </c>
      <c r="B1333" s="1"/>
      <c r="C1333" s="34" t="str">
        <f>IF('TSA Input'!J1296="","",IF('TSA Input'!J1296="Yes",'TSA Input'!B1296,"Ineligible"))</f>
        <v/>
      </c>
      <c r="D1333" s="246" t="str">
        <f>IF('TSA Input'!J1296="","",IF('TSA Input'!J1296="Yes",IF('TSA Input'!W1296="","",LEFT('TSA Input'!W1296,LEN('TSA Input'!W1296)-2)),""))</f>
        <v/>
      </c>
      <c r="E1333" s="246" t="str">
        <f>IF('TSA Input'!J1296="","",IF('TSA Input'!J1296="Yes",'TSA Input'!I1296,""))</f>
        <v/>
      </c>
      <c r="F1333" s="247" t="str">
        <f>IF('TSA Input'!J1296="","",IF('TSA Input'!J1296="Yes",'TSA Input'!C1296,""))</f>
        <v/>
      </c>
      <c r="G1333" s="36" t="str">
        <f>IF('TSA Input'!J1296="","",IF('TSA Input'!J1296="Yes",'TSA Input'!D1296,""))</f>
        <v/>
      </c>
      <c r="H1333" s="37" t="str">
        <f>IF('TSA Input'!K1296="","",IF('TSA Input'!J1296="Yes",'TSA Input'!G1296,""))</f>
        <v/>
      </c>
      <c r="I1333" s="37" t="str">
        <f>IF('TSA Input'!L1296="","",IF('TSA Input'!J1296="Yes",'TSA Input'!F1296,""))</f>
        <v/>
      </c>
      <c r="J1333" s="39" t="str">
        <f t="shared" si="42"/>
        <v/>
      </c>
      <c r="K1333" s="257" t="str">
        <f>IF('TSA Input'!J1296="","",IF('TSA Input'!J1296="Yes",'TSA Input'!D1296,""))</f>
        <v/>
      </c>
      <c r="L1333" s="258" t="str">
        <f>IF('TSA Input'!J1296="","",IF('TSA Input'!J1296="Yes",'TSA Input'!G1296,""))</f>
        <v/>
      </c>
      <c r="M1333" s="258" t="str">
        <f>IF('TSA Input'!J1296="","",IF('TSA Input'!J1296="Yes",'TSA Input'!F1296,""))</f>
        <v/>
      </c>
      <c r="N1333" s="39" t="str">
        <f t="shared" si="43"/>
        <v/>
      </c>
      <c r="O1333" s="149" t="s">
        <v>11</v>
      </c>
      <c r="P1333" s="148" t="s">
        <v>11</v>
      </c>
      <c r="Q1333" s="1"/>
    </row>
    <row r="1334" spans="1:17" ht="15.75" hidden="1" customHeight="1">
      <c r="A1334" s="1" t="str">
        <f t="shared" si="1"/>
        <v/>
      </c>
      <c r="B1334" s="1"/>
      <c r="C1334" s="34" t="str">
        <f>IF('TSA Input'!J1297="","",IF('TSA Input'!J1297="Yes",'TSA Input'!B1297,"Ineligible"))</f>
        <v/>
      </c>
      <c r="D1334" s="246" t="str">
        <f>IF('TSA Input'!J1297="","",IF('TSA Input'!J1297="Yes",IF('TSA Input'!W1297="","",LEFT('TSA Input'!W1297,LEN('TSA Input'!W1297)-2)),""))</f>
        <v/>
      </c>
      <c r="E1334" s="246" t="str">
        <f>IF('TSA Input'!J1297="","",IF('TSA Input'!J1297="Yes",'TSA Input'!I1297,""))</f>
        <v/>
      </c>
      <c r="F1334" s="247" t="str">
        <f>IF('TSA Input'!J1297="","",IF('TSA Input'!J1297="Yes",'TSA Input'!C1297,""))</f>
        <v/>
      </c>
      <c r="G1334" s="36" t="str">
        <f>IF('TSA Input'!J1297="","",IF('TSA Input'!J1297="Yes",'TSA Input'!D1297,""))</f>
        <v/>
      </c>
      <c r="H1334" s="37" t="str">
        <f>IF('TSA Input'!K1297="","",IF('TSA Input'!J1297="Yes",'TSA Input'!G1297,""))</f>
        <v/>
      </c>
      <c r="I1334" s="37" t="str">
        <f>IF('TSA Input'!L1297="","",IF('TSA Input'!J1297="Yes",'TSA Input'!F1297,""))</f>
        <v/>
      </c>
      <c r="J1334" s="39" t="str">
        <f t="shared" si="42"/>
        <v/>
      </c>
      <c r="K1334" s="257" t="str">
        <f>IF('TSA Input'!J1297="","",IF('TSA Input'!J1297="Yes",'TSA Input'!D1297,""))</f>
        <v/>
      </c>
      <c r="L1334" s="258" t="str">
        <f>IF('TSA Input'!J1297="","",IF('TSA Input'!J1297="Yes",'TSA Input'!G1297,""))</f>
        <v/>
      </c>
      <c r="M1334" s="258" t="str">
        <f>IF('TSA Input'!J1297="","",IF('TSA Input'!J1297="Yes",'TSA Input'!F1297,""))</f>
        <v/>
      </c>
      <c r="N1334" s="39" t="str">
        <f t="shared" si="43"/>
        <v/>
      </c>
      <c r="O1334" s="149" t="s">
        <v>11</v>
      </c>
      <c r="P1334" s="148" t="s">
        <v>11</v>
      </c>
      <c r="Q1334" s="1"/>
    </row>
    <row r="1335" spans="1:17" ht="15.75" hidden="1" customHeight="1">
      <c r="A1335" s="1" t="str">
        <f t="shared" si="1"/>
        <v/>
      </c>
      <c r="B1335" s="1"/>
      <c r="C1335" s="34" t="str">
        <f>IF('TSA Input'!J1298="","",IF('TSA Input'!J1298="Yes",'TSA Input'!B1298,"Ineligible"))</f>
        <v/>
      </c>
      <c r="D1335" s="246" t="str">
        <f>IF('TSA Input'!J1298="","",IF('TSA Input'!J1298="Yes",IF('TSA Input'!W1298="","",LEFT('TSA Input'!W1298,LEN('TSA Input'!W1298)-2)),""))</f>
        <v/>
      </c>
      <c r="E1335" s="246" t="str">
        <f>IF('TSA Input'!J1298="","",IF('TSA Input'!J1298="Yes",'TSA Input'!I1298,""))</f>
        <v/>
      </c>
      <c r="F1335" s="247" t="str">
        <f>IF('TSA Input'!J1298="","",IF('TSA Input'!J1298="Yes",'TSA Input'!C1298,""))</f>
        <v/>
      </c>
      <c r="G1335" s="36" t="str">
        <f>IF('TSA Input'!J1298="","",IF('TSA Input'!J1298="Yes",'TSA Input'!D1298,""))</f>
        <v/>
      </c>
      <c r="H1335" s="37" t="str">
        <f>IF('TSA Input'!K1298="","",IF('TSA Input'!J1298="Yes",'TSA Input'!G1298,""))</f>
        <v/>
      </c>
      <c r="I1335" s="37" t="str">
        <f>IF('TSA Input'!L1298="","",IF('TSA Input'!J1298="Yes",'TSA Input'!F1298,""))</f>
        <v/>
      </c>
      <c r="J1335" s="39" t="str">
        <f t="shared" si="42"/>
        <v/>
      </c>
      <c r="K1335" s="257" t="str">
        <f>IF('TSA Input'!J1298="","",IF('TSA Input'!J1298="Yes",'TSA Input'!D1298,""))</f>
        <v/>
      </c>
      <c r="L1335" s="258" t="str">
        <f>IF('TSA Input'!J1298="","",IF('TSA Input'!J1298="Yes",'TSA Input'!G1298,""))</f>
        <v/>
      </c>
      <c r="M1335" s="258" t="str">
        <f>IF('TSA Input'!J1298="","",IF('TSA Input'!J1298="Yes",'TSA Input'!F1298,""))</f>
        <v/>
      </c>
      <c r="N1335" s="39" t="str">
        <f t="shared" si="43"/>
        <v/>
      </c>
      <c r="O1335" s="149" t="s">
        <v>11</v>
      </c>
      <c r="P1335" s="148" t="s">
        <v>11</v>
      </c>
      <c r="Q1335" s="1"/>
    </row>
    <row r="1336" spans="1:17" ht="15.75" hidden="1" customHeight="1">
      <c r="A1336" s="1" t="str">
        <f t="shared" si="1"/>
        <v/>
      </c>
      <c r="B1336" s="1"/>
      <c r="C1336" s="34" t="str">
        <f>IF('TSA Input'!J1299="","",IF('TSA Input'!J1299="Yes",'TSA Input'!B1299,"Ineligible"))</f>
        <v/>
      </c>
      <c r="D1336" s="246" t="str">
        <f>IF('TSA Input'!J1299="","",IF('TSA Input'!J1299="Yes",IF('TSA Input'!W1299="","",LEFT('TSA Input'!W1299,LEN('TSA Input'!W1299)-2)),""))</f>
        <v/>
      </c>
      <c r="E1336" s="246" t="str">
        <f>IF('TSA Input'!J1299="","",IF('TSA Input'!J1299="Yes",'TSA Input'!I1299,""))</f>
        <v/>
      </c>
      <c r="F1336" s="247" t="str">
        <f>IF('TSA Input'!J1299="","",IF('TSA Input'!J1299="Yes",'TSA Input'!C1299,""))</f>
        <v/>
      </c>
      <c r="G1336" s="36" t="str">
        <f>IF('TSA Input'!J1299="","",IF('TSA Input'!J1299="Yes",'TSA Input'!D1299,""))</f>
        <v/>
      </c>
      <c r="H1336" s="37" t="str">
        <f>IF('TSA Input'!K1299="","",IF('TSA Input'!J1299="Yes",'TSA Input'!G1299,""))</f>
        <v/>
      </c>
      <c r="I1336" s="37" t="str">
        <f>IF('TSA Input'!L1299="","",IF('TSA Input'!J1299="Yes",'TSA Input'!F1299,""))</f>
        <v/>
      </c>
      <c r="J1336" s="39" t="str">
        <f t="shared" si="42"/>
        <v/>
      </c>
      <c r="K1336" s="257" t="str">
        <f>IF('TSA Input'!J1299="","",IF('TSA Input'!J1299="Yes",'TSA Input'!D1299,""))</f>
        <v/>
      </c>
      <c r="L1336" s="258" t="str">
        <f>IF('TSA Input'!J1299="","",IF('TSA Input'!J1299="Yes",'TSA Input'!G1299,""))</f>
        <v/>
      </c>
      <c r="M1336" s="258" t="str">
        <f>IF('TSA Input'!J1299="","",IF('TSA Input'!J1299="Yes",'TSA Input'!F1299,""))</f>
        <v/>
      </c>
      <c r="N1336" s="39" t="str">
        <f t="shared" si="43"/>
        <v/>
      </c>
      <c r="O1336" s="149" t="s">
        <v>11</v>
      </c>
      <c r="P1336" s="148" t="s">
        <v>11</v>
      </c>
      <c r="Q1336" s="1"/>
    </row>
    <row r="1337" spans="1:17" ht="15.75" hidden="1" customHeight="1">
      <c r="A1337" s="1" t="str">
        <f t="shared" si="1"/>
        <v/>
      </c>
      <c r="B1337" s="1"/>
      <c r="C1337" s="34" t="str">
        <f>IF('TSA Input'!J1300="","",IF('TSA Input'!J1300="Yes",'TSA Input'!B1300,"Ineligible"))</f>
        <v/>
      </c>
      <c r="D1337" s="246" t="str">
        <f>IF('TSA Input'!J1300="","",IF('TSA Input'!J1300="Yes",IF('TSA Input'!W1300="","",LEFT('TSA Input'!W1300,LEN('TSA Input'!W1300)-2)),""))</f>
        <v/>
      </c>
      <c r="E1337" s="246" t="str">
        <f>IF('TSA Input'!J1300="","",IF('TSA Input'!J1300="Yes",'TSA Input'!I1300,""))</f>
        <v/>
      </c>
      <c r="F1337" s="247" t="str">
        <f>IF('TSA Input'!J1300="","",IF('TSA Input'!J1300="Yes",'TSA Input'!C1300,""))</f>
        <v/>
      </c>
      <c r="G1337" s="36" t="str">
        <f>IF('TSA Input'!J1300="","",IF('TSA Input'!J1300="Yes",'TSA Input'!D1300,""))</f>
        <v/>
      </c>
      <c r="H1337" s="37" t="str">
        <f>IF('TSA Input'!K1300="","",IF('TSA Input'!J1300="Yes",'TSA Input'!G1300,""))</f>
        <v/>
      </c>
      <c r="I1337" s="37" t="str">
        <f>IF('TSA Input'!L1300="","",IF('TSA Input'!J1300="Yes",'TSA Input'!F1300,""))</f>
        <v/>
      </c>
      <c r="J1337" s="39" t="str">
        <f t="shared" si="42"/>
        <v/>
      </c>
      <c r="K1337" s="257" t="str">
        <f>IF('TSA Input'!J1300="","",IF('TSA Input'!J1300="Yes",'TSA Input'!D1300,""))</f>
        <v/>
      </c>
      <c r="L1337" s="258" t="str">
        <f>IF('TSA Input'!J1300="","",IF('TSA Input'!J1300="Yes",'TSA Input'!G1300,""))</f>
        <v/>
      </c>
      <c r="M1337" s="258" t="str">
        <f>IF('TSA Input'!J1300="","",IF('TSA Input'!J1300="Yes",'TSA Input'!F1300,""))</f>
        <v/>
      </c>
      <c r="N1337" s="39" t="str">
        <f t="shared" si="43"/>
        <v/>
      </c>
      <c r="O1337" s="149" t="s">
        <v>11</v>
      </c>
      <c r="P1337" s="148" t="s">
        <v>11</v>
      </c>
      <c r="Q1337" s="1"/>
    </row>
    <row r="1338" spans="1:17" ht="15.75" hidden="1" customHeight="1">
      <c r="A1338" s="1" t="str">
        <f t="shared" si="1"/>
        <v/>
      </c>
      <c r="B1338" s="1"/>
      <c r="C1338" s="34" t="str">
        <f>IF('TSA Input'!J1301="","",IF('TSA Input'!J1301="Yes",'TSA Input'!B1301,"Ineligible"))</f>
        <v/>
      </c>
      <c r="D1338" s="246" t="str">
        <f>IF('TSA Input'!J1301="","",IF('TSA Input'!J1301="Yes",IF('TSA Input'!W1301="","",LEFT('TSA Input'!W1301,LEN('TSA Input'!W1301)-2)),""))</f>
        <v/>
      </c>
      <c r="E1338" s="246" t="str">
        <f>IF('TSA Input'!J1301="","",IF('TSA Input'!J1301="Yes",'TSA Input'!I1301,""))</f>
        <v/>
      </c>
      <c r="F1338" s="247" t="str">
        <f>IF('TSA Input'!J1301="","",IF('TSA Input'!J1301="Yes",'TSA Input'!C1301,""))</f>
        <v/>
      </c>
      <c r="G1338" s="36" t="str">
        <f>IF('TSA Input'!J1301="","",IF('TSA Input'!J1301="Yes",'TSA Input'!D1301,""))</f>
        <v/>
      </c>
      <c r="H1338" s="37" t="str">
        <f>IF('TSA Input'!K1301="","",IF('TSA Input'!J1301="Yes",'TSA Input'!G1301,""))</f>
        <v/>
      </c>
      <c r="I1338" s="37" t="str">
        <f>IF('TSA Input'!L1301="","",IF('TSA Input'!J1301="Yes",'TSA Input'!F1301,""))</f>
        <v/>
      </c>
      <c r="J1338" s="39" t="str">
        <f t="shared" si="42"/>
        <v/>
      </c>
      <c r="K1338" s="257" t="str">
        <f>IF('TSA Input'!J1301="","",IF('TSA Input'!J1301="Yes",'TSA Input'!D1301,""))</f>
        <v/>
      </c>
      <c r="L1338" s="258" t="str">
        <f>IF('TSA Input'!J1301="","",IF('TSA Input'!J1301="Yes",'TSA Input'!G1301,""))</f>
        <v/>
      </c>
      <c r="M1338" s="258" t="str">
        <f>IF('TSA Input'!J1301="","",IF('TSA Input'!J1301="Yes",'TSA Input'!F1301,""))</f>
        <v/>
      </c>
      <c r="N1338" s="39" t="str">
        <f t="shared" si="43"/>
        <v/>
      </c>
      <c r="O1338" s="149" t="s">
        <v>11</v>
      </c>
      <c r="P1338" s="148" t="s">
        <v>11</v>
      </c>
      <c r="Q1338" s="1"/>
    </row>
    <row r="1339" spans="1:17" ht="15.75" hidden="1" customHeight="1">
      <c r="A1339" s="1" t="str">
        <f t="shared" si="1"/>
        <v/>
      </c>
      <c r="B1339" s="1"/>
      <c r="C1339" s="34" t="str">
        <f>IF('TSA Input'!J1302="","",IF('TSA Input'!J1302="Yes",'TSA Input'!B1302,"Ineligible"))</f>
        <v/>
      </c>
      <c r="D1339" s="246" t="str">
        <f>IF('TSA Input'!J1302="","",IF('TSA Input'!J1302="Yes",IF('TSA Input'!W1302="","",LEFT('TSA Input'!W1302,LEN('TSA Input'!W1302)-2)),""))</f>
        <v/>
      </c>
      <c r="E1339" s="246" t="str">
        <f>IF('TSA Input'!J1302="","",IF('TSA Input'!J1302="Yes",'TSA Input'!I1302,""))</f>
        <v/>
      </c>
      <c r="F1339" s="247" t="str">
        <f>IF('TSA Input'!J1302="","",IF('TSA Input'!J1302="Yes",'TSA Input'!C1302,""))</f>
        <v/>
      </c>
      <c r="G1339" s="36" t="str">
        <f>IF('TSA Input'!J1302="","",IF('TSA Input'!J1302="Yes",'TSA Input'!D1302,""))</f>
        <v/>
      </c>
      <c r="H1339" s="37" t="str">
        <f>IF('TSA Input'!K1302="","",IF('TSA Input'!J1302="Yes",'TSA Input'!G1302,""))</f>
        <v/>
      </c>
      <c r="I1339" s="37" t="str">
        <f>IF('TSA Input'!L1302="","",IF('TSA Input'!J1302="Yes",'TSA Input'!F1302,""))</f>
        <v/>
      </c>
      <c r="J1339" s="39" t="str">
        <f t="shared" si="42"/>
        <v/>
      </c>
      <c r="K1339" s="257" t="str">
        <f>IF('TSA Input'!J1302="","",IF('TSA Input'!J1302="Yes",'TSA Input'!D1302,""))</f>
        <v/>
      </c>
      <c r="L1339" s="258" t="str">
        <f>IF('TSA Input'!J1302="","",IF('TSA Input'!J1302="Yes",'TSA Input'!G1302,""))</f>
        <v/>
      </c>
      <c r="M1339" s="258" t="str">
        <f>IF('TSA Input'!J1302="","",IF('TSA Input'!J1302="Yes",'TSA Input'!F1302,""))</f>
        <v/>
      </c>
      <c r="N1339" s="39" t="str">
        <f t="shared" si="43"/>
        <v/>
      </c>
      <c r="O1339" s="149" t="s">
        <v>11</v>
      </c>
      <c r="P1339" s="148" t="s">
        <v>11</v>
      </c>
      <c r="Q1339" s="1"/>
    </row>
    <row r="1340" spans="1:17" ht="15.75" hidden="1" customHeight="1">
      <c r="A1340" s="1" t="str">
        <f t="shared" si="1"/>
        <v/>
      </c>
      <c r="B1340" s="1"/>
      <c r="C1340" s="34" t="str">
        <f>IF('TSA Input'!J1303="","",IF('TSA Input'!J1303="Yes",'TSA Input'!B1303,"Ineligible"))</f>
        <v/>
      </c>
      <c r="D1340" s="246" t="str">
        <f>IF('TSA Input'!J1303="","",IF('TSA Input'!J1303="Yes",IF('TSA Input'!W1303="","",LEFT('TSA Input'!W1303,LEN('TSA Input'!W1303)-2)),""))</f>
        <v/>
      </c>
      <c r="E1340" s="246" t="str">
        <f>IF('TSA Input'!J1303="","",IF('TSA Input'!J1303="Yes",'TSA Input'!I1303,""))</f>
        <v/>
      </c>
      <c r="F1340" s="247" t="str">
        <f>IF('TSA Input'!J1303="","",IF('TSA Input'!J1303="Yes",'TSA Input'!C1303,""))</f>
        <v/>
      </c>
      <c r="G1340" s="36" t="str">
        <f>IF('TSA Input'!J1303="","",IF('TSA Input'!J1303="Yes",'TSA Input'!D1303,""))</f>
        <v/>
      </c>
      <c r="H1340" s="37" t="str">
        <f>IF('TSA Input'!K1303="","",IF('TSA Input'!J1303="Yes",'TSA Input'!G1303,""))</f>
        <v/>
      </c>
      <c r="I1340" s="37" t="str">
        <f>IF('TSA Input'!L1303="","",IF('TSA Input'!J1303="Yes",'TSA Input'!F1303,""))</f>
        <v/>
      </c>
      <c r="J1340" s="39" t="str">
        <f t="shared" si="42"/>
        <v/>
      </c>
      <c r="K1340" s="257" t="str">
        <f>IF('TSA Input'!J1303="","",IF('TSA Input'!J1303="Yes",'TSA Input'!D1303,""))</f>
        <v/>
      </c>
      <c r="L1340" s="258" t="str">
        <f>IF('TSA Input'!J1303="","",IF('TSA Input'!J1303="Yes",'TSA Input'!G1303,""))</f>
        <v/>
      </c>
      <c r="M1340" s="258" t="str">
        <f>IF('TSA Input'!J1303="","",IF('TSA Input'!J1303="Yes",'TSA Input'!F1303,""))</f>
        <v/>
      </c>
      <c r="N1340" s="39" t="str">
        <f t="shared" si="43"/>
        <v/>
      </c>
      <c r="O1340" s="149" t="s">
        <v>11</v>
      </c>
      <c r="P1340" s="148" t="s">
        <v>11</v>
      </c>
      <c r="Q1340" s="1"/>
    </row>
    <row r="1341" spans="1:17" ht="15.75" hidden="1" customHeight="1">
      <c r="A1341" s="1" t="str">
        <f t="shared" si="1"/>
        <v/>
      </c>
      <c r="B1341" s="1"/>
      <c r="C1341" s="34" t="str">
        <f>IF('TSA Input'!J1304="","",IF('TSA Input'!J1304="Yes",'TSA Input'!B1304,"Ineligible"))</f>
        <v/>
      </c>
      <c r="D1341" s="246" t="str">
        <f>IF('TSA Input'!J1304="","",IF('TSA Input'!J1304="Yes",IF('TSA Input'!W1304="","",LEFT('TSA Input'!W1304,LEN('TSA Input'!W1304)-2)),""))</f>
        <v/>
      </c>
      <c r="E1341" s="246" t="str">
        <f>IF('TSA Input'!J1304="","",IF('TSA Input'!J1304="Yes",'TSA Input'!I1304,""))</f>
        <v/>
      </c>
      <c r="F1341" s="247" t="str">
        <f>IF('TSA Input'!J1304="","",IF('TSA Input'!J1304="Yes",'TSA Input'!C1304,""))</f>
        <v/>
      </c>
      <c r="G1341" s="36" t="str">
        <f>IF('TSA Input'!J1304="","",IF('TSA Input'!J1304="Yes",'TSA Input'!D1304,""))</f>
        <v/>
      </c>
      <c r="H1341" s="37" t="str">
        <f>IF('TSA Input'!K1304="","",IF('TSA Input'!J1304="Yes",'TSA Input'!G1304,""))</f>
        <v/>
      </c>
      <c r="I1341" s="37" t="str">
        <f>IF('TSA Input'!L1304="","",IF('TSA Input'!J1304="Yes",'TSA Input'!F1304,""))</f>
        <v/>
      </c>
      <c r="J1341" s="39" t="str">
        <f t="shared" si="42"/>
        <v/>
      </c>
      <c r="K1341" s="257" t="str">
        <f>IF('TSA Input'!J1304="","",IF('TSA Input'!J1304="Yes",'TSA Input'!D1304,""))</f>
        <v/>
      </c>
      <c r="L1341" s="258" t="str">
        <f>IF('TSA Input'!J1304="","",IF('TSA Input'!J1304="Yes",'TSA Input'!G1304,""))</f>
        <v/>
      </c>
      <c r="M1341" s="258" t="str">
        <f>IF('TSA Input'!J1304="","",IF('TSA Input'!J1304="Yes",'TSA Input'!F1304,""))</f>
        <v/>
      </c>
      <c r="N1341" s="39" t="str">
        <f t="shared" si="43"/>
        <v/>
      </c>
      <c r="O1341" s="149" t="s">
        <v>11</v>
      </c>
      <c r="P1341" s="148" t="s">
        <v>11</v>
      </c>
      <c r="Q1341" s="1"/>
    </row>
    <row r="1342" spans="1:17" ht="15.75" hidden="1" customHeight="1">
      <c r="A1342" s="1" t="str">
        <f t="shared" si="1"/>
        <v/>
      </c>
      <c r="B1342" s="1"/>
      <c r="C1342" s="34" t="str">
        <f>IF('TSA Input'!J1305="","",IF('TSA Input'!J1305="Yes",'TSA Input'!B1305,"Ineligible"))</f>
        <v/>
      </c>
      <c r="D1342" s="246" t="str">
        <f>IF('TSA Input'!J1305="","",IF('TSA Input'!J1305="Yes",IF('TSA Input'!W1305="","",LEFT('TSA Input'!W1305,LEN('TSA Input'!W1305)-2)),""))</f>
        <v/>
      </c>
      <c r="E1342" s="246" t="str">
        <f>IF('TSA Input'!J1305="","",IF('TSA Input'!J1305="Yes",'TSA Input'!I1305,""))</f>
        <v/>
      </c>
      <c r="F1342" s="247" t="str">
        <f>IF('TSA Input'!J1305="","",IF('TSA Input'!J1305="Yes",'TSA Input'!C1305,""))</f>
        <v/>
      </c>
      <c r="G1342" s="36" t="str">
        <f>IF('TSA Input'!J1305="","",IF('TSA Input'!J1305="Yes",'TSA Input'!D1305,""))</f>
        <v/>
      </c>
      <c r="H1342" s="37" t="str">
        <f>IF('TSA Input'!K1305="","",IF('TSA Input'!J1305="Yes",'TSA Input'!G1305,""))</f>
        <v/>
      </c>
      <c r="I1342" s="37" t="str">
        <f>IF('TSA Input'!L1305="","",IF('TSA Input'!J1305="Yes",'TSA Input'!F1305,""))</f>
        <v/>
      </c>
      <c r="J1342" s="39" t="str">
        <f t="shared" si="42"/>
        <v/>
      </c>
      <c r="K1342" s="257" t="str">
        <f>IF('TSA Input'!J1305="","",IF('TSA Input'!J1305="Yes",'TSA Input'!D1305,""))</f>
        <v/>
      </c>
      <c r="L1342" s="258" t="str">
        <f>IF('TSA Input'!J1305="","",IF('TSA Input'!J1305="Yes",'TSA Input'!G1305,""))</f>
        <v/>
      </c>
      <c r="M1342" s="258" t="str">
        <f>IF('TSA Input'!J1305="","",IF('TSA Input'!J1305="Yes",'TSA Input'!F1305,""))</f>
        <v/>
      </c>
      <c r="N1342" s="39" t="str">
        <f t="shared" si="43"/>
        <v/>
      </c>
      <c r="O1342" s="149" t="s">
        <v>11</v>
      </c>
      <c r="P1342" s="148" t="s">
        <v>11</v>
      </c>
      <c r="Q1342" s="1"/>
    </row>
    <row r="1343" spans="1:17" ht="15.75" hidden="1" customHeight="1">
      <c r="A1343" s="1" t="str">
        <f t="shared" si="1"/>
        <v/>
      </c>
      <c r="B1343" s="1"/>
      <c r="C1343" s="34" t="str">
        <f>IF('TSA Input'!J1306="","",IF('TSA Input'!J1306="Yes",'TSA Input'!B1306,"Ineligible"))</f>
        <v/>
      </c>
      <c r="D1343" s="246" t="str">
        <f>IF('TSA Input'!J1306="","",IF('TSA Input'!J1306="Yes",IF('TSA Input'!W1306="","",LEFT('TSA Input'!W1306,LEN('TSA Input'!W1306)-2)),""))</f>
        <v/>
      </c>
      <c r="E1343" s="246" t="str">
        <f>IF('TSA Input'!J1306="","",IF('TSA Input'!J1306="Yes",'TSA Input'!I1306,""))</f>
        <v/>
      </c>
      <c r="F1343" s="247" t="str">
        <f>IF('TSA Input'!J1306="","",IF('TSA Input'!J1306="Yes",'TSA Input'!C1306,""))</f>
        <v/>
      </c>
      <c r="G1343" s="36" t="str">
        <f>IF('TSA Input'!J1306="","",IF('TSA Input'!J1306="Yes",'TSA Input'!D1306,""))</f>
        <v/>
      </c>
      <c r="H1343" s="37" t="str">
        <f>IF('TSA Input'!K1306="","",IF('TSA Input'!J1306="Yes",'TSA Input'!G1306,""))</f>
        <v/>
      </c>
      <c r="I1343" s="37" t="str">
        <f>IF('TSA Input'!L1306="","",IF('TSA Input'!J1306="Yes",'TSA Input'!F1306,""))</f>
        <v/>
      </c>
      <c r="J1343" s="39" t="str">
        <f t="shared" si="42"/>
        <v/>
      </c>
      <c r="K1343" s="257" t="str">
        <f>IF('TSA Input'!J1306="","",IF('TSA Input'!J1306="Yes",'TSA Input'!D1306,""))</f>
        <v/>
      </c>
      <c r="L1343" s="258" t="str">
        <f>IF('TSA Input'!J1306="","",IF('TSA Input'!J1306="Yes",'TSA Input'!G1306,""))</f>
        <v/>
      </c>
      <c r="M1343" s="258" t="str">
        <f>IF('TSA Input'!J1306="","",IF('TSA Input'!J1306="Yes",'TSA Input'!F1306,""))</f>
        <v/>
      </c>
      <c r="N1343" s="39" t="str">
        <f t="shared" si="43"/>
        <v/>
      </c>
      <c r="O1343" s="149" t="s">
        <v>11</v>
      </c>
      <c r="P1343" s="148" t="s">
        <v>11</v>
      </c>
      <c r="Q1343" s="1"/>
    </row>
    <row r="1344" spans="1:17" ht="15.75" hidden="1" customHeight="1">
      <c r="A1344" s="1" t="str">
        <f t="shared" si="1"/>
        <v/>
      </c>
      <c r="B1344" s="1"/>
      <c r="C1344" s="34" t="str">
        <f>IF('TSA Input'!J1307="","",IF('TSA Input'!J1307="Yes",'TSA Input'!B1307,"Ineligible"))</f>
        <v/>
      </c>
      <c r="D1344" s="246" t="str">
        <f>IF('TSA Input'!J1307="","",IF('TSA Input'!J1307="Yes",IF('TSA Input'!W1307="","",LEFT('TSA Input'!W1307,LEN('TSA Input'!W1307)-2)),""))</f>
        <v/>
      </c>
      <c r="E1344" s="246" t="str">
        <f>IF('TSA Input'!J1307="","",IF('TSA Input'!J1307="Yes",'TSA Input'!I1307,""))</f>
        <v/>
      </c>
      <c r="F1344" s="247" t="str">
        <f>IF('TSA Input'!J1307="","",IF('TSA Input'!J1307="Yes",'TSA Input'!C1307,""))</f>
        <v/>
      </c>
      <c r="G1344" s="36" t="str">
        <f>IF('TSA Input'!J1307="","",IF('TSA Input'!J1307="Yes",'TSA Input'!D1307,""))</f>
        <v/>
      </c>
      <c r="H1344" s="37" t="str">
        <f>IF('TSA Input'!K1307="","",IF('TSA Input'!J1307="Yes",'TSA Input'!G1307,""))</f>
        <v/>
      </c>
      <c r="I1344" s="37" t="str">
        <f>IF('TSA Input'!L1307="","",IF('TSA Input'!J1307="Yes",'TSA Input'!F1307,""))</f>
        <v/>
      </c>
      <c r="J1344" s="39" t="str">
        <f t="shared" si="42"/>
        <v/>
      </c>
      <c r="K1344" s="257" t="str">
        <f>IF('TSA Input'!J1307="","",IF('TSA Input'!J1307="Yes",'TSA Input'!D1307,""))</f>
        <v/>
      </c>
      <c r="L1344" s="258" t="str">
        <f>IF('TSA Input'!J1307="","",IF('TSA Input'!J1307="Yes",'TSA Input'!G1307,""))</f>
        <v/>
      </c>
      <c r="M1344" s="258" t="str">
        <f>IF('TSA Input'!J1307="","",IF('TSA Input'!J1307="Yes",'TSA Input'!F1307,""))</f>
        <v/>
      </c>
      <c r="N1344" s="39" t="str">
        <f t="shared" si="43"/>
        <v/>
      </c>
      <c r="O1344" s="149" t="s">
        <v>11</v>
      </c>
      <c r="P1344" s="148" t="s">
        <v>11</v>
      </c>
      <c r="Q1344" s="1"/>
    </row>
    <row r="1345" spans="1:17" ht="15.75" hidden="1" customHeight="1">
      <c r="A1345" s="1" t="str">
        <f t="shared" si="1"/>
        <v/>
      </c>
      <c r="B1345" s="1"/>
      <c r="C1345" s="34" t="str">
        <f>IF('TSA Input'!J1308="","",IF('TSA Input'!J1308="Yes",'TSA Input'!B1308,"Ineligible"))</f>
        <v/>
      </c>
      <c r="D1345" s="246" t="str">
        <f>IF('TSA Input'!J1308="","",IF('TSA Input'!J1308="Yes",IF('TSA Input'!W1308="","",LEFT('TSA Input'!W1308,LEN('TSA Input'!W1308)-2)),""))</f>
        <v/>
      </c>
      <c r="E1345" s="246" t="str">
        <f>IF('TSA Input'!J1308="","",IF('TSA Input'!J1308="Yes",'TSA Input'!I1308,""))</f>
        <v/>
      </c>
      <c r="F1345" s="247" t="str">
        <f>IF('TSA Input'!J1308="","",IF('TSA Input'!J1308="Yes",'TSA Input'!C1308,""))</f>
        <v/>
      </c>
      <c r="G1345" s="36" t="str">
        <f>IF('TSA Input'!J1308="","",IF('TSA Input'!J1308="Yes",'TSA Input'!D1308,""))</f>
        <v/>
      </c>
      <c r="H1345" s="37" t="str">
        <f>IF('TSA Input'!K1308="","",IF('TSA Input'!J1308="Yes",'TSA Input'!G1308,""))</f>
        <v/>
      </c>
      <c r="I1345" s="37" t="str">
        <f>IF('TSA Input'!L1308="","",IF('TSA Input'!J1308="Yes",'TSA Input'!F1308,""))</f>
        <v/>
      </c>
      <c r="J1345" s="39" t="str">
        <f t="shared" si="42"/>
        <v/>
      </c>
      <c r="K1345" s="257" t="str">
        <f>IF('TSA Input'!J1308="","",IF('TSA Input'!J1308="Yes",'TSA Input'!D1308,""))</f>
        <v/>
      </c>
      <c r="L1345" s="258" t="str">
        <f>IF('TSA Input'!J1308="","",IF('TSA Input'!J1308="Yes",'TSA Input'!G1308,""))</f>
        <v/>
      </c>
      <c r="M1345" s="258" t="str">
        <f>IF('TSA Input'!J1308="","",IF('TSA Input'!J1308="Yes",'TSA Input'!F1308,""))</f>
        <v/>
      </c>
      <c r="N1345" s="39" t="str">
        <f t="shared" si="43"/>
        <v/>
      </c>
      <c r="O1345" s="149" t="s">
        <v>11</v>
      </c>
      <c r="P1345" s="148" t="s">
        <v>11</v>
      </c>
      <c r="Q1345" s="1"/>
    </row>
    <row r="1346" spans="1:17" ht="15.75" hidden="1" customHeight="1">
      <c r="A1346" s="1" t="str">
        <f t="shared" si="1"/>
        <v/>
      </c>
      <c r="B1346" s="1"/>
      <c r="C1346" s="34" t="str">
        <f>IF('TSA Input'!J1309="","",IF('TSA Input'!J1309="Yes",'TSA Input'!B1309,"Ineligible"))</f>
        <v/>
      </c>
      <c r="D1346" s="246" t="str">
        <f>IF('TSA Input'!J1309="","",IF('TSA Input'!J1309="Yes",IF('TSA Input'!W1309="","",LEFT('TSA Input'!W1309,LEN('TSA Input'!W1309)-2)),""))</f>
        <v/>
      </c>
      <c r="E1346" s="246" t="str">
        <f>IF('TSA Input'!J1309="","",IF('TSA Input'!J1309="Yes",'TSA Input'!I1309,""))</f>
        <v/>
      </c>
      <c r="F1346" s="247" t="str">
        <f>IF('TSA Input'!J1309="","",IF('TSA Input'!J1309="Yes",'TSA Input'!C1309,""))</f>
        <v/>
      </c>
      <c r="G1346" s="36" t="str">
        <f>IF('TSA Input'!J1309="","",IF('TSA Input'!J1309="Yes",'TSA Input'!D1309,""))</f>
        <v/>
      </c>
      <c r="H1346" s="37" t="str">
        <f>IF('TSA Input'!K1309="","",IF('TSA Input'!J1309="Yes",'TSA Input'!G1309,""))</f>
        <v/>
      </c>
      <c r="I1346" s="37" t="str">
        <f>IF('TSA Input'!L1309="","",IF('TSA Input'!J1309="Yes",'TSA Input'!F1309,""))</f>
        <v/>
      </c>
      <c r="J1346" s="39" t="str">
        <f t="shared" si="42"/>
        <v/>
      </c>
      <c r="K1346" s="257" t="str">
        <f>IF('TSA Input'!J1309="","",IF('TSA Input'!J1309="Yes",'TSA Input'!D1309,""))</f>
        <v/>
      </c>
      <c r="L1346" s="258" t="str">
        <f>IF('TSA Input'!J1309="","",IF('TSA Input'!J1309="Yes",'TSA Input'!G1309,""))</f>
        <v/>
      </c>
      <c r="M1346" s="258" t="str">
        <f>IF('TSA Input'!J1309="","",IF('TSA Input'!J1309="Yes",'TSA Input'!F1309,""))</f>
        <v/>
      </c>
      <c r="N1346" s="39" t="str">
        <f t="shared" si="43"/>
        <v/>
      </c>
      <c r="O1346" s="149" t="s">
        <v>11</v>
      </c>
      <c r="P1346" s="148" t="s">
        <v>11</v>
      </c>
      <c r="Q1346" s="1"/>
    </row>
    <row r="1347" spans="1:17" ht="15.75" hidden="1" customHeight="1">
      <c r="A1347" s="1" t="str">
        <f t="shared" si="1"/>
        <v/>
      </c>
      <c r="B1347" s="1"/>
      <c r="C1347" s="34" t="str">
        <f>IF('TSA Input'!J1310="","",IF('TSA Input'!J1310="Yes",'TSA Input'!B1310,"Ineligible"))</f>
        <v/>
      </c>
      <c r="D1347" s="246" t="str">
        <f>IF('TSA Input'!J1310="","",IF('TSA Input'!J1310="Yes",IF('TSA Input'!W1310="","",LEFT('TSA Input'!W1310,LEN('TSA Input'!W1310)-2)),""))</f>
        <v/>
      </c>
      <c r="E1347" s="246" t="str">
        <f>IF('TSA Input'!J1310="","",IF('TSA Input'!J1310="Yes",'TSA Input'!I1310,""))</f>
        <v/>
      </c>
      <c r="F1347" s="247" t="str">
        <f>IF('TSA Input'!J1310="","",IF('TSA Input'!J1310="Yes",'TSA Input'!C1310,""))</f>
        <v/>
      </c>
      <c r="G1347" s="36" t="str">
        <f>IF('TSA Input'!J1310="","",IF('TSA Input'!J1310="Yes",'TSA Input'!D1310,""))</f>
        <v/>
      </c>
      <c r="H1347" s="37" t="str">
        <f>IF('TSA Input'!K1310="","",IF('TSA Input'!J1310="Yes",'TSA Input'!G1310,""))</f>
        <v/>
      </c>
      <c r="I1347" s="37" t="str">
        <f>IF('TSA Input'!L1310="","",IF('TSA Input'!J1310="Yes",'TSA Input'!F1310,""))</f>
        <v/>
      </c>
      <c r="J1347" s="39" t="str">
        <f t="shared" si="42"/>
        <v/>
      </c>
      <c r="K1347" s="257" t="str">
        <f>IF('TSA Input'!J1310="","",IF('TSA Input'!J1310="Yes",'TSA Input'!D1310,""))</f>
        <v/>
      </c>
      <c r="L1347" s="258" t="str">
        <f>IF('TSA Input'!J1310="","",IF('TSA Input'!J1310="Yes",'TSA Input'!G1310,""))</f>
        <v/>
      </c>
      <c r="M1347" s="258" t="str">
        <f>IF('TSA Input'!J1310="","",IF('TSA Input'!J1310="Yes",'TSA Input'!F1310,""))</f>
        <v/>
      </c>
      <c r="N1347" s="39" t="str">
        <f t="shared" si="43"/>
        <v/>
      </c>
      <c r="O1347" s="149" t="s">
        <v>11</v>
      </c>
      <c r="P1347" s="148" t="s">
        <v>11</v>
      </c>
      <c r="Q1347" s="1"/>
    </row>
    <row r="1348" spans="1:17" ht="15.75" hidden="1" customHeight="1">
      <c r="A1348" s="1" t="str">
        <f t="shared" si="1"/>
        <v/>
      </c>
      <c r="B1348" s="1"/>
      <c r="C1348" s="34" t="str">
        <f>IF('TSA Input'!J1311="","",IF('TSA Input'!J1311="Yes",'TSA Input'!B1311,"Ineligible"))</f>
        <v/>
      </c>
      <c r="D1348" s="246" t="str">
        <f>IF('TSA Input'!J1311="","",IF('TSA Input'!J1311="Yes",IF('TSA Input'!W1311="","",LEFT('TSA Input'!W1311,LEN('TSA Input'!W1311)-2)),""))</f>
        <v/>
      </c>
      <c r="E1348" s="246" t="str">
        <f>IF('TSA Input'!J1311="","",IF('TSA Input'!J1311="Yes",'TSA Input'!I1311,""))</f>
        <v/>
      </c>
      <c r="F1348" s="247" t="str">
        <f>IF('TSA Input'!J1311="","",IF('TSA Input'!J1311="Yes",'TSA Input'!C1311,""))</f>
        <v/>
      </c>
      <c r="G1348" s="36" t="str">
        <f>IF('TSA Input'!J1311="","",IF('TSA Input'!J1311="Yes",'TSA Input'!D1311,""))</f>
        <v/>
      </c>
      <c r="H1348" s="37" t="str">
        <f>IF('TSA Input'!K1311="","",IF('TSA Input'!J1311="Yes",'TSA Input'!G1311,""))</f>
        <v/>
      </c>
      <c r="I1348" s="37" t="str">
        <f>IF('TSA Input'!L1311="","",IF('TSA Input'!J1311="Yes",'TSA Input'!F1311,""))</f>
        <v/>
      </c>
      <c r="J1348" s="39" t="str">
        <f t="shared" si="42"/>
        <v/>
      </c>
      <c r="K1348" s="257" t="str">
        <f>IF('TSA Input'!J1311="","",IF('TSA Input'!J1311="Yes",'TSA Input'!D1311,""))</f>
        <v/>
      </c>
      <c r="L1348" s="258" t="str">
        <f>IF('TSA Input'!J1311="","",IF('TSA Input'!J1311="Yes",'TSA Input'!G1311,""))</f>
        <v/>
      </c>
      <c r="M1348" s="258" t="str">
        <f>IF('TSA Input'!J1311="","",IF('TSA Input'!J1311="Yes",'TSA Input'!F1311,""))</f>
        <v/>
      </c>
      <c r="N1348" s="39" t="str">
        <f t="shared" si="43"/>
        <v/>
      </c>
      <c r="O1348" s="149" t="s">
        <v>11</v>
      </c>
      <c r="P1348" s="148" t="s">
        <v>11</v>
      </c>
      <c r="Q1348" s="1"/>
    </row>
    <row r="1349" spans="1:17" ht="15.75" hidden="1" customHeight="1">
      <c r="A1349" s="1" t="str">
        <f t="shared" si="1"/>
        <v/>
      </c>
      <c r="B1349" s="1"/>
      <c r="C1349" s="34" t="str">
        <f>IF('TSA Input'!J1312="","",IF('TSA Input'!J1312="Yes",'TSA Input'!B1312,"Ineligible"))</f>
        <v/>
      </c>
      <c r="D1349" s="246" t="str">
        <f>IF('TSA Input'!J1312="","",IF('TSA Input'!J1312="Yes",IF('TSA Input'!W1312="","",LEFT('TSA Input'!W1312,LEN('TSA Input'!W1312)-2)),""))</f>
        <v/>
      </c>
      <c r="E1349" s="246" t="str">
        <f>IF('TSA Input'!J1312="","",IF('TSA Input'!J1312="Yes",'TSA Input'!I1312,""))</f>
        <v/>
      </c>
      <c r="F1349" s="247" t="str">
        <f>IF('TSA Input'!J1312="","",IF('TSA Input'!J1312="Yes",'TSA Input'!C1312,""))</f>
        <v/>
      </c>
      <c r="G1349" s="36" t="str">
        <f>IF('TSA Input'!J1312="","",IF('TSA Input'!J1312="Yes",'TSA Input'!D1312,""))</f>
        <v/>
      </c>
      <c r="H1349" s="37" t="str">
        <f>IF('TSA Input'!K1312="","",IF('TSA Input'!J1312="Yes",'TSA Input'!G1312,""))</f>
        <v/>
      </c>
      <c r="I1349" s="37" t="str">
        <f>IF('TSA Input'!L1312="","",IF('TSA Input'!J1312="Yes",'TSA Input'!F1312,""))</f>
        <v/>
      </c>
      <c r="J1349" s="39" t="str">
        <f t="shared" si="42"/>
        <v/>
      </c>
      <c r="K1349" s="257" t="str">
        <f>IF('TSA Input'!J1312="","",IF('TSA Input'!J1312="Yes",'TSA Input'!D1312,""))</f>
        <v/>
      </c>
      <c r="L1349" s="258" t="str">
        <f>IF('TSA Input'!J1312="","",IF('TSA Input'!J1312="Yes",'TSA Input'!G1312,""))</f>
        <v/>
      </c>
      <c r="M1349" s="258" t="str">
        <f>IF('TSA Input'!J1312="","",IF('TSA Input'!J1312="Yes",'TSA Input'!F1312,""))</f>
        <v/>
      </c>
      <c r="N1349" s="39" t="str">
        <f t="shared" si="43"/>
        <v/>
      </c>
      <c r="O1349" s="149" t="s">
        <v>11</v>
      </c>
      <c r="P1349" s="148" t="s">
        <v>11</v>
      </c>
      <c r="Q1349" s="1"/>
    </row>
    <row r="1350" spans="1:17" ht="15.75" hidden="1" customHeight="1">
      <c r="A1350" s="1" t="str">
        <f t="shared" si="1"/>
        <v/>
      </c>
      <c r="B1350" s="1"/>
      <c r="C1350" s="34" t="str">
        <f>IF('TSA Input'!J1313="","",IF('TSA Input'!J1313="Yes",'TSA Input'!B1313,"Ineligible"))</f>
        <v/>
      </c>
      <c r="D1350" s="246" t="str">
        <f>IF('TSA Input'!J1313="","",IF('TSA Input'!J1313="Yes",IF('TSA Input'!W1313="","",LEFT('TSA Input'!W1313,LEN('TSA Input'!W1313)-2)),""))</f>
        <v/>
      </c>
      <c r="E1350" s="246" t="str">
        <f>IF('TSA Input'!J1313="","",IF('TSA Input'!J1313="Yes",'TSA Input'!I1313,""))</f>
        <v/>
      </c>
      <c r="F1350" s="247" t="str">
        <f>IF('TSA Input'!J1313="","",IF('TSA Input'!J1313="Yes",'TSA Input'!C1313,""))</f>
        <v/>
      </c>
      <c r="G1350" s="36" t="str">
        <f>IF('TSA Input'!J1313="","",IF('TSA Input'!J1313="Yes",'TSA Input'!D1313,""))</f>
        <v/>
      </c>
      <c r="H1350" s="37" t="str">
        <f>IF('TSA Input'!K1313="","",IF('TSA Input'!J1313="Yes",'TSA Input'!G1313,""))</f>
        <v/>
      </c>
      <c r="I1350" s="37" t="str">
        <f>IF('TSA Input'!L1313="","",IF('TSA Input'!J1313="Yes",'TSA Input'!F1313,""))</f>
        <v/>
      </c>
      <c r="J1350" s="39" t="str">
        <f t="shared" si="42"/>
        <v/>
      </c>
      <c r="K1350" s="257" t="str">
        <f>IF('TSA Input'!J1313="","",IF('TSA Input'!J1313="Yes",'TSA Input'!D1313,""))</f>
        <v/>
      </c>
      <c r="L1350" s="258" t="str">
        <f>IF('TSA Input'!J1313="","",IF('TSA Input'!J1313="Yes",'TSA Input'!G1313,""))</f>
        <v/>
      </c>
      <c r="M1350" s="258" t="str">
        <f>IF('TSA Input'!J1313="","",IF('TSA Input'!J1313="Yes",'TSA Input'!F1313,""))</f>
        <v/>
      </c>
      <c r="N1350" s="39" t="str">
        <f t="shared" si="43"/>
        <v/>
      </c>
      <c r="O1350" s="149" t="s">
        <v>11</v>
      </c>
      <c r="P1350" s="148" t="s">
        <v>11</v>
      </c>
      <c r="Q1350" s="1"/>
    </row>
    <row r="1351" spans="1:17" ht="15.75" hidden="1" customHeight="1">
      <c r="A1351" s="1" t="str">
        <f t="shared" si="1"/>
        <v/>
      </c>
      <c r="B1351" s="1"/>
      <c r="C1351" s="34" t="str">
        <f>IF('TSA Input'!J1314="","",IF('TSA Input'!J1314="Yes",'TSA Input'!B1314,"Ineligible"))</f>
        <v/>
      </c>
      <c r="D1351" s="246" t="str">
        <f>IF('TSA Input'!J1314="","",IF('TSA Input'!J1314="Yes",IF('TSA Input'!W1314="","",LEFT('TSA Input'!W1314,LEN('TSA Input'!W1314)-2)),""))</f>
        <v/>
      </c>
      <c r="E1351" s="246" t="str">
        <f>IF('TSA Input'!J1314="","",IF('TSA Input'!J1314="Yes",'TSA Input'!I1314,""))</f>
        <v/>
      </c>
      <c r="F1351" s="247" t="str">
        <f>IF('TSA Input'!J1314="","",IF('TSA Input'!J1314="Yes",'TSA Input'!C1314,""))</f>
        <v/>
      </c>
      <c r="G1351" s="36" t="str">
        <f>IF('TSA Input'!J1314="","",IF('TSA Input'!J1314="Yes",'TSA Input'!D1314,""))</f>
        <v/>
      </c>
      <c r="H1351" s="37" t="str">
        <f>IF('TSA Input'!K1314="","",IF('TSA Input'!J1314="Yes",'TSA Input'!G1314,""))</f>
        <v/>
      </c>
      <c r="I1351" s="37" t="str">
        <f>IF('TSA Input'!L1314="","",IF('TSA Input'!J1314="Yes",'TSA Input'!F1314,""))</f>
        <v/>
      </c>
      <c r="J1351" s="39" t="str">
        <f t="shared" si="42"/>
        <v/>
      </c>
      <c r="K1351" s="257" t="str">
        <f>IF('TSA Input'!J1314="","",IF('TSA Input'!J1314="Yes",'TSA Input'!D1314,""))</f>
        <v/>
      </c>
      <c r="L1351" s="258" t="str">
        <f>IF('TSA Input'!J1314="","",IF('TSA Input'!J1314="Yes",'TSA Input'!G1314,""))</f>
        <v/>
      </c>
      <c r="M1351" s="258" t="str">
        <f>IF('TSA Input'!J1314="","",IF('TSA Input'!J1314="Yes",'TSA Input'!F1314,""))</f>
        <v/>
      </c>
      <c r="N1351" s="39" t="str">
        <f t="shared" si="43"/>
        <v/>
      </c>
      <c r="O1351" s="149" t="s">
        <v>11</v>
      </c>
      <c r="P1351" s="148" t="s">
        <v>11</v>
      </c>
      <c r="Q1351" s="1"/>
    </row>
    <row r="1352" spans="1:17" ht="15.75" hidden="1" customHeight="1">
      <c r="A1352" s="1" t="str">
        <f t="shared" si="1"/>
        <v/>
      </c>
      <c r="B1352" s="1"/>
      <c r="C1352" s="34" t="str">
        <f>IF('TSA Input'!J1315="","",IF('TSA Input'!J1315="Yes",'TSA Input'!B1315,"Ineligible"))</f>
        <v/>
      </c>
      <c r="D1352" s="246" t="str">
        <f>IF('TSA Input'!J1315="","",IF('TSA Input'!J1315="Yes",IF('TSA Input'!W1315="","",LEFT('TSA Input'!W1315,LEN('TSA Input'!W1315)-2)),""))</f>
        <v/>
      </c>
      <c r="E1352" s="246" t="str">
        <f>IF('TSA Input'!J1315="","",IF('TSA Input'!J1315="Yes",'TSA Input'!I1315,""))</f>
        <v/>
      </c>
      <c r="F1352" s="247" t="str">
        <f>IF('TSA Input'!J1315="","",IF('TSA Input'!J1315="Yes",'TSA Input'!C1315,""))</f>
        <v/>
      </c>
      <c r="G1352" s="36" t="str">
        <f>IF('TSA Input'!J1315="","",IF('TSA Input'!J1315="Yes",'TSA Input'!D1315,""))</f>
        <v/>
      </c>
      <c r="H1352" s="37" t="str">
        <f>IF('TSA Input'!K1315="","",IF('TSA Input'!J1315="Yes",'TSA Input'!G1315,""))</f>
        <v/>
      </c>
      <c r="I1352" s="37" t="str">
        <f>IF('TSA Input'!L1315="","",IF('TSA Input'!J1315="Yes",'TSA Input'!F1315,""))</f>
        <v/>
      </c>
      <c r="J1352" s="39" t="str">
        <f t="shared" si="42"/>
        <v/>
      </c>
      <c r="K1352" s="257" t="str">
        <f>IF('TSA Input'!J1315="","",IF('TSA Input'!J1315="Yes",'TSA Input'!D1315,""))</f>
        <v/>
      </c>
      <c r="L1352" s="258" t="str">
        <f>IF('TSA Input'!J1315="","",IF('TSA Input'!J1315="Yes",'TSA Input'!G1315,""))</f>
        <v/>
      </c>
      <c r="M1352" s="258" t="str">
        <f>IF('TSA Input'!J1315="","",IF('TSA Input'!J1315="Yes",'TSA Input'!F1315,""))</f>
        <v/>
      </c>
      <c r="N1352" s="39" t="str">
        <f t="shared" si="43"/>
        <v/>
      </c>
      <c r="O1352" s="149" t="s">
        <v>11</v>
      </c>
      <c r="P1352" s="148" t="s">
        <v>11</v>
      </c>
      <c r="Q1352" s="1"/>
    </row>
    <row r="1353" spans="1:17" ht="15.75" hidden="1" customHeight="1">
      <c r="A1353" s="1" t="str">
        <f t="shared" si="1"/>
        <v/>
      </c>
      <c r="B1353" s="1"/>
      <c r="C1353" s="34" t="str">
        <f>IF('TSA Input'!J1316="","",IF('TSA Input'!J1316="Yes",'TSA Input'!B1316,"Ineligible"))</f>
        <v/>
      </c>
      <c r="D1353" s="246" t="str">
        <f>IF('TSA Input'!J1316="","",IF('TSA Input'!J1316="Yes",IF('TSA Input'!W1316="","",LEFT('TSA Input'!W1316,LEN('TSA Input'!W1316)-2)),""))</f>
        <v/>
      </c>
      <c r="E1353" s="246" t="str">
        <f>IF('TSA Input'!J1316="","",IF('TSA Input'!J1316="Yes",'TSA Input'!I1316,""))</f>
        <v/>
      </c>
      <c r="F1353" s="247" t="str">
        <f>IF('TSA Input'!J1316="","",IF('TSA Input'!J1316="Yes",'TSA Input'!C1316,""))</f>
        <v/>
      </c>
      <c r="G1353" s="36" t="str">
        <f>IF('TSA Input'!J1316="","",IF('TSA Input'!J1316="Yes",'TSA Input'!D1316,""))</f>
        <v/>
      </c>
      <c r="H1353" s="37" t="str">
        <f>IF('TSA Input'!K1316="","",IF('TSA Input'!J1316="Yes",'TSA Input'!G1316,""))</f>
        <v/>
      </c>
      <c r="I1353" s="37" t="str">
        <f>IF('TSA Input'!L1316="","",IF('TSA Input'!J1316="Yes",'TSA Input'!F1316,""))</f>
        <v/>
      </c>
      <c r="J1353" s="39" t="str">
        <f t="shared" si="42"/>
        <v/>
      </c>
      <c r="K1353" s="257" t="str">
        <f>IF('TSA Input'!J1316="","",IF('TSA Input'!J1316="Yes",'TSA Input'!D1316,""))</f>
        <v/>
      </c>
      <c r="L1353" s="258" t="str">
        <f>IF('TSA Input'!J1316="","",IF('TSA Input'!J1316="Yes",'TSA Input'!G1316,""))</f>
        <v/>
      </c>
      <c r="M1353" s="258" t="str">
        <f>IF('TSA Input'!J1316="","",IF('TSA Input'!J1316="Yes",'TSA Input'!F1316,""))</f>
        <v/>
      </c>
      <c r="N1353" s="39" t="str">
        <f t="shared" si="43"/>
        <v/>
      </c>
      <c r="O1353" s="149" t="s">
        <v>11</v>
      </c>
      <c r="P1353" s="148" t="s">
        <v>11</v>
      </c>
      <c r="Q1353" s="1"/>
    </row>
    <row r="1354" spans="1:17" ht="15.75" hidden="1" customHeight="1">
      <c r="A1354" s="1" t="str">
        <f t="shared" si="1"/>
        <v/>
      </c>
      <c r="B1354" s="1"/>
      <c r="C1354" s="34" t="str">
        <f>IF('TSA Input'!J1317="","",IF('TSA Input'!J1317="Yes",'TSA Input'!B1317,"Ineligible"))</f>
        <v/>
      </c>
      <c r="D1354" s="246" t="str">
        <f>IF('TSA Input'!J1317="","",IF('TSA Input'!J1317="Yes",IF('TSA Input'!W1317="","",LEFT('TSA Input'!W1317,LEN('TSA Input'!W1317)-2)),""))</f>
        <v/>
      </c>
      <c r="E1354" s="246" t="str">
        <f>IF('TSA Input'!J1317="","",IF('TSA Input'!J1317="Yes",'TSA Input'!I1317,""))</f>
        <v/>
      </c>
      <c r="F1354" s="247" t="str">
        <f>IF('TSA Input'!J1317="","",IF('TSA Input'!J1317="Yes",'TSA Input'!C1317,""))</f>
        <v/>
      </c>
      <c r="G1354" s="36" t="str">
        <f>IF('TSA Input'!J1317="","",IF('TSA Input'!J1317="Yes",'TSA Input'!D1317,""))</f>
        <v/>
      </c>
      <c r="H1354" s="37" t="str">
        <f>IF('TSA Input'!K1317="","",IF('TSA Input'!J1317="Yes",'TSA Input'!G1317,""))</f>
        <v/>
      </c>
      <c r="I1354" s="37" t="str">
        <f>IF('TSA Input'!L1317="","",IF('TSA Input'!J1317="Yes",'TSA Input'!F1317,""))</f>
        <v/>
      </c>
      <c r="J1354" s="39" t="str">
        <f t="shared" si="42"/>
        <v/>
      </c>
      <c r="K1354" s="257" t="str">
        <f>IF('TSA Input'!J1317="","",IF('TSA Input'!J1317="Yes",'TSA Input'!D1317,""))</f>
        <v/>
      </c>
      <c r="L1354" s="258" t="str">
        <f>IF('TSA Input'!J1317="","",IF('TSA Input'!J1317="Yes",'TSA Input'!G1317,""))</f>
        <v/>
      </c>
      <c r="M1354" s="258" t="str">
        <f>IF('TSA Input'!J1317="","",IF('TSA Input'!J1317="Yes",'TSA Input'!F1317,""))</f>
        <v/>
      </c>
      <c r="N1354" s="39" t="str">
        <f t="shared" si="43"/>
        <v/>
      </c>
      <c r="O1354" s="149" t="s">
        <v>11</v>
      </c>
      <c r="P1354" s="148" t="s">
        <v>11</v>
      </c>
      <c r="Q1354" s="1"/>
    </row>
    <row r="1355" spans="1:17" ht="15.75" hidden="1" customHeight="1">
      <c r="A1355" s="1" t="str">
        <f t="shared" si="1"/>
        <v/>
      </c>
      <c r="B1355" s="1"/>
      <c r="C1355" s="34" t="str">
        <f>IF('TSA Input'!J1318="","",IF('TSA Input'!J1318="Yes",'TSA Input'!B1318,"Ineligible"))</f>
        <v/>
      </c>
      <c r="D1355" s="246" t="str">
        <f>IF('TSA Input'!J1318="","",IF('TSA Input'!J1318="Yes",IF('TSA Input'!W1318="","",LEFT('TSA Input'!W1318,LEN('TSA Input'!W1318)-2)),""))</f>
        <v/>
      </c>
      <c r="E1355" s="246" t="str">
        <f>IF('TSA Input'!J1318="","",IF('TSA Input'!J1318="Yes",'TSA Input'!I1318,""))</f>
        <v/>
      </c>
      <c r="F1355" s="247" t="str">
        <f>IF('TSA Input'!J1318="","",IF('TSA Input'!J1318="Yes",'TSA Input'!C1318,""))</f>
        <v/>
      </c>
      <c r="G1355" s="36" t="str">
        <f>IF('TSA Input'!J1318="","",IF('TSA Input'!J1318="Yes",'TSA Input'!D1318,""))</f>
        <v/>
      </c>
      <c r="H1355" s="37" t="str">
        <f>IF('TSA Input'!K1318="","",IF('TSA Input'!J1318="Yes",'TSA Input'!G1318,""))</f>
        <v/>
      </c>
      <c r="I1355" s="37" t="str">
        <f>IF('TSA Input'!L1318="","",IF('TSA Input'!J1318="Yes",'TSA Input'!F1318,""))</f>
        <v/>
      </c>
      <c r="J1355" s="39" t="str">
        <f t="shared" si="42"/>
        <v/>
      </c>
      <c r="K1355" s="257" t="str">
        <f>IF('TSA Input'!J1318="","",IF('TSA Input'!J1318="Yes",'TSA Input'!D1318,""))</f>
        <v/>
      </c>
      <c r="L1355" s="258" t="str">
        <f>IF('TSA Input'!J1318="","",IF('TSA Input'!J1318="Yes",'TSA Input'!G1318,""))</f>
        <v/>
      </c>
      <c r="M1355" s="258" t="str">
        <f>IF('TSA Input'!J1318="","",IF('TSA Input'!J1318="Yes",'TSA Input'!F1318,""))</f>
        <v/>
      </c>
      <c r="N1355" s="39" t="str">
        <f t="shared" si="43"/>
        <v/>
      </c>
      <c r="O1355" s="149" t="s">
        <v>11</v>
      </c>
      <c r="P1355" s="148" t="s">
        <v>11</v>
      </c>
      <c r="Q1355" s="1"/>
    </row>
    <row r="1356" spans="1:17" ht="15.75" hidden="1" customHeight="1">
      <c r="A1356" s="1" t="str">
        <f t="shared" si="1"/>
        <v/>
      </c>
      <c r="B1356" s="1"/>
      <c r="C1356" s="34" t="str">
        <f>IF('TSA Input'!J1319="","",IF('TSA Input'!J1319="Yes",'TSA Input'!B1319,"Ineligible"))</f>
        <v/>
      </c>
      <c r="D1356" s="246" t="str">
        <f>IF('TSA Input'!J1319="","",IF('TSA Input'!J1319="Yes",IF('TSA Input'!W1319="","",LEFT('TSA Input'!W1319,LEN('TSA Input'!W1319)-2)),""))</f>
        <v/>
      </c>
      <c r="E1356" s="246" t="str">
        <f>IF('TSA Input'!J1319="","",IF('TSA Input'!J1319="Yes",'TSA Input'!I1319,""))</f>
        <v/>
      </c>
      <c r="F1356" s="247" t="str">
        <f>IF('TSA Input'!J1319="","",IF('TSA Input'!J1319="Yes",'TSA Input'!C1319,""))</f>
        <v/>
      </c>
      <c r="G1356" s="36" t="str">
        <f>IF('TSA Input'!J1319="","",IF('TSA Input'!J1319="Yes",'TSA Input'!D1319,""))</f>
        <v/>
      </c>
      <c r="H1356" s="37" t="str">
        <f>IF('TSA Input'!K1319="","",IF('TSA Input'!J1319="Yes",'TSA Input'!G1319,""))</f>
        <v/>
      </c>
      <c r="I1356" s="37" t="str">
        <f>IF('TSA Input'!L1319="","",IF('TSA Input'!J1319="Yes",'TSA Input'!F1319,""))</f>
        <v/>
      </c>
      <c r="J1356" s="39" t="str">
        <f t="shared" si="42"/>
        <v/>
      </c>
      <c r="K1356" s="257" t="str">
        <f>IF('TSA Input'!J1319="","",IF('TSA Input'!J1319="Yes",'TSA Input'!D1319,""))</f>
        <v/>
      </c>
      <c r="L1356" s="258" t="str">
        <f>IF('TSA Input'!J1319="","",IF('TSA Input'!J1319="Yes",'TSA Input'!G1319,""))</f>
        <v/>
      </c>
      <c r="M1356" s="258" t="str">
        <f>IF('TSA Input'!J1319="","",IF('TSA Input'!J1319="Yes",'TSA Input'!F1319,""))</f>
        <v/>
      </c>
      <c r="N1356" s="39" t="str">
        <f t="shared" si="43"/>
        <v/>
      </c>
      <c r="O1356" s="149" t="s">
        <v>11</v>
      </c>
      <c r="P1356" s="148" t="s">
        <v>11</v>
      </c>
      <c r="Q1356" s="1"/>
    </row>
    <row r="1357" spans="1:17" ht="15.75" hidden="1" customHeight="1">
      <c r="A1357" s="1" t="str">
        <f t="shared" si="1"/>
        <v/>
      </c>
      <c r="B1357" s="1"/>
      <c r="C1357" s="34" t="str">
        <f>IF('TSA Input'!J1320="","",IF('TSA Input'!J1320="Yes",'TSA Input'!B1320,"Ineligible"))</f>
        <v/>
      </c>
      <c r="D1357" s="246" t="str">
        <f>IF('TSA Input'!J1320="","",IF('TSA Input'!J1320="Yes",IF('TSA Input'!W1320="","",LEFT('TSA Input'!W1320,LEN('TSA Input'!W1320)-2)),""))</f>
        <v/>
      </c>
      <c r="E1357" s="246" t="str">
        <f>IF('TSA Input'!J1320="","",IF('TSA Input'!J1320="Yes",'TSA Input'!I1320,""))</f>
        <v/>
      </c>
      <c r="F1357" s="247" t="str">
        <f>IF('TSA Input'!J1320="","",IF('TSA Input'!J1320="Yes",'TSA Input'!C1320,""))</f>
        <v/>
      </c>
      <c r="G1357" s="36" t="str">
        <f>IF('TSA Input'!J1320="","",IF('TSA Input'!J1320="Yes",'TSA Input'!D1320,""))</f>
        <v/>
      </c>
      <c r="H1357" s="37" t="str">
        <f>IF('TSA Input'!K1320="","",IF('TSA Input'!J1320="Yes",'TSA Input'!G1320,""))</f>
        <v/>
      </c>
      <c r="I1357" s="37" t="str">
        <f>IF('TSA Input'!L1320="","",IF('TSA Input'!J1320="Yes",'TSA Input'!F1320,""))</f>
        <v/>
      </c>
      <c r="J1357" s="39" t="str">
        <f t="shared" si="42"/>
        <v/>
      </c>
      <c r="K1357" s="257" t="str">
        <f>IF('TSA Input'!J1320="","",IF('TSA Input'!J1320="Yes",'TSA Input'!D1320,""))</f>
        <v/>
      </c>
      <c r="L1357" s="258" t="str">
        <f>IF('TSA Input'!J1320="","",IF('TSA Input'!J1320="Yes",'TSA Input'!G1320,""))</f>
        <v/>
      </c>
      <c r="M1357" s="258" t="str">
        <f>IF('TSA Input'!J1320="","",IF('TSA Input'!J1320="Yes",'TSA Input'!F1320,""))</f>
        <v/>
      </c>
      <c r="N1357" s="39" t="str">
        <f t="shared" si="43"/>
        <v/>
      </c>
      <c r="O1357" s="149" t="s">
        <v>11</v>
      </c>
      <c r="P1357" s="148" t="s">
        <v>11</v>
      </c>
      <c r="Q1357" s="1"/>
    </row>
    <row r="1358" spans="1:17" ht="15.75" hidden="1" customHeight="1">
      <c r="A1358" s="1" t="str">
        <f t="shared" si="1"/>
        <v/>
      </c>
      <c r="B1358" s="1"/>
      <c r="C1358" s="34" t="str">
        <f>IF('TSA Input'!J1321="","",IF('TSA Input'!J1321="Yes",'TSA Input'!B1321,"Ineligible"))</f>
        <v/>
      </c>
      <c r="D1358" s="246" t="str">
        <f>IF('TSA Input'!J1321="","",IF('TSA Input'!J1321="Yes",IF('TSA Input'!W1321="","",LEFT('TSA Input'!W1321,LEN('TSA Input'!W1321)-2)),""))</f>
        <v/>
      </c>
      <c r="E1358" s="246" t="str">
        <f>IF('TSA Input'!J1321="","",IF('TSA Input'!J1321="Yes",'TSA Input'!I1321,""))</f>
        <v/>
      </c>
      <c r="F1358" s="247" t="str">
        <f>IF('TSA Input'!J1321="","",IF('TSA Input'!J1321="Yes",'TSA Input'!C1321,""))</f>
        <v/>
      </c>
      <c r="G1358" s="36" t="str">
        <f>IF('TSA Input'!J1321="","",IF('TSA Input'!J1321="Yes",'TSA Input'!D1321,""))</f>
        <v/>
      </c>
      <c r="H1358" s="37" t="str">
        <f>IF('TSA Input'!K1321="","",IF('TSA Input'!J1321="Yes",'TSA Input'!G1321,""))</f>
        <v/>
      </c>
      <c r="I1358" s="37" t="str">
        <f>IF('TSA Input'!L1321="","",IF('TSA Input'!J1321="Yes",'TSA Input'!F1321,""))</f>
        <v/>
      </c>
      <c r="J1358" s="39" t="str">
        <f t="shared" si="42"/>
        <v/>
      </c>
      <c r="K1358" s="257" t="str">
        <f>IF('TSA Input'!J1321="","",IF('TSA Input'!J1321="Yes",'TSA Input'!D1321,""))</f>
        <v/>
      </c>
      <c r="L1358" s="258" t="str">
        <f>IF('TSA Input'!J1321="","",IF('TSA Input'!J1321="Yes",'TSA Input'!G1321,""))</f>
        <v/>
      </c>
      <c r="M1358" s="258" t="str">
        <f>IF('TSA Input'!J1321="","",IF('TSA Input'!J1321="Yes",'TSA Input'!F1321,""))</f>
        <v/>
      </c>
      <c r="N1358" s="39" t="str">
        <f t="shared" si="43"/>
        <v/>
      </c>
      <c r="O1358" s="149" t="s">
        <v>11</v>
      </c>
      <c r="P1358" s="148" t="s">
        <v>11</v>
      </c>
      <c r="Q1358" s="1"/>
    </row>
    <row r="1359" spans="1:17" ht="15.75" hidden="1" customHeight="1">
      <c r="A1359" s="1" t="str">
        <f t="shared" si="1"/>
        <v/>
      </c>
      <c r="B1359" s="1"/>
      <c r="C1359" s="34" t="str">
        <f>IF('TSA Input'!J1322="","",IF('TSA Input'!J1322="Yes",'TSA Input'!B1322,"Ineligible"))</f>
        <v/>
      </c>
      <c r="D1359" s="246" t="str">
        <f>IF('TSA Input'!J1322="","",IF('TSA Input'!J1322="Yes",IF('TSA Input'!W1322="","",LEFT('TSA Input'!W1322,LEN('TSA Input'!W1322)-2)),""))</f>
        <v/>
      </c>
      <c r="E1359" s="246" t="str">
        <f>IF('TSA Input'!J1322="","",IF('TSA Input'!J1322="Yes",'TSA Input'!I1322,""))</f>
        <v/>
      </c>
      <c r="F1359" s="247" t="str">
        <f>IF('TSA Input'!J1322="","",IF('TSA Input'!J1322="Yes",'TSA Input'!C1322,""))</f>
        <v/>
      </c>
      <c r="G1359" s="36" t="str">
        <f>IF('TSA Input'!J1322="","",IF('TSA Input'!J1322="Yes",'TSA Input'!D1322,""))</f>
        <v/>
      </c>
      <c r="H1359" s="37" t="str">
        <f>IF('TSA Input'!K1322="","",IF('TSA Input'!J1322="Yes",'TSA Input'!G1322,""))</f>
        <v/>
      </c>
      <c r="I1359" s="37" t="str">
        <f>IF('TSA Input'!L1322="","",IF('TSA Input'!J1322="Yes",'TSA Input'!F1322,""))</f>
        <v/>
      </c>
      <c r="J1359" s="39" t="str">
        <f t="shared" si="42"/>
        <v/>
      </c>
      <c r="K1359" s="257" t="str">
        <f>IF('TSA Input'!J1322="","",IF('TSA Input'!J1322="Yes",'TSA Input'!D1322,""))</f>
        <v/>
      </c>
      <c r="L1359" s="258" t="str">
        <f>IF('TSA Input'!J1322="","",IF('TSA Input'!J1322="Yes",'TSA Input'!G1322,""))</f>
        <v/>
      </c>
      <c r="M1359" s="258" t="str">
        <f>IF('TSA Input'!J1322="","",IF('TSA Input'!J1322="Yes",'TSA Input'!F1322,""))</f>
        <v/>
      </c>
      <c r="N1359" s="39" t="str">
        <f t="shared" si="43"/>
        <v/>
      </c>
      <c r="O1359" s="149" t="s">
        <v>11</v>
      </c>
      <c r="P1359" s="148" t="s">
        <v>11</v>
      </c>
      <c r="Q1359" s="1"/>
    </row>
    <row r="1360" spans="1:17" ht="15.75" hidden="1" customHeight="1">
      <c r="A1360" s="1" t="str">
        <f t="shared" si="1"/>
        <v/>
      </c>
      <c r="B1360" s="1"/>
      <c r="C1360" s="34" t="str">
        <f>IF('TSA Input'!J1323="","",IF('TSA Input'!J1323="Yes",'TSA Input'!B1323,"Ineligible"))</f>
        <v/>
      </c>
      <c r="D1360" s="246" t="str">
        <f>IF('TSA Input'!J1323="","",IF('TSA Input'!J1323="Yes",IF('TSA Input'!W1323="","",LEFT('TSA Input'!W1323,LEN('TSA Input'!W1323)-2)),""))</f>
        <v/>
      </c>
      <c r="E1360" s="246" t="str">
        <f>IF('TSA Input'!J1323="","",IF('TSA Input'!J1323="Yes",'TSA Input'!I1323,""))</f>
        <v/>
      </c>
      <c r="F1360" s="247" t="str">
        <f>IF('TSA Input'!J1323="","",IF('TSA Input'!J1323="Yes",'TSA Input'!C1323,""))</f>
        <v/>
      </c>
      <c r="G1360" s="36" t="str">
        <f>IF('TSA Input'!J1323="","",IF('TSA Input'!J1323="Yes",'TSA Input'!D1323,""))</f>
        <v/>
      </c>
      <c r="H1360" s="37" t="str">
        <f>IF('TSA Input'!K1323="","",IF('TSA Input'!J1323="Yes",'TSA Input'!G1323,""))</f>
        <v/>
      </c>
      <c r="I1360" s="37" t="str">
        <f>IF('TSA Input'!L1323="","",IF('TSA Input'!J1323="Yes",'TSA Input'!F1323,""))</f>
        <v/>
      </c>
      <c r="J1360" s="39" t="str">
        <f t="shared" si="42"/>
        <v/>
      </c>
      <c r="K1360" s="257" t="str">
        <f>IF('TSA Input'!J1323="","",IF('TSA Input'!J1323="Yes",'TSA Input'!D1323,""))</f>
        <v/>
      </c>
      <c r="L1360" s="258" t="str">
        <f>IF('TSA Input'!J1323="","",IF('TSA Input'!J1323="Yes",'TSA Input'!G1323,""))</f>
        <v/>
      </c>
      <c r="M1360" s="258" t="str">
        <f>IF('TSA Input'!J1323="","",IF('TSA Input'!J1323="Yes",'TSA Input'!F1323,""))</f>
        <v/>
      </c>
      <c r="N1360" s="39" t="str">
        <f t="shared" si="43"/>
        <v/>
      </c>
      <c r="O1360" s="149" t="s">
        <v>11</v>
      </c>
      <c r="P1360" s="148" t="s">
        <v>11</v>
      </c>
      <c r="Q1360" s="1"/>
    </row>
    <row r="1361" spans="1:17" ht="15.75" hidden="1" customHeight="1">
      <c r="A1361" s="1" t="str">
        <f t="shared" si="1"/>
        <v/>
      </c>
      <c r="B1361" s="1"/>
      <c r="C1361" s="34" t="str">
        <f>IF('TSA Input'!J1324="","",IF('TSA Input'!J1324="Yes",'TSA Input'!B1324,"Ineligible"))</f>
        <v/>
      </c>
      <c r="D1361" s="246" t="str">
        <f>IF('TSA Input'!J1324="","",IF('TSA Input'!J1324="Yes",IF('TSA Input'!W1324="","",LEFT('TSA Input'!W1324,LEN('TSA Input'!W1324)-2)),""))</f>
        <v/>
      </c>
      <c r="E1361" s="246" t="str">
        <f>IF('TSA Input'!J1324="","",IF('TSA Input'!J1324="Yes",'TSA Input'!I1324,""))</f>
        <v/>
      </c>
      <c r="F1361" s="247" t="str">
        <f>IF('TSA Input'!J1324="","",IF('TSA Input'!J1324="Yes",'TSA Input'!C1324,""))</f>
        <v/>
      </c>
      <c r="G1361" s="36" t="str">
        <f>IF('TSA Input'!J1324="","",IF('TSA Input'!J1324="Yes",'TSA Input'!D1324,""))</f>
        <v/>
      </c>
      <c r="H1361" s="37" t="str">
        <f>IF('TSA Input'!K1324="","",IF('TSA Input'!J1324="Yes",'TSA Input'!G1324,""))</f>
        <v/>
      </c>
      <c r="I1361" s="37" t="str">
        <f>IF('TSA Input'!L1324="","",IF('TSA Input'!J1324="Yes",'TSA Input'!F1324,""))</f>
        <v/>
      </c>
      <c r="J1361" s="39" t="str">
        <f t="shared" si="42"/>
        <v/>
      </c>
      <c r="K1361" s="257" t="str">
        <f>IF('TSA Input'!J1324="","",IF('TSA Input'!J1324="Yes",'TSA Input'!D1324,""))</f>
        <v/>
      </c>
      <c r="L1361" s="258" t="str">
        <f>IF('TSA Input'!J1324="","",IF('TSA Input'!J1324="Yes",'TSA Input'!G1324,""))</f>
        <v/>
      </c>
      <c r="M1361" s="258" t="str">
        <f>IF('TSA Input'!J1324="","",IF('TSA Input'!J1324="Yes",'TSA Input'!F1324,""))</f>
        <v/>
      </c>
      <c r="N1361" s="39" t="str">
        <f t="shared" si="43"/>
        <v/>
      </c>
      <c r="O1361" s="149" t="s">
        <v>11</v>
      </c>
      <c r="P1361" s="148" t="s">
        <v>11</v>
      </c>
      <c r="Q1361" s="1"/>
    </row>
    <row r="1362" spans="1:17" ht="15.75" hidden="1" customHeight="1">
      <c r="A1362" s="1" t="str">
        <f t="shared" si="1"/>
        <v/>
      </c>
      <c r="B1362" s="1"/>
      <c r="C1362" s="34" t="str">
        <f>IF('TSA Input'!J1325="","",IF('TSA Input'!J1325="Yes",'TSA Input'!B1325,"Ineligible"))</f>
        <v/>
      </c>
      <c r="D1362" s="246" t="str">
        <f>IF('TSA Input'!J1325="","",IF('TSA Input'!J1325="Yes",IF('TSA Input'!W1325="","",LEFT('TSA Input'!W1325,LEN('TSA Input'!W1325)-2)),""))</f>
        <v/>
      </c>
      <c r="E1362" s="246" t="str">
        <f>IF('TSA Input'!J1325="","",IF('TSA Input'!J1325="Yes",'TSA Input'!I1325,""))</f>
        <v/>
      </c>
      <c r="F1362" s="247" t="str">
        <f>IF('TSA Input'!J1325="","",IF('TSA Input'!J1325="Yes",'TSA Input'!C1325,""))</f>
        <v/>
      </c>
      <c r="G1362" s="36" t="str">
        <f>IF('TSA Input'!J1325="","",IF('TSA Input'!J1325="Yes",'TSA Input'!D1325,""))</f>
        <v/>
      </c>
      <c r="H1362" s="37" t="str">
        <f>IF('TSA Input'!K1325="","",IF('TSA Input'!J1325="Yes",'TSA Input'!G1325,""))</f>
        <v/>
      </c>
      <c r="I1362" s="37" t="str">
        <f>IF('TSA Input'!L1325="","",IF('TSA Input'!J1325="Yes",'TSA Input'!F1325,""))</f>
        <v/>
      </c>
      <c r="J1362" s="39" t="str">
        <f t="shared" si="42"/>
        <v/>
      </c>
      <c r="K1362" s="257" t="str">
        <f>IF('TSA Input'!J1325="","",IF('TSA Input'!J1325="Yes",'TSA Input'!D1325,""))</f>
        <v/>
      </c>
      <c r="L1362" s="258" t="str">
        <f>IF('TSA Input'!J1325="","",IF('TSA Input'!J1325="Yes",'TSA Input'!G1325,""))</f>
        <v/>
      </c>
      <c r="M1362" s="258" t="str">
        <f>IF('TSA Input'!J1325="","",IF('TSA Input'!J1325="Yes",'TSA Input'!F1325,""))</f>
        <v/>
      </c>
      <c r="N1362" s="39" t="str">
        <f t="shared" si="43"/>
        <v/>
      </c>
      <c r="O1362" s="149" t="s">
        <v>11</v>
      </c>
      <c r="P1362" s="148" t="s">
        <v>11</v>
      </c>
      <c r="Q1362" s="1"/>
    </row>
    <row r="1363" spans="1:17" ht="15.75" hidden="1" customHeight="1">
      <c r="A1363" s="1" t="str">
        <f t="shared" si="1"/>
        <v/>
      </c>
      <c r="B1363" s="1"/>
      <c r="C1363" s="34" t="str">
        <f>IF('TSA Input'!J1326="","",IF('TSA Input'!J1326="Yes",'TSA Input'!B1326,"Ineligible"))</f>
        <v/>
      </c>
      <c r="D1363" s="246" t="str">
        <f>IF('TSA Input'!J1326="","",IF('TSA Input'!J1326="Yes",IF('TSA Input'!W1326="","",LEFT('TSA Input'!W1326,LEN('TSA Input'!W1326)-2)),""))</f>
        <v/>
      </c>
      <c r="E1363" s="246" t="str">
        <f>IF('TSA Input'!J1326="","",IF('TSA Input'!J1326="Yes",'TSA Input'!I1326,""))</f>
        <v/>
      </c>
      <c r="F1363" s="247" t="str">
        <f>IF('TSA Input'!J1326="","",IF('TSA Input'!J1326="Yes",'TSA Input'!C1326,""))</f>
        <v/>
      </c>
      <c r="G1363" s="36" t="str">
        <f>IF('TSA Input'!J1326="","",IF('TSA Input'!J1326="Yes",'TSA Input'!D1326,""))</f>
        <v/>
      </c>
      <c r="H1363" s="37" t="str">
        <f>IF('TSA Input'!K1326="","",IF('TSA Input'!J1326="Yes",'TSA Input'!G1326,""))</f>
        <v/>
      </c>
      <c r="I1363" s="37" t="str">
        <f>IF('TSA Input'!L1326="","",IF('TSA Input'!J1326="Yes",'TSA Input'!F1326,""))</f>
        <v/>
      </c>
      <c r="J1363" s="39" t="str">
        <f t="shared" si="42"/>
        <v/>
      </c>
      <c r="K1363" s="257" t="str">
        <f>IF('TSA Input'!J1326="","",IF('TSA Input'!J1326="Yes",'TSA Input'!D1326,""))</f>
        <v/>
      </c>
      <c r="L1363" s="258" t="str">
        <f>IF('TSA Input'!J1326="","",IF('TSA Input'!J1326="Yes",'TSA Input'!G1326,""))</f>
        <v/>
      </c>
      <c r="M1363" s="258" t="str">
        <f>IF('TSA Input'!J1326="","",IF('TSA Input'!J1326="Yes",'TSA Input'!F1326,""))</f>
        <v/>
      </c>
      <c r="N1363" s="39" t="str">
        <f t="shared" si="43"/>
        <v/>
      </c>
      <c r="O1363" s="149" t="s">
        <v>11</v>
      </c>
      <c r="P1363" s="148" t="s">
        <v>11</v>
      </c>
      <c r="Q1363" s="1"/>
    </row>
    <row r="1364" spans="1:17" ht="15.75" hidden="1" customHeight="1">
      <c r="A1364" s="1" t="str">
        <f t="shared" si="1"/>
        <v/>
      </c>
      <c r="B1364" s="1"/>
      <c r="C1364" s="34" t="str">
        <f>IF('TSA Input'!J1327="","",IF('TSA Input'!J1327="Yes",'TSA Input'!B1327,"Ineligible"))</f>
        <v/>
      </c>
      <c r="D1364" s="246" t="str">
        <f>IF('TSA Input'!J1327="","",IF('TSA Input'!J1327="Yes",IF('TSA Input'!W1327="","",LEFT('TSA Input'!W1327,LEN('TSA Input'!W1327)-2)),""))</f>
        <v/>
      </c>
      <c r="E1364" s="246" t="str">
        <f>IF('TSA Input'!J1327="","",IF('TSA Input'!J1327="Yes",'TSA Input'!I1327,""))</f>
        <v/>
      </c>
      <c r="F1364" s="247" t="str">
        <f>IF('TSA Input'!J1327="","",IF('TSA Input'!J1327="Yes",'TSA Input'!C1327,""))</f>
        <v/>
      </c>
      <c r="G1364" s="36" t="str">
        <f>IF('TSA Input'!J1327="","",IF('TSA Input'!J1327="Yes",'TSA Input'!D1327,""))</f>
        <v/>
      </c>
      <c r="H1364" s="37" t="str">
        <f>IF('TSA Input'!K1327="","",IF('TSA Input'!J1327="Yes",'TSA Input'!G1327,""))</f>
        <v/>
      </c>
      <c r="I1364" s="37" t="str">
        <f>IF('TSA Input'!L1327="","",IF('TSA Input'!J1327="Yes",'TSA Input'!F1327,""))</f>
        <v/>
      </c>
      <c r="J1364" s="39" t="str">
        <f t="shared" si="42"/>
        <v/>
      </c>
      <c r="K1364" s="257" t="str">
        <f>IF('TSA Input'!J1327="","",IF('TSA Input'!J1327="Yes",'TSA Input'!D1327,""))</f>
        <v/>
      </c>
      <c r="L1364" s="258" t="str">
        <f>IF('TSA Input'!J1327="","",IF('TSA Input'!J1327="Yes",'TSA Input'!G1327,""))</f>
        <v/>
      </c>
      <c r="M1364" s="258" t="str">
        <f>IF('TSA Input'!J1327="","",IF('TSA Input'!J1327="Yes",'TSA Input'!F1327,""))</f>
        <v/>
      </c>
      <c r="N1364" s="39" t="str">
        <f t="shared" si="43"/>
        <v/>
      </c>
      <c r="O1364" s="149" t="s">
        <v>11</v>
      </c>
      <c r="P1364" s="148" t="s">
        <v>11</v>
      </c>
      <c r="Q1364" s="1"/>
    </row>
    <row r="1365" spans="1:17" ht="15.75" hidden="1" customHeight="1">
      <c r="A1365" s="1" t="str">
        <f t="shared" si="1"/>
        <v/>
      </c>
      <c r="B1365" s="1"/>
      <c r="C1365" s="34" t="str">
        <f>IF('TSA Input'!J1328="","",IF('TSA Input'!J1328="Yes",'TSA Input'!B1328,"Ineligible"))</f>
        <v/>
      </c>
      <c r="D1365" s="246" t="str">
        <f>IF('TSA Input'!J1328="","",IF('TSA Input'!J1328="Yes",IF('TSA Input'!W1328="","",LEFT('TSA Input'!W1328,LEN('TSA Input'!W1328)-2)),""))</f>
        <v/>
      </c>
      <c r="E1365" s="246" t="str">
        <f>IF('TSA Input'!J1328="","",IF('TSA Input'!J1328="Yes",'TSA Input'!I1328,""))</f>
        <v/>
      </c>
      <c r="F1365" s="247" t="str">
        <f>IF('TSA Input'!J1328="","",IF('TSA Input'!J1328="Yes",'TSA Input'!C1328,""))</f>
        <v/>
      </c>
      <c r="G1365" s="36" t="str">
        <f>IF('TSA Input'!J1328="","",IF('TSA Input'!J1328="Yes",'TSA Input'!D1328,""))</f>
        <v/>
      </c>
      <c r="H1365" s="37" t="str">
        <f>IF('TSA Input'!K1328="","",IF('TSA Input'!J1328="Yes",'TSA Input'!G1328,""))</f>
        <v/>
      </c>
      <c r="I1365" s="37" t="str">
        <f>IF('TSA Input'!L1328="","",IF('TSA Input'!J1328="Yes",'TSA Input'!F1328,""))</f>
        <v/>
      </c>
      <c r="J1365" s="39" t="str">
        <f t="shared" si="42"/>
        <v/>
      </c>
      <c r="K1365" s="257" t="str">
        <f>IF('TSA Input'!J1328="","",IF('TSA Input'!J1328="Yes",'TSA Input'!D1328,""))</f>
        <v/>
      </c>
      <c r="L1365" s="258" t="str">
        <f>IF('TSA Input'!J1328="","",IF('TSA Input'!J1328="Yes",'TSA Input'!G1328,""))</f>
        <v/>
      </c>
      <c r="M1365" s="258" t="str">
        <f>IF('TSA Input'!J1328="","",IF('TSA Input'!J1328="Yes",'TSA Input'!F1328,""))</f>
        <v/>
      </c>
      <c r="N1365" s="39" t="str">
        <f t="shared" si="43"/>
        <v/>
      </c>
      <c r="O1365" s="149" t="s">
        <v>11</v>
      </c>
      <c r="P1365" s="148" t="s">
        <v>11</v>
      </c>
      <c r="Q1365" s="1"/>
    </row>
    <row r="1366" spans="1:17" ht="15.75" hidden="1" customHeight="1">
      <c r="A1366" s="1" t="str">
        <f t="shared" si="1"/>
        <v/>
      </c>
      <c r="B1366" s="1"/>
      <c r="C1366" s="34" t="str">
        <f>IF('TSA Input'!J1329="","",IF('TSA Input'!J1329="Yes",'TSA Input'!B1329,"Ineligible"))</f>
        <v/>
      </c>
      <c r="D1366" s="246" t="str">
        <f>IF('TSA Input'!J1329="","",IF('TSA Input'!J1329="Yes",IF('TSA Input'!W1329="","",LEFT('TSA Input'!W1329,LEN('TSA Input'!W1329)-2)),""))</f>
        <v/>
      </c>
      <c r="E1366" s="246" t="str">
        <f>IF('TSA Input'!J1329="","",IF('TSA Input'!J1329="Yes",'TSA Input'!I1329,""))</f>
        <v/>
      </c>
      <c r="F1366" s="247" t="str">
        <f>IF('TSA Input'!J1329="","",IF('TSA Input'!J1329="Yes",'TSA Input'!C1329,""))</f>
        <v/>
      </c>
      <c r="G1366" s="36" t="str">
        <f>IF('TSA Input'!J1329="","",IF('TSA Input'!J1329="Yes",'TSA Input'!D1329,""))</f>
        <v/>
      </c>
      <c r="H1366" s="37" t="str">
        <f>IF('TSA Input'!K1329="","",IF('TSA Input'!J1329="Yes",'TSA Input'!G1329,""))</f>
        <v/>
      </c>
      <c r="I1366" s="37" t="str">
        <f>IF('TSA Input'!L1329="","",IF('TSA Input'!J1329="Yes",'TSA Input'!F1329,""))</f>
        <v/>
      </c>
      <c r="J1366" s="39" t="str">
        <f t="shared" si="42"/>
        <v/>
      </c>
      <c r="K1366" s="257" t="str">
        <f>IF('TSA Input'!J1329="","",IF('TSA Input'!J1329="Yes",'TSA Input'!D1329,""))</f>
        <v/>
      </c>
      <c r="L1366" s="258" t="str">
        <f>IF('TSA Input'!J1329="","",IF('TSA Input'!J1329="Yes",'TSA Input'!G1329,""))</f>
        <v/>
      </c>
      <c r="M1366" s="258" t="str">
        <f>IF('TSA Input'!J1329="","",IF('TSA Input'!J1329="Yes",'TSA Input'!F1329,""))</f>
        <v/>
      </c>
      <c r="N1366" s="39" t="str">
        <f t="shared" si="43"/>
        <v/>
      </c>
      <c r="O1366" s="149" t="s">
        <v>11</v>
      </c>
      <c r="P1366" s="148" t="s">
        <v>11</v>
      </c>
      <c r="Q1366" s="1"/>
    </row>
    <row r="1367" spans="1:17" ht="15.75" hidden="1" customHeight="1">
      <c r="A1367" s="1" t="str">
        <f t="shared" si="1"/>
        <v/>
      </c>
      <c r="B1367" s="1"/>
      <c r="C1367" s="34" t="str">
        <f>IF('TSA Input'!J1330="","",IF('TSA Input'!J1330="Yes",'TSA Input'!B1330,"Ineligible"))</f>
        <v/>
      </c>
      <c r="D1367" s="246" t="str">
        <f>IF('TSA Input'!J1330="","",IF('TSA Input'!J1330="Yes",IF('TSA Input'!W1330="","",LEFT('TSA Input'!W1330,LEN('TSA Input'!W1330)-2)),""))</f>
        <v/>
      </c>
      <c r="E1367" s="246" t="str">
        <f>IF('TSA Input'!J1330="","",IF('TSA Input'!J1330="Yes",'TSA Input'!I1330,""))</f>
        <v/>
      </c>
      <c r="F1367" s="247" t="str">
        <f>IF('TSA Input'!J1330="","",IF('TSA Input'!J1330="Yes",'TSA Input'!C1330,""))</f>
        <v/>
      </c>
      <c r="G1367" s="36" t="str">
        <f>IF('TSA Input'!J1330="","",IF('TSA Input'!J1330="Yes",'TSA Input'!D1330,""))</f>
        <v/>
      </c>
      <c r="H1367" s="37" t="str">
        <f>IF('TSA Input'!K1330="","",IF('TSA Input'!J1330="Yes",'TSA Input'!G1330,""))</f>
        <v/>
      </c>
      <c r="I1367" s="37" t="str">
        <f>IF('TSA Input'!L1330="","",IF('TSA Input'!J1330="Yes",'TSA Input'!F1330,""))</f>
        <v/>
      </c>
      <c r="J1367" s="39" t="str">
        <f t="shared" si="42"/>
        <v/>
      </c>
      <c r="K1367" s="257" t="str">
        <f>IF('TSA Input'!J1330="","",IF('TSA Input'!J1330="Yes",'TSA Input'!D1330,""))</f>
        <v/>
      </c>
      <c r="L1367" s="258" t="str">
        <f>IF('TSA Input'!J1330="","",IF('TSA Input'!J1330="Yes",'TSA Input'!G1330,""))</f>
        <v/>
      </c>
      <c r="M1367" s="258" t="str">
        <f>IF('TSA Input'!J1330="","",IF('TSA Input'!J1330="Yes",'TSA Input'!F1330,""))</f>
        <v/>
      </c>
      <c r="N1367" s="39" t="str">
        <f t="shared" si="43"/>
        <v/>
      </c>
      <c r="O1367" s="149" t="s">
        <v>11</v>
      </c>
      <c r="P1367" s="148" t="s">
        <v>11</v>
      </c>
      <c r="Q1367" s="1"/>
    </row>
    <row r="1368" spans="1:17" ht="15.75" hidden="1" customHeight="1">
      <c r="A1368" s="1" t="str">
        <f t="shared" si="1"/>
        <v/>
      </c>
      <c r="B1368" s="1"/>
      <c r="C1368" s="34" t="str">
        <f>IF('TSA Input'!J1331="","",IF('TSA Input'!J1331="Yes",'TSA Input'!B1331,"Ineligible"))</f>
        <v/>
      </c>
      <c r="D1368" s="246" t="str">
        <f>IF('TSA Input'!J1331="","",IF('TSA Input'!J1331="Yes",IF('TSA Input'!W1331="","",LEFT('TSA Input'!W1331,LEN('TSA Input'!W1331)-2)),""))</f>
        <v/>
      </c>
      <c r="E1368" s="246" t="str">
        <f>IF('TSA Input'!J1331="","",IF('TSA Input'!J1331="Yes",'TSA Input'!I1331,""))</f>
        <v/>
      </c>
      <c r="F1368" s="247" t="str">
        <f>IF('TSA Input'!J1331="","",IF('TSA Input'!J1331="Yes",'TSA Input'!C1331,""))</f>
        <v/>
      </c>
      <c r="G1368" s="36" t="str">
        <f>IF('TSA Input'!J1331="","",IF('TSA Input'!J1331="Yes",'TSA Input'!D1331,""))</f>
        <v/>
      </c>
      <c r="H1368" s="37" t="str">
        <f>IF('TSA Input'!K1331="","",IF('TSA Input'!J1331="Yes",'TSA Input'!G1331,""))</f>
        <v/>
      </c>
      <c r="I1368" s="37" t="str">
        <f>IF('TSA Input'!L1331="","",IF('TSA Input'!J1331="Yes",'TSA Input'!F1331,""))</f>
        <v/>
      </c>
      <c r="J1368" s="39" t="str">
        <f t="shared" si="42"/>
        <v/>
      </c>
      <c r="K1368" s="257" t="str">
        <f>IF('TSA Input'!J1331="","",IF('TSA Input'!J1331="Yes",'TSA Input'!D1331,""))</f>
        <v/>
      </c>
      <c r="L1368" s="258" t="str">
        <f>IF('TSA Input'!J1331="","",IF('TSA Input'!J1331="Yes",'TSA Input'!G1331,""))</f>
        <v/>
      </c>
      <c r="M1368" s="258" t="str">
        <f>IF('TSA Input'!J1331="","",IF('TSA Input'!J1331="Yes",'TSA Input'!F1331,""))</f>
        <v/>
      </c>
      <c r="N1368" s="39" t="str">
        <f t="shared" si="43"/>
        <v/>
      </c>
      <c r="O1368" s="149" t="s">
        <v>11</v>
      </c>
      <c r="P1368" s="148" t="s">
        <v>11</v>
      </c>
      <c r="Q1368" s="1"/>
    </row>
    <row r="1369" spans="1:17" ht="15.75" hidden="1" customHeight="1">
      <c r="A1369" s="1" t="str">
        <f t="shared" si="1"/>
        <v/>
      </c>
      <c r="B1369" s="1"/>
      <c r="C1369" s="34" t="str">
        <f>IF('TSA Input'!J1332="","",IF('TSA Input'!J1332="Yes",'TSA Input'!B1332,"Ineligible"))</f>
        <v/>
      </c>
      <c r="D1369" s="246" t="str">
        <f>IF('TSA Input'!J1332="","",IF('TSA Input'!J1332="Yes",IF('TSA Input'!W1332="","",LEFT('TSA Input'!W1332,LEN('TSA Input'!W1332)-2)),""))</f>
        <v/>
      </c>
      <c r="E1369" s="246" t="str">
        <f>IF('TSA Input'!J1332="","",IF('TSA Input'!J1332="Yes",'TSA Input'!I1332,""))</f>
        <v/>
      </c>
      <c r="F1369" s="247" t="str">
        <f>IF('TSA Input'!J1332="","",IF('TSA Input'!J1332="Yes",'TSA Input'!C1332,""))</f>
        <v/>
      </c>
      <c r="G1369" s="36" t="str">
        <f>IF('TSA Input'!J1332="","",IF('TSA Input'!J1332="Yes",'TSA Input'!D1332,""))</f>
        <v/>
      </c>
      <c r="H1369" s="37" t="str">
        <f>IF('TSA Input'!K1332="","",IF('TSA Input'!J1332="Yes",'TSA Input'!G1332,""))</f>
        <v/>
      </c>
      <c r="I1369" s="37" t="str">
        <f>IF('TSA Input'!L1332="","",IF('TSA Input'!J1332="Yes",'TSA Input'!F1332,""))</f>
        <v/>
      </c>
      <c r="J1369" s="39" t="str">
        <f t="shared" si="42"/>
        <v/>
      </c>
      <c r="K1369" s="257" t="str">
        <f>IF('TSA Input'!J1332="","",IF('TSA Input'!J1332="Yes",'TSA Input'!D1332,""))</f>
        <v/>
      </c>
      <c r="L1369" s="258" t="str">
        <f>IF('TSA Input'!J1332="","",IF('TSA Input'!J1332="Yes",'TSA Input'!G1332,""))</f>
        <v/>
      </c>
      <c r="M1369" s="258" t="str">
        <f>IF('TSA Input'!J1332="","",IF('TSA Input'!J1332="Yes",'TSA Input'!F1332,""))</f>
        <v/>
      </c>
      <c r="N1369" s="39" t="str">
        <f t="shared" si="43"/>
        <v/>
      </c>
      <c r="O1369" s="149" t="s">
        <v>11</v>
      </c>
      <c r="P1369" s="148" t="s">
        <v>11</v>
      </c>
      <c r="Q1369" s="1"/>
    </row>
    <row r="1370" spans="1:17" ht="15.75" hidden="1" customHeight="1">
      <c r="A1370" s="1" t="str">
        <f t="shared" si="1"/>
        <v/>
      </c>
      <c r="B1370" s="1"/>
      <c r="C1370" s="34" t="str">
        <f>IF('TSA Input'!J1333="","",IF('TSA Input'!J1333="Yes",'TSA Input'!B1333,"Ineligible"))</f>
        <v/>
      </c>
      <c r="D1370" s="246" t="str">
        <f>IF('TSA Input'!J1333="","",IF('TSA Input'!J1333="Yes",IF('TSA Input'!W1333="","",LEFT('TSA Input'!W1333,LEN('TSA Input'!W1333)-2)),""))</f>
        <v/>
      </c>
      <c r="E1370" s="246" t="str">
        <f>IF('TSA Input'!J1333="","",IF('TSA Input'!J1333="Yes",'TSA Input'!I1333,""))</f>
        <v/>
      </c>
      <c r="F1370" s="247" t="str">
        <f>IF('TSA Input'!J1333="","",IF('TSA Input'!J1333="Yes",'TSA Input'!C1333,""))</f>
        <v/>
      </c>
      <c r="G1370" s="36" t="str">
        <f>IF('TSA Input'!J1333="","",IF('TSA Input'!J1333="Yes",'TSA Input'!D1333,""))</f>
        <v/>
      </c>
      <c r="H1370" s="37" t="str">
        <f>IF('TSA Input'!K1333="","",IF('TSA Input'!J1333="Yes",'TSA Input'!G1333,""))</f>
        <v/>
      </c>
      <c r="I1370" s="37" t="str">
        <f>IF('TSA Input'!L1333="","",IF('TSA Input'!J1333="Yes",'TSA Input'!F1333,""))</f>
        <v/>
      </c>
      <c r="J1370" s="39" t="str">
        <f t="shared" si="42"/>
        <v/>
      </c>
      <c r="K1370" s="257" t="str">
        <f>IF('TSA Input'!J1333="","",IF('TSA Input'!J1333="Yes",'TSA Input'!D1333,""))</f>
        <v/>
      </c>
      <c r="L1370" s="258" t="str">
        <f>IF('TSA Input'!J1333="","",IF('TSA Input'!J1333="Yes",'TSA Input'!G1333,""))</f>
        <v/>
      </c>
      <c r="M1370" s="258" t="str">
        <f>IF('TSA Input'!J1333="","",IF('TSA Input'!J1333="Yes",'TSA Input'!F1333,""))</f>
        <v/>
      </c>
      <c r="N1370" s="39" t="str">
        <f t="shared" si="43"/>
        <v/>
      </c>
      <c r="O1370" s="149" t="s">
        <v>11</v>
      </c>
      <c r="P1370" s="148" t="s">
        <v>11</v>
      </c>
      <c r="Q1370" s="1"/>
    </row>
    <row r="1371" spans="1:17" ht="15.75" hidden="1" customHeight="1">
      <c r="A1371" s="1" t="str">
        <f t="shared" si="1"/>
        <v/>
      </c>
      <c r="B1371" s="1"/>
      <c r="C1371" s="34" t="str">
        <f>IF('TSA Input'!J1334="","",IF('TSA Input'!J1334="Yes",'TSA Input'!B1334,"Ineligible"))</f>
        <v/>
      </c>
      <c r="D1371" s="246" t="str">
        <f>IF('TSA Input'!J1334="","",IF('TSA Input'!J1334="Yes",IF('TSA Input'!W1334="","",LEFT('TSA Input'!W1334,LEN('TSA Input'!W1334)-2)),""))</f>
        <v/>
      </c>
      <c r="E1371" s="246" t="str">
        <f>IF('TSA Input'!J1334="","",IF('TSA Input'!J1334="Yes",'TSA Input'!I1334,""))</f>
        <v/>
      </c>
      <c r="F1371" s="247" t="str">
        <f>IF('TSA Input'!J1334="","",IF('TSA Input'!J1334="Yes",'TSA Input'!C1334,""))</f>
        <v/>
      </c>
      <c r="G1371" s="36" t="str">
        <f>IF('TSA Input'!J1334="","",IF('TSA Input'!J1334="Yes",'TSA Input'!D1334,""))</f>
        <v/>
      </c>
      <c r="H1371" s="37" t="str">
        <f>IF('TSA Input'!K1334="","",IF('TSA Input'!J1334="Yes",'TSA Input'!G1334,""))</f>
        <v/>
      </c>
      <c r="I1371" s="37" t="str">
        <f>IF('TSA Input'!L1334="","",IF('TSA Input'!J1334="Yes",'TSA Input'!F1334,""))</f>
        <v/>
      </c>
      <c r="J1371" s="39" t="str">
        <f t="shared" si="42"/>
        <v/>
      </c>
      <c r="K1371" s="257" t="str">
        <f>IF('TSA Input'!J1334="","",IF('TSA Input'!J1334="Yes",'TSA Input'!D1334,""))</f>
        <v/>
      </c>
      <c r="L1371" s="258" t="str">
        <f>IF('TSA Input'!J1334="","",IF('TSA Input'!J1334="Yes",'TSA Input'!G1334,""))</f>
        <v/>
      </c>
      <c r="M1371" s="258" t="str">
        <f>IF('TSA Input'!J1334="","",IF('TSA Input'!J1334="Yes",'TSA Input'!F1334,""))</f>
        <v/>
      </c>
      <c r="N1371" s="39" t="str">
        <f t="shared" si="43"/>
        <v/>
      </c>
      <c r="O1371" s="149" t="s">
        <v>11</v>
      </c>
      <c r="P1371" s="148" t="s">
        <v>11</v>
      </c>
      <c r="Q1371" s="1"/>
    </row>
    <row r="1372" spans="1:17" ht="15.75" hidden="1" customHeight="1">
      <c r="A1372" s="1" t="str">
        <f t="shared" si="1"/>
        <v/>
      </c>
      <c r="B1372" s="1"/>
      <c r="C1372" s="34" t="str">
        <f>IF('TSA Input'!J1335="","",IF('TSA Input'!J1335="Yes",'TSA Input'!B1335,"Ineligible"))</f>
        <v/>
      </c>
      <c r="D1372" s="246" t="str">
        <f>IF('TSA Input'!J1335="","",IF('TSA Input'!J1335="Yes",IF('TSA Input'!W1335="","",LEFT('TSA Input'!W1335,LEN('TSA Input'!W1335)-2)),""))</f>
        <v/>
      </c>
      <c r="E1372" s="246" t="str">
        <f>IF('TSA Input'!J1335="","",IF('TSA Input'!J1335="Yes",'TSA Input'!I1335,""))</f>
        <v/>
      </c>
      <c r="F1372" s="247" t="str">
        <f>IF('TSA Input'!J1335="","",IF('TSA Input'!J1335="Yes",'TSA Input'!C1335,""))</f>
        <v/>
      </c>
      <c r="G1372" s="36" t="str">
        <f>IF('TSA Input'!J1335="","",IF('TSA Input'!J1335="Yes",'TSA Input'!D1335,""))</f>
        <v/>
      </c>
      <c r="H1372" s="37" t="str">
        <f>IF('TSA Input'!K1335="","",IF('TSA Input'!J1335="Yes",'TSA Input'!G1335,""))</f>
        <v/>
      </c>
      <c r="I1372" s="37" t="str">
        <f>IF('TSA Input'!L1335="","",IF('TSA Input'!J1335="Yes",'TSA Input'!F1335,""))</f>
        <v/>
      </c>
      <c r="J1372" s="39" t="str">
        <f t="shared" si="42"/>
        <v/>
      </c>
      <c r="K1372" s="257" t="str">
        <f>IF('TSA Input'!J1335="","",IF('TSA Input'!J1335="Yes",'TSA Input'!D1335,""))</f>
        <v/>
      </c>
      <c r="L1372" s="258" t="str">
        <f>IF('TSA Input'!J1335="","",IF('TSA Input'!J1335="Yes",'TSA Input'!G1335,""))</f>
        <v/>
      </c>
      <c r="M1372" s="258" t="str">
        <f>IF('TSA Input'!J1335="","",IF('TSA Input'!J1335="Yes",'TSA Input'!F1335,""))</f>
        <v/>
      </c>
      <c r="N1372" s="39" t="str">
        <f t="shared" si="43"/>
        <v/>
      </c>
      <c r="O1372" s="149" t="s">
        <v>11</v>
      </c>
      <c r="P1372" s="148" t="s">
        <v>11</v>
      </c>
      <c r="Q1372" s="1"/>
    </row>
    <row r="1373" spans="1:17" ht="15.75" hidden="1" customHeight="1">
      <c r="A1373" s="1" t="str">
        <f t="shared" si="1"/>
        <v/>
      </c>
      <c r="B1373" s="1"/>
      <c r="C1373" s="34" t="str">
        <f>IF('TSA Input'!J1336="","",IF('TSA Input'!J1336="Yes",'TSA Input'!B1336,"Ineligible"))</f>
        <v/>
      </c>
      <c r="D1373" s="246" t="str">
        <f>IF('TSA Input'!J1336="","",IF('TSA Input'!J1336="Yes",IF('TSA Input'!W1336="","",LEFT('TSA Input'!W1336,LEN('TSA Input'!W1336)-2)),""))</f>
        <v/>
      </c>
      <c r="E1373" s="246" t="str">
        <f>IF('TSA Input'!J1336="","",IF('TSA Input'!J1336="Yes",'TSA Input'!I1336,""))</f>
        <v/>
      </c>
      <c r="F1373" s="247" t="str">
        <f>IF('TSA Input'!J1336="","",IF('TSA Input'!J1336="Yes",'TSA Input'!C1336,""))</f>
        <v/>
      </c>
      <c r="G1373" s="36" t="str">
        <f>IF('TSA Input'!J1336="","",IF('TSA Input'!J1336="Yes",'TSA Input'!D1336,""))</f>
        <v/>
      </c>
      <c r="H1373" s="37" t="str">
        <f>IF('TSA Input'!K1336="","",IF('TSA Input'!J1336="Yes",'TSA Input'!G1336,""))</f>
        <v/>
      </c>
      <c r="I1373" s="37" t="str">
        <f>IF('TSA Input'!L1336="","",IF('TSA Input'!J1336="Yes",'TSA Input'!F1336,""))</f>
        <v/>
      </c>
      <c r="J1373" s="39" t="str">
        <f t="shared" si="42"/>
        <v/>
      </c>
      <c r="K1373" s="257" t="str">
        <f>IF('TSA Input'!J1336="","",IF('TSA Input'!J1336="Yes",'TSA Input'!D1336,""))</f>
        <v/>
      </c>
      <c r="L1373" s="258" t="str">
        <f>IF('TSA Input'!J1336="","",IF('TSA Input'!J1336="Yes",'TSA Input'!G1336,""))</f>
        <v/>
      </c>
      <c r="M1373" s="258" t="str">
        <f>IF('TSA Input'!J1336="","",IF('TSA Input'!J1336="Yes",'TSA Input'!F1336,""))</f>
        <v/>
      </c>
      <c r="N1373" s="39" t="str">
        <f t="shared" si="43"/>
        <v/>
      </c>
      <c r="O1373" s="149" t="s">
        <v>11</v>
      </c>
      <c r="P1373" s="148" t="s">
        <v>11</v>
      </c>
      <c r="Q1373" s="1"/>
    </row>
    <row r="1374" spans="1:17" ht="15.75" hidden="1" customHeight="1">
      <c r="A1374" s="1" t="str">
        <f t="shared" si="1"/>
        <v/>
      </c>
      <c r="B1374" s="1"/>
      <c r="C1374" s="34" t="str">
        <f>IF('TSA Input'!J1337="","",IF('TSA Input'!J1337="Yes",'TSA Input'!B1337,"Ineligible"))</f>
        <v/>
      </c>
      <c r="D1374" s="246" t="str">
        <f>IF('TSA Input'!J1337="","",IF('TSA Input'!J1337="Yes",IF('TSA Input'!W1337="","",LEFT('TSA Input'!W1337,LEN('TSA Input'!W1337)-2)),""))</f>
        <v/>
      </c>
      <c r="E1374" s="246" t="str">
        <f>IF('TSA Input'!J1337="","",IF('TSA Input'!J1337="Yes",'TSA Input'!I1337,""))</f>
        <v/>
      </c>
      <c r="F1374" s="247" t="str">
        <f>IF('TSA Input'!J1337="","",IF('TSA Input'!J1337="Yes",'TSA Input'!C1337,""))</f>
        <v/>
      </c>
      <c r="G1374" s="36" t="str">
        <f>IF('TSA Input'!J1337="","",IF('TSA Input'!J1337="Yes",'TSA Input'!D1337,""))</f>
        <v/>
      </c>
      <c r="H1374" s="37" t="str">
        <f>IF('TSA Input'!K1337="","",IF('TSA Input'!J1337="Yes",'TSA Input'!G1337,""))</f>
        <v/>
      </c>
      <c r="I1374" s="37" t="str">
        <f>IF('TSA Input'!L1337="","",IF('TSA Input'!J1337="Yes",'TSA Input'!F1337,""))</f>
        <v/>
      </c>
      <c r="J1374" s="39" t="str">
        <f t="shared" si="42"/>
        <v/>
      </c>
      <c r="K1374" s="257" t="str">
        <f>IF('TSA Input'!J1337="","",IF('TSA Input'!J1337="Yes",'TSA Input'!D1337,""))</f>
        <v/>
      </c>
      <c r="L1374" s="258" t="str">
        <f>IF('TSA Input'!J1337="","",IF('TSA Input'!J1337="Yes",'TSA Input'!G1337,""))</f>
        <v/>
      </c>
      <c r="M1374" s="258" t="str">
        <f>IF('TSA Input'!J1337="","",IF('TSA Input'!J1337="Yes",'TSA Input'!F1337,""))</f>
        <v/>
      </c>
      <c r="N1374" s="39" t="str">
        <f t="shared" si="43"/>
        <v/>
      </c>
      <c r="O1374" s="149" t="s">
        <v>11</v>
      </c>
      <c r="P1374" s="148" t="s">
        <v>11</v>
      </c>
      <c r="Q1374" s="1"/>
    </row>
    <row r="1375" spans="1:17" ht="15.75" hidden="1" customHeight="1">
      <c r="A1375" s="1" t="str">
        <f t="shared" si="1"/>
        <v/>
      </c>
      <c r="B1375" s="1"/>
      <c r="C1375" s="34" t="str">
        <f>IF('TSA Input'!J1338="","",IF('TSA Input'!J1338="Yes",'TSA Input'!B1338,"Ineligible"))</f>
        <v/>
      </c>
      <c r="D1375" s="246" t="str">
        <f>IF('TSA Input'!J1338="","",IF('TSA Input'!J1338="Yes",IF('TSA Input'!W1338="","",LEFT('TSA Input'!W1338,LEN('TSA Input'!W1338)-2)),""))</f>
        <v/>
      </c>
      <c r="E1375" s="246" t="str">
        <f>IF('TSA Input'!J1338="","",IF('TSA Input'!J1338="Yes",'TSA Input'!I1338,""))</f>
        <v/>
      </c>
      <c r="F1375" s="247" t="str">
        <f>IF('TSA Input'!J1338="","",IF('TSA Input'!J1338="Yes",'TSA Input'!C1338,""))</f>
        <v/>
      </c>
      <c r="G1375" s="36" t="str">
        <f>IF('TSA Input'!J1338="","",IF('TSA Input'!J1338="Yes",'TSA Input'!D1338,""))</f>
        <v/>
      </c>
      <c r="H1375" s="37" t="str">
        <f>IF('TSA Input'!K1338="","",IF('TSA Input'!J1338="Yes",'TSA Input'!G1338,""))</f>
        <v/>
      </c>
      <c r="I1375" s="37" t="str">
        <f>IF('TSA Input'!L1338="","",IF('TSA Input'!J1338="Yes",'TSA Input'!F1338,""))</f>
        <v/>
      </c>
      <c r="J1375" s="39" t="str">
        <f t="shared" si="42"/>
        <v/>
      </c>
      <c r="K1375" s="257" t="str">
        <f>IF('TSA Input'!J1338="","",IF('TSA Input'!J1338="Yes",'TSA Input'!D1338,""))</f>
        <v/>
      </c>
      <c r="L1375" s="258" t="str">
        <f>IF('TSA Input'!J1338="","",IF('TSA Input'!J1338="Yes",'TSA Input'!G1338,""))</f>
        <v/>
      </c>
      <c r="M1375" s="258" t="str">
        <f>IF('TSA Input'!J1338="","",IF('TSA Input'!J1338="Yes",'TSA Input'!F1338,""))</f>
        <v/>
      </c>
      <c r="N1375" s="39" t="str">
        <f t="shared" si="43"/>
        <v/>
      </c>
      <c r="O1375" s="149" t="s">
        <v>11</v>
      </c>
      <c r="P1375" s="148" t="s">
        <v>11</v>
      </c>
      <c r="Q1375" s="1"/>
    </row>
    <row r="1376" spans="1:17" ht="15.75" hidden="1" customHeight="1">
      <c r="A1376" s="1" t="str">
        <f t="shared" si="1"/>
        <v/>
      </c>
      <c r="B1376" s="1"/>
      <c r="C1376" s="34" t="str">
        <f>IF('TSA Input'!J1339="","",IF('TSA Input'!J1339="Yes",'TSA Input'!B1339,"Ineligible"))</f>
        <v/>
      </c>
      <c r="D1376" s="246" t="str">
        <f>IF('TSA Input'!J1339="","",IF('TSA Input'!J1339="Yes",IF('TSA Input'!W1339="","",LEFT('TSA Input'!W1339,LEN('TSA Input'!W1339)-2)),""))</f>
        <v/>
      </c>
      <c r="E1376" s="246" t="str">
        <f>IF('TSA Input'!J1339="","",IF('TSA Input'!J1339="Yes",'TSA Input'!I1339,""))</f>
        <v/>
      </c>
      <c r="F1376" s="247" t="str">
        <f>IF('TSA Input'!J1339="","",IF('TSA Input'!J1339="Yes",'TSA Input'!C1339,""))</f>
        <v/>
      </c>
      <c r="G1376" s="36" t="str">
        <f>IF('TSA Input'!J1339="","",IF('TSA Input'!J1339="Yes",'TSA Input'!D1339,""))</f>
        <v/>
      </c>
      <c r="H1376" s="37" t="str">
        <f>IF('TSA Input'!K1339="","",IF('TSA Input'!J1339="Yes",'TSA Input'!G1339,""))</f>
        <v/>
      </c>
      <c r="I1376" s="37" t="str">
        <f>IF('TSA Input'!L1339="","",IF('TSA Input'!J1339="Yes",'TSA Input'!F1339,""))</f>
        <v/>
      </c>
      <c r="J1376" s="39" t="str">
        <f t="shared" si="42"/>
        <v/>
      </c>
      <c r="K1376" s="257" t="str">
        <f>IF('TSA Input'!J1339="","",IF('TSA Input'!J1339="Yes",'TSA Input'!D1339,""))</f>
        <v/>
      </c>
      <c r="L1376" s="258" t="str">
        <f>IF('TSA Input'!J1339="","",IF('TSA Input'!J1339="Yes",'TSA Input'!G1339,""))</f>
        <v/>
      </c>
      <c r="M1376" s="258" t="str">
        <f>IF('TSA Input'!J1339="","",IF('TSA Input'!J1339="Yes",'TSA Input'!F1339,""))</f>
        <v/>
      </c>
      <c r="N1376" s="39" t="str">
        <f t="shared" si="43"/>
        <v/>
      </c>
      <c r="O1376" s="149" t="s">
        <v>11</v>
      </c>
      <c r="P1376" s="148" t="s">
        <v>11</v>
      </c>
      <c r="Q1376" s="1"/>
    </row>
    <row r="1377" spans="1:17" ht="15.75" hidden="1" customHeight="1">
      <c r="A1377" s="1" t="str">
        <f t="shared" si="1"/>
        <v/>
      </c>
      <c r="B1377" s="1"/>
      <c r="C1377" s="34" t="str">
        <f>IF('TSA Input'!J1340="","",IF('TSA Input'!J1340="Yes",'TSA Input'!B1340,"Ineligible"))</f>
        <v/>
      </c>
      <c r="D1377" s="246" t="str">
        <f>IF('TSA Input'!J1340="","",IF('TSA Input'!J1340="Yes",IF('TSA Input'!W1340="","",LEFT('TSA Input'!W1340,LEN('TSA Input'!W1340)-2)),""))</f>
        <v/>
      </c>
      <c r="E1377" s="246" t="str">
        <f>IF('TSA Input'!J1340="","",IF('TSA Input'!J1340="Yes",'TSA Input'!I1340,""))</f>
        <v/>
      </c>
      <c r="F1377" s="247" t="str">
        <f>IF('TSA Input'!J1340="","",IF('TSA Input'!J1340="Yes",'TSA Input'!C1340,""))</f>
        <v/>
      </c>
      <c r="G1377" s="36" t="str">
        <f>IF('TSA Input'!J1340="","",IF('TSA Input'!J1340="Yes",'TSA Input'!D1340,""))</f>
        <v/>
      </c>
      <c r="H1377" s="37" t="str">
        <f>IF('TSA Input'!K1340="","",IF('TSA Input'!J1340="Yes",'TSA Input'!G1340,""))</f>
        <v/>
      </c>
      <c r="I1377" s="37" t="str">
        <f>IF('TSA Input'!L1340="","",IF('TSA Input'!J1340="Yes",'TSA Input'!F1340,""))</f>
        <v/>
      </c>
      <c r="J1377" s="39" t="str">
        <f t="shared" si="42"/>
        <v/>
      </c>
      <c r="K1377" s="257" t="str">
        <f>IF('TSA Input'!J1340="","",IF('TSA Input'!J1340="Yes",'TSA Input'!D1340,""))</f>
        <v/>
      </c>
      <c r="L1377" s="258" t="str">
        <f>IF('TSA Input'!J1340="","",IF('TSA Input'!J1340="Yes",'TSA Input'!G1340,""))</f>
        <v/>
      </c>
      <c r="M1377" s="258" t="str">
        <f>IF('TSA Input'!J1340="","",IF('TSA Input'!J1340="Yes",'TSA Input'!F1340,""))</f>
        <v/>
      </c>
      <c r="N1377" s="39" t="str">
        <f t="shared" si="43"/>
        <v/>
      </c>
      <c r="O1377" s="149" t="s">
        <v>11</v>
      </c>
      <c r="P1377" s="148" t="s">
        <v>11</v>
      </c>
      <c r="Q1377" s="1"/>
    </row>
    <row r="1378" spans="1:17" ht="15.75" hidden="1" customHeight="1">
      <c r="A1378" s="1" t="str">
        <f t="shared" si="1"/>
        <v/>
      </c>
      <c r="B1378" s="1"/>
      <c r="C1378" s="34" t="str">
        <f>IF('TSA Input'!J1341="","",IF('TSA Input'!J1341="Yes",'TSA Input'!B1341,"Ineligible"))</f>
        <v/>
      </c>
      <c r="D1378" s="246" t="str">
        <f>IF('TSA Input'!J1341="","",IF('TSA Input'!J1341="Yes",IF('TSA Input'!W1341="","",LEFT('TSA Input'!W1341,LEN('TSA Input'!W1341)-2)),""))</f>
        <v/>
      </c>
      <c r="E1378" s="246" t="str">
        <f>IF('TSA Input'!J1341="","",IF('TSA Input'!J1341="Yes",'TSA Input'!I1341,""))</f>
        <v/>
      </c>
      <c r="F1378" s="247" t="str">
        <f>IF('TSA Input'!J1341="","",IF('TSA Input'!J1341="Yes",'TSA Input'!C1341,""))</f>
        <v/>
      </c>
      <c r="G1378" s="36" t="str">
        <f>IF('TSA Input'!J1341="","",IF('TSA Input'!J1341="Yes",'TSA Input'!D1341,""))</f>
        <v/>
      </c>
      <c r="H1378" s="37" t="str">
        <f>IF('TSA Input'!K1341="","",IF('TSA Input'!J1341="Yes",'TSA Input'!G1341,""))</f>
        <v/>
      </c>
      <c r="I1378" s="37" t="str">
        <f>IF('TSA Input'!L1341="","",IF('TSA Input'!J1341="Yes",'TSA Input'!F1341,""))</f>
        <v/>
      </c>
      <c r="J1378" s="39" t="str">
        <f t="shared" si="42"/>
        <v/>
      </c>
      <c r="K1378" s="257" t="str">
        <f>IF('TSA Input'!J1341="","",IF('TSA Input'!J1341="Yes",'TSA Input'!D1341,""))</f>
        <v/>
      </c>
      <c r="L1378" s="258" t="str">
        <f>IF('TSA Input'!J1341="","",IF('TSA Input'!J1341="Yes",'TSA Input'!G1341,""))</f>
        <v/>
      </c>
      <c r="M1378" s="258" t="str">
        <f>IF('TSA Input'!J1341="","",IF('TSA Input'!J1341="Yes",'TSA Input'!F1341,""))</f>
        <v/>
      </c>
      <c r="N1378" s="39" t="str">
        <f t="shared" si="43"/>
        <v/>
      </c>
      <c r="O1378" s="149" t="s">
        <v>11</v>
      </c>
      <c r="P1378" s="148" t="s">
        <v>11</v>
      </c>
      <c r="Q1378" s="1"/>
    </row>
    <row r="1379" spans="1:17" ht="15.75" hidden="1" customHeight="1">
      <c r="A1379" s="1" t="str">
        <f t="shared" si="1"/>
        <v/>
      </c>
      <c r="B1379" s="1"/>
      <c r="C1379" s="34" t="str">
        <f>IF('TSA Input'!J1342="","",IF('TSA Input'!J1342="Yes",'TSA Input'!B1342,"Ineligible"))</f>
        <v/>
      </c>
      <c r="D1379" s="246" t="str">
        <f>IF('TSA Input'!J1342="","",IF('TSA Input'!J1342="Yes",IF('TSA Input'!W1342="","",LEFT('TSA Input'!W1342,LEN('TSA Input'!W1342)-2)),""))</f>
        <v/>
      </c>
      <c r="E1379" s="246" t="str">
        <f>IF('TSA Input'!J1342="","",IF('TSA Input'!J1342="Yes",'TSA Input'!I1342,""))</f>
        <v/>
      </c>
      <c r="F1379" s="247" t="str">
        <f>IF('TSA Input'!J1342="","",IF('TSA Input'!J1342="Yes",'TSA Input'!C1342,""))</f>
        <v/>
      </c>
      <c r="G1379" s="36" t="str">
        <f>IF('TSA Input'!J1342="","",IF('TSA Input'!J1342="Yes",'TSA Input'!D1342,""))</f>
        <v/>
      </c>
      <c r="H1379" s="37" t="str">
        <f>IF('TSA Input'!K1342="","",IF('TSA Input'!J1342="Yes",'TSA Input'!G1342,""))</f>
        <v/>
      </c>
      <c r="I1379" s="37" t="str">
        <f>IF('TSA Input'!L1342="","",IF('TSA Input'!J1342="Yes",'TSA Input'!F1342,""))</f>
        <v/>
      </c>
      <c r="J1379" s="39" t="str">
        <f t="shared" si="42"/>
        <v/>
      </c>
      <c r="K1379" s="257" t="str">
        <f>IF('TSA Input'!J1342="","",IF('TSA Input'!J1342="Yes",'TSA Input'!D1342,""))</f>
        <v/>
      </c>
      <c r="L1379" s="258" t="str">
        <f>IF('TSA Input'!J1342="","",IF('TSA Input'!J1342="Yes",'TSA Input'!G1342,""))</f>
        <v/>
      </c>
      <c r="M1379" s="258" t="str">
        <f>IF('TSA Input'!J1342="","",IF('TSA Input'!J1342="Yes",'TSA Input'!F1342,""))</f>
        <v/>
      </c>
      <c r="N1379" s="39" t="str">
        <f t="shared" si="43"/>
        <v/>
      </c>
      <c r="O1379" s="149" t="s">
        <v>11</v>
      </c>
      <c r="P1379" s="148" t="s">
        <v>11</v>
      </c>
      <c r="Q1379" s="1"/>
    </row>
    <row r="1380" spans="1:17" ht="15.75" hidden="1" customHeight="1">
      <c r="A1380" s="1" t="str">
        <f t="shared" si="1"/>
        <v/>
      </c>
      <c r="B1380" s="1"/>
      <c r="C1380" s="34" t="str">
        <f>IF('TSA Input'!J1343="","",IF('TSA Input'!J1343="Yes",'TSA Input'!B1343,"Ineligible"))</f>
        <v/>
      </c>
      <c r="D1380" s="246" t="str">
        <f>IF('TSA Input'!J1343="","",IF('TSA Input'!J1343="Yes",IF('TSA Input'!W1343="","",LEFT('TSA Input'!W1343,LEN('TSA Input'!W1343)-2)),""))</f>
        <v/>
      </c>
      <c r="E1380" s="246" t="str">
        <f>IF('TSA Input'!J1343="","",IF('TSA Input'!J1343="Yes",'TSA Input'!I1343,""))</f>
        <v/>
      </c>
      <c r="F1380" s="247" t="str">
        <f>IF('TSA Input'!J1343="","",IF('TSA Input'!J1343="Yes",'TSA Input'!C1343,""))</f>
        <v/>
      </c>
      <c r="G1380" s="36" t="str">
        <f>IF('TSA Input'!J1343="","",IF('TSA Input'!J1343="Yes",'TSA Input'!D1343,""))</f>
        <v/>
      </c>
      <c r="H1380" s="37" t="str">
        <f>IF('TSA Input'!K1343="","",IF('TSA Input'!J1343="Yes",'TSA Input'!G1343,""))</f>
        <v/>
      </c>
      <c r="I1380" s="37" t="str">
        <f>IF('TSA Input'!L1343="","",IF('TSA Input'!J1343="Yes",'TSA Input'!F1343,""))</f>
        <v/>
      </c>
      <c r="J1380" s="39" t="str">
        <f t="shared" si="42"/>
        <v/>
      </c>
      <c r="K1380" s="257" t="str">
        <f>IF('TSA Input'!J1343="","",IF('TSA Input'!J1343="Yes",'TSA Input'!D1343,""))</f>
        <v/>
      </c>
      <c r="L1380" s="258" t="str">
        <f>IF('TSA Input'!J1343="","",IF('TSA Input'!J1343="Yes",'TSA Input'!G1343,""))</f>
        <v/>
      </c>
      <c r="M1380" s="258" t="str">
        <f>IF('TSA Input'!J1343="","",IF('TSA Input'!J1343="Yes",'TSA Input'!F1343,""))</f>
        <v/>
      </c>
      <c r="N1380" s="39" t="str">
        <f t="shared" si="43"/>
        <v/>
      </c>
      <c r="O1380" s="149" t="s">
        <v>11</v>
      </c>
      <c r="P1380" s="148" t="s">
        <v>11</v>
      </c>
      <c r="Q1380" s="1"/>
    </row>
    <row r="1381" spans="1:17" ht="15.75" hidden="1" customHeight="1">
      <c r="A1381" s="1" t="str">
        <f t="shared" si="1"/>
        <v/>
      </c>
      <c r="B1381" s="1"/>
      <c r="C1381" s="34" t="str">
        <f>IF('TSA Input'!J1344="","",IF('TSA Input'!J1344="Yes",'TSA Input'!B1344,"Ineligible"))</f>
        <v/>
      </c>
      <c r="D1381" s="246" t="str">
        <f>IF('TSA Input'!J1344="","",IF('TSA Input'!J1344="Yes",IF('TSA Input'!W1344="","",LEFT('TSA Input'!W1344,LEN('TSA Input'!W1344)-2)),""))</f>
        <v/>
      </c>
      <c r="E1381" s="246" t="str">
        <f>IF('TSA Input'!J1344="","",IF('TSA Input'!J1344="Yes",'TSA Input'!I1344,""))</f>
        <v/>
      </c>
      <c r="F1381" s="247" t="str">
        <f>IF('TSA Input'!J1344="","",IF('TSA Input'!J1344="Yes",'TSA Input'!C1344,""))</f>
        <v/>
      </c>
      <c r="G1381" s="36" t="str">
        <f>IF('TSA Input'!J1344="","",IF('TSA Input'!J1344="Yes",'TSA Input'!D1344,""))</f>
        <v/>
      </c>
      <c r="H1381" s="37" t="str">
        <f>IF('TSA Input'!K1344="","",IF('TSA Input'!J1344="Yes",'TSA Input'!G1344,""))</f>
        <v/>
      </c>
      <c r="I1381" s="37" t="str">
        <f>IF('TSA Input'!L1344="","",IF('TSA Input'!J1344="Yes",'TSA Input'!F1344,""))</f>
        <v/>
      </c>
      <c r="J1381" s="39" t="str">
        <f t="shared" si="42"/>
        <v/>
      </c>
      <c r="K1381" s="257" t="str">
        <f>IF('TSA Input'!J1344="","",IF('TSA Input'!J1344="Yes",'TSA Input'!D1344,""))</f>
        <v/>
      </c>
      <c r="L1381" s="258" t="str">
        <f>IF('TSA Input'!J1344="","",IF('TSA Input'!J1344="Yes",'TSA Input'!G1344,""))</f>
        <v/>
      </c>
      <c r="M1381" s="258" t="str">
        <f>IF('TSA Input'!J1344="","",IF('TSA Input'!J1344="Yes",'TSA Input'!F1344,""))</f>
        <v/>
      </c>
      <c r="N1381" s="39" t="str">
        <f t="shared" si="43"/>
        <v/>
      </c>
      <c r="O1381" s="149" t="s">
        <v>11</v>
      </c>
      <c r="P1381" s="148" t="s">
        <v>11</v>
      </c>
      <c r="Q1381" s="1"/>
    </row>
    <row r="1382" spans="1:17" ht="15.75" hidden="1" customHeight="1">
      <c r="A1382" s="1" t="str">
        <f t="shared" si="1"/>
        <v/>
      </c>
      <c r="B1382" s="1"/>
      <c r="C1382" s="34" t="str">
        <f>IF('TSA Input'!J1345="","",IF('TSA Input'!J1345="Yes",'TSA Input'!B1345,"Ineligible"))</f>
        <v/>
      </c>
      <c r="D1382" s="246" t="str">
        <f>IF('TSA Input'!J1345="","",IF('TSA Input'!J1345="Yes",IF('TSA Input'!W1345="","",LEFT('TSA Input'!W1345,LEN('TSA Input'!W1345)-2)),""))</f>
        <v/>
      </c>
      <c r="E1382" s="246" t="str">
        <f>IF('TSA Input'!J1345="","",IF('TSA Input'!J1345="Yes",'TSA Input'!I1345,""))</f>
        <v/>
      </c>
      <c r="F1382" s="247" t="str">
        <f>IF('TSA Input'!J1345="","",IF('TSA Input'!J1345="Yes",'TSA Input'!C1345,""))</f>
        <v/>
      </c>
      <c r="G1382" s="36" t="str">
        <f>IF('TSA Input'!J1345="","",IF('TSA Input'!J1345="Yes",'TSA Input'!D1345,""))</f>
        <v/>
      </c>
      <c r="H1382" s="37" t="str">
        <f>IF('TSA Input'!K1345="","",IF('TSA Input'!J1345="Yes",'TSA Input'!G1345,""))</f>
        <v/>
      </c>
      <c r="I1382" s="37" t="str">
        <f>IF('TSA Input'!L1345="","",IF('TSA Input'!J1345="Yes",'TSA Input'!F1345,""))</f>
        <v/>
      </c>
      <c r="J1382" s="39" t="str">
        <f t="shared" si="42"/>
        <v/>
      </c>
      <c r="K1382" s="257" t="str">
        <f>IF('TSA Input'!J1345="","",IF('TSA Input'!J1345="Yes",'TSA Input'!D1345,""))</f>
        <v/>
      </c>
      <c r="L1382" s="258" t="str">
        <f>IF('TSA Input'!J1345="","",IF('TSA Input'!J1345="Yes",'TSA Input'!G1345,""))</f>
        <v/>
      </c>
      <c r="M1382" s="258" t="str">
        <f>IF('TSA Input'!J1345="","",IF('TSA Input'!J1345="Yes",'TSA Input'!F1345,""))</f>
        <v/>
      </c>
      <c r="N1382" s="39" t="str">
        <f t="shared" si="43"/>
        <v/>
      </c>
      <c r="O1382" s="149" t="s">
        <v>11</v>
      </c>
      <c r="P1382" s="148" t="s">
        <v>11</v>
      </c>
      <c r="Q1382" s="1"/>
    </row>
    <row r="1383" spans="1:17" ht="15.75" hidden="1" customHeight="1">
      <c r="A1383" s="1" t="str">
        <f t="shared" si="1"/>
        <v/>
      </c>
      <c r="B1383" s="1"/>
      <c r="C1383" s="34" t="str">
        <f>IF('TSA Input'!J1346="","",IF('TSA Input'!J1346="Yes",'TSA Input'!B1346,"Ineligible"))</f>
        <v/>
      </c>
      <c r="D1383" s="246" t="str">
        <f>IF('TSA Input'!J1346="","",IF('TSA Input'!J1346="Yes",IF('TSA Input'!W1346="","",LEFT('TSA Input'!W1346,LEN('TSA Input'!W1346)-2)),""))</f>
        <v/>
      </c>
      <c r="E1383" s="246" t="str">
        <f>IF('TSA Input'!J1346="","",IF('TSA Input'!J1346="Yes",'TSA Input'!I1346,""))</f>
        <v/>
      </c>
      <c r="F1383" s="247" t="str">
        <f>IF('TSA Input'!J1346="","",IF('TSA Input'!J1346="Yes",'TSA Input'!C1346,""))</f>
        <v/>
      </c>
      <c r="G1383" s="36" t="str">
        <f>IF('TSA Input'!J1346="","",IF('TSA Input'!J1346="Yes",'TSA Input'!D1346,""))</f>
        <v/>
      </c>
      <c r="H1383" s="37" t="str">
        <f>IF('TSA Input'!K1346="","",IF('TSA Input'!J1346="Yes",'TSA Input'!G1346,""))</f>
        <v/>
      </c>
      <c r="I1383" s="37" t="str">
        <f>IF('TSA Input'!L1346="","",IF('TSA Input'!J1346="Yes",'TSA Input'!F1346,""))</f>
        <v/>
      </c>
      <c r="J1383" s="39" t="str">
        <f t="shared" si="42"/>
        <v/>
      </c>
      <c r="K1383" s="257" t="str">
        <f>IF('TSA Input'!J1346="","",IF('TSA Input'!J1346="Yes",'TSA Input'!D1346,""))</f>
        <v/>
      </c>
      <c r="L1383" s="258" t="str">
        <f>IF('TSA Input'!J1346="","",IF('TSA Input'!J1346="Yes",'TSA Input'!G1346,""))</f>
        <v/>
      </c>
      <c r="M1383" s="258" t="str">
        <f>IF('TSA Input'!J1346="","",IF('TSA Input'!J1346="Yes",'TSA Input'!F1346,""))</f>
        <v/>
      </c>
      <c r="N1383" s="39" t="str">
        <f t="shared" si="43"/>
        <v/>
      </c>
      <c r="O1383" s="149" t="s">
        <v>11</v>
      </c>
      <c r="P1383" s="148" t="s">
        <v>11</v>
      </c>
      <c r="Q1383" s="1"/>
    </row>
    <row r="1384" spans="1:17" ht="15.75" hidden="1" customHeight="1">
      <c r="A1384" s="1" t="str">
        <f t="shared" si="1"/>
        <v/>
      </c>
      <c r="B1384" s="1"/>
      <c r="C1384" s="34" t="str">
        <f>IF('TSA Input'!J1347="","",IF('TSA Input'!J1347="Yes",'TSA Input'!B1347,"Ineligible"))</f>
        <v/>
      </c>
      <c r="D1384" s="246" t="str">
        <f>IF('TSA Input'!J1347="","",IF('TSA Input'!J1347="Yes",IF('TSA Input'!W1347="","",LEFT('TSA Input'!W1347,LEN('TSA Input'!W1347)-2)),""))</f>
        <v/>
      </c>
      <c r="E1384" s="246" t="str">
        <f>IF('TSA Input'!J1347="","",IF('TSA Input'!J1347="Yes",'TSA Input'!I1347,""))</f>
        <v/>
      </c>
      <c r="F1384" s="247" t="str">
        <f>IF('TSA Input'!J1347="","",IF('TSA Input'!J1347="Yes",'TSA Input'!C1347,""))</f>
        <v/>
      </c>
      <c r="G1384" s="36" t="str">
        <f>IF('TSA Input'!J1347="","",IF('TSA Input'!J1347="Yes",'TSA Input'!D1347,""))</f>
        <v/>
      </c>
      <c r="H1384" s="37" t="str">
        <f>IF('TSA Input'!K1347="","",IF('TSA Input'!J1347="Yes",'TSA Input'!G1347,""))</f>
        <v/>
      </c>
      <c r="I1384" s="37" t="str">
        <f>IF('TSA Input'!L1347="","",IF('TSA Input'!J1347="Yes",'TSA Input'!F1347,""))</f>
        <v/>
      </c>
      <c r="J1384" s="39" t="str">
        <f t="shared" si="42"/>
        <v/>
      </c>
      <c r="K1384" s="257" t="str">
        <f>IF('TSA Input'!J1347="","",IF('TSA Input'!J1347="Yes",'TSA Input'!D1347,""))</f>
        <v/>
      </c>
      <c r="L1384" s="258" t="str">
        <f>IF('TSA Input'!J1347="","",IF('TSA Input'!J1347="Yes",'TSA Input'!G1347,""))</f>
        <v/>
      </c>
      <c r="M1384" s="258" t="str">
        <f>IF('TSA Input'!J1347="","",IF('TSA Input'!J1347="Yes",'TSA Input'!F1347,""))</f>
        <v/>
      </c>
      <c r="N1384" s="39" t="str">
        <f t="shared" si="43"/>
        <v/>
      </c>
      <c r="O1384" s="149" t="s">
        <v>11</v>
      </c>
      <c r="P1384" s="148" t="s">
        <v>11</v>
      </c>
      <c r="Q1384" s="1"/>
    </row>
    <row r="1385" spans="1:17" ht="15.75" hidden="1" customHeight="1">
      <c r="A1385" s="1" t="str">
        <f t="shared" si="1"/>
        <v/>
      </c>
      <c r="B1385" s="1"/>
      <c r="C1385" s="34" t="str">
        <f>IF('TSA Input'!J1348="","",IF('TSA Input'!J1348="Yes",'TSA Input'!B1348,"Ineligible"))</f>
        <v/>
      </c>
      <c r="D1385" s="246" t="str">
        <f>IF('TSA Input'!J1348="","",IF('TSA Input'!J1348="Yes",IF('TSA Input'!W1348="","",LEFT('TSA Input'!W1348,LEN('TSA Input'!W1348)-2)),""))</f>
        <v/>
      </c>
      <c r="E1385" s="246" t="str">
        <f>IF('TSA Input'!J1348="","",IF('TSA Input'!J1348="Yes",'TSA Input'!I1348,""))</f>
        <v/>
      </c>
      <c r="F1385" s="247" t="str">
        <f>IF('TSA Input'!J1348="","",IF('TSA Input'!J1348="Yes",'TSA Input'!C1348,""))</f>
        <v/>
      </c>
      <c r="G1385" s="36" t="str">
        <f>IF('TSA Input'!J1348="","",IF('TSA Input'!J1348="Yes",'TSA Input'!D1348,""))</f>
        <v/>
      </c>
      <c r="H1385" s="37" t="str">
        <f>IF('TSA Input'!K1348="","",IF('TSA Input'!J1348="Yes",'TSA Input'!G1348,""))</f>
        <v/>
      </c>
      <c r="I1385" s="37" t="str">
        <f>IF('TSA Input'!L1348="","",IF('TSA Input'!J1348="Yes",'TSA Input'!F1348,""))</f>
        <v/>
      </c>
      <c r="J1385" s="39" t="str">
        <f t="shared" ref="J1385:J1448" si="44">IF($C1385="","",SUM(G1385:I1385))</f>
        <v/>
      </c>
      <c r="K1385" s="257" t="str">
        <f>IF('TSA Input'!J1348="","",IF('TSA Input'!J1348="Yes",'TSA Input'!D1348,""))</f>
        <v/>
      </c>
      <c r="L1385" s="258" t="str">
        <f>IF('TSA Input'!J1348="","",IF('TSA Input'!J1348="Yes",'TSA Input'!G1348,""))</f>
        <v/>
      </c>
      <c r="M1385" s="258" t="str">
        <f>IF('TSA Input'!J1348="","",IF('TSA Input'!J1348="Yes",'TSA Input'!F1348,""))</f>
        <v/>
      </c>
      <c r="N1385" s="39" t="str">
        <f t="shared" ref="N1385:N1448" si="45">IF($C1385="","",SUM(K1385:M1385))</f>
        <v/>
      </c>
      <c r="O1385" s="149" t="s">
        <v>11</v>
      </c>
      <c r="P1385" s="148" t="s">
        <v>11</v>
      </c>
      <c r="Q1385" s="1"/>
    </row>
    <row r="1386" spans="1:17" ht="15.75" hidden="1" customHeight="1">
      <c r="A1386" s="1" t="str">
        <f t="shared" si="1"/>
        <v/>
      </c>
      <c r="B1386" s="1"/>
      <c r="C1386" s="34" t="str">
        <f>IF('TSA Input'!J1349="","",IF('TSA Input'!J1349="Yes",'TSA Input'!B1349,"Ineligible"))</f>
        <v/>
      </c>
      <c r="D1386" s="246" t="str">
        <f>IF('TSA Input'!J1349="","",IF('TSA Input'!J1349="Yes",IF('TSA Input'!W1349="","",LEFT('TSA Input'!W1349,LEN('TSA Input'!W1349)-2)),""))</f>
        <v/>
      </c>
      <c r="E1386" s="246" t="str">
        <f>IF('TSA Input'!J1349="","",IF('TSA Input'!J1349="Yes",'TSA Input'!I1349,""))</f>
        <v/>
      </c>
      <c r="F1386" s="247" t="str">
        <f>IF('TSA Input'!J1349="","",IF('TSA Input'!J1349="Yes",'TSA Input'!C1349,""))</f>
        <v/>
      </c>
      <c r="G1386" s="36" t="str">
        <f>IF('TSA Input'!J1349="","",IF('TSA Input'!J1349="Yes",'TSA Input'!D1349,""))</f>
        <v/>
      </c>
      <c r="H1386" s="37" t="str">
        <f>IF('TSA Input'!K1349="","",IF('TSA Input'!J1349="Yes",'TSA Input'!G1349,""))</f>
        <v/>
      </c>
      <c r="I1386" s="37" t="str">
        <f>IF('TSA Input'!L1349="","",IF('TSA Input'!J1349="Yes",'TSA Input'!F1349,""))</f>
        <v/>
      </c>
      <c r="J1386" s="39" t="str">
        <f t="shared" si="44"/>
        <v/>
      </c>
      <c r="K1386" s="257" t="str">
        <f>IF('TSA Input'!J1349="","",IF('TSA Input'!J1349="Yes",'TSA Input'!D1349,""))</f>
        <v/>
      </c>
      <c r="L1386" s="258" t="str">
        <f>IF('TSA Input'!J1349="","",IF('TSA Input'!J1349="Yes",'TSA Input'!G1349,""))</f>
        <v/>
      </c>
      <c r="M1386" s="258" t="str">
        <f>IF('TSA Input'!J1349="","",IF('TSA Input'!J1349="Yes",'TSA Input'!F1349,""))</f>
        <v/>
      </c>
      <c r="N1386" s="39" t="str">
        <f t="shared" si="45"/>
        <v/>
      </c>
      <c r="O1386" s="149" t="s">
        <v>11</v>
      </c>
      <c r="P1386" s="148" t="s">
        <v>11</v>
      </c>
      <c r="Q1386" s="1"/>
    </row>
    <row r="1387" spans="1:17" ht="15.75" hidden="1" customHeight="1">
      <c r="A1387" s="1" t="str">
        <f t="shared" si="1"/>
        <v/>
      </c>
      <c r="B1387" s="1"/>
      <c r="C1387" s="34" t="str">
        <f>IF('TSA Input'!J1350="","",IF('TSA Input'!J1350="Yes",'TSA Input'!B1350,"Ineligible"))</f>
        <v/>
      </c>
      <c r="D1387" s="246" t="str">
        <f>IF('TSA Input'!J1350="","",IF('TSA Input'!J1350="Yes",IF('TSA Input'!W1350="","",LEFT('TSA Input'!W1350,LEN('TSA Input'!W1350)-2)),""))</f>
        <v/>
      </c>
      <c r="E1387" s="246" t="str">
        <f>IF('TSA Input'!J1350="","",IF('TSA Input'!J1350="Yes",'TSA Input'!I1350,""))</f>
        <v/>
      </c>
      <c r="F1387" s="247" t="str">
        <f>IF('TSA Input'!J1350="","",IF('TSA Input'!J1350="Yes",'TSA Input'!C1350,""))</f>
        <v/>
      </c>
      <c r="G1387" s="36" t="str">
        <f>IF('TSA Input'!J1350="","",IF('TSA Input'!J1350="Yes",'TSA Input'!D1350,""))</f>
        <v/>
      </c>
      <c r="H1387" s="37" t="str">
        <f>IF('TSA Input'!K1350="","",IF('TSA Input'!J1350="Yes",'TSA Input'!G1350,""))</f>
        <v/>
      </c>
      <c r="I1387" s="37" t="str">
        <f>IF('TSA Input'!L1350="","",IF('TSA Input'!J1350="Yes",'TSA Input'!F1350,""))</f>
        <v/>
      </c>
      <c r="J1387" s="39" t="str">
        <f t="shared" si="44"/>
        <v/>
      </c>
      <c r="K1387" s="257" t="str">
        <f>IF('TSA Input'!J1350="","",IF('TSA Input'!J1350="Yes",'TSA Input'!D1350,""))</f>
        <v/>
      </c>
      <c r="L1387" s="258" t="str">
        <f>IF('TSA Input'!J1350="","",IF('TSA Input'!J1350="Yes",'TSA Input'!G1350,""))</f>
        <v/>
      </c>
      <c r="M1387" s="258" t="str">
        <f>IF('TSA Input'!J1350="","",IF('TSA Input'!J1350="Yes",'TSA Input'!F1350,""))</f>
        <v/>
      </c>
      <c r="N1387" s="39" t="str">
        <f t="shared" si="45"/>
        <v/>
      </c>
      <c r="O1387" s="149" t="s">
        <v>11</v>
      </c>
      <c r="P1387" s="148" t="s">
        <v>11</v>
      </c>
      <c r="Q1387" s="1"/>
    </row>
    <row r="1388" spans="1:17" ht="15.75" hidden="1" customHeight="1">
      <c r="A1388" s="1" t="str">
        <f t="shared" si="1"/>
        <v/>
      </c>
      <c r="B1388" s="1"/>
      <c r="C1388" s="34" t="str">
        <f>IF('TSA Input'!J1351="","",IF('TSA Input'!J1351="Yes",'TSA Input'!B1351,"Ineligible"))</f>
        <v/>
      </c>
      <c r="D1388" s="246" t="str">
        <f>IF('TSA Input'!J1351="","",IF('TSA Input'!J1351="Yes",IF('TSA Input'!W1351="","",LEFT('TSA Input'!W1351,LEN('TSA Input'!W1351)-2)),""))</f>
        <v/>
      </c>
      <c r="E1388" s="246" t="str">
        <f>IF('TSA Input'!J1351="","",IF('TSA Input'!J1351="Yes",'TSA Input'!I1351,""))</f>
        <v/>
      </c>
      <c r="F1388" s="247" t="str">
        <f>IF('TSA Input'!J1351="","",IF('TSA Input'!J1351="Yes",'TSA Input'!C1351,""))</f>
        <v/>
      </c>
      <c r="G1388" s="36" t="str">
        <f>IF('TSA Input'!J1351="","",IF('TSA Input'!J1351="Yes",'TSA Input'!D1351,""))</f>
        <v/>
      </c>
      <c r="H1388" s="37" t="str">
        <f>IF('TSA Input'!K1351="","",IF('TSA Input'!J1351="Yes",'TSA Input'!G1351,""))</f>
        <v/>
      </c>
      <c r="I1388" s="37" t="str">
        <f>IF('TSA Input'!L1351="","",IF('TSA Input'!J1351="Yes",'TSA Input'!F1351,""))</f>
        <v/>
      </c>
      <c r="J1388" s="39" t="str">
        <f t="shared" si="44"/>
        <v/>
      </c>
      <c r="K1388" s="257" t="str">
        <f>IF('TSA Input'!J1351="","",IF('TSA Input'!J1351="Yes",'TSA Input'!D1351,""))</f>
        <v/>
      </c>
      <c r="L1388" s="258" t="str">
        <f>IF('TSA Input'!J1351="","",IF('TSA Input'!J1351="Yes",'TSA Input'!G1351,""))</f>
        <v/>
      </c>
      <c r="M1388" s="258" t="str">
        <f>IF('TSA Input'!J1351="","",IF('TSA Input'!J1351="Yes",'TSA Input'!F1351,""))</f>
        <v/>
      </c>
      <c r="N1388" s="39" t="str">
        <f t="shared" si="45"/>
        <v/>
      </c>
      <c r="O1388" s="149" t="s">
        <v>11</v>
      </c>
      <c r="P1388" s="148" t="s">
        <v>11</v>
      </c>
      <c r="Q1388" s="1"/>
    </row>
    <row r="1389" spans="1:17" ht="15.75" hidden="1" customHeight="1">
      <c r="A1389" s="1" t="str">
        <f t="shared" si="1"/>
        <v/>
      </c>
      <c r="B1389" s="1"/>
      <c r="C1389" s="34" t="str">
        <f>IF('TSA Input'!J1352="","",IF('TSA Input'!J1352="Yes",'TSA Input'!B1352,"Ineligible"))</f>
        <v/>
      </c>
      <c r="D1389" s="246" t="str">
        <f>IF('TSA Input'!J1352="","",IF('TSA Input'!J1352="Yes",IF('TSA Input'!W1352="","",LEFT('TSA Input'!W1352,LEN('TSA Input'!W1352)-2)),""))</f>
        <v/>
      </c>
      <c r="E1389" s="246" t="str">
        <f>IF('TSA Input'!J1352="","",IF('TSA Input'!J1352="Yes",'TSA Input'!I1352,""))</f>
        <v/>
      </c>
      <c r="F1389" s="247" t="str">
        <f>IF('TSA Input'!J1352="","",IF('TSA Input'!J1352="Yes",'TSA Input'!C1352,""))</f>
        <v/>
      </c>
      <c r="G1389" s="36" t="str">
        <f>IF('TSA Input'!J1352="","",IF('TSA Input'!J1352="Yes",'TSA Input'!D1352,""))</f>
        <v/>
      </c>
      <c r="H1389" s="37" t="str">
        <f>IF('TSA Input'!K1352="","",IF('TSA Input'!J1352="Yes",'TSA Input'!G1352,""))</f>
        <v/>
      </c>
      <c r="I1389" s="37" t="str">
        <f>IF('TSA Input'!L1352="","",IF('TSA Input'!J1352="Yes",'TSA Input'!F1352,""))</f>
        <v/>
      </c>
      <c r="J1389" s="39" t="str">
        <f t="shared" si="44"/>
        <v/>
      </c>
      <c r="K1389" s="257" t="str">
        <f>IF('TSA Input'!J1352="","",IF('TSA Input'!J1352="Yes",'TSA Input'!D1352,""))</f>
        <v/>
      </c>
      <c r="L1389" s="258" t="str">
        <f>IF('TSA Input'!J1352="","",IF('TSA Input'!J1352="Yes",'TSA Input'!G1352,""))</f>
        <v/>
      </c>
      <c r="M1389" s="258" t="str">
        <f>IF('TSA Input'!J1352="","",IF('TSA Input'!J1352="Yes",'TSA Input'!F1352,""))</f>
        <v/>
      </c>
      <c r="N1389" s="39" t="str">
        <f t="shared" si="45"/>
        <v/>
      </c>
      <c r="O1389" s="149" t="s">
        <v>11</v>
      </c>
      <c r="P1389" s="148" t="s">
        <v>11</v>
      </c>
      <c r="Q1389" s="1"/>
    </row>
    <row r="1390" spans="1:17" ht="15.75" hidden="1" customHeight="1">
      <c r="A1390" s="1" t="str">
        <f t="shared" si="1"/>
        <v/>
      </c>
      <c r="B1390" s="1"/>
      <c r="C1390" s="34" t="str">
        <f>IF('TSA Input'!J1353="","",IF('TSA Input'!J1353="Yes",'TSA Input'!B1353,"Ineligible"))</f>
        <v/>
      </c>
      <c r="D1390" s="246" t="str">
        <f>IF('TSA Input'!J1353="","",IF('TSA Input'!J1353="Yes",IF('TSA Input'!W1353="","",LEFT('TSA Input'!W1353,LEN('TSA Input'!W1353)-2)),""))</f>
        <v/>
      </c>
      <c r="E1390" s="246" t="str">
        <f>IF('TSA Input'!J1353="","",IF('TSA Input'!J1353="Yes",'TSA Input'!I1353,""))</f>
        <v/>
      </c>
      <c r="F1390" s="247" t="str">
        <f>IF('TSA Input'!J1353="","",IF('TSA Input'!J1353="Yes",'TSA Input'!C1353,""))</f>
        <v/>
      </c>
      <c r="G1390" s="36" t="str">
        <f>IF('TSA Input'!J1353="","",IF('TSA Input'!J1353="Yes",'TSA Input'!D1353,""))</f>
        <v/>
      </c>
      <c r="H1390" s="37" t="str">
        <f>IF('TSA Input'!K1353="","",IF('TSA Input'!J1353="Yes",'TSA Input'!G1353,""))</f>
        <v/>
      </c>
      <c r="I1390" s="37" t="str">
        <f>IF('TSA Input'!L1353="","",IF('TSA Input'!J1353="Yes",'TSA Input'!F1353,""))</f>
        <v/>
      </c>
      <c r="J1390" s="39" t="str">
        <f t="shared" si="44"/>
        <v/>
      </c>
      <c r="K1390" s="257" t="str">
        <f>IF('TSA Input'!J1353="","",IF('TSA Input'!J1353="Yes",'TSA Input'!D1353,""))</f>
        <v/>
      </c>
      <c r="L1390" s="258" t="str">
        <f>IF('TSA Input'!J1353="","",IF('TSA Input'!J1353="Yes",'TSA Input'!G1353,""))</f>
        <v/>
      </c>
      <c r="M1390" s="258" t="str">
        <f>IF('TSA Input'!J1353="","",IF('TSA Input'!J1353="Yes",'TSA Input'!F1353,""))</f>
        <v/>
      </c>
      <c r="N1390" s="39" t="str">
        <f t="shared" si="45"/>
        <v/>
      </c>
      <c r="O1390" s="149" t="s">
        <v>11</v>
      </c>
      <c r="P1390" s="148" t="s">
        <v>11</v>
      </c>
      <c r="Q1390" s="1"/>
    </row>
    <row r="1391" spans="1:17" ht="15.75" hidden="1" customHeight="1">
      <c r="A1391" s="1" t="str">
        <f t="shared" si="1"/>
        <v/>
      </c>
      <c r="B1391" s="1"/>
      <c r="C1391" s="34" t="str">
        <f>IF('TSA Input'!J1354="","",IF('TSA Input'!J1354="Yes",'TSA Input'!B1354,"Ineligible"))</f>
        <v/>
      </c>
      <c r="D1391" s="246" t="str">
        <f>IF('TSA Input'!J1354="","",IF('TSA Input'!J1354="Yes",IF('TSA Input'!W1354="","",LEFT('TSA Input'!W1354,LEN('TSA Input'!W1354)-2)),""))</f>
        <v/>
      </c>
      <c r="E1391" s="246" t="str">
        <f>IF('TSA Input'!J1354="","",IF('TSA Input'!J1354="Yes",'TSA Input'!I1354,""))</f>
        <v/>
      </c>
      <c r="F1391" s="247" t="str">
        <f>IF('TSA Input'!J1354="","",IF('TSA Input'!J1354="Yes",'TSA Input'!C1354,""))</f>
        <v/>
      </c>
      <c r="G1391" s="36" t="str">
        <f>IF('TSA Input'!J1354="","",IF('TSA Input'!J1354="Yes",'TSA Input'!D1354,""))</f>
        <v/>
      </c>
      <c r="H1391" s="37" t="str">
        <f>IF('TSA Input'!K1354="","",IF('TSA Input'!J1354="Yes",'TSA Input'!G1354,""))</f>
        <v/>
      </c>
      <c r="I1391" s="37" t="str">
        <f>IF('TSA Input'!L1354="","",IF('TSA Input'!J1354="Yes",'TSA Input'!F1354,""))</f>
        <v/>
      </c>
      <c r="J1391" s="39" t="str">
        <f t="shared" si="44"/>
        <v/>
      </c>
      <c r="K1391" s="257" t="str">
        <f>IF('TSA Input'!J1354="","",IF('TSA Input'!J1354="Yes",'TSA Input'!D1354,""))</f>
        <v/>
      </c>
      <c r="L1391" s="258" t="str">
        <f>IF('TSA Input'!J1354="","",IF('TSA Input'!J1354="Yes",'TSA Input'!G1354,""))</f>
        <v/>
      </c>
      <c r="M1391" s="258" t="str">
        <f>IF('TSA Input'!J1354="","",IF('TSA Input'!J1354="Yes",'TSA Input'!F1354,""))</f>
        <v/>
      </c>
      <c r="N1391" s="39" t="str">
        <f t="shared" si="45"/>
        <v/>
      </c>
      <c r="O1391" s="149" t="s">
        <v>11</v>
      </c>
      <c r="P1391" s="148" t="s">
        <v>11</v>
      </c>
      <c r="Q1391" s="1"/>
    </row>
    <row r="1392" spans="1:17" ht="15.75" hidden="1" customHeight="1">
      <c r="A1392" s="1" t="str">
        <f t="shared" si="1"/>
        <v/>
      </c>
      <c r="B1392" s="1"/>
      <c r="C1392" s="34" t="str">
        <f>IF('TSA Input'!J1355="","",IF('TSA Input'!J1355="Yes",'TSA Input'!B1355,"Ineligible"))</f>
        <v/>
      </c>
      <c r="D1392" s="246" t="str">
        <f>IF('TSA Input'!J1355="","",IF('TSA Input'!J1355="Yes",IF('TSA Input'!W1355="","",LEFT('TSA Input'!W1355,LEN('TSA Input'!W1355)-2)),""))</f>
        <v/>
      </c>
      <c r="E1392" s="246" t="str">
        <f>IF('TSA Input'!J1355="","",IF('TSA Input'!J1355="Yes",'TSA Input'!I1355,""))</f>
        <v/>
      </c>
      <c r="F1392" s="247" t="str">
        <f>IF('TSA Input'!J1355="","",IF('TSA Input'!J1355="Yes",'TSA Input'!C1355,""))</f>
        <v/>
      </c>
      <c r="G1392" s="36" t="str">
        <f>IF('TSA Input'!J1355="","",IF('TSA Input'!J1355="Yes",'TSA Input'!D1355,""))</f>
        <v/>
      </c>
      <c r="H1392" s="37" t="str">
        <f>IF('TSA Input'!K1355="","",IF('TSA Input'!J1355="Yes",'TSA Input'!G1355,""))</f>
        <v/>
      </c>
      <c r="I1392" s="37" t="str">
        <f>IF('TSA Input'!L1355="","",IF('TSA Input'!J1355="Yes",'TSA Input'!F1355,""))</f>
        <v/>
      </c>
      <c r="J1392" s="39" t="str">
        <f t="shared" si="44"/>
        <v/>
      </c>
      <c r="K1392" s="257" t="str">
        <f>IF('TSA Input'!J1355="","",IF('TSA Input'!J1355="Yes",'TSA Input'!D1355,""))</f>
        <v/>
      </c>
      <c r="L1392" s="258" t="str">
        <f>IF('TSA Input'!J1355="","",IF('TSA Input'!J1355="Yes",'TSA Input'!G1355,""))</f>
        <v/>
      </c>
      <c r="M1392" s="258" t="str">
        <f>IF('TSA Input'!J1355="","",IF('TSA Input'!J1355="Yes",'TSA Input'!F1355,""))</f>
        <v/>
      </c>
      <c r="N1392" s="39" t="str">
        <f t="shared" si="45"/>
        <v/>
      </c>
      <c r="O1392" s="149" t="s">
        <v>11</v>
      </c>
      <c r="P1392" s="148" t="s">
        <v>11</v>
      </c>
      <c r="Q1392" s="1"/>
    </row>
    <row r="1393" spans="1:17" ht="15.75" hidden="1" customHeight="1">
      <c r="A1393" s="1" t="str">
        <f t="shared" si="1"/>
        <v/>
      </c>
      <c r="B1393" s="1"/>
      <c r="C1393" s="34" t="str">
        <f>IF('TSA Input'!J1356="","",IF('TSA Input'!J1356="Yes",'TSA Input'!B1356,"Ineligible"))</f>
        <v/>
      </c>
      <c r="D1393" s="246" t="str">
        <f>IF('TSA Input'!J1356="","",IF('TSA Input'!J1356="Yes",IF('TSA Input'!W1356="","",LEFT('TSA Input'!W1356,LEN('TSA Input'!W1356)-2)),""))</f>
        <v/>
      </c>
      <c r="E1393" s="246" t="str">
        <f>IF('TSA Input'!J1356="","",IF('TSA Input'!J1356="Yes",'TSA Input'!I1356,""))</f>
        <v/>
      </c>
      <c r="F1393" s="247" t="str">
        <f>IF('TSA Input'!J1356="","",IF('TSA Input'!J1356="Yes",'TSA Input'!C1356,""))</f>
        <v/>
      </c>
      <c r="G1393" s="36" t="str">
        <f>IF('TSA Input'!J1356="","",IF('TSA Input'!J1356="Yes",'TSA Input'!D1356,""))</f>
        <v/>
      </c>
      <c r="H1393" s="37" t="str">
        <f>IF('TSA Input'!K1356="","",IF('TSA Input'!J1356="Yes",'TSA Input'!G1356,""))</f>
        <v/>
      </c>
      <c r="I1393" s="37" t="str">
        <f>IF('TSA Input'!L1356="","",IF('TSA Input'!J1356="Yes",'TSA Input'!F1356,""))</f>
        <v/>
      </c>
      <c r="J1393" s="39" t="str">
        <f t="shared" si="44"/>
        <v/>
      </c>
      <c r="K1393" s="257" t="str">
        <f>IF('TSA Input'!J1356="","",IF('TSA Input'!J1356="Yes",'TSA Input'!D1356,""))</f>
        <v/>
      </c>
      <c r="L1393" s="258" t="str">
        <f>IF('TSA Input'!J1356="","",IF('TSA Input'!J1356="Yes",'TSA Input'!G1356,""))</f>
        <v/>
      </c>
      <c r="M1393" s="258" t="str">
        <f>IF('TSA Input'!J1356="","",IF('TSA Input'!J1356="Yes",'TSA Input'!F1356,""))</f>
        <v/>
      </c>
      <c r="N1393" s="39" t="str">
        <f t="shared" si="45"/>
        <v/>
      </c>
      <c r="O1393" s="149" t="s">
        <v>11</v>
      </c>
      <c r="P1393" s="148" t="s">
        <v>11</v>
      </c>
      <c r="Q1393" s="1"/>
    </row>
    <row r="1394" spans="1:17" ht="15.75" hidden="1" customHeight="1">
      <c r="A1394" s="1" t="str">
        <f t="shared" si="1"/>
        <v/>
      </c>
      <c r="B1394" s="1"/>
      <c r="C1394" s="34" t="str">
        <f>IF('TSA Input'!J1357="","",IF('TSA Input'!J1357="Yes",'TSA Input'!B1357,"Ineligible"))</f>
        <v/>
      </c>
      <c r="D1394" s="246" t="str">
        <f>IF('TSA Input'!J1357="","",IF('TSA Input'!J1357="Yes",IF('TSA Input'!W1357="","",LEFT('TSA Input'!W1357,LEN('TSA Input'!W1357)-2)),""))</f>
        <v/>
      </c>
      <c r="E1394" s="246" t="str">
        <f>IF('TSA Input'!J1357="","",IF('TSA Input'!J1357="Yes",'TSA Input'!I1357,""))</f>
        <v/>
      </c>
      <c r="F1394" s="247" t="str">
        <f>IF('TSA Input'!J1357="","",IF('TSA Input'!J1357="Yes",'TSA Input'!C1357,""))</f>
        <v/>
      </c>
      <c r="G1394" s="36" t="str">
        <f>IF('TSA Input'!J1357="","",IF('TSA Input'!J1357="Yes",'TSA Input'!D1357,""))</f>
        <v/>
      </c>
      <c r="H1394" s="37" t="str">
        <f>IF('TSA Input'!K1357="","",IF('TSA Input'!J1357="Yes",'TSA Input'!G1357,""))</f>
        <v/>
      </c>
      <c r="I1394" s="37" t="str">
        <f>IF('TSA Input'!L1357="","",IF('TSA Input'!J1357="Yes",'TSA Input'!F1357,""))</f>
        <v/>
      </c>
      <c r="J1394" s="39" t="str">
        <f t="shared" si="44"/>
        <v/>
      </c>
      <c r="K1394" s="257" t="str">
        <f>IF('TSA Input'!J1357="","",IF('TSA Input'!J1357="Yes",'TSA Input'!D1357,""))</f>
        <v/>
      </c>
      <c r="L1394" s="258" t="str">
        <f>IF('TSA Input'!J1357="","",IF('TSA Input'!J1357="Yes",'TSA Input'!G1357,""))</f>
        <v/>
      </c>
      <c r="M1394" s="258" t="str">
        <f>IF('TSA Input'!J1357="","",IF('TSA Input'!J1357="Yes",'TSA Input'!F1357,""))</f>
        <v/>
      </c>
      <c r="N1394" s="39" t="str">
        <f t="shared" si="45"/>
        <v/>
      </c>
      <c r="O1394" s="149" t="s">
        <v>11</v>
      </c>
      <c r="P1394" s="148" t="s">
        <v>11</v>
      </c>
      <c r="Q1394" s="1"/>
    </row>
    <row r="1395" spans="1:17" ht="15.75" hidden="1" customHeight="1">
      <c r="A1395" s="1" t="str">
        <f t="shared" si="1"/>
        <v/>
      </c>
      <c r="B1395" s="1"/>
      <c r="C1395" s="34" t="str">
        <f>IF('TSA Input'!J1358="","",IF('TSA Input'!J1358="Yes",'TSA Input'!B1358,"Ineligible"))</f>
        <v/>
      </c>
      <c r="D1395" s="246" t="str">
        <f>IF('TSA Input'!J1358="","",IF('TSA Input'!J1358="Yes",IF('TSA Input'!W1358="","",LEFT('TSA Input'!W1358,LEN('TSA Input'!W1358)-2)),""))</f>
        <v/>
      </c>
      <c r="E1395" s="246" t="str">
        <f>IF('TSA Input'!J1358="","",IF('TSA Input'!J1358="Yes",'TSA Input'!I1358,""))</f>
        <v/>
      </c>
      <c r="F1395" s="247" t="str">
        <f>IF('TSA Input'!J1358="","",IF('TSA Input'!J1358="Yes",'TSA Input'!C1358,""))</f>
        <v/>
      </c>
      <c r="G1395" s="36" t="str">
        <f>IF('TSA Input'!J1358="","",IF('TSA Input'!J1358="Yes",'TSA Input'!D1358,""))</f>
        <v/>
      </c>
      <c r="H1395" s="37" t="str">
        <f>IF('TSA Input'!K1358="","",IF('TSA Input'!J1358="Yes",'TSA Input'!G1358,""))</f>
        <v/>
      </c>
      <c r="I1395" s="37" t="str">
        <f>IF('TSA Input'!L1358="","",IF('TSA Input'!J1358="Yes",'TSA Input'!F1358,""))</f>
        <v/>
      </c>
      <c r="J1395" s="39" t="str">
        <f t="shared" si="44"/>
        <v/>
      </c>
      <c r="K1395" s="257" t="str">
        <f>IF('TSA Input'!J1358="","",IF('TSA Input'!J1358="Yes",'TSA Input'!D1358,""))</f>
        <v/>
      </c>
      <c r="L1395" s="258" t="str">
        <f>IF('TSA Input'!J1358="","",IF('TSA Input'!J1358="Yes",'TSA Input'!G1358,""))</f>
        <v/>
      </c>
      <c r="M1395" s="258" t="str">
        <f>IF('TSA Input'!J1358="","",IF('TSA Input'!J1358="Yes",'TSA Input'!F1358,""))</f>
        <v/>
      </c>
      <c r="N1395" s="39" t="str">
        <f t="shared" si="45"/>
        <v/>
      </c>
      <c r="O1395" s="149" t="s">
        <v>11</v>
      </c>
      <c r="P1395" s="148" t="s">
        <v>11</v>
      </c>
      <c r="Q1395" s="1"/>
    </row>
    <row r="1396" spans="1:17" ht="15.75" hidden="1" customHeight="1">
      <c r="A1396" s="1" t="str">
        <f t="shared" si="1"/>
        <v/>
      </c>
      <c r="B1396" s="1"/>
      <c r="C1396" s="34" t="str">
        <f>IF('TSA Input'!J1359="","",IF('TSA Input'!J1359="Yes",'TSA Input'!B1359,"Ineligible"))</f>
        <v/>
      </c>
      <c r="D1396" s="246" t="str">
        <f>IF('TSA Input'!J1359="","",IF('TSA Input'!J1359="Yes",IF('TSA Input'!W1359="","",LEFT('TSA Input'!W1359,LEN('TSA Input'!W1359)-2)),""))</f>
        <v/>
      </c>
      <c r="E1396" s="246" t="str">
        <f>IF('TSA Input'!J1359="","",IF('TSA Input'!J1359="Yes",'TSA Input'!I1359,""))</f>
        <v/>
      </c>
      <c r="F1396" s="247" t="str">
        <f>IF('TSA Input'!J1359="","",IF('TSA Input'!J1359="Yes",'TSA Input'!C1359,""))</f>
        <v/>
      </c>
      <c r="G1396" s="36" t="str">
        <f>IF('TSA Input'!J1359="","",IF('TSA Input'!J1359="Yes",'TSA Input'!D1359,""))</f>
        <v/>
      </c>
      <c r="H1396" s="37" t="str">
        <f>IF('TSA Input'!K1359="","",IF('TSA Input'!J1359="Yes",'TSA Input'!G1359,""))</f>
        <v/>
      </c>
      <c r="I1396" s="37" t="str">
        <f>IF('TSA Input'!L1359="","",IF('TSA Input'!J1359="Yes",'TSA Input'!F1359,""))</f>
        <v/>
      </c>
      <c r="J1396" s="39" t="str">
        <f t="shared" si="44"/>
        <v/>
      </c>
      <c r="K1396" s="257" t="str">
        <f>IF('TSA Input'!J1359="","",IF('TSA Input'!J1359="Yes",'TSA Input'!D1359,""))</f>
        <v/>
      </c>
      <c r="L1396" s="258" t="str">
        <f>IF('TSA Input'!J1359="","",IF('TSA Input'!J1359="Yes",'TSA Input'!G1359,""))</f>
        <v/>
      </c>
      <c r="M1396" s="258" t="str">
        <f>IF('TSA Input'!J1359="","",IF('TSA Input'!J1359="Yes",'TSA Input'!F1359,""))</f>
        <v/>
      </c>
      <c r="N1396" s="39" t="str">
        <f t="shared" si="45"/>
        <v/>
      </c>
      <c r="O1396" s="149" t="s">
        <v>11</v>
      </c>
      <c r="P1396" s="148" t="s">
        <v>11</v>
      </c>
      <c r="Q1396" s="1"/>
    </row>
    <row r="1397" spans="1:17" ht="15.75" hidden="1" customHeight="1">
      <c r="A1397" s="1" t="str">
        <f t="shared" si="1"/>
        <v/>
      </c>
      <c r="B1397" s="1"/>
      <c r="C1397" s="34" t="str">
        <f>IF('TSA Input'!J1360="","",IF('TSA Input'!J1360="Yes",'TSA Input'!B1360,"Ineligible"))</f>
        <v/>
      </c>
      <c r="D1397" s="246" t="str">
        <f>IF('TSA Input'!J1360="","",IF('TSA Input'!J1360="Yes",IF('TSA Input'!W1360="","",LEFT('TSA Input'!W1360,LEN('TSA Input'!W1360)-2)),""))</f>
        <v/>
      </c>
      <c r="E1397" s="246" t="str">
        <f>IF('TSA Input'!J1360="","",IF('TSA Input'!J1360="Yes",'TSA Input'!I1360,""))</f>
        <v/>
      </c>
      <c r="F1397" s="247" t="str">
        <f>IF('TSA Input'!J1360="","",IF('TSA Input'!J1360="Yes",'TSA Input'!C1360,""))</f>
        <v/>
      </c>
      <c r="G1397" s="36" t="str">
        <f>IF('TSA Input'!J1360="","",IF('TSA Input'!J1360="Yes",'TSA Input'!D1360,""))</f>
        <v/>
      </c>
      <c r="H1397" s="37" t="str">
        <f>IF('TSA Input'!K1360="","",IF('TSA Input'!J1360="Yes",'TSA Input'!G1360,""))</f>
        <v/>
      </c>
      <c r="I1397" s="37" t="str">
        <f>IF('TSA Input'!L1360="","",IF('TSA Input'!J1360="Yes",'TSA Input'!F1360,""))</f>
        <v/>
      </c>
      <c r="J1397" s="39" t="str">
        <f t="shared" si="44"/>
        <v/>
      </c>
      <c r="K1397" s="257" t="str">
        <f>IF('TSA Input'!J1360="","",IF('TSA Input'!J1360="Yes",'TSA Input'!D1360,""))</f>
        <v/>
      </c>
      <c r="L1397" s="258" t="str">
        <f>IF('TSA Input'!J1360="","",IF('TSA Input'!J1360="Yes",'TSA Input'!G1360,""))</f>
        <v/>
      </c>
      <c r="M1397" s="258" t="str">
        <f>IF('TSA Input'!J1360="","",IF('TSA Input'!J1360="Yes",'TSA Input'!F1360,""))</f>
        <v/>
      </c>
      <c r="N1397" s="39" t="str">
        <f t="shared" si="45"/>
        <v/>
      </c>
      <c r="O1397" s="149" t="s">
        <v>11</v>
      </c>
      <c r="P1397" s="148" t="s">
        <v>11</v>
      </c>
      <c r="Q1397" s="1"/>
    </row>
    <row r="1398" spans="1:17" ht="15.75" hidden="1" customHeight="1">
      <c r="A1398" s="1" t="str">
        <f t="shared" si="1"/>
        <v/>
      </c>
      <c r="B1398" s="1"/>
      <c r="C1398" s="34" t="str">
        <f>IF('TSA Input'!J1361="","",IF('TSA Input'!J1361="Yes",'TSA Input'!B1361,"Ineligible"))</f>
        <v/>
      </c>
      <c r="D1398" s="246" t="str">
        <f>IF('TSA Input'!J1361="","",IF('TSA Input'!J1361="Yes",IF('TSA Input'!W1361="","",LEFT('TSA Input'!W1361,LEN('TSA Input'!W1361)-2)),""))</f>
        <v/>
      </c>
      <c r="E1398" s="246" t="str">
        <f>IF('TSA Input'!J1361="","",IF('TSA Input'!J1361="Yes",'TSA Input'!I1361,""))</f>
        <v/>
      </c>
      <c r="F1398" s="247" t="str">
        <f>IF('TSA Input'!J1361="","",IF('TSA Input'!J1361="Yes",'TSA Input'!C1361,""))</f>
        <v/>
      </c>
      <c r="G1398" s="36" t="str">
        <f>IF('TSA Input'!J1361="","",IF('TSA Input'!J1361="Yes",'TSA Input'!D1361,""))</f>
        <v/>
      </c>
      <c r="H1398" s="37" t="str">
        <f>IF('TSA Input'!K1361="","",IF('TSA Input'!J1361="Yes",'TSA Input'!G1361,""))</f>
        <v/>
      </c>
      <c r="I1398" s="37" t="str">
        <f>IF('TSA Input'!L1361="","",IF('TSA Input'!J1361="Yes",'TSA Input'!F1361,""))</f>
        <v/>
      </c>
      <c r="J1398" s="39" t="str">
        <f t="shared" si="44"/>
        <v/>
      </c>
      <c r="K1398" s="257" t="str">
        <f>IF('TSA Input'!J1361="","",IF('TSA Input'!J1361="Yes",'TSA Input'!D1361,""))</f>
        <v/>
      </c>
      <c r="L1398" s="258" t="str">
        <f>IF('TSA Input'!J1361="","",IF('TSA Input'!J1361="Yes",'TSA Input'!G1361,""))</f>
        <v/>
      </c>
      <c r="M1398" s="258" t="str">
        <f>IF('TSA Input'!J1361="","",IF('TSA Input'!J1361="Yes",'TSA Input'!F1361,""))</f>
        <v/>
      </c>
      <c r="N1398" s="39" t="str">
        <f t="shared" si="45"/>
        <v/>
      </c>
      <c r="O1398" s="149" t="s">
        <v>11</v>
      </c>
      <c r="P1398" s="148" t="s">
        <v>11</v>
      </c>
      <c r="Q1398" s="1"/>
    </row>
    <row r="1399" spans="1:17" ht="15.75" hidden="1" customHeight="1">
      <c r="A1399" s="1" t="str">
        <f t="shared" si="1"/>
        <v/>
      </c>
      <c r="B1399" s="1"/>
      <c r="C1399" s="34" t="str">
        <f>IF('TSA Input'!J1362="","",IF('TSA Input'!J1362="Yes",'TSA Input'!B1362,"Ineligible"))</f>
        <v/>
      </c>
      <c r="D1399" s="246" t="str">
        <f>IF('TSA Input'!J1362="","",IF('TSA Input'!J1362="Yes",IF('TSA Input'!W1362="","",LEFT('TSA Input'!W1362,LEN('TSA Input'!W1362)-2)),""))</f>
        <v/>
      </c>
      <c r="E1399" s="246" t="str">
        <f>IF('TSA Input'!J1362="","",IF('TSA Input'!J1362="Yes",'TSA Input'!I1362,""))</f>
        <v/>
      </c>
      <c r="F1399" s="247" t="str">
        <f>IF('TSA Input'!J1362="","",IF('TSA Input'!J1362="Yes",'TSA Input'!C1362,""))</f>
        <v/>
      </c>
      <c r="G1399" s="36" t="str">
        <f>IF('TSA Input'!J1362="","",IF('TSA Input'!J1362="Yes",'TSA Input'!D1362,""))</f>
        <v/>
      </c>
      <c r="H1399" s="37" t="str">
        <f>IF('TSA Input'!K1362="","",IF('TSA Input'!J1362="Yes",'TSA Input'!G1362,""))</f>
        <v/>
      </c>
      <c r="I1399" s="37" t="str">
        <f>IF('TSA Input'!L1362="","",IF('TSA Input'!J1362="Yes",'TSA Input'!F1362,""))</f>
        <v/>
      </c>
      <c r="J1399" s="39" t="str">
        <f t="shared" si="44"/>
        <v/>
      </c>
      <c r="K1399" s="257" t="str">
        <f>IF('TSA Input'!J1362="","",IF('TSA Input'!J1362="Yes",'TSA Input'!D1362,""))</f>
        <v/>
      </c>
      <c r="L1399" s="258" t="str">
        <f>IF('TSA Input'!J1362="","",IF('TSA Input'!J1362="Yes",'TSA Input'!G1362,""))</f>
        <v/>
      </c>
      <c r="M1399" s="258" t="str">
        <f>IF('TSA Input'!J1362="","",IF('TSA Input'!J1362="Yes",'TSA Input'!F1362,""))</f>
        <v/>
      </c>
      <c r="N1399" s="39" t="str">
        <f t="shared" si="45"/>
        <v/>
      </c>
      <c r="O1399" s="149" t="s">
        <v>11</v>
      </c>
      <c r="P1399" s="148" t="s">
        <v>11</v>
      </c>
      <c r="Q1399" s="1"/>
    </row>
    <row r="1400" spans="1:17" ht="15.75" hidden="1" customHeight="1">
      <c r="A1400" s="1" t="str">
        <f t="shared" si="1"/>
        <v/>
      </c>
      <c r="B1400" s="1"/>
      <c r="C1400" s="34" t="str">
        <f>IF('TSA Input'!J1363="","",IF('TSA Input'!J1363="Yes",'TSA Input'!B1363,"Ineligible"))</f>
        <v/>
      </c>
      <c r="D1400" s="246" t="str">
        <f>IF('TSA Input'!J1363="","",IF('TSA Input'!J1363="Yes",IF('TSA Input'!W1363="","",LEFT('TSA Input'!W1363,LEN('TSA Input'!W1363)-2)),""))</f>
        <v/>
      </c>
      <c r="E1400" s="246" t="str">
        <f>IF('TSA Input'!J1363="","",IF('TSA Input'!J1363="Yes",'TSA Input'!I1363,""))</f>
        <v/>
      </c>
      <c r="F1400" s="247" t="str">
        <f>IF('TSA Input'!J1363="","",IF('TSA Input'!J1363="Yes",'TSA Input'!C1363,""))</f>
        <v/>
      </c>
      <c r="G1400" s="36" t="str">
        <f>IF('TSA Input'!J1363="","",IF('TSA Input'!J1363="Yes",'TSA Input'!D1363,""))</f>
        <v/>
      </c>
      <c r="H1400" s="37" t="str">
        <f>IF('TSA Input'!K1363="","",IF('TSA Input'!J1363="Yes",'TSA Input'!G1363,""))</f>
        <v/>
      </c>
      <c r="I1400" s="37" t="str">
        <f>IF('TSA Input'!L1363="","",IF('TSA Input'!J1363="Yes",'TSA Input'!F1363,""))</f>
        <v/>
      </c>
      <c r="J1400" s="39" t="str">
        <f t="shared" si="44"/>
        <v/>
      </c>
      <c r="K1400" s="257" t="str">
        <f>IF('TSA Input'!J1363="","",IF('TSA Input'!J1363="Yes",'TSA Input'!D1363,""))</f>
        <v/>
      </c>
      <c r="L1400" s="258" t="str">
        <f>IF('TSA Input'!J1363="","",IF('TSA Input'!J1363="Yes",'TSA Input'!G1363,""))</f>
        <v/>
      </c>
      <c r="M1400" s="258" t="str">
        <f>IF('TSA Input'!J1363="","",IF('TSA Input'!J1363="Yes",'TSA Input'!F1363,""))</f>
        <v/>
      </c>
      <c r="N1400" s="39" t="str">
        <f t="shared" si="45"/>
        <v/>
      </c>
      <c r="O1400" s="149" t="s">
        <v>11</v>
      </c>
      <c r="P1400" s="148" t="s">
        <v>11</v>
      </c>
      <c r="Q1400" s="1"/>
    </row>
    <row r="1401" spans="1:17" ht="15.75" hidden="1" customHeight="1">
      <c r="A1401" s="1" t="str">
        <f t="shared" si="1"/>
        <v/>
      </c>
      <c r="B1401" s="1"/>
      <c r="C1401" s="34" t="str">
        <f>IF('TSA Input'!J1364="","",IF('TSA Input'!J1364="Yes",'TSA Input'!B1364,"Ineligible"))</f>
        <v/>
      </c>
      <c r="D1401" s="246" t="str">
        <f>IF('TSA Input'!J1364="","",IF('TSA Input'!J1364="Yes",IF('TSA Input'!W1364="","",LEFT('TSA Input'!W1364,LEN('TSA Input'!W1364)-2)),""))</f>
        <v/>
      </c>
      <c r="E1401" s="246" t="str">
        <f>IF('TSA Input'!J1364="","",IF('TSA Input'!J1364="Yes",'TSA Input'!I1364,""))</f>
        <v/>
      </c>
      <c r="F1401" s="247" t="str">
        <f>IF('TSA Input'!J1364="","",IF('TSA Input'!J1364="Yes",'TSA Input'!C1364,""))</f>
        <v/>
      </c>
      <c r="G1401" s="36" t="str">
        <f>IF('TSA Input'!J1364="","",IF('TSA Input'!J1364="Yes",'TSA Input'!D1364,""))</f>
        <v/>
      </c>
      <c r="H1401" s="37" t="str">
        <f>IF('TSA Input'!K1364="","",IF('TSA Input'!J1364="Yes",'TSA Input'!G1364,""))</f>
        <v/>
      </c>
      <c r="I1401" s="37" t="str">
        <f>IF('TSA Input'!L1364="","",IF('TSA Input'!J1364="Yes",'TSA Input'!F1364,""))</f>
        <v/>
      </c>
      <c r="J1401" s="39" t="str">
        <f t="shared" si="44"/>
        <v/>
      </c>
      <c r="K1401" s="257" t="str">
        <f>IF('TSA Input'!J1364="","",IF('TSA Input'!J1364="Yes",'TSA Input'!D1364,""))</f>
        <v/>
      </c>
      <c r="L1401" s="258" t="str">
        <f>IF('TSA Input'!J1364="","",IF('TSA Input'!J1364="Yes",'TSA Input'!G1364,""))</f>
        <v/>
      </c>
      <c r="M1401" s="258" t="str">
        <f>IF('TSA Input'!J1364="","",IF('TSA Input'!J1364="Yes",'TSA Input'!F1364,""))</f>
        <v/>
      </c>
      <c r="N1401" s="39" t="str">
        <f t="shared" si="45"/>
        <v/>
      </c>
      <c r="O1401" s="149" t="s">
        <v>11</v>
      </c>
      <c r="P1401" s="148" t="s">
        <v>11</v>
      </c>
      <c r="Q1401" s="1"/>
    </row>
    <row r="1402" spans="1:17" ht="15.75" hidden="1" customHeight="1">
      <c r="A1402" s="1" t="str">
        <f t="shared" si="1"/>
        <v/>
      </c>
      <c r="B1402" s="1"/>
      <c r="C1402" s="34" t="str">
        <f>IF('TSA Input'!J1365="","",IF('TSA Input'!J1365="Yes",'TSA Input'!B1365,"Ineligible"))</f>
        <v/>
      </c>
      <c r="D1402" s="246" t="str">
        <f>IF('TSA Input'!J1365="","",IF('TSA Input'!J1365="Yes",IF('TSA Input'!W1365="","",LEFT('TSA Input'!W1365,LEN('TSA Input'!W1365)-2)),""))</f>
        <v/>
      </c>
      <c r="E1402" s="246" t="str">
        <f>IF('TSA Input'!J1365="","",IF('TSA Input'!J1365="Yes",'TSA Input'!I1365,""))</f>
        <v/>
      </c>
      <c r="F1402" s="247" t="str">
        <f>IF('TSA Input'!J1365="","",IF('TSA Input'!J1365="Yes",'TSA Input'!C1365,""))</f>
        <v/>
      </c>
      <c r="G1402" s="36" t="str">
        <f>IF('TSA Input'!J1365="","",IF('TSA Input'!J1365="Yes",'TSA Input'!D1365,""))</f>
        <v/>
      </c>
      <c r="H1402" s="37" t="str">
        <f>IF('TSA Input'!K1365="","",IF('TSA Input'!J1365="Yes",'TSA Input'!G1365,""))</f>
        <v/>
      </c>
      <c r="I1402" s="37" t="str">
        <f>IF('TSA Input'!L1365="","",IF('TSA Input'!J1365="Yes",'TSA Input'!F1365,""))</f>
        <v/>
      </c>
      <c r="J1402" s="39" t="str">
        <f t="shared" si="44"/>
        <v/>
      </c>
      <c r="K1402" s="257" t="str">
        <f>IF('TSA Input'!J1365="","",IF('TSA Input'!J1365="Yes",'TSA Input'!D1365,""))</f>
        <v/>
      </c>
      <c r="L1402" s="258" t="str">
        <f>IF('TSA Input'!J1365="","",IF('TSA Input'!J1365="Yes",'TSA Input'!G1365,""))</f>
        <v/>
      </c>
      <c r="M1402" s="258" t="str">
        <f>IF('TSA Input'!J1365="","",IF('TSA Input'!J1365="Yes",'TSA Input'!F1365,""))</f>
        <v/>
      </c>
      <c r="N1402" s="39" t="str">
        <f t="shared" si="45"/>
        <v/>
      </c>
      <c r="O1402" s="149" t="s">
        <v>11</v>
      </c>
      <c r="P1402" s="148" t="s">
        <v>11</v>
      </c>
      <c r="Q1402" s="1"/>
    </row>
    <row r="1403" spans="1:17" ht="15.75" hidden="1" customHeight="1">
      <c r="A1403" s="1" t="str">
        <f t="shared" si="1"/>
        <v/>
      </c>
      <c r="B1403" s="1"/>
      <c r="C1403" s="34" t="str">
        <f>IF('TSA Input'!J1366="","",IF('TSA Input'!J1366="Yes",'TSA Input'!B1366,"Ineligible"))</f>
        <v/>
      </c>
      <c r="D1403" s="246" t="str">
        <f>IF('TSA Input'!J1366="","",IF('TSA Input'!J1366="Yes",IF('TSA Input'!W1366="","",LEFT('TSA Input'!W1366,LEN('TSA Input'!W1366)-2)),""))</f>
        <v/>
      </c>
      <c r="E1403" s="246" t="str">
        <f>IF('TSA Input'!J1366="","",IF('TSA Input'!J1366="Yes",'TSA Input'!I1366,""))</f>
        <v/>
      </c>
      <c r="F1403" s="247" t="str">
        <f>IF('TSA Input'!J1366="","",IF('TSA Input'!J1366="Yes",'TSA Input'!C1366,""))</f>
        <v/>
      </c>
      <c r="G1403" s="36" t="str">
        <f>IF('TSA Input'!J1366="","",IF('TSA Input'!J1366="Yes",'TSA Input'!D1366,""))</f>
        <v/>
      </c>
      <c r="H1403" s="37" t="str">
        <f>IF('TSA Input'!K1366="","",IF('TSA Input'!J1366="Yes",'TSA Input'!G1366,""))</f>
        <v/>
      </c>
      <c r="I1403" s="37" t="str">
        <f>IF('TSA Input'!L1366="","",IF('TSA Input'!J1366="Yes",'TSA Input'!F1366,""))</f>
        <v/>
      </c>
      <c r="J1403" s="39" t="str">
        <f t="shared" si="44"/>
        <v/>
      </c>
      <c r="K1403" s="257" t="str">
        <f>IF('TSA Input'!J1366="","",IF('TSA Input'!J1366="Yes",'TSA Input'!D1366,""))</f>
        <v/>
      </c>
      <c r="L1403" s="258" t="str">
        <f>IF('TSA Input'!J1366="","",IF('TSA Input'!J1366="Yes",'TSA Input'!G1366,""))</f>
        <v/>
      </c>
      <c r="M1403" s="258" t="str">
        <f>IF('TSA Input'!J1366="","",IF('TSA Input'!J1366="Yes",'TSA Input'!F1366,""))</f>
        <v/>
      </c>
      <c r="N1403" s="39" t="str">
        <f t="shared" si="45"/>
        <v/>
      </c>
      <c r="O1403" s="149" t="s">
        <v>11</v>
      </c>
      <c r="P1403" s="148" t="s">
        <v>11</v>
      </c>
      <c r="Q1403" s="1"/>
    </row>
    <row r="1404" spans="1:17" ht="15.75" hidden="1" customHeight="1">
      <c r="A1404" s="1" t="str">
        <f t="shared" si="1"/>
        <v/>
      </c>
      <c r="B1404" s="1"/>
      <c r="C1404" s="34" t="str">
        <f>IF('TSA Input'!J1367="","",IF('TSA Input'!J1367="Yes",'TSA Input'!B1367,"Ineligible"))</f>
        <v/>
      </c>
      <c r="D1404" s="246" t="str">
        <f>IF('TSA Input'!J1367="","",IF('TSA Input'!J1367="Yes",IF('TSA Input'!W1367="","",LEFT('TSA Input'!W1367,LEN('TSA Input'!W1367)-2)),""))</f>
        <v/>
      </c>
      <c r="E1404" s="246" t="str">
        <f>IF('TSA Input'!J1367="","",IF('TSA Input'!J1367="Yes",'TSA Input'!I1367,""))</f>
        <v/>
      </c>
      <c r="F1404" s="247" t="str">
        <f>IF('TSA Input'!J1367="","",IF('TSA Input'!J1367="Yes",'TSA Input'!C1367,""))</f>
        <v/>
      </c>
      <c r="G1404" s="36" t="str">
        <f>IF('TSA Input'!J1367="","",IF('TSA Input'!J1367="Yes",'TSA Input'!D1367,""))</f>
        <v/>
      </c>
      <c r="H1404" s="37" t="str">
        <f>IF('TSA Input'!K1367="","",IF('TSA Input'!J1367="Yes",'TSA Input'!G1367,""))</f>
        <v/>
      </c>
      <c r="I1404" s="37" t="str">
        <f>IF('TSA Input'!L1367="","",IF('TSA Input'!J1367="Yes",'TSA Input'!F1367,""))</f>
        <v/>
      </c>
      <c r="J1404" s="39" t="str">
        <f t="shared" si="44"/>
        <v/>
      </c>
      <c r="K1404" s="257" t="str">
        <f>IF('TSA Input'!J1367="","",IF('TSA Input'!J1367="Yes",'TSA Input'!D1367,""))</f>
        <v/>
      </c>
      <c r="L1404" s="258" t="str">
        <f>IF('TSA Input'!J1367="","",IF('TSA Input'!J1367="Yes",'TSA Input'!G1367,""))</f>
        <v/>
      </c>
      <c r="M1404" s="258" t="str">
        <f>IF('TSA Input'!J1367="","",IF('TSA Input'!J1367="Yes",'TSA Input'!F1367,""))</f>
        <v/>
      </c>
      <c r="N1404" s="39" t="str">
        <f t="shared" si="45"/>
        <v/>
      </c>
      <c r="O1404" s="149" t="s">
        <v>11</v>
      </c>
      <c r="P1404" s="148" t="s">
        <v>11</v>
      </c>
      <c r="Q1404" s="1"/>
    </row>
    <row r="1405" spans="1:17" ht="15.75" hidden="1" customHeight="1">
      <c r="A1405" s="1" t="str">
        <f t="shared" si="1"/>
        <v/>
      </c>
      <c r="B1405" s="1"/>
      <c r="C1405" s="34" t="str">
        <f>IF('TSA Input'!J1368="","",IF('TSA Input'!J1368="Yes",'TSA Input'!B1368,"Ineligible"))</f>
        <v/>
      </c>
      <c r="D1405" s="246" t="str">
        <f>IF('TSA Input'!J1368="","",IF('TSA Input'!J1368="Yes",IF('TSA Input'!W1368="","",LEFT('TSA Input'!W1368,LEN('TSA Input'!W1368)-2)),""))</f>
        <v/>
      </c>
      <c r="E1405" s="246" t="str">
        <f>IF('TSA Input'!J1368="","",IF('TSA Input'!J1368="Yes",'TSA Input'!I1368,""))</f>
        <v/>
      </c>
      <c r="F1405" s="247" t="str">
        <f>IF('TSA Input'!J1368="","",IF('TSA Input'!J1368="Yes",'TSA Input'!C1368,""))</f>
        <v/>
      </c>
      <c r="G1405" s="36" t="str">
        <f>IF('TSA Input'!J1368="","",IF('TSA Input'!J1368="Yes",'TSA Input'!D1368,""))</f>
        <v/>
      </c>
      <c r="H1405" s="37" t="str">
        <f>IF('TSA Input'!K1368="","",IF('TSA Input'!J1368="Yes",'TSA Input'!G1368,""))</f>
        <v/>
      </c>
      <c r="I1405" s="37" t="str">
        <f>IF('TSA Input'!L1368="","",IF('TSA Input'!J1368="Yes",'TSA Input'!F1368,""))</f>
        <v/>
      </c>
      <c r="J1405" s="39" t="str">
        <f t="shared" si="44"/>
        <v/>
      </c>
      <c r="K1405" s="257" t="str">
        <f>IF('TSA Input'!J1368="","",IF('TSA Input'!J1368="Yes",'TSA Input'!D1368,""))</f>
        <v/>
      </c>
      <c r="L1405" s="258" t="str">
        <f>IF('TSA Input'!J1368="","",IF('TSA Input'!J1368="Yes",'TSA Input'!G1368,""))</f>
        <v/>
      </c>
      <c r="M1405" s="258" t="str">
        <f>IF('TSA Input'!J1368="","",IF('TSA Input'!J1368="Yes",'TSA Input'!F1368,""))</f>
        <v/>
      </c>
      <c r="N1405" s="39" t="str">
        <f t="shared" si="45"/>
        <v/>
      </c>
      <c r="O1405" s="149" t="s">
        <v>11</v>
      </c>
      <c r="P1405" s="148" t="s">
        <v>11</v>
      </c>
      <c r="Q1405" s="1"/>
    </row>
    <row r="1406" spans="1:17" ht="15.75" hidden="1" customHeight="1">
      <c r="A1406" s="1" t="str">
        <f t="shared" si="1"/>
        <v/>
      </c>
      <c r="B1406" s="1"/>
      <c r="C1406" s="34" t="str">
        <f>IF('TSA Input'!J1369="","",IF('TSA Input'!J1369="Yes",'TSA Input'!B1369,"Ineligible"))</f>
        <v/>
      </c>
      <c r="D1406" s="246" t="str">
        <f>IF('TSA Input'!J1369="","",IF('TSA Input'!J1369="Yes",IF('TSA Input'!W1369="","",LEFT('TSA Input'!W1369,LEN('TSA Input'!W1369)-2)),""))</f>
        <v/>
      </c>
      <c r="E1406" s="246" t="str">
        <f>IF('TSA Input'!J1369="","",IF('TSA Input'!J1369="Yes",'TSA Input'!I1369,""))</f>
        <v/>
      </c>
      <c r="F1406" s="247" t="str">
        <f>IF('TSA Input'!J1369="","",IF('TSA Input'!J1369="Yes",'TSA Input'!C1369,""))</f>
        <v/>
      </c>
      <c r="G1406" s="36" t="str">
        <f>IF('TSA Input'!J1369="","",IF('TSA Input'!J1369="Yes",'TSA Input'!D1369,""))</f>
        <v/>
      </c>
      <c r="H1406" s="37" t="str">
        <f>IF('TSA Input'!K1369="","",IF('TSA Input'!J1369="Yes",'TSA Input'!G1369,""))</f>
        <v/>
      </c>
      <c r="I1406" s="37" t="str">
        <f>IF('TSA Input'!L1369="","",IF('TSA Input'!J1369="Yes",'TSA Input'!F1369,""))</f>
        <v/>
      </c>
      <c r="J1406" s="39" t="str">
        <f t="shared" si="44"/>
        <v/>
      </c>
      <c r="K1406" s="257" t="str">
        <f>IF('TSA Input'!J1369="","",IF('TSA Input'!J1369="Yes",'TSA Input'!D1369,""))</f>
        <v/>
      </c>
      <c r="L1406" s="258" t="str">
        <f>IF('TSA Input'!J1369="","",IF('TSA Input'!J1369="Yes",'TSA Input'!G1369,""))</f>
        <v/>
      </c>
      <c r="M1406" s="258" t="str">
        <f>IF('TSA Input'!J1369="","",IF('TSA Input'!J1369="Yes",'TSA Input'!F1369,""))</f>
        <v/>
      </c>
      <c r="N1406" s="39" t="str">
        <f t="shared" si="45"/>
        <v/>
      </c>
      <c r="O1406" s="149" t="s">
        <v>11</v>
      </c>
      <c r="P1406" s="148" t="s">
        <v>11</v>
      </c>
      <c r="Q1406" s="1"/>
    </row>
    <row r="1407" spans="1:17" ht="15.75" hidden="1" customHeight="1">
      <c r="A1407" s="1" t="str">
        <f t="shared" si="1"/>
        <v/>
      </c>
      <c r="B1407" s="1"/>
      <c r="C1407" s="34" t="str">
        <f>IF('TSA Input'!J1370="","",IF('TSA Input'!J1370="Yes",'TSA Input'!B1370,"Ineligible"))</f>
        <v/>
      </c>
      <c r="D1407" s="246" t="str">
        <f>IF('TSA Input'!J1370="","",IF('TSA Input'!J1370="Yes",IF('TSA Input'!W1370="","",LEFT('TSA Input'!W1370,LEN('TSA Input'!W1370)-2)),""))</f>
        <v/>
      </c>
      <c r="E1407" s="246" t="str">
        <f>IF('TSA Input'!J1370="","",IF('TSA Input'!J1370="Yes",'TSA Input'!I1370,""))</f>
        <v/>
      </c>
      <c r="F1407" s="247" t="str">
        <f>IF('TSA Input'!J1370="","",IF('TSA Input'!J1370="Yes",'TSA Input'!C1370,""))</f>
        <v/>
      </c>
      <c r="G1407" s="36" t="str">
        <f>IF('TSA Input'!J1370="","",IF('TSA Input'!J1370="Yes",'TSA Input'!D1370,""))</f>
        <v/>
      </c>
      <c r="H1407" s="37" t="str">
        <f>IF('TSA Input'!K1370="","",IF('TSA Input'!J1370="Yes",'TSA Input'!G1370,""))</f>
        <v/>
      </c>
      <c r="I1407" s="37" t="str">
        <f>IF('TSA Input'!L1370="","",IF('TSA Input'!J1370="Yes",'TSA Input'!F1370,""))</f>
        <v/>
      </c>
      <c r="J1407" s="39" t="str">
        <f t="shared" si="44"/>
        <v/>
      </c>
      <c r="K1407" s="257" t="str">
        <f>IF('TSA Input'!J1370="","",IF('TSA Input'!J1370="Yes",'TSA Input'!D1370,""))</f>
        <v/>
      </c>
      <c r="L1407" s="258" t="str">
        <f>IF('TSA Input'!J1370="","",IF('TSA Input'!J1370="Yes",'TSA Input'!G1370,""))</f>
        <v/>
      </c>
      <c r="M1407" s="258" t="str">
        <f>IF('TSA Input'!J1370="","",IF('TSA Input'!J1370="Yes",'TSA Input'!F1370,""))</f>
        <v/>
      </c>
      <c r="N1407" s="39" t="str">
        <f t="shared" si="45"/>
        <v/>
      </c>
      <c r="O1407" s="149" t="s">
        <v>11</v>
      </c>
      <c r="P1407" s="148" t="s">
        <v>11</v>
      </c>
      <c r="Q1407" s="1"/>
    </row>
    <row r="1408" spans="1:17" ht="15.75" hidden="1" customHeight="1">
      <c r="A1408" s="1" t="str">
        <f t="shared" si="1"/>
        <v/>
      </c>
      <c r="B1408" s="1"/>
      <c r="C1408" s="34" t="str">
        <f>IF('TSA Input'!J1371="","",IF('TSA Input'!J1371="Yes",'TSA Input'!B1371,"Ineligible"))</f>
        <v/>
      </c>
      <c r="D1408" s="246" t="str">
        <f>IF('TSA Input'!J1371="","",IF('TSA Input'!J1371="Yes",IF('TSA Input'!W1371="","",LEFT('TSA Input'!W1371,LEN('TSA Input'!W1371)-2)),""))</f>
        <v/>
      </c>
      <c r="E1408" s="246" t="str">
        <f>IF('TSA Input'!J1371="","",IF('TSA Input'!J1371="Yes",'TSA Input'!I1371,""))</f>
        <v/>
      </c>
      <c r="F1408" s="247" t="str">
        <f>IF('TSA Input'!J1371="","",IF('TSA Input'!J1371="Yes",'TSA Input'!C1371,""))</f>
        <v/>
      </c>
      <c r="G1408" s="36" t="str">
        <f>IF('TSA Input'!J1371="","",IF('TSA Input'!J1371="Yes",'TSA Input'!D1371,""))</f>
        <v/>
      </c>
      <c r="H1408" s="37" t="str">
        <f>IF('TSA Input'!K1371="","",IF('TSA Input'!J1371="Yes",'TSA Input'!G1371,""))</f>
        <v/>
      </c>
      <c r="I1408" s="37" t="str">
        <f>IF('TSA Input'!L1371="","",IF('TSA Input'!J1371="Yes",'TSA Input'!F1371,""))</f>
        <v/>
      </c>
      <c r="J1408" s="39" t="str">
        <f t="shared" si="44"/>
        <v/>
      </c>
      <c r="K1408" s="257" t="str">
        <f>IF('TSA Input'!J1371="","",IF('TSA Input'!J1371="Yes",'TSA Input'!D1371,""))</f>
        <v/>
      </c>
      <c r="L1408" s="258" t="str">
        <f>IF('TSA Input'!J1371="","",IF('TSA Input'!J1371="Yes",'TSA Input'!G1371,""))</f>
        <v/>
      </c>
      <c r="M1408" s="258" t="str">
        <f>IF('TSA Input'!J1371="","",IF('TSA Input'!J1371="Yes",'TSA Input'!F1371,""))</f>
        <v/>
      </c>
      <c r="N1408" s="39" t="str">
        <f t="shared" si="45"/>
        <v/>
      </c>
      <c r="O1408" s="149" t="s">
        <v>11</v>
      </c>
      <c r="P1408" s="148" t="s">
        <v>11</v>
      </c>
      <c r="Q1408" s="1"/>
    </row>
    <row r="1409" spans="1:17" ht="15.75" hidden="1" customHeight="1">
      <c r="A1409" s="1" t="str">
        <f t="shared" si="1"/>
        <v/>
      </c>
      <c r="B1409" s="1"/>
      <c r="C1409" s="34" t="str">
        <f>IF('TSA Input'!J1372="","",IF('TSA Input'!J1372="Yes",'TSA Input'!B1372,"Ineligible"))</f>
        <v/>
      </c>
      <c r="D1409" s="246" t="str">
        <f>IF('TSA Input'!J1372="","",IF('TSA Input'!J1372="Yes",IF('TSA Input'!W1372="","",LEFT('TSA Input'!W1372,LEN('TSA Input'!W1372)-2)),""))</f>
        <v/>
      </c>
      <c r="E1409" s="246" t="str">
        <f>IF('TSA Input'!J1372="","",IF('TSA Input'!J1372="Yes",'TSA Input'!I1372,""))</f>
        <v/>
      </c>
      <c r="F1409" s="247" t="str">
        <f>IF('TSA Input'!J1372="","",IF('TSA Input'!J1372="Yes",'TSA Input'!C1372,""))</f>
        <v/>
      </c>
      <c r="G1409" s="36" t="str">
        <f>IF('TSA Input'!J1372="","",IF('TSA Input'!J1372="Yes",'TSA Input'!D1372,""))</f>
        <v/>
      </c>
      <c r="H1409" s="37" t="str">
        <f>IF('TSA Input'!K1372="","",IF('TSA Input'!J1372="Yes",'TSA Input'!G1372,""))</f>
        <v/>
      </c>
      <c r="I1409" s="37" t="str">
        <f>IF('TSA Input'!L1372="","",IF('TSA Input'!J1372="Yes",'TSA Input'!F1372,""))</f>
        <v/>
      </c>
      <c r="J1409" s="39" t="str">
        <f t="shared" si="44"/>
        <v/>
      </c>
      <c r="K1409" s="257" t="str">
        <f>IF('TSA Input'!J1372="","",IF('TSA Input'!J1372="Yes",'TSA Input'!D1372,""))</f>
        <v/>
      </c>
      <c r="L1409" s="258" t="str">
        <f>IF('TSA Input'!J1372="","",IF('TSA Input'!J1372="Yes",'TSA Input'!G1372,""))</f>
        <v/>
      </c>
      <c r="M1409" s="258" t="str">
        <f>IF('TSA Input'!J1372="","",IF('TSA Input'!J1372="Yes",'TSA Input'!F1372,""))</f>
        <v/>
      </c>
      <c r="N1409" s="39" t="str">
        <f t="shared" si="45"/>
        <v/>
      </c>
      <c r="O1409" s="149" t="s">
        <v>11</v>
      </c>
      <c r="P1409" s="148" t="s">
        <v>11</v>
      </c>
      <c r="Q1409" s="1"/>
    </row>
    <row r="1410" spans="1:17" ht="15.75" hidden="1" customHeight="1">
      <c r="A1410" s="1" t="str">
        <f t="shared" si="1"/>
        <v/>
      </c>
      <c r="B1410" s="1"/>
      <c r="C1410" s="34" t="str">
        <f>IF('TSA Input'!J1373="","",IF('TSA Input'!J1373="Yes",'TSA Input'!B1373,"Ineligible"))</f>
        <v/>
      </c>
      <c r="D1410" s="246" t="str">
        <f>IF('TSA Input'!J1373="","",IF('TSA Input'!J1373="Yes",IF('TSA Input'!W1373="","",LEFT('TSA Input'!W1373,LEN('TSA Input'!W1373)-2)),""))</f>
        <v/>
      </c>
      <c r="E1410" s="246" t="str">
        <f>IF('TSA Input'!J1373="","",IF('TSA Input'!J1373="Yes",'TSA Input'!I1373,""))</f>
        <v/>
      </c>
      <c r="F1410" s="247" t="str">
        <f>IF('TSA Input'!J1373="","",IF('TSA Input'!J1373="Yes",'TSA Input'!C1373,""))</f>
        <v/>
      </c>
      <c r="G1410" s="36" t="str">
        <f>IF('TSA Input'!J1373="","",IF('TSA Input'!J1373="Yes",'TSA Input'!D1373,""))</f>
        <v/>
      </c>
      <c r="H1410" s="37" t="str">
        <f>IF('TSA Input'!K1373="","",IF('TSA Input'!J1373="Yes",'TSA Input'!G1373,""))</f>
        <v/>
      </c>
      <c r="I1410" s="37" t="str">
        <f>IF('TSA Input'!L1373="","",IF('TSA Input'!J1373="Yes",'TSA Input'!F1373,""))</f>
        <v/>
      </c>
      <c r="J1410" s="39" t="str">
        <f t="shared" si="44"/>
        <v/>
      </c>
      <c r="K1410" s="257" t="str">
        <f>IF('TSA Input'!J1373="","",IF('TSA Input'!J1373="Yes",'TSA Input'!D1373,""))</f>
        <v/>
      </c>
      <c r="L1410" s="258" t="str">
        <f>IF('TSA Input'!J1373="","",IF('TSA Input'!J1373="Yes",'TSA Input'!G1373,""))</f>
        <v/>
      </c>
      <c r="M1410" s="258" t="str">
        <f>IF('TSA Input'!J1373="","",IF('TSA Input'!J1373="Yes",'TSA Input'!F1373,""))</f>
        <v/>
      </c>
      <c r="N1410" s="39" t="str">
        <f t="shared" si="45"/>
        <v/>
      </c>
      <c r="O1410" s="149" t="s">
        <v>11</v>
      </c>
      <c r="P1410" s="148" t="s">
        <v>11</v>
      </c>
      <c r="Q1410" s="1"/>
    </row>
    <row r="1411" spans="1:17" ht="15.75" hidden="1" customHeight="1">
      <c r="A1411" s="1" t="str">
        <f t="shared" si="1"/>
        <v/>
      </c>
      <c r="B1411" s="1"/>
      <c r="C1411" s="34" t="str">
        <f>IF('TSA Input'!J1374="","",IF('TSA Input'!J1374="Yes",'TSA Input'!B1374,"Ineligible"))</f>
        <v/>
      </c>
      <c r="D1411" s="246" t="str">
        <f>IF('TSA Input'!J1374="","",IF('TSA Input'!J1374="Yes",IF('TSA Input'!W1374="","",LEFT('TSA Input'!W1374,LEN('TSA Input'!W1374)-2)),""))</f>
        <v/>
      </c>
      <c r="E1411" s="246" t="str">
        <f>IF('TSA Input'!J1374="","",IF('TSA Input'!J1374="Yes",'TSA Input'!I1374,""))</f>
        <v/>
      </c>
      <c r="F1411" s="247" t="str">
        <f>IF('TSA Input'!J1374="","",IF('TSA Input'!J1374="Yes",'TSA Input'!C1374,""))</f>
        <v/>
      </c>
      <c r="G1411" s="36" t="str">
        <f>IF('TSA Input'!J1374="","",IF('TSA Input'!J1374="Yes",'TSA Input'!D1374,""))</f>
        <v/>
      </c>
      <c r="H1411" s="37" t="str">
        <f>IF('TSA Input'!K1374="","",IF('TSA Input'!J1374="Yes",'TSA Input'!G1374,""))</f>
        <v/>
      </c>
      <c r="I1411" s="37" t="str">
        <f>IF('TSA Input'!L1374="","",IF('TSA Input'!J1374="Yes",'TSA Input'!F1374,""))</f>
        <v/>
      </c>
      <c r="J1411" s="39" t="str">
        <f t="shared" si="44"/>
        <v/>
      </c>
      <c r="K1411" s="257" t="str">
        <f>IF('TSA Input'!J1374="","",IF('TSA Input'!J1374="Yes",'TSA Input'!D1374,""))</f>
        <v/>
      </c>
      <c r="L1411" s="258" t="str">
        <f>IF('TSA Input'!J1374="","",IF('TSA Input'!J1374="Yes",'TSA Input'!G1374,""))</f>
        <v/>
      </c>
      <c r="M1411" s="258" t="str">
        <f>IF('TSA Input'!J1374="","",IF('TSA Input'!J1374="Yes",'TSA Input'!F1374,""))</f>
        <v/>
      </c>
      <c r="N1411" s="39" t="str">
        <f t="shared" si="45"/>
        <v/>
      </c>
      <c r="O1411" s="149" t="s">
        <v>11</v>
      </c>
      <c r="P1411" s="148" t="s">
        <v>11</v>
      </c>
      <c r="Q1411" s="1"/>
    </row>
    <row r="1412" spans="1:17" ht="15.75" hidden="1" customHeight="1">
      <c r="A1412" s="1" t="str">
        <f t="shared" si="1"/>
        <v/>
      </c>
      <c r="B1412" s="1"/>
      <c r="C1412" s="34" t="str">
        <f>IF('TSA Input'!J1375="","",IF('TSA Input'!J1375="Yes",'TSA Input'!B1375,"Ineligible"))</f>
        <v/>
      </c>
      <c r="D1412" s="246" t="str">
        <f>IF('TSA Input'!J1375="","",IF('TSA Input'!J1375="Yes",IF('TSA Input'!W1375="","",LEFT('TSA Input'!W1375,LEN('TSA Input'!W1375)-2)),""))</f>
        <v/>
      </c>
      <c r="E1412" s="246" t="str">
        <f>IF('TSA Input'!J1375="","",IF('TSA Input'!J1375="Yes",'TSA Input'!I1375,""))</f>
        <v/>
      </c>
      <c r="F1412" s="247" t="str">
        <f>IF('TSA Input'!J1375="","",IF('TSA Input'!J1375="Yes",'TSA Input'!C1375,""))</f>
        <v/>
      </c>
      <c r="G1412" s="36" t="str">
        <f>IF('TSA Input'!J1375="","",IF('TSA Input'!J1375="Yes",'TSA Input'!D1375,""))</f>
        <v/>
      </c>
      <c r="H1412" s="37" t="str">
        <f>IF('TSA Input'!K1375="","",IF('TSA Input'!J1375="Yes",'TSA Input'!G1375,""))</f>
        <v/>
      </c>
      <c r="I1412" s="37" t="str">
        <f>IF('TSA Input'!L1375="","",IF('TSA Input'!J1375="Yes",'TSA Input'!F1375,""))</f>
        <v/>
      </c>
      <c r="J1412" s="39" t="str">
        <f t="shared" si="44"/>
        <v/>
      </c>
      <c r="K1412" s="257" t="str">
        <f>IF('TSA Input'!J1375="","",IF('TSA Input'!J1375="Yes",'TSA Input'!D1375,""))</f>
        <v/>
      </c>
      <c r="L1412" s="258" t="str">
        <f>IF('TSA Input'!J1375="","",IF('TSA Input'!J1375="Yes",'TSA Input'!G1375,""))</f>
        <v/>
      </c>
      <c r="M1412" s="258" t="str">
        <f>IF('TSA Input'!J1375="","",IF('TSA Input'!J1375="Yes",'TSA Input'!F1375,""))</f>
        <v/>
      </c>
      <c r="N1412" s="39" t="str">
        <f t="shared" si="45"/>
        <v/>
      </c>
      <c r="O1412" s="149" t="s">
        <v>11</v>
      </c>
      <c r="P1412" s="148" t="s">
        <v>11</v>
      </c>
      <c r="Q1412" s="1"/>
    </row>
    <row r="1413" spans="1:17" ht="15.75" hidden="1" customHeight="1">
      <c r="A1413" s="1" t="str">
        <f t="shared" si="1"/>
        <v/>
      </c>
      <c r="B1413" s="1"/>
      <c r="C1413" s="34" t="str">
        <f>IF('TSA Input'!J1376="","",IF('TSA Input'!J1376="Yes",'TSA Input'!B1376,"Ineligible"))</f>
        <v/>
      </c>
      <c r="D1413" s="246" t="str">
        <f>IF('TSA Input'!J1376="","",IF('TSA Input'!J1376="Yes",IF('TSA Input'!W1376="","",LEFT('TSA Input'!W1376,LEN('TSA Input'!W1376)-2)),""))</f>
        <v/>
      </c>
      <c r="E1413" s="246" t="str">
        <f>IF('TSA Input'!J1376="","",IF('TSA Input'!J1376="Yes",'TSA Input'!I1376,""))</f>
        <v/>
      </c>
      <c r="F1413" s="247" t="str">
        <f>IF('TSA Input'!J1376="","",IF('TSA Input'!J1376="Yes",'TSA Input'!C1376,""))</f>
        <v/>
      </c>
      <c r="G1413" s="36" t="str">
        <f>IF('TSA Input'!J1376="","",IF('TSA Input'!J1376="Yes",'TSA Input'!D1376,""))</f>
        <v/>
      </c>
      <c r="H1413" s="37" t="str">
        <f>IF('TSA Input'!K1376="","",IF('TSA Input'!J1376="Yes",'TSA Input'!G1376,""))</f>
        <v/>
      </c>
      <c r="I1413" s="37" t="str">
        <f>IF('TSA Input'!L1376="","",IF('TSA Input'!J1376="Yes",'TSA Input'!F1376,""))</f>
        <v/>
      </c>
      <c r="J1413" s="39" t="str">
        <f t="shared" si="44"/>
        <v/>
      </c>
      <c r="K1413" s="257" t="str">
        <f>IF('TSA Input'!J1376="","",IF('TSA Input'!J1376="Yes",'TSA Input'!D1376,""))</f>
        <v/>
      </c>
      <c r="L1413" s="258" t="str">
        <f>IF('TSA Input'!J1376="","",IF('TSA Input'!J1376="Yes",'TSA Input'!G1376,""))</f>
        <v/>
      </c>
      <c r="M1413" s="258" t="str">
        <f>IF('TSA Input'!J1376="","",IF('TSA Input'!J1376="Yes",'TSA Input'!F1376,""))</f>
        <v/>
      </c>
      <c r="N1413" s="39" t="str">
        <f t="shared" si="45"/>
        <v/>
      </c>
      <c r="O1413" s="149" t="s">
        <v>11</v>
      </c>
      <c r="P1413" s="148" t="s">
        <v>11</v>
      </c>
      <c r="Q1413" s="1"/>
    </row>
    <row r="1414" spans="1:17" ht="15.75" hidden="1" customHeight="1">
      <c r="A1414" s="1" t="str">
        <f t="shared" si="1"/>
        <v/>
      </c>
      <c r="B1414" s="1"/>
      <c r="C1414" s="34" t="str">
        <f>IF('TSA Input'!J1377="","",IF('TSA Input'!J1377="Yes",'TSA Input'!B1377,"Ineligible"))</f>
        <v/>
      </c>
      <c r="D1414" s="246" t="str">
        <f>IF('TSA Input'!J1377="","",IF('TSA Input'!J1377="Yes",IF('TSA Input'!W1377="","",LEFT('TSA Input'!W1377,LEN('TSA Input'!W1377)-2)),""))</f>
        <v/>
      </c>
      <c r="E1414" s="246" t="str">
        <f>IF('TSA Input'!J1377="","",IF('TSA Input'!J1377="Yes",'TSA Input'!I1377,""))</f>
        <v/>
      </c>
      <c r="F1414" s="247" t="str">
        <f>IF('TSA Input'!J1377="","",IF('TSA Input'!J1377="Yes",'TSA Input'!C1377,""))</f>
        <v/>
      </c>
      <c r="G1414" s="36" t="str">
        <f>IF('TSA Input'!J1377="","",IF('TSA Input'!J1377="Yes",'TSA Input'!D1377,""))</f>
        <v/>
      </c>
      <c r="H1414" s="37" t="str">
        <f>IF('TSA Input'!K1377="","",IF('TSA Input'!J1377="Yes",'TSA Input'!G1377,""))</f>
        <v/>
      </c>
      <c r="I1414" s="37" t="str">
        <f>IF('TSA Input'!L1377="","",IF('TSA Input'!J1377="Yes",'TSA Input'!F1377,""))</f>
        <v/>
      </c>
      <c r="J1414" s="39" t="str">
        <f t="shared" si="44"/>
        <v/>
      </c>
      <c r="K1414" s="257" t="str">
        <f>IF('TSA Input'!J1377="","",IF('TSA Input'!J1377="Yes",'TSA Input'!D1377,""))</f>
        <v/>
      </c>
      <c r="L1414" s="258" t="str">
        <f>IF('TSA Input'!J1377="","",IF('TSA Input'!J1377="Yes",'TSA Input'!G1377,""))</f>
        <v/>
      </c>
      <c r="M1414" s="258" t="str">
        <f>IF('TSA Input'!J1377="","",IF('TSA Input'!J1377="Yes",'TSA Input'!F1377,""))</f>
        <v/>
      </c>
      <c r="N1414" s="39" t="str">
        <f t="shared" si="45"/>
        <v/>
      </c>
      <c r="O1414" s="149" t="s">
        <v>11</v>
      </c>
      <c r="P1414" s="148" t="s">
        <v>11</v>
      </c>
      <c r="Q1414" s="1"/>
    </row>
    <row r="1415" spans="1:17" ht="15.75" hidden="1" customHeight="1">
      <c r="A1415" s="1" t="str">
        <f t="shared" si="1"/>
        <v/>
      </c>
      <c r="B1415" s="1"/>
      <c r="C1415" s="34" t="str">
        <f>IF('TSA Input'!J1378="","",IF('TSA Input'!J1378="Yes",'TSA Input'!B1378,"Ineligible"))</f>
        <v/>
      </c>
      <c r="D1415" s="246" t="str">
        <f>IF('TSA Input'!J1378="","",IF('TSA Input'!J1378="Yes",IF('TSA Input'!W1378="","",LEFT('TSA Input'!W1378,LEN('TSA Input'!W1378)-2)),""))</f>
        <v/>
      </c>
      <c r="E1415" s="246" t="str">
        <f>IF('TSA Input'!J1378="","",IF('TSA Input'!J1378="Yes",'TSA Input'!I1378,""))</f>
        <v/>
      </c>
      <c r="F1415" s="247" t="str">
        <f>IF('TSA Input'!J1378="","",IF('TSA Input'!J1378="Yes",'TSA Input'!C1378,""))</f>
        <v/>
      </c>
      <c r="G1415" s="36" t="str">
        <f>IF('TSA Input'!J1378="","",IF('TSA Input'!J1378="Yes",'TSA Input'!D1378,""))</f>
        <v/>
      </c>
      <c r="H1415" s="37" t="str">
        <f>IF('TSA Input'!K1378="","",IF('TSA Input'!J1378="Yes",'TSA Input'!G1378,""))</f>
        <v/>
      </c>
      <c r="I1415" s="37" t="str">
        <f>IF('TSA Input'!L1378="","",IF('TSA Input'!J1378="Yes",'TSA Input'!F1378,""))</f>
        <v/>
      </c>
      <c r="J1415" s="39" t="str">
        <f t="shared" si="44"/>
        <v/>
      </c>
      <c r="K1415" s="257" t="str">
        <f>IF('TSA Input'!J1378="","",IF('TSA Input'!J1378="Yes",'TSA Input'!D1378,""))</f>
        <v/>
      </c>
      <c r="L1415" s="258" t="str">
        <f>IF('TSA Input'!J1378="","",IF('TSA Input'!J1378="Yes",'TSA Input'!G1378,""))</f>
        <v/>
      </c>
      <c r="M1415" s="258" t="str">
        <f>IF('TSA Input'!J1378="","",IF('TSA Input'!J1378="Yes",'TSA Input'!F1378,""))</f>
        <v/>
      </c>
      <c r="N1415" s="39" t="str">
        <f t="shared" si="45"/>
        <v/>
      </c>
      <c r="O1415" s="149" t="s">
        <v>11</v>
      </c>
      <c r="P1415" s="148" t="s">
        <v>11</v>
      </c>
      <c r="Q1415" s="1"/>
    </row>
    <row r="1416" spans="1:17" ht="15.75" hidden="1" customHeight="1">
      <c r="A1416" s="1" t="str">
        <f t="shared" si="1"/>
        <v/>
      </c>
      <c r="B1416" s="1"/>
      <c r="C1416" s="34" t="str">
        <f>IF('TSA Input'!J1379="","",IF('TSA Input'!J1379="Yes",'TSA Input'!B1379,"Ineligible"))</f>
        <v/>
      </c>
      <c r="D1416" s="246" t="str">
        <f>IF('TSA Input'!J1379="","",IF('TSA Input'!J1379="Yes",IF('TSA Input'!W1379="","",LEFT('TSA Input'!W1379,LEN('TSA Input'!W1379)-2)),""))</f>
        <v/>
      </c>
      <c r="E1416" s="246" t="str">
        <f>IF('TSA Input'!J1379="","",IF('TSA Input'!J1379="Yes",'TSA Input'!I1379,""))</f>
        <v/>
      </c>
      <c r="F1416" s="247" t="str">
        <f>IF('TSA Input'!J1379="","",IF('TSA Input'!J1379="Yes",'TSA Input'!C1379,""))</f>
        <v/>
      </c>
      <c r="G1416" s="36" t="str">
        <f>IF('TSA Input'!J1379="","",IF('TSA Input'!J1379="Yes",'TSA Input'!D1379,""))</f>
        <v/>
      </c>
      <c r="H1416" s="37" t="str">
        <f>IF('TSA Input'!K1379="","",IF('TSA Input'!J1379="Yes",'TSA Input'!G1379,""))</f>
        <v/>
      </c>
      <c r="I1416" s="37" t="str">
        <f>IF('TSA Input'!L1379="","",IF('TSA Input'!J1379="Yes",'TSA Input'!F1379,""))</f>
        <v/>
      </c>
      <c r="J1416" s="39" t="str">
        <f t="shared" si="44"/>
        <v/>
      </c>
      <c r="K1416" s="257" t="str">
        <f>IF('TSA Input'!J1379="","",IF('TSA Input'!J1379="Yes",'TSA Input'!D1379,""))</f>
        <v/>
      </c>
      <c r="L1416" s="258" t="str">
        <f>IF('TSA Input'!J1379="","",IF('TSA Input'!J1379="Yes",'TSA Input'!G1379,""))</f>
        <v/>
      </c>
      <c r="M1416" s="258" t="str">
        <f>IF('TSA Input'!J1379="","",IF('TSA Input'!J1379="Yes",'TSA Input'!F1379,""))</f>
        <v/>
      </c>
      <c r="N1416" s="39" t="str">
        <f t="shared" si="45"/>
        <v/>
      </c>
      <c r="O1416" s="149" t="s">
        <v>11</v>
      </c>
      <c r="P1416" s="148" t="s">
        <v>11</v>
      </c>
      <c r="Q1416" s="1"/>
    </row>
    <row r="1417" spans="1:17" ht="15.75" hidden="1" customHeight="1">
      <c r="A1417" s="1" t="str">
        <f t="shared" si="1"/>
        <v/>
      </c>
      <c r="B1417" s="1"/>
      <c r="C1417" s="34" t="str">
        <f>IF('TSA Input'!J1380="","",IF('TSA Input'!J1380="Yes",'TSA Input'!B1380,"Ineligible"))</f>
        <v/>
      </c>
      <c r="D1417" s="246" t="str">
        <f>IF('TSA Input'!J1380="","",IF('TSA Input'!J1380="Yes",IF('TSA Input'!W1380="","",LEFT('TSA Input'!W1380,LEN('TSA Input'!W1380)-2)),""))</f>
        <v/>
      </c>
      <c r="E1417" s="246" t="str">
        <f>IF('TSA Input'!J1380="","",IF('TSA Input'!J1380="Yes",'TSA Input'!I1380,""))</f>
        <v/>
      </c>
      <c r="F1417" s="247" t="str">
        <f>IF('TSA Input'!J1380="","",IF('TSA Input'!J1380="Yes",'TSA Input'!C1380,""))</f>
        <v/>
      </c>
      <c r="G1417" s="36" t="str">
        <f>IF('TSA Input'!J1380="","",IF('TSA Input'!J1380="Yes",'TSA Input'!D1380,""))</f>
        <v/>
      </c>
      <c r="H1417" s="37" t="str">
        <f>IF('TSA Input'!K1380="","",IF('TSA Input'!J1380="Yes",'TSA Input'!G1380,""))</f>
        <v/>
      </c>
      <c r="I1417" s="37" t="str">
        <f>IF('TSA Input'!L1380="","",IF('TSA Input'!J1380="Yes",'TSA Input'!F1380,""))</f>
        <v/>
      </c>
      <c r="J1417" s="39" t="str">
        <f t="shared" si="44"/>
        <v/>
      </c>
      <c r="K1417" s="257" t="str">
        <f>IF('TSA Input'!J1380="","",IF('TSA Input'!J1380="Yes",'TSA Input'!D1380,""))</f>
        <v/>
      </c>
      <c r="L1417" s="258" t="str">
        <f>IF('TSA Input'!J1380="","",IF('TSA Input'!J1380="Yes",'TSA Input'!G1380,""))</f>
        <v/>
      </c>
      <c r="M1417" s="258" t="str">
        <f>IF('TSA Input'!J1380="","",IF('TSA Input'!J1380="Yes",'TSA Input'!F1380,""))</f>
        <v/>
      </c>
      <c r="N1417" s="39" t="str">
        <f t="shared" si="45"/>
        <v/>
      </c>
      <c r="O1417" s="149" t="s">
        <v>11</v>
      </c>
      <c r="P1417" s="148" t="s">
        <v>11</v>
      </c>
      <c r="Q1417" s="1"/>
    </row>
    <row r="1418" spans="1:17" ht="15.75" hidden="1" customHeight="1">
      <c r="A1418" s="1" t="str">
        <f t="shared" si="1"/>
        <v/>
      </c>
      <c r="B1418" s="1"/>
      <c r="C1418" s="34" t="str">
        <f>IF('TSA Input'!J1381="","",IF('TSA Input'!J1381="Yes",'TSA Input'!B1381,"Ineligible"))</f>
        <v/>
      </c>
      <c r="D1418" s="246" t="str">
        <f>IF('TSA Input'!J1381="","",IF('TSA Input'!J1381="Yes",IF('TSA Input'!W1381="","",LEFT('TSA Input'!W1381,LEN('TSA Input'!W1381)-2)),""))</f>
        <v/>
      </c>
      <c r="E1418" s="246" t="str">
        <f>IF('TSA Input'!J1381="","",IF('TSA Input'!J1381="Yes",'TSA Input'!I1381,""))</f>
        <v/>
      </c>
      <c r="F1418" s="247" t="str">
        <f>IF('TSA Input'!J1381="","",IF('TSA Input'!J1381="Yes",'TSA Input'!C1381,""))</f>
        <v/>
      </c>
      <c r="G1418" s="36" t="str">
        <f>IF('TSA Input'!J1381="","",IF('TSA Input'!J1381="Yes",'TSA Input'!D1381,""))</f>
        <v/>
      </c>
      <c r="H1418" s="37" t="str">
        <f>IF('TSA Input'!K1381="","",IF('TSA Input'!J1381="Yes",'TSA Input'!G1381,""))</f>
        <v/>
      </c>
      <c r="I1418" s="37" t="str">
        <f>IF('TSA Input'!L1381="","",IF('TSA Input'!J1381="Yes",'TSA Input'!F1381,""))</f>
        <v/>
      </c>
      <c r="J1418" s="39" t="str">
        <f t="shared" si="44"/>
        <v/>
      </c>
      <c r="K1418" s="257" t="str">
        <f>IF('TSA Input'!J1381="","",IF('TSA Input'!J1381="Yes",'TSA Input'!D1381,""))</f>
        <v/>
      </c>
      <c r="L1418" s="258" t="str">
        <f>IF('TSA Input'!J1381="","",IF('TSA Input'!J1381="Yes",'TSA Input'!G1381,""))</f>
        <v/>
      </c>
      <c r="M1418" s="258" t="str">
        <f>IF('TSA Input'!J1381="","",IF('TSA Input'!J1381="Yes",'TSA Input'!F1381,""))</f>
        <v/>
      </c>
      <c r="N1418" s="39" t="str">
        <f t="shared" si="45"/>
        <v/>
      </c>
      <c r="O1418" s="149" t="s">
        <v>11</v>
      </c>
      <c r="P1418" s="148" t="s">
        <v>11</v>
      </c>
      <c r="Q1418" s="1"/>
    </row>
    <row r="1419" spans="1:17" ht="15.75" hidden="1" customHeight="1">
      <c r="A1419" s="1" t="str">
        <f t="shared" si="1"/>
        <v/>
      </c>
      <c r="B1419" s="1"/>
      <c r="C1419" s="34" t="str">
        <f>IF('TSA Input'!J1382="","",IF('TSA Input'!J1382="Yes",'TSA Input'!B1382,"Ineligible"))</f>
        <v/>
      </c>
      <c r="D1419" s="246" t="str">
        <f>IF('TSA Input'!J1382="","",IF('TSA Input'!J1382="Yes",IF('TSA Input'!W1382="","",LEFT('TSA Input'!W1382,LEN('TSA Input'!W1382)-2)),""))</f>
        <v/>
      </c>
      <c r="E1419" s="246" t="str">
        <f>IF('TSA Input'!J1382="","",IF('TSA Input'!J1382="Yes",'TSA Input'!I1382,""))</f>
        <v/>
      </c>
      <c r="F1419" s="247" t="str">
        <f>IF('TSA Input'!J1382="","",IF('TSA Input'!J1382="Yes",'TSA Input'!C1382,""))</f>
        <v/>
      </c>
      <c r="G1419" s="36" t="str">
        <f>IF('TSA Input'!J1382="","",IF('TSA Input'!J1382="Yes",'TSA Input'!D1382,""))</f>
        <v/>
      </c>
      <c r="H1419" s="37" t="str">
        <f>IF('TSA Input'!K1382="","",IF('TSA Input'!J1382="Yes",'TSA Input'!G1382,""))</f>
        <v/>
      </c>
      <c r="I1419" s="37" t="str">
        <f>IF('TSA Input'!L1382="","",IF('TSA Input'!J1382="Yes",'TSA Input'!F1382,""))</f>
        <v/>
      </c>
      <c r="J1419" s="39" t="str">
        <f t="shared" si="44"/>
        <v/>
      </c>
      <c r="K1419" s="257" t="str">
        <f>IF('TSA Input'!J1382="","",IF('TSA Input'!J1382="Yes",'TSA Input'!D1382,""))</f>
        <v/>
      </c>
      <c r="L1419" s="258" t="str">
        <f>IF('TSA Input'!J1382="","",IF('TSA Input'!J1382="Yes",'TSA Input'!G1382,""))</f>
        <v/>
      </c>
      <c r="M1419" s="258" t="str">
        <f>IF('TSA Input'!J1382="","",IF('TSA Input'!J1382="Yes",'TSA Input'!F1382,""))</f>
        <v/>
      </c>
      <c r="N1419" s="39" t="str">
        <f t="shared" si="45"/>
        <v/>
      </c>
      <c r="O1419" s="149" t="s">
        <v>11</v>
      </c>
      <c r="P1419" s="148" t="s">
        <v>11</v>
      </c>
      <c r="Q1419" s="1"/>
    </row>
    <row r="1420" spans="1:17" ht="15.75" hidden="1" customHeight="1">
      <c r="A1420" s="1" t="str">
        <f t="shared" si="1"/>
        <v/>
      </c>
      <c r="B1420" s="1"/>
      <c r="C1420" s="34" t="str">
        <f>IF('TSA Input'!J1383="","",IF('TSA Input'!J1383="Yes",'TSA Input'!B1383,"Ineligible"))</f>
        <v/>
      </c>
      <c r="D1420" s="246" t="str">
        <f>IF('TSA Input'!J1383="","",IF('TSA Input'!J1383="Yes",IF('TSA Input'!W1383="","",LEFT('TSA Input'!W1383,LEN('TSA Input'!W1383)-2)),""))</f>
        <v/>
      </c>
      <c r="E1420" s="246" t="str">
        <f>IF('TSA Input'!J1383="","",IF('TSA Input'!J1383="Yes",'TSA Input'!I1383,""))</f>
        <v/>
      </c>
      <c r="F1420" s="247" t="str">
        <f>IF('TSA Input'!J1383="","",IF('TSA Input'!J1383="Yes",'TSA Input'!C1383,""))</f>
        <v/>
      </c>
      <c r="G1420" s="36" t="str">
        <f>IF('TSA Input'!J1383="","",IF('TSA Input'!J1383="Yes",'TSA Input'!D1383,""))</f>
        <v/>
      </c>
      <c r="H1420" s="37" t="str">
        <f>IF('TSA Input'!K1383="","",IF('TSA Input'!J1383="Yes",'TSA Input'!G1383,""))</f>
        <v/>
      </c>
      <c r="I1420" s="37" t="str">
        <f>IF('TSA Input'!L1383="","",IF('TSA Input'!J1383="Yes",'TSA Input'!F1383,""))</f>
        <v/>
      </c>
      <c r="J1420" s="39" t="str">
        <f t="shared" si="44"/>
        <v/>
      </c>
      <c r="K1420" s="257" t="str">
        <f>IF('TSA Input'!J1383="","",IF('TSA Input'!J1383="Yes",'TSA Input'!D1383,""))</f>
        <v/>
      </c>
      <c r="L1420" s="258" t="str">
        <f>IF('TSA Input'!J1383="","",IF('TSA Input'!J1383="Yes",'TSA Input'!G1383,""))</f>
        <v/>
      </c>
      <c r="M1420" s="258" t="str">
        <f>IF('TSA Input'!J1383="","",IF('TSA Input'!J1383="Yes",'TSA Input'!F1383,""))</f>
        <v/>
      </c>
      <c r="N1420" s="39" t="str">
        <f t="shared" si="45"/>
        <v/>
      </c>
      <c r="O1420" s="149" t="s">
        <v>11</v>
      </c>
      <c r="P1420" s="148" t="s">
        <v>11</v>
      </c>
      <c r="Q1420" s="1"/>
    </row>
    <row r="1421" spans="1:17" ht="15.75" hidden="1" customHeight="1">
      <c r="A1421" s="1" t="str">
        <f t="shared" si="1"/>
        <v/>
      </c>
      <c r="B1421" s="1"/>
      <c r="C1421" s="34" t="str">
        <f>IF('TSA Input'!J1384="","",IF('TSA Input'!J1384="Yes",'TSA Input'!B1384,"Ineligible"))</f>
        <v/>
      </c>
      <c r="D1421" s="246" t="str">
        <f>IF('TSA Input'!J1384="","",IF('TSA Input'!J1384="Yes",IF('TSA Input'!W1384="","",LEFT('TSA Input'!W1384,LEN('TSA Input'!W1384)-2)),""))</f>
        <v/>
      </c>
      <c r="E1421" s="246" t="str">
        <f>IF('TSA Input'!J1384="","",IF('TSA Input'!J1384="Yes",'TSA Input'!I1384,""))</f>
        <v/>
      </c>
      <c r="F1421" s="247" t="str">
        <f>IF('TSA Input'!J1384="","",IF('TSA Input'!J1384="Yes",'TSA Input'!C1384,""))</f>
        <v/>
      </c>
      <c r="G1421" s="36" t="str">
        <f>IF('TSA Input'!J1384="","",IF('TSA Input'!J1384="Yes",'TSA Input'!D1384,""))</f>
        <v/>
      </c>
      <c r="H1421" s="37" t="str">
        <f>IF('TSA Input'!K1384="","",IF('TSA Input'!J1384="Yes",'TSA Input'!G1384,""))</f>
        <v/>
      </c>
      <c r="I1421" s="37" t="str">
        <f>IF('TSA Input'!L1384="","",IF('TSA Input'!J1384="Yes",'TSA Input'!F1384,""))</f>
        <v/>
      </c>
      <c r="J1421" s="39" t="str">
        <f t="shared" si="44"/>
        <v/>
      </c>
      <c r="K1421" s="257" t="str">
        <f>IF('TSA Input'!J1384="","",IF('TSA Input'!J1384="Yes",'TSA Input'!D1384,""))</f>
        <v/>
      </c>
      <c r="L1421" s="258" t="str">
        <f>IF('TSA Input'!J1384="","",IF('TSA Input'!J1384="Yes",'TSA Input'!G1384,""))</f>
        <v/>
      </c>
      <c r="M1421" s="258" t="str">
        <f>IF('TSA Input'!J1384="","",IF('TSA Input'!J1384="Yes",'TSA Input'!F1384,""))</f>
        <v/>
      </c>
      <c r="N1421" s="39" t="str">
        <f t="shared" si="45"/>
        <v/>
      </c>
      <c r="O1421" s="149" t="s">
        <v>11</v>
      </c>
      <c r="P1421" s="148" t="s">
        <v>11</v>
      </c>
      <c r="Q1421" s="1"/>
    </row>
    <row r="1422" spans="1:17" ht="15.75" hidden="1" customHeight="1">
      <c r="A1422" s="1" t="str">
        <f t="shared" si="1"/>
        <v/>
      </c>
      <c r="B1422" s="1"/>
      <c r="C1422" s="34" t="str">
        <f>IF('TSA Input'!J1385="","",IF('TSA Input'!J1385="Yes",'TSA Input'!B1385,"Ineligible"))</f>
        <v/>
      </c>
      <c r="D1422" s="246" t="str">
        <f>IF('TSA Input'!J1385="","",IF('TSA Input'!J1385="Yes",IF('TSA Input'!W1385="","",LEFT('TSA Input'!W1385,LEN('TSA Input'!W1385)-2)),""))</f>
        <v/>
      </c>
      <c r="E1422" s="246" t="str">
        <f>IF('TSA Input'!J1385="","",IF('TSA Input'!J1385="Yes",'TSA Input'!I1385,""))</f>
        <v/>
      </c>
      <c r="F1422" s="247" t="str">
        <f>IF('TSA Input'!J1385="","",IF('TSA Input'!J1385="Yes",'TSA Input'!C1385,""))</f>
        <v/>
      </c>
      <c r="G1422" s="36" t="str">
        <f>IF('TSA Input'!J1385="","",IF('TSA Input'!J1385="Yes",'TSA Input'!D1385,""))</f>
        <v/>
      </c>
      <c r="H1422" s="37" t="str">
        <f>IF('TSA Input'!K1385="","",IF('TSA Input'!J1385="Yes",'TSA Input'!G1385,""))</f>
        <v/>
      </c>
      <c r="I1422" s="37" t="str">
        <f>IF('TSA Input'!L1385="","",IF('TSA Input'!J1385="Yes",'TSA Input'!F1385,""))</f>
        <v/>
      </c>
      <c r="J1422" s="39" t="str">
        <f t="shared" si="44"/>
        <v/>
      </c>
      <c r="K1422" s="257" t="str">
        <f>IF('TSA Input'!J1385="","",IF('TSA Input'!J1385="Yes",'TSA Input'!D1385,""))</f>
        <v/>
      </c>
      <c r="L1422" s="258" t="str">
        <f>IF('TSA Input'!J1385="","",IF('TSA Input'!J1385="Yes",'TSA Input'!G1385,""))</f>
        <v/>
      </c>
      <c r="M1422" s="258" t="str">
        <f>IF('TSA Input'!J1385="","",IF('TSA Input'!J1385="Yes",'TSA Input'!F1385,""))</f>
        <v/>
      </c>
      <c r="N1422" s="39" t="str">
        <f t="shared" si="45"/>
        <v/>
      </c>
      <c r="O1422" s="149" t="s">
        <v>11</v>
      </c>
      <c r="P1422" s="148" t="s">
        <v>11</v>
      </c>
      <c r="Q1422" s="1"/>
    </row>
    <row r="1423" spans="1:17" ht="15.75" hidden="1" customHeight="1">
      <c r="A1423" s="1" t="str">
        <f t="shared" si="1"/>
        <v/>
      </c>
      <c r="B1423" s="1"/>
      <c r="C1423" s="34" t="str">
        <f>IF('TSA Input'!J1386="","",IF('TSA Input'!J1386="Yes",'TSA Input'!B1386,"Ineligible"))</f>
        <v/>
      </c>
      <c r="D1423" s="246" t="str">
        <f>IF('TSA Input'!J1386="","",IF('TSA Input'!J1386="Yes",IF('TSA Input'!W1386="","",LEFT('TSA Input'!W1386,LEN('TSA Input'!W1386)-2)),""))</f>
        <v/>
      </c>
      <c r="E1423" s="246" t="str">
        <f>IF('TSA Input'!J1386="","",IF('TSA Input'!J1386="Yes",'TSA Input'!I1386,""))</f>
        <v/>
      </c>
      <c r="F1423" s="247" t="str">
        <f>IF('TSA Input'!J1386="","",IF('TSA Input'!J1386="Yes",'TSA Input'!C1386,""))</f>
        <v/>
      </c>
      <c r="G1423" s="36" t="str">
        <f>IF('TSA Input'!J1386="","",IF('TSA Input'!J1386="Yes",'TSA Input'!D1386,""))</f>
        <v/>
      </c>
      <c r="H1423" s="37" t="str">
        <f>IF('TSA Input'!K1386="","",IF('TSA Input'!J1386="Yes",'TSA Input'!G1386,""))</f>
        <v/>
      </c>
      <c r="I1423" s="37" t="str">
        <f>IF('TSA Input'!L1386="","",IF('TSA Input'!J1386="Yes",'TSA Input'!F1386,""))</f>
        <v/>
      </c>
      <c r="J1423" s="39" t="str">
        <f t="shared" si="44"/>
        <v/>
      </c>
      <c r="K1423" s="257" t="str">
        <f>IF('TSA Input'!J1386="","",IF('TSA Input'!J1386="Yes",'TSA Input'!D1386,""))</f>
        <v/>
      </c>
      <c r="L1423" s="258" t="str">
        <f>IF('TSA Input'!J1386="","",IF('TSA Input'!J1386="Yes",'TSA Input'!G1386,""))</f>
        <v/>
      </c>
      <c r="M1423" s="258" t="str">
        <f>IF('TSA Input'!J1386="","",IF('TSA Input'!J1386="Yes",'TSA Input'!F1386,""))</f>
        <v/>
      </c>
      <c r="N1423" s="39" t="str">
        <f t="shared" si="45"/>
        <v/>
      </c>
      <c r="O1423" s="149" t="s">
        <v>11</v>
      </c>
      <c r="P1423" s="148" t="s">
        <v>11</v>
      </c>
      <c r="Q1423" s="1"/>
    </row>
    <row r="1424" spans="1:17" ht="15.75" hidden="1" customHeight="1">
      <c r="A1424" s="1" t="str">
        <f t="shared" si="1"/>
        <v/>
      </c>
      <c r="B1424" s="1"/>
      <c r="C1424" s="34" t="str">
        <f>IF('TSA Input'!J1387="","",IF('TSA Input'!J1387="Yes",'TSA Input'!B1387,"Ineligible"))</f>
        <v/>
      </c>
      <c r="D1424" s="246" t="str">
        <f>IF('TSA Input'!J1387="","",IF('TSA Input'!J1387="Yes",IF('TSA Input'!W1387="","",LEFT('TSA Input'!W1387,LEN('TSA Input'!W1387)-2)),""))</f>
        <v/>
      </c>
      <c r="E1424" s="246" t="str">
        <f>IF('TSA Input'!J1387="","",IF('TSA Input'!J1387="Yes",'TSA Input'!I1387,""))</f>
        <v/>
      </c>
      <c r="F1424" s="247" t="str">
        <f>IF('TSA Input'!J1387="","",IF('TSA Input'!J1387="Yes",'TSA Input'!C1387,""))</f>
        <v/>
      </c>
      <c r="G1424" s="36" t="str">
        <f>IF('TSA Input'!J1387="","",IF('TSA Input'!J1387="Yes",'TSA Input'!D1387,""))</f>
        <v/>
      </c>
      <c r="H1424" s="37" t="str">
        <f>IF('TSA Input'!K1387="","",IF('TSA Input'!J1387="Yes",'TSA Input'!G1387,""))</f>
        <v/>
      </c>
      <c r="I1424" s="37" t="str">
        <f>IF('TSA Input'!L1387="","",IF('TSA Input'!J1387="Yes",'TSA Input'!F1387,""))</f>
        <v/>
      </c>
      <c r="J1424" s="39" t="str">
        <f t="shared" si="44"/>
        <v/>
      </c>
      <c r="K1424" s="257" t="str">
        <f>IF('TSA Input'!J1387="","",IF('TSA Input'!J1387="Yes",'TSA Input'!D1387,""))</f>
        <v/>
      </c>
      <c r="L1424" s="258" t="str">
        <f>IF('TSA Input'!J1387="","",IF('TSA Input'!J1387="Yes",'TSA Input'!G1387,""))</f>
        <v/>
      </c>
      <c r="M1424" s="258" t="str">
        <f>IF('TSA Input'!J1387="","",IF('TSA Input'!J1387="Yes",'TSA Input'!F1387,""))</f>
        <v/>
      </c>
      <c r="N1424" s="39" t="str">
        <f t="shared" si="45"/>
        <v/>
      </c>
      <c r="O1424" s="149" t="s">
        <v>11</v>
      </c>
      <c r="P1424" s="148" t="s">
        <v>11</v>
      </c>
      <c r="Q1424" s="1"/>
    </row>
    <row r="1425" spans="1:17" ht="15.75" hidden="1" customHeight="1">
      <c r="A1425" s="1" t="str">
        <f t="shared" si="1"/>
        <v/>
      </c>
      <c r="B1425" s="1"/>
      <c r="C1425" s="34" t="str">
        <f>IF('TSA Input'!J1388="","",IF('TSA Input'!J1388="Yes",'TSA Input'!B1388,"Ineligible"))</f>
        <v/>
      </c>
      <c r="D1425" s="246" t="str">
        <f>IF('TSA Input'!J1388="","",IF('TSA Input'!J1388="Yes",IF('TSA Input'!W1388="","",LEFT('TSA Input'!W1388,LEN('TSA Input'!W1388)-2)),""))</f>
        <v/>
      </c>
      <c r="E1425" s="246" t="str">
        <f>IF('TSA Input'!J1388="","",IF('TSA Input'!J1388="Yes",'TSA Input'!I1388,""))</f>
        <v/>
      </c>
      <c r="F1425" s="247" t="str">
        <f>IF('TSA Input'!J1388="","",IF('TSA Input'!J1388="Yes",'TSA Input'!C1388,""))</f>
        <v/>
      </c>
      <c r="G1425" s="36" t="str">
        <f>IF('TSA Input'!J1388="","",IF('TSA Input'!J1388="Yes",'TSA Input'!D1388,""))</f>
        <v/>
      </c>
      <c r="H1425" s="37" t="str">
        <f>IF('TSA Input'!K1388="","",IF('TSA Input'!J1388="Yes",'TSA Input'!G1388,""))</f>
        <v/>
      </c>
      <c r="I1425" s="37" t="str">
        <f>IF('TSA Input'!L1388="","",IF('TSA Input'!J1388="Yes",'TSA Input'!F1388,""))</f>
        <v/>
      </c>
      <c r="J1425" s="39" t="str">
        <f t="shared" si="44"/>
        <v/>
      </c>
      <c r="K1425" s="257" t="str">
        <f>IF('TSA Input'!J1388="","",IF('TSA Input'!J1388="Yes",'TSA Input'!D1388,""))</f>
        <v/>
      </c>
      <c r="L1425" s="258" t="str">
        <f>IF('TSA Input'!J1388="","",IF('TSA Input'!J1388="Yes",'TSA Input'!G1388,""))</f>
        <v/>
      </c>
      <c r="M1425" s="258" t="str">
        <f>IF('TSA Input'!J1388="","",IF('TSA Input'!J1388="Yes",'TSA Input'!F1388,""))</f>
        <v/>
      </c>
      <c r="N1425" s="39" t="str">
        <f t="shared" si="45"/>
        <v/>
      </c>
      <c r="O1425" s="149" t="s">
        <v>11</v>
      </c>
      <c r="P1425" s="148" t="s">
        <v>11</v>
      </c>
      <c r="Q1425" s="1"/>
    </row>
    <row r="1426" spans="1:17" ht="15.75" hidden="1" customHeight="1">
      <c r="A1426" s="1" t="str">
        <f t="shared" si="1"/>
        <v/>
      </c>
      <c r="B1426" s="1"/>
      <c r="C1426" s="34" t="str">
        <f>IF('TSA Input'!J1389="","",IF('TSA Input'!J1389="Yes",'TSA Input'!B1389,"Ineligible"))</f>
        <v/>
      </c>
      <c r="D1426" s="246" t="str">
        <f>IF('TSA Input'!J1389="","",IF('TSA Input'!J1389="Yes",IF('TSA Input'!W1389="","",LEFT('TSA Input'!W1389,LEN('TSA Input'!W1389)-2)),""))</f>
        <v/>
      </c>
      <c r="E1426" s="246" t="str">
        <f>IF('TSA Input'!J1389="","",IF('TSA Input'!J1389="Yes",'TSA Input'!I1389,""))</f>
        <v/>
      </c>
      <c r="F1426" s="247" t="str">
        <f>IF('TSA Input'!J1389="","",IF('TSA Input'!J1389="Yes",'TSA Input'!C1389,""))</f>
        <v/>
      </c>
      <c r="G1426" s="36" t="str">
        <f>IF('TSA Input'!J1389="","",IF('TSA Input'!J1389="Yes",'TSA Input'!D1389,""))</f>
        <v/>
      </c>
      <c r="H1426" s="37" t="str">
        <f>IF('TSA Input'!K1389="","",IF('TSA Input'!J1389="Yes",'TSA Input'!G1389,""))</f>
        <v/>
      </c>
      <c r="I1426" s="37" t="str">
        <f>IF('TSA Input'!L1389="","",IF('TSA Input'!J1389="Yes",'TSA Input'!F1389,""))</f>
        <v/>
      </c>
      <c r="J1426" s="39" t="str">
        <f t="shared" si="44"/>
        <v/>
      </c>
      <c r="K1426" s="257" t="str">
        <f>IF('TSA Input'!J1389="","",IF('TSA Input'!J1389="Yes",'TSA Input'!D1389,""))</f>
        <v/>
      </c>
      <c r="L1426" s="258" t="str">
        <f>IF('TSA Input'!J1389="","",IF('TSA Input'!J1389="Yes",'TSA Input'!G1389,""))</f>
        <v/>
      </c>
      <c r="M1426" s="258" t="str">
        <f>IF('TSA Input'!J1389="","",IF('TSA Input'!J1389="Yes",'TSA Input'!F1389,""))</f>
        <v/>
      </c>
      <c r="N1426" s="39" t="str">
        <f t="shared" si="45"/>
        <v/>
      </c>
      <c r="O1426" s="149" t="s">
        <v>11</v>
      </c>
      <c r="P1426" s="148" t="s">
        <v>11</v>
      </c>
      <c r="Q1426" s="1"/>
    </row>
    <row r="1427" spans="1:17" ht="15.75" hidden="1" customHeight="1">
      <c r="A1427" s="1" t="str">
        <f t="shared" si="1"/>
        <v/>
      </c>
      <c r="B1427" s="1"/>
      <c r="C1427" s="34" t="str">
        <f>IF('TSA Input'!J1390="","",IF('TSA Input'!J1390="Yes",'TSA Input'!B1390,"Ineligible"))</f>
        <v/>
      </c>
      <c r="D1427" s="246" t="str">
        <f>IF('TSA Input'!J1390="","",IF('TSA Input'!J1390="Yes",IF('TSA Input'!W1390="","",LEFT('TSA Input'!W1390,LEN('TSA Input'!W1390)-2)),""))</f>
        <v/>
      </c>
      <c r="E1427" s="246" t="str">
        <f>IF('TSA Input'!J1390="","",IF('TSA Input'!J1390="Yes",'TSA Input'!I1390,""))</f>
        <v/>
      </c>
      <c r="F1427" s="247" t="str">
        <f>IF('TSA Input'!J1390="","",IF('TSA Input'!J1390="Yes",'TSA Input'!C1390,""))</f>
        <v/>
      </c>
      <c r="G1427" s="36" t="str">
        <f>IF('TSA Input'!J1390="","",IF('TSA Input'!J1390="Yes",'TSA Input'!D1390,""))</f>
        <v/>
      </c>
      <c r="H1427" s="37" t="str">
        <f>IF('TSA Input'!K1390="","",IF('TSA Input'!J1390="Yes",'TSA Input'!G1390,""))</f>
        <v/>
      </c>
      <c r="I1427" s="37" t="str">
        <f>IF('TSA Input'!L1390="","",IF('TSA Input'!J1390="Yes",'TSA Input'!F1390,""))</f>
        <v/>
      </c>
      <c r="J1427" s="39" t="str">
        <f t="shared" si="44"/>
        <v/>
      </c>
      <c r="K1427" s="257" t="str">
        <f>IF('TSA Input'!J1390="","",IF('TSA Input'!J1390="Yes",'TSA Input'!D1390,""))</f>
        <v/>
      </c>
      <c r="L1427" s="258" t="str">
        <f>IF('TSA Input'!J1390="","",IF('TSA Input'!J1390="Yes",'TSA Input'!G1390,""))</f>
        <v/>
      </c>
      <c r="M1427" s="258" t="str">
        <f>IF('TSA Input'!J1390="","",IF('TSA Input'!J1390="Yes",'TSA Input'!F1390,""))</f>
        <v/>
      </c>
      <c r="N1427" s="39" t="str">
        <f t="shared" si="45"/>
        <v/>
      </c>
      <c r="O1427" s="149" t="s">
        <v>11</v>
      </c>
      <c r="P1427" s="148" t="s">
        <v>11</v>
      </c>
      <c r="Q1427" s="1"/>
    </row>
    <row r="1428" spans="1:17" ht="15.75" hidden="1" customHeight="1">
      <c r="A1428" s="1" t="str">
        <f t="shared" si="1"/>
        <v/>
      </c>
      <c r="B1428" s="1"/>
      <c r="C1428" s="34" t="str">
        <f>IF('TSA Input'!J1391="","",IF('TSA Input'!J1391="Yes",'TSA Input'!B1391,"Ineligible"))</f>
        <v/>
      </c>
      <c r="D1428" s="246" t="str">
        <f>IF('TSA Input'!J1391="","",IF('TSA Input'!J1391="Yes",IF('TSA Input'!W1391="","",LEFT('TSA Input'!W1391,LEN('TSA Input'!W1391)-2)),""))</f>
        <v/>
      </c>
      <c r="E1428" s="246" t="str">
        <f>IF('TSA Input'!J1391="","",IF('TSA Input'!J1391="Yes",'TSA Input'!I1391,""))</f>
        <v/>
      </c>
      <c r="F1428" s="247" t="str">
        <f>IF('TSA Input'!J1391="","",IF('TSA Input'!J1391="Yes",'TSA Input'!C1391,""))</f>
        <v/>
      </c>
      <c r="G1428" s="36" t="str">
        <f>IF('TSA Input'!J1391="","",IF('TSA Input'!J1391="Yes",'TSA Input'!D1391,""))</f>
        <v/>
      </c>
      <c r="H1428" s="37" t="str">
        <f>IF('TSA Input'!K1391="","",IF('TSA Input'!J1391="Yes",'TSA Input'!G1391,""))</f>
        <v/>
      </c>
      <c r="I1428" s="37" t="str">
        <f>IF('TSA Input'!L1391="","",IF('TSA Input'!J1391="Yes",'TSA Input'!F1391,""))</f>
        <v/>
      </c>
      <c r="J1428" s="39" t="str">
        <f t="shared" si="44"/>
        <v/>
      </c>
      <c r="K1428" s="257" t="str">
        <f>IF('TSA Input'!J1391="","",IF('TSA Input'!J1391="Yes",'TSA Input'!D1391,""))</f>
        <v/>
      </c>
      <c r="L1428" s="258" t="str">
        <f>IF('TSA Input'!J1391="","",IF('TSA Input'!J1391="Yes",'TSA Input'!G1391,""))</f>
        <v/>
      </c>
      <c r="M1428" s="258" t="str">
        <f>IF('TSA Input'!J1391="","",IF('TSA Input'!J1391="Yes",'TSA Input'!F1391,""))</f>
        <v/>
      </c>
      <c r="N1428" s="39" t="str">
        <f t="shared" si="45"/>
        <v/>
      </c>
      <c r="O1428" s="149" t="s">
        <v>11</v>
      </c>
      <c r="P1428" s="148" t="s">
        <v>11</v>
      </c>
      <c r="Q1428" s="1"/>
    </row>
    <row r="1429" spans="1:17" ht="15.75" hidden="1" customHeight="1">
      <c r="A1429" s="1" t="str">
        <f t="shared" si="1"/>
        <v/>
      </c>
      <c r="B1429" s="1"/>
      <c r="C1429" s="34" t="str">
        <f>IF('TSA Input'!J1392="","",IF('TSA Input'!J1392="Yes",'TSA Input'!B1392,"Ineligible"))</f>
        <v/>
      </c>
      <c r="D1429" s="246" t="str">
        <f>IF('TSA Input'!J1392="","",IF('TSA Input'!J1392="Yes",IF('TSA Input'!W1392="","",LEFT('TSA Input'!W1392,LEN('TSA Input'!W1392)-2)),""))</f>
        <v/>
      </c>
      <c r="E1429" s="246" t="str">
        <f>IF('TSA Input'!J1392="","",IF('TSA Input'!J1392="Yes",'TSA Input'!I1392,""))</f>
        <v/>
      </c>
      <c r="F1429" s="247" t="str">
        <f>IF('TSA Input'!J1392="","",IF('TSA Input'!J1392="Yes",'TSA Input'!C1392,""))</f>
        <v/>
      </c>
      <c r="G1429" s="36" t="str">
        <f>IF('TSA Input'!J1392="","",IF('TSA Input'!J1392="Yes",'TSA Input'!D1392,""))</f>
        <v/>
      </c>
      <c r="H1429" s="37" t="str">
        <f>IF('TSA Input'!K1392="","",IF('TSA Input'!J1392="Yes",'TSA Input'!G1392,""))</f>
        <v/>
      </c>
      <c r="I1429" s="37" t="str">
        <f>IF('TSA Input'!L1392="","",IF('TSA Input'!J1392="Yes",'TSA Input'!F1392,""))</f>
        <v/>
      </c>
      <c r="J1429" s="39" t="str">
        <f t="shared" si="44"/>
        <v/>
      </c>
      <c r="K1429" s="257" t="str">
        <f>IF('TSA Input'!J1392="","",IF('TSA Input'!J1392="Yes",'TSA Input'!D1392,""))</f>
        <v/>
      </c>
      <c r="L1429" s="258" t="str">
        <f>IF('TSA Input'!J1392="","",IF('TSA Input'!J1392="Yes",'TSA Input'!G1392,""))</f>
        <v/>
      </c>
      <c r="M1429" s="258" t="str">
        <f>IF('TSA Input'!J1392="","",IF('TSA Input'!J1392="Yes",'TSA Input'!F1392,""))</f>
        <v/>
      </c>
      <c r="N1429" s="39" t="str">
        <f t="shared" si="45"/>
        <v/>
      </c>
      <c r="O1429" s="149" t="s">
        <v>11</v>
      </c>
      <c r="P1429" s="148" t="s">
        <v>11</v>
      </c>
      <c r="Q1429" s="1"/>
    </row>
    <row r="1430" spans="1:17" ht="15.75" hidden="1" customHeight="1">
      <c r="A1430" s="1" t="str">
        <f t="shared" si="1"/>
        <v/>
      </c>
      <c r="B1430" s="1"/>
      <c r="C1430" s="34" t="str">
        <f>IF('TSA Input'!J1393="","",IF('TSA Input'!J1393="Yes",'TSA Input'!B1393,"Ineligible"))</f>
        <v/>
      </c>
      <c r="D1430" s="246" t="str">
        <f>IF('TSA Input'!J1393="","",IF('TSA Input'!J1393="Yes",IF('TSA Input'!W1393="","",LEFT('TSA Input'!W1393,LEN('TSA Input'!W1393)-2)),""))</f>
        <v/>
      </c>
      <c r="E1430" s="246" t="str">
        <f>IF('TSA Input'!J1393="","",IF('TSA Input'!J1393="Yes",'TSA Input'!I1393,""))</f>
        <v/>
      </c>
      <c r="F1430" s="247" t="str">
        <f>IF('TSA Input'!J1393="","",IF('TSA Input'!J1393="Yes",'TSA Input'!C1393,""))</f>
        <v/>
      </c>
      <c r="G1430" s="36" t="str">
        <f>IF('TSA Input'!J1393="","",IF('TSA Input'!J1393="Yes",'TSA Input'!D1393,""))</f>
        <v/>
      </c>
      <c r="H1430" s="37" t="str">
        <f>IF('TSA Input'!K1393="","",IF('TSA Input'!J1393="Yes",'TSA Input'!G1393,""))</f>
        <v/>
      </c>
      <c r="I1430" s="37" t="str">
        <f>IF('TSA Input'!L1393="","",IF('TSA Input'!J1393="Yes",'TSA Input'!F1393,""))</f>
        <v/>
      </c>
      <c r="J1430" s="39" t="str">
        <f t="shared" si="44"/>
        <v/>
      </c>
      <c r="K1430" s="257" t="str">
        <f>IF('TSA Input'!J1393="","",IF('TSA Input'!J1393="Yes",'TSA Input'!D1393,""))</f>
        <v/>
      </c>
      <c r="L1430" s="258" t="str">
        <f>IF('TSA Input'!J1393="","",IF('TSA Input'!J1393="Yes",'TSA Input'!G1393,""))</f>
        <v/>
      </c>
      <c r="M1430" s="258" t="str">
        <f>IF('TSA Input'!J1393="","",IF('TSA Input'!J1393="Yes",'TSA Input'!F1393,""))</f>
        <v/>
      </c>
      <c r="N1430" s="39" t="str">
        <f t="shared" si="45"/>
        <v/>
      </c>
      <c r="O1430" s="149" t="s">
        <v>11</v>
      </c>
      <c r="P1430" s="148" t="s">
        <v>11</v>
      </c>
      <c r="Q1430" s="1"/>
    </row>
    <row r="1431" spans="1:17" ht="15.75" hidden="1" customHeight="1">
      <c r="A1431" s="1" t="str">
        <f t="shared" si="1"/>
        <v/>
      </c>
      <c r="B1431" s="1"/>
      <c r="C1431" s="34" t="str">
        <f>IF('TSA Input'!J1394="","",IF('TSA Input'!J1394="Yes",'TSA Input'!B1394,"Ineligible"))</f>
        <v/>
      </c>
      <c r="D1431" s="246" t="str">
        <f>IF('TSA Input'!J1394="","",IF('TSA Input'!J1394="Yes",IF('TSA Input'!W1394="","",LEFT('TSA Input'!W1394,LEN('TSA Input'!W1394)-2)),""))</f>
        <v/>
      </c>
      <c r="E1431" s="246" t="str">
        <f>IF('TSA Input'!J1394="","",IF('TSA Input'!J1394="Yes",'TSA Input'!I1394,""))</f>
        <v/>
      </c>
      <c r="F1431" s="247" t="str">
        <f>IF('TSA Input'!J1394="","",IF('TSA Input'!J1394="Yes",'TSA Input'!C1394,""))</f>
        <v/>
      </c>
      <c r="G1431" s="36" t="str">
        <f>IF('TSA Input'!J1394="","",IF('TSA Input'!J1394="Yes",'TSA Input'!D1394,""))</f>
        <v/>
      </c>
      <c r="H1431" s="37" t="str">
        <f>IF('TSA Input'!K1394="","",IF('TSA Input'!J1394="Yes",'TSA Input'!G1394,""))</f>
        <v/>
      </c>
      <c r="I1431" s="37" t="str">
        <f>IF('TSA Input'!L1394="","",IF('TSA Input'!J1394="Yes",'TSA Input'!F1394,""))</f>
        <v/>
      </c>
      <c r="J1431" s="39" t="str">
        <f t="shared" si="44"/>
        <v/>
      </c>
      <c r="K1431" s="257" t="str">
        <f>IF('TSA Input'!J1394="","",IF('TSA Input'!J1394="Yes",'TSA Input'!D1394,""))</f>
        <v/>
      </c>
      <c r="L1431" s="258" t="str">
        <f>IF('TSA Input'!J1394="","",IF('TSA Input'!J1394="Yes",'TSA Input'!G1394,""))</f>
        <v/>
      </c>
      <c r="M1431" s="258" t="str">
        <f>IF('TSA Input'!J1394="","",IF('TSA Input'!J1394="Yes",'TSA Input'!F1394,""))</f>
        <v/>
      </c>
      <c r="N1431" s="39" t="str">
        <f t="shared" si="45"/>
        <v/>
      </c>
      <c r="O1431" s="149" t="s">
        <v>11</v>
      </c>
      <c r="P1431" s="148" t="s">
        <v>11</v>
      </c>
      <c r="Q1431" s="1"/>
    </row>
    <row r="1432" spans="1:17" ht="15.75" hidden="1" customHeight="1">
      <c r="A1432" s="1" t="str">
        <f t="shared" si="1"/>
        <v/>
      </c>
      <c r="B1432" s="1"/>
      <c r="C1432" s="34" t="str">
        <f>IF('TSA Input'!J1395="","",IF('TSA Input'!J1395="Yes",'TSA Input'!B1395,"Ineligible"))</f>
        <v/>
      </c>
      <c r="D1432" s="246" t="str">
        <f>IF('TSA Input'!J1395="","",IF('TSA Input'!J1395="Yes",IF('TSA Input'!W1395="","",LEFT('TSA Input'!W1395,LEN('TSA Input'!W1395)-2)),""))</f>
        <v/>
      </c>
      <c r="E1432" s="246" t="str">
        <f>IF('TSA Input'!J1395="","",IF('TSA Input'!J1395="Yes",'TSA Input'!I1395,""))</f>
        <v/>
      </c>
      <c r="F1432" s="247" t="str">
        <f>IF('TSA Input'!J1395="","",IF('TSA Input'!J1395="Yes",'TSA Input'!C1395,""))</f>
        <v/>
      </c>
      <c r="G1432" s="36" t="str">
        <f>IF('TSA Input'!J1395="","",IF('TSA Input'!J1395="Yes",'TSA Input'!D1395,""))</f>
        <v/>
      </c>
      <c r="H1432" s="37" t="str">
        <f>IF('TSA Input'!K1395="","",IF('TSA Input'!J1395="Yes",'TSA Input'!G1395,""))</f>
        <v/>
      </c>
      <c r="I1432" s="37" t="str">
        <f>IF('TSA Input'!L1395="","",IF('TSA Input'!J1395="Yes",'TSA Input'!F1395,""))</f>
        <v/>
      </c>
      <c r="J1432" s="39" t="str">
        <f t="shared" si="44"/>
        <v/>
      </c>
      <c r="K1432" s="257" t="str">
        <f>IF('TSA Input'!J1395="","",IF('TSA Input'!J1395="Yes",'TSA Input'!D1395,""))</f>
        <v/>
      </c>
      <c r="L1432" s="258" t="str">
        <f>IF('TSA Input'!J1395="","",IF('TSA Input'!J1395="Yes",'TSA Input'!G1395,""))</f>
        <v/>
      </c>
      <c r="M1432" s="258" t="str">
        <f>IF('TSA Input'!J1395="","",IF('TSA Input'!J1395="Yes",'TSA Input'!F1395,""))</f>
        <v/>
      </c>
      <c r="N1432" s="39" t="str">
        <f t="shared" si="45"/>
        <v/>
      </c>
      <c r="O1432" s="149" t="s">
        <v>11</v>
      </c>
      <c r="P1432" s="148" t="s">
        <v>11</v>
      </c>
      <c r="Q1432" s="1"/>
    </row>
    <row r="1433" spans="1:17" ht="15.75" hidden="1" customHeight="1">
      <c r="A1433" s="1" t="str">
        <f t="shared" si="1"/>
        <v/>
      </c>
      <c r="B1433" s="1"/>
      <c r="C1433" s="34" t="str">
        <f>IF('TSA Input'!J1396="","",IF('TSA Input'!J1396="Yes",'TSA Input'!B1396,"Ineligible"))</f>
        <v/>
      </c>
      <c r="D1433" s="246" t="str">
        <f>IF('TSA Input'!J1396="","",IF('TSA Input'!J1396="Yes",IF('TSA Input'!W1396="","",LEFT('TSA Input'!W1396,LEN('TSA Input'!W1396)-2)),""))</f>
        <v/>
      </c>
      <c r="E1433" s="246" t="str">
        <f>IF('TSA Input'!J1396="","",IF('TSA Input'!J1396="Yes",'TSA Input'!I1396,""))</f>
        <v/>
      </c>
      <c r="F1433" s="247" t="str">
        <f>IF('TSA Input'!J1396="","",IF('TSA Input'!J1396="Yes",'TSA Input'!C1396,""))</f>
        <v/>
      </c>
      <c r="G1433" s="36" t="str">
        <f>IF('TSA Input'!J1396="","",IF('TSA Input'!J1396="Yes",'TSA Input'!D1396,""))</f>
        <v/>
      </c>
      <c r="H1433" s="37" t="str">
        <f>IF('TSA Input'!K1396="","",IF('TSA Input'!J1396="Yes",'TSA Input'!G1396,""))</f>
        <v/>
      </c>
      <c r="I1433" s="37" t="str">
        <f>IF('TSA Input'!L1396="","",IF('TSA Input'!J1396="Yes",'TSA Input'!F1396,""))</f>
        <v/>
      </c>
      <c r="J1433" s="39" t="str">
        <f t="shared" si="44"/>
        <v/>
      </c>
      <c r="K1433" s="257" t="str">
        <f>IF('TSA Input'!J1396="","",IF('TSA Input'!J1396="Yes",'TSA Input'!D1396,""))</f>
        <v/>
      </c>
      <c r="L1433" s="258" t="str">
        <f>IF('TSA Input'!J1396="","",IF('TSA Input'!J1396="Yes",'TSA Input'!G1396,""))</f>
        <v/>
      </c>
      <c r="M1433" s="258" t="str">
        <f>IF('TSA Input'!J1396="","",IF('TSA Input'!J1396="Yes",'TSA Input'!F1396,""))</f>
        <v/>
      </c>
      <c r="N1433" s="39" t="str">
        <f t="shared" si="45"/>
        <v/>
      </c>
      <c r="O1433" s="149" t="s">
        <v>11</v>
      </c>
      <c r="P1433" s="148" t="s">
        <v>11</v>
      </c>
      <c r="Q1433" s="1"/>
    </row>
    <row r="1434" spans="1:17" ht="15.75" hidden="1" customHeight="1">
      <c r="A1434" s="1" t="str">
        <f t="shared" si="1"/>
        <v/>
      </c>
      <c r="B1434" s="1"/>
      <c r="C1434" s="34" t="str">
        <f>IF('TSA Input'!J1397="","",IF('TSA Input'!J1397="Yes",'TSA Input'!B1397,"Ineligible"))</f>
        <v/>
      </c>
      <c r="D1434" s="246" t="str">
        <f>IF('TSA Input'!J1397="","",IF('TSA Input'!J1397="Yes",IF('TSA Input'!W1397="","",LEFT('TSA Input'!W1397,LEN('TSA Input'!W1397)-2)),""))</f>
        <v/>
      </c>
      <c r="E1434" s="246" t="str">
        <f>IF('TSA Input'!J1397="","",IF('TSA Input'!J1397="Yes",'TSA Input'!I1397,""))</f>
        <v/>
      </c>
      <c r="F1434" s="247" t="str">
        <f>IF('TSA Input'!J1397="","",IF('TSA Input'!J1397="Yes",'TSA Input'!C1397,""))</f>
        <v/>
      </c>
      <c r="G1434" s="36" t="str">
        <f>IF('TSA Input'!J1397="","",IF('TSA Input'!J1397="Yes",'TSA Input'!D1397,""))</f>
        <v/>
      </c>
      <c r="H1434" s="37" t="str">
        <f>IF('TSA Input'!K1397="","",IF('TSA Input'!J1397="Yes",'TSA Input'!G1397,""))</f>
        <v/>
      </c>
      <c r="I1434" s="37" t="str">
        <f>IF('TSA Input'!L1397="","",IF('TSA Input'!J1397="Yes",'TSA Input'!F1397,""))</f>
        <v/>
      </c>
      <c r="J1434" s="39" t="str">
        <f t="shared" si="44"/>
        <v/>
      </c>
      <c r="K1434" s="257" t="str">
        <f>IF('TSA Input'!J1397="","",IF('TSA Input'!J1397="Yes",'TSA Input'!D1397,""))</f>
        <v/>
      </c>
      <c r="L1434" s="258" t="str">
        <f>IF('TSA Input'!J1397="","",IF('TSA Input'!J1397="Yes",'TSA Input'!G1397,""))</f>
        <v/>
      </c>
      <c r="M1434" s="258" t="str">
        <f>IF('TSA Input'!J1397="","",IF('TSA Input'!J1397="Yes",'TSA Input'!F1397,""))</f>
        <v/>
      </c>
      <c r="N1434" s="39" t="str">
        <f t="shared" si="45"/>
        <v/>
      </c>
      <c r="O1434" s="149" t="s">
        <v>11</v>
      </c>
      <c r="P1434" s="148" t="s">
        <v>11</v>
      </c>
      <c r="Q1434" s="1"/>
    </row>
    <row r="1435" spans="1:17" ht="15.75" hidden="1" customHeight="1">
      <c r="A1435" s="1" t="str">
        <f t="shared" si="1"/>
        <v/>
      </c>
      <c r="B1435" s="1"/>
      <c r="C1435" s="34" t="str">
        <f>IF('TSA Input'!J1398="","",IF('TSA Input'!J1398="Yes",'TSA Input'!B1398,"Ineligible"))</f>
        <v/>
      </c>
      <c r="D1435" s="246" t="str">
        <f>IF('TSA Input'!J1398="","",IF('TSA Input'!J1398="Yes",IF('TSA Input'!W1398="","",LEFT('TSA Input'!W1398,LEN('TSA Input'!W1398)-2)),""))</f>
        <v/>
      </c>
      <c r="E1435" s="246" t="str">
        <f>IF('TSA Input'!J1398="","",IF('TSA Input'!J1398="Yes",'TSA Input'!I1398,""))</f>
        <v/>
      </c>
      <c r="F1435" s="247" t="str">
        <f>IF('TSA Input'!J1398="","",IF('TSA Input'!J1398="Yes",'TSA Input'!C1398,""))</f>
        <v/>
      </c>
      <c r="G1435" s="36" t="str">
        <f>IF('TSA Input'!J1398="","",IF('TSA Input'!J1398="Yes",'TSA Input'!D1398,""))</f>
        <v/>
      </c>
      <c r="H1435" s="37" t="str">
        <f>IF('TSA Input'!K1398="","",IF('TSA Input'!J1398="Yes",'TSA Input'!G1398,""))</f>
        <v/>
      </c>
      <c r="I1435" s="37" t="str">
        <f>IF('TSA Input'!L1398="","",IF('TSA Input'!J1398="Yes",'TSA Input'!F1398,""))</f>
        <v/>
      </c>
      <c r="J1435" s="39" t="str">
        <f t="shared" si="44"/>
        <v/>
      </c>
      <c r="K1435" s="257" t="str">
        <f>IF('TSA Input'!J1398="","",IF('TSA Input'!J1398="Yes",'TSA Input'!D1398,""))</f>
        <v/>
      </c>
      <c r="L1435" s="258" t="str">
        <f>IF('TSA Input'!J1398="","",IF('TSA Input'!J1398="Yes",'TSA Input'!G1398,""))</f>
        <v/>
      </c>
      <c r="M1435" s="258" t="str">
        <f>IF('TSA Input'!J1398="","",IF('TSA Input'!J1398="Yes",'TSA Input'!F1398,""))</f>
        <v/>
      </c>
      <c r="N1435" s="39" t="str">
        <f t="shared" si="45"/>
        <v/>
      </c>
      <c r="O1435" s="149" t="s">
        <v>11</v>
      </c>
      <c r="P1435" s="148" t="s">
        <v>11</v>
      </c>
      <c r="Q1435" s="1"/>
    </row>
    <row r="1436" spans="1:17" ht="15.75" hidden="1" customHeight="1">
      <c r="A1436" s="1" t="str">
        <f t="shared" si="1"/>
        <v/>
      </c>
      <c r="B1436" s="1"/>
      <c r="C1436" s="34" t="str">
        <f>IF('TSA Input'!J1399="","",IF('TSA Input'!J1399="Yes",'TSA Input'!B1399,"Ineligible"))</f>
        <v/>
      </c>
      <c r="D1436" s="246" t="str">
        <f>IF('TSA Input'!J1399="","",IF('TSA Input'!J1399="Yes",IF('TSA Input'!W1399="","",LEFT('TSA Input'!W1399,LEN('TSA Input'!W1399)-2)),""))</f>
        <v/>
      </c>
      <c r="E1436" s="246" t="str">
        <f>IF('TSA Input'!J1399="","",IF('TSA Input'!J1399="Yes",'TSA Input'!I1399,""))</f>
        <v/>
      </c>
      <c r="F1436" s="247" t="str">
        <f>IF('TSA Input'!J1399="","",IF('TSA Input'!J1399="Yes",'TSA Input'!C1399,""))</f>
        <v/>
      </c>
      <c r="G1436" s="36" t="str">
        <f>IF('TSA Input'!J1399="","",IF('TSA Input'!J1399="Yes",'TSA Input'!D1399,""))</f>
        <v/>
      </c>
      <c r="H1436" s="37" t="str">
        <f>IF('TSA Input'!K1399="","",IF('TSA Input'!J1399="Yes",'TSA Input'!G1399,""))</f>
        <v/>
      </c>
      <c r="I1436" s="37" t="str">
        <f>IF('TSA Input'!L1399="","",IF('TSA Input'!J1399="Yes",'TSA Input'!F1399,""))</f>
        <v/>
      </c>
      <c r="J1436" s="39" t="str">
        <f t="shared" si="44"/>
        <v/>
      </c>
      <c r="K1436" s="257" t="str">
        <f>IF('TSA Input'!J1399="","",IF('TSA Input'!J1399="Yes",'TSA Input'!D1399,""))</f>
        <v/>
      </c>
      <c r="L1436" s="258" t="str">
        <f>IF('TSA Input'!J1399="","",IF('TSA Input'!J1399="Yes",'TSA Input'!G1399,""))</f>
        <v/>
      </c>
      <c r="M1436" s="258" t="str">
        <f>IF('TSA Input'!J1399="","",IF('TSA Input'!J1399="Yes",'TSA Input'!F1399,""))</f>
        <v/>
      </c>
      <c r="N1436" s="39" t="str">
        <f t="shared" si="45"/>
        <v/>
      </c>
      <c r="O1436" s="149" t="s">
        <v>11</v>
      </c>
      <c r="P1436" s="148" t="s">
        <v>11</v>
      </c>
      <c r="Q1436" s="1"/>
    </row>
    <row r="1437" spans="1:17" ht="15.75" hidden="1" customHeight="1">
      <c r="A1437" s="1" t="str">
        <f t="shared" si="1"/>
        <v/>
      </c>
      <c r="B1437" s="1"/>
      <c r="C1437" s="34" t="str">
        <f>IF('TSA Input'!J1400="","",IF('TSA Input'!J1400="Yes",'TSA Input'!B1400,"Ineligible"))</f>
        <v/>
      </c>
      <c r="D1437" s="246" t="str">
        <f>IF('TSA Input'!J1400="","",IF('TSA Input'!J1400="Yes",IF('TSA Input'!W1400="","",LEFT('TSA Input'!W1400,LEN('TSA Input'!W1400)-2)),""))</f>
        <v/>
      </c>
      <c r="E1437" s="246" t="str">
        <f>IF('TSA Input'!J1400="","",IF('TSA Input'!J1400="Yes",'TSA Input'!I1400,""))</f>
        <v/>
      </c>
      <c r="F1437" s="247" t="str">
        <f>IF('TSA Input'!J1400="","",IF('TSA Input'!J1400="Yes",'TSA Input'!C1400,""))</f>
        <v/>
      </c>
      <c r="G1437" s="36" t="str">
        <f>IF('TSA Input'!J1400="","",IF('TSA Input'!J1400="Yes",'TSA Input'!D1400,""))</f>
        <v/>
      </c>
      <c r="H1437" s="37" t="str">
        <f>IF('TSA Input'!K1400="","",IF('TSA Input'!J1400="Yes",'TSA Input'!G1400,""))</f>
        <v/>
      </c>
      <c r="I1437" s="37" t="str">
        <f>IF('TSA Input'!L1400="","",IF('TSA Input'!J1400="Yes",'TSA Input'!F1400,""))</f>
        <v/>
      </c>
      <c r="J1437" s="39" t="str">
        <f t="shared" si="44"/>
        <v/>
      </c>
      <c r="K1437" s="257" t="str">
        <f>IF('TSA Input'!J1400="","",IF('TSA Input'!J1400="Yes",'TSA Input'!D1400,""))</f>
        <v/>
      </c>
      <c r="L1437" s="258" t="str">
        <f>IF('TSA Input'!J1400="","",IF('TSA Input'!J1400="Yes",'TSA Input'!G1400,""))</f>
        <v/>
      </c>
      <c r="M1437" s="258" t="str">
        <f>IF('TSA Input'!J1400="","",IF('TSA Input'!J1400="Yes",'TSA Input'!F1400,""))</f>
        <v/>
      </c>
      <c r="N1437" s="39" t="str">
        <f t="shared" si="45"/>
        <v/>
      </c>
      <c r="O1437" s="149" t="s">
        <v>11</v>
      </c>
      <c r="P1437" s="148" t="s">
        <v>11</v>
      </c>
      <c r="Q1437" s="1"/>
    </row>
    <row r="1438" spans="1:17" ht="15.75" hidden="1" customHeight="1">
      <c r="A1438" s="1" t="str">
        <f t="shared" si="1"/>
        <v/>
      </c>
      <c r="B1438" s="1"/>
      <c r="C1438" s="34" t="str">
        <f>IF('TSA Input'!J1401="","",IF('TSA Input'!J1401="Yes",'TSA Input'!B1401,"Ineligible"))</f>
        <v/>
      </c>
      <c r="D1438" s="246" t="str">
        <f>IF('TSA Input'!J1401="","",IF('TSA Input'!J1401="Yes",IF('TSA Input'!W1401="","",LEFT('TSA Input'!W1401,LEN('TSA Input'!W1401)-2)),""))</f>
        <v/>
      </c>
      <c r="E1438" s="246" t="str">
        <f>IF('TSA Input'!J1401="","",IF('TSA Input'!J1401="Yes",'TSA Input'!I1401,""))</f>
        <v/>
      </c>
      <c r="F1438" s="247" t="str">
        <f>IF('TSA Input'!J1401="","",IF('TSA Input'!J1401="Yes",'TSA Input'!C1401,""))</f>
        <v/>
      </c>
      <c r="G1438" s="36" t="str">
        <f>IF('TSA Input'!J1401="","",IF('TSA Input'!J1401="Yes",'TSA Input'!D1401,""))</f>
        <v/>
      </c>
      <c r="H1438" s="37" t="str">
        <f>IF('TSA Input'!K1401="","",IF('TSA Input'!J1401="Yes",'TSA Input'!G1401,""))</f>
        <v/>
      </c>
      <c r="I1438" s="37" t="str">
        <f>IF('TSA Input'!L1401="","",IF('TSA Input'!J1401="Yes",'TSA Input'!F1401,""))</f>
        <v/>
      </c>
      <c r="J1438" s="39" t="str">
        <f t="shared" si="44"/>
        <v/>
      </c>
      <c r="K1438" s="257" t="str">
        <f>IF('TSA Input'!J1401="","",IF('TSA Input'!J1401="Yes",'TSA Input'!D1401,""))</f>
        <v/>
      </c>
      <c r="L1438" s="258" t="str">
        <f>IF('TSA Input'!J1401="","",IF('TSA Input'!J1401="Yes",'TSA Input'!G1401,""))</f>
        <v/>
      </c>
      <c r="M1438" s="258" t="str">
        <f>IF('TSA Input'!J1401="","",IF('TSA Input'!J1401="Yes",'TSA Input'!F1401,""))</f>
        <v/>
      </c>
      <c r="N1438" s="39" t="str">
        <f t="shared" si="45"/>
        <v/>
      </c>
      <c r="O1438" s="149" t="s">
        <v>11</v>
      </c>
      <c r="P1438" s="148" t="s">
        <v>11</v>
      </c>
      <c r="Q1438" s="1"/>
    </row>
    <row r="1439" spans="1:17" ht="15.75" hidden="1" customHeight="1">
      <c r="A1439" s="1" t="str">
        <f t="shared" si="1"/>
        <v/>
      </c>
      <c r="B1439" s="1"/>
      <c r="C1439" s="34" t="str">
        <f>IF('TSA Input'!J1402="","",IF('TSA Input'!J1402="Yes",'TSA Input'!B1402,"Ineligible"))</f>
        <v/>
      </c>
      <c r="D1439" s="246" t="str">
        <f>IF('TSA Input'!J1402="","",IF('TSA Input'!J1402="Yes",IF('TSA Input'!W1402="","",LEFT('TSA Input'!W1402,LEN('TSA Input'!W1402)-2)),""))</f>
        <v/>
      </c>
      <c r="E1439" s="246" t="str">
        <f>IF('TSA Input'!J1402="","",IF('TSA Input'!J1402="Yes",'TSA Input'!I1402,""))</f>
        <v/>
      </c>
      <c r="F1439" s="247" t="str">
        <f>IF('TSA Input'!J1402="","",IF('TSA Input'!J1402="Yes",'TSA Input'!C1402,""))</f>
        <v/>
      </c>
      <c r="G1439" s="36" t="str">
        <f>IF('TSA Input'!J1402="","",IF('TSA Input'!J1402="Yes",'TSA Input'!D1402,""))</f>
        <v/>
      </c>
      <c r="H1439" s="37" t="str">
        <f>IF('TSA Input'!K1402="","",IF('TSA Input'!J1402="Yes",'TSA Input'!G1402,""))</f>
        <v/>
      </c>
      <c r="I1439" s="37" t="str">
        <f>IF('TSA Input'!L1402="","",IF('TSA Input'!J1402="Yes",'TSA Input'!F1402,""))</f>
        <v/>
      </c>
      <c r="J1439" s="39" t="str">
        <f t="shared" si="44"/>
        <v/>
      </c>
      <c r="K1439" s="257" t="str">
        <f>IF('TSA Input'!J1402="","",IF('TSA Input'!J1402="Yes",'TSA Input'!D1402,""))</f>
        <v/>
      </c>
      <c r="L1439" s="258" t="str">
        <f>IF('TSA Input'!J1402="","",IF('TSA Input'!J1402="Yes",'TSA Input'!G1402,""))</f>
        <v/>
      </c>
      <c r="M1439" s="258" t="str">
        <f>IF('TSA Input'!J1402="","",IF('TSA Input'!J1402="Yes",'TSA Input'!F1402,""))</f>
        <v/>
      </c>
      <c r="N1439" s="39" t="str">
        <f t="shared" si="45"/>
        <v/>
      </c>
      <c r="O1439" s="149" t="s">
        <v>11</v>
      </c>
      <c r="P1439" s="148" t="s">
        <v>11</v>
      </c>
      <c r="Q1439" s="1"/>
    </row>
    <row r="1440" spans="1:17" ht="15.75" hidden="1" customHeight="1">
      <c r="A1440" s="1" t="str">
        <f t="shared" si="1"/>
        <v/>
      </c>
      <c r="B1440" s="1"/>
      <c r="C1440" s="34" t="str">
        <f>IF('TSA Input'!J1403="","",IF('TSA Input'!J1403="Yes",'TSA Input'!B1403,"Ineligible"))</f>
        <v/>
      </c>
      <c r="D1440" s="246" t="str">
        <f>IF('TSA Input'!J1403="","",IF('TSA Input'!J1403="Yes",IF('TSA Input'!W1403="","",LEFT('TSA Input'!W1403,LEN('TSA Input'!W1403)-2)),""))</f>
        <v/>
      </c>
      <c r="E1440" s="246" t="str">
        <f>IF('TSA Input'!J1403="","",IF('TSA Input'!J1403="Yes",'TSA Input'!I1403,""))</f>
        <v/>
      </c>
      <c r="F1440" s="247" t="str">
        <f>IF('TSA Input'!J1403="","",IF('TSA Input'!J1403="Yes",'TSA Input'!C1403,""))</f>
        <v/>
      </c>
      <c r="G1440" s="36" t="str">
        <f>IF('TSA Input'!J1403="","",IF('TSA Input'!J1403="Yes",'TSA Input'!D1403,""))</f>
        <v/>
      </c>
      <c r="H1440" s="37" t="str">
        <f>IF('TSA Input'!K1403="","",IF('TSA Input'!J1403="Yes",'TSA Input'!G1403,""))</f>
        <v/>
      </c>
      <c r="I1440" s="37" t="str">
        <f>IF('TSA Input'!L1403="","",IF('TSA Input'!J1403="Yes",'TSA Input'!F1403,""))</f>
        <v/>
      </c>
      <c r="J1440" s="39" t="str">
        <f t="shared" si="44"/>
        <v/>
      </c>
      <c r="K1440" s="257" t="str">
        <f>IF('TSA Input'!J1403="","",IF('TSA Input'!J1403="Yes",'TSA Input'!D1403,""))</f>
        <v/>
      </c>
      <c r="L1440" s="258" t="str">
        <f>IF('TSA Input'!J1403="","",IF('TSA Input'!J1403="Yes",'TSA Input'!G1403,""))</f>
        <v/>
      </c>
      <c r="M1440" s="258" t="str">
        <f>IF('TSA Input'!J1403="","",IF('TSA Input'!J1403="Yes",'TSA Input'!F1403,""))</f>
        <v/>
      </c>
      <c r="N1440" s="39" t="str">
        <f t="shared" si="45"/>
        <v/>
      </c>
      <c r="O1440" s="149" t="s">
        <v>11</v>
      </c>
      <c r="P1440" s="148" t="s">
        <v>11</v>
      </c>
      <c r="Q1440" s="1"/>
    </row>
    <row r="1441" spans="1:17" ht="15.75" hidden="1" customHeight="1">
      <c r="A1441" s="1" t="str">
        <f t="shared" si="1"/>
        <v/>
      </c>
      <c r="B1441" s="1"/>
      <c r="C1441" s="34" t="str">
        <f>IF('TSA Input'!J1404="","",IF('TSA Input'!J1404="Yes",'TSA Input'!B1404,"Ineligible"))</f>
        <v/>
      </c>
      <c r="D1441" s="246" t="str">
        <f>IF('TSA Input'!J1404="","",IF('TSA Input'!J1404="Yes",IF('TSA Input'!W1404="","",LEFT('TSA Input'!W1404,LEN('TSA Input'!W1404)-2)),""))</f>
        <v/>
      </c>
      <c r="E1441" s="246" t="str">
        <f>IF('TSA Input'!J1404="","",IF('TSA Input'!J1404="Yes",'TSA Input'!I1404,""))</f>
        <v/>
      </c>
      <c r="F1441" s="247" t="str">
        <f>IF('TSA Input'!J1404="","",IF('TSA Input'!J1404="Yes",'TSA Input'!C1404,""))</f>
        <v/>
      </c>
      <c r="G1441" s="36" t="str">
        <f>IF('TSA Input'!J1404="","",IF('TSA Input'!J1404="Yes",'TSA Input'!D1404,""))</f>
        <v/>
      </c>
      <c r="H1441" s="37" t="str">
        <f>IF('TSA Input'!K1404="","",IF('TSA Input'!J1404="Yes",'TSA Input'!G1404,""))</f>
        <v/>
      </c>
      <c r="I1441" s="37" t="str">
        <f>IF('TSA Input'!L1404="","",IF('TSA Input'!J1404="Yes",'TSA Input'!F1404,""))</f>
        <v/>
      </c>
      <c r="J1441" s="39" t="str">
        <f t="shared" si="44"/>
        <v/>
      </c>
      <c r="K1441" s="257" t="str">
        <f>IF('TSA Input'!J1404="","",IF('TSA Input'!J1404="Yes",'TSA Input'!D1404,""))</f>
        <v/>
      </c>
      <c r="L1441" s="258" t="str">
        <f>IF('TSA Input'!J1404="","",IF('TSA Input'!J1404="Yes",'TSA Input'!G1404,""))</f>
        <v/>
      </c>
      <c r="M1441" s="258" t="str">
        <f>IF('TSA Input'!J1404="","",IF('TSA Input'!J1404="Yes",'TSA Input'!F1404,""))</f>
        <v/>
      </c>
      <c r="N1441" s="39" t="str">
        <f t="shared" si="45"/>
        <v/>
      </c>
      <c r="O1441" s="149" t="s">
        <v>11</v>
      </c>
      <c r="P1441" s="148" t="s">
        <v>11</v>
      </c>
      <c r="Q1441" s="1"/>
    </row>
    <row r="1442" spans="1:17" ht="15.75" hidden="1" customHeight="1">
      <c r="A1442" s="1" t="str">
        <f t="shared" si="1"/>
        <v/>
      </c>
      <c r="B1442" s="1"/>
      <c r="C1442" s="34" t="str">
        <f>IF('TSA Input'!J1405="","",IF('TSA Input'!J1405="Yes",'TSA Input'!B1405,"Ineligible"))</f>
        <v/>
      </c>
      <c r="D1442" s="246" t="str">
        <f>IF('TSA Input'!J1405="","",IF('TSA Input'!J1405="Yes",IF('TSA Input'!W1405="","",LEFT('TSA Input'!W1405,LEN('TSA Input'!W1405)-2)),""))</f>
        <v/>
      </c>
      <c r="E1442" s="246" t="str">
        <f>IF('TSA Input'!J1405="","",IF('TSA Input'!J1405="Yes",'TSA Input'!I1405,""))</f>
        <v/>
      </c>
      <c r="F1442" s="247" t="str">
        <f>IF('TSA Input'!J1405="","",IF('TSA Input'!J1405="Yes",'TSA Input'!C1405,""))</f>
        <v/>
      </c>
      <c r="G1442" s="36" t="str">
        <f>IF('TSA Input'!J1405="","",IF('TSA Input'!J1405="Yes",'TSA Input'!D1405,""))</f>
        <v/>
      </c>
      <c r="H1442" s="37" t="str">
        <f>IF('TSA Input'!K1405="","",IF('TSA Input'!J1405="Yes",'TSA Input'!G1405,""))</f>
        <v/>
      </c>
      <c r="I1442" s="37" t="str">
        <f>IF('TSA Input'!L1405="","",IF('TSA Input'!J1405="Yes",'TSA Input'!F1405,""))</f>
        <v/>
      </c>
      <c r="J1442" s="39" t="str">
        <f t="shared" si="44"/>
        <v/>
      </c>
      <c r="K1442" s="257" t="str">
        <f>IF('TSA Input'!J1405="","",IF('TSA Input'!J1405="Yes",'TSA Input'!D1405,""))</f>
        <v/>
      </c>
      <c r="L1442" s="258" t="str">
        <f>IF('TSA Input'!J1405="","",IF('TSA Input'!J1405="Yes",'TSA Input'!G1405,""))</f>
        <v/>
      </c>
      <c r="M1442" s="258" t="str">
        <f>IF('TSA Input'!J1405="","",IF('TSA Input'!J1405="Yes",'TSA Input'!F1405,""))</f>
        <v/>
      </c>
      <c r="N1442" s="39" t="str">
        <f t="shared" si="45"/>
        <v/>
      </c>
      <c r="O1442" s="149" t="s">
        <v>11</v>
      </c>
      <c r="P1442" s="148" t="s">
        <v>11</v>
      </c>
      <c r="Q1442" s="1"/>
    </row>
    <row r="1443" spans="1:17" ht="15.75" hidden="1" customHeight="1">
      <c r="A1443" s="1" t="str">
        <f t="shared" si="1"/>
        <v/>
      </c>
      <c r="B1443" s="1"/>
      <c r="C1443" s="34" t="str">
        <f>IF('TSA Input'!J1406="","",IF('TSA Input'!J1406="Yes",'TSA Input'!B1406,"Ineligible"))</f>
        <v/>
      </c>
      <c r="D1443" s="246" t="str">
        <f>IF('TSA Input'!J1406="","",IF('TSA Input'!J1406="Yes",IF('TSA Input'!W1406="","",LEFT('TSA Input'!W1406,LEN('TSA Input'!W1406)-2)),""))</f>
        <v/>
      </c>
      <c r="E1443" s="246" t="str">
        <f>IF('TSA Input'!J1406="","",IF('TSA Input'!J1406="Yes",'TSA Input'!I1406,""))</f>
        <v/>
      </c>
      <c r="F1443" s="247" t="str">
        <f>IF('TSA Input'!J1406="","",IF('TSA Input'!J1406="Yes",'TSA Input'!C1406,""))</f>
        <v/>
      </c>
      <c r="G1443" s="36" t="str">
        <f>IF('TSA Input'!J1406="","",IF('TSA Input'!J1406="Yes",'TSA Input'!D1406,""))</f>
        <v/>
      </c>
      <c r="H1443" s="37" t="str">
        <f>IF('TSA Input'!K1406="","",IF('TSA Input'!J1406="Yes",'TSA Input'!G1406,""))</f>
        <v/>
      </c>
      <c r="I1443" s="37" t="str">
        <f>IF('TSA Input'!L1406="","",IF('TSA Input'!J1406="Yes",'TSA Input'!F1406,""))</f>
        <v/>
      </c>
      <c r="J1443" s="39" t="str">
        <f t="shared" si="44"/>
        <v/>
      </c>
      <c r="K1443" s="257" t="str">
        <f>IF('TSA Input'!J1406="","",IF('TSA Input'!J1406="Yes",'TSA Input'!D1406,""))</f>
        <v/>
      </c>
      <c r="L1443" s="258" t="str">
        <f>IF('TSA Input'!J1406="","",IF('TSA Input'!J1406="Yes",'TSA Input'!G1406,""))</f>
        <v/>
      </c>
      <c r="M1443" s="258" t="str">
        <f>IF('TSA Input'!J1406="","",IF('TSA Input'!J1406="Yes",'TSA Input'!F1406,""))</f>
        <v/>
      </c>
      <c r="N1443" s="39" t="str">
        <f t="shared" si="45"/>
        <v/>
      </c>
      <c r="O1443" s="149" t="s">
        <v>11</v>
      </c>
      <c r="P1443" s="148" t="s">
        <v>11</v>
      </c>
      <c r="Q1443" s="1"/>
    </row>
    <row r="1444" spans="1:17" ht="15.75" hidden="1" customHeight="1">
      <c r="A1444" s="1" t="str">
        <f t="shared" si="1"/>
        <v/>
      </c>
      <c r="B1444" s="1"/>
      <c r="C1444" s="34" t="str">
        <f>IF('TSA Input'!J1407="","",IF('TSA Input'!J1407="Yes",'TSA Input'!B1407,"Ineligible"))</f>
        <v/>
      </c>
      <c r="D1444" s="246" t="str">
        <f>IF('TSA Input'!J1407="","",IF('TSA Input'!J1407="Yes",IF('TSA Input'!W1407="","",LEFT('TSA Input'!W1407,LEN('TSA Input'!W1407)-2)),""))</f>
        <v/>
      </c>
      <c r="E1444" s="246" t="str">
        <f>IF('TSA Input'!J1407="","",IF('TSA Input'!J1407="Yes",'TSA Input'!I1407,""))</f>
        <v/>
      </c>
      <c r="F1444" s="247" t="str">
        <f>IF('TSA Input'!J1407="","",IF('TSA Input'!J1407="Yes",'TSA Input'!C1407,""))</f>
        <v/>
      </c>
      <c r="G1444" s="36" t="str">
        <f>IF('TSA Input'!J1407="","",IF('TSA Input'!J1407="Yes",'TSA Input'!D1407,""))</f>
        <v/>
      </c>
      <c r="H1444" s="37" t="str">
        <f>IF('TSA Input'!K1407="","",IF('TSA Input'!J1407="Yes",'TSA Input'!G1407,""))</f>
        <v/>
      </c>
      <c r="I1444" s="37" t="str">
        <f>IF('TSA Input'!L1407="","",IF('TSA Input'!J1407="Yes",'TSA Input'!F1407,""))</f>
        <v/>
      </c>
      <c r="J1444" s="39" t="str">
        <f t="shared" si="44"/>
        <v/>
      </c>
      <c r="K1444" s="257" t="str">
        <f>IF('TSA Input'!J1407="","",IF('TSA Input'!J1407="Yes",'TSA Input'!D1407,""))</f>
        <v/>
      </c>
      <c r="L1444" s="258" t="str">
        <f>IF('TSA Input'!J1407="","",IF('TSA Input'!J1407="Yes",'TSA Input'!G1407,""))</f>
        <v/>
      </c>
      <c r="M1444" s="258" t="str">
        <f>IF('TSA Input'!J1407="","",IF('TSA Input'!J1407="Yes",'TSA Input'!F1407,""))</f>
        <v/>
      </c>
      <c r="N1444" s="39" t="str">
        <f t="shared" si="45"/>
        <v/>
      </c>
      <c r="O1444" s="149" t="s">
        <v>11</v>
      </c>
      <c r="P1444" s="148" t="s">
        <v>11</v>
      </c>
      <c r="Q1444" s="1"/>
    </row>
    <row r="1445" spans="1:17" ht="15.75" hidden="1" customHeight="1">
      <c r="A1445" s="1" t="str">
        <f t="shared" si="1"/>
        <v/>
      </c>
      <c r="B1445" s="1"/>
      <c r="C1445" s="34" t="str">
        <f>IF('TSA Input'!J1408="","",IF('TSA Input'!J1408="Yes",'TSA Input'!B1408,"Ineligible"))</f>
        <v/>
      </c>
      <c r="D1445" s="246" t="str">
        <f>IF('TSA Input'!J1408="","",IF('TSA Input'!J1408="Yes",IF('TSA Input'!W1408="","",LEFT('TSA Input'!W1408,LEN('TSA Input'!W1408)-2)),""))</f>
        <v/>
      </c>
      <c r="E1445" s="246" t="str">
        <f>IF('TSA Input'!J1408="","",IF('TSA Input'!J1408="Yes",'TSA Input'!I1408,""))</f>
        <v/>
      </c>
      <c r="F1445" s="247" t="str">
        <f>IF('TSA Input'!J1408="","",IF('TSA Input'!J1408="Yes",'TSA Input'!C1408,""))</f>
        <v/>
      </c>
      <c r="G1445" s="36" t="str">
        <f>IF('TSA Input'!J1408="","",IF('TSA Input'!J1408="Yes",'TSA Input'!D1408,""))</f>
        <v/>
      </c>
      <c r="H1445" s="37" t="str">
        <f>IF('TSA Input'!K1408="","",IF('TSA Input'!J1408="Yes",'TSA Input'!G1408,""))</f>
        <v/>
      </c>
      <c r="I1445" s="37" t="str">
        <f>IF('TSA Input'!L1408="","",IF('TSA Input'!J1408="Yes",'TSA Input'!F1408,""))</f>
        <v/>
      </c>
      <c r="J1445" s="39" t="str">
        <f t="shared" si="44"/>
        <v/>
      </c>
      <c r="K1445" s="257" t="str">
        <f>IF('TSA Input'!J1408="","",IF('TSA Input'!J1408="Yes",'TSA Input'!D1408,""))</f>
        <v/>
      </c>
      <c r="L1445" s="258" t="str">
        <f>IF('TSA Input'!J1408="","",IF('TSA Input'!J1408="Yes",'TSA Input'!G1408,""))</f>
        <v/>
      </c>
      <c r="M1445" s="258" t="str">
        <f>IF('TSA Input'!J1408="","",IF('TSA Input'!J1408="Yes",'TSA Input'!F1408,""))</f>
        <v/>
      </c>
      <c r="N1445" s="39" t="str">
        <f t="shared" si="45"/>
        <v/>
      </c>
      <c r="O1445" s="149" t="s">
        <v>11</v>
      </c>
      <c r="P1445" s="148" t="s">
        <v>11</v>
      </c>
      <c r="Q1445" s="1"/>
    </row>
    <row r="1446" spans="1:17" ht="15.75" hidden="1" customHeight="1">
      <c r="A1446" s="1" t="str">
        <f t="shared" si="1"/>
        <v/>
      </c>
      <c r="B1446" s="1"/>
      <c r="C1446" s="34" t="str">
        <f>IF('TSA Input'!J1409="","",IF('TSA Input'!J1409="Yes",'TSA Input'!B1409,"Ineligible"))</f>
        <v/>
      </c>
      <c r="D1446" s="246" t="str">
        <f>IF('TSA Input'!J1409="","",IF('TSA Input'!J1409="Yes",IF('TSA Input'!W1409="","",LEFT('TSA Input'!W1409,LEN('TSA Input'!W1409)-2)),""))</f>
        <v/>
      </c>
      <c r="E1446" s="246" t="str">
        <f>IF('TSA Input'!J1409="","",IF('TSA Input'!J1409="Yes",'TSA Input'!I1409,""))</f>
        <v/>
      </c>
      <c r="F1446" s="247" t="str">
        <f>IF('TSA Input'!J1409="","",IF('TSA Input'!J1409="Yes",'TSA Input'!C1409,""))</f>
        <v/>
      </c>
      <c r="G1446" s="36" t="str">
        <f>IF('TSA Input'!J1409="","",IF('TSA Input'!J1409="Yes",'TSA Input'!D1409,""))</f>
        <v/>
      </c>
      <c r="H1446" s="37" t="str">
        <f>IF('TSA Input'!K1409="","",IF('TSA Input'!J1409="Yes",'TSA Input'!G1409,""))</f>
        <v/>
      </c>
      <c r="I1446" s="37" t="str">
        <f>IF('TSA Input'!L1409="","",IF('TSA Input'!J1409="Yes",'TSA Input'!F1409,""))</f>
        <v/>
      </c>
      <c r="J1446" s="39" t="str">
        <f t="shared" si="44"/>
        <v/>
      </c>
      <c r="K1446" s="257" t="str">
        <f>IF('TSA Input'!J1409="","",IF('TSA Input'!J1409="Yes",'TSA Input'!D1409,""))</f>
        <v/>
      </c>
      <c r="L1446" s="258" t="str">
        <f>IF('TSA Input'!J1409="","",IF('TSA Input'!J1409="Yes",'TSA Input'!G1409,""))</f>
        <v/>
      </c>
      <c r="M1446" s="258" t="str">
        <f>IF('TSA Input'!J1409="","",IF('TSA Input'!J1409="Yes",'TSA Input'!F1409,""))</f>
        <v/>
      </c>
      <c r="N1446" s="39" t="str">
        <f t="shared" si="45"/>
        <v/>
      </c>
      <c r="O1446" s="149" t="s">
        <v>11</v>
      </c>
      <c r="P1446" s="148" t="s">
        <v>11</v>
      </c>
      <c r="Q1446" s="1"/>
    </row>
    <row r="1447" spans="1:17" ht="15.75" hidden="1" customHeight="1">
      <c r="A1447" s="1" t="str">
        <f t="shared" si="1"/>
        <v/>
      </c>
      <c r="B1447" s="1"/>
      <c r="C1447" s="34" t="str">
        <f>IF('TSA Input'!J1410="","",IF('TSA Input'!J1410="Yes",'TSA Input'!B1410,"Ineligible"))</f>
        <v/>
      </c>
      <c r="D1447" s="246" t="str">
        <f>IF('TSA Input'!J1410="","",IF('TSA Input'!J1410="Yes",IF('TSA Input'!W1410="","",LEFT('TSA Input'!W1410,LEN('TSA Input'!W1410)-2)),""))</f>
        <v/>
      </c>
      <c r="E1447" s="246" t="str">
        <f>IF('TSA Input'!J1410="","",IF('TSA Input'!J1410="Yes",'TSA Input'!I1410,""))</f>
        <v/>
      </c>
      <c r="F1447" s="247" t="str">
        <f>IF('TSA Input'!J1410="","",IF('TSA Input'!J1410="Yes",'TSA Input'!C1410,""))</f>
        <v/>
      </c>
      <c r="G1447" s="36" t="str">
        <f>IF('TSA Input'!J1410="","",IF('TSA Input'!J1410="Yes",'TSA Input'!D1410,""))</f>
        <v/>
      </c>
      <c r="H1447" s="37" t="str">
        <f>IF('TSA Input'!K1410="","",IF('TSA Input'!J1410="Yes",'TSA Input'!G1410,""))</f>
        <v/>
      </c>
      <c r="I1447" s="37" t="str">
        <f>IF('TSA Input'!L1410="","",IF('TSA Input'!J1410="Yes",'TSA Input'!F1410,""))</f>
        <v/>
      </c>
      <c r="J1447" s="39" t="str">
        <f t="shared" si="44"/>
        <v/>
      </c>
      <c r="K1447" s="257" t="str">
        <f>IF('TSA Input'!J1410="","",IF('TSA Input'!J1410="Yes",'TSA Input'!D1410,""))</f>
        <v/>
      </c>
      <c r="L1447" s="258" t="str">
        <f>IF('TSA Input'!J1410="","",IF('TSA Input'!J1410="Yes",'TSA Input'!G1410,""))</f>
        <v/>
      </c>
      <c r="M1447" s="258" t="str">
        <f>IF('TSA Input'!J1410="","",IF('TSA Input'!J1410="Yes",'TSA Input'!F1410,""))</f>
        <v/>
      </c>
      <c r="N1447" s="39" t="str">
        <f t="shared" si="45"/>
        <v/>
      </c>
      <c r="O1447" s="149" t="s">
        <v>11</v>
      </c>
      <c r="P1447" s="148" t="s">
        <v>11</v>
      </c>
      <c r="Q1447" s="1"/>
    </row>
    <row r="1448" spans="1:17" ht="15.75" hidden="1" customHeight="1">
      <c r="A1448" s="1" t="str">
        <f t="shared" si="1"/>
        <v/>
      </c>
      <c r="B1448" s="1"/>
      <c r="C1448" s="34" t="str">
        <f>IF('TSA Input'!J1411="","",IF('TSA Input'!J1411="Yes",'TSA Input'!B1411,"Ineligible"))</f>
        <v/>
      </c>
      <c r="D1448" s="246" t="str">
        <f>IF('TSA Input'!J1411="","",IF('TSA Input'!J1411="Yes",IF('TSA Input'!W1411="","",LEFT('TSA Input'!W1411,LEN('TSA Input'!W1411)-2)),""))</f>
        <v/>
      </c>
      <c r="E1448" s="246" t="str">
        <f>IF('TSA Input'!J1411="","",IF('TSA Input'!J1411="Yes",'TSA Input'!I1411,""))</f>
        <v/>
      </c>
      <c r="F1448" s="247" t="str">
        <f>IF('TSA Input'!J1411="","",IF('TSA Input'!J1411="Yes",'TSA Input'!C1411,""))</f>
        <v/>
      </c>
      <c r="G1448" s="36" t="str">
        <f>IF('TSA Input'!J1411="","",IF('TSA Input'!J1411="Yes",'TSA Input'!D1411,""))</f>
        <v/>
      </c>
      <c r="H1448" s="37" t="str">
        <f>IF('TSA Input'!K1411="","",IF('TSA Input'!J1411="Yes",'TSA Input'!G1411,""))</f>
        <v/>
      </c>
      <c r="I1448" s="37" t="str">
        <f>IF('TSA Input'!L1411="","",IF('TSA Input'!J1411="Yes",'TSA Input'!F1411,""))</f>
        <v/>
      </c>
      <c r="J1448" s="39" t="str">
        <f t="shared" si="44"/>
        <v/>
      </c>
      <c r="K1448" s="257" t="str">
        <f>IF('TSA Input'!J1411="","",IF('TSA Input'!J1411="Yes",'TSA Input'!D1411,""))</f>
        <v/>
      </c>
      <c r="L1448" s="258" t="str">
        <f>IF('TSA Input'!J1411="","",IF('TSA Input'!J1411="Yes",'TSA Input'!G1411,""))</f>
        <v/>
      </c>
      <c r="M1448" s="258" t="str">
        <f>IF('TSA Input'!J1411="","",IF('TSA Input'!J1411="Yes",'TSA Input'!F1411,""))</f>
        <v/>
      </c>
      <c r="N1448" s="39" t="str">
        <f t="shared" si="45"/>
        <v/>
      </c>
      <c r="O1448" s="149" t="s">
        <v>11</v>
      </c>
      <c r="P1448" s="148" t="s">
        <v>11</v>
      </c>
      <c r="Q1448" s="1"/>
    </row>
    <row r="1449" spans="1:17" ht="15.75" hidden="1" customHeight="1">
      <c r="A1449" s="1" t="str">
        <f t="shared" si="1"/>
        <v/>
      </c>
      <c r="B1449" s="1"/>
      <c r="C1449" s="34" t="str">
        <f>IF('TSA Input'!J1412="","",IF('TSA Input'!J1412="Yes",'TSA Input'!B1412,"Ineligible"))</f>
        <v/>
      </c>
      <c r="D1449" s="246" t="str">
        <f>IF('TSA Input'!J1412="","",IF('TSA Input'!J1412="Yes",IF('TSA Input'!W1412="","",LEFT('TSA Input'!W1412,LEN('TSA Input'!W1412)-2)),""))</f>
        <v/>
      </c>
      <c r="E1449" s="246" t="str">
        <f>IF('TSA Input'!J1412="","",IF('TSA Input'!J1412="Yes",'TSA Input'!I1412,""))</f>
        <v/>
      </c>
      <c r="F1449" s="247" t="str">
        <f>IF('TSA Input'!J1412="","",IF('TSA Input'!J1412="Yes",'TSA Input'!C1412,""))</f>
        <v/>
      </c>
      <c r="G1449" s="36" t="str">
        <f>IF('TSA Input'!J1412="","",IF('TSA Input'!J1412="Yes",'TSA Input'!D1412,""))</f>
        <v/>
      </c>
      <c r="H1449" s="37" t="str">
        <f>IF('TSA Input'!K1412="","",IF('TSA Input'!J1412="Yes",'TSA Input'!G1412,""))</f>
        <v/>
      </c>
      <c r="I1449" s="37" t="str">
        <f>IF('TSA Input'!L1412="","",IF('TSA Input'!J1412="Yes",'TSA Input'!F1412,""))</f>
        <v/>
      </c>
      <c r="J1449" s="39" t="str">
        <f t="shared" ref="J1449:J1512" si="46">IF($C1449="","",SUM(G1449:I1449))</f>
        <v/>
      </c>
      <c r="K1449" s="257" t="str">
        <f>IF('TSA Input'!J1412="","",IF('TSA Input'!J1412="Yes",'TSA Input'!D1412,""))</f>
        <v/>
      </c>
      <c r="L1449" s="258" t="str">
        <f>IF('TSA Input'!J1412="","",IF('TSA Input'!J1412="Yes",'TSA Input'!G1412,""))</f>
        <v/>
      </c>
      <c r="M1449" s="258" t="str">
        <f>IF('TSA Input'!J1412="","",IF('TSA Input'!J1412="Yes",'TSA Input'!F1412,""))</f>
        <v/>
      </c>
      <c r="N1449" s="39" t="str">
        <f t="shared" ref="N1449:N1512" si="47">IF($C1449="","",SUM(K1449:M1449))</f>
        <v/>
      </c>
      <c r="O1449" s="149" t="s">
        <v>11</v>
      </c>
      <c r="P1449" s="148" t="s">
        <v>11</v>
      </c>
      <c r="Q1449" s="1"/>
    </row>
    <row r="1450" spans="1:17" ht="15.75" hidden="1" customHeight="1">
      <c r="A1450" s="1" t="str">
        <f t="shared" si="1"/>
        <v/>
      </c>
      <c r="B1450" s="1"/>
      <c r="C1450" s="34" t="str">
        <f>IF('TSA Input'!J1413="","",IF('TSA Input'!J1413="Yes",'TSA Input'!B1413,"Ineligible"))</f>
        <v/>
      </c>
      <c r="D1450" s="246" t="str">
        <f>IF('TSA Input'!J1413="","",IF('TSA Input'!J1413="Yes",IF('TSA Input'!W1413="","",LEFT('TSA Input'!W1413,LEN('TSA Input'!W1413)-2)),""))</f>
        <v/>
      </c>
      <c r="E1450" s="246" t="str">
        <f>IF('TSA Input'!J1413="","",IF('TSA Input'!J1413="Yes",'TSA Input'!I1413,""))</f>
        <v/>
      </c>
      <c r="F1450" s="247" t="str">
        <f>IF('TSA Input'!J1413="","",IF('TSA Input'!J1413="Yes",'TSA Input'!C1413,""))</f>
        <v/>
      </c>
      <c r="G1450" s="36" t="str">
        <f>IF('TSA Input'!J1413="","",IF('TSA Input'!J1413="Yes",'TSA Input'!D1413,""))</f>
        <v/>
      </c>
      <c r="H1450" s="37" t="str">
        <f>IF('TSA Input'!K1413="","",IF('TSA Input'!J1413="Yes",'TSA Input'!G1413,""))</f>
        <v/>
      </c>
      <c r="I1450" s="37" t="str">
        <f>IF('TSA Input'!L1413="","",IF('TSA Input'!J1413="Yes",'TSA Input'!F1413,""))</f>
        <v/>
      </c>
      <c r="J1450" s="39" t="str">
        <f t="shared" si="46"/>
        <v/>
      </c>
      <c r="K1450" s="257" t="str">
        <f>IF('TSA Input'!J1413="","",IF('TSA Input'!J1413="Yes",'TSA Input'!D1413,""))</f>
        <v/>
      </c>
      <c r="L1450" s="258" t="str">
        <f>IF('TSA Input'!J1413="","",IF('TSA Input'!J1413="Yes",'TSA Input'!G1413,""))</f>
        <v/>
      </c>
      <c r="M1450" s="258" t="str">
        <f>IF('TSA Input'!J1413="","",IF('TSA Input'!J1413="Yes",'TSA Input'!F1413,""))</f>
        <v/>
      </c>
      <c r="N1450" s="39" t="str">
        <f t="shared" si="47"/>
        <v/>
      </c>
      <c r="O1450" s="149" t="s">
        <v>11</v>
      </c>
      <c r="P1450" s="148" t="s">
        <v>11</v>
      </c>
      <c r="Q1450" s="1"/>
    </row>
    <row r="1451" spans="1:17" ht="15.75" hidden="1" customHeight="1">
      <c r="A1451" s="1" t="str">
        <f t="shared" si="1"/>
        <v/>
      </c>
      <c r="B1451" s="1"/>
      <c r="C1451" s="34" t="str">
        <f>IF('TSA Input'!J1414="","",IF('TSA Input'!J1414="Yes",'TSA Input'!B1414,"Ineligible"))</f>
        <v/>
      </c>
      <c r="D1451" s="246" t="str">
        <f>IF('TSA Input'!J1414="","",IF('TSA Input'!J1414="Yes",IF('TSA Input'!W1414="","",LEFT('TSA Input'!W1414,LEN('TSA Input'!W1414)-2)),""))</f>
        <v/>
      </c>
      <c r="E1451" s="246" t="str">
        <f>IF('TSA Input'!J1414="","",IF('TSA Input'!J1414="Yes",'TSA Input'!I1414,""))</f>
        <v/>
      </c>
      <c r="F1451" s="247" t="str">
        <f>IF('TSA Input'!J1414="","",IF('TSA Input'!J1414="Yes",'TSA Input'!C1414,""))</f>
        <v/>
      </c>
      <c r="G1451" s="36" t="str">
        <f>IF('TSA Input'!J1414="","",IF('TSA Input'!J1414="Yes",'TSA Input'!D1414,""))</f>
        <v/>
      </c>
      <c r="H1451" s="37" t="str">
        <f>IF('TSA Input'!K1414="","",IF('TSA Input'!J1414="Yes",'TSA Input'!G1414,""))</f>
        <v/>
      </c>
      <c r="I1451" s="37" t="str">
        <f>IF('TSA Input'!L1414="","",IF('TSA Input'!J1414="Yes",'TSA Input'!F1414,""))</f>
        <v/>
      </c>
      <c r="J1451" s="39" t="str">
        <f t="shared" si="46"/>
        <v/>
      </c>
      <c r="K1451" s="257" t="str">
        <f>IF('TSA Input'!J1414="","",IF('TSA Input'!J1414="Yes",'TSA Input'!D1414,""))</f>
        <v/>
      </c>
      <c r="L1451" s="258" t="str">
        <f>IF('TSA Input'!J1414="","",IF('TSA Input'!J1414="Yes",'TSA Input'!G1414,""))</f>
        <v/>
      </c>
      <c r="M1451" s="258" t="str">
        <f>IF('TSA Input'!J1414="","",IF('TSA Input'!J1414="Yes",'TSA Input'!F1414,""))</f>
        <v/>
      </c>
      <c r="N1451" s="39" t="str">
        <f t="shared" si="47"/>
        <v/>
      </c>
      <c r="O1451" s="149" t="s">
        <v>11</v>
      </c>
      <c r="P1451" s="148" t="s">
        <v>11</v>
      </c>
      <c r="Q1451" s="1"/>
    </row>
    <row r="1452" spans="1:17" ht="15.75" hidden="1" customHeight="1">
      <c r="A1452" s="1" t="str">
        <f t="shared" si="1"/>
        <v/>
      </c>
      <c r="B1452" s="1"/>
      <c r="C1452" s="34" t="str">
        <f>IF('TSA Input'!J1415="","",IF('TSA Input'!J1415="Yes",'TSA Input'!B1415,"Ineligible"))</f>
        <v/>
      </c>
      <c r="D1452" s="246" t="str">
        <f>IF('TSA Input'!J1415="","",IF('TSA Input'!J1415="Yes",IF('TSA Input'!W1415="","",LEFT('TSA Input'!W1415,LEN('TSA Input'!W1415)-2)),""))</f>
        <v/>
      </c>
      <c r="E1452" s="246" t="str">
        <f>IF('TSA Input'!J1415="","",IF('TSA Input'!J1415="Yes",'TSA Input'!I1415,""))</f>
        <v/>
      </c>
      <c r="F1452" s="247" t="str">
        <f>IF('TSA Input'!J1415="","",IF('TSA Input'!J1415="Yes",'TSA Input'!C1415,""))</f>
        <v/>
      </c>
      <c r="G1452" s="36" t="str">
        <f>IF('TSA Input'!J1415="","",IF('TSA Input'!J1415="Yes",'TSA Input'!D1415,""))</f>
        <v/>
      </c>
      <c r="H1452" s="37" t="str">
        <f>IF('TSA Input'!K1415="","",IF('TSA Input'!J1415="Yes",'TSA Input'!G1415,""))</f>
        <v/>
      </c>
      <c r="I1452" s="37" t="str">
        <f>IF('TSA Input'!L1415="","",IF('TSA Input'!J1415="Yes",'TSA Input'!F1415,""))</f>
        <v/>
      </c>
      <c r="J1452" s="39" t="str">
        <f t="shared" si="46"/>
        <v/>
      </c>
      <c r="K1452" s="257" t="str">
        <f>IF('TSA Input'!J1415="","",IF('TSA Input'!J1415="Yes",'TSA Input'!D1415,""))</f>
        <v/>
      </c>
      <c r="L1452" s="258" t="str">
        <f>IF('TSA Input'!J1415="","",IF('TSA Input'!J1415="Yes",'TSA Input'!G1415,""))</f>
        <v/>
      </c>
      <c r="M1452" s="258" t="str">
        <f>IF('TSA Input'!J1415="","",IF('TSA Input'!J1415="Yes",'TSA Input'!F1415,""))</f>
        <v/>
      </c>
      <c r="N1452" s="39" t="str">
        <f t="shared" si="47"/>
        <v/>
      </c>
      <c r="O1452" s="149" t="s">
        <v>11</v>
      </c>
      <c r="P1452" s="148" t="s">
        <v>11</v>
      </c>
      <c r="Q1452" s="1"/>
    </row>
    <row r="1453" spans="1:17" ht="15.75" hidden="1" customHeight="1">
      <c r="A1453" s="1" t="str">
        <f t="shared" si="1"/>
        <v/>
      </c>
      <c r="B1453" s="1"/>
      <c r="C1453" s="34" t="str">
        <f>IF('TSA Input'!J1416="","",IF('TSA Input'!J1416="Yes",'TSA Input'!B1416,"Ineligible"))</f>
        <v/>
      </c>
      <c r="D1453" s="246" t="str">
        <f>IF('TSA Input'!J1416="","",IF('TSA Input'!J1416="Yes",IF('TSA Input'!W1416="","",LEFT('TSA Input'!W1416,LEN('TSA Input'!W1416)-2)),""))</f>
        <v/>
      </c>
      <c r="E1453" s="246" t="str">
        <f>IF('TSA Input'!J1416="","",IF('TSA Input'!J1416="Yes",'TSA Input'!I1416,""))</f>
        <v/>
      </c>
      <c r="F1453" s="247" t="str">
        <f>IF('TSA Input'!J1416="","",IF('TSA Input'!J1416="Yes",'TSA Input'!C1416,""))</f>
        <v/>
      </c>
      <c r="G1453" s="36" t="str">
        <f>IF('TSA Input'!J1416="","",IF('TSA Input'!J1416="Yes",'TSA Input'!D1416,""))</f>
        <v/>
      </c>
      <c r="H1453" s="37" t="str">
        <f>IF('TSA Input'!K1416="","",IF('TSA Input'!J1416="Yes",'TSA Input'!G1416,""))</f>
        <v/>
      </c>
      <c r="I1453" s="37" t="str">
        <f>IF('TSA Input'!L1416="","",IF('TSA Input'!J1416="Yes",'TSA Input'!F1416,""))</f>
        <v/>
      </c>
      <c r="J1453" s="39" t="str">
        <f t="shared" si="46"/>
        <v/>
      </c>
      <c r="K1453" s="257" t="str">
        <f>IF('TSA Input'!J1416="","",IF('TSA Input'!J1416="Yes",'TSA Input'!D1416,""))</f>
        <v/>
      </c>
      <c r="L1453" s="258" t="str">
        <f>IF('TSA Input'!J1416="","",IF('TSA Input'!J1416="Yes",'TSA Input'!G1416,""))</f>
        <v/>
      </c>
      <c r="M1453" s="258" t="str">
        <f>IF('TSA Input'!J1416="","",IF('TSA Input'!J1416="Yes",'TSA Input'!F1416,""))</f>
        <v/>
      </c>
      <c r="N1453" s="39" t="str">
        <f t="shared" si="47"/>
        <v/>
      </c>
      <c r="O1453" s="149" t="s">
        <v>11</v>
      </c>
      <c r="P1453" s="148" t="s">
        <v>11</v>
      </c>
      <c r="Q1453" s="1"/>
    </row>
    <row r="1454" spans="1:17" ht="15.75" hidden="1" customHeight="1">
      <c r="A1454" s="1" t="str">
        <f t="shared" si="1"/>
        <v/>
      </c>
      <c r="B1454" s="1"/>
      <c r="C1454" s="34" t="str">
        <f>IF('TSA Input'!J1417="","",IF('TSA Input'!J1417="Yes",'TSA Input'!B1417,"Ineligible"))</f>
        <v/>
      </c>
      <c r="D1454" s="246" t="str">
        <f>IF('TSA Input'!J1417="","",IF('TSA Input'!J1417="Yes",IF('TSA Input'!W1417="","",LEFT('TSA Input'!W1417,LEN('TSA Input'!W1417)-2)),""))</f>
        <v/>
      </c>
      <c r="E1454" s="246" t="str">
        <f>IF('TSA Input'!J1417="","",IF('TSA Input'!J1417="Yes",'TSA Input'!I1417,""))</f>
        <v/>
      </c>
      <c r="F1454" s="247" t="str">
        <f>IF('TSA Input'!J1417="","",IF('TSA Input'!J1417="Yes",'TSA Input'!C1417,""))</f>
        <v/>
      </c>
      <c r="G1454" s="36" t="str">
        <f>IF('TSA Input'!J1417="","",IF('TSA Input'!J1417="Yes",'TSA Input'!D1417,""))</f>
        <v/>
      </c>
      <c r="H1454" s="37" t="str">
        <f>IF('TSA Input'!K1417="","",IF('TSA Input'!J1417="Yes",'TSA Input'!G1417,""))</f>
        <v/>
      </c>
      <c r="I1454" s="37" t="str">
        <f>IF('TSA Input'!L1417="","",IF('TSA Input'!J1417="Yes",'TSA Input'!F1417,""))</f>
        <v/>
      </c>
      <c r="J1454" s="39" t="str">
        <f t="shared" si="46"/>
        <v/>
      </c>
      <c r="K1454" s="257" t="str">
        <f>IF('TSA Input'!J1417="","",IF('TSA Input'!J1417="Yes",'TSA Input'!D1417,""))</f>
        <v/>
      </c>
      <c r="L1454" s="258" t="str">
        <f>IF('TSA Input'!J1417="","",IF('TSA Input'!J1417="Yes",'TSA Input'!G1417,""))</f>
        <v/>
      </c>
      <c r="M1454" s="258" t="str">
        <f>IF('TSA Input'!J1417="","",IF('TSA Input'!J1417="Yes",'TSA Input'!F1417,""))</f>
        <v/>
      </c>
      <c r="N1454" s="39" t="str">
        <f t="shared" si="47"/>
        <v/>
      </c>
      <c r="O1454" s="149" t="s">
        <v>11</v>
      </c>
      <c r="P1454" s="148" t="s">
        <v>11</v>
      </c>
      <c r="Q1454" s="1"/>
    </row>
    <row r="1455" spans="1:17" ht="15.75" hidden="1" customHeight="1">
      <c r="A1455" s="1" t="str">
        <f t="shared" si="1"/>
        <v/>
      </c>
      <c r="B1455" s="1"/>
      <c r="C1455" s="34" t="str">
        <f>IF('TSA Input'!J1418="","",IF('TSA Input'!J1418="Yes",'TSA Input'!B1418,"Ineligible"))</f>
        <v/>
      </c>
      <c r="D1455" s="246" t="str">
        <f>IF('TSA Input'!J1418="","",IF('TSA Input'!J1418="Yes",IF('TSA Input'!W1418="","",LEFT('TSA Input'!W1418,LEN('TSA Input'!W1418)-2)),""))</f>
        <v/>
      </c>
      <c r="E1455" s="246" t="str">
        <f>IF('TSA Input'!J1418="","",IF('TSA Input'!J1418="Yes",'TSA Input'!I1418,""))</f>
        <v/>
      </c>
      <c r="F1455" s="247" t="str">
        <f>IF('TSA Input'!J1418="","",IF('TSA Input'!J1418="Yes",'TSA Input'!C1418,""))</f>
        <v/>
      </c>
      <c r="G1455" s="36" t="str">
        <f>IF('TSA Input'!J1418="","",IF('TSA Input'!J1418="Yes",'TSA Input'!D1418,""))</f>
        <v/>
      </c>
      <c r="H1455" s="37" t="str">
        <f>IF('TSA Input'!K1418="","",IF('TSA Input'!J1418="Yes",'TSA Input'!G1418,""))</f>
        <v/>
      </c>
      <c r="I1455" s="37" t="str">
        <f>IF('TSA Input'!L1418="","",IF('TSA Input'!J1418="Yes",'TSA Input'!F1418,""))</f>
        <v/>
      </c>
      <c r="J1455" s="39" t="str">
        <f t="shared" si="46"/>
        <v/>
      </c>
      <c r="K1455" s="257" t="str">
        <f>IF('TSA Input'!J1418="","",IF('TSA Input'!J1418="Yes",'TSA Input'!D1418,""))</f>
        <v/>
      </c>
      <c r="L1455" s="258" t="str">
        <f>IF('TSA Input'!J1418="","",IF('TSA Input'!J1418="Yes",'TSA Input'!G1418,""))</f>
        <v/>
      </c>
      <c r="M1455" s="258" t="str">
        <f>IF('TSA Input'!J1418="","",IF('TSA Input'!J1418="Yes",'TSA Input'!F1418,""))</f>
        <v/>
      </c>
      <c r="N1455" s="39" t="str">
        <f t="shared" si="47"/>
        <v/>
      </c>
      <c r="O1455" s="149" t="s">
        <v>11</v>
      </c>
      <c r="P1455" s="148" t="s">
        <v>11</v>
      </c>
      <c r="Q1455" s="1"/>
    </row>
    <row r="1456" spans="1:17" ht="15.75" hidden="1" customHeight="1">
      <c r="A1456" s="1" t="str">
        <f t="shared" si="1"/>
        <v/>
      </c>
      <c r="B1456" s="1"/>
      <c r="C1456" s="34" t="str">
        <f>IF('TSA Input'!J1419="","",IF('TSA Input'!J1419="Yes",'TSA Input'!B1419,"Ineligible"))</f>
        <v/>
      </c>
      <c r="D1456" s="246" t="str">
        <f>IF('TSA Input'!J1419="","",IF('TSA Input'!J1419="Yes",IF('TSA Input'!W1419="","",LEFT('TSA Input'!W1419,LEN('TSA Input'!W1419)-2)),""))</f>
        <v/>
      </c>
      <c r="E1456" s="246" t="str">
        <f>IF('TSA Input'!J1419="","",IF('TSA Input'!J1419="Yes",'TSA Input'!I1419,""))</f>
        <v/>
      </c>
      <c r="F1456" s="247" t="str">
        <f>IF('TSA Input'!J1419="","",IF('TSA Input'!J1419="Yes",'TSA Input'!C1419,""))</f>
        <v/>
      </c>
      <c r="G1456" s="36" t="str">
        <f>IF('TSA Input'!J1419="","",IF('TSA Input'!J1419="Yes",'TSA Input'!D1419,""))</f>
        <v/>
      </c>
      <c r="H1456" s="37" t="str">
        <f>IF('TSA Input'!K1419="","",IF('TSA Input'!J1419="Yes",'TSA Input'!G1419,""))</f>
        <v/>
      </c>
      <c r="I1456" s="37" t="str">
        <f>IF('TSA Input'!L1419="","",IF('TSA Input'!J1419="Yes",'TSA Input'!F1419,""))</f>
        <v/>
      </c>
      <c r="J1456" s="39" t="str">
        <f t="shared" si="46"/>
        <v/>
      </c>
      <c r="K1456" s="257" t="str">
        <f>IF('TSA Input'!J1419="","",IF('TSA Input'!J1419="Yes",'TSA Input'!D1419,""))</f>
        <v/>
      </c>
      <c r="L1456" s="258" t="str">
        <f>IF('TSA Input'!J1419="","",IF('TSA Input'!J1419="Yes",'TSA Input'!G1419,""))</f>
        <v/>
      </c>
      <c r="M1456" s="258" t="str">
        <f>IF('TSA Input'!J1419="","",IF('TSA Input'!J1419="Yes",'TSA Input'!F1419,""))</f>
        <v/>
      </c>
      <c r="N1456" s="39" t="str">
        <f t="shared" si="47"/>
        <v/>
      </c>
      <c r="O1456" s="149" t="s">
        <v>11</v>
      </c>
      <c r="P1456" s="148" t="s">
        <v>11</v>
      </c>
      <c r="Q1456" s="1"/>
    </row>
    <row r="1457" spans="1:17" ht="15.75" hidden="1" customHeight="1">
      <c r="A1457" s="1" t="str">
        <f t="shared" si="1"/>
        <v/>
      </c>
      <c r="B1457" s="1"/>
      <c r="C1457" s="34" t="str">
        <f>IF('TSA Input'!J1420="","",IF('TSA Input'!J1420="Yes",'TSA Input'!B1420,"Ineligible"))</f>
        <v/>
      </c>
      <c r="D1457" s="246" t="str">
        <f>IF('TSA Input'!J1420="","",IF('TSA Input'!J1420="Yes",IF('TSA Input'!W1420="","",LEFT('TSA Input'!W1420,LEN('TSA Input'!W1420)-2)),""))</f>
        <v/>
      </c>
      <c r="E1457" s="246" t="str">
        <f>IF('TSA Input'!J1420="","",IF('TSA Input'!J1420="Yes",'TSA Input'!I1420,""))</f>
        <v/>
      </c>
      <c r="F1457" s="247" t="str">
        <f>IF('TSA Input'!J1420="","",IF('TSA Input'!J1420="Yes",'TSA Input'!C1420,""))</f>
        <v/>
      </c>
      <c r="G1457" s="36" t="str">
        <f>IF('TSA Input'!J1420="","",IF('TSA Input'!J1420="Yes",'TSA Input'!D1420,""))</f>
        <v/>
      </c>
      <c r="H1457" s="37" t="str">
        <f>IF('TSA Input'!K1420="","",IF('TSA Input'!J1420="Yes",'TSA Input'!G1420,""))</f>
        <v/>
      </c>
      <c r="I1457" s="37" t="str">
        <f>IF('TSA Input'!L1420="","",IF('TSA Input'!J1420="Yes",'TSA Input'!F1420,""))</f>
        <v/>
      </c>
      <c r="J1457" s="39" t="str">
        <f t="shared" si="46"/>
        <v/>
      </c>
      <c r="K1457" s="257" t="str">
        <f>IF('TSA Input'!J1420="","",IF('TSA Input'!J1420="Yes",'TSA Input'!D1420,""))</f>
        <v/>
      </c>
      <c r="L1457" s="258" t="str">
        <f>IF('TSA Input'!J1420="","",IF('TSA Input'!J1420="Yes",'TSA Input'!G1420,""))</f>
        <v/>
      </c>
      <c r="M1457" s="258" t="str">
        <f>IF('TSA Input'!J1420="","",IF('TSA Input'!J1420="Yes",'TSA Input'!F1420,""))</f>
        <v/>
      </c>
      <c r="N1457" s="39" t="str">
        <f t="shared" si="47"/>
        <v/>
      </c>
      <c r="O1457" s="149" t="s">
        <v>11</v>
      </c>
      <c r="P1457" s="148" t="s">
        <v>11</v>
      </c>
      <c r="Q1457" s="1"/>
    </row>
    <row r="1458" spans="1:17" ht="15.75" hidden="1" customHeight="1">
      <c r="A1458" s="1" t="str">
        <f t="shared" si="1"/>
        <v/>
      </c>
      <c r="B1458" s="1"/>
      <c r="C1458" s="34" t="str">
        <f>IF('TSA Input'!J1421="","",IF('TSA Input'!J1421="Yes",'TSA Input'!B1421,"Ineligible"))</f>
        <v/>
      </c>
      <c r="D1458" s="246" t="str">
        <f>IF('TSA Input'!J1421="","",IF('TSA Input'!J1421="Yes",IF('TSA Input'!W1421="","",LEFT('TSA Input'!W1421,LEN('TSA Input'!W1421)-2)),""))</f>
        <v/>
      </c>
      <c r="E1458" s="246" t="str">
        <f>IF('TSA Input'!J1421="","",IF('TSA Input'!J1421="Yes",'TSA Input'!I1421,""))</f>
        <v/>
      </c>
      <c r="F1458" s="247" t="str">
        <f>IF('TSA Input'!J1421="","",IF('TSA Input'!J1421="Yes",'TSA Input'!C1421,""))</f>
        <v/>
      </c>
      <c r="G1458" s="36" t="str">
        <f>IF('TSA Input'!J1421="","",IF('TSA Input'!J1421="Yes",'TSA Input'!D1421,""))</f>
        <v/>
      </c>
      <c r="H1458" s="37" t="str">
        <f>IF('TSA Input'!K1421="","",IF('TSA Input'!J1421="Yes",'TSA Input'!G1421,""))</f>
        <v/>
      </c>
      <c r="I1458" s="37" t="str">
        <f>IF('TSA Input'!L1421="","",IF('TSA Input'!J1421="Yes",'TSA Input'!F1421,""))</f>
        <v/>
      </c>
      <c r="J1458" s="39" t="str">
        <f t="shared" si="46"/>
        <v/>
      </c>
      <c r="K1458" s="257" t="str">
        <f>IF('TSA Input'!J1421="","",IF('TSA Input'!J1421="Yes",'TSA Input'!D1421,""))</f>
        <v/>
      </c>
      <c r="L1458" s="258" t="str">
        <f>IF('TSA Input'!J1421="","",IF('TSA Input'!J1421="Yes",'TSA Input'!G1421,""))</f>
        <v/>
      </c>
      <c r="M1458" s="258" t="str">
        <f>IF('TSA Input'!J1421="","",IF('TSA Input'!J1421="Yes",'TSA Input'!F1421,""))</f>
        <v/>
      </c>
      <c r="N1458" s="39" t="str">
        <f t="shared" si="47"/>
        <v/>
      </c>
      <c r="O1458" s="149" t="s">
        <v>11</v>
      </c>
      <c r="P1458" s="148" t="s">
        <v>11</v>
      </c>
      <c r="Q1458" s="1"/>
    </row>
    <row r="1459" spans="1:17" ht="15.75" hidden="1" customHeight="1">
      <c r="A1459" s="1" t="str">
        <f t="shared" si="1"/>
        <v/>
      </c>
      <c r="B1459" s="1"/>
      <c r="C1459" s="34" t="str">
        <f>IF('TSA Input'!J1422="","",IF('TSA Input'!J1422="Yes",'TSA Input'!B1422,"Ineligible"))</f>
        <v/>
      </c>
      <c r="D1459" s="246" t="str">
        <f>IF('TSA Input'!J1422="","",IF('TSA Input'!J1422="Yes",IF('TSA Input'!W1422="","",LEFT('TSA Input'!W1422,LEN('TSA Input'!W1422)-2)),""))</f>
        <v/>
      </c>
      <c r="E1459" s="246" t="str">
        <f>IF('TSA Input'!J1422="","",IF('TSA Input'!J1422="Yes",'TSA Input'!I1422,""))</f>
        <v/>
      </c>
      <c r="F1459" s="247" t="str">
        <f>IF('TSA Input'!J1422="","",IF('TSA Input'!J1422="Yes",'TSA Input'!C1422,""))</f>
        <v/>
      </c>
      <c r="G1459" s="36" t="str">
        <f>IF('TSA Input'!J1422="","",IF('TSA Input'!J1422="Yes",'TSA Input'!D1422,""))</f>
        <v/>
      </c>
      <c r="H1459" s="37" t="str">
        <f>IF('TSA Input'!K1422="","",IF('TSA Input'!J1422="Yes",'TSA Input'!G1422,""))</f>
        <v/>
      </c>
      <c r="I1459" s="37" t="str">
        <f>IF('TSA Input'!L1422="","",IF('TSA Input'!J1422="Yes",'TSA Input'!F1422,""))</f>
        <v/>
      </c>
      <c r="J1459" s="39" t="str">
        <f t="shared" si="46"/>
        <v/>
      </c>
      <c r="K1459" s="257" t="str">
        <f>IF('TSA Input'!J1422="","",IF('TSA Input'!J1422="Yes",'TSA Input'!D1422,""))</f>
        <v/>
      </c>
      <c r="L1459" s="258" t="str">
        <f>IF('TSA Input'!J1422="","",IF('TSA Input'!J1422="Yes",'TSA Input'!G1422,""))</f>
        <v/>
      </c>
      <c r="M1459" s="258" t="str">
        <f>IF('TSA Input'!J1422="","",IF('TSA Input'!J1422="Yes",'TSA Input'!F1422,""))</f>
        <v/>
      </c>
      <c r="N1459" s="39" t="str">
        <f t="shared" si="47"/>
        <v/>
      </c>
      <c r="O1459" s="149" t="s">
        <v>11</v>
      </c>
      <c r="P1459" s="148" t="s">
        <v>11</v>
      </c>
      <c r="Q1459" s="1"/>
    </row>
    <row r="1460" spans="1:17" ht="15.75" hidden="1" customHeight="1">
      <c r="A1460" s="1" t="str">
        <f t="shared" si="1"/>
        <v/>
      </c>
      <c r="B1460" s="1"/>
      <c r="C1460" s="34" t="str">
        <f>IF('TSA Input'!J1423="","",IF('TSA Input'!J1423="Yes",'TSA Input'!B1423,"Ineligible"))</f>
        <v/>
      </c>
      <c r="D1460" s="246" t="str">
        <f>IF('TSA Input'!J1423="","",IF('TSA Input'!J1423="Yes",IF('TSA Input'!W1423="","",LEFT('TSA Input'!W1423,LEN('TSA Input'!W1423)-2)),""))</f>
        <v/>
      </c>
      <c r="E1460" s="246" t="str">
        <f>IF('TSA Input'!J1423="","",IF('TSA Input'!J1423="Yes",'TSA Input'!I1423,""))</f>
        <v/>
      </c>
      <c r="F1460" s="247" t="str">
        <f>IF('TSA Input'!J1423="","",IF('TSA Input'!J1423="Yes",'TSA Input'!C1423,""))</f>
        <v/>
      </c>
      <c r="G1460" s="36" t="str">
        <f>IF('TSA Input'!J1423="","",IF('TSA Input'!J1423="Yes",'TSA Input'!D1423,""))</f>
        <v/>
      </c>
      <c r="H1460" s="37" t="str">
        <f>IF('TSA Input'!K1423="","",IF('TSA Input'!J1423="Yes",'TSA Input'!G1423,""))</f>
        <v/>
      </c>
      <c r="I1460" s="37" t="str">
        <f>IF('TSA Input'!L1423="","",IF('TSA Input'!J1423="Yes",'TSA Input'!F1423,""))</f>
        <v/>
      </c>
      <c r="J1460" s="39" t="str">
        <f t="shared" si="46"/>
        <v/>
      </c>
      <c r="K1460" s="257" t="str">
        <f>IF('TSA Input'!J1423="","",IF('TSA Input'!J1423="Yes",'TSA Input'!D1423,""))</f>
        <v/>
      </c>
      <c r="L1460" s="258" t="str">
        <f>IF('TSA Input'!J1423="","",IF('TSA Input'!J1423="Yes",'TSA Input'!G1423,""))</f>
        <v/>
      </c>
      <c r="M1460" s="258" t="str">
        <f>IF('TSA Input'!J1423="","",IF('TSA Input'!J1423="Yes",'TSA Input'!F1423,""))</f>
        <v/>
      </c>
      <c r="N1460" s="39" t="str">
        <f t="shared" si="47"/>
        <v/>
      </c>
      <c r="O1460" s="149" t="s">
        <v>11</v>
      </c>
      <c r="P1460" s="148" t="s">
        <v>11</v>
      </c>
      <c r="Q1460" s="1"/>
    </row>
    <row r="1461" spans="1:17" ht="15.75" hidden="1" customHeight="1">
      <c r="A1461" s="1" t="str">
        <f t="shared" si="1"/>
        <v/>
      </c>
      <c r="B1461" s="1"/>
      <c r="C1461" s="34" t="str">
        <f>IF('TSA Input'!J1424="","",IF('TSA Input'!J1424="Yes",'TSA Input'!B1424,"Ineligible"))</f>
        <v/>
      </c>
      <c r="D1461" s="246" t="str">
        <f>IF('TSA Input'!J1424="","",IF('TSA Input'!J1424="Yes",IF('TSA Input'!W1424="","",LEFT('TSA Input'!W1424,LEN('TSA Input'!W1424)-2)),""))</f>
        <v/>
      </c>
      <c r="E1461" s="246" t="str">
        <f>IF('TSA Input'!J1424="","",IF('TSA Input'!J1424="Yes",'TSA Input'!I1424,""))</f>
        <v/>
      </c>
      <c r="F1461" s="247" t="str">
        <f>IF('TSA Input'!J1424="","",IF('TSA Input'!J1424="Yes",'TSA Input'!C1424,""))</f>
        <v/>
      </c>
      <c r="G1461" s="36" t="str">
        <f>IF('TSA Input'!J1424="","",IF('TSA Input'!J1424="Yes",'TSA Input'!D1424,""))</f>
        <v/>
      </c>
      <c r="H1461" s="37" t="str">
        <f>IF('TSA Input'!K1424="","",IF('TSA Input'!J1424="Yes",'TSA Input'!G1424,""))</f>
        <v/>
      </c>
      <c r="I1461" s="37" t="str">
        <f>IF('TSA Input'!L1424="","",IF('TSA Input'!J1424="Yes",'TSA Input'!F1424,""))</f>
        <v/>
      </c>
      <c r="J1461" s="39" t="str">
        <f t="shared" si="46"/>
        <v/>
      </c>
      <c r="K1461" s="257" t="str">
        <f>IF('TSA Input'!J1424="","",IF('TSA Input'!J1424="Yes",'TSA Input'!D1424,""))</f>
        <v/>
      </c>
      <c r="L1461" s="258" t="str">
        <f>IF('TSA Input'!J1424="","",IF('TSA Input'!J1424="Yes",'TSA Input'!G1424,""))</f>
        <v/>
      </c>
      <c r="M1461" s="258" t="str">
        <f>IF('TSA Input'!J1424="","",IF('TSA Input'!J1424="Yes",'TSA Input'!F1424,""))</f>
        <v/>
      </c>
      <c r="N1461" s="39" t="str">
        <f t="shared" si="47"/>
        <v/>
      </c>
      <c r="O1461" s="149" t="s">
        <v>11</v>
      </c>
      <c r="P1461" s="148" t="s">
        <v>11</v>
      </c>
      <c r="Q1461" s="1"/>
    </row>
    <row r="1462" spans="1:17" ht="15.75" hidden="1" customHeight="1">
      <c r="A1462" s="1" t="str">
        <f t="shared" si="1"/>
        <v/>
      </c>
      <c r="B1462" s="1"/>
      <c r="C1462" s="34" t="str">
        <f>IF('TSA Input'!J1425="","",IF('TSA Input'!J1425="Yes",'TSA Input'!B1425,"Ineligible"))</f>
        <v/>
      </c>
      <c r="D1462" s="246" t="str">
        <f>IF('TSA Input'!J1425="","",IF('TSA Input'!J1425="Yes",IF('TSA Input'!W1425="","",LEFT('TSA Input'!W1425,LEN('TSA Input'!W1425)-2)),""))</f>
        <v/>
      </c>
      <c r="E1462" s="246" t="str">
        <f>IF('TSA Input'!J1425="","",IF('TSA Input'!J1425="Yes",'TSA Input'!I1425,""))</f>
        <v/>
      </c>
      <c r="F1462" s="247" t="str">
        <f>IF('TSA Input'!J1425="","",IF('TSA Input'!J1425="Yes",'TSA Input'!C1425,""))</f>
        <v/>
      </c>
      <c r="G1462" s="36" t="str">
        <f>IF('TSA Input'!J1425="","",IF('TSA Input'!J1425="Yes",'TSA Input'!D1425,""))</f>
        <v/>
      </c>
      <c r="H1462" s="37" t="str">
        <f>IF('TSA Input'!K1425="","",IF('TSA Input'!J1425="Yes",'TSA Input'!G1425,""))</f>
        <v/>
      </c>
      <c r="I1462" s="37" t="str">
        <f>IF('TSA Input'!L1425="","",IF('TSA Input'!J1425="Yes",'TSA Input'!F1425,""))</f>
        <v/>
      </c>
      <c r="J1462" s="39" t="str">
        <f t="shared" si="46"/>
        <v/>
      </c>
      <c r="K1462" s="257" t="str">
        <f>IF('TSA Input'!J1425="","",IF('TSA Input'!J1425="Yes",'TSA Input'!D1425,""))</f>
        <v/>
      </c>
      <c r="L1462" s="258" t="str">
        <f>IF('TSA Input'!J1425="","",IF('TSA Input'!J1425="Yes",'TSA Input'!G1425,""))</f>
        <v/>
      </c>
      <c r="M1462" s="258" t="str">
        <f>IF('TSA Input'!J1425="","",IF('TSA Input'!J1425="Yes",'TSA Input'!F1425,""))</f>
        <v/>
      </c>
      <c r="N1462" s="39" t="str">
        <f t="shared" si="47"/>
        <v/>
      </c>
      <c r="O1462" s="149" t="s">
        <v>11</v>
      </c>
      <c r="P1462" s="148" t="s">
        <v>11</v>
      </c>
      <c r="Q1462" s="1"/>
    </row>
    <row r="1463" spans="1:17" ht="15.75" hidden="1" customHeight="1">
      <c r="A1463" s="1" t="str">
        <f t="shared" si="1"/>
        <v/>
      </c>
      <c r="B1463" s="1"/>
      <c r="C1463" s="34" t="str">
        <f>IF('TSA Input'!J1426="","",IF('TSA Input'!J1426="Yes",'TSA Input'!B1426,"Ineligible"))</f>
        <v/>
      </c>
      <c r="D1463" s="246" t="str">
        <f>IF('TSA Input'!J1426="","",IF('TSA Input'!J1426="Yes",IF('TSA Input'!W1426="","",LEFT('TSA Input'!W1426,LEN('TSA Input'!W1426)-2)),""))</f>
        <v/>
      </c>
      <c r="E1463" s="246" t="str">
        <f>IF('TSA Input'!J1426="","",IF('TSA Input'!J1426="Yes",'TSA Input'!I1426,""))</f>
        <v/>
      </c>
      <c r="F1463" s="247" t="str">
        <f>IF('TSA Input'!J1426="","",IF('TSA Input'!J1426="Yes",'TSA Input'!C1426,""))</f>
        <v/>
      </c>
      <c r="G1463" s="36" t="str">
        <f>IF('TSA Input'!J1426="","",IF('TSA Input'!J1426="Yes",'TSA Input'!D1426,""))</f>
        <v/>
      </c>
      <c r="H1463" s="37" t="str">
        <f>IF('TSA Input'!K1426="","",IF('TSA Input'!J1426="Yes",'TSA Input'!G1426,""))</f>
        <v/>
      </c>
      <c r="I1463" s="37" t="str">
        <f>IF('TSA Input'!L1426="","",IF('TSA Input'!J1426="Yes",'TSA Input'!F1426,""))</f>
        <v/>
      </c>
      <c r="J1463" s="39" t="str">
        <f t="shared" si="46"/>
        <v/>
      </c>
      <c r="K1463" s="257" t="str">
        <f>IF('TSA Input'!J1426="","",IF('TSA Input'!J1426="Yes",'TSA Input'!D1426,""))</f>
        <v/>
      </c>
      <c r="L1463" s="258" t="str">
        <f>IF('TSA Input'!J1426="","",IF('TSA Input'!J1426="Yes",'TSA Input'!G1426,""))</f>
        <v/>
      </c>
      <c r="M1463" s="258" t="str">
        <f>IF('TSA Input'!J1426="","",IF('TSA Input'!J1426="Yes",'TSA Input'!F1426,""))</f>
        <v/>
      </c>
      <c r="N1463" s="39" t="str">
        <f t="shared" si="47"/>
        <v/>
      </c>
      <c r="O1463" s="149" t="s">
        <v>11</v>
      </c>
      <c r="P1463" s="148" t="s">
        <v>11</v>
      </c>
      <c r="Q1463" s="1"/>
    </row>
    <row r="1464" spans="1:17" ht="15.75" hidden="1" customHeight="1">
      <c r="A1464" s="1" t="str">
        <f t="shared" si="1"/>
        <v/>
      </c>
      <c r="B1464" s="1"/>
      <c r="C1464" s="34" t="str">
        <f>IF('TSA Input'!J1427="","",IF('TSA Input'!J1427="Yes",'TSA Input'!B1427,"Ineligible"))</f>
        <v/>
      </c>
      <c r="D1464" s="246" t="str">
        <f>IF('TSA Input'!J1427="","",IF('TSA Input'!J1427="Yes",IF('TSA Input'!W1427="","",LEFT('TSA Input'!W1427,LEN('TSA Input'!W1427)-2)),""))</f>
        <v/>
      </c>
      <c r="E1464" s="246" t="str">
        <f>IF('TSA Input'!J1427="","",IF('TSA Input'!J1427="Yes",'TSA Input'!I1427,""))</f>
        <v/>
      </c>
      <c r="F1464" s="247" t="str">
        <f>IF('TSA Input'!J1427="","",IF('TSA Input'!J1427="Yes",'TSA Input'!C1427,""))</f>
        <v/>
      </c>
      <c r="G1464" s="36" t="str">
        <f>IF('TSA Input'!J1427="","",IF('TSA Input'!J1427="Yes",'TSA Input'!D1427,""))</f>
        <v/>
      </c>
      <c r="H1464" s="37" t="str">
        <f>IF('TSA Input'!K1427="","",IF('TSA Input'!J1427="Yes",'TSA Input'!G1427,""))</f>
        <v/>
      </c>
      <c r="I1464" s="37" t="str">
        <f>IF('TSA Input'!L1427="","",IF('TSA Input'!J1427="Yes",'TSA Input'!F1427,""))</f>
        <v/>
      </c>
      <c r="J1464" s="39" t="str">
        <f t="shared" si="46"/>
        <v/>
      </c>
      <c r="K1464" s="257" t="str">
        <f>IF('TSA Input'!J1427="","",IF('TSA Input'!J1427="Yes",'TSA Input'!D1427,""))</f>
        <v/>
      </c>
      <c r="L1464" s="258" t="str">
        <f>IF('TSA Input'!J1427="","",IF('TSA Input'!J1427="Yes",'TSA Input'!G1427,""))</f>
        <v/>
      </c>
      <c r="M1464" s="258" t="str">
        <f>IF('TSA Input'!J1427="","",IF('TSA Input'!J1427="Yes",'TSA Input'!F1427,""))</f>
        <v/>
      </c>
      <c r="N1464" s="39" t="str">
        <f t="shared" si="47"/>
        <v/>
      </c>
      <c r="O1464" s="149" t="s">
        <v>11</v>
      </c>
      <c r="P1464" s="148" t="s">
        <v>11</v>
      </c>
      <c r="Q1464" s="1"/>
    </row>
    <row r="1465" spans="1:17" ht="15.75" hidden="1" customHeight="1">
      <c r="A1465" s="1" t="str">
        <f t="shared" si="1"/>
        <v/>
      </c>
      <c r="B1465" s="1"/>
      <c r="C1465" s="34" t="str">
        <f>IF('TSA Input'!J1428="","",IF('TSA Input'!J1428="Yes",'TSA Input'!B1428,"Ineligible"))</f>
        <v/>
      </c>
      <c r="D1465" s="246" t="str">
        <f>IF('TSA Input'!J1428="","",IF('TSA Input'!J1428="Yes",IF('TSA Input'!W1428="","",LEFT('TSA Input'!W1428,LEN('TSA Input'!W1428)-2)),""))</f>
        <v/>
      </c>
      <c r="E1465" s="246" t="str">
        <f>IF('TSA Input'!J1428="","",IF('TSA Input'!J1428="Yes",'TSA Input'!I1428,""))</f>
        <v/>
      </c>
      <c r="F1465" s="247" t="str">
        <f>IF('TSA Input'!J1428="","",IF('TSA Input'!J1428="Yes",'TSA Input'!C1428,""))</f>
        <v/>
      </c>
      <c r="G1465" s="36" t="str">
        <f>IF('TSA Input'!J1428="","",IF('TSA Input'!J1428="Yes",'TSA Input'!D1428,""))</f>
        <v/>
      </c>
      <c r="H1465" s="37" t="str">
        <f>IF('TSA Input'!K1428="","",IF('TSA Input'!J1428="Yes",'TSA Input'!G1428,""))</f>
        <v/>
      </c>
      <c r="I1465" s="37" t="str">
        <f>IF('TSA Input'!L1428="","",IF('TSA Input'!J1428="Yes",'TSA Input'!F1428,""))</f>
        <v/>
      </c>
      <c r="J1465" s="39" t="str">
        <f t="shared" si="46"/>
        <v/>
      </c>
      <c r="K1465" s="257" t="str">
        <f>IF('TSA Input'!J1428="","",IF('TSA Input'!J1428="Yes",'TSA Input'!D1428,""))</f>
        <v/>
      </c>
      <c r="L1465" s="258" t="str">
        <f>IF('TSA Input'!J1428="","",IF('TSA Input'!J1428="Yes",'TSA Input'!G1428,""))</f>
        <v/>
      </c>
      <c r="M1465" s="258" t="str">
        <f>IF('TSA Input'!J1428="","",IF('TSA Input'!J1428="Yes",'TSA Input'!F1428,""))</f>
        <v/>
      </c>
      <c r="N1465" s="39" t="str">
        <f t="shared" si="47"/>
        <v/>
      </c>
      <c r="O1465" s="149" t="s">
        <v>11</v>
      </c>
      <c r="P1465" s="148" t="s">
        <v>11</v>
      </c>
      <c r="Q1465" s="1"/>
    </row>
    <row r="1466" spans="1:17" ht="15.75" hidden="1" customHeight="1">
      <c r="A1466" s="1" t="str">
        <f t="shared" si="1"/>
        <v/>
      </c>
      <c r="B1466" s="1"/>
      <c r="C1466" s="34" t="str">
        <f>IF('TSA Input'!J1429="","",IF('TSA Input'!J1429="Yes",'TSA Input'!B1429,"Ineligible"))</f>
        <v/>
      </c>
      <c r="D1466" s="246" t="str">
        <f>IF('TSA Input'!J1429="","",IF('TSA Input'!J1429="Yes",IF('TSA Input'!W1429="","",LEFT('TSA Input'!W1429,LEN('TSA Input'!W1429)-2)),""))</f>
        <v/>
      </c>
      <c r="E1466" s="246" t="str">
        <f>IF('TSA Input'!J1429="","",IF('TSA Input'!J1429="Yes",'TSA Input'!I1429,""))</f>
        <v/>
      </c>
      <c r="F1466" s="247" t="str">
        <f>IF('TSA Input'!J1429="","",IF('TSA Input'!J1429="Yes",'TSA Input'!C1429,""))</f>
        <v/>
      </c>
      <c r="G1466" s="36" t="str">
        <f>IF('TSA Input'!J1429="","",IF('TSA Input'!J1429="Yes",'TSA Input'!D1429,""))</f>
        <v/>
      </c>
      <c r="H1466" s="37" t="str">
        <f>IF('TSA Input'!K1429="","",IF('TSA Input'!J1429="Yes",'TSA Input'!G1429,""))</f>
        <v/>
      </c>
      <c r="I1466" s="37" t="str">
        <f>IF('TSA Input'!L1429="","",IF('TSA Input'!J1429="Yes",'TSA Input'!F1429,""))</f>
        <v/>
      </c>
      <c r="J1466" s="39" t="str">
        <f t="shared" si="46"/>
        <v/>
      </c>
      <c r="K1466" s="257" t="str">
        <f>IF('TSA Input'!J1429="","",IF('TSA Input'!J1429="Yes",'TSA Input'!D1429,""))</f>
        <v/>
      </c>
      <c r="L1466" s="258" t="str">
        <f>IF('TSA Input'!J1429="","",IF('TSA Input'!J1429="Yes",'TSA Input'!G1429,""))</f>
        <v/>
      </c>
      <c r="M1466" s="258" t="str">
        <f>IF('TSA Input'!J1429="","",IF('TSA Input'!J1429="Yes",'TSA Input'!F1429,""))</f>
        <v/>
      </c>
      <c r="N1466" s="39" t="str">
        <f t="shared" si="47"/>
        <v/>
      </c>
      <c r="O1466" s="149" t="s">
        <v>11</v>
      </c>
      <c r="P1466" s="148" t="s">
        <v>11</v>
      </c>
      <c r="Q1466" s="1"/>
    </row>
    <row r="1467" spans="1:17" ht="15.75" hidden="1" customHeight="1">
      <c r="A1467" s="1" t="str">
        <f t="shared" si="1"/>
        <v/>
      </c>
      <c r="B1467" s="1"/>
      <c r="C1467" s="34" t="str">
        <f>IF('TSA Input'!J1430="","",IF('TSA Input'!J1430="Yes",'TSA Input'!B1430,"Ineligible"))</f>
        <v/>
      </c>
      <c r="D1467" s="246" t="str">
        <f>IF('TSA Input'!J1430="","",IF('TSA Input'!J1430="Yes",IF('TSA Input'!W1430="","",LEFT('TSA Input'!W1430,LEN('TSA Input'!W1430)-2)),""))</f>
        <v/>
      </c>
      <c r="E1467" s="246" t="str">
        <f>IF('TSA Input'!J1430="","",IF('TSA Input'!J1430="Yes",'TSA Input'!I1430,""))</f>
        <v/>
      </c>
      <c r="F1467" s="247" t="str">
        <f>IF('TSA Input'!J1430="","",IF('TSA Input'!J1430="Yes",'TSA Input'!C1430,""))</f>
        <v/>
      </c>
      <c r="G1467" s="36" t="str">
        <f>IF('TSA Input'!J1430="","",IF('TSA Input'!J1430="Yes",'TSA Input'!D1430,""))</f>
        <v/>
      </c>
      <c r="H1467" s="37" t="str">
        <f>IF('TSA Input'!K1430="","",IF('TSA Input'!J1430="Yes",'TSA Input'!G1430,""))</f>
        <v/>
      </c>
      <c r="I1467" s="37" t="str">
        <f>IF('TSA Input'!L1430="","",IF('TSA Input'!J1430="Yes",'TSA Input'!F1430,""))</f>
        <v/>
      </c>
      <c r="J1467" s="39" t="str">
        <f t="shared" si="46"/>
        <v/>
      </c>
      <c r="K1467" s="257" t="str">
        <f>IF('TSA Input'!J1430="","",IF('TSA Input'!J1430="Yes",'TSA Input'!D1430,""))</f>
        <v/>
      </c>
      <c r="L1467" s="258" t="str">
        <f>IF('TSA Input'!J1430="","",IF('TSA Input'!J1430="Yes",'TSA Input'!G1430,""))</f>
        <v/>
      </c>
      <c r="M1467" s="258" t="str">
        <f>IF('TSA Input'!J1430="","",IF('TSA Input'!J1430="Yes",'TSA Input'!F1430,""))</f>
        <v/>
      </c>
      <c r="N1467" s="39" t="str">
        <f t="shared" si="47"/>
        <v/>
      </c>
      <c r="O1467" s="149" t="s">
        <v>11</v>
      </c>
      <c r="P1467" s="148" t="s">
        <v>11</v>
      </c>
      <c r="Q1467" s="1"/>
    </row>
    <row r="1468" spans="1:17" ht="15.75" hidden="1" customHeight="1">
      <c r="A1468" s="1" t="str">
        <f t="shared" si="1"/>
        <v/>
      </c>
      <c r="B1468" s="1"/>
      <c r="C1468" s="34" t="str">
        <f>IF('TSA Input'!J1431="","",IF('TSA Input'!J1431="Yes",'TSA Input'!B1431,"Ineligible"))</f>
        <v/>
      </c>
      <c r="D1468" s="246" t="str">
        <f>IF('TSA Input'!J1431="","",IF('TSA Input'!J1431="Yes",IF('TSA Input'!W1431="","",LEFT('TSA Input'!W1431,LEN('TSA Input'!W1431)-2)),""))</f>
        <v/>
      </c>
      <c r="E1468" s="246" t="str">
        <f>IF('TSA Input'!J1431="","",IF('TSA Input'!J1431="Yes",'TSA Input'!I1431,""))</f>
        <v/>
      </c>
      <c r="F1468" s="247" t="str">
        <f>IF('TSA Input'!J1431="","",IF('TSA Input'!J1431="Yes",'TSA Input'!C1431,""))</f>
        <v/>
      </c>
      <c r="G1468" s="36" t="str">
        <f>IF('TSA Input'!J1431="","",IF('TSA Input'!J1431="Yes",'TSA Input'!D1431,""))</f>
        <v/>
      </c>
      <c r="H1468" s="37" t="str">
        <f>IF('TSA Input'!K1431="","",IF('TSA Input'!J1431="Yes",'TSA Input'!G1431,""))</f>
        <v/>
      </c>
      <c r="I1468" s="37" t="str">
        <f>IF('TSA Input'!L1431="","",IF('TSA Input'!J1431="Yes",'TSA Input'!F1431,""))</f>
        <v/>
      </c>
      <c r="J1468" s="39" t="str">
        <f t="shared" si="46"/>
        <v/>
      </c>
      <c r="K1468" s="257" t="str">
        <f>IF('TSA Input'!J1431="","",IF('TSA Input'!J1431="Yes",'TSA Input'!D1431,""))</f>
        <v/>
      </c>
      <c r="L1468" s="258" t="str">
        <f>IF('TSA Input'!J1431="","",IF('TSA Input'!J1431="Yes",'TSA Input'!G1431,""))</f>
        <v/>
      </c>
      <c r="M1468" s="258" t="str">
        <f>IF('TSA Input'!J1431="","",IF('TSA Input'!J1431="Yes",'TSA Input'!F1431,""))</f>
        <v/>
      </c>
      <c r="N1468" s="39" t="str">
        <f t="shared" si="47"/>
        <v/>
      </c>
      <c r="O1468" s="149" t="s">
        <v>11</v>
      </c>
      <c r="P1468" s="148" t="s">
        <v>11</v>
      </c>
      <c r="Q1468" s="1"/>
    </row>
    <row r="1469" spans="1:17" ht="15.75" hidden="1" customHeight="1">
      <c r="A1469" s="1" t="str">
        <f t="shared" si="1"/>
        <v/>
      </c>
      <c r="B1469" s="1"/>
      <c r="C1469" s="34" t="str">
        <f>IF('TSA Input'!J1432="","",IF('TSA Input'!J1432="Yes",'TSA Input'!B1432,"Ineligible"))</f>
        <v/>
      </c>
      <c r="D1469" s="246" t="str">
        <f>IF('TSA Input'!J1432="","",IF('TSA Input'!J1432="Yes",IF('TSA Input'!W1432="","",LEFT('TSA Input'!W1432,LEN('TSA Input'!W1432)-2)),""))</f>
        <v/>
      </c>
      <c r="E1469" s="246" t="str">
        <f>IF('TSA Input'!J1432="","",IF('TSA Input'!J1432="Yes",'TSA Input'!I1432,""))</f>
        <v/>
      </c>
      <c r="F1469" s="247" t="str">
        <f>IF('TSA Input'!J1432="","",IF('TSA Input'!J1432="Yes",'TSA Input'!C1432,""))</f>
        <v/>
      </c>
      <c r="G1469" s="36" t="str">
        <f>IF('TSA Input'!J1432="","",IF('TSA Input'!J1432="Yes",'TSA Input'!D1432,""))</f>
        <v/>
      </c>
      <c r="H1469" s="37" t="str">
        <f>IF('TSA Input'!K1432="","",IF('TSA Input'!J1432="Yes",'TSA Input'!G1432,""))</f>
        <v/>
      </c>
      <c r="I1469" s="37" t="str">
        <f>IF('TSA Input'!L1432="","",IF('TSA Input'!J1432="Yes",'TSA Input'!F1432,""))</f>
        <v/>
      </c>
      <c r="J1469" s="39" t="str">
        <f t="shared" si="46"/>
        <v/>
      </c>
      <c r="K1469" s="257" t="str">
        <f>IF('TSA Input'!J1432="","",IF('TSA Input'!J1432="Yes",'TSA Input'!D1432,""))</f>
        <v/>
      </c>
      <c r="L1469" s="258" t="str">
        <f>IF('TSA Input'!J1432="","",IF('TSA Input'!J1432="Yes",'TSA Input'!G1432,""))</f>
        <v/>
      </c>
      <c r="M1469" s="258" t="str">
        <f>IF('TSA Input'!J1432="","",IF('TSA Input'!J1432="Yes",'TSA Input'!F1432,""))</f>
        <v/>
      </c>
      <c r="N1469" s="39" t="str">
        <f t="shared" si="47"/>
        <v/>
      </c>
      <c r="O1469" s="149" t="s">
        <v>11</v>
      </c>
      <c r="P1469" s="148" t="s">
        <v>11</v>
      </c>
      <c r="Q1469" s="1"/>
    </row>
    <row r="1470" spans="1:17" ht="15.75" hidden="1" customHeight="1">
      <c r="A1470" s="1" t="str">
        <f t="shared" si="1"/>
        <v/>
      </c>
      <c r="B1470" s="1"/>
      <c r="C1470" s="34" t="str">
        <f>IF('TSA Input'!J1433="","",IF('TSA Input'!J1433="Yes",'TSA Input'!B1433,"Ineligible"))</f>
        <v/>
      </c>
      <c r="D1470" s="246" t="str">
        <f>IF('TSA Input'!J1433="","",IF('TSA Input'!J1433="Yes",IF('TSA Input'!W1433="","",LEFT('TSA Input'!W1433,LEN('TSA Input'!W1433)-2)),""))</f>
        <v/>
      </c>
      <c r="E1470" s="246" t="str">
        <f>IF('TSA Input'!J1433="","",IF('TSA Input'!J1433="Yes",'TSA Input'!I1433,""))</f>
        <v/>
      </c>
      <c r="F1470" s="247" t="str">
        <f>IF('TSA Input'!J1433="","",IF('TSA Input'!J1433="Yes",'TSA Input'!C1433,""))</f>
        <v/>
      </c>
      <c r="G1470" s="36" t="str">
        <f>IF('TSA Input'!J1433="","",IF('TSA Input'!J1433="Yes",'TSA Input'!D1433,""))</f>
        <v/>
      </c>
      <c r="H1470" s="37" t="str">
        <f>IF('TSA Input'!K1433="","",IF('TSA Input'!J1433="Yes",'TSA Input'!G1433,""))</f>
        <v/>
      </c>
      <c r="I1470" s="37" t="str">
        <f>IF('TSA Input'!L1433="","",IF('TSA Input'!J1433="Yes",'TSA Input'!F1433,""))</f>
        <v/>
      </c>
      <c r="J1470" s="39" t="str">
        <f t="shared" si="46"/>
        <v/>
      </c>
      <c r="K1470" s="257" t="str">
        <f>IF('TSA Input'!J1433="","",IF('TSA Input'!J1433="Yes",'TSA Input'!D1433,""))</f>
        <v/>
      </c>
      <c r="L1470" s="258" t="str">
        <f>IF('TSA Input'!J1433="","",IF('TSA Input'!J1433="Yes",'TSA Input'!G1433,""))</f>
        <v/>
      </c>
      <c r="M1470" s="258" t="str">
        <f>IF('TSA Input'!J1433="","",IF('TSA Input'!J1433="Yes",'TSA Input'!F1433,""))</f>
        <v/>
      </c>
      <c r="N1470" s="39" t="str">
        <f t="shared" si="47"/>
        <v/>
      </c>
      <c r="O1470" s="149" t="s">
        <v>11</v>
      </c>
      <c r="P1470" s="148" t="s">
        <v>11</v>
      </c>
      <c r="Q1470" s="1"/>
    </row>
    <row r="1471" spans="1:17" ht="15.75" hidden="1" customHeight="1">
      <c r="A1471" s="1" t="str">
        <f t="shared" si="1"/>
        <v/>
      </c>
      <c r="B1471" s="1"/>
      <c r="C1471" s="34" t="str">
        <f>IF('TSA Input'!J1434="","",IF('TSA Input'!J1434="Yes",'TSA Input'!B1434,"Ineligible"))</f>
        <v/>
      </c>
      <c r="D1471" s="246" t="str">
        <f>IF('TSA Input'!J1434="","",IF('TSA Input'!J1434="Yes",IF('TSA Input'!W1434="","",LEFT('TSA Input'!W1434,LEN('TSA Input'!W1434)-2)),""))</f>
        <v/>
      </c>
      <c r="E1471" s="246" t="str">
        <f>IF('TSA Input'!J1434="","",IF('TSA Input'!J1434="Yes",'TSA Input'!I1434,""))</f>
        <v/>
      </c>
      <c r="F1471" s="247" t="str">
        <f>IF('TSA Input'!J1434="","",IF('TSA Input'!J1434="Yes",'TSA Input'!C1434,""))</f>
        <v/>
      </c>
      <c r="G1471" s="36" t="str">
        <f>IF('TSA Input'!J1434="","",IF('TSA Input'!J1434="Yes",'TSA Input'!D1434,""))</f>
        <v/>
      </c>
      <c r="H1471" s="37" t="str">
        <f>IF('TSA Input'!K1434="","",IF('TSA Input'!J1434="Yes",'TSA Input'!G1434,""))</f>
        <v/>
      </c>
      <c r="I1471" s="37" t="str">
        <f>IF('TSA Input'!L1434="","",IF('TSA Input'!J1434="Yes",'TSA Input'!F1434,""))</f>
        <v/>
      </c>
      <c r="J1471" s="39" t="str">
        <f t="shared" si="46"/>
        <v/>
      </c>
      <c r="K1471" s="257" t="str">
        <f>IF('TSA Input'!J1434="","",IF('TSA Input'!J1434="Yes",'TSA Input'!D1434,""))</f>
        <v/>
      </c>
      <c r="L1471" s="258" t="str">
        <f>IF('TSA Input'!J1434="","",IF('TSA Input'!J1434="Yes",'TSA Input'!G1434,""))</f>
        <v/>
      </c>
      <c r="M1471" s="258" t="str">
        <f>IF('TSA Input'!J1434="","",IF('TSA Input'!J1434="Yes",'TSA Input'!F1434,""))</f>
        <v/>
      </c>
      <c r="N1471" s="39" t="str">
        <f t="shared" si="47"/>
        <v/>
      </c>
      <c r="O1471" s="149" t="s">
        <v>11</v>
      </c>
      <c r="P1471" s="148" t="s">
        <v>11</v>
      </c>
      <c r="Q1471" s="1"/>
    </row>
    <row r="1472" spans="1:17" ht="15.75" hidden="1" customHeight="1">
      <c r="A1472" s="1" t="str">
        <f t="shared" si="1"/>
        <v/>
      </c>
      <c r="B1472" s="1"/>
      <c r="C1472" s="34" t="str">
        <f>IF('TSA Input'!J1435="","",IF('TSA Input'!J1435="Yes",'TSA Input'!B1435,"Ineligible"))</f>
        <v/>
      </c>
      <c r="D1472" s="246" t="str">
        <f>IF('TSA Input'!J1435="","",IF('TSA Input'!J1435="Yes",IF('TSA Input'!W1435="","",LEFT('TSA Input'!W1435,LEN('TSA Input'!W1435)-2)),""))</f>
        <v/>
      </c>
      <c r="E1472" s="246" t="str">
        <f>IF('TSA Input'!J1435="","",IF('TSA Input'!J1435="Yes",'TSA Input'!I1435,""))</f>
        <v/>
      </c>
      <c r="F1472" s="247" t="str">
        <f>IF('TSA Input'!J1435="","",IF('TSA Input'!J1435="Yes",'TSA Input'!C1435,""))</f>
        <v/>
      </c>
      <c r="G1472" s="36" t="str">
        <f>IF('TSA Input'!J1435="","",IF('TSA Input'!J1435="Yes",'TSA Input'!D1435,""))</f>
        <v/>
      </c>
      <c r="H1472" s="37" t="str">
        <f>IF('TSA Input'!K1435="","",IF('TSA Input'!J1435="Yes",'TSA Input'!G1435,""))</f>
        <v/>
      </c>
      <c r="I1472" s="37" t="str">
        <f>IF('TSA Input'!L1435="","",IF('TSA Input'!J1435="Yes",'TSA Input'!F1435,""))</f>
        <v/>
      </c>
      <c r="J1472" s="39" t="str">
        <f t="shared" si="46"/>
        <v/>
      </c>
      <c r="K1472" s="257" t="str">
        <f>IF('TSA Input'!J1435="","",IF('TSA Input'!J1435="Yes",'TSA Input'!D1435,""))</f>
        <v/>
      </c>
      <c r="L1472" s="258" t="str">
        <f>IF('TSA Input'!J1435="","",IF('TSA Input'!J1435="Yes",'TSA Input'!G1435,""))</f>
        <v/>
      </c>
      <c r="M1472" s="258" t="str">
        <f>IF('TSA Input'!J1435="","",IF('TSA Input'!J1435="Yes",'TSA Input'!F1435,""))</f>
        <v/>
      </c>
      <c r="N1472" s="39" t="str">
        <f t="shared" si="47"/>
        <v/>
      </c>
      <c r="O1472" s="149" t="s">
        <v>11</v>
      </c>
      <c r="P1472" s="148" t="s">
        <v>11</v>
      </c>
      <c r="Q1472" s="1"/>
    </row>
    <row r="1473" spans="1:17" ht="15.75" hidden="1" customHeight="1">
      <c r="A1473" s="1" t="str">
        <f t="shared" si="1"/>
        <v/>
      </c>
      <c r="B1473" s="1"/>
      <c r="C1473" s="34" t="str">
        <f>IF('TSA Input'!J1436="","",IF('TSA Input'!J1436="Yes",'TSA Input'!B1436,"Ineligible"))</f>
        <v/>
      </c>
      <c r="D1473" s="246" t="str">
        <f>IF('TSA Input'!J1436="","",IF('TSA Input'!J1436="Yes",IF('TSA Input'!W1436="","",LEFT('TSA Input'!W1436,LEN('TSA Input'!W1436)-2)),""))</f>
        <v/>
      </c>
      <c r="E1473" s="246" t="str">
        <f>IF('TSA Input'!J1436="","",IF('TSA Input'!J1436="Yes",'TSA Input'!I1436,""))</f>
        <v/>
      </c>
      <c r="F1473" s="247" t="str">
        <f>IF('TSA Input'!J1436="","",IF('TSA Input'!J1436="Yes",'TSA Input'!C1436,""))</f>
        <v/>
      </c>
      <c r="G1473" s="36" t="str">
        <f>IF('TSA Input'!J1436="","",IF('TSA Input'!J1436="Yes",'TSA Input'!D1436,""))</f>
        <v/>
      </c>
      <c r="H1473" s="37" t="str">
        <f>IF('TSA Input'!K1436="","",IF('TSA Input'!J1436="Yes",'TSA Input'!G1436,""))</f>
        <v/>
      </c>
      <c r="I1473" s="37" t="str">
        <f>IF('TSA Input'!L1436="","",IF('TSA Input'!J1436="Yes",'TSA Input'!F1436,""))</f>
        <v/>
      </c>
      <c r="J1473" s="39" t="str">
        <f t="shared" si="46"/>
        <v/>
      </c>
      <c r="K1473" s="257" t="str">
        <f>IF('TSA Input'!J1436="","",IF('TSA Input'!J1436="Yes",'TSA Input'!D1436,""))</f>
        <v/>
      </c>
      <c r="L1473" s="258" t="str">
        <f>IF('TSA Input'!J1436="","",IF('TSA Input'!J1436="Yes",'TSA Input'!G1436,""))</f>
        <v/>
      </c>
      <c r="M1473" s="258" t="str">
        <f>IF('TSA Input'!J1436="","",IF('TSA Input'!J1436="Yes",'TSA Input'!F1436,""))</f>
        <v/>
      </c>
      <c r="N1473" s="39" t="str">
        <f t="shared" si="47"/>
        <v/>
      </c>
      <c r="O1473" s="149" t="s">
        <v>11</v>
      </c>
      <c r="P1473" s="148" t="s">
        <v>11</v>
      </c>
      <c r="Q1473" s="1"/>
    </row>
    <row r="1474" spans="1:17" ht="15.75" hidden="1" customHeight="1">
      <c r="A1474" s="1" t="str">
        <f t="shared" si="1"/>
        <v/>
      </c>
      <c r="B1474" s="1"/>
      <c r="C1474" s="34" t="str">
        <f>IF('TSA Input'!J1437="","",IF('TSA Input'!J1437="Yes",'TSA Input'!B1437,"Ineligible"))</f>
        <v/>
      </c>
      <c r="D1474" s="246" t="str">
        <f>IF('TSA Input'!J1437="","",IF('TSA Input'!J1437="Yes",IF('TSA Input'!W1437="","",LEFT('TSA Input'!W1437,LEN('TSA Input'!W1437)-2)),""))</f>
        <v/>
      </c>
      <c r="E1474" s="246" t="str">
        <f>IF('TSA Input'!J1437="","",IF('TSA Input'!J1437="Yes",'TSA Input'!I1437,""))</f>
        <v/>
      </c>
      <c r="F1474" s="247" t="str">
        <f>IF('TSA Input'!J1437="","",IF('TSA Input'!J1437="Yes",'TSA Input'!C1437,""))</f>
        <v/>
      </c>
      <c r="G1474" s="36" t="str">
        <f>IF('TSA Input'!J1437="","",IF('TSA Input'!J1437="Yes",'TSA Input'!D1437,""))</f>
        <v/>
      </c>
      <c r="H1474" s="37" t="str">
        <f>IF('TSA Input'!K1437="","",IF('TSA Input'!J1437="Yes",'TSA Input'!G1437,""))</f>
        <v/>
      </c>
      <c r="I1474" s="37" t="str">
        <f>IF('TSA Input'!L1437="","",IF('TSA Input'!J1437="Yes",'TSA Input'!F1437,""))</f>
        <v/>
      </c>
      <c r="J1474" s="39" t="str">
        <f t="shared" si="46"/>
        <v/>
      </c>
      <c r="K1474" s="257" t="str">
        <f>IF('TSA Input'!J1437="","",IF('TSA Input'!J1437="Yes",'TSA Input'!D1437,""))</f>
        <v/>
      </c>
      <c r="L1474" s="258" t="str">
        <f>IF('TSA Input'!J1437="","",IF('TSA Input'!J1437="Yes",'TSA Input'!G1437,""))</f>
        <v/>
      </c>
      <c r="M1474" s="258" t="str">
        <f>IF('TSA Input'!J1437="","",IF('TSA Input'!J1437="Yes",'TSA Input'!F1437,""))</f>
        <v/>
      </c>
      <c r="N1474" s="39" t="str">
        <f t="shared" si="47"/>
        <v/>
      </c>
      <c r="O1474" s="149" t="s">
        <v>11</v>
      </c>
      <c r="P1474" s="148" t="s">
        <v>11</v>
      </c>
      <c r="Q1474" s="1"/>
    </row>
    <row r="1475" spans="1:17" ht="15.75" hidden="1" customHeight="1">
      <c r="A1475" s="1" t="str">
        <f t="shared" si="1"/>
        <v/>
      </c>
      <c r="B1475" s="1"/>
      <c r="C1475" s="34" t="str">
        <f>IF('TSA Input'!J1438="","",IF('TSA Input'!J1438="Yes",'TSA Input'!B1438,"Ineligible"))</f>
        <v/>
      </c>
      <c r="D1475" s="246" t="str">
        <f>IF('TSA Input'!J1438="","",IF('TSA Input'!J1438="Yes",IF('TSA Input'!W1438="","",LEFT('TSA Input'!W1438,LEN('TSA Input'!W1438)-2)),""))</f>
        <v/>
      </c>
      <c r="E1475" s="246" t="str">
        <f>IF('TSA Input'!J1438="","",IF('TSA Input'!J1438="Yes",'TSA Input'!I1438,""))</f>
        <v/>
      </c>
      <c r="F1475" s="247" t="str">
        <f>IF('TSA Input'!J1438="","",IF('TSA Input'!J1438="Yes",'TSA Input'!C1438,""))</f>
        <v/>
      </c>
      <c r="G1475" s="36" t="str">
        <f>IF('TSA Input'!J1438="","",IF('TSA Input'!J1438="Yes",'TSA Input'!D1438,""))</f>
        <v/>
      </c>
      <c r="H1475" s="37" t="str">
        <f>IF('TSA Input'!K1438="","",IF('TSA Input'!J1438="Yes",'TSA Input'!G1438,""))</f>
        <v/>
      </c>
      <c r="I1475" s="37" t="str">
        <f>IF('TSA Input'!L1438="","",IF('TSA Input'!J1438="Yes",'TSA Input'!F1438,""))</f>
        <v/>
      </c>
      <c r="J1475" s="39" t="str">
        <f t="shared" si="46"/>
        <v/>
      </c>
      <c r="K1475" s="257" t="str">
        <f>IF('TSA Input'!J1438="","",IF('TSA Input'!J1438="Yes",'TSA Input'!D1438,""))</f>
        <v/>
      </c>
      <c r="L1475" s="258" t="str">
        <f>IF('TSA Input'!J1438="","",IF('TSA Input'!J1438="Yes",'TSA Input'!G1438,""))</f>
        <v/>
      </c>
      <c r="M1475" s="258" t="str">
        <f>IF('TSA Input'!J1438="","",IF('TSA Input'!J1438="Yes",'TSA Input'!F1438,""))</f>
        <v/>
      </c>
      <c r="N1475" s="39" t="str">
        <f t="shared" si="47"/>
        <v/>
      </c>
      <c r="O1475" s="149" t="s">
        <v>11</v>
      </c>
      <c r="P1475" s="148" t="s">
        <v>11</v>
      </c>
      <c r="Q1475" s="1"/>
    </row>
    <row r="1476" spans="1:17" ht="15.75" hidden="1" customHeight="1">
      <c r="A1476" s="1" t="str">
        <f t="shared" si="1"/>
        <v/>
      </c>
      <c r="B1476" s="1"/>
      <c r="C1476" s="34" t="str">
        <f>IF('TSA Input'!J1439="","",IF('TSA Input'!J1439="Yes",'TSA Input'!B1439,"Ineligible"))</f>
        <v/>
      </c>
      <c r="D1476" s="246" t="str">
        <f>IF('TSA Input'!J1439="","",IF('TSA Input'!J1439="Yes",IF('TSA Input'!W1439="","",LEFT('TSA Input'!W1439,LEN('TSA Input'!W1439)-2)),""))</f>
        <v/>
      </c>
      <c r="E1476" s="246" t="str">
        <f>IF('TSA Input'!J1439="","",IF('TSA Input'!J1439="Yes",'TSA Input'!I1439,""))</f>
        <v/>
      </c>
      <c r="F1476" s="247" t="str">
        <f>IF('TSA Input'!J1439="","",IF('TSA Input'!J1439="Yes",'TSA Input'!C1439,""))</f>
        <v/>
      </c>
      <c r="G1476" s="36" t="str">
        <f>IF('TSA Input'!J1439="","",IF('TSA Input'!J1439="Yes",'TSA Input'!D1439,""))</f>
        <v/>
      </c>
      <c r="H1476" s="37" t="str">
        <f>IF('TSA Input'!K1439="","",IF('TSA Input'!J1439="Yes",'TSA Input'!G1439,""))</f>
        <v/>
      </c>
      <c r="I1476" s="37" t="str">
        <f>IF('TSA Input'!L1439="","",IF('TSA Input'!J1439="Yes",'TSA Input'!F1439,""))</f>
        <v/>
      </c>
      <c r="J1476" s="39" t="str">
        <f t="shared" si="46"/>
        <v/>
      </c>
      <c r="K1476" s="257" t="str">
        <f>IF('TSA Input'!J1439="","",IF('TSA Input'!J1439="Yes",'TSA Input'!D1439,""))</f>
        <v/>
      </c>
      <c r="L1476" s="258" t="str">
        <f>IF('TSA Input'!J1439="","",IF('TSA Input'!J1439="Yes",'TSA Input'!G1439,""))</f>
        <v/>
      </c>
      <c r="M1476" s="258" t="str">
        <f>IF('TSA Input'!J1439="","",IF('TSA Input'!J1439="Yes",'TSA Input'!F1439,""))</f>
        <v/>
      </c>
      <c r="N1476" s="39" t="str">
        <f t="shared" si="47"/>
        <v/>
      </c>
      <c r="O1476" s="149" t="s">
        <v>11</v>
      </c>
      <c r="P1476" s="148" t="s">
        <v>11</v>
      </c>
      <c r="Q1476" s="1"/>
    </row>
    <row r="1477" spans="1:17" ht="15.75" hidden="1" customHeight="1">
      <c r="A1477" s="1" t="str">
        <f t="shared" si="1"/>
        <v/>
      </c>
      <c r="B1477" s="1"/>
      <c r="C1477" s="34" t="str">
        <f>IF('TSA Input'!J1440="","",IF('TSA Input'!J1440="Yes",'TSA Input'!B1440,"Ineligible"))</f>
        <v/>
      </c>
      <c r="D1477" s="246" t="str">
        <f>IF('TSA Input'!J1440="","",IF('TSA Input'!J1440="Yes",IF('TSA Input'!W1440="","",LEFT('TSA Input'!W1440,LEN('TSA Input'!W1440)-2)),""))</f>
        <v/>
      </c>
      <c r="E1477" s="246" t="str">
        <f>IF('TSA Input'!J1440="","",IF('TSA Input'!J1440="Yes",'TSA Input'!I1440,""))</f>
        <v/>
      </c>
      <c r="F1477" s="247" t="str">
        <f>IF('TSA Input'!J1440="","",IF('TSA Input'!J1440="Yes",'TSA Input'!C1440,""))</f>
        <v/>
      </c>
      <c r="G1477" s="36" t="str">
        <f>IF('TSA Input'!J1440="","",IF('TSA Input'!J1440="Yes",'TSA Input'!D1440,""))</f>
        <v/>
      </c>
      <c r="H1477" s="37" t="str">
        <f>IF('TSA Input'!K1440="","",IF('TSA Input'!J1440="Yes",'TSA Input'!G1440,""))</f>
        <v/>
      </c>
      <c r="I1477" s="37" t="str">
        <f>IF('TSA Input'!L1440="","",IF('TSA Input'!J1440="Yes",'TSA Input'!F1440,""))</f>
        <v/>
      </c>
      <c r="J1477" s="39" t="str">
        <f t="shared" si="46"/>
        <v/>
      </c>
      <c r="K1477" s="257" t="str">
        <f>IF('TSA Input'!J1440="","",IF('TSA Input'!J1440="Yes",'TSA Input'!D1440,""))</f>
        <v/>
      </c>
      <c r="L1477" s="258" t="str">
        <f>IF('TSA Input'!J1440="","",IF('TSA Input'!J1440="Yes",'TSA Input'!G1440,""))</f>
        <v/>
      </c>
      <c r="M1477" s="258" t="str">
        <f>IF('TSA Input'!J1440="","",IF('TSA Input'!J1440="Yes",'TSA Input'!F1440,""))</f>
        <v/>
      </c>
      <c r="N1477" s="39" t="str">
        <f t="shared" si="47"/>
        <v/>
      </c>
      <c r="O1477" s="149" t="s">
        <v>11</v>
      </c>
      <c r="P1477" s="148" t="s">
        <v>11</v>
      </c>
      <c r="Q1477" s="1"/>
    </row>
    <row r="1478" spans="1:17" ht="15.75" hidden="1" customHeight="1">
      <c r="A1478" s="1" t="str">
        <f t="shared" si="1"/>
        <v/>
      </c>
      <c r="B1478" s="1"/>
      <c r="C1478" s="34" t="str">
        <f>IF('TSA Input'!J1441="","",IF('TSA Input'!J1441="Yes",'TSA Input'!B1441,"Ineligible"))</f>
        <v/>
      </c>
      <c r="D1478" s="246" t="str">
        <f>IF('TSA Input'!J1441="","",IF('TSA Input'!J1441="Yes",IF('TSA Input'!W1441="","",LEFT('TSA Input'!W1441,LEN('TSA Input'!W1441)-2)),""))</f>
        <v/>
      </c>
      <c r="E1478" s="246" t="str">
        <f>IF('TSA Input'!J1441="","",IF('TSA Input'!J1441="Yes",'TSA Input'!I1441,""))</f>
        <v/>
      </c>
      <c r="F1478" s="247" t="str">
        <f>IF('TSA Input'!J1441="","",IF('TSA Input'!J1441="Yes",'TSA Input'!C1441,""))</f>
        <v/>
      </c>
      <c r="G1478" s="36" t="str">
        <f>IF('TSA Input'!J1441="","",IF('TSA Input'!J1441="Yes",'TSA Input'!D1441,""))</f>
        <v/>
      </c>
      <c r="H1478" s="37" t="str">
        <f>IF('TSA Input'!K1441="","",IF('TSA Input'!J1441="Yes",'TSA Input'!G1441,""))</f>
        <v/>
      </c>
      <c r="I1478" s="37" t="str">
        <f>IF('TSA Input'!L1441="","",IF('TSA Input'!J1441="Yes",'TSA Input'!F1441,""))</f>
        <v/>
      </c>
      <c r="J1478" s="39" t="str">
        <f t="shared" si="46"/>
        <v/>
      </c>
      <c r="K1478" s="257" t="str">
        <f>IF('TSA Input'!J1441="","",IF('TSA Input'!J1441="Yes",'TSA Input'!D1441,""))</f>
        <v/>
      </c>
      <c r="L1478" s="258" t="str">
        <f>IF('TSA Input'!J1441="","",IF('TSA Input'!J1441="Yes",'TSA Input'!G1441,""))</f>
        <v/>
      </c>
      <c r="M1478" s="258" t="str">
        <f>IF('TSA Input'!J1441="","",IF('TSA Input'!J1441="Yes",'TSA Input'!F1441,""))</f>
        <v/>
      </c>
      <c r="N1478" s="39" t="str">
        <f t="shared" si="47"/>
        <v/>
      </c>
      <c r="O1478" s="149" t="s">
        <v>11</v>
      </c>
      <c r="P1478" s="148" t="s">
        <v>11</v>
      </c>
      <c r="Q1478" s="1"/>
    </row>
    <row r="1479" spans="1:17" ht="15.75" hidden="1" customHeight="1">
      <c r="A1479" s="1" t="str">
        <f t="shared" si="1"/>
        <v/>
      </c>
      <c r="B1479" s="1"/>
      <c r="C1479" s="34" t="str">
        <f>IF('TSA Input'!J1442="","",IF('TSA Input'!J1442="Yes",'TSA Input'!B1442,"Ineligible"))</f>
        <v/>
      </c>
      <c r="D1479" s="246" t="str">
        <f>IF('TSA Input'!J1442="","",IF('TSA Input'!J1442="Yes",IF('TSA Input'!W1442="","",LEFT('TSA Input'!W1442,LEN('TSA Input'!W1442)-2)),""))</f>
        <v/>
      </c>
      <c r="E1479" s="246" t="str">
        <f>IF('TSA Input'!J1442="","",IF('TSA Input'!J1442="Yes",'TSA Input'!I1442,""))</f>
        <v/>
      </c>
      <c r="F1479" s="247" t="str">
        <f>IF('TSA Input'!J1442="","",IF('TSA Input'!J1442="Yes",'TSA Input'!C1442,""))</f>
        <v/>
      </c>
      <c r="G1479" s="36" t="str">
        <f>IF('TSA Input'!J1442="","",IF('TSA Input'!J1442="Yes",'TSA Input'!D1442,""))</f>
        <v/>
      </c>
      <c r="H1479" s="37" t="str">
        <f>IF('TSA Input'!K1442="","",IF('TSA Input'!J1442="Yes",'TSA Input'!G1442,""))</f>
        <v/>
      </c>
      <c r="I1479" s="37" t="str">
        <f>IF('TSA Input'!L1442="","",IF('TSA Input'!J1442="Yes",'TSA Input'!F1442,""))</f>
        <v/>
      </c>
      <c r="J1479" s="39" t="str">
        <f t="shared" si="46"/>
        <v/>
      </c>
      <c r="K1479" s="257" t="str">
        <f>IF('TSA Input'!J1442="","",IF('TSA Input'!J1442="Yes",'TSA Input'!D1442,""))</f>
        <v/>
      </c>
      <c r="L1479" s="258" t="str">
        <f>IF('TSA Input'!J1442="","",IF('TSA Input'!J1442="Yes",'TSA Input'!G1442,""))</f>
        <v/>
      </c>
      <c r="M1479" s="258" t="str">
        <f>IF('TSA Input'!J1442="","",IF('TSA Input'!J1442="Yes",'TSA Input'!F1442,""))</f>
        <v/>
      </c>
      <c r="N1479" s="39" t="str">
        <f t="shared" si="47"/>
        <v/>
      </c>
      <c r="O1479" s="149" t="s">
        <v>11</v>
      </c>
      <c r="P1479" s="148" t="s">
        <v>11</v>
      </c>
      <c r="Q1479" s="1"/>
    </row>
    <row r="1480" spans="1:17" ht="15.75" hidden="1" customHeight="1">
      <c r="A1480" s="1" t="str">
        <f t="shared" si="1"/>
        <v/>
      </c>
      <c r="B1480" s="1"/>
      <c r="C1480" s="34" t="str">
        <f>IF('TSA Input'!J1443="","",IF('TSA Input'!J1443="Yes",'TSA Input'!B1443,"Ineligible"))</f>
        <v/>
      </c>
      <c r="D1480" s="246" t="str">
        <f>IF('TSA Input'!J1443="","",IF('TSA Input'!J1443="Yes",IF('TSA Input'!W1443="","",LEFT('TSA Input'!W1443,LEN('TSA Input'!W1443)-2)),""))</f>
        <v/>
      </c>
      <c r="E1480" s="246" t="str">
        <f>IF('TSA Input'!J1443="","",IF('TSA Input'!J1443="Yes",'TSA Input'!I1443,""))</f>
        <v/>
      </c>
      <c r="F1480" s="247" t="str">
        <f>IF('TSA Input'!J1443="","",IF('TSA Input'!J1443="Yes",'TSA Input'!C1443,""))</f>
        <v/>
      </c>
      <c r="G1480" s="36" t="str">
        <f>IF('TSA Input'!J1443="","",IF('TSA Input'!J1443="Yes",'TSA Input'!D1443,""))</f>
        <v/>
      </c>
      <c r="H1480" s="37" t="str">
        <f>IF('TSA Input'!K1443="","",IF('TSA Input'!J1443="Yes",'TSA Input'!G1443,""))</f>
        <v/>
      </c>
      <c r="I1480" s="37" t="str">
        <f>IF('TSA Input'!L1443="","",IF('TSA Input'!J1443="Yes",'TSA Input'!F1443,""))</f>
        <v/>
      </c>
      <c r="J1480" s="39" t="str">
        <f t="shared" si="46"/>
        <v/>
      </c>
      <c r="K1480" s="257" t="str">
        <f>IF('TSA Input'!J1443="","",IF('TSA Input'!J1443="Yes",'TSA Input'!D1443,""))</f>
        <v/>
      </c>
      <c r="L1480" s="258" t="str">
        <f>IF('TSA Input'!J1443="","",IF('TSA Input'!J1443="Yes",'TSA Input'!G1443,""))</f>
        <v/>
      </c>
      <c r="M1480" s="258" t="str">
        <f>IF('TSA Input'!J1443="","",IF('TSA Input'!J1443="Yes",'TSA Input'!F1443,""))</f>
        <v/>
      </c>
      <c r="N1480" s="39" t="str">
        <f t="shared" si="47"/>
        <v/>
      </c>
      <c r="O1480" s="149" t="s">
        <v>11</v>
      </c>
      <c r="P1480" s="148" t="s">
        <v>11</v>
      </c>
      <c r="Q1480" s="1"/>
    </row>
    <row r="1481" spans="1:17" ht="15.75" hidden="1" customHeight="1">
      <c r="A1481" s="1" t="str">
        <f t="shared" si="1"/>
        <v/>
      </c>
      <c r="B1481" s="1"/>
      <c r="C1481" s="34" t="str">
        <f>IF('TSA Input'!J1444="","",IF('TSA Input'!J1444="Yes",'TSA Input'!B1444,"Ineligible"))</f>
        <v/>
      </c>
      <c r="D1481" s="246" t="str">
        <f>IF('TSA Input'!J1444="","",IF('TSA Input'!J1444="Yes",IF('TSA Input'!W1444="","",LEFT('TSA Input'!W1444,LEN('TSA Input'!W1444)-2)),""))</f>
        <v/>
      </c>
      <c r="E1481" s="246" t="str">
        <f>IF('TSA Input'!J1444="","",IF('TSA Input'!J1444="Yes",'TSA Input'!I1444,""))</f>
        <v/>
      </c>
      <c r="F1481" s="247" t="str">
        <f>IF('TSA Input'!J1444="","",IF('TSA Input'!J1444="Yes",'TSA Input'!C1444,""))</f>
        <v/>
      </c>
      <c r="G1481" s="36" t="str">
        <f>IF('TSA Input'!J1444="","",IF('TSA Input'!J1444="Yes",'TSA Input'!D1444,""))</f>
        <v/>
      </c>
      <c r="H1481" s="37" t="str">
        <f>IF('TSA Input'!K1444="","",IF('TSA Input'!J1444="Yes",'TSA Input'!G1444,""))</f>
        <v/>
      </c>
      <c r="I1481" s="37" t="str">
        <f>IF('TSA Input'!L1444="","",IF('TSA Input'!J1444="Yes",'TSA Input'!F1444,""))</f>
        <v/>
      </c>
      <c r="J1481" s="39" t="str">
        <f t="shared" si="46"/>
        <v/>
      </c>
      <c r="K1481" s="257" t="str">
        <f>IF('TSA Input'!J1444="","",IF('TSA Input'!J1444="Yes",'TSA Input'!D1444,""))</f>
        <v/>
      </c>
      <c r="L1481" s="258" t="str">
        <f>IF('TSA Input'!J1444="","",IF('TSA Input'!J1444="Yes",'TSA Input'!G1444,""))</f>
        <v/>
      </c>
      <c r="M1481" s="258" t="str">
        <f>IF('TSA Input'!J1444="","",IF('TSA Input'!J1444="Yes",'TSA Input'!F1444,""))</f>
        <v/>
      </c>
      <c r="N1481" s="39" t="str">
        <f t="shared" si="47"/>
        <v/>
      </c>
      <c r="O1481" s="149" t="s">
        <v>11</v>
      </c>
      <c r="P1481" s="148" t="s">
        <v>11</v>
      </c>
      <c r="Q1481" s="1"/>
    </row>
    <row r="1482" spans="1:17" ht="15.75" hidden="1" customHeight="1">
      <c r="A1482" s="1" t="str">
        <f t="shared" si="1"/>
        <v/>
      </c>
      <c r="B1482" s="1"/>
      <c r="C1482" s="34" t="str">
        <f>IF('TSA Input'!J1445="","",IF('TSA Input'!J1445="Yes",'TSA Input'!B1445,"Ineligible"))</f>
        <v/>
      </c>
      <c r="D1482" s="246" t="str">
        <f>IF('TSA Input'!J1445="","",IF('TSA Input'!J1445="Yes",IF('TSA Input'!W1445="","",LEFT('TSA Input'!W1445,LEN('TSA Input'!W1445)-2)),""))</f>
        <v/>
      </c>
      <c r="E1482" s="246" t="str">
        <f>IF('TSA Input'!J1445="","",IF('TSA Input'!J1445="Yes",'TSA Input'!I1445,""))</f>
        <v/>
      </c>
      <c r="F1482" s="247" t="str">
        <f>IF('TSA Input'!J1445="","",IF('TSA Input'!J1445="Yes",'TSA Input'!C1445,""))</f>
        <v/>
      </c>
      <c r="G1482" s="36" t="str">
        <f>IF('TSA Input'!J1445="","",IF('TSA Input'!J1445="Yes",'TSA Input'!D1445,""))</f>
        <v/>
      </c>
      <c r="H1482" s="37" t="str">
        <f>IF('TSA Input'!K1445="","",IF('TSA Input'!J1445="Yes",'TSA Input'!G1445,""))</f>
        <v/>
      </c>
      <c r="I1482" s="37" t="str">
        <f>IF('TSA Input'!L1445="","",IF('TSA Input'!J1445="Yes",'TSA Input'!F1445,""))</f>
        <v/>
      </c>
      <c r="J1482" s="39" t="str">
        <f t="shared" si="46"/>
        <v/>
      </c>
      <c r="K1482" s="257" t="str">
        <f>IF('TSA Input'!J1445="","",IF('TSA Input'!J1445="Yes",'TSA Input'!D1445,""))</f>
        <v/>
      </c>
      <c r="L1482" s="258" t="str">
        <f>IF('TSA Input'!J1445="","",IF('TSA Input'!J1445="Yes",'TSA Input'!G1445,""))</f>
        <v/>
      </c>
      <c r="M1482" s="258" t="str">
        <f>IF('TSA Input'!J1445="","",IF('TSA Input'!J1445="Yes",'TSA Input'!F1445,""))</f>
        <v/>
      </c>
      <c r="N1482" s="39" t="str">
        <f t="shared" si="47"/>
        <v/>
      </c>
      <c r="O1482" s="149" t="s">
        <v>11</v>
      </c>
      <c r="P1482" s="148" t="s">
        <v>11</v>
      </c>
      <c r="Q1482" s="1"/>
    </row>
    <row r="1483" spans="1:17" ht="15.75" hidden="1" customHeight="1">
      <c r="A1483" s="1" t="str">
        <f t="shared" si="1"/>
        <v/>
      </c>
      <c r="B1483" s="1"/>
      <c r="C1483" s="34" t="str">
        <f>IF('TSA Input'!J1446="","",IF('TSA Input'!J1446="Yes",'TSA Input'!B1446,"Ineligible"))</f>
        <v/>
      </c>
      <c r="D1483" s="246" t="str">
        <f>IF('TSA Input'!J1446="","",IF('TSA Input'!J1446="Yes",IF('TSA Input'!W1446="","",LEFT('TSA Input'!W1446,LEN('TSA Input'!W1446)-2)),""))</f>
        <v/>
      </c>
      <c r="E1483" s="246" t="str">
        <f>IF('TSA Input'!J1446="","",IF('TSA Input'!J1446="Yes",'TSA Input'!I1446,""))</f>
        <v/>
      </c>
      <c r="F1483" s="247" t="str">
        <f>IF('TSA Input'!J1446="","",IF('TSA Input'!J1446="Yes",'TSA Input'!C1446,""))</f>
        <v/>
      </c>
      <c r="G1483" s="36" t="str">
        <f>IF('TSA Input'!J1446="","",IF('TSA Input'!J1446="Yes",'TSA Input'!D1446,""))</f>
        <v/>
      </c>
      <c r="H1483" s="37" t="str">
        <f>IF('TSA Input'!K1446="","",IF('TSA Input'!J1446="Yes",'TSA Input'!G1446,""))</f>
        <v/>
      </c>
      <c r="I1483" s="37" t="str">
        <f>IF('TSA Input'!L1446="","",IF('TSA Input'!J1446="Yes",'TSA Input'!F1446,""))</f>
        <v/>
      </c>
      <c r="J1483" s="39" t="str">
        <f t="shared" si="46"/>
        <v/>
      </c>
      <c r="K1483" s="257" t="str">
        <f>IF('TSA Input'!J1446="","",IF('TSA Input'!J1446="Yes",'TSA Input'!D1446,""))</f>
        <v/>
      </c>
      <c r="L1483" s="258" t="str">
        <f>IF('TSA Input'!J1446="","",IF('TSA Input'!J1446="Yes",'TSA Input'!G1446,""))</f>
        <v/>
      </c>
      <c r="M1483" s="258" t="str">
        <f>IF('TSA Input'!J1446="","",IF('TSA Input'!J1446="Yes",'TSA Input'!F1446,""))</f>
        <v/>
      </c>
      <c r="N1483" s="39" t="str">
        <f t="shared" si="47"/>
        <v/>
      </c>
      <c r="O1483" s="149" t="s">
        <v>11</v>
      </c>
      <c r="P1483" s="148" t="s">
        <v>11</v>
      </c>
      <c r="Q1483" s="1"/>
    </row>
    <row r="1484" spans="1:17" ht="15.75" hidden="1" customHeight="1">
      <c r="A1484" s="1" t="str">
        <f t="shared" si="1"/>
        <v/>
      </c>
      <c r="B1484" s="1"/>
      <c r="C1484" s="34" t="str">
        <f>IF('TSA Input'!J1447="","",IF('TSA Input'!J1447="Yes",'TSA Input'!B1447,"Ineligible"))</f>
        <v/>
      </c>
      <c r="D1484" s="246" t="str">
        <f>IF('TSA Input'!J1447="","",IF('TSA Input'!J1447="Yes",IF('TSA Input'!W1447="","",LEFT('TSA Input'!W1447,LEN('TSA Input'!W1447)-2)),""))</f>
        <v/>
      </c>
      <c r="E1484" s="246" t="str">
        <f>IF('TSA Input'!J1447="","",IF('TSA Input'!J1447="Yes",'TSA Input'!I1447,""))</f>
        <v/>
      </c>
      <c r="F1484" s="247" t="str">
        <f>IF('TSA Input'!J1447="","",IF('TSA Input'!J1447="Yes",'TSA Input'!C1447,""))</f>
        <v/>
      </c>
      <c r="G1484" s="36" t="str">
        <f>IF('TSA Input'!J1447="","",IF('TSA Input'!J1447="Yes",'TSA Input'!D1447,""))</f>
        <v/>
      </c>
      <c r="H1484" s="37" t="str">
        <f>IF('TSA Input'!K1447="","",IF('TSA Input'!J1447="Yes",'TSA Input'!G1447,""))</f>
        <v/>
      </c>
      <c r="I1484" s="37" t="str">
        <f>IF('TSA Input'!L1447="","",IF('TSA Input'!J1447="Yes",'TSA Input'!F1447,""))</f>
        <v/>
      </c>
      <c r="J1484" s="39" t="str">
        <f t="shared" si="46"/>
        <v/>
      </c>
      <c r="K1484" s="257" t="str">
        <f>IF('TSA Input'!J1447="","",IF('TSA Input'!J1447="Yes",'TSA Input'!D1447,""))</f>
        <v/>
      </c>
      <c r="L1484" s="258" t="str">
        <f>IF('TSA Input'!J1447="","",IF('TSA Input'!J1447="Yes",'TSA Input'!G1447,""))</f>
        <v/>
      </c>
      <c r="M1484" s="258" t="str">
        <f>IF('TSA Input'!J1447="","",IF('TSA Input'!J1447="Yes",'TSA Input'!F1447,""))</f>
        <v/>
      </c>
      <c r="N1484" s="39" t="str">
        <f t="shared" si="47"/>
        <v/>
      </c>
      <c r="O1484" s="149" t="s">
        <v>11</v>
      </c>
      <c r="P1484" s="148" t="s">
        <v>11</v>
      </c>
      <c r="Q1484" s="1"/>
    </row>
    <row r="1485" spans="1:17" ht="15.75" hidden="1" customHeight="1">
      <c r="A1485" s="1" t="str">
        <f t="shared" si="1"/>
        <v/>
      </c>
      <c r="B1485" s="1"/>
      <c r="C1485" s="34" t="str">
        <f>IF('TSA Input'!J1448="","",IF('TSA Input'!J1448="Yes",'TSA Input'!B1448,"Ineligible"))</f>
        <v/>
      </c>
      <c r="D1485" s="246" t="str">
        <f>IF('TSA Input'!J1448="","",IF('TSA Input'!J1448="Yes",IF('TSA Input'!W1448="","",LEFT('TSA Input'!W1448,LEN('TSA Input'!W1448)-2)),""))</f>
        <v/>
      </c>
      <c r="E1485" s="246" t="str">
        <f>IF('TSA Input'!J1448="","",IF('TSA Input'!J1448="Yes",'TSA Input'!I1448,""))</f>
        <v/>
      </c>
      <c r="F1485" s="247" t="str">
        <f>IF('TSA Input'!J1448="","",IF('TSA Input'!J1448="Yes",'TSA Input'!C1448,""))</f>
        <v/>
      </c>
      <c r="G1485" s="36" t="str">
        <f>IF('TSA Input'!J1448="","",IF('TSA Input'!J1448="Yes",'TSA Input'!D1448,""))</f>
        <v/>
      </c>
      <c r="H1485" s="37" t="str">
        <f>IF('TSA Input'!K1448="","",IF('TSA Input'!J1448="Yes",'TSA Input'!G1448,""))</f>
        <v/>
      </c>
      <c r="I1485" s="37" t="str">
        <f>IF('TSA Input'!L1448="","",IF('TSA Input'!J1448="Yes",'TSA Input'!F1448,""))</f>
        <v/>
      </c>
      <c r="J1485" s="39" t="str">
        <f t="shared" si="46"/>
        <v/>
      </c>
      <c r="K1485" s="257" t="str">
        <f>IF('TSA Input'!J1448="","",IF('TSA Input'!J1448="Yes",'TSA Input'!D1448,""))</f>
        <v/>
      </c>
      <c r="L1485" s="258" t="str">
        <f>IF('TSA Input'!J1448="","",IF('TSA Input'!J1448="Yes",'TSA Input'!G1448,""))</f>
        <v/>
      </c>
      <c r="M1485" s="258" t="str">
        <f>IF('TSA Input'!J1448="","",IF('TSA Input'!J1448="Yes",'TSA Input'!F1448,""))</f>
        <v/>
      </c>
      <c r="N1485" s="39" t="str">
        <f t="shared" si="47"/>
        <v/>
      </c>
      <c r="O1485" s="149" t="s">
        <v>11</v>
      </c>
      <c r="P1485" s="148" t="s">
        <v>11</v>
      </c>
      <c r="Q1485" s="1"/>
    </row>
    <row r="1486" spans="1:17" ht="15.75" hidden="1" customHeight="1">
      <c r="A1486" s="1" t="str">
        <f t="shared" si="1"/>
        <v/>
      </c>
      <c r="B1486" s="1"/>
      <c r="C1486" s="34" t="str">
        <f>IF('TSA Input'!J1449="","",IF('TSA Input'!J1449="Yes",'TSA Input'!B1449,"Ineligible"))</f>
        <v/>
      </c>
      <c r="D1486" s="246" t="str">
        <f>IF('TSA Input'!J1449="","",IF('TSA Input'!J1449="Yes",IF('TSA Input'!W1449="","",LEFT('TSA Input'!W1449,LEN('TSA Input'!W1449)-2)),""))</f>
        <v/>
      </c>
      <c r="E1486" s="246" t="str">
        <f>IF('TSA Input'!J1449="","",IF('TSA Input'!J1449="Yes",'TSA Input'!I1449,""))</f>
        <v/>
      </c>
      <c r="F1486" s="247" t="str">
        <f>IF('TSA Input'!J1449="","",IF('TSA Input'!J1449="Yes",'TSA Input'!C1449,""))</f>
        <v/>
      </c>
      <c r="G1486" s="36" t="str">
        <f>IF('TSA Input'!J1449="","",IF('TSA Input'!J1449="Yes",'TSA Input'!D1449,""))</f>
        <v/>
      </c>
      <c r="H1486" s="37" t="str">
        <f>IF('TSA Input'!K1449="","",IF('TSA Input'!J1449="Yes",'TSA Input'!G1449,""))</f>
        <v/>
      </c>
      <c r="I1486" s="37" t="str">
        <f>IF('TSA Input'!L1449="","",IF('TSA Input'!J1449="Yes",'TSA Input'!F1449,""))</f>
        <v/>
      </c>
      <c r="J1486" s="39" t="str">
        <f t="shared" si="46"/>
        <v/>
      </c>
      <c r="K1486" s="257" t="str">
        <f>IF('TSA Input'!J1449="","",IF('TSA Input'!J1449="Yes",'TSA Input'!D1449,""))</f>
        <v/>
      </c>
      <c r="L1486" s="258" t="str">
        <f>IF('TSA Input'!J1449="","",IF('TSA Input'!J1449="Yes",'TSA Input'!G1449,""))</f>
        <v/>
      </c>
      <c r="M1486" s="258" t="str">
        <f>IF('TSA Input'!J1449="","",IF('TSA Input'!J1449="Yes",'TSA Input'!F1449,""))</f>
        <v/>
      </c>
      <c r="N1486" s="39" t="str">
        <f t="shared" si="47"/>
        <v/>
      </c>
      <c r="O1486" s="149" t="s">
        <v>11</v>
      </c>
      <c r="P1486" s="148" t="s">
        <v>11</v>
      </c>
      <c r="Q1486" s="1"/>
    </row>
    <row r="1487" spans="1:17" ht="15.75" hidden="1" customHeight="1">
      <c r="A1487" s="1" t="str">
        <f t="shared" si="1"/>
        <v/>
      </c>
      <c r="B1487" s="1"/>
      <c r="C1487" s="34" t="str">
        <f>IF('TSA Input'!J1450="","",IF('TSA Input'!J1450="Yes",'TSA Input'!B1450,"Ineligible"))</f>
        <v/>
      </c>
      <c r="D1487" s="246" t="str">
        <f>IF('TSA Input'!J1450="","",IF('TSA Input'!J1450="Yes",IF('TSA Input'!W1450="","",LEFT('TSA Input'!W1450,LEN('TSA Input'!W1450)-2)),""))</f>
        <v/>
      </c>
      <c r="E1487" s="246" t="str">
        <f>IF('TSA Input'!J1450="","",IF('TSA Input'!J1450="Yes",'TSA Input'!I1450,""))</f>
        <v/>
      </c>
      <c r="F1487" s="247" t="str">
        <f>IF('TSA Input'!J1450="","",IF('TSA Input'!J1450="Yes",'TSA Input'!C1450,""))</f>
        <v/>
      </c>
      <c r="G1487" s="36" t="str">
        <f>IF('TSA Input'!J1450="","",IF('TSA Input'!J1450="Yes",'TSA Input'!D1450,""))</f>
        <v/>
      </c>
      <c r="H1487" s="37" t="str">
        <f>IF('TSA Input'!K1450="","",IF('TSA Input'!J1450="Yes",'TSA Input'!G1450,""))</f>
        <v/>
      </c>
      <c r="I1487" s="37" t="str">
        <f>IF('TSA Input'!L1450="","",IF('TSA Input'!J1450="Yes",'TSA Input'!F1450,""))</f>
        <v/>
      </c>
      <c r="J1487" s="39" t="str">
        <f t="shared" si="46"/>
        <v/>
      </c>
      <c r="K1487" s="257" t="str">
        <f>IF('TSA Input'!J1450="","",IF('TSA Input'!J1450="Yes",'TSA Input'!D1450,""))</f>
        <v/>
      </c>
      <c r="L1487" s="258" t="str">
        <f>IF('TSA Input'!J1450="","",IF('TSA Input'!J1450="Yes",'TSA Input'!G1450,""))</f>
        <v/>
      </c>
      <c r="M1487" s="258" t="str">
        <f>IF('TSA Input'!J1450="","",IF('TSA Input'!J1450="Yes",'TSA Input'!F1450,""))</f>
        <v/>
      </c>
      <c r="N1487" s="39" t="str">
        <f t="shared" si="47"/>
        <v/>
      </c>
      <c r="O1487" s="149" t="s">
        <v>11</v>
      </c>
      <c r="P1487" s="148" t="s">
        <v>11</v>
      </c>
      <c r="Q1487" s="1"/>
    </row>
    <row r="1488" spans="1:17" ht="15.75" hidden="1" customHeight="1">
      <c r="A1488" s="1" t="str">
        <f t="shared" si="1"/>
        <v/>
      </c>
      <c r="B1488" s="1"/>
      <c r="C1488" s="34" t="str">
        <f>IF('TSA Input'!J1451="","",IF('TSA Input'!J1451="Yes",'TSA Input'!B1451,"Ineligible"))</f>
        <v/>
      </c>
      <c r="D1488" s="246" t="str">
        <f>IF('TSA Input'!J1451="","",IF('TSA Input'!J1451="Yes",IF('TSA Input'!W1451="","",LEFT('TSA Input'!W1451,LEN('TSA Input'!W1451)-2)),""))</f>
        <v/>
      </c>
      <c r="E1488" s="246" t="str">
        <f>IF('TSA Input'!J1451="","",IF('TSA Input'!J1451="Yes",'TSA Input'!I1451,""))</f>
        <v/>
      </c>
      <c r="F1488" s="247" t="str">
        <f>IF('TSA Input'!J1451="","",IF('TSA Input'!J1451="Yes",'TSA Input'!C1451,""))</f>
        <v/>
      </c>
      <c r="G1488" s="36" t="str">
        <f>IF('TSA Input'!J1451="","",IF('TSA Input'!J1451="Yes",'TSA Input'!D1451,""))</f>
        <v/>
      </c>
      <c r="H1488" s="37" t="str">
        <f>IF('TSA Input'!K1451="","",IF('TSA Input'!J1451="Yes",'TSA Input'!G1451,""))</f>
        <v/>
      </c>
      <c r="I1488" s="37" t="str">
        <f>IF('TSA Input'!L1451="","",IF('TSA Input'!J1451="Yes",'TSA Input'!F1451,""))</f>
        <v/>
      </c>
      <c r="J1488" s="39" t="str">
        <f t="shared" si="46"/>
        <v/>
      </c>
      <c r="K1488" s="257" t="str">
        <f>IF('TSA Input'!J1451="","",IF('TSA Input'!J1451="Yes",'TSA Input'!D1451,""))</f>
        <v/>
      </c>
      <c r="L1488" s="258" t="str">
        <f>IF('TSA Input'!J1451="","",IF('TSA Input'!J1451="Yes",'TSA Input'!G1451,""))</f>
        <v/>
      </c>
      <c r="M1488" s="258" t="str">
        <f>IF('TSA Input'!J1451="","",IF('TSA Input'!J1451="Yes",'TSA Input'!F1451,""))</f>
        <v/>
      </c>
      <c r="N1488" s="39" t="str">
        <f t="shared" si="47"/>
        <v/>
      </c>
      <c r="O1488" s="149" t="s">
        <v>11</v>
      </c>
      <c r="P1488" s="148" t="s">
        <v>11</v>
      </c>
      <c r="Q1488" s="1"/>
    </row>
    <row r="1489" spans="1:17" ht="15.75" hidden="1" customHeight="1">
      <c r="A1489" s="1" t="str">
        <f t="shared" si="1"/>
        <v/>
      </c>
      <c r="B1489" s="1"/>
      <c r="C1489" s="34" t="str">
        <f>IF('TSA Input'!J1452="","",IF('TSA Input'!J1452="Yes",'TSA Input'!B1452,"Ineligible"))</f>
        <v/>
      </c>
      <c r="D1489" s="246" t="str">
        <f>IF('TSA Input'!J1452="","",IF('TSA Input'!J1452="Yes",IF('TSA Input'!W1452="","",LEFT('TSA Input'!W1452,LEN('TSA Input'!W1452)-2)),""))</f>
        <v/>
      </c>
      <c r="E1489" s="246" t="str">
        <f>IF('TSA Input'!J1452="","",IF('TSA Input'!J1452="Yes",'TSA Input'!I1452,""))</f>
        <v/>
      </c>
      <c r="F1489" s="247" t="str">
        <f>IF('TSA Input'!J1452="","",IF('TSA Input'!J1452="Yes",'TSA Input'!C1452,""))</f>
        <v/>
      </c>
      <c r="G1489" s="36" t="str">
        <f>IF('TSA Input'!J1452="","",IF('TSA Input'!J1452="Yes",'TSA Input'!D1452,""))</f>
        <v/>
      </c>
      <c r="H1489" s="37" t="str">
        <f>IF('TSA Input'!K1452="","",IF('TSA Input'!J1452="Yes",'TSA Input'!G1452,""))</f>
        <v/>
      </c>
      <c r="I1489" s="37" t="str">
        <f>IF('TSA Input'!L1452="","",IF('TSA Input'!J1452="Yes",'TSA Input'!F1452,""))</f>
        <v/>
      </c>
      <c r="J1489" s="39" t="str">
        <f t="shared" si="46"/>
        <v/>
      </c>
      <c r="K1489" s="257" t="str">
        <f>IF('TSA Input'!J1452="","",IF('TSA Input'!J1452="Yes",'TSA Input'!D1452,""))</f>
        <v/>
      </c>
      <c r="L1489" s="258" t="str">
        <f>IF('TSA Input'!J1452="","",IF('TSA Input'!J1452="Yes",'TSA Input'!G1452,""))</f>
        <v/>
      </c>
      <c r="M1489" s="258" t="str">
        <f>IF('TSA Input'!J1452="","",IF('TSA Input'!J1452="Yes",'TSA Input'!F1452,""))</f>
        <v/>
      </c>
      <c r="N1489" s="39" t="str">
        <f t="shared" si="47"/>
        <v/>
      </c>
      <c r="O1489" s="149" t="s">
        <v>11</v>
      </c>
      <c r="P1489" s="148" t="s">
        <v>11</v>
      </c>
      <c r="Q1489" s="1"/>
    </row>
    <row r="1490" spans="1:17" ht="15.75" hidden="1" customHeight="1">
      <c r="A1490" s="1" t="str">
        <f t="shared" si="1"/>
        <v/>
      </c>
      <c r="B1490" s="1"/>
      <c r="C1490" s="34" t="str">
        <f>IF('TSA Input'!J1453="","",IF('TSA Input'!J1453="Yes",'TSA Input'!B1453,"Ineligible"))</f>
        <v/>
      </c>
      <c r="D1490" s="246" t="str">
        <f>IF('TSA Input'!J1453="","",IF('TSA Input'!J1453="Yes",IF('TSA Input'!W1453="","",LEFT('TSA Input'!W1453,LEN('TSA Input'!W1453)-2)),""))</f>
        <v/>
      </c>
      <c r="E1490" s="246" t="str">
        <f>IF('TSA Input'!J1453="","",IF('TSA Input'!J1453="Yes",'TSA Input'!I1453,""))</f>
        <v/>
      </c>
      <c r="F1490" s="247" t="str">
        <f>IF('TSA Input'!J1453="","",IF('TSA Input'!J1453="Yes",'TSA Input'!C1453,""))</f>
        <v/>
      </c>
      <c r="G1490" s="36" t="str">
        <f>IF('TSA Input'!J1453="","",IF('TSA Input'!J1453="Yes",'TSA Input'!D1453,""))</f>
        <v/>
      </c>
      <c r="H1490" s="37" t="str">
        <f>IF('TSA Input'!K1453="","",IF('TSA Input'!J1453="Yes",'TSA Input'!G1453,""))</f>
        <v/>
      </c>
      <c r="I1490" s="37" t="str">
        <f>IF('TSA Input'!L1453="","",IF('TSA Input'!J1453="Yes",'TSA Input'!F1453,""))</f>
        <v/>
      </c>
      <c r="J1490" s="39" t="str">
        <f t="shared" si="46"/>
        <v/>
      </c>
      <c r="K1490" s="257" t="str">
        <f>IF('TSA Input'!J1453="","",IF('TSA Input'!J1453="Yes",'TSA Input'!D1453,""))</f>
        <v/>
      </c>
      <c r="L1490" s="258" t="str">
        <f>IF('TSA Input'!J1453="","",IF('TSA Input'!J1453="Yes",'TSA Input'!G1453,""))</f>
        <v/>
      </c>
      <c r="M1490" s="258" t="str">
        <f>IF('TSA Input'!J1453="","",IF('TSA Input'!J1453="Yes",'TSA Input'!F1453,""))</f>
        <v/>
      </c>
      <c r="N1490" s="39" t="str">
        <f t="shared" si="47"/>
        <v/>
      </c>
      <c r="O1490" s="149" t="s">
        <v>11</v>
      </c>
      <c r="P1490" s="148" t="s">
        <v>11</v>
      </c>
      <c r="Q1490" s="1"/>
    </row>
    <row r="1491" spans="1:17" ht="15.75" hidden="1" customHeight="1">
      <c r="A1491" s="1" t="str">
        <f t="shared" si="1"/>
        <v/>
      </c>
      <c r="B1491" s="1"/>
      <c r="C1491" s="34" t="str">
        <f>IF('TSA Input'!J1454="","",IF('TSA Input'!J1454="Yes",'TSA Input'!B1454,"Ineligible"))</f>
        <v/>
      </c>
      <c r="D1491" s="246" t="str">
        <f>IF('TSA Input'!J1454="","",IF('TSA Input'!J1454="Yes",IF('TSA Input'!W1454="","",LEFT('TSA Input'!W1454,LEN('TSA Input'!W1454)-2)),""))</f>
        <v/>
      </c>
      <c r="E1491" s="246" t="str">
        <f>IF('TSA Input'!J1454="","",IF('TSA Input'!J1454="Yes",'TSA Input'!I1454,""))</f>
        <v/>
      </c>
      <c r="F1491" s="247" t="str">
        <f>IF('TSA Input'!J1454="","",IF('TSA Input'!J1454="Yes",'TSA Input'!C1454,""))</f>
        <v/>
      </c>
      <c r="G1491" s="36" t="str">
        <f>IF('TSA Input'!J1454="","",IF('TSA Input'!J1454="Yes",'TSA Input'!D1454,""))</f>
        <v/>
      </c>
      <c r="H1491" s="37" t="str">
        <f>IF('TSA Input'!K1454="","",IF('TSA Input'!J1454="Yes",'TSA Input'!G1454,""))</f>
        <v/>
      </c>
      <c r="I1491" s="37" t="str">
        <f>IF('TSA Input'!L1454="","",IF('TSA Input'!J1454="Yes",'TSA Input'!F1454,""))</f>
        <v/>
      </c>
      <c r="J1491" s="39" t="str">
        <f t="shared" si="46"/>
        <v/>
      </c>
      <c r="K1491" s="257" t="str">
        <f>IF('TSA Input'!J1454="","",IF('TSA Input'!J1454="Yes",'TSA Input'!D1454,""))</f>
        <v/>
      </c>
      <c r="L1491" s="258" t="str">
        <f>IF('TSA Input'!J1454="","",IF('TSA Input'!J1454="Yes",'TSA Input'!G1454,""))</f>
        <v/>
      </c>
      <c r="M1491" s="258" t="str">
        <f>IF('TSA Input'!J1454="","",IF('TSA Input'!J1454="Yes",'TSA Input'!F1454,""))</f>
        <v/>
      </c>
      <c r="N1491" s="39" t="str">
        <f t="shared" si="47"/>
        <v/>
      </c>
      <c r="O1491" s="149" t="s">
        <v>11</v>
      </c>
      <c r="P1491" s="148" t="s">
        <v>11</v>
      </c>
      <c r="Q1491" s="1"/>
    </row>
    <row r="1492" spans="1:17" ht="15.75" hidden="1" customHeight="1">
      <c r="A1492" s="1" t="str">
        <f t="shared" si="1"/>
        <v/>
      </c>
      <c r="B1492" s="1"/>
      <c r="C1492" s="34" t="str">
        <f>IF('TSA Input'!J1455="","",IF('TSA Input'!J1455="Yes",'TSA Input'!B1455,"Ineligible"))</f>
        <v/>
      </c>
      <c r="D1492" s="246" t="str">
        <f>IF('TSA Input'!J1455="","",IF('TSA Input'!J1455="Yes",IF('TSA Input'!W1455="","",LEFT('TSA Input'!W1455,LEN('TSA Input'!W1455)-2)),""))</f>
        <v/>
      </c>
      <c r="E1492" s="246" t="str">
        <f>IF('TSA Input'!J1455="","",IF('TSA Input'!J1455="Yes",'TSA Input'!I1455,""))</f>
        <v/>
      </c>
      <c r="F1492" s="247" t="str">
        <f>IF('TSA Input'!J1455="","",IF('TSA Input'!J1455="Yes",'TSA Input'!C1455,""))</f>
        <v/>
      </c>
      <c r="G1492" s="36" t="str">
        <f>IF('TSA Input'!J1455="","",IF('TSA Input'!J1455="Yes",'TSA Input'!D1455,""))</f>
        <v/>
      </c>
      <c r="H1492" s="37" t="str">
        <f>IF('TSA Input'!K1455="","",IF('TSA Input'!J1455="Yes",'TSA Input'!G1455,""))</f>
        <v/>
      </c>
      <c r="I1492" s="37" t="str">
        <f>IF('TSA Input'!L1455="","",IF('TSA Input'!J1455="Yes",'TSA Input'!F1455,""))</f>
        <v/>
      </c>
      <c r="J1492" s="39" t="str">
        <f t="shared" si="46"/>
        <v/>
      </c>
      <c r="K1492" s="257" t="str">
        <f>IF('TSA Input'!J1455="","",IF('TSA Input'!J1455="Yes",'TSA Input'!D1455,""))</f>
        <v/>
      </c>
      <c r="L1492" s="258" t="str">
        <f>IF('TSA Input'!J1455="","",IF('TSA Input'!J1455="Yes",'TSA Input'!G1455,""))</f>
        <v/>
      </c>
      <c r="M1492" s="258" t="str">
        <f>IF('TSA Input'!J1455="","",IF('TSA Input'!J1455="Yes",'TSA Input'!F1455,""))</f>
        <v/>
      </c>
      <c r="N1492" s="39" t="str">
        <f t="shared" si="47"/>
        <v/>
      </c>
      <c r="O1492" s="149" t="s">
        <v>11</v>
      </c>
      <c r="P1492" s="148" t="s">
        <v>11</v>
      </c>
      <c r="Q1492" s="1"/>
    </row>
    <row r="1493" spans="1:17" ht="15.75" hidden="1" customHeight="1">
      <c r="A1493" s="1" t="str">
        <f t="shared" si="1"/>
        <v/>
      </c>
      <c r="B1493" s="1"/>
      <c r="C1493" s="34" t="str">
        <f>IF('TSA Input'!J1456="","",IF('TSA Input'!J1456="Yes",'TSA Input'!B1456,"Ineligible"))</f>
        <v/>
      </c>
      <c r="D1493" s="246" t="str">
        <f>IF('TSA Input'!J1456="","",IF('TSA Input'!J1456="Yes",IF('TSA Input'!W1456="","",LEFT('TSA Input'!W1456,LEN('TSA Input'!W1456)-2)),""))</f>
        <v/>
      </c>
      <c r="E1493" s="246" t="str">
        <f>IF('TSA Input'!J1456="","",IF('TSA Input'!J1456="Yes",'TSA Input'!I1456,""))</f>
        <v/>
      </c>
      <c r="F1493" s="247" t="str">
        <f>IF('TSA Input'!J1456="","",IF('TSA Input'!J1456="Yes",'TSA Input'!C1456,""))</f>
        <v/>
      </c>
      <c r="G1493" s="36" t="str">
        <f>IF('TSA Input'!J1456="","",IF('TSA Input'!J1456="Yes",'TSA Input'!D1456,""))</f>
        <v/>
      </c>
      <c r="H1493" s="37" t="str">
        <f>IF('TSA Input'!K1456="","",IF('TSA Input'!J1456="Yes",'TSA Input'!G1456,""))</f>
        <v/>
      </c>
      <c r="I1493" s="37" t="str">
        <f>IF('TSA Input'!L1456="","",IF('TSA Input'!J1456="Yes",'TSA Input'!F1456,""))</f>
        <v/>
      </c>
      <c r="J1493" s="39" t="str">
        <f t="shared" si="46"/>
        <v/>
      </c>
      <c r="K1493" s="257" t="str">
        <f>IF('TSA Input'!J1456="","",IF('TSA Input'!J1456="Yes",'TSA Input'!D1456,""))</f>
        <v/>
      </c>
      <c r="L1493" s="258" t="str">
        <f>IF('TSA Input'!J1456="","",IF('TSA Input'!J1456="Yes",'TSA Input'!G1456,""))</f>
        <v/>
      </c>
      <c r="M1493" s="258" t="str">
        <f>IF('TSA Input'!J1456="","",IF('TSA Input'!J1456="Yes",'TSA Input'!F1456,""))</f>
        <v/>
      </c>
      <c r="N1493" s="39" t="str">
        <f t="shared" si="47"/>
        <v/>
      </c>
      <c r="O1493" s="149" t="s">
        <v>11</v>
      </c>
      <c r="P1493" s="148" t="s">
        <v>11</v>
      </c>
      <c r="Q1493" s="1"/>
    </row>
    <row r="1494" spans="1:17" ht="15.75" hidden="1" customHeight="1">
      <c r="A1494" s="1" t="str">
        <f t="shared" si="1"/>
        <v/>
      </c>
      <c r="B1494" s="1"/>
      <c r="C1494" s="34" t="str">
        <f>IF('TSA Input'!J1457="","",IF('TSA Input'!J1457="Yes",'TSA Input'!B1457,"Ineligible"))</f>
        <v/>
      </c>
      <c r="D1494" s="246" t="str">
        <f>IF('TSA Input'!J1457="","",IF('TSA Input'!J1457="Yes",IF('TSA Input'!W1457="","",LEFT('TSA Input'!W1457,LEN('TSA Input'!W1457)-2)),""))</f>
        <v/>
      </c>
      <c r="E1494" s="246" t="str">
        <f>IF('TSA Input'!J1457="","",IF('TSA Input'!J1457="Yes",'TSA Input'!I1457,""))</f>
        <v/>
      </c>
      <c r="F1494" s="247" t="str">
        <f>IF('TSA Input'!J1457="","",IF('TSA Input'!J1457="Yes",'TSA Input'!C1457,""))</f>
        <v/>
      </c>
      <c r="G1494" s="36" t="str">
        <f>IF('TSA Input'!J1457="","",IF('TSA Input'!J1457="Yes",'TSA Input'!D1457,""))</f>
        <v/>
      </c>
      <c r="H1494" s="37" t="str">
        <f>IF('TSA Input'!K1457="","",IF('TSA Input'!J1457="Yes",'TSA Input'!G1457,""))</f>
        <v/>
      </c>
      <c r="I1494" s="37" t="str">
        <f>IF('TSA Input'!L1457="","",IF('TSA Input'!J1457="Yes",'TSA Input'!F1457,""))</f>
        <v/>
      </c>
      <c r="J1494" s="39" t="str">
        <f t="shared" si="46"/>
        <v/>
      </c>
      <c r="K1494" s="257" t="str">
        <f>IF('TSA Input'!J1457="","",IF('TSA Input'!J1457="Yes",'TSA Input'!D1457,""))</f>
        <v/>
      </c>
      <c r="L1494" s="258" t="str">
        <f>IF('TSA Input'!J1457="","",IF('TSA Input'!J1457="Yes",'TSA Input'!G1457,""))</f>
        <v/>
      </c>
      <c r="M1494" s="258" t="str">
        <f>IF('TSA Input'!J1457="","",IF('TSA Input'!J1457="Yes",'TSA Input'!F1457,""))</f>
        <v/>
      </c>
      <c r="N1494" s="39" t="str">
        <f t="shared" si="47"/>
        <v/>
      </c>
      <c r="O1494" s="149" t="s">
        <v>11</v>
      </c>
      <c r="P1494" s="148" t="s">
        <v>11</v>
      </c>
      <c r="Q1494" s="1"/>
    </row>
    <row r="1495" spans="1:17" ht="15.75" hidden="1" customHeight="1">
      <c r="A1495" s="1" t="str">
        <f t="shared" si="1"/>
        <v/>
      </c>
      <c r="B1495" s="1"/>
      <c r="C1495" s="34" t="str">
        <f>IF('TSA Input'!J1458="","",IF('TSA Input'!J1458="Yes",'TSA Input'!B1458,"Ineligible"))</f>
        <v/>
      </c>
      <c r="D1495" s="246" t="str">
        <f>IF('TSA Input'!J1458="","",IF('TSA Input'!J1458="Yes",IF('TSA Input'!W1458="","",LEFT('TSA Input'!W1458,LEN('TSA Input'!W1458)-2)),""))</f>
        <v/>
      </c>
      <c r="E1495" s="246" t="str">
        <f>IF('TSA Input'!J1458="","",IF('TSA Input'!J1458="Yes",'TSA Input'!I1458,""))</f>
        <v/>
      </c>
      <c r="F1495" s="247" t="str">
        <f>IF('TSA Input'!J1458="","",IF('TSA Input'!J1458="Yes",'TSA Input'!C1458,""))</f>
        <v/>
      </c>
      <c r="G1495" s="36" t="str">
        <f>IF('TSA Input'!J1458="","",IF('TSA Input'!J1458="Yes",'TSA Input'!D1458,""))</f>
        <v/>
      </c>
      <c r="H1495" s="37" t="str">
        <f>IF('TSA Input'!K1458="","",IF('TSA Input'!J1458="Yes",'TSA Input'!G1458,""))</f>
        <v/>
      </c>
      <c r="I1495" s="37" t="str">
        <f>IF('TSA Input'!L1458="","",IF('TSA Input'!J1458="Yes",'TSA Input'!F1458,""))</f>
        <v/>
      </c>
      <c r="J1495" s="39" t="str">
        <f t="shared" si="46"/>
        <v/>
      </c>
      <c r="K1495" s="257" t="str">
        <f>IF('TSA Input'!J1458="","",IF('TSA Input'!J1458="Yes",'TSA Input'!D1458,""))</f>
        <v/>
      </c>
      <c r="L1495" s="258" t="str">
        <f>IF('TSA Input'!J1458="","",IF('TSA Input'!J1458="Yes",'TSA Input'!G1458,""))</f>
        <v/>
      </c>
      <c r="M1495" s="258" t="str">
        <f>IF('TSA Input'!J1458="","",IF('TSA Input'!J1458="Yes",'TSA Input'!F1458,""))</f>
        <v/>
      </c>
      <c r="N1495" s="39" t="str">
        <f t="shared" si="47"/>
        <v/>
      </c>
      <c r="O1495" s="149" t="s">
        <v>11</v>
      </c>
      <c r="P1495" s="148" t="s">
        <v>11</v>
      </c>
      <c r="Q1495" s="1"/>
    </row>
    <row r="1496" spans="1:17" ht="15.75" hidden="1" customHeight="1">
      <c r="A1496" s="1" t="str">
        <f t="shared" si="1"/>
        <v/>
      </c>
      <c r="B1496" s="1"/>
      <c r="C1496" s="34" t="str">
        <f>IF('TSA Input'!J1459="","",IF('TSA Input'!J1459="Yes",'TSA Input'!B1459,"Ineligible"))</f>
        <v/>
      </c>
      <c r="D1496" s="246" t="str">
        <f>IF('TSA Input'!J1459="","",IF('TSA Input'!J1459="Yes",IF('TSA Input'!W1459="","",LEFT('TSA Input'!W1459,LEN('TSA Input'!W1459)-2)),""))</f>
        <v/>
      </c>
      <c r="E1496" s="246" t="str">
        <f>IF('TSA Input'!J1459="","",IF('TSA Input'!J1459="Yes",'TSA Input'!I1459,""))</f>
        <v/>
      </c>
      <c r="F1496" s="247" t="str">
        <f>IF('TSA Input'!J1459="","",IF('TSA Input'!J1459="Yes",'TSA Input'!C1459,""))</f>
        <v/>
      </c>
      <c r="G1496" s="36" t="str">
        <f>IF('TSA Input'!J1459="","",IF('TSA Input'!J1459="Yes",'TSA Input'!D1459,""))</f>
        <v/>
      </c>
      <c r="H1496" s="37" t="str">
        <f>IF('TSA Input'!K1459="","",IF('TSA Input'!J1459="Yes",'TSA Input'!G1459,""))</f>
        <v/>
      </c>
      <c r="I1496" s="37" t="str">
        <f>IF('TSA Input'!L1459="","",IF('TSA Input'!J1459="Yes",'TSA Input'!F1459,""))</f>
        <v/>
      </c>
      <c r="J1496" s="39" t="str">
        <f t="shared" si="46"/>
        <v/>
      </c>
      <c r="K1496" s="257" t="str">
        <f>IF('TSA Input'!J1459="","",IF('TSA Input'!J1459="Yes",'TSA Input'!D1459,""))</f>
        <v/>
      </c>
      <c r="L1496" s="258" t="str">
        <f>IF('TSA Input'!J1459="","",IF('TSA Input'!J1459="Yes",'TSA Input'!G1459,""))</f>
        <v/>
      </c>
      <c r="M1496" s="258" t="str">
        <f>IF('TSA Input'!J1459="","",IF('TSA Input'!J1459="Yes",'TSA Input'!F1459,""))</f>
        <v/>
      </c>
      <c r="N1496" s="39" t="str">
        <f t="shared" si="47"/>
        <v/>
      </c>
      <c r="O1496" s="149" t="s">
        <v>11</v>
      </c>
      <c r="P1496" s="148" t="s">
        <v>11</v>
      </c>
      <c r="Q1496" s="1"/>
    </row>
    <row r="1497" spans="1:17" ht="15.75" hidden="1" customHeight="1">
      <c r="A1497" s="1" t="str">
        <f t="shared" si="1"/>
        <v/>
      </c>
      <c r="B1497" s="1"/>
      <c r="C1497" s="34" t="str">
        <f>IF('TSA Input'!J1460="","",IF('TSA Input'!J1460="Yes",'TSA Input'!B1460,"Ineligible"))</f>
        <v/>
      </c>
      <c r="D1497" s="246" t="str">
        <f>IF('TSA Input'!J1460="","",IF('TSA Input'!J1460="Yes",IF('TSA Input'!W1460="","",LEFT('TSA Input'!W1460,LEN('TSA Input'!W1460)-2)),""))</f>
        <v/>
      </c>
      <c r="E1497" s="246" t="str">
        <f>IF('TSA Input'!J1460="","",IF('TSA Input'!J1460="Yes",'TSA Input'!I1460,""))</f>
        <v/>
      </c>
      <c r="F1497" s="247" t="str">
        <f>IF('TSA Input'!J1460="","",IF('TSA Input'!J1460="Yes",'TSA Input'!C1460,""))</f>
        <v/>
      </c>
      <c r="G1497" s="36" t="str">
        <f>IF('TSA Input'!J1460="","",IF('TSA Input'!J1460="Yes",'TSA Input'!D1460,""))</f>
        <v/>
      </c>
      <c r="H1497" s="37" t="str">
        <f>IF('TSA Input'!K1460="","",IF('TSA Input'!J1460="Yes",'TSA Input'!G1460,""))</f>
        <v/>
      </c>
      <c r="I1497" s="37" t="str">
        <f>IF('TSA Input'!L1460="","",IF('TSA Input'!J1460="Yes",'TSA Input'!F1460,""))</f>
        <v/>
      </c>
      <c r="J1497" s="39" t="str">
        <f t="shared" si="46"/>
        <v/>
      </c>
      <c r="K1497" s="257" t="str">
        <f>IF('TSA Input'!J1460="","",IF('TSA Input'!J1460="Yes",'TSA Input'!D1460,""))</f>
        <v/>
      </c>
      <c r="L1497" s="258" t="str">
        <f>IF('TSA Input'!J1460="","",IF('TSA Input'!J1460="Yes",'TSA Input'!G1460,""))</f>
        <v/>
      </c>
      <c r="M1497" s="258" t="str">
        <f>IF('TSA Input'!J1460="","",IF('TSA Input'!J1460="Yes",'TSA Input'!F1460,""))</f>
        <v/>
      </c>
      <c r="N1497" s="39" t="str">
        <f t="shared" si="47"/>
        <v/>
      </c>
      <c r="O1497" s="149" t="s">
        <v>11</v>
      </c>
      <c r="P1497" s="148" t="s">
        <v>11</v>
      </c>
      <c r="Q1497" s="1"/>
    </row>
    <row r="1498" spans="1:17" ht="15.75" hidden="1" customHeight="1">
      <c r="A1498" s="1" t="str">
        <f t="shared" si="1"/>
        <v/>
      </c>
      <c r="B1498" s="1"/>
      <c r="C1498" s="34" t="str">
        <f>IF('TSA Input'!J1461="","",IF('TSA Input'!J1461="Yes",'TSA Input'!B1461,"Ineligible"))</f>
        <v/>
      </c>
      <c r="D1498" s="246" t="str">
        <f>IF('TSA Input'!J1461="","",IF('TSA Input'!J1461="Yes",IF('TSA Input'!W1461="","",LEFT('TSA Input'!W1461,LEN('TSA Input'!W1461)-2)),""))</f>
        <v/>
      </c>
      <c r="E1498" s="246" t="str">
        <f>IF('TSA Input'!J1461="","",IF('TSA Input'!J1461="Yes",'TSA Input'!I1461,""))</f>
        <v/>
      </c>
      <c r="F1498" s="247" t="str">
        <f>IF('TSA Input'!J1461="","",IF('TSA Input'!J1461="Yes",'TSA Input'!C1461,""))</f>
        <v/>
      </c>
      <c r="G1498" s="36" t="str">
        <f>IF('TSA Input'!J1461="","",IF('TSA Input'!J1461="Yes",'TSA Input'!D1461,""))</f>
        <v/>
      </c>
      <c r="H1498" s="37" t="str">
        <f>IF('TSA Input'!K1461="","",IF('TSA Input'!J1461="Yes",'TSA Input'!G1461,""))</f>
        <v/>
      </c>
      <c r="I1498" s="37" t="str">
        <f>IF('TSA Input'!L1461="","",IF('TSA Input'!J1461="Yes",'TSA Input'!F1461,""))</f>
        <v/>
      </c>
      <c r="J1498" s="39" t="str">
        <f t="shared" si="46"/>
        <v/>
      </c>
      <c r="K1498" s="257" t="str">
        <f>IF('TSA Input'!J1461="","",IF('TSA Input'!J1461="Yes",'TSA Input'!D1461,""))</f>
        <v/>
      </c>
      <c r="L1498" s="258" t="str">
        <f>IF('TSA Input'!J1461="","",IF('TSA Input'!J1461="Yes",'TSA Input'!G1461,""))</f>
        <v/>
      </c>
      <c r="M1498" s="258" t="str">
        <f>IF('TSA Input'!J1461="","",IF('TSA Input'!J1461="Yes",'TSA Input'!F1461,""))</f>
        <v/>
      </c>
      <c r="N1498" s="39" t="str">
        <f t="shared" si="47"/>
        <v/>
      </c>
      <c r="O1498" s="149" t="s">
        <v>11</v>
      </c>
      <c r="P1498" s="148" t="s">
        <v>11</v>
      </c>
      <c r="Q1498" s="1"/>
    </row>
    <row r="1499" spans="1:17" ht="15.75" hidden="1" customHeight="1">
      <c r="A1499" s="1" t="str">
        <f t="shared" si="1"/>
        <v/>
      </c>
      <c r="B1499" s="1"/>
      <c r="C1499" s="34" t="str">
        <f>IF('TSA Input'!J1462="","",IF('TSA Input'!J1462="Yes",'TSA Input'!B1462,"Ineligible"))</f>
        <v/>
      </c>
      <c r="D1499" s="246" t="str">
        <f>IF('TSA Input'!J1462="","",IF('TSA Input'!J1462="Yes",IF('TSA Input'!W1462="","",LEFT('TSA Input'!W1462,LEN('TSA Input'!W1462)-2)),""))</f>
        <v/>
      </c>
      <c r="E1499" s="246" t="str">
        <f>IF('TSA Input'!J1462="","",IF('TSA Input'!J1462="Yes",'TSA Input'!I1462,""))</f>
        <v/>
      </c>
      <c r="F1499" s="247" t="str">
        <f>IF('TSA Input'!J1462="","",IF('TSA Input'!J1462="Yes",'TSA Input'!C1462,""))</f>
        <v/>
      </c>
      <c r="G1499" s="36" t="str">
        <f>IF('TSA Input'!J1462="","",IF('TSA Input'!J1462="Yes",'TSA Input'!D1462,""))</f>
        <v/>
      </c>
      <c r="H1499" s="37" t="str">
        <f>IF('TSA Input'!K1462="","",IF('TSA Input'!J1462="Yes",'TSA Input'!G1462,""))</f>
        <v/>
      </c>
      <c r="I1499" s="37" t="str">
        <f>IF('TSA Input'!L1462="","",IF('TSA Input'!J1462="Yes",'TSA Input'!F1462,""))</f>
        <v/>
      </c>
      <c r="J1499" s="39" t="str">
        <f t="shared" si="46"/>
        <v/>
      </c>
      <c r="K1499" s="257" t="str">
        <f>IF('TSA Input'!J1462="","",IF('TSA Input'!J1462="Yes",'TSA Input'!D1462,""))</f>
        <v/>
      </c>
      <c r="L1499" s="258" t="str">
        <f>IF('TSA Input'!J1462="","",IF('TSA Input'!J1462="Yes",'TSA Input'!G1462,""))</f>
        <v/>
      </c>
      <c r="M1499" s="258" t="str">
        <f>IF('TSA Input'!J1462="","",IF('TSA Input'!J1462="Yes",'TSA Input'!F1462,""))</f>
        <v/>
      </c>
      <c r="N1499" s="39" t="str">
        <f t="shared" si="47"/>
        <v/>
      </c>
      <c r="O1499" s="149" t="s">
        <v>11</v>
      </c>
      <c r="P1499" s="148" t="s">
        <v>11</v>
      </c>
      <c r="Q1499" s="1"/>
    </row>
    <row r="1500" spans="1:17" ht="15.75" hidden="1" customHeight="1">
      <c r="A1500" s="1" t="str">
        <f t="shared" si="1"/>
        <v/>
      </c>
      <c r="B1500" s="1"/>
      <c r="C1500" s="34" t="str">
        <f>IF('TSA Input'!J1463="","",IF('TSA Input'!J1463="Yes",'TSA Input'!B1463,"Ineligible"))</f>
        <v/>
      </c>
      <c r="D1500" s="246" t="str">
        <f>IF('TSA Input'!J1463="","",IF('TSA Input'!J1463="Yes",IF('TSA Input'!W1463="","",LEFT('TSA Input'!W1463,LEN('TSA Input'!W1463)-2)),""))</f>
        <v/>
      </c>
      <c r="E1500" s="246" t="str">
        <f>IF('TSA Input'!J1463="","",IF('TSA Input'!J1463="Yes",'TSA Input'!I1463,""))</f>
        <v/>
      </c>
      <c r="F1500" s="247" t="str">
        <f>IF('TSA Input'!J1463="","",IF('TSA Input'!J1463="Yes",'TSA Input'!C1463,""))</f>
        <v/>
      </c>
      <c r="G1500" s="36" t="str">
        <f>IF('TSA Input'!J1463="","",IF('TSA Input'!J1463="Yes",'TSA Input'!D1463,""))</f>
        <v/>
      </c>
      <c r="H1500" s="37" t="str">
        <f>IF('TSA Input'!K1463="","",IF('TSA Input'!J1463="Yes",'TSA Input'!G1463,""))</f>
        <v/>
      </c>
      <c r="I1500" s="37" t="str">
        <f>IF('TSA Input'!L1463="","",IF('TSA Input'!J1463="Yes",'TSA Input'!F1463,""))</f>
        <v/>
      </c>
      <c r="J1500" s="39" t="str">
        <f t="shared" si="46"/>
        <v/>
      </c>
      <c r="K1500" s="257" t="str">
        <f>IF('TSA Input'!J1463="","",IF('TSA Input'!J1463="Yes",'TSA Input'!D1463,""))</f>
        <v/>
      </c>
      <c r="L1500" s="258" t="str">
        <f>IF('TSA Input'!J1463="","",IF('TSA Input'!J1463="Yes",'TSA Input'!G1463,""))</f>
        <v/>
      </c>
      <c r="M1500" s="258" t="str">
        <f>IF('TSA Input'!J1463="","",IF('TSA Input'!J1463="Yes",'TSA Input'!F1463,""))</f>
        <v/>
      </c>
      <c r="N1500" s="39" t="str">
        <f t="shared" si="47"/>
        <v/>
      </c>
      <c r="O1500" s="149" t="s">
        <v>11</v>
      </c>
      <c r="P1500" s="148" t="s">
        <v>11</v>
      </c>
      <c r="Q1500" s="1"/>
    </row>
    <row r="1501" spans="1:17" ht="15.75" hidden="1" customHeight="1">
      <c r="A1501" s="1" t="str">
        <f t="shared" si="1"/>
        <v/>
      </c>
      <c r="B1501" s="1"/>
      <c r="C1501" s="34" t="str">
        <f>IF('TSA Input'!J1464="","",IF('TSA Input'!J1464="Yes",'TSA Input'!B1464,"Ineligible"))</f>
        <v/>
      </c>
      <c r="D1501" s="246" t="str">
        <f>IF('TSA Input'!J1464="","",IF('TSA Input'!J1464="Yes",IF('TSA Input'!W1464="","",LEFT('TSA Input'!W1464,LEN('TSA Input'!W1464)-2)),""))</f>
        <v/>
      </c>
      <c r="E1501" s="246" t="str">
        <f>IF('TSA Input'!J1464="","",IF('TSA Input'!J1464="Yes",'TSA Input'!I1464,""))</f>
        <v/>
      </c>
      <c r="F1501" s="247" t="str">
        <f>IF('TSA Input'!J1464="","",IF('TSA Input'!J1464="Yes",'TSA Input'!C1464,""))</f>
        <v/>
      </c>
      <c r="G1501" s="36" t="str">
        <f>IF('TSA Input'!J1464="","",IF('TSA Input'!J1464="Yes",'TSA Input'!D1464,""))</f>
        <v/>
      </c>
      <c r="H1501" s="37" t="str">
        <f>IF('TSA Input'!K1464="","",IF('TSA Input'!J1464="Yes",'TSA Input'!G1464,""))</f>
        <v/>
      </c>
      <c r="I1501" s="37" t="str">
        <f>IF('TSA Input'!L1464="","",IF('TSA Input'!J1464="Yes",'TSA Input'!F1464,""))</f>
        <v/>
      </c>
      <c r="J1501" s="39" t="str">
        <f t="shared" si="46"/>
        <v/>
      </c>
      <c r="K1501" s="257" t="str">
        <f>IF('TSA Input'!J1464="","",IF('TSA Input'!J1464="Yes",'TSA Input'!D1464,""))</f>
        <v/>
      </c>
      <c r="L1501" s="258" t="str">
        <f>IF('TSA Input'!J1464="","",IF('TSA Input'!J1464="Yes",'TSA Input'!G1464,""))</f>
        <v/>
      </c>
      <c r="M1501" s="258" t="str">
        <f>IF('TSA Input'!J1464="","",IF('TSA Input'!J1464="Yes",'TSA Input'!F1464,""))</f>
        <v/>
      </c>
      <c r="N1501" s="39" t="str">
        <f t="shared" si="47"/>
        <v/>
      </c>
      <c r="O1501" s="149" t="s">
        <v>11</v>
      </c>
      <c r="P1501" s="148" t="s">
        <v>11</v>
      </c>
      <c r="Q1501" s="1"/>
    </row>
    <row r="1502" spans="1:17" ht="15.75" hidden="1" customHeight="1">
      <c r="A1502" s="1" t="str">
        <f t="shared" si="1"/>
        <v/>
      </c>
      <c r="B1502" s="1"/>
      <c r="C1502" s="34" t="str">
        <f>IF('TSA Input'!J1465="","",IF('TSA Input'!J1465="Yes",'TSA Input'!B1465,"Ineligible"))</f>
        <v/>
      </c>
      <c r="D1502" s="246" t="str">
        <f>IF('TSA Input'!J1465="","",IF('TSA Input'!J1465="Yes",IF('TSA Input'!W1465="","",LEFT('TSA Input'!W1465,LEN('TSA Input'!W1465)-2)),""))</f>
        <v/>
      </c>
      <c r="E1502" s="246" t="str">
        <f>IF('TSA Input'!J1465="","",IF('TSA Input'!J1465="Yes",'TSA Input'!I1465,""))</f>
        <v/>
      </c>
      <c r="F1502" s="247" t="str">
        <f>IF('TSA Input'!J1465="","",IF('TSA Input'!J1465="Yes",'TSA Input'!C1465,""))</f>
        <v/>
      </c>
      <c r="G1502" s="36" t="str">
        <f>IF('TSA Input'!J1465="","",IF('TSA Input'!J1465="Yes",'TSA Input'!D1465,""))</f>
        <v/>
      </c>
      <c r="H1502" s="37" t="str">
        <f>IF('TSA Input'!K1465="","",IF('TSA Input'!J1465="Yes",'TSA Input'!G1465,""))</f>
        <v/>
      </c>
      <c r="I1502" s="37" t="str">
        <f>IF('TSA Input'!L1465="","",IF('TSA Input'!J1465="Yes",'TSA Input'!F1465,""))</f>
        <v/>
      </c>
      <c r="J1502" s="39" t="str">
        <f t="shared" si="46"/>
        <v/>
      </c>
      <c r="K1502" s="257" t="str">
        <f>IF('TSA Input'!J1465="","",IF('TSA Input'!J1465="Yes",'TSA Input'!D1465,""))</f>
        <v/>
      </c>
      <c r="L1502" s="258" t="str">
        <f>IF('TSA Input'!J1465="","",IF('TSA Input'!J1465="Yes",'TSA Input'!G1465,""))</f>
        <v/>
      </c>
      <c r="M1502" s="258" t="str">
        <f>IF('TSA Input'!J1465="","",IF('TSA Input'!J1465="Yes",'TSA Input'!F1465,""))</f>
        <v/>
      </c>
      <c r="N1502" s="39" t="str">
        <f t="shared" si="47"/>
        <v/>
      </c>
      <c r="O1502" s="149" t="s">
        <v>11</v>
      </c>
      <c r="P1502" s="148" t="s">
        <v>11</v>
      </c>
      <c r="Q1502" s="1"/>
    </row>
    <row r="1503" spans="1:17" ht="15.75" hidden="1" customHeight="1">
      <c r="A1503" s="1" t="str">
        <f t="shared" si="1"/>
        <v/>
      </c>
      <c r="B1503" s="1"/>
      <c r="C1503" s="34" t="str">
        <f>IF('TSA Input'!J1466="","",IF('TSA Input'!J1466="Yes",'TSA Input'!B1466,"Ineligible"))</f>
        <v/>
      </c>
      <c r="D1503" s="246" t="str">
        <f>IF('TSA Input'!J1466="","",IF('TSA Input'!J1466="Yes",IF('TSA Input'!W1466="","",LEFT('TSA Input'!W1466,LEN('TSA Input'!W1466)-2)),""))</f>
        <v/>
      </c>
      <c r="E1503" s="246" t="str">
        <f>IF('TSA Input'!J1466="","",IF('TSA Input'!J1466="Yes",'TSA Input'!I1466,""))</f>
        <v/>
      </c>
      <c r="F1503" s="247" t="str">
        <f>IF('TSA Input'!J1466="","",IF('TSA Input'!J1466="Yes",'TSA Input'!C1466,""))</f>
        <v/>
      </c>
      <c r="G1503" s="36" t="str">
        <f>IF('TSA Input'!J1466="","",IF('TSA Input'!J1466="Yes",'TSA Input'!D1466,""))</f>
        <v/>
      </c>
      <c r="H1503" s="37" t="str">
        <f>IF('TSA Input'!K1466="","",IF('TSA Input'!J1466="Yes",'TSA Input'!G1466,""))</f>
        <v/>
      </c>
      <c r="I1503" s="37" t="str">
        <f>IF('TSA Input'!L1466="","",IF('TSA Input'!J1466="Yes",'TSA Input'!F1466,""))</f>
        <v/>
      </c>
      <c r="J1503" s="39" t="str">
        <f t="shared" si="46"/>
        <v/>
      </c>
      <c r="K1503" s="257" t="str">
        <f>IF('TSA Input'!J1466="","",IF('TSA Input'!J1466="Yes",'TSA Input'!D1466,""))</f>
        <v/>
      </c>
      <c r="L1503" s="258" t="str">
        <f>IF('TSA Input'!J1466="","",IF('TSA Input'!J1466="Yes",'TSA Input'!G1466,""))</f>
        <v/>
      </c>
      <c r="M1503" s="258" t="str">
        <f>IF('TSA Input'!J1466="","",IF('TSA Input'!J1466="Yes",'TSA Input'!F1466,""))</f>
        <v/>
      </c>
      <c r="N1503" s="39" t="str">
        <f t="shared" si="47"/>
        <v/>
      </c>
      <c r="O1503" s="149" t="s">
        <v>11</v>
      </c>
      <c r="P1503" s="148" t="s">
        <v>11</v>
      </c>
      <c r="Q1503" s="1"/>
    </row>
    <row r="1504" spans="1:17" ht="15.75" hidden="1" customHeight="1">
      <c r="A1504" s="1" t="str">
        <f t="shared" si="1"/>
        <v/>
      </c>
      <c r="B1504" s="1"/>
      <c r="C1504" s="34" t="str">
        <f>IF('TSA Input'!J1467="","",IF('TSA Input'!J1467="Yes",'TSA Input'!B1467,"Ineligible"))</f>
        <v/>
      </c>
      <c r="D1504" s="246" t="str">
        <f>IF('TSA Input'!J1467="","",IF('TSA Input'!J1467="Yes",IF('TSA Input'!W1467="","",LEFT('TSA Input'!W1467,LEN('TSA Input'!W1467)-2)),""))</f>
        <v/>
      </c>
      <c r="E1504" s="246" t="str">
        <f>IF('TSA Input'!J1467="","",IF('TSA Input'!J1467="Yes",'TSA Input'!I1467,""))</f>
        <v/>
      </c>
      <c r="F1504" s="247" t="str">
        <f>IF('TSA Input'!J1467="","",IF('TSA Input'!J1467="Yes",'TSA Input'!C1467,""))</f>
        <v/>
      </c>
      <c r="G1504" s="36" t="str">
        <f>IF('TSA Input'!J1467="","",IF('TSA Input'!J1467="Yes",'TSA Input'!D1467,""))</f>
        <v/>
      </c>
      <c r="H1504" s="37" t="str">
        <f>IF('TSA Input'!K1467="","",IF('TSA Input'!J1467="Yes",'TSA Input'!G1467,""))</f>
        <v/>
      </c>
      <c r="I1504" s="37" t="str">
        <f>IF('TSA Input'!L1467="","",IF('TSA Input'!J1467="Yes",'TSA Input'!F1467,""))</f>
        <v/>
      </c>
      <c r="J1504" s="39" t="str">
        <f t="shared" si="46"/>
        <v/>
      </c>
      <c r="K1504" s="257" t="str">
        <f>IF('TSA Input'!J1467="","",IF('TSA Input'!J1467="Yes",'TSA Input'!D1467,""))</f>
        <v/>
      </c>
      <c r="L1504" s="258" t="str">
        <f>IF('TSA Input'!J1467="","",IF('TSA Input'!J1467="Yes",'TSA Input'!G1467,""))</f>
        <v/>
      </c>
      <c r="M1504" s="258" t="str">
        <f>IF('TSA Input'!J1467="","",IF('TSA Input'!J1467="Yes",'TSA Input'!F1467,""))</f>
        <v/>
      </c>
      <c r="N1504" s="39" t="str">
        <f t="shared" si="47"/>
        <v/>
      </c>
      <c r="O1504" s="149" t="s">
        <v>11</v>
      </c>
      <c r="P1504" s="148" t="s">
        <v>11</v>
      </c>
      <c r="Q1504" s="1"/>
    </row>
    <row r="1505" spans="1:17" ht="15.75" hidden="1" customHeight="1">
      <c r="A1505" s="1" t="str">
        <f t="shared" si="1"/>
        <v/>
      </c>
      <c r="B1505" s="1"/>
      <c r="C1505" s="34" t="str">
        <f>IF('TSA Input'!J1468="","",IF('TSA Input'!J1468="Yes",'TSA Input'!B1468,"Ineligible"))</f>
        <v/>
      </c>
      <c r="D1505" s="246" t="str">
        <f>IF('TSA Input'!J1468="","",IF('TSA Input'!J1468="Yes",IF('TSA Input'!W1468="","",LEFT('TSA Input'!W1468,LEN('TSA Input'!W1468)-2)),""))</f>
        <v/>
      </c>
      <c r="E1505" s="246" t="str">
        <f>IF('TSA Input'!J1468="","",IF('TSA Input'!J1468="Yes",'TSA Input'!I1468,""))</f>
        <v/>
      </c>
      <c r="F1505" s="247" t="str">
        <f>IF('TSA Input'!J1468="","",IF('TSA Input'!J1468="Yes",'TSA Input'!C1468,""))</f>
        <v/>
      </c>
      <c r="G1505" s="36" t="str">
        <f>IF('TSA Input'!J1468="","",IF('TSA Input'!J1468="Yes",'TSA Input'!D1468,""))</f>
        <v/>
      </c>
      <c r="H1505" s="37" t="str">
        <f>IF('TSA Input'!K1468="","",IF('TSA Input'!J1468="Yes",'TSA Input'!G1468,""))</f>
        <v/>
      </c>
      <c r="I1505" s="37" t="str">
        <f>IF('TSA Input'!L1468="","",IF('TSA Input'!J1468="Yes",'TSA Input'!F1468,""))</f>
        <v/>
      </c>
      <c r="J1505" s="39" t="str">
        <f t="shared" si="46"/>
        <v/>
      </c>
      <c r="K1505" s="257" t="str">
        <f>IF('TSA Input'!J1468="","",IF('TSA Input'!J1468="Yes",'TSA Input'!D1468,""))</f>
        <v/>
      </c>
      <c r="L1505" s="258" t="str">
        <f>IF('TSA Input'!J1468="","",IF('TSA Input'!J1468="Yes",'TSA Input'!G1468,""))</f>
        <v/>
      </c>
      <c r="M1505" s="258" t="str">
        <f>IF('TSA Input'!J1468="","",IF('TSA Input'!J1468="Yes",'TSA Input'!F1468,""))</f>
        <v/>
      </c>
      <c r="N1505" s="39" t="str">
        <f t="shared" si="47"/>
        <v/>
      </c>
      <c r="O1505" s="149" t="s">
        <v>11</v>
      </c>
      <c r="P1505" s="148" t="s">
        <v>11</v>
      </c>
      <c r="Q1505" s="1"/>
    </row>
    <row r="1506" spans="1:17" ht="15.75" hidden="1" customHeight="1">
      <c r="A1506" s="1" t="str">
        <f t="shared" si="1"/>
        <v/>
      </c>
      <c r="B1506" s="1"/>
      <c r="C1506" s="34" t="str">
        <f>IF('TSA Input'!J1469="","",IF('TSA Input'!J1469="Yes",'TSA Input'!B1469,"Ineligible"))</f>
        <v/>
      </c>
      <c r="D1506" s="246" t="str">
        <f>IF('TSA Input'!J1469="","",IF('TSA Input'!J1469="Yes",IF('TSA Input'!W1469="","",LEFT('TSA Input'!W1469,LEN('TSA Input'!W1469)-2)),""))</f>
        <v/>
      </c>
      <c r="E1506" s="246" t="str">
        <f>IF('TSA Input'!J1469="","",IF('TSA Input'!J1469="Yes",'TSA Input'!I1469,""))</f>
        <v/>
      </c>
      <c r="F1506" s="247" t="str">
        <f>IF('TSA Input'!J1469="","",IF('TSA Input'!J1469="Yes",'TSA Input'!C1469,""))</f>
        <v/>
      </c>
      <c r="G1506" s="36" t="str">
        <f>IF('TSA Input'!J1469="","",IF('TSA Input'!J1469="Yes",'TSA Input'!D1469,""))</f>
        <v/>
      </c>
      <c r="H1506" s="37" t="str">
        <f>IF('TSA Input'!K1469="","",IF('TSA Input'!J1469="Yes",'TSA Input'!G1469,""))</f>
        <v/>
      </c>
      <c r="I1506" s="37" t="str">
        <f>IF('TSA Input'!L1469="","",IF('TSA Input'!J1469="Yes",'TSA Input'!F1469,""))</f>
        <v/>
      </c>
      <c r="J1506" s="39" t="str">
        <f t="shared" si="46"/>
        <v/>
      </c>
      <c r="K1506" s="257" t="str">
        <f>IF('TSA Input'!J1469="","",IF('TSA Input'!J1469="Yes",'TSA Input'!D1469,""))</f>
        <v/>
      </c>
      <c r="L1506" s="258" t="str">
        <f>IF('TSA Input'!J1469="","",IF('TSA Input'!J1469="Yes",'TSA Input'!G1469,""))</f>
        <v/>
      </c>
      <c r="M1506" s="258" t="str">
        <f>IF('TSA Input'!J1469="","",IF('TSA Input'!J1469="Yes",'TSA Input'!F1469,""))</f>
        <v/>
      </c>
      <c r="N1506" s="39" t="str">
        <f t="shared" si="47"/>
        <v/>
      </c>
      <c r="O1506" s="149" t="s">
        <v>11</v>
      </c>
      <c r="P1506" s="148" t="s">
        <v>11</v>
      </c>
      <c r="Q1506" s="1"/>
    </row>
    <row r="1507" spans="1:17" ht="15.75" hidden="1" customHeight="1">
      <c r="A1507" s="1" t="str">
        <f t="shared" si="1"/>
        <v/>
      </c>
      <c r="B1507" s="1"/>
      <c r="C1507" s="34" t="str">
        <f>IF('TSA Input'!J1470="","",IF('TSA Input'!J1470="Yes",'TSA Input'!B1470,"Ineligible"))</f>
        <v/>
      </c>
      <c r="D1507" s="246" t="str">
        <f>IF('TSA Input'!J1470="","",IF('TSA Input'!J1470="Yes",IF('TSA Input'!W1470="","",LEFT('TSA Input'!W1470,LEN('TSA Input'!W1470)-2)),""))</f>
        <v/>
      </c>
      <c r="E1507" s="246" t="str">
        <f>IF('TSA Input'!J1470="","",IF('TSA Input'!J1470="Yes",'TSA Input'!I1470,""))</f>
        <v/>
      </c>
      <c r="F1507" s="247" t="str">
        <f>IF('TSA Input'!J1470="","",IF('TSA Input'!J1470="Yes",'TSA Input'!C1470,""))</f>
        <v/>
      </c>
      <c r="G1507" s="36" t="str">
        <f>IF('TSA Input'!J1470="","",IF('TSA Input'!J1470="Yes",'TSA Input'!D1470,""))</f>
        <v/>
      </c>
      <c r="H1507" s="37" t="str">
        <f>IF('TSA Input'!K1470="","",IF('TSA Input'!J1470="Yes",'TSA Input'!G1470,""))</f>
        <v/>
      </c>
      <c r="I1507" s="37" t="str">
        <f>IF('TSA Input'!L1470="","",IF('TSA Input'!J1470="Yes",'TSA Input'!F1470,""))</f>
        <v/>
      </c>
      <c r="J1507" s="39" t="str">
        <f t="shared" si="46"/>
        <v/>
      </c>
      <c r="K1507" s="257" t="str">
        <f>IF('TSA Input'!J1470="","",IF('TSA Input'!J1470="Yes",'TSA Input'!D1470,""))</f>
        <v/>
      </c>
      <c r="L1507" s="258" t="str">
        <f>IF('TSA Input'!J1470="","",IF('TSA Input'!J1470="Yes",'TSA Input'!G1470,""))</f>
        <v/>
      </c>
      <c r="M1507" s="258" t="str">
        <f>IF('TSA Input'!J1470="","",IF('TSA Input'!J1470="Yes",'TSA Input'!F1470,""))</f>
        <v/>
      </c>
      <c r="N1507" s="39" t="str">
        <f t="shared" si="47"/>
        <v/>
      </c>
      <c r="O1507" s="149" t="s">
        <v>11</v>
      </c>
      <c r="P1507" s="148" t="s">
        <v>11</v>
      </c>
      <c r="Q1507" s="1"/>
    </row>
    <row r="1508" spans="1:17" ht="15.75" hidden="1" customHeight="1">
      <c r="A1508" s="1" t="str">
        <f t="shared" si="1"/>
        <v/>
      </c>
      <c r="B1508" s="1"/>
      <c r="C1508" s="34" t="str">
        <f>IF('TSA Input'!J1471="","",IF('TSA Input'!J1471="Yes",'TSA Input'!B1471,"Ineligible"))</f>
        <v/>
      </c>
      <c r="D1508" s="246" t="str">
        <f>IF('TSA Input'!J1471="","",IF('TSA Input'!J1471="Yes",IF('TSA Input'!W1471="","",LEFT('TSA Input'!W1471,LEN('TSA Input'!W1471)-2)),""))</f>
        <v/>
      </c>
      <c r="E1508" s="246" t="str">
        <f>IF('TSA Input'!J1471="","",IF('TSA Input'!J1471="Yes",'TSA Input'!I1471,""))</f>
        <v/>
      </c>
      <c r="F1508" s="247" t="str">
        <f>IF('TSA Input'!J1471="","",IF('TSA Input'!J1471="Yes",'TSA Input'!C1471,""))</f>
        <v/>
      </c>
      <c r="G1508" s="36" t="str">
        <f>IF('TSA Input'!J1471="","",IF('TSA Input'!J1471="Yes",'TSA Input'!D1471,""))</f>
        <v/>
      </c>
      <c r="H1508" s="37" t="str">
        <f>IF('TSA Input'!K1471="","",IF('TSA Input'!J1471="Yes",'TSA Input'!G1471,""))</f>
        <v/>
      </c>
      <c r="I1508" s="37" t="str">
        <f>IF('TSA Input'!L1471="","",IF('TSA Input'!J1471="Yes",'TSA Input'!F1471,""))</f>
        <v/>
      </c>
      <c r="J1508" s="39" t="str">
        <f t="shared" si="46"/>
        <v/>
      </c>
      <c r="K1508" s="257" t="str">
        <f>IF('TSA Input'!J1471="","",IF('TSA Input'!J1471="Yes",'TSA Input'!D1471,""))</f>
        <v/>
      </c>
      <c r="L1508" s="258" t="str">
        <f>IF('TSA Input'!J1471="","",IF('TSA Input'!J1471="Yes",'TSA Input'!G1471,""))</f>
        <v/>
      </c>
      <c r="M1508" s="258" t="str">
        <f>IF('TSA Input'!J1471="","",IF('TSA Input'!J1471="Yes",'TSA Input'!F1471,""))</f>
        <v/>
      </c>
      <c r="N1508" s="39" t="str">
        <f t="shared" si="47"/>
        <v/>
      </c>
      <c r="O1508" s="149" t="s">
        <v>11</v>
      </c>
      <c r="P1508" s="148" t="s">
        <v>11</v>
      </c>
      <c r="Q1508" s="1"/>
    </row>
    <row r="1509" spans="1:17" ht="15.75" hidden="1" customHeight="1">
      <c r="A1509" s="1" t="str">
        <f t="shared" si="1"/>
        <v/>
      </c>
      <c r="B1509" s="1"/>
      <c r="C1509" s="34" t="str">
        <f>IF('TSA Input'!J1472="","",IF('TSA Input'!J1472="Yes",'TSA Input'!B1472,"Ineligible"))</f>
        <v/>
      </c>
      <c r="D1509" s="246" t="str">
        <f>IF('TSA Input'!J1472="","",IF('TSA Input'!J1472="Yes",IF('TSA Input'!W1472="","",LEFT('TSA Input'!W1472,LEN('TSA Input'!W1472)-2)),""))</f>
        <v/>
      </c>
      <c r="E1509" s="246" t="str">
        <f>IF('TSA Input'!J1472="","",IF('TSA Input'!J1472="Yes",'TSA Input'!I1472,""))</f>
        <v/>
      </c>
      <c r="F1509" s="247" t="str">
        <f>IF('TSA Input'!J1472="","",IF('TSA Input'!J1472="Yes",'TSA Input'!C1472,""))</f>
        <v/>
      </c>
      <c r="G1509" s="36" t="str">
        <f>IF('TSA Input'!J1472="","",IF('TSA Input'!J1472="Yes",'TSA Input'!D1472,""))</f>
        <v/>
      </c>
      <c r="H1509" s="37" t="str">
        <f>IF('TSA Input'!K1472="","",IF('TSA Input'!J1472="Yes",'TSA Input'!G1472,""))</f>
        <v/>
      </c>
      <c r="I1509" s="37" t="str">
        <f>IF('TSA Input'!L1472="","",IF('TSA Input'!J1472="Yes",'TSA Input'!F1472,""))</f>
        <v/>
      </c>
      <c r="J1509" s="39" t="str">
        <f t="shared" si="46"/>
        <v/>
      </c>
      <c r="K1509" s="257" t="str">
        <f>IF('TSA Input'!J1472="","",IF('TSA Input'!J1472="Yes",'TSA Input'!D1472,""))</f>
        <v/>
      </c>
      <c r="L1509" s="258" t="str">
        <f>IF('TSA Input'!J1472="","",IF('TSA Input'!J1472="Yes",'TSA Input'!G1472,""))</f>
        <v/>
      </c>
      <c r="M1509" s="258" t="str">
        <f>IF('TSA Input'!J1472="","",IF('TSA Input'!J1472="Yes",'TSA Input'!F1472,""))</f>
        <v/>
      </c>
      <c r="N1509" s="39" t="str">
        <f t="shared" si="47"/>
        <v/>
      </c>
      <c r="O1509" s="149" t="s">
        <v>11</v>
      </c>
      <c r="P1509" s="148" t="s">
        <v>11</v>
      </c>
      <c r="Q1509" s="1"/>
    </row>
    <row r="1510" spans="1:17" ht="15.75" hidden="1" customHeight="1">
      <c r="A1510" s="1" t="str">
        <f t="shared" si="1"/>
        <v/>
      </c>
      <c r="B1510" s="1"/>
      <c r="C1510" s="34" t="str">
        <f>IF('TSA Input'!J1473="","",IF('TSA Input'!J1473="Yes",'TSA Input'!B1473,"Ineligible"))</f>
        <v/>
      </c>
      <c r="D1510" s="246" t="str">
        <f>IF('TSA Input'!J1473="","",IF('TSA Input'!J1473="Yes",IF('TSA Input'!W1473="","",LEFT('TSA Input'!W1473,LEN('TSA Input'!W1473)-2)),""))</f>
        <v/>
      </c>
      <c r="E1510" s="246" t="str">
        <f>IF('TSA Input'!J1473="","",IF('TSA Input'!J1473="Yes",'TSA Input'!I1473,""))</f>
        <v/>
      </c>
      <c r="F1510" s="247" t="str">
        <f>IF('TSA Input'!J1473="","",IF('TSA Input'!J1473="Yes",'TSA Input'!C1473,""))</f>
        <v/>
      </c>
      <c r="G1510" s="36" t="str">
        <f>IF('TSA Input'!J1473="","",IF('TSA Input'!J1473="Yes",'TSA Input'!D1473,""))</f>
        <v/>
      </c>
      <c r="H1510" s="37" t="str">
        <f>IF('TSA Input'!K1473="","",IF('TSA Input'!J1473="Yes",'TSA Input'!G1473,""))</f>
        <v/>
      </c>
      <c r="I1510" s="37" t="str">
        <f>IF('TSA Input'!L1473="","",IF('TSA Input'!J1473="Yes",'TSA Input'!F1473,""))</f>
        <v/>
      </c>
      <c r="J1510" s="39" t="str">
        <f t="shared" si="46"/>
        <v/>
      </c>
      <c r="K1510" s="257" t="str">
        <f>IF('TSA Input'!J1473="","",IF('TSA Input'!J1473="Yes",'TSA Input'!D1473,""))</f>
        <v/>
      </c>
      <c r="L1510" s="258" t="str">
        <f>IF('TSA Input'!J1473="","",IF('TSA Input'!J1473="Yes",'TSA Input'!G1473,""))</f>
        <v/>
      </c>
      <c r="M1510" s="258" t="str">
        <f>IF('TSA Input'!J1473="","",IF('TSA Input'!J1473="Yes",'TSA Input'!F1473,""))</f>
        <v/>
      </c>
      <c r="N1510" s="39" t="str">
        <f t="shared" si="47"/>
        <v/>
      </c>
      <c r="O1510" s="149" t="s">
        <v>11</v>
      </c>
      <c r="P1510" s="148" t="s">
        <v>11</v>
      </c>
      <c r="Q1510" s="1"/>
    </row>
    <row r="1511" spans="1:17" ht="15.75" hidden="1" customHeight="1">
      <c r="A1511" s="1" t="str">
        <f t="shared" si="1"/>
        <v/>
      </c>
      <c r="B1511" s="1"/>
      <c r="C1511" s="34" t="str">
        <f>IF('TSA Input'!J1474="","",IF('TSA Input'!J1474="Yes",'TSA Input'!B1474,"Ineligible"))</f>
        <v/>
      </c>
      <c r="D1511" s="246" t="str">
        <f>IF('TSA Input'!J1474="","",IF('TSA Input'!J1474="Yes",IF('TSA Input'!W1474="","",LEFT('TSA Input'!W1474,LEN('TSA Input'!W1474)-2)),""))</f>
        <v/>
      </c>
      <c r="E1511" s="246" t="str">
        <f>IF('TSA Input'!J1474="","",IF('TSA Input'!J1474="Yes",'TSA Input'!I1474,""))</f>
        <v/>
      </c>
      <c r="F1511" s="247" t="str">
        <f>IF('TSA Input'!J1474="","",IF('TSA Input'!J1474="Yes",'TSA Input'!C1474,""))</f>
        <v/>
      </c>
      <c r="G1511" s="36" t="str">
        <f>IF('TSA Input'!J1474="","",IF('TSA Input'!J1474="Yes",'TSA Input'!D1474,""))</f>
        <v/>
      </c>
      <c r="H1511" s="37" t="str">
        <f>IF('TSA Input'!K1474="","",IF('TSA Input'!J1474="Yes",'TSA Input'!G1474,""))</f>
        <v/>
      </c>
      <c r="I1511" s="37" t="str">
        <f>IF('TSA Input'!L1474="","",IF('TSA Input'!J1474="Yes",'TSA Input'!F1474,""))</f>
        <v/>
      </c>
      <c r="J1511" s="39" t="str">
        <f t="shared" si="46"/>
        <v/>
      </c>
      <c r="K1511" s="257" t="str">
        <f>IF('TSA Input'!J1474="","",IF('TSA Input'!J1474="Yes",'TSA Input'!D1474,""))</f>
        <v/>
      </c>
      <c r="L1511" s="258" t="str">
        <f>IF('TSA Input'!J1474="","",IF('TSA Input'!J1474="Yes",'TSA Input'!G1474,""))</f>
        <v/>
      </c>
      <c r="M1511" s="258" t="str">
        <f>IF('TSA Input'!J1474="","",IF('TSA Input'!J1474="Yes",'TSA Input'!F1474,""))</f>
        <v/>
      </c>
      <c r="N1511" s="39" t="str">
        <f t="shared" si="47"/>
        <v/>
      </c>
      <c r="O1511" s="149" t="s">
        <v>11</v>
      </c>
      <c r="P1511" s="148" t="s">
        <v>11</v>
      </c>
      <c r="Q1511" s="1"/>
    </row>
    <row r="1512" spans="1:17" ht="15.75" hidden="1" customHeight="1">
      <c r="A1512" s="1" t="str">
        <f t="shared" si="1"/>
        <v/>
      </c>
      <c r="B1512" s="1"/>
      <c r="C1512" s="34" t="str">
        <f>IF('TSA Input'!J1475="","",IF('TSA Input'!J1475="Yes",'TSA Input'!B1475,"Ineligible"))</f>
        <v/>
      </c>
      <c r="D1512" s="246" t="str">
        <f>IF('TSA Input'!J1475="","",IF('TSA Input'!J1475="Yes",IF('TSA Input'!W1475="","",LEFT('TSA Input'!W1475,LEN('TSA Input'!W1475)-2)),""))</f>
        <v/>
      </c>
      <c r="E1512" s="246" t="str">
        <f>IF('TSA Input'!J1475="","",IF('TSA Input'!J1475="Yes",'TSA Input'!I1475,""))</f>
        <v/>
      </c>
      <c r="F1512" s="247" t="str">
        <f>IF('TSA Input'!J1475="","",IF('TSA Input'!J1475="Yes",'TSA Input'!C1475,""))</f>
        <v/>
      </c>
      <c r="G1512" s="36" t="str">
        <f>IF('TSA Input'!J1475="","",IF('TSA Input'!J1475="Yes",'TSA Input'!D1475,""))</f>
        <v/>
      </c>
      <c r="H1512" s="37" t="str">
        <f>IF('TSA Input'!K1475="","",IF('TSA Input'!J1475="Yes",'TSA Input'!G1475,""))</f>
        <v/>
      </c>
      <c r="I1512" s="37" t="str">
        <f>IF('TSA Input'!L1475="","",IF('TSA Input'!J1475="Yes",'TSA Input'!F1475,""))</f>
        <v/>
      </c>
      <c r="J1512" s="39" t="str">
        <f t="shared" si="46"/>
        <v/>
      </c>
      <c r="K1512" s="257" t="str">
        <f>IF('TSA Input'!J1475="","",IF('TSA Input'!J1475="Yes",'TSA Input'!D1475,""))</f>
        <v/>
      </c>
      <c r="L1512" s="258" t="str">
        <f>IF('TSA Input'!J1475="","",IF('TSA Input'!J1475="Yes",'TSA Input'!G1475,""))</f>
        <v/>
      </c>
      <c r="M1512" s="258" t="str">
        <f>IF('TSA Input'!J1475="","",IF('TSA Input'!J1475="Yes",'TSA Input'!F1475,""))</f>
        <v/>
      </c>
      <c r="N1512" s="39" t="str">
        <f t="shared" si="47"/>
        <v/>
      </c>
      <c r="O1512" s="149" t="s">
        <v>11</v>
      </c>
      <c r="P1512" s="148" t="s">
        <v>11</v>
      </c>
      <c r="Q1512" s="1"/>
    </row>
    <row r="1513" spans="1:17" ht="15.75" hidden="1" customHeight="1">
      <c r="A1513" s="1" t="str">
        <f t="shared" si="1"/>
        <v/>
      </c>
      <c r="B1513" s="1"/>
      <c r="C1513" s="34" t="str">
        <f>IF('TSA Input'!J1476="","",IF('TSA Input'!J1476="Yes",'TSA Input'!B1476,"Ineligible"))</f>
        <v/>
      </c>
      <c r="D1513" s="246" t="str">
        <f>IF('TSA Input'!J1476="","",IF('TSA Input'!J1476="Yes",IF('TSA Input'!W1476="","",LEFT('TSA Input'!W1476,LEN('TSA Input'!W1476)-2)),""))</f>
        <v/>
      </c>
      <c r="E1513" s="246" t="str">
        <f>IF('TSA Input'!J1476="","",IF('TSA Input'!J1476="Yes",'TSA Input'!I1476,""))</f>
        <v/>
      </c>
      <c r="F1513" s="247" t="str">
        <f>IF('TSA Input'!J1476="","",IF('TSA Input'!J1476="Yes",'TSA Input'!C1476,""))</f>
        <v/>
      </c>
      <c r="G1513" s="36" t="str">
        <f>IF('TSA Input'!J1476="","",IF('TSA Input'!J1476="Yes",'TSA Input'!D1476,""))</f>
        <v/>
      </c>
      <c r="H1513" s="37" t="str">
        <f>IF('TSA Input'!K1476="","",IF('TSA Input'!J1476="Yes",'TSA Input'!G1476,""))</f>
        <v/>
      </c>
      <c r="I1513" s="37" t="str">
        <f>IF('TSA Input'!L1476="","",IF('TSA Input'!J1476="Yes",'TSA Input'!F1476,""))</f>
        <v/>
      </c>
      <c r="J1513" s="39" t="str">
        <f t="shared" ref="J1513:J1576" si="48">IF($C1513="","",SUM(G1513:I1513))</f>
        <v/>
      </c>
      <c r="K1513" s="257" t="str">
        <f>IF('TSA Input'!J1476="","",IF('TSA Input'!J1476="Yes",'TSA Input'!D1476,""))</f>
        <v/>
      </c>
      <c r="L1513" s="258" t="str">
        <f>IF('TSA Input'!J1476="","",IF('TSA Input'!J1476="Yes",'TSA Input'!G1476,""))</f>
        <v/>
      </c>
      <c r="M1513" s="258" t="str">
        <f>IF('TSA Input'!J1476="","",IF('TSA Input'!J1476="Yes",'TSA Input'!F1476,""))</f>
        <v/>
      </c>
      <c r="N1513" s="39" t="str">
        <f t="shared" ref="N1513:N1576" si="49">IF($C1513="","",SUM(K1513:M1513))</f>
        <v/>
      </c>
      <c r="O1513" s="149" t="s">
        <v>11</v>
      </c>
      <c r="P1513" s="148" t="s">
        <v>11</v>
      </c>
      <c r="Q1513" s="1"/>
    </row>
    <row r="1514" spans="1:17" ht="15.75" hidden="1" customHeight="1">
      <c r="A1514" s="1" t="str">
        <f t="shared" si="1"/>
        <v/>
      </c>
      <c r="B1514" s="1"/>
      <c r="C1514" s="34" t="str">
        <f>IF('TSA Input'!J1477="","",IF('TSA Input'!J1477="Yes",'TSA Input'!B1477,"Ineligible"))</f>
        <v/>
      </c>
      <c r="D1514" s="246" t="str">
        <f>IF('TSA Input'!J1477="","",IF('TSA Input'!J1477="Yes",IF('TSA Input'!W1477="","",LEFT('TSA Input'!W1477,LEN('TSA Input'!W1477)-2)),""))</f>
        <v/>
      </c>
      <c r="E1514" s="246" t="str">
        <f>IF('TSA Input'!J1477="","",IF('TSA Input'!J1477="Yes",'TSA Input'!I1477,""))</f>
        <v/>
      </c>
      <c r="F1514" s="247" t="str">
        <f>IF('TSA Input'!J1477="","",IF('TSA Input'!J1477="Yes",'TSA Input'!C1477,""))</f>
        <v/>
      </c>
      <c r="G1514" s="36" t="str">
        <f>IF('TSA Input'!J1477="","",IF('TSA Input'!J1477="Yes",'TSA Input'!D1477,""))</f>
        <v/>
      </c>
      <c r="H1514" s="37" t="str">
        <f>IF('TSA Input'!K1477="","",IF('TSA Input'!J1477="Yes",'TSA Input'!G1477,""))</f>
        <v/>
      </c>
      <c r="I1514" s="37" t="str">
        <f>IF('TSA Input'!L1477="","",IF('TSA Input'!J1477="Yes",'TSA Input'!F1477,""))</f>
        <v/>
      </c>
      <c r="J1514" s="39" t="str">
        <f t="shared" si="48"/>
        <v/>
      </c>
      <c r="K1514" s="257" t="str">
        <f>IF('TSA Input'!J1477="","",IF('TSA Input'!J1477="Yes",'TSA Input'!D1477,""))</f>
        <v/>
      </c>
      <c r="L1514" s="258" t="str">
        <f>IF('TSA Input'!J1477="","",IF('TSA Input'!J1477="Yes",'TSA Input'!G1477,""))</f>
        <v/>
      </c>
      <c r="M1514" s="258" t="str">
        <f>IF('TSA Input'!J1477="","",IF('TSA Input'!J1477="Yes",'TSA Input'!F1477,""))</f>
        <v/>
      </c>
      <c r="N1514" s="39" t="str">
        <f t="shared" si="49"/>
        <v/>
      </c>
      <c r="O1514" s="149" t="s">
        <v>11</v>
      </c>
      <c r="P1514" s="148" t="s">
        <v>11</v>
      </c>
      <c r="Q1514" s="1"/>
    </row>
    <row r="1515" spans="1:17" ht="15.75" hidden="1" customHeight="1">
      <c r="A1515" s="1" t="str">
        <f t="shared" si="1"/>
        <v/>
      </c>
      <c r="B1515" s="1"/>
      <c r="C1515" s="34" t="str">
        <f>IF('TSA Input'!J1478="","",IF('TSA Input'!J1478="Yes",'TSA Input'!B1478,"Ineligible"))</f>
        <v/>
      </c>
      <c r="D1515" s="246" t="str">
        <f>IF('TSA Input'!J1478="","",IF('TSA Input'!J1478="Yes",IF('TSA Input'!W1478="","",LEFT('TSA Input'!W1478,LEN('TSA Input'!W1478)-2)),""))</f>
        <v/>
      </c>
      <c r="E1515" s="246" t="str">
        <f>IF('TSA Input'!J1478="","",IF('TSA Input'!J1478="Yes",'TSA Input'!I1478,""))</f>
        <v/>
      </c>
      <c r="F1515" s="247" t="str">
        <f>IF('TSA Input'!J1478="","",IF('TSA Input'!J1478="Yes",'TSA Input'!C1478,""))</f>
        <v/>
      </c>
      <c r="G1515" s="36" t="str">
        <f>IF('TSA Input'!J1478="","",IF('TSA Input'!J1478="Yes",'TSA Input'!D1478,""))</f>
        <v/>
      </c>
      <c r="H1515" s="37" t="str">
        <f>IF('TSA Input'!K1478="","",IF('TSA Input'!J1478="Yes",'TSA Input'!G1478,""))</f>
        <v/>
      </c>
      <c r="I1515" s="37" t="str">
        <f>IF('TSA Input'!L1478="","",IF('TSA Input'!J1478="Yes",'TSA Input'!F1478,""))</f>
        <v/>
      </c>
      <c r="J1515" s="39" t="str">
        <f t="shared" si="48"/>
        <v/>
      </c>
      <c r="K1515" s="257" t="str">
        <f>IF('TSA Input'!J1478="","",IF('TSA Input'!J1478="Yes",'TSA Input'!D1478,""))</f>
        <v/>
      </c>
      <c r="L1515" s="258" t="str">
        <f>IF('TSA Input'!J1478="","",IF('TSA Input'!J1478="Yes",'TSA Input'!G1478,""))</f>
        <v/>
      </c>
      <c r="M1515" s="258" t="str">
        <f>IF('TSA Input'!J1478="","",IF('TSA Input'!J1478="Yes",'TSA Input'!F1478,""))</f>
        <v/>
      </c>
      <c r="N1515" s="39" t="str">
        <f t="shared" si="49"/>
        <v/>
      </c>
      <c r="O1515" s="149" t="s">
        <v>11</v>
      </c>
      <c r="P1515" s="148" t="s">
        <v>11</v>
      </c>
      <c r="Q1515" s="1"/>
    </row>
    <row r="1516" spans="1:17" ht="15.75" hidden="1" customHeight="1">
      <c r="A1516" s="1" t="str">
        <f t="shared" si="1"/>
        <v/>
      </c>
      <c r="B1516" s="1"/>
      <c r="C1516" s="34" t="str">
        <f>IF('TSA Input'!J1479="","",IF('TSA Input'!J1479="Yes",'TSA Input'!B1479,"Ineligible"))</f>
        <v/>
      </c>
      <c r="D1516" s="246" t="str">
        <f>IF('TSA Input'!J1479="","",IF('TSA Input'!J1479="Yes",IF('TSA Input'!W1479="","",LEFT('TSA Input'!W1479,LEN('TSA Input'!W1479)-2)),""))</f>
        <v/>
      </c>
      <c r="E1516" s="246" t="str">
        <f>IF('TSA Input'!J1479="","",IF('TSA Input'!J1479="Yes",'TSA Input'!I1479,""))</f>
        <v/>
      </c>
      <c r="F1516" s="247" t="str">
        <f>IF('TSA Input'!J1479="","",IF('TSA Input'!J1479="Yes",'TSA Input'!C1479,""))</f>
        <v/>
      </c>
      <c r="G1516" s="36" t="str">
        <f>IF('TSA Input'!J1479="","",IF('TSA Input'!J1479="Yes",'TSA Input'!D1479,""))</f>
        <v/>
      </c>
      <c r="H1516" s="37" t="str">
        <f>IF('TSA Input'!K1479="","",IF('TSA Input'!J1479="Yes",'TSA Input'!G1479,""))</f>
        <v/>
      </c>
      <c r="I1516" s="37" t="str">
        <f>IF('TSA Input'!L1479="","",IF('TSA Input'!J1479="Yes",'TSA Input'!F1479,""))</f>
        <v/>
      </c>
      <c r="J1516" s="39" t="str">
        <f t="shared" si="48"/>
        <v/>
      </c>
      <c r="K1516" s="257" t="str">
        <f>IF('TSA Input'!J1479="","",IF('TSA Input'!J1479="Yes",'TSA Input'!D1479,""))</f>
        <v/>
      </c>
      <c r="L1516" s="258" t="str">
        <f>IF('TSA Input'!J1479="","",IF('TSA Input'!J1479="Yes",'TSA Input'!G1479,""))</f>
        <v/>
      </c>
      <c r="M1516" s="258" t="str">
        <f>IF('TSA Input'!J1479="","",IF('TSA Input'!J1479="Yes",'TSA Input'!F1479,""))</f>
        <v/>
      </c>
      <c r="N1516" s="39" t="str">
        <f t="shared" si="49"/>
        <v/>
      </c>
      <c r="O1516" s="149" t="s">
        <v>11</v>
      </c>
      <c r="P1516" s="148" t="s">
        <v>11</v>
      </c>
      <c r="Q1516" s="1"/>
    </row>
    <row r="1517" spans="1:17" ht="15.75" hidden="1" customHeight="1">
      <c r="A1517" s="1" t="str">
        <f t="shared" si="1"/>
        <v/>
      </c>
      <c r="B1517" s="1"/>
      <c r="C1517" s="34" t="str">
        <f>IF('TSA Input'!J1480="","",IF('TSA Input'!J1480="Yes",'TSA Input'!B1480,"Ineligible"))</f>
        <v/>
      </c>
      <c r="D1517" s="246" t="str">
        <f>IF('TSA Input'!J1480="","",IF('TSA Input'!J1480="Yes",IF('TSA Input'!W1480="","",LEFT('TSA Input'!W1480,LEN('TSA Input'!W1480)-2)),""))</f>
        <v/>
      </c>
      <c r="E1517" s="246" t="str">
        <f>IF('TSA Input'!J1480="","",IF('TSA Input'!J1480="Yes",'TSA Input'!I1480,""))</f>
        <v/>
      </c>
      <c r="F1517" s="247" t="str">
        <f>IF('TSA Input'!J1480="","",IF('TSA Input'!J1480="Yes",'TSA Input'!C1480,""))</f>
        <v/>
      </c>
      <c r="G1517" s="36" t="str">
        <f>IF('TSA Input'!J1480="","",IF('TSA Input'!J1480="Yes",'TSA Input'!D1480,""))</f>
        <v/>
      </c>
      <c r="H1517" s="37" t="str">
        <f>IF('TSA Input'!K1480="","",IF('TSA Input'!J1480="Yes",'TSA Input'!G1480,""))</f>
        <v/>
      </c>
      <c r="I1517" s="37" t="str">
        <f>IF('TSA Input'!L1480="","",IF('TSA Input'!J1480="Yes",'TSA Input'!F1480,""))</f>
        <v/>
      </c>
      <c r="J1517" s="39" t="str">
        <f t="shared" si="48"/>
        <v/>
      </c>
      <c r="K1517" s="257" t="str">
        <f>IF('TSA Input'!J1480="","",IF('TSA Input'!J1480="Yes",'TSA Input'!D1480,""))</f>
        <v/>
      </c>
      <c r="L1517" s="258" t="str">
        <f>IF('TSA Input'!J1480="","",IF('TSA Input'!J1480="Yes",'TSA Input'!G1480,""))</f>
        <v/>
      </c>
      <c r="M1517" s="258" t="str">
        <f>IF('TSA Input'!J1480="","",IF('TSA Input'!J1480="Yes",'TSA Input'!F1480,""))</f>
        <v/>
      </c>
      <c r="N1517" s="39" t="str">
        <f t="shared" si="49"/>
        <v/>
      </c>
      <c r="O1517" s="149" t="s">
        <v>11</v>
      </c>
      <c r="P1517" s="148" t="s">
        <v>11</v>
      </c>
      <c r="Q1517" s="1"/>
    </row>
    <row r="1518" spans="1:17" ht="15.75" hidden="1" customHeight="1">
      <c r="A1518" s="1" t="str">
        <f t="shared" si="1"/>
        <v/>
      </c>
      <c r="B1518" s="1"/>
      <c r="C1518" s="34" t="str">
        <f>IF('TSA Input'!J1481="","",IF('TSA Input'!J1481="Yes",'TSA Input'!B1481,"Ineligible"))</f>
        <v/>
      </c>
      <c r="D1518" s="246" t="str">
        <f>IF('TSA Input'!J1481="","",IF('TSA Input'!J1481="Yes",IF('TSA Input'!W1481="","",LEFT('TSA Input'!W1481,LEN('TSA Input'!W1481)-2)),""))</f>
        <v/>
      </c>
      <c r="E1518" s="246" t="str">
        <f>IF('TSA Input'!J1481="","",IF('TSA Input'!J1481="Yes",'TSA Input'!I1481,""))</f>
        <v/>
      </c>
      <c r="F1518" s="247" t="str">
        <f>IF('TSA Input'!J1481="","",IF('TSA Input'!J1481="Yes",'TSA Input'!C1481,""))</f>
        <v/>
      </c>
      <c r="G1518" s="36" t="str">
        <f>IF('TSA Input'!J1481="","",IF('TSA Input'!J1481="Yes",'TSA Input'!D1481,""))</f>
        <v/>
      </c>
      <c r="H1518" s="37" t="str">
        <f>IF('TSA Input'!K1481="","",IF('TSA Input'!J1481="Yes",'TSA Input'!G1481,""))</f>
        <v/>
      </c>
      <c r="I1518" s="37" t="str">
        <f>IF('TSA Input'!L1481="","",IF('TSA Input'!J1481="Yes",'TSA Input'!F1481,""))</f>
        <v/>
      </c>
      <c r="J1518" s="39" t="str">
        <f t="shared" si="48"/>
        <v/>
      </c>
      <c r="K1518" s="257" t="str">
        <f>IF('TSA Input'!J1481="","",IF('TSA Input'!J1481="Yes",'TSA Input'!D1481,""))</f>
        <v/>
      </c>
      <c r="L1518" s="258" t="str">
        <f>IF('TSA Input'!J1481="","",IF('TSA Input'!J1481="Yes",'TSA Input'!G1481,""))</f>
        <v/>
      </c>
      <c r="M1518" s="258" t="str">
        <f>IF('TSA Input'!J1481="","",IF('TSA Input'!J1481="Yes",'TSA Input'!F1481,""))</f>
        <v/>
      </c>
      <c r="N1518" s="39" t="str">
        <f t="shared" si="49"/>
        <v/>
      </c>
      <c r="O1518" s="149" t="s">
        <v>11</v>
      </c>
      <c r="P1518" s="148" t="s">
        <v>11</v>
      </c>
      <c r="Q1518" s="1"/>
    </row>
    <row r="1519" spans="1:17" ht="15.75" hidden="1" customHeight="1">
      <c r="A1519" s="1" t="str">
        <f t="shared" si="1"/>
        <v/>
      </c>
      <c r="B1519" s="1"/>
      <c r="C1519" s="34" t="str">
        <f>IF('TSA Input'!J1482="","",IF('TSA Input'!J1482="Yes",'TSA Input'!B1482,"Ineligible"))</f>
        <v/>
      </c>
      <c r="D1519" s="246" t="str">
        <f>IF('TSA Input'!J1482="","",IF('TSA Input'!J1482="Yes",IF('TSA Input'!W1482="","",LEFT('TSA Input'!W1482,LEN('TSA Input'!W1482)-2)),""))</f>
        <v/>
      </c>
      <c r="E1519" s="246" t="str">
        <f>IF('TSA Input'!J1482="","",IF('TSA Input'!J1482="Yes",'TSA Input'!I1482,""))</f>
        <v/>
      </c>
      <c r="F1519" s="247" t="str">
        <f>IF('TSA Input'!J1482="","",IF('TSA Input'!J1482="Yes",'TSA Input'!C1482,""))</f>
        <v/>
      </c>
      <c r="G1519" s="36" t="str">
        <f>IF('TSA Input'!J1482="","",IF('TSA Input'!J1482="Yes",'TSA Input'!D1482,""))</f>
        <v/>
      </c>
      <c r="H1519" s="37" t="str">
        <f>IF('TSA Input'!K1482="","",IF('TSA Input'!J1482="Yes",'TSA Input'!G1482,""))</f>
        <v/>
      </c>
      <c r="I1519" s="37" t="str">
        <f>IF('TSA Input'!L1482="","",IF('TSA Input'!J1482="Yes",'TSA Input'!F1482,""))</f>
        <v/>
      </c>
      <c r="J1519" s="39" t="str">
        <f t="shared" si="48"/>
        <v/>
      </c>
      <c r="K1519" s="257" t="str">
        <f>IF('TSA Input'!J1482="","",IF('TSA Input'!J1482="Yes",'TSA Input'!D1482,""))</f>
        <v/>
      </c>
      <c r="L1519" s="258" t="str">
        <f>IF('TSA Input'!J1482="","",IF('TSA Input'!J1482="Yes",'TSA Input'!G1482,""))</f>
        <v/>
      </c>
      <c r="M1519" s="258" t="str">
        <f>IF('TSA Input'!J1482="","",IF('TSA Input'!J1482="Yes",'TSA Input'!F1482,""))</f>
        <v/>
      </c>
      <c r="N1519" s="39" t="str">
        <f t="shared" si="49"/>
        <v/>
      </c>
      <c r="O1519" s="149" t="s">
        <v>11</v>
      </c>
      <c r="P1519" s="148" t="s">
        <v>11</v>
      </c>
      <c r="Q1519" s="1"/>
    </row>
    <row r="1520" spans="1:17" ht="15.75" hidden="1" customHeight="1">
      <c r="A1520" s="1" t="str">
        <f t="shared" si="1"/>
        <v/>
      </c>
      <c r="B1520" s="1"/>
      <c r="C1520" s="34" t="str">
        <f>IF('TSA Input'!J1483="","",IF('TSA Input'!J1483="Yes",'TSA Input'!B1483,"Ineligible"))</f>
        <v/>
      </c>
      <c r="D1520" s="246" t="str">
        <f>IF('TSA Input'!J1483="","",IF('TSA Input'!J1483="Yes",IF('TSA Input'!W1483="","",LEFT('TSA Input'!W1483,LEN('TSA Input'!W1483)-2)),""))</f>
        <v/>
      </c>
      <c r="E1520" s="246" t="str">
        <f>IF('TSA Input'!J1483="","",IF('TSA Input'!J1483="Yes",'TSA Input'!I1483,""))</f>
        <v/>
      </c>
      <c r="F1520" s="247" t="str">
        <f>IF('TSA Input'!J1483="","",IF('TSA Input'!J1483="Yes",'TSA Input'!C1483,""))</f>
        <v/>
      </c>
      <c r="G1520" s="36" t="str">
        <f>IF('TSA Input'!J1483="","",IF('TSA Input'!J1483="Yes",'TSA Input'!D1483,""))</f>
        <v/>
      </c>
      <c r="H1520" s="37" t="str">
        <f>IF('TSA Input'!K1483="","",IF('TSA Input'!J1483="Yes",'TSA Input'!G1483,""))</f>
        <v/>
      </c>
      <c r="I1520" s="37" t="str">
        <f>IF('TSA Input'!L1483="","",IF('TSA Input'!J1483="Yes",'TSA Input'!F1483,""))</f>
        <v/>
      </c>
      <c r="J1520" s="39" t="str">
        <f t="shared" si="48"/>
        <v/>
      </c>
      <c r="K1520" s="257" t="str">
        <f>IF('TSA Input'!J1483="","",IF('TSA Input'!J1483="Yes",'TSA Input'!D1483,""))</f>
        <v/>
      </c>
      <c r="L1520" s="258" t="str">
        <f>IF('TSA Input'!J1483="","",IF('TSA Input'!J1483="Yes",'TSA Input'!G1483,""))</f>
        <v/>
      </c>
      <c r="M1520" s="258" t="str">
        <f>IF('TSA Input'!J1483="","",IF('TSA Input'!J1483="Yes",'TSA Input'!F1483,""))</f>
        <v/>
      </c>
      <c r="N1520" s="39" t="str">
        <f t="shared" si="49"/>
        <v/>
      </c>
      <c r="O1520" s="149" t="s">
        <v>11</v>
      </c>
      <c r="P1520" s="148" t="s">
        <v>11</v>
      </c>
      <c r="Q1520" s="1"/>
    </row>
    <row r="1521" spans="1:17" ht="15.75" hidden="1" customHeight="1">
      <c r="A1521" s="1" t="str">
        <f t="shared" si="1"/>
        <v/>
      </c>
      <c r="B1521" s="1"/>
      <c r="C1521" s="34" t="str">
        <f>IF('TSA Input'!J1484="","",IF('TSA Input'!J1484="Yes",'TSA Input'!B1484,"Ineligible"))</f>
        <v/>
      </c>
      <c r="D1521" s="246" t="str">
        <f>IF('TSA Input'!J1484="","",IF('TSA Input'!J1484="Yes",IF('TSA Input'!W1484="","",LEFT('TSA Input'!W1484,LEN('TSA Input'!W1484)-2)),""))</f>
        <v/>
      </c>
      <c r="E1521" s="246" t="str">
        <f>IF('TSA Input'!J1484="","",IF('TSA Input'!J1484="Yes",'TSA Input'!I1484,""))</f>
        <v/>
      </c>
      <c r="F1521" s="247" t="str">
        <f>IF('TSA Input'!J1484="","",IF('TSA Input'!J1484="Yes",'TSA Input'!C1484,""))</f>
        <v/>
      </c>
      <c r="G1521" s="36" t="str">
        <f>IF('TSA Input'!J1484="","",IF('TSA Input'!J1484="Yes",'TSA Input'!D1484,""))</f>
        <v/>
      </c>
      <c r="H1521" s="37" t="str">
        <f>IF('TSA Input'!K1484="","",IF('TSA Input'!J1484="Yes",'TSA Input'!G1484,""))</f>
        <v/>
      </c>
      <c r="I1521" s="37" t="str">
        <f>IF('TSA Input'!L1484="","",IF('TSA Input'!J1484="Yes",'TSA Input'!F1484,""))</f>
        <v/>
      </c>
      <c r="J1521" s="39" t="str">
        <f t="shared" si="48"/>
        <v/>
      </c>
      <c r="K1521" s="257" t="str">
        <f>IF('TSA Input'!J1484="","",IF('TSA Input'!J1484="Yes",'TSA Input'!D1484,""))</f>
        <v/>
      </c>
      <c r="L1521" s="258" t="str">
        <f>IF('TSA Input'!J1484="","",IF('TSA Input'!J1484="Yes",'TSA Input'!G1484,""))</f>
        <v/>
      </c>
      <c r="M1521" s="258" t="str">
        <f>IF('TSA Input'!J1484="","",IF('TSA Input'!J1484="Yes",'TSA Input'!F1484,""))</f>
        <v/>
      </c>
      <c r="N1521" s="39" t="str">
        <f t="shared" si="49"/>
        <v/>
      </c>
      <c r="O1521" s="149" t="s">
        <v>11</v>
      </c>
      <c r="P1521" s="148" t="s">
        <v>11</v>
      </c>
      <c r="Q1521" s="1"/>
    </row>
    <row r="1522" spans="1:17" ht="15.75" hidden="1" customHeight="1">
      <c r="A1522" s="1" t="str">
        <f t="shared" si="1"/>
        <v/>
      </c>
      <c r="B1522" s="1"/>
      <c r="C1522" s="34" t="str">
        <f>IF('TSA Input'!J1485="","",IF('TSA Input'!J1485="Yes",'TSA Input'!B1485,"Ineligible"))</f>
        <v/>
      </c>
      <c r="D1522" s="246" t="str">
        <f>IF('TSA Input'!J1485="","",IF('TSA Input'!J1485="Yes",IF('TSA Input'!W1485="","",LEFT('TSA Input'!W1485,LEN('TSA Input'!W1485)-2)),""))</f>
        <v/>
      </c>
      <c r="E1522" s="246" t="str">
        <f>IF('TSA Input'!J1485="","",IF('TSA Input'!J1485="Yes",'TSA Input'!I1485,""))</f>
        <v/>
      </c>
      <c r="F1522" s="247" t="str">
        <f>IF('TSA Input'!J1485="","",IF('TSA Input'!J1485="Yes",'TSA Input'!C1485,""))</f>
        <v/>
      </c>
      <c r="G1522" s="36" t="str">
        <f>IF('TSA Input'!J1485="","",IF('TSA Input'!J1485="Yes",'TSA Input'!D1485,""))</f>
        <v/>
      </c>
      <c r="H1522" s="37" t="str">
        <f>IF('TSA Input'!K1485="","",IF('TSA Input'!J1485="Yes",'TSA Input'!G1485,""))</f>
        <v/>
      </c>
      <c r="I1522" s="37" t="str">
        <f>IF('TSA Input'!L1485="","",IF('TSA Input'!J1485="Yes",'TSA Input'!F1485,""))</f>
        <v/>
      </c>
      <c r="J1522" s="39" t="str">
        <f t="shared" si="48"/>
        <v/>
      </c>
      <c r="K1522" s="257" t="str">
        <f>IF('TSA Input'!J1485="","",IF('TSA Input'!J1485="Yes",'TSA Input'!D1485,""))</f>
        <v/>
      </c>
      <c r="L1522" s="258" t="str">
        <f>IF('TSA Input'!J1485="","",IF('TSA Input'!J1485="Yes",'TSA Input'!G1485,""))</f>
        <v/>
      </c>
      <c r="M1522" s="258" t="str">
        <f>IF('TSA Input'!J1485="","",IF('TSA Input'!J1485="Yes",'TSA Input'!F1485,""))</f>
        <v/>
      </c>
      <c r="N1522" s="39" t="str">
        <f t="shared" si="49"/>
        <v/>
      </c>
      <c r="O1522" s="149" t="s">
        <v>11</v>
      </c>
      <c r="P1522" s="148" t="s">
        <v>11</v>
      </c>
      <c r="Q1522" s="1"/>
    </row>
    <row r="1523" spans="1:17" ht="15.75" hidden="1" customHeight="1">
      <c r="A1523" s="1" t="str">
        <f t="shared" si="1"/>
        <v/>
      </c>
      <c r="B1523" s="1"/>
      <c r="C1523" s="34" t="str">
        <f>IF('TSA Input'!J1486="","",IF('TSA Input'!J1486="Yes",'TSA Input'!B1486,"Ineligible"))</f>
        <v/>
      </c>
      <c r="D1523" s="246" t="str">
        <f>IF('TSA Input'!J1486="","",IF('TSA Input'!J1486="Yes",IF('TSA Input'!W1486="","",LEFT('TSA Input'!W1486,LEN('TSA Input'!W1486)-2)),""))</f>
        <v/>
      </c>
      <c r="E1523" s="246" t="str">
        <f>IF('TSA Input'!J1486="","",IF('TSA Input'!J1486="Yes",'TSA Input'!I1486,""))</f>
        <v/>
      </c>
      <c r="F1523" s="247" t="str">
        <f>IF('TSA Input'!J1486="","",IF('TSA Input'!J1486="Yes",'TSA Input'!C1486,""))</f>
        <v/>
      </c>
      <c r="G1523" s="36" t="str">
        <f>IF('TSA Input'!J1486="","",IF('TSA Input'!J1486="Yes",'TSA Input'!D1486,""))</f>
        <v/>
      </c>
      <c r="H1523" s="37" t="str">
        <f>IF('TSA Input'!K1486="","",IF('TSA Input'!J1486="Yes",'TSA Input'!G1486,""))</f>
        <v/>
      </c>
      <c r="I1523" s="37" t="str">
        <f>IF('TSA Input'!L1486="","",IF('TSA Input'!J1486="Yes",'TSA Input'!F1486,""))</f>
        <v/>
      </c>
      <c r="J1523" s="39" t="str">
        <f t="shared" si="48"/>
        <v/>
      </c>
      <c r="K1523" s="257" t="str">
        <f>IF('TSA Input'!J1486="","",IF('TSA Input'!J1486="Yes",'TSA Input'!D1486,""))</f>
        <v/>
      </c>
      <c r="L1523" s="258" t="str">
        <f>IF('TSA Input'!J1486="","",IF('TSA Input'!J1486="Yes",'TSA Input'!G1486,""))</f>
        <v/>
      </c>
      <c r="M1523" s="258" t="str">
        <f>IF('TSA Input'!J1486="","",IF('TSA Input'!J1486="Yes",'TSA Input'!F1486,""))</f>
        <v/>
      </c>
      <c r="N1523" s="39" t="str">
        <f t="shared" si="49"/>
        <v/>
      </c>
      <c r="O1523" s="149" t="s">
        <v>11</v>
      </c>
      <c r="P1523" s="148" t="s">
        <v>11</v>
      </c>
      <c r="Q1523" s="1"/>
    </row>
    <row r="1524" spans="1:17" ht="15.75" hidden="1" customHeight="1">
      <c r="A1524" s="1" t="str">
        <f t="shared" si="1"/>
        <v/>
      </c>
      <c r="B1524" s="1"/>
      <c r="C1524" s="34" t="str">
        <f>IF('TSA Input'!J1487="","",IF('TSA Input'!J1487="Yes",'TSA Input'!B1487,"Ineligible"))</f>
        <v/>
      </c>
      <c r="D1524" s="246" t="str">
        <f>IF('TSA Input'!J1487="","",IF('TSA Input'!J1487="Yes",IF('TSA Input'!W1487="","",LEFT('TSA Input'!W1487,LEN('TSA Input'!W1487)-2)),""))</f>
        <v/>
      </c>
      <c r="E1524" s="246" t="str">
        <f>IF('TSA Input'!J1487="","",IF('TSA Input'!J1487="Yes",'TSA Input'!I1487,""))</f>
        <v/>
      </c>
      <c r="F1524" s="247" t="str">
        <f>IF('TSA Input'!J1487="","",IF('TSA Input'!J1487="Yes",'TSA Input'!C1487,""))</f>
        <v/>
      </c>
      <c r="G1524" s="36" t="str">
        <f>IF('TSA Input'!J1487="","",IF('TSA Input'!J1487="Yes",'TSA Input'!D1487,""))</f>
        <v/>
      </c>
      <c r="H1524" s="37" t="str">
        <f>IF('TSA Input'!K1487="","",IF('TSA Input'!J1487="Yes",'TSA Input'!G1487,""))</f>
        <v/>
      </c>
      <c r="I1524" s="37" t="str">
        <f>IF('TSA Input'!L1487="","",IF('TSA Input'!J1487="Yes",'TSA Input'!F1487,""))</f>
        <v/>
      </c>
      <c r="J1524" s="39" t="str">
        <f t="shared" si="48"/>
        <v/>
      </c>
      <c r="K1524" s="257" t="str">
        <f>IF('TSA Input'!J1487="","",IF('TSA Input'!J1487="Yes",'TSA Input'!D1487,""))</f>
        <v/>
      </c>
      <c r="L1524" s="258" t="str">
        <f>IF('TSA Input'!J1487="","",IF('TSA Input'!J1487="Yes",'TSA Input'!G1487,""))</f>
        <v/>
      </c>
      <c r="M1524" s="258" t="str">
        <f>IF('TSA Input'!J1487="","",IF('TSA Input'!J1487="Yes",'TSA Input'!F1487,""))</f>
        <v/>
      </c>
      <c r="N1524" s="39" t="str">
        <f t="shared" si="49"/>
        <v/>
      </c>
      <c r="O1524" s="149" t="s">
        <v>11</v>
      </c>
      <c r="P1524" s="148" t="s">
        <v>11</v>
      </c>
      <c r="Q1524" s="1"/>
    </row>
    <row r="1525" spans="1:17" ht="15.75" hidden="1" customHeight="1">
      <c r="A1525" s="1" t="str">
        <f t="shared" si="1"/>
        <v/>
      </c>
      <c r="B1525" s="1"/>
      <c r="C1525" s="34" t="str">
        <f>IF('TSA Input'!J1488="","",IF('TSA Input'!J1488="Yes",'TSA Input'!B1488,"Ineligible"))</f>
        <v/>
      </c>
      <c r="D1525" s="246" t="str">
        <f>IF('TSA Input'!J1488="","",IF('TSA Input'!J1488="Yes",IF('TSA Input'!W1488="","",LEFT('TSA Input'!W1488,LEN('TSA Input'!W1488)-2)),""))</f>
        <v/>
      </c>
      <c r="E1525" s="246" t="str">
        <f>IF('TSA Input'!J1488="","",IF('TSA Input'!J1488="Yes",'TSA Input'!I1488,""))</f>
        <v/>
      </c>
      <c r="F1525" s="247" t="str">
        <f>IF('TSA Input'!J1488="","",IF('TSA Input'!J1488="Yes",'TSA Input'!C1488,""))</f>
        <v/>
      </c>
      <c r="G1525" s="36" t="str">
        <f>IF('TSA Input'!J1488="","",IF('TSA Input'!J1488="Yes",'TSA Input'!D1488,""))</f>
        <v/>
      </c>
      <c r="H1525" s="37" t="str">
        <f>IF('TSA Input'!K1488="","",IF('TSA Input'!J1488="Yes",'TSA Input'!G1488,""))</f>
        <v/>
      </c>
      <c r="I1525" s="37" t="str">
        <f>IF('TSA Input'!L1488="","",IF('TSA Input'!J1488="Yes",'TSA Input'!F1488,""))</f>
        <v/>
      </c>
      <c r="J1525" s="39" t="str">
        <f t="shared" si="48"/>
        <v/>
      </c>
      <c r="K1525" s="257" t="str">
        <f>IF('TSA Input'!J1488="","",IF('TSA Input'!J1488="Yes",'TSA Input'!D1488,""))</f>
        <v/>
      </c>
      <c r="L1525" s="258" t="str">
        <f>IF('TSA Input'!J1488="","",IF('TSA Input'!J1488="Yes",'TSA Input'!G1488,""))</f>
        <v/>
      </c>
      <c r="M1525" s="258" t="str">
        <f>IF('TSA Input'!J1488="","",IF('TSA Input'!J1488="Yes",'TSA Input'!F1488,""))</f>
        <v/>
      </c>
      <c r="N1525" s="39" t="str">
        <f t="shared" si="49"/>
        <v/>
      </c>
      <c r="O1525" s="149" t="s">
        <v>11</v>
      </c>
      <c r="P1525" s="148" t="s">
        <v>11</v>
      </c>
      <c r="Q1525" s="1"/>
    </row>
    <row r="1526" spans="1:17" ht="15.75" hidden="1" customHeight="1">
      <c r="A1526" s="1" t="str">
        <f t="shared" si="1"/>
        <v/>
      </c>
      <c r="B1526" s="1"/>
      <c r="C1526" s="34" t="str">
        <f>IF('TSA Input'!J1489="","",IF('TSA Input'!J1489="Yes",'TSA Input'!B1489,"Ineligible"))</f>
        <v/>
      </c>
      <c r="D1526" s="246" t="str">
        <f>IF('TSA Input'!J1489="","",IF('TSA Input'!J1489="Yes",IF('TSA Input'!W1489="","",LEFT('TSA Input'!W1489,LEN('TSA Input'!W1489)-2)),""))</f>
        <v/>
      </c>
      <c r="E1526" s="246" t="str">
        <f>IF('TSA Input'!J1489="","",IF('TSA Input'!J1489="Yes",'TSA Input'!I1489,""))</f>
        <v/>
      </c>
      <c r="F1526" s="247" t="str">
        <f>IF('TSA Input'!J1489="","",IF('TSA Input'!J1489="Yes",'TSA Input'!C1489,""))</f>
        <v/>
      </c>
      <c r="G1526" s="36" t="str">
        <f>IF('TSA Input'!J1489="","",IF('TSA Input'!J1489="Yes",'TSA Input'!D1489,""))</f>
        <v/>
      </c>
      <c r="H1526" s="37" t="str">
        <f>IF('TSA Input'!K1489="","",IF('TSA Input'!J1489="Yes",'TSA Input'!G1489,""))</f>
        <v/>
      </c>
      <c r="I1526" s="37" t="str">
        <f>IF('TSA Input'!L1489="","",IF('TSA Input'!J1489="Yes",'TSA Input'!F1489,""))</f>
        <v/>
      </c>
      <c r="J1526" s="39" t="str">
        <f t="shared" si="48"/>
        <v/>
      </c>
      <c r="K1526" s="257" t="str">
        <f>IF('TSA Input'!J1489="","",IF('TSA Input'!J1489="Yes",'TSA Input'!D1489,""))</f>
        <v/>
      </c>
      <c r="L1526" s="258" t="str">
        <f>IF('TSA Input'!J1489="","",IF('TSA Input'!J1489="Yes",'TSA Input'!G1489,""))</f>
        <v/>
      </c>
      <c r="M1526" s="258" t="str">
        <f>IF('TSA Input'!J1489="","",IF('TSA Input'!J1489="Yes",'TSA Input'!F1489,""))</f>
        <v/>
      </c>
      <c r="N1526" s="39" t="str">
        <f t="shared" si="49"/>
        <v/>
      </c>
      <c r="O1526" s="149" t="s">
        <v>11</v>
      </c>
      <c r="P1526" s="148" t="s">
        <v>11</v>
      </c>
      <c r="Q1526" s="1"/>
    </row>
    <row r="1527" spans="1:17" ht="15.75" hidden="1" customHeight="1">
      <c r="A1527" s="1" t="str">
        <f t="shared" si="1"/>
        <v/>
      </c>
      <c r="B1527" s="1"/>
      <c r="C1527" s="34" t="str">
        <f>IF('TSA Input'!J1490="","",IF('TSA Input'!J1490="Yes",'TSA Input'!B1490,"Ineligible"))</f>
        <v/>
      </c>
      <c r="D1527" s="246" t="str">
        <f>IF('TSA Input'!J1490="","",IF('TSA Input'!J1490="Yes",IF('TSA Input'!W1490="","",LEFT('TSA Input'!W1490,LEN('TSA Input'!W1490)-2)),""))</f>
        <v/>
      </c>
      <c r="E1527" s="246" t="str">
        <f>IF('TSA Input'!J1490="","",IF('TSA Input'!J1490="Yes",'TSA Input'!I1490,""))</f>
        <v/>
      </c>
      <c r="F1527" s="247" t="str">
        <f>IF('TSA Input'!J1490="","",IF('TSA Input'!J1490="Yes",'TSA Input'!C1490,""))</f>
        <v/>
      </c>
      <c r="G1527" s="36" t="str">
        <f>IF('TSA Input'!J1490="","",IF('TSA Input'!J1490="Yes",'TSA Input'!D1490,""))</f>
        <v/>
      </c>
      <c r="H1527" s="37" t="str">
        <f>IF('TSA Input'!K1490="","",IF('TSA Input'!J1490="Yes",'TSA Input'!G1490,""))</f>
        <v/>
      </c>
      <c r="I1527" s="37" t="str">
        <f>IF('TSA Input'!L1490="","",IF('TSA Input'!J1490="Yes",'TSA Input'!F1490,""))</f>
        <v/>
      </c>
      <c r="J1527" s="39" t="str">
        <f t="shared" si="48"/>
        <v/>
      </c>
      <c r="K1527" s="257" t="str">
        <f>IF('TSA Input'!J1490="","",IF('TSA Input'!J1490="Yes",'TSA Input'!D1490,""))</f>
        <v/>
      </c>
      <c r="L1527" s="258" t="str">
        <f>IF('TSA Input'!J1490="","",IF('TSA Input'!J1490="Yes",'TSA Input'!G1490,""))</f>
        <v/>
      </c>
      <c r="M1527" s="258" t="str">
        <f>IF('TSA Input'!J1490="","",IF('TSA Input'!J1490="Yes",'TSA Input'!F1490,""))</f>
        <v/>
      </c>
      <c r="N1527" s="39" t="str">
        <f t="shared" si="49"/>
        <v/>
      </c>
      <c r="O1527" s="149" t="s">
        <v>11</v>
      </c>
      <c r="P1527" s="148" t="s">
        <v>11</v>
      </c>
      <c r="Q1527" s="1"/>
    </row>
    <row r="1528" spans="1:17" ht="15.75" hidden="1" customHeight="1">
      <c r="A1528" s="1" t="str">
        <f t="shared" si="1"/>
        <v/>
      </c>
      <c r="B1528" s="1"/>
      <c r="C1528" s="34" t="str">
        <f>IF('TSA Input'!J1491="","",IF('TSA Input'!J1491="Yes",'TSA Input'!B1491,"Ineligible"))</f>
        <v/>
      </c>
      <c r="D1528" s="246" t="str">
        <f>IF('TSA Input'!J1491="","",IF('TSA Input'!J1491="Yes",IF('TSA Input'!W1491="","",LEFT('TSA Input'!W1491,LEN('TSA Input'!W1491)-2)),""))</f>
        <v/>
      </c>
      <c r="E1528" s="246" t="str">
        <f>IF('TSA Input'!J1491="","",IF('TSA Input'!J1491="Yes",'TSA Input'!I1491,""))</f>
        <v/>
      </c>
      <c r="F1528" s="247" t="str">
        <f>IF('TSA Input'!J1491="","",IF('TSA Input'!J1491="Yes",'TSA Input'!C1491,""))</f>
        <v/>
      </c>
      <c r="G1528" s="36" t="str">
        <f>IF('TSA Input'!J1491="","",IF('TSA Input'!J1491="Yes",'TSA Input'!D1491,""))</f>
        <v/>
      </c>
      <c r="H1528" s="37" t="str">
        <f>IF('TSA Input'!K1491="","",IF('TSA Input'!J1491="Yes",'TSA Input'!G1491,""))</f>
        <v/>
      </c>
      <c r="I1528" s="37" t="str">
        <f>IF('TSA Input'!L1491="","",IF('TSA Input'!J1491="Yes",'TSA Input'!F1491,""))</f>
        <v/>
      </c>
      <c r="J1528" s="39" t="str">
        <f t="shared" si="48"/>
        <v/>
      </c>
      <c r="K1528" s="257" t="str">
        <f>IF('TSA Input'!J1491="","",IF('TSA Input'!J1491="Yes",'TSA Input'!D1491,""))</f>
        <v/>
      </c>
      <c r="L1528" s="258" t="str">
        <f>IF('TSA Input'!J1491="","",IF('TSA Input'!J1491="Yes",'TSA Input'!G1491,""))</f>
        <v/>
      </c>
      <c r="M1528" s="258" t="str">
        <f>IF('TSA Input'!J1491="","",IF('TSA Input'!J1491="Yes",'TSA Input'!F1491,""))</f>
        <v/>
      </c>
      <c r="N1528" s="39" t="str">
        <f t="shared" si="49"/>
        <v/>
      </c>
      <c r="O1528" s="149" t="s">
        <v>11</v>
      </c>
      <c r="P1528" s="148" t="s">
        <v>11</v>
      </c>
      <c r="Q1528" s="1"/>
    </row>
    <row r="1529" spans="1:17" ht="15.75" hidden="1" customHeight="1">
      <c r="A1529" s="1" t="str">
        <f t="shared" si="1"/>
        <v/>
      </c>
      <c r="B1529" s="1"/>
      <c r="C1529" s="34" t="str">
        <f>IF('TSA Input'!J1492="","",IF('TSA Input'!J1492="Yes",'TSA Input'!B1492,"Ineligible"))</f>
        <v/>
      </c>
      <c r="D1529" s="246" t="str">
        <f>IF('TSA Input'!J1492="","",IF('TSA Input'!J1492="Yes",IF('TSA Input'!W1492="","",LEFT('TSA Input'!W1492,LEN('TSA Input'!W1492)-2)),""))</f>
        <v/>
      </c>
      <c r="E1529" s="246" t="str">
        <f>IF('TSA Input'!J1492="","",IF('TSA Input'!J1492="Yes",'TSA Input'!I1492,""))</f>
        <v/>
      </c>
      <c r="F1529" s="247" t="str">
        <f>IF('TSA Input'!J1492="","",IF('TSA Input'!J1492="Yes",'TSA Input'!C1492,""))</f>
        <v/>
      </c>
      <c r="G1529" s="36" t="str">
        <f>IF('TSA Input'!J1492="","",IF('TSA Input'!J1492="Yes",'TSA Input'!D1492,""))</f>
        <v/>
      </c>
      <c r="H1529" s="37" t="str">
        <f>IF('TSA Input'!K1492="","",IF('TSA Input'!J1492="Yes",'TSA Input'!G1492,""))</f>
        <v/>
      </c>
      <c r="I1529" s="37" t="str">
        <f>IF('TSA Input'!L1492="","",IF('TSA Input'!J1492="Yes",'TSA Input'!F1492,""))</f>
        <v/>
      </c>
      <c r="J1529" s="39" t="str">
        <f t="shared" si="48"/>
        <v/>
      </c>
      <c r="K1529" s="257" t="str">
        <f>IF('TSA Input'!J1492="","",IF('TSA Input'!J1492="Yes",'TSA Input'!D1492,""))</f>
        <v/>
      </c>
      <c r="L1529" s="258" t="str">
        <f>IF('TSA Input'!J1492="","",IF('TSA Input'!J1492="Yes",'TSA Input'!G1492,""))</f>
        <v/>
      </c>
      <c r="M1529" s="258" t="str">
        <f>IF('TSA Input'!J1492="","",IF('TSA Input'!J1492="Yes",'TSA Input'!F1492,""))</f>
        <v/>
      </c>
      <c r="N1529" s="39" t="str">
        <f t="shared" si="49"/>
        <v/>
      </c>
      <c r="O1529" s="149" t="s">
        <v>11</v>
      </c>
      <c r="P1529" s="148" t="s">
        <v>11</v>
      </c>
      <c r="Q1529" s="1"/>
    </row>
    <row r="1530" spans="1:17" ht="15.75" hidden="1" customHeight="1">
      <c r="A1530" s="1" t="str">
        <f t="shared" si="1"/>
        <v/>
      </c>
      <c r="B1530" s="1"/>
      <c r="C1530" s="34" t="str">
        <f>IF('TSA Input'!J1493="","",IF('TSA Input'!J1493="Yes",'TSA Input'!B1493,"Ineligible"))</f>
        <v/>
      </c>
      <c r="D1530" s="246" t="str">
        <f>IF('TSA Input'!J1493="","",IF('TSA Input'!J1493="Yes",IF('TSA Input'!W1493="","",LEFT('TSA Input'!W1493,LEN('TSA Input'!W1493)-2)),""))</f>
        <v/>
      </c>
      <c r="E1530" s="246" t="str">
        <f>IF('TSA Input'!J1493="","",IF('TSA Input'!J1493="Yes",'TSA Input'!I1493,""))</f>
        <v/>
      </c>
      <c r="F1530" s="247" t="str">
        <f>IF('TSA Input'!J1493="","",IF('TSA Input'!J1493="Yes",'TSA Input'!C1493,""))</f>
        <v/>
      </c>
      <c r="G1530" s="36" t="str">
        <f>IF('TSA Input'!J1493="","",IF('TSA Input'!J1493="Yes",'TSA Input'!D1493,""))</f>
        <v/>
      </c>
      <c r="H1530" s="37" t="str">
        <f>IF('TSA Input'!K1493="","",IF('TSA Input'!J1493="Yes",'TSA Input'!G1493,""))</f>
        <v/>
      </c>
      <c r="I1530" s="37" t="str">
        <f>IF('TSA Input'!L1493="","",IF('TSA Input'!J1493="Yes",'TSA Input'!F1493,""))</f>
        <v/>
      </c>
      <c r="J1530" s="39" t="str">
        <f t="shared" si="48"/>
        <v/>
      </c>
      <c r="K1530" s="257" t="str">
        <f>IF('TSA Input'!J1493="","",IF('TSA Input'!J1493="Yes",'TSA Input'!D1493,""))</f>
        <v/>
      </c>
      <c r="L1530" s="258" t="str">
        <f>IF('TSA Input'!J1493="","",IF('TSA Input'!J1493="Yes",'TSA Input'!G1493,""))</f>
        <v/>
      </c>
      <c r="M1530" s="258" t="str">
        <f>IF('TSA Input'!J1493="","",IF('TSA Input'!J1493="Yes",'TSA Input'!F1493,""))</f>
        <v/>
      </c>
      <c r="N1530" s="39" t="str">
        <f t="shared" si="49"/>
        <v/>
      </c>
      <c r="O1530" s="149" t="s">
        <v>11</v>
      </c>
      <c r="P1530" s="148" t="s">
        <v>11</v>
      </c>
      <c r="Q1530" s="1"/>
    </row>
    <row r="1531" spans="1:17" ht="15.75" hidden="1" customHeight="1">
      <c r="A1531" s="1" t="str">
        <f t="shared" si="1"/>
        <v/>
      </c>
      <c r="B1531" s="1"/>
      <c r="C1531" s="34" t="str">
        <f>IF('TSA Input'!J1494="","",IF('TSA Input'!J1494="Yes",'TSA Input'!B1494,"Ineligible"))</f>
        <v/>
      </c>
      <c r="D1531" s="246" t="str">
        <f>IF('TSA Input'!J1494="","",IF('TSA Input'!J1494="Yes",IF('TSA Input'!W1494="","",LEFT('TSA Input'!W1494,LEN('TSA Input'!W1494)-2)),""))</f>
        <v/>
      </c>
      <c r="E1531" s="246" t="str">
        <f>IF('TSA Input'!J1494="","",IF('TSA Input'!J1494="Yes",'TSA Input'!I1494,""))</f>
        <v/>
      </c>
      <c r="F1531" s="247" t="str">
        <f>IF('TSA Input'!J1494="","",IF('TSA Input'!J1494="Yes",'TSA Input'!C1494,""))</f>
        <v/>
      </c>
      <c r="G1531" s="36" t="str">
        <f>IF('TSA Input'!J1494="","",IF('TSA Input'!J1494="Yes",'TSA Input'!D1494,""))</f>
        <v/>
      </c>
      <c r="H1531" s="37" t="str">
        <f>IF('TSA Input'!K1494="","",IF('TSA Input'!J1494="Yes",'TSA Input'!G1494,""))</f>
        <v/>
      </c>
      <c r="I1531" s="37" t="str">
        <f>IF('TSA Input'!L1494="","",IF('TSA Input'!J1494="Yes",'TSA Input'!F1494,""))</f>
        <v/>
      </c>
      <c r="J1531" s="39" t="str">
        <f t="shared" si="48"/>
        <v/>
      </c>
      <c r="K1531" s="257" t="str">
        <f>IF('TSA Input'!J1494="","",IF('TSA Input'!J1494="Yes",'TSA Input'!D1494,""))</f>
        <v/>
      </c>
      <c r="L1531" s="258" t="str">
        <f>IF('TSA Input'!J1494="","",IF('TSA Input'!J1494="Yes",'TSA Input'!G1494,""))</f>
        <v/>
      </c>
      <c r="M1531" s="258" t="str">
        <f>IF('TSA Input'!J1494="","",IF('TSA Input'!J1494="Yes",'TSA Input'!F1494,""))</f>
        <v/>
      </c>
      <c r="N1531" s="39" t="str">
        <f t="shared" si="49"/>
        <v/>
      </c>
      <c r="O1531" s="149" t="s">
        <v>11</v>
      </c>
      <c r="P1531" s="148" t="s">
        <v>11</v>
      </c>
      <c r="Q1531" s="1"/>
    </row>
    <row r="1532" spans="1:17" ht="15.75" hidden="1" customHeight="1">
      <c r="A1532" s="1" t="str">
        <f t="shared" si="1"/>
        <v/>
      </c>
      <c r="B1532" s="1"/>
      <c r="C1532" s="34" t="str">
        <f>IF('TSA Input'!J1495="","",IF('TSA Input'!J1495="Yes",'TSA Input'!B1495,"Ineligible"))</f>
        <v/>
      </c>
      <c r="D1532" s="246" t="str">
        <f>IF('TSA Input'!J1495="","",IF('TSA Input'!J1495="Yes",IF('TSA Input'!W1495="","",LEFT('TSA Input'!W1495,LEN('TSA Input'!W1495)-2)),""))</f>
        <v/>
      </c>
      <c r="E1532" s="246" t="str">
        <f>IF('TSA Input'!J1495="","",IF('TSA Input'!J1495="Yes",'TSA Input'!I1495,""))</f>
        <v/>
      </c>
      <c r="F1532" s="247" t="str">
        <f>IF('TSA Input'!J1495="","",IF('TSA Input'!J1495="Yes",'TSA Input'!C1495,""))</f>
        <v/>
      </c>
      <c r="G1532" s="36" t="str">
        <f>IF('TSA Input'!J1495="","",IF('TSA Input'!J1495="Yes",'TSA Input'!D1495,""))</f>
        <v/>
      </c>
      <c r="H1532" s="37" t="str">
        <f>IF('TSA Input'!K1495="","",IF('TSA Input'!J1495="Yes",'TSA Input'!G1495,""))</f>
        <v/>
      </c>
      <c r="I1532" s="37" t="str">
        <f>IF('TSA Input'!L1495="","",IF('TSA Input'!J1495="Yes",'TSA Input'!F1495,""))</f>
        <v/>
      </c>
      <c r="J1532" s="39" t="str">
        <f t="shared" si="48"/>
        <v/>
      </c>
      <c r="K1532" s="257" t="str">
        <f>IF('TSA Input'!J1495="","",IF('TSA Input'!J1495="Yes",'TSA Input'!D1495,""))</f>
        <v/>
      </c>
      <c r="L1532" s="258" t="str">
        <f>IF('TSA Input'!J1495="","",IF('TSA Input'!J1495="Yes",'TSA Input'!G1495,""))</f>
        <v/>
      </c>
      <c r="M1532" s="258" t="str">
        <f>IF('TSA Input'!J1495="","",IF('TSA Input'!J1495="Yes",'TSA Input'!F1495,""))</f>
        <v/>
      </c>
      <c r="N1532" s="39" t="str">
        <f t="shared" si="49"/>
        <v/>
      </c>
      <c r="O1532" s="149" t="s">
        <v>11</v>
      </c>
      <c r="P1532" s="148" t="s">
        <v>11</v>
      </c>
      <c r="Q1532" s="1"/>
    </row>
    <row r="1533" spans="1:17" ht="15.75" hidden="1" customHeight="1">
      <c r="A1533" s="1" t="str">
        <f t="shared" si="1"/>
        <v/>
      </c>
      <c r="B1533" s="1"/>
      <c r="C1533" s="34" t="str">
        <f>IF('TSA Input'!J1496="","",IF('TSA Input'!J1496="Yes",'TSA Input'!B1496,"Ineligible"))</f>
        <v/>
      </c>
      <c r="D1533" s="246" t="str">
        <f>IF('TSA Input'!J1496="","",IF('TSA Input'!J1496="Yes",IF('TSA Input'!W1496="","",LEFT('TSA Input'!W1496,LEN('TSA Input'!W1496)-2)),""))</f>
        <v/>
      </c>
      <c r="E1533" s="246" t="str">
        <f>IF('TSA Input'!J1496="","",IF('TSA Input'!J1496="Yes",'TSA Input'!I1496,""))</f>
        <v/>
      </c>
      <c r="F1533" s="247" t="str">
        <f>IF('TSA Input'!J1496="","",IF('TSA Input'!J1496="Yes",'TSA Input'!C1496,""))</f>
        <v/>
      </c>
      <c r="G1533" s="36" t="str">
        <f>IF('TSA Input'!J1496="","",IF('TSA Input'!J1496="Yes",'TSA Input'!D1496,""))</f>
        <v/>
      </c>
      <c r="H1533" s="37" t="str">
        <f>IF('TSA Input'!K1496="","",IF('TSA Input'!J1496="Yes",'TSA Input'!G1496,""))</f>
        <v/>
      </c>
      <c r="I1533" s="37" t="str">
        <f>IF('TSA Input'!L1496="","",IF('TSA Input'!J1496="Yes",'TSA Input'!F1496,""))</f>
        <v/>
      </c>
      <c r="J1533" s="39" t="str">
        <f t="shared" si="48"/>
        <v/>
      </c>
      <c r="K1533" s="257" t="str">
        <f>IF('TSA Input'!J1496="","",IF('TSA Input'!J1496="Yes",'TSA Input'!D1496,""))</f>
        <v/>
      </c>
      <c r="L1533" s="258" t="str">
        <f>IF('TSA Input'!J1496="","",IF('TSA Input'!J1496="Yes",'TSA Input'!G1496,""))</f>
        <v/>
      </c>
      <c r="M1533" s="258" t="str">
        <f>IF('TSA Input'!J1496="","",IF('TSA Input'!J1496="Yes",'TSA Input'!F1496,""))</f>
        <v/>
      </c>
      <c r="N1533" s="39" t="str">
        <f t="shared" si="49"/>
        <v/>
      </c>
      <c r="O1533" s="149" t="s">
        <v>11</v>
      </c>
      <c r="P1533" s="148" t="s">
        <v>11</v>
      </c>
      <c r="Q1533" s="1"/>
    </row>
    <row r="1534" spans="1:17" ht="15.75" hidden="1" customHeight="1">
      <c r="A1534" s="1" t="str">
        <f t="shared" si="1"/>
        <v/>
      </c>
      <c r="B1534" s="1"/>
      <c r="C1534" s="34" t="str">
        <f>IF('TSA Input'!J1497="","",IF('TSA Input'!J1497="Yes",'TSA Input'!B1497,"Ineligible"))</f>
        <v/>
      </c>
      <c r="D1534" s="246" t="str">
        <f>IF('TSA Input'!J1497="","",IF('TSA Input'!J1497="Yes",IF('TSA Input'!W1497="","",LEFT('TSA Input'!W1497,LEN('TSA Input'!W1497)-2)),""))</f>
        <v/>
      </c>
      <c r="E1534" s="246" t="str">
        <f>IF('TSA Input'!J1497="","",IF('TSA Input'!J1497="Yes",'TSA Input'!I1497,""))</f>
        <v/>
      </c>
      <c r="F1534" s="247" t="str">
        <f>IF('TSA Input'!J1497="","",IF('TSA Input'!J1497="Yes",'TSA Input'!C1497,""))</f>
        <v/>
      </c>
      <c r="G1534" s="36" t="str">
        <f>IF('TSA Input'!J1497="","",IF('TSA Input'!J1497="Yes",'TSA Input'!D1497,""))</f>
        <v/>
      </c>
      <c r="H1534" s="37" t="str">
        <f>IF('TSA Input'!K1497="","",IF('TSA Input'!J1497="Yes",'TSA Input'!G1497,""))</f>
        <v/>
      </c>
      <c r="I1534" s="37" t="str">
        <f>IF('TSA Input'!L1497="","",IF('TSA Input'!J1497="Yes",'TSA Input'!F1497,""))</f>
        <v/>
      </c>
      <c r="J1534" s="39" t="str">
        <f t="shared" si="48"/>
        <v/>
      </c>
      <c r="K1534" s="257" t="str">
        <f>IF('TSA Input'!J1497="","",IF('TSA Input'!J1497="Yes",'TSA Input'!D1497,""))</f>
        <v/>
      </c>
      <c r="L1534" s="258" t="str">
        <f>IF('TSA Input'!J1497="","",IF('TSA Input'!J1497="Yes",'TSA Input'!G1497,""))</f>
        <v/>
      </c>
      <c r="M1534" s="258" t="str">
        <f>IF('TSA Input'!J1497="","",IF('TSA Input'!J1497="Yes",'TSA Input'!F1497,""))</f>
        <v/>
      </c>
      <c r="N1534" s="39" t="str">
        <f t="shared" si="49"/>
        <v/>
      </c>
      <c r="O1534" s="149" t="s">
        <v>11</v>
      </c>
      <c r="P1534" s="148" t="s">
        <v>11</v>
      </c>
      <c r="Q1534" s="1"/>
    </row>
    <row r="1535" spans="1:17" ht="15.75" hidden="1" customHeight="1">
      <c r="A1535" s="1" t="str">
        <f t="shared" si="1"/>
        <v/>
      </c>
      <c r="B1535" s="1"/>
      <c r="C1535" s="34" t="str">
        <f>IF('TSA Input'!J1498="","",IF('TSA Input'!J1498="Yes",'TSA Input'!B1498,"Ineligible"))</f>
        <v/>
      </c>
      <c r="D1535" s="246" t="str">
        <f>IF('TSA Input'!J1498="","",IF('TSA Input'!J1498="Yes",IF('TSA Input'!W1498="","",LEFT('TSA Input'!W1498,LEN('TSA Input'!W1498)-2)),""))</f>
        <v/>
      </c>
      <c r="E1535" s="246" t="str">
        <f>IF('TSA Input'!J1498="","",IF('TSA Input'!J1498="Yes",'TSA Input'!I1498,""))</f>
        <v/>
      </c>
      <c r="F1535" s="247" t="str">
        <f>IF('TSA Input'!J1498="","",IF('TSA Input'!J1498="Yes",'TSA Input'!C1498,""))</f>
        <v/>
      </c>
      <c r="G1535" s="36" t="str">
        <f>IF('TSA Input'!J1498="","",IF('TSA Input'!J1498="Yes",'TSA Input'!D1498,""))</f>
        <v/>
      </c>
      <c r="H1535" s="37" t="str">
        <f>IF('TSA Input'!K1498="","",IF('TSA Input'!J1498="Yes",'TSA Input'!G1498,""))</f>
        <v/>
      </c>
      <c r="I1535" s="37" t="str">
        <f>IF('TSA Input'!L1498="","",IF('TSA Input'!J1498="Yes",'TSA Input'!F1498,""))</f>
        <v/>
      </c>
      <c r="J1535" s="39" t="str">
        <f t="shared" si="48"/>
        <v/>
      </c>
      <c r="K1535" s="257" t="str">
        <f>IF('TSA Input'!J1498="","",IF('TSA Input'!J1498="Yes",'TSA Input'!D1498,""))</f>
        <v/>
      </c>
      <c r="L1535" s="258" t="str">
        <f>IF('TSA Input'!J1498="","",IF('TSA Input'!J1498="Yes",'TSA Input'!G1498,""))</f>
        <v/>
      </c>
      <c r="M1535" s="258" t="str">
        <f>IF('TSA Input'!J1498="","",IF('TSA Input'!J1498="Yes",'TSA Input'!F1498,""))</f>
        <v/>
      </c>
      <c r="N1535" s="39" t="str">
        <f t="shared" si="49"/>
        <v/>
      </c>
      <c r="O1535" s="149" t="s">
        <v>11</v>
      </c>
      <c r="P1535" s="148" t="s">
        <v>11</v>
      </c>
      <c r="Q1535" s="1"/>
    </row>
    <row r="1536" spans="1:17" ht="15.75" hidden="1" customHeight="1">
      <c r="A1536" s="1" t="str">
        <f t="shared" si="1"/>
        <v/>
      </c>
      <c r="B1536" s="1"/>
      <c r="C1536" s="34" t="str">
        <f>IF('TSA Input'!J1499="","",IF('TSA Input'!J1499="Yes",'TSA Input'!B1499,"Ineligible"))</f>
        <v/>
      </c>
      <c r="D1536" s="246" t="str">
        <f>IF('TSA Input'!J1499="","",IF('TSA Input'!J1499="Yes",IF('TSA Input'!W1499="","",LEFT('TSA Input'!W1499,LEN('TSA Input'!W1499)-2)),""))</f>
        <v/>
      </c>
      <c r="E1536" s="246" t="str">
        <f>IF('TSA Input'!J1499="","",IF('TSA Input'!J1499="Yes",'TSA Input'!I1499,""))</f>
        <v/>
      </c>
      <c r="F1536" s="247" t="str">
        <f>IF('TSA Input'!J1499="","",IF('TSA Input'!J1499="Yes",'TSA Input'!C1499,""))</f>
        <v/>
      </c>
      <c r="G1536" s="36" t="str">
        <f>IF('TSA Input'!J1499="","",IF('TSA Input'!J1499="Yes",'TSA Input'!D1499,""))</f>
        <v/>
      </c>
      <c r="H1536" s="37" t="str">
        <f>IF('TSA Input'!K1499="","",IF('TSA Input'!J1499="Yes",'TSA Input'!G1499,""))</f>
        <v/>
      </c>
      <c r="I1536" s="37" t="str">
        <f>IF('TSA Input'!L1499="","",IF('TSA Input'!J1499="Yes",'TSA Input'!F1499,""))</f>
        <v/>
      </c>
      <c r="J1536" s="39" t="str">
        <f t="shared" si="48"/>
        <v/>
      </c>
      <c r="K1536" s="257" t="str">
        <f>IF('TSA Input'!J1499="","",IF('TSA Input'!J1499="Yes",'TSA Input'!D1499,""))</f>
        <v/>
      </c>
      <c r="L1536" s="258" t="str">
        <f>IF('TSA Input'!J1499="","",IF('TSA Input'!J1499="Yes",'TSA Input'!G1499,""))</f>
        <v/>
      </c>
      <c r="M1536" s="258" t="str">
        <f>IF('TSA Input'!J1499="","",IF('TSA Input'!J1499="Yes",'TSA Input'!F1499,""))</f>
        <v/>
      </c>
      <c r="N1536" s="39" t="str">
        <f t="shared" si="49"/>
        <v/>
      </c>
      <c r="O1536" s="149" t="s">
        <v>11</v>
      </c>
      <c r="P1536" s="148" t="s">
        <v>11</v>
      </c>
      <c r="Q1536" s="1"/>
    </row>
    <row r="1537" spans="1:17" ht="15.75" hidden="1" customHeight="1">
      <c r="A1537" s="1" t="str">
        <f t="shared" si="1"/>
        <v/>
      </c>
      <c r="B1537" s="1"/>
      <c r="C1537" s="34" t="str">
        <f>IF('TSA Input'!J1500="","",IF('TSA Input'!J1500="Yes",'TSA Input'!B1500,"Ineligible"))</f>
        <v/>
      </c>
      <c r="D1537" s="246" t="str">
        <f>IF('TSA Input'!J1500="","",IF('TSA Input'!J1500="Yes",IF('TSA Input'!W1500="","",LEFT('TSA Input'!W1500,LEN('TSA Input'!W1500)-2)),""))</f>
        <v/>
      </c>
      <c r="E1537" s="246" t="str">
        <f>IF('TSA Input'!J1500="","",IF('TSA Input'!J1500="Yes",'TSA Input'!I1500,""))</f>
        <v/>
      </c>
      <c r="F1537" s="247" t="str">
        <f>IF('TSA Input'!J1500="","",IF('TSA Input'!J1500="Yes",'TSA Input'!C1500,""))</f>
        <v/>
      </c>
      <c r="G1537" s="36" t="str">
        <f>IF('TSA Input'!J1500="","",IF('TSA Input'!J1500="Yes",'TSA Input'!D1500,""))</f>
        <v/>
      </c>
      <c r="H1537" s="37" t="str">
        <f>IF('TSA Input'!K1500="","",IF('TSA Input'!J1500="Yes",'TSA Input'!G1500,""))</f>
        <v/>
      </c>
      <c r="I1537" s="37" t="str">
        <f>IF('TSA Input'!L1500="","",IF('TSA Input'!J1500="Yes",'TSA Input'!F1500,""))</f>
        <v/>
      </c>
      <c r="J1537" s="39" t="str">
        <f t="shared" si="48"/>
        <v/>
      </c>
      <c r="K1537" s="257" t="str">
        <f>IF('TSA Input'!J1500="","",IF('TSA Input'!J1500="Yes",'TSA Input'!D1500,""))</f>
        <v/>
      </c>
      <c r="L1537" s="258" t="str">
        <f>IF('TSA Input'!J1500="","",IF('TSA Input'!J1500="Yes",'TSA Input'!G1500,""))</f>
        <v/>
      </c>
      <c r="M1537" s="258" t="str">
        <f>IF('TSA Input'!J1500="","",IF('TSA Input'!J1500="Yes",'TSA Input'!F1500,""))</f>
        <v/>
      </c>
      <c r="N1537" s="39" t="str">
        <f t="shared" si="49"/>
        <v/>
      </c>
      <c r="O1537" s="149" t="s">
        <v>11</v>
      </c>
      <c r="P1537" s="148" t="s">
        <v>11</v>
      </c>
      <c r="Q1537" s="1"/>
    </row>
    <row r="1538" spans="1:17" ht="15.75" hidden="1" customHeight="1">
      <c r="A1538" s="1" t="str">
        <f t="shared" si="1"/>
        <v/>
      </c>
      <c r="B1538" s="1"/>
      <c r="C1538" s="34" t="str">
        <f>IF('TSA Input'!J1501="","",IF('TSA Input'!J1501="Yes",'TSA Input'!B1501,"Ineligible"))</f>
        <v/>
      </c>
      <c r="D1538" s="246" t="str">
        <f>IF('TSA Input'!J1501="","",IF('TSA Input'!J1501="Yes",IF('TSA Input'!W1501="","",LEFT('TSA Input'!W1501,LEN('TSA Input'!W1501)-2)),""))</f>
        <v/>
      </c>
      <c r="E1538" s="246" t="str">
        <f>IF('TSA Input'!J1501="","",IF('TSA Input'!J1501="Yes",'TSA Input'!I1501,""))</f>
        <v/>
      </c>
      <c r="F1538" s="247" t="str">
        <f>IF('TSA Input'!J1501="","",IF('TSA Input'!J1501="Yes",'TSA Input'!C1501,""))</f>
        <v/>
      </c>
      <c r="G1538" s="36" t="str">
        <f>IF('TSA Input'!J1501="","",IF('TSA Input'!J1501="Yes",'TSA Input'!D1501,""))</f>
        <v/>
      </c>
      <c r="H1538" s="37" t="str">
        <f>IF('TSA Input'!K1501="","",IF('TSA Input'!J1501="Yes",'TSA Input'!G1501,""))</f>
        <v/>
      </c>
      <c r="I1538" s="37" t="str">
        <f>IF('TSA Input'!L1501="","",IF('TSA Input'!J1501="Yes",'TSA Input'!F1501,""))</f>
        <v/>
      </c>
      <c r="J1538" s="39" t="str">
        <f t="shared" si="48"/>
        <v/>
      </c>
      <c r="K1538" s="257" t="str">
        <f>IF('TSA Input'!J1501="","",IF('TSA Input'!J1501="Yes",'TSA Input'!D1501,""))</f>
        <v/>
      </c>
      <c r="L1538" s="258" t="str">
        <f>IF('TSA Input'!J1501="","",IF('TSA Input'!J1501="Yes",'TSA Input'!G1501,""))</f>
        <v/>
      </c>
      <c r="M1538" s="258" t="str">
        <f>IF('TSA Input'!J1501="","",IF('TSA Input'!J1501="Yes",'TSA Input'!F1501,""))</f>
        <v/>
      </c>
      <c r="N1538" s="39" t="str">
        <f t="shared" si="49"/>
        <v/>
      </c>
      <c r="O1538" s="149" t="s">
        <v>11</v>
      </c>
      <c r="P1538" s="148" t="s">
        <v>11</v>
      </c>
      <c r="Q1538" s="1"/>
    </row>
    <row r="1539" spans="1:17" ht="15.75" hidden="1" customHeight="1">
      <c r="A1539" s="1" t="str">
        <f t="shared" si="1"/>
        <v/>
      </c>
      <c r="B1539" s="1"/>
      <c r="C1539" s="34" t="str">
        <f>IF('TSA Input'!J1502="","",IF('TSA Input'!J1502="Yes",'TSA Input'!B1502,"Ineligible"))</f>
        <v/>
      </c>
      <c r="D1539" s="246" t="str">
        <f>IF('TSA Input'!J1502="","",IF('TSA Input'!J1502="Yes",IF('TSA Input'!W1502="","",LEFT('TSA Input'!W1502,LEN('TSA Input'!W1502)-2)),""))</f>
        <v/>
      </c>
      <c r="E1539" s="246" t="str">
        <f>IF('TSA Input'!J1502="","",IF('TSA Input'!J1502="Yes",'TSA Input'!I1502,""))</f>
        <v/>
      </c>
      <c r="F1539" s="247" t="str">
        <f>IF('TSA Input'!J1502="","",IF('TSA Input'!J1502="Yes",'TSA Input'!C1502,""))</f>
        <v/>
      </c>
      <c r="G1539" s="36" t="str">
        <f>IF('TSA Input'!J1502="","",IF('TSA Input'!J1502="Yes",'TSA Input'!D1502,""))</f>
        <v/>
      </c>
      <c r="H1539" s="37" t="str">
        <f>IF('TSA Input'!K1502="","",IF('TSA Input'!J1502="Yes",'TSA Input'!G1502,""))</f>
        <v/>
      </c>
      <c r="I1539" s="37" t="str">
        <f>IF('TSA Input'!L1502="","",IF('TSA Input'!J1502="Yes",'TSA Input'!F1502,""))</f>
        <v/>
      </c>
      <c r="J1539" s="39" t="str">
        <f t="shared" si="48"/>
        <v/>
      </c>
      <c r="K1539" s="257" t="str">
        <f>IF('TSA Input'!J1502="","",IF('TSA Input'!J1502="Yes",'TSA Input'!D1502,""))</f>
        <v/>
      </c>
      <c r="L1539" s="258" t="str">
        <f>IF('TSA Input'!J1502="","",IF('TSA Input'!J1502="Yes",'TSA Input'!G1502,""))</f>
        <v/>
      </c>
      <c r="M1539" s="258" t="str">
        <f>IF('TSA Input'!J1502="","",IF('TSA Input'!J1502="Yes",'TSA Input'!F1502,""))</f>
        <v/>
      </c>
      <c r="N1539" s="39" t="str">
        <f t="shared" si="49"/>
        <v/>
      </c>
      <c r="O1539" s="149" t="s">
        <v>11</v>
      </c>
      <c r="P1539" s="148" t="s">
        <v>11</v>
      </c>
      <c r="Q1539" s="1"/>
    </row>
    <row r="1540" spans="1:17" ht="15.75" hidden="1" customHeight="1">
      <c r="A1540" s="1" t="str">
        <f t="shared" si="1"/>
        <v/>
      </c>
      <c r="B1540" s="1"/>
      <c r="C1540" s="34" t="str">
        <f>IF('TSA Input'!J1503="","",IF('TSA Input'!J1503="Yes",'TSA Input'!B1503,"Ineligible"))</f>
        <v/>
      </c>
      <c r="D1540" s="246" t="str">
        <f>IF('TSA Input'!J1503="","",IF('TSA Input'!J1503="Yes",IF('TSA Input'!W1503="","",LEFT('TSA Input'!W1503,LEN('TSA Input'!W1503)-2)),""))</f>
        <v/>
      </c>
      <c r="E1540" s="246" t="str">
        <f>IF('TSA Input'!J1503="","",IF('TSA Input'!J1503="Yes",'TSA Input'!I1503,""))</f>
        <v/>
      </c>
      <c r="F1540" s="247" t="str">
        <f>IF('TSA Input'!J1503="","",IF('TSA Input'!J1503="Yes",'TSA Input'!C1503,""))</f>
        <v/>
      </c>
      <c r="G1540" s="36" t="str">
        <f>IF('TSA Input'!J1503="","",IF('TSA Input'!J1503="Yes",'TSA Input'!D1503,""))</f>
        <v/>
      </c>
      <c r="H1540" s="37" t="str">
        <f>IF('TSA Input'!K1503="","",IF('TSA Input'!J1503="Yes",'TSA Input'!G1503,""))</f>
        <v/>
      </c>
      <c r="I1540" s="37" t="str">
        <f>IF('TSA Input'!L1503="","",IF('TSA Input'!J1503="Yes",'TSA Input'!F1503,""))</f>
        <v/>
      </c>
      <c r="J1540" s="39" t="str">
        <f t="shared" si="48"/>
        <v/>
      </c>
      <c r="K1540" s="257" t="str">
        <f>IF('TSA Input'!J1503="","",IF('TSA Input'!J1503="Yes",'TSA Input'!D1503,""))</f>
        <v/>
      </c>
      <c r="L1540" s="258" t="str">
        <f>IF('TSA Input'!J1503="","",IF('TSA Input'!J1503="Yes",'TSA Input'!G1503,""))</f>
        <v/>
      </c>
      <c r="M1540" s="258" t="str">
        <f>IF('TSA Input'!J1503="","",IF('TSA Input'!J1503="Yes",'TSA Input'!F1503,""))</f>
        <v/>
      </c>
      <c r="N1540" s="39" t="str">
        <f t="shared" si="49"/>
        <v/>
      </c>
      <c r="O1540" s="149" t="s">
        <v>11</v>
      </c>
      <c r="P1540" s="148" t="s">
        <v>11</v>
      </c>
      <c r="Q1540" s="1"/>
    </row>
    <row r="1541" spans="1:17" ht="15.75" hidden="1" customHeight="1">
      <c r="A1541" s="1" t="str">
        <f t="shared" si="1"/>
        <v/>
      </c>
      <c r="B1541" s="1"/>
      <c r="C1541" s="34" t="str">
        <f>IF('TSA Input'!J1504="","",IF('TSA Input'!J1504="Yes",'TSA Input'!B1504,"Ineligible"))</f>
        <v/>
      </c>
      <c r="D1541" s="246" t="str">
        <f>IF('TSA Input'!J1504="","",IF('TSA Input'!J1504="Yes",IF('TSA Input'!W1504="","",LEFT('TSA Input'!W1504,LEN('TSA Input'!W1504)-2)),""))</f>
        <v/>
      </c>
      <c r="E1541" s="246" t="str">
        <f>IF('TSA Input'!J1504="","",IF('TSA Input'!J1504="Yes",'TSA Input'!I1504,""))</f>
        <v/>
      </c>
      <c r="F1541" s="247" t="str">
        <f>IF('TSA Input'!J1504="","",IF('TSA Input'!J1504="Yes",'TSA Input'!C1504,""))</f>
        <v/>
      </c>
      <c r="G1541" s="36" t="str">
        <f>IF('TSA Input'!J1504="","",IF('TSA Input'!J1504="Yes",'TSA Input'!D1504,""))</f>
        <v/>
      </c>
      <c r="H1541" s="37" t="str">
        <f>IF('TSA Input'!K1504="","",IF('TSA Input'!J1504="Yes",'TSA Input'!G1504,""))</f>
        <v/>
      </c>
      <c r="I1541" s="37" t="str">
        <f>IF('TSA Input'!L1504="","",IF('TSA Input'!J1504="Yes",'TSA Input'!F1504,""))</f>
        <v/>
      </c>
      <c r="J1541" s="39" t="str">
        <f t="shared" si="48"/>
        <v/>
      </c>
      <c r="K1541" s="257" t="str">
        <f>IF('TSA Input'!J1504="","",IF('TSA Input'!J1504="Yes",'TSA Input'!D1504,""))</f>
        <v/>
      </c>
      <c r="L1541" s="258" t="str">
        <f>IF('TSA Input'!J1504="","",IF('TSA Input'!J1504="Yes",'TSA Input'!G1504,""))</f>
        <v/>
      </c>
      <c r="M1541" s="258" t="str">
        <f>IF('TSA Input'!J1504="","",IF('TSA Input'!J1504="Yes",'TSA Input'!F1504,""))</f>
        <v/>
      </c>
      <c r="N1541" s="39" t="str">
        <f t="shared" si="49"/>
        <v/>
      </c>
      <c r="O1541" s="149" t="s">
        <v>11</v>
      </c>
      <c r="P1541" s="148" t="s">
        <v>11</v>
      </c>
      <c r="Q1541" s="1"/>
    </row>
    <row r="1542" spans="1:17" ht="15.75" hidden="1" customHeight="1">
      <c r="A1542" s="1" t="str">
        <f t="shared" si="1"/>
        <v/>
      </c>
      <c r="B1542" s="1"/>
      <c r="C1542" s="34" t="str">
        <f>IF('TSA Input'!J1505="","",IF('TSA Input'!J1505="Yes",'TSA Input'!B1505,"Ineligible"))</f>
        <v/>
      </c>
      <c r="D1542" s="246" t="str">
        <f>IF('TSA Input'!J1505="","",IF('TSA Input'!J1505="Yes",IF('TSA Input'!W1505="","",LEFT('TSA Input'!W1505,LEN('TSA Input'!W1505)-2)),""))</f>
        <v/>
      </c>
      <c r="E1542" s="246" t="str">
        <f>IF('TSA Input'!J1505="","",IF('TSA Input'!J1505="Yes",'TSA Input'!I1505,""))</f>
        <v/>
      </c>
      <c r="F1542" s="247" t="str">
        <f>IF('TSA Input'!J1505="","",IF('TSA Input'!J1505="Yes",'TSA Input'!C1505,""))</f>
        <v/>
      </c>
      <c r="G1542" s="36" t="str">
        <f>IF('TSA Input'!J1505="","",IF('TSA Input'!J1505="Yes",'TSA Input'!D1505,""))</f>
        <v/>
      </c>
      <c r="H1542" s="37" t="str">
        <f>IF('TSA Input'!K1505="","",IF('TSA Input'!J1505="Yes",'TSA Input'!G1505,""))</f>
        <v/>
      </c>
      <c r="I1542" s="37" t="str">
        <f>IF('TSA Input'!L1505="","",IF('TSA Input'!J1505="Yes",'TSA Input'!F1505,""))</f>
        <v/>
      </c>
      <c r="J1542" s="39" t="str">
        <f t="shared" si="48"/>
        <v/>
      </c>
      <c r="K1542" s="257" t="str">
        <f>IF('TSA Input'!J1505="","",IF('TSA Input'!J1505="Yes",'TSA Input'!D1505,""))</f>
        <v/>
      </c>
      <c r="L1542" s="258" t="str">
        <f>IF('TSA Input'!J1505="","",IF('TSA Input'!J1505="Yes",'TSA Input'!G1505,""))</f>
        <v/>
      </c>
      <c r="M1542" s="258" t="str">
        <f>IF('TSA Input'!J1505="","",IF('TSA Input'!J1505="Yes",'TSA Input'!F1505,""))</f>
        <v/>
      </c>
      <c r="N1542" s="39" t="str">
        <f t="shared" si="49"/>
        <v/>
      </c>
      <c r="O1542" s="149" t="s">
        <v>11</v>
      </c>
      <c r="P1542" s="148" t="s">
        <v>11</v>
      </c>
      <c r="Q1542" s="1"/>
    </row>
    <row r="1543" spans="1:17" ht="15.75" hidden="1" customHeight="1">
      <c r="A1543" s="1" t="str">
        <f t="shared" si="1"/>
        <v/>
      </c>
      <c r="B1543" s="1"/>
      <c r="C1543" s="34" t="str">
        <f>IF('TSA Input'!J1506="","",IF('TSA Input'!J1506="Yes",'TSA Input'!B1506,"Ineligible"))</f>
        <v/>
      </c>
      <c r="D1543" s="246" t="str">
        <f>IF('TSA Input'!J1506="","",IF('TSA Input'!J1506="Yes",IF('TSA Input'!W1506="","",LEFT('TSA Input'!W1506,LEN('TSA Input'!W1506)-2)),""))</f>
        <v/>
      </c>
      <c r="E1543" s="246" t="str">
        <f>IF('TSA Input'!J1506="","",IF('TSA Input'!J1506="Yes",'TSA Input'!I1506,""))</f>
        <v/>
      </c>
      <c r="F1543" s="247" t="str">
        <f>IF('TSA Input'!J1506="","",IF('TSA Input'!J1506="Yes",'TSA Input'!C1506,""))</f>
        <v/>
      </c>
      <c r="G1543" s="36" t="str">
        <f>IF('TSA Input'!J1506="","",IF('TSA Input'!J1506="Yes",'TSA Input'!D1506,""))</f>
        <v/>
      </c>
      <c r="H1543" s="37" t="str">
        <f>IF('TSA Input'!K1506="","",IF('TSA Input'!J1506="Yes",'TSA Input'!G1506,""))</f>
        <v/>
      </c>
      <c r="I1543" s="37" t="str">
        <f>IF('TSA Input'!L1506="","",IF('TSA Input'!J1506="Yes",'TSA Input'!F1506,""))</f>
        <v/>
      </c>
      <c r="J1543" s="39" t="str">
        <f t="shared" si="48"/>
        <v/>
      </c>
      <c r="K1543" s="257" t="str">
        <f>IF('TSA Input'!J1506="","",IF('TSA Input'!J1506="Yes",'TSA Input'!D1506,""))</f>
        <v/>
      </c>
      <c r="L1543" s="258" t="str">
        <f>IF('TSA Input'!J1506="","",IF('TSA Input'!J1506="Yes",'TSA Input'!G1506,""))</f>
        <v/>
      </c>
      <c r="M1543" s="258" t="str">
        <f>IF('TSA Input'!J1506="","",IF('TSA Input'!J1506="Yes",'TSA Input'!F1506,""))</f>
        <v/>
      </c>
      <c r="N1543" s="39" t="str">
        <f t="shared" si="49"/>
        <v/>
      </c>
      <c r="O1543" s="149" t="s">
        <v>11</v>
      </c>
      <c r="P1543" s="148" t="s">
        <v>11</v>
      </c>
      <c r="Q1543" s="1"/>
    </row>
    <row r="1544" spans="1:17" ht="15.75" hidden="1" customHeight="1">
      <c r="A1544" s="1" t="str">
        <f t="shared" si="1"/>
        <v/>
      </c>
      <c r="B1544" s="1"/>
      <c r="C1544" s="34" t="str">
        <f>IF('TSA Input'!J1507="","",IF('TSA Input'!J1507="Yes",'TSA Input'!B1507,"Ineligible"))</f>
        <v/>
      </c>
      <c r="D1544" s="246" t="str">
        <f>IF('TSA Input'!J1507="","",IF('TSA Input'!J1507="Yes",IF('TSA Input'!W1507="","",LEFT('TSA Input'!W1507,LEN('TSA Input'!W1507)-2)),""))</f>
        <v/>
      </c>
      <c r="E1544" s="246" t="str">
        <f>IF('TSA Input'!J1507="","",IF('TSA Input'!J1507="Yes",'TSA Input'!I1507,""))</f>
        <v/>
      </c>
      <c r="F1544" s="247" t="str">
        <f>IF('TSA Input'!J1507="","",IF('TSA Input'!J1507="Yes",'TSA Input'!C1507,""))</f>
        <v/>
      </c>
      <c r="G1544" s="36" t="str">
        <f>IF('TSA Input'!J1507="","",IF('TSA Input'!J1507="Yes",'TSA Input'!D1507,""))</f>
        <v/>
      </c>
      <c r="H1544" s="37" t="str">
        <f>IF('TSA Input'!K1507="","",IF('TSA Input'!J1507="Yes",'TSA Input'!G1507,""))</f>
        <v/>
      </c>
      <c r="I1544" s="37" t="str">
        <f>IF('TSA Input'!L1507="","",IF('TSA Input'!J1507="Yes",'TSA Input'!F1507,""))</f>
        <v/>
      </c>
      <c r="J1544" s="39" t="str">
        <f t="shared" si="48"/>
        <v/>
      </c>
      <c r="K1544" s="257" t="str">
        <f>IF('TSA Input'!J1507="","",IF('TSA Input'!J1507="Yes",'TSA Input'!D1507,""))</f>
        <v/>
      </c>
      <c r="L1544" s="258" t="str">
        <f>IF('TSA Input'!J1507="","",IF('TSA Input'!J1507="Yes",'TSA Input'!G1507,""))</f>
        <v/>
      </c>
      <c r="M1544" s="258" t="str">
        <f>IF('TSA Input'!J1507="","",IF('TSA Input'!J1507="Yes",'TSA Input'!F1507,""))</f>
        <v/>
      </c>
      <c r="N1544" s="39" t="str">
        <f t="shared" si="49"/>
        <v/>
      </c>
      <c r="O1544" s="149" t="s">
        <v>11</v>
      </c>
      <c r="P1544" s="148" t="s">
        <v>11</v>
      </c>
      <c r="Q1544" s="1"/>
    </row>
    <row r="1545" spans="1:17" ht="15.75" hidden="1" customHeight="1">
      <c r="A1545" s="1" t="str">
        <f t="shared" si="1"/>
        <v/>
      </c>
      <c r="B1545" s="1"/>
      <c r="C1545" s="34" t="str">
        <f>IF('TSA Input'!J1508="","",IF('TSA Input'!J1508="Yes",'TSA Input'!B1508,"Ineligible"))</f>
        <v/>
      </c>
      <c r="D1545" s="246" t="str">
        <f>IF('TSA Input'!J1508="","",IF('TSA Input'!J1508="Yes",IF('TSA Input'!W1508="","",LEFT('TSA Input'!W1508,LEN('TSA Input'!W1508)-2)),""))</f>
        <v/>
      </c>
      <c r="E1545" s="246" t="str">
        <f>IF('TSA Input'!J1508="","",IF('TSA Input'!J1508="Yes",'TSA Input'!I1508,""))</f>
        <v/>
      </c>
      <c r="F1545" s="247" t="str">
        <f>IF('TSA Input'!J1508="","",IF('TSA Input'!J1508="Yes",'TSA Input'!C1508,""))</f>
        <v/>
      </c>
      <c r="G1545" s="36" t="str">
        <f>IF('TSA Input'!J1508="","",IF('TSA Input'!J1508="Yes",'TSA Input'!D1508,""))</f>
        <v/>
      </c>
      <c r="H1545" s="37" t="str">
        <f>IF('TSA Input'!K1508="","",IF('TSA Input'!J1508="Yes",'TSA Input'!G1508,""))</f>
        <v/>
      </c>
      <c r="I1545" s="37" t="str">
        <f>IF('TSA Input'!L1508="","",IF('TSA Input'!J1508="Yes",'TSA Input'!F1508,""))</f>
        <v/>
      </c>
      <c r="J1545" s="39" t="str">
        <f t="shared" si="48"/>
        <v/>
      </c>
      <c r="K1545" s="257" t="str">
        <f>IF('TSA Input'!J1508="","",IF('TSA Input'!J1508="Yes",'TSA Input'!D1508,""))</f>
        <v/>
      </c>
      <c r="L1545" s="258" t="str">
        <f>IF('TSA Input'!J1508="","",IF('TSA Input'!J1508="Yes",'TSA Input'!G1508,""))</f>
        <v/>
      </c>
      <c r="M1545" s="258" t="str">
        <f>IF('TSA Input'!J1508="","",IF('TSA Input'!J1508="Yes",'TSA Input'!F1508,""))</f>
        <v/>
      </c>
      <c r="N1545" s="39" t="str">
        <f t="shared" si="49"/>
        <v/>
      </c>
      <c r="O1545" s="149" t="s">
        <v>11</v>
      </c>
      <c r="P1545" s="148" t="s">
        <v>11</v>
      </c>
      <c r="Q1545" s="1"/>
    </row>
    <row r="1546" spans="1:17" ht="15.75" hidden="1" customHeight="1">
      <c r="A1546" s="1" t="str">
        <f t="shared" si="1"/>
        <v/>
      </c>
      <c r="B1546" s="1"/>
      <c r="C1546" s="34" t="str">
        <f>IF('TSA Input'!J1509="","",IF('TSA Input'!J1509="Yes",'TSA Input'!B1509,"Ineligible"))</f>
        <v/>
      </c>
      <c r="D1546" s="246" t="str">
        <f>IF('TSA Input'!J1509="","",IF('TSA Input'!J1509="Yes",IF('TSA Input'!W1509="","",LEFT('TSA Input'!W1509,LEN('TSA Input'!W1509)-2)),""))</f>
        <v/>
      </c>
      <c r="E1546" s="246" t="str">
        <f>IF('TSA Input'!J1509="","",IF('TSA Input'!J1509="Yes",'TSA Input'!I1509,""))</f>
        <v/>
      </c>
      <c r="F1546" s="247" t="str">
        <f>IF('TSA Input'!J1509="","",IF('TSA Input'!J1509="Yes",'TSA Input'!C1509,""))</f>
        <v/>
      </c>
      <c r="G1546" s="36" t="str">
        <f>IF('TSA Input'!J1509="","",IF('TSA Input'!J1509="Yes",'TSA Input'!D1509,""))</f>
        <v/>
      </c>
      <c r="H1546" s="37" t="str">
        <f>IF('TSA Input'!K1509="","",IF('TSA Input'!J1509="Yes",'TSA Input'!G1509,""))</f>
        <v/>
      </c>
      <c r="I1546" s="37" t="str">
        <f>IF('TSA Input'!L1509="","",IF('TSA Input'!J1509="Yes",'TSA Input'!F1509,""))</f>
        <v/>
      </c>
      <c r="J1546" s="39" t="str">
        <f t="shared" si="48"/>
        <v/>
      </c>
      <c r="K1546" s="257" t="str">
        <f>IF('TSA Input'!J1509="","",IF('TSA Input'!J1509="Yes",'TSA Input'!D1509,""))</f>
        <v/>
      </c>
      <c r="L1546" s="258" t="str">
        <f>IF('TSA Input'!J1509="","",IF('TSA Input'!J1509="Yes",'TSA Input'!G1509,""))</f>
        <v/>
      </c>
      <c r="M1546" s="258" t="str">
        <f>IF('TSA Input'!J1509="","",IF('TSA Input'!J1509="Yes",'TSA Input'!F1509,""))</f>
        <v/>
      </c>
      <c r="N1546" s="39" t="str">
        <f t="shared" si="49"/>
        <v/>
      </c>
      <c r="O1546" s="149" t="s">
        <v>11</v>
      </c>
      <c r="P1546" s="148" t="s">
        <v>11</v>
      </c>
      <c r="Q1546" s="1"/>
    </row>
    <row r="1547" spans="1:17" ht="15.75" hidden="1" customHeight="1">
      <c r="A1547" s="1" t="str">
        <f t="shared" si="1"/>
        <v/>
      </c>
      <c r="B1547" s="1"/>
      <c r="C1547" s="34" t="str">
        <f>IF('TSA Input'!J1510="","",IF('TSA Input'!J1510="Yes",'TSA Input'!B1510,"Ineligible"))</f>
        <v/>
      </c>
      <c r="D1547" s="246" t="str">
        <f>IF('TSA Input'!J1510="","",IF('TSA Input'!J1510="Yes",IF('TSA Input'!W1510="","",LEFT('TSA Input'!W1510,LEN('TSA Input'!W1510)-2)),""))</f>
        <v/>
      </c>
      <c r="E1547" s="246" t="str">
        <f>IF('TSA Input'!J1510="","",IF('TSA Input'!J1510="Yes",'TSA Input'!I1510,""))</f>
        <v/>
      </c>
      <c r="F1547" s="247" t="str">
        <f>IF('TSA Input'!J1510="","",IF('TSA Input'!J1510="Yes",'TSA Input'!C1510,""))</f>
        <v/>
      </c>
      <c r="G1547" s="36" t="str">
        <f>IF('TSA Input'!J1510="","",IF('TSA Input'!J1510="Yes",'TSA Input'!D1510,""))</f>
        <v/>
      </c>
      <c r="H1547" s="37" t="str">
        <f>IF('TSA Input'!K1510="","",IF('TSA Input'!J1510="Yes",'TSA Input'!G1510,""))</f>
        <v/>
      </c>
      <c r="I1547" s="37" t="str">
        <f>IF('TSA Input'!L1510="","",IF('TSA Input'!J1510="Yes",'TSA Input'!F1510,""))</f>
        <v/>
      </c>
      <c r="J1547" s="39" t="str">
        <f t="shared" si="48"/>
        <v/>
      </c>
      <c r="K1547" s="257" t="str">
        <f>IF('TSA Input'!J1510="","",IF('TSA Input'!J1510="Yes",'TSA Input'!D1510,""))</f>
        <v/>
      </c>
      <c r="L1547" s="258" t="str">
        <f>IF('TSA Input'!J1510="","",IF('TSA Input'!J1510="Yes",'TSA Input'!G1510,""))</f>
        <v/>
      </c>
      <c r="M1547" s="258" t="str">
        <f>IF('TSA Input'!J1510="","",IF('TSA Input'!J1510="Yes",'TSA Input'!F1510,""))</f>
        <v/>
      </c>
      <c r="N1547" s="39" t="str">
        <f t="shared" si="49"/>
        <v/>
      </c>
      <c r="O1547" s="149" t="s">
        <v>11</v>
      </c>
      <c r="P1547" s="148" t="s">
        <v>11</v>
      </c>
      <c r="Q1547" s="1"/>
    </row>
    <row r="1548" spans="1:17" ht="15.75" hidden="1" customHeight="1">
      <c r="A1548" s="1" t="str">
        <f t="shared" si="1"/>
        <v/>
      </c>
      <c r="B1548" s="1"/>
      <c r="C1548" s="34" t="str">
        <f>IF('TSA Input'!J1511="","",IF('TSA Input'!J1511="Yes",'TSA Input'!B1511,"Ineligible"))</f>
        <v/>
      </c>
      <c r="D1548" s="246" t="str">
        <f>IF('TSA Input'!J1511="","",IF('TSA Input'!J1511="Yes",IF('TSA Input'!W1511="","",LEFT('TSA Input'!W1511,LEN('TSA Input'!W1511)-2)),""))</f>
        <v/>
      </c>
      <c r="E1548" s="246" t="str">
        <f>IF('TSA Input'!J1511="","",IF('TSA Input'!J1511="Yes",'TSA Input'!I1511,""))</f>
        <v/>
      </c>
      <c r="F1548" s="247" t="str">
        <f>IF('TSA Input'!J1511="","",IF('TSA Input'!J1511="Yes",'TSA Input'!C1511,""))</f>
        <v/>
      </c>
      <c r="G1548" s="36" t="str">
        <f>IF('TSA Input'!J1511="","",IF('TSA Input'!J1511="Yes",'TSA Input'!D1511,""))</f>
        <v/>
      </c>
      <c r="H1548" s="37" t="str">
        <f>IF('TSA Input'!K1511="","",IF('TSA Input'!J1511="Yes",'TSA Input'!G1511,""))</f>
        <v/>
      </c>
      <c r="I1548" s="37" t="str">
        <f>IF('TSA Input'!L1511="","",IF('TSA Input'!J1511="Yes",'TSA Input'!F1511,""))</f>
        <v/>
      </c>
      <c r="J1548" s="39" t="str">
        <f t="shared" si="48"/>
        <v/>
      </c>
      <c r="K1548" s="257" t="str">
        <f>IF('TSA Input'!J1511="","",IF('TSA Input'!J1511="Yes",'TSA Input'!D1511,""))</f>
        <v/>
      </c>
      <c r="L1548" s="258" t="str">
        <f>IF('TSA Input'!J1511="","",IF('TSA Input'!J1511="Yes",'TSA Input'!G1511,""))</f>
        <v/>
      </c>
      <c r="M1548" s="258" t="str">
        <f>IF('TSA Input'!J1511="","",IF('TSA Input'!J1511="Yes",'TSA Input'!F1511,""))</f>
        <v/>
      </c>
      <c r="N1548" s="39" t="str">
        <f t="shared" si="49"/>
        <v/>
      </c>
      <c r="O1548" s="149" t="s">
        <v>11</v>
      </c>
      <c r="P1548" s="148" t="s">
        <v>11</v>
      </c>
      <c r="Q1548" s="1"/>
    </row>
    <row r="1549" spans="1:17" ht="15.75" hidden="1" customHeight="1">
      <c r="A1549" s="1" t="str">
        <f t="shared" si="1"/>
        <v/>
      </c>
      <c r="B1549" s="1"/>
      <c r="C1549" s="34" t="str">
        <f>IF('TSA Input'!J1512="","",IF('TSA Input'!J1512="Yes",'TSA Input'!B1512,"Ineligible"))</f>
        <v/>
      </c>
      <c r="D1549" s="246" t="str">
        <f>IF('TSA Input'!J1512="","",IF('TSA Input'!J1512="Yes",IF('TSA Input'!W1512="","",LEFT('TSA Input'!W1512,LEN('TSA Input'!W1512)-2)),""))</f>
        <v/>
      </c>
      <c r="E1549" s="246" t="str">
        <f>IF('TSA Input'!J1512="","",IF('TSA Input'!J1512="Yes",'TSA Input'!I1512,""))</f>
        <v/>
      </c>
      <c r="F1549" s="247" t="str">
        <f>IF('TSA Input'!J1512="","",IF('TSA Input'!J1512="Yes",'TSA Input'!C1512,""))</f>
        <v/>
      </c>
      <c r="G1549" s="36" t="str">
        <f>IF('TSA Input'!J1512="","",IF('TSA Input'!J1512="Yes",'TSA Input'!D1512,""))</f>
        <v/>
      </c>
      <c r="H1549" s="37" t="str">
        <f>IF('TSA Input'!K1512="","",IF('TSA Input'!J1512="Yes",'TSA Input'!G1512,""))</f>
        <v/>
      </c>
      <c r="I1549" s="37" t="str">
        <f>IF('TSA Input'!L1512="","",IF('TSA Input'!J1512="Yes",'TSA Input'!F1512,""))</f>
        <v/>
      </c>
      <c r="J1549" s="39" t="str">
        <f t="shared" si="48"/>
        <v/>
      </c>
      <c r="K1549" s="257" t="str">
        <f>IF('TSA Input'!J1512="","",IF('TSA Input'!J1512="Yes",'TSA Input'!D1512,""))</f>
        <v/>
      </c>
      <c r="L1549" s="258" t="str">
        <f>IF('TSA Input'!J1512="","",IF('TSA Input'!J1512="Yes",'TSA Input'!G1512,""))</f>
        <v/>
      </c>
      <c r="M1549" s="258" t="str">
        <f>IF('TSA Input'!J1512="","",IF('TSA Input'!J1512="Yes",'TSA Input'!F1512,""))</f>
        <v/>
      </c>
      <c r="N1549" s="39" t="str">
        <f t="shared" si="49"/>
        <v/>
      </c>
      <c r="O1549" s="149" t="s">
        <v>11</v>
      </c>
      <c r="P1549" s="148" t="s">
        <v>11</v>
      </c>
      <c r="Q1549" s="1"/>
    </row>
    <row r="1550" spans="1:17" ht="15.75" hidden="1" customHeight="1">
      <c r="A1550" s="1" t="str">
        <f t="shared" si="1"/>
        <v/>
      </c>
      <c r="B1550" s="1"/>
      <c r="C1550" s="34" t="str">
        <f>IF('TSA Input'!J1513="","",IF('TSA Input'!J1513="Yes",'TSA Input'!B1513,"Ineligible"))</f>
        <v/>
      </c>
      <c r="D1550" s="246" t="str">
        <f>IF('TSA Input'!J1513="","",IF('TSA Input'!J1513="Yes",IF('TSA Input'!W1513="","",LEFT('TSA Input'!W1513,LEN('TSA Input'!W1513)-2)),""))</f>
        <v/>
      </c>
      <c r="E1550" s="246" t="str">
        <f>IF('TSA Input'!J1513="","",IF('TSA Input'!J1513="Yes",'TSA Input'!I1513,""))</f>
        <v/>
      </c>
      <c r="F1550" s="247" t="str">
        <f>IF('TSA Input'!J1513="","",IF('TSA Input'!J1513="Yes",'TSA Input'!C1513,""))</f>
        <v/>
      </c>
      <c r="G1550" s="36" t="str">
        <f>IF('TSA Input'!J1513="","",IF('TSA Input'!J1513="Yes",'TSA Input'!D1513,""))</f>
        <v/>
      </c>
      <c r="H1550" s="37" t="str">
        <f>IF('TSA Input'!K1513="","",IF('TSA Input'!J1513="Yes",'TSA Input'!G1513,""))</f>
        <v/>
      </c>
      <c r="I1550" s="37" t="str">
        <f>IF('TSA Input'!L1513="","",IF('TSA Input'!J1513="Yes",'TSA Input'!F1513,""))</f>
        <v/>
      </c>
      <c r="J1550" s="39" t="str">
        <f t="shared" si="48"/>
        <v/>
      </c>
      <c r="K1550" s="257" t="str">
        <f>IF('TSA Input'!J1513="","",IF('TSA Input'!J1513="Yes",'TSA Input'!D1513,""))</f>
        <v/>
      </c>
      <c r="L1550" s="258" t="str">
        <f>IF('TSA Input'!J1513="","",IF('TSA Input'!J1513="Yes",'TSA Input'!G1513,""))</f>
        <v/>
      </c>
      <c r="M1550" s="258" t="str">
        <f>IF('TSA Input'!J1513="","",IF('TSA Input'!J1513="Yes",'TSA Input'!F1513,""))</f>
        <v/>
      </c>
      <c r="N1550" s="39" t="str">
        <f t="shared" si="49"/>
        <v/>
      </c>
      <c r="O1550" s="149" t="s">
        <v>11</v>
      </c>
      <c r="P1550" s="148" t="s">
        <v>11</v>
      </c>
      <c r="Q1550" s="1"/>
    </row>
    <row r="1551" spans="1:17" ht="15.75" hidden="1" customHeight="1">
      <c r="A1551" s="1" t="str">
        <f t="shared" si="1"/>
        <v/>
      </c>
      <c r="B1551" s="1"/>
      <c r="C1551" s="34" t="str">
        <f>IF('TSA Input'!J1514="","",IF('TSA Input'!J1514="Yes",'TSA Input'!B1514,"Ineligible"))</f>
        <v/>
      </c>
      <c r="D1551" s="246" t="str">
        <f>IF('TSA Input'!J1514="","",IF('TSA Input'!J1514="Yes",IF('TSA Input'!W1514="","",LEFT('TSA Input'!W1514,LEN('TSA Input'!W1514)-2)),""))</f>
        <v/>
      </c>
      <c r="E1551" s="246" t="str">
        <f>IF('TSA Input'!J1514="","",IF('TSA Input'!J1514="Yes",'TSA Input'!I1514,""))</f>
        <v/>
      </c>
      <c r="F1551" s="247" t="str">
        <f>IF('TSA Input'!J1514="","",IF('TSA Input'!J1514="Yes",'TSA Input'!C1514,""))</f>
        <v/>
      </c>
      <c r="G1551" s="36" t="str">
        <f>IF('TSA Input'!J1514="","",IF('TSA Input'!J1514="Yes",'TSA Input'!D1514,""))</f>
        <v/>
      </c>
      <c r="H1551" s="37" t="str">
        <f>IF('TSA Input'!K1514="","",IF('TSA Input'!J1514="Yes",'TSA Input'!G1514,""))</f>
        <v/>
      </c>
      <c r="I1551" s="37" t="str">
        <f>IF('TSA Input'!L1514="","",IF('TSA Input'!J1514="Yes",'TSA Input'!F1514,""))</f>
        <v/>
      </c>
      <c r="J1551" s="39" t="str">
        <f t="shared" si="48"/>
        <v/>
      </c>
      <c r="K1551" s="257" t="str">
        <f>IF('TSA Input'!J1514="","",IF('TSA Input'!J1514="Yes",'TSA Input'!D1514,""))</f>
        <v/>
      </c>
      <c r="L1551" s="258" t="str">
        <f>IF('TSA Input'!J1514="","",IF('TSA Input'!J1514="Yes",'TSA Input'!G1514,""))</f>
        <v/>
      </c>
      <c r="M1551" s="258" t="str">
        <f>IF('TSA Input'!J1514="","",IF('TSA Input'!J1514="Yes",'TSA Input'!F1514,""))</f>
        <v/>
      </c>
      <c r="N1551" s="39" t="str">
        <f t="shared" si="49"/>
        <v/>
      </c>
      <c r="O1551" s="149" t="s">
        <v>11</v>
      </c>
      <c r="P1551" s="148" t="s">
        <v>11</v>
      </c>
      <c r="Q1551" s="1"/>
    </row>
    <row r="1552" spans="1:17" ht="15.75" hidden="1" customHeight="1">
      <c r="A1552" s="1" t="str">
        <f t="shared" si="1"/>
        <v/>
      </c>
      <c r="B1552" s="1"/>
      <c r="C1552" s="34" t="str">
        <f>IF('TSA Input'!J1515="","",IF('TSA Input'!J1515="Yes",'TSA Input'!B1515,"Ineligible"))</f>
        <v/>
      </c>
      <c r="D1552" s="246" t="str">
        <f>IF('TSA Input'!J1515="","",IF('TSA Input'!J1515="Yes",IF('TSA Input'!W1515="","",LEFT('TSA Input'!W1515,LEN('TSA Input'!W1515)-2)),""))</f>
        <v/>
      </c>
      <c r="E1552" s="246" t="str">
        <f>IF('TSA Input'!J1515="","",IF('TSA Input'!J1515="Yes",'TSA Input'!I1515,""))</f>
        <v/>
      </c>
      <c r="F1552" s="247" t="str">
        <f>IF('TSA Input'!J1515="","",IF('TSA Input'!J1515="Yes",'TSA Input'!C1515,""))</f>
        <v/>
      </c>
      <c r="G1552" s="36" t="str">
        <f>IF('TSA Input'!J1515="","",IF('TSA Input'!J1515="Yes",'TSA Input'!D1515,""))</f>
        <v/>
      </c>
      <c r="H1552" s="37" t="str">
        <f>IF('TSA Input'!K1515="","",IF('TSA Input'!J1515="Yes",'TSA Input'!G1515,""))</f>
        <v/>
      </c>
      <c r="I1552" s="37" t="str">
        <f>IF('TSA Input'!L1515="","",IF('TSA Input'!J1515="Yes",'TSA Input'!F1515,""))</f>
        <v/>
      </c>
      <c r="J1552" s="39" t="str">
        <f t="shared" si="48"/>
        <v/>
      </c>
      <c r="K1552" s="257" t="str">
        <f>IF('TSA Input'!J1515="","",IF('TSA Input'!J1515="Yes",'TSA Input'!D1515,""))</f>
        <v/>
      </c>
      <c r="L1552" s="258" t="str">
        <f>IF('TSA Input'!J1515="","",IF('TSA Input'!J1515="Yes",'TSA Input'!G1515,""))</f>
        <v/>
      </c>
      <c r="M1552" s="258" t="str">
        <f>IF('TSA Input'!J1515="","",IF('TSA Input'!J1515="Yes",'TSA Input'!F1515,""))</f>
        <v/>
      </c>
      <c r="N1552" s="39" t="str">
        <f t="shared" si="49"/>
        <v/>
      </c>
      <c r="O1552" s="149" t="s">
        <v>11</v>
      </c>
      <c r="P1552" s="148" t="s">
        <v>11</v>
      </c>
      <c r="Q1552" s="1"/>
    </row>
    <row r="1553" spans="1:17" ht="15.75" hidden="1" customHeight="1">
      <c r="A1553" s="1" t="str">
        <f t="shared" si="1"/>
        <v/>
      </c>
      <c r="B1553" s="1"/>
      <c r="C1553" s="34" t="str">
        <f>IF('TSA Input'!J1516="","",IF('TSA Input'!J1516="Yes",'TSA Input'!B1516,"Ineligible"))</f>
        <v/>
      </c>
      <c r="D1553" s="246" t="str">
        <f>IF('TSA Input'!J1516="","",IF('TSA Input'!J1516="Yes",IF('TSA Input'!W1516="","",LEFT('TSA Input'!W1516,LEN('TSA Input'!W1516)-2)),""))</f>
        <v/>
      </c>
      <c r="E1553" s="246" t="str">
        <f>IF('TSA Input'!J1516="","",IF('TSA Input'!J1516="Yes",'TSA Input'!I1516,""))</f>
        <v/>
      </c>
      <c r="F1553" s="247" t="str">
        <f>IF('TSA Input'!J1516="","",IF('TSA Input'!J1516="Yes",'TSA Input'!C1516,""))</f>
        <v/>
      </c>
      <c r="G1553" s="36" t="str">
        <f>IF('TSA Input'!J1516="","",IF('TSA Input'!J1516="Yes",'TSA Input'!D1516,""))</f>
        <v/>
      </c>
      <c r="H1553" s="37" t="str">
        <f>IF('TSA Input'!K1516="","",IF('TSA Input'!J1516="Yes",'TSA Input'!G1516,""))</f>
        <v/>
      </c>
      <c r="I1553" s="37" t="str">
        <f>IF('TSA Input'!L1516="","",IF('TSA Input'!J1516="Yes",'TSA Input'!F1516,""))</f>
        <v/>
      </c>
      <c r="J1553" s="39" t="str">
        <f t="shared" si="48"/>
        <v/>
      </c>
      <c r="K1553" s="257" t="str">
        <f>IF('TSA Input'!J1516="","",IF('TSA Input'!J1516="Yes",'TSA Input'!D1516,""))</f>
        <v/>
      </c>
      <c r="L1553" s="258" t="str">
        <f>IF('TSA Input'!J1516="","",IF('TSA Input'!J1516="Yes",'TSA Input'!G1516,""))</f>
        <v/>
      </c>
      <c r="M1553" s="258" t="str">
        <f>IF('TSA Input'!J1516="","",IF('TSA Input'!J1516="Yes",'TSA Input'!F1516,""))</f>
        <v/>
      </c>
      <c r="N1553" s="39" t="str">
        <f t="shared" si="49"/>
        <v/>
      </c>
      <c r="O1553" s="149" t="s">
        <v>11</v>
      </c>
      <c r="P1553" s="148" t="s">
        <v>11</v>
      </c>
      <c r="Q1553" s="1"/>
    </row>
    <row r="1554" spans="1:17" ht="15.75" hidden="1" customHeight="1">
      <c r="A1554" s="1" t="str">
        <f t="shared" si="1"/>
        <v/>
      </c>
      <c r="B1554" s="1"/>
      <c r="C1554" s="34" t="str">
        <f>IF('TSA Input'!J1517="","",IF('TSA Input'!J1517="Yes",'TSA Input'!B1517,"Ineligible"))</f>
        <v/>
      </c>
      <c r="D1554" s="246" t="str">
        <f>IF('TSA Input'!J1517="","",IF('TSA Input'!J1517="Yes",IF('TSA Input'!W1517="","",LEFT('TSA Input'!W1517,LEN('TSA Input'!W1517)-2)),""))</f>
        <v/>
      </c>
      <c r="E1554" s="246" t="str">
        <f>IF('TSA Input'!J1517="","",IF('TSA Input'!J1517="Yes",'TSA Input'!I1517,""))</f>
        <v/>
      </c>
      <c r="F1554" s="247" t="str">
        <f>IF('TSA Input'!J1517="","",IF('TSA Input'!J1517="Yes",'TSA Input'!C1517,""))</f>
        <v/>
      </c>
      <c r="G1554" s="36" t="str">
        <f>IF('TSA Input'!J1517="","",IF('TSA Input'!J1517="Yes",'TSA Input'!D1517,""))</f>
        <v/>
      </c>
      <c r="H1554" s="37" t="str">
        <f>IF('TSA Input'!K1517="","",IF('TSA Input'!J1517="Yes",'TSA Input'!G1517,""))</f>
        <v/>
      </c>
      <c r="I1554" s="37" t="str">
        <f>IF('TSA Input'!L1517="","",IF('TSA Input'!J1517="Yes",'TSA Input'!F1517,""))</f>
        <v/>
      </c>
      <c r="J1554" s="39" t="str">
        <f t="shared" si="48"/>
        <v/>
      </c>
      <c r="K1554" s="257" t="str">
        <f>IF('TSA Input'!J1517="","",IF('TSA Input'!J1517="Yes",'TSA Input'!D1517,""))</f>
        <v/>
      </c>
      <c r="L1554" s="258" t="str">
        <f>IF('TSA Input'!J1517="","",IF('TSA Input'!J1517="Yes",'TSA Input'!G1517,""))</f>
        <v/>
      </c>
      <c r="M1554" s="258" t="str">
        <f>IF('TSA Input'!J1517="","",IF('TSA Input'!J1517="Yes",'TSA Input'!F1517,""))</f>
        <v/>
      </c>
      <c r="N1554" s="39" t="str">
        <f t="shared" si="49"/>
        <v/>
      </c>
      <c r="O1554" s="149" t="s">
        <v>11</v>
      </c>
      <c r="P1554" s="148" t="s">
        <v>11</v>
      </c>
      <c r="Q1554" s="1"/>
    </row>
    <row r="1555" spans="1:17" ht="15.75" hidden="1" customHeight="1">
      <c r="A1555" s="1" t="str">
        <f t="shared" si="1"/>
        <v/>
      </c>
      <c r="B1555" s="1"/>
      <c r="C1555" s="34" t="str">
        <f>IF('TSA Input'!J1518="","",IF('TSA Input'!J1518="Yes",'TSA Input'!B1518,"Ineligible"))</f>
        <v/>
      </c>
      <c r="D1555" s="246" t="str">
        <f>IF('TSA Input'!J1518="","",IF('TSA Input'!J1518="Yes",IF('TSA Input'!W1518="","",LEFT('TSA Input'!W1518,LEN('TSA Input'!W1518)-2)),""))</f>
        <v/>
      </c>
      <c r="E1555" s="246" t="str">
        <f>IF('TSA Input'!J1518="","",IF('TSA Input'!J1518="Yes",'TSA Input'!I1518,""))</f>
        <v/>
      </c>
      <c r="F1555" s="247" t="str">
        <f>IF('TSA Input'!J1518="","",IF('TSA Input'!J1518="Yes",'TSA Input'!C1518,""))</f>
        <v/>
      </c>
      <c r="G1555" s="36" t="str">
        <f>IF('TSA Input'!J1518="","",IF('TSA Input'!J1518="Yes",'TSA Input'!D1518,""))</f>
        <v/>
      </c>
      <c r="H1555" s="37" t="str">
        <f>IF('TSA Input'!K1518="","",IF('TSA Input'!J1518="Yes",'TSA Input'!G1518,""))</f>
        <v/>
      </c>
      <c r="I1555" s="37" t="str">
        <f>IF('TSA Input'!L1518="","",IF('TSA Input'!J1518="Yes",'TSA Input'!F1518,""))</f>
        <v/>
      </c>
      <c r="J1555" s="39" t="str">
        <f t="shared" si="48"/>
        <v/>
      </c>
      <c r="K1555" s="257" t="str">
        <f>IF('TSA Input'!J1518="","",IF('TSA Input'!J1518="Yes",'TSA Input'!D1518,""))</f>
        <v/>
      </c>
      <c r="L1555" s="258" t="str">
        <f>IF('TSA Input'!J1518="","",IF('TSA Input'!J1518="Yes",'TSA Input'!G1518,""))</f>
        <v/>
      </c>
      <c r="M1555" s="258" t="str">
        <f>IF('TSA Input'!J1518="","",IF('TSA Input'!J1518="Yes",'TSA Input'!F1518,""))</f>
        <v/>
      </c>
      <c r="N1555" s="39" t="str">
        <f t="shared" si="49"/>
        <v/>
      </c>
      <c r="O1555" s="149" t="s">
        <v>11</v>
      </c>
      <c r="P1555" s="148" t="s">
        <v>11</v>
      </c>
      <c r="Q1555" s="1"/>
    </row>
    <row r="1556" spans="1:17" ht="15.75" hidden="1" customHeight="1">
      <c r="A1556" s="1" t="str">
        <f t="shared" si="1"/>
        <v/>
      </c>
      <c r="B1556" s="1"/>
      <c r="C1556" s="34" t="str">
        <f>IF('TSA Input'!J1519="","",IF('TSA Input'!J1519="Yes",'TSA Input'!B1519,"Ineligible"))</f>
        <v/>
      </c>
      <c r="D1556" s="246" t="str">
        <f>IF('TSA Input'!J1519="","",IF('TSA Input'!J1519="Yes",IF('TSA Input'!W1519="","",LEFT('TSA Input'!W1519,LEN('TSA Input'!W1519)-2)),""))</f>
        <v/>
      </c>
      <c r="E1556" s="246" t="str">
        <f>IF('TSA Input'!J1519="","",IF('TSA Input'!J1519="Yes",'TSA Input'!I1519,""))</f>
        <v/>
      </c>
      <c r="F1556" s="247" t="str">
        <f>IF('TSA Input'!J1519="","",IF('TSA Input'!J1519="Yes",'TSA Input'!C1519,""))</f>
        <v/>
      </c>
      <c r="G1556" s="36" t="str">
        <f>IF('TSA Input'!J1519="","",IF('TSA Input'!J1519="Yes",'TSA Input'!D1519,""))</f>
        <v/>
      </c>
      <c r="H1556" s="37" t="str">
        <f>IF('TSA Input'!K1519="","",IF('TSA Input'!J1519="Yes",'TSA Input'!G1519,""))</f>
        <v/>
      </c>
      <c r="I1556" s="37" t="str">
        <f>IF('TSA Input'!L1519="","",IF('TSA Input'!J1519="Yes",'TSA Input'!F1519,""))</f>
        <v/>
      </c>
      <c r="J1556" s="39" t="str">
        <f t="shared" si="48"/>
        <v/>
      </c>
      <c r="K1556" s="257" t="str">
        <f>IF('TSA Input'!J1519="","",IF('TSA Input'!J1519="Yes",'TSA Input'!D1519,""))</f>
        <v/>
      </c>
      <c r="L1556" s="258" t="str">
        <f>IF('TSA Input'!J1519="","",IF('TSA Input'!J1519="Yes",'TSA Input'!G1519,""))</f>
        <v/>
      </c>
      <c r="M1556" s="258" t="str">
        <f>IF('TSA Input'!J1519="","",IF('TSA Input'!J1519="Yes",'TSA Input'!F1519,""))</f>
        <v/>
      </c>
      <c r="N1556" s="39" t="str">
        <f t="shared" si="49"/>
        <v/>
      </c>
      <c r="O1556" s="149" t="s">
        <v>11</v>
      </c>
      <c r="P1556" s="148" t="s">
        <v>11</v>
      </c>
      <c r="Q1556" s="1"/>
    </row>
    <row r="1557" spans="1:17" ht="15.75" hidden="1" customHeight="1">
      <c r="A1557" s="1" t="str">
        <f t="shared" si="1"/>
        <v/>
      </c>
      <c r="B1557" s="1"/>
      <c r="C1557" s="34" t="str">
        <f>IF('TSA Input'!J1520="","",IF('TSA Input'!J1520="Yes",'TSA Input'!B1520,"Ineligible"))</f>
        <v/>
      </c>
      <c r="D1557" s="246" t="str">
        <f>IF('TSA Input'!J1520="","",IF('TSA Input'!J1520="Yes",IF('TSA Input'!W1520="","",LEFT('TSA Input'!W1520,LEN('TSA Input'!W1520)-2)),""))</f>
        <v/>
      </c>
      <c r="E1557" s="246" t="str">
        <f>IF('TSA Input'!J1520="","",IF('TSA Input'!J1520="Yes",'TSA Input'!I1520,""))</f>
        <v/>
      </c>
      <c r="F1557" s="247" t="str">
        <f>IF('TSA Input'!J1520="","",IF('TSA Input'!J1520="Yes",'TSA Input'!C1520,""))</f>
        <v/>
      </c>
      <c r="G1557" s="36" t="str">
        <f>IF('TSA Input'!J1520="","",IF('TSA Input'!J1520="Yes",'TSA Input'!D1520,""))</f>
        <v/>
      </c>
      <c r="H1557" s="37" t="str">
        <f>IF('TSA Input'!K1520="","",IF('TSA Input'!J1520="Yes",'TSA Input'!G1520,""))</f>
        <v/>
      </c>
      <c r="I1557" s="37" t="str">
        <f>IF('TSA Input'!L1520="","",IF('TSA Input'!J1520="Yes",'TSA Input'!F1520,""))</f>
        <v/>
      </c>
      <c r="J1557" s="39" t="str">
        <f t="shared" si="48"/>
        <v/>
      </c>
      <c r="K1557" s="257" t="str">
        <f>IF('TSA Input'!J1520="","",IF('TSA Input'!J1520="Yes",'TSA Input'!D1520,""))</f>
        <v/>
      </c>
      <c r="L1557" s="258" t="str">
        <f>IF('TSA Input'!J1520="","",IF('TSA Input'!J1520="Yes",'TSA Input'!G1520,""))</f>
        <v/>
      </c>
      <c r="M1557" s="258" t="str">
        <f>IF('TSA Input'!J1520="","",IF('TSA Input'!J1520="Yes",'TSA Input'!F1520,""))</f>
        <v/>
      </c>
      <c r="N1557" s="39" t="str">
        <f t="shared" si="49"/>
        <v/>
      </c>
      <c r="O1557" s="149" t="s">
        <v>11</v>
      </c>
      <c r="P1557" s="148" t="s">
        <v>11</v>
      </c>
      <c r="Q1557" s="1"/>
    </row>
    <row r="1558" spans="1:17" ht="15.75" hidden="1" customHeight="1">
      <c r="A1558" s="1" t="str">
        <f t="shared" si="1"/>
        <v/>
      </c>
      <c r="B1558" s="1"/>
      <c r="C1558" s="34" t="str">
        <f>IF('TSA Input'!J1521="","",IF('TSA Input'!J1521="Yes",'TSA Input'!B1521,"Ineligible"))</f>
        <v/>
      </c>
      <c r="D1558" s="246" t="str">
        <f>IF('TSA Input'!J1521="","",IF('TSA Input'!J1521="Yes",IF('TSA Input'!W1521="","",LEFT('TSA Input'!W1521,LEN('TSA Input'!W1521)-2)),""))</f>
        <v/>
      </c>
      <c r="E1558" s="246" t="str">
        <f>IF('TSA Input'!J1521="","",IF('TSA Input'!J1521="Yes",'TSA Input'!I1521,""))</f>
        <v/>
      </c>
      <c r="F1558" s="247" t="str">
        <f>IF('TSA Input'!J1521="","",IF('TSA Input'!J1521="Yes",'TSA Input'!C1521,""))</f>
        <v/>
      </c>
      <c r="G1558" s="36" t="str">
        <f>IF('TSA Input'!J1521="","",IF('TSA Input'!J1521="Yes",'TSA Input'!D1521,""))</f>
        <v/>
      </c>
      <c r="H1558" s="37" t="str">
        <f>IF('TSA Input'!K1521="","",IF('TSA Input'!J1521="Yes",'TSA Input'!G1521,""))</f>
        <v/>
      </c>
      <c r="I1558" s="37" t="str">
        <f>IF('TSA Input'!L1521="","",IF('TSA Input'!J1521="Yes",'TSA Input'!F1521,""))</f>
        <v/>
      </c>
      <c r="J1558" s="39" t="str">
        <f t="shared" si="48"/>
        <v/>
      </c>
      <c r="K1558" s="257" t="str">
        <f>IF('TSA Input'!J1521="","",IF('TSA Input'!J1521="Yes",'TSA Input'!D1521,""))</f>
        <v/>
      </c>
      <c r="L1558" s="258" t="str">
        <f>IF('TSA Input'!J1521="","",IF('TSA Input'!J1521="Yes",'TSA Input'!G1521,""))</f>
        <v/>
      </c>
      <c r="M1558" s="258" t="str">
        <f>IF('TSA Input'!J1521="","",IF('TSA Input'!J1521="Yes",'TSA Input'!F1521,""))</f>
        <v/>
      </c>
      <c r="N1558" s="39" t="str">
        <f t="shared" si="49"/>
        <v/>
      </c>
      <c r="O1558" s="149" t="s">
        <v>11</v>
      </c>
      <c r="P1558" s="148" t="s">
        <v>11</v>
      </c>
      <c r="Q1558" s="1"/>
    </row>
    <row r="1559" spans="1:17" ht="15.75" hidden="1" customHeight="1">
      <c r="A1559" s="1" t="str">
        <f t="shared" si="1"/>
        <v/>
      </c>
      <c r="B1559" s="1"/>
      <c r="C1559" s="34" t="str">
        <f>IF('TSA Input'!J1522="","",IF('TSA Input'!J1522="Yes",'TSA Input'!B1522,"Ineligible"))</f>
        <v/>
      </c>
      <c r="D1559" s="246" t="str">
        <f>IF('TSA Input'!J1522="","",IF('TSA Input'!J1522="Yes",IF('TSA Input'!W1522="","",LEFT('TSA Input'!W1522,LEN('TSA Input'!W1522)-2)),""))</f>
        <v/>
      </c>
      <c r="E1559" s="246" t="str">
        <f>IF('TSA Input'!J1522="","",IF('TSA Input'!J1522="Yes",'TSA Input'!I1522,""))</f>
        <v/>
      </c>
      <c r="F1559" s="247" t="str">
        <f>IF('TSA Input'!J1522="","",IF('TSA Input'!J1522="Yes",'TSA Input'!C1522,""))</f>
        <v/>
      </c>
      <c r="G1559" s="36" t="str">
        <f>IF('TSA Input'!J1522="","",IF('TSA Input'!J1522="Yes",'TSA Input'!D1522,""))</f>
        <v/>
      </c>
      <c r="H1559" s="37" t="str">
        <f>IF('TSA Input'!K1522="","",IF('TSA Input'!J1522="Yes",'TSA Input'!G1522,""))</f>
        <v/>
      </c>
      <c r="I1559" s="37" t="str">
        <f>IF('TSA Input'!L1522="","",IF('TSA Input'!J1522="Yes",'TSA Input'!F1522,""))</f>
        <v/>
      </c>
      <c r="J1559" s="39" t="str">
        <f t="shared" si="48"/>
        <v/>
      </c>
      <c r="K1559" s="257" t="str">
        <f>IF('TSA Input'!J1522="","",IF('TSA Input'!J1522="Yes",'TSA Input'!D1522,""))</f>
        <v/>
      </c>
      <c r="L1559" s="258" t="str">
        <f>IF('TSA Input'!J1522="","",IF('TSA Input'!J1522="Yes",'TSA Input'!G1522,""))</f>
        <v/>
      </c>
      <c r="M1559" s="258" t="str">
        <f>IF('TSA Input'!J1522="","",IF('TSA Input'!J1522="Yes",'TSA Input'!F1522,""))</f>
        <v/>
      </c>
      <c r="N1559" s="39" t="str">
        <f t="shared" si="49"/>
        <v/>
      </c>
      <c r="O1559" s="149" t="s">
        <v>11</v>
      </c>
      <c r="P1559" s="148" t="s">
        <v>11</v>
      </c>
      <c r="Q1559" s="1"/>
    </row>
    <row r="1560" spans="1:17" ht="15.75" hidden="1" customHeight="1">
      <c r="A1560" s="1" t="str">
        <f t="shared" si="1"/>
        <v/>
      </c>
      <c r="B1560" s="1"/>
      <c r="C1560" s="34" t="str">
        <f>IF('TSA Input'!J1523="","",IF('TSA Input'!J1523="Yes",'TSA Input'!B1523,"Ineligible"))</f>
        <v/>
      </c>
      <c r="D1560" s="246" t="str">
        <f>IF('TSA Input'!J1523="","",IF('TSA Input'!J1523="Yes",IF('TSA Input'!W1523="","",LEFT('TSA Input'!W1523,LEN('TSA Input'!W1523)-2)),""))</f>
        <v/>
      </c>
      <c r="E1560" s="246" t="str">
        <f>IF('TSA Input'!J1523="","",IF('TSA Input'!J1523="Yes",'TSA Input'!I1523,""))</f>
        <v/>
      </c>
      <c r="F1560" s="247" t="str">
        <f>IF('TSA Input'!J1523="","",IF('TSA Input'!J1523="Yes",'TSA Input'!C1523,""))</f>
        <v/>
      </c>
      <c r="G1560" s="36" t="str">
        <f>IF('TSA Input'!J1523="","",IF('TSA Input'!J1523="Yes",'TSA Input'!D1523,""))</f>
        <v/>
      </c>
      <c r="H1560" s="37" t="str">
        <f>IF('TSA Input'!K1523="","",IF('TSA Input'!J1523="Yes",'TSA Input'!G1523,""))</f>
        <v/>
      </c>
      <c r="I1560" s="37" t="str">
        <f>IF('TSA Input'!L1523="","",IF('TSA Input'!J1523="Yes",'TSA Input'!F1523,""))</f>
        <v/>
      </c>
      <c r="J1560" s="39" t="str">
        <f t="shared" si="48"/>
        <v/>
      </c>
      <c r="K1560" s="257" t="str">
        <f>IF('TSA Input'!J1523="","",IF('TSA Input'!J1523="Yes",'TSA Input'!D1523,""))</f>
        <v/>
      </c>
      <c r="L1560" s="258" t="str">
        <f>IF('TSA Input'!J1523="","",IF('TSA Input'!J1523="Yes",'TSA Input'!G1523,""))</f>
        <v/>
      </c>
      <c r="M1560" s="258" t="str">
        <f>IF('TSA Input'!J1523="","",IF('TSA Input'!J1523="Yes",'TSA Input'!F1523,""))</f>
        <v/>
      </c>
      <c r="N1560" s="39" t="str">
        <f t="shared" si="49"/>
        <v/>
      </c>
      <c r="O1560" s="149" t="s">
        <v>11</v>
      </c>
      <c r="P1560" s="148" t="s">
        <v>11</v>
      </c>
      <c r="Q1560" s="1"/>
    </row>
    <row r="1561" spans="1:17" ht="15.75" hidden="1" customHeight="1">
      <c r="A1561" s="1" t="str">
        <f t="shared" si="1"/>
        <v/>
      </c>
      <c r="B1561" s="1"/>
      <c r="C1561" s="34" t="str">
        <f>IF('TSA Input'!J1524="","",IF('TSA Input'!J1524="Yes",'TSA Input'!B1524,"Ineligible"))</f>
        <v/>
      </c>
      <c r="D1561" s="246" t="str">
        <f>IF('TSA Input'!J1524="","",IF('TSA Input'!J1524="Yes",IF('TSA Input'!W1524="","",LEFT('TSA Input'!W1524,LEN('TSA Input'!W1524)-2)),""))</f>
        <v/>
      </c>
      <c r="E1561" s="246" t="str">
        <f>IF('TSA Input'!J1524="","",IF('TSA Input'!J1524="Yes",'TSA Input'!I1524,""))</f>
        <v/>
      </c>
      <c r="F1561" s="247" t="str">
        <f>IF('TSA Input'!J1524="","",IF('TSA Input'!J1524="Yes",'TSA Input'!C1524,""))</f>
        <v/>
      </c>
      <c r="G1561" s="36" t="str">
        <f>IF('TSA Input'!J1524="","",IF('TSA Input'!J1524="Yes",'TSA Input'!D1524,""))</f>
        <v/>
      </c>
      <c r="H1561" s="37" t="str">
        <f>IF('TSA Input'!K1524="","",IF('TSA Input'!J1524="Yes",'TSA Input'!G1524,""))</f>
        <v/>
      </c>
      <c r="I1561" s="37" t="str">
        <f>IF('TSA Input'!L1524="","",IF('TSA Input'!J1524="Yes",'TSA Input'!F1524,""))</f>
        <v/>
      </c>
      <c r="J1561" s="39" t="str">
        <f t="shared" si="48"/>
        <v/>
      </c>
      <c r="K1561" s="257" t="str">
        <f>IF('TSA Input'!J1524="","",IF('TSA Input'!J1524="Yes",'TSA Input'!D1524,""))</f>
        <v/>
      </c>
      <c r="L1561" s="258" t="str">
        <f>IF('TSA Input'!J1524="","",IF('TSA Input'!J1524="Yes",'TSA Input'!G1524,""))</f>
        <v/>
      </c>
      <c r="M1561" s="258" t="str">
        <f>IF('TSA Input'!J1524="","",IF('TSA Input'!J1524="Yes",'TSA Input'!F1524,""))</f>
        <v/>
      </c>
      <c r="N1561" s="39" t="str">
        <f t="shared" si="49"/>
        <v/>
      </c>
      <c r="O1561" s="149" t="s">
        <v>11</v>
      </c>
      <c r="P1561" s="148" t="s">
        <v>11</v>
      </c>
      <c r="Q1561" s="1"/>
    </row>
    <row r="1562" spans="1:17" ht="15.75" hidden="1" customHeight="1">
      <c r="A1562" s="1" t="str">
        <f t="shared" si="1"/>
        <v/>
      </c>
      <c r="B1562" s="1"/>
      <c r="C1562" s="34" t="str">
        <f>IF('TSA Input'!J1525="","",IF('TSA Input'!J1525="Yes",'TSA Input'!B1525,"Ineligible"))</f>
        <v/>
      </c>
      <c r="D1562" s="246" t="str">
        <f>IF('TSA Input'!J1525="","",IF('TSA Input'!J1525="Yes",IF('TSA Input'!W1525="","",LEFT('TSA Input'!W1525,LEN('TSA Input'!W1525)-2)),""))</f>
        <v/>
      </c>
      <c r="E1562" s="246" t="str">
        <f>IF('TSA Input'!J1525="","",IF('TSA Input'!J1525="Yes",'TSA Input'!I1525,""))</f>
        <v/>
      </c>
      <c r="F1562" s="247" t="str">
        <f>IF('TSA Input'!J1525="","",IF('TSA Input'!J1525="Yes",'TSA Input'!C1525,""))</f>
        <v/>
      </c>
      <c r="G1562" s="36" t="str">
        <f>IF('TSA Input'!J1525="","",IF('TSA Input'!J1525="Yes",'TSA Input'!D1525,""))</f>
        <v/>
      </c>
      <c r="H1562" s="37" t="str">
        <f>IF('TSA Input'!K1525="","",IF('TSA Input'!J1525="Yes",'TSA Input'!G1525,""))</f>
        <v/>
      </c>
      <c r="I1562" s="37" t="str">
        <f>IF('TSA Input'!L1525="","",IF('TSA Input'!J1525="Yes",'TSA Input'!F1525,""))</f>
        <v/>
      </c>
      <c r="J1562" s="39" t="str">
        <f t="shared" si="48"/>
        <v/>
      </c>
      <c r="K1562" s="257" t="str">
        <f>IF('TSA Input'!J1525="","",IF('TSA Input'!J1525="Yes",'TSA Input'!D1525,""))</f>
        <v/>
      </c>
      <c r="L1562" s="258" t="str">
        <f>IF('TSA Input'!J1525="","",IF('TSA Input'!J1525="Yes",'TSA Input'!G1525,""))</f>
        <v/>
      </c>
      <c r="M1562" s="258" t="str">
        <f>IF('TSA Input'!J1525="","",IF('TSA Input'!J1525="Yes",'TSA Input'!F1525,""))</f>
        <v/>
      </c>
      <c r="N1562" s="39" t="str">
        <f t="shared" si="49"/>
        <v/>
      </c>
      <c r="O1562" s="149" t="s">
        <v>11</v>
      </c>
      <c r="P1562" s="148" t="s">
        <v>11</v>
      </c>
      <c r="Q1562" s="1"/>
    </row>
    <row r="1563" spans="1:17" ht="15.75" hidden="1" customHeight="1">
      <c r="A1563" s="1" t="str">
        <f t="shared" si="1"/>
        <v/>
      </c>
      <c r="B1563" s="1"/>
      <c r="C1563" s="34" t="str">
        <f>IF('TSA Input'!J1526="","",IF('TSA Input'!J1526="Yes",'TSA Input'!B1526,"Ineligible"))</f>
        <v/>
      </c>
      <c r="D1563" s="246" t="str">
        <f>IF('TSA Input'!J1526="","",IF('TSA Input'!J1526="Yes",IF('TSA Input'!W1526="","",LEFT('TSA Input'!W1526,LEN('TSA Input'!W1526)-2)),""))</f>
        <v/>
      </c>
      <c r="E1563" s="246" t="str">
        <f>IF('TSA Input'!J1526="","",IF('TSA Input'!J1526="Yes",'TSA Input'!I1526,""))</f>
        <v/>
      </c>
      <c r="F1563" s="247" t="str">
        <f>IF('TSA Input'!J1526="","",IF('TSA Input'!J1526="Yes",'TSA Input'!C1526,""))</f>
        <v/>
      </c>
      <c r="G1563" s="36" t="str">
        <f>IF('TSA Input'!J1526="","",IF('TSA Input'!J1526="Yes",'TSA Input'!D1526,""))</f>
        <v/>
      </c>
      <c r="H1563" s="37" t="str">
        <f>IF('TSA Input'!K1526="","",IF('TSA Input'!J1526="Yes",'TSA Input'!G1526,""))</f>
        <v/>
      </c>
      <c r="I1563" s="37" t="str">
        <f>IF('TSA Input'!L1526="","",IF('TSA Input'!J1526="Yes",'TSA Input'!F1526,""))</f>
        <v/>
      </c>
      <c r="J1563" s="39" t="str">
        <f t="shared" si="48"/>
        <v/>
      </c>
      <c r="K1563" s="257" t="str">
        <f>IF('TSA Input'!J1526="","",IF('TSA Input'!J1526="Yes",'TSA Input'!D1526,""))</f>
        <v/>
      </c>
      <c r="L1563" s="258" t="str">
        <f>IF('TSA Input'!J1526="","",IF('TSA Input'!J1526="Yes",'TSA Input'!G1526,""))</f>
        <v/>
      </c>
      <c r="M1563" s="258" t="str">
        <f>IF('TSA Input'!J1526="","",IF('TSA Input'!J1526="Yes",'TSA Input'!F1526,""))</f>
        <v/>
      </c>
      <c r="N1563" s="39" t="str">
        <f t="shared" si="49"/>
        <v/>
      </c>
      <c r="O1563" s="149" t="s">
        <v>11</v>
      </c>
      <c r="P1563" s="148" t="s">
        <v>11</v>
      </c>
      <c r="Q1563" s="1"/>
    </row>
    <row r="1564" spans="1:17" ht="15.75" hidden="1" customHeight="1">
      <c r="A1564" s="1" t="str">
        <f t="shared" si="1"/>
        <v/>
      </c>
      <c r="B1564" s="1"/>
      <c r="C1564" s="34" t="str">
        <f>IF('TSA Input'!J1527="","",IF('TSA Input'!J1527="Yes",'TSA Input'!B1527,"Ineligible"))</f>
        <v/>
      </c>
      <c r="D1564" s="246" t="str">
        <f>IF('TSA Input'!J1527="","",IF('TSA Input'!J1527="Yes",IF('TSA Input'!W1527="","",LEFT('TSA Input'!W1527,LEN('TSA Input'!W1527)-2)),""))</f>
        <v/>
      </c>
      <c r="E1564" s="246" t="str">
        <f>IF('TSA Input'!J1527="","",IF('TSA Input'!J1527="Yes",'TSA Input'!I1527,""))</f>
        <v/>
      </c>
      <c r="F1564" s="247" t="str">
        <f>IF('TSA Input'!J1527="","",IF('TSA Input'!J1527="Yes",'TSA Input'!C1527,""))</f>
        <v/>
      </c>
      <c r="G1564" s="36" t="str">
        <f>IF('TSA Input'!J1527="","",IF('TSA Input'!J1527="Yes",'TSA Input'!D1527,""))</f>
        <v/>
      </c>
      <c r="H1564" s="37" t="str">
        <f>IF('TSA Input'!K1527="","",IF('TSA Input'!J1527="Yes",'TSA Input'!G1527,""))</f>
        <v/>
      </c>
      <c r="I1564" s="37" t="str">
        <f>IF('TSA Input'!L1527="","",IF('TSA Input'!J1527="Yes",'TSA Input'!F1527,""))</f>
        <v/>
      </c>
      <c r="J1564" s="39" t="str">
        <f t="shared" si="48"/>
        <v/>
      </c>
      <c r="K1564" s="257" t="str">
        <f>IF('TSA Input'!J1527="","",IF('TSA Input'!J1527="Yes",'TSA Input'!D1527,""))</f>
        <v/>
      </c>
      <c r="L1564" s="258" t="str">
        <f>IF('TSA Input'!J1527="","",IF('TSA Input'!J1527="Yes",'TSA Input'!G1527,""))</f>
        <v/>
      </c>
      <c r="M1564" s="258" t="str">
        <f>IF('TSA Input'!J1527="","",IF('TSA Input'!J1527="Yes",'TSA Input'!F1527,""))</f>
        <v/>
      </c>
      <c r="N1564" s="39" t="str">
        <f t="shared" si="49"/>
        <v/>
      </c>
      <c r="O1564" s="149" t="s">
        <v>11</v>
      </c>
      <c r="P1564" s="148" t="s">
        <v>11</v>
      </c>
      <c r="Q1564" s="1"/>
    </row>
    <row r="1565" spans="1:17" ht="15.75" hidden="1" customHeight="1">
      <c r="A1565" s="1" t="str">
        <f t="shared" si="1"/>
        <v/>
      </c>
      <c r="B1565" s="1"/>
      <c r="C1565" s="34" t="str">
        <f>IF('TSA Input'!J1528="","",IF('TSA Input'!J1528="Yes",'TSA Input'!B1528,"Ineligible"))</f>
        <v/>
      </c>
      <c r="D1565" s="246" t="str">
        <f>IF('TSA Input'!J1528="","",IF('TSA Input'!J1528="Yes",IF('TSA Input'!W1528="","",LEFT('TSA Input'!W1528,LEN('TSA Input'!W1528)-2)),""))</f>
        <v/>
      </c>
      <c r="E1565" s="246" t="str">
        <f>IF('TSA Input'!J1528="","",IF('TSA Input'!J1528="Yes",'TSA Input'!I1528,""))</f>
        <v/>
      </c>
      <c r="F1565" s="247" t="str">
        <f>IF('TSA Input'!J1528="","",IF('TSA Input'!J1528="Yes",'TSA Input'!C1528,""))</f>
        <v/>
      </c>
      <c r="G1565" s="36" t="str">
        <f>IF('TSA Input'!J1528="","",IF('TSA Input'!J1528="Yes",'TSA Input'!D1528,""))</f>
        <v/>
      </c>
      <c r="H1565" s="37" t="str">
        <f>IF('TSA Input'!K1528="","",IF('TSA Input'!J1528="Yes",'TSA Input'!G1528,""))</f>
        <v/>
      </c>
      <c r="I1565" s="37" t="str">
        <f>IF('TSA Input'!L1528="","",IF('TSA Input'!J1528="Yes",'TSA Input'!F1528,""))</f>
        <v/>
      </c>
      <c r="J1565" s="39" t="str">
        <f t="shared" si="48"/>
        <v/>
      </c>
      <c r="K1565" s="257" t="str">
        <f>IF('TSA Input'!J1528="","",IF('TSA Input'!J1528="Yes",'TSA Input'!D1528,""))</f>
        <v/>
      </c>
      <c r="L1565" s="258" t="str">
        <f>IF('TSA Input'!J1528="","",IF('TSA Input'!J1528="Yes",'TSA Input'!G1528,""))</f>
        <v/>
      </c>
      <c r="M1565" s="258" t="str">
        <f>IF('TSA Input'!J1528="","",IF('TSA Input'!J1528="Yes",'TSA Input'!F1528,""))</f>
        <v/>
      </c>
      <c r="N1565" s="39" t="str">
        <f t="shared" si="49"/>
        <v/>
      </c>
      <c r="O1565" s="149" t="s">
        <v>11</v>
      </c>
      <c r="P1565" s="148" t="s">
        <v>11</v>
      </c>
      <c r="Q1565" s="1"/>
    </row>
    <row r="1566" spans="1:17" ht="15.75" hidden="1" customHeight="1">
      <c r="A1566" s="1" t="str">
        <f t="shared" si="1"/>
        <v/>
      </c>
      <c r="B1566" s="1"/>
      <c r="C1566" s="34" t="str">
        <f>IF('TSA Input'!J1529="","",IF('TSA Input'!J1529="Yes",'TSA Input'!B1529,"Ineligible"))</f>
        <v/>
      </c>
      <c r="D1566" s="246" t="str">
        <f>IF('TSA Input'!J1529="","",IF('TSA Input'!J1529="Yes",IF('TSA Input'!W1529="","",LEFT('TSA Input'!W1529,LEN('TSA Input'!W1529)-2)),""))</f>
        <v/>
      </c>
      <c r="E1566" s="246" t="str">
        <f>IF('TSA Input'!J1529="","",IF('TSA Input'!J1529="Yes",'TSA Input'!I1529,""))</f>
        <v/>
      </c>
      <c r="F1566" s="247" t="str">
        <f>IF('TSA Input'!J1529="","",IF('TSA Input'!J1529="Yes",'TSA Input'!C1529,""))</f>
        <v/>
      </c>
      <c r="G1566" s="36" t="str">
        <f>IF('TSA Input'!J1529="","",IF('TSA Input'!J1529="Yes",'TSA Input'!D1529,""))</f>
        <v/>
      </c>
      <c r="H1566" s="37" t="str">
        <f>IF('TSA Input'!K1529="","",IF('TSA Input'!J1529="Yes",'TSA Input'!G1529,""))</f>
        <v/>
      </c>
      <c r="I1566" s="37" t="str">
        <f>IF('TSA Input'!L1529="","",IF('TSA Input'!J1529="Yes",'TSA Input'!F1529,""))</f>
        <v/>
      </c>
      <c r="J1566" s="39" t="str">
        <f t="shared" si="48"/>
        <v/>
      </c>
      <c r="K1566" s="257" t="str">
        <f>IF('TSA Input'!J1529="","",IF('TSA Input'!J1529="Yes",'TSA Input'!D1529,""))</f>
        <v/>
      </c>
      <c r="L1566" s="258" t="str">
        <f>IF('TSA Input'!J1529="","",IF('TSA Input'!J1529="Yes",'TSA Input'!G1529,""))</f>
        <v/>
      </c>
      <c r="M1566" s="258" t="str">
        <f>IF('TSA Input'!J1529="","",IF('TSA Input'!J1529="Yes",'TSA Input'!F1529,""))</f>
        <v/>
      </c>
      <c r="N1566" s="39" t="str">
        <f t="shared" si="49"/>
        <v/>
      </c>
      <c r="O1566" s="149" t="s">
        <v>11</v>
      </c>
      <c r="P1566" s="148" t="s">
        <v>11</v>
      </c>
      <c r="Q1566" s="1"/>
    </row>
    <row r="1567" spans="1:17" ht="15.75" hidden="1" customHeight="1">
      <c r="A1567" s="1" t="str">
        <f t="shared" si="1"/>
        <v/>
      </c>
      <c r="B1567" s="1"/>
      <c r="C1567" s="34" t="str">
        <f>IF('TSA Input'!J1530="","",IF('TSA Input'!J1530="Yes",'TSA Input'!B1530,"Ineligible"))</f>
        <v/>
      </c>
      <c r="D1567" s="246" t="str">
        <f>IF('TSA Input'!J1530="","",IF('TSA Input'!J1530="Yes",IF('TSA Input'!W1530="","",LEFT('TSA Input'!W1530,LEN('TSA Input'!W1530)-2)),""))</f>
        <v/>
      </c>
      <c r="E1567" s="246" t="str">
        <f>IF('TSA Input'!J1530="","",IF('TSA Input'!J1530="Yes",'TSA Input'!I1530,""))</f>
        <v/>
      </c>
      <c r="F1567" s="247" t="str">
        <f>IF('TSA Input'!J1530="","",IF('TSA Input'!J1530="Yes",'TSA Input'!C1530,""))</f>
        <v/>
      </c>
      <c r="G1567" s="36" t="str">
        <f>IF('TSA Input'!J1530="","",IF('TSA Input'!J1530="Yes",'TSA Input'!D1530,""))</f>
        <v/>
      </c>
      <c r="H1567" s="37" t="str">
        <f>IF('TSA Input'!K1530="","",IF('TSA Input'!J1530="Yes",'TSA Input'!G1530,""))</f>
        <v/>
      </c>
      <c r="I1567" s="37" t="str">
        <f>IF('TSA Input'!L1530="","",IF('TSA Input'!J1530="Yes",'TSA Input'!F1530,""))</f>
        <v/>
      </c>
      <c r="J1567" s="39" t="str">
        <f t="shared" si="48"/>
        <v/>
      </c>
      <c r="K1567" s="257" t="str">
        <f>IF('TSA Input'!J1530="","",IF('TSA Input'!J1530="Yes",'TSA Input'!D1530,""))</f>
        <v/>
      </c>
      <c r="L1567" s="258" t="str">
        <f>IF('TSA Input'!J1530="","",IF('TSA Input'!J1530="Yes",'TSA Input'!G1530,""))</f>
        <v/>
      </c>
      <c r="M1567" s="258" t="str">
        <f>IF('TSA Input'!J1530="","",IF('TSA Input'!J1530="Yes",'TSA Input'!F1530,""))</f>
        <v/>
      </c>
      <c r="N1567" s="39" t="str">
        <f t="shared" si="49"/>
        <v/>
      </c>
      <c r="O1567" s="149" t="s">
        <v>11</v>
      </c>
      <c r="P1567" s="148" t="s">
        <v>11</v>
      </c>
      <c r="Q1567" s="1"/>
    </row>
    <row r="1568" spans="1:17" ht="15.75" hidden="1" customHeight="1">
      <c r="A1568" s="1" t="str">
        <f t="shared" si="1"/>
        <v/>
      </c>
      <c r="B1568" s="1"/>
      <c r="C1568" s="34" t="str">
        <f>IF('TSA Input'!J1531="","",IF('TSA Input'!J1531="Yes",'TSA Input'!B1531,"Ineligible"))</f>
        <v/>
      </c>
      <c r="D1568" s="246" t="str">
        <f>IF('TSA Input'!J1531="","",IF('TSA Input'!J1531="Yes",IF('TSA Input'!W1531="","",LEFT('TSA Input'!W1531,LEN('TSA Input'!W1531)-2)),""))</f>
        <v/>
      </c>
      <c r="E1568" s="246" t="str">
        <f>IF('TSA Input'!J1531="","",IF('TSA Input'!J1531="Yes",'TSA Input'!I1531,""))</f>
        <v/>
      </c>
      <c r="F1568" s="247" t="str">
        <f>IF('TSA Input'!J1531="","",IF('TSA Input'!J1531="Yes",'TSA Input'!C1531,""))</f>
        <v/>
      </c>
      <c r="G1568" s="36" t="str">
        <f>IF('TSA Input'!J1531="","",IF('TSA Input'!J1531="Yes",'TSA Input'!D1531,""))</f>
        <v/>
      </c>
      <c r="H1568" s="37" t="str">
        <f>IF('TSA Input'!K1531="","",IF('TSA Input'!J1531="Yes",'TSA Input'!G1531,""))</f>
        <v/>
      </c>
      <c r="I1568" s="37" t="str">
        <f>IF('TSA Input'!L1531="","",IF('TSA Input'!J1531="Yes",'TSA Input'!F1531,""))</f>
        <v/>
      </c>
      <c r="J1568" s="39" t="str">
        <f t="shared" si="48"/>
        <v/>
      </c>
      <c r="K1568" s="257" t="str">
        <f>IF('TSA Input'!J1531="","",IF('TSA Input'!J1531="Yes",'TSA Input'!D1531,""))</f>
        <v/>
      </c>
      <c r="L1568" s="258" t="str">
        <f>IF('TSA Input'!J1531="","",IF('TSA Input'!J1531="Yes",'TSA Input'!G1531,""))</f>
        <v/>
      </c>
      <c r="M1568" s="258" t="str">
        <f>IF('TSA Input'!J1531="","",IF('TSA Input'!J1531="Yes",'TSA Input'!F1531,""))</f>
        <v/>
      </c>
      <c r="N1568" s="39" t="str">
        <f t="shared" si="49"/>
        <v/>
      </c>
      <c r="O1568" s="149" t="s">
        <v>11</v>
      </c>
      <c r="P1568" s="148" t="s">
        <v>11</v>
      </c>
      <c r="Q1568" s="1"/>
    </row>
    <row r="1569" spans="1:17" ht="15.75" hidden="1" customHeight="1">
      <c r="A1569" s="1" t="str">
        <f t="shared" si="1"/>
        <v/>
      </c>
      <c r="B1569" s="1"/>
      <c r="C1569" s="34" t="str">
        <f>IF('TSA Input'!J1532="","",IF('TSA Input'!J1532="Yes",'TSA Input'!B1532,"Ineligible"))</f>
        <v/>
      </c>
      <c r="D1569" s="246" t="str">
        <f>IF('TSA Input'!J1532="","",IF('TSA Input'!J1532="Yes",IF('TSA Input'!W1532="","",LEFT('TSA Input'!W1532,LEN('TSA Input'!W1532)-2)),""))</f>
        <v/>
      </c>
      <c r="E1569" s="246" t="str">
        <f>IF('TSA Input'!J1532="","",IF('TSA Input'!J1532="Yes",'TSA Input'!I1532,""))</f>
        <v/>
      </c>
      <c r="F1569" s="247" t="str">
        <f>IF('TSA Input'!J1532="","",IF('TSA Input'!J1532="Yes",'TSA Input'!C1532,""))</f>
        <v/>
      </c>
      <c r="G1569" s="36" t="str">
        <f>IF('TSA Input'!J1532="","",IF('TSA Input'!J1532="Yes",'TSA Input'!D1532,""))</f>
        <v/>
      </c>
      <c r="H1569" s="37" t="str">
        <f>IF('TSA Input'!K1532="","",IF('TSA Input'!J1532="Yes",'TSA Input'!G1532,""))</f>
        <v/>
      </c>
      <c r="I1569" s="37" t="str">
        <f>IF('TSA Input'!L1532="","",IF('TSA Input'!J1532="Yes",'TSA Input'!F1532,""))</f>
        <v/>
      </c>
      <c r="J1569" s="39" t="str">
        <f t="shared" si="48"/>
        <v/>
      </c>
      <c r="K1569" s="257" t="str">
        <f>IF('TSA Input'!J1532="","",IF('TSA Input'!J1532="Yes",'TSA Input'!D1532,""))</f>
        <v/>
      </c>
      <c r="L1569" s="258" t="str">
        <f>IF('TSA Input'!J1532="","",IF('TSA Input'!J1532="Yes",'TSA Input'!G1532,""))</f>
        <v/>
      </c>
      <c r="M1569" s="258" t="str">
        <f>IF('TSA Input'!J1532="","",IF('TSA Input'!J1532="Yes",'TSA Input'!F1532,""))</f>
        <v/>
      </c>
      <c r="N1569" s="39" t="str">
        <f t="shared" si="49"/>
        <v/>
      </c>
      <c r="O1569" s="149" t="s">
        <v>11</v>
      </c>
      <c r="P1569" s="148" t="s">
        <v>11</v>
      </c>
      <c r="Q1569" s="1"/>
    </row>
    <row r="1570" spans="1:17" ht="15.75" hidden="1" customHeight="1">
      <c r="A1570" s="1" t="str">
        <f t="shared" si="1"/>
        <v/>
      </c>
      <c r="B1570" s="1"/>
      <c r="C1570" s="34" t="str">
        <f>IF('TSA Input'!J1533="","",IF('TSA Input'!J1533="Yes",'TSA Input'!B1533,"Ineligible"))</f>
        <v/>
      </c>
      <c r="D1570" s="246" t="str">
        <f>IF('TSA Input'!J1533="","",IF('TSA Input'!J1533="Yes",IF('TSA Input'!W1533="","",LEFT('TSA Input'!W1533,LEN('TSA Input'!W1533)-2)),""))</f>
        <v/>
      </c>
      <c r="E1570" s="246" t="str">
        <f>IF('TSA Input'!J1533="","",IF('TSA Input'!J1533="Yes",'TSA Input'!I1533,""))</f>
        <v/>
      </c>
      <c r="F1570" s="247" t="str">
        <f>IF('TSA Input'!J1533="","",IF('TSA Input'!J1533="Yes",'TSA Input'!C1533,""))</f>
        <v/>
      </c>
      <c r="G1570" s="36" t="str">
        <f>IF('TSA Input'!J1533="","",IF('TSA Input'!J1533="Yes",'TSA Input'!D1533,""))</f>
        <v/>
      </c>
      <c r="H1570" s="37" t="str">
        <f>IF('TSA Input'!K1533="","",IF('TSA Input'!J1533="Yes",'TSA Input'!G1533,""))</f>
        <v/>
      </c>
      <c r="I1570" s="37" t="str">
        <f>IF('TSA Input'!L1533="","",IF('TSA Input'!J1533="Yes",'TSA Input'!F1533,""))</f>
        <v/>
      </c>
      <c r="J1570" s="39" t="str">
        <f t="shared" si="48"/>
        <v/>
      </c>
      <c r="K1570" s="257" t="str">
        <f>IF('TSA Input'!J1533="","",IF('TSA Input'!J1533="Yes",'TSA Input'!D1533,""))</f>
        <v/>
      </c>
      <c r="L1570" s="258" t="str">
        <f>IF('TSA Input'!J1533="","",IF('TSA Input'!J1533="Yes",'TSA Input'!G1533,""))</f>
        <v/>
      </c>
      <c r="M1570" s="258" t="str">
        <f>IF('TSA Input'!J1533="","",IF('TSA Input'!J1533="Yes",'TSA Input'!F1533,""))</f>
        <v/>
      </c>
      <c r="N1570" s="39" t="str">
        <f t="shared" si="49"/>
        <v/>
      </c>
      <c r="O1570" s="149" t="s">
        <v>11</v>
      </c>
      <c r="P1570" s="148" t="s">
        <v>11</v>
      </c>
      <c r="Q1570" s="1"/>
    </row>
    <row r="1571" spans="1:17" ht="15.75" hidden="1" customHeight="1">
      <c r="A1571" s="1" t="str">
        <f t="shared" si="1"/>
        <v/>
      </c>
      <c r="B1571" s="1"/>
      <c r="C1571" s="34" t="str">
        <f>IF('TSA Input'!J1534="","",IF('TSA Input'!J1534="Yes",'TSA Input'!B1534,"Ineligible"))</f>
        <v/>
      </c>
      <c r="D1571" s="246" t="str">
        <f>IF('TSA Input'!J1534="","",IF('TSA Input'!J1534="Yes",IF('TSA Input'!W1534="","",LEFT('TSA Input'!W1534,LEN('TSA Input'!W1534)-2)),""))</f>
        <v/>
      </c>
      <c r="E1571" s="246" t="str">
        <f>IF('TSA Input'!J1534="","",IF('TSA Input'!J1534="Yes",'TSA Input'!I1534,""))</f>
        <v/>
      </c>
      <c r="F1571" s="247" t="str">
        <f>IF('TSA Input'!J1534="","",IF('TSA Input'!J1534="Yes",'TSA Input'!C1534,""))</f>
        <v/>
      </c>
      <c r="G1571" s="36" t="str">
        <f>IF('TSA Input'!J1534="","",IF('TSA Input'!J1534="Yes",'TSA Input'!D1534,""))</f>
        <v/>
      </c>
      <c r="H1571" s="37" t="str">
        <f>IF('TSA Input'!K1534="","",IF('TSA Input'!J1534="Yes",'TSA Input'!G1534,""))</f>
        <v/>
      </c>
      <c r="I1571" s="37" t="str">
        <f>IF('TSA Input'!L1534="","",IF('TSA Input'!J1534="Yes",'TSA Input'!F1534,""))</f>
        <v/>
      </c>
      <c r="J1571" s="39" t="str">
        <f t="shared" si="48"/>
        <v/>
      </c>
      <c r="K1571" s="257" t="str">
        <f>IF('TSA Input'!J1534="","",IF('TSA Input'!J1534="Yes",'TSA Input'!D1534,""))</f>
        <v/>
      </c>
      <c r="L1571" s="258" t="str">
        <f>IF('TSA Input'!J1534="","",IF('TSA Input'!J1534="Yes",'TSA Input'!G1534,""))</f>
        <v/>
      </c>
      <c r="M1571" s="258" t="str">
        <f>IF('TSA Input'!J1534="","",IF('TSA Input'!J1534="Yes",'TSA Input'!F1534,""))</f>
        <v/>
      </c>
      <c r="N1571" s="39" t="str">
        <f t="shared" si="49"/>
        <v/>
      </c>
      <c r="O1571" s="149" t="s">
        <v>11</v>
      </c>
      <c r="P1571" s="148" t="s">
        <v>11</v>
      </c>
      <c r="Q1571" s="1"/>
    </row>
    <row r="1572" spans="1:17" ht="15.75" hidden="1" customHeight="1">
      <c r="A1572" s="1" t="str">
        <f t="shared" si="1"/>
        <v/>
      </c>
      <c r="B1572" s="1"/>
      <c r="C1572" s="34" t="str">
        <f>IF('TSA Input'!J1535="","",IF('TSA Input'!J1535="Yes",'TSA Input'!B1535,"Ineligible"))</f>
        <v/>
      </c>
      <c r="D1572" s="246" t="str">
        <f>IF('TSA Input'!J1535="","",IF('TSA Input'!J1535="Yes",IF('TSA Input'!W1535="","",LEFT('TSA Input'!W1535,LEN('TSA Input'!W1535)-2)),""))</f>
        <v/>
      </c>
      <c r="E1572" s="246" t="str">
        <f>IF('TSA Input'!J1535="","",IF('TSA Input'!J1535="Yes",'TSA Input'!I1535,""))</f>
        <v/>
      </c>
      <c r="F1572" s="247" t="str">
        <f>IF('TSA Input'!J1535="","",IF('TSA Input'!J1535="Yes",'TSA Input'!C1535,""))</f>
        <v/>
      </c>
      <c r="G1572" s="36" t="str">
        <f>IF('TSA Input'!J1535="","",IF('TSA Input'!J1535="Yes",'TSA Input'!D1535,""))</f>
        <v/>
      </c>
      <c r="H1572" s="37" t="str">
        <f>IF('TSA Input'!K1535="","",IF('TSA Input'!J1535="Yes",'TSA Input'!G1535,""))</f>
        <v/>
      </c>
      <c r="I1572" s="37" t="str">
        <f>IF('TSA Input'!L1535="","",IF('TSA Input'!J1535="Yes",'TSA Input'!F1535,""))</f>
        <v/>
      </c>
      <c r="J1572" s="39" t="str">
        <f t="shared" si="48"/>
        <v/>
      </c>
      <c r="K1572" s="257" t="str">
        <f>IF('TSA Input'!J1535="","",IF('TSA Input'!J1535="Yes",'TSA Input'!D1535,""))</f>
        <v/>
      </c>
      <c r="L1572" s="258" t="str">
        <f>IF('TSA Input'!J1535="","",IF('TSA Input'!J1535="Yes",'TSA Input'!G1535,""))</f>
        <v/>
      </c>
      <c r="M1572" s="258" t="str">
        <f>IF('TSA Input'!J1535="","",IF('TSA Input'!J1535="Yes",'TSA Input'!F1535,""))</f>
        <v/>
      </c>
      <c r="N1572" s="39" t="str">
        <f t="shared" si="49"/>
        <v/>
      </c>
      <c r="O1572" s="149" t="s">
        <v>11</v>
      </c>
      <c r="P1572" s="148" t="s">
        <v>11</v>
      </c>
      <c r="Q1572" s="1"/>
    </row>
    <row r="1573" spans="1:17" ht="15.75" hidden="1" customHeight="1">
      <c r="A1573" s="1" t="str">
        <f t="shared" si="1"/>
        <v/>
      </c>
      <c r="B1573" s="1"/>
      <c r="C1573" s="34" t="str">
        <f>IF('TSA Input'!J1536="","",IF('TSA Input'!J1536="Yes",'TSA Input'!B1536,"Ineligible"))</f>
        <v/>
      </c>
      <c r="D1573" s="246" t="str">
        <f>IF('TSA Input'!J1536="","",IF('TSA Input'!J1536="Yes",IF('TSA Input'!W1536="","",LEFT('TSA Input'!W1536,LEN('TSA Input'!W1536)-2)),""))</f>
        <v/>
      </c>
      <c r="E1573" s="246" t="str">
        <f>IF('TSA Input'!J1536="","",IF('TSA Input'!J1536="Yes",'TSA Input'!I1536,""))</f>
        <v/>
      </c>
      <c r="F1573" s="247" t="str">
        <f>IF('TSA Input'!J1536="","",IF('TSA Input'!J1536="Yes",'TSA Input'!C1536,""))</f>
        <v/>
      </c>
      <c r="G1573" s="36" t="str">
        <f>IF('TSA Input'!J1536="","",IF('TSA Input'!J1536="Yes",'TSA Input'!D1536,""))</f>
        <v/>
      </c>
      <c r="H1573" s="37" t="str">
        <f>IF('TSA Input'!K1536="","",IF('TSA Input'!J1536="Yes",'TSA Input'!G1536,""))</f>
        <v/>
      </c>
      <c r="I1573" s="37" t="str">
        <f>IF('TSA Input'!L1536="","",IF('TSA Input'!J1536="Yes",'TSA Input'!F1536,""))</f>
        <v/>
      </c>
      <c r="J1573" s="39" t="str">
        <f t="shared" si="48"/>
        <v/>
      </c>
      <c r="K1573" s="257" t="str">
        <f>IF('TSA Input'!J1536="","",IF('TSA Input'!J1536="Yes",'TSA Input'!D1536,""))</f>
        <v/>
      </c>
      <c r="L1573" s="258" t="str">
        <f>IF('TSA Input'!J1536="","",IF('TSA Input'!J1536="Yes",'TSA Input'!G1536,""))</f>
        <v/>
      </c>
      <c r="M1573" s="258" t="str">
        <f>IF('TSA Input'!J1536="","",IF('TSA Input'!J1536="Yes",'TSA Input'!F1536,""))</f>
        <v/>
      </c>
      <c r="N1573" s="39" t="str">
        <f t="shared" si="49"/>
        <v/>
      </c>
      <c r="O1573" s="149" t="s">
        <v>11</v>
      </c>
      <c r="P1573" s="148" t="s">
        <v>11</v>
      </c>
      <c r="Q1573" s="1"/>
    </row>
    <row r="1574" spans="1:17" ht="15.75" hidden="1" customHeight="1">
      <c r="A1574" s="1" t="str">
        <f t="shared" si="1"/>
        <v/>
      </c>
      <c r="B1574" s="1"/>
      <c r="C1574" s="34" t="str">
        <f>IF('TSA Input'!J1537="","",IF('TSA Input'!J1537="Yes",'TSA Input'!B1537,"Ineligible"))</f>
        <v/>
      </c>
      <c r="D1574" s="246" t="str">
        <f>IF('TSA Input'!J1537="","",IF('TSA Input'!J1537="Yes",IF('TSA Input'!W1537="","",LEFT('TSA Input'!W1537,LEN('TSA Input'!W1537)-2)),""))</f>
        <v/>
      </c>
      <c r="E1574" s="246" t="str">
        <f>IF('TSA Input'!J1537="","",IF('TSA Input'!J1537="Yes",'TSA Input'!I1537,""))</f>
        <v/>
      </c>
      <c r="F1574" s="247" t="str">
        <f>IF('TSA Input'!J1537="","",IF('TSA Input'!J1537="Yes",'TSA Input'!C1537,""))</f>
        <v/>
      </c>
      <c r="G1574" s="36" t="str">
        <f>IF('TSA Input'!J1537="","",IF('TSA Input'!J1537="Yes",'TSA Input'!D1537,""))</f>
        <v/>
      </c>
      <c r="H1574" s="37" t="str">
        <f>IF('TSA Input'!K1537="","",IF('TSA Input'!J1537="Yes",'TSA Input'!G1537,""))</f>
        <v/>
      </c>
      <c r="I1574" s="37" t="str">
        <f>IF('TSA Input'!L1537="","",IF('TSA Input'!J1537="Yes",'TSA Input'!F1537,""))</f>
        <v/>
      </c>
      <c r="J1574" s="39" t="str">
        <f t="shared" si="48"/>
        <v/>
      </c>
      <c r="K1574" s="257" t="str">
        <f>IF('TSA Input'!J1537="","",IF('TSA Input'!J1537="Yes",'TSA Input'!D1537,""))</f>
        <v/>
      </c>
      <c r="L1574" s="258" t="str">
        <f>IF('TSA Input'!J1537="","",IF('TSA Input'!J1537="Yes",'TSA Input'!G1537,""))</f>
        <v/>
      </c>
      <c r="M1574" s="258" t="str">
        <f>IF('TSA Input'!J1537="","",IF('TSA Input'!J1537="Yes",'TSA Input'!F1537,""))</f>
        <v/>
      </c>
      <c r="N1574" s="39" t="str">
        <f t="shared" si="49"/>
        <v/>
      </c>
      <c r="O1574" s="149" t="s">
        <v>11</v>
      </c>
      <c r="P1574" s="148" t="s">
        <v>11</v>
      </c>
      <c r="Q1574" s="1"/>
    </row>
    <row r="1575" spans="1:17" ht="15.75" hidden="1" customHeight="1">
      <c r="A1575" s="1" t="str">
        <f t="shared" si="1"/>
        <v/>
      </c>
      <c r="B1575" s="1"/>
      <c r="C1575" s="34" t="str">
        <f>IF('TSA Input'!J1538="","",IF('TSA Input'!J1538="Yes",'TSA Input'!B1538,"Ineligible"))</f>
        <v/>
      </c>
      <c r="D1575" s="246" t="str">
        <f>IF('TSA Input'!J1538="","",IF('TSA Input'!J1538="Yes",IF('TSA Input'!W1538="","",LEFT('TSA Input'!W1538,LEN('TSA Input'!W1538)-2)),""))</f>
        <v/>
      </c>
      <c r="E1575" s="246" t="str">
        <f>IF('TSA Input'!J1538="","",IF('TSA Input'!J1538="Yes",'TSA Input'!I1538,""))</f>
        <v/>
      </c>
      <c r="F1575" s="247" t="str">
        <f>IF('TSA Input'!J1538="","",IF('TSA Input'!J1538="Yes",'TSA Input'!C1538,""))</f>
        <v/>
      </c>
      <c r="G1575" s="36" t="str">
        <f>IF('TSA Input'!J1538="","",IF('TSA Input'!J1538="Yes",'TSA Input'!D1538,""))</f>
        <v/>
      </c>
      <c r="H1575" s="37" t="str">
        <f>IF('TSA Input'!K1538="","",IF('TSA Input'!J1538="Yes",'TSA Input'!G1538,""))</f>
        <v/>
      </c>
      <c r="I1575" s="37" t="str">
        <f>IF('TSA Input'!L1538="","",IF('TSA Input'!J1538="Yes",'TSA Input'!F1538,""))</f>
        <v/>
      </c>
      <c r="J1575" s="39" t="str">
        <f t="shared" si="48"/>
        <v/>
      </c>
      <c r="K1575" s="257" t="str">
        <f>IF('TSA Input'!J1538="","",IF('TSA Input'!J1538="Yes",'TSA Input'!D1538,""))</f>
        <v/>
      </c>
      <c r="L1575" s="258" t="str">
        <f>IF('TSA Input'!J1538="","",IF('TSA Input'!J1538="Yes",'TSA Input'!G1538,""))</f>
        <v/>
      </c>
      <c r="M1575" s="258" t="str">
        <f>IF('TSA Input'!J1538="","",IF('TSA Input'!J1538="Yes",'TSA Input'!F1538,""))</f>
        <v/>
      </c>
      <c r="N1575" s="39" t="str">
        <f t="shared" si="49"/>
        <v/>
      </c>
      <c r="O1575" s="149" t="s">
        <v>11</v>
      </c>
      <c r="P1575" s="148" t="s">
        <v>11</v>
      </c>
      <c r="Q1575" s="1"/>
    </row>
    <row r="1576" spans="1:17" ht="15.75" hidden="1" customHeight="1">
      <c r="A1576" s="1" t="str">
        <f t="shared" si="1"/>
        <v/>
      </c>
      <c r="B1576" s="1"/>
      <c r="C1576" s="34" t="str">
        <f>IF('TSA Input'!J1539="","",IF('TSA Input'!J1539="Yes",'TSA Input'!B1539,"Ineligible"))</f>
        <v/>
      </c>
      <c r="D1576" s="246" t="str">
        <f>IF('TSA Input'!J1539="","",IF('TSA Input'!J1539="Yes",IF('TSA Input'!W1539="","",LEFT('TSA Input'!W1539,LEN('TSA Input'!W1539)-2)),""))</f>
        <v/>
      </c>
      <c r="E1576" s="246" t="str">
        <f>IF('TSA Input'!J1539="","",IF('TSA Input'!J1539="Yes",'TSA Input'!I1539,""))</f>
        <v/>
      </c>
      <c r="F1576" s="247" t="str">
        <f>IF('TSA Input'!J1539="","",IF('TSA Input'!J1539="Yes",'TSA Input'!C1539,""))</f>
        <v/>
      </c>
      <c r="G1576" s="36" t="str">
        <f>IF('TSA Input'!J1539="","",IF('TSA Input'!J1539="Yes",'TSA Input'!D1539,""))</f>
        <v/>
      </c>
      <c r="H1576" s="37" t="str">
        <f>IF('TSA Input'!K1539="","",IF('TSA Input'!J1539="Yes",'TSA Input'!G1539,""))</f>
        <v/>
      </c>
      <c r="I1576" s="37" t="str">
        <f>IF('TSA Input'!L1539="","",IF('TSA Input'!J1539="Yes",'TSA Input'!F1539,""))</f>
        <v/>
      </c>
      <c r="J1576" s="39" t="str">
        <f t="shared" si="48"/>
        <v/>
      </c>
      <c r="K1576" s="257" t="str">
        <f>IF('TSA Input'!J1539="","",IF('TSA Input'!J1539="Yes",'TSA Input'!D1539,""))</f>
        <v/>
      </c>
      <c r="L1576" s="258" t="str">
        <f>IF('TSA Input'!J1539="","",IF('TSA Input'!J1539="Yes",'TSA Input'!G1539,""))</f>
        <v/>
      </c>
      <c r="M1576" s="258" t="str">
        <f>IF('TSA Input'!J1539="","",IF('TSA Input'!J1539="Yes",'TSA Input'!F1539,""))</f>
        <v/>
      </c>
      <c r="N1576" s="39" t="str">
        <f t="shared" si="49"/>
        <v/>
      </c>
      <c r="O1576" s="149" t="s">
        <v>11</v>
      </c>
      <c r="P1576" s="148" t="s">
        <v>11</v>
      </c>
      <c r="Q1576" s="1"/>
    </row>
    <row r="1577" spans="1:17" ht="15.75" hidden="1" customHeight="1">
      <c r="A1577" s="1" t="str">
        <f t="shared" si="1"/>
        <v/>
      </c>
      <c r="B1577" s="1"/>
      <c r="C1577" s="34" t="str">
        <f>IF('TSA Input'!J1540="","",IF('TSA Input'!J1540="Yes",'TSA Input'!B1540,"Ineligible"))</f>
        <v/>
      </c>
      <c r="D1577" s="246" t="str">
        <f>IF('TSA Input'!J1540="","",IF('TSA Input'!J1540="Yes",IF('TSA Input'!W1540="","",LEFT('TSA Input'!W1540,LEN('TSA Input'!W1540)-2)),""))</f>
        <v/>
      </c>
      <c r="E1577" s="246" t="str">
        <f>IF('TSA Input'!J1540="","",IF('TSA Input'!J1540="Yes",'TSA Input'!I1540,""))</f>
        <v/>
      </c>
      <c r="F1577" s="247" t="str">
        <f>IF('TSA Input'!J1540="","",IF('TSA Input'!J1540="Yes",'TSA Input'!C1540,""))</f>
        <v/>
      </c>
      <c r="G1577" s="36" t="str">
        <f>IF('TSA Input'!J1540="","",IF('TSA Input'!J1540="Yes",'TSA Input'!D1540,""))</f>
        <v/>
      </c>
      <c r="H1577" s="37" t="str">
        <f>IF('TSA Input'!K1540="","",IF('TSA Input'!J1540="Yes",'TSA Input'!G1540,""))</f>
        <v/>
      </c>
      <c r="I1577" s="37" t="str">
        <f>IF('TSA Input'!L1540="","",IF('TSA Input'!J1540="Yes",'TSA Input'!F1540,""))</f>
        <v/>
      </c>
      <c r="J1577" s="39" t="str">
        <f t="shared" ref="J1577:J1640" si="50">IF($C1577="","",SUM(G1577:I1577))</f>
        <v/>
      </c>
      <c r="K1577" s="257" t="str">
        <f>IF('TSA Input'!J1540="","",IF('TSA Input'!J1540="Yes",'TSA Input'!D1540,""))</f>
        <v/>
      </c>
      <c r="L1577" s="258" t="str">
        <f>IF('TSA Input'!J1540="","",IF('TSA Input'!J1540="Yes",'TSA Input'!G1540,""))</f>
        <v/>
      </c>
      <c r="M1577" s="258" t="str">
        <f>IF('TSA Input'!J1540="","",IF('TSA Input'!J1540="Yes",'TSA Input'!F1540,""))</f>
        <v/>
      </c>
      <c r="N1577" s="39" t="str">
        <f t="shared" ref="N1577:N1640" si="51">IF($C1577="","",SUM(K1577:M1577))</f>
        <v/>
      </c>
      <c r="O1577" s="149" t="s">
        <v>11</v>
      </c>
      <c r="P1577" s="148" t="s">
        <v>11</v>
      </c>
      <c r="Q1577" s="1"/>
    </row>
    <row r="1578" spans="1:17" ht="15.75" hidden="1" customHeight="1">
      <c r="A1578" s="1" t="str">
        <f t="shared" si="1"/>
        <v/>
      </c>
      <c r="B1578" s="1"/>
      <c r="C1578" s="34" t="str">
        <f>IF('TSA Input'!J1541="","",IF('TSA Input'!J1541="Yes",'TSA Input'!B1541,"Ineligible"))</f>
        <v/>
      </c>
      <c r="D1578" s="246" t="str">
        <f>IF('TSA Input'!J1541="","",IF('TSA Input'!J1541="Yes",IF('TSA Input'!W1541="","",LEFT('TSA Input'!W1541,LEN('TSA Input'!W1541)-2)),""))</f>
        <v/>
      </c>
      <c r="E1578" s="246" t="str">
        <f>IF('TSA Input'!J1541="","",IF('TSA Input'!J1541="Yes",'TSA Input'!I1541,""))</f>
        <v/>
      </c>
      <c r="F1578" s="247" t="str">
        <f>IF('TSA Input'!J1541="","",IF('TSA Input'!J1541="Yes",'TSA Input'!C1541,""))</f>
        <v/>
      </c>
      <c r="G1578" s="36" t="str">
        <f>IF('TSA Input'!J1541="","",IF('TSA Input'!J1541="Yes",'TSA Input'!D1541,""))</f>
        <v/>
      </c>
      <c r="H1578" s="37" t="str">
        <f>IF('TSA Input'!K1541="","",IF('TSA Input'!J1541="Yes",'TSA Input'!G1541,""))</f>
        <v/>
      </c>
      <c r="I1578" s="37" t="str">
        <f>IF('TSA Input'!L1541="","",IF('TSA Input'!J1541="Yes",'TSA Input'!F1541,""))</f>
        <v/>
      </c>
      <c r="J1578" s="39" t="str">
        <f t="shared" si="50"/>
        <v/>
      </c>
      <c r="K1578" s="257" t="str">
        <f>IF('TSA Input'!J1541="","",IF('TSA Input'!J1541="Yes",'TSA Input'!D1541,""))</f>
        <v/>
      </c>
      <c r="L1578" s="258" t="str">
        <f>IF('TSA Input'!J1541="","",IF('TSA Input'!J1541="Yes",'TSA Input'!G1541,""))</f>
        <v/>
      </c>
      <c r="M1578" s="258" t="str">
        <f>IF('TSA Input'!J1541="","",IF('TSA Input'!J1541="Yes",'TSA Input'!F1541,""))</f>
        <v/>
      </c>
      <c r="N1578" s="39" t="str">
        <f t="shared" si="51"/>
        <v/>
      </c>
      <c r="O1578" s="149" t="s">
        <v>11</v>
      </c>
      <c r="P1578" s="148" t="s">
        <v>11</v>
      </c>
      <c r="Q1578" s="1"/>
    </row>
    <row r="1579" spans="1:17" ht="15.75" hidden="1" customHeight="1">
      <c r="A1579" s="1" t="str">
        <f t="shared" si="1"/>
        <v/>
      </c>
      <c r="B1579" s="1"/>
      <c r="C1579" s="34" t="str">
        <f>IF('TSA Input'!J1542="","",IF('TSA Input'!J1542="Yes",'TSA Input'!B1542,"Ineligible"))</f>
        <v/>
      </c>
      <c r="D1579" s="246" t="str">
        <f>IF('TSA Input'!J1542="","",IF('TSA Input'!J1542="Yes",IF('TSA Input'!W1542="","",LEFT('TSA Input'!W1542,LEN('TSA Input'!W1542)-2)),""))</f>
        <v/>
      </c>
      <c r="E1579" s="246" t="str">
        <f>IF('TSA Input'!J1542="","",IF('TSA Input'!J1542="Yes",'TSA Input'!I1542,""))</f>
        <v/>
      </c>
      <c r="F1579" s="247" t="str">
        <f>IF('TSA Input'!J1542="","",IF('TSA Input'!J1542="Yes",'TSA Input'!C1542,""))</f>
        <v/>
      </c>
      <c r="G1579" s="36" t="str">
        <f>IF('TSA Input'!J1542="","",IF('TSA Input'!J1542="Yes",'TSA Input'!D1542,""))</f>
        <v/>
      </c>
      <c r="H1579" s="37" t="str">
        <f>IF('TSA Input'!K1542="","",IF('TSA Input'!J1542="Yes",'TSA Input'!G1542,""))</f>
        <v/>
      </c>
      <c r="I1579" s="37" t="str">
        <f>IF('TSA Input'!L1542="","",IF('TSA Input'!J1542="Yes",'TSA Input'!F1542,""))</f>
        <v/>
      </c>
      <c r="J1579" s="39" t="str">
        <f t="shared" si="50"/>
        <v/>
      </c>
      <c r="K1579" s="257" t="str">
        <f>IF('TSA Input'!J1542="","",IF('TSA Input'!J1542="Yes",'TSA Input'!D1542,""))</f>
        <v/>
      </c>
      <c r="L1579" s="258" t="str">
        <f>IF('TSA Input'!J1542="","",IF('TSA Input'!J1542="Yes",'TSA Input'!G1542,""))</f>
        <v/>
      </c>
      <c r="M1579" s="258" t="str">
        <f>IF('TSA Input'!J1542="","",IF('TSA Input'!J1542="Yes",'TSA Input'!F1542,""))</f>
        <v/>
      </c>
      <c r="N1579" s="39" t="str">
        <f t="shared" si="51"/>
        <v/>
      </c>
      <c r="O1579" s="149" t="s">
        <v>11</v>
      </c>
      <c r="P1579" s="148" t="s">
        <v>11</v>
      </c>
      <c r="Q1579" s="1"/>
    </row>
    <row r="1580" spans="1:17" ht="15.75" hidden="1" customHeight="1">
      <c r="A1580" s="1" t="str">
        <f t="shared" si="1"/>
        <v/>
      </c>
      <c r="B1580" s="1"/>
      <c r="C1580" s="34" t="str">
        <f>IF('TSA Input'!J1543="","",IF('TSA Input'!J1543="Yes",'TSA Input'!B1543,"Ineligible"))</f>
        <v/>
      </c>
      <c r="D1580" s="246" t="str">
        <f>IF('TSA Input'!J1543="","",IF('TSA Input'!J1543="Yes",IF('TSA Input'!W1543="","",LEFT('TSA Input'!W1543,LEN('TSA Input'!W1543)-2)),""))</f>
        <v/>
      </c>
      <c r="E1580" s="246" t="str">
        <f>IF('TSA Input'!J1543="","",IF('TSA Input'!J1543="Yes",'TSA Input'!I1543,""))</f>
        <v/>
      </c>
      <c r="F1580" s="247" t="str">
        <f>IF('TSA Input'!J1543="","",IF('TSA Input'!J1543="Yes",'TSA Input'!C1543,""))</f>
        <v/>
      </c>
      <c r="G1580" s="36" t="str">
        <f>IF('TSA Input'!J1543="","",IF('TSA Input'!J1543="Yes",'TSA Input'!D1543,""))</f>
        <v/>
      </c>
      <c r="H1580" s="37" t="str">
        <f>IF('TSA Input'!K1543="","",IF('TSA Input'!J1543="Yes",'TSA Input'!G1543,""))</f>
        <v/>
      </c>
      <c r="I1580" s="37" t="str">
        <f>IF('TSA Input'!L1543="","",IF('TSA Input'!J1543="Yes",'TSA Input'!F1543,""))</f>
        <v/>
      </c>
      <c r="J1580" s="39" t="str">
        <f t="shared" si="50"/>
        <v/>
      </c>
      <c r="K1580" s="257" t="str">
        <f>IF('TSA Input'!J1543="","",IF('TSA Input'!J1543="Yes",'TSA Input'!D1543,""))</f>
        <v/>
      </c>
      <c r="L1580" s="258" t="str">
        <f>IF('TSA Input'!J1543="","",IF('TSA Input'!J1543="Yes",'TSA Input'!G1543,""))</f>
        <v/>
      </c>
      <c r="M1580" s="258" t="str">
        <f>IF('TSA Input'!J1543="","",IF('TSA Input'!J1543="Yes",'TSA Input'!F1543,""))</f>
        <v/>
      </c>
      <c r="N1580" s="39" t="str">
        <f t="shared" si="51"/>
        <v/>
      </c>
      <c r="O1580" s="149" t="s">
        <v>11</v>
      </c>
      <c r="P1580" s="148" t="s">
        <v>11</v>
      </c>
      <c r="Q1580" s="1"/>
    </row>
    <row r="1581" spans="1:17" ht="15.75" hidden="1" customHeight="1">
      <c r="A1581" s="1" t="str">
        <f t="shared" si="1"/>
        <v/>
      </c>
      <c r="B1581" s="1"/>
      <c r="C1581" s="34" t="str">
        <f>IF('TSA Input'!J1544="","",IF('TSA Input'!J1544="Yes",'TSA Input'!B1544,"Ineligible"))</f>
        <v/>
      </c>
      <c r="D1581" s="246" t="str">
        <f>IF('TSA Input'!J1544="","",IF('TSA Input'!J1544="Yes",IF('TSA Input'!W1544="","",LEFT('TSA Input'!W1544,LEN('TSA Input'!W1544)-2)),""))</f>
        <v/>
      </c>
      <c r="E1581" s="246" t="str">
        <f>IF('TSA Input'!J1544="","",IF('TSA Input'!J1544="Yes",'TSA Input'!I1544,""))</f>
        <v/>
      </c>
      <c r="F1581" s="247" t="str">
        <f>IF('TSA Input'!J1544="","",IF('TSA Input'!J1544="Yes",'TSA Input'!C1544,""))</f>
        <v/>
      </c>
      <c r="G1581" s="36" t="str">
        <f>IF('TSA Input'!J1544="","",IF('TSA Input'!J1544="Yes",'TSA Input'!D1544,""))</f>
        <v/>
      </c>
      <c r="H1581" s="37" t="str">
        <f>IF('TSA Input'!K1544="","",IF('TSA Input'!J1544="Yes",'TSA Input'!G1544,""))</f>
        <v/>
      </c>
      <c r="I1581" s="37" t="str">
        <f>IF('TSA Input'!L1544="","",IF('TSA Input'!J1544="Yes",'TSA Input'!F1544,""))</f>
        <v/>
      </c>
      <c r="J1581" s="39" t="str">
        <f t="shared" si="50"/>
        <v/>
      </c>
      <c r="K1581" s="257" t="str">
        <f>IF('TSA Input'!J1544="","",IF('TSA Input'!J1544="Yes",'TSA Input'!D1544,""))</f>
        <v/>
      </c>
      <c r="L1581" s="258" t="str">
        <f>IF('TSA Input'!J1544="","",IF('TSA Input'!J1544="Yes",'TSA Input'!G1544,""))</f>
        <v/>
      </c>
      <c r="M1581" s="258" t="str">
        <f>IF('TSA Input'!J1544="","",IF('TSA Input'!J1544="Yes",'TSA Input'!F1544,""))</f>
        <v/>
      </c>
      <c r="N1581" s="39" t="str">
        <f t="shared" si="51"/>
        <v/>
      </c>
      <c r="O1581" s="149" t="s">
        <v>11</v>
      </c>
      <c r="P1581" s="148" t="s">
        <v>11</v>
      </c>
      <c r="Q1581" s="1"/>
    </row>
    <row r="1582" spans="1:17" ht="15.75" hidden="1" customHeight="1">
      <c r="A1582" s="1" t="str">
        <f t="shared" si="1"/>
        <v/>
      </c>
      <c r="B1582" s="1"/>
      <c r="C1582" s="34" t="str">
        <f>IF('TSA Input'!J1545="","",IF('TSA Input'!J1545="Yes",'TSA Input'!B1545,"Ineligible"))</f>
        <v/>
      </c>
      <c r="D1582" s="246" t="str">
        <f>IF('TSA Input'!J1545="","",IF('TSA Input'!J1545="Yes",IF('TSA Input'!W1545="","",LEFT('TSA Input'!W1545,LEN('TSA Input'!W1545)-2)),""))</f>
        <v/>
      </c>
      <c r="E1582" s="246" t="str">
        <f>IF('TSA Input'!J1545="","",IF('TSA Input'!J1545="Yes",'TSA Input'!I1545,""))</f>
        <v/>
      </c>
      <c r="F1582" s="247" t="str">
        <f>IF('TSA Input'!J1545="","",IF('TSA Input'!J1545="Yes",'TSA Input'!C1545,""))</f>
        <v/>
      </c>
      <c r="G1582" s="36" t="str">
        <f>IF('TSA Input'!J1545="","",IF('TSA Input'!J1545="Yes",'TSA Input'!D1545,""))</f>
        <v/>
      </c>
      <c r="H1582" s="37" t="str">
        <f>IF('TSA Input'!K1545="","",IF('TSA Input'!J1545="Yes",'TSA Input'!G1545,""))</f>
        <v/>
      </c>
      <c r="I1582" s="37" t="str">
        <f>IF('TSA Input'!L1545="","",IF('TSA Input'!J1545="Yes",'TSA Input'!F1545,""))</f>
        <v/>
      </c>
      <c r="J1582" s="39" t="str">
        <f t="shared" si="50"/>
        <v/>
      </c>
      <c r="K1582" s="257" t="str">
        <f>IF('TSA Input'!J1545="","",IF('TSA Input'!J1545="Yes",'TSA Input'!D1545,""))</f>
        <v/>
      </c>
      <c r="L1582" s="258" t="str">
        <f>IF('TSA Input'!J1545="","",IF('TSA Input'!J1545="Yes",'TSA Input'!G1545,""))</f>
        <v/>
      </c>
      <c r="M1582" s="258" t="str">
        <f>IF('TSA Input'!J1545="","",IF('TSA Input'!J1545="Yes",'TSA Input'!F1545,""))</f>
        <v/>
      </c>
      <c r="N1582" s="39" t="str">
        <f t="shared" si="51"/>
        <v/>
      </c>
      <c r="O1582" s="149" t="s">
        <v>11</v>
      </c>
      <c r="P1582" s="148" t="s">
        <v>11</v>
      </c>
      <c r="Q1582" s="1"/>
    </row>
    <row r="1583" spans="1:17" ht="15.75" hidden="1" customHeight="1">
      <c r="A1583" s="1" t="str">
        <f t="shared" si="1"/>
        <v/>
      </c>
      <c r="B1583" s="1"/>
      <c r="C1583" s="34" t="str">
        <f>IF('TSA Input'!J1546="","",IF('TSA Input'!J1546="Yes",'TSA Input'!B1546,"Ineligible"))</f>
        <v/>
      </c>
      <c r="D1583" s="246" t="str">
        <f>IF('TSA Input'!J1546="","",IF('TSA Input'!J1546="Yes",IF('TSA Input'!W1546="","",LEFT('TSA Input'!W1546,LEN('TSA Input'!W1546)-2)),""))</f>
        <v/>
      </c>
      <c r="E1583" s="246" t="str">
        <f>IF('TSA Input'!J1546="","",IF('TSA Input'!J1546="Yes",'TSA Input'!I1546,""))</f>
        <v/>
      </c>
      <c r="F1583" s="247" t="str">
        <f>IF('TSA Input'!J1546="","",IF('TSA Input'!J1546="Yes",'TSA Input'!C1546,""))</f>
        <v/>
      </c>
      <c r="G1583" s="36" t="str">
        <f>IF('TSA Input'!J1546="","",IF('TSA Input'!J1546="Yes",'TSA Input'!D1546,""))</f>
        <v/>
      </c>
      <c r="H1583" s="37" t="str">
        <f>IF('TSA Input'!K1546="","",IF('TSA Input'!J1546="Yes",'TSA Input'!G1546,""))</f>
        <v/>
      </c>
      <c r="I1583" s="37" t="str">
        <f>IF('TSA Input'!L1546="","",IF('TSA Input'!J1546="Yes",'TSA Input'!F1546,""))</f>
        <v/>
      </c>
      <c r="J1583" s="39" t="str">
        <f t="shared" si="50"/>
        <v/>
      </c>
      <c r="K1583" s="257" t="str">
        <f>IF('TSA Input'!J1546="","",IF('TSA Input'!J1546="Yes",'TSA Input'!D1546,""))</f>
        <v/>
      </c>
      <c r="L1583" s="258" t="str">
        <f>IF('TSA Input'!J1546="","",IF('TSA Input'!J1546="Yes",'TSA Input'!G1546,""))</f>
        <v/>
      </c>
      <c r="M1583" s="258" t="str">
        <f>IF('TSA Input'!J1546="","",IF('TSA Input'!J1546="Yes",'TSA Input'!F1546,""))</f>
        <v/>
      </c>
      <c r="N1583" s="39" t="str">
        <f t="shared" si="51"/>
        <v/>
      </c>
      <c r="O1583" s="149" t="s">
        <v>11</v>
      </c>
      <c r="P1583" s="148" t="s">
        <v>11</v>
      </c>
      <c r="Q1583" s="1"/>
    </row>
    <row r="1584" spans="1:17" ht="15.75" hidden="1" customHeight="1">
      <c r="A1584" s="1" t="str">
        <f t="shared" si="1"/>
        <v/>
      </c>
      <c r="B1584" s="1"/>
      <c r="C1584" s="34" t="str">
        <f>IF('TSA Input'!J1547="","",IF('TSA Input'!J1547="Yes",'TSA Input'!B1547,"Ineligible"))</f>
        <v/>
      </c>
      <c r="D1584" s="246" t="str">
        <f>IF('TSA Input'!J1547="","",IF('TSA Input'!J1547="Yes",IF('TSA Input'!W1547="","",LEFT('TSA Input'!W1547,LEN('TSA Input'!W1547)-2)),""))</f>
        <v/>
      </c>
      <c r="E1584" s="246" t="str">
        <f>IF('TSA Input'!J1547="","",IF('TSA Input'!J1547="Yes",'TSA Input'!I1547,""))</f>
        <v/>
      </c>
      <c r="F1584" s="247" t="str">
        <f>IF('TSA Input'!J1547="","",IF('TSA Input'!J1547="Yes",'TSA Input'!C1547,""))</f>
        <v/>
      </c>
      <c r="G1584" s="36" t="str">
        <f>IF('TSA Input'!J1547="","",IF('TSA Input'!J1547="Yes",'TSA Input'!D1547,""))</f>
        <v/>
      </c>
      <c r="H1584" s="37" t="str">
        <f>IF('TSA Input'!K1547="","",IF('TSA Input'!J1547="Yes",'TSA Input'!G1547,""))</f>
        <v/>
      </c>
      <c r="I1584" s="37" t="str">
        <f>IF('TSA Input'!L1547="","",IF('TSA Input'!J1547="Yes",'TSA Input'!F1547,""))</f>
        <v/>
      </c>
      <c r="J1584" s="39" t="str">
        <f t="shared" si="50"/>
        <v/>
      </c>
      <c r="K1584" s="257" t="str">
        <f>IF('TSA Input'!J1547="","",IF('TSA Input'!J1547="Yes",'TSA Input'!D1547,""))</f>
        <v/>
      </c>
      <c r="L1584" s="258" t="str">
        <f>IF('TSA Input'!J1547="","",IF('TSA Input'!J1547="Yes",'TSA Input'!G1547,""))</f>
        <v/>
      </c>
      <c r="M1584" s="258" t="str">
        <f>IF('TSA Input'!J1547="","",IF('TSA Input'!J1547="Yes",'TSA Input'!F1547,""))</f>
        <v/>
      </c>
      <c r="N1584" s="39" t="str">
        <f t="shared" si="51"/>
        <v/>
      </c>
      <c r="O1584" s="149" t="s">
        <v>11</v>
      </c>
      <c r="P1584" s="148" t="s">
        <v>11</v>
      </c>
      <c r="Q1584" s="1"/>
    </row>
    <row r="1585" spans="1:17" ht="15.75" hidden="1" customHeight="1">
      <c r="A1585" s="1" t="str">
        <f t="shared" si="1"/>
        <v/>
      </c>
      <c r="B1585" s="1"/>
      <c r="C1585" s="34" t="str">
        <f>IF('TSA Input'!J1548="","",IF('TSA Input'!J1548="Yes",'TSA Input'!B1548,"Ineligible"))</f>
        <v/>
      </c>
      <c r="D1585" s="246" t="str">
        <f>IF('TSA Input'!J1548="","",IF('TSA Input'!J1548="Yes",IF('TSA Input'!W1548="","",LEFT('TSA Input'!W1548,LEN('TSA Input'!W1548)-2)),""))</f>
        <v/>
      </c>
      <c r="E1585" s="246" t="str">
        <f>IF('TSA Input'!J1548="","",IF('TSA Input'!J1548="Yes",'TSA Input'!I1548,""))</f>
        <v/>
      </c>
      <c r="F1585" s="247" t="str">
        <f>IF('TSA Input'!J1548="","",IF('TSA Input'!J1548="Yes",'TSA Input'!C1548,""))</f>
        <v/>
      </c>
      <c r="G1585" s="36" t="str">
        <f>IF('TSA Input'!J1548="","",IF('TSA Input'!J1548="Yes",'TSA Input'!D1548,""))</f>
        <v/>
      </c>
      <c r="H1585" s="37" t="str">
        <f>IF('TSA Input'!K1548="","",IF('TSA Input'!J1548="Yes",'TSA Input'!G1548,""))</f>
        <v/>
      </c>
      <c r="I1585" s="37" t="str">
        <f>IF('TSA Input'!L1548="","",IF('TSA Input'!J1548="Yes",'TSA Input'!F1548,""))</f>
        <v/>
      </c>
      <c r="J1585" s="39" t="str">
        <f t="shared" si="50"/>
        <v/>
      </c>
      <c r="K1585" s="257" t="str">
        <f>IF('TSA Input'!J1548="","",IF('TSA Input'!J1548="Yes",'TSA Input'!D1548,""))</f>
        <v/>
      </c>
      <c r="L1585" s="258" t="str">
        <f>IF('TSA Input'!J1548="","",IF('TSA Input'!J1548="Yes",'TSA Input'!G1548,""))</f>
        <v/>
      </c>
      <c r="M1585" s="258" t="str">
        <f>IF('TSA Input'!J1548="","",IF('TSA Input'!J1548="Yes",'TSA Input'!F1548,""))</f>
        <v/>
      </c>
      <c r="N1585" s="39" t="str">
        <f t="shared" si="51"/>
        <v/>
      </c>
      <c r="O1585" s="149" t="s">
        <v>11</v>
      </c>
      <c r="P1585" s="148" t="s">
        <v>11</v>
      </c>
      <c r="Q1585" s="1"/>
    </row>
    <row r="1586" spans="1:17" ht="15.75" hidden="1" customHeight="1">
      <c r="A1586" s="1" t="str">
        <f t="shared" si="1"/>
        <v/>
      </c>
      <c r="B1586" s="1"/>
      <c r="C1586" s="34" t="str">
        <f>IF('TSA Input'!J1549="","",IF('TSA Input'!J1549="Yes",'TSA Input'!B1549,"Ineligible"))</f>
        <v/>
      </c>
      <c r="D1586" s="246" t="str">
        <f>IF('TSA Input'!J1549="","",IF('TSA Input'!J1549="Yes",IF('TSA Input'!W1549="","",LEFT('TSA Input'!W1549,LEN('TSA Input'!W1549)-2)),""))</f>
        <v/>
      </c>
      <c r="E1586" s="246" t="str">
        <f>IF('TSA Input'!J1549="","",IF('TSA Input'!J1549="Yes",'TSA Input'!I1549,""))</f>
        <v/>
      </c>
      <c r="F1586" s="247" t="str">
        <f>IF('TSA Input'!J1549="","",IF('TSA Input'!J1549="Yes",'TSA Input'!C1549,""))</f>
        <v/>
      </c>
      <c r="G1586" s="36" t="str">
        <f>IF('TSA Input'!J1549="","",IF('TSA Input'!J1549="Yes",'TSA Input'!D1549,""))</f>
        <v/>
      </c>
      <c r="H1586" s="37" t="str">
        <f>IF('TSA Input'!K1549="","",IF('TSA Input'!J1549="Yes",'TSA Input'!G1549,""))</f>
        <v/>
      </c>
      <c r="I1586" s="37" t="str">
        <f>IF('TSA Input'!L1549="","",IF('TSA Input'!J1549="Yes",'TSA Input'!F1549,""))</f>
        <v/>
      </c>
      <c r="J1586" s="39" t="str">
        <f t="shared" si="50"/>
        <v/>
      </c>
      <c r="K1586" s="257" t="str">
        <f>IF('TSA Input'!J1549="","",IF('TSA Input'!J1549="Yes",'TSA Input'!D1549,""))</f>
        <v/>
      </c>
      <c r="L1586" s="258" t="str">
        <f>IF('TSA Input'!J1549="","",IF('TSA Input'!J1549="Yes",'TSA Input'!G1549,""))</f>
        <v/>
      </c>
      <c r="M1586" s="258" t="str">
        <f>IF('TSA Input'!J1549="","",IF('TSA Input'!J1549="Yes",'TSA Input'!F1549,""))</f>
        <v/>
      </c>
      <c r="N1586" s="39" t="str">
        <f t="shared" si="51"/>
        <v/>
      </c>
      <c r="O1586" s="149" t="s">
        <v>11</v>
      </c>
      <c r="P1586" s="148" t="s">
        <v>11</v>
      </c>
      <c r="Q1586" s="1"/>
    </row>
    <row r="1587" spans="1:17" ht="15.75" hidden="1" customHeight="1">
      <c r="A1587" s="1" t="str">
        <f t="shared" si="1"/>
        <v/>
      </c>
      <c r="B1587" s="1"/>
      <c r="C1587" s="34" t="str">
        <f>IF('TSA Input'!J1550="","",IF('TSA Input'!J1550="Yes",'TSA Input'!B1550,"Ineligible"))</f>
        <v/>
      </c>
      <c r="D1587" s="246" t="str">
        <f>IF('TSA Input'!J1550="","",IF('TSA Input'!J1550="Yes",IF('TSA Input'!W1550="","",LEFT('TSA Input'!W1550,LEN('TSA Input'!W1550)-2)),""))</f>
        <v/>
      </c>
      <c r="E1587" s="246" t="str">
        <f>IF('TSA Input'!J1550="","",IF('TSA Input'!J1550="Yes",'TSA Input'!I1550,""))</f>
        <v/>
      </c>
      <c r="F1587" s="247" t="str">
        <f>IF('TSA Input'!J1550="","",IF('TSA Input'!J1550="Yes",'TSA Input'!C1550,""))</f>
        <v/>
      </c>
      <c r="G1587" s="36" t="str">
        <f>IF('TSA Input'!J1550="","",IF('TSA Input'!J1550="Yes",'TSA Input'!D1550,""))</f>
        <v/>
      </c>
      <c r="H1587" s="37" t="str">
        <f>IF('TSA Input'!K1550="","",IF('TSA Input'!J1550="Yes",'TSA Input'!G1550,""))</f>
        <v/>
      </c>
      <c r="I1587" s="37" t="str">
        <f>IF('TSA Input'!L1550="","",IF('TSA Input'!J1550="Yes",'TSA Input'!F1550,""))</f>
        <v/>
      </c>
      <c r="J1587" s="39" t="str">
        <f t="shared" si="50"/>
        <v/>
      </c>
      <c r="K1587" s="257" t="str">
        <f>IF('TSA Input'!J1550="","",IF('TSA Input'!J1550="Yes",'TSA Input'!D1550,""))</f>
        <v/>
      </c>
      <c r="L1587" s="258" t="str">
        <f>IF('TSA Input'!J1550="","",IF('TSA Input'!J1550="Yes",'TSA Input'!G1550,""))</f>
        <v/>
      </c>
      <c r="M1587" s="258" t="str">
        <f>IF('TSA Input'!J1550="","",IF('TSA Input'!J1550="Yes",'TSA Input'!F1550,""))</f>
        <v/>
      </c>
      <c r="N1587" s="39" t="str">
        <f t="shared" si="51"/>
        <v/>
      </c>
      <c r="O1587" s="149" t="s">
        <v>11</v>
      </c>
      <c r="P1587" s="148" t="s">
        <v>11</v>
      </c>
      <c r="Q1587" s="1"/>
    </row>
    <row r="1588" spans="1:17" ht="15.75" hidden="1" customHeight="1">
      <c r="A1588" s="1" t="str">
        <f t="shared" si="1"/>
        <v/>
      </c>
      <c r="B1588" s="1"/>
      <c r="C1588" s="34" t="str">
        <f>IF('TSA Input'!J1551="","",IF('TSA Input'!J1551="Yes",'TSA Input'!B1551,"Ineligible"))</f>
        <v/>
      </c>
      <c r="D1588" s="246" t="str">
        <f>IF('TSA Input'!J1551="","",IF('TSA Input'!J1551="Yes",IF('TSA Input'!W1551="","",LEFT('TSA Input'!W1551,LEN('TSA Input'!W1551)-2)),""))</f>
        <v/>
      </c>
      <c r="E1588" s="246" t="str">
        <f>IF('TSA Input'!J1551="","",IF('TSA Input'!J1551="Yes",'TSA Input'!I1551,""))</f>
        <v/>
      </c>
      <c r="F1588" s="247" t="str">
        <f>IF('TSA Input'!J1551="","",IF('TSA Input'!J1551="Yes",'TSA Input'!C1551,""))</f>
        <v/>
      </c>
      <c r="G1588" s="36" t="str">
        <f>IF('TSA Input'!J1551="","",IF('TSA Input'!J1551="Yes",'TSA Input'!D1551,""))</f>
        <v/>
      </c>
      <c r="H1588" s="37" t="str">
        <f>IF('TSA Input'!K1551="","",IF('TSA Input'!J1551="Yes",'TSA Input'!G1551,""))</f>
        <v/>
      </c>
      <c r="I1588" s="37" t="str">
        <f>IF('TSA Input'!L1551="","",IF('TSA Input'!J1551="Yes",'TSA Input'!F1551,""))</f>
        <v/>
      </c>
      <c r="J1588" s="39" t="str">
        <f t="shared" si="50"/>
        <v/>
      </c>
      <c r="K1588" s="257" t="str">
        <f>IF('TSA Input'!J1551="","",IF('TSA Input'!J1551="Yes",'TSA Input'!D1551,""))</f>
        <v/>
      </c>
      <c r="L1588" s="258" t="str">
        <f>IF('TSA Input'!J1551="","",IF('TSA Input'!J1551="Yes",'TSA Input'!G1551,""))</f>
        <v/>
      </c>
      <c r="M1588" s="258" t="str">
        <f>IF('TSA Input'!J1551="","",IF('TSA Input'!J1551="Yes",'TSA Input'!F1551,""))</f>
        <v/>
      </c>
      <c r="N1588" s="39" t="str">
        <f t="shared" si="51"/>
        <v/>
      </c>
      <c r="O1588" s="149" t="s">
        <v>11</v>
      </c>
      <c r="P1588" s="148" t="s">
        <v>11</v>
      </c>
      <c r="Q1588" s="1"/>
    </row>
    <row r="1589" spans="1:17" ht="15.75" hidden="1" customHeight="1">
      <c r="A1589" s="1" t="str">
        <f t="shared" si="1"/>
        <v/>
      </c>
      <c r="B1589" s="1"/>
      <c r="C1589" s="34" t="str">
        <f>IF('TSA Input'!J1552="","",IF('TSA Input'!J1552="Yes",'TSA Input'!B1552,"Ineligible"))</f>
        <v/>
      </c>
      <c r="D1589" s="246" t="str">
        <f>IF('TSA Input'!J1552="","",IF('TSA Input'!J1552="Yes",IF('TSA Input'!W1552="","",LEFT('TSA Input'!W1552,LEN('TSA Input'!W1552)-2)),""))</f>
        <v/>
      </c>
      <c r="E1589" s="246" t="str">
        <f>IF('TSA Input'!J1552="","",IF('TSA Input'!J1552="Yes",'TSA Input'!I1552,""))</f>
        <v/>
      </c>
      <c r="F1589" s="247" t="str">
        <f>IF('TSA Input'!J1552="","",IF('TSA Input'!J1552="Yes",'TSA Input'!C1552,""))</f>
        <v/>
      </c>
      <c r="G1589" s="36" t="str">
        <f>IF('TSA Input'!J1552="","",IF('TSA Input'!J1552="Yes",'TSA Input'!D1552,""))</f>
        <v/>
      </c>
      <c r="H1589" s="37" t="str">
        <f>IF('TSA Input'!K1552="","",IF('TSA Input'!J1552="Yes",'TSA Input'!G1552,""))</f>
        <v/>
      </c>
      <c r="I1589" s="37" t="str">
        <f>IF('TSA Input'!L1552="","",IF('TSA Input'!J1552="Yes",'TSA Input'!F1552,""))</f>
        <v/>
      </c>
      <c r="J1589" s="39" t="str">
        <f t="shared" si="50"/>
        <v/>
      </c>
      <c r="K1589" s="257" t="str">
        <f>IF('TSA Input'!J1552="","",IF('TSA Input'!J1552="Yes",'TSA Input'!D1552,""))</f>
        <v/>
      </c>
      <c r="L1589" s="258" t="str">
        <f>IF('TSA Input'!J1552="","",IF('TSA Input'!J1552="Yes",'TSA Input'!G1552,""))</f>
        <v/>
      </c>
      <c r="M1589" s="258" t="str">
        <f>IF('TSA Input'!J1552="","",IF('TSA Input'!J1552="Yes",'TSA Input'!F1552,""))</f>
        <v/>
      </c>
      <c r="N1589" s="39" t="str">
        <f t="shared" si="51"/>
        <v/>
      </c>
      <c r="O1589" s="149" t="s">
        <v>11</v>
      </c>
      <c r="P1589" s="148" t="s">
        <v>11</v>
      </c>
      <c r="Q1589" s="1"/>
    </row>
    <row r="1590" spans="1:17" ht="15.75" hidden="1" customHeight="1">
      <c r="A1590" s="1" t="str">
        <f t="shared" si="1"/>
        <v/>
      </c>
      <c r="B1590" s="1"/>
      <c r="C1590" s="34" t="str">
        <f>IF('TSA Input'!J1553="","",IF('TSA Input'!J1553="Yes",'TSA Input'!B1553,"Ineligible"))</f>
        <v/>
      </c>
      <c r="D1590" s="246" t="str">
        <f>IF('TSA Input'!J1553="","",IF('TSA Input'!J1553="Yes",IF('TSA Input'!W1553="","",LEFT('TSA Input'!W1553,LEN('TSA Input'!W1553)-2)),""))</f>
        <v/>
      </c>
      <c r="E1590" s="246" t="str">
        <f>IF('TSA Input'!J1553="","",IF('TSA Input'!J1553="Yes",'TSA Input'!I1553,""))</f>
        <v/>
      </c>
      <c r="F1590" s="247" t="str">
        <f>IF('TSA Input'!J1553="","",IF('TSA Input'!J1553="Yes",'TSA Input'!C1553,""))</f>
        <v/>
      </c>
      <c r="G1590" s="36" t="str">
        <f>IF('TSA Input'!J1553="","",IF('TSA Input'!J1553="Yes",'TSA Input'!D1553,""))</f>
        <v/>
      </c>
      <c r="H1590" s="37" t="str">
        <f>IF('TSA Input'!K1553="","",IF('TSA Input'!J1553="Yes",'TSA Input'!G1553,""))</f>
        <v/>
      </c>
      <c r="I1590" s="37" t="str">
        <f>IF('TSA Input'!L1553="","",IF('TSA Input'!J1553="Yes",'TSA Input'!F1553,""))</f>
        <v/>
      </c>
      <c r="J1590" s="39" t="str">
        <f t="shared" si="50"/>
        <v/>
      </c>
      <c r="K1590" s="257" t="str">
        <f>IF('TSA Input'!J1553="","",IF('TSA Input'!J1553="Yes",'TSA Input'!D1553,""))</f>
        <v/>
      </c>
      <c r="L1590" s="258" t="str">
        <f>IF('TSA Input'!J1553="","",IF('TSA Input'!J1553="Yes",'TSA Input'!G1553,""))</f>
        <v/>
      </c>
      <c r="M1590" s="258" t="str">
        <f>IF('TSA Input'!J1553="","",IF('TSA Input'!J1553="Yes",'TSA Input'!F1553,""))</f>
        <v/>
      </c>
      <c r="N1590" s="39" t="str">
        <f t="shared" si="51"/>
        <v/>
      </c>
      <c r="O1590" s="149" t="s">
        <v>11</v>
      </c>
      <c r="P1590" s="148" t="s">
        <v>11</v>
      </c>
      <c r="Q1590" s="1"/>
    </row>
    <row r="1591" spans="1:17" ht="15.75" hidden="1" customHeight="1">
      <c r="A1591" s="1" t="str">
        <f t="shared" si="1"/>
        <v/>
      </c>
      <c r="B1591" s="1"/>
      <c r="C1591" s="34" t="str">
        <f>IF('TSA Input'!J1554="","",IF('TSA Input'!J1554="Yes",'TSA Input'!B1554,"Ineligible"))</f>
        <v/>
      </c>
      <c r="D1591" s="246" t="str">
        <f>IF('TSA Input'!J1554="","",IF('TSA Input'!J1554="Yes",IF('TSA Input'!W1554="","",LEFT('TSA Input'!W1554,LEN('TSA Input'!W1554)-2)),""))</f>
        <v/>
      </c>
      <c r="E1591" s="246" t="str">
        <f>IF('TSA Input'!J1554="","",IF('TSA Input'!J1554="Yes",'TSA Input'!I1554,""))</f>
        <v/>
      </c>
      <c r="F1591" s="247" t="str">
        <f>IF('TSA Input'!J1554="","",IF('TSA Input'!J1554="Yes",'TSA Input'!C1554,""))</f>
        <v/>
      </c>
      <c r="G1591" s="36" t="str">
        <f>IF('TSA Input'!J1554="","",IF('TSA Input'!J1554="Yes",'TSA Input'!D1554,""))</f>
        <v/>
      </c>
      <c r="H1591" s="37" t="str">
        <f>IF('TSA Input'!K1554="","",IF('TSA Input'!J1554="Yes",'TSA Input'!G1554,""))</f>
        <v/>
      </c>
      <c r="I1591" s="37" t="str">
        <f>IF('TSA Input'!L1554="","",IF('TSA Input'!J1554="Yes",'TSA Input'!F1554,""))</f>
        <v/>
      </c>
      <c r="J1591" s="39" t="str">
        <f t="shared" si="50"/>
        <v/>
      </c>
      <c r="K1591" s="257" t="str">
        <f>IF('TSA Input'!J1554="","",IF('TSA Input'!J1554="Yes",'TSA Input'!D1554,""))</f>
        <v/>
      </c>
      <c r="L1591" s="258" t="str">
        <f>IF('TSA Input'!J1554="","",IF('TSA Input'!J1554="Yes",'TSA Input'!G1554,""))</f>
        <v/>
      </c>
      <c r="M1591" s="258" t="str">
        <f>IF('TSA Input'!J1554="","",IF('TSA Input'!J1554="Yes",'TSA Input'!F1554,""))</f>
        <v/>
      </c>
      <c r="N1591" s="39" t="str">
        <f t="shared" si="51"/>
        <v/>
      </c>
      <c r="O1591" s="149" t="s">
        <v>11</v>
      </c>
      <c r="P1591" s="148" t="s">
        <v>11</v>
      </c>
      <c r="Q1591" s="1"/>
    </row>
    <row r="1592" spans="1:17" ht="15.75" hidden="1" customHeight="1">
      <c r="A1592" s="1" t="str">
        <f t="shared" si="1"/>
        <v/>
      </c>
      <c r="B1592" s="1"/>
      <c r="C1592" s="34" t="str">
        <f>IF('TSA Input'!J1555="","",IF('TSA Input'!J1555="Yes",'TSA Input'!B1555,"Ineligible"))</f>
        <v/>
      </c>
      <c r="D1592" s="246" t="str">
        <f>IF('TSA Input'!J1555="","",IF('TSA Input'!J1555="Yes",IF('TSA Input'!W1555="","",LEFT('TSA Input'!W1555,LEN('TSA Input'!W1555)-2)),""))</f>
        <v/>
      </c>
      <c r="E1592" s="246" t="str">
        <f>IF('TSA Input'!J1555="","",IF('TSA Input'!J1555="Yes",'TSA Input'!I1555,""))</f>
        <v/>
      </c>
      <c r="F1592" s="247" t="str">
        <f>IF('TSA Input'!J1555="","",IF('TSA Input'!J1555="Yes",'TSA Input'!C1555,""))</f>
        <v/>
      </c>
      <c r="G1592" s="36" t="str">
        <f>IF('TSA Input'!J1555="","",IF('TSA Input'!J1555="Yes",'TSA Input'!D1555,""))</f>
        <v/>
      </c>
      <c r="H1592" s="37" t="str">
        <f>IF('TSA Input'!K1555="","",IF('TSA Input'!J1555="Yes",'TSA Input'!G1555,""))</f>
        <v/>
      </c>
      <c r="I1592" s="37" t="str">
        <f>IF('TSA Input'!L1555="","",IF('TSA Input'!J1555="Yes",'TSA Input'!F1555,""))</f>
        <v/>
      </c>
      <c r="J1592" s="39" t="str">
        <f t="shared" si="50"/>
        <v/>
      </c>
      <c r="K1592" s="257" t="str">
        <f>IF('TSA Input'!J1555="","",IF('TSA Input'!J1555="Yes",'TSA Input'!D1555,""))</f>
        <v/>
      </c>
      <c r="L1592" s="258" t="str">
        <f>IF('TSA Input'!J1555="","",IF('TSA Input'!J1555="Yes",'TSA Input'!G1555,""))</f>
        <v/>
      </c>
      <c r="M1592" s="258" t="str">
        <f>IF('TSA Input'!J1555="","",IF('TSA Input'!J1555="Yes",'TSA Input'!F1555,""))</f>
        <v/>
      </c>
      <c r="N1592" s="39" t="str">
        <f t="shared" si="51"/>
        <v/>
      </c>
      <c r="O1592" s="149" t="s">
        <v>11</v>
      </c>
      <c r="P1592" s="148" t="s">
        <v>11</v>
      </c>
      <c r="Q1592" s="1"/>
    </row>
    <row r="1593" spans="1:17" ht="15.75" hidden="1" customHeight="1">
      <c r="A1593" s="1" t="str">
        <f t="shared" si="1"/>
        <v/>
      </c>
      <c r="B1593" s="1"/>
      <c r="C1593" s="34" t="str">
        <f>IF('TSA Input'!J1556="","",IF('TSA Input'!J1556="Yes",'TSA Input'!B1556,"Ineligible"))</f>
        <v/>
      </c>
      <c r="D1593" s="246" t="str">
        <f>IF('TSA Input'!J1556="","",IF('TSA Input'!J1556="Yes",IF('TSA Input'!W1556="","",LEFT('TSA Input'!W1556,LEN('TSA Input'!W1556)-2)),""))</f>
        <v/>
      </c>
      <c r="E1593" s="246" t="str">
        <f>IF('TSA Input'!J1556="","",IF('TSA Input'!J1556="Yes",'TSA Input'!I1556,""))</f>
        <v/>
      </c>
      <c r="F1593" s="247" t="str">
        <f>IF('TSA Input'!J1556="","",IF('TSA Input'!J1556="Yes",'TSA Input'!C1556,""))</f>
        <v/>
      </c>
      <c r="G1593" s="36" t="str">
        <f>IF('TSA Input'!J1556="","",IF('TSA Input'!J1556="Yes",'TSA Input'!D1556,""))</f>
        <v/>
      </c>
      <c r="H1593" s="37" t="str">
        <f>IF('TSA Input'!K1556="","",IF('TSA Input'!J1556="Yes",'TSA Input'!G1556,""))</f>
        <v/>
      </c>
      <c r="I1593" s="37" t="str">
        <f>IF('TSA Input'!L1556="","",IF('TSA Input'!J1556="Yes",'TSA Input'!F1556,""))</f>
        <v/>
      </c>
      <c r="J1593" s="39" t="str">
        <f t="shared" si="50"/>
        <v/>
      </c>
      <c r="K1593" s="257" t="str">
        <f>IF('TSA Input'!J1556="","",IF('TSA Input'!J1556="Yes",'TSA Input'!D1556,""))</f>
        <v/>
      </c>
      <c r="L1593" s="258" t="str">
        <f>IF('TSA Input'!J1556="","",IF('TSA Input'!J1556="Yes",'TSA Input'!G1556,""))</f>
        <v/>
      </c>
      <c r="M1593" s="258" t="str">
        <f>IF('TSA Input'!J1556="","",IF('TSA Input'!J1556="Yes",'TSA Input'!F1556,""))</f>
        <v/>
      </c>
      <c r="N1593" s="39" t="str">
        <f t="shared" si="51"/>
        <v/>
      </c>
      <c r="O1593" s="149" t="s">
        <v>11</v>
      </c>
      <c r="P1593" s="148" t="s">
        <v>11</v>
      </c>
      <c r="Q1593" s="1"/>
    </row>
    <row r="1594" spans="1:17" ht="15.75" hidden="1" customHeight="1">
      <c r="A1594" s="1" t="str">
        <f t="shared" si="1"/>
        <v/>
      </c>
      <c r="B1594" s="1"/>
      <c r="C1594" s="34" t="str">
        <f>IF('TSA Input'!J1557="","",IF('TSA Input'!J1557="Yes",'TSA Input'!B1557,"Ineligible"))</f>
        <v/>
      </c>
      <c r="D1594" s="246" t="str">
        <f>IF('TSA Input'!J1557="","",IF('TSA Input'!J1557="Yes",IF('TSA Input'!W1557="","",LEFT('TSA Input'!W1557,LEN('TSA Input'!W1557)-2)),""))</f>
        <v/>
      </c>
      <c r="E1594" s="246" t="str">
        <f>IF('TSA Input'!J1557="","",IF('TSA Input'!J1557="Yes",'TSA Input'!I1557,""))</f>
        <v/>
      </c>
      <c r="F1594" s="247" t="str">
        <f>IF('TSA Input'!J1557="","",IF('TSA Input'!J1557="Yes",'TSA Input'!C1557,""))</f>
        <v/>
      </c>
      <c r="G1594" s="36" t="str">
        <f>IF('TSA Input'!J1557="","",IF('TSA Input'!J1557="Yes",'TSA Input'!D1557,""))</f>
        <v/>
      </c>
      <c r="H1594" s="37" t="str">
        <f>IF('TSA Input'!K1557="","",IF('TSA Input'!J1557="Yes",'TSA Input'!G1557,""))</f>
        <v/>
      </c>
      <c r="I1594" s="37" t="str">
        <f>IF('TSA Input'!L1557="","",IF('TSA Input'!J1557="Yes",'TSA Input'!F1557,""))</f>
        <v/>
      </c>
      <c r="J1594" s="39" t="str">
        <f t="shared" si="50"/>
        <v/>
      </c>
      <c r="K1594" s="257" t="str">
        <f>IF('TSA Input'!J1557="","",IF('TSA Input'!J1557="Yes",'TSA Input'!D1557,""))</f>
        <v/>
      </c>
      <c r="L1594" s="258" t="str">
        <f>IF('TSA Input'!J1557="","",IF('TSA Input'!J1557="Yes",'TSA Input'!G1557,""))</f>
        <v/>
      </c>
      <c r="M1594" s="258" t="str">
        <f>IF('TSA Input'!J1557="","",IF('TSA Input'!J1557="Yes",'TSA Input'!F1557,""))</f>
        <v/>
      </c>
      <c r="N1594" s="39" t="str">
        <f t="shared" si="51"/>
        <v/>
      </c>
      <c r="O1594" s="149" t="s">
        <v>11</v>
      </c>
      <c r="P1594" s="148" t="s">
        <v>11</v>
      </c>
      <c r="Q1594" s="1"/>
    </row>
    <row r="1595" spans="1:17" ht="15.75" hidden="1" customHeight="1">
      <c r="A1595" s="1" t="str">
        <f t="shared" si="1"/>
        <v/>
      </c>
      <c r="B1595" s="1"/>
      <c r="C1595" s="34" t="str">
        <f>IF('TSA Input'!J1558="","",IF('TSA Input'!J1558="Yes",'TSA Input'!B1558,"Ineligible"))</f>
        <v/>
      </c>
      <c r="D1595" s="246" t="str">
        <f>IF('TSA Input'!J1558="","",IF('TSA Input'!J1558="Yes",IF('TSA Input'!W1558="","",LEFT('TSA Input'!W1558,LEN('TSA Input'!W1558)-2)),""))</f>
        <v/>
      </c>
      <c r="E1595" s="246" t="str">
        <f>IF('TSA Input'!J1558="","",IF('TSA Input'!J1558="Yes",'TSA Input'!I1558,""))</f>
        <v/>
      </c>
      <c r="F1595" s="247" t="str">
        <f>IF('TSA Input'!J1558="","",IF('TSA Input'!J1558="Yes",'TSA Input'!C1558,""))</f>
        <v/>
      </c>
      <c r="G1595" s="36" t="str">
        <f>IF('TSA Input'!J1558="","",IF('TSA Input'!J1558="Yes",'TSA Input'!D1558,""))</f>
        <v/>
      </c>
      <c r="H1595" s="37" t="str">
        <f>IF('TSA Input'!K1558="","",IF('TSA Input'!J1558="Yes",'TSA Input'!G1558,""))</f>
        <v/>
      </c>
      <c r="I1595" s="37" t="str">
        <f>IF('TSA Input'!L1558="","",IF('TSA Input'!J1558="Yes",'TSA Input'!F1558,""))</f>
        <v/>
      </c>
      <c r="J1595" s="39" t="str">
        <f t="shared" si="50"/>
        <v/>
      </c>
      <c r="K1595" s="257" t="str">
        <f>IF('TSA Input'!J1558="","",IF('TSA Input'!J1558="Yes",'TSA Input'!D1558,""))</f>
        <v/>
      </c>
      <c r="L1595" s="258" t="str">
        <f>IF('TSA Input'!J1558="","",IF('TSA Input'!J1558="Yes",'TSA Input'!G1558,""))</f>
        <v/>
      </c>
      <c r="M1595" s="258" t="str">
        <f>IF('TSA Input'!J1558="","",IF('TSA Input'!J1558="Yes",'TSA Input'!F1558,""))</f>
        <v/>
      </c>
      <c r="N1595" s="39" t="str">
        <f t="shared" si="51"/>
        <v/>
      </c>
      <c r="O1595" s="149" t="s">
        <v>11</v>
      </c>
      <c r="P1595" s="148" t="s">
        <v>11</v>
      </c>
      <c r="Q1595" s="1"/>
    </row>
    <row r="1596" spans="1:17" ht="15.75" hidden="1" customHeight="1">
      <c r="A1596" s="1" t="str">
        <f t="shared" si="1"/>
        <v/>
      </c>
      <c r="B1596" s="1"/>
      <c r="C1596" s="34" t="str">
        <f>IF('TSA Input'!J1559="","",IF('TSA Input'!J1559="Yes",'TSA Input'!B1559,"Ineligible"))</f>
        <v/>
      </c>
      <c r="D1596" s="246" t="str">
        <f>IF('TSA Input'!J1559="","",IF('TSA Input'!J1559="Yes",IF('TSA Input'!W1559="","",LEFT('TSA Input'!W1559,LEN('TSA Input'!W1559)-2)),""))</f>
        <v/>
      </c>
      <c r="E1596" s="246" t="str">
        <f>IF('TSA Input'!J1559="","",IF('TSA Input'!J1559="Yes",'TSA Input'!I1559,""))</f>
        <v/>
      </c>
      <c r="F1596" s="247" t="str">
        <f>IF('TSA Input'!J1559="","",IF('TSA Input'!J1559="Yes",'TSA Input'!C1559,""))</f>
        <v/>
      </c>
      <c r="G1596" s="36" t="str">
        <f>IF('TSA Input'!J1559="","",IF('TSA Input'!J1559="Yes",'TSA Input'!D1559,""))</f>
        <v/>
      </c>
      <c r="H1596" s="37" t="str">
        <f>IF('TSA Input'!K1559="","",IF('TSA Input'!J1559="Yes",'TSA Input'!G1559,""))</f>
        <v/>
      </c>
      <c r="I1596" s="37" t="str">
        <f>IF('TSA Input'!L1559="","",IF('TSA Input'!J1559="Yes",'TSA Input'!F1559,""))</f>
        <v/>
      </c>
      <c r="J1596" s="39" t="str">
        <f t="shared" si="50"/>
        <v/>
      </c>
      <c r="K1596" s="257" t="str">
        <f>IF('TSA Input'!J1559="","",IF('TSA Input'!J1559="Yes",'TSA Input'!D1559,""))</f>
        <v/>
      </c>
      <c r="L1596" s="258" t="str">
        <f>IF('TSA Input'!J1559="","",IF('TSA Input'!J1559="Yes",'TSA Input'!G1559,""))</f>
        <v/>
      </c>
      <c r="M1596" s="258" t="str">
        <f>IF('TSA Input'!J1559="","",IF('TSA Input'!J1559="Yes",'TSA Input'!F1559,""))</f>
        <v/>
      </c>
      <c r="N1596" s="39" t="str">
        <f t="shared" si="51"/>
        <v/>
      </c>
      <c r="O1596" s="149" t="s">
        <v>11</v>
      </c>
      <c r="P1596" s="148" t="s">
        <v>11</v>
      </c>
      <c r="Q1596" s="1"/>
    </row>
    <row r="1597" spans="1:17" ht="15.75" hidden="1" customHeight="1">
      <c r="A1597" s="1" t="str">
        <f t="shared" si="1"/>
        <v/>
      </c>
      <c r="B1597" s="1"/>
      <c r="C1597" s="34" t="str">
        <f>IF('TSA Input'!J1560="","",IF('TSA Input'!J1560="Yes",'TSA Input'!B1560,"Ineligible"))</f>
        <v/>
      </c>
      <c r="D1597" s="246" t="str">
        <f>IF('TSA Input'!J1560="","",IF('TSA Input'!J1560="Yes",IF('TSA Input'!W1560="","",LEFT('TSA Input'!W1560,LEN('TSA Input'!W1560)-2)),""))</f>
        <v/>
      </c>
      <c r="E1597" s="246" t="str">
        <f>IF('TSA Input'!J1560="","",IF('TSA Input'!J1560="Yes",'TSA Input'!I1560,""))</f>
        <v/>
      </c>
      <c r="F1597" s="247" t="str">
        <f>IF('TSA Input'!J1560="","",IF('TSA Input'!J1560="Yes",'TSA Input'!C1560,""))</f>
        <v/>
      </c>
      <c r="G1597" s="36" t="str">
        <f>IF('TSA Input'!J1560="","",IF('TSA Input'!J1560="Yes",'TSA Input'!D1560,""))</f>
        <v/>
      </c>
      <c r="H1597" s="37" t="str">
        <f>IF('TSA Input'!K1560="","",IF('TSA Input'!J1560="Yes",'TSA Input'!G1560,""))</f>
        <v/>
      </c>
      <c r="I1597" s="37" t="str">
        <f>IF('TSA Input'!L1560="","",IF('TSA Input'!J1560="Yes",'TSA Input'!F1560,""))</f>
        <v/>
      </c>
      <c r="J1597" s="39" t="str">
        <f t="shared" si="50"/>
        <v/>
      </c>
      <c r="K1597" s="257" t="str">
        <f>IF('TSA Input'!J1560="","",IF('TSA Input'!J1560="Yes",'TSA Input'!D1560,""))</f>
        <v/>
      </c>
      <c r="L1597" s="258" t="str">
        <f>IF('TSA Input'!J1560="","",IF('TSA Input'!J1560="Yes",'TSA Input'!G1560,""))</f>
        <v/>
      </c>
      <c r="M1597" s="258" t="str">
        <f>IF('TSA Input'!J1560="","",IF('TSA Input'!J1560="Yes",'TSA Input'!F1560,""))</f>
        <v/>
      </c>
      <c r="N1597" s="39" t="str">
        <f t="shared" si="51"/>
        <v/>
      </c>
      <c r="O1597" s="149" t="s">
        <v>11</v>
      </c>
      <c r="P1597" s="148" t="s">
        <v>11</v>
      </c>
      <c r="Q1597" s="1"/>
    </row>
    <row r="1598" spans="1:17" ht="15.75" hidden="1" customHeight="1">
      <c r="A1598" s="1" t="str">
        <f t="shared" si="1"/>
        <v/>
      </c>
      <c r="B1598" s="1"/>
      <c r="C1598" s="34" t="str">
        <f>IF('TSA Input'!J1561="","",IF('TSA Input'!J1561="Yes",'TSA Input'!B1561,"Ineligible"))</f>
        <v/>
      </c>
      <c r="D1598" s="246" t="str">
        <f>IF('TSA Input'!J1561="","",IF('TSA Input'!J1561="Yes",IF('TSA Input'!W1561="","",LEFT('TSA Input'!W1561,LEN('TSA Input'!W1561)-2)),""))</f>
        <v/>
      </c>
      <c r="E1598" s="246" t="str">
        <f>IF('TSA Input'!J1561="","",IF('TSA Input'!J1561="Yes",'TSA Input'!I1561,""))</f>
        <v/>
      </c>
      <c r="F1598" s="247" t="str">
        <f>IF('TSA Input'!J1561="","",IF('TSA Input'!J1561="Yes",'TSA Input'!C1561,""))</f>
        <v/>
      </c>
      <c r="G1598" s="36" t="str">
        <f>IF('TSA Input'!J1561="","",IF('TSA Input'!J1561="Yes",'TSA Input'!D1561,""))</f>
        <v/>
      </c>
      <c r="H1598" s="37" t="str">
        <f>IF('TSA Input'!K1561="","",IF('TSA Input'!J1561="Yes",'TSA Input'!G1561,""))</f>
        <v/>
      </c>
      <c r="I1598" s="37" t="str">
        <f>IF('TSA Input'!L1561="","",IF('TSA Input'!J1561="Yes",'TSA Input'!F1561,""))</f>
        <v/>
      </c>
      <c r="J1598" s="39" t="str">
        <f t="shared" si="50"/>
        <v/>
      </c>
      <c r="K1598" s="257" t="str">
        <f>IF('TSA Input'!J1561="","",IF('TSA Input'!J1561="Yes",'TSA Input'!D1561,""))</f>
        <v/>
      </c>
      <c r="L1598" s="258" t="str">
        <f>IF('TSA Input'!J1561="","",IF('TSA Input'!J1561="Yes",'TSA Input'!G1561,""))</f>
        <v/>
      </c>
      <c r="M1598" s="258" t="str">
        <f>IF('TSA Input'!J1561="","",IF('TSA Input'!J1561="Yes",'TSA Input'!F1561,""))</f>
        <v/>
      </c>
      <c r="N1598" s="39" t="str">
        <f t="shared" si="51"/>
        <v/>
      </c>
      <c r="O1598" s="149" t="s">
        <v>11</v>
      </c>
      <c r="P1598" s="148" t="s">
        <v>11</v>
      </c>
      <c r="Q1598" s="1"/>
    </row>
    <row r="1599" spans="1:17" ht="15.75" hidden="1" customHeight="1">
      <c r="A1599" s="1" t="str">
        <f t="shared" si="1"/>
        <v/>
      </c>
      <c r="B1599" s="1"/>
      <c r="C1599" s="34" t="str">
        <f>IF('TSA Input'!J1562="","",IF('TSA Input'!J1562="Yes",'TSA Input'!B1562,"Ineligible"))</f>
        <v/>
      </c>
      <c r="D1599" s="246" t="str">
        <f>IF('TSA Input'!J1562="","",IF('TSA Input'!J1562="Yes",IF('TSA Input'!W1562="","",LEFT('TSA Input'!W1562,LEN('TSA Input'!W1562)-2)),""))</f>
        <v/>
      </c>
      <c r="E1599" s="246" t="str">
        <f>IF('TSA Input'!J1562="","",IF('TSA Input'!J1562="Yes",'TSA Input'!I1562,""))</f>
        <v/>
      </c>
      <c r="F1599" s="247" t="str">
        <f>IF('TSA Input'!J1562="","",IF('TSA Input'!J1562="Yes",'TSA Input'!C1562,""))</f>
        <v/>
      </c>
      <c r="G1599" s="36" t="str">
        <f>IF('TSA Input'!J1562="","",IF('TSA Input'!J1562="Yes",'TSA Input'!D1562,""))</f>
        <v/>
      </c>
      <c r="H1599" s="37" t="str">
        <f>IF('TSA Input'!K1562="","",IF('TSA Input'!J1562="Yes",'TSA Input'!G1562,""))</f>
        <v/>
      </c>
      <c r="I1599" s="37" t="str">
        <f>IF('TSA Input'!L1562="","",IF('TSA Input'!J1562="Yes",'TSA Input'!F1562,""))</f>
        <v/>
      </c>
      <c r="J1599" s="39" t="str">
        <f t="shared" si="50"/>
        <v/>
      </c>
      <c r="K1599" s="257" t="str">
        <f>IF('TSA Input'!J1562="","",IF('TSA Input'!J1562="Yes",'TSA Input'!D1562,""))</f>
        <v/>
      </c>
      <c r="L1599" s="258" t="str">
        <f>IF('TSA Input'!J1562="","",IF('TSA Input'!J1562="Yes",'TSA Input'!G1562,""))</f>
        <v/>
      </c>
      <c r="M1599" s="258" t="str">
        <f>IF('TSA Input'!J1562="","",IF('TSA Input'!J1562="Yes",'TSA Input'!F1562,""))</f>
        <v/>
      </c>
      <c r="N1599" s="39" t="str">
        <f t="shared" si="51"/>
        <v/>
      </c>
      <c r="O1599" s="149" t="s">
        <v>11</v>
      </c>
      <c r="P1599" s="148" t="s">
        <v>11</v>
      </c>
      <c r="Q1599" s="1"/>
    </row>
    <row r="1600" spans="1:17" ht="15.75" hidden="1" customHeight="1">
      <c r="A1600" s="1" t="str">
        <f t="shared" si="1"/>
        <v/>
      </c>
      <c r="B1600" s="1"/>
      <c r="C1600" s="34" t="str">
        <f>IF('TSA Input'!J1563="","",IF('TSA Input'!J1563="Yes",'TSA Input'!B1563,"Ineligible"))</f>
        <v/>
      </c>
      <c r="D1600" s="246" t="str">
        <f>IF('TSA Input'!J1563="","",IF('TSA Input'!J1563="Yes",IF('TSA Input'!W1563="","",LEFT('TSA Input'!W1563,LEN('TSA Input'!W1563)-2)),""))</f>
        <v/>
      </c>
      <c r="E1600" s="246" t="str">
        <f>IF('TSA Input'!J1563="","",IF('TSA Input'!J1563="Yes",'TSA Input'!I1563,""))</f>
        <v/>
      </c>
      <c r="F1600" s="247" t="str">
        <f>IF('TSA Input'!J1563="","",IF('TSA Input'!J1563="Yes",'TSA Input'!C1563,""))</f>
        <v/>
      </c>
      <c r="G1600" s="36" t="str">
        <f>IF('TSA Input'!J1563="","",IF('TSA Input'!J1563="Yes",'TSA Input'!D1563,""))</f>
        <v/>
      </c>
      <c r="H1600" s="37" t="str">
        <f>IF('TSA Input'!K1563="","",IF('TSA Input'!J1563="Yes",'TSA Input'!G1563,""))</f>
        <v/>
      </c>
      <c r="I1600" s="37" t="str">
        <f>IF('TSA Input'!L1563="","",IF('TSA Input'!J1563="Yes",'TSA Input'!F1563,""))</f>
        <v/>
      </c>
      <c r="J1600" s="39" t="str">
        <f t="shared" si="50"/>
        <v/>
      </c>
      <c r="K1600" s="257" t="str">
        <f>IF('TSA Input'!J1563="","",IF('TSA Input'!J1563="Yes",'TSA Input'!D1563,""))</f>
        <v/>
      </c>
      <c r="L1600" s="258" t="str">
        <f>IF('TSA Input'!J1563="","",IF('TSA Input'!J1563="Yes",'TSA Input'!G1563,""))</f>
        <v/>
      </c>
      <c r="M1600" s="258" t="str">
        <f>IF('TSA Input'!J1563="","",IF('TSA Input'!J1563="Yes",'TSA Input'!F1563,""))</f>
        <v/>
      </c>
      <c r="N1600" s="39" t="str">
        <f t="shared" si="51"/>
        <v/>
      </c>
      <c r="O1600" s="149" t="s">
        <v>11</v>
      </c>
      <c r="P1600" s="148" t="s">
        <v>11</v>
      </c>
      <c r="Q1600" s="1"/>
    </row>
    <row r="1601" spans="1:17" ht="15.75" hidden="1" customHeight="1">
      <c r="A1601" s="1" t="str">
        <f t="shared" si="1"/>
        <v/>
      </c>
      <c r="B1601" s="1"/>
      <c r="C1601" s="34" t="str">
        <f>IF('TSA Input'!J1564="","",IF('TSA Input'!J1564="Yes",'TSA Input'!B1564,"Ineligible"))</f>
        <v/>
      </c>
      <c r="D1601" s="246" t="str">
        <f>IF('TSA Input'!J1564="","",IF('TSA Input'!J1564="Yes",IF('TSA Input'!W1564="","",LEFT('TSA Input'!W1564,LEN('TSA Input'!W1564)-2)),""))</f>
        <v/>
      </c>
      <c r="E1601" s="246" t="str">
        <f>IF('TSA Input'!J1564="","",IF('TSA Input'!J1564="Yes",'TSA Input'!I1564,""))</f>
        <v/>
      </c>
      <c r="F1601" s="247" t="str">
        <f>IF('TSA Input'!J1564="","",IF('TSA Input'!J1564="Yes",'TSA Input'!C1564,""))</f>
        <v/>
      </c>
      <c r="G1601" s="36" t="str">
        <f>IF('TSA Input'!J1564="","",IF('TSA Input'!J1564="Yes",'TSA Input'!D1564,""))</f>
        <v/>
      </c>
      <c r="H1601" s="37" t="str">
        <f>IF('TSA Input'!K1564="","",IF('TSA Input'!J1564="Yes",'TSA Input'!G1564,""))</f>
        <v/>
      </c>
      <c r="I1601" s="37" t="str">
        <f>IF('TSA Input'!L1564="","",IF('TSA Input'!J1564="Yes",'TSA Input'!F1564,""))</f>
        <v/>
      </c>
      <c r="J1601" s="39" t="str">
        <f t="shared" si="50"/>
        <v/>
      </c>
      <c r="K1601" s="257" t="str">
        <f>IF('TSA Input'!J1564="","",IF('TSA Input'!J1564="Yes",'TSA Input'!D1564,""))</f>
        <v/>
      </c>
      <c r="L1601" s="258" t="str">
        <f>IF('TSA Input'!J1564="","",IF('TSA Input'!J1564="Yes",'TSA Input'!G1564,""))</f>
        <v/>
      </c>
      <c r="M1601" s="258" t="str">
        <f>IF('TSA Input'!J1564="","",IF('TSA Input'!J1564="Yes",'TSA Input'!F1564,""))</f>
        <v/>
      </c>
      <c r="N1601" s="39" t="str">
        <f t="shared" si="51"/>
        <v/>
      </c>
      <c r="O1601" s="149" t="s">
        <v>11</v>
      </c>
      <c r="P1601" s="148" t="s">
        <v>11</v>
      </c>
      <c r="Q1601" s="1"/>
    </row>
    <row r="1602" spans="1:17" ht="15.75" hidden="1" customHeight="1">
      <c r="A1602" s="1" t="str">
        <f t="shared" si="1"/>
        <v/>
      </c>
      <c r="B1602" s="1"/>
      <c r="C1602" s="34" t="str">
        <f>IF('TSA Input'!J1565="","",IF('TSA Input'!J1565="Yes",'TSA Input'!B1565,"Ineligible"))</f>
        <v/>
      </c>
      <c r="D1602" s="246" t="str">
        <f>IF('TSA Input'!J1565="","",IF('TSA Input'!J1565="Yes",IF('TSA Input'!W1565="","",LEFT('TSA Input'!W1565,LEN('TSA Input'!W1565)-2)),""))</f>
        <v/>
      </c>
      <c r="E1602" s="246" t="str">
        <f>IF('TSA Input'!J1565="","",IF('TSA Input'!J1565="Yes",'TSA Input'!I1565,""))</f>
        <v/>
      </c>
      <c r="F1602" s="247" t="str">
        <f>IF('TSA Input'!J1565="","",IF('TSA Input'!J1565="Yes",'TSA Input'!C1565,""))</f>
        <v/>
      </c>
      <c r="G1602" s="36" t="str">
        <f>IF('TSA Input'!J1565="","",IF('TSA Input'!J1565="Yes",'TSA Input'!D1565,""))</f>
        <v/>
      </c>
      <c r="H1602" s="37" t="str">
        <f>IF('TSA Input'!K1565="","",IF('TSA Input'!J1565="Yes",'TSA Input'!G1565,""))</f>
        <v/>
      </c>
      <c r="I1602" s="37" t="str">
        <f>IF('TSA Input'!L1565="","",IF('TSA Input'!J1565="Yes",'TSA Input'!F1565,""))</f>
        <v/>
      </c>
      <c r="J1602" s="39" t="str">
        <f t="shared" si="50"/>
        <v/>
      </c>
      <c r="K1602" s="257" t="str">
        <f>IF('TSA Input'!J1565="","",IF('TSA Input'!J1565="Yes",'TSA Input'!D1565,""))</f>
        <v/>
      </c>
      <c r="L1602" s="258" t="str">
        <f>IF('TSA Input'!J1565="","",IF('TSA Input'!J1565="Yes",'TSA Input'!G1565,""))</f>
        <v/>
      </c>
      <c r="M1602" s="258" t="str">
        <f>IF('TSA Input'!J1565="","",IF('TSA Input'!J1565="Yes",'TSA Input'!F1565,""))</f>
        <v/>
      </c>
      <c r="N1602" s="39" t="str">
        <f t="shared" si="51"/>
        <v/>
      </c>
      <c r="O1602" s="149" t="s">
        <v>11</v>
      </c>
      <c r="P1602" s="148" t="s">
        <v>11</v>
      </c>
      <c r="Q1602" s="1"/>
    </row>
    <row r="1603" spans="1:17" ht="15.75" hidden="1" customHeight="1">
      <c r="A1603" s="1" t="str">
        <f t="shared" si="1"/>
        <v/>
      </c>
      <c r="B1603" s="1"/>
      <c r="C1603" s="34" t="str">
        <f>IF('TSA Input'!J1566="","",IF('TSA Input'!J1566="Yes",'TSA Input'!B1566,"Ineligible"))</f>
        <v/>
      </c>
      <c r="D1603" s="246" t="str">
        <f>IF('TSA Input'!J1566="","",IF('TSA Input'!J1566="Yes",IF('TSA Input'!W1566="","",LEFT('TSA Input'!W1566,LEN('TSA Input'!W1566)-2)),""))</f>
        <v/>
      </c>
      <c r="E1603" s="246" t="str">
        <f>IF('TSA Input'!J1566="","",IF('TSA Input'!J1566="Yes",'TSA Input'!I1566,""))</f>
        <v/>
      </c>
      <c r="F1603" s="247" t="str">
        <f>IF('TSA Input'!J1566="","",IF('TSA Input'!J1566="Yes",'TSA Input'!C1566,""))</f>
        <v/>
      </c>
      <c r="G1603" s="36" t="str">
        <f>IF('TSA Input'!J1566="","",IF('TSA Input'!J1566="Yes",'TSA Input'!D1566,""))</f>
        <v/>
      </c>
      <c r="H1603" s="37" t="str">
        <f>IF('TSA Input'!K1566="","",IF('TSA Input'!J1566="Yes",'TSA Input'!G1566,""))</f>
        <v/>
      </c>
      <c r="I1603" s="37" t="str">
        <f>IF('TSA Input'!L1566="","",IF('TSA Input'!J1566="Yes",'TSA Input'!F1566,""))</f>
        <v/>
      </c>
      <c r="J1603" s="39" t="str">
        <f t="shared" si="50"/>
        <v/>
      </c>
      <c r="K1603" s="257" t="str">
        <f>IF('TSA Input'!J1566="","",IF('TSA Input'!J1566="Yes",'TSA Input'!D1566,""))</f>
        <v/>
      </c>
      <c r="L1603" s="258" t="str">
        <f>IF('TSA Input'!J1566="","",IF('TSA Input'!J1566="Yes",'TSA Input'!G1566,""))</f>
        <v/>
      </c>
      <c r="M1603" s="258" t="str">
        <f>IF('TSA Input'!J1566="","",IF('TSA Input'!J1566="Yes",'TSA Input'!F1566,""))</f>
        <v/>
      </c>
      <c r="N1603" s="39" t="str">
        <f t="shared" si="51"/>
        <v/>
      </c>
      <c r="O1603" s="149" t="s">
        <v>11</v>
      </c>
      <c r="P1603" s="148" t="s">
        <v>11</v>
      </c>
      <c r="Q1603" s="1"/>
    </row>
    <row r="1604" spans="1:17" ht="15.75" hidden="1" customHeight="1">
      <c r="A1604" s="1" t="str">
        <f t="shared" si="1"/>
        <v/>
      </c>
      <c r="B1604" s="1"/>
      <c r="C1604" s="34" t="str">
        <f>IF('TSA Input'!J1567="","",IF('TSA Input'!J1567="Yes",'TSA Input'!B1567,"Ineligible"))</f>
        <v/>
      </c>
      <c r="D1604" s="246" t="str">
        <f>IF('TSA Input'!J1567="","",IF('TSA Input'!J1567="Yes",IF('TSA Input'!W1567="","",LEFT('TSA Input'!W1567,LEN('TSA Input'!W1567)-2)),""))</f>
        <v/>
      </c>
      <c r="E1604" s="246" t="str">
        <f>IF('TSA Input'!J1567="","",IF('TSA Input'!J1567="Yes",'TSA Input'!I1567,""))</f>
        <v/>
      </c>
      <c r="F1604" s="247" t="str">
        <f>IF('TSA Input'!J1567="","",IF('TSA Input'!J1567="Yes",'TSA Input'!C1567,""))</f>
        <v/>
      </c>
      <c r="G1604" s="36" t="str">
        <f>IF('TSA Input'!J1567="","",IF('TSA Input'!J1567="Yes",'TSA Input'!D1567,""))</f>
        <v/>
      </c>
      <c r="H1604" s="37" t="str">
        <f>IF('TSA Input'!K1567="","",IF('TSA Input'!J1567="Yes",'TSA Input'!G1567,""))</f>
        <v/>
      </c>
      <c r="I1604" s="37" t="str">
        <f>IF('TSA Input'!L1567="","",IF('TSA Input'!J1567="Yes",'TSA Input'!F1567,""))</f>
        <v/>
      </c>
      <c r="J1604" s="39" t="str">
        <f t="shared" si="50"/>
        <v/>
      </c>
      <c r="K1604" s="257" t="str">
        <f>IF('TSA Input'!J1567="","",IF('TSA Input'!J1567="Yes",'TSA Input'!D1567,""))</f>
        <v/>
      </c>
      <c r="L1604" s="258" t="str">
        <f>IF('TSA Input'!J1567="","",IF('TSA Input'!J1567="Yes",'TSA Input'!G1567,""))</f>
        <v/>
      </c>
      <c r="M1604" s="258" t="str">
        <f>IF('TSA Input'!J1567="","",IF('TSA Input'!J1567="Yes",'TSA Input'!F1567,""))</f>
        <v/>
      </c>
      <c r="N1604" s="39" t="str">
        <f t="shared" si="51"/>
        <v/>
      </c>
      <c r="O1604" s="149" t="s">
        <v>11</v>
      </c>
      <c r="P1604" s="148" t="s">
        <v>11</v>
      </c>
      <c r="Q1604" s="1"/>
    </row>
    <row r="1605" spans="1:17" ht="15.75" hidden="1" customHeight="1">
      <c r="A1605" s="1" t="str">
        <f t="shared" si="1"/>
        <v/>
      </c>
      <c r="B1605" s="1"/>
      <c r="C1605" s="34" t="str">
        <f>IF('TSA Input'!J1568="","",IF('TSA Input'!J1568="Yes",'TSA Input'!B1568,"Ineligible"))</f>
        <v/>
      </c>
      <c r="D1605" s="246" t="str">
        <f>IF('TSA Input'!J1568="","",IF('TSA Input'!J1568="Yes",IF('TSA Input'!W1568="","",LEFT('TSA Input'!W1568,LEN('TSA Input'!W1568)-2)),""))</f>
        <v/>
      </c>
      <c r="E1605" s="246" t="str">
        <f>IF('TSA Input'!J1568="","",IF('TSA Input'!J1568="Yes",'TSA Input'!I1568,""))</f>
        <v/>
      </c>
      <c r="F1605" s="247" t="str">
        <f>IF('TSA Input'!J1568="","",IF('TSA Input'!J1568="Yes",'TSA Input'!C1568,""))</f>
        <v/>
      </c>
      <c r="G1605" s="36" t="str">
        <f>IF('TSA Input'!J1568="","",IF('TSA Input'!J1568="Yes",'TSA Input'!D1568,""))</f>
        <v/>
      </c>
      <c r="H1605" s="37" t="str">
        <f>IF('TSA Input'!K1568="","",IF('TSA Input'!J1568="Yes",'TSA Input'!G1568,""))</f>
        <v/>
      </c>
      <c r="I1605" s="37" t="str">
        <f>IF('TSA Input'!L1568="","",IF('TSA Input'!J1568="Yes",'TSA Input'!F1568,""))</f>
        <v/>
      </c>
      <c r="J1605" s="39" t="str">
        <f t="shared" si="50"/>
        <v/>
      </c>
      <c r="K1605" s="257" t="str">
        <f>IF('TSA Input'!J1568="","",IF('TSA Input'!J1568="Yes",'TSA Input'!D1568,""))</f>
        <v/>
      </c>
      <c r="L1605" s="258" t="str">
        <f>IF('TSA Input'!J1568="","",IF('TSA Input'!J1568="Yes",'TSA Input'!G1568,""))</f>
        <v/>
      </c>
      <c r="M1605" s="258" t="str">
        <f>IF('TSA Input'!J1568="","",IF('TSA Input'!J1568="Yes",'TSA Input'!F1568,""))</f>
        <v/>
      </c>
      <c r="N1605" s="39" t="str">
        <f t="shared" si="51"/>
        <v/>
      </c>
      <c r="O1605" s="149" t="s">
        <v>11</v>
      </c>
      <c r="P1605" s="148" t="s">
        <v>11</v>
      </c>
      <c r="Q1605" s="1"/>
    </row>
    <row r="1606" spans="1:17" ht="15.75" hidden="1" customHeight="1">
      <c r="A1606" s="1" t="str">
        <f t="shared" si="1"/>
        <v/>
      </c>
      <c r="B1606" s="1"/>
      <c r="C1606" s="34" t="str">
        <f>IF('TSA Input'!J1569="","",IF('TSA Input'!J1569="Yes",'TSA Input'!B1569,"Ineligible"))</f>
        <v/>
      </c>
      <c r="D1606" s="246" t="str">
        <f>IF('TSA Input'!J1569="","",IF('TSA Input'!J1569="Yes",IF('TSA Input'!W1569="","",LEFT('TSA Input'!W1569,LEN('TSA Input'!W1569)-2)),""))</f>
        <v/>
      </c>
      <c r="E1606" s="246" t="str">
        <f>IF('TSA Input'!J1569="","",IF('TSA Input'!J1569="Yes",'TSA Input'!I1569,""))</f>
        <v/>
      </c>
      <c r="F1606" s="247" t="str">
        <f>IF('TSA Input'!J1569="","",IF('TSA Input'!J1569="Yes",'TSA Input'!C1569,""))</f>
        <v/>
      </c>
      <c r="G1606" s="36" t="str">
        <f>IF('TSA Input'!J1569="","",IF('TSA Input'!J1569="Yes",'TSA Input'!D1569,""))</f>
        <v/>
      </c>
      <c r="H1606" s="37" t="str">
        <f>IF('TSA Input'!K1569="","",IF('TSA Input'!J1569="Yes",'TSA Input'!G1569,""))</f>
        <v/>
      </c>
      <c r="I1606" s="37" t="str">
        <f>IF('TSA Input'!L1569="","",IF('TSA Input'!J1569="Yes",'TSA Input'!F1569,""))</f>
        <v/>
      </c>
      <c r="J1606" s="39" t="str">
        <f t="shared" si="50"/>
        <v/>
      </c>
      <c r="K1606" s="257" t="str">
        <f>IF('TSA Input'!J1569="","",IF('TSA Input'!J1569="Yes",'TSA Input'!D1569,""))</f>
        <v/>
      </c>
      <c r="L1606" s="258" t="str">
        <f>IF('TSA Input'!J1569="","",IF('TSA Input'!J1569="Yes",'TSA Input'!G1569,""))</f>
        <v/>
      </c>
      <c r="M1606" s="258" t="str">
        <f>IF('TSA Input'!J1569="","",IF('TSA Input'!J1569="Yes",'TSA Input'!F1569,""))</f>
        <v/>
      </c>
      <c r="N1606" s="39" t="str">
        <f t="shared" si="51"/>
        <v/>
      </c>
      <c r="O1606" s="149" t="s">
        <v>11</v>
      </c>
      <c r="P1606" s="148" t="s">
        <v>11</v>
      </c>
      <c r="Q1606" s="1"/>
    </row>
    <row r="1607" spans="1:17" ht="15.75" hidden="1" customHeight="1">
      <c r="A1607" s="1" t="str">
        <f t="shared" si="1"/>
        <v/>
      </c>
      <c r="B1607" s="1"/>
      <c r="C1607" s="34" t="str">
        <f>IF('TSA Input'!J1570="","",IF('TSA Input'!J1570="Yes",'TSA Input'!B1570,"Ineligible"))</f>
        <v/>
      </c>
      <c r="D1607" s="246" t="str">
        <f>IF('TSA Input'!J1570="","",IF('TSA Input'!J1570="Yes",IF('TSA Input'!W1570="","",LEFT('TSA Input'!W1570,LEN('TSA Input'!W1570)-2)),""))</f>
        <v/>
      </c>
      <c r="E1607" s="246" t="str">
        <f>IF('TSA Input'!J1570="","",IF('TSA Input'!J1570="Yes",'TSA Input'!I1570,""))</f>
        <v/>
      </c>
      <c r="F1607" s="247" t="str">
        <f>IF('TSA Input'!J1570="","",IF('TSA Input'!J1570="Yes",'TSA Input'!C1570,""))</f>
        <v/>
      </c>
      <c r="G1607" s="36" t="str">
        <f>IF('TSA Input'!J1570="","",IF('TSA Input'!J1570="Yes",'TSA Input'!D1570,""))</f>
        <v/>
      </c>
      <c r="H1607" s="37" t="str">
        <f>IF('TSA Input'!K1570="","",IF('TSA Input'!J1570="Yes",'TSA Input'!G1570,""))</f>
        <v/>
      </c>
      <c r="I1607" s="37" t="str">
        <f>IF('TSA Input'!L1570="","",IF('TSA Input'!J1570="Yes",'TSA Input'!F1570,""))</f>
        <v/>
      </c>
      <c r="J1607" s="39" t="str">
        <f t="shared" si="50"/>
        <v/>
      </c>
      <c r="K1607" s="257" t="str">
        <f>IF('TSA Input'!J1570="","",IF('TSA Input'!J1570="Yes",'TSA Input'!D1570,""))</f>
        <v/>
      </c>
      <c r="L1607" s="258" t="str">
        <f>IF('TSA Input'!J1570="","",IF('TSA Input'!J1570="Yes",'TSA Input'!G1570,""))</f>
        <v/>
      </c>
      <c r="M1607" s="258" t="str">
        <f>IF('TSA Input'!J1570="","",IF('TSA Input'!J1570="Yes",'TSA Input'!F1570,""))</f>
        <v/>
      </c>
      <c r="N1607" s="39" t="str">
        <f t="shared" si="51"/>
        <v/>
      </c>
      <c r="O1607" s="149" t="s">
        <v>11</v>
      </c>
      <c r="P1607" s="148" t="s">
        <v>11</v>
      </c>
      <c r="Q1607" s="1"/>
    </row>
    <row r="1608" spans="1:17" ht="15.75" hidden="1" customHeight="1">
      <c r="A1608" s="1" t="str">
        <f t="shared" si="1"/>
        <v/>
      </c>
      <c r="B1608" s="1"/>
      <c r="C1608" s="34" t="str">
        <f>IF('TSA Input'!J1571="","",IF('TSA Input'!J1571="Yes",'TSA Input'!B1571,"Ineligible"))</f>
        <v/>
      </c>
      <c r="D1608" s="246" t="str">
        <f>IF('TSA Input'!J1571="","",IF('TSA Input'!J1571="Yes",IF('TSA Input'!W1571="","",LEFT('TSA Input'!W1571,LEN('TSA Input'!W1571)-2)),""))</f>
        <v/>
      </c>
      <c r="E1608" s="246" t="str">
        <f>IF('TSA Input'!J1571="","",IF('TSA Input'!J1571="Yes",'TSA Input'!I1571,""))</f>
        <v/>
      </c>
      <c r="F1608" s="247" t="str">
        <f>IF('TSA Input'!J1571="","",IF('TSA Input'!J1571="Yes",'TSA Input'!C1571,""))</f>
        <v/>
      </c>
      <c r="G1608" s="36" t="str">
        <f>IF('TSA Input'!J1571="","",IF('TSA Input'!J1571="Yes",'TSA Input'!D1571,""))</f>
        <v/>
      </c>
      <c r="H1608" s="37" t="str">
        <f>IF('TSA Input'!K1571="","",IF('TSA Input'!J1571="Yes",'TSA Input'!G1571,""))</f>
        <v/>
      </c>
      <c r="I1608" s="37" t="str">
        <f>IF('TSA Input'!L1571="","",IF('TSA Input'!J1571="Yes",'TSA Input'!F1571,""))</f>
        <v/>
      </c>
      <c r="J1608" s="39" t="str">
        <f t="shared" si="50"/>
        <v/>
      </c>
      <c r="K1608" s="257" t="str">
        <f>IF('TSA Input'!J1571="","",IF('TSA Input'!J1571="Yes",'TSA Input'!D1571,""))</f>
        <v/>
      </c>
      <c r="L1608" s="258" t="str">
        <f>IF('TSA Input'!J1571="","",IF('TSA Input'!J1571="Yes",'TSA Input'!G1571,""))</f>
        <v/>
      </c>
      <c r="M1608" s="258" t="str">
        <f>IF('TSA Input'!J1571="","",IF('TSA Input'!J1571="Yes",'TSA Input'!F1571,""))</f>
        <v/>
      </c>
      <c r="N1608" s="39" t="str">
        <f t="shared" si="51"/>
        <v/>
      </c>
      <c r="O1608" s="149" t="s">
        <v>11</v>
      </c>
      <c r="P1608" s="148" t="s">
        <v>11</v>
      </c>
      <c r="Q1608" s="1"/>
    </row>
    <row r="1609" spans="1:17" ht="15.75" hidden="1" customHeight="1">
      <c r="A1609" s="1" t="str">
        <f t="shared" si="1"/>
        <v/>
      </c>
      <c r="B1609" s="1"/>
      <c r="C1609" s="34" t="str">
        <f>IF('TSA Input'!J1572="","",IF('TSA Input'!J1572="Yes",'TSA Input'!B1572,"Ineligible"))</f>
        <v/>
      </c>
      <c r="D1609" s="246" t="str">
        <f>IF('TSA Input'!J1572="","",IF('TSA Input'!J1572="Yes",IF('TSA Input'!W1572="","",LEFT('TSA Input'!W1572,LEN('TSA Input'!W1572)-2)),""))</f>
        <v/>
      </c>
      <c r="E1609" s="246" t="str">
        <f>IF('TSA Input'!J1572="","",IF('TSA Input'!J1572="Yes",'TSA Input'!I1572,""))</f>
        <v/>
      </c>
      <c r="F1609" s="247" t="str">
        <f>IF('TSA Input'!J1572="","",IF('TSA Input'!J1572="Yes",'TSA Input'!C1572,""))</f>
        <v/>
      </c>
      <c r="G1609" s="36" t="str">
        <f>IF('TSA Input'!J1572="","",IF('TSA Input'!J1572="Yes",'TSA Input'!D1572,""))</f>
        <v/>
      </c>
      <c r="H1609" s="37" t="str">
        <f>IF('TSA Input'!K1572="","",IF('TSA Input'!J1572="Yes",'TSA Input'!G1572,""))</f>
        <v/>
      </c>
      <c r="I1609" s="37" t="str">
        <f>IF('TSA Input'!L1572="","",IF('TSA Input'!J1572="Yes",'TSA Input'!F1572,""))</f>
        <v/>
      </c>
      <c r="J1609" s="39" t="str">
        <f t="shared" si="50"/>
        <v/>
      </c>
      <c r="K1609" s="257" t="str">
        <f>IF('TSA Input'!J1572="","",IF('TSA Input'!J1572="Yes",'TSA Input'!D1572,""))</f>
        <v/>
      </c>
      <c r="L1609" s="258" t="str">
        <f>IF('TSA Input'!J1572="","",IF('TSA Input'!J1572="Yes",'TSA Input'!G1572,""))</f>
        <v/>
      </c>
      <c r="M1609" s="258" t="str">
        <f>IF('TSA Input'!J1572="","",IF('TSA Input'!J1572="Yes",'TSA Input'!F1572,""))</f>
        <v/>
      </c>
      <c r="N1609" s="39" t="str">
        <f t="shared" si="51"/>
        <v/>
      </c>
      <c r="O1609" s="149" t="s">
        <v>11</v>
      </c>
      <c r="P1609" s="148" t="s">
        <v>11</v>
      </c>
      <c r="Q1609" s="1"/>
    </row>
    <row r="1610" spans="1:17" ht="15.75" hidden="1" customHeight="1">
      <c r="A1610" s="1" t="str">
        <f t="shared" si="1"/>
        <v/>
      </c>
      <c r="B1610" s="1"/>
      <c r="C1610" s="34" t="str">
        <f>IF('TSA Input'!J1573="","",IF('TSA Input'!J1573="Yes",'TSA Input'!B1573,"Ineligible"))</f>
        <v/>
      </c>
      <c r="D1610" s="246" t="str">
        <f>IF('TSA Input'!J1573="","",IF('TSA Input'!J1573="Yes",IF('TSA Input'!W1573="","",LEFT('TSA Input'!W1573,LEN('TSA Input'!W1573)-2)),""))</f>
        <v/>
      </c>
      <c r="E1610" s="246" t="str">
        <f>IF('TSA Input'!J1573="","",IF('TSA Input'!J1573="Yes",'TSA Input'!I1573,""))</f>
        <v/>
      </c>
      <c r="F1610" s="247" t="str">
        <f>IF('TSA Input'!J1573="","",IF('TSA Input'!J1573="Yes",'TSA Input'!C1573,""))</f>
        <v/>
      </c>
      <c r="G1610" s="36" t="str">
        <f>IF('TSA Input'!J1573="","",IF('TSA Input'!J1573="Yes",'TSA Input'!D1573,""))</f>
        <v/>
      </c>
      <c r="H1610" s="37" t="str">
        <f>IF('TSA Input'!K1573="","",IF('TSA Input'!J1573="Yes",'TSA Input'!G1573,""))</f>
        <v/>
      </c>
      <c r="I1610" s="37" t="str">
        <f>IF('TSA Input'!L1573="","",IF('TSA Input'!J1573="Yes",'TSA Input'!F1573,""))</f>
        <v/>
      </c>
      <c r="J1610" s="39" t="str">
        <f t="shared" si="50"/>
        <v/>
      </c>
      <c r="K1610" s="257" t="str">
        <f>IF('TSA Input'!J1573="","",IF('TSA Input'!J1573="Yes",'TSA Input'!D1573,""))</f>
        <v/>
      </c>
      <c r="L1610" s="258" t="str">
        <f>IF('TSA Input'!J1573="","",IF('TSA Input'!J1573="Yes",'TSA Input'!G1573,""))</f>
        <v/>
      </c>
      <c r="M1610" s="258" t="str">
        <f>IF('TSA Input'!J1573="","",IF('TSA Input'!J1573="Yes",'TSA Input'!F1573,""))</f>
        <v/>
      </c>
      <c r="N1610" s="39" t="str">
        <f t="shared" si="51"/>
        <v/>
      </c>
      <c r="O1610" s="149" t="s">
        <v>11</v>
      </c>
      <c r="P1610" s="148" t="s">
        <v>11</v>
      </c>
      <c r="Q1610" s="1"/>
    </row>
    <row r="1611" spans="1:17" ht="15.75" hidden="1" customHeight="1">
      <c r="A1611" s="1" t="str">
        <f t="shared" si="1"/>
        <v/>
      </c>
      <c r="B1611" s="1"/>
      <c r="C1611" s="34" t="str">
        <f>IF('TSA Input'!J1574="","",IF('TSA Input'!J1574="Yes",'TSA Input'!B1574,"Ineligible"))</f>
        <v/>
      </c>
      <c r="D1611" s="246" t="str">
        <f>IF('TSA Input'!J1574="","",IF('TSA Input'!J1574="Yes",IF('TSA Input'!W1574="","",LEFT('TSA Input'!W1574,LEN('TSA Input'!W1574)-2)),""))</f>
        <v/>
      </c>
      <c r="E1611" s="246" t="str">
        <f>IF('TSA Input'!J1574="","",IF('TSA Input'!J1574="Yes",'TSA Input'!I1574,""))</f>
        <v/>
      </c>
      <c r="F1611" s="247" t="str">
        <f>IF('TSA Input'!J1574="","",IF('TSA Input'!J1574="Yes",'TSA Input'!C1574,""))</f>
        <v/>
      </c>
      <c r="G1611" s="36" t="str">
        <f>IF('TSA Input'!J1574="","",IF('TSA Input'!J1574="Yes",'TSA Input'!D1574,""))</f>
        <v/>
      </c>
      <c r="H1611" s="37" t="str">
        <f>IF('TSA Input'!K1574="","",IF('TSA Input'!J1574="Yes",'TSA Input'!G1574,""))</f>
        <v/>
      </c>
      <c r="I1611" s="37" t="str">
        <f>IF('TSA Input'!L1574="","",IF('TSA Input'!J1574="Yes",'TSA Input'!F1574,""))</f>
        <v/>
      </c>
      <c r="J1611" s="39" t="str">
        <f t="shared" si="50"/>
        <v/>
      </c>
      <c r="K1611" s="257" t="str">
        <f>IF('TSA Input'!J1574="","",IF('TSA Input'!J1574="Yes",'TSA Input'!D1574,""))</f>
        <v/>
      </c>
      <c r="L1611" s="258" t="str">
        <f>IF('TSA Input'!J1574="","",IF('TSA Input'!J1574="Yes",'TSA Input'!G1574,""))</f>
        <v/>
      </c>
      <c r="M1611" s="258" t="str">
        <f>IF('TSA Input'!J1574="","",IF('TSA Input'!J1574="Yes",'TSA Input'!F1574,""))</f>
        <v/>
      </c>
      <c r="N1611" s="39" t="str">
        <f t="shared" si="51"/>
        <v/>
      </c>
      <c r="O1611" s="149" t="s">
        <v>11</v>
      </c>
      <c r="P1611" s="148" t="s">
        <v>11</v>
      </c>
      <c r="Q1611" s="1"/>
    </row>
    <row r="1612" spans="1:17" ht="15.75" hidden="1" customHeight="1">
      <c r="A1612" s="1" t="str">
        <f t="shared" si="1"/>
        <v/>
      </c>
      <c r="B1612" s="1"/>
      <c r="C1612" s="34" t="str">
        <f>IF('TSA Input'!J1575="","",IF('TSA Input'!J1575="Yes",'TSA Input'!B1575,"Ineligible"))</f>
        <v/>
      </c>
      <c r="D1612" s="246" t="str">
        <f>IF('TSA Input'!J1575="","",IF('TSA Input'!J1575="Yes",IF('TSA Input'!W1575="","",LEFT('TSA Input'!W1575,LEN('TSA Input'!W1575)-2)),""))</f>
        <v/>
      </c>
      <c r="E1612" s="246" t="str">
        <f>IF('TSA Input'!J1575="","",IF('TSA Input'!J1575="Yes",'TSA Input'!I1575,""))</f>
        <v/>
      </c>
      <c r="F1612" s="247" t="str">
        <f>IF('TSA Input'!J1575="","",IF('TSA Input'!J1575="Yes",'TSA Input'!C1575,""))</f>
        <v/>
      </c>
      <c r="G1612" s="36" t="str">
        <f>IF('TSA Input'!J1575="","",IF('TSA Input'!J1575="Yes",'TSA Input'!D1575,""))</f>
        <v/>
      </c>
      <c r="H1612" s="37" t="str">
        <f>IF('TSA Input'!K1575="","",IF('TSA Input'!J1575="Yes",'TSA Input'!G1575,""))</f>
        <v/>
      </c>
      <c r="I1612" s="37" t="str">
        <f>IF('TSA Input'!L1575="","",IF('TSA Input'!J1575="Yes",'TSA Input'!F1575,""))</f>
        <v/>
      </c>
      <c r="J1612" s="39" t="str">
        <f t="shared" si="50"/>
        <v/>
      </c>
      <c r="K1612" s="257" t="str">
        <f>IF('TSA Input'!J1575="","",IF('TSA Input'!J1575="Yes",'TSA Input'!D1575,""))</f>
        <v/>
      </c>
      <c r="L1612" s="258" t="str">
        <f>IF('TSA Input'!J1575="","",IF('TSA Input'!J1575="Yes",'TSA Input'!G1575,""))</f>
        <v/>
      </c>
      <c r="M1612" s="258" t="str">
        <f>IF('TSA Input'!J1575="","",IF('TSA Input'!J1575="Yes",'TSA Input'!F1575,""))</f>
        <v/>
      </c>
      <c r="N1612" s="39" t="str">
        <f t="shared" si="51"/>
        <v/>
      </c>
      <c r="O1612" s="149" t="s">
        <v>11</v>
      </c>
      <c r="P1612" s="148" t="s">
        <v>11</v>
      </c>
      <c r="Q1612" s="1"/>
    </row>
    <row r="1613" spans="1:17" ht="15.75" hidden="1" customHeight="1">
      <c r="A1613" s="1" t="str">
        <f t="shared" si="1"/>
        <v/>
      </c>
      <c r="B1613" s="1"/>
      <c r="C1613" s="34" t="str">
        <f>IF('TSA Input'!J1576="","",IF('TSA Input'!J1576="Yes",'TSA Input'!B1576,"Ineligible"))</f>
        <v/>
      </c>
      <c r="D1613" s="246" t="str">
        <f>IF('TSA Input'!J1576="","",IF('TSA Input'!J1576="Yes",IF('TSA Input'!W1576="","",LEFT('TSA Input'!W1576,LEN('TSA Input'!W1576)-2)),""))</f>
        <v/>
      </c>
      <c r="E1613" s="246" t="str">
        <f>IF('TSA Input'!J1576="","",IF('TSA Input'!J1576="Yes",'TSA Input'!I1576,""))</f>
        <v/>
      </c>
      <c r="F1613" s="247" t="str">
        <f>IF('TSA Input'!J1576="","",IF('TSA Input'!J1576="Yes",'TSA Input'!C1576,""))</f>
        <v/>
      </c>
      <c r="G1613" s="36" t="str">
        <f>IF('TSA Input'!J1576="","",IF('TSA Input'!J1576="Yes",'TSA Input'!D1576,""))</f>
        <v/>
      </c>
      <c r="H1613" s="37" t="str">
        <f>IF('TSA Input'!K1576="","",IF('TSA Input'!J1576="Yes",'TSA Input'!G1576,""))</f>
        <v/>
      </c>
      <c r="I1613" s="37" t="str">
        <f>IF('TSA Input'!L1576="","",IF('TSA Input'!J1576="Yes",'TSA Input'!F1576,""))</f>
        <v/>
      </c>
      <c r="J1613" s="39" t="str">
        <f t="shared" si="50"/>
        <v/>
      </c>
      <c r="K1613" s="257" t="str">
        <f>IF('TSA Input'!J1576="","",IF('TSA Input'!J1576="Yes",'TSA Input'!D1576,""))</f>
        <v/>
      </c>
      <c r="L1613" s="258" t="str">
        <f>IF('TSA Input'!J1576="","",IF('TSA Input'!J1576="Yes",'TSA Input'!G1576,""))</f>
        <v/>
      </c>
      <c r="M1613" s="258" t="str">
        <f>IF('TSA Input'!J1576="","",IF('TSA Input'!J1576="Yes",'TSA Input'!F1576,""))</f>
        <v/>
      </c>
      <c r="N1613" s="39" t="str">
        <f t="shared" si="51"/>
        <v/>
      </c>
      <c r="O1613" s="149" t="s">
        <v>11</v>
      </c>
      <c r="P1613" s="148" t="s">
        <v>11</v>
      </c>
      <c r="Q1613" s="1"/>
    </row>
    <row r="1614" spans="1:17" ht="15.75" hidden="1" customHeight="1">
      <c r="A1614" s="1" t="str">
        <f t="shared" si="1"/>
        <v/>
      </c>
      <c r="B1614" s="1"/>
      <c r="C1614" s="34" t="str">
        <f>IF('TSA Input'!J1577="","",IF('TSA Input'!J1577="Yes",'TSA Input'!B1577,"Ineligible"))</f>
        <v/>
      </c>
      <c r="D1614" s="246" t="str">
        <f>IF('TSA Input'!J1577="","",IF('TSA Input'!J1577="Yes",IF('TSA Input'!W1577="","",LEFT('TSA Input'!W1577,LEN('TSA Input'!W1577)-2)),""))</f>
        <v/>
      </c>
      <c r="E1614" s="246" t="str">
        <f>IF('TSA Input'!J1577="","",IF('TSA Input'!J1577="Yes",'TSA Input'!I1577,""))</f>
        <v/>
      </c>
      <c r="F1614" s="247" t="str">
        <f>IF('TSA Input'!J1577="","",IF('TSA Input'!J1577="Yes",'TSA Input'!C1577,""))</f>
        <v/>
      </c>
      <c r="G1614" s="36" t="str">
        <f>IF('TSA Input'!J1577="","",IF('TSA Input'!J1577="Yes",'TSA Input'!D1577,""))</f>
        <v/>
      </c>
      <c r="H1614" s="37" t="str">
        <f>IF('TSA Input'!K1577="","",IF('TSA Input'!J1577="Yes",'TSA Input'!G1577,""))</f>
        <v/>
      </c>
      <c r="I1614" s="37" t="str">
        <f>IF('TSA Input'!L1577="","",IF('TSA Input'!J1577="Yes",'TSA Input'!F1577,""))</f>
        <v/>
      </c>
      <c r="J1614" s="39" t="str">
        <f t="shared" si="50"/>
        <v/>
      </c>
      <c r="K1614" s="257" t="str">
        <f>IF('TSA Input'!J1577="","",IF('TSA Input'!J1577="Yes",'TSA Input'!D1577,""))</f>
        <v/>
      </c>
      <c r="L1614" s="258" t="str">
        <f>IF('TSA Input'!J1577="","",IF('TSA Input'!J1577="Yes",'TSA Input'!G1577,""))</f>
        <v/>
      </c>
      <c r="M1614" s="258" t="str">
        <f>IF('TSA Input'!J1577="","",IF('TSA Input'!J1577="Yes",'TSA Input'!F1577,""))</f>
        <v/>
      </c>
      <c r="N1614" s="39" t="str">
        <f t="shared" si="51"/>
        <v/>
      </c>
      <c r="O1614" s="149" t="s">
        <v>11</v>
      </c>
      <c r="P1614" s="148" t="s">
        <v>11</v>
      </c>
      <c r="Q1614" s="1"/>
    </row>
    <row r="1615" spans="1:17" ht="15.75" hidden="1" customHeight="1">
      <c r="A1615" s="1" t="str">
        <f t="shared" si="1"/>
        <v/>
      </c>
      <c r="B1615" s="1"/>
      <c r="C1615" s="34" t="str">
        <f>IF('TSA Input'!J1578="","",IF('TSA Input'!J1578="Yes",'TSA Input'!B1578,"Ineligible"))</f>
        <v/>
      </c>
      <c r="D1615" s="246" t="str">
        <f>IF('TSA Input'!J1578="","",IF('TSA Input'!J1578="Yes",IF('TSA Input'!W1578="","",LEFT('TSA Input'!W1578,LEN('TSA Input'!W1578)-2)),""))</f>
        <v/>
      </c>
      <c r="E1615" s="246" t="str">
        <f>IF('TSA Input'!J1578="","",IF('TSA Input'!J1578="Yes",'TSA Input'!I1578,""))</f>
        <v/>
      </c>
      <c r="F1615" s="247" t="str">
        <f>IF('TSA Input'!J1578="","",IF('TSA Input'!J1578="Yes",'TSA Input'!C1578,""))</f>
        <v/>
      </c>
      <c r="G1615" s="36" t="str">
        <f>IF('TSA Input'!J1578="","",IF('TSA Input'!J1578="Yes",'TSA Input'!D1578,""))</f>
        <v/>
      </c>
      <c r="H1615" s="37" t="str">
        <f>IF('TSA Input'!K1578="","",IF('TSA Input'!J1578="Yes",'TSA Input'!G1578,""))</f>
        <v/>
      </c>
      <c r="I1615" s="37" t="str">
        <f>IF('TSA Input'!L1578="","",IF('TSA Input'!J1578="Yes",'TSA Input'!F1578,""))</f>
        <v/>
      </c>
      <c r="J1615" s="39" t="str">
        <f t="shared" si="50"/>
        <v/>
      </c>
      <c r="K1615" s="257" t="str">
        <f>IF('TSA Input'!J1578="","",IF('TSA Input'!J1578="Yes",'TSA Input'!D1578,""))</f>
        <v/>
      </c>
      <c r="L1615" s="258" t="str">
        <f>IF('TSA Input'!J1578="","",IF('TSA Input'!J1578="Yes",'TSA Input'!G1578,""))</f>
        <v/>
      </c>
      <c r="M1615" s="258" t="str">
        <f>IF('TSA Input'!J1578="","",IF('TSA Input'!J1578="Yes",'TSA Input'!F1578,""))</f>
        <v/>
      </c>
      <c r="N1615" s="39" t="str">
        <f t="shared" si="51"/>
        <v/>
      </c>
      <c r="O1615" s="149" t="s">
        <v>11</v>
      </c>
      <c r="P1615" s="148" t="s">
        <v>11</v>
      </c>
      <c r="Q1615" s="1"/>
    </row>
    <row r="1616" spans="1:17" ht="15.75" hidden="1" customHeight="1">
      <c r="A1616" s="1" t="str">
        <f t="shared" si="1"/>
        <v/>
      </c>
      <c r="B1616" s="1"/>
      <c r="C1616" s="34" t="str">
        <f>IF('TSA Input'!J1579="","",IF('TSA Input'!J1579="Yes",'TSA Input'!B1579,"Ineligible"))</f>
        <v/>
      </c>
      <c r="D1616" s="246" t="str">
        <f>IF('TSA Input'!J1579="","",IF('TSA Input'!J1579="Yes",IF('TSA Input'!W1579="","",LEFT('TSA Input'!W1579,LEN('TSA Input'!W1579)-2)),""))</f>
        <v/>
      </c>
      <c r="E1616" s="246" t="str">
        <f>IF('TSA Input'!J1579="","",IF('TSA Input'!J1579="Yes",'TSA Input'!I1579,""))</f>
        <v/>
      </c>
      <c r="F1616" s="247" t="str">
        <f>IF('TSA Input'!J1579="","",IF('TSA Input'!J1579="Yes",'TSA Input'!C1579,""))</f>
        <v/>
      </c>
      <c r="G1616" s="36" t="str">
        <f>IF('TSA Input'!J1579="","",IF('TSA Input'!J1579="Yes",'TSA Input'!D1579,""))</f>
        <v/>
      </c>
      <c r="H1616" s="37" t="str">
        <f>IF('TSA Input'!K1579="","",IF('TSA Input'!J1579="Yes",'TSA Input'!G1579,""))</f>
        <v/>
      </c>
      <c r="I1616" s="37" t="str">
        <f>IF('TSA Input'!L1579="","",IF('TSA Input'!J1579="Yes",'TSA Input'!F1579,""))</f>
        <v/>
      </c>
      <c r="J1616" s="39" t="str">
        <f t="shared" si="50"/>
        <v/>
      </c>
      <c r="K1616" s="257" t="str">
        <f>IF('TSA Input'!J1579="","",IF('TSA Input'!J1579="Yes",'TSA Input'!D1579,""))</f>
        <v/>
      </c>
      <c r="L1616" s="258" t="str">
        <f>IF('TSA Input'!J1579="","",IF('TSA Input'!J1579="Yes",'TSA Input'!G1579,""))</f>
        <v/>
      </c>
      <c r="M1616" s="258" t="str">
        <f>IF('TSA Input'!J1579="","",IF('TSA Input'!J1579="Yes",'TSA Input'!F1579,""))</f>
        <v/>
      </c>
      <c r="N1616" s="39" t="str">
        <f t="shared" si="51"/>
        <v/>
      </c>
      <c r="O1616" s="149" t="s">
        <v>11</v>
      </c>
      <c r="P1616" s="148" t="s">
        <v>11</v>
      </c>
      <c r="Q1616" s="1"/>
    </row>
    <row r="1617" spans="1:17" ht="15.75" hidden="1" customHeight="1">
      <c r="A1617" s="1" t="str">
        <f t="shared" si="1"/>
        <v/>
      </c>
      <c r="B1617" s="1"/>
      <c r="C1617" s="34" t="str">
        <f>IF('TSA Input'!J1580="","",IF('TSA Input'!J1580="Yes",'TSA Input'!B1580,"Ineligible"))</f>
        <v/>
      </c>
      <c r="D1617" s="246" t="str">
        <f>IF('TSA Input'!J1580="","",IF('TSA Input'!J1580="Yes",IF('TSA Input'!W1580="","",LEFT('TSA Input'!W1580,LEN('TSA Input'!W1580)-2)),""))</f>
        <v/>
      </c>
      <c r="E1617" s="246" t="str">
        <f>IF('TSA Input'!J1580="","",IF('TSA Input'!J1580="Yes",'TSA Input'!I1580,""))</f>
        <v/>
      </c>
      <c r="F1617" s="247" t="str">
        <f>IF('TSA Input'!J1580="","",IF('TSA Input'!J1580="Yes",'TSA Input'!C1580,""))</f>
        <v/>
      </c>
      <c r="G1617" s="36" t="str">
        <f>IF('TSA Input'!J1580="","",IF('TSA Input'!J1580="Yes",'TSA Input'!D1580,""))</f>
        <v/>
      </c>
      <c r="H1617" s="37" t="str">
        <f>IF('TSA Input'!K1580="","",IF('TSA Input'!J1580="Yes",'TSA Input'!G1580,""))</f>
        <v/>
      </c>
      <c r="I1617" s="37" t="str">
        <f>IF('TSA Input'!L1580="","",IF('TSA Input'!J1580="Yes",'TSA Input'!F1580,""))</f>
        <v/>
      </c>
      <c r="J1617" s="39" t="str">
        <f t="shared" si="50"/>
        <v/>
      </c>
      <c r="K1617" s="257" t="str">
        <f>IF('TSA Input'!J1580="","",IF('TSA Input'!J1580="Yes",'TSA Input'!D1580,""))</f>
        <v/>
      </c>
      <c r="L1617" s="258" t="str">
        <f>IF('TSA Input'!J1580="","",IF('TSA Input'!J1580="Yes",'TSA Input'!G1580,""))</f>
        <v/>
      </c>
      <c r="M1617" s="258" t="str">
        <f>IF('TSA Input'!J1580="","",IF('TSA Input'!J1580="Yes",'TSA Input'!F1580,""))</f>
        <v/>
      </c>
      <c r="N1617" s="39" t="str">
        <f t="shared" si="51"/>
        <v/>
      </c>
      <c r="O1617" s="149" t="s">
        <v>11</v>
      </c>
      <c r="P1617" s="148" t="s">
        <v>11</v>
      </c>
      <c r="Q1617" s="1"/>
    </row>
    <row r="1618" spans="1:17" ht="15.75" hidden="1" customHeight="1">
      <c r="A1618" s="1" t="str">
        <f t="shared" si="1"/>
        <v/>
      </c>
      <c r="B1618" s="1"/>
      <c r="C1618" s="34" t="str">
        <f>IF('TSA Input'!J1581="","",IF('TSA Input'!J1581="Yes",'TSA Input'!B1581,"Ineligible"))</f>
        <v/>
      </c>
      <c r="D1618" s="246" t="str">
        <f>IF('TSA Input'!J1581="","",IF('TSA Input'!J1581="Yes",IF('TSA Input'!W1581="","",LEFT('TSA Input'!W1581,LEN('TSA Input'!W1581)-2)),""))</f>
        <v/>
      </c>
      <c r="E1618" s="246" t="str">
        <f>IF('TSA Input'!J1581="","",IF('TSA Input'!J1581="Yes",'TSA Input'!I1581,""))</f>
        <v/>
      </c>
      <c r="F1618" s="247" t="str">
        <f>IF('TSA Input'!J1581="","",IF('TSA Input'!J1581="Yes",'TSA Input'!C1581,""))</f>
        <v/>
      </c>
      <c r="G1618" s="36" t="str">
        <f>IF('TSA Input'!J1581="","",IF('TSA Input'!J1581="Yes",'TSA Input'!D1581,""))</f>
        <v/>
      </c>
      <c r="H1618" s="37" t="str">
        <f>IF('TSA Input'!K1581="","",IF('TSA Input'!J1581="Yes",'TSA Input'!G1581,""))</f>
        <v/>
      </c>
      <c r="I1618" s="37" t="str">
        <f>IF('TSA Input'!L1581="","",IF('TSA Input'!J1581="Yes",'TSA Input'!F1581,""))</f>
        <v/>
      </c>
      <c r="J1618" s="39" t="str">
        <f t="shared" si="50"/>
        <v/>
      </c>
      <c r="K1618" s="257" t="str">
        <f>IF('TSA Input'!J1581="","",IF('TSA Input'!J1581="Yes",'TSA Input'!D1581,""))</f>
        <v/>
      </c>
      <c r="L1618" s="258" t="str">
        <f>IF('TSA Input'!J1581="","",IF('TSA Input'!J1581="Yes",'TSA Input'!G1581,""))</f>
        <v/>
      </c>
      <c r="M1618" s="258" t="str">
        <f>IF('TSA Input'!J1581="","",IF('TSA Input'!J1581="Yes",'TSA Input'!F1581,""))</f>
        <v/>
      </c>
      <c r="N1618" s="39" t="str">
        <f t="shared" si="51"/>
        <v/>
      </c>
      <c r="O1618" s="149" t="s">
        <v>11</v>
      </c>
      <c r="P1618" s="148" t="s">
        <v>11</v>
      </c>
      <c r="Q1618" s="1"/>
    </row>
    <row r="1619" spans="1:17" ht="15.75" hidden="1" customHeight="1">
      <c r="A1619" s="1" t="str">
        <f t="shared" si="1"/>
        <v/>
      </c>
      <c r="B1619" s="1"/>
      <c r="C1619" s="34" t="str">
        <f>IF('TSA Input'!J1582="","",IF('TSA Input'!J1582="Yes",'TSA Input'!B1582,"Ineligible"))</f>
        <v/>
      </c>
      <c r="D1619" s="246" t="str">
        <f>IF('TSA Input'!J1582="","",IF('TSA Input'!J1582="Yes",IF('TSA Input'!W1582="","",LEFT('TSA Input'!W1582,LEN('TSA Input'!W1582)-2)),""))</f>
        <v/>
      </c>
      <c r="E1619" s="246" t="str">
        <f>IF('TSA Input'!J1582="","",IF('TSA Input'!J1582="Yes",'TSA Input'!I1582,""))</f>
        <v/>
      </c>
      <c r="F1619" s="247" t="str">
        <f>IF('TSA Input'!J1582="","",IF('TSA Input'!J1582="Yes",'TSA Input'!C1582,""))</f>
        <v/>
      </c>
      <c r="G1619" s="36" t="str">
        <f>IF('TSA Input'!J1582="","",IF('TSA Input'!J1582="Yes",'TSA Input'!D1582,""))</f>
        <v/>
      </c>
      <c r="H1619" s="37" t="str">
        <f>IF('TSA Input'!K1582="","",IF('TSA Input'!J1582="Yes",'TSA Input'!G1582,""))</f>
        <v/>
      </c>
      <c r="I1619" s="37" t="str">
        <f>IF('TSA Input'!L1582="","",IF('TSA Input'!J1582="Yes",'TSA Input'!F1582,""))</f>
        <v/>
      </c>
      <c r="J1619" s="39" t="str">
        <f t="shared" si="50"/>
        <v/>
      </c>
      <c r="K1619" s="257" t="str">
        <f>IF('TSA Input'!J1582="","",IF('TSA Input'!J1582="Yes",'TSA Input'!D1582,""))</f>
        <v/>
      </c>
      <c r="L1619" s="258" t="str">
        <f>IF('TSA Input'!J1582="","",IF('TSA Input'!J1582="Yes",'TSA Input'!G1582,""))</f>
        <v/>
      </c>
      <c r="M1619" s="258" t="str">
        <f>IF('TSA Input'!J1582="","",IF('TSA Input'!J1582="Yes",'TSA Input'!F1582,""))</f>
        <v/>
      </c>
      <c r="N1619" s="39" t="str">
        <f t="shared" si="51"/>
        <v/>
      </c>
      <c r="O1619" s="149" t="s">
        <v>11</v>
      </c>
      <c r="P1619" s="148" t="s">
        <v>11</v>
      </c>
      <c r="Q1619" s="1"/>
    </row>
    <row r="1620" spans="1:17" ht="15.75" hidden="1" customHeight="1">
      <c r="A1620" s="1" t="str">
        <f t="shared" si="1"/>
        <v/>
      </c>
      <c r="B1620" s="1"/>
      <c r="C1620" s="34" t="str">
        <f>IF('TSA Input'!J1583="","",IF('TSA Input'!J1583="Yes",'TSA Input'!B1583,"Ineligible"))</f>
        <v/>
      </c>
      <c r="D1620" s="246" t="str">
        <f>IF('TSA Input'!J1583="","",IF('TSA Input'!J1583="Yes",IF('TSA Input'!W1583="","",LEFT('TSA Input'!W1583,LEN('TSA Input'!W1583)-2)),""))</f>
        <v/>
      </c>
      <c r="E1620" s="246" t="str">
        <f>IF('TSA Input'!J1583="","",IF('TSA Input'!J1583="Yes",'TSA Input'!I1583,""))</f>
        <v/>
      </c>
      <c r="F1620" s="247" t="str">
        <f>IF('TSA Input'!J1583="","",IF('TSA Input'!J1583="Yes",'TSA Input'!C1583,""))</f>
        <v/>
      </c>
      <c r="G1620" s="36" t="str">
        <f>IF('TSA Input'!J1583="","",IF('TSA Input'!J1583="Yes",'TSA Input'!D1583,""))</f>
        <v/>
      </c>
      <c r="H1620" s="37" t="str">
        <f>IF('TSA Input'!K1583="","",IF('TSA Input'!J1583="Yes",'TSA Input'!G1583,""))</f>
        <v/>
      </c>
      <c r="I1620" s="37" t="str">
        <f>IF('TSA Input'!L1583="","",IF('TSA Input'!J1583="Yes",'TSA Input'!F1583,""))</f>
        <v/>
      </c>
      <c r="J1620" s="39" t="str">
        <f t="shared" si="50"/>
        <v/>
      </c>
      <c r="K1620" s="257" t="str">
        <f>IF('TSA Input'!J1583="","",IF('TSA Input'!J1583="Yes",'TSA Input'!D1583,""))</f>
        <v/>
      </c>
      <c r="L1620" s="258" t="str">
        <f>IF('TSA Input'!J1583="","",IF('TSA Input'!J1583="Yes",'TSA Input'!G1583,""))</f>
        <v/>
      </c>
      <c r="M1620" s="258" t="str">
        <f>IF('TSA Input'!J1583="","",IF('TSA Input'!J1583="Yes",'TSA Input'!F1583,""))</f>
        <v/>
      </c>
      <c r="N1620" s="39" t="str">
        <f t="shared" si="51"/>
        <v/>
      </c>
      <c r="O1620" s="149" t="s">
        <v>11</v>
      </c>
      <c r="P1620" s="148" t="s">
        <v>11</v>
      </c>
      <c r="Q1620" s="1"/>
    </row>
    <row r="1621" spans="1:17" ht="15.75" hidden="1" customHeight="1">
      <c r="A1621" s="1" t="str">
        <f t="shared" si="1"/>
        <v/>
      </c>
      <c r="B1621" s="1"/>
      <c r="C1621" s="34" t="str">
        <f>IF('TSA Input'!J1584="","",IF('TSA Input'!J1584="Yes",'TSA Input'!B1584,"Ineligible"))</f>
        <v/>
      </c>
      <c r="D1621" s="246" t="str">
        <f>IF('TSA Input'!J1584="","",IF('TSA Input'!J1584="Yes",IF('TSA Input'!W1584="","",LEFT('TSA Input'!W1584,LEN('TSA Input'!W1584)-2)),""))</f>
        <v/>
      </c>
      <c r="E1621" s="246" t="str">
        <f>IF('TSA Input'!J1584="","",IF('TSA Input'!J1584="Yes",'TSA Input'!I1584,""))</f>
        <v/>
      </c>
      <c r="F1621" s="247" t="str">
        <f>IF('TSA Input'!J1584="","",IF('TSA Input'!J1584="Yes",'TSA Input'!C1584,""))</f>
        <v/>
      </c>
      <c r="G1621" s="36" t="str">
        <f>IF('TSA Input'!J1584="","",IF('TSA Input'!J1584="Yes",'TSA Input'!D1584,""))</f>
        <v/>
      </c>
      <c r="H1621" s="37" t="str">
        <f>IF('TSA Input'!K1584="","",IF('TSA Input'!J1584="Yes",'TSA Input'!G1584,""))</f>
        <v/>
      </c>
      <c r="I1621" s="37" t="str">
        <f>IF('TSA Input'!L1584="","",IF('TSA Input'!J1584="Yes",'TSA Input'!F1584,""))</f>
        <v/>
      </c>
      <c r="J1621" s="39" t="str">
        <f t="shared" si="50"/>
        <v/>
      </c>
      <c r="K1621" s="257" t="str">
        <f>IF('TSA Input'!J1584="","",IF('TSA Input'!J1584="Yes",'TSA Input'!D1584,""))</f>
        <v/>
      </c>
      <c r="L1621" s="258" t="str">
        <f>IF('TSA Input'!J1584="","",IF('TSA Input'!J1584="Yes",'TSA Input'!G1584,""))</f>
        <v/>
      </c>
      <c r="M1621" s="258" t="str">
        <f>IF('TSA Input'!J1584="","",IF('TSA Input'!J1584="Yes",'TSA Input'!F1584,""))</f>
        <v/>
      </c>
      <c r="N1621" s="39" t="str">
        <f t="shared" si="51"/>
        <v/>
      </c>
      <c r="O1621" s="149" t="s">
        <v>11</v>
      </c>
      <c r="P1621" s="148" t="s">
        <v>11</v>
      </c>
      <c r="Q1621" s="1"/>
    </row>
    <row r="1622" spans="1:17" ht="15.75" hidden="1" customHeight="1">
      <c r="A1622" s="1" t="str">
        <f t="shared" si="1"/>
        <v/>
      </c>
      <c r="B1622" s="1"/>
      <c r="C1622" s="34" t="str">
        <f>IF('TSA Input'!J1585="","",IF('TSA Input'!J1585="Yes",'TSA Input'!B1585,"Ineligible"))</f>
        <v/>
      </c>
      <c r="D1622" s="246" t="str">
        <f>IF('TSA Input'!J1585="","",IF('TSA Input'!J1585="Yes",IF('TSA Input'!W1585="","",LEFT('TSA Input'!W1585,LEN('TSA Input'!W1585)-2)),""))</f>
        <v/>
      </c>
      <c r="E1622" s="246" t="str">
        <f>IF('TSA Input'!J1585="","",IF('TSA Input'!J1585="Yes",'TSA Input'!I1585,""))</f>
        <v/>
      </c>
      <c r="F1622" s="247" t="str">
        <f>IF('TSA Input'!J1585="","",IF('TSA Input'!J1585="Yes",'TSA Input'!C1585,""))</f>
        <v/>
      </c>
      <c r="G1622" s="36" t="str">
        <f>IF('TSA Input'!J1585="","",IF('TSA Input'!J1585="Yes",'TSA Input'!D1585,""))</f>
        <v/>
      </c>
      <c r="H1622" s="37" t="str">
        <f>IF('TSA Input'!K1585="","",IF('TSA Input'!J1585="Yes",'TSA Input'!G1585,""))</f>
        <v/>
      </c>
      <c r="I1622" s="37" t="str">
        <f>IF('TSA Input'!L1585="","",IF('TSA Input'!J1585="Yes",'TSA Input'!F1585,""))</f>
        <v/>
      </c>
      <c r="J1622" s="39" t="str">
        <f t="shared" si="50"/>
        <v/>
      </c>
      <c r="K1622" s="257" t="str">
        <f>IF('TSA Input'!J1585="","",IF('TSA Input'!J1585="Yes",'TSA Input'!D1585,""))</f>
        <v/>
      </c>
      <c r="L1622" s="258" t="str">
        <f>IF('TSA Input'!J1585="","",IF('TSA Input'!J1585="Yes",'TSA Input'!G1585,""))</f>
        <v/>
      </c>
      <c r="M1622" s="258" t="str">
        <f>IF('TSA Input'!J1585="","",IF('TSA Input'!J1585="Yes",'TSA Input'!F1585,""))</f>
        <v/>
      </c>
      <c r="N1622" s="39" t="str">
        <f t="shared" si="51"/>
        <v/>
      </c>
      <c r="O1622" s="149" t="s">
        <v>11</v>
      </c>
      <c r="P1622" s="148" t="s">
        <v>11</v>
      </c>
      <c r="Q1622" s="1"/>
    </row>
    <row r="1623" spans="1:17" ht="15.75" hidden="1" customHeight="1">
      <c r="A1623" s="1" t="str">
        <f t="shared" si="1"/>
        <v/>
      </c>
      <c r="B1623" s="1"/>
      <c r="C1623" s="34" t="str">
        <f>IF('TSA Input'!J1586="","",IF('TSA Input'!J1586="Yes",'TSA Input'!B1586,"Ineligible"))</f>
        <v/>
      </c>
      <c r="D1623" s="246" t="str">
        <f>IF('TSA Input'!J1586="","",IF('TSA Input'!J1586="Yes",IF('TSA Input'!W1586="","",LEFT('TSA Input'!W1586,LEN('TSA Input'!W1586)-2)),""))</f>
        <v/>
      </c>
      <c r="E1623" s="246" t="str">
        <f>IF('TSA Input'!J1586="","",IF('TSA Input'!J1586="Yes",'TSA Input'!I1586,""))</f>
        <v/>
      </c>
      <c r="F1623" s="247" t="str">
        <f>IF('TSA Input'!J1586="","",IF('TSA Input'!J1586="Yes",'TSA Input'!C1586,""))</f>
        <v/>
      </c>
      <c r="G1623" s="36" t="str">
        <f>IF('TSA Input'!J1586="","",IF('TSA Input'!J1586="Yes",'TSA Input'!D1586,""))</f>
        <v/>
      </c>
      <c r="H1623" s="37" t="str">
        <f>IF('TSA Input'!K1586="","",IF('TSA Input'!J1586="Yes",'TSA Input'!G1586,""))</f>
        <v/>
      </c>
      <c r="I1623" s="37" t="str">
        <f>IF('TSA Input'!L1586="","",IF('TSA Input'!J1586="Yes",'TSA Input'!F1586,""))</f>
        <v/>
      </c>
      <c r="J1623" s="39" t="str">
        <f t="shared" si="50"/>
        <v/>
      </c>
      <c r="K1623" s="257" t="str">
        <f>IF('TSA Input'!J1586="","",IF('TSA Input'!J1586="Yes",'TSA Input'!D1586,""))</f>
        <v/>
      </c>
      <c r="L1623" s="258" t="str">
        <f>IF('TSA Input'!J1586="","",IF('TSA Input'!J1586="Yes",'TSA Input'!G1586,""))</f>
        <v/>
      </c>
      <c r="M1623" s="258" t="str">
        <f>IF('TSA Input'!J1586="","",IF('TSA Input'!J1586="Yes",'TSA Input'!F1586,""))</f>
        <v/>
      </c>
      <c r="N1623" s="39" t="str">
        <f t="shared" si="51"/>
        <v/>
      </c>
      <c r="O1623" s="149" t="s">
        <v>11</v>
      </c>
      <c r="P1623" s="148" t="s">
        <v>11</v>
      </c>
      <c r="Q1623" s="1"/>
    </row>
    <row r="1624" spans="1:17" ht="15.75" hidden="1" customHeight="1">
      <c r="A1624" s="1" t="str">
        <f t="shared" si="1"/>
        <v/>
      </c>
      <c r="B1624" s="1"/>
      <c r="C1624" s="34" t="str">
        <f>IF('TSA Input'!J1587="","",IF('TSA Input'!J1587="Yes",'TSA Input'!B1587,"Ineligible"))</f>
        <v/>
      </c>
      <c r="D1624" s="246" t="str">
        <f>IF('TSA Input'!J1587="","",IF('TSA Input'!J1587="Yes",IF('TSA Input'!W1587="","",LEFT('TSA Input'!W1587,LEN('TSA Input'!W1587)-2)),""))</f>
        <v/>
      </c>
      <c r="E1624" s="246" t="str">
        <f>IF('TSA Input'!J1587="","",IF('TSA Input'!J1587="Yes",'TSA Input'!I1587,""))</f>
        <v/>
      </c>
      <c r="F1624" s="247" t="str">
        <f>IF('TSA Input'!J1587="","",IF('TSA Input'!J1587="Yes",'TSA Input'!C1587,""))</f>
        <v/>
      </c>
      <c r="G1624" s="36" t="str">
        <f>IF('TSA Input'!J1587="","",IF('TSA Input'!J1587="Yes",'TSA Input'!D1587,""))</f>
        <v/>
      </c>
      <c r="H1624" s="37" t="str">
        <f>IF('TSA Input'!K1587="","",IF('TSA Input'!J1587="Yes",'TSA Input'!G1587,""))</f>
        <v/>
      </c>
      <c r="I1624" s="37" t="str">
        <f>IF('TSA Input'!L1587="","",IF('TSA Input'!J1587="Yes",'TSA Input'!F1587,""))</f>
        <v/>
      </c>
      <c r="J1624" s="39" t="str">
        <f t="shared" si="50"/>
        <v/>
      </c>
      <c r="K1624" s="257" t="str">
        <f>IF('TSA Input'!J1587="","",IF('TSA Input'!J1587="Yes",'TSA Input'!D1587,""))</f>
        <v/>
      </c>
      <c r="L1624" s="258" t="str">
        <f>IF('TSA Input'!J1587="","",IF('TSA Input'!J1587="Yes",'TSA Input'!G1587,""))</f>
        <v/>
      </c>
      <c r="M1624" s="258" t="str">
        <f>IF('TSA Input'!J1587="","",IF('TSA Input'!J1587="Yes",'TSA Input'!F1587,""))</f>
        <v/>
      </c>
      <c r="N1624" s="39" t="str">
        <f t="shared" si="51"/>
        <v/>
      </c>
      <c r="O1624" s="149" t="s">
        <v>11</v>
      </c>
      <c r="P1624" s="148" t="s">
        <v>11</v>
      </c>
      <c r="Q1624" s="1"/>
    </row>
    <row r="1625" spans="1:17" ht="15.75" hidden="1" customHeight="1">
      <c r="A1625" s="1" t="str">
        <f t="shared" si="1"/>
        <v/>
      </c>
      <c r="B1625" s="1"/>
      <c r="C1625" s="34" t="str">
        <f>IF('TSA Input'!J1588="","",IF('TSA Input'!J1588="Yes",'TSA Input'!B1588,"Ineligible"))</f>
        <v/>
      </c>
      <c r="D1625" s="246" t="str">
        <f>IF('TSA Input'!J1588="","",IF('TSA Input'!J1588="Yes",IF('TSA Input'!W1588="","",LEFT('TSA Input'!W1588,LEN('TSA Input'!W1588)-2)),""))</f>
        <v/>
      </c>
      <c r="E1625" s="246" t="str">
        <f>IF('TSA Input'!J1588="","",IF('TSA Input'!J1588="Yes",'TSA Input'!I1588,""))</f>
        <v/>
      </c>
      <c r="F1625" s="247" t="str">
        <f>IF('TSA Input'!J1588="","",IF('TSA Input'!J1588="Yes",'TSA Input'!C1588,""))</f>
        <v/>
      </c>
      <c r="G1625" s="36" t="str">
        <f>IF('TSA Input'!J1588="","",IF('TSA Input'!J1588="Yes",'TSA Input'!D1588,""))</f>
        <v/>
      </c>
      <c r="H1625" s="37" t="str">
        <f>IF('TSA Input'!K1588="","",IF('TSA Input'!J1588="Yes",'TSA Input'!G1588,""))</f>
        <v/>
      </c>
      <c r="I1625" s="37" t="str">
        <f>IF('TSA Input'!L1588="","",IF('TSA Input'!J1588="Yes",'TSA Input'!F1588,""))</f>
        <v/>
      </c>
      <c r="J1625" s="39" t="str">
        <f t="shared" si="50"/>
        <v/>
      </c>
      <c r="K1625" s="257" t="str">
        <f>IF('TSA Input'!J1588="","",IF('TSA Input'!J1588="Yes",'TSA Input'!D1588,""))</f>
        <v/>
      </c>
      <c r="L1625" s="258" t="str">
        <f>IF('TSA Input'!J1588="","",IF('TSA Input'!J1588="Yes",'TSA Input'!G1588,""))</f>
        <v/>
      </c>
      <c r="M1625" s="258" t="str">
        <f>IF('TSA Input'!J1588="","",IF('TSA Input'!J1588="Yes",'TSA Input'!F1588,""))</f>
        <v/>
      </c>
      <c r="N1625" s="39" t="str">
        <f t="shared" si="51"/>
        <v/>
      </c>
      <c r="O1625" s="149" t="s">
        <v>11</v>
      </c>
      <c r="P1625" s="148" t="s">
        <v>11</v>
      </c>
      <c r="Q1625" s="1"/>
    </row>
    <row r="1626" spans="1:17" ht="15.75" hidden="1" customHeight="1">
      <c r="A1626" s="1" t="str">
        <f t="shared" si="1"/>
        <v/>
      </c>
      <c r="B1626" s="1"/>
      <c r="C1626" s="34" t="str">
        <f>IF('TSA Input'!J1589="","",IF('TSA Input'!J1589="Yes",'TSA Input'!B1589,"Ineligible"))</f>
        <v/>
      </c>
      <c r="D1626" s="246" t="str">
        <f>IF('TSA Input'!J1589="","",IF('TSA Input'!J1589="Yes",IF('TSA Input'!W1589="","",LEFT('TSA Input'!W1589,LEN('TSA Input'!W1589)-2)),""))</f>
        <v/>
      </c>
      <c r="E1626" s="246" t="str">
        <f>IF('TSA Input'!J1589="","",IF('TSA Input'!J1589="Yes",'TSA Input'!I1589,""))</f>
        <v/>
      </c>
      <c r="F1626" s="247" t="str">
        <f>IF('TSA Input'!J1589="","",IF('TSA Input'!J1589="Yes",'TSA Input'!C1589,""))</f>
        <v/>
      </c>
      <c r="G1626" s="36" t="str">
        <f>IF('TSA Input'!J1589="","",IF('TSA Input'!J1589="Yes",'TSA Input'!D1589,""))</f>
        <v/>
      </c>
      <c r="H1626" s="37" t="str">
        <f>IF('TSA Input'!K1589="","",IF('TSA Input'!J1589="Yes",'TSA Input'!G1589,""))</f>
        <v/>
      </c>
      <c r="I1626" s="37" t="str">
        <f>IF('TSA Input'!L1589="","",IF('TSA Input'!J1589="Yes",'TSA Input'!F1589,""))</f>
        <v/>
      </c>
      <c r="J1626" s="39" t="str">
        <f t="shared" si="50"/>
        <v/>
      </c>
      <c r="K1626" s="257" t="str">
        <f>IF('TSA Input'!J1589="","",IF('TSA Input'!J1589="Yes",'TSA Input'!D1589,""))</f>
        <v/>
      </c>
      <c r="L1626" s="258" t="str">
        <f>IF('TSA Input'!J1589="","",IF('TSA Input'!J1589="Yes",'TSA Input'!G1589,""))</f>
        <v/>
      </c>
      <c r="M1626" s="258" t="str">
        <f>IF('TSA Input'!J1589="","",IF('TSA Input'!J1589="Yes",'TSA Input'!F1589,""))</f>
        <v/>
      </c>
      <c r="N1626" s="39" t="str">
        <f t="shared" si="51"/>
        <v/>
      </c>
      <c r="O1626" s="149" t="s">
        <v>11</v>
      </c>
      <c r="P1626" s="148" t="s">
        <v>11</v>
      </c>
      <c r="Q1626" s="1"/>
    </row>
    <row r="1627" spans="1:17" ht="15.75" hidden="1" customHeight="1">
      <c r="A1627" s="1" t="str">
        <f t="shared" si="1"/>
        <v/>
      </c>
      <c r="B1627" s="1"/>
      <c r="C1627" s="34" t="str">
        <f>IF('TSA Input'!J1590="","",IF('TSA Input'!J1590="Yes",'TSA Input'!B1590,"Ineligible"))</f>
        <v/>
      </c>
      <c r="D1627" s="246" t="str">
        <f>IF('TSA Input'!J1590="","",IF('TSA Input'!J1590="Yes",IF('TSA Input'!W1590="","",LEFT('TSA Input'!W1590,LEN('TSA Input'!W1590)-2)),""))</f>
        <v/>
      </c>
      <c r="E1627" s="246" t="str">
        <f>IF('TSA Input'!J1590="","",IF('TSA Input'!J1590="Yes",'TSA Input'!I1590,""))</f>
        <v/>
      </c>
      <c r="F1627" s="247" t="str">
        <f>IF('TSA Input'!J1590="","",IF('TSA Input'!J1590="Yes",'TSA Input'!C1590,""))</f>
        <v/>
      </c>
      <c r="G1627" s="36" t="str">
        <f>IF('TSA Input'!J1590="","",IF('TSA Input'!J1590="Yes",'TSA Input'!D1590,""))</f>
        <v/>
      </c>
      <c r="H1627" s="37" t="str">
        <f>IF('TSA Input'!K1590="","",IF('TSA Input'!J1590="Yes",'TSA Input'!G1590,""))</f>
        <v/>
      </c>
      <c r="I1627" s="37" t="str">
        <f>IF('TSA Input'!L1590="","",IF('TSA Input'!J1590="Yes",'TSA Input'!F1590,""))</f>
        <v/>
      </c>
      <c r="J1627" s="39" t="str">
        <f t="shared" si="50"/>
        <v/>
      </c>
      <c r="K1627" s="257" t="str">
        <f>IF('TSA Input'!J1590="","",IF('TSA Input'!J1590="Yes",'TSA Input'!D1590,""))</f>
        <v/>
      </c>
      <c r="L1627" s="258" t="str">
        <f>IF('TSA Input'!J1590="","",IF('TSA Input'!J1590="Yes",'TSA Input'!G1590,""))</f>
        <v/>
      </c>
      <c r="M1627" s="258" t="str">
        <f>IF('TSA Input'!J1590="","",IF('TSA Input'!J1590="Yes",'TSA Input'!F1590,""))</f>
        <v/>
      </c>
      <c r="N1627" s="39" t="str">
        <f t="shared" si="51"/>
        <v/>
      </c>
      <c r="O1627" s="149" t="s">
        <v>11</v>
      </c>
      <c r="P1627" s="148" t="s">
        <v>11</v>
      </c>
      <c r="Q1627" s="1"/>
    </row>
    <row r="1628" spans="1:17" ht="15.75" hidden="1" customHeight="1">
      <c r="A1628" s="1" t="str">
        <f t="shared" si="1"/>
        <v/>
      </c>
      <c r="B1628" s="1"/>
      <c r="C1628" s="34" t="str">
        <f>IF('TSA Input'!J1591="","",IF('TSA Input'!J1591="Yes",'TSA Input'!B1591,"Ineligible"))</f>
        <v/>
      </c>
      <c r="D1628" s="246" t="str">
        <f>IF('TSA Input'!J1591="","",IF('TSA Input'!J1591="Yes",IF('TSA Input'!W1591="","",LEFT('TSA Input'!W1591,LEN('TSA Input'!W1591)-2)),""))</f>
        <v/>
      </c>
      <c r="E1628" s="246" t="str">
        <f>IF('TSA Input'!J1591="","",IF('TSA Input'!J1591="Yes",'TSA Input'!I1591,""))</f>
        <v/>
      </c>
      <c r="F1628" s="247" t="str">
        <f>IF('TSA Input'!J1591="","",IF('TSA Input'!J1591="Yes",'TSA Input'!C1591,""))</f>
        <v/>
      </c>
      <c r="G1628" s="36" t="str">
        <f>IF('TSA Input'!J1591="","",IF('TSA Input'!J1591="Yes",'TSA Input'!D1591,""))</f>
        <v/>
      </c>
      <c r="H1628" s="37" t="str">
        <f>IF('TSA Input'!K1591="","",IF('TSA Input'!J1591="Yes",'TSA Input'!G1591,""))</f>
        <v/>
      </c>
      <c r="I1628" s="37" t="str">
        <f>IF('TSA Input'!L1591="","",IF('TSA Input'!J1591="Yes",'TSA Input'!F1591,""))</f>
        <v/>
      </c>
      <c r="J1628" s="39" t="str">
        <f t="shared" si="50"/>
        <v/>
      </c>
      <c r="K1628" s="257" t="str">
        <f>IF('TSA Input'!J1591="","",IF('TSA Input'!J1591="Yes",'TSA Input'!D1591,""))</f>
        <v/>
      </c>
      <c r="L1628" s="258" t="str">
        <f>IF('TSA Input'!J1591="","",IF('TSA Input'!J1591="Yes",'TSA Input'!G1591,""))</f>
        <v/>
      </c>
      <c r="M1628" s="258" t="str">
        <f>IF('TSA Input'!J1591="","",IF('TSA Input'!J1591="Yes",'TSA Input'!F1591,""))</f>
        <v/>
      </c>
      <c r="N1628" s="39" t="str">
        <f t="shared" si="51"/>
        <v/>
      </c>
      <c r="O1628" s="149" t="s">
        <v>11</v>
      </c>
      <c r="P1628" s="148" t="s">
        <v>11</v>
      </c>
      <c r="Q1628" s="1"/>
    </row>
    <row r="1629" spans="1:17" ht="15.75" hidden="1" customHeight="1">
      <c r="A1629" s="1" t="str">
        <f t="shared" si="1"/>
        <v/>
      </c>
      <c r="B1629" s="1"/>
      <c r="C1629" s="34" t="str">
        <f>IF('TSA Input'!J1592="","",IF('TSA Input'!J1592="Yes",'TSA Input'!B1592,"Ineligible"))</f>
        <v/>
      </c>
      <c r="D1629" s="246" t="str">
        <f>IF('TSA Input'!J1592="","",IF('TSA Input'!J1592="Yes",IF('TSA Input'!W1592="","",LEFT('TSA Input'!W1592,LEN('TSA Input'!W1592)-2)),""))</f>
        <v/>
      </c>
      <c r="E1629" s="246" t="str">
        <f>IF('TSA Input'!J1592="","",IF('TSA Input'!J1592="Yes",'TSA Input'!I1592,""))</f>
        <v/>
      </c>
      <c r="F1629" s="247" t="str">
        <f>IF('TSA Input'!J1592="","",IF('TSA Input'!J1592="Yes",'TSA Input'!C1592,""))</f>
        <v/>
      </c>
      <c r="G1629" s="36" t="str">
        <f>IF('TSA Input'!J1592="","",IF('TSA Input'!J1592="Yes",'TSA Input'!D1592,""))</f>
        <v/>
      </c>
      <c r="H1629" s="37" t="str">
        <f>IF('TSA Input'!K1592="","",IF('TSA Input'!J1592="Yes",'TSA Input'!G1592,""))</f>
        <v/>
      </c>
      <c r="I1629" s="37" t="str">
        <f>IF('TSA Input'!L1592="","",IF('TSA Input'!J1592="Yes",'TSA Input'!F1592,""))</f>
        <v/>
      </c>
      <c r="J1629" s="39" t="str">
        <f t="shared" si="50"/>
        <v/>
      </c>
      <c r="K1629" s="257" t="str">
        <f>IF('TSA Input'!J1592="","",IF('TSA Input'!J1592="Yes",'TSA Input'!D1592,""))</f>
        <v/>
      </c>
      <c r="L1629" s="258" t="str">
        <f>IF('TSA Input'!J1592="","",IF('TSA Input'!J1592="Yes",'TSA Input'!G1592,""))</f>
        <v/>
      </c>
      <c r="M1629" s="258" t="str">
        <f>IF('TSA Input'!J1592="","",IF('TSA Input'!J1592="Yes",'TSA Input'!F1592,""))</f>
        <v/>
      </c>
      <c r="N1629" s="39" t="str">
        <f t="shared" si="51"/>
        <v/>
      </c>
      <c r="O1629" s="149" t="s">
        <v>11</v>
      </c>
      <c r="P1629" s="148" t="s">
        <v>11</v>
      </c>
      <c r="Q1629" s="1"/>
    </row>
    <row r="1630" spans="1:17" ht="15.75" hidden="1" customHeight="1">
      <c r="A1630" s="1" t="str">
        <f t="shared" si="1"/>
        <v/>
      </c>
      <c r="B1630" s="1"/>
      <c r="C1630" s="34" t="str">
        <f>IF('TSA Input'!J1593="","",IF('TSA Input'!J1593="Yes",'TSA Input'!B1593,"Ineligible"))</f>
        <v/>
      </c>
      <c r="D1630" s="246" t="str">
        <f>IF('TSA Input'!J1593="","",IF('TSA Input'!J1593="Yes",IF('TSA Input'!W1593="","",LEFT('TSA Input'!W1593,LEN('TSA Input'!W1593)-2)),""))</f>
        <v/>
      </c>
      <c r="E1630" s="246" t="str">
        <f>IF('TSA Input'!J1593="","",IF('TSA Input'!J1593="Yes",'TSA Input'!I1593,""))</f>
        <v/>
      </c>
      <c r="F1630" s="247" t="str">
        <f>IF('TSA Input'!J1593="","",IF('TSA Input'!J1593="Yes",'TSA Input'!C1593,""))</f>
        <v/>
      </c>
      <c r="G1630" s="36" t="str">
        <f>IF('TSA Input'!J1593="","",IF('TSA Input'!J1593="Yes",'TSA Input'!D1593,""))</f>
        <v/>
      </c>
      <c r="H1630" s="37" t="str">
        <f>IF('TSA Input'!K1593="","",IF('TSA Input'!J1593="Yes",'TSA Input'!G1593,""))</f>
        <v/>
      </c>
      <c r="I1630" s="37" t="str">
        <f>IF('TSA Input'!L1593="","",IF('TSA Input'!J1593="Yes",'TSA Input'!F1593,""))</f>
        <v/>
      </c>
      <c r="J1630" s="39" t="str">
        <f t="shared" si="50"/>
        <v/>
      </c>
      <c r="K1630" s="257" t="str">
        <f>IF('TSA Input'!J1593="","",IF('TSA Input'!J1593="Yes",'TSA Input'!D1593,""))</f>
        <v/>
      </c>
      <c r="L1630" s="258" t="str">
        <f>IF('TSA Input'!J1593="","",IF('TSA Input'!J1593="Yes",'TSA Input'!G1593,""))</f>
        <v/>
      </c>
      <c r="M1630" s="258" t="str">
        <f>IF('TSA Input'!J1593="","",IF('TSA Input'!J1593="Yes",'TSA Input'!F1593,""))</f>
        <v/>
      </c>
      <c r="N1630" s="39" t="str">
        <f t="shared" si="51"/>
        <v/>
      </c>
      <c r="O1630" s="149" t="s">
        <v>11</v>
      </c>
      <c r="P1630" s="148" t="s">
        <v>11</v>
      </c>
      <c r="Q1630" s="1"/>
    </row>
    <row r="1631" spans="1:17" ht="15.75" hidden="1" customHeight="1">
      <c r="A1631" s="1" t="str">
        <f t="shared" si="1"/>
        <v/>
      </c>
      <c r="B1631" s="1"/>
      <c r="C1631" s="34" t="str">
        <f>IF('TSA Input'!J1594="","",IF('TSA Input'!J1594="Yes",'TSA Input'!B1594,"Ineligible"))</f>
        <v/>
      </c>
      <c r="D1631" s="246" t="str">
        <f>IF('TSA Input'!J1594="","",IF('TSA Input'!J1594="Yes",IF('TSA Input'!W1594="","",LEFT('TSA Input'!W1594,LEN('TSA Input'!W1594)-2)),""))</f>
        <v/>
      </c>
      <c r="E1631" s="246" t="str">
        <f>IF('TSA Input'!J1594="","",IF('TSA Input'!J1594="Yes",'TSA Input'!I1594,""))</f>
        <v/>
      </c>
      <c r="F1631" s="247" t="str">
        <f>IF('TSA Input'!J1594="","",IF('TSA Input'!J1594="Yes",'TSA Input'!C1594,""))</f>
        <v/>
      </c>
      <c r="G1631" s="36" t="str">
        <f>IF('TSA Input'!J1594="","",IF('TSA Input'!J1594="Yes",'TSA Input'!D1594,""))</f>
        <v/>
      </c>
      <c r="H1631" s="37" t="str">
        <f>IF('TSA Input'!K1594="","",IF('TSA Input'!J1594="Yes",'TSA Input'!G1594,""))</f>
        <v/>
      </c>
      <c r="I1631" s="37" t="str">
        <f>IF('TSA Input'!L1594="","",IF('TSA Input'!J1594="Yes",'TSA Input'!F1594,""))</f>
        <v/>
      </c>
      <c r="J1631" s="39" t="str">
        <f t="shared" si="50"/>
        <v/>
      </c>
      <c r="K1631" s="257" t="str">
        <f>IF('TSA Input'!J1594="","",IF('TSA Input'!J1594="Yes",'TSA Input'!D1594,""))</f>
        <v/>
      </c>
      <c r="L1631" s="258" t="str">
        <f>IF('TSA Input'!J1594="","",IF('TSA Input'!J1594="Yes",'TSA Input'!G1594,""))</f>
        <v/>
      </c>
      <c r="M1631" s="258" t="str">
        <f>IF('TSA Input'!J1594="","",IF('TSA Input'!J1594="Yes",'TSA Input'!F1594,""))</f>
        <v/>
      </c>
      <c r="N1631" s="39" t="str">
        <f t="shared" si="51"/>
        <v/>
      </c>
      <c r="O1631" s="149" t="s">
        <v>11</v>
      </c>
      <c r="P1631" s="148" t="s">
        <v>11</v>
      </c>
      <c r="Q1631" s="1"/>
    </row>
    <row r="1632" spans="1:17" ht="15.75" hidden="1" customHeight="1">
      <c r="A1632" s="1" t="str">
        <f t="shared" si="1"/>
        <v/>
      </c>
      <c r="B1632" s="1"/>
      <c r="C1632" s="34" t="str">
        <f>IF('TSA Input'!J1595="","",IF('TSA Input'!J1595="Yes",'TSA Input'!B1595,"Ineligible"))</f>
        <v/>
      </c>
      <c r="D1632" s="246" t="str">
        <f>IF('TSA Input'!J1595="","",IF('TSA Input'!J1595="Yes",IF('TSA Input'!W1595="","",LEFT('TSA Input'!W1595,LEN('TSA Input'!W1595)-2)),""))</f>
        <v/>
      </c>
      <c r="E1632" s="246" t="str">
        <f>IF('TSA Input'!J1595="","",IF('TSA Input'!J1595="Yes",'TSA Input'!I1595,""))</f>
        <v/>
      </c>
      <c r="F1632" s="247" t="str">
        <f>IF('TSA Input'!J1595="","",IF('TSA Input'!J1595="Yes",'TSA Input'!C1595,""))</f>
        <v/>
      </c>
      <c r="G1632" s="36" t="str">
        <f>IF('TSA Input'!J1595="","",IF('TSA Input'!J1595="Yes",'TSA Input'!D1595,""))</f>
        <v/>
      </c>
      <c r="H1632" s="37" t="str">
        <f>IF('TSA Input'!K1595="","",IF('TSA Input'!J1595="Yes",'TSA Input'!G1595,""))</f>
        <v/>
      </c>
      <c r="I1632" s="37" t="str">
        <f>IF('TSA Input'!L1595="","",IF('TSA Input'!J1595="Yes",'TSA Input'!F1595,""))</f>
        <v/>
      </c>
      <c r="J1632" s="39" t="str">
        <f t="shared" si="50"/>
        <v/>
      </c>
      <c r="K1632" s="257" t="str">
        <f>IF('TSA Input'!J1595="","",IF('TSA Input'!J1595="Yes",'TSA Input'!D1595,""))</f>
        <v/>
      </c>
      <c r="L1632" s="258" t="str">
        <f>IF('TSA Input'!J1595="","",IF('TSA Input'!J1595="Yes",'TSA Input'!G1595,""))</f>
        <v/>
      </c>
      <c r="M1632" s="258" t="str">
        <f>IF('TSA Input'!J1595="","",IF('TSA Input'!J1595="Yes",'TSA Input'!F1595,""))</f>
        <v/>
      </c>
      <c r="N1632" s="39" t="str">
        <f t="shared" si="51"/>
        <v/>
      </c>
      <c r="O1632" s="149" t="s">
        <v>11</v>
      </c>
      <c r="P1632" s="148" t="s">
        <v>11</v>
      </c>
      <c r="Q1632" s="1"/>
    </row>
    <row r="1633" spans="1:17" ht="15.75" hidden="1" customHeight="1">
      <c r="A1633" s="1" t="str">
        <f t="shared" si="1"/>
        <v/>
      </c>
      <c r="B1633" s="1"/>
      <c r="C1633" s="34" t="str">
        <f>IF('TSA Input'!J1596="","",IF('TSA Input'!J1596="Yes",'TSA Input'!B1596,"Ineligible"))</f>
        <v/>
      </c>
      <c r="D1633" s="246" t="str">
        <f>IF('TSA Input'!J1596="","",IF('TSA Input'!J1596="Yes",IF('TSA Input'!W1596="","",LEFT('TSA Input'!W1596,LEN('TSA Input'!W1596)-2)),""))</f>
        <v/>
      </c>
      <c r="E1633" s="246" t="str">
        <f>IF('TSA Input'!J1596="","",IF('TSA Input'!J1596="Yes",'TSA Input'!I1596,""))</f>
        <v/>
      </c>
      <c r="F1633" s="247" t="str">
        <f>IF('TSA Input'!J1596="","",IF('TSA Input'!J1596="Yes",'TSA Input'!C1596,""))</f>
        <v/>
      </c>
      <c r="G1633" s="36" t="str">
        <f>IF('TSA Input'!J1596="","",IF('TSA Input'!J1596="Yes",'TSA Input'!D1596,""))</f>
        <v/>
      </c>
      <c r="H1633" s="37" t="str">
        <f>IF('TSA Input'!K1596="","",IF('TSA Input'!J1596="Yes",'TSA Input'!G1596,""))</f>
        <v/>
      </c>
      <c r="I1633" s="37" t="str">
        <f>IF('TSA Input'!L1596="","",IF('TSA Input'!J1596="Yes",'TSA Input'!F1596,""))</f>
        <v/>
      </c>
      <c r="J1633" s="39" t="str">
        <f t="shared" si="50"/>
        <v/>
      </c>
      <c r="K1633" s="257" t="str">
        <f>IF('TSA Input'!J1596="","",IF('TSA Input'!J1596="Yes",'TSA Input'!D1596,""))</f>
        <v/>
      </c>
      <c r="L1633" s="258" t="str">
        <f>IF('TSA Input'!J1596="","",IF('TSA Input'!J1596="Yes",'TSA Input'!G1596,""))</f>
        <v/>
      </c>
      <c r="M1633" s="258" t="str">
        <f>IF('TSA Input'!J1596="","",IF('TSA Input'!J1596="Yes",'TSA Input'!F1596,""))</f>
        <v/>
      </c>
      <c r="N1633" s="39" t="str">
        <f t="shared" si="51"/>
        <v/>
      </c>
      <c r="O1633" s="149" t="s">
        <v>11</v>
      </c>
      <c r="P1633" s="148" t="s">
        <v>11</v>
      </c>
      <c r="Q1633" s="1"/>
    </row>
    <row r="1634" spans="1:17" ht="15.75" hidden="1" customHeight="1">
      <c r="A1634" s="1" t="str">
        <f t="shared" si="1"/>
        <v/>
      </c>
      <c r="B1634" s="1"/>
      <c r="C1634" s="34" t="str">
        <f>IF('TSA Input'!J1597="","",IF('TSA Input'!J1597="Yes",'TSA Input'!B1597,"Ineligible"))</f>
        <v/>
      </c>
      <c r="D1634" s="246" t="str">
        <f>IF('TSA Input'!J1597="","",IF('TSA Input'!J1597="Yes",IF('TSA Input'!W1597="","",LEFT('TSA Input'!W1597,LEN('TSA Input'!W1597)-2)),""))</f>
        <v/>
      </c>
      <c r="E1634" s="246" t="str">
        <f>IF('TSA Input'!J1597="","",IF('TSA Input'!J1597="Yes",'TSA Input'!I1597,""))</f>
        <v/>
      </c>
      <c r="F1634" s="247" t="str">
        <f>IF('TSA Input'!J1597="","",IF('TSA Input'!J1597="Yes",'TSA Input'!C1597,""))</f>
        <v/>
      </c>
      <c r="G1634" s="36" t="str">
        <f>IF('TSA Input'!J1597="","",IF('TSA Input'!J1597="Yes",'TSA Input'!D1597,""))</f>
        <v/>
      </c>
      <c r="H1634" s="37" t="str">
        <f>IF('TSA Input'!K1597="","",IF('TSA Input'!J1597="Yes",'TSA Input'!G1597,""))</f>
        <v/>
      </c>
      <c r="I1634" s="37" t="str">
        <f>IF('TSA Input'!L1597="","",IF('TSA Input'!J1597="Yes",'TSA Input'!F1597,""))</f>
        <v/>
      </c>
      <c r="J1634" s="39" t="str">
        <f t="shared" si="50"/>
        <v/>
      </c>
      <c r="K1634" s="257" t="str">
        <f>IF('TSA Input'!J1597="","",IF('TSA Input'!J1597="Yes",'TSA Input'!D1597,""))</f>
        <v/>
      </c>
      <c r="L1634" s="258" t="str">
        <f>IF('TSA Input'!J1597="","",IF('TSA Input'!J1597="Yes",'TSA Input'!G1597,""))</f>
        <v/>
      </c>
      <c r="M1634" s="258" t="str">
        <f>IF('TSA Input'!J1597="","",IF('TSA Input'!J1597="Yes",'TSA Input'!F1597,""))</f>
        <v/>
      </c>
      <c r="N1634" s="39" t="str">
        <f t="shared" si="51"/>
        <v/>
      </c>
      <c r="O1634" s="149" t="s">
        <v>11</v>
      </c>
      <c r="P1634" s="148" t="s">
        <v>11</v>
      </c>
      <c r="Q1634" s="1"/>
    </row>
    <row r="1635" spans="1:17" ht="15.75" hidden="1" customHeight="1">
      <c r="A1635" s="1" t="str">
        <f t="shared" si="1"/>
        <v/>
      </c>
      <c r="B1635" s="1"/>
      <c r="C1635" s="34" t="str">
        <f>IF('TSA Input'!J1598="","",IF('TSA Input'!J1598="Yes",'TSA Input'!B1598,"Ineligible"))</f>
        <v/>
      </c>
      <c r="D1635" s="246" t="str">
        <f>IF('TSA Input'!J1598="","",IF('TSA Input'!J1598="Yes",IF('TSA Input'!W1598="","",LEFT('TSA Input'!W1598,LEN('TSA Input'!W1598)-2)),""))</f>
        <v/>
      </c>
      <c r="E1635" s="246" t="str">
        <f>IF('TSA Input'!J1598="","",IF('TSA Input'!J1598="Yes",'TSA Input'!I1598,""))</f>
        <v/>
      </c>
      <c r="F1635" s="247" t="str">
        <f>IF('TSA Input'!J1598="","",IF('TSA Input'!J1598="Yes",'TSA Input'!C1598,""))</f>
        <v/>
      </c>
      <c r="G1635" s="36" t="str">
        <f>IF('TSA Input'!J1598="","",IF('TSA Input'!J1598="Yes",'TSA Input'!D1598,""))</f>
        <v/>
      </c>
      <c r="H1635" s="37" t="str">
        <f>IF('TSA Input'!K1598="","",IF('TSA Input'!J1598="Yes",'TSA Input'!G1598,""))</f>
        <v/>
      </c>
      <c r="I1635" s="37" t="str">
        <f>IF('TSA Input'!L1598="","",IF('TSA Input'!J1598="Yes",'TSA Input'!F1598,""))</f>
        <v/>
      </c>
      <c r="J1635" s="39" t="str">
        <f t="shared" si="50"/>
        <v/>
      </c>
      <c r="K1635" s="257" t="str">
        <f>IF('TSA Input'!J1598="","",IF('TSA Input'!J1598="Yes",'TSA Input'!D1598,""))</f>
        <v/>
      </c>
      <c r="L1635" s="258" t="str">
        <f>IF('TSA Input'!J1598="","",IF('TSA Input'!J1598="Yes",'TSA Input'!G1598,""))</f>
        <v/>
      </c>
      <c r="M1635" s="258" t="str">
        <f>IF('TSA Input'!J1598="","",IF('TSA Input'!J1598="Yes",'TSA Input'!F1598,""))</f>
        <v/>
      </c>
      <c r="N1635" s="39" t="str">
        <f t="shared" si="51"/>
        <v/>
      </c>
      <c r="O1635" s="149" t="s">
        <v>11</v>
      </c>
      <c r="P1635" s="148" t="s">
        <v>11</v>
      </c>
      <c r="Q1635" s="1"/>
    </row>
    <row r="1636" spans="1:17" ht="15.75" hidden="1" customHeight="1">
      <c r="A1636" s="1" t="str">
        <f t="shared" si="1"/>
        <v/>
      </c>
      <c r="B1636" s="1"/>
      <c r="C1636" s="34" t="str">
        <f>IF('TSA Input'!J1599="","",IF('TSA Input'!J1599="Yes",'TSA Input'!B1599,"Ineligible"))</f>
        <v/>
      </c>
      <c r="D1636" s="246" t="str">
        <f>IF('TSA Input'!J1599="","",IF('TSA Input'!J1599="Yes",IF('TSA Input'!W1599="","",LEFT('TSA Input'!W1599,LEN('TSA Input'!W1599)-2)),""))</f>
        <v/>
      </c>
      <c r="E1636" s="246" t="str">
        <f>IF('TSA Input'!J1599="","",IF('TSA Input'!J1599="Yes",'TSA Input'!I1599,""))</f>
        <v/>
      </c>
      <c r="F1636" s="247" t="str">
        <f>IF('TSA Input'!J1599="","",IF('TSA Input'!J1599="Yes",'TSA Input'!C1599,""))</f>
        <v/>
      </c>
      <c r="G1636" s="36" t="str">
        <f>IF('TSA Input'!J1599="","",IF('TSA Input'!J1599="Yes",'TSA Input'!D1599,""))</f>
        <v/>
      </c>
      <c r="H1636" s="37" t="str">
        <f>IF('TSA Input'!K1599="","",IF('TSA Input'!J1599="Yes",'TSA Input'!G1599,""))</f>
        <v/>
      </c>
      <c r="I1636" s="37" t="str">
        <f>IF('TSA Input'!L1599="","",IF('TSA Input'!J1599="Yes",'TSA Input'!F1599,""))</f>
        <v/>
      </c>
      <c r="J1636" s="39" t="str">
        <f t="shared" si="50"/>
        <v/>
      </c>
      <c r="K1636" s="257" t="str">
        <f>IF('TSA Input'!J1599="","",IF('TSA Input'!J1599="Yes",'TSA Input'!D1599,""))</f>
        <v/>
      </c>
      <c r="L1636" s="258" t="str">
        <f>IF('TSA Input'!J1599="","",IF('TSA Input'!J1599="Yes",'TSA Input'!G1599,""))</f>
        <v/>
      </c>
      <c r="M1636" s="258" t="str">
        <f>IF('TSA Input'!J1599="","",IF('TSA Input'!J1599="Yes",'TSA Input'!F1599,""))</f>
        <v/>
      </c>
      <c r="N1636" s="39" t="str">
        <f t="shared" si="51"/>
        <v/>
      </c>
      <c r="O1636" s="149" t="s">
        <v>11</v>
      </c>
      <c r="P1636" s="148" t="s">
        <v>11</v>
      </c>
      <c r="Q1636" s="1"/>
    </row>
    <row r="1637" spans="1:17" ht="15.75" hidden="1" customHeight="1">
      <c r="A1637" s="1" t="str">
        <f t="shared" si="1"/>
        <v/>
      </c>
      <c r="B1637" s="1"/>
      <c r="C1637" s="34" t="str">
        <f>IF('TSA Input'!J1600="","",IF('TSA Input'!J1600="Yes",'TSA Input'!B1600,"Ineligible"))</f>
        <v/>
      </c>
      <c r="D1637" s="246" t="str">
        <f>IF('TSA Input'!J1600="","",IF('TSA Input'!J1600="Yes",IF('TSA Input'!W1600="","",LEFT('TSA Input'!W1600,LEN('TSA Input'!W1600)-2)),""))</f>
        <v/>
      </c>
      <c r="E1637" s="246" t="str">
        <f>IF('TSA Input'!J1600="","",IF('TSA Input'!J1600="Yes",'TSA Input'!I1600,""))</f>
        <v/>
      </c>
      <c r="F1637" s="247" t="str">
        <f>IF('TSA Input'!J1600="","",IF('TSA Input'!J1600="Yes",'TSA Input'!C1600,""))</f>
        <v/>
      </c>
      <c r="G1637" s="36" t="str">
        <f>IF('TSA Input'!J1600="","",IF('TSA Input'!J1600="Yes",'TSA Input'!D1600,""))</f>
        <v/>
      </c>
      <c r="H1637" s="37" t="str">
        <f>IF('TSA Input'!K1600="","",IF('TSA Input'!J1600="Yes",'TSA Input'!G1600,""))</f>
        <v/>
      </c>
      <c r="I1637" s="37" t="str">
        <f>IF('TSA Input'!L1600="","",IF('TSA Input'!J1600="Yes",'TSA Input'!F1600,""))</f>
        <v/>
      </c>
      <c r="J1637" s="39" t="str">
        <f t="shared" si="50"/>
        <v/>
      </c>
      <c r="K1637" s="257" t="str">
        <f>IF('TSA Input'!J1600="","",IF('TSA Input'!J1600="Yes",'TSA Input'!D1600,""))</f>
        <v/>
      </c>
      <c r="L1637" s="258" t="str">
        <f>IF('TSA Input'!J1600="","",IF('TSA Input'!J1600="Yes",'TSA Input'!G1600,""))</f>
        <v/>
      </c>
      <c r="M1637" s="258" t="str">
        <f>IF('TSA Input'!J1600="","",IF('TSA Input'!J1600="Yes",'TSA Input'!F1600,""))</f>
        <v/>
      </c>
      <c r="N1637" s="39" t="str">
        <f t="shared" si="51"/>
        <v/>
      </c>
      <c r="O1637" s="149" t="s">
        <v>11</v>
      </c>
      <c r="P1637" s="148" t="s">
        <v>11</v>
      </c>
      <c r="Q1637" s="1"/>
    </row>
    <row r="1638" spans="1:17" ht="15.75" hidden="1" customHeight="1">
      <c r="A1638" s="1" t="str">
        <f t="shared" si="1"/>
        <v/>
      </c>
      <c r="B1638" s="1"/>
      <c r="C1638" s="34" t="str">
        <f>IF('TSA Input'!J1601="","",IF('TSA Input'!J1601="Yes",'TSA Input'!B1601,"Ineligible"))</f>
        <v/>
      </c>
      <c r="D1638" s="246" t="str">
        <f>IF('TSA Input'!J1601="","",IF('TSA Input'!J1601="Yes",IF('TSA Input'!W1601="","",LEFT('TSA Input'!W1601,LEN('TSA Input'!W1601)-2)),""))</f>
        <v/>
      </c>
      <c r="E1638" s="246" t="str">
        <f>IF('TSA Input'!J1601="","",IF('TSA Input'!J1601="Yes",'TSA Input'!I1601,""))</f>
        <v/>
      </c>
      <c r="F1638" s="247" t="str">
        <f>IF('TSA Input'!J1601="","",IF('TSA Input'!J1601="Yes",'TSA Input'!C1601,""))</f>
        <v/>
      </c>
      <c r="G1638" s="36" t="str">
        <f>IF('TSA Input'!J1601="","",IF('TSA Input'!J1601="Yes",'TSA Input'!D1601,""))</f>
        <v/>
      </c>
      <c r="H1638" s="37" t="str">
        <f>IF('TSA Input'!K1601="","",IF('TSA Input'!J1601="Yes",'TSA Input'!G1601,""))</f>
        <v/>
      </c>
      <c r="I1638" s="37" t="str">
        <f>IF('TSA Input'!L1601="","",IF('TSA Input'!J1601="Yes",'TSA Input'!F1601,""))</f>
        <v/>
      </c>
      <c r="J1638" s="39" t="str">
        <f t="shared" si="50"/>
        <v/>
      </c>
      <c r="K1638" s="257" t="str">
        <f>IF('TSA Input'!J1601="","",IF('TSA Input'!J1601="Yes",'TSA Input'!D1601,""))</f>
        <v/>
      </c>
      <c r="L1638" s="258" t="str">
        <f>IF('TSA Input'!J1601="","",IF('TSA Input'!J1601="Yes",'TSA Input'!G1601,""))</f>
        <v/>
      </c>
      <c r="M1638" s="258" t="str">
        <f>IF('TSA Input'!J1601="","",IF('TSA Input'!J1601="Yes",'TSA Input'!F1601,""))</f>
        <v/>
      </c>
      <c r="N1638" s="39" t="str">
        <f t="shared" si="51"/>
        <v/>
      </c>
      <c r="O1638" s="149" t="s">
        <v>11</v>
      </c>
      <c r="P1638" s="148" t="s">
        <v>11</v>
      </c>
      <c r="Q1638" s="1"/>
    </row>
    <row r="1639" spans="1:17" ht="15.75" hidden="1" customHeight="1">
      <c r="A1639" s="1" t="str">
        <f t="shared" si="1"/>
        <v/>
      </c>
      <c r="B1639" s="1"/>
      <c r="C1639" s="34" t="str">
        <f>IF('TSA Input'!J1602="","",IF('TSA Input'!J1602="Yes",'TSA Input'!B1602,"Ineligible"))</f>
        <v/>
      </c>
      <c r="D1639" s="246" t="str">
        <f>IF('TSA Input'!J1602="","",IF('TSA Input'!J1602="Yes",IF('TSA Input'!W1602="","",LEFT('TSA Input'!W1602,LEN('TSA Input'!W1602)-2)),""))</f>
        <v/>
      </c>
      <c r="E1639" s="246" t="str">
        <f>IF('TSA Input'!J1602="","",IF('TSA Input'!J1602="Yes",'TSA Input'!I1602,""))</f>
        <v/>
      </c>
      <c r="F1639" s="247" t="str">
        <f>IF('TSA Input'!J1602="","",IF('TSA Input'!J1602="Yes",'TSA Input'!C1602,""))</f>
        <v/>
      </c>
      <c r="G1639" s="36" t="str">
        <f>IF('TSA Input'!J1602="","",IF('TSA Input'!J1602="Yes",'TSA Input'!D1602,""))</f>
        <v/>
      </c>
      <c r="H1639" s="37" t="str">
        <f>IF('TSA Input'!K1602="","",IF('TSA Input'!J1602="Yes",'TSA Input'!G1602,""))</f>
        <v/>
      </c>
      <c r="I1639" s="37" t="str">
        <f>IF('TSA Input'!L1602="","",IF('TSA Input'!J1602="Yes",'TSA Input'!F1602,""))</f>
        <v/>
      </c>
      <c r="J1639" s="39" t="str">
        <f t="shared" si="50"/>
        <v/>
      </c>
      <c r="K1639" s="257" t="str">
        <f>IF('TSA Input'!J1602="","",IF('TSA Input'!J1602="Yes",'TSA Input'!D1602,""))</f>
        <v/>
      </c>
      <c r="L1639" s="258" t="str">
        <f>IF('TSA Input'!J1602="","",IF('TSA Input'!J1602="Yes",'TSA Input'!G1602,""))</f>
        <v/>
      </c>
      <c r="M1639" s="258" t="str">
        <f>IF('TSA Input'!J1602="","",IF('TSA Input'!J1602="Yes",'TSA Input'!F1602,""))</f>
        <v/>
      </c>
      <c r="N1639" s="39" t="str">
        <f t="shared" si="51"/>
        <v/>
      </c>
      <c r="O1639" s="149" t="s">
        <v>11</v>
      </c>
      <c r="P1639" s="148" t="s">
        <v>11</v>
      </c>
      <c r="Q1639" s="1"/>
    </row>
    <row r="1640" spans="1:17" ht="15.75" hidden="1" customHeight="1">
      <c r="A1640" s="1" t="str">
        <f t="shared" si="1"/>
        <v/>
      </c>
      <c r="B1640" s="1"/>
      <c r="C1640" s="34" t="str">
        <f>IF('TSA Input'!J1603="","",IF('TSA Input'!J1603="Yes",'TSA Input'!B1603,"Ineligible"))</f>
        <v/>
      </c>
      <c r="D1640" s="246" t="str">
        <f>IF('TSA Input'!J1603="","",IF('TSA Input'!J1603="Yes",IF('TSA Input'!W1603="","",LEFT('TSA Input'!W1603,LEN('TSA Input'!W1603)-2)),""))</f>
        <v/>
      </c>
      <c r="E1640" s="246" t="str">
        <f>IF('TSA Input'!J1603="","",IF('TSA Input'!J1603="Yes",'TSA Input'!I1603,""))</f>
        <v/>
      </c>
      <c r="F1640" s="247" t="str">
        <f>IF('TSA Input'!J1603="","",IF('TSA Input'!J1603="Yes",'TSA Input'!C1603,""))</f>
        <v/>
      </c>
      <c r="G1640" s="36" t="str">
        <f>IF('TSA Input'!J1603="","",IF('TSA Input'!J1603="Yes",'TSA Input'!D1603,""))</f>
        <v/>
      </c>
      <c r="H1640" s="37" t="str">
        <f>IF('TSA Input'!K1603="","",IF('TSA Input'!J1603="Yes",'TSA Input'!G1603,""))</f>
        <v/>
      </c>
      <c r="I1640" s="37" t="str">
        <f>IF('TSA Input'!L1603="","",IF('TSA Input'!J1603="Yes",'TSA Input'!F1603,""))</f>
        <v/>
      </c>
      <c r="J1640" s="39" t="str">
        <f t="shared" si="50"/>
        <v/>
      </c>
      <c r="K1640" s="257" t="str">
        <f>IF('TSA Input'!J1603="","",IF('TSA Input'!J1603="Yes",'TSA Input'!D1603,""))</f>
        <v/>
      </c>
      <c r="L1640" s="258" t="str">
        <f>IF('TSA Input'!J1603="","",IF('TSA Input'!J1603="Yes",'TSA Input'!G1603,""))</f>
        <v/>
      </c>
      <c r="M1640" s="258" t="str">
        <f>IF('TSA Input'!J1603="","",IF('TSA Input'!J1603="Yes",'TSA Input'!F1603,""))</f>
        <v/>
      </c>
      <c r="N1640" s="39" t="str">
        <f t="shared" si="51"/>
        <v/>
      </c>
      <c r="O1640" s="149" t="s">
        <v>11</v>
      </c>
      <c r="P1640" s="148" t="s">
        <v>11</v>
      </c>
      <c r="Q1640" s="1"/>
    </row>
    <row r="1641" spans="1:17" ht="15.75" hidden="1" customHeight="1">
      <c r="A1641" s="1" t="str">
        <f t="shared" si="1"/>
        <v/>
      </c>
      <c r="B1641" s="1"/>
      <c r="C1641" s="34" t="str">
        <f>IF('TSA Input'!J1604="","",IF('TSA Input'!J1604="Yes",'TSA Input'!B1604,"Ineligible"))</f>
        <v/>
      </c>
      <c r="D1641" s="246" t="str">
        <f>IF('TSA Input'!J1604="","",IF('TSA Input'!J1604="Yes",IF('TSA Input'!W1604="","",LEFT('TSA Input'!W1604,LEN('TSA Input'!W1604)-2)),""))</f>
        <v/>
      </c>
      <c r="E1641" s="246" t="str">
        <f>IF('TSA Input'!J1604="","",IF('TSA Input'!J1604="Yes",'TSA Input'!I1604,""))</f>
        <v/>
      </c>
      <c r="F1641" s="247" t="str">
        <f>IF('TSA Input'!J1604="","",IF('TSA Input'!J1604="Yes",'TSA Input'!C1604,""))</f>
        <v/>
      </c>
      <c r="G1641" s="36" t="str">
        <f>IF('TSA Input'!J1604="","",IF('TSA Input'!J1604="Yes",'TSA Input'!D1604,""))</f>
        <v/>
      </c>
      <c r="H1641" s="37" t="str">
        <f>IF('TSA Input'!K1604="","",IF('TSA Input'!J1604="Yes",'TSA Input'!G1604,""))</f>
        <v/>
      </c>
      <c r="I1641" s="37" t="str">
        <f>IF('TSA Input'!L1604="","",IF('TSA Input'!J1604="Yes",'TSA Input'!F1604,""))</f>
        <v/>
      </c>
      <c r="J1641" s="39" t="str">
        <f t="shared" ref="J1641:J1704" si="52">IF($C1641="","",SUM(G1641:I1641))</f>
        <v/>
      </c>
      <c r="K1641" s="257" t="str">
        <f>IF('TSA Input'!J1604="","",IF('TSA Input'!J1604="Yes",'TSA Input'!D1604,""))</f>
        <v/>
      </c>
      <c r="L1641" s="258" t="str">
        <f>IF('TSA Input'!J1604="","",IF('TSA Input'!J1604="Yes",'TSA Input'!G1604,""))</f>
        <v/>
      </c>
      <c r="M1641" s="258" t="str">
        <f>IF('TSA Input'!J1604="","",IF('TSA Input'!J1604="Yes",'TSA Input'!F1604,""))</f>
        <v/>
      </c>
      <c r="N1641" s="39" t="str">
        <f t="shared" ref="N1641:N1704" si="53">IF($C1641="","",SUM(K1641:M1641))</f>
        <v/>
      </c>
      <c r="O1641" s="149" t="s">
        <v>11</v>
      </c>
      <c r="P1641" s="148" t="s">
        <v>11</v>
      </c>
      <c r="Q1641" s="1"/>
    </row>
    <row r="1642" spans="1:17" ht="15.75" hidden="1" customHeight="1">
      <c r="A1642" s="1" t="str">
        <f t="shared" si="1"/>
        <v/>
      </c>
      <c r="B1642" s="1"/>
      <c r="C1642" s="34" t="str">
        <f>IF('TSA Input'!J1605="","",IF('TSA Input'!J1605="Yes",'TSA Input'!B1605,"Ineligible"))</f>
        <v/>
      </c>
      <c r="D1642" s="246" t="str">
        <f>IF('TSA Input'!J1605="","",IF('TSA Input'!J1605="Yes",IF('TSA Input'!W1605="","",LEFT('TSA Input'!W1605,LEN('TSA Input'!W1605)-2)),""))</f>
        <v/>
      </c>
      <c r="E1642" s="246" t="str">
        <f>IF('TSA Input'!J1605="","",IF('TSA Input'!J1605="Yes",'TSA Input'!I1605,""))</f>
        <v/>
      </c>
      <c r="F1642" s="247" t="str">
        <f>IF('TSA Input'!J1605="","",IF('TSA Input'!J1605="Yes",'TSA Input'!C1605,""))</f>
        <v/>
      </c>
      <c r="G1642" s="36" t="str">
        <f>IF('TSA Input'!J1605="","",IF('TSA Input'!J1605="Yes",'TSA Input'!D1605,""))</f>
        <v/>
      </c>
      <c r="H1642" s="37" t="str">
        <f>IF('TSA Input'!K1605="","",IF('TSA Input'!J1605="Yes",'TSA Input'!G1605,""))</f>
        <v/>
      </c>
      <c r="I1642" s="37" t="str">
        <f>IF('TSA Input'!L1605="","",IF('TSA Input'!J1605="Yes",'TSA Input'!F1605,""))</f>
        <v/>
      </c>
      <c r="J1642" s="39" t="str">
        <f t="shared" si="52"/>
        <v/>
      </c>
      <c r="K1642" s="257" t="str">
        <f>IF('TSA Input'!J1605="","",IF('TSA Input'!J1605="Yes",'TSA Input'!D1605,""))</f>
        <v/>
      </c>
      <c r="L1642" s="258" t="str">
        <f>IF('TSA Input'!J1605="","",IF('TSA Input'!J1605="Yes",'TSA Input'!G1605,""))</f>
        <v/>
      </c>
      <c r="M1642" s="258" t="str">
        <f>IF('TSA Input'!J1605="","",IF('TSA Input'!J1605="Yes",'TSA Input'!F1605,""))</f>
        <v/>
      </c>
      <c r="N1642" s="39" t="str">
        <f t="shared" si="53"/>
        <v/>
      </c>
      <c r="O1642" s="149" t="s">
        <v>11</v>
      </c>
      <c r="P1642" s="148" t="s">
        <v>11</v>
      </c>
      <c r="Q1642" s="1"/>
    </row>
    <row r="1643" spans="1:17" ht="15.75" hidden="1" customHeight="1">
      <c r="A1643" s="1" t="str">
        <f t="shared" si="1"/>
        <v/>
      </c>
      <c r="B1643" s="1"/>
      <c r="C1643" s="34" t="str">
        <f>IF('TSA Input'!J1606="","",IF('TSA Input'!J1606="Yes",'TSA Input'!B1606,"Ineligible"))</f>
        <v/>
      </c>
      <c r="D1643" s="246" t="str">
        <f>IF('TSA Input'!J1606="","",IF('TSA Input'!J1606="Yes",IF('TSA Input'!W1606="","",LEFT('TSA Input'!W1606,LEN('TSA Input'!W1606)-2)),""))</f>
        <v/>
      </c>
      <c r="E1643" s="246" t="str">
        <f>IF('TSA Input'!J1606="","",IF('TSA Input'!J1606="Yes",'TSA Input'!I1606,""))</f>
        <v/>
      </c>
      <c r="F1643" s="247" t="str">
        <f>IF('TSA Input'!J1606="","",IF('TSA Input'!J1606="Yes",'TSA Input'!C1606,""))</f>
        <v/>
      </c>
      <c r="G1643" s="36" t="str">
        <f>IF('TSA Input'!J1606="","",IF('TSA Input'!J1606="Yes",'TSA Input'!D1606,""))</f>
        <v/>
      </c>
      <c r="H1643" s="37" t="str">
        <f>IF('TSA Input'!K1606="","",IF('TSA Input'!J1606="Yes",'TSA Input'!G1606,""))</f>
        <v/>
      </c>
      <c r="I1643" s="37" t="str">
        <f>IF('TSA Input'!L1606="","",IF('TSA Input'!J1606="Yes",'TSA Input'!F1606,""))</f>
        <v/>
      </c>
      <c r="J1643" s="39" t="str">
        <f t="shared" si="52"/>
        <v/>
      </c>
      <c r="K1643" s="257" t="str">
        <f>IF('TSA Input'!J1606="","",IF('TSA Input'!J1606="Yes",'TSA Input'!D1606,""))</f>
        <v/>
      </c>
      <c r="L1643" s="258" t="str">
        <f>IF('TSA Input'!J1606="","",IF('TSA Input'!J1606="Yes",'TSA Input'!G1606,""))</f>
        <v/>
      </c>
      <c r="M1643" s="258" t="str">
        <f>IF('TSA Input'!J1606="","",IF('TSA Input'!J1606="Yes",'TSA Input'!F1606,""))</f>
        <v/>
      </c>
      <c r="N1643" s="39" t="str">
        <f t="shared" si="53"/>
        <v/>
      </c>
      <c r="O1643" s="149" t="s">
        <v>11</v>
      </c>
      <c r="P1643" s="148" t="s">
        <v>11</v>
      </c>
      <c r="Q1643" s="1"/>
    </row>
    <row r="1644" spans="1:17" ht="15.75" hidden="1" customHeight="1">
      <c r="A1644" s="1" t="str">
        <f t="shared" si="1"/>
        <v/>
      </c>
      <c r="B1644" s="1"/>
      <c r="C1644" s="34" t="str">
        <f>IF('TSA Input'!J1607="","",IF('TSA Input'!J1607="Yes",'TSA Input'!B1607,"Ineligible"))</f>
        <v/>
      </c>
      <c r="D1644" s="246" t="str">
        <f>IF('TSA Input'!J1607="","",IF('TSA Input'!J1607="Yes",IF('TSA Input'!W1607="","",LEFT('TSA Input'!W1607,LEN('TSA Input'!W1607)-2)),""))</f>
        <v/>
      </c>
      <c r="E1644" s="246" t="str">
        <f>IF('TSA Input'!J1607="","",IF('TSA Input'!J1607="Yes",'TSA Input'!I1607,""))</f>
        <v/>
      </c>
      <c r="F1644" s="247" t="str">
        <f>IF('TSA Input'!J1607="","",IF('TSA Input'!J1607="Yes",'TSA Input'!C1607,""))</f>
        <v/>
      </c>
      <c r="G1644" s="36" t="str">
        <f>IF('TSA Input'!J1607="","",IF('TSA Input'!J1607="Yes",'TSA Input'!D1607,""))</f>
        <v/>
      </c>
      <c r="H1644" s="37" t="str">
        <f>IF('TSA Input'!K1607="","",IF('TSA Input'!J1607="Yes",'TSA Input'!G1607,""))</f>
        <v/>
      </c>
      <c r="I1644" s="37" t="str">
        <f>IF('TSA Input'!L1607="","",IF('TSA Input'!J1607="Yes",'TSA Input'!F1607,""))</f>
        <v/>
      </c>
      <c r="J1644" s="39" t="str">
        <f t="shared" si="52"/>
        <v/>
      </c>
      <c r="K1644" s="257" t="str">
        <f>IF('TSA Input'!J1607="","",IF('TSA Input'!J1607="Yes",'TSA Input'!D1607,""))</f>
        <v/>
      </c>
      <c r="L1644" s="258" t="str">
        <f>IF('TSA Input'!J1607="","",IF('TSA Input'!J1607="Yes",'TSA Input'!G1607,""))</f>
        <v/>
      </c>
      <c r="M1644" s="258" t="str">
        <f>IF('TSA Input'!J1607="","",IF('TSA Input'!J1607="Yes",'TSA Input'!F1607,""))</f>
        <v/>
      </c>
      <c r="N1644" s="39" t="str">
        <f t="shared" si="53"/>
        <v/>
      </c>
      <c r="O1644" s="149" t="s">
        <v>11</v>
      </c>
      <c r="P1644" s="148" t="s">
        <v>11</v>
      </c>
      <c r="Q1644" s="1"/>
    </row>
    <row r="1645" spans="1:17" ht="15.75" hidden="1" customHeight="1">
      <c r="A1645" s="1" t="str">
        <f t="shared" si="1"/>
        <v/>
      </c>
      <c r="B1645" s="1"/>
      <c r="C1645" s="34" t="str">
        <f>IF('TSA Input'!J1608="","",IF('TSA Input'!J1608="Yes",'TSA Input'!B1608,"Ineligible"))</f>
        <v/>
      </c>
      <c r="D1645" s="246" t="str">
        <f>IF('TSA Input'!J1608="","",IF('TSA Input'!J1608="Yes",IF('TSA Input'!W1608="","",LEFT('TSA Input'!W1608,LEN('TSA Input'!W1608)-2)),""))</f>
        <v/>
      </c>
      <c r="E1645" s="246" t="str">
        <f>IF('TSA Input'!J1608="","",IF('TSA Input'!J1608="Yes",'TSA Input'!I1608,""))</f>
        <v/>
      </c>
      <c r="F1645" s="247" t="str">
        <f>IF('TSA Input'!J1608="","",IF('TSA Input'!J1608="Yes",'TSA Input'!C1608,""))</f>
        <v/>
      </c>
      <c r="G1645" s="36" t="str">
        <f>IF('TSA Input'!J1608="","",IF('TSA Input'!J1608="Yes",'TSA Input'!D1608,""))</f>
        <v/>
      </c>
      <c r="H1645" s="37" t="str">
        <f>IF('TSA Input'!K1608="","",IF('TSA Input'!J1608="Yes",'TSA Input'!G1608,""))</f>
        <v/>
      </c>
      <c r="I1645" s="37" t="str">
        <f>IF('TSA Input'!L1608="","",IF('TSA Input'!J1608="Yes",'TSA Input'!F1608,""))</f>
        <v/>
      </c>
      <c r="J1645" s="39" t="str">
        <f t="shared" si="52"/>
        <v/>
      </c>
      <c r="K1645" s="257" t="str">
        <f>IF('TSA Input'!J1608="","",IF('TSA Input'!J1608="Yes",'TSA Input'!D1608,""))</f>
        <v/>
      </c>
      <c r="L1645" s="258" t="str">
        <f>IF('TSA Input'!J1608="","",IF('TSA Input'!J1608="Yes",'TSA Input'!G1608,""))</f>
        <v/>
      </c>
      <c r="M1645" s="258" t="str">
        <f>IF('TSA Input'!J1608="","",IF('TSA Input'!J1608="Yes",'TSA Input'!F1608,""))</f>
        <v/>
      </c>
      <c r="N1645" s="39" t="str">
        <f t="shared" si="53"/>
        <v/>
      </c>
      <c r="O1645" s="149" t="s">
        <v>11</v>
      </c>
      <c r="P1645" s="148" t="s">
        <v>11</v>
      </c>
      <c r="Q1645" s="1"/>
    </row>
    <row r="1646" spans="1:17" ht="15.75" hidden="1" customHeight="1">
      <c r="A1646" s="1" t="str">
        <f t="shared" si="1"/>
        <v/>
      </c>
      <c r="B1646" s="1"/>
      <c r="C1646" s="34" t="str">
        <f>IF('TSA Input'!J1609="","",IF('TSA Input'!J1609="Yes",'TSA Input'!B1609,"Ineligible"))</f>
        <v/>
      </c>
      <c r="D1646" s="246" t="str">
        <f>IF('TSA Input'!J1609="","",IF('TSA Input'!J1609="Yes",IF('TSA Input'!W1609="","",LEFT('TSA Input'!W1609,LEN('TSA Input'!W1609)-2)),""))</f>
        <v/>
      </c>
      <c r="E1646" s="246" t="str">
        <f>IF('TSA Input'!J1609="","",IF('TSA Input'!J1609="Yes",'TSA Input'!I1609,""))</f>
        <v/>
      </c>
      <c r="F1646" s="247" t="str">
        <f>IF('TSA Input'!J1609="","",IF('TSA Input'!J1609="Yes",'TSA Input'!C1609,""))</f>
        <v/>
      </c>
      <c r="G1646" s="36" t="str">
        <f>IF('TSA Input'!J1609="","",IF('TSA Input'!J1609="Yes",'TSA Input'!D1609,""))</f>
        <v/>
      </c>
      <c r="H1646" s="37" t="str">
        <f>IF('TSA Input'!K1609="","",IF('TSA Input'!J1609="Yes",'TSA Input'!G1609,""))</f>
        <v/>
      </c>
      <c r="I1646" s="37" t="str">
        <f>IF('TSA Input'!L1609="","",IF('TSA Input'!J1609="Yes",'TSA Input'!F1609,""))</f>
        <v/>
      </c>
      <c r="J1646" s="39" t="str">
        <f t="shared" si="52"/>
        <v/>
      </c>
      <c r="K1646" s="257" t="str">
        <f>IF('TSA Input'!J1609="","",IF('TSA Input'!J1609="Yes",'TSA Input'!D1609,""))</f>
        <v/>
      </c>
      <c r="L1646" s="258" t="str">
        <f>IF('TSA Input'!J1609="","",IF('TSA Input'!J1609="Yes",'TSA Input'!G1609,""))</f>
        <v/>
      </c>
      <c r="M1646" s="258" t="str">
        <f>IF('TSA Input'!J1609="","",IF('TSA Input'!J1609="Yes",'TSA Input'!F1609,""))</f>
        <v/>
      </c>
      <c r="N1646" s="39" t="str">
        <f t="shared" si="53"/>
        <v/>
      </c>
      <c r="O1646" s="149" t="s">
        <v>11</v>
      </c>
      <c r="P1646" s="148" t="s">
        <v>11</v>
      </c>
      <c r="Q1646" s="1"/>
    </row>
    <row r="1647" spans="1:17" ht="15.75" hidden="1" customHeight="1">
      <c r="A1647" s="1" t="str">
        <f t="shared" si="1"/>
        <v/>
      </c>
      <c r="B1647" s="1"/>
      <c r="C1647" s="34" t="str">
        <f>IF('TSA Input'!J1610="","",IF('TSA Input'!J1610="Yes",'TSA Input'!B1610,"Ineligible"))</f>
        <v/>
      </c>
      <c r="D1647" s="246" t="str">
        <f>IF('TSA Input'!J1610="","",IF('TSA Input'!J1610="Yes",IF('TSA Input'!W1610="","",LEFT('TSA Input'!W1610,LEN('TSA Input'!W1610)-2)),""))</f>
        <v/>
      </c>
      <c r="E1647" s="246" t="str">
        <f>IF('TSA Input'!J1610="","",IF('TSA Input'!J1610="Yes",'TSA Input'!I1610,""))</f>
        <v/>
      </c>
      <c r="F1647" s="247" t="str">
        <f>IF('TSA Input'!J1610="","",IF('TSA Input'!J1610="Yes",'TSA Input'!C1610,""))</f>
        <v/>
      </c>
      <c r="G1647" s="36" t="str">
        <f>IF('TSA Input'!J1610="","",IF('TSA Input'!J1610="Yes",'TSA Input'!D1610,""))</f>
        <v/>
      </c>
      <c r="H1647" s="37" t="str">
        <f>IF('TSA Input'!K1610="","",IF('TSA Input'!J1610="Yes",'TSA Input'!G1610,""))</f>
        <v/>
      </c>
      <c r="I1647" s="37" t="str">
        <f>IF('TSA Input'!L1610="","",IF('TSA Input'!J1610="Yes",'TSA Input'!F1610,""))</f>
        <v/>
      </c>
      <c r="J1647" s="39" t="str">
        <f t="shared" si="52"/>
        <v/>
      </c>
      <c r="K1647" s="257" t="str">
        <f>IF('TSA Input'!J1610="","",IF('TSA Input'!J1610="Yes",'TSA Input'!D1610,""))</f>
        <v/>
      </c>
      <c r="L1647" s="258" t="str">
        <f>IF('TSA Input'!J1610="","",IF('TSA Input'!J1610="Yes",'TSA Input'!G1610,""))</f>
        <v/>
      </c>
      <c r="M1647" s="258" t="str">
        <f>IF('TSA Input'!J1610="","",IF('TSA Input'!J1610="Yes",'TSA Input'!F1610,""))</f>
        <v/>
      </c>
      <c r="N1647" s="39" t="str">
        <f t="shared" si="53"/>
        <v/>
      </c>
      <c r="O1647" s="149" t="s">
        <v>11</v>
      </c>
      <c r="P1647" s="148" t="s">
        <v>11</v>
      </c>
      <c r="Q1647" s="1"/>
    </row>
    <row r="1648" spans="1:17" ht="15.75" hidden="1" customHeight="1">
      <c r="A1648" s="1" t="str">
        <f t="shared" si="1"/>
        <v/>
      </c>
      <c r="B1648" s="1"/>
      <c r="C1648" s="34" t="str">
        <f>IF('TSA Input'!J1611="","",IF('TSA Input'!J1611="Yes",'TSA Input'!B1611,"Ineligible"))</f>
        <v/>
      </c>
      <c r="D1648" s="246" t="str">
        <f>IF('TSA Input'!J1611="","",IF('TSA Input'!J1611="Yes",IF('TSA Input'!W1611="","",LEFT('TSA Input'!W1611,LEN('TSA Input'!W1611)-2)),""))</f>
        <v/>
      </c>
      <c r="E1648" s="246" t="str">
        <f>IF('TSA Input'!J1611="","",IF('TSA Input'!J1611="Yes",'TSA Input'!I1611,""))</f>
        <v/>
      </c>
      <c r="F1648" s="247" t="str">
        <f>IF('TSA Input'!J1611="","",IF('TSA Input'!J1611="Yes",'TSA Input'!C1611,""))</f>
        <v/>
      </c>
      <c r="G1648" s="36" t="str">
        <f>IF('TSA Input'!J1611="","",IF('TSA Input'!J1611="Yes",'TSA Input'!D1611,""))</f>
        <v/>
      </c>
      <c r="H1648" s="37" t="str">
        <f>IF('TSA Input'!K1611="","",IF('TSA Input'!J1611="Yes",'TSA Input'!G1611,""))</f>
        <v/>
      </c>
      <c r="I1648" s="37" t="str">
        <f>IF('TSA Input'!L1611="","",IF('TSA Input'!J1611="Yes",'TSA Input'!F1611,""))</f>
        <v/>
      </c>
      <c r="J1648" s="39" t="str">
        <f t="shared" si="52"/>
        <v/>
      </c>
      <c r="K1648" s="257" t="str">
        <f>IF('TSA Input'!J1611="","",IF('TSA Input'!J1611="Yes",'TSA Input'!D1611,""))</f>
        <v/>
      </c>
      <c r="L1648" s="258" t="str">
        <f>IF('TSA Input'!J1611="","",IF('TSA Input'!J1611="Yes",'TSA Input'!G1611,""))</f>
        <v/>
      </c>
      <c r="M1648" s="258" t="str">
        <f>IF('TSA Input'!J1611="","",IF('TSA Input'!J1611="Yes",'TSA Input'!F1611,""))</f>
        <v/>
      </c>
      <c r="N1648" s="39" t="str">
        <f t="shared" si="53"/>
        <v/>
      </c>
      <c r="O1648" s="149" t="s">
        <v>11</v>
      </c>
      <c r="P1648" s="148" t="s">
        <v>11</v>
      </c>
      <c r="Q1648" s="1"/>
    </row>
    <row r="1649" spans="1:17" ht="15.75" hidden="1" customHeight="1">
      <c r="A1649" s="1" t="str">
        <f t="shared" si="1"/>
        <v/>
      </c>
      <c r="B1649" s="1"/>
      <c r="C1649" s="34" t="str">
        <f>IF('TSA Input'!J1612="","",IF('TSA Input'!J1612="Yes",'TSA Input'!B1612,"Ineligible"))</f>
        <v/>
      </c>
      <c r="D1649" s="246" t="str">
        <f>IF('TSA Input'!J1612="","",IF('TSA Input'!J1612="Yes",IF('TSA Input'!W1612="","",LEFT('TSA Input'!W1612,LEN('TSA Input'!W1612)-2)),""))</f>
        <v/>
      </c>
      <c r="E1649" s="246" t="str">
        <f>IF('TSA Input'!J1612="","",IF('TSA Input'!J1612="Yes",'TSA Input'!I1612,""))</f>
        <v/>
      </c>
      <c r="F1649" s="247" t="str">
        <f>IF('TSA Input'!J1612="","",IF('TSA Input'!J1612="Yes",'TSA Input'!C1612,""))</f>
        <v/>
      </c>
      <c r="G1649" s="36" t="str">
        <f>IF('TSA Input'!J1612="","",IF('TSA Input'!J1612="Yes",'TSA Input'!D1612,""))</f>
        <v/>
      </c>
      <c r="H1649" s="37" t="str">
        <f>IF('TSA Input'!K1612="","",IF('TSA Input'!J1612="Yes",'TSA Input'!G1612,""))</f>
        <v/>
      </c>
      <c r="I1649" s="37" t="str">
        <f>IF('TSA Input'!L1612="","",IF('TSA Input'!J1612="Yes",'TSA Input'!F1612,""))</f>
        <v/>
      </c>
      <c r="J1649" s="39" t="str">
        <f t="shared" si="52"/>
        <v/>
      </c>
      <c r="K1649" s="257" t="str">
        <f>IF('TSA Input'!J1612="","",IF('TSA Input'!J1612="Yes",'TSA Input'!D1612,""))</f>
        <v/>
      </c>
      <c r="L1649" s="258" t="str">
        <f>IF('TSA Input'!J1612="","",IF('TSA Input'!J1612="Yes",'TSA Input'!G1612,""))</f>
        <v/>
      </c>
      <c r="M1649" s="258" t="str">
        <f>IF('TSA Input'!J1612="","",IF('TSA Input'!J1612="Yes",'TSA Input'!F1612,""))</f>
        <v/>
      </c>
      <c r="N1649" s="39" t="str">
        <f t="shared" si="53"/>
        <v/>
      </c>
      <c r="O1649" s="149" t="s">
        <v>11</v>
      </c>
      <c r="P1649" s="148" t="s">
        <v>11</v>
      </c>
      <c r="Q1649" s="1"/>
    </row>
    <row r="1650" spans="1:17" ht="15.75" hidden="1" customHeight="1">
      <c r="A1650" s="1" t="str">
        <f t="shared" si="1"/>
        <v/>
      </c>
      <c r="B1650" s="1"/>
      <c r="C1650" s="34" t="str">
        <f>IF('TSA Input'!J1613="","",IF('TSA Input'!J1613="Yes",'TSA Input'!B1613,"Ineligible"))</f>
        <v/>
      </c>
      <c r="D1650" s="246" t="str">
        <f>IF('TSA Input'!J1613="","",IF('TSA Input'!J1613="Yes",IF('TSA Input'!W1613="","",LEFT('TSA Input'!W1613,LEN('TSA Input'!W1613)-2)),""))</f>
        <v/>
      </c>
      <c r="E1650" s="246" t="str">
        <f>IF('TSA Input'!J1613="","",IF('TSA Input'!J1613="Yes",'TSA Input'!I1613,""))</f>
        <v/>
      </c>
      <c r="F1650" s="247" t="str">
        <f>IF('TSA Input'!J1613="","",IF('TSA Input'!J1613="Yes",'TSA Input'!C1613,""))</f>
        <v/>
      </c>
      <c r="G1650" s="36" t="str">
        <f>IF('TSA Input'!J1613="","",IF('TSA Input'!J1613="Yes",'TSA Input'!D1613,""))</f>
        <v/>
      </c>
      <c r="H1650" s="37" t="str">
        <f>IF('TSA Input'!K1613="","",IF('TSA Input'!J1613="Yes",'TSA Input'!G1613,""))</f>
        <v/>
      </c>
      <c r="I1650" s="37" t="str">
        <f>IF('TSA Input'!L1613="","",IF('TSA Input'!J1613="Yes",'TSA Input'!F1613,""))</f>
        <v/>
      </c>
      <c r="J1650" s="39" t="str">
        <f t="shared" si="52"/>
        <v/>
      </c>
      <c r="K1650" s="257" t="str">
        <f>IF('TSA Input'!J1613="","",IF('TSA Input'!J1613="Yes",'TSA Input'!D1613,""))</f>
        <v/>
      </c>
      <c r="L1650" s="258" t="str">
        <f>IF('TSA Input'!J1613="","",IF('TSA Input'!J1613="Yes",'TSA Input'!G1613,""))</f>
        <v/>
      </c>
      <c r="M1650" s="258" t="str">
        <f>IF('TSA Input'!J1613="","",IF('TSA Input'!J1613="Yes",'TSA Input'!F1613,""))</f>
        <v/>
      </c>
      <c r="N1650" s="39" t="str">
        <f t="shared" si="53"/>
        <v/>
      </c>
      <c r="O1650" s="149" t="s">
        <v>11</v>
      </c>
      <c r="P1650" s="148" t="s">
        <v>11</v>
      </c>
      <c r="Q1650" s="1"/>
    </row>
    <row r="1651" spans="1:17" ht="15.75" hidden="1" customHeight="1">
      <c r="A1651" s="1" t="str">
        <f t="shared" si="1"/>
        <v/>
      </c>
      <c r="B1651" s="1"/>
      <c r="C1651" s="34" t="str">
        <f>IF('TSA Input'!J1614="","",IF('TSA Input'!J1614="Yes",'TSA Input'!B1614,"Ineligible"))</f>
        <v/>
      </c>
      <c r="D1651" s="246" t="str">
        <f>IF('TSA Input'!J1614="","",IF('TSA Input'!J1614="Yes",IF('TSA Input'!W1614="","",LEFT('TSA Input'!W1614,LEN('TSA Input'!W1614)-2)),""))</f>
        <v/>
      </c>
      <c r="E1651" s="246" t="str">
        <f>IF('TSA Input'!J1614="","",IF('TSA Input'!J1614="Yes",'TSA Input'!I1614,""))</f>
        <v/>
      </c>
      <c r="F1651" s="247" t="str">
        <f>IF('TSA Input'!J1614="","",IF('TSA Input'!J1614="Yes",'TSA Input'!C1614,""))</f>
        <v/>
      </c>
      <c r="G1651" s="36" t="str">
        <f>IF('TSA Input'!J1614="","",IF('TSA Input'!J1614="Yes",'TSA Input'!D1614,""))</f>
        <v/>
      </c>
      <c r="H1651" s="37" t="str">
        <f>IF('TSA Input'!K1614="","",IF('TSA Input'!J1614="Yes",'TSA Input'!G1614,""))</f>
        <v/>
      </c>
      <c r="I1651" s="37" t="str">
        <f>IF('TSA Input'!L1614="","",IF('TSA Input'!J1614="Yes",'TSA Input'!F1614,""))</f>
        <v/>
      </c>
      <c r="J1651" s="39" t="str">
        <f t="shared" si="52"/>
        <v/>
      </c>
      <c r="K1651" s="257" t="str">
        <f>IF('TSA Input'!J1614="","",IF('TSA Input'!J1614="Yes",'TSA Input'!D1614,""))</f>
        <v/>
      </c>
      <c r="L1651" s="258" t="str">
        <f>IF('TSA Input'!J1614="","",IF('TSA Input'!J1614="Yes",'TSA Input'!G1614,""))</f>
        <v/>
      </c>
      <c r="M1651" s="258" t="str">
        <f>IF('TSA Input'!J1614="","",IF('TSA Input'!J1614="Yes",'TSA Input'!F1614,""))</f>
        <v/>
      </c>
      <c r="N1651" s="39" t="str">
        <f t="shared" si="53"/>
        <v/>
      </c>
      <c r="O1651" s="149" t="s">
        <v>11</v>
      </c>
      <c r="P1651" s="148" t="s">
        <v>11</v>
      </c>
      <c r="Q1651" s="1"/>
    </row>
    <row r="1652" spans="1:17" ht="15.75" hidden="1" customHeight="1">
      <c r="A1652" s="1" t="str">
        <f t="shared" si="1"/>
        <v/>
      </c>
      <c r="B1652" s="1"/>
      <c r="C1652" s="34" t="str">
        <f>IF('TSA Input'!J1615="","",IF('TSA Input'!J1615="Yes",'TSA Input'!B1615,"Ineligible"))</f>
        <v/>
      </c>
      <c r="D1652" s="246" t="str">
        <f>IF('TSA Input'!J1615="","",IF('TSA Input'!J1615="Yes",IF('TSA Input'!W1615="","",LEFT('TSA Input'!W1615,LEN('TSA Input'!W1615)-2)),""))</f>
        <v/>
      </c>
      <c r="E1652" s="246" t="str">
        <f>IF('TSA Input'!J1615="","",IF('TSA Input'!J1615="Yes",'TSA Input'!I1615,""))</f>
        <v/>
      </c>
      <c r="F1652" s="247" t="str">
        <f>IF('TSA Input'!J1615="","",IF('TSA Input'!J1615="Yes",'TSA Input'!C1615,""))</f>
        <v/>
      </c>
      <c r="G1652" s="36" t="str">
        <f>IF('TSA Input'!J1615="","",IF('TSA Input'!J1615="Yes",'TSA Input'!D1615,""))</f>
        <v/>
      </c>
      <c r="H1652" s="37" t="str">
        <f>IF('TSA Input'!K1615="","",IF('TSA Input'!J1615="Yes",'TSA Input'!G1615,""))</f>
        <v/>
      </c>
      <c r="I1652" s="37" t="str">
        <f>IF('TSA Input'!L1615="","",IF('TSA Input'!J1615="Yes",'TSA Input'!F1615,""))</f>
        <v/>
      </c>
      <c r="J1652" s="39" t="str">
        <f t="shared" si="52"/>
        <v/>
      </c>
      <c r="K1652" s="257" t="str">
        <f>IF('TSA Input'!J1615="","",IF('TSA Input'!J1615="Yes",'TSA Input'!D1615,""))</f>
        <v/>
      </c>
      <c r="L1652" s="258" t="str">
        <f>IF('TSA Input'!J1615="","",IF('TSA Input'!J1615="Yes",'TSA Input'!G1615,""))</f>
        <v/>
      </c>
      <c r="M1652" s="258" t="str">
        <f>IF('TSA Input'!J1615="","",IF('TSA Input'!J1615="Yes",'TSA Input'!F1615,""))</f>
        <v/>
      </c>
      <c r="N1652" s="39" t="str">
        <f t="shared" si="53"/>
        <v/>
      </c>
      <c r="O1652" s="149" t="s">
        <v>11</v>
      </c>
      <c r="P1652" s="148" t="s">
        <v>11</v>
      </c>
      <c r="Q1652" s="1"/>
    </row>
    <row r="1653" spans="1:17" ht="15.75" hidden="1" customHeight="1">
      <c r="A1653" s="1" t="str">
        <f t="shared" si="1"/>
        <v/>
      </c>
      <c r="B1653" s="1"/>
      <c r="C1653" s="34" t="str">
        <f>IF('TSA Input'!J1616="","",IF('TSA Input'!J1616="Yes",'TSA Input'!B1616,"Ineligible"))</f>
        <v/>
      </c>
      <c r="D1653" s="246" t="str">
        <f>IF('TSA Input'!J1616="","",IF('TSA Input'!J1616="Yes",IF('TSA Input'!W1616="","",LEFT('TSA Input'!W1616,LEN('TSA Input'!W1616)-2)),""))</f>
        <v/>
      </c>
      <c r="E1653" s="246" t="str">
        <f>IF('TSA Input'!J1616="","",IF('TSA Input'!J1616="Yes",'TSA Input'!I1616,""))</f>
        <v/>
      </c>
      <c r="F1653" s="247" t="str">
        <f>IF('TSA Input'!J1616="","",IF('TSA Input'!J1616="Yes",'TSA Input'!C1616,""))</f>
        <v/>
      </c>
      <c r="G1653" s="36" t="str">
        <f>IF('TSA Input'!J1616="","",IF('TSA Input'!J1616="Yes",'TSA Input'!D1616,""))</f>
        <v/>
      </c>
      <c r="H1653" s="37" t="str">
        <f>IF('TSA Input'!K1616="","",IF('TSA Input'!J1616="Yes",'TSA Input'!G1616,""))</f>
        <v/>
      </c>
      <c r="I1653" s="37" t="str">
        <f>IF('TSA Input'!L1616="","",IF('TSA Input'!J1616="Yes",'TSA Input'!F1616,""))</f>
        <v/>
      </c>
      <c r="J1653" s="39" t="str">
        <f t="shared" si="52"/>
        <v/>
      </c>
      <c r="K1653" s="257" t="str">
        <f>IF('TSA Input'!J1616="","",IF('TSA Input'!J1616="Yes",'TSA Input'!D1616,""))</f>
        <v/>
      </c>
      <c r="L1653" s="258" t="str">
        <f>IF('TSA Input'!J1616="","",IF('TSA Input'!J1616="Yes",'TSA Input'!G1616,""))</f>
        <v/>
      </c>
      <c r="M1653" s="258" t="str">
        <f>IF('TSA Input'!J1616="","",IF('TSA Input'!J1616="Yes",'TSA Input'!F1616,""))</f>
        <v/>
      </c>
      <c r="N1653" s="39" t="str">
        <f t="shared" si="53"/>
        <v/>
      </c>
      <c r="O1653" s="149" t="s">
        <v>11</v>
      </c>
      <c r="P1653" s="148" t="s">
        <v>11</v>
      </c>
      <c r="Q1653" s="1"/>
    </row>
    <row r="1654" spans="1:17" ht="15.75" hidden="1" customHeight="1">
      <c r="A1654" s="1" t="str">
        <f t="shared" si="1"/>
        <v/>
      </c>
      <c r="B1654" s="1"/>
      <c r="C1654" s="34" t="str">
        <f>IF('TSA Input'!J1617="","",IF('TSA Input'!J1617="Yes",'TSA Input'!B1617,"Ineligible"))</f>
        <v/>
      </c>
      <c r="D1654" s="246" t="str">
        <f>IF('TSA Input'!J1617="","",IF('TSA Input'!J1617="Yes",IF('TSA Input'!W1617="","",LEFT('TSA Input'!W1617,LEN('TSA Input'!W1617)-2)),""))</f>
        <v/>
      </c>
      <c r="E1654" s="246" t="str">
        <f>IF('TSA Input'!J1617="","",IF('TSA Input'!J1617="Yes",'TSA Input'!I1617,""))</f>
        <v/>
      </c>
      <c r="F1654" s="247" t="str">
        <f>IF('TSA Input'!J1617="","",IF('TSA Input'!J1617="Yes",'TSA Input'!C1617,""))</f>
        <v/>
      </c>
      <c r="G1654" s="36" t="str">
        <f>IF('TSA Input'!J1617="","",IF('TSA Input'!J1617="Yes",'TSA Input'!D1617,""))</f>
        <v/>
      </c>
      <c r="H1654" s="37" t="str">
        <f>IF('TSA Input'!K1617="","",IF('TSA Input'!J1617="Yes",'TSA Input'!G1617,""))</f>
        <v/>
      </c>
      <c r="I1654" s="37" t="str">
        <f>IF('TSA Input'!L1617="","",IF('TSA Input'!J1617="Yes",'TSA Input'!F1617,""))</f>
        <v/>
      </c>
      <c r="J1654" s="39" t="str">
        <f t="shared" si="52"/>
        <v/>
      </c>
      <c r="K1654" s="257" t="str">
        <f>IF('TSA Input'!J1617="","",IF('TSA Input'!J1617="Yes",'TSA Input'!D1617,""))</f>
        <v/>
      </c>
      <c r="L1654" s="258" t="str">
        <f>IF('TSA Input'!J1617="","",IF('TSA Input'!J1617="Yes",'TSA Input'!G1617,""))</f>
        <v/>
      </c>
      <c r="M1654" s="258" t="str">
        <f>IF('TSA Input'!J1617="","",IF('TSA Input'!J1617="Yes",'TSA Input'!F1617,""))</f>
        <v/>
      </c>
      <c r="N1654" s="39" t="str">
        <f t="shared" si="53"/>
        <v/>
      </c>
      <c r="O1654" s="149" t="s">
        <v>11</v>
      </c>
      <c r="P1654" s="148" t="s">
        <v>11</v>
      </c>
      <c r="Q1654" s="1"/>
    </row>
    <row r="1655" spans="1:17" ht="15.75" hidden="1" customHeight="1">
      <c r="A1655" s="1" t="str">
        <f t="shared" si="1"/>
        <v/>
      </c>
      <c r="B1655" s="1"/>
      <c r="C1655" s="34" t="str">
        <f>IF('TSA Input'!J1618="","",IF('TSA Input'!J1618="Yes",'TSA Input'!B1618,"Ineligible"))</f>
        <v/>
      </c>
      <c r="D1655" s="246" t="str">
        <f>IF('TSA Input'!J1618="","",IF('TSA Input'!J1618="Yes",IF('TSA Input'!W1618="","",LEFT('TSA Input'!W1618,LEN('TSA Input'!W1618)-2)),""))</f>
        <v/>
      </c>
      <c r="E1655" s="246" t="str">
        <f>IF('TSA Input'!J1618="","",IF('TSA Input'!J1618="Yes",'TSA Input'!I1618,""))</f>
        <v/>
      </c>
      <c r="F1655" s="247" t="str">
        <f>IF('TSA Input'!J1618="","",IF('TSA Input'!J1618="Yes",'TSA Input'!C1618,""))</f>
        <v/>
      </c>
      <c r="G1655" s="36" t="str">
        <f>IF('TSA Input'!J1618="","",IF('TSA Input'!J1618="Yes",'TSA Input'!D1618,""))</f>
        <v/>
      </c>
      <c r="H1655" s="37" t="str">
        <f>IF('TSA Input'!K1618="","",IF('TSA Input'!J1618="Yes",'TSA Input'!G1618,""))</f>
        <v/>
      </c>
      <c r="I1655" s="37" t="str">
        <f>IF('TSA Input'!L1618="","",IF('TSA Input'!J1618="Yes",'TSA Input'!F1618,""))</f>
        <v/>
      </c>
      <c r="J1655" s="39" t="str">
        <f t="shared" si="52"/>
        <v/>
      </c>
      <c r="K1655" s="257" t="str">
        <f>IF('TSA Input'!J1618="","",IF('TSA Input'!J1618="Yes",'TSA Input'!D1618,""))</f>
        <v/>
      </c>
      <c r="L1655" s="258" t="str">
        <f>IF('TSA Input'!J1618="","",IF('TSA Input'!J1618="Yes",'TSA Input'!G1618,""))</f>
        <v/>
      </c>
      <c r="M1655" s="258" t="str">
        <f>IF('TSA Input'!J1618="","",IF('TSA Input'!J1618="Yes",'TSA Input'!F1618,""))</f>
        <v/>
      </c>
      <c r="N1655" s="39" t="str">
        <f t="shared" si="53"/>
        <v/>
      </c>
      <c r="O1655" s="149" t="s">
        <v>11</v>
      </c>
      <c r="P1655" s="148" t="s">
        <v>11</v>
      </c>
      <c r="Q1655" s="1"/>
    </row>
    <row r="1656" spans="1:17" ht="15.75" hidden="1" customHeight="1">
      <c r="A1656" s="1" t="str">
        <f t="shared" si="1"/>
        <v/>
      </c>
      <c r="B1656" s="1"/>
      <c r="C1656" s="34" t="str">
        <f>IF('TSA Input'!J1619="","",IF('TSA Input'!J1619="Yes",'TSA Input'!B1619,"Ineligible"))</f>
        <v/>
      </c>
      <c r="D1656" s="246" t="str">
        <f>IF('TSA Input'!J1619="","",IF('TSA Input'!J1619="Yes",IF('TSA Input'!W1619="","",LEFT('TSA Input'!W1619,LEN('TSA Input'!W1619)-2)),""))</f>
        <v/>
      </c>
      <c r="E1656" s="246" t="str">
        <f>IF('TSA Input'!J1619="","",IF('TSA Input'!J1619="Yes",'TSA Input'!I1619,""))</f>
        <v/>
      </c>
      <c r="F1656" s="247" t="str">
        <f>IF('TSA Input'!J1619="","",IF('TSA Input'!J1619="Yes",'TSA Input'!C1619,""))</f>
        <v/>
      </c>
      <c r="G1656" s="36" t="str">
        <f>IF('TSA Input'!J1619="","",IF('TSA Input'!J1619="Yes",'TSA Input'!D1619,""))</f>
        <v/>
      </c>
      <c r="H1656" s="37" t="str">
        <f>IF('TSA Input'!K1619="","",IF('TSA Input'!J1619="Yes",'TSA Input'!G1619,""))</f>
        <v/>
      </c>
      <c r="I1656" s="37" t="str">
        <f>IF('TSA Input'!L1619="","",IF('TSA Input'!J1619="Yes",'TSA Input'!F1619,""))</f>
        <v/>
      </c>
      <c r="J1656" s="39" t="str">
        <f t="shared" si="52"/>
        <v/>
      </c>
      <c r="K1656" s="257" t="str">
        <f>IF('TSA Input'!J1619="","",IF('TSA Input'!J1619="Yes",'TSA Input'!D1619,""))</f>
        <v/>
      </c>
      <c r="L1656" s="258" t="str">
        <f>IF('TSA Input'!J1619="","",IF('TSA Input'!J1619="Yes",'TSA Input'!G1619,""))</f>
        <v/>
      </c>
      <c r="M1656" s="258" t="str">
        <f>IF('TSA Input'!J1619="","",IF('TSA Input'!J1619="Yes",'TSA Input'!F1619,""))</f>
        <v/>
      </c>
      <c r="N1656" s="39" t="str">
        <f t="shared" si="53"/>
        <v/>
      </c>
      <c r="O1656" s="149" t="s">
        <v>11</v>
      </c>
      <c r="P1656" s="148" t="s">
        <v>11</v>
      </c>
      <c r="Q1656" s="1"/>
    </row>
    <row r="1657" spans="1:17" ht="15.75" hidden="1" customHeight="1">
      <c r="A1657" s="1" t="str">
        <f t="shared" si="1"/>
        <v/>
      </c>
      <c r="B1657" s="1"/>
      <c r="C1657" s="34" t="str">
        <f>IF('TSA Input'!J1620="","",IF('TSA Input'!J1620="Yes",'TSA Input'!B1620,"Ineligible"))</f>
        <v/>
      </c>
      <c r="D1657" s="246" t="str">
        <f>IF('TSA Input'!J1620="","",IF('TSA Input'!J1620="Yes",IF('TSA Input'!W1620="","",LEFT('TSA Input'!W1620,LEN('TSA Input'!W1620)-2)),""))</f>
        <v/>
      </c>
      <c r="E1657" s="246" t="str">
        <f>IF('TSA Input'!J1620="","",IF('TSA Input'!J1620="Yes",'TSA Input'!I1620,""))</f>
        <v/>
      </c>
      <c r="F1657" s="247" t="str">
        <f>IF('TSA Input'!J1620="","",IF('TSA Input'!J1620="Yes",'TSA Input'!C1620,""))</f>
        <v/>
      </c>
      <c r="G1657" s="36" t="str">
        <f>IF('TSA Input'!J1620="","",IF('TSA Input'!J1620="Yes",'TSA Input'!D1620,""))</f>
        <v/>
      </c>
      <c r="H1657" s="37" t="str">
        <f>IF('TSA Input'!K1620="","",IF('TSA Input'!J1620="Yes",'TSA Input'!G1620,""))</f>
        <v/>
      </c>
      <c r="I1657" s="37" t="str">
        <f>IF('TSA Input'!L1620="","",IF('TSA Input'!J1620="Yes",'TSA Input'!F1620,""))</f>
        <v/>
      </c>
      <c r="J1657" s="39" t="str">
        <f t="shared" si="52"/>
        <v/>
      </c>
      <c r="K1657" s="257" t="str">
        <f>IF('TSA Input'!J1620="","",IF('TSA Input'!J1620="Yes",'TSA Input'!D1620,""))</f>
        <v/>
      </c>
      <c r="L1657" s="258" t="str">
        <f>IF('TSA Input'!J1620="","",IF('TSA Input'!J1620="Yes",'TSA Input'!G1620,""))</f>
        <v/>
      </c>
      <c r="M1657" s="258" t="str">
        <f>IF('TSA Input'!J1620="","",IF('TSA Input'!J1620="Yes",'TSA Input'!F1620,""))</f>
        <v/>
      </c>
      <c r="N1657" s="39" t="str">
        <f t="shared" si="53"/>
        <v/>
      </c>
      <c r="O1657" s="149" t="s">
        <v>11</v>
      </c>
      <c r="P1657" s="148" t="s">
        <v>11</v>
      </c>
      <c r="Q1657" s="1"/>
    </row>
    <row r="1658" spans="1:17" ht="15.75" hidden="1" customHeight="1">
      <c r="A1658" s="1" t="str">
        <f t="shared" si="1"/>
        <v/>
      </c>
      <c r="B1658" s="1"/>
      <c r="C1658" s="34" t="str">
        <f>IF('TSA Input'!J1621="","",IF('TSA Input'!J1621="Yes",'TSA Input'!B1621,"Ineligible"))</f>
        <v/>
      </c>
      <c r="D1658" s="246" t="str">
        <f>IF('TSA Input'!J1621="","",IF('TSA Input'!J1621="Yes",IF('TSA Input'!W1621="","",LEFT('TSA Input'!W1621,LEN('TSA Input'!W1621)-2)),""))</f>
        <v/>
      </c>
      <c r="E1658" s="246" t="str">
        <f>IF('TSA Input'!J1621="","",IF('TSA Input'!J1621="Yes",'TSA Input'!I1621,""))</f>
        <v/>
      </c>
      <c r="F1658" s="247" t="str">
        <f>IF('TSA Input'!J1621="","",IF('TSA Input'!J1621="Yes",'TSA Input'!C1621,""))</f>
        <v/>
      </c>
      <c r="G1658" s="36" t="str">
        <f>IF('TSA Input'!J1621="","",IF('TSA Input'!J1621="Yes",'TSA Input'!D1621,""))</f>
        <v/>
      </c>
      <c r="H1658" s="37" t="str">
        <f>IF('TSA Input'!K1621="","",IF('TSA Input'!J1621="Yes",'TSA Input'!G1621,""))</f>
        <v/>
      </c>
      <c r="I1658" s="37" t="str">
        <f>IF('TSA Input'!L1621="","",IF('TSA Input'!J1621="Yes",'TSA Input'!F1621,""))</f>
        <v/>
      </c>
      <c r="J1658" s="39" t="str">
        <f t="shared" si="52"/>
        <v/>
      </c>
      <c r="K1658" s="257" t="str">
        <f>IF('TSA Input'!J1621="","",IF('TSA Input'!J1621="Yes",'TSA Input'!D1621,""))</f>
        <v/>
      </c>
      <c r="L1658" s="258" t="str">
        <f>IF('TSA Input'!J1621="","",IF('TSA Input'!J1621="Yes",'TSA Input'!G1621,""))</f>
        <v/>
      </c>
      <c r="M1658" s="258" t="str">
        <f>IF('TSA Input'!J1621="","",IF('TSA Input'!J1621="Yes",'TSA Input'!F1621,""))</f>
        <v/>
      </c>
      <c r="N1658" s="39" t="str">
        <f t="shared" si="53"/>
        <v/>
      </c>
      <c r="O1658" s="149" t="s">
        <v>11</v>
      </c>
      <c r="P1658" s="148" t="s">
        <v>11</v>
      </c>
      <c r="Q1658" s="1"/>
    </row>
    <row r="1659" spans="1:17" ht="15.75" hidden="1" customHeight="1">
      <c r="A1659" s="1" t="str">
        <f t="shared" si="1"/>
        <v/>
      </c>
      <c r="B1659" s="1"/>
      <c r="C1659" s="34" t="str">
        <f>IF('TSA Input'!J1622="","",IF('TSA Input'!J1622="Yes",'TSA Input'!B1622,"Ineligible"))</f>
        <v/>
      </c>
      <c r="D1659" s="246" t="str">
        <f>IF('TSA Input'!J1622="","",IF('TSA Input'!J1622="Yes",IF('TSA Input'!W1622="","",LEFT('TSA Input'!W1622,LEN('TSA Input'!W1622)-2)),""))</f>
        <v/>
      </c>
      <c r="E1659" s="246" t="str">
        <f>IF('TSA Input'!J1622="","",IF('TSA Input'!J1622="Yes",'TSA Input'!I1622,""))</f>
        <v/>
      </c>
      <c r="F1659" s="247" t="str">
        <f>IF('TSA Input'!J1622="","",IF('TSA Input'!J1622="Yes",'TSA Input'!C1622,""))</f>
        <v/>
      </c>
      <c r="G1659" s="36" t="str">
        <f>IF('TSA Input'!J1622="","",IF('TSA Input'!J1622="Yes",'TSA Input'!D1622,""))</f>
        <v/>
      </c>
      <c r="H1659" s="37" t="str">
        <f>IF('TSA Input'!K1622="","",IF('TSA Input'!J1622="Yes",'TSA Input'!G1622,""))</f>
        <v/>
      </c>
      <c r="I1659" s="37" t="str">
        <f>IF('TSA Input'!L1622="","",IF('TSA Input'!J1622="Yes",'TSA Input'!F1622,""))</f>
        <v/>
      </c>
      <c r="J1659" s="39" t="str">
        <f t="shared" si="52"/>
        <v/>
      </c>
      <c r="K1659" s="257" t="str">
        <f>IF('TSA Input'!J1622="","",IF('TSA Input'!J1622="Yes",'TSA Input'!D1622,""))</f>
        <v/>
      </c>
      <c r="L1659" s="258" t="str">
        <f>IF('TSA Input'!J1622="","",IF('TSA Input'!J1622="Yes",'TSA Input'!G1622,""))</f>
        <v/>
      </c>
      <c r="M1659" s="258" t="str">
        <f>IF('TSA Input'!J1622="","",IF('TSA Input'!J1622="Yes",'TSA Input'!F1622,""))</f>
        <v/>
      </c>
      <c r="N1659" s="39" t="str">
        <f t="shared" si="53"/>
        <v/>
      </c>
      <c r="O1659" s="149" t="s">
        <v>11</v>
      </c>
      <c r="P1659" s="148" t="s">
        <v>11</v>
      </c>
      <c r="Q1659" s="1"/>
    </row>
    <row r="1660" spans="1:17" ht="15.75" hidden="1" customHeight="1">
      <c r="A1660" s="1" t="str">
        <f t="shared" si="1"/>
        <v/>
      </c>
      <c r="B1660" s="1"/>
      <c r="C1660" s="34" t="str">
        <f>IF('TSA Input'!J1623="","",IF('TSA Input'!J1623="Yes",'TSA Input'!B1623,"Ineligible"))</f>
        <v/>
      </c>
      <c r="D1660" s="246" t="str">
        <f>IF('TSA Input'!J1623="","",IF('TSA Input'!J1623="Yes",IF('TSA Input'!W1623="","",LEFT('TSA Input'!W1623,LEN('TSA Input'!W1623)-2)),""))</f>
        <v/>
      </c>
      <c r="E1660" s="246" t="str">
        <f>IF('TSA Input'!J1623="","",IF('TSA Input'!J1623="Yes",'TSA Input'!I1623,""))</f>
        <v/>
      </c>
      <c r="F1660" s="247" t="str">
        <f>IF('TSA Input'!J1623="","",IF('TSA Input'!J1623="Yes",'TSA Input'!C1623,""))</f>
        <v/>
      </c>
      <c r="G1660" s="36" t="str">
        <f>IF('TSA Input'!J1623="","",IF('TSA Input'!J1623="Yes",'TSA Input'!D1623,""))</f>
        <v/>
      </c>
      <c r="H1660" s="37" t="str">
        <f>IF('TSA Input'!K1623="","",IF('TSA Input'!J1623="Yes",'TSA Input'!G1623,""))</f>
        <v/>
      </c>
      <c r="I1660" s="37" t="str">
        <f>IF('TSA Input'!L1623="","",IF('TSA Input'!J1623="Yes",'TSA Input'!F1623,""))</f>
        <v/>
      </c>
      <c r="J1660" s="39" t="str">
        <f t="shared" si="52"/>
        <v/>
      </c>
      <c r="K1660" s="257" t="str">
        <f>IF('TSA Input'!J1623="","",IF('TSA Input'!J1623="Yes",'TSA Input'!D1623,""))</f>
        <v/>
      </c>
      <c r="L1660" s="258" t="str">
        <f>IF('TSA Input'!J1623="","",IF('TSA Input'!J1623="Yes",'TSA Input'!G1623,""))</f>
        <v/>
      </c>
      <c r="M1660" s="258" t="str">
        <f>IF('TSA Input'!J1623="","",IF('TSA Input'!J1623="Yes",'TSA Input'!F1623,""))</f>
        <v/>
      </c>
      <c r="N1660" s="39" t="str">
        <f t="shared" si="53"/>
        <v/>
      </c>
      <c r="O1660" s="149" t="s">
        <v>11</v>
      </c>
      <c r="P1660" s="148" t="s">
        <v>11</v>
      </c>
      <c r="Q1660" s="1"/>
    </row>
    <row r="1661" spans="1:17" ht="15.75" hidden="1" customHeight="1">
      <c r="A1661" s="1" t="str">
        <f t="shared" si="1"/>
        <v/>
      </c>
      <c r="B1661" s="1"/>
      <c r="C1661" s="34" t="str">
        <f>IF('TSA Input'!J1624="","",IF('TSA Input'!J1624="Yes",'TSA Input'!B1624,"Ineligible"))</f>
        <v/>
      </c>
      <c r="D1661" s="246" t="str">
        <f>IF('TSA Input'!J1624="","",IF('TSA Input'!J1624="Yes",IF('TSA Input'!W1624="","",LEFT('TSA Input'!W1624,LEN('TSA Input'!W1624)-2)),""))</f>
        <v/>
      </c>
      <c r="E1661" s="246" t="str">
        <f>IF('TSA Input'!J1624="","",IF('TSA Input'!J1624="Yes",'TSA Input'!I1624,""))</f>
        <v/>
      </c>
      <c r="F1661" s="247" t="str">
        <f>IF('TSA Input'!J1624="","",IF('TSA Input'!J1624="Yes",'TSA Input'!C1624,""))</f>
        <v/>
      </c>
      <c r="G1661" s="36" t="str">
        <f>IF('TSA Input'!J1624="","",IF('TSA Input'!J1624="Yes",'TSA Input'!D1624,""))</f>
        <v/>
      </c>
      <c r="H1661" s="37" t="str">
        <f>IF('TSA Input'!K1624="","",IF('TSA Input'!J1624="Yes",'TSA Input'!G1624,""))</f>
        <v/>
      </c>
      <c r="I1661" s="37" t="str">
        <f>IF('TSA Input'!L1624="","",IF('TSA Input'!J1624="Yes",'TSA Input'!F1624,""))</f>
        <v/>
      </c>
      <c r="J1661" s="39" t="str">
        <f t="shared" si="52"/>
        <v/>
      </c>
      <c r="K1661" s="257" t="str">
        <f>IF('TSA Input'!J1624="","",IF('TSA Input'!J1624="Yes",'TSA Input'!D1624,""))</f>
        <v/>
      </c>
      <c r="L1661" s="258" t="str">
        <f>IF('TSA Input'!J1624="","",IF('TSA Input'!J1624="Yes",'TSA Input'!G1624,""))</f>
        <v/>
      </c>
      <c r="M1661" s="258" t="str">
        <f>IF('TSA Input'!J1624="","",IF('TSA Input'!J1624="Yes",'TSA Input'!F1624,""))</f>
        <v/>
      </c>
      <c r="N1661" s="39" t="str">
        <f t="shared" si="53"/>
        <v/>
      </c>
      <c r="O1661" s="149" t="s">
        <v>11</v>
      </c>
      <c r="P1661" s="148" t="s">
        <v>11</v>
      </c>
      <c r="Q1661" s="1"/>
    </row>
    <row r="1662" spans="1:17" ht="15.75" hidden="1" customHeight="1">
      <c r="A1662" s="1" t="str">
        <f t="shared" si="1"/>
        <v/>
      </c>
      <c r="B1662" s="1"/>
      <c r="C1662" s="34" t="str">
        <f>IF('TSA Input'!J1625="","",IF('TSA Input'!J1625="Yes",'TSA Input'!B1625,"Ineligible"))</f>
        <v/>
      </c>
      <c r="D1662" s="246" t="str">
        <f>IF('TSA Input'!J1625="","",IF('TSA Input'!J1625="Yes",IF('TSA Input'!W1625="","",LEFT('TSA Input'!W1625,LEN('TSA Input'!W1625)-2)),""))</f>
        <v/>
      </c>
      <c r="E1662" s="246" t="str">
        <f>IF('TSA Input'!J1625="","",IF('TSA Input'!J1625="Yes",'TSA Input'!I1625,""))</f>
        <v/>
      </c>
      <c r="F1662" s="247" t="str">
        <f>IF('TSA Input'!J1625="","",IF('TSA Input'!J1625="Yes",'TSA Input'!C1625,""))</f>
        <v/>
      </c>
      <c r="G1662" s="36" t="str">
        <f>IF('TSA Input'!J1625="","",IF('TSA Input'!J1625="Yes",'TSA Input'!D1625,""))</f>
        <v/>
      </c>
      <c r="H1662" s="37" t="str">
        <f>IF('TSA Input'!K1625="","",IF('TSA Input'!J1625="Yes",'TSA Input'!G1625,""))</f>
        <v/>
      </c>
      <c r="I1662" s="37" t="str">
        <f>IF('TSA Input'!L1625="","",IF('TSA Input'!J1625="Yes",'TSA Input'!F1625,""))</f>
        <v/>
      </c>
      <c r="J1662" s="39" t="str">
        <f t="shared" si="52"/>
        <v/>
      </c>
      <c r="K1662" s="257" t="str">
        <f>IF('TSA Input'!J1625="","",IF('TSA Input'!J1625="Yes",'TSA Input'!D1625,""))</f>
        <v/>
      </c>
      <c r="L1662" s="258" t="str">
        <f>IF('TSA Input'!J1625="","",IF('TSA Input'!J1625="Yes",'TSA Input'!G1625,""))</f>
        <v/>
      </c>
      <c r="M1662" s="258" t="str">
        <f>IF('TSA Input'!J1625="","",IF('TSA Input'!J1625="Yes",'TSA Input'!F1625,""))</f>
        <v/>
      </c>
      <c r="N1662" s="39" t="str">
        <f t="shared" si="53"/>
        <v/>
      </c>
      <c r="O1662" s="149" t="s">
        <v>11</v>
      </c>
      <c r="P1662" s="148" t="s">
        <v>11</v>
      </c>
      <c r="Q1662" s="1"/>
    </row>
    <row r="1663" spans="1:17" ht="15.75" hidden="1" customHeight="1">
      <c r="A1663" s="1" t="str">
        <f t="shared" si="1"/>
        <v/>
      </c>
      <c r="B1663" s="1"/>
      <c r="C1663" s="34" t="str">
        <f>IF('TSA Input'!J1626="","",IF('TSA Input'!J1626="Yes",'TSA Input'!B1626,"Ineligible"))</f>
        <v/>
      </c>
      <c r="D1663" s="246" t="str">
        <f>IF('TSA Input'!J1626="","",IF('TSA Input'!J1626="Yes",IF('TSA Input'!W1626="","",LEFT('TSA Input'!W1626,LEN('TSA Input'!W1626)-2)),""))</f>
        <v/>
      </c>
      <c r="E1663" s="246" t="str">
        <f>IF('TSA Input'!J1626="","",IF('TSA Input'!J1626="Yes",'TSA Input'!I1626,""))</f>
        <v/>
      </c>
      <c r="F1663" s="247" t="str">
        <f>IF('TSA Input'!J1626="","",IF('TSA Input'!J1626="Yes",'TSA Input'!C1626,""))</f>
        <v/>
      </c>
      <c r="G1663" s="36" t="str">
        <f>IF('TSA Input'!J1626="","",IF('TSA Input'!J1626="Yes",'TSA Input'!D1626,""))</f>
        <v/>
      </c>
      <c r="H1663" s="37" t="str">
        <f>IF('TSA Input'!K1626="","",IF('TSA Input'!J1626="Yes",'TSA Input'!G1626,""))</f>
        <v/>
      </c>
      <c r="I1663" s="37" t="str">
        <f>IF('TSA Input'!L1626="","",IF('TSA Input'!J1626="Yes",'TSA Input'!F1626,""))</f>
        <v/>
      </c>
      <c r="J1663" s="39" t="str">
        <f t="shared" si="52"/>
        <v/>
      </c>
      <c r="K1663" s="257" t="str">
        <f>IF('TSA Input'!J1626="","",IF('TSA Input'!J1626="Yes",'TSA Input'!D1626,""))</f>
        <v/>
      </c>
      <c r="L1663" s="258" t="str">
        <f>IF('TSA Input'!J1626="","",IF('TSA Input'!J1626="Yes",'TSA Input'!G1626,""))</f>
        <v/>
      </c>
      <c r="M1663" s="258" t="str">
        <f>IF('TSA Input'!J1626="","",IF('TSA Input'!J1626="Yes",'TSA Input'!F1626,""))</f>
        <v/>
      </c>
      <c r="N1663" s="39" t="str">
        <f t="shared" si="53"/>
        <v/>
      </c>
      <c r="O1663" s="149" t="s">
        <v>11</v>
      </c>
      <c r="P1663" s="148" t="s">
        <v>11</v>
      </c>
      <c r="Q1663" s="1"/>
    </row>
    <row r="1664" spans="1:17" ht="15.75" hidden="1" customHeight="1">
      <c r="A1664" s="1" t="str">
        <f t="shared" si="1"/>
        <v/>
      </c>
      <c r="B1664" s="1"/>
      <c r="C1664" s="34" t="str">
        <f>IF('TSA Input'!J1627="","",IF('TSA Input'!J1627="Yes",'TSA Input'!B1627,"Ineligible"))</f>
        <v/>
      </c>
      <c r="D1664" s="246" t="str">
        <f>IF('TSA Input'!J1627="","",IF('TSA Input'!J1627="Yes",IF('TSA Input'!W1627="","",LEFT('TSA Input'!W1627,LEN('TSA Input'!W1627)-2)),""))</f>
        <v/>
      </c>
      <c r="E1664" s="246" t="str">
        <f>IF('TSA Input'!J1627="","",IF('TSA Input'!J1627="Yes",'TSA Input'!I1627,""))</f>
        <v/>
      </c>
      <c r="F1664" s="247" t="str">
        <f>IF('TSA Input'!J1627="","",IF('TSA Input'!J1627="Yes",'TSA Input'!C1627,""))</f>
        <v/>
      </c>
      <c r="G1664" s="36" t="str">
        <f>IF('TSA Input'!J1627="","",IF('TSA Input'!J1627="Yes",'TSA Input'!D1627,""))</f>
        <v/>
      </c>
      <c r="H1664" s="37" t="str">
        <f>IF('TSA Input'!K1627="","",IF('TSA Input'!J1627="Yes",'TSA Input'!G1627,""))</f>
        <v/>
      </c>
      <c r="I1664" s="37" t="str">
        <f>IF('TSA Input'!L1627="","",IF('TSA Input'!J1627="Yes",'TSA Input'!F1627,""))</f>
        <v/>
      </c>
      <c r="J1664" s="39" t="str">
        <f t="shared" si="52"/>
        <v/>
      </c>
      <c r="K1664" s="257" t="str">
        <f>IF('TSA Input'!J1627="","",IF('TSA Input'!J1627="Yes",'TSA Input'!D1627,""))</f>
        <v/>
      </c>
      <c r="L1664" s="258" t="str">
        <f>IF('TSA Input'!J1627="","",IF('TSA Input'!J1627="Yes",'TSA Input'!G1627,""))</f>
        <v/>
      </c>
      <c r="M1664" s="258" t="str">
        <f>IF('TSA Input'!J1627="","",IF('TSA Input'!J1627="Yes",'TSA Input'!F1627,""))</f>
        <v/>
      </c>
      <c r="N1664" s="39" t="str">
        <f t="shared" si="53"/>
        <v/>
      </c>
      <c r="O1664" s="149" t="s">
        <v>11</v>
      </c>
      <c r="P1664" s="148" t="s">
        <v>11</v>
      </c>
      <c r="Q1664" s="1"/>
    </row>
    <row r="1665" spans="1:17" ht="15.75" hidden="1" customHeight="1">
      <c r="A1665" s="1" t="str">
        <f t="shared" si="1"/>
        <v/>
      </c>
      <c r="B1665" s="1"/>
      <c r="C1665" s="34" t="str">
        <f>IF('TSA Input'!J1628="","",IF('TSA Input'!J1628="Yes",'TSA Input'!B1628,"Ineligible"))</f>
        <v/>
      </c>
      <c r="D1665" s="246" t="str">
        <f>IF('TSA Input'!J1628="","",IF('TSA Input'!J1628="Yes",IF('TSA Input'!W1628="","",LEFT('TSA Input'!W1628,LEN('TSA Input'!W1628)-2)),""))</f>
        <v/>
      </c>
      <c r="E1665" s="246" t="str">
        <f>IF('TSA Input'!J1628="","",IF('TSA Input'!J1628="Yes",'TSA Input'!I1628,""))</f>
        <v/>
      </c>
      <c r="F1665" s="247" t="str">
        <f>IF('TSA Input'!J1628="","",IF('TSA Input'!J1628="Yes",'TSA Input'!C1628,""))</f>
        <v/>
      </c>
      <c r="G1665" s="36" t="str">
        <f>IF('TSA Input'!J1628="","",IF('TSA Input'!J1628="Yes",'TSA Input'!D1628,""))</f>
        <v/>
      </c>
      <c r="H1665" s="37" t="str">
        <f>IF('TSA Input'!K1628="","",IF('TSA Input'!J1628="Yes",'TSA Input'!G1628,""))</f>
        <v/>
      </c>
      <c r="I1665" s="37" t="str">
        <f>IF('TSA Input'!L1628="","",IF('TSA Input'!J1628="Yes",'TSA Input'!F1628,""))</f>
        <v/>
      </c>
      <c r="J1665" s="39" t="str">
        <f t="shared" si="52"/>
        <v/>
      </c>
      <c r="K1665" s="257" t="str">
        <f>IF('TSA Input'!J1628="","",IF('TSA Input'!J1628="Yes",'TSA Input'!D1628,""))</f>
        <v/>
      </c>
      <c r="L1665" s="258" t="str">
        <f>IF('TSA Input'!J1628="","",IF('TSA Input'!J1628="Yes",'TSA Input'!G1628,""))</f>
        <v/>
      </c>
      <c r="M1665" s="258" t="str">
        <f>IF('TSA Input'!J1628="","",IF('TSA Input'!J1628="Yes",'TSA Input'!F1628,""))</f>
        <v/>
      </c>
      <c r="N1665" s="39" t="str">
        <f t="shared" si="53"/>
        <v/>
      </c>
      <c r="O1665" s="149" t="s">
        <v>11</v>
      </c>
      <c r="P1665" s="148" t="s">
        <v>11</v>
      </c>
      <c r="Q1665" s="1"/>
    </row>
    <row r="1666" spans="1:17" ht="15.75" hidden="1" customHeight="1">
      <c r="A1666" s="1" t="str">
        <f t="shared" si="1"/>
        <v/>
      </c>
      <c r="B1666" s="1"/>
      <c r="C1666" s="34" t="str">
        <f>IF('TSA Input'!J1629="","",IF('TSA Input'!J1629="Yes",'TSA Input'!B1629,"Ineligible"))</f>
        <v/>
      </c>
      <c r="D1666" s="246" t="str">
        <f>IF('TSA Input'!J1629="","",IF('TSA Input'!J1629="Yes",IF('TSA Input'!W1629="","",LEFT('TSA Input'!W1629,LEN('TSA Input'!W1629)-2)),""))</f>
        <v/>
      </c>
      <c r="E1666" s="246" t="str">
        <f>IF('TSA Input'!J1629="","",IF('TSA Input'!J1629="Yes",'TSA Input'!I1629,""))</f>
        <v/>
      </c>
      <c r="F1666" s="247" t="str">
        <f>IF('TSA Input'!J1629="","",IF('TSA Input'!J1629="Yes",'TSA Input'!C1629,""))</f>
        <v/>
      </c>
      <c r="G1666" s="36" t="str">
        <f>IF('TSA Input'!J1629="","",IF('TSA Input'!J1629="Yes",'TSA Input'!D1629,""))</f>
        <v/>
      </c>
      <c r="H1666" s="37" t="str">
        <f>IF('TSA Input'!K1629="","",IF('TSA Input'!J1629="Yes",'TSA Input'!G1629,""))</f>
        <v/>
      </c>
      <c r="I1666" s="37" t="str">
        <f>IF('TSA Input'!L1629="","",IF('TSA Input'!J1629="Yes",'TSA Input'!F1629,""))</f>
        <v/>
      </c>
      <c r="J1666" s="39" t="str">
        <f t="shared" si="52"/>
        <v/>
      </c>
      <c r="K1666" s="257" t="str">
        <f>IF('TSA Input'!J1629="","",IF('TSA Input'!J1629="Yes",'TSA Input'!D1629,""))</f>
        <v/>
      </c>
      <c r="L1666" s="258" t="str">
        <f>IF('TSA Input'!J1629="","",IF('TSA Input'!J1629="Yes",'TSA Input'!G1629,""))</f>
        <v/>
      </c>
      <c r="M1666" s="258" t="str">
        <f>IF('TSA Input'!J1629="","",IF('TSA Input'!J1629="Yes",'TSA Input'!F1629,""))</f>
        <v/>
      </c>
      <c r="N1666" s="39" t="str">
        <f t="shared" si="53"/>
        <v/>
      </c>
      <c r="O1666" s="149" t="s">
        <v>11</v>
      </c>
      <c r="P1666" s="148" t="s">
        <v>11</v>
      </c>
      <c r="Q1666" s="1"/>
    </row>
    <row r="1667" spans="1:17" ht="15.75" hidden="1" customHeight="1">
      <c r="A1667" s="1" t="str">
        <f t="shared" si="1"/>
        <v/>
      </c>
      <c r="B1667" s="1"/>
      <c r="C1667" s="34" t="str">
        <f>IF('TSA Input'!J1630="","",IF('TSA Input'!J1630="Yes",'TSA Input'!B1630,"Ineligible"))</f>
        <v/>
      </c>
      <c r="D1667" s="246" t="str">
        <f>IF('TSA Input'!J1630="","",IF('TSA Input'!J1630="Yes",IF('TSA Input'!W1630="","",LEFT('TSA Input'!W1630,LEN('TSA Input'!W1630)-2)),""))</f>
        <v/>
      </c>
      <c r="E1667" s="246" t="str">
        <f>IF('TSA Input'!J1630="","",IF('TSA Input'!J1630="Yes",'TSA Input'!I1630,""))</f>
        <v/>
      </c>
      <c r="F1667" s="247" t="str">
        <f>IF('TSA Input'!J1630="","",IF('TSA Input'!J1630="Yes",'TSA Input'!C1630,""))</f>
        <v/>
      </c>
      <c r="G1667" s="36" t="str">
        <f>IF('TSA Input'!J1630="","",IF('TSA Input'!J1630="Yes",'TSA Input'!D1630,""))</f>
        <v/>
      </c>
      <c r="H1667" s="37" t="str">
        <f>IF('TSA Input'!K1630="","",IF('TSA Input'!J1630="Yes",'TSA Input'!G1630,""))</f>
        <v/>
      </c>
      <c r="I1667" s="37" t="str">
        <f>IF('TSA Input'!L1630="","",IF('TSA Input'!J1630="Yes",'TSA Input'!F1630,""))</f>
        <v/>
      </c>
      <c r="J1667" s="39" t="str">
        <f t="shared" si="52"/>
        <v/>
      </c>
      <c r="K1667" s="257" t="str">
        <f>IF('TSA Input'!J1630="","",IF('TSA Input'!J1630="Yes",'TSA Input'!D1630,""))</f>
        <v/>
      </c>
      <c r="L1667" s="258" t="str">
        <f>IF('TSA Input'!J1630="","",IF('TSA Input'!J1630="Yes",'TSA Input'!G1630,""))</f>
        <v/>
      </c>
      <c r="M1667" s="258" t="str">
        <f>IF('TSA Input'!J1630="","",IF('TSA Input'!J1630="Yes",'TSA Input'!F1630,""))</f>
        <v/>
      </c>
      <c r="N1667" s="39" t="str">
        <f t="shared" si="53"/>
        <v/>
      </c>
      <c r="O1667" s="149" t="s">
        <v>11</v>
      </c>
      <c r="P1667" s="148" t="s">
        <v>11</v>
      </c>
      <c r="Q1667" s="1"/>
    </row>
    <row r="1668" spans="1:17" ht="15.75" hidden="1" customHeight="1">
      <c r="A1668" s="1" t="str">
        <f t="shared" si="1"/>
        <v/>
      </c>
      <c r="B1668" s="1"/>
      <c r="C1668" s="34" t="str">
        <f>IF('TSA Input'!J1631="","",IF('TSA Input'!J1631="Yes",'TSA Input'!B1631,"Ineligible"))</f>
        <v/>
      </c>
      <c r="D1668" s="246" t="str">
        <f>IF('TSA Input'!J1631="","",IF('TSA Input'!J1631="Yes",IF('TSA Input'!W1631="","",LEFT('TSA Input'!W1631,LEN('TSA Input'!W1631)-2)),""))</f>
        <v/>
      </c>
      <c r="E1668" s="246" t="str">
        <f>IF('TSA Input'!J1631="","",IF('TSA Input'!J1631="Yes",'TSA Input'!I1631,""))</f>
        <v/>
      </c>
      <c r="F1668" s="247" t="str">
        <f>IF('TSA Input'!J1631="","",IF('TSA Input'!J1631="Yes",'TSA Input'!C1631,""))</f>
        <v/>
      </c>
      <c r="G1668" s="36" t="str">
        <f>IF('TSA Input'!J1631="","",IF('TSA Input'!J1631="Yes",'TSA Input'!D1631,""))</f>
        <v/>
      </c>
      <c r="H1668" s="37" t="str">
        <f>IF('TSA Input'!K1631="","",IF('TSA Input'!J1631="Yes",'TSA Input'!G1631,""))</f>
        <v/>
      </c>
      <c r="I1668" s="37" t="str">
        <f>IF('TSA Input'!L1631="","",IF('TSA Input'!J1631="Yes",'TSA Input'!F1631,""))</f>
        <v/>
      </c>
      <c r="J1668" s="39" t="str">
        <f t="shared" si="52"/>
        <v/>
      </c>
      <c r="K1668" s="257" t="str">
        <f>IF('TSA Input'!J1631="","",IF('TSA Input'!J1631="Yes",'TSA Input'!D1631,""))</f>
        <v/>
      </c>
      <c r="L1668" s="258" t="str">
        <f>IF('TSA Input'!J1631="","",IF('TSA Input'!J1631="Yes",'TSA Input'!G1631,""))</f>
        <v/>
      </c>
      <c r="M1668" s="258" t="str">
        <f>IF('TSA Input'!J1631="","",IF('TSA Input'!J1631="Yes",'TSA Input'!F1631,""))</f>
        <v/>
      </c>
      <c r="N1668" s="39" t="str">
        <f t="shared" si="53"/>
        <v/>
      </c>
      <c r="O1668" s="149" t="s">
        <v>11</v>
      </c>
      <c r="P1668" s="148" t="s">
        <v>11</v>
      </c>
      <c r="Q1668" s="1"/>
    </row>
    <row r="1669" spans="1:17" ht="15.75" hidden="1" customHeight="1">
      <c r="A1669" s="1" t="str">
        <f t="shared" si="1"/>
        <v/>
      </c>
      <c r="B1669" s="1"/>
      <c r="C1669" s="34" t="str">
        <f>IF('TSA Input'!J1632="","",IF('TSA Input'!J1632="Yes",'TSA Input'!B1632,"Ineligible"))</f>
        <v/>
      </c>
      <c r="D1669" s="246" t="str">
        <f>IF('TSA Input'!J1632="","",IF('TSA Input'!J1632="Yes",IF('TSA Input'!W1632="","",LEFT('TSA Input'!W1632,LEN('TSA Input'!W1632)-2)),""))</f>
        <v/>
      </c>
      <c r="E1669" s="246" t="str">
        <f>IF('TSA Input'!J1632="","",IF('TSA Input'!J1632="Yes",'TSA Input'!I1632,""))</f>
        <v/>
      </c>
      <c r="F1669" s="247" t="str">
        <f>IF('TSA Input'!J1632="","",IF('TSA Input'!J1632="Yes",'TSA Input'!C1632,""))</f>
        <v/>
      </c>
      <c r="G1669" s="36" t="str">
        <f>IF('TSA Input'!J1632="","",IF('TSA Input'!J1632="Yes",'TSA Input'!D1632,""))</f>
        <v/>
      </c>
      <c r="H1669" s="37" t="str">
        <f>IF('TSA Input'!K1632="","",IF('TSA Input'!J1632="Yes",'TSA Input'!G1632,""))</f>
        <v/>
      </c>
      <c r="I1669" s="37" t="str">
        <f>IF('TSA Input'!L1632="","",IF('TSA Input'!J1632="Yes",'TSA Input'!F1632,""))</f>
        <v/>
      </c>
      <c r="J1669" s="39" t="str">
        <f t="shared" si="52"/>
        <v/>
      </c>
      <c r="K1669" s="257" t="str">
        <f>IF('TSA Input'!J1632="","",IF('TSA Input'!J1632="Yes",'TSA Input'!D1632,""))</f>
        <v/>
      </c>
      <c r="L1669" s="258" t="str">
        <f>IF('TSA Input'!J1632="","",IF('TSA Input'!J1632="Yes",'TSA Input'!G1632,""))</f>
        <v/>
      </c>
      <c r="M1669" s="258" t="str">
        <f>IF('TSA Input'!J1632="","",IF('TSA Input'!J1632="Yes",'TSA Input'!F1632,""))</f>
        <v/>
      </c>
      <c r="N1669" s="39" t="str">
        <f t="shared" si="53"/>
        <v/>
      </c>
      <c r="O1669" s="149" t="s">
        <v>11</v>
      </c>
      <c r="P1669" s="148" t="s">
        <v>11</v>
      </c>
      <c r="Q1669" s="1"/>
    </row>
    <row r="1670" spans="1:17" ht="15.75" hidden="1" customHeight="1">
      <c r="A1670" s="1" t="str">
        <f t="shared" si="1"/>
        <v/>
      </c>
      <c r="B1670" s="1"/>
      <c r="C1670" s="34" t="str">
        <f>IF('TSA Input'!J1633="","",IF('TSA Input'!J1633="Yes",'TSA Input'!B1633,"Ineligible"))</f>
        <v/>
      </c>
      <c r="D1670" s="246" t="str">
        <f>IF('TSA Input'!J1633="","",IF('TSA Input'!J1633="Yes",IF('TSA Input'!W1633="","",LEFT('TSA Input'!W1633,LEN('TSA Input'!W1633)-2)),""))</f>
        <v/>
      </c>
      <c r="E1670" s="246" t="str">
        <f>IF('TSA Input'!J1633="","",IF('TSA Input'!J1633="Yes",'TSA Input'!I1633,""))</f>
        <v/>
      </c>
      <c r="F1670" s="247" t="str">
        <f>IF('TSA Input'!J1633="","",IF('TSA Input'!J1633="Yes",'TSA Input'!C1633,""))</f>
        <v/>
      </c>
      <c r="G1670" s="36" t="str">
        <f>IF('TSA Input'!J1633="","",IF('TSA Input'!J1633="Yes",'TSA Input'!D1633,""))</f>
        <v/>
      </c>
      <c r="H1670" s="37" t="str">
        <f>IF('TSA Input'!K1633="","",IF('TSA Input'!J1633="Yes",'TSA Input'!G1633,""))</f>
        <v/>
      </c>
      <c r="I1670" s="37" t="str">
        <f>IF('TSA Input'!L1633="","",IF('TSA Input'!J1633="Yes",'TSA Input'!F1633,""))</f>
        <v/>
      </c>
      <c r="J1670" s="39" t="str">
        <f t="shared" si="52"/>
        <v/>
      </c>
      <c r="K1670" s="257" t="str">
        <f>IF('TSA Input'!J1633="","",IF('TSA Input'!J1633="Yes",'TSA Input'!D1633,""))</f>
        <v/>
      </c>
      <c r="L1670" s="258" t="str">
        <f>IF('TSA Input'!J1633="","",IF('TSA Input'!J1633="Yes",'TSA Input'!G1633,""))</f>
        <v/>
      </c>
      <c r="M1670" s="258" t="str">
        <f>IF('TSA Input'!J1633="","",IF('TSA Input'!J1633="Yes",'TSA Input'!F1633,""))</f>
        <v/>
      </c>
      <c r="N1670" s="39" t="str">
        <f t="shared" si="53"/>
        <v/>
      </c>
      <c r="O1670" s="149" t="s">
        <v>11</v>
      </c>
      <c r="P1670" s="148" t="s">
        <v>11</v>
      </c>
      <c r="Q1670" s="1"/>
    </row>
    <row r="1671" spans="1:17" ht="15.75" hidden="1" customHeight="1">
      <c r="A1671" s="1" t="str">
        <f t="shared" si="1"/>
        <v/>
      </c>
      <c r="B1671" s="1"/>
      <c r="C1671" s="34" t="str">
        <f>IF('TSA Input'!J1634="","",IF('TSA Input'!J1634="Yes",'TSA Input'!B1634,"Ineligible"))</f>
        <v/>
      </c>
      <c r="D1671" s="246" t="str">
        <f>IF('TSA Input'!J1634="","",IF('TSA Input'!J1634="Yes",IF('TSA Input'!W1634="","",LEFT('TSA Input'!W1634,LEN('TSA Input'!W1634)-2)),""))</f>
        <v/>
      </c>
      <c r="E1671" s="246" t="str">
        <f>IF('TSA Input'!J1634="","",IF('TSA Input'!J1634="Yes",'TSA Input'!I1634,""))</f>
        <v/>
      </c>
      <c r="F1671" s="247" t="str">
        <f>IF('TSA Input'!J1634="","",IF('TSA Input'!J1634="Yes",'TSA Input'!C1634,""))</f>
        <v/>
      </c>
      <c r="G1671" s="36" t="str">
        <f>IF('TSA Input'!J1634="","",IF('TSA Input'!J1634="Yes",'TSA Input'!D1634,""))</f>
        <v/>
      </c>
      <c r="H1671" s="37" t="str">
        <f>IF('TSA Input'!K1634="","",IF('TSA Input'!J1634="Yes",'TSA Input'!G1634,""))</f>
        <v/>
      </c>
      <c r="I1671" s="37" t="str">
        <f>IF('TSA Input'!L1634="","",IF('TSA Input'!J1634="Yes",'TSA Input'!F1634,""))</f>
        <v/>
      </c>
      <c r="J1671" s="39" t="str">
        <f t="shared" si="52"/>
        <v/>
      </c>
      <c r="K1671" s="257" t="str">
        <f>IF('TSA Input'!J1634="","",IF('TSA Input'!J1634="Yes",'TSA Input'!D1634,""))</f>
        <v/>
      </c>
      <c r="L1671" s="258" t="str">
        <f>IF('TSA Input'!J1634="","",IF('TSA Input'!J1634="Yes",'TSA Input'!G1634,""))</f>
        <v/>
      </c>
      <c r="M1671" s="258" t="str">
        <f>IF('TSA Input'!J1634="","",IF('TSA Input'!J1634="Yes",'TSA Input'!F1634,""))</f>
        <v/>
      </c>
      <c r="N1671" s="39" t="str">
        <f t="shared" si="53"/>
        <v/>
      </c>
      <c r="O1671" s="149" t="s">
        <v>11</v>
      </c>
      <c r="P1671" s="148" t="s">
        <v>11</v>
      </c>
      <c r="Q1671" s="1"/>
    </row>
    <row r="1672" spans="1:17" ht="15.75" hidden="1" customHeight="1">
      <c r="A1672" s="1" t="str">
        <f t="shared" si="1"/>
        <v/>
      </c>
      <c r="B1672" s="1"/>
      <c r="C1672" s="34" t="str">
        <f>IF('TSA Input'!J1635="","",IF('TSA Input'!J1635="Yes",'TSA Input'!B1635,"Ineligible"))</f>
        <v/>
      </c>
      <c r="D1672" s="246" t="str">
        <f>IF('TSA Input'!J1635="","",IF('TSA Input'!J1635="Yes",IF('TSA Input'!W1635="","",LEFT('TSA Input'!W1635,LEN('TSA Input'!W1635)-2)),""))</f>
        <v/>
      </c>
      <c r="E1672" s="246" t="str">
        <f>IF('TSA Input'!J1635="","",IF('TSA Input'!J1635="Yes",'TSA Input'!I1635,""))</f>
        <v/>
      </c>
      <c r="F1672" s="247" t="str">
        <f>IF('TSA Input'!J1635="","",IF('TSA Input'!J1635="Yes",'TSA Input'!C1635,""))</f>
        <v/>
      </c>
      <c r="G1672" s="36" t="str">
        <f>IF('TSA Input'!J1635="","",IF('TSA Input'!J1635="Yes",'TSA Input'!D1635,""))</f>
        <v/>
      </c>
      <c r="H1672" s="37" t="str">
        <f>IF('TSA Input'!K1635="","",IF('TSA Input'!J1635="Yes",'TSA Input'!G1635,""))</f>
        <v/>
      </c>
      <c r="I1672" s="37" t="str">
        <f>IF('TSA Input'!L1635="","",IF('TSA Input'!J1635="Yes",'TSA Input'!F1635,""))</f>
        <v/>
      </c>
      <c r="J1672" s="39" t="str">
        <f t="shared" si="52"/>
        <v/>
      </c>
      <c r="K1672" s="257" t="str">
        <f>IF('TSA Input'!J1635="","",IF('TSA Input'!J1635="Yes",'TSA Input'!D1635,""))</f>
        <v/>
      </c>
      <c r="L1672" s="258" t="str">
        <f>IF('TSA Input'!J1635="","",IF('TSA Input'!J1635="Yes",'TSA Input'!G1635,""))</f>
        <v/>
      </c>
      <c r="M1672" s="258" t="str">
        <f>IF('TSA Input'!J1635="","",IF('TSA Input'!J1635="Yes",'TSA Input'!F1635,""))</f>
        <v/>
      </c>
      <c r="N1672" s="39" t="str">
        <f t="shared" si="53"/>
        <v/>
      </c>
      <c r="O1672" s="149" t="s">
        <v>11</v>
      </c>
      <c r="P1672" s="148" t="s">
        <v>11</v>
      </c>
      <c r="Q1672" s="1"/>
    </row>
    <row r="1673" spans="1:17" ht="15.75" hidden="1" customHeight="1">
      <c r="A1673" s="1" t="str">
        <f t="shared" si="1"/>
        <v/>
      </c>
      <c r="B1673" s="1"/>
      <c r="C1673" s="34" t="str">
        <f>IF('TSA Input'!J1636="","",IF('TSA Input'!J1636="Yes",'TSA Input'!B1636,"Ineligible"))</f>
        <v/>
      </c>
      <c r="D1673" s="246" t="str">
        <f>IF('TSA Input'!J1636="","",IF('TSA Input'!J1636="Yes",IF('TSA Input'!W1636="","",LEFT('TSA Input'!W1636,LEN('TSA Input'!W1636)-2)),""))</f>
        <v/>
      </c>
      <c r="E1673" s="246" t="str">
        <f>IF('TSA Input'!J1636="","",IF('TSA Input'!J1636="Yes",'TSA Input'!I1636,""))</f>
        <v/>
      </c>
      <c r="F1673" s="247" t="str">
        <f>IF('TSA Input'!J1636="","",IF('TSA Input'!J1636="Yes",'TSA Input'!C1636,""))</f>
        <v/>
      </c>
      <c r="G1673" s="36" t="str">
        <f>IF('TSA Input'!J1636="","",IF('TSA Input'!J1636="Yes",'TSA Input'!D1636,""))</f>
        <v/>
      </c>
      <c r="H1673" s="37" t="str">
        <f>IF('TSA Input'!K1636="","",IF('TSA Input'!J1636="Yes",'TSA Input'!G1636,""))</f>
        <v/>
      </c>
      <c r="I1673" s="37" t="str">
        <f>IF('TSA Input'!L1636="","",IF('TSA Input'!J1636="Yes",'TSA Input'!F1636,""))</f>
        <v/>
      </c>
      <c r="J1673" s="39" t="str">
        <f t="shared" si="52"/>
        <v/>
      </c>
      <c r="K1673" s="257" t="str">
        <f>IF('TSA Input'!J1636="","",IF('TSA Input'!J1636="Yes",'TSA Input'!D1636,""))</f>
        <v/>
      </c>
      <c r="L1673" s="258" t="str">
        <f>IF('TSA Input'!J1636="","",IF('TSA Input'!J1636="Yes",'TSA Input'!G1636,""))</f>
        <v/>
      </c>
      <c r="M1673" s="258" t="str">
        <f>IF('TSA Input'!J1636="","",IF('TSA Input'!J1636="Yes",'TSA Input'!F1636,""))</f>
        <v/>
      </c>
      <c r="N1673" s="39" t="str">
        <f t="shared" si="53"/>
        <v/>
      </c>
      <c r="O1673" s="149" t="s">
        <v>11</v>
      </c>
      <c r="P1673" s="148" t="s">
        <v>11</v>
      </c>
      <c r="Q1673" s="1"/>
    </row>
    <row r="1674" spans="1:17" ht="15.75" hidden="1" customHeight="1">
      <c r="A1674" s="1" t="str">
        <f t="shared" si="1"/>
        <v/>
      </c>
      <c r="B1674" s="1"/>
      <c r="C1674" s="34" t="str">
        <f>IF('TSA Input'!J1637="","",IF('TSA Input'!J1637="Yes",'TSA Input'!B1637,"Ineligible"))</f>
        <v/>
      </c>
      <c r="D1674" s="246" t="str">
        <f>IF('TSA Input'!J1637="","",IF('TSA Input'!J1637="Yes",IF('TSA Input'!W1637="","",LEFT('TSA Input'!W1637,LEN('TSA Input'!W1637)-2)),""))</f>
        <v/>
      </c>
      <c r="E1674" s="246" t="str">
        <f>IF('TSA Input'!J1637="","",IF('TSA Input'!J1637="Yes",'TSA Input'!I1637,""))</f>
        <v/>
      </c>
      <c r="F1674" s="247" t="str">
        <f>IF('TSA Input'!J1637="","",IF('TSA Input'!J1637="Yes",'TSA Input'!C1637,""))</f>
        <v/>
      </c>
      <c r="G1674" s="36" t="str">
        <f>IF('TSA Input'!J1637="","",IF('TSA Input'!J1637="Yes",'TSA Input'!D1637,""))</f>
        <v/>
      </c>
      <c r="H1674" s="37" t="str">
        <f>IF('TSA Input'!K1637="","",IF('TSA Input'!J1637="Yes",'TSA Input'!G1637,""))</f>
        <v/>
      </c>
      <c r="I1674" s="37" t="str">
        <f>IF('TSA Input'!L1637="","",IF('TSA Input'!J1637="Yes",'TSA Input'!F1637,""))</f>
        <v/>
      </c>
      <c r="J1674" s="39" t="str">
        <f t="shared" si="52"/>
        <v/>
      </c>
      <c r="K1674" s="257" t="str">
        <f>IF('TSA Input'!J1637="","",IF('TSA Input'!J1637="Yes",'TSA Input'!D1637,""))</f>
        <v/>
      </c>
      <c r="L1674" s="258" t="str">
        <f>IF('TSA Input'!J1637="","",IF('TSA Input'!J1637="Yes",'TSA Input'!G1637,""))</f>
        <v/>
      </c>
      <c r="M1674" s="258" t="str">
        <f>IF('TSA Input'!J1637="","",IF('TSA Input'!J1637="Yes",'TSA Input'!F1637,""))</f>
        <v/>
      </c>
      <c r="N1674" s="39" t="str">
        <f t="shared" si="53"/>
        <v/>
      </c>
      <c r="O1674" s="149" t="s">
        <v>11</v>
      </c>
      <c r="P1674" s="148" t="s">
        <v>11</v>
      </c>
      <c r="Q1674" s="1"/>
    </row>
    <row r="1675" spans="1:17" ht="15.75" hidden="1" customHeight="1">
      <c r="A1675" s="1" t="str">
        <f t="shared" si="1"/>
        <v/>
      </c>
      <c r="B1675" s="1"/>
      <c r="C1675" s="34" t="str">
        <f>IF('TSA Input'!J1638="","",IF('TSA Input'!J1638="Yes",'TSA Input'!B1638,"Ineligible"))</f>
        <v/>
      </c>
      <c r="D1675" s="246" t="str">
        <f>IF('TSA Input'!J1638="","",IF('TSA Input'!J1638="Yes",IF('TSA Input'!W1638="","",LEFT('TSA Input'!W1638,LEN('TSA Input'!W1638)-2)),""))</f>
        <v/>
      </c>
      <c r="E1675" s="246" t="str">
        <f>IF('TSA Input'!J1638="","",IF('TSA Input'!J1638="Yes",'TSA Input'!I1638,""))</f>
        <v/>
      </c>
      <c r="F1675" s="247" t="str">
        <f>IF('TSA Input'!J1638="","",IF('TSA Input'!J1638="Yes",'TSA Input'!C1638,""))</f>
        <v/>
      </c>
      <c r="G1675" s="36" t="str">
        <f>IF('TSA Input'!J1638="","",IF('TSA Input'!J1638="Yes",'TSA Input'!D1638,""))</f>
        <v/>
      </c>
      <c r="H1675" s="37" t="str">
        <f>IF('TSA Input'!K1638="","",IF('TSA Input'!J1638="Yes",'TSA Input'!G1638,""))</f>
        <v/>
      </c>
      <c r="I1675" s="37" t="str">
        <f>IF('TSA Input'!L1638="","",IF('TSA Input'!J1638="Yes",'TSA Input'!F1638,""))</f>
        <v/>
      </c>
      <c r="J1675" s="39" t="str">
        <f t="shared" si="52"/>
        <v/>
      </c>
      <c r="K1675" s="257" t="str">
        <f>IF('TSA Input'!J1638="","",IF('TSA Input'!J1638="Yes",'TSA Input'!D1638,""))</f>
        <v/>
      </c>
      <c r="L1675" s="258" t="str">
        <f>IF('TSA Input'!J1638="","",IF('TSA Input'!J1638="Yes",'TSA Input'!G1638,""))</f>
        <v/>
      </c>
      <c r="M1675" s="258" t="str">
        <f>IF('TSA Input'!J1638="","",IF('TSA Input'!J1638="Yes",'TSA Input'!F1638,""))</f>
        <v/>
      </c>
      <c r="N1675" s="39" t="str">
        <f t="shared" si="53"/>
        <v/>
      </c>
      <c r="O1675" s="149" t="s">
        <v>11</v>
      </c>
      <c r="P1675" s="148" t="s">
        <v>11</v>
      </c>
      <c r="Q1675" s="1"/>
    </row>
    <row r="1676" spans="1:17" ht="15.75" hidden="1" customHeight="1">
      <c r="A1676" s="1" t="str">
        <f t="shared" si="1"/>
        <v/>
      </c>
      <c r="B1676" s="1"/>
      <c r="C1676" s="34" t="str">
        <f>IF('TSA Input'!J1639="","",IF('TSA Input'!J1639="Yes",'TSA Input'!B1639,"Ineligible"))</f>
        <v/>
      </c>
      <c r="D1676" s="246" t="str">
        <f>IF('TSA Input'!J1639="","",IF('TSA Input'!J1639="Yes",IF('TSA Input'!W1639="","",LEFT('TSA Input'!W1639,LEN('TSA Input'!W1639)-2)),""))</f>
        <v/>
      </c>
      <c r="E1676" s="246" t="str">
        <f>IF('TSA Input'!J1639="","",IF('TSA Input'!J1639="Yes",'TSA Input'!I1639,""))</f>
        <v/>
      </c>
      <c r="F1676" s="247" t="str">
        <f>IF('TSA Input'!J1639="","",IF('TSA Input'!J1639="Yes",'TSA Input'!C1639,""))</f>
        <v/>
      </c>
      <c r="G1676" s="36" t="str">
        <f>IF('TSA Input'!J1639="","",IF('TSA Input'!J1639="Yes",'TSA Input'!D1639,""))</f>
        <v/>
      </c>
      <c r="H1676" s="37" t="str">
        <f>IF('TSA Input'!K1639="","",IF('TSA Input'!J1639="Yes",'TSA Input'!G1639,""))</f>
        <v/>
      </c>
      <c r="I1676" s="37" t="str">
        <f>IF('TSA Input'!L1639="","",IF('TSA Input'!J1639="Yes",'TSA Input'!F1639,""))</f>
        <v/>
      </c>
      <c r="J1676" s="39" t="str">
        <f t="shared" si="52"/>
        <v/>
      </c>
      <c r="K1676" s="257" t="str">
        <f>IF('TSA Input'!J1639="","",IF('TSA Input'!J1639="Yes",'TSA Input'!D1639,""))</f>
        <v/>
      </c>
      <c r="L1676" s="258" t="str">
        <f>IF('TSA Input'!J1639="","",IF('TSA Input'!J1639="Yes",'TSA Input'!G1639,""))</f>
        <v/>
      </c>
      <c r="M1676" s="258" t="str">
        <f>IF('TSA Input'!J1639="","",IF('TSA Input'!J1639="Yes",'TSA Input'!F1639,""))</f>
        <v/>
      </c>
      <c r="N1676" s="39" t="str">
        <f t="shared" si="53"/>
        <v/>
      </c>
      <c r="O1676" s="149" t="s">
        <v>11</v>
      </c>
      <c r="P1676" s="148" t="s">
        <v>11</v>
      </c>
      <c r="Q1676" s="1"/>
    </row>
    <row r="1677" spans="1:17" ht="15.75" hidden="1" customHeight="1">
      <c r="A1677" s="1" t="str">
        <f t="shared" si="1"/>
        <v/>
      </c>
      <c r="B1677" s="1"/>
      <c r="C1677" s="34" t="str">
        <f>IF('TSA Input'!J1640="","",IF('TSA Input'!J1640="Yes",'TSA Input'!B1640,"Ineligible"))</f>
        <v/>
      </c>
      <c r="D1677" s="246" t="str">
        <f>IF('TSA Input'!J1640="","",IF('TSA Input'!J1640="Yes",IF('TSA Input'!W1640="","",LEFT('TSA Input'!W1640,LEN('TSA Input'!W1640)-2)),""))</f>
        <v/>
      </c>
      <c r="E1677" s="246" t="str">
        <f>IF('TSA Input'!J1640="","",IF('TSA Input'!J1640="Yes",'TSA Input'!I1640,""))</f>
        <v/>
      </c>
      <c r="F1677" s="247" t="str">
        <f>IF('TSA Input'!J1640="","",IF('TSA Input'!J1640="Yes",'TSA Input'!C1640,""))</f>
        <v/>
      </c>
      <c r="G1677" s="36" t="str">
        <f>IF('TSA Input'!J1640="","",IF('TSA Input'!J1640="Yes",'TSA Input'!D1640,""))</f>
        <v/>
      </c>
      <c r="H1677" s="37" t="str">
        <f>IF('TSA Input'!K1640="","",IF('TSA Input'!J1640="Yes",'TSA Input'!G1640,""))</f>
        <v/>
      </c>
      <c r="I1677" s="37" t="str">
        <f>IF('TSA Input'!L1640="","",IF('TSA Input'!J1640="Yes",'TSA Input'!F1640,""))</f>
        <v/>
      </c>
      <c r="J1677" s="39" t="str">
        <f t="shared" si="52"/>
        <v/>
      </c>
      <c r="K1677" s="257" t="str">
        <f>IF('TSA Input'!J1640="","",IF('TSA Input'!J1640="Yes",'TSA Input'!D1640,""))</f>
        <v/>
      </c>
      <c r="L1677" s="258" t="str">
        <f>IF('TSA Input'!J1640="","",IF('TSA Input'!J1640="Yes",'TSA Input'!G1640,""))</f>
        <v/>
      </c>
      <c r="M1677" s="258" t="str">
        <f>IF('TSA Input'!J1640="","",IF('TSA Input'!J1640="Yes",'TSA Input'!F1640,""))</f>
        <v/>
      </c>
      <c r="N1677" s="39" t="str">
        <f t="shared" si="53"/>
        <v/>
      </c>
      <c r="O1677" s="149" t="s">
        <v>11</v>
      </c>
      <c r="P1677" s="148" t="s">
        <v>11</v>
      </c>
      <c r="Q1677" s="1"/>
    </row>
    <row r="1678" spans="1:17" ht="15.75" hidden="1" customHeight="1">
      <c r="A1678" s="1" t="str">
        <f t="shared" si="1"/>
        <v/>
      </c>
      <c r="B1678" s="1"/>
      <c r="C1678" s="34" t="str">
        <f>IF('TSA Input'!J1641="","",IF('TSA Input'!J1641="Yes",'TSA Input'!B1641,"Ineligible"))</f>
        <v/>
      </c>
      <c r="D1678" s="246" t="str">
        <f>IF('TSA Input'!J1641="","",IF('TSA Input'!J1641="Yes",IF('TSA Input'!W1641="","",LEFT('TSA Input'!W1641,LEN('TSA Input'!W1641)-2)),""))</f>
        <v/>
      </c>
      <c r="E1678" s="246" t="str">
        <f>IF('TSA Input'!J1641="","",IF('TSA Input'!J1641="Yes",'TSA Input'!I1641,""))</f>
        <v/>
      </c>
      <c r="F1678" s="247" t="str">
        <f>IF('TSA Input'!J1641="","",IF('TSA Input'!J1641="Yes",'TSA Input'!C1641,""))</f>
        <v/>
      </c>
      <c r="G1678" s="36" t="str">
        <f>IF('TSA Input'!J1641="","",IF('TSA Input'!J1641="Yes",'TSA Input'!D1641,""))</f>
        <v/>
      </c>
      <c r="H1678" s="37" t="str">
        <f>IF('TSA Input'!K1641="","",IF('TSA Input'!J1641="Yes",'TSA Input'!G1641,""))</f>
        <v/>
      </c>
      <c r="I1678" s="37" t="str">
        <f>IF('TSA Input'!L1641="","",IF('TSA Input'!J1641="Yes",'TSA Input'!F1641,""))</f>
        <v/>
      </c>
      <c r="J1678" s="39" t="str">
        <f t="shared" si="52"/>
        <v/>
      </c>
      <c r="K1678" s="257" t="str">
        <f>IF('TSA Input'!J1641="","",IF('TSA Input'!J1641="Yes",'TSA Input'!D1641,""))</f>
        <v/>
      </c>
      <c r="L1678" s="258" t="str">
        <f>IF('TSA Input'!J1641="","",IF('TSA Input'!J1641="Yes",'TSA Input'!G1641,""))</f>
        <v/>
      </c>
      <c r="M1678" s="258" t="str">
        <f>IF('TSA Input'!J1641="","",IF('TSA Input'!J1641="Yes",'TSA Input'!F1641,""))</f>
        <v/>
      </c>
      <c r="N1678" s="39" t="str">
        <f t="shared" si="53"/>
        <v/>
      </c>
      <c r="O1678" s="149" t="s">
        <v>11</v>
      </c>
      <c r="P1678" s="148" t="s">
        <v>11</v>
      </c>
      <c r="Q1678" s="1"/>
    </row>
    <row r="1679" spans="1:17" ht="15.75" hidden="1" customHeight="1">
      <c r="A1679" s="1" t="str">
        <f t="shared" si="1"/>
        <v/>
      </c>
      <c r="B1679" s="1"/>
      <c r="C1679" s="34" t="str">
        <f>IF('TSA Input'!J1642="","",IF('TSA Input'!J1642="Yes",'TSA Input'!B1642,"Ineligible"))</f>
        <v/>
      </c>
      <c r="D1679" s="246" t="str">
        <f>IF('TSA Input'!J1642="","",IF('TSA Input'!J1642="Yes",IF('TSA Input'!W1642="","",LEFT('TSA Input'!W1642,LEN('TSA Input'!W1642)-2)),""))</f>
        <v/>
      </c>
      <c r="E1679" s="246" t="str">
        <f>IF('TSA Input'!J1642="","",IF('TSA Input'!J1642="Yes",'TSA Input'!I1642,""))</f>
        <v/>
      </c>
      <c r="F1679" s="247" t="str">
        <f>IF('TSA Input'!J1642="","",IF('TSA Input'!J1642="Yes",'TSA Input'!C1642,""))</f>
        <v/>
      </c>
      <c r="G1679" s="36" t="str">
        <f>IF('TSA Input'!J1642="","",IF('TSA Input'!J1642="Yes",'TSA Input'!D1642,""))</f>
        <v/>
      </c>
      <c r="H1679" s="37" t="str">
        <f>IF('TSA Input'!K1642="","",IF('TSA Input'!J1642="Yes",'TSA Input'!G1642,""))</f>
        <v/>
      </c>
      <c r="I1679" s="37" t="str">
        <f>IF('TSA Input'!L1642="","",IF('TSA Input'!J1642="Yes",'TSA Input'!F1642,""))</f>
        <v/>
      </c>
      <c r="J1679" s="39" t="str">
        <f t="shared" si="52"/>
        <v/>
      </c>
      <c r="K1679" s="257" t="str">
        <f>IF('TSA Input'!J1642="","",IF('TSA Input'!J1642="Yes",'TSA Input'!D1642,""))</f>
        <v/>
      </c>
      <c r="L1679" s="258" t="str">
        <f>IF('TSA Input'!J1642="","",IF('TSA Input'!J1642="Yes",'TSA Input'!G1642,""))</f>
        <v/>
      </c>
      <c r="M1679" s="258" t="str">
        <f>IF('TSA Input'!J1642="","",IF('TSA Input'!J1642="Yes",'TSA Input'!F1642,""))</f>
        <v/>
      </c>
      <c r="N1679" s="39" t="str">
        <f t="shared" si="53"/>
        <v/>
      </c>
      <c r="O1679" s="149" t="s">
        <v>11</v>
      </c>
      <c r="P1679" s="148" t="s">
        <v>11</v>
      </c>
      <c r="Q1679" s="1"/>
    </row>
    <row r="1680" spans="1:17" ht="15.75" hidden="1" customHeight="1">
      <c r="A1680" s="1" t="str">
        <f t="shared" si="1"/>
        <v/>
      </c>
      <c r="B1680" s="1"/>
      <c r="C1680" s="34" t="str">
        <f>IF('TSA Input'!J1643="","",IF('TSA Input'!J1643="Yes",'TSA Input'!B1643,"Ineligible"))</f>
        <v/>
      </c>
      <c r="D1680" s="246" t="str">
        <f>IF('TSA Input'!J1643="","",IF('TSA Input'!J1643="Yes",IF('TSA Input'!W1643="","",LEFT('TSA Input'!W1643,LEN('TSA Input'!W1643)-2)),""))</f>
        <v/>
      </c>
      <c r="E1680" s="246" t="str">
        <f>IF('TSA Input'!J1643="","",IF('TSA Input'!J1643="Yes",'TSA Input'!I1643,""))</f>
        <v/>
      </c>
      <c r="F1680" s="247" t="str">
        <f>IF('TSA Input'!J1643="","",IF('TSA Input'!J1643="Yes",'TSA Input'!C1643,""))</f>
        <v/>
      </c>
      <c r="G1680" s="36" t="str">
        <f>IF('TSA Input'!J1643="","",IF('TSA Input'!J1643="Yes",'TSA Input'!D1643,""))</f>
        <v/>
      </c>
      <c r="H1680" s="37" t="str">
        <f>IF('TSA Input'!K1643="","",IF('TSA Input'!J1643="Yes",'TSA Input'!G1643,""))</f>
        <v/>
      </c>
      <c r="I1680" s="37" t="str">
        <f>IF('TSA Input'!L1643="","",IF('TSA Input'!J1643="Yes",'TSA Input'!F1643,""))</f>
        <v/>
      </c>
      <c r="J1680" s="39" t="str">
        <f t="shared" si="52"/>
        <v/>
      </c>
      <c r="K1680" s="257" t="str">
        <f>IF('TSA Input'!J1643="","",IF('TSA Input'!J1643="Yes",'TSA Input'!D1643,""))</f>
        <v/>
      </c>
      <c r="L1680" s="258" t="str">
        <f>IF('TSA Input'!J1643="","",IF('TSA Input'!J1643="Yes",'TSA Input'!G1643,""))</f>
        <v/>
      </c>
      <c r="M1680" s="258" t="str">
        <f>IF('TSA Input'!J1643="","",IF('TSA Input'!J1643="Yes",'TSA Input'!F1643,""))</f>
        <v/>
      </c>
      <c r="N1680" s="39" t="str">
        <f t="shared" si="53"/>
        <v/>
      </c>
      <c r="O1680" s="149" t="s">
        <v>11</v>
      </c>
      <c r="P1680" s="148" t="s">
        <v>11</v>
      </c>
      <c r="Q1680" s="1"/>
    </row>
    <row r="1681" spans="1:17" ht="15.75" hidden="1" customHeight="1">
      <c r="A1681" s="1" t="str">
        <f t="shared" si="1"/>
        <v/>
      </c>
      <c r="B1681" s="1"/>
      <c r="C1681" s="34" t="str">
        <f>IF('TSA Input'!J1644="","",IF('TSA Input'!J1644="Yes",'TSA Input'!B1644,"Ineligible"))</f>
        <v/>
      </c>
      <c r="D1681" s="246" t="str">
        <f>IF('TSA Input'!J1644="","",IF('TSA Input'!J1644="Yes",IF('TSA Input'!W1644="","",LEFT('TSA Input'!W1644,LEN('TSA Input'!W1644)-2)),""))</f>
        <v/>
      </c>
      <c r="E1681" s="246" t="str">
        <f>IF('TSA Input'!J1644="","",IF('TSA Input'!J1644="Yes",'TSA Input'!I1644,""))</f>
        <v/>
      </c>
      <c r="F1681" s="247" t="str">
        <f>IF('TSA Input'!J1644="","",IF('TSA Input'!J1644="Yes",'TSA Input'!C1644,""))</f>
        <v/>
      </c>
      <c r="G1681" s="36" t="str">
        <f>IF('TSA Input'!J1644="","",IF('TSA Input'!J1644="Yes",'TSA Input'!D1644,""))</f>
        <v/>
      </c>
      <c r="H1681" s="37" t="str">
        <f>IF('TSA Input'!K1644="","",IF('TSA Input'!J1644="Yes",'TSA Input'!G1644,""))</f>
        <v/>
      </c>
      <c r="I1681" s="37" t="str">
        <f>IF('TSA Input'!L1644="","",IF('TSA Input'!J1644="Yes",'TSA Input'!F1644,""))</f>
        <v/>
      </c>
      <c r="J1681" s="39" t="str">
        <f t="shared" si="52"/>
        <v/>
      </c>
      <c r="K1681" s="257" t="str">
        <f>IF('TSA Input'!J1644="","",IF('TSA Input'!J1644="Yes",'TSA Input'!D1644,""))</f>
        <v/>
      </c>
      <c r="L1681" s="258" t="str">
        <f>IF('TSA Input'!J1644="","",IF('TSA Input'!J1644="Yes",'TSA Input'!G1644,""))</f>
        <v/>
      </c>
      <c r="M1681" s="258" t="str">
        <f>IF('TSA Input'!J1644="","",IF('TSA Input'!J1644="Yes",'TSA Input'!F1644,""))</f>
        <v/>
      </c>
      <c r="N1681" s="39" t="str">
        <f t="shared" si="53"/>
        <v/>
      </c>
      <c r="O1681" s="149" t="s">
        <v>11</v>
      </c>
      <c r="P1681" s="148" t="s">
        <v>11</v>
      </c>
      <c r="Q1681" s="1"/>
    </row>
    <row r="1682" spans="1:17" ht="15.75" hidden="1" customHeight="1">
      <c r="A1682" s="1" t="str">
        <f t="shared" si="1"/>
        <v/>
      </c>
      <c r="B1682" s="1"/>
      <c r="C1682" s="34" t="str">
        <f>IF('TSA Input'!J1645="","",IF('TSA Input'!J1645="Yes",'TSA Input'!B1645,"Ineligible"))</f>
        <v/>
      </c>
      <c r="D1682" s="246" t="str">
        <f>IF('TSA Input'!J1645="","",IF('TSA Input'!J1645="Yes",IF('TSA Input'!W1645="","",LEFT('TSA Input'!W1645,LEN('TSA Input'!W1645)-2)),""))</f>
        <v/>
      </c>
      <c r="E1682" s="246" t="str">
        <f>IF('TSA Input'!J1645="","",IF('TSA Input'!J1645="Yes",'TSA Input'!I1645,""))</f>
        <v/>
      </c>
      <c r="F1682" s="247" t="str">
        <f>IF('TSA Input'!J1645="","",IF('TSA Input'!J1645="Yes",'TSA Input'!C1645,""))</f>
        <v/>
      </c>
      <c r="G1682" s="36" t="str">
        <f>IF('TSA Input'!J1645="","",IF('TSA Input'!J1645="Yes",'TSA Input'!D1645,""))</f>
        <v/>
      </c>
      <c r="H1682" s="37" t="str">
        <f>IF('TSA Input'!K1645="","",IF('TSA Input'!J1645="Yes",'TSA Input'!G1645,""))</f>
        <v/>
      </c>
      <c r="I1682" s="37" t="str">
        <f>IF('TSA Input'!L1645="","",IF('TSA Input'!J1645="Yes",'TSA Input'!F1645,""))</f>
        <v/>
      </c>
      <c r="J1682" s="39" t="str">
        <f t="shared" si="52"/>
        <v/>
      </c>
      <c r="K1682" s="257" t="str">
        <f>IF('TSA Input'!J1645="","",IF('TSA Input'!J1645="Yes",'TSA Input'!D1645,""))</f>
        <v/>
      </c>
      <c r="L1682" s="258" t="str">
        <f>IF('TSA Input'!J1645="","",IF('TSA Input'!J1645="Yes",'TSA Input'!G1645,""))</f>
        <v/>
      </c>
      <c r="M1682" s="258" t="str">
        <f>IF('TSA Input'!J1645="","",IF('TSA Input'!J1645="Yes",'TSA Input'!F1645,""))</f>
        <v/>
      </c>
      <c r="N1682" s="39" t="str">
        <f t="shared" si="53"/>
        <v/>
      </c>
      <c r="O1682" s="149" t="s">
        <v>11</v>
      </c>
      <c r="P1682" s="148" t="s">
        <v>11</v>
      </c>
      <c r="Q1682" s="1"/>
    </row>
    <row r="1683" spans="1:17" ht="15.75" hidden="1" customHeight="1">
      <c r="A1683" s="1" t="str">
        <f t="shared" si="1"/>
        <v/>
      </c>
      <c r="B1683" s="1"/>
      <c r="C1683" s="34" t="str">
        <f>IF('TSA Input'!J1646="","",IF('TSA Input'!J1646="Yes",'TSA Input'!B1646,"Ineligible"))</f>
        <v/>
      </c>
      <c r="D1683" s="246" t="str">
        <f>IF('TSA Input'!J1646="","",IF('TSA Input'!J1646="Yes",IF('TSA Input'!W1646="","",LEFT('TSA Input'!W1646,LEN('TSA Input'!W1646)-2)),""))</f>
        <v/>
      </c>
      <c r="E1683" s="246" t="str">
        <f>IF('TSA Input'!J1646="","",IF('TSA Input'!J1646="Yes",'TSA Input'!I1646,""))</f>
        <v/>
      </c>
      <c r="F1683" s="247" t="str">
        <f>IF('TSA Input'!J1646="","",IF('TSA Input'!J1646="Yes",'TSA Input'!C1646,""))</f>
        <v/>
      </c>
      <c r="G1683" s="36" t="str">
        <f>IF('TSA Input'!J1646="","",IF('TSA Input'!J1646="Yes",'TSA Input'!D1646,""))</f>
        <v/>
      </c>
      <c r="H1683" s="37" t="str">
        <f>IF('TSA Input'!K1646="","",IF('TSA Input'!J1646="Yes",'TSA Input'!G1646,""))</f>
        <v/>
      </c>
      <c r="I1683" s="37" t="str">
        <f>IF('TSA Input'!L1646="","",IF('TSA Input'!J1646="Yes",'TSA Input'!F1646,""))</f>
        <v/>
      </c>
      <c r="J1683" s="39" t="str">
        <f t="shared" si="52"/>
        <v/>
      </c>
      <c r="K1683" s="257" t="str">
        <f>IF('TSA Input'!J1646="","",IF('TSA Input'!J1646="Yes",'TSA Input'!D1646,""))</f>
        <v/>
      </c>
      <c r="L1683" s="258" t="str">
        <f>IF('TSA Input'!J1646="","",IF('TSA Input'!J1646="Yes",'TSA Input'!G1646,""))</f>
        <v/>
      </c>
      <c r="M1683" s="258" t="str">
        <f>IF('TSA Input'!J1646="","",IF('TSA Input'!J1646="Yes",'TSA Input'!F1646,""))</f>
        <v/>
      </c>
      <c r="N1683" s="39" t="str">
        <f t="shared" si="53"/>
        <v/>
      </c>
      <c r="O1683" s="149" t="s">
        <v>11</v>
      </c>
      <c r="P1683" s="148" t="s">
        <v>11</v>
      </c>
      <c r="Q1683" s="1"/>
    </row>
    <row r="1684" spans="1:17" ht="15.75" hidden="1" customHeight="1">
      <c r="A1684" s="1" t="str">
        <f t="shared" si="1"/>
        <v/>
      </c>
      <c r="B1684" s="1"/>
      <c r="C1684" s="34" t="str">
        <f>IF('TSA Input'!J1647="","",IF('TSA Input'!J1647="Yes",'TSA Input'!B1647,"Ineligible"))</f>
        <v/>
      </c>
      <c r="D1684" s="246" t="str">
        <f>IF('TSA Input'!J1647="","",IF('TSA Input'!J1647="Yes",IF('TSA Input'!W1647="","",LEFT('TSA Input'!W1647,LEN('TSA Input'!W1647)-2)),""))</f>
        <v/>
      </c>
      <c r="E1684" s="246" t="str">
        <f>IF('TSA Input'!J1647="","",IF('TSA Input'!J1647="Yes",'TSA Input'!I1647,""))</f>
        <v/>
      </c>
      <c r="F1684" s="247" t="str">
        <f>IF('TSA Input'!J1647="","",IF('TSA Input'!J1647="Yes",'TSA Input'!C1647,""))</f>
        <v/>
      </c>
      <c r="G1684" s="36" t="str">
        <f>IF('TSA Input'!J1647="","",IF('TSA Input'!J1647="Yes",'TSA Input'!D1647,""))</f>
        <v/>
      </c>
      <c r="H1684" s="37" t="str">
        <f>IF('TSA Input'!K1647="","",IF('TSA Input'!J1647="Yes",'TSA Input'!G1647,""))</f>
        <v/>
      </c>
      <c r="I1684" s="37" t="str">
        <f>IF('TSA Input'!L1647="","",IF('TSA Input'!J1647="Yes",'TSA Input'!F1647,""))</f>
        <v/>
      </c>
      <c r="J1684" s="39" t="str">
        <f t="shared" si="52"/>
        <v/>
      </c>
      <c r="K1684" s="257" t="str">
        <f>IF('TSA Input'!J1647="","",IF('TSA Input'!J1647="Yes",'TSA Input'!D1647,""))</f>
        <v/>
      </c>
      <c r="L1684" s="258" t="str">
        <f>IF('TSA Input'!J1647="","",IF('TSA Input'!J1647="Yes",'TSA Input'!G1647,""))</f>
        <v/>
      </c>
      <c r="M1684" s="258" t="str">
        <f>IF('TSA Input'!J1647="","",IF('TSA Input'!J1647="Yes",'TSA Input'!F1647,""))</f>
        <v/>
      </c>
      <c r="N1684" s="39" t="str">
        <f t="shared" si="53"/>
        <v/>
      </c>
      <c r="O1684" s="149" t="s">
        <v>11</v>
      </c>
      <c r="P1684" s="148" t="s">
        <v>11</v>
      </c>
      <c r="Q1684" s="1"/>
    </row>
    <row r="1685" spans="1:17" ht="15.75" hidden="1" customHeight="1">
      <c r="A1685" s="1" t="str">
        <f t="shared" si="1"/>
        <v/>
      </c>
      <c r="B1685" s="1"/>
      <c r="C1685" s="34" t="str">
        <f>IF('TSA Input'!J1648="","",IF('TSA Input'!J1648="Yes",'TSA Input'!B1648,"Ineligible"))</f>
        <v/>
      </c>
      <c r="D1685" s="246" t="str">
        <f>IF('TSA Input'!J1648="","",IF('TSA Input'!J1648="Yes",IF('TSA Input'!W1648="","",LEFT('TSA Input'!W1648,LEN('TSA Input'!W1648)-2)),""))</f>
        <v/>
      </c>
      <c r="E1685" s="246" t="str">
        <f>IF('TSA Input'!J1648="","",IF('TSA Input'!J1648="Yes",'TSA Input'!I1648,""))</f>
        <v/>
      </c>
      <c r="F1685" s="247" t="str">
        <f>IF('TSA Input'!J1648="","",IF('TSA Input'!J1648="Yes",'TSA Input'!C1648,""))</f>
        <v/>
      </c>
      <c r="G1685" s="36" t="str">
        <f>IF('TSA Input'!J1648="","",IF('TSA Input'!J1648="Yes",'TSA Input'!D1648,""))</f>
        <v/>
      </c>
      <c r="H1685" s="37" t="str">
        <f>IF('TSA Input'!K1648="","",IF('TSA Input'!J1648="Yes",'TSA Input'!G1648,""))</f>
        <v/>
      </c>
      <c r="I1685" s="37" t="str">
        <f>IF('TSA Input'!L1648="","",IF('TSA Input'!J1648="Yes",'TSA Input'!F1648,""))</f>
        <v/>
      </c>
      <c r="J1685" s="39" t="str">
        <f t="shared" si="52"/>
        <v/>
      </c>
      <c r="K1685" s="257" t="str">
        <f>IF('TSA Input'!J1648="","",IF('TSA Input'!J1648="Yes",'TSA Input'!D1648,""))</f>
        <v/>
      </c>
      <c r="L1685" s="258" t="str">
        <f>IF('TSA Input'!J1648="","",IF('TSA Input'!J1648="Yes",'TSA Input'!G1648,""))</f>
        <v/>
      </c>
      <c r="M1685" s="258" t="str">
        <f>IF('TSA Input'!J1648="","",IF('TSA Input'!J1648="Yes",'TSA Input'!F1648,""))</f>
        <v/>
      </c>
      <c r="N1685" s="39" t="str">
        <f t="shared" si="53"/>
        <v/>
      </c>
      <c r="O1685" s="149" t="s">
        <v>11</v>
      </c>
      <c r="P1685" s="148" t="s">
        <v>11</v>
      </c>
      <c r="Q1685" s="1"/>
    </row>
    <row r="1686" spans="1:17" ht="15.75" hidden="1" customHeight="1">
      <c r="A1686" s="1" t="str">
        <f t="shared" si="1"/>
        <v/>
      </c>
      <c r="B1686" s="1"/>
      <c r="C1686" s="34" t="str">
        <f>IF('TSA Input'!J1649="","",IF('TSA Input'!J1649="Yes",'TSA Input'!B1649,"Ineligible"))</f>
        <v/>
      </c>
      <c r="D1686" s="246" t="str">
        <f>IF('TSA Input'!J1649="","",IF('TSA Input'!J1649="Yes",IF('TSA Input'!W1649="","",LEFT('TSA Input'!W1649,LEN('TSA Input'!W1649)-2)),""))</f>
        <v/>
      </c>
      <c r="E1686" s="246" t="str">
        <f>IF('TSA Input'!J1649="","",IF('TSA Input'!J1649="Yes",'TSA Input'!I1649,""))</f>
        <v/>
      </c>
      <c r="F1686" s="247" t="str">
        <f>IF('TSA Input'!J1649="","",IF('TSA Input'!J1649="Yes",'TSA Input'!C1649,""))</f>
        <v/>
      </c>
      <c r="G1686" s="36" t="str">
        <f>IF('TSA Input'!J1649="","",IF('TSA Input'!J1649="Yes",'TSA Input'!D1649,""))</f>
        <v/>
      </c>
      <c r="H1686" s="37" t="str">
        <f>IF('TSA Input'!K1649="","",IF('TSA Input'!J1649="Yes",'TSA Input'!G1649,""))</f>
        <v/>
      </c>
      <c r="I1686" s="37" t="str">
        <f>IF('TSA Input'!L1649="","",IF('TSA Input'!J1649="Yes",'TSA Input'!F1649,""))</f>
        <v/>
      </c>
      <c r="J1686" s="39" t="str">
        <f t="shared" si="52"/>
        <v/>
      </c>
      <c r="K1686" s="257" t="str">
        <f>IF('TSA Input'!J1649="","",IF('TSA Input'!J1649="Yes",'TSA Input'!D1649,""))</f>
        <v/>
      </c>
      <c r="L1686" s="258" t="str">
        <f>IF('TSA Input'!J1649="","",IF('TSA Input'!J1649="Yes",'TSA Input'!G1649,""))</f>
        <v/>
      </c>
      <c r="M1686" s="258" t="str">
        <f>IF('TSA Input'!J1649="","",IF('TSA Input'!J1649="Yes",'TSA Input'!F1649,""))</f>
        <v/>
      </c>
      <c r="N1686" s="39" t="str">
        <f t="shared" si="53"/>
        <v/>
      </c>
      <c r="O1686" s="149" t="s">
        <v>11</v>
      </c>
      <c r="P1686" s="148" t="s">
        <v>11</v>
      </c>
      <c r="Q1686" s="1"/>
    </row>
    <row r="1687" spans="1:17" ht="15.75" hidden="1" customHeight="1">
      <c r="A1687" s="1" t="str">
        <f t="shared" si="1"/>
        <v/>
      </c>
      <c r="B1687" s="1"/>
      <c r="C1687" s="34" t="str">
        <f>IF('TSA Input'!J1650="","",IF('TSA Input'!J1650="Yes",'TSA Input'!B1650,"Ineligible"))</f>
        <v/>
      </c>
      <c r="D1687" s="246" t="str">
        <f>IF('TSA Input'!J1650="","",IF('TSA Input'!J1650="Yes",IF('TSA Input'!W1650="","",LEFT('TSA Input'!W1650,LEN('TSA Input'!W1650)-2)),""))</f>
        <v/>
      </c>
      <c r="E1687" s="246" t="str">
        <f>IF('TSA Input'!J1650="","",IF('TSA Input'!J1650="Yes",'TSA Input'!I1650,""))</f>
        <v/>
      </c>
      <c r="F1687" s="247" t="str">
        <f>IF('TSA Input'!J1650="","",IF('TSA Input'!J1650="Yes",'TSA Input'!C1650,""))</f>
        <v/>
      </c>
      <c r="G1687" s="36" t="str">
        <f>IF('TSA Input'!J1650="","",IF('TSA Input'!J1650="Yes",'TSA Input'!D1650,""))</f>
        <v/>
      </c>
      <c r="H1687" s="37" t="str">
        <f>IF('TSA Input'!K1650="","",IF('TSA Input'!J1650="Yes",'TSA Input'!G1650,""))</f>
        <v/>
      </c>
      <c r="I1687" s="37" t="str">
        <f>IF('TSA Input'!L1650="","",IF('TSA Input'!J1650="Yes",'TSA Input'!F1650,""))</f>
        <v/>
      </c>
      <c r="J1687" s="39" t="str">
        <f t="shared" si="52"/>
        <v/>
      </c>
      <c r="K1687" s="257" t="str">
        <f>IF('TSA Input'!J1650="","",IF('TSA Input'!J1650="Yes",'TSA Input'!D1650,""))</f>
        <v/>
      </c>
      <c r="L1687" s="258" t="str">
        <f>IF('TSA Input'!J1650="","",IF('TSA Input'!J1650="Yes",'TSA Input'!G1650,""))</f>
        <v/>
      </c>
      <c r="M1687" s="258" t="str">
        <f>IF('TSA Input'!J1650="","",IF('TSA Input'!J1650="Yes",'TSA Input'!F1650,""))</f>
        <v/>
      </c>
      <c r="N1687" s="39" t="str">
        <f t="shared" si="53"/>
        <v/>
      </c>
      <c r="O1687" s="149" t="s">
        <v>11</v>
      </c>
      <c r="P1687" s="148" t="s">
        <v>11</v>
      </c>
      <c r="Q1687" s="1"/>
    </row>
    <row r="1688" spans="1:17" ht="15.75" hidden="1" customHeight="1">
      <c r="A1688" s="1" t="str">
        <f t="shared" si="1"/>
        <v/>
      </c>
      <c r="B1688" s="1"/>
      <c r="C1688" s="34" t="str">
        <f>IF('TSA Input'!J1651="","",IF('TSA Input'!J1651="Yes",'TSA Input'!B1651,"Ineligible"))</f>
        <v/>
      </c>
      <c r="D1688" s="246" t="str">
        <f>IF('TSA Input'!J1651="","",IF('TSA Input'!J1651="Yes",IF('TSA Input'!W1651="","",LEFT('TSA Input'!W1651,LEN('TSA Input'!W1651)-2)),""))</f>
        <v/>
      </c>
      <c r="E1688" s="246" t="str">
        <f>IF('TSA Input'!J1651="","",IF('TSA Input'!J1651="Yes",'TSA Input'!I1651,""))</f>
        <v/>
      </c>
      <c r="F1688" s="247" t="str">
        <f>IF('TSA Input'!J1651="","",IF('TSA Input'!J1651="Yes",'TSA Input'!C1651,""))</f>
        <v/>
      </c>
      <c r="G1688" s="36" t="str">
        <f>IF('TSA Input'!J1651="","",IF('TSA Input'!J1651="Yes",'TSA Input'!D1651,""))</f>
        <v/>
      </c>
      <c r="H1688" s="37" t="str">
        <f>IF('TSA Input'!K1651="","",IF('TSA Input'!J1651="Yes",'TSA Input'!G1651,""))</f>
        <v/>
      </c>
      <c r="I1688" s="37" t="str">
        <f>IF('TSA Input'!L1651="","",IF('TSA Input'!J1651="Yes",'TSA Input'!F1651,""))</f>
        <v/>
      </c>
      <c r="J1688" s="39" t="str">
        <f t="shared" si="52"/>
        <v/>
      </c>
      <c r="K1688" s="257" t="str">
        <f>IF('TSA Input'!J1651="","",IF('TSA Input'!J1651="Yes",'TSA Input'!D1651,""))</f>
        <v/>
      </c>
      <c r="L1688" s="258" t="str">
        <f>IF('TSA Input'!J1651="","",IF('TSA Input'!J1651="Yes",'TSA Input'!G1651,""))</f>
        <v/>
      </c>
      <c r="M1688" s="258" t="str">
        <f>IF('TSA Input'!J1651="","",IF('TSA Input'!J1651="Yes",'TSA Input'!F1651,""))</f>
        <v/>
      </c>
      <c r="N1688" s="39" t="str">
        <f t="shared" si="53"/>
        <v/>
      </c>
      <c r="O1688" s="149" t="s">
        <v>11</v>
      </c>
      <c r="P1688" s="148" t="s">
        <v>11</v>
      </c>
      <c r="Q1688" s="1"/>
    </row>
    <row r="1689" spans="1:17" ht="15.75" hidden="1" customHeight="1">
      <c r="A1689" s="1" t="str">
        <f t="shared" si="1"/>
        <v/>
      </c>
      <c r="B1689" s="1"/>
      <c r="C1689" s="34" t="str">
        <f>IF('TSA Input'!J1652="","",IF('TSA Input'!J1652="Yes",'TSA Input'!B1652,"Ineligible"))</f>
        <v/>
      </c>
      <c r="D1689" s="246" t="str">
        <f>IF('TSA Input'!J1652="","",IF('TSA Input'!J1652="Yes",IF('TSA Input'!W1652="","",LEFT('TSA Input'!W1652,LEN('TSA Input'!W1652)-2)),""))</f>
        <v/>
      </c>
      <c r="E1689" s="246" t="str">
        <f>IF('TSA Input'!J1652="","",IF('TSA Input'!J1652="Yes",'TSA Input'!I1652,""))</f>
        <v/>
      </c>
      <c r="F1689" s="247" t="str">
        <f>IF('TSA Input'!J1652="","",IF('TSA Input'!J1652="Yes",'TSA Input'!C1652,""))</f>
        <v/>
      </c>
      <c r="G1689" s="36" t="str">
        <f>IF('TSA Input'!J1652="","",IF('TSA Input'!J1652="Yes",'TSA Input'!D1652,""))</f>
        <v/>
      </c>
      <c r="H1689" s="37" t="str">
        <f>IF('TSA Input'!K1652="","",IF('TSA Input'!J1652="Yes",'TSA Input'!G1652,""))</f>
        <v/>
      </c>
      <c r="I1689" s="37" t="str">
        <f>IF('TSA Input'!L1652="","",IF('TSA Input'!J1652="Yes",'TSA Input'!F1652,""))</f>
        <v/>
      </c>
      <c r="J1689" s="39" t="str">
        <f t="shared" si="52"/>
        <v/>
      </c>
      <c r="K1689" s="257" t="str">
        <f>IF('TSA Input'!J1652="","",IF('TSA Input'!J1652="Yes",'TSA Input'!D1652,""))</f>
        <v/>
      </c>
      <c r="L1689" s="258" t="str">
        <f>IF('TSA Input'!J1652="","",IF('TSA Input'!J1652="Yes",'TSA Input'!G1652,""))</f>
        <v/>
      </c>
      <c r="M1689" s="258" t="str">
        <f>IF('TSA Input'!J1652="","",IF('TSA Input'!J1652="Yes",'TSA Input'!F1652,""))</f>
        <v/>
      </c>
      <c r="N1689" s="39" t="str">
        <f t="shared" si="53"/>
        <v/>
      </c>
      <c r="O1689" s="149" t="s">
        <v>11</v>
      </c>
      <c r="P1689" s="148" t="s">
        <v>11</v>
      </c>
      <c r="Q1689" s="1"/>
    </row>
    <row r="1690" spans="1:17" ht="15.75" hidden="1" customHeight="1">
      <c r="A1690" s="1" t="str">
        <f t="shared" si="1"/>
        <v/>
      </c>
      <c r="B1690" s="1"/>
      <c r="C1690" s="34" t="str">
        <f>IF('TSA Input'!J1653="","",IF('TSA Input'!J1653="Yes",'TSA Input'!B1653,"Ineligible"))</f>
        <v/>
      </c>
      <c r="D1690" s="246" t="str">
        <f>IF('TSA Input'!J1653="","",IF('TSA Input'!J1653="Yes",IF('TSA Input'!W1653="","",LEFT('TSA Input'!W1653,LEN('TSA Input'!W1653)-2)),""))</f>
        <v/>
      </c>
      <c r="E1690" s="246" t="str">
        <f>IF('TSA Input'!J1653="","",IF('TSA Input'!J1653="Yes",'TSA Input'!I1653,""))</f>
        <v/>
      </c>
      <c r="F1690" s="247" t="str">
        <f>IF('TSA Input'!J1653="","",IF('TSA Input'!J1653="Yes",'TSA Input'!C1653,""))</f>
        <v/>
      </c>
      <c r="G1690" s="36" t="str">
        <f>IF('TSA Input'!J1653="","",IF('TSA Input'!J1653="Yes",'TSA Input'!D1653,""))</f>
        <v/>
      </c>
      <c r="H1690" s="37" t="str">
        <f>IF('TSA Input'!K1653="","",IF('TSA Input'!J1653="Yes",'TSA Input'!G1653,""))</f>
        <v/>
      </c>
      <c r="I1690" s="37" t="str">
        <f>IF('TSA Input'!L1653="","",IF('TSA Input'!J1653="Yes",'TSA Input'!F1653,""))</f>
        <v/>
      </c>
      <c r="J1690" s="39" t="str">
        <f t="shared" si="52"/>
        <v/>
      </c>
      <c r="K1690" s="257" t="str">
        <f>IF('TSA Input'!J1653="","",IF('TSA Input'!J1653="Yes",'TSA Input'!D1653,""))</f>
        <v/>
      </c>
      <c r="L1690" s="258" t="str">
        <f>IF('TSA Input'!J1653="","",IF('TSA Input'!J1653="Yes",'TSA Input'!G1653,""))</f>
        <v/>
      </c>
      <c r="M1690" s="258" t="str">
        <f>IF('TSA Input'!J1653="","",IF('TSA Input'!J1653="Yes",'TSA Input'!F1653,""))</f>
        <v/>
      </c>
      <c r="N1690" s="39" t="str">
        <f t="shared" si="53"/>
        <v/>
      </c>
      <c r="O1690" s="149" t="s">
        <v>11</v>
      </c>
      <c r="P1690" s="148" t="s">
        <v>11</v>
      </c>
      <c r="Q1690" s="1"/>
    </row>
    <row r="1691" spans="1:17" ht="15.75" hidden="1" customHeight="1">
      <c r="A1691" s="1" t="str">
        <f t="shared" si="1"/>
        <v/>
      </c>
      <c r="B1691" s="1"/>
      <c r="C1691" s="34" t="str">
        <f>IF('TSA Input'!J1654="","",IF('TSA Input'!J1654="Yes",'TSA Input'!B1654,"Ineligible"))</f>
        <v/>
      </c>
      <c r="D1691" s="246" t="str">
        <f>IF('TSA Input'!J1654="","",IF('TSA Input'!J1654="Yes",IF('TSA Input'!W1654="","",LEFT('TSA Input'!W1654,LEN('TSA Input'!W1654)-2)),""))</f>
        <v/>
      </c>
      <c r="E1691" s="246" t="str">
        <f>IF('TSA Input'!J1654="","",IF('TSA Input'!J1654="Yes",'TSA Input'!I1654,""))</f>
        <v/>
      </c>
      <c r="F1691" s="247" t="str">
        <f>IF('TSA Input'!J1654="","",IF('TSA Input'!J1654="Yes",'TSA Input'!C1654,""))</f>
        <v/>
      </c>
      <c r="G1691" s="36" t="str">
        <f>IF('TSA Input'!J1654="","",IF('TSA Input'!J1654="Yes",'TSA Input'!D1654,""))</f>
        <v/>
      </c>
      <c r="H1691" s="37" t="str">
        <f>IF('TSA Input'!K1654="","",IF('TSA Input'!J1654="Yes",'TSA Input'!G1654,""))</f>
        <v/>
      </c>
      <c r="I1691" s="37" t="str">
        <f>IF('TSA Input'!L1654="","",IF('TSA Input'!J1654="Yes",'TSA Input'!F1654,""))</f>
        <v/>
      </c>
      <c r="J1691" s="39" t="str">
        <f t="shared" si="52"/>
        <v/>
      </c>
      <c r="K1691" s="257" t="str">
        <f>IF('TSA Input'!J1654="","",IF('TSA Input'!J1654="Yes",'TSA Input'!D1654,""))</f>
        <v/>
      </c>
      <c r="L1691" s="258" t="str">
        <f>IF('TSA Input'!J1654="","",IF('TSA Input'!J1654="Yes",'TSA Input'!G1654,""))</f>
        <v/>
      </c>
      <c r="M1691" s="258" t="str">
        <f>IF('TSA Input'!J1654="","",IF('TSA Input'!J1654="Yes",'TSA Input'!F1654,""))</f>
        <v/>
      </c>
      <c r="N1691" s="39" t="str">
        <f t="shared" si="53"/>
        <v/>
      </c>
      <c r="O1691" s="149" t="s">
        <v>11</v>
      </c>
      <c r="P1691" s="148" t="s">
        <v>11</v>
      </c>
      <c r="Q1691" s="1"/>
    </row>
    <row r="1692" spans="1:17" ht="15.75" hidden="1" customHeight="1">
      <c r="A1692" s="1" t="str">
        <f t="shared" si="1"/>
        <v/>
      </c>
      <c r="B1692" s="1"/>
      <c r="C1692" s="34" t="str">
        <f>IF('TSA Input'!J1655="","",IF('TSA Input'!J1655="Yes",'TSA Input'!B1655,"Ineligible"))</f>
        <v/>
      </c>
      <c r="D1692" s="246" t="str">
        <f>IF('TSA Input'!J1655="","",IF('TSA Input'!J1655="Yes",IF('TSA Input'!W1655="","",LEFT('TSA Input'!W1655,LEN('TSA Input'!W1655)-2)),""))</f>
        <v/>
      </c>
      <c r="E1692" s="246" t="str">
        <f>IF('TSA Input'!J1655="","",IF('TSA Input'!J1655="Yes",'TSA Input'!I1655,""))</f>
        <v/>
      </c>
      <c r="F1692" s="247" t="str">
        <f>IF('TSA Input'!J1655="","",IF('TSA Input'!J1655="Yes",'TSA Input'!C1655,""))</f>
        <v/>
      </c>
      <c r="G1692" s="36" t="str">
        <f>IF('TSA Input'!J1655="","",IF('TSA Input'!J1655="Yes",'TSA Input'!D1655,""))</f>
        <v/>
      </c>
      <c r="H1692" s="37" t="str">
        <f>IF('TSA Input'!K1655="","",IF('TSA Input'!J1655="Yes",'TSA Input'!G1655,""))</f>
        <v/>
      </c>
      <c r="I1692" s="37" t="str">
        <f>IF('TSA Input'!L1655="","",IF('TSA Input'!J1655="Yes",'TSA Input'!F1655,""))</f>
        <v/>
      </c>
      <c r="J1692" s="39" t="str">
        <f t="shared" si="52"/>
        <v/>
      </c>
      <c r="K1692" s="257" t="str">
        <f>IF('TSA Input'!J1655="","",IF('TSA Input'!J1655="Yes",'TSA Input'!D1655,""))</f>
        <v/>
      </c>
      <c r="L1692" s="258" t="str">
        <f>IF('TSA Input'!J1655="","",IF('TSA Input'!J1655="Yes",'TSA Input'!G1655,""))</f>
        <v/>
      </c>
      <c r="M1692" s="258" t="str">
        <f>IF('TSA Input'!J1655="","",IF('TSA Input'!J1655="Yes",'TSA Input'!F1655,""))</f>
        <v/>
      </c>
      <c r="N1692" s="39" t="str">
        <f t="shared" si="53"/>
        <v/>
      </c>
      <c r="O1692" s="149" t="s">
        <v>11</v>
      </c>
      <c r="P1692" s="148" t="s">
        <v>11</v>
      </c>
      <c r="Q1692" s="1"/>
    </row>
    <row r="1693" spans="1:17" ht="15.75" hidden="1" customHeight="1">
      <c r="A1693" s="1" t="str">
        <f t="shared" si="1"/>
        <v/>
      </c>
      <c r="B1693" s="1"/>
      <c r="C1693" s="34" t="str">
        <f>IF('TSA Input'!J1656="","",IF('TSA Input'!J1656="Yes",'TSA Input'!B1656,"Ineligible"))</f>
        <v/>
      </c>
      <c r="D1693" s="246" t="str">
        <f>IF('TSA Input'!J1656="","",IF('TSA Input'!J1656="Yes",IF('TSA Input'!W1656="","",LEFT('TSA Input'!W1656,LEN('TSA Input'!W1656)-2)),""))</f>
        <v/>
      </c>
      <c r="E1693" s="246" t="str">
        <f>IF('TSA Input'!J1656="","",IF('TSA Input'!J1656="Yes",'TSA Input'!I1656,""))</f>
        <v/>
      </c>
      <c r="F1693" s="247" t="str">
        <f>IF('TSA Input'!J1656="","",IF('TSA Input'!J1656="Yes",'TSA Input'!C1656,""))</f>
        <v/>
      </c>
      <c r="G1693" s="36" t="str">
        <f>IF('TSA Input'!J1656="","",IF('TSA Input'!J1656="Yes",'TSA Input'!D1656,""))</f>
        <v/>
      </c>
      <c r="H1693" s="37" t="str">
        <f>IF('TSA Input'!K1656="","",IF('TSA Input'!J1656="Yes",'TSA Input'!G1656,""))</f>
        <v/>
      </c>
      <c r="I1693" s="37" t="str">
        <f>IF('TSA Input'!L1656="","",IF('TSA Input'!J1656="Yes",'TSA Input'!F1656,""))</f>
        <v/>
      </c>
      <c r="J1693" s="39" t="str">
        <f t="shared" si="52"/>
        <v/>
      </c>
      <c r="K1693" s="257" t="str">
        <f>IF('TSA Input'!J1656="","",IF('TSA Input'!J1656="Yes",'TSA Input'!D1656,""))</f>
        <v/>
      </c>
      <c r="L1693" s="258" t="str">
        <f>IF('TSA Input'!J1656="","",IF('TSA Input'!J1656="Yes",'TSA Input'!G1656,""))</f>
        <v/>
      </c>
      <c r="M1693" s="258" t="str">
        <f>IF('TSA Input'!J1656="","",IF('TSA Input'!J1656="Yes",'TSA Input'!F1656,""))</f>
        <v/>
      </c>
      <c r="N1693" s="39" t="str">
        <f t="shared" si="53"/>
        <v/>
      </c>
      <c r="O1693" s="149" t="s">
        <v>11</v>
      </c>
      <c r="P1693" s="148" t="s">
        <v>11</v>
      </c>
      <c r="Q1693" s="1"/>
    </row>
    <row r="1694" spans="1:17" ht="15.75" hidden="1" customHeight="1">
      <c r="A1694" s="1" t="str">
        <f t="shared" si="1"/>
        <v/>
      </c>
      <c r="B1694" s="1"/>
      <c r="C1694" s="34" t="str">
        <f>IF('TSA Input'!J1657="","",IF('TSA Input'!J1657="Yes",'TSA Input'!B1657,"Ineligible"))</f>
        <v/>
      </c>
      <c r="D1694" s="246" t="str">
        <f>IF('TSA Input'!J1657="","",IF('TSA Input'!J1657="Yes",IF('TSA Input'!W1657="","",LEFT('TSA Input'!W1657,LEN('TSA Input'!W1657)-2)),""))</f>
        <v/>
      </c>
      <c r="E1694" s="246" t="str">
        <f>IF('TSA Input'!J1657="","",IF('TSA Input'!J1657="Yes",'TSA Input'!I1657,""))</f>
        <v/>
      </c>
      <c r="F1694" s="247" t="str">
        <f>IF('TSA Input'!J1657="","",IF('TSA Input'!J1657="Yes",'TSA Input'!C1657,""))</f>
        <v/>
      </c>
      <c r="G1694" s="36" t="str">
        <f>IF('TSA Input'!J1657="","",IF('TSA Input'!J1657="Yes",'TSA Input'!D1657,""))</f>
        <v/>
      </c>
      <c r="H1694" s="37" t="str">
        <f>IF('TSA Input'!K1657="","",IF('TSA Input'!J1657="Yes",'TSA Input'!G1657,""))</f>
        <v/>
      </c>
      <c r="I1694" s="37" t="str">
        <f>IF('TSA Input'!L1657="","",IF('TSA Input'!J1657="Yes",'TSA Input'!F1657,""))</f>
        <v/>
      </c>
      <c r="J1694" s="39" t="str">
        <f t="shared" si="52"/>
        <v/>
      </c>
      <c r="K1694" s="257" t="str">
        <f>IF('TSA Input'!J1657="","",IF('TSA Input'!J1657="Yes",'TSA Input'!D1657,""))</f>
        <v/>
      </c>
      <c r="L1694" s="258" t="str">
        <f>IF('TSA Input'!J1657="","",IF('TSA Input'!J1657="Yes",'TSA Input'!G1657,""))</f>
        <v/>
      </c>
      <c r="M1694" s="258" t="str">
        <f>IF('TSA Input'!J1657="","",IF('TSA Input'!J1657="Yes",'TSA Input'!F1657,""))</f>
        <v/>
      </c>
      <c r="N1694" s="39" t="str">
        <f t="shared" si="53"/>
        <v/>
      </c>
      <c r="O1694" s="149" t="s">
        <v>11</v>
      </c>
      <c r="P1694" s="148" t="s">
        <v>11</v>
      </c>
      <c r="Q1694" s="1"/>
    </row>
    <row r="1695" spans="1:17" ht="15.75" hidden="1" customHeight="1">
      <c r="A1695" s="1" t="str">
        <f t="shared" si="1"/>
        <v/>
      </c>
      <c r="B1695" s="1"/>
      <c r="C1695" s="34" t="str">
        <f>IF('TSA Input'!J1658="","",IF('TSA Input'!J1658="Yes",'TSA Input'!B1658,"Ineligible"))</f>
        <v/>
      </c>
      <c r="D1695" s="246" t="str">
        <f>IF('TSA Input'!J1658="","",IF('TSA Input'!J1658="Yes",IF('TSA Input'!W1658="","",LEFT('TSA Input'!W1658,LEN('TSA Input'!W1658)-2)),""))</f>
        <v/>
      </c>
      <c r="E1695" s="246" t="str">
        <f>IF('TSA Input'!J1658="","",IF('TSA Input'!J1658="Yes",'TSA Input'!I1658,""))</f>
        <v/>
      </c>
      <c r="F1695" s="247" t="str">
        <f>IF('TSA Input'!J1658="","",IF('TSA Input'!J1658="Yes",'TSA Input'!C1658,""))</f>
        <v/>
      </c>
      <c r="G1695" s="36" t="str">
        <f>IF('TSA Input'!J1658="","",IF('TSA Input'!J1658="Yes",'TSA Input'!D1658,""))</f>
        <v/>
      </c>
      <c r="H1695" s="37" t="str">
        <f>IF('TSA Input'!K1658="","",IF('TSA Input'!J1658="Yes",'TSA Input'!G1658,""))</f>
        <v/>
      </c>
      <c r="I1695" s="37" t="str">
        <f>IF('TSA Input'!L1658="","",IF('TSA Input'!J1658="Yes",'TSA Input'!F1658,""))</f>
        <v/>
      </c>
      <c r="J1695" s="39" t="str">
        <f t="shared" si="52"/>
        <v/>
      </c>
      <c r="K1695" s="257" t="str">
        <f>IF('TSA Input'!J1658="","",IF('TSA Input'!J1658="Yes",'TSA Input'!D1658,""))</f>
        <v/>
      </c>
      <c r="L1695" s="258" t="str">
        <f>IF('TSA Input'!J1658="","",IF('TSA Input'!J1658="Yes",'TSA Input'!G1658,""))</f>
        <v/>
      </c>
      <c r="M1695" s="258" t="str">
        <f>IF('TSA Input'!J1658="","",IF('TSA Input'!J1658="Yes",'TSA Input'!F1658,""))</f>
        <v/>
      </c>
      <c r="N1695" s="39" t="str">
        <f t="shared" si="53"/>
        <v/>
      </c>
      <c r="O1695" s="149" t="s">
        <v>11</v>
      </c>
      <c r="P1695" s="148" t="s">
        <v>11</v>
      </c>
      <c r="Q1695" s="1"/>
    </row>
    <row r="1696" spans="1:17" ht="15.75" hidden="1" customHeight="1">
      <c r="A1696" s="1" t="str">
        <f t="shared" si="1"/>
        <v/>
      </c>
      <c r="B1696" s="1"/>
      <c r="C1696" s="34" t="str">
        <f>IF('TSA Input'!J1659="","",IF('TSA Input'!J1659="Yes",'TSA Input'!B1659,"Ineligible"))</f>
        <v/>
      </c>
      <c r="D1696" s="246" t="str">
        <f>IF('TSA Input'!J1659="","",IF('TSA Input'!J1659="Yes",IF('TSA Input'!W1659="","",LEFT('TSA Input'!W1659,LEN('TSA Input'!W1659)-2)),""))</f>
        <v/>
      </c>
      <c r="E1696" s="246" t="str">
        <f>IF('TSA Input'!J1659="","",IF('TSA Input'!J1659="Yes",'TSA Input'!I1659,""))</f>
        <v/>
      </c>
      <c r="F1696" s="247" t="str">
        <f>IF('TSA Input'!J1659="","",IF('TSA Input'!J1659="Yes",'TSA Input'!C1659,""))</f>
        <v/>
      </c>
      <c r="G1696" s="36" t="str">
        <f>IF('TSA Input'!J1659="","",IF('TSA Input'!J1659="Yes",'TSA Input'!D1659,""))</f>
        <v/>
      </c>
      <c r="H1696" s="37" t="str">
        <f>IF('TSA Input'!K1659="","",IF('TSA Input'!J1659="Yes",'TSA Input'!G1659,""))</f>
        <v/>
      </c>
      <c r="I1696" s="37" t="str">
        <f>IF('TSA Input'!L1659="","",IF('TSA Input'!J1659="Yes",'TSA Input'!F1659,""))</f>
        <v/>
      </c>
      <c r="J1696" s="39" t="str">
        <f t="shared" si="52"/>
        <v/>
      </c>
      <c r="K1696" s="257" t="str">
        <f>IF('TSA Input'!J1659="","",IF('TSA Input'!J1659="Yes",'TSA Input'!D1659,""))</f>
        <v/>
      </c>
      <c r="L1696" s="258" t="str">
        <f>IF('TSA Input'!J1659="","",IF('TSA Input'!J1659="Yes",'TSA Input'!G1659,""))</f>
        <v/>
      </c>
      <c r="M1696" s="258" t="str">
        <f>IF('TSA Input'!J1659="","",IF('TSA Input'!J1659="Yes",'TSA Input'!F1659,""))</f>
        <v/>
      </c>
      <c r="N1696" s="39" t="str">
        <f t="shared" si="53"/>
        <v/>
      </c>
      <c r="O1696" s="149" t="s">
        <v>11</v>
      </c>
      <c r="P1696" s="148" t="s">
        <v>11</v>
      </c>
      <c r="Q1696" s="1"/>
    </row>
    <row r="1697" spans="1:17" ht="15.75" hidden="1" customHeight="1">
      <c r="A1697" s="1" t="str">
        <f t="shared" si="1"/>
        <v/>
      </c>
      <c r="B1697" s="1"/>
      <c r="C1697" s="34" t="str">
        <f>IF('TSA Input'!J1660="","",IF('TSA Input'!J1660="Yes",'TSA Input'!B1660,"Ineligible"))</f>
        <v/>
      </c>
      <c r="D1697" s="246" t="str">
        <f>IF('TSA Input'!J1660="","",IF('TSA Input'!J1660="Yes",IF('TSA Input'!W1660="","",LEFT('TSA Input'!W1660,LEN('TSA Input'!W1660)-2)),""))</f>
        <v/>
      </c>
      <c r="E1697" s="246" t="str">
        <f>IF('TSA Input'!J1660="","",IF('TSA Input'!J1660="Yes",'TSA Input'!I1660,""))</f>
        <v/>
      </c>
      <c r="F1697" s="247" t="str">
        <f>IF('TSA Input'!J1660="","",IF('TSA Input'!J1660="Yes",'TSA Input'!C1660,""))</f>
        <v/>
      </c>
      <c r="G1697" s="36" t="str">
        <f>IF('TSA Input'!J1660="","",IF('TSA Input'!J1660="Yes",'TSA Input'!D1660,""))</f>
        <v/>
      </c>
      <c r="H1697" s="37" t="str">
        <f>IF('TSA Input'!K1660="","",IF('TSA Input'!J1660="Yes",'TSA Input'!G1660,""))</f>
        <v/>
      </c>
      <c r="I1697" s="37" t="str">
        <f>IF('TSA Input'!L1660="","",IF('TSA Input'!J1660="Yes",'TSA Input'!F1660,""))</f>
        <v/>
      </c>
      <c r="J1697" s="39" t="str">
        <f t="shared" si="52"/>
        <v/>
      </c>
      <c r="K1697" s="257" t="str">
        <f>IF('TSA Input'!J1660="","",IF('TSA Input'!J1660="Yes",'TSA Input'!D1660,""))</f>
        <v/>
      </c>
      <c r="L1697" s="258" t="str">
        <f>IF('TSA Input'!J1660="","",IF('TSA Input'!J1660="Yes",'TSA Input'!G1660,""))</f>
        <v/>
      </c>
      <c r="M1697" s="258" t="str">
        <f>IF('TSA Input'!J1660="","",IF('TSA Input'!J1660="Yes",'TSA Input'!F1660,""))</f>
        <v/>
      </c>
      <c r="N1697" s="39" t="str">
        <f t="shared" si="53"/>
        <v/>
      </c>
      <c r="O1697" s="149" t="s">
        <v>11</v>
      </c>
      <c r="P1697" s="148" t="s">
        <v>11</v>
      </c>
      <c r="Q1697" s="1"/>
    </row>
    <row r="1698" spans="1:17" ht="15.75" hidden="1" customHeight="1">
      <c r="A1698" s="1" t="str">
        <f t="shared" si="1"/>
        <v/>
      </c>
      <c r="B1698" s="1"/>
      <c r="C1698" s="34" t="str">
        <f>IF('TSA Input'!J1661="","",IF('TSA Input'!J1661="Yes",'TSA Input'!B1661,"Ineligible"))</f>
        <v/>
      </c>
      <c r="D1698" s="246" t="str">
        <f>IF('TSA Input'!J1661="","",IF('TSA Input'!J1661="Yes",IF('TSA Input'!W1661="","",LEFT('TSA Input'!W1661,LEN('TSA Input'!W1661)-2)),""))</f>
        <v/>
      </c>
      <c r="E1698" s="246" t="str">
        <f>IF('TSA Input'!J1661="","",IF('TSA Input'!J1661="Yes",'TSA Input'!I1661,""))</f>
        <v/>
      </c>
      <c r="F1698" s="247" t="str">
        <f>IF('TSA Input'!J1661="","",IF('TSA Input'!J1661="Yes",'TSA Input'!C1661,""))</f>
        <v/>
      </c>
      <c r="G1698" s="36" t="str">
        <f>IF('TSA Input'!J1661="","",IF('TSA Input'!J1661="Yes",'TSA Input'!D1661,""))</f>
        <v/>
      </c>
      <c r="H1698" s="37" t="str">
        <f>IF('TSA Input'!K1661="","",IF('TSA Input'!J1661="Yes",'TSA Input'!G1661,""))</f>
        <v/>
      </c>
      <c r="I1698" s="37" t="str">
        <f>IF('TSA Input'!L1661="","",IF('TSA Input'!J1661="Yes",'TSA Input'!F1661,""))</f>
        <v/>
      </c>
      <c r="J1698" s="39" t="str">
        <f t="shared" si="52"/>
        <v/>
      </c>
      <c r="K1698" s="257" t="str">
        <f>IF('TSA Input'!J1661="","",IF('TSA Input'!J1661="Yes",'TSA Input'!D1661,""))</f>
        <v/>
      </c>
      <c r="L1698" s="258" t="str">
        <f>IF('TSA Input'!J1661="","",IF('TSA Input'!J1661="Yes",'TSA Input'!G1661,""))</f>
        <v/>
      </c>
      <c r="M1698" s="258" t="str">
        <f>IF('TSA Input'!J1661="","",IF('TSA Input'!J1661="Yes",'TSA Input'!F1661,""))</f>
        <v/>
      </c>
      <c r="N1698" s="39" t="str">
        <f t="shared" si="53"/>
        <v/>
      </c>
      <c r="O1698" s="149" t="s">
        <v>11</v>
      </c>
      <c r="P1698" s="148" t="s">
        <v>11</v>
      </c>
      <c r="Q1698" s="1"/>
    </row>
    <row r="1699" spans="1:17" ht="15.75" hidden="1" customHeight="1">
      <c r="A1699" s="1" t="str">
        <f t="shared" si="1"/>
        <v/>
      </c>
      <c r="B1699" s="1"/>
      <c r="C1699" s="34" t="str">
        <f>IF('TSA Input'!J1662="","",IF('TSA Input'!J1662="Yes",'TSA Input'!B1662,"Ineligible"))</f>
        <v/>
      </c>
      <c r="D1699" s="246" t="str">
        <f>IF('TSA Input'!J1662="","",IF('TSA Input'!J1662="Yes",IF('TSA Input'!W1662="","",LEFT('TSA Input'!W1662,LEN('TSA Input'!W1662)-2)),""))</f>
        <v/>
      </c>
      <c r="E1699" s="246" t="str">
        <f>IF('TSA Input'!J1662="","",IF('TSA Input'!J1662="Yes",'TSA Input'!I1662,""))</f>
        <v/>
      </c>
      <c r="F1699" s="247" t="str">
        <f>IF('TSA Input'!J1662="","",IF('TSA Input'!J1662="Yes",'TSA Input'!C1662,""))</f>
        <v/>
      </c>
      <c r="G1699" s="36" t="str">
        <f>IF('TSA Input'!J1662="","",IF('TSA Input'!J1662="Yes",'TSA Input'!D1662,""))</f>
        <v/>
      </c>
      <c r="H1699" s="37" t="str">
        <f>IF('TSA Input'!K1662="","",IF('TSA Input'!J1662="Yes",'TSA Input'!G1662,""))</f>
        <v/>
      </c>
      <c r="I1699" s="37" t="str">
        <f>IF('TSA Input'!L1662="","",IF('TSA Input'!J1662="Yes",'TSA Input'!F1662,""))</f>
        <v/>
      </c>
      <c r="J1699" s="39" t="str">
        <f t="shared" si="52"/>
        <v/>
      </c>
      <c r="K1699" s="257" t="str">
        <f>IF('TSA Input'!J1662="","",IF('TSA Input'!J1662="Yes",'TSA Input'!D1662,""))</f>
        <v/>
      </c>
      <c r="L1699" s="258" t="str">
        <f>IF('TSA Input'!J1662="","",IF('TSA Input'!J1662="Yes",'TSA Input'!G1662,""))</f>
        <v/>
      </c>
      <c r="M1699" s="258" t="str">
        <f>IF('TSA Input'!J1662="","",IF('TSA Input'!J1662="Yes",'TSA Input'!F1662,""))</f>
        <v/>
      </c>
      <c r="N1699" s="39" t="str">
        <f t="shared" si="53"/>
        <v/>
      </c>
      <c r="O1699" s="149" t="s">
        <v>11</v>
      </c>
      <c r="P1699" s="148" t="s">
        <v>11</v>
      </c>
      <c r="Q1699" s="1"/>
    </row>
    <row r="1700" spans="1:17" ht="15.75" hidden="1" customHeight="1">
      <c r="A1700" s="1" t="str">
        <f t="shared" si="1"/>
        <v/>
      </c>
      <c r="B1700" s="1"/>
      <c r="C1700" s="34" t="str">
        <f>IF('TSA Input'!J1663="","",IF('TSA Input'!J1663="Yes",'TSA Input'!B1663,"Ineligible"))</f>
        <v/>
      </c>
      <c r="D1700" s="246" t="str">
        <f>IF('TSA Input'!J1663="","",IF('TSA Input'!J1663="Yes",IF('TSA Input'!W1663="","",LEFT('TSA Input'!W1663,LEN('TSA Input'!W1663)-2)),""))</f>
        <v/>
      </c>
      <c r="E1700" s="246" t="str">
        <f>IF('TSA Input'!J1663="","",IF('TSA Input'!J1663="Yes",'TSA Input'!I1663,""))</f>
        <v/>
      </c>
      <c r="F1700" s="247" t="str">
        <f>IF('TSA Input'!J1663="","",IF('TSA Input'!J1663="Yes",'TSA Input'!C1663,""))</f>
        <v/>
      </c>
      <c r="G1700" s="36" t="str">
        <f>IF('TSA Input'!J1663="","",IF('TSA Input'!J1663="Yes",'TSA Input'!D1663,""))</f>
        <v/>
      </c>
      <c r="H1700" s="37" t="str">
        <f>IF('TSA Input'!K1663="","",IF('TSA Input'!J1663="Yes",'TSA Input'!G1663,""))</f>
        <v/>
      </c>
      <c r="I1700" s="37" t="str">
        <f>IF('TSA Input'!L1663="","",IF('TSA Input'!J1663="Yes",'TSA Input'!F1663,""))</f>
        <v/>
      </c>
      <c r="J1700" s="39" t="str">
        <f t="shared" si="52"/>
        <v/>
      </c>
      <c r="K1700" s="257" t="str">
        <f>IF('TSA Input'!J1663="","",IF('TSA Input'!J1663="Yes",'TSA Input'!D1663,""))</f>
        <v/>
      </c>
      <c r="L1700" s="258" t="str">
        <f>IF('TSA Input'!J1663="","",IF('TSA Input'!J1663="Yes",'TSA Input'!G1663,""))</f>
        <v/>
      </c>
      <c r="M1700" s="258" t="str">
        <f>IF('TSA Input'!J1663="","",IF('TSA Input'!J1663="Yes",'TSA Input'!F1663,""))</f>
        <v/>
      </c>
      <c r="N1700" s="39" t="str">
        <f t="shared" si="53"/>
        <v/>
      </c>
      <c r="O1700" s="149" t="s">
        <v>11</v>
      </c>
      <c r="P1700" s="148" t="s">
        <v>11</v>
      </c>
      <c r="Q1700" s="1"/>
    </row>
    <row r="1701" spans="1:17" ht="15.75" hidden="1" customHeight="1">
      <c r="A1701" s="1" t="str">
        <f t="shared" si="1"/>
        <v/>
      </c>
      <c r="B1701" s="1"/>
      <c r="C1701" s="34" t="str">
        <f>IF('TSA Input'!J1664="","",IF('TSA Input'!J1664="Yes",'TSA Input'!B1664,"Ineligible"))</f>
        <v/>
      </c>
      <c r="D1701" s="246" t="str">
        <f>IF('TSA Input'!J1664="","",IF('TSA Input'!J1664="Yes",IF('TSA Input'!W1664="","",LEFT('TSA Input'!W1664,LEN('TSA Input'!W1664)-2)),""))</f>
        <v/>
      </c>
      <c r="E1701" s="246" t="str">
        <f>IF('TSA Input'!J1664="","",IF('TSA Input'!J1664="Yes",'TSA Input'!I1664,""))</f>
        <v/>
      </c>
      <c r="F1701" s="247" t="str">
        <f>IF('TSA Input'!J1664="","",IF('TSA Input'!J1664="Yes",'TSA Input'!C1664,""))</f>
        <v/>
      </c>
      <c r="G1701" s="36" t="str">
        <f>IF('TSA Input'!J1664="","",IF('TSA Input'!J1664="Yes",'TSA Input'!D1664,""))</f>
        <v/>
      </c>
      <c r="H1701" s="37" t="str">
        <f>IF('TSA Input'!K1664="","",IF('TSA Input'!J1664="Yes",'TSA Input'!G1664,""))</f>
        <v/>
      </c>
      <c r="I1701" s="37" t="str">
        <f>IF('TSA Input'!L1664="","",IF('TSA Input'!J1664="Yes",'TSA Input'!F1664,""))</f>
        <v/>
      </c>
      <c r="J1701" s="39" t="str">
        <f t="shared" si="52"/>
        <v/>
      </c>
      <c r="K1701" s="257" t="str">
        <f>IF('TSA Input'!J1664="","",IF('TSA Input'!J1664="Yes",'TSA Input'!D1664,""))</f>
        <v/>
      </c>
      <c r="L1701" s="258" t="str">
        <f>IF('TSA Input'!J1664="","",IF('TSA Input'!J1664="Yes",'TSA Input'!G1664,""))</f>
        <v/>
      </c>
      <c r="M1701" s="258" t="str">
        <f>IF('TSA Input'!J1664="","",IF('TSA Input'!J1664="Yes",'TSA Input'!F1664,""))</f>
        <v/>
      </c>
      <c r="N1701" s="39" t="str">
        <f t="shared" si="53"/>
        <v/>
      </c>
      <c r="O1701" s="149" t="s">
        <v>11</v>
      </c>
      <c r="P1701" s="148" t="s">
        <v>11</v>
      </c>
      <c r="Q1701" s="1"/>
    </row>
    <row r="1702" spans="1:17" ht="15.75" hidden="1" customHeight="1">
      <c r="A1702" s="1" t="str">
        <f t="shared" si="1"/>
        <v/>
      </c>
      <c r="B1702" s="1"/>
      <c r="C1702" s="34" t="str">
        <f>IF('TSA Input'!J1665="","",IF('TSA Input'!J1665="Yes",'TSA Input'!B1665,"Ineligible"))</f>
        <v/>
      </c>
      <c r="D1702" s="246" t="str">
        <f>IF('TSA Input'!J1665="","",IF('TSA Input'!J1665="Yes",IF('TSA Input'!W1665="","",LEFT('TSA Input'!W1665,LEN('TSA Input'!W1665)-2)),""))</f>
        <v/>
      </c>
      <c r="E1702" s="246" t="str">
        <f>IF('TSA Input'!J1665="","",IF('TSA Input'!J1665="Yes",'TSA Input'!I1665,""))</f>
        <v/>
      </c>
      <c r="F1702" s="247" t="str">
        <f>IF('TSA Input'!J1665="","",IF('TSA Input'!J1665="Yes",'TSA Input'!C1665,""))</f>
        <v/>
      </c>
      <c r="G1702" s="36" t="str">
        <f>IF('TSA Input'!J1665="","",IF('TSA Input'!J1665="Yes",'TSA Input'!D1665,""))</f>
        <v/>
      </c>
      <c r="H1702" s="37" t="str">
        <f>IF('TSA Input'!K1665="","",IF('TSA Input'!J1665="Yes",'TSA Input'!G1665,""))</f>
        <v/>
      </c>
      <c r="I1702" s="37" t="str">
        <f>IF('TSA Input'!L1665="","",IF('TSA Input'!J1665="Yes",'TSA Input'!F1665,""))</f>
        <v/>
      </c>
      <c r="J1702" s="39" t="str">
        <f t="shared" si="52"/>
        <v/>
      </c>
      <c r="K1702" s="257" t="str">
        <f>IF('TSA Input'!J1665="","",IF('TSA Input'!J1665="Yes",'TSA Input'!D1665,""))</f>
        <v/>
      </c>
      <c r="L1702" s="258" t="str">
        <f>IF('TSA Input'!J1665="","",IF('TSA Input'!J1665="Yes",'TSA Input'!G1665,""))</f>
        <v/>
      </c>
      <c r="M1702" s="258" t="str">
        <f>IF('TSA Input'!J1665="","",IF('TSA Input'!J1665="Yes",'TSA Input'!F1665,""))</f>
        <v/>
      </c>
      <c r="N1702" s="39" t="str">
        <f t="shared" si="53"/>
        <v/>
      </c>
      <c r="O1702" s="149" t="s">
        <v>11</v>
      </c>
      <c r="P1702" s="148" t="s">
        <v>11</v>
      </c>
      <c r="Q1702" s="1"/>
    </row>
    <row r="1703" spans="1:17" ht="15.75" hidden="1" customHeight="1">
      <c r="A1703" s="1" t="str">
        <f t="shared" si="1"/>
        <v/>
      </c>
      <c r="B1703" s="1"/>
      <c r="C1703" s="34" t="str">
        <f>IF('TSA Input'!J1666="","",IF('TSA Input'!J1666="Yes",'TSA Input'!B1666,"Ineligible"))</f>
        <v/>
      </c>
      <c r="D1703" s="246" t="str">
        <f>IF('TSA Input'!J1666="","",IF('TSA Input'!J1666="Yes",IF('TSA Input'!W1666="","",LEFT('TSA Input'!W1666,LEN('TSA Input'!W1666)-2)),""))</f>
        <v/>
      </c>
      <c r="E1703" s="246" t="str">
        <f>IF('TSA Input'!J1666="","",IF('TSA Input'!J1666="Yes",'TSA Input'!I1666,""))</f>
        <v/>
      </c>
      <c r="F1703" s="247" t="str">
        <f>IF('TSA Input'!J1666="","",IF('TSA Input'!J1666="Yes",'TSA Input'!C1666,""))</f>
        <v/>
      </c>
      <c r="G1703" s="36" t="str">
        <f>IF('TSA Input'!J1666="","",IF('TSA Input'!J1666="Yes",'TSA Input'!D1666,""))</f>
        <v/>
      </c>
      <c r="H1703" s="37" t="str">
        <f>IF('TSA Input'!K1666="","",IF('TSA Input'!J1666="Yes",'TSA Input'!G1666,""))</f>
        <v/>
      </c>
      <c r="I1703" s="37" t="str">
        <f>IF('TSA Input'!L1666="","",IF('TSA Input'!J1666="Yes",'TSA Input'!F1666,""))</f>
        <v/>
      </c>
      <c r="J1703" s="39" t="str">
        <f t="shared" si="52"/>
        <v/>
      </c>
      <c r="K1703" s="257" t="str">
        <f>IF('TSA Input'!J1666="","",IF('TSA Input'!J1666="Yes",'TSA Input'!D1666,""))</f>
        <v/>
      </c>
      <c r="L1703" s="258" t="str">
        <f>IF('TSA Input'!J1666="","",IF('TSA Input'!J1666="Yes",'TSA Input'!G1666,""))</f>
        <v/>
      </c>
      <c r="M1703" s="258" t="str">
        <f>IF('TSA Input'!J1666="","",IF('TSA Input'!J1666="Yes",'TSA Input'!F1666,""))</f>
        <v/>
      </c>
      <c r="N1703" s="39" t="str">
        <f t="shared" si="53"/>
        <v/>
      </c>
      <c r="O1703" s="149" t="s">
        <v>11</v>
      </c>
      <c r="P1703" s="148" t="s">
        <v>11</v>
      </c>
      <c r="Q1703" s="1"/>
    </row>
    <row r="1704" spans="1:17" ht="15.75" hidden="1" customHeight="1">
      <c r="A1704" s="1" t="str">
        <f t="shared" si="1"/>
        <v/>
      </c>
      <c r="B1704" s="1"/>
      <c r="C1704" s="34" t="str">
        <f>IF('TSA Input'!J1667="","",IF('TSA Input'!J1667="Yes",'TSA Input'!B1667,"Ineligible"))</f>
        <v/>
      </c>
      <c r="D1704" s="246" t="str">
        <f>IF('TSA Input'!J1667="","",IF('TSA Input'!J1667="Yes",IF('TSA Input'!W1667="","",LEFT('TSA Input'!W1667,LEN('TSA Input'!W1667)-2)),""))</f>
        <v/>
      </c>
      <c r="E1704" s="246" t="str">
        <f>IF('TSA Input'!J1667="","",IF('TSA Input'!J1667="Yes",'TSA Input'!I1667,""))</f>
        <v/>
      </c>
      <c r="F1704" s="247" t="str">
        <f>IF('TSA Input'!J1667="","",IF('TSA Input'!J1667="Yes",'TSA Input'!C1667,""))</f>
        <v/>
      </c>
      <c r="G1704" s="36" t="str">
        <f>IF('TSA Input'!J1667="","",IF('TSA Input'!J1667="Yes",'TSA Input'!D1667,""))</f>
        <v/>
      </c>
      <c r="H1704" s="37" t="str">
        <f>IF('TSA Input'!K1667="","",IF('TSA Input'!J1667="Yes",'TSA Input'!G1667,""))</f>
        <v/>
      </c>
      <c r="I1704" s="37" t="str">
        <f>IF('TSA Input'!L1667="","",IF('TSA Input'!J1667="Yes",'TSA Input'!F1667,""))</f>
        <v/>
      </c>
      <c r="J1704" s="39" t="str">
        <f t="shared" si="52"/>
        <v/>
      </c>
      <c r="K1704" s="257" t="str">
        <f>IF('TSA Input'!J1667="","",IF('TSA Input'!J1667="Yes",'TSA Input'!D1667,""))</f>
        <v/>
      </c>
      <c r="L1704" s="258" t="str">
        <f>IF('TSA Input'!J1667="","",IF('TSA Input'!J1667="Yes",'TSA Input'!G1667,""))</f>
        <v/>
      </c>
      <c r="M1704" s="258" t="str">
        <f>IF('TSA Input'!J1667="","",IF('TSA Input'!J1667="Yes",'TSA Input'!F1667,""))</f>
        <v/>
      </c>
      <c r="N1704" s="39" t="str">
        <f t="shared" si="53"/>
        <v/>
      </c>
      <c r="O1704" s="149" t="s">
        <v>11</v>
      </c>
      <c r="P1704" s="148" t="s">
        <v>11</v>
      </c>
      <c r="Q1704" s="1"/>
    </row>
    <row r="1705" spans="1:17" ht="15.75" hidden="1" customHeight="1">
      <c r="A1705" s="1" t="str">
        <f t="shared" si="1"/>
        <v/>
      </c>
      <c r="B1705" s="1"/>
      <c r="C1705" s="34" t="str">
        <f>IF('TSA Input'!J1668="","",IF('TSA Input'!J1668="Yes",'TSA Input'!B1668,"Ineligible"))</f>
        <v/>
      </c>
      <c r="D1705" s="246" t="str">
        <f>IF('TSA Input'!J1668="","",IF('TSA Input'!J1668="Yes",IF('TSA Input'!W1668="","",LEFT('TSA Input'!W1668,LEN('TSA Input'!W1668)-2)),""))</f>
        <v/>
      </c>
      <c r="E1705" s="246" t="str">
        <f>IF('TSA Input'!J1668="","",IF('TSA Input'!J1668="Yes",'TSA Input'!I1668,""))</f>
        <v/>
      </c>
      <c r="F1705" s="247" t="str">
        <f>IF('TSA Input'!J1668="","",IF('TSA Input'!J1668="Yes",'TSA Input'!C1668,""))</f>
        <v/>
      </c>
      <c r="G1705" s="36" t="str">
        <f>IF('TSA Input'!J1668="","",IF('TSA Input'!J1668="Yes",'TSA Input'!D1668,""))</f>
        <v/>
      </c>
      <c r="H1705" s="37" t="str">
        <f>IF('TSA Input'!K1668="","",IF('TSA Input'!J1668="Yes",'TSA Input'!G1668,""))</f>
        <v/>
      </c>
      <c r="I1705" s="37" t="str">
        <f>IF('TSA Input'!L1668="","",IF('TSA Input'!J1668="Yes",'TSA Input'!F1668,""))</f>
        <v/>
      </c>
      <c r="J1705" s="39" t="str">
        <f t="shared" ref="J1705:J1768" si="54">IF($C1705="","",SUM(G1705:I1705))</f>
        <v/>
      </c>
      <c r="K1705" s="257" t="str">
        <f>IF('TSA Input'!J1668="","",IF('TSA Input'!J1668="Yes",'TSA Input'!D1668,""))</f>
        <v/>
      </c>
      <c r="L1705" s="258" t="str">
        <f>IF('TSA Input'!J1668="","",IF('TSA Input'!J1668="Yes",'TSA Input'!G1668,""))</f>
        <v/>
      </c>
      <c r="M1705" s="258" t="str">
        <f>IF('TSA Input'!J1668="","",IF('TSA Input'!J1668="Yes",'TSA Input'!F1668,""))</f>
        <v/>
      </c>
      <c r="N1705" s="39" t="str">
        <f t="shared" ref="N1705:N1768" si="55">IF($C1705="","",SUM(K1705:M1705))</f>
        <v/>
      </c>
      <c r="O1705" s="149" t="s">
        <v>11</v>
      </c>
      <c r="P1705" s="148" t="s">
        <v>11</v>
      </c>
      <c r="Q1705" s="1"/>
    </row>
    <row r="1706" spans="1:17" ht="15.75" hidden="1" customHeight="1">
      <c r="A1706" s="1" t="str">
        <f t="shared" si="1"/>
        <v/>
      </c>
      <c r="B1706" s="1"/>
      <c r="C1706" s="34" t="str">
        <f>IF('TSA Input'!J1669="","",IF('TSA Input'!J1669="Yes",'TSA Input'!B1669,"Ineligible"))</f>
        <v/>
      </c>
      <c r="D1706" s="246" t="str">
        <f>IF('TSA Input'!J1669="","",IF('TSA Input'!J1669="Yes",IF('TSA Input'!W1669="","",LEFT('TSA Input'!W1669,LEN('TSA Input'!W1669)-2)),""))</f>
        <v/>
      </c>
      <c r="E1706" s="246" t="str">
        <f>IF('TSA Input'!J1669="","",IF('TSA Input'!J1669="Yes",'TSA Input'!I1669,""))</f>
        <v/>
      </c>
      <c r="F1706" s="247" t="str">
        <f>IF('TSA Input'!J1669="","",IF('TSA Input'!J1669="Yes",'TSA Input'!C1669,""))</f>
        <v/>
      </c>
      <c r="G1706" s="36" t="str">
        <f>IF('TSA Input'!J1669="","",IF('TSA Input'!J1669="Yes",'TSA Input'!D1669,""))</f>
        <v/>
      </c>
      <c r="H1706" s="37" t="str">
        <f>IF('TSA Input'!K1669="","",IF('TSA Input'!J1669="Yes",'TSA Input'!G1669,""))</f>
        <v/>
      </c>
      <c r="I1706" s="37" t="str">
        <f>IF('TSA Input'!L1669="","",IF('TSA Input'!J1669="Yes",'TSA Input'!F1669,""))</f>
        <v/>
      </c>
      <c r="J1706" s="39" t="str">
        <f t="shared" si="54"/>
        <v/>
      </c>
      <c r="K1706" s="257" t="str">
        <f>IF('TSA Input'!J1669="","",IF('TSA Input'!J1669="Yes",'TSA Input'!D1669,""))</f>
        <v/>
      </c>
      <c r="L1706" s="258" t="str">
        <f>IF('TSA Input'!J1669="","",IF('TSA Input'!J1669="Yes",'TSA Input'!G1669,""))</f>
        <v/>
      </c>
      <c r="M1706" s="258" t="str">
        <f>IF('TSA Input'!J1669="","",IF('TSA Input'!J1669="Yes",'TSA Input'!F1669,""))</f>
        <v/>
      </c>
      <c r="N1706" s="39" t="str">
        <f t="shared" si="55"/>
        <v/>
      </c>
      <c r="O1706" s="149" t="s">
        <v>11</v>
      </c>
      <c r="P1706" s="148" t="s">
        <v>11</v>
      </c>
      <c r="Q1706" s="1"/>
    </row>
    <row r="1707" spans="1:17" ht="15.75" hidden="1" customHeight="1">
      <c r="A1707" s="1" t="str">
        <f t="shared" si="1"/>
        <v/>
      </c>
      <c r="B1707" s="1"/>
      <c r="C1707" s="34" t="str">
        <f>IF('TSA Input'!J1670="","",IF('TSA Input'!J1670="Yes",'TSA Input'!B1670,"Ineligible"))</f>
        <v/>
      </c>
      <c r="D1707" s="246" t="str">
        <f>IF('TSA Input'!J1670="","",IF('TSA Input'!J1670="Yes",IF('TSA Input'!W1670="","",LEFT('TSA Input'!W1670,LEN('TSA Input'!W1670)-2)),""))</f>
        <v/>
      </c>
      <c r="E1707" s="246" t="str">
        <f>IF('TSA Input'!J1670="","",IF('TSA Input'!J1670="Yes",'TSA Input'!I1670,""))</f>
        <v/>
      </c>
      <c r="F1707" s="247" t="str">
        <f>IF('TSA Input'!J1670="","",IF('TSA Input'!J1670="Yes",'TSA Input'!C1670,""))</f>
        <v/>
      </c>
      <c r="G1707" s="36" t="str">
        <f>IF('TSA Input'!J1670="","",IF('TSA Input'!J1670="Yes",'TSA Input'!D1670,""))</f>
        <v/>
      </c>
      <c r="H1707" s="37" t="str">
        <f>IF('TSA Input'!K1670="","",IF('TSA Input'!J1670="Yes",'TSA Input'!G1670,""))</f>
        <v/>
      </c>
      <c r="I1707" s="37" t="str">
        <f>IF('TSA Input'!L1670="","",IF('TSA Input'!J1670="Yes",'TSA Input'!F1670,""))</f>
        <v/>
      </c>
      <c r="J1707" s="39" t="str">
        <f t="shared" si="54"/>
        <v/>
      </c>
      <c r="K1707" s="257" t="str">
        <f>IF('TSA Input'!J1670="","",IF('TSA Input'!J1670="Yes",'TSA Input'!D1670,""))</f>
        <v/>
      </c>
      <c r="L1707" s="258" t="str">
        <f>IF('TSA Input'!J1670="","",IF('TSA Input'!J1670="Yes",'TSA Input'!G1670,""))</f>
        <v/>
      </c>
      <c r="M1707" s="258" t="str">
        <f>IF('TSA Input'!J1670="","",IF('TSA Input'!J1670="Yes",'TSA Input'!F1670,""))</f>
        <v/>
      </c>
      <c r="N1707" s="39" t="str">
        <f t="shared" si="55"/>
        <v/>
      </c>
      <c r="O1707" s="149" t="s">
        <v>11</v>
      </c>
      <c r="P1707" s="148" t="s">
        <v>11</v>
      </c>
      <c r="Q1707" s="1"/>
    </row>
    <row r="1708" spans="1:17" ht="15.75" hidden="1" customHeight="1">
      <c r="A1708" s="1" t="str">
        <f t="shared" si="1"/>
        <v/>
      </c>
      <c r="B1708" s="1"/>
      <c r="C1708" s="34" t="str">
        <f>IF('TSA Input'!J1671="","",IF('TSA Input'!J1671="Yes",'TSA Input'!B1671,"Ineligible"))</f>
        <v/>
      </c>
      <c r="D1708" s="246" t="str">
        <f>IF('TSA Input'!J1671="","",IF('TSA Input'!J1671="Yes",IF('TSA Input'!W1671="","",LEFT('TSA Input'!W1671,LEN('TSA Input'!W1671)-2)),""))</f>
        <v/>
      </c>
      <c r="E1708" s="246" t="str">
        <f>IF('TSA Input'!J1671="","",IF('TSA Input'!J1671="Yes",'TSA Input'!I1671,""))</f>
        <v/>
      </c>
      <c r="F1708" s="247" t="str">
        <f>IF('TSA Input'!J1671="","",IF('TSA Input'!J1671="Yes",'TSA Input'!C1671,""))</f>
        <v/>
      </c>
      <c r="G1708" s="36" t="str">
        <f>IF('TSA Input'!J1671="","",IF('TSA Input'!J1671="Yes",'TSA Input'!D1671,""))</f>
        <v/>
      </c>
      <c r="H1708" s="37" t="str">
        <f>IF('TSA Input'!K1671="","",IF('TSA Input'!J1671="Yes",'TSA Input'!G1671,""))</f>
        <v/>
      </c>
      <c r="I1708" s="37" t="str">
        <f>IF('TSA Input'!L1671="","",IF('TSA Input'!J1671="Yes",'TSA Input'!F1671,""))</f>
        <v/>
      </c>
      <c r="J1708" s="39" t="str">
        <f t="shared" si="54"/>
        <v/>
      </c>
      <c r="K1708" s="257" t="str">
        <f>IF('TSA Input'!J1671="","",IF('TSA Input'!J1671="Yes",'TSA Input'!D1671,""))</f>
        <v/>
      </c>
      <c r="L1708" s="258" t="str">
        <f>IF('TSA Input'!J1671="","",IF('TSA Input'!J1671="Yes",'TSA Input'!G1671,""))</f>
        <v/>
      </c>
      <c r="M1708" s="258" t="str">
        <f>IF('TSA Input'!J1671="","",IF('TSA Input'!J1671="Yes",'TSA Input'!F1671,""))</f>
        <v/>
      </c>
      <c r="N1708" s="39" t="str">
        <f t="shared" si="55"/>
        <v/>
      </c>
      <c r="O1708" s="149" t="s">
        <v>11</v>
      </c>
      <c r="P1708" s="148" t="s">
        <v>11</v>
      </c>
      <c r="Q1708" s="1"/>
    </row>
    <row r="1709" spans="1:17" ht="15.75" hidden="1" customHeight="1">
      <c r="A1709" s="1" t="str">
        <f t="shared" si="1"/>
        <v/>
      </c>
      <c r="B1709" s="1"/>
      <c r="C1709" s="34" t="str">
        <f>IF('TSA Input'!J1672="","",IF('TSA Input'!J1672="Yes",'TSA Input'!B1672,"Ineligible"))</f>
        <v/>
      </c>
      <c r="D1709" s="246" t="str">
        <f>IF('TSA Input'!J1672="","",IF('TSA Input'!J1672="Yes",IF('TSA Input'!W1672="","",LEFT('TSA Input'!W1672,LEN('TSA Input'!W1672)-2)),""))</f>
        <v/>
      </c>
      <c r="E1709" s="246" t="str">
        <f>IF('TSA Input'!J1672="","",IF('TSA Input'!J1672="Yes",'TSA Input'!I1672,""))</f>
        <v/>
      </c>
      <c r="F1709" s="247" t="str">
        <f>IF('TSA Input'!J1672="","",IF('TSA Input'!J1672="Yes",'TSA Input'!C1672,""))</f>
        <v/>
      </c>
      <c r="G1709" s="36" t="str">
        <f>IF('TSA Input'!J1672="","",IF('TSA Input'!J1672="Yes",'TSA Input'!D1672,""))</f>
        <v/>
      </c>
      <c r="H1709" s="37" t="str">
        <f>IF('TSA Input'!K1672="","",IF('TSA Input'!J1672="Yes",'TSA Input'!G1672,""))</f>
        <v/>
      </c>
      <c r="I1709" s="37" t="str">
        <f>IF('TSA Input'!L1672="","",IF('TSA Input'!J1672="Yes",'TSA Input'!F1672,""))</f>
        <v/>
      </c>
      <c r="J1709" s="39" t="str">
        <f t="shared" si="54"/>
        <v/>
      </c>
      <c r="K1709" s="257" t="str">
        <f>IF('TSA Input'!J1672="","",IF('TSA Input'!J1672="Yes",'TSA Input'!D1672,""))</f>
        <v/>
      </c>
      <c r="L1709" s="258" t="str">
        <f>IF('TSA Input'!J1672="","",IF('TSA Input'!J1672="Yes",'TSA Input'!G1672,""))</f>
        <v/>
      </c>
      <c r="M1709" s="258" t="str">
        <f>IF('TSA Input'!J1672="","",IF('TSA Input'!J1672="Yes",'TSA Input'!F1672,""))</f>
        <v/>
      </c>
      <c r="N1709" s="39" t="str">
        <f t="shared" si="55"/>
        <v/>
      </c>
      <c r="O1709" s="149" t="s">
        <v>11</v>
      </c>
      <c r="P1709" s="148" t="s">
        <v>11</v>
      </c>
      <c r="Q1709" s="1"/>
    </row>
    <row r="1710" spans="1:17" ht="15.75" hidden="1" customHeight="1">
      <c r="A1710" s="1" t="str">
        <f t="shared" si="1"/>
        <v/>
      </c>
      <c r="B1710" s="1"/>
      <c r="C1710" s="34" t="str">
        <f>IF('TSA Input'!J1673="","",IF('TSA Input'!J1673="Yes",'TSA Input'!B1673,"Ineligible"))</f>
        <v/>
      </c>
      <c r="D1710" s="246" t="str">
        <f>IF('TSA Input'!J1673="","",IF('TSA Input'!J1673="Yes",IF('TSA Input'!W1673="","",LEFT('TSA Input'!W1673,LEN('TSA Input'!W1673)-2)),""))</f>
        <v/>
      </c>
      <c r="E1710" s="246" t="str">
        <f>IF('TSA Input'!J1673="","",IF('TSA Input'!J1673="Yes",'TSA Input'!I1673,""))</f>
        <v/>
      </c>
      <c r="F1710" s="247" t="str">
        <f>IF('TSA Input'!J1673="","",IF('TSA Input'!J1673="Yes",'TSA Input'!C1673,""))</f>
        <v/>
      </c>
      <c r="G1710" s="36" t="str">
        <f>IF('TSA Input'!J1673="","",IF('TSA Input'!J1673="Yes",'TSA Input'!D1673,""))</f>
        <v/>
      </c>
      <c r="H1710" s="37" t="str">
        <f>IF('TSA Input'!K1673="","",IF('TSA Input'!J1673="Yes",'TSA Input'!G1673,""))</f>
        <v/>
      </c>
      <c r="I1710" s="37" t="str">
        <f>IF('TSA Input'!L1673="","",IF('TSA Input'!J1673="Yes",'TSA Input'!F1673,""))</f>
        <v/>
      </c>
      <c r="J1710" s="39" t="str">
        <f t="shared" si="54"/>
        <v/>
      </c>
      <c r="K1710" s="257" t="str">
        <f>IF('TSA Input'!J1673="","",IF('TSA Input'!J1673="Yes",'TSA Input'!D1673,""))</f>
        <v/>
      </c>
      <c r="L1710" s="258" t="str">
        <f>IF('TSA Input'!J1673="","",IF('TSA Input'!J1673="Yes",'TSA Input'!G1673,""))</f>
        <v/>
      </c>
      <c r="M1710" s="258" t="str">
        <f>IF('TSA Input'!J1673="","",IF('TSA Input'!J1673="Yes",'TSA Input'!F1673,""))</f>
        <v/>
      </c>
      <c r="N1710" s="39" t="str">
        <f t="shared" si="55"/>
        <v/>
      </c>
      <c r="O1710" s="149" t="s">
        <v>11</v>
      </c>
      <c r="P1710" s="148" t="s">
        <v>11</v>
      </c>
      <c r="Q1710" s="1"/>
    </row>
    <row r="1711" spans="1:17" ht="15.75" hidden="1" customHeight="1">
      <c r="A1711" s="1" t="str">
        <f t="shared" si="1"/>
        <v/>
      </c>
      <c r="B1711" s="1"/>
      <c r="C1711" s="34" t="str">
        <f>IF('TSA Input'!J1674="","",IF('TSA Input'!J1674="Yes",'TSA Input'!B1674,"Ineligible"))</f>
        <v/>
      </c>
      <c r="D1711" s="246" t="str">
        <f>IF('TSA Input'!J1674="","",IF('TSA Input'!J1674="Yes",IF('TSA Input'!W1674="","",LEFT('TSA Input'!W1674,LEN('TSA Input'!W1674)-2)),""))</f>
        <v/>
      </c>
      <c r="E1711" s="246" t="str">
        <f>IF('TSA Input'!J1674="","",IF('TSA Input'!J1674="Yes",'TSA Input'!I1674,""))</f>
        <v/>
      </c>
      <c r="F1711" s="247" t="str">
        <f>IF('TSA Input'!J1674="","",IF('TSA Input'!J1674="Yes",'TSA Input'!C1674,""))</f>
        <v/>
      </c>
      <c r="G1711" s="36" t="str">
        <f>IF('TSA Input'!J1674="","",IF('TSA Input'!J1674="Yes",'TSA Input'!D1674,""))</f>
        <v/>
      </c>
      <c r="H1711" s="37" t="str">
        <f>IF('TSA Input'!K1674="","",IF('TSA Input'!J1674="Yes",'TSA Input'!G1674,""))</f>
        <v/>
      </c>
      <c r="I1711" s="37" t="str">
        <f>IF('TSA Input'!L1674="","",IF('TSA Input'!J1674="Yes",'TSA Input'!F1674,""))</f>
        <v/>
      </c>
      <c r="J1711" s="39" t="str">
        <f t="shared" si="54"/>
        <v/>
      </c>
      <c r="K1711" s="257" t="str">
        <f>IF('TSA Input'!J1674="","",IF('TSA Input'!J1674="Yes",'TSA Input'!D1674,""))</f>
        <v/>
      </c>
      <c r="L1711" s="258" t="str">
        <f>IF('TSA Input'!J1674="","",IF('TSA Input'!J1674="Yes",'TSA Input'!G1674,""))</f>
        <v/>
      </c>
      <c r="M1711" s="258" t="str">
        <f>IF('TSA Input'!J1674="","",IF('TSA Input'!J1674="Yes",'TSA Input'!F1674,""))</f>
        <v/>
      </c>
      <c r="N1711" s="39" t="str">
        <f t="shared" si="55"/>
        <v/>
      </c>
      <c r="O1711" s="149" t="s">
        <v>11</v>
      </c>
      <c r="P1711" s="148" t="s">
        <v>11</v>
      </c>
      <c r="Q1711" s="1"/>
    </row>
    <row r="1712" spans="1:17" ht="15.75" hidden="1" customHeight="1">
      <c r="A1712" s="1" t="str">
        <f t="shared" si="1"/>
        <v/>
      </c>
      <c r="B1712" s="1"/>
      <c r="C1712" s="34" t="str">
        <f>IF('TSA Input'!J1675="","",IF('TSA Input'!J1675="Yes",'TSA Input'!B1675,"Ineligible"))</f>
        <v/>
      </c>
      <c r="D1712" s="246" t="str">
        <f>IF('TSA Input'!J1675="","",IF('TSA Input'!J1675="Yes",IF('TSA Input'!W1675="","",LEFT('TSA Input'!W1675,LEN('TSA Input'!W1675)-2)),""))</f>
        <v/>
      </c>
      <c r="E1712" s="246" t="str">
        <f>IF('TSA Input'!J1675="","",IF('TSA Input'!J1675="Yes",'TSA Input'!I1675,""))</f>
        <v/>
      </c>
      <c r="F1712" s="247" t="str">
        <f>IF('TSA Input'!J1675="","",IF('TSA Input'!J1675="Yes",'TSA Input'!C1675,""))</f>
        <v/>
      </c>
      <c r="G1712" s="36" t="str">
        <f>IF('TSA Input'!J1675="","",IF('TSA Input'!J1675="Yes",'TSA Input'!D1675,""))</f>
        <v/>
      </c>
      <c r="H1712" s="37" t="str">
        <f>IF('TSA Input'!K1675="","",IF('TSA Input'!J1675="Yes",'TSA Input'!G1675,""))</f>
        <v/>
      </c>
      <c r="I1712" s="37" t="str">
        <f>IF('TSA Input'!L1675="","",IF('TSA Input'!J1675="Yes",'TSA Input'!F1675,""))</f>
        <v/>
      </c>
      <c r="J1712" s="39" t="str">
        <f t="shared" si="54"/>
        <v/>
      </c>
      <c r="K1712" s="257" t="str">
        <f>IF('TSA Input'!J1675="","",IF('TSA Input'!J1675="Yes",'TSA Input'!D1675,""))</f>
        <v/>
      </c>
      <c r="L1712" s="258" t="str">
        <f>IF('TSA Input'!J1675="","",IF('TSA Input'!J1675="Yes",'TSA Input'!G1675,""))</f>
        <v/>
      </c>
      <c r="M1712" s="258" t="str">
        <f>IF('TSA Input'!J1675="","",IF('TSA Input'!J1675="Yes",'TSA Input'!F1675,""))</f>
        <v/>
      </c>
      <c r="N1712" s="39" t="str">
        <f t="shared" si="55"/>
        <v/>
      </c>
      <c r="O1712" s="149" t="s">
        <v>11</v>
      </c>
      <c r="P1712" s="148" t="s">
        <v>11</v>
      </c>
      <c r="Q1712" s="1"/>
    </row>
    <row r="1713" spans="1:17" ht="15.75" hidden="1" customHeight="1">
      <c r="A1713" s="1" t="str">
        <f t="shared" si="1"/>
        <v/>
      </c>
      <c r="B1713" s="1"/>
      <c r="C1713" s="34" t="str">
        <f>IF('TSA Input'!J1676="","",IF('TSA Input'!J1676="Yes",'TSA Input'!B1676,"Ineligible"))</f>
        <v/>
      </c>
      <c r="D1713" s="246" t="str">
        <f>IF('TSA Input'!J1676="","",IF('TSA Input'!J1676="Yes",IF('TSA Input'!W1676="","",LEFT('TSA Input'!W1676,LEN('TSA Input'!W1676)-2)),""))</f>
        <v/>
      </c>
      <c r="E1713" s="246" t="str">
        <f>IF('TSA Input'!J1676="","",IF('TSA Input'!J1676="Yes",'TSA Input'!I1676,""))</f>
        <v/>
      </c>
      <c r="F1713" s="247" t="str">
        <f>IF('TSA Input'!J1676="","",IF('TSA Input'!J1676="Yes",'TSA Input'!C1676,""))</f>
        <v/>
      </c>
      <c r="G1713" s="36" t="str">
        <f>IF('TSA Input'!J1676="","",IF('TSA Input'!J1676="Yes",'TSA Input'!D1676,""))</f>
        <v/>
      </c>
      <c r="H1713" s="37" t="str">
        <f>IF('TSA Input'!K1676="","",IF('TSA Input'!J1676="Yes",'TSA Input'!G1676,""))</f>
        <v/>
      </c>
      <c r="I1713" s="37" t="str">
        <f>IF('TSA Input'!L1676="","",IF('TSA Input'!J1676="Yes",'TSA Input'!F1676,""))</f>
        <v/>
      </c>
      <c r="J1713" s="39" t="str">
        <f t="shared" si="54"/>
        <v/>
      </c>
      <c r="K1713" s="257" t="str">
        <f>IF('TSA Input'!J1676="","",IF('TSA Input'!J1676="Yes",'TSA Input'!D1676,""))</f>
        <v/>
      </c>
      <c r="L1713" s="258" t="str">
        <f>IF('TSA Input'!J1676="","",IF('TSA Input'!J1676="Yes",'TSA Input'!G1676,""))</f>
        <v/>
      </c>
      <c r="M1713" s="258" t="str">
        <f>IF('TSA Input'!J1676="","",IF('TSA Input'!J1676="Yes",'TSA Input'!F1676,""))</f>
        <v/>
      </c>
      <c r="N1713" s="39" t="str">
        <f t="shared" si="55"/>
        <v/>
      </c>
      <c r="O1713" s="149" t="s">
        <v>11</v>
      </c>
      <c r="P1713" s="148" t="s">
        <v>11</v>
      </c>
      <c r="Q1713" s="1"/>
    </row>
    <row r="1714" spans="1:17" ht="15.75" hidden="1" customHeight="1">
      <c r="A1714" s="1" t="str">
        <f t="shared" si="1"/>
        <v/>
      </c>
      <c r="B1714" s="1"/>
      <c r="C1714" s="34" t="str">
        <f>IF('TSA Input'!J1677="","",IF('TSA Input'!J1677="Yes",'TSA Input'!B1677,"Ineligible"))</f>
        <v/>
      </c>
      <c r="D1714" s="246" t="str">
        <f>IF('TSA Input'!J1677="","",IF('TSA Input'!J1677="Yes",IF('TSA Input'!W1677="","",LEFT('TSA Input'!W1677,LEN('TSA Input'!W1677)-2)),""))</f>
        <v/>
      </c>
      <c r="E1714" s="246" t="str">
        <f>IF('TSA Input'!J1677="","",IF('TSA Input'!J1677="Yes",'TSA Input'!I1677,""))</f>
        <v/>
      </c>
      <c r="F1714" s="247" t="str">
        <f>IF('TSA Input'!J1677="","",IF('TSA Input'!J1677="Yes",'TSA Input'!C1677,""))</f>
        <v/>
      </c>
      <c r="G1714" s="36" t="str">
        <f>IF('TSA Input'!J1677="","",IF('TSA Input'!J1677="Yes",'TSA Input'!D1677,""))</f>
        <v/>
      </c>
      <c r="H1714" s="37" t="str">
        <f>IF('TSA Input'!K1677="","",IF('TSA Input'!J1677="Yes",'TSA Input'!G1677,""))</f>
        <v/>
      </c>
      <c r="I1714" s="37" t="str">
        <f>IF('TSA Input'!L1677="","",IF('TSA Input'!J1677="Yes",'TSA Input'!F1677,""))</f>
        <v/>
      </c>
      <c r="J1714" s="39" t="str">
        <f t="shared" si="54"/>
        <v/>
      </c>
      <c r="K1714" s="257" t="str">
        <f>IF('TSA Input'!J1677="","",IF('TSA Input'!J1677="Yes",'TSA Input'!D1677,""))</f>
        <v/>
      </c>
      <c r="L1714" s="258" t="str">
        <f>IF('TSA Input'!J1677="","",IF('TSA Input'!J1677="Yes",'TSA Input'!G1677,""))</f>
        <v/>
      </c>
      <c r="M1714" s="258" t="str">
        <f>IF('TSA Input'!J1677="","",IF('TSA Input'!J1677="Yes",'TSA Input'!F1677,""))</f>
        <v/>
      </c>
      <c r="N1714" s="39" t="str">
        <f t="shared" si="55"/>
        <v/>
      </c>
      <c r="O1714" s="149" t="s">
        <v>11</v>
      </c>
      <c r="P1714" s="148" t="s">
        <v>11</v>
      </c>
      <c r="Q1714" s="1"/>
    </row>
    <row r="1715" spans="1:17" ht="15.75" hidden="1" customHeight="1">
      <c r="A1715" s="1" t="str">
        <f t="shared" si="1"/>
        <v/>
      </c>
      <c r="B1715" s="1"/>
      <c r="C1715" s="34" t="str">
        <f>IF('TSA Input'!J1678="","",IF('TSA Input'!J1678="Yes",'TSA Input'!B1678,"Ineligible"))</f>
        <v/>
      </c>
      <c r="D1715" s="246" t="str">
        <f>IF('TSA Input'!J1678="","",IF('TSA Input'!J1678="Yes",IF('TSA Input'!W1678="","",LEFT('TSA Input'!W1678,LEN('TSA Input'!W1678)-2)),""))</f>
        <v/>
      </c>
      <c r="E1715" s="246" t="str">
        <f>IF('TSA Input'!J1678="","",IF('TSA Input'!J1678="Yes",'TSA Input'!I1678,""))</f>
        <v/>
      </c>
      <c r="F1715" s="247" t="str">
        <f>IF('TSA Input'!J1678="","",IF('TSA Input'!J1678="Yes",'TSA Input'!C1678,""))</f>
        <v/>
      </c>
      <c r="G1715" s="36" t="str">
        <f>IF('TSA Input'!J1678="","",IF('TSA Input'!J1678="Yes",'TSA Input'!D1678,""))</f>
        <v/>
      </c>
      <c r="H1715" s="37" t="str">
        <f>IF('TSA Input'!K1678="","",IF('TSA Input'!J1678="Yes",'TSA Input'!G1678,""))</f>
        <v/>
      </c>
      <c r="I1715" s="37" t="str">
        <f>IF('TSA Input'!L1678="","",IF('TSA Input'!J1678="Yes",'TSA Input'!F1678,""))</f>
        <v/>
      </c>
      <c r="J1715" s="39" t="str">
        <f t="shared" si="54"/>
        <v/>
      </c>
      <c r="K1715" s="257" t="str">
        <f>IF('TSA Input'!J1678="","",IF('TSA Input'!J1678="Yes",'TSA Input'!D1678,""))</f>
        <v/>
      </c>
      <c r="L1715" s="258" t="str">
        <f>IF('TSA Input'!J1678="","",IF('TSA Input'!J1678="Yes",'TSA Input'!G1678,""))</f>
        <v/>
      </c>
      <c r="M1715" s="258" t="str">
        <f>IF('TSA Input'!J1678="","",IF('TSA Input'!J1678="Yes",'TSA Input'!F1678,""))</f>
        <v/>
      </c>
      <c r="N1715" s="39" t="str">
        <f t="shared" si="55"/>
        <v/>
      </c>
      <c r="O1715" s="149" t="s">
        <v>11</v>
      </c>
      <c r="P1715" s="148" t="s">
        <v>11</v>
      </c>
      <c r="Q1715" s="1"/>
    </row>
    <row r="1716" spans="1:17" ht="15.75" hidden="1" customHeight="1">
      <c r="A1716" s="1" t="str">
        <f t="shared" si="1"/>
        <v/>
      </c>
      <c r="B1716" s="1"/>
      <c r="C1716" s="34" t="str">
        <f>IF('TSA Input'!J1679="","",IF('TSA Input'!J1679="Yes",'TSA Input'!B1679,"Ineligible"))</f>
        <v/>
      </c>
      <c r="D1716" s="246" t="str">
        <f>IF('TSA Input'!J1679="","",IF('TSA Input'!J1679="Yes",IF('TSA Input'!W1679="","",LEFT('TSA Input'!W1679,LEN('TSA Input'!W1679)-2)),""))</f>
        <v/>
      </c>
      <c r="E1716" s="246" t="str">
        <f>IF('TSA Input'!J1679="","",IF('TSA Input'!J1679="Yes",'TSA Input'!I1679,""))</f>
        <v/>
      </c>
      <c r="F1716" s="247" t="str">
        <f>IF('TSA Input'!J1679="","",IF('TSA Input'!J1679="Yes",'TSA Input'!C1679,""))</f>
        <v/>
      </c>
      <c r="G1716" s="36" t="str">
        <f>IF('TSA Input'!J1679="","",IF('TSA Input'!J1679="Yes",'TSA Input'!D1679,""))</f>
        <v/>
      </c>
      <c r="H1716" s="37" t="str">
        <f>IF('TSA Input'!K1679="","",IF('TSA Input'!J1679="Yes",'TSA Input'!G1679,""))</f>
        <v/>
      </c>
      <c r="I1716" s="37" t="str">
        <f>IF('TSA Input'!L1679="","",IF('TSA Input'!J1679="Yes",'TSA Input'!F1679,""))</f>
        <v/>
      </c>
      <c r="J1716" s="39" t="str">
        <f t="shared" si="54"/>
        <v/>
      </c>
      <c r="K1716" s="257" t="str">
        <f>IF('TSA Input'!J1679="","",IF('TSA Input'!J1679="Yes",'TSA Input'!D1679,""))</f>
        <v/>
      </c>
      <c r="L1716" s="258" t="str">
        <f>IF('TSA Input'!J1679="","",IF('TSA Input'!J1679="Yes",'TSA Input'!G1679,""))</f>
        <v/>
      </c>
      <c r="M1716" s="258" t="str">
        <f>IF('TSA Input'!J1679="","",IF('TSA Input'!J1679="Yes",'TSA Input'!F1679,""))</f>
        <v/>
      </c>
      <c r="N1716" s="39" t="str">
        <f t="shared" si="55"/>
        <v/>
      </c>
      <c r="O1716" s="149" t="s">
        <v>11</v>
      </c>
      <c r="P1716" s="148" t="s">
        <v>11</v>
      </c>
      <c r="Q1716" s="1"/>
    </row>
    <row r="1717" spans="1:17" ht="15.75" hidden="1" customHeight="1">
      <c r="A1717" s="1" t="str">
        <f t="shared" si="1"/>
        <v/>
      </c>
      <c r="B1717" s="1"/>
      <c r="C1717" s="34" t="str">
        <f>IF('TSA Input'!J1680="","",IF('TSA Input'!J1680="Yes",'TSA Input'!B1680,"Ineligible"))</f>
        <v/>
      </c>
      <c r="D1717" s="246" t="str">
        <f>IF('TSA Input'!J1680="","",IF('TSA Input'!J1680="Yes",IF('TSA Input'!W1680="","",LEFT('TSA Input'!W1680,LEN('TSA Input'!W1680)-2)),""))</f>
        <v/>
      </c>
      <c r="E1717" s="246" t="str">
        <f>IF('TSA Input'!J1680="","",IF('TSA Input'!J1680="Yes",'TSA Input'!I1680,""))</f>
        <v/>
      </c>
      <c r="F1717" s="247" t="str">
        <f>IF('TSA Input'!J1680="","",IF('TSA Input'!J1680="Yes",'TSA Input'!C1680,""))</f>
        <v/>
      </c>
      <c r="G1717" s="36" t="str">
        <f>IF('TSA Input'!J1680="","",IF('TSA Input'!J1680="Yes",'TSA Input'!D1680,""))</f>
        <v/>
      </c>
      <c r="H1717" s="37" t="str">
        <f>IF('TSA Input'!K1680="","",IF('TSA Input'!J1680="Yes",'TSA Input'!G1680,""))</f>
        <v/>
      </c>
      <c r="I1717" s="37" t="str">
        <f>IF('TSA Input'!L1680="","",IF('TSA Input'!J1680="Yes",'TSA Input'!F1680,""))</f>
        <v/>
      </c>
      <c r="J1717" s="39" t="str">
        <f t="shared" si="54"/>
        <v/>
      </c>
      <c r="K1717" s="257" t="str">
        <f>IF('TSA Input'!J1680="","",IF('TSA Input'!J1680="Yes",'TSA Input'!D1680,""))</f>
        <v/>
      </c>
      <c r="L1717" s="258" t="str">
        <f>IF('TSA Input'!J1680="","",IF('TSA Input'!J1680="Yes",'TSA Input'!G1680,""))</f>
        <v/>
      </c>
      <c r="M1717" s="258" t="str">
        <f>IF('TSA Input'!J1680="","",IF('TSA Input'!J1680="Yes",'TSA Input'!F1680,""))</f>
        <v/>
      </c>
      <c r="N1717" s="39" t="str">
        <f t="shared" si="55"/>
        <v/>
      </c>
      <c r="O1717" s="149" t="s">
        <v>11</v>
      </c>
      <c r="P1717" s="148" t="s">
        <v>11</v>
      </c>
      <c r="Q1717" s="1"/>
    </row>
    <row r="1718" spans="1:17" ht="15.75" hidden="1" customHeight="1">
      <c r="A1718" s="1" t="str">
        <f t="shared" si="1"/>
        <v/>
      </c>
      <c r="B1718" s="1"/>
      <c r="C1718" s="34" t="str">
        <f>IF('TSA Input'!J1681="","",IF('TSA Input'!J1681="Yes",'TSA Input'!B1681,"Ineligible"))</f>
        <v/>
      </c>
      <c r="D1718" s="246" t="str">
        <f>IF('TSA Input'!J1681="","",IF('TSA Input'!J1681="Yes",IF('TSA Input'!W1681="","",LEFT('TSA Input'!W1681,LEN('TSA Input'!W1681)-2)),""))</f>
        <v/>
      </c>
      <c r="E1718" s="246" t="str">
        <f>IF('TSA Input'!J1681="","",IF('TSA Input'!J1681="Yes",'TSA Input'!I1681,""))</f>
        <v/>
      </c>
      <c r="F1718" s="247" t="str">
        <f>IF('TSA Input'!J1681="","",IF('TSA Input'!J1681="Yes",'TSA Input'!C1681,""))</f>
        <v/>
      </c>
      <c r="G1718" s="36" t="str">
        <f>IF('TSA Input'!J1681="","",IF('TSA Input'!J1681="Yes",'TSA Input'!D1681,""))</f>
        <v/>
      </c>
      <c r="H1718" s="37" t="str">
        <f>IF('TSA Input'!K1681="","",IF('TSA Input'!J1681="Yes",'TSA Input'!G1681,""))</f>
        <v/>
      </c>
      <c r="I1718" s="37" t="str">
        <f>IF('TSA Input'!L1681="","",IF('TSA Input'!J1681="Yes",'TSA Input'!F1681,""))</f>
        <v/>
      </c>
      <c r="J1718" s="39" t="str">
        <f t="shared" si="54"/>
        <v/>
      </c>
      <c r="K1718" s="257" t="str">
        <f>IF('TSA Input'!J1681="","",IF('TSA Input'!J1681="Yes",'TSA Input'!D1681,""))</f>
        <v/>
      </c>
      <c r="L1718" s="258" t="str">
        <f>IF('TSA Input'!J1681="","",IF('TSA Input'!J1681="Yes",'TSA Input'!G1681,""))</f>
        <v/>
      </c>
      <c r="M1718" s="258" t="str">
        <f>IF('TSA Input'!J1681="","",IF('TSA Input'!J1681="Yes",'TSA Input'!F1681,""))</f>
        <v/>
      </c>
      <c r="N1718" s="39" t="str">
        <f t="shared" si="55"/>
        <v/>
      </c>
      <c r="O1718" s="149" t="s">
        <v>11</v>
      </c>
      <c r="P1718" s="148" t="s">
        <v>11</v>
      </c>
      <c r="Q1718" s="1"/>
    </row>
    <row r="1719" spans="1:17" ht="15.75" hidden="1" customHeight="1">
      <c r="A1719" s="1" t="str">
        <f t="shared" si="1"/>
        <v/>
      </c>
      <c r="B1719" s="1"/>
      <c r="C1719" s="34" t="str">
        <f>IF('TSA Input'!J1682="","",IF('TSA Input'!J1682="Yes",'TSA Input'!B1682,"Ineligible"))</f>
        <v/>
      </c>
      <c r="D1719" s="246" t="str">
        <f>IF('TSA Input'!J1682="","",IF('TSA Input'!J1682="Yes",IF('TSA Input'!W1682="","",LEFT('TSA Input'!W1682,LEN('TSA Input'!W1682)-2)),""))</f>
        <v/>
      </c>
      <c r="E1719" s="246" t="str">
        <f>IF('TSA Input'!J1682="","",IF('TSA Input'!J1682="Yes",'TSA Input'!I1682,""))</f>
        <v/>
      </c>
      <c r="F1719" s="247" t="str">
        <f>IF('TSA Input'!J1682="","",IF('TSA Input'!J1682="Yes",'TSA Input'!C1682,""))</f>
        <v/>
      </c>
      <c r="G1719" s="36" t="str">
        <f>IF('TSA Input'!J1682="","",IF('TSA Input'!J1682="Yes",'TSA Input'!D1682,""))</f>
        <v/>
      </c>
      <c r="H1719" s="37" t="str">
        <f>IF('TSA Input'!K1682="","",IF('TSA Input'!J1682="Yes",'TSA Input'!G1682,""))</f>
        <v/>
      </c>
      <c r="I1719" s="37" t="str">
        <f>IF('TSA Input'!L1682="","",IF('TSA Input'!J1682="Yes",'TSA Input'!F1682,""))</f>
        <v/>
      </c>
      <c r="J1719" s="39" t="str">
        <f t="shared" si="54"/>
        <v/>
      </c>
      <c r="K1719" s="257" t="str">
        <f>IF('TSA Input'!J1682="","",IF('TSA Input'!J1682="Yes",'TSA Input'!D1682,""))</f>
        <v/>
      </c>
      <c r="L1719" s="258" t="str">
        <f>IF('TSA Input'!J1682="","",IF('TSA Input'!J1682="Yes",'TSA Input'!G1682,""))</f>
        <v/>
      </c>
      <c r="M1719" s="258" t="str">
        <f>IF('TSA Input'!J1682="","",IF('TSA Input'!J1682="Yes",'TSA Input'!F1682,""))</f>
        <v/>
      </c>
      <c r="N1719" s="39" t="str">
        <f t="shared" si="55"/>
        <v/>
      </c>
      <c r="O1719" s="149" t="s">
        <v>11</v>
      </c>
      <c r="P1719" s="148" t="s">
        <v>11</v>
      </c>
      <c r="Q1719" s="1"/>
    </row>
    <row r="1720" spans="1:17" ht="15.75" hidden="1" customHeight="1">
      <c r="A1720" s="1" t="str">
        <f t="shared" si="1"/>
        <v/>
      </c>
      <c r="B1720" s="1"/>
      <c r="C1720" s="34" t="str">
        <f>IF('TSA Input'!J1683="","",IF('TSA Input'!J1683="Yes",'TSA Input'!B1683,"Ineligible"))</f>
        <v/>
      </c>
      <c r="D1720" s="246" t="str">
        <f>IF('TSA Input'!J1683="","",IF('TSA Input'!J1683="Yes",IF('TSA Input'!W1683="","",LEFT('TSA Input'!W1683,LEN('TSA Input'!W1683)-2)),""))</f>
        <v/>
      </c>
      <c r="E1720" s="246" t="str">
        <f>IF('TSA Input'!J1683="","",IF('TSA Input'!J1683="Yes",'TSA Input'!I1683,""))</f>
        <v/>
      </c>
      <c r="F1720" s="247" t="str">
        <f>IF('TSA Input'!J1683="","",IF('TSA Input'!J1683="Yes",'TSA Input'!C1683,""))</f>
        <v/>
      </c>
      <c r="G1720" s="36" t="str">
        <f>IF('TSA Input'!J1683="","",IF('TSA Input'!J1683="Yes",'TSA Input'!D1683,""))</f>
        <v/>
      </c>
      <c r="H1720" s="37" t="str">
        <f>IF('TSA Input'!K1683="","",IF('TSA Input'!J1683="Yes",'TSA Input'!G1683,""))</f>
        <v/>
      </c>
      <c r="I1720" s="37" t="str">
        <f>IF('TSA Input'!L1683="","",IF('TSA Input'!J1683="Yes",'TSA Input'!F1683,""))</f>
        <v/>
      </c>
      <c r="J1720" s="39" t="str">
        <f t="shared" si="54"/>
        <v/>
      </c>
      <c r="K1720" s="257" t="str">
        <f>IF('TSA Input'!J1683="","",IF('TSA Input'!J1683="Yes",'TSA Input'!D1683,""))</f>
        <v/>
      </c>
      <c r="L1720" s="258" t="str">
        <f>IF('TSA Input'!J1683="","",IF('TSA Input'!J1683="Yes",'TSA Input'!G1683,""))</f>
        <v/>
      </c>
      <c r="M1720" s="258" t="str">
        <f>IF('TSA Input'!J1683="","",IF('TSA Input'!J1683="Yes",'TSA Input'!F1683,""))</f>
        <v/>
      </c>
      <c r="N1720" s="39" t="str">
        <f t="shared" si="55"/>
        <v/>
      </c>
      <c r="O1720" s="149" t="s">
        <v>11</v>
      </c>
      <c r="P1720" s="148" t="s">
        <v>11</v>
      </c>
      <c r="Q1720" s="1"/>
    </row>
    <row r="1721" spans="1:17" ht="15.75" hidden="1" customHeight="1">
      <c r="A1721" s="1" t="str">
        <f t="shared" si="1"/>
        <v/>
      </c>
      <c r="B1721" s="1"/>
      <c r="C1721" s="34" t="str">
        <f>IF('TSA Input'!J1684="","",IF('TSA Input'!J1684="Yes",'TSA Input'!B1684,"Ineligible"))</f>
        <v/>
      </c>
      <c r="D1721" s="246" t="str">
        <f>IF('TSA Input'!J1684="","",IF('TSA Input'!J1684="Yes",IF('TSA Input'!W1684="","",LEFT('TSA Input'!W1684,LEN('TSA Input'!W1684)-2)),""))</f>
        <v/>
      </c>
      <c r="E1721" s="246" t="str">
        <f>IF('TSA Input'!J1684="","",IF('TSA Input'!J1684="Yes",'TSA Input'!I1684,""))</f>
        <v/>
      </c>
      <c r="F1721" s="247" t="str">
        <f>IF('TSA Input'!J1684="","",IF('TSA Input'!J1684="Yes",'TSA Input'!C1684,""))</f>
        <v/>
      </c>
      <c r="G1721" s="36" t="str">
        <f>IF('TSA Input'!J1684="","",IF('TSA Input'!J1684="Yes",'TSA Input'!D1684,""))</f>
        <v/>
      </c>
      <c r="H1721" s="37" t="str">
        <f>IF('TSA Input'!K1684="","",IF('TSA Input'!J1684="Yes",'TSA Input'!G1684,""))</f>
        <v/>
      </c>
      <c r="I1721" s="37" t="str">
        <f>IF('TSA Input'!L1684="","",IF('TSA Input'!J1684="Yes",'TSA Input'!F1684,""))</f>
        <v/>
      </c>
      <c r="J1721" s="39" t="str">
        <f t="shared" si="54"/>
        <v/>
      </c>
      <c r="K1721" s="257" t="str">
        <f>IF('TSA Input'!J1684="","",IF('TSA Input'!J1684="Yes",'TSA Input'!D1684,""))</f>
        <v/>
      </c>
      <c r="L1721" s="258" t="str">
        <f>IF('TSA Input'!J1684="","",IF('TSA Input'!J1684="Yes",'TSA Input'!G1684,""))</f>
        <v/>
      </c>
      <c r="M1721" s="258" t="str">
        <f>IF('TSA Input'!J1684="","",IF('TSA Input'!J1684="Yes",'TSA Input'!F1684,""))</f>
        <v/>
      </c>
      <c r="N1721" s="39" t="str">
        <f t="shared" si="55"/>
        <v/>
      </c>
      <c r="O1721" s="149" t="s">
        <v>11</v>
      </c>
      <c r="P1721" s="148" t="s">
        <v>11</v>
      </c>
      <c r="Q1721" s="1"/>
    </row>
    <row r="1722" spans="1:17" ht="15.75" hidden="1" customHeight="1">
      <c r="A1722" s="1" t="str">
        <f t="shared" si="1"/>
        <v/>
      </c>
      <c r="B1722" s="1"/>
      <c r="C1722" s="34" t="str">
        <f>IF('TSA Input'!J1685="","",IF('TSA Input'!J1685="Yes",'TSA Input'!B1685,"Ineligible"))</f>
        <v/>
      </c>
      <c r="D1722" s="246" t="str">
        <f>IF('TSA Input'!J1685="","",IF('TSA Input'!J1685="Yes",IF('TSA Input'!W1685="","",LEFT('TSA Input'!W1685,LEN('TSA Input'!W1685)-2)),""))</f>
        <v/>
      </c>
      <c r="E1722" s="246" t="str">
        <f>IF('TSA Input'!J1685="","",IF('TSA Input'!J1685="Yes",'TSA Input'!I1685,""))</f>
        <v/>
      </c>
      <c r="F1722" s="247" t="str">
        <f>IF('TSA Input'!J1685="","",IF('TSA Input'!J1685="Yes",'TSA Input'!C1685,""))</f>
        <v/>
      </c>
      <c r="G1722" s="36" t="str">
        <f>IF('TSA Input'!J1685="","",IF('TSA Input'!J1685="Yes",'TSA Input'!D1685,""))</f>
        <v/>
      </c>
      <c r="H1722" s="37" t="str">
        <f>IF('TSA Input'!K1685="","",IF('TSA Input'!J1685="Yes",'TSA Input'!G1685,""))</f>
        <v/>
      </c>
      <c r="I1722" s="37" t="str">
        <f>IF('TSA Input'!L1685="","",IF('TSA Input'!J1685="Yes",'TSA Input'!F1685,""))</f>
        <v/>
      </c>
      <c r="J1722" s="39" t="str">
        <f t="shared" si="54"/>
        <v/>
      </c>
      <c r="K1722" s="257" t="str">
        <f>IF('TSA Input'!J1685="","",IF('TSA Input'!J1685="Yes",'TSA Input'!D1685,""))</f>
        <v/>
      </c>
      <c r="L1722" s="258" t="str">
        <f>IF('TSA Input'!J1685="","",IF('TSA Input'!J1685="Yes",'TSA Input'!G1685,""))</f>
        <v/>
      </c>
      <c r="M1722" s="258" t="str">
        <f>IF('TSA Input'!J1685="","",IF('TSA Input'!J1685="Yes",'TSA Input'!F1685,""))</f>
        <v/>
      </c>
      <c r="N1722" s="39" t="str">
        <f t="shared" si="55"/>
        <v/>
      </c>
      <c r="O1722" s="149" t="s">
        <v>11</v>
      </c>
      <c r="P1722" s="148" t="s">
        <v>11</v>
      </c>
      <c r="Q1722" s="1"/>
    </row>
    <row r="1723" spans="1:17" ht="15.75" hidden="1" customHeight="1">
      <c r="A1723" s="1" t="str">
        <f t="shared" si="1"/>
        <v/>
      </c>
      <c r="B1723" s="1"/>
      <c r="C1723" s="34" t="str">
        <f>IF('TSA Input'!J1686="","",IF('TSA Input'!J1686="Yes",'TSA Input'!B1686,"Ineligible"))</f>
        <v/>
      </c>
      <c r="D1723" s="246" t="str">
        <f>IF('TSA Input'!J1686="","",IF('TSA Input'!J1686="Yes",IF('TSA Input'!W1686="","",LEFT('TSA Input'!W1686,LEN('TSA Input'!W1686)-2)),""))</f>
        <v/>
      </c>
      <c r="E1723" s="246" t="str">
        <f>IF('TSA Input'!J1686="","",IF('TSA Input'!J1686="Yes",'TSA Input'!I1686,""))</f>
        <v/>
      </c>
      <c r="F1723" s="247" t="str">
        <f>IF('TSA Input'!J1686="","",IF('TSA Input'!J1686="Yes",'TSA Input'!C1686,""))</f>
        <v/>
      </c>
      <c r="G1723" s="36" t="str">
        <f>IF('TSA Input'!J1686="","",IF('TSA Input'!J1686="Yes",'TSA Input'!D1686,""))</f>
        <v/>
      </c>
      <c r="H1723" s="37" t="str">
        <f>IF('TSA Input'!K1686="","",IF('TSA Input'!J1686="Yes",'TSA Input'!G1686,""))</f>
        <v/>
      </c>
      <c r="I1723" s="37" t="str">
        <f>IF('TSA Input'!L1686="","",IF('TSA Input'!J1686="Yes",'TSA Input'!F1686,""))</f>
        <v/>
      </c>
      <c r="J1723" s="39" t="str">
        <f t="shared" si="54"/>
        <v/>
      </c>
      <c r="K1723" s="257" t="str">
        <f>IF('TSA Input'!J1686="","",IF('TSA Input'!J1686="Yes",'TSA Input'!D1686,""))</f>
        <v/>
      </c>
      <c r="L1723" s="258" t="str">
        <f>IF('TSA Input'!J1686="","",IF('TSA Input'!J1686="Yes",'TSA Input'!G1686,""))</f>
        <v/>
      </c>
      <c r="M1723" s="258" t="str">
        <f>IF('TSA Input'!J1686="","",IF('TSA Input'!J1686="Yes",'TSA Input'!F1686,""))</f>
        <v/>
      </c>
      <c r="N1723" s="39" t="str">
        <f t="shared" si="55"/>
        <v/>
      </c>
      <c r="O1723" s="149" t="s">
        <v>11</v>
      </c>
      <c r="P1723" s="148" t="s">
        <v>11</v>
      </c>
      <c r="Q1723" s="1"/>
    </row>
    <row r="1724" spans="1:17" ht="15.75" hidden="1" customHeight="1">
      <c r="A1724" s="1" t="str">
        <f t="shared" si="1"/>
        <v/>
      </c>
      <c r="B1724" s="1"/>
      <c r="C1724" s="34" t="str">
        <f>IF('TSA Input'!J1687="","",IF('TSA Input'!J1687="Yes",'TSA Input'!B1687,"Ineligible"))</f>
        <v/>
      </c>
      <c r="D1724" s="246" t="str">
        <f>IF('TSA Input'!J1687="","",IF('TSA Input'!J1687="Yes",IF('TSA Input'!W1687="","",LEFT('TSA Input'!W1687,LEN('TSA Input'!W1687)-2)),""))</f>
        <v/>
      </c>
      <c r="E1724" s="246" t="str">
        <f>IF('TSA Input'!J1687="","",IF('TSA Input'!J1687="Yes",'TSA Input'!I1687,""))</f>
        <v/>
      </c>
      <c r="F1724" s="247" t="str">
        <f>IF('TSA Input'!J1687="","",IF('TSA Input'!J1687="Yes",'TSA Input'!C1687,""))</f>
        <v/>
      </c>
      <c r="G1724" s="36" t="str">
        <f>IF('TSA Input'!J1687="","",IF('TSA Input'!J1687="Yes",'TSA Input'!D1687,""))</f>
        <v/>
      </c>
      <c r="H1724" s="37" t="str">
        <f>IF('TSA Input'!K1687="","",IF('TSA Input'!J1687="Yes",'TSA Input'!G1687,""))</f>
        <v/>
      </c>
      <c r="I1724" s="37" t="str">
        <f>IF('TSA Input'!L1687="","",IF('TSA Input'!J1687="Yes",'TSA Input'!F1687,""))</f>
        <v/>
      </c>
      <c r="J1724" s="39" t="str">
        <f t="shared" si="54"/>
        <v/>
      </c>
      <c r="K1724" s="257" t="str">
        <f>IF('TSA Input'!J1687="","",IF('TSA Input'!J1687="Yes",'TSA Input'!D1687,""))</f>
        <v/>
      </c>
      <c r="L1724" s="258" t="str">
        <f>IF('TSA Input'!J1687="","",IF('TSA Input'!J1687="Yes",'TSA Input'!G1687,""))</f>
        <v/>
      </c>
      <c r="M1724" s="258" t="str">
        <f>IF('TSA Input'!J1687="","",IF('TSA Input'!J1687="Yes",'TSA Input'!F1687,""))</f>
        <v/>
      </c>
      <c r="N1724" s="39" t="str">
        <f t="shared" si="55"/>
        <v/>
      </c>
      <c r="O1724" s="149" t="s">
        <v>11</v>
      </c>
      <c r="P1724" s="148" t="s">
        <v>11</v>
      </c>
      <c r="Q1724" s="1"/>
    </row>
    <row r="1725" spans="1:17" ht="15.75" hidden="1" customHeight="1">
      <c r="A1725" s="1" t="str">
        <f t="shared" si="1"/>
        <v/>
      </c>
      <c r="B1725" s="1"/>
      <c r="C1725" s="34" t="str">
        <f>IF('TSA Input'!J1688="","",IF('TSA Input'!J1688="Yes",'TSA Input'!B1688,"Ineligible"))</f>
        <v/>
      </c>
      <c r="D1725" s="246" t="str">
        <f>IF('TSA Input'!J1688="","",IF('TSA Input'!J1688="Yes",IF('TSA Input'!W1688="","",LEFT('TSA Input'!W1688,LEN('TSA Input'!W1688)-2)),""))</f>
        <v/>
      </c>
      <c r="E1725" s="246" t="str">
        <f>IF('TSA Input'!J1688="","",IF('TSA Input'!J1688="Yes",'TSA Input'!I1688,""))</f>
        <v/>
      </c>
      <c r="F1725" s="247" t="str">
        <f>IF('TSA Input'!J1688="","",IF('TSA Input'!J1688="Yes",'TSA Input'!C1688,""))</f>
        <v/>
      </c>
      <c r="G1725" s="36" t="str">
        <f>IF('TSA Input'!J1688="","",IF('TSA Input'!J1688="Yes",'TSA Input'!D1688,""))</f>
        <v/>
      </c>
      <c r="H1725" s="37" t="str">
        <f>IF('TSA Input'!K1688="","",IF('TSA Input'!J1688="Yes",'TSA Input'!G1688,""))</f>
        <v/>
      </c>
      <c r="I1725" s="37" t="str">
        <f>IF('TSA Input'!L1688="","",IF('TSA Input'!J1688="Yes",'TSA Input'!F1688,""))</f>
        <v/>
      </c>
      <c r="J1725" s="39" t="str">
        <f t="shared" si="54"/>
        <v/>
      </c>
      <c r="K1725" s="257" t="str">
        <f>IF('TSA Input'!J1688="","",IF('TSA Input'!J1688="Yes",'TSA Input'!D1688,""))</f>
        <v/>
      </c>
      <c r="L1725" s="258" t="str">
        <f>IF('TSA Input'!J1688="","",IF('TSA Input'!J1688="Yes",'TSA Input'!G1688,""))</f>
        <v/>
      </c>
      <c r="M1725" s="258" t="str">
        <f>IF('TSA Input'!J1688="","",IF('TSA Input'!J1688="Yes",'TSA Input'!F1688,""))</f>
        <v/>
      </c>
      <c r="N1725" s="39" t="str">
        <f t="shared" si="55"/>
        <v/>
      </c>
      <c r="O1725" s="149" t="s">
        <v>11</v>
      </c>
      <c r="P1725" s="148" t="s">
        <v>11</v>
      </c>
      <c r="Q1725" s="1"/>
    </row>
    <row r="1726" spans="1:17" ht="15.75" hidden="1" customHeight="1">
      <c r="A1726" s="1" t="str">
        <f t="shared" si="1"/>
        <v/>
      </c>
      <c r="B1726" s="1"/>
      <c r="C1726" s="34" t="str">
        <f>IF('TSA Input'!J1689="","",IF('TSA Input'!J1689="Yes",'TSA Input'!B1689,"Ineligible"))</f>
        <v/>
      </c>
      <c r="D1726" s="246" t="str">
        <f>IF('TSA Input'!J1689="","",IF('TSA Input'!J1689="Yes",IF('TSA Input'!W1689="","",LEFT('TSA Input'!W1689,LEN('TSA Input'!W1689)-2)),""))</f>
        <v/>
      </c>
      <c r="E1726" s="246" t="str">
        <f>IF('TSA Input'!J1689="","",IF('TSA Input'!J1689="Yes",'TSA Input'!I1689,""))</f>
        <v/>
      </c>
      <c r="F1726" s="247" t="str">
        <f>IF('TSA Input'!J1689="","",IF('TSA Input'!J1689="Yes",'TSA Input'!C1689,""))</f>
        <v/>
      </c>
      <c r="G1726" s="36" t="str">
        <f>IF('TSA Input'!J1689="","",IF('TSA Input'!J1689="Yes",'TSA Input'!D1689,""))</f>
        <v/>
      </c>
      <c r="H1726" s="37" t="str">
        <f>IF('TSA Input'!K1689="","",IF('TSA Input'!J1689="Yes",'TSA Input'!G1689,""))</f>
        <v/>
      </c>
      <c r="I1726" s="37" t="str">
        <f>IF('TSA Input'!L1689="","",IF('TSA Input'!J1689="Yes",'TSA Input'!F1689,""))</f>
        <v/>
      </c>
      <c r="J1726" s="39" t="str">
        <f t="shared" si="54"/>
        <v/>
      </c>
      <c r="K1726" s="257" t="str">
        <f>IF('TSA Input'!J1689="","",IF('TSA Input'!J1689="Yes",'TSA Input'!D1689,""))</f>
        <v/>
      </c>
      <c r="L1726" s="258" t="str">
        <f>IF('TSA Input'!J1689="","",IF('TSA Input'!J1689="Yes",'TSA Input'!G1689,""))</f>
        <v/>
      </c>
      <c r="M1726" s="258" t="str">
        <f>IF('TSA Input'!J1689="","",IF('TSA Input'!J1689="Yes",'TSA Input'!F1689,""))</f>
        <v/>
      </c>
      <c r="N1726" s="39" t="str">
        <f t="shared" si="55"/>
        <v/>
      </c>
      <c r="O1726" s="149" t="s">
        <v>11</v>
      </c>
      <c r="P1726" s="148" t="s">
        <v>11</v>
      </c>
      <c r="Q1726" s="1"/>
    </row>
    <row r="1727" spans="1:17" ht="15.75" hidden="1" customHeight="1">
      <c r="A1727" s="1" t="str">
        <f t="shared" si="1"/>
        <v/>
      </c>
      <c r="B1727" s="1"/>
      <c r="C1727" s="34" t="str">
        <f>IF('TSA Input'!J1690="","",IF('TSA Input'!J1690="Yes",'TSA Input'!B1690,"Ineligible"))</f>
        <v/>
      </c>
      <c r="D1727" s="246" t="str">
        <f>IF('TSA Input'!J1690="","",IF('TSA Input'!J1690="Yes",IF('TSA Input'!W1690="","",LEFT('TSA Input'!W1690,LEN('TSA Input'!W1690)-2)),""))</f>
        <v/>
      </c>
      <c r="E1727" s="246" t="str">
        <f>IF('TSA Input'!J1690="","",IF('TSA Input'!J1690="Yes",'TSA Input'!I1690,""))</f>
        <v/>
      </c>
      <c r="F1727" s="247" t="str">
        <f>IF('TSA Input'!J1690="","",IF('TSA Input'!J1690="Yes",'TSA Input'!C1690,""))</f>
        <v/>
      </c>
      <c r="G1727" s="36" t="str">
        <f>IF('TSA Input'!J1690="","",IF('TSA Input'!J1690="Yes",'TSA Input'!D1690,""))</f>
        <v/>
      </c>
      <c r="H1727" s="37" t="str">
        <f>IF('TSA Input'!K1690="","",IF('TSA Input'!J1690="Yes",'TSA Input'!G1690,""))</f>
        <v/>
      </c>
      <c r="I1727" s="37" t="str">
        <f>IF('TSA Input'!L1690="","",IF('TSA Input'!J1690="Yes",'TSA Input'!F1690,""))</f>
        <v/>
      </c>
      <c r="J1727" s="39" t="str">
        <f t="shared" si="54"/>
        <v/>
      </c>
      <c r="K1727" s="257" t="str">
        <f>IF('TSA Input'!J1690="","",IF('TSA Input'!J1690="Yes",'TSA Input'!D1690,""))</f>
        <v/>
      </c>
      <c r="L1727" s="258" t="str">
        <f>IF('TSA Input'!J1690="","",IF('TSA Input'!J1690="Yes",'TSA Input'!G1690,""))</f>
        <v/>
      </c>
      <c r="M1727" s="258" t="str">
        <f>IF('TSA Input'!J1690="","",IF('TSA Input'!J1690="Yes",'TSA Input'!F1690,""))</f>
        <v/>
      </c>
      <c r="N1727" s="39" t="str">
        <f t="shared" si="55"/>
        <v/>
      </c>
      <c r="O1727" s="149" t="s">
        <v>11</v>
      </c>
      <c r="P1727" s="148" t="s">
        <v>11</v>
      </c>
      <c r="Q1727" s="1"/>
    </row>
    <row r="1728" spans="1:17" ht="15.75" hidden="1" customHeight="1">
      <c r="A1728" s="1" t="str">
        <f t="shared" si="1"/>
        <v/>
      </c>
      <c r="B1728" s="1"/>
      <c r="C1728" s="34" t="str">
        <f>IF('TSA Input'!J1691="","",IF('TSA Input'!J1691="Yes",'TSA Input'!B1691,"Ineligible"))</f>
        <v/>
      </c>
      <c r="D1728" s="246" t="str">
        <f>IF('TSA Input'!J1691="","",IF('TSA Input'!J1691="Yes",IF('TSA Input'!W1691="","",LEFT('TSA Input'!W1691,LEN('TSA Input'!W1691)-2)),""))</f>
        <v/>
      </c>
      <c r="E1728" s="246" t="str">
        <f>IF('TSA Input'!J1691="","",IF('TSA Input'!J1691="Yes",'TSA Input'!I1691,""))</f>
        <v/>
      </c>
      <c r="F1728" s="247" t="str">
        <f>IF('TSA Input'!J1691="","",IF('TSA Input'!J1691="Yes",'TSA Input'!C1691,""))</f>
        <v/>
      </c>
      <c r="G1728" s="36" t="str">
        <f>IF('TSA Input'!J1691="","",IF('TSA Input'!J1691="Yes",'TSA Input'!D1691,""))</f>
        <v/>
      </c>
      <c r="H1728" s="37" t="str">
        <f>IF('TSA Input'!K1691="","",IF('TSA Input'!J1691="Yes",'TSA Input'!G1691,""))</f>
        <v/>
      </c>
      <c r="I1728" s="37" t="str">
        <f>IF('TSA Input'!L1691="","",IF('TSA Input'!J1691="Yes",'TSA Input'!F1691,""))</f>
        <v/>
      </c>
      <c r="J1728" s="39" t="str">
        <f t="shared" si="54"/>
        <v/>
      </c>
      <c r="K1728" s="257" t="str">
        <f>IF('TSA Input'!J1691="","",IF('TSA Input'!J1691="Yes",'TSA Input'!D1691,""))</f>
        <v/>
      </c>
      <c r="L1728" s="258" t="str">
        <f>IF('TSA Input'!J1691="","",IF('TSA Input'!J1691="Yes",'TSA Input'!G1691,""))</f>
        <v/>
      </c>
      <c r="M1728" s="258" t="str">
        <f>IF('TSA Input'!J1691="","",IF('TSA Input'!J1691="Yes",'TSA Input'!F1691,""))</f>
        <v/>
      </c>
      <c r="N1728" s="39" t="str">
        <f t="shared" si="55"/>
        <v/>
      </c>
      <c r="O1728" s="149" t="s">
        <v>11</v>
      </c>
      <c r="P1728" s="148" t="s">
        <v>11</v>
      </c>
      <c r="Q1728" s="1"/>
    </row>
    <row r="1729" spans="1:17" ht="15.75" hidden="1" customHeight="1">
      <c r="A1729" s="1" t="str">
        <f t="shared" si="1"/>
        <v/>
      </c>
      <c r="B1729" s="1"/>
      <c r="C1729" s="34" t="str">
        <f>IF('TSA Input'!J1692="","",IF('TSA Input'!J1692="Yes",'TSA Input'!B1692,"Ineligible"))</f>
        <v/>
      </c>
      <c r="D1729" s="246" t="str">
        <f>IF('TSA Input'!J1692="","",IF('TSA Input'!J1692="Yes",IF('TSA Input'!W1692="","",LEFT('TSA Input'!W1692,LEN('TSA Input'!W1692)-2)),""))</f>
        <v/>
      </c>
      <c r="E1729" s="246" t="str">
        <f>IF('TSA Input'!J1692="","",IF('TSA Input'!J1692="Yes",'TSA Input'!I1692,""))</f>
        <v/>
      </c>
      <c r="F1729" s="247" t="str">
        <f>IF('TSA Input'!J1692="","",IF('TSA Input'!J1692="Yes",'TSA Input'!C1692,""))</f>
        <v/>
      </c>
      <c r="G1729" s="36" t="str">
        <f>IF('TSA Input'!J1692="","",IF('TSA Input'!J1692="Yes",'TSA Input'!D1692,""))</f>
        <v/>
      </c>
      <c r="H1729" s="37" t="str">
        <f>IF('TSA Input'!K1692="","",IF('TSA Input'!J1692="Yes",'TSA Input'!G1692,""))</f>
        <v/>
      </c>
      <c r="I1729" s="37" t="str">
        <f>IF('TSA Input'!L1692="","",IF('TSA Input'!J1692="Yes",'TSA Input'!F1692,""))</f>
        <v/>
      </c>
      <c r="J1729" s="39" t="str">
        <f t="shared" si="54"/>
        <v/>
      </c>
      <c r="K1729" s="257" t="str">
        <f>IF('TSA Input'!J1692="","",IF('TSA Input'!J1692="Yes",'TSA Input'!D1692,""))</f>
        <v/>
      </c>
      <c r="L1729" s="258" t="str">
        <f>IF('TSA Input'!J1692="","",IF('TSA Input'!J1692="Yes",'TSA Input'!G1692,""))</f>
        <v/>
      </c>
      <c r="M1729" s="258" t="str">
        <f>IF('TSA Input'!J1692="","",IF('TSA Input'!J1692="Yes",'TSA Input'!F1692,""))</f>
        <v/>
      </c>
      <c r="N1729" s="39" t="str">
        <f t="shared" si="55"/>
        <v/>
      </c>
      <c r="O1729" s="149" t="s">
        <v>11</v>
      </c>
      <c r="P1729" s="148" t="s">
        <v>11</v>
      </c>
      <c r="Q1729" s="1"/>
    </row>
    <row r="1730" spans="1:17" ht="15.75" hidden="1" customHeight="1">
      <c r="A1730" s="1" t="str">
        <f t="shared" si="1"/>
        <v/>
      </c>
      <c r="B1730" s="1"/>
      <c r="C1730" s="34" t="str">
        <f>IF('TSA Input'!J1693="","",IF('TSA Input'!J1693="Yes",'TSA Input'!B1693,"Ineligible"))</f>
        <v/>
      </c>
      <c r="D1730" s="246" t="str">
        <f>IF('TSA Input'!J1693="","",IF('TSA Input'!J1693="Yes",IF('TSA Input'!W1693="","",LEFT('TSA Input'!W1693,LEN('TSA Input'!W1693)-2)),""))</f>
        <v/>
      </c>
      <c r="E1730" s="246" t="str">
        <f>IF('TSA Input'!J1693="","",IF('TSA Input'!J1693="Yes",'TSA Input'!I1693,""))</f>
        <v/>
      </c>
      <c r="F1730" s="247" t="str">
        <f>IF('TSA Input'!J1693="","",IF('TSA Input'!J1693="Yes",'TSA Input'!C1693,""))</f>
        <v/>
      </c>
      <c r="G1730" s="36" t="str">
        <f>IF('TSA Input'!J1693="","",IF('TSA Input'!J1693="Yes",'TSA Input'!D1693,""))</f>
        <v/>
      </c>
      <c r="H1730" s="37" t="str">
        <f>IF('TSA Input'!K1693="","",IF('TSA Input'!J1693="Yes",'TSA Input'!G1693,""))</f>
        <v/>
      </c>
      <c r="I1730" s="37" t="str">
        <f>IF('TSA Input'!L1693="","",IF('TSA Input'!J1693="Yes",'TSA Input'!F1693,""))</f>
        <v/>
      </c>
      <c r="J1730" s="39" t="str">
        <f t="shared" si="54"/>
        <v/>
      </c>
      <c r="K1730" s="257" t="str">
        <f>IF('TSA Input'!J1693="","",IF('TSA Input'!J1693="Yes",'TSA Input'!D1693,""))</f>
        <v/>
      </c>
      <c r="L1730" s="258" t="str">
        <f>IF('TSA Input'!J1693="","",IF('TSA Input'!J1693="Yes",'TSA Input'!G1693,""))</f>
        <v/>
      </c>
      <c r="M1730" s="258" t="str">
        <f>IF('TSA Input'!J1693="","",IF('TSA Input'!J1693="Yes",'TSA Input'!F1693,""))</f>
        <v/>
      </c>
      <c r="N1730" s="39" t="str">
        <f t="shared" si="55"/>
        <v/>
      </c>
      <c r="O1730" s="149" t="s">
        <v>11</v>
      </c>
      <c r="P1730" s="148" t="s">
        <v>11</v>
      </c>
      <c r="Q1730" s="1"/>
    </row>
    <row r="1731" spans="1:17" ht="15.75" hidden="1" customHeight="1">
      <c r="A1731" s="1" t="str">
        <f t="shared" si="1"/>
        <v/>
      </c>
      <c r="B1731" s="1"/>
      <c r="C1731" s="34" t="str">
        <f>IF('TSA Input'!J1694="","",IF('TSA Input'!J1694="Yes",'TSA Input'!B1694,"Ineligible"))</f>
        <v/>
      </c>
      <c r="D1731" s="246" t="str">
        <f>IF('TSA Input'!J1694="","",IF('TSA Input'!J1694="Yes",IF('TSA Input'!W1694="","",LEFT('TSA Input'!W1694,LEN('TSA Input'!W1694)-2)),""))</f>
        <v/>
      </c>
      <c r="E1731" s="246" t="str">
        <f>IF('TSA Input'!J1694="","",IF('TSA Input'!J1694="Yes",'TSA Input'!I1694,""))</f>
        <v/>
      </c>
      <c r="F1731" s="247" t="str">
        <f>IF('TSA Input'!J1694="","",IF('TSA Input'!J1694="Yes",'TSA Input'!C1694,""))</f>
        <v/>
      </c>
      <c r="G1731" s="36" t="str">
        <f>IF('TSA Input'!J1694="","",IF('TSA Input'!J1694="Yes",'TSA Input'!D1694,""))</f>
        <v/>
      </c>
      <c r="H1731" s="37" t="str">
        <f>IF('TSA Input'!K1694="","",IF('TSA Input'!J1694="Yes",'TSA Input'!G1694,""))</f>
        <v/>
      </c>
      <c r="I1731" s="37" t="str">
        <f>IF('TSA Input'!L1694="","",IF('TSA Input'!J1694="Yes",'TSA Input'!F1694,""))</f>
        <v/>
      </c>
      <c r="J1731" s="39" t="str">
        <f t="shared" si="54"/>
        <v/>
      </c>
      <c r="K1731" s="257" t="str">
        <f>IF('TSA Input'!J1694="","",IF('TSA Input'!J1694="Yes",'TSA Input'!D1694,""))</f>
        <v/>
      </c>
      <c r="L1731" s="258" t="str">
        <f>IF('TSA Input'!J1694="","",IF('TSA Input'!J1694="Yes",'TSA Input'!G1694,""))</f>
        <v/>
      </c>
      <c r="M1731" s="258" t="str">
        <f>IF('TSA Input'!J1694="","",IF('TSA Input'!J1694="Yes",'TSA Input'!F1694,""))</f>
        <v/>
      </c>
      <c r="N1731" s="39" t="str">
        <f t="shared" si="55"/>
        <v/>
      </c>
      <c r="O1731" s="149" t="s">
        <v>11</v>
      </c>
      <c r="P1731" s="148" t="s">
        <v>11</v>
      </c>
      <c r="Q1731" s="1"/>
    </row>
    <row r="1732" spans="1:17" ht="15.75" hidden="1" customHeight="1">
      <c r="A1732" s="1" t="str">
        <f t="shared" si="1"/>
        <v/>
      </c>
      <c r="B1732" s="1"/>
      <c r="C1732" s="34" t="str">
        <f>IF('TSA Input'!J1695="","",IF('TSA Input'!J1695="Yes",'TSA Input'!B1695,"Ineligible"))</f>
        <v/>
      </c>
      <c r="D1732" s="246" t="str">
        <f>IF('TSA Input'!J1695="","",IF('TSA Input'!J1695="Yes",IF('TSA Input'!W1695="","",LEFT('TSA Input'!W1695,LEN('TSA Input'!W1695)-2)),""))</f>
        <v/>
      </c>
      <c r="E1732" s="246" t="str">
        <f>IF('TSA Input'!J1695="","",IF('TSA Input'!J1695="Yes",'TSA Input'!I1695,""))</f>
        <v/>
      </c>
      <c r="F1732" s="247" t="str">
        <f>IF('TSA Input'!J1695="","",IF('TSA Input'!J1695="Yes",'TSA Input'!C1695,""))</f>
        <v/>
      </c>
      <c r="G1732" s="36" t="str">
        <f>IF('TSA Input'!J1695="","",IF('TSA Input'!J1695="Yes",'TSA Input'!D1695,""))</f>
        <v/>
      </c>
      <c r="H1732" s="37" t="str">
        <f>IF('TSA Input'!K1695="","",IF('TSA Input'!J1695="Yes",'TSA Input'!G1695,""))</f>
        <v/>
      </c>
      <c r="I1732" s="37" t="str">
        <f>IF('TSA Input'!L1695="","",IF('TSA Input'!J1695="Yes",'TSA Input'!F1695,""))</f>
        <v/>
      </c>
      <c r="J1732" s="39" t="str">
        <f t="shared" si="54"/>
        <v/>
      </c>
      <c r="K1732" s="257" t="str">
        <f>IF('TSA Input'!J1695="","",IF('TSA Input'!J1695="Yes",'TSA Input'!D1695,""))</f>
        <v/>
      </c>
      <c r="L1732" s="258" t="str">
        <f>IF('TSA Input'!J1695="","",IF('TSA Input'!J1695="Yes",'TSA Input'!G1695,""))</f>
        <v/>
      </c>
      <c r="M1732" s="258" t="str">
        <f>IF('TSA Input'!J1695="","",IF('TSA Input'!J1695="Yes",'TSA Input'!F1695,""))</f>
        <v/>
      </c>
      <c r="N1732" s="39" t="str">
        <f t="shared" si="55"/>
        <v/>
      </c>
      <c r="O1732" s="149" t="s">
        <v>11</v>
      </c>
      <c r="P1732" s="148" t="s">
        <v>11</v>
      </c>
      <c r="Q1732" s="1"/>
    </row>
    <row r="1733" spans="1:17" ht="15.75" hidden="1" customHeight="1">
      <c r="A1733" s="1" t="str">
        <f t="shared" si="1"/>
        <v/>
      </c>
      <c r="B1733" s="1"/>
      <c r="C1733" s="34" t="str">
        <f>IF('TSA Input'!J1696="","",IF('TSA Input'!J1696="Yes",'TSA Input'!B1696,"Ineligible"))</f>
        <v/>
      </c>
      <c r="D1733" s="246" t="str">
        <f>IF('TSA Input'!J1696="","",IF('TSA Input'!J1696="Yes",IF('TSA Input'!W1696="","",LEFT('TSA Input'!W1696,LEN('TSA Input'!W1696)-2)),""))</f>
        <v/>
      </c>
      <c r="E1733" s="246" t="str">
        <f>IF('TSA Input'!J1696="","",IF('TSA Input'!J1696="Yes",'TSA Input'!I1696,""))</f>
        <v/>
      </c>
      <c r="F1733" s="247" t="str">
        <f>IF('TSA Input'!J1696="","",IF('TSA Input'!J1696="Yes",'TSA Input'!C1696,""))</f>
        <v/>
      </c>
      <c r="G1733" s="36" t="str">
        <f>IF('TSA Input'!J1696="","",IF('TSA Input'!J1696="Yes",'TSA Input'!D1696,""))</f>
        <v/>
      </c>
      <c r="H1733" s="37" t="str">
        <f>IF('TSA Input'!K1696="","",IF('TSA Input'!J1696="Yes",'TSA Input'!G1696,""))</f>
        <v/>
      </c>
      <c r="I1733" s="37" t="str">
        <f>IF('TSA Input'!L1696="","",IF('TSA Input'!J1696="Yes",'TSA Input'!F1696,""))</f>
        <v/>
      </c>
      <c r="J1733" s="39" t="str">
        <f t="shared" si="54"/>
        <v/>
      </c>
      <c r="K1733" s="257" t="str">
        <f>IF('TSA Input'!J1696="","",IF('TSA Input'!J1696="Yes",'TSA Input'!D1696,""))</f>
        <v/>
      </c>
      <c r="L1733" s="258" t="str">
        <f>IF('TSA Input'!J1696="","",IF('TSA Input'!J1696="Yes",'TSA Input'!G1696,""))</f>
        <v/>
      </c>
      <c r="M1733" s="258" t="str">
        <f>IF('TSA Input'!J1696="","",IF('TSA Input'!J1696="Yes",'TSA Input'!F1696,""))</f>
        <v/>
      </c>
      <c r="N1733" s="39" t="str">
        <f t="shared" si="55"/>
        <v/>
      </c>
      <c r="O1733" s="149" t="s">
        <v>11</v>
      </c>
      <c r="P1733" s="148" t="s">
        <v>11</v>
      </c>
      <c r="Q1733" s="1"/>
    </row>
    <row r="1734" spans="1:17" ht="15.75" hidden="1" customHeight="1">
      <c r="A1734" s="1" t="str">
        <f t="shared" si="1"/>
        <v/>
      </c>
      <c r="B1734" s="1"/>
      <c r="C1734" s="34" t="str">
        <f>IF('TSA Input'!J1697="","",IF('TSA Input'!J1697="Yes",'TSA Input'!B1697,"Ineligible"))</f>
        <v/>
      </c>
      <c r="D1734" s="246" t="str">
        <f>IF('TSA Input'!J1697="","",IF('TSA Input'!J1697="Yes",IF('TSA Input'!W1697="","",LEFT('TSA Input'!W1697,LEN('TSA Input'!W1697)-2)),""))</f>
        <v/>
      </c>
      <c r="E1734" s="246" t="str">
        <f>IF('TSA Input'!J1697="","",IF('TSA Input'!J1697="Yes",'TSA Input'!I1697,""))</f>
        <v/>
      </c>
      <c r="F1734" s="247" t="str">
        <f>IF('TSA Input'!J1697="","",IF('TSA Input'!J1697="Yes",'TSA Input'!C1697,""))</f>
        <v/>
      </c>
      <c r="G1734" s="36" t="str">
        <f>IF('TSA Input'!J1697="","",IF('TSA Input'!J1697="Yes",'TSA Input'!D1697,""))</f>
        <v/>
      </c>
      <c r="H1734" s="37" t="str">
        <f>IF('TSA Input'!K1697="","",IF('TSA Input'!J1697="Yes",'TSA Input'!G1697,""))</f>
        <v/>
      </c>
      <c r="I1734" s="37" t="str">
        <f>IF('TSA Input'!L1697="","",IF('TSA Input'!J1697="Yes",'TSA Input'!F1697,""))</f>
        <v/>
      </c>
      <c r="J1734" s="39" t="str">
        <f t="shared" si="54"/>
        <v/>
      </c>
      <c r="K1734" s="257" t="str">
        <f>IF('TSA Input'!J1697="","",IF('TSA Input'!J1697="Yes",'TSA Input'!D1697,""))</f>
        <v/>
      </c>
      <c r="L1734" s="258" t="str">
        <f>IF('TSA Input'!J1697="","",IF('TSA Input'!J1697="Yes",'TSA Input'!G1697,""))</f>
        <v/>
      </c>
      <c r="M1734" s="258" t="str">
        <f>IF('TSA Input'!J1697="","",IF('TSA Input'!J1697="Yes",'TSA Input'!F1697,""))</f>
        <v/>
      </c>
      <c r="N1734" s="39" t="str">
        <f t="shared" si="55"/>
        <v/>
      </c>
      <c r="O1734" s="149" t="s">
        <v>11</v>
      </c>
      <c r="P1734" s="148" t="s">
        <v>11</v>
      </c>
      <c r="Q1734" s="1"/>
    </row>
    <row r="1735" spans="1:17" ht="15.75" hidden="1" customHeight="1">
      <c r="A1735" s="1" t="str">
        <f t="shared" si="1"/>
        <v/>
      </c>
      <c r="B1735" s="1"/>
      <c r="C1735" s="34" t="str">
        <f>IF('TSA Input'!J1698="","",IF('TSA Input'!J1698="Yes",'TSA Input'!B1698,"Ineligible"))</f>
        <v/>
      </c>
      <c r="D1735" s="246" t="str">
        <f>IF('TSA Input'!J1698="","",IF('TSA Input'!J1698="Yes",IF('TSA Input'!W1698="","",LEFT('TSA Input'!W1698,LEN('TSA Input'!W1698)-2)),""))</f>
        <v/>
      </c>
      <c r="E1735" s="246" t="str">
        <f>IF('TSA Input'!J1698="","",IF('TSA Input'!J1698="Yes",'TSA Input'!I1698,""))</f>
        <v/>
      </c>
      <c r="F1735" s="247" t="str">
        <f>IF('TSA Input'!J1698="","",IF('TSA Input'!J1698="Yes",'TSA Input'!C1698,""))</f>
        <v/>
      </c>
      <c r="G1735" s="36" t="str">
        <f>IF('TSA Input'!J1698="","",IF('TSA Input'!J1698="Yes",'TSA Input'!D1698,""))</f>
        <v/>
      </c>
      <c r="H1735" s="37" t="str">
        <f>IF('TSA Input'!K1698="","",IF('TSA Input'!J1698="Yes",'TSA Input'!G1698,""))</f>
        <v/>
      </c>
      <c r="I1735" s="37" t="str">
        <f>IF('TSA Input'!L1698="","",IF('TSA Input'!J1698="Yes",'TSA Input'!F1698,""))</f>
        <v/>
      </c>
      <c r="J1735" s="39" t="str">
        <f t="shared" si="54"/>
        <v/>
      </c>
      <c r="K1735" s="257" t="str">
        <f>IF('TSA Input'!J1698="","",IF('TSA Input'!J1698="Yes",'TSA Input'!D1698,""))</f>
        <v/>
      </c>
      <c r="L1735" s="258" t="str">
        <f>IF('TSA Input'!J1698="","",IF('TSA Input'!J1698="Yes",'TSA Input'!G1698,""))</f>
        <v/>
      </c>
      <c r="M1735" s="258" t="str">
        <f>IF('TSA Input'!J1698="","",IF('TSA Input'!J1698="Yes",'TSA Input'!F1698,""))</f>
        <v/>
      </c>
      <c r="N1735" s="39" t="str">
        <f t="shared" si="55"/>
        <v/>
      </c>
      <c r="O1735" s="149" t="s">
        <v>11</v>
      </c>
      <c r="P1735" s="148" t="s">
        <v>11</v>
      </c>
      <c r="Q1735" s="1"/>
    </row>
    <row r="1736" spans="1:17" ht="15.75" hidden="1" customHeight="1">
      <c r="A1736" s="1" t="str">
        <f t="shared" si="1"/>
        <v/>
      </c>
      <c r="B1736" s="1"/>
      <c r="C1736" s="34" t="str">
        <f>IF('TSA Input'!J1699="","",IF('TSA Input'!J1699="Yes",'TSA Input'!B1699,"Ineligible"))</f>
        <v/>
      </c>
      <c r="D1736" s="246" t="str">
        <f>IF('TSA Input'!J1699="","",IF('TSA Input'!J1699="Yes",IF('TSA Input'!W1699="","",LEFT('TSA Input'!W1699,LEN('TSA Input'!W1699)-2)),""))</f>
        <v/>
      </c>
      <c r="E1736" s="246" t="str">
        <f>IF('TSA Input'!J1699="","",IF('TSA Input'!J1699="Yes",'TSA Input'!I1699,""))</f>
        <v/>
      </c>
      <c r="F1736" s="247" t="str">
        <f>IF('TSA Input'!J1699="","",IF('TSA Input'!J1699="Yes",'TSA Input'!C1699,""))</f>
        <v/>
      </c>
      <c r="G1736" s="36" t="str">
        <f>IF('TSA Input'!J1699="","",IF('TSA Input'!J1699="Yes",'TSA Input'!D1699,""))</f>
        <v/>
      </c>
      <c r="H1736" s="37" t="str">
        <f>IF('TSA Input'!K1699="","",IF('TSA Input'!J1699="Yes",'TSA Input'!G1699,""))</f>
        <v/>
      </c>
      <c r="I1736" s="37" t="str">
        <f>IF('TSA Input'!L1699="","",IF('TSA Input'!J1699="Yes",'TSA Input'!F1699,""))</f>
        <v/>
      </c>
      <c r="J1736" s="39" t="str">
        <f t="shared" si="54"/>
        <v/>
      </c>
      <c r="K1736" s="257" t="str">
        <f>IF('TSA Input'!J1699="","",IF('TSA Input'!J1699="Yes",'TSA Input'!D1699,""))</f>
        <v/>
      </c>
      <c r="L1736" s="258" t="str">
        <f>IF('TSA Input'!J1699="","",IF('TSA Input'!J1699="Yes",'TSA Input'!G1699,""))</f>
        <v/>
      </c>
      <c r="M1736" s="258" t="str">
        <f>IF('TSA Input'!J1699="","",IF('TSA Input'!J1699="Yes",'TSA Input'!F1699,""))</f>
        <v/>
      </c>
      <c r="N1736" s="39" t="str">
        <f t="shared" si="55"/>
        <v/>
      </c>
      <c r="O1736" s="149" t="s">
        <v>11</v>
      </c>
      <c r="P1736" s="148" t="s">
        <v>11</v>
      </c>
      <c r="Q1736" s="1"/>
    </row>
    <row r="1737" spans="1:17" ht="15.75" hidden="1" customHeight="1">
      <c r="A1737" s="1" t="str">
        <f t="shared" si="1"/>
        <v/>
      </c>
      <c r="B1737" s="1"/>
      <c r="C1737" s="34" t="str">
        <f>IF('TSA Input'!J1700="","",IF('TSA Input'!J1700="Yes",'TSA Input'!B1700,"Ineligible"))</f>
        <v/>
      </c>
      <c r="D1737" s="246" t="str">
        <f>IF('TSA Input'!J1700="","",IF('TSA Input'!J1700="Yes",IF('TSA Input'!W1700="","",LEFT('TSA Input'!W1700,LEN('TSA Input'!W1700)-2)),""))</f>
        <v/>
      </c>
      <c r="E1737" s="246" t="str">
        <f>IF('TSA Input'!J1700="","",IF('TSA Input'!J1700="Yes",'TSA Input'!I1700,""))</f>
        <v/>
      </c>
      <c r="F1737" s="247" t="str">
        <f>IF('TSA Input'!J1700="","",IF('TSA Input'!J1700="Yes",'TSA Input'!C1700,""))</f>
        <v/>
      </c>
      <c r="G1737" s="36" t="str">
        <f>IF('TSA Input'!J1700="","",IF('TSA Input'!J1700="Yes",'TSA Input'!D1700,""))</f>
        <v/>
      </c>
      <c r="H1737" s="37" t="str">
        <f>IF('TSA Input'!K1700="","",IF('TSA Input'!J1700="Yes",'TSA Input'!G1700,""))</f>
        <v/>
      </c>
      <c r="I1737" s="37" t="str">
        <f>IF('TSA Input'!L1700="","",IF('TSA Input'!J1700="Yes",'TSA Input'!F1700,""))</f>
        <v/>
      </c>
      <c r="J1737" s="39" t="str">
        <f t="shared" si="54"/>
        <v/>
      </c>
      <c r="K1737" s="257" t="str">
        <f>IF('TSA Input'!J1700="","",IF('TSA Input'!J1700="Yes",'TSA Input'!D1700,""))</f>
        <v/>
      </c>
      <c r="L1737" s="258" t="str">
        <f>IF('TSA Input'!J1700="","",IF('TSA Input'!J1700="Yes",'TSA Input'!G1700,""))</f>
        <v/>
      </c>
      <c r="M1737" s="258" t="str">
        <f>IF('TSA Input'!J1700="","",IF('TSA Input'!J1700="Yes",'TSA Input'!F1700,""))</f>
        <v/>
      </c>
      <c r="N1737" s="39" t="str">
        <f t="shared" si="55"/>
        <v/>
      </c>
      <c r="O1737" s="149" t="s">
        <v>11</v>
      </c>
      <c r="P1737" s="148" t="s">
        <v>11</v>
      </c>
      <c r="Q1737" s="1"/>
    </row>
    <row r="1738" spans="1:17" ht="15.75" hidden="1" customHeight="1">
      <c r="A1738" s="1" t="str">
        <f t="shared" si="1"/>
        <v/>
      </c>
      <c r="B1738" s="1"/>
      <c r="C1738" s="34" t="str">
        <f>IF('TSA Input'!J1701="","",IF('TSA Input'!J1701="Yes",'TSA Input'!B1701,"Ineligible"))</f>
        <v/>
      </c>
      <c r="D1738" s="246" t="str">
        <f>IF('TSA Input'!J1701="","",IF('TSA Input'!J1701="Yes",IF('TSA Input'!W1701="","",LEFT('TSA Input'!W1701,LEN('TSA Input'!W1701)-2)),""))</f>
        <v/>
      </c>
      <c r="E1738" s="246" t="str">
        <f>IF('TSA Input'!J1701="","",IF('TSA Input'!J1701="Yes",'TSA Input'!I1701,""))</f>
        <v/>
      </c>
      <c r="F1738" s="247" t="str">
        <f>IF('TSA Input'!J1701="","",IF('TSA Input'!J1701="Yes",'TSA Input'!C1701,""))</f>
        <v/>
      </c>
      <c r="G1738" s="36" t="str">
        <f>IF('TSA Input'!J1701="","",IF('TSA Input'!J1701="Yes",'TSA Input'!D1701,""))</f>
        <v/>
      </c>
      <c r="H1738" s="37" t="str">
        <f>IF('TSA Input'!K1701="","",IF('TSA Input'!J1701="Yes",'TSA Input'!G1701,""))</f>
        <v/>
      </c>
      <c r="I1738" s="37" t="str">
        <f>IF('TSA Input'!L1701="","",IF('TSA Input'!J1701="Yes",'TSA Input'!F1701,""))</f>
        <v/>
      </c>
      <c r="J1738" s="39" t="str">
        <f t="shared" si="54"/>
        <v/>
      </c>
      <c r="K1738" s="257" t="str">
        <f>IF('TSA Input'!J1701="","",IF('TSA Input'!J1701="Yes",'TSA Input'!D1701,""))</f>
        <v/>
      </c>
      <c r="L1738" s="258" t="str">
        <f>IF('TSA Input'!J1701="","",IF('TSA Input'!J1701="Yes",'TSA Input'!G1701,""))</f>
        <v/>
      </c>
      <c r="M1738" s="258" t="str">
        <f>IF('TSA Input'!J1701="","",IF('TSA Input'!J1701="Yes",'TSA Input'!F1701,""))</f>
        <v/>
      </c>
      <c r="N1738" s="39" t="str">
        <f t="shared" si="55"/>
        <v/>
      </c>
      <c r="O1738" s="149" t="s">
        <v>11</v>
      </c>
      <c r="P1738" s="148" t="s">
        <v>11</v>
      </c>
      <c r="Q1738" s="1"/>
    </row>
    <row r="1739" spans="1:17" ht="15.75" hidden="1" customHeight="1">
      <c r="A1739" s="1" t="str">
        <f t="shared" si="1"/>
        <v/>
      </c>
      <c r="B1739" s="1"/>
      <c r="C1739" s="34" t="str">
        <f>IF('TSA Input'!J1702="","",IF('TSA Input'!J1702="Yes",'TSA Input'!B1702,"Ineligible"))</f>
        <v/>
      </c>
      <c r="D1739" s="246" t="str">
        <f>IF('TSA Input'!J1702="","",IF('TSA Input'!J1702="Yes",IF('TSA Input'!W1702="","",LEFT('TSA Input'!W1702,LEN('TSA Input'!W1702)-2)),""))</f>
        <v/>
      </c>
      <c r="E1739" s="246" t="str">
        <f>IF('TSA Input'!J1702="","",IF('TSA Input'!J1702="Yes",'TSA Input'!I1702,""))</f>
        <v/>
      </c>
      <c r="F1739" s="247" t="str">
        <f>IF('TSA Input'!J1702="","",IF('TSA Input'!J1702="Yes",'TSA Input'!C1702,""))</f>
        <v/>
      </c>
      <c r="G1739" s="36" t="str">
        <f>IF('TSA Input'!J1702="","",IF('TSA Input'!J1702="Yes",'TSA Input'!D1702,""))</f>
        <v/>
      </c>
      <c r="H1739" s="37" t="str">
        <f>IF('TSA Input'!K1702="","",IF('TSA Input'!J1702="Yes",'TSA Input'!G1702,""))</f>
        <v/>
      </c>
      <c r="I1739" s="37" t="str">
        <f>IF('TSA Input'!L1702="","",IF('TSA Input'!J1702="Yes",'TSA Input'!F1702,""))</f>
        <v/>
      </c>
      <c r="J1739" s="39" t="str">
        <f t="shared" si="54"/>
        <v/>
      </c>
      <c r="K1739" s="257" t="str">
        <f>IF('TSA Input'!J1702="","",IF('TSA Input'!J1702="Yes",'TSA Input'!D1702,""))</f>
        <v/>
      </c>
      <c r="L1739" s="258" t="str">
        <f>IF('TSA Input'!J1702="","",IF('TSA Input'!J1702="Yes",'TSA Input'!G1702,""))</f>
        <v/>
      </c>
      <c r="M1739" s="258" t="str">
        <f>IF('TSA Input'!J1702="","",IF('TSA Input'!J1702="Yes",'TSA Input'!F1702,""))</f>
        <v/>
      </c>
      <c r="N1739" s="39" t="str">
        <f t="shared" si="55"/>
        <v/>
      </c>
      <c r="O1739" s="149" t="s">
        <v>11</v>
      </c>
      <c r="P1739" s="148" t="s">
        <v>11</v>
      </c>
      <c r="Q1739" s="1"/>
    </row>
    <row r="1740" spans="1:17" ht="15.75" hidden="1" customHeight="1">
      <c r="A1740" s="1" t="str">
        <f t="shared" si="1"/>
        <v/>
      </c>
      <c r="B1740" s="1"/>
      <c r="C1740" s="34" t="str">
        <f>IF('TSA Input'!J1703="","",IF('TSA Input'!J1703="Yes",'TSA Input'!B1703,"Ineligible"))</f>
        <v/>
      </c>
      <c r="D1740" s="246" t="str">
        <f>IF('TSA Input'!J1703="","",IF('TSA Input'!J1703="Yes",IF('TSA Input'!W1703="","",LEFT('TSA Input'!W1703,LEN('TSA Input'!W1703)-2)),""))</f>
        <v/>
      </c>
      <c r="E1740" s="246" t="str">
        <f>IF('TSA Input'!J1703="","",IF('TSA Input'!J1703="Yes",'TSA Input'!I1703,""))</f>
        <v/>
      </c>
      <c r="F1740" s="247" t="str">
        <f>IF('TSA Input'!J1703="","",IF('TSA Input'!J1703="Yes",'TSA Input'!C1703,""))</f>
        <v/>
      </c>
      <c r="G1740" s="36" t="str">
        <f>IF('TSA Input'!J1703="","",IF('TSA Input'!J1703="Yes",'TSA Input'!D1703,""))</f>
        <v/>
      </c>
      <c r="H1740" s="37" t="str">
        <f>IF('TSA Input'!K1703="","",IF('TSA Input'!J1703="Yes",'TSA Input'!G1703,""))</f>
        <v/>
      </c>
      <c r="I1740" s="37" t="str">
        <f>IF('TSA Input'!L1703="","",IF('TSA Input'!J1703="Yes",'TSA Input'!F1703,""))</f>
        <v/>
      </c>
      <c r="J1740" s="39" t="str">
        <f t="shared" si="54"/>
        <v/>
      </c>
      <c r="K1740" s="257" t="str">
        <f>IF('TSA Input'!J1703="","",IF('TSA Input'!J1703="Yes",'TSA Input'!D1703,""))</f>
        <v/>
      </c>
      <c r="L1740" s="258" t="str">
        <f>IF('TSA Input'!J1703="","",IF('TSA Input'!J1703="Yes",'TSA Input'!G1703,""))</f>
        <v/>
      </c>
      <c r="M1740" s="258" t="str">
        <f>IF('TSA Input'!J1703="","",IF('TSA Input'!J1703="Yes",'TSA Input'!F1703,""))</f>
        <v/>
      </c>
      <c r="N1740" s="39" t="str">
        <f t="shared" si="55"/>
        <v/>
      </c>
      <c r="O1740" s="149" t="s">
        <v>11</v>
      </c>
      <c r="P1740" s="148" t="s">
        <v>11</v>
      </c>
      <c r="Q1740" s="1"/>
    </row>
    <row r="1741" spans="1:17" ht="15.75" hidden="1" customHeight="1">
      <c r="A1741" s="1" t="str">
        <f t="shared" si="1"/>
        <v/>
      </c>
      <c r="B1741" s="1"/>
      <c r="C1741" s="34" t="str">
        <f>IF('TSA Input'!J1704="","",IF('TSA Input'!J1704="Yes",'TSA Input'!B1704,"Ineligible"))</f>
        <v/>
      </c>
      <c r="D1741" s="246" t="str">
        <f>IF('TSA Input'!J1704="","",IF('TSA Input'!J1704="Yes",IF('TSA Input'!W1704="","",LEFT('TSA Input'!W1704,LEN('TSA Input'!W1704)-2)),""))</f>
        <v/>
      </c>
      <c r="E1741" s="246" t="str">
        <f>IF('TSA Input'!J1704="","",IF('TSA Input'!J1704="Yes",'TSA Input'!I1704,""))</f>
        <v/>
      </c>
      <c r="F1741" s="247" t="str">
        <f>IF('TSA Input'!J1704="","",IF('TSA Input'!J1704="Yes",'TSA Input'!C1704,""))</f>
        <v/>
      </c>
      <c r="G1741" s="36" t="str">
        <f>IF('TSA Input'!J1704="","",IF('TSA Input'!J1704="Yes",'TSA Input'!D1704,""))</f>
        <v/>
      </c>
      <c r="H1741" s="37" t="str">
        <f>IF('TSA Input'!K1704="","",IF('TSA Input'!J1704="Yes",'TSA Input'!G1704,""))</f>
        <v/>
      </c>
      <c r="I1741" s="37" t="str">
        <f>IF('TSA Input'!L1704="","",IF('TSA Input'!J1704="Yes",'TSA Input'!F1704,""))</f>
        <v/>
      </c>
      <c r="J1741" s="39" t="str">
        <f t="shared" si="54"/>
        <v/>
      </c>
      <c r="K1741" s="257" t="str">
        <f>IF('TSA Input'!J1704="","",IF('TSA Input'!J1704="Yes",'TSA Input'!D1704,""))</f>
        <v/>
      </c>
      <c r="L1741" s="258" t="str">
        <f>IF('TSA Input'!J1704="","",IF('TSA Input'!J1704="Yes",'TSA Input'!G1704,""))</f>
        <v/>
      </c>
      <c r="M1741" s="258" t="str">
        <f>IF('TSA Input'!J1704="","",IF('TSA Input'!J1704="Yes",'TSA Input'!F1704,""))</f>
        <v/>
      </c>
      <c r="N1741" s="39" t="str">
        <f t="shared" si="55"/>
        <v/>
      </c>
      <c r="O1741" s="149" t="s">
        <v>11</v>
      </c>
      <c r="P1741" s="148" t="s">
        <v>11</v>
      </c>
      <c r="Q1741" s="1"/>
    </row>
    <row r="1742" spans="1:17" ht="15.75" hidden="1" customHeight="1">
      <c r="A1742" s="1" t="str">
        <f t="shared" si="1"/>
        <v/>
      </c>
      <c r="B1742" s="1"/>
      <c r="C1742" s="34" t="str">
        <f>IF('TSA Input'!J1705="","",IF('TSA Input'!J1705="Yes",'TSA Input'!B1705,"Ineligible"))</f>
        <v/>
      </c>
      <c r="D1742" s="246" t="str">
        <f>IF('TSA Input'!J1705="","",IF('TSA Input'!J1705="Yes",IF('TSA Input'!W1705="","",LEFT('TSA Input'!W1705,LEN('TSA Input'!W1705)-2)),""))</f>
        <v/>
      </c>
      <c r="E1742" s="246" t="str">
        <f>IF('TSA Input'!J1705="","",IF('TSA Input'!J1705="Yes",'TSA Input'!I1705,""))</f>
        <v/>
      </c>
      <c r="F1742" s="247" t="str">
        <f>IF('TSA Input'!J1705="","",IF('TSA Input'!J1705="Yes",'TSA Input'!C1705,""))</f>
        <v/>
      </c>
      <c r="G1742" s="36" t="str">
        <f>IF('TSA Input'!J1705="","",IF('TSA Input'!J1705="Yes",'TSA Input'!D1705,""))</f>
        <v/>
      </c>
      <c r="H1742" s="37" t="str">
        <f>IF('TSA Input'!K1705="","",IF('TSA Input'!J1705="Yes",'TSA Input'!G1705,""))</f>
        <v/>
      </c>
      <c r="I1742" s="37" t="str">
        <f>IF('TSA Input'!L1705="","",IF('TSA Input'!J1705="Yes",'TSA Input'!F1705,""))</f>
        <v/>
      </c>
      <c r="J1742" s="39" t="str">
        <f t="shared" si="54"/>
        <v/>
      </c>
      <c r="K1742" s="257" t="str">
        <f>IF('TSA Input'!J1705="","",IF('TSA Input'!J1705="Yes",'TSA Input'!D1705,""))</f>
        <v/>
      </c>
      <c r="L1742" s="258" t="str">
        <f>IF('TSA Input'!J1705="","",IF('TSA Input'!J1705="Yes",'TSA Input'!G1705,""))</f>
        <v/>
      </c>
      <c r="M1742" s="258" t="str">
        <f>IF('TSA Input'!J1705="","",IF('TSA Input'!J1705="Yes",'TSA Input'!F1705,""))</f>
        <v/>
      </c>
      <c r="N1742" s="39" t="str">
        <f t="shared" si="55"/>
        <v/>
      </c>
      <c r="O1742" s="149" t="s">
        <v>11</v>
      </c>
      <c r="P1742" s="148" t="s">
        <v>11</v>
      </c>
      <c r="Q1742" s="1"/>
    </row>
    <row r="1743" spans="1:17" ht="15.75" hidden="1" customHeight="1">
      <c r="A1743" s="1" t="str">
        <f t="shared" si="1"/>
        <v/>
      </c>
      <c r="B1743" s="1"/>
      <c r="C1743" s="34" t="str">
        <f>IF('TSA Input'!J1706="","",IF('TSA Input'!J1706="Yes",'TSA Input'!B1706,"Ineligible"))</f>
        <v/>
      </c>
      <c r="D1743" s="246" t="str">
        <f>IF('TSA Input'!J1706="","",IF('TSA Input'!J1706="Yes",IF('TSA Input'!W1706="","",LEFT('TSA Input'!W1706,LEN('TSA Input'!W1706)-2)),""))</f>
        <v/>
      </c>
      <c r="E1743" s="246" t="str">
        <f>IF('TSA Input'!J1706="","",IF('TSA Input'!J1706="Yes",'TSA Input'!I1706,""))</f>
        <v/>
      </c>
      <c r="F1743" s="247" t="str">
        <f>IF('TSA Input'!J1706="","",IF('TSA Input'!J1706="Yes",'TSA Input'!C1706,""))</f>
        <v/>
      </c>
      <c r="G1743" s="36" t="str">
        <f>IF('TSA Input'!J1706="","",IF('TSA Input'!J1706="Yes",'TSA Input'!D1706,""))</f>
        <v/>
      </c>
      <c r="H1743" s="37" t="str">
        <f>IF('TSA Input'!K1706="","",IF('TSA Input'!J1706="Yes",'TSA Input'!G1706,""))</f>
        <v/>
      </c>
      <c r="I1743" s="37" t="str">
        <f>IF('TSA Input'!L1706="","",IF('TSA Input'!J1706="Yes",'TSA Input'!F1706,""))</f>
        <v/>
      </c>
      <c r="J1743" s="39" t="str">
        <f t="shared" si="54"/>
        <v/>
      </c>
      <c r="K1743" s="257" t="str">
        <f>IF('TSA Input'!J1706="","",IF('TSA Input'!J1706="Yes",'TSA Input'!D1706,""))</f>
        <v/>
      </c>
      <c r="L1743" s="258" t="str">
        <f>IF('TSA Input'!J1706="","",IF('TSA Input'!J1706="Yes",'TSA Input'!G1706,""))</f>
        <v/>
      </c>
      <c r="M1743" s="258" t="str">
        <f>IF('TSA Input'!J1706="","",IF('TSA Input'!J1706="Yes",'TSA Input'!F1706,""))</f>
        <v/>
      </c>
      <c r="N1743" s="39" t="str">
        <f t="shared" si="55"/>
        <v/>
      </c>
      <c r="O1743" s="149" t="s">
        <v>11</v>
      </c>
      <c r="P1743" s="148" t="s">
        <v>11</v>
      </c>
      <c r="Q1743" s="1"/>
    </row>
    <row r="1744" spans="1:17" ht="15.75" hidden="1" customHeight="1">
      <c r="A1744" s="1" t="str">
        <f t="shared" si="1"/>
        <v/>
      </c>
      <c r="B1744" s="1"/>
      <c r="C1744" s="34" t="str">
        <f>IF('TSA Input'!J1707="","",IF('TSA Input'!J1707="Yes",'TSA Input'!B1707,"Ineligible"))</f>
        <v/>
      </c>
      <c r="D1744" s="246" t="str">
        <f>IF('TSA Input'!J1707="","",IF('TSA Input'!J1707="Yes",IF('TSA Input'!W1707="","",LEFT('TSA Input'!W1707,LEN('TSA Input'!W1707)-2)),""))</f>
        <v/>
      </c>
      <c r="E1744" s="246" t="str">
        <f>IF('TSA Input'!J1707="","",IF('TSA Input'!J1707="Yes",'TSA Input'!I1707,""))</f>
        <v/>
      </c>
      <c r="F1744" s="247" t="str">
        <f>IF('TSA Input'!J1707="","",IF('TSA Input'!J1707="Yes",'TSA Input'!C1707,""))</f>
        <v/>
      </c>
      <c r="G1744" s="36" t="str">
        <f>IF('TSA Input'!J1707="","",IF('TSA Input'!J1707="Yes",'TSA Input'!D1707,""))</f>
        <v/>
      </c>
      <c r="H1744" s="37" t="str">
        <f>IF('TSA Input'!K1707="","",IF('TSA Input'!J1707="Yes",'TSA Input'!G1707,""))</f>
        <v/>
      </c>
      <c r="I1744" s="37" t="str">
        <f>IF('TSA Input'!L1707="","",IF('TSA Input'!J1707="Yes",'TSA Input'!F1707,""))</f>
        <v/>
      </c>
      <c r="J1744" s="39" t="str">
        <f t="shared" si="54"/>
        <v/>
      </c>
      <c r="K1744" s="257" t="str">
        <f>IF('TSA Input'!J1707="","",IF('TSA Input'!J1707="Yes",'TSA Input'!D1707,""))</f>
        <v/>
      </c>
      <c r="L1744" s="258" t="str">
        <f>IF('TSA Input'!J1707="","",IF('TSA Input'!J1707="Yes",'TSA Input'!G1707,""))</f>
        <v/>
      </c>
      <c r="M1744" s="258" t="str">
        <f>IF('TSA Input'!J1707="","",IF('TSA Input'!J1707="Yes",'TSA Input'!F1707,""))</f>
        <v/>
      </c>
      <c r="N1744" s="39" t="str">
        <f t="shared" si="55"/>
        <v/>
      </c>
      <c r="O1744" s="149" t="s">
        <v>11</v>
      </c>
      <c r="P1744" s="148" t="s">
        <v>11</v>
      </c>
      <c r="Q1744" s="1"/>
    </row>
    <row r="1745" spans="1:17" ht="15.75" hidden="1" customHeight="1">
      <c r="A1745" s="1" t="str">
        <f t="shared" si="1"/>
        <v/>
      </c>
      <c r="B1745" s="1"/>
      <c r="C1745" s="34" t="str">
        <f>IF('TSA Input'!J1708="","",IF('TSA Input'!J1708="Yes",'TSA Input'!B1708,"Ineligible"))</f>
        <v/>
      </c>
      <c r="D1745" s="246" t="str">
        <f>IF('TSA Input'!J1708="","",IF('TSA Input'!J1708="Yes",IF('TSA Input'!W1708="","",LEFT('TSA Input'!W1708,LEN('TSA Input'!W1708)-2)),""))</f>
        <v/>
      </c>
      <c r="E1745" s="246" t="str">
        <f>IF('TSA Input'!J1708="","",IF('TSA Input'!J1708="Yes",'TSA Input'!I1708,""))</f>
        <v/>
      </c>
      <c r="F1745" s="247" t="str">
        <f>IF('TSA Input'!J1708="","",IF('TSA Input'!J1708="Yes",'TSA Input'!C1708,""))</f>
        <v/>
      </c>
      <c r="G1745" s="36" t="str">
        <f>IF('TSA Input'!J1708="","",IF('TSA Input'!J1708="Yes",'TSA Input'!D1708,""))</f>
        <v/>
      </c>
      <c r="H1745" s="37" t="str">
        <f>IF('TSA Input'!K1708="","",IF('TSA Input'!J1708="Yes",'TSA Input'!G1708,""))</f>
        <v/>
      </c>
      <c r="I1745" s="37" t="str">
        <f>IF('TSA Input'!L1708="","",IF('TSA Input'!J1708="Yes",'TSA Input'!F1708,""))</f>
        <v/>
      </c>
      <c r="J1745" s="39" t="str">
        <f t="shared" si="54"/>
        <v/>
      </c>
      <c r="K1745" s="257" t="str">
        <f>IF('TSA Input'!J1708="","",IF('TSA Input'!J1708="Yes",'TSA Input'!D1708,""))</f>
        <v/>
      </c>
      <c r="L1745" s="258" t="str">
        <f>IF('TSA Input'!J1708="","",IF('TSA Input'!J1708="Yes",'TSA Input'!G1708,""))</f>
        <v/>
      </c>
      <c r="M1745" s="258" t="str">
        <f>IF('TSA Input'!J1708="","",IF('TSA Input'!J1708="Yes",'TSA Input'!F1708,""))</f>
        <v/>
      </c>
      <c r="N1745" s="39" t="str">
        <f t="shared" si="55"/>
        <v/>
      </c>
      <c r="O1745" s="149" t="s">
        <v>11</v>
      </c>
      <c r="P1745" s="148" t="s">
        <v>11</v>
      </c>
      <c r="Q1745" s="1"/>
    </row>
    <row r="1746" spans="1:17" ht="15.75" hidden="1" customHeight="1">
      <c r="A1746" s="1" t="str">
        <f t="shared" si="1"/>
        <v/>
      </c>
      <c r="B1746" s="1"/>
      <c r="C1746" s="34" t="str">
        <f>IF('TSA Input'!J1709="","",IF('TSA Input'!J1709="Yes",'TSA Input'!B1709,"Ineligible"))</f>
        <v/>
      </c>
      <c r="D1746" s="246" t="str">
        <f>IF('TSA Input'!J1709="","",IF('TSA Input'!J1709="Yes",IF('TSA Input'!W1709="","",LEFT('TSA Input'!W1709,LEN('TSA Input'!W1709)-2)),""))</f>
        <v/>
      </c>
      <c r="E1746" s="246" t="str">
        <f>IF('TSA Input'!J1709="","",IF('TSA Input'!J1709="Yes",'TSA Input'!I1709,""))</f>
        <v/>
      </c>
      <c r="F1746" s="247" t="str">
        <f>IF('TSA Input'!J1709="","",IF('TSA Input'!J1709="Yes",'TSA Input'!C1709,""))</f>
        <v/>
      </c>
      <c r="G1746" s="36" t="str">
        <f>IF('TSA Input'!J1709="","",IF('TSA Input'!J1709="Yes",'TSA Input'!D1709,""))</f>
        <v/>
      </c>
      <c r="H1746" s="37" t="str">
        <f>IF('TSA Input'!K1709="","",IF('TSA Input'!J1709="Yes",'TSA Input'!G1709,""))</f>
        <v/>
      </c>
      <c r="I1746" s="37" t="str">
        <f>IF('TSA Input'!L1709="","",IF('TSA Input'!J1709="Yes",'TSA Input'!F1709,""))</f>
        <v/>
      </c>
      <c r="J1746" s="39" t="str">
        <f t="shared" si="54"/>
        <v/>
      </c>
      <c r="K1746" s="257" t="str">
        <f>IF('TSA Input'!J1709="","",IF('TSA Input'!J1709="Yes",'TSA Input'!D1709,""))</f>
        <v/>
      </c>
      <c r="L1746" s="258" t="str">
        <f>IF('TSA Input'!J1709="","",IF('TSA Input'!J1709="Yes",'TSA Input'!G1709,""))</f>
        <v/>
      </c>
      <c r="M1746" s="258" t="str">
        <f>IF('TSA Input'!J1709="","",IF('TSA Input'!J1709="Yes",'TSA Input'!F1709,""))</f>
        <v/>
      </c>
      <c r="N1746" s="39" t="str">
        <f t="shared" si="55"/>
        <v/>
      </c>
      <c r="O1746" s="149" t="s">
        <v>11</v>
      </c>
      <c r="P1746" s="148" t="s">
        <v>11</v>
      </c>
      <c r="Q1746" s="1"/>
    </row>
    <row r="1747" spans="1:17" ht="15.75" hidden="1" customHeight="1">
      <c r="A1747" s="1" t="str">
        <f t="shared" si="1"/>
        <v/>
      </c>
      <c r="B1747" s="1"/>
      <c r="C1747" s="34" t="str">
        <f>IF('TSA Input'!J1710="","",IF('TSA Input'!J1710="Yes",'TSA Input'!B1710,"Ineligible"))</f>
        <v/>
      </c>
      <c r="D1747" s="246" t="str">
        <f>IF('TSA Input'!J1710="","",IF('TSA Input'!J1710="Yes",IF('TSA Input'!W1710="","",LEFT('TSA Input'!W1710,LEN('TSA Input'!W1710)-2)),""))</f>
        <v/>
      </c>
      <c r="E1747" s="246" t="str">
        <f>IF('TSA Input'!J1710="","",IF('TSA Input'!J1710="Yes",'TSA Input'!I1710,""))</f>
        <v/>
      </c>
      <c r="F1747" s="247" t="str">
        <f>IF('TSA Input'!J1710="","",IF('TSA Input'!J1710="Yes",'TSA Input'!C1710,""))</f>
        <v/>
      </c>
      <c r="G1747" s="36" t="str">
        <f>IF('TSA Input'!J1710="","",IF('TSA Input'!J1710="Yes",'TSA Input'!D1710,""))</f>
        <v/>
      </c>
      <c r="H1747" s="37" t="str">
        <f>IF('TSA Input'!K1710="","",IF('TSA Input'!J1710="Yes",'TSA Input'!G1710,""))</f>
        <v/>
      </c>
      <c r="I1747" s="37" t="str">
        <f>IF('TSA Input'!L1710="","",IF('TSA Input'!J1710="Yes",'TSA Input'!F1710,""))</f>
        <v/>
      </c>
      <c r="J1747" s="39" t="str">
        <f t="shared" si="54"/>
        <v/>
      </c>
      <c r="K1747" s="257" t="str">
        <f>IF('TSA Input'!J1710="","",IF('TSA Input'!J1710="Yes",'TSA Input'!D1710,""))</f>
        <v/>
      </c>
      <c r="L1747" s="258" t="str">
        <f>IF('TSA Input'!J1710="","",IF('TSA Input'!J1710="Yes",'TSA Input'!G1710,""))</f>
        <v/>
      </c>
      <c r="M1747" s="258" t="str">
        <f>IF('TSA Input'!J1710="","",IF('TSA Input'!J1710="Yes",'TSA Input'!F1710,""))</f>
        <v/>
      </c>
      <c r="N1747" s="39" t="str">
        <f t="shared" si="55"/>
        <v/>
      </c>
      <c r="O1747" s="149" t="s">
        <v>11</v>
      </c>
      <c r="P1747" s="148" t="s">
        <v>11</v>
      </c>
      <c r="Q1747" s="1"/>
    </row>
    <row r="1748" spans="1:17" ht="15.75" hidden="1" customHeight="1">
      <c r="A1748" s="1" t="str">
        <f t="shared" si="1"/>
        <v/>
      </c>
      <c r="B1748" s="1"/>
      <c r="C1748" s="34" t="str">
        <f>IF('TSA Input'!J1711="","",IF('TSA Input'!J1711="Yes",'TSA Input'!B1711,"Ineligible"))</f>
        <v/>
      </c>
      <c r="D1748" s="246" t="str">
        <f>IF('TSA Input'!J1711="","",IF('TSA Input'!J1711="Yes",IF('TSA Input'!W1711="","",LEFT('TSA Input'!W1711,LEN('TSA Input'!W1711)-2)),""))</f>
        <v/>
      </c>
      <c r="E1748" s="246" t="str">
        <f>IF('TSA Input'!J1711="","",IF('TSA Input'!J1711="Yes",'TSA Input'!I1711,""))</f>
        <v/>
      </c>
      <c r="F1748" s="247" t="str">
        <f>IF('TSA Input'!J1711="","",IF('TSA Input'!J1711="Yes",'TSA Input'!C1711,""))</f>
        <v/>
      </c>
      <c r="G1748" s="36" t="str">
        <f>IF('TSA Input'!J1711="","",IF('TSA Input'!J1711="Yes",'TSA Input'!D1711,""))</f>
        <v/>
      </c>
      <c r="H1748" s="37" t="str">
        <f>IF('TSA Input'!K1711="","",IF('TSA Input'!J1711="Yes",'TSA Input'!G1711,""))</f>
        <v/>
      </c>
      <c r="I1748" s="37" t="str">
        <f>IF('TSA Input'!L1711="","",IF('TSA Input'!J1711="Yes",'TSA Input'!F1711,""))</f>
        <v/>
      </c>
      <c r="J1748" s="39" t="str">
        <f t="shared" si="54"/>
        <v/>
      </c>
      <c r="K1748" s="257" t="str">
        <f>IF('TSA Input'!J1711="","",IF('TSA Input'!J1711="Yes",'TSA Input'!D1711,""))</f>
        <v/>
      </c>
      <c r="L1748" s="258" t="str">
        <f>IF('TSA Input'!J1711="","",IF('TSA Input'!J1711="Yes",'TSA Input'!G1711,""))</f>
        <v/>
      </c>
      <c r="M1748" s="258" t="str">
        <f>IF('TSA Input'!J1711="","",IF('TSA Input'!J1711="Yes",'TSA Input'!F1711,""))</f>
        <v/>
      </c>
      <c r="N1748" s="39" t="str">
        <f t="shared" si="55"/>
        <v/>
      </c>
      <c r="O1748" s="149" t="s">
        <v>11</v>
      </c>
      <c r="P1748" s="148" t="s">
        <v>11</v>
      </c>
      <c r="Q1748" s="1"/>
    </row>
    <row r="1749" spans="1:17" ht="15.75" hidden="1" customHeight="1">
      <c r="A1749" s="1" t="str">
        <f t="shared" si="1"/>
        <v/>
      </c>
      <c r="B1749" s="1"/>
      <c r="C1749" s="34" t="str">
        <f>IF('TSA Input'!J1712="","",IF('TSA Input'!J1712="Yes",'TSA Input'!B1712,"Ineligible"))</f>
        <v/>
      </c>
      <c r="D1749" s="246" t="str">
        <f>IF('TSA Input'!J1712="","",IF('TSA Input'!J1712="Yes",IF('TSA Input'!W1712="","",LEFT('TSA Input'!W1712,LEN('TSA Input'!W1712)-2)),""))</f>
        <v/>
      </c>
      <c r="E1749" s="246" t="str">
        <f>IF('TSA Input'!J1712="","",IF('TSA Input'!J1712="Yes",'TSA Input'!I1712,""))</f>
        <v/>
      </c>
      <c r="F1749" s="247" t="str">
        <f>IF('TSA Input'!J1712="","",IF('TSA Input'!J1712="Yes",'TSA Input'!C1712,""))</f>
        <v/>
      </c>
      <c r="G1749" s="36" t="str">
        <f>IF('TSA Input'!J1712="","",IF('TSA Input'!J1712="Yes",'TSA Input'!D1712,""))</f>
        <v/>
      </c>
      <c r="H1749" s="37" t="str">
        <f>IF('TSA Input'!K1712="","",IF('TSA Input'!J1712="Yes",'TSA Input'!G1712,""))</f>
        <v/>
      </c>
      <c r="I1749" s="37" t="str">
        <f>IF('TSA Input'!L1712="","",IF('TSA Input'!J1712="Yes",'TSA Input'!F1712,""))</f>
        <v/>
      </c>
      <c r="J1749" s="39" t="str">
        <f t="shared" si="54"/>
        <v/>
      </c>
      <c r="K1749" s="257" t="str">
        <f>IF('TSA Input'!J1712="","",IF('TSA Input'!J1712="Yes",'TSA Input'!D1712,""))</f>
        <v/>
      </c>
      <c r="L1749" s="258" t="str">
        <f>IF('TSA Input'!J1712="","",IF('TSA Input'!J1712="Yes",'TSA Input'!G1712,""))</f>
        <v/>
      </c>
      <c r="M1749" s="258" t="str">
        <f>IF('TSA Input'!J1712="","",IF('TSA Input'!J1712="Yes",'TSA Input'!F1712,""))</f>
        <v/>
      </c>
      <c r="N1749" s="39" t="str">
        <f t="shared" si="55"/>
        <v/>
      </c>
      <c r="O1749" s="149" t="s">
        <v>11</v>
      </c>
      <c r="P1749" s="148" t="s">
        <v>11</v>
      </c>
      <c r="Q1749" s="1"/>
    </row>
    <row r="1750" spans="1:17" ht="15.75" hidden="1" customHeight="1">
      <c r="A1750" s="1" t="str">
        <f t="shared" si="1"/>
        <v/>
      </c>
      <c r="B1750" s="1"/>
      <c r="C1750" s="34" t="str">
        <f>IF('TSA Input'!J1713="","",IF('TSA Input'!J1713="Yes",'TSA Input'!B1713,"Ineligible"))</f>
        <v/>
      </c>
      <c r="D1750" s="246" t="str">
        <f>IF('TSA Input'!J1713="","",IF('TSA Input'!J1713="Yes",IF('TSA Input'!W1713="","",LEFT('TSA Input'!W1713,LEN('TSA Input'!W1713)-2)),""))</f>
        <v/>
      </c>
      <c r="E1750" s="246" t="str">
        <f>IF('TSA Input'!J1713="","",IF('TSA Input'!J1713="Yes",'TSA Input'!I1713,""))</f>
        <v/>
      </c>
      <c r="F1750" s="247" t="str">
        <f>IF('TSA Input'!J1713="","",IF('TSA Input'!J1713="Yes",'TSA Input'!C1713,""))</f>
        <v/>
      </c>
      <c r="G1750" s="36" t="str">
        <f>IF('TSA Input'!J1713="","",IF('TSA Input'!J1713="Yes",'TSA Input'!D1713,""))</f>
        <v/>
      </c>
      <c r="H1750" s="37" t="str">
        <f>IF('TSA Input'!K1713="","",IF('TSA Input'!J1713="Yes",'TSA Input'!G1713,""))</f>
        <v/>
      </c>
      <c r="I1750" s="37" t="str">
        <f>IF('TSA Input'!L1713="","",IF('TSA Input'!J1713="Yes",'TSA Input'!F1713,""))</f>
        <v/>
      </c>
      <c r="J1750" s="39" t="str">
        <f t="shared" si="54"/>
        <v/>
      </c>
      <c r="K1750" s="257" t="str">
        <f>IF('TSA Input'!J1713="","",IF('TSA Input'!J1713="Yes",'TSA Input'!D1713,""))</f>
        <v/>
      </c>
      <c r="L1750" s="258" t="str">
        <f>IF('TSA Input'!J1713="","",IF('TSA Input'!J1713="Yes",'TSA Input'!G1713,""))</f>
        <v/>
      </c>
      <c r="M1750" s="258" t="str">
        <f>IF('TSA Input'!J1713="","",IF('TSA Input'!J1713="Yes",'TSA Input'!F1713,""))</f>
        <v/>
      </c>
      <c r="N1750" s="39" t="str">
        <f t="shared" si="55"/>
        <v/>
      </c>
      <c r="O1750" s="149" t="s">
        <v>11</v>
      </c>
      <c r="P1750" s="148" t="s">
        <v>11</v>
      </c>
      <c r="Q1750" s="1"/>
    </row>
    <row r="1751" spans="1:17" ht="15.75" hidden="1" customHeight="1">
      <c r="A1751" s="1" t="str">
        <f t="shared" si="1"/>
        <v/>
      </c>
      <c r="B1751" s="1"/>
      <c r="C1751" s="34" t="str">
        <f>IF('TSA Input'!J1714="","",IF('TSA Input'!J1714="Yes",'TSA Input'!B1714,"Ineligible"))</f>
        <v/>
      </c>
      <c r="D1751" s="246" t="str">
        <f>IF('TSA Input'!J1714="","",IF('TSA Input'!J1714="Yes",IF('TSA Input'!W1714="","",LEFT('TSA Input'!W1714,LEN('TSA Input'!W1714)-2)),""))</f>
        <v/>
      </c>
      <c r="E1751" s="246" t="str">
        <f>IF('TSA Input'!J1714="","",IF('TSA Input'!J1714="Yes",'TSA Input'!I1714,""))</f>
        <v/>
      </c>
      <c r="F1751" s="247" t="str">
        <f>IF('TSA Input'!J1714="","",IF('TSA Input'!J1714="Yes",'TSA Input'!C1714,""))</f>
        <v/>
      </c>
      <c r="G1751" s="36" t="str">
        <f>IF('TSA Input'!J1714="","",IF('TSA Input'!J1714="Yes",'TSA Input'!D1714,""))</f>
        <v/>
      </c>
      <c r="H1751" s="37" t="str">
        <f>IF('TSA Input'!K1714="","",IF('TSA Input'!J1714="Yes",'TSA Input'!G1714,""))</f>
        <v/>
      </c>
      <c r="I1751" s="37" t="str">
        <f>IF('TSA Input'!L1714="","",IF('TSA Input'!J1714="Yes",'TSA Input'!F1714,""))</f>
        <v/>
      </c>
      <c r="J1751" s="39" t="str">
        <f t="shared" si="54"/>
        <v/>
      </c>
      <c r="K1751" s="257" t="str">
        <f>IF('TSA Input'!J1714="","",IF('TSA Input'!J1714="Yes",'TSA Input'!D1714,""))</f>
        <v/>
      </c>
      <c r="L1751" s="258" t="str">
        <f>IF('TSA Input'!J1714="","",IF('TSA Input'!J1714="Yes",'TSA Input'!G1714,""))</f>
        <v/>
      </c>
      <c r="M1751" s="258" t="str">
        <f>IF('TSA Input'!J1714="","",IF('TSA Input'!J1714="Yes",'TSA Input'!F1714,""))</f>
        <v/>
      </c>
      <c r="N1751" s="39" t="str">
        <f t="shared" si="55"/>
        <v/>
      </c>
      <c r="O1751" s="149" t="s">
        <v>11</v>
      </c>
      <c r="P1751" s="148" t="s">
        <v>11</v>
      </c>
      <c r="Q1751" s="1"/>
    </row>
    <row r="1752" spans="1:17" ht="15.75" hidden="1" customHeight="1">
      <c r="A1752" s="1" t="str">
        <f t="shared" si="1"/>
        <v/>
      </c>
      <c r="B1752" s="1"/>
      <c r="C1752" s="34" t="str">
        <f>IF('TSA Input'!J1715="","",IF('TSA Input'!J1715="Yes",'TSA Input'!B1715,"Ineligible"))</f>
        <v/>
      </c>
      <c r="D1752" s="246" t="str">
        <f>IF('TSA Input'!J1715="","",IF('TSA Input'!J1715="Yes",IF('TSA Input'!W1715="","",LEFT('TSA Input'!W1715,LEN('TSA Input'!W1715)-2)),""))</f>
        <v/>
      </c>
      <c r="E1752" s="246" t="str">
        <f>IF('TSA Input'!J1715="","",IF('TSA Input'!J1715="Yes",'TSA Input'!I1715,""))</f>
        <v/>
      </c>
      <c r="F1752" s="247" t="str">
        <f>IF('TSA Input'!J1715="","",IF('TSA Input'!J1715="Yes",'TSA Input'!C1715,""))</f>
        <v/>
      </c>
      <c r="G1752" s="36" t="str">
        <f>IF('TSA Input'!J1715="","",IF('TSA Input'!J1715="Yes",'TSA Input'!D1715,""))</f>
        <v/>
      </c>
      <c r="H1752" s="37" t="str">
        <f>IF('TSA Input'!K1715="","",IF('TSA Input'!J1715="Yes",'TSA Input'!G1715,""))</f>
        <v/>
      </c>
      <c r="I1752" s="37" t="str">
        <f>IF('TSA Input'!L1715="","",IF('TSA Input'!J1715="Yes",'TSA Input'!F1715,""))</f>
        <v/>
      </c>
      <c r="J1752" s="39" t="str">
        <f t="shared" si="54"/>
        <v/>
      </c>
      <c r="K1752" s="257" t="str">
        <f>IF('TSA Input'!J1715="","",IF('TSA Input'!J1715="Yes",'TSA Input'!D1715,""))</f>
        <v/>
      </c>
      <c r="L1752" s="258" t="str">
        <f>IF('TSA Input'!J1715="","",IF('TSA Input'!J1715="Yes",'TSA Input'!G1715,""))</f>
        <v/>
      </c>
      <c r="M1752" s="258" t="str">
        <f>IF('TSA Input'!J1715="","",IF('TSA Input'!J1715="Yes",'TSA Input'!F1715,""))</f>
        <v/>
      </c>
      <c r="N1752" s="39" t="str">
        <f t="shared" si="55"/>
        <v/>
      </c>
      <c r="O1752" s="149" t="s">
        <v>11</v>
      </c>
      <c r="P1752" s="148" t="s">
        <v>11</v>
      </c>
      <c r="Q1752" s="1"/>
    </row>
    <row r="1753" spans="1:17" ht="15.75" hidden="1" customHeight="1">
      <c r="A1753" s="1" t="str">
        <f t="shared" si="1"/>
        <v/>
      </c>
      <c r="B1753" s="1"/>
      <c r="C1753" s="34" t="str">
        <f>IF('TSA Input'!J1716="","",IF('TSA Input'!J1716="Yes",'TSA Input'!B1716,"Ineligible"))</f>
        <v/>
      </c>
      <c r="D1753" s="246" t="str">
        <f>IF('TSA Input'!J1716="","",IF('TSA Input'!J1716="Yes",IF('TSA Input'!W1716="","",LEFT('TSA Input'!W1716,LEN('TSA Input'!W1716)-2)),""))</f>
        <v/>
      </c>
      <c r="E1753" s="246" t="str">
        <f>IF('TSA Input'!J1716="","",IF('TSA Input'!J1716="Yes",'TSA Input'!I1716,""))</f>
        <v/>
      </c>
      <c r="F1753" s="247" t="str">
        <f>IF('TSA Input'!J1716="","",IF('TSA Input'!J1716="Yes",'TSA Input'!C1716,""))</f>
        <v/>
      </c>
      <c r="G1753" s="36" t="str">
        <f>IF('TSA Input'!J1716="","",IF('TSA Input'!J1716="Yes",'TSA Input'!D1716,""))</f>
        <v/>
      </c>
      <c r="H1753" s="37" t="str">
        <f>IF('TSA Input'!K1716="","",IF('TSA Input'!J1716="Yes",'TSA Input'!G1716,""))</f>
        <v/>
      </c>
      <c r="I1753" s="37" t="str">
        <f>IF('TSA Input'!L1716="","",IF('TSA Input'!J1716="Yes",'TSA Input'!F1716,""))</f>
        <v/>
      </c>
      <c r="J1753" s="39" t="str">
        <f t="shared" si="54"/>
        <v/>
      </c>
      <c r="K1753" s="257" t="str">
        <f>IF('TSA Input'!J1716="","",IF('TSA Input'!J1716="Yes",'TSA Input'!D1716,""))</f>
        <v/>
      </c>
      <c r="L1753" s="258" t="str">
        <f>IF('TSA Input'!J1716="","",IF('TSA Input'!J1716="Yes",'TSA Input'!G1716,""))</f>
        <v/>
      </c>
      <c r="M1753" s="258" t="str">
        <f>IF('TSA Input'!J1716="","",IF('TSA Input'!J1716="Yes",'TSA Input'!F1716,""))</f>
        <v/>
      </c>
      <c r="N1753" s="39" t="str">
        <f t="shared" si="55"/>
        <v/>
      </c>
      <c r="O1753" s="149" t="s">
        <v>11</v>
      </c>
      <c r="P1753" s="148" t="s">
        <v>11</v>
      </c>
      <c r="Q1753" s="1"/>
    </row>
    <row r="1754" spans="1:17" ht="15.75" hidden="1" customHeight="1">
      <c r="A1754" s="1" t="str">
        <f t="shared" si="1"/>
        <v/>
      </c>
      <c r="B1754" s="1"/>
      <c r="C1754" s="34" t="str">
        <f>IF('TSA Input'!J1717="","",IF('TSA Input'!J1717="Yes",'TSA Input'!B1717,"Ineligible"))</f>
        <v/>
      </c>
      <c r="D1754" s="246" t="str">
        <f>IF('TSA Input'!J1717="","",IF('TSA Input'!J1717="Yes",IF('TSA Input'!W1717="","",LEFT('TSA Input'!W1717,LEN('TSA Input'!W1717)-2)),""))</f>
        <v/>
      </c>
      <c r="E1754" s="246" t="str">
        <f>IF('TSA Input'!J1717="","",IF('TSA Input'!J1717="Yes",'TSA Input'!I1717,""))</f>
        <v/>
      </c>
      <c r="F1754" s="247" t="str">
        <f>IF('TSA Input'!J1717="","",IF('TSA Input'!J1717="Yes",'TSA Input'!C1717,""))</f>
        <v/>
      </c>
      <c r="G1754" s="36" t="str">
        <f>IF('TSA Input'!J1717="","",IF('TSA Input'!J1717="Yes",'TSA Input'!D1717,""))</f>
        <v/>
      </c>
      <c r="H1754" s="37" t="str">
        <f>IF('TSA Input'!K1717="","",IF('TSA Input'!J1717="Yes",'TSA Input'!G1717,""))</f>
        <v/>
      </c>
      <c r="I1754" s="37" t="str">
        <f>IF('TSA Input'!L1717="","",IF('TSA Input'!J1717="Yes",'TSA Input'!F1717,""))</f>
        <v/>
      </c>
      <c r="J1754" s="39" t="str">
        <f t="shared" si="54"/>
        <v/>
      </c>
      <c r="K1754" s="257" t="str">
        <f>IF('TSA Input'!J1717="","",IF('TSA Input'!J1717="Yes",'TSA Input'!D1717,""))</f>
        <v/>
      </c>
      <c r="L1754" s="258" t="str">
        <f>IF('TSA Input'!J1717="","",IF('TSA Input'!J1717="Yes",'TSA Input'!G1717,""))</f>
        <v/>
      </c>
      <c r="M1754" s="258" t="str">
        <f>IF('TSA Input'!J1717="","",IF('TSA Input'!J1717="Yes",'TSA Input'!F1717,""))</f>
        <v/>
      </c>
      <c r="N1754" s="39" t="str">
        <f t="shared" si="55"/>
        <v/>
      </c>
      <c r="O1754" s="149" t="s">
        <v>11</v>
      </c>
      <c r="P1754" s="148" t="s">
        <v>11</v>
      </c>
      <c r="Q1754" s="1"/>
    </row>
    <row r="1755" spans="1:17" ht="15.75" hidden="1" customHeight="1">
      <c r="A1755" s="1" t="str">
        <f t="shared" si="1"/>
        <v/>
      </c>
      <c r="B1755" s="1"/>
      <c r="C1755" s="34" t="str">
        <f>IF('TSA Input'!J1718="","",IF('TSA Input'!J1718="Yes",'TSA Input'!B1718,"Ineligible"))</f>
        <v/>
      </c>
      <c r="D1755" s="246" t="str">
        <f>IF('TSA Input'!J1718="","",IF('TSA Input'!J1718="Yes",IF('TSA Input'!W1718="","",LEFT('TSA Input'!W1718,LEN('TSA Input'!W1718)-2)),""))</f>
        <v/>
      </c>
      <c r="E1755" s="246" t="str">
        <f>IF('TSA Input'!J1718="","",IF('TSA Input'!J1718="Yes",'TSA Input'!I1718,""))</f>
        <v/>
      </c>
      <c r="F1755" s="247" t="str">
        <f>IF('TSA Input'!J1718="","",IF('TSA Input'!J1718="Yes",'TSA Input'!C1718,""))</f>
        <v/>
      </c>
      <c r="G1755" s="36" t="str">
        <f>IF('TSA Input'!J1718="","",IF('TSA Input'!J1718="Yes",'TSA Input'!D1718,""))</f>
        <v/>
      </c>
      <c r="H1755" s="37" t="str">
        <f>IF('TSA Input'!K1718="","",IF('TSA Input'!J1718="Yes",'TSA Input'!G1718,""))</f>
        <v/>
      </c>
      <c r="I1755" s="37" t="str">
        <f>IF('TSA Input'!L1718="","",IF('TSA Input'!J1718="Yes",'TSA Input'!F1718,""))</f>
        <v/>
      </c>
      <c r="J1755" s="39" t="str">
        <f t="shared" si="54"/>
        <v/>
      </c>
      <c r="K1755" s="257" t="str">
        <f>IF('TSA Input'!J1718="","",IF('TSA Input'!J1718="Yes",'TSA Input'!D1718,""))</f>
        <v/>
      </c>
      <c r="L1755" s="258" t="str">
        <f>IF('TSA Input'!J1718="","",IF('TSA Input'!J1718="Yes",'TSA Input'!G1718,""))</f>
        <v/>
      </c>
      <c r="M1755" s="258" t="str">
        <f>IF('TSA Input'!J1718="","",IF('TSA Input'!J1718="Yes",'TSA Input'!F1718,""))</f>
        <v/>
      </c>
      <c r="N1755" s="39" t="str">
        <f t="shared" si="55"/>
        <v/>
      </c>
      <c r="O1755" s="149" t="s">
        <v>11</v>
      </c>
      <c r="P1755" s="148" t="s">
        <v>11</v>
      </c>
      <c r="Q1755" s="1"/>
    </row>
    <row r="1756" spans="1:17" ht="15.75" hidden="1" customHeight="1">
      <c r="A1756" s="1" t="str">
        <f t="shared" si="1"/>
        <v/>
      </c>
      <c r="B1756" s="1"/>
      <c r="C1756" s="34" t="str">
        <f>IF('TSA Input'!J1719="","",IF('TSA Input'!J1719="Yes",'TSA Input'!B1719,"Ineligible"))</f>
        <v/>
      </c>
      <c r="D1756" s="246" t="str">
        <f>IF('TSA Input'!J1719="","",IF('TSA Input'!J1719="Yes",IF('TSA Input'!W1719="","",LEFT('TSA Input'!W1719,LEN('TSA Input'!W1719)-2)),""))</f>
        <v/>
      </c>
      <c r="E1756" s="246" t="str">
        <f>IF('TSA Input'!J1719="","",IF('TSA Input'!J1719="Yes",'TSA Input'!I1719,""))</f>
        <v/>
      </c>
      <c r="F1756" s="247" t="str">
        <f>IF('TSA Input'!J1719="","",IF('TSA Input'!J1719="Yes",'TSA Input'!C1719,""))</f>
        <v/>
      </c>
      <c r="G1756" s="36" t="str">
        <f>IF('TSA Input'!J1719="","",IF('TSA Input'!J1719="Yes",'TSA Input'!D1719,""))</f>
        <v/>
      </c>
      <c r="H1756" s="37" t="str">
        <f>IF('TSA Input'!K1719="","",IF('TSA Input'!J1719="Yes",'TSA Input'!G1719,""))</f>
        <v/>
      </c>
      <c r="I1756" s="37" t="str">
        <f>IF('TSA Input'!L1719="","",IF('TSA Input'!J1719="Yes",'TSA Input'!F1719,""))</f>
        <v/>
      </c>
      <c r="J1756" s="39" t="str">
        <f t="shared" si="54"/>
        <v/>
      </c>
      <c r="K1756" s="257" t="str">
        <f>IF('TSA Input'!J1719="","",IF('TSA Input'!J1719="Yes",'TSA Input'!D1719,""))</f>
        <v/>
      </c>
      <c r="L1756" s="258" t="str">
        <f>IF('TSA Input'!J1719="","",IF('TSA Input'!J1719="Yes",'TSA Input'!G1719,""))</f>
        <v/>
      </c>
      <c r="M1756" s="258" t="str">
        <f>IF('TSA Input'!J1719="","",IF('TSA Input'!J1719="Yes",'TSA Input'!F1719,""))</f>
        <v/>
      </c>
      <c r="N1756" s="39" t="str">
        <f t="shared" si="55"/>
        <v/>
      </c>
      <c r="O1756" s="149" t="s">
        <v>11</v>
      </c>
      <c r="P1756" s="148" t="s">
        <v>11</v>
      </c>
      <c r="Q1756" s="1"/>
    </row>
    <row r="1757" spans="1:17" ht="15.75" hidden="1" customHeight="1">
      <c r="A1757" s="1" t="str">
        <f t="shared" si="1"/>
        <v/>
      </c>
      <c r="B1757" s="1"/>
      <c r="C1757" s="34" t="str">
        <f>IF('TSA Input'!J1720="","",IF('TSA Input'!J1720="Yes",'TSA Input'!B1720,"Ineligible"))</f>
        <v/>
      </c>
      <c r="D1757" s="246" t="str">
        <f>IF('TSA Input'!J1720="","",IF('TSA Input'!J1720="Yes",IF('TSA Input'!W1720="","",LEFT('TSA Input'!W1720,LEN('TSA Input'!W1720)-2)),""))</f>
        <v/>
      </c>
      <c r="E1757" s="246" t="str">
        <f>IF('TSA Input'!J1720="","",IF('TSA Input'!J1720="Yes",'TSA Input'!I1720,""))</f>
        <v/>
      </c>
      <c r="F1757" s="247" t="str">
        <f>IF('TSA Input'!J1720="","",IF('TSA Input'!J1720="Yes",'TSA Input'!C1720,""))</f>
        <v/>
      </c>
      <c r="G1757" s="36" t="str">
        <f>IF('TSA Input'!J1720="","",IF('TSA Input'!J1720="Yes",'TSA Input'!D1720,""))</f>
        <v/>
      </c>
      <c r="H1757" s="37" t="str">
        <f>IF('TSA Input'!K1720="","",IF('TSA Input'!J1720="Yes",'TSA Input'!G1720,""))</f>
        <v/>
      </c>
      <c r="I1757" s="37" t="str">
        <f>IF('TSA Input'!L1720="","",IF('TSA Input'!J1720="Yes",'TSA Input'!F1720,""))</f>
        <v/>
      </c>
      <c r="J1757" s="39" t="str">
        <f t="shared" si="54"/>
        <v/>
      </c>
      <c r="K1757" s="257" t="str">
        <f>IF('TSA Input'!J1720="","",IF('TSA Input'!J1720="Yes",'TSA Input'!D1720,""))</f>
        <v/>
      </c>
      <c r="L1757" s="258" t="str">
        <f>IF('TSA Input'!J1720="","",IF('TSA Input'!J1720="Yes",'TSA Input'!G1720,""))</f>
        <v/>
      </c>
      <c r="M1757" s="258" t="str">
        <f>IF('TSA Input'!J1720="","",IF('TSA Input'!J1720="Yes",'TSA Input'!F1720,""))</f>
        <v/>
      </c>
      <c r="N1757" s="39" t="str">
        <f t="shared" si="55"/>
        <v/>
      </c>
      <c r="O1757" s="149" t="s">
        <v>11</v>
      </c>
      <c r="P1757" s="148" t="s">
        <v>11</v>
      </c>
      <c r="Q1757" s="1"/>
    </row>
    <row r="1758" spans="1:17" ht="15.75" hidden="1" customHeight="1">
      <c r="A1758" s="1" t="str">
        <f t="shared" si="1"/>
        <v/>
      </c>
      <c r="B1758" s="1"/>
      <c r="C1758" s="34" t="str">
        <f>IF('TSA Input'!J1721="","",IF('TSA Input'!J1721="Yes",'TSA Input'!B1721,"Ineligible"))</f>
        <v/>
      </c>
      <c r="D1758" s="246" t="str">
        <f>IF('TSA Input'!J1721="","",IF('TSA Input'!J1721="Yes",IF('TSA Input'!W1721="","",LEFT('TSA Input'!W1721,LEN('TSA Input'!W1721)-2)),""))</f>
        <v/>
      </c>
      <c r="E1758" s="246" t="str">
        <f>IF('TSA Input'!J1721="","",IF('TSA Input'!J1721="Yes",'TSA Input'!I1721,""))</f>
        <v/>
      </c>
      <c r="F1758" s="247" t="str">
        <f>IF('TSA Input'!J1721="","",IF('TSA Input'!J1721="Yes",'TSA Input'!C1721,""))</f>
        <v/>
      </c>
      <c r="G1758" s="36" t="str">
        <f>IF('TSA Input'!J1721="","",IF('TSA Input'!J1721="Yes",'TSA Input'!D1721,""))</f>
        <v/>
      </c>
      <c r="H1758" s="37" t="str">
        <f>IF('TSA Input'!K1721="","",IF('TSA Input'!J1721="Yes",'TSA Input'!G1721,""))</f>
        <v/>
      </c>
      <c r="I1758" s="37" t="str">
        <f>IF('TSA Input'!L1721="","",IF('TSA Input'!J1721="Yes",'TSA Input'!F1721,""))</f>
        <v/>
      </c>
      <c r="J1758" s="39" t="str">
        <f t="shared" si="54"/>
        <v/>
      </c>
      <c r="K1758" s="257" t="str">
        <f>IF('TSA Input'!J1721="","",IF('TSA Input'!J1721="Yes",'TSA Input'!D1721,""))</f>
        <v/>
      </c>
      <c r="L1758" s="258" t="str">
        <f>IF('TSA Input'!J1721="","",IF('TSA Input'!J1721="Yes",'TSA Input'!G1721,""))</f>
        <v/>
      </c>
      <c r="M1758" s="258" t="str">
        <f>IF('TSA Input'!J1721="","",IF('TSA Input'!J1721="Yes",'TSA Input'!F1721,""))</f>
        <v/>
      </c>
      <c r="N1758" s="39" t="str">
        <f t="shared" si="55"/>
        <v/>
      </c>
      <c r="O1758" s="149" t="s">
        <v>11</v>
      </c>
      <c r="P1758" s="148" t="s">
        <v>11</v>
      </c>
      <c r="Q1758" s="1"/>
    </row>
    <row r="1759" spans="1:17" ht="15.75" hidden="1" customHeight="1">
      <c r="A1759" s="1" t="str">
        <f t="shared" si="1"/>
        <v/>
      </c>
      <c r="B1759" s="1"/>
      <c r="C1759" s="34" t="str">
        <f>IF('TSA Input'!J1722="","",IF('TSA Input'!J1722="Yes",'TSA Input'!B1722,"Ineligible"))</f>
        <v/>
      </c>
      <c r="D1759" s="246" t="str">
        <f>IF('TSA Input'!J1722="","",IF('TSA Input'!J1722="Yes",IF('TSA Input'!W1722="","",LEFT('TSA Input'!W1722,LEN('TSA Input'!W1722)-2)),""))</f>
        <v/>
      </c>
      <c r="E1759" s="246" t="str">
        <f>IF('TSA Input'!J1722="","",IF('TSA Input'!J1722="Yes",'TSA Input'!I1722,""))</f>
        <v/>
      </c>
      <c r="F1759" s="247" t="str">
        <f>IF('TSA Input'!J1722="","",IF('TSA Input'!J1722="Yes",'TSA Input'!C1722,""))</f>
        <v/>
      </c>
      <c r="G1759" s="36" t="str">
        <f>IF('TSA Input'!J1722="","",IF('TSA Input'!J1722="Yes",'TSA Input'!D1722,""))</f>
        <v/>
      </c>
      <c r="H1759" s="37" t="str">
        <f>IF('TSA Input'!K1722="","",IF('TSA Input'!J1722="Yes",'TSA Input'!G1722,""))</f>
        <v/>
      </c>
      <c r="I1759" s="37" t="str">
        <f>IF('TSA Input'!L1722="","",IF('TSA Input'!J1722="Yes",'TSA Input'!F1722,""))</f>
        <v/>
      </c>
      <c r="J1759" s="39" t="str">
        <f t="shared" si="54"/>
        <v/>
      </c>
      <c r="K1759" s="257" t="str">
        <f>IF('TSA Input'!J1722="","",IF('TSA Input'!J1722="Yes",'TSA Input'!D1722,""))</f>
        <v/>
      </c>
      <c r="L1759" s="258" t="str">
        <f>IF('TSA Input'!J1722="","",IF('TSA Input'!J1722="Yes",'TSA Input'!G1722,""))</f>
        <v/>
      </c>
      <c r="M1759" s="258" t="str">
        <f>IF('TSA Input'!J1722="","",IF('TSA Input'!J1722="Yes",'TSA Input'!F1722,""))</f>
        <v/>
      </c>
      <c r="N1759" s="39" t="str">
        <f t="shared" si="55"/>
        <v/>
      </c>
      <c r="O1759" s="149" t="s">
        <v>11</v>
      </c>
      <c r="P1759" s="148" t="s">
        <v>11</v>
      </c>
      <c r="Q1759" s="1"/>
    </row>
    <row r="1760" spans="1:17" ht="15.75" hidden="1" customHeight="1">
      <c r="A1760" s="1" t="str">
        <f t="shared" si="1"/>
        <v/>
      </c>
      <c r="B1760" s="1"/>
      <c r="C1760" s="34" t="str">
        <f>IF('TSA Input'!J1723="","",IF('TSA Input'!J1723="Yes",'TSA Input'!B1723,"Ineligible"))</f>
        <v/>
      </c>
      <c r="D1760" s="246" t="str">
        <f>IF('TSA Input'!J1723="","",IF('TSA Input'!J1723="Yes",IF('TSA Input'!W1723="","",LEFT('TSA Input'!W1723,LEN('TSA Input'!W1723)-2)),""))</f>
        <v/>
      </c>
      <c r="E1760" s="246" t="str">
        <f>IF('TSA Input'!J1723="","",IF('TSA Input'!J1723="Yes",'TSA Input'!I1723,""))</f>
        <v/>
      </c>
      <c r="F1760" s="247" t="str">
        <f>IF('TSA Input'!J1723="","",IF('TSA Input'!J1723="Yes",'TSA Input'!C1723,""))</f>
        <v/>
      </c>
      <c r="G1760" s="36" t="str">
        <f>IF('TSA Input'!J1723="","",IF('TSA Input'!J1723="Yes",'TSA Input'!D1723,""))</f>
        <v/>
      </c>
      <c r="H1760" s="37" t="str">
        <f>IF('TSA Input'!K1723="","",IF('TSA Input'!J1723="Yes",'TSA Input'!G1723,""))</f>
        <v/>
      </c>
      <c r="I1760" s="37" t="str">
        <f>IF('TSA Input'!L1723="","",IF('TSA Input'!J1723="Yes",'TSA Input'!F1723,""))</f>
        <v/>
      </c>
      <c r="J1760" s="39" t="str">
        <f t="shared" si="54"/>
        <v/>
      </c>
      <c r="K1760" s="257" t="str">
        <f>IF('TSA Input'!J1723="","",IF('TSA Input'!J1723="Yes",'TSA Input'!D1723,""))</f>
        <v/>
      </c>
      <c r="L1760" s="258" t="str">
        <f>IF('TSA Input'!J1723="","",IF('TSA Input'!J1723="Yes",'TSA Input'!G1723,""))</f>
        <v/>
      </c>
      <c r="M1760" s="258" t="str">
        <f>IF('TSA Input'!J1723="","",IF('TSA Input'!J1723="Yes",'TSA Input'!F1723,""))</f>
        <v/>
      </c>
      <c r="N1760" s="39" t="str">
        <f t="shared" si="55"/>
        <v/>
      </c>
      <c r="O1760" s="149" t="s">
        <v>11</v>
      </c>
      <c r="P1760" s="148" t="s">
        <v>11</v>
      </c>
      <c r="Q1760" s="1"/>
    </row>
    <row r="1761" spans="1:17" ht="15.75" hidden="1" customHeight="1">
      <c r="A1761" s="1" t="str">
        <f t="shared" si="1"/>
        <v/>
      </c>
      <c r="B1761" s="1"/>
      <c r="C1761" s="34" t="str">
        <f>IF('TSA Input'!J1724="","",IF('TSA Input'!J1724="Yes",'TSA Input'!B1724,"Ineligible"))</f>
        <v/>
      </c>
      <c r="D1761" s="246" t="str">
        <f>IF('TSA Input'!J1724="","",IF('TSA Input'!J1724="Yes",IF('TSA Input'!W1724="","",LEFT('TSA Input'!W1724,LEN('TSA Input'!W1724)-2)),""))</f>
        <v/>
      </c>
      <c r="E1761" s="246" t="str">
        <f>IF('TSA Input'!J1724="","",IF('TSA Input'!J1724="Yes",'TSA Input'!I1724,""))</f>
        <v/>
      </c>
      <c r="F1761" s="247" t="str">
        <f>IF('TSA Input'!J1724="","",IF('TSA Input'!J1724="Yes",'TSA Input'!C1724,""))</f>
        <v/>
      </c>
      <c r="G1761" s="36" t="str">
        <f>IF('TSA Input'!J1724="","",IF('TSA Input'!J1724="Yes",'TSA Input'!D1724,""))</f>
        <v/>
      </c>
      <c r="H1761" s="37" t="str">
        <f>IF('TSA Input'!K1724="","",IF('TSA Input'!J1724="Yes",'TSA Input'!G1724,""))</f>
        <v/>
      </c>
      <c r="I1761" s="37" t="str">
        <f>IF('TSA Input'!L1724="","",IF('TSA Input'!J1724="Yes",'TSA Input'!F1724,""))</f>
        <v/>
      </c>
      <c r="J1761" s="39" t="str">
        <f t="shared" si="54"/>
        <v/>
      </c>
      <c r="K1761" s="257" t="str">
        <f>IF('TSA Input'!J1724="","",IF('TSA Input'!J1724="Yes",'TSA Input'!D1724,""))</f>
        <v/>
      </c>
      <c r="L1761" s="258" t="str">
        <f>IF('TSA Input'!J1724="","",IF('TSA Input'!J1724="Yes",'TSA Input'!G1724,""))</f>
        <v/>
      </c>
      <c r="M1761" s="258" t="str">
        <f>IF('TSA Input'!J1724="","",IF('TSA Input'!J1724="Yes",'TSA Input'!F1724,""))</f>
        <v/>
      </c>
      <c r="N1761" s="39" t="str">
        <f t="shared" si="55"/>
        <v/>
      </c>
      <c r="O1761" s="149" t="s">
        <v>11</v>
      </c>
      <c r="P1761" s="148" t="s">
        <v>11</v>
      </c>
      <c r="Q1761" s="1"/>
    </row>
    <row r="1762" spans="1:17" ht="15.75" hidden="1" customHeight="1">
      <c r="A1762" s="1" t="str">
        <f t="shared" si="1"/>
        <v/>
      </c>
      <c r="B1762" s="1"/>
      <c r="C1762" s="34" t="str">
        <f>IF('TSA Input'!J1725="","",IF('TSA Input'!J1725="Yes",'TSA Input'!B1725,"Ineligible"))</f>
        <v/>
      </c>
      <c r="D1762" s="246" t="str">
        <f>IF('TSA Input'!J1725="","",IF('TSA Input'!J1725="Yes",IF('TSA Input'!W1725="","",LEFT('TSA Input'!W1725,LEN('TSA Input'!W1725)-2)),""))</f>
        <v/>
      </c>
      <c r="E1762" s="246" t="str">
        <f>IF('TSA Input'!J1725="","",IF('TSA Input'!J1725="Yes",'TSA Input'!I1725,""))</f>
        <v/>
      </c>
      <c r="F1762" s="247" t="str">
        <f>IF('TSA Input'!J1725="","",IF('TSA Input'!J1725="Yes",'TSA Input'!C1725,""))</f>
        <v/>
      </c>
      <c r="G1762" s="36" t="str">
        <f>IF('TSA Input'!J1725="","",IF('TSA Input'!J1725="Yes",'TSA Input'!D1725,""))</f>
        <v/>
      </c>
      <c r="H1762" s="37" t="str">
        <f>IF('TSA Input'!K1725="","",IF('TSA Input'!J1725="Yes",'TSA Input'!G1725,""))</f>
        <v/>
      </c>
      <c r="I1762" s="37" t="str">
        <f>IF('TSA Input'!L1725="","",IF('TSA Input'!J1725="Yes",'TSA Input'!F1725,""))</f>
        <v/>
      </c>
      <c r="J1762" s="39" t="str">
        <f t="shared" si="54"/>
        <v/>
      </c>
      <c r="K1762" s="257" t="str">
        <f>IF('TSA Input'!J1725="","",IF('TSA Input'!J1725="Yes",'TSA Input'!D1725,""))</f>
        <v/>
      </c>
      <c r="L1762" s="258" t="str">
        <f>IF('TSA Input'!J1725="","",IF('TSA Input'!J1725="Yes",'TSA Input'!G1725,""))</f>
        <v/>
      </c>
      <c r="M1762" s="258" t="str">
        <f>IF('TSA Input'!J1725="","",IF('TSA Input'!J1725="Yes",'TSA Input'!F1725,""))</f>
        <v/>
      </c>
      <c r="N1762" s="39" t="str">
        <f t="shared" si="55"/>
        <v/>
      </c>
      <c r="O1762" s="149" t="s">
        <v>11</v>
      </c>
      <c r="P1762" s="148" t="s">
        <v>11</v>
      </c>
      <c r="Q1762" s="1"/>
    </row>
    <row r="1763" spans="1:17" ht="15.75" hidden="1" customHeight="1">
      <c r="A1763" s="1" t="str">
        <f t="shared" si="1"/>
        <v/>
      </c>
      <c r="B1763" s="1"/>
      <c r="C1763" s="34" t="str">
        <f>IF('TSA Input'!J1726="","",IF('TSA Input'!J1726="Yes",'TSA Input'!B1726,"Ineligible"))</f>
        <v/>
      </c>
      <c r="D1763" s="246" t="str">
        <f>IF('TSA Input'!J1726="","",IF('TSA Input'!J1726="Yes",IF('TSA Input'!W1726="","",LEFT('TSA Input'!W1726,LEN('TSA Input'!W1726)-2)),""))</f>
        <v/>
      </c>
      <c r="E1763" s="246" t="str">
        <f>IF('TSA Input'!J1726="","",IF('TSA Input'!J1726="Yes",'TSA Input'!I1726,""))</f>
        <v/>
      </c>
      <c r="F1763" s="247" t="str">
        <f>IF('TSA Input'!J1726="","",IF('TSA Input'!J1726="Yes",'TSA Input'!C1726,""))</f>
        <v/>
      </c>
      <c r="G1763" s="36" t="str">
        <f>IF('TSA Input'!J1726="","",IF('TSA Input'!J1726="Yes",'TSA Input'!D1726,""))</f>
        <v/>
      </c>
      <c r="H1763" s="37" t="str">
        <f>IF('TSA Input'!K1726="","",IF('TSA Input'!J1726="Yes",'TSA Input'!G1726,""))</f>
        <v/>
      </c>
      <c r="I1763" s="37" t="str">
        <f>IF('TSA Input'!L1726="","",IF('TSA Input'!J1726="Yes",'TSA Input'!F1726,""))</f>
        <v/>
      </c>
      <c r="J1763" s="39" t="str">
        <f t="shared" si="54"/>
        <v/>
      </c>
      <c r="K1763" s="257" t="str">
        <f>IF('TSA Input'!J1726="","",IF('TSA Input'!J1726="Yes",'TSA Input'!D1726,""))</f>
        <v/>
      </c>
      <c r="L1763" s="258" t="str">
        <f>IF('TSA Input'!J1726="","",IF('TSA Input'!J1726="Yes",'TSA Input'!G1726,""))</f>
        <v/>
      </c>
      <c r="M1763" s="258" t="str">
        <f>IF('TSA Input'!J1726="","",IF('TSA Input'!J1726="Yes",'TSA Input'!F1726,""))</f>
        <v/>
      </c>
      <c r="N1763" s="39" t="str">
        <f t="shared" si="55"/>
        <v/>
      </c>
      <c r="O1763" s="149" t="s">
        <v>11</v>
      </c>
      <c r="P1763" s="148" t="s">
        <v>11</v>
      </c>
      <c r="Q1763" s="1"/>
    </row>
    <row r="1764" spans="1:17" ht="15.75" hidden="1" customHeight="1">
      <c r="A1764" s="1" t="str">
        <f t="shared" si="1"/>
        <v/>
      </c>
      <c r="B1764" s="1"/>
      <c r="C1764" s="34" t="str">
        <f>IF('TSA Input'!J1727="","",IF('TSA Input'!J1727="Yes",'TSA Input'!B1727,"Ineligible"))</f>
        <v/>
      </c>
      <c r="D1764" s="246" t="str">
        <f>IF('TSA Input'!J1727="","",IF('TSA Input'!J1727="Yes",IF('TSA Input'!W1727="","",LEFT('TSA Input'!W1727,LEN('TSA Input'!W1727)-2)),""))</f>
        <v/>
      </c>
      <c r="E1764" s="246" t="str">
        <f>IF('TSA Input'!J1727="","",IF('TSA Input'!J1727="Yes",'TSA Input'!I1727,""))</f>
        <v/>
      </c>
      <c r="F1764" s="247" t="str">
        <f>IF('TSA Input'!J1727="","",IF('TSA Input'!J1727="Yes",'TSA Input'!C1727,""))</f>
        <v/>
      </c>
      <c r="G1764" s="36" t="str">
        <f>IF('TSA Input'!J1727="","",IF('TSA Input'!J1727="Yes",'TSA Input'!D1727,""))</f>
        <v/>
      </c>
      <c r="H1764" s="37" t="str">
        <f>IF('TSA Input'!K1727="","",IF('TSA Input'!J1727="Yes",'TSA Input'!G1727,""))</f>
        <v/>
      </c>
      <c r="I1764" s="37" t="str">
        <f>IF('TSA Input'!L1727="","",IF('TSA Input'!J1727="Yes",'TSA Input'!F1727,""))</f>
        <v/>
      </c>
      <c r="J1764" s="39" t="str">
        <f t="shared" si="54"/>
        <v/>
      </c>
      <c r="K1764" s="257" t="str">
        <f>IF('TSA Input'!J1727="","",IF('TSA Input'!J1727="Yes",'TSA Input'!D1727,""))</f>
        <v/>
      </c>
      <c r="L1764" s="258" t="str">
        <f>IF('TSA Input'!J1727="","",IF('TSA Input'!J1727="Yes",'TSA Input'!G1727,""))</f>
        <v/>
      </c>
      <c r="M1764" s="258" t="str">
        <f>IF('TSA Input'!J1727="","",IF('TSA Input'!J1727="Yes",'TSA Input'!F1727,""))</f>
        <v/>
      </c>
      <c r="N1764" s="39" t="str">
        <f t="shared" si="55"/>
        <v/>
      </c>
      <c r="O1764" s="149" t="s">
        <v>11</v>
      </c>
      <c r="P1764" s="148" t="s">
        <v>11</v>
      </c>
      <c r="Q1764" s="1"/>
    </row>
    <row r="1765" spans="1:17" ht="15.75" hidden="1" customHeight="1">
      <c r="A1765" s="1" t="str">
        <f t="shared" si="1"/>
        <v/>
      </c>
      <c r="B1765" s="1"/>
      <c r="C1765" s="34" t="str">
        <f>IF('TSA Input'!J1728="","",IF('TSA Input'!J1728="Yes",'TSA Input'!B1728,"Ineligible"))</f>
        <v/>
      </c>
      <c r="D1765" s="246" t="str">
        <f>IF('TSA Input'!J1728="","",IF('TSA Input'!J1728="Yes",IF('TSA Input'!W1728="","",LEFT('TSA Input'!W1728,LEN('TSA Input'!W1728)-2)),""))</f>
        <v/>
      </c>
      <c r="E1765" s="246" t="str">
        <f>IF('TSA Input'!J1728="","",IF('TSA Input'!J1728="Yes",'TSA Input'!I1728,""))</f>
        <v/>
      </c>
      <c r="F1765" s="247" t="str">
        <f>IF('TSA Input'!J1728="","",IF('TSA Input'!J1728="Yes",'TSA Input'!C1728,""))</f>
        <v/>
      </c>
      <c r="G1765" s="36" t="str">
        <f>IF('TSA Input'!J1728="","",IF('TSA Input'!J1728="Yes",'TSA Input'!D1728,""))</f>
        <v/>
      </c>
      <c r="H1765" s="37" t="str">
        <f>IF('TSA Input'!K1728="","",IF('TSA Input'!J1728="Yes",'TSA Input'!G1728,""))</f>
        <v/>
      </c>
      <c r="I1765" s="37" t="str">
        <f>IF('TSA Input'!L1728="","",IF('TSA Input'!J1728="Yes",'TSA Input'!F1728,""))</f>
        <v/>
      </c>
      <c r="J1765" s="39" t="str">
        <f t="shared" si="54"/>
        <v/>
      </c>
      <c r="K1765" s="257" t="str">
        <f>IF('TSA Input'!J1728="","",IF('TSA Input'!J1728="Yes",'TSA Input'!D1728,""))</f>
        <v/>
      </c>
      <c r="L1765" s="258" t="str">
        <f>IF('TSA Input'!J1728="","",IF('TSA Input'!J1728="Yes",'TSA Input'!G1728,""))</f>
        <v/>
      </c>
      <c r="M1765" s="258" t="str">
        <f>IF('TSA Input'!J1728="","",IF('TSA Input'!J1728="Yes",'TSA Input'!F1728,""))</f>
        <v/>
      </c>
      <c r="N1765" s="39" t="str">
        <f t="shared" si="55"/>
        <v/>
      </c>
      <c r="O1765" s="149" t="s">
        <v>11</v>
      </c>
      <c r="P1765" s="148" t="s">
        <v>11</v>
      </c>
      <c r="Q1765" s="1"/>
    </row>
    <row r="1766" spans="1:17" ht="15.75" hidden="1" customHeight="1">
      <c r="A1766" s="1" t="str">
        <f t="shared" si="1"/>
        <v/>
      </c>
      <c r="B1766" s="1"/>
      <c r="C1766" s="34" t="str">
        <f>IF('TSA Input'!J1729="","",IF('TSA Input'!J1729="Yes",'TSA Input'!B1729,"Ineligible"))</f>
        <v/>
      </c>
      <c r="D1766" s="246" t="str">
        <f>IF('TSA Input'!J1729="","",IF('TSA Input'!J1729="Yes",IF('TSA Input'!W1729="","",LEFT('TSA Input'!W1729,LEN('TSA Input'!W1729)-2)),""))</f>
        <v/>
      </c>
      <c r="E1766" s="246" t="str">
        <f>IF('TSA Input'!J1729="","",IF('TSA Input'!J1729="Yes",'TSA Input'!I1729,""))</f>
        <v/>
      </c>
      <c r="F1766" s="247" t="str">
        <f>IF('TSA Input'!J1729="","",IF('TSA Input'!J1729="Yes",'TSA Input'!C1729,""))</f>
        <v/>
      </c>
      <c r="G1766" s="36" t="str">
        <f>IF('TSA Input'!J1729="","",IF('TSA Input'!J1729="Yes",'TSA Input'!D1729,""))</f>
        <v/>
      </c>
      <c r="H1766" s="37" t="str">
        <f>IF('TSA Input'!K1729="","",IF('TSA Input'!J1729="Yes",'TSA Input'!G1729,""))</f>
        <v/>
      </c>
      <c r="I1766" s="37" t="str">
        <f>IF('TSA Input'!L1729="","",IF('TSA Input'!J1729="Yes",'TSA Input'!F1729,""))</f>
        <v/>
      </c>
      <c r="J1766" s="39" t="str">
        <f t="shared" si="54"/>
        <v/>
      </c>
      <c r="K1766" s="257" t="str">
        <f>IF('TSA Input'!J1729="","",IF('TSA Input'!J1729="Yes",'TSA Input'!D1729,""))</f>
        <v/>
      </c>
      <c r="L1766" s="258" t="str">
        <f>IF('TSA Input'!J1729="","",IF('TSA Input'!J1729="Yes",'TSA Input'!G1729,""))</f>
        <v/>
      </c>
      <c r="M1766" s="258" t="str">
        <f>IF('TSA Input'!J1729="","",IF('TSA Input'!J1729="Yes",'TSA Input'!F1729,""))</f>
        <v/>
      </c>
      <c r="N1766" s="39" t="str">
        <f t="shared" si="55"/>
        <v/>
      </c>
      <c r="O1766" s="149" t="s">
        <v>11</v>
      </c>
      <c r="P1766" s="148" t="s">
        <v>11</v>
      </c>
      <c r="Q1766" s="1"/>
    </row>
    <row r="1767" spans="1:17" ht="15.75" hidden="1" customHeight="1">
      <c r="A1767" s="1" t="str">
        <f t="shared" si="1"/>
        <v/>
      </c>
      <c r="B1767" s="1"/>
      <c r="C1767" s="34" t="str">
        <f>IF('TSA Input'!J1730="","",IF('TSA Input'!J1730="Yes",'TSA Input'!B1730,"Ineligible"))</f>
        <v/>
      </c>
      <c r="D1767" s="246" t="str">
        <f>IF('TSA Input'!J1730="","",IF('TSA Input'!J1730="Yes",IF('TSA Input'!W1730="","",LEFT('TSA Input'!W1730,LEN('TSA Input'!W1730)-2)),""))</f>
        <v/>
      </c>
      <c r="E1767" s="246" t="str">
        <f>IF('TSA Input'!J1730="","",IF('TSA Input'!J1730="Yes",'TSA Input'!I1730,""))</f>
        <v/>
      </c>
      <c r="F1767" s="247" t="str">
        <f>IF('TSA Input'!J1730="","",IF('TSA Input'!J1730="Yes",'TSA Input'!C1730,""))</f>
        <v/>
      </c>
      <c r="G1767" s="36" t="str">
        <f>IF('TSA Input'!J1730="","",IF('TSA Input'!J1730="Yes",'TSA Input'!D1730,""))</f>
        <v/>
      </c>
      <c r="H1767" s="37" t="str">
        <f>IF('TSA Input'!K1730="","",IF('TSA Input'!J1730="Yes",'TSA Input'!G1730,""))</f>
        <v/>
      </c>
      <c r="I1767" s="37" t="str">
        <f>IF('TSA Input'!L1730="","",IF('TSA Input'!J1730="Yes",'TSA Input'!F1730,""))</f>
        <v/>
      </c>
      <c r="J1767" s="39" t="str">
        <f t="shared" si="54"/>
        <v/>
      </c>
      <c r="K1767" s="257" t="str">
        <f>IF('TSA Input'!J1730="","",IF('TSA Input'!J1730="Yes",'TSA Input'!D1730,""))</f>
        <v/>
      </c>
      <c r="L1767" s="258" t="str">
        <f>IF('TSA Input'!J1730="","",IF('TSA Input'!J1730="Yes",'TSA Input'!G1730,""))</f>
        <v/>
      </c>
      <c r="M1767" s="258" t="str">
        <f>IF('TSA Input'!J1730="","",IF('TSA Input'!J1730="Yes",'TSA Input'!F1730,""))</f>
        <v/>
      </c>
      <c r="N1767" s="39" t="str">
        <f t="shared" si="55"/>
        <v/>
      </c>
      <c r="O1767" s="149" t="s">
        <v>11</v>
      </c>
      <c r="P1767" s="148" t="s">
        <v>11</v>
      </c>
      <c r="Q1767" s="1"/>
    </row>
    <row r="1768" spans="1:17" ht="15.75" hidden="1" customHeight="1">
      <c r="A1768" s="1" t="str">
        <f t="shared" si="1"/>
        <v/>
      </c>
      <c r="B1768" s="1"/>
      <c r="C1768" s="34" t="str">
        <f>IF('TSA Input'!J1731="","",IF('TSA Input'!J1731="Yes",'TSA Input'!B1731,"Ineligible"))</f>
        <v/>
      </c>
      <c r="D1768" s="246" t="str">
        <f>IF('TSA Input'!J1731="","",IF('TSA Input'!J1731="Yes",IF('TSA Input'!W1731="","",LEFT('TSA Input'!W1731,LEN('TSA Input'!W1731)-2)),""))</f>
        <v/>
      </c>
      <c r="E1768" s="246" t="str">
        <f>IF('TSA Input'!J1731="","",IF('TSA Input'!J1731="Yes",'TSA Input'!I1731,""))</f>
        <v/>
      </c>
      <c r="F1768" s="247" t="str">
        <f>IF('TSA Input'!J1731="","",IF('TSA Input'!J1731="Yes",'TSA Input'!C1731,""))</f>
        <v/>
      </c>
      <c r="G1768" s="36" t="str">
        <f>IF('TSA Input'!J1731="","",IF('TSA Input'!J1731="Yes",'TSA Input'!D1731,""))</f>
        <v/>
      </c>
      <c r="H1768" s="37" t="str">
        <f>IF('TSA Input'!K1731="","",IF('TSA Input'!J1731="Yes",'TSA Input'!G1731,""))</f>
        <v/>
      </c>
      <c r="I1768" s="37" t="str">
        <f>IF('TSA Input'!L1731="","",IF('TSA Input'!J1731="Yes",'TSA Input'!F1731,""))</f>
        <v/>
      </c>
      <c r="J1768" s="39" t="str">
        <f t="shared" si="54"/>
        <v/>
      </c>
      <c r="K1768" s="257" t="str">
        <f>IF('TSA Input'!J1731="","",IF('TSA Input'!J1731="Yes",'TSA Input'!D1731,""))</f>
        <v/>
      </c>
      <c r="L1768" s="258" t="str">
        <f>IF('TSA Input'!J1731="","",IF('TSA Input'!J1731="Yes",'TSA Input'!G1731,""))</f>
        <v/>
      </c>
      <c r="M1768" s="258" t="str">
        <f>IF('TSA Input'!J1731="","",IF('TSA Input'!J1731="Yes",'TSA Input'!F1731,""))</f>
        <v/>
      </c>
      <c r="N1768" s="39" t="str">
        <f t="shared" si="55"/>
        <v/>
      </c>
      <c r="O1768" s="149" t="s">
        <v>11</v>
      </c>
      <c r="P1768" s="148" t="s">
        <v>11</v>
      </c>
      <c r="Q1768" s="1"/>
    </row>
    <row r="1769" spans="1:17" ht="15.75" hidden="1" customHeight="1">
      <c r="A1769" s="1" t="str">
        <f t="shared" si="1"/>
        <v/>
      </c>
      <c r="B1769" s="1"/>
      <c r="C1769" s="34" t="str">
        <f>IF('TSA Input'!J1732="","",IF('TSA Input'!J1732="Yes",'TSA Input'!B1732,"Ineligible"))</f>
        <v/>
      </c>
      <c r="D1769" s="246" t="str">
        <f>IF('TSA Input'!J1732="","",IF('TSA Input'!J1732="Yes",IF('TSA Input'!W1732="","",LEFT('TSA Input'!W1732,LEN('TSA Input'!W1732)-2)),""))</f>
        <v/>
      </c>
      <c r="E1769" s="246" t="str">
        <f>IF('TSA Input'!J1732="","",IF('TSA Input'!J1732="Yes",'TSA Input'!I1732,""))</f>
        <v/>
      </c>
      <c r="F1769" s="247" t="str">
        <f>IF('TSA Input'!J1732="","",IF('TSA Input'!J1732="Yes",'TSA Input'!C1732,""))</f>
        <v/>
      </c>
      <c r="G1769" s="36" t="str">
        <f>IF('TSA Input'!J1732="","",IF('TSA Input'!J1732="Yes",'TSA Input'!D1732,""))</f>
        <v/>
      </c>
      <c r="H1769" s="37" t="str">
        <f>IF('TSA Input'!K1732="","",IF('TSA Input'!J1732="Yes",'TSA Input'!G1732,""))</f>
        <v/>
      </c>
      <c r="I1769" s="37" t="str">
        <f>IF('TSA Input'!L1732="","",IF('TSA Input'!J1732="Yes",'TSA Input'!F1732,""))</f>
        <v/>
      </c>
      <c r="J1769" s="39" t="str">
        <f t="shared" ref="J1769:J1832" si="56">IF($C1769="","",SUM(G1769:I1769))</f>
        <v/>
      </c>
      <c r="K1769" s="257" t="str">
        <f>IF('TSA Input'!J1732="","",IF('TSA Input'!J1732="Yes",'TSA Input'!D1732,""))</f>
        <v/>
      </c>
      <c r="L1769" s="258" t="str">
        <f>IF('TSA Input'!J1732="","",IF('TSA Input'!J1732="Yes",'TSA Input'!G1732,""))</f>
        <v/>
      </c>
      <c r="M1769" s="258" t="str">
        <f>IF('TSA Input'!J1732="","",IF('TSA Input'!J1732="Yes",'TSA Input'!F1732,""))</f>
        <v/>
      </c>
      <c r="N1769" s="39" t="str">
        <f t="shared" ref="N1769:N1832" si="57">IF($C1769="","",SUM(K1769:M1769))</f>
        <v/>
      </c>
      <c r="O1769" s="149" t="s">
        <v>11</v>
      </c>
      <c r="P1769" s="148" t="s">
        <v>11</v>
      </c>
      <c r="Q1769" s="1"/>
    </row>
    <row r="1770" spans="1:17" ht="15.75" hidden="1" customHeight="1">
      <c r="A1770" s="1" t="str">
        <f t="shared" si="1"/>
        <v/>
      </c>
      <c r="B1770" s="1"/>
      <c r="C1770" s="34" t="str">
        <f>IF('TSA Input'!J1733="","",IF('TSA Input'!J1733="Yes",'TSA Input'!B1733,"Ineligible"))</f>
        <v/>
      </c>
      <c r="D1770" s="246" t="str">
        <f>IF('TSA Input'!J1733="","",IF('TSA Input'!J1733="Yes",IF('TSA Input'!W1733="","",LEFT('TSA Input'!W1733,LEN('TSA Input'!W1733)-2)),""))</f>
        <v/>
      </c>
      <c r="E1770" s="246" t="str">
        <f>IF('TSA Input'!J1733="","",IF('TSA Input'!J1733="Yes",'TSA Input'!I1733,""))</f>
        <v/>
      </c>
      <c r="F1770" s="247" t="str">
        <f>IF('TSA Input'!J1733="","",IF('TSA Input'!J1733="Yes",'TSA Input'!C1733,""))</f>
        <v/>
      </c>
      <c r="G1770" s="36" t="str">
        <f>IF('TSA Input'!J1733="","",IF('TSA Input'!J1733="Yes",'TSA Input'!D1733,""))</f>
        <v/>
      </c>
      <c r="H1770" s="37" t="str">
        <f>IF('TSA Input'!K1733="","",IF('TSA Input'!J1733="Yes",'TSA Input'!G1733,""))</f>
        <v/>
      </c>
      <c r="I1770" s="37" t="str">
        <f>IF('TSA Input'!L1733="","",IF('TSA Input'!J1733="Yes",'TSA Input'!F1733,""))</f>
        <v/>
      </c>
      <c r="J1770" s="39" t="str">
        <f t="shared" si="56"/>
        <v/>
      </c>
      <c r="K1770" s="257" t="str">
        <f>IF('TSA Input'!J1733="","",IF('TSA Input'!J1733="Yes",'TSA Input'!D1733,""))</f>
        <v/>
      </c>
      <c r="L1770" s="258" t="str">
        <f>IF('TSA Input'!J1733="","",IF('TSA Input'!J1733="Yes",'TSA Input'!G1733,""))</f>
        <v/>
      </c>
      <c r="M1770" s="258" t="str">
        <f>IF('TSA Input'!J1733="","",IF('TSA Input'!J1733="Yes",'TSA Input'!F1733,""))</f>
        <v/>
      </c>
      <c r="N1770" s="39" t="str">
        <f t="shared" si="57"/>
        <v/>
      </c>
      <c r="O1770" s="149" t="s">
        <v>11</v>
      </c>
      <c r="P1770" s="148" t="s">
        <v>11</v>
      </c>
      <c r="Q1770" s="1"/>
    </row>
    <row r="1771" spans="1:17" ht="15.75" hidden="1" customHeight="1">
      <c r="A1771" s="1" t="str">
        <f t="shared" si="1"/>
        <v/>
      </c>
      <c r="B1771" s="1"/>
      <c r="C1771" s="34" t="str">
        <f>IF('TSA Input'!J1734="","",IF('TSA Input'!J1734="Yes",'TSA Input'!B1734,"Ineligible"))</f>
        <v/>
      </c>
      <c r="D1771" s="246" t="str">
        <f>IF('TSA Input'!J1734="","",IF('TSA Input'!J1734="Yes",IF('TSA Input'!W1734="","",LEFT('TSA Input'!W1734,LEN('TSA Input'!W1734)-2)),""))</f>
        <v/>
      </c>
      <c r="E1771" s="246" t="str">
        <f>IF('TSA Input'!J1734="","",IF('TSA Input'!J1734="Yes",'TSA Input'!I1734,""))</f>
        <v/>
      </c>
      <c r="F1771" s="247" t="str">
        <f>IF('TSA Input'!J1734="","",IF('TSA Input'!J1734="Yes",'TSA Input'!C1734,""))</f>
        <v/>
      </c>
      <c r="G1771" s="36" t="str">
        <f>IF('TSA Input'!J1734="","",IF('TSA Input'!J1734="Yes",'TSA Input'!D1734,""))</f>
        <v/>
      </c>
      <c r="H1771" s="37" t="str">
        <f>IF('TSA Input'!K1734="","",IF('TSA Input'!J1734="Yes",'TSA Input'!G1734,""))</f>
        <v/>
      </c>
      <c r="I1771" s="37" t="str">
        <f>IF('TSA Input'!L1734="","",IF('TSA Input'!J1734="Yes",'TSA Input'!F1734,""))</f>
        <v/>
      </c>
      <c r="J1771" s="39" t="str">
        <f t="shared" si="56"/>
        <v/>
      </c>
      <c r="K1771" s="257" t="str">
        <f>IF('TSA Input'!J1734="","",IF('TSA Input'!J1734="Yes",'TSA Input'!D1734,""))</f>
        <v/>
      </c>
      <c r="L1771" s="258" t="str">
        <f>IF('TSA Input'!J1734="","",IF('TSA Input'!J1734="Yes",'TSA Input'!G1734,""))</f>
        <v/>
      </c>
      <c r="M1771" s="258" t="str">
        <f>IF('TSA Input'!J1734="","",IF('TSA Input'!J1734="Yes",'TSA Input'!F1734,""))</f>
        <v/>
      </c>
      <c r="N1771" s="39" t="str">
        <f t="shared" si="57"/>
        <v/>
      </c>
      <c r="O1771" s="149" t="s">
        <v>11</v>
      </c>
      <c r="P1771" s="148" t="s">
        <v>11</v>
      </c>
      <c r="Q1771" s="1"/>
    </row>
    <row r="1772" spans="1:17" ht="15.75" hidden="1" customHeight="1">
      <c r="A1772" s="1" t="str">
        <f t="shared" si="1"/>
        <v/>
      </c>
      <c r="B1772" s="1"/>
      <c r="C1772" s="34" t="str">
        <f>IF('TSA Input'!J1735="","",IF('TSA Input'!J1735="Yes",'TSA Input'!B1735,"Ineligible"))</f>
        <v/>
      </c>
      <c r="D1772" s="246" t="str">
        <f>IF('TSA Input'!J1735="","",IF('TSA Input'!J1735="Yes",IF('TSA Input'!W1735="","",LEFT('TSA Input'!W1735,LEN('TSA Input'!W1735)-2)),""))</f>
        <v/>
      </c>
      <c r="E1772" s="246" t="str">
        <f>IF('TSA Input'!J1735="","",IF('TSA Input'!J1735="Yes",'TSA Input'!I1735,""))</f>
        <v/>
      </c>
      <c r="F1772" s="247" t="str">
        <f>IF('TSA Input'!J1735="","",IF('TSA Input'!J1735="Yes",'TSA Input'!C1735,""))</f>
        <v/>
      </c>
      <c r="G1772" s="36" t="str">
        <f>IF('TSA Input'!J1735="","",IF('TSA Input'!J1735="Yes",'TSA Input'!D1735,""))</f>
        <v/>
      </c>
      <c r="H1772" s="37" t="str">
        <f>IF('TSA Input'!K1735="","",IF('TSA Input'!J1735="Yes",'TSA Input'!G1735,""))</f>
        <v/>
      </c>
      <c r="I1772" s="37" t="str">
        <f>IF('TSA Input'!L1735="","",IF('TSA Input'!J1735="Yes",'TSA Input'!F1735,""))</f>
        <v/>
      </c>
      <c r="J1772" s="39" t="str">
        <f t="shared" si="56"/>
        <v/>
      </c>
      <c r="K1772" s="257" t="str">
        <f>IF('TSA Input'!J1735="","",IF('TSA Input'!J1735="Yes",'TSA Input'!D1735,""))</f>
        <v/>
      </c>
      <c r="L1772" s="258" t="str">
        <f>IF('TSA Input'!J1735="","",IF('TSA Input'!J1735="Yes",'TSA Input'!G1735,""))</f>
        <v/>
      </c>
      <c r="M1772" s="258" t="str">
        <f>IF('TSA Input'!J1735="","",IF('TSA Input'!J1735="Yes",'TSA Input'!F1735,""))</f>
        <v/>
      </c>
      <c r="N1772" s="39" t="str">
        <f t="shared" si="57"/>
        <v/>
      </c>
      <c r="O1772" s="149" t="s">
        <v>11</v>
      </c>
      <c r="P1772" s="148" t="s">
        <v>11</v>
      </c>
      <c r="Q1772" s="1"/>
    </row>
    <row r="1773" spans="1:17" ht="15.75" hidden="1" customHeight="1">
      <c r="A1773" s="1" t="str">
        <f t="shared" si="1"/>
        <v/>
      </c>
      <c r="B1773" s="1"/>
      <c r="C1773" s="34" t="str">
        <f>IF('TSA Input'!J1736="","",IF('TSA Input'!J1736="Yes",'TSA Input'!B1736,"Ineligible"))</f>
        <v/>
      </c>
      <c r="D1773" s="246" t="str">
        <f>IF('TSA Input'!J1736="","",IF('TSA Input'!J1736="Yes",IF('TSA Input'!W1736="","",LEFT('TSA Input'!W1736,LEN('TSA Input'!W1736)-2)),""))</f>
        <v/>
      </c>
      <c r="E1773" s="246" t="str">
        <f>IF('TSA Input'!J1736="","",IF('TSA Input'!J1736="Yes",'TSA Input'!I1736,""))</f>
        <v/>
      </c>
      <c r="F1773" s="247" t="str">
        <f>IF('TSA Input'!J1736="","",IF('TSA Input'!J1736="Yes",'TSA Input'!C1736,""))</f>
        <v/>
      </c>
      <c r="G1773" s="36" t="str">
        <f>IF('TSA Input'!J1736="","",IF('TSA Input'!J1736="Yes",'TSA Input'!D1736,""))</f>
        <v/>
      </c>
      <c r="H1773" s="37" t="str">
        <f>IF('TSA Input'!K1736="","",IF('TSA Input'!J1736="Yes",'TSA Input'!G1736,""))</f>
        <v/>
      </c>
      <c r="I1773" s="37" t="str">
        <f>IF('TSA Input'!L1736="","",IF('TSA Input'!J1736="Yes",'TSA Input'!F1736,""))</f>
        <v/>
      </c>
      <c r="J1773" s="39" t="str">
        <f t="shared" si="56"/>
        <v/>
      </c>
      <c r="K1773" s="257" t="str">
        <f>IF('TSA Input'!J1736="","",IF('TSA Input'!J1736="Yes",'TSA Input'!D1736,""))</f>
        <v/>
      </c>
      <c r="L1773" s="258" t="str">
        <f>IF('TSA Input'!J1736="","",IF('TSA Input'!J1736="Yes",'TSA Input'!G1736,""))</f>
        <v/>
      </c>
      <c r="M1773" s="258" t="str">
        <f>IF('TSA Input'!J1736="","",IF('TSA Input'!J1736="Yes",'TSA Input'!F1736,""))</f>
        <v/>
      </c>
      <c r="N1773" s="39" t="str">
        <f t="shared" si="57"/>
        <v/>
      </c>
      <c r="O1773" s="149" t="s">
        <v>11</v>
      </c>
      <c r="P1773" s="148" t="s">
        <v>11</v>
      </c>
      <c r="Q1773" s="1"/>
    </row>
    <row r="1774" spans="1:17" ht="15.75" hidden="1" customHeight="1">
      <c r="A1774" s="1" t="str">
        <f t="shared" si="1"/>
        <v/>
      </c>
      <c r="B1774" s="1"/>
      <c r="C1774" s="34" t="str">
        <f>IF('TSA Input'!J1737="","",IF('TSA Input'!J1737="Yes",'TSA Input'!B1737,"Ineligible"))</f>
        <v/>
      </c>
      <c r="D1774" s="246" t="str">
        <f>IF('TSA Input'!J1737="","",IF('TSA Input'!J1737="Yes",IF('TSA Input'!W1737="","",LEFT('TSA Input'!W1737,LEN('TSA Input'!W1737)-2)),""))</f>
        <v/>
      </c>
      <c r="E1774" s="246" t="str">
        <f>IF('TSA Input'!J1737="","",IF('TSA Input'!J1737="Yes",'TSA Input'!I1737,""))</f>
        <v/>
      </c>
      <c r="F1774" s="247" t="str">
        <f>IF('TSA Input'!J1737="","",IF('TSA Input'!J1737="Yes",'TSA Input'!C1737,""))</f>
        <v/>
      </c>
      <c r="G1774" s="36" t="str">
        <f>IF('TSA Input'!J1737="","",IF('TSA Input'!J1737="Yes",'TSA Input'!D1737,""))</f>
        <v/>
      </c>
      <c r="H1774" s="37" t="str">
        <f>IF('TSA Input'!K1737="","",IF('TSA Input'!J1737="Yes",'TSA Input'!G1737,""))</f>
        <v/>
      </c>
      <c r="I1774" s="37" t="str">
        <f>IF('TSA Input'!L1737="","",IF('TSA Input'!J1737="Yes",'TSA Input'!F1737,""))</f>
        <v/>
      </c>
      <c r="J1774" s="39" t="str">
        <f t="shared" si="56"/>
        <v/>
      </c>
      <c r="K1774" s="257" t="str">
        <f>IF('TSA Input'!J1737="","",IF('TSA Input'!J1737="Yes",'TSA Input'!D1737,""))</f>
        <v/>
      </c>
      <c r="L1774" s="258" t="str">
        <f>IF('TSA Input'!J1737="","",IF('TSA Input'!J1737="Yes",'TSA Input'!G1737,""))</f>
        <v/>
      </c>
      <c r="M1774" s="258" t="str">
        <f>IF('TSA Input'!J1737="","",IF('TSA Input'!J1737="Yes",'TSA Input'!F1737,""))</f>
        <v/>
      </c>
      <c r="N1774" s="39" t="str">
        <f t="shared" si="57"/>
        <v/>
      </c>
      <c r="O1774" s="149" t="s">
        <v>11</v>
      </c>
      <c r="P1774" s="148" t="s">
        <v>11</v>
      </c>
      <c r="Q1774" s="1"/>
    </row>
    <row r="1775" spans="1:17" ht="15.75" hidden="1" customHeight="1">
      <c r="A1775" s="1" t="str">
        <f t="shared" si="1"/>
        <v/>
      </c>
      <c r="B1775" s="1"/>
      <c r="C1775" s="34" t="str">
        <f>IF('TSA Input'!J1738="","",IF('TSA Input'!J1738="Yes",'TSA Input'!B1738,"Ineligible"))</f>
        <v/>
      </c>
      <c r="D1775" s="246" t="str">
        <f>IF('TSA Input'!J1738="","",IF('TSA Input'!J1738="Yes",IF('TSA Input'!W1738="","",LEFT('TSA Input'!W1738,LEN('TSA Input'!W1738)-2)),""))</f>
        <v/>
      </c>
      <c r="E1775" s="246" t="str">
        <f>IF('TSA Input'!J1738="","",IF('TSA Input'!J1738="Yes",'TSA Input'!I1738,""))</f>
        <v/>
      </c>
      <c r="F1775" s="247" t="str">
        <f>IF('TSA Input'!J1738="","",IF('TSA Input'!J1738="Yes",'TSA Input'!C1738,""))</f>
        <v/>
      </c>
      <c r="G1775" s="36" t="str">
        <f>IF('TSA Input'!J1738="","",IF('TSA Input'!J1738="Yes",'TSA Input'!D1738,""))</f>
        <v/>
      </c>
      <c r="H1775" s="37" t="str">
        <f>IF('TSA Input'!K1738="","",IF('TSA Input'!J1738="Yes",'TSA Input'!G1738,""))</f>
        <v/>
      </c>
      <c r="I1775" s="37" t="str">
        <f>IF('TSA Input'!L1738="","",IF('TSA Input'!J1738="Yes",'TSA Input'!F1738,""))</f>
        <v/>
      </c>
      <c r="J1775" s="39" t="str">
        <f t="shared" si="56"/>
        <v/>
      </c>
      <c r="K1775" s="257" t="str">
        <f>IF('TSA Input'!J1738="","",IF('TSA Input'!J1738="Yes",'TSA Input'!D1738,""))</f>
        <v/>
      </c>
      <c r="L1775" s="258" t="str">
        <f>IF('TSA Input'!J1738="","",IF('TSA Input'!J1738="Yes",'TSA Input'!G1738,""))</f>
        <v/>
      </c>
      <c r="M1775" s="258" t="str">
        <f>IF('TSA Input'!J1738="","",IF('TSA Input'!J1738="Yes",'TSA Input'!F1738,""))</f>
        <v/>
      </c>
      <c r="N1775" s="39" t="str">
        <f t="shared" si="57"/>
        <v/>
      </c>
      <c r="O1775" s="149" t="s">
        <v>11</v>
      </c>
      <c r="P1775" s="148" t="s">
        <v>11</v>
      </c>
      <c r="Q1775" s="1"/>
    </row>
    <row r="1776" spans="1:17" ht="15.75" hidden="1" customHeight="1">
      <c r="A1776" s="1" t="str">
        <f t="shared" si="1"/>
        <v/>
      </c>
      <c r="B1776" s="1"/>
      <c r="C1776" s="34" t="str">
        <f>IF('TSA Input'!J1739="","",IF('TSA Input'!J1739="Yes",'TSA Input'!B1739,"Ineligible"))</f>
        <v/>
      </c>
      <c r="D1776" s="246" t="str">
        <f>IF('TSA Input'!J1739="","",IF('TSA Input'!J1739="Yes",IF('TSA Input'!W1739="","",LEFT('TSA Input'!W1739,LEN('TSA Input'!W1739)-2)),""))</f>
        <v/>
      </c>
      <c r="E1776" s="246" t="str">
        <f>IF('TSA Input'!J1739="","",IF('TSA Input'!J1739="Yes",'TSA Input'!I1739,""))</f>
        <v/>
      </c>
      <c r="F1776" s="247" t="str">
        <f>IF('TSA Input'!J1739="","",IF('TSA Input'!J1739="Yes",'TSA Input'!C1739,""))</f>
        <v/>
      </c>
      <c r="G1776" s="36" t="str">
        <f>IF('TSA Input'!J1739="","",IF('TSA Input'!J1739="Yes",'TSA Input'!D1739,""))</f>
        <v/>
      </c>
      <c r="H1776" s="37" t="str">
        <f>IF('TSA Input'!K1739="","",IF('TSA Input'!J1739="Yes",'TSA Input'!G1739,""))</f>
        <v/>
      </c>
      <c r="I1776" s="37" t="str">
        <f>IF('TSA Input'!L1739="","",IF('TSA Input'!J1739="Yes",'TSA Input'!F1739,""))</f>
        <v/>
      </c>
      <c r="J1776" s="39" t="str">
        <f t="shared" si="56"/>
        <v/>
      </c>
      <c r="K1776" s="257" t="str">
        <f>IF('TSA Input'!J1739="","",IF('TSA Input'!J1739="Yes",'TSA Input'!D1739,""))</f>
        <v/>
      </c>
      <c r="L1776" s="258" t="str">
        <f>IF('TSA Input'!J1739="","",IF('TSA Input'!J1739="Yes",'TSA Input'!G1739,""))</f>
        <v/>
      </c>
      <c r="M1776" s="258" t="str">
        <f>IF('TSA Input'!J1739="","",IF('TSA Input'!J1739="Yes",'TSA Input'!F1739,""))</f>
        <v/>
      </c>
      <c r="N1776" s="39" t="str">
        <f t="shared" si="57"/>
        <v/>
      </c>
      <c r="O1776" s="149" t="s">
        <v>11</v>
      </c>
      <c r="P1776" s="148" t="s">
        <v>11</v>
      </c>
      <c r="Q1776" s="1"/>
    </row>
    <row r="1777" spans="1:17" ht="15.75" hidden="1" customHeight="1">
      <c r="A1777" s="1" t="str">
        <f t="shared" si="1"/>
        <v/>
      </c>
      <c r="B1777" s="1"/>
      <c r="C1777" s="34" t="str">
        <f>IF('TSA Input'!J1740="","",IF('TSA Input'!J1740="Yes",'TSA Input'!B1740,"Ineligible"))</f>
        <v/>
      </c>
      <c r="D1777" s="246" t="str">
        <f>IF('TSA Input'!J1740="","",IF('TSA Input'!J1740="Yes",IF('TSA Input'!W1740="","",LEFT('TSA Input'!W1740,LEN('TSA Input'!W1740)-2)),""))</f>
        <v/>
      </c>
      <c r="E1777" s="246" t="str">
        <f>IF('TSA Input'!J1740="","",IF('TSA Input'!J1740="Yes",'TSA Input'!I1740,""))</f>
        <v/>
      </c>
      <c r="F1777" s="247" t="str">
        <f>IF('TSA Input'!J1740="","",IF('TSA Input'!J1740="Yes",'TSA Input'!C1740,""))</f>
        <v/>
      </c>
      <c r="G1777" s="36" t="str">
        <f>IF('TSA Input'!J1740="","",IF('TSA Input'!J1740="Yes",'TSA Input'!D1740,""))</f>
        <v/>
      </c>
      <c r="H1777" s="37" t="str">
        <f>IF('TSA Input'!K1740="","",IF('TSA Input'!J1740="Yes",'TSA Input'!G1740,""))</f>
        <v/>
      </c>
      <c r="I1777" s="37" t="str">
        <f>IF('TSA Input'!L1740="","",IF('TSA Input'!J1740="Yes",'TSA Input'!F1740,""))</f>
        <v/>
      </c>
      <c r="J1777" s="39" t="str">
        <f t="shared" si="56"/>
        <v/>
      </c>
      <c r="K1777" s="257" t="str">
        <f>IF('TSA Input'!J1740="","",IF('TSA Input'!J1740="Yes",'TSA Input'!D1740,""))</f>
        <v/>
      </c>
      <c r="L1777" s="258" t="str">
        <f>IF('TSA Input'!J1740="","",IF('TSA Input'!J1740="Yes",'TSA Input'!G1740,""))</f>
        <v/>
      </c>
      <c r="M1777" s="258" t="str">
        <f>IF('TSA Input'!J1740="","",IF('TSA Input'!J1740="Yes",'TSA Input'!F1740,""))</f>
        <v/>
      </c>
      <c r="N1777" s="39" t="str">
        <f t="shared" si="57"/>
        <v/>
      </c>
      <c r="O1777" s="149" t="s">
        <v>11</v>
      </c>
      <c r="P1777" s="148" t="s">
        <v>11</v>
      </c>
      <c r="Q1777" s="1"/>
    </row>
    <row r="1778" spans="1:17" ht="15.75" hidden="1" customHeight="1">
      <c r="A1778" s="1" t="str">
        <f t="shared" si="1"/>
        <v/>
      </c>
      <c r="B1778" s="1"/>
      <c r="C1778" s="34" t="str">
        <f>IF('TSA Input'!J1741="","",IF('TSA Input'!J1741="Yes",'TSA Input'!B1741,"Ineligible"))</f>
        <v/>
      </c>
      <c r="D1778" s="246" t="str">
        <f>IF('TSA Input'!J1741="","",IF('TSA Input'!J1741="Yes",IF('TSA Input'!W1741="","",LEFT('TSA Input'!W1741,LEN('TSA Input'!W1741)-2)),""))</f>
        <v/>
      </c>
      <c r="E1778" s="246" t="str">
        <f>IF('TSA Input'!J1741="","",IF('TSA Input'!J1741="Yes",'TSA Input'!I1741,""))</f>
        <v/>
      </c>
      <c r="F1778" s="247" t="str">
        <f>IF('TSA Input'!J1741="","",IF('TSA Input'!J1741="Yes",'TSA Input'!C1741,""))</f>
        <v/>
      </c>
      <c r="G1778" s="36" t="str">
        <f>IF('TSA Input'!J1741="","",IF('TSA Input'!J1741="Yes",'TSA Input'!D1741,""))</f>
        <v/>
      </c>
      <c r="H1778" s="37" t="str">
        <f>IF('TSA Input'!K1741="","",IF('TSA Input'!J1741="Yes",'TSA Input'!G1741,""))</f>
        <v/>
      </c>
      <c r="I1778" s="37" t="str">
        <f>IF('TSA Input'!L1741="","",IF('TSA Input'!J1741="Yes",'TSA Input'!F1741,""))</f>
        <v/>
      </c>
      <c r="J1778" s="39" t="str">
        <f t="shared" si="56"/>
        <v/>
      </c>
      <c r="K1778" s="257" t="str">
        <f>IF('TSA Input'!J1741="","",IF('TSA Input'!J1741="Yes",'TSA Input'!D1741,""))</f>
        <v/>
      </c>
      <c r="L1778" s="258" t="str">
        <f>IF('TSA Input'!J1741="","",IF('TSA Input'!J1741="Yes",'TSA Input'!G1741,""))</f>
        <v/>
      </c>
      <c r="M1778" s="258" t="str">
        <f>IF('TSA Input'!J1741="","",IF('TSA Input'!J1741="Yes",'TSA Input'!F1741,""))</f>
        <v/>
      </c>
      <c r="N1778" s="39" t="str">
        <f t="shared" si="57"/>
        <v/>
      </c>
      <c r="O1778" s="149" t="s">
        <v>11</v>
      </c>
      <c r="P1778" s="148" t="s">
        <v>11</v>
      </c>
      <c r="Q1778" s="1"/>
    </row>
    <row r="1779" spans="1:17" ht="15.75" hidden="1" customHeight="1">
      <c r="A1779" s="1" t="str">
        <f t="shared" si="1"/>
        <v/>
      </c>
      <c r="B1779" s="1"/>
      <c r="C1779" s="34" t="str">
        <f>IF('TSA Input'!J1742="","",IF('TSA Input'!J1742="Yes",'TSA Input'!B1742,"Ineligible"))</f>
        <v/>
      </c>
      <c r="D1779" s="246" t="str">
        <f>IF('TSA Input'!J1742="","",IF('TSA Input'!J1742="Yes",IF('TSA Input'!W1742="","",LEFT('TSA Input'!W1742,LEN('TSA Input'!W1742)-2)),""))</f>
        <v/>
      </c>
      <c r="E1779" s="246" t="str">
        <f>IF('TSA Input'!J1742="","",IF('TSA Input'!J1742="Yes",'TSA Input'!I1742,""))</f>
        <v/>
      </c>
      <c r="F1779" s="247" t="str">
        <f>IF('TSA Input'!J1742="","",IF('TSA Input'!J1742="Yes",'TSA Input'!C1742,""))</f>
        <v/>
      </c>
      <c r="G1779" s="36" t="str">
        <f>IF('TSA Input'!J1742="","",IF('TSA Input'!J1742="Yes",'TSA Input'!D1742,""))</f>
        <v/>
      </c>
      <c r="H1779" s="37" t="str">
        <f>IF('TSA Input'!K1742="","",IF('TSA Input'!J1742="Yes",'TSA Input'!G1742,""))</f>
        <v/>
      </c>
      <c r="I1779" s="37" t="str">
        <f>IF('TSA Input'!L1742="","",IF('TSA Input'!J1742="Yes",'TSA Input'!F1742,""))</f>
        <v/>
      </c>
      <c r="J1779" s="39" t="str">
        <f t="shared" si="56"/>
        <v/>
      </c>
      <c r="K1779" s="257" t="str">
        <f>IF('TSA Input'!J1742="","",IF('TSA Input'!J1742="Yes",'TSA Input'!D1742,""))</f>
        <v/>
      </c>
      <c r="L1779" s="258" t="str">
        <f>IF('TSA Input'!J1742="","",IF('TSA Input'!J1742="Yes",'TSA Input'!G1742,""))</f>
        <v/>
      </c>
      <c r="M1779" s="258" t="str">
        <f>IF('TSA Input'!J1742="","",IF('TSA Input'!J1742="Yes",'TSA Input'!F1742,""))</f>
        <v/>
      </c>
      <c r="N1779" s="39" t="str">
        <f t="shared" si="57"/>
        <v/>
      </c>
      <c r="O1779" s="149" t="s">
        <v>11</v>
      </c>
      <c r="P1779" s="148" t="s">
        <v>11</v>
      </c>
      <c r="Q1779" s="1"/>
    </row>
    <row r="1780" spans="1:17" ht="15.75" hidden="1" customHeight="1">
      <c r="A1780" s="1" t="str">
        <f t="shared" si="1"/>
        <v/>
      </c>
      <c r="B1780" s="1"/>
      <c r="C1780" s="34" t="str">
        <f>IF('TSA Input'!J1743="","",IF('TSA Input'!J1743="Yes",'TSA Input'!B1743,"Ineligible"))</f>
        <v/>
      </c>
      <c r="D1780" s="246" t="str">
        <f>IF('TSA Input'!J1743="","",IF('TSA Input'!J1743="Yes",IF('TSA Input'!W1743="","",LEFT('TSA Input'!W1743,LEN('TSA Input'!W1743)-2)),""))</f>
        <v/>
      </c>
      <c r="E1780" s="246" t="str">
        <f>IF('TSA Input'!J1743="","",IF('TSA Input'!J1743="Yes",'TSA Input'!I1743,""))</f>
        <v/>
      </c>
      <c r="F1780" s="247" t="str">
        <f>IF('TSA Input'!J1743="","",IF('TSA Input'!J1743="Yes",'TSA Input'!C1743,""))</f>
        <v/>
      </c>
      <c r="G1780" s="36" t="str">
        <f>IF('TSA Input'!J1743="","",IF('TSA Input'!J1743="Yes",'TSA Input'!D1743,""))</f>
        <v/>
      </c>
      <c r="H1780" s="37" t="str">
        <f>IF('TSA Input'!K1743="","",IF('TSA Input'!J1743="Yes",'TSA Input'!G1743,""))</f>
        <v/>
      </c>
      <c r="I1780" s="37" t="str">
        <f>IF('TSA Input'!L1743="","",IF('TSA Input'!J1743="Yes",'TSA Input'!F1743,""))</f>
        <v/>
      </c>
      <c r="J1780" s="39" t="str">
        <f t="shared" si="56"/>
        <v/>
      </c>
      <c r="K1780" s="257" t="str">
        <f>IF('TSA Input'!J1743="","",IF('TSA Input'!J1743="Yes",'TSA Input'!D1743,""))</f>
        <v/>
      </c>
      <c r="L1780" s="258" t="str">
        <f>IF('TSA Input'!J1743="","",IF('TSA Input'!J1743="Yes",'TSA Input'!G1743,""))</f>
        <v/>
      </c>
      <c r="M1780" s="258" t="str">
        <f>IF('TSA Input'!J1743="","",IF('TSA Input'!J1743="Yes",'TSA Input'!F1743,""))</f>
        <v/>
      </c>
      <c r="N1780" s="39" t="str">
        <f t="shared" si="57"/>
        <v/>
      </c>
      <c r="O1780" s="149" t="s">
        <v>11</v>
      </c>
      <c r="P1780" s="148" t="s">
        <v>11</v>
      </c>
      <c r="Q1780" s="1"/>
    </row>
    <row r="1781" spans="1:17" ht="15.75" hidden="1" customHeight="1">
      <c r="A1781" s="1" t="str">
        <f t="shared" si="1"/>
        <v/>
      </c>
      <c r="B1781" s="1"/>
      <c r="C1781" s="34" t="str">
        <f>IF('TSA Input'!J1744="","",IF('TSA Input'!J1744="Yes",'TSA Input'!B1744,"Ineligible"))</f>
        <v/>
      </c>
      <c r="D1781" s="246" t="str">
        <f>IF('TSA Input'!J1744="","",IF('TSA Input'!J1744="Yes",IF('TSA Input'!W1744="","",LEFT('TSA Input'!W1744,LEN('TSA Input'!W1744)-2)),""))</f>
        <v/>
      </c>
      <c r="E1781" s="246" t="str">
        <f>IF('TSA Input'!J1744="","",IF('TSA Input'!J1744="Yes",'TSA Input'!I1744,""))</f>
        <v/>
      </c>
      <c r="F1781" s="247" t="str">
        <f>IF('TSA Input'!J1744="","",IF('TSA Input'!J1744="Yes",'TSA Input'!C1744,""))</f>
        <v/>
      </c>
      <c r="G1781" s="36" t="str">
        <f>IF('TSA Input'!J1744="","",IF('TSA Input'!J1744="Yes",'TSA Input'!D1744,""))</f>
        <v/>
      </c>
      <c r="H1781" s="37" t="str">
        <f>IF('TSA Input'!K1744="","",IF('TSA Input'!J1744="Yes",'TSA Input'!G1744,""))</f>
        <v/>
      </c>
      <c r="I1781" s="37" t="str">
        <f>IF('TSA Input'!L1744="","",IF('TSA Input'!J1744="Yes",'TSA Input'!F1744,""))</f>
        <v/>
      </c>
      <c r="J1781" s="39" t="str">
        <f t="shared" si="56"/>
        <v/>
      </c>
      <c r="K1781" s="257" t="str">
        <f>IF('TSA Input'!J1744="","",IF('TSA Input'!J1744="Yes",'TSA Input'!D1744,""))</f>
        <v/>
      </c>
      <c r="L1781" s="258" t="str">
        <f>IF('TSA Input'!J1744="","",IF('TSA Input'!J1744="Yes",'TSA Input'!G1744,""))</f>
        <v/>
      </c>
      <c r="M1781" s="258" t="str">
        <f>IF('TSA Input'!J1744="","",IF('TSA Input'!J1744="Yes",'TSA Input'!F1744,""))</f>
        <v/>
      </c>
      <c r="N1781" s="39" t="str">
        <f t="shared" si="57"/>
        <v/>
      </c>
      <c r="O1781" s="149" t="s">
        <v>11</v>
      </c>
      <c r="P1781" s="148" t="s">
        <v>11</v>
      </c>
      <c r="Q1781" s="1"/>
    </row>
    <row r="1782" spans="1:17" ht="15.75" hidden="1" customHeight="1">
      <c r="A1782" s="1" t="str">
        <f t="shared" si="1"/>
        <v/>
      </c>
      <c r="B1782" s="1"/>
      <c r="C1782" s="34" t="str">
        <f>IF('TSA Input'!J1745="","",IF('TSA Input'!J1745="Yes",'TSA Input'!B1745,"Ineligible"))</f>
        <v/>
      </c>
      <c r="D1782" s="246" t="str">
        <f>IF('TSA Input'!J1745="","",IF('TSA Input'!J1745="Yes",IF('TSA Input'!W1745="","",LEFT('TSA Input'!W1745,LEN('TSA Input'!W1745)-2)),""))</f>
        <v/>
      </c>
      <c r="E1782" s="246" t="str">
        <f>IF('TSA Input'!J1745="","",IF('TSA Input'!J1745="Yes",'TSA Input'!I1745,""))</f>
        <v/>
      </c>
      <c r="F1782" s="247" t="str">
        <f>IF('TSA Input'!J1745="","",IF('TSA Input'!J1745="Yes",'TSA Input'!C1745,""))</f>
        <v/>
      </c>
      <c r="G1782" s="36" t="str">
        <f>IF('TSA Input'!J1745="","",IF('TSA Input'!J1745="Yes",'TSA Input'!D1745,""))</f>
        <v/>
      </c>
      <c r="H1782" s="37" t="str">
        <f>IF('TSA Input'!K1745="","",IF('TSA Input'!J1745="Yes",'TSA Input'!G1745,""))</f>
        <v/>
      </c>
      <c r="I1782" s="37" t="str">
        <f>IF('TSA Input'!L1745="","",IF('TSA Input'!J1745="Yes",'TSA Input'!F1745,""))</f>
        <v/>
      </c>
      <c r="J1782" s="39" t="str">
        <f t="shared" si="56"/>
        <v/>
      </c>
      <c r="K1782" s="257" t="str">
        <f>IF('TSA Input'!J1745="","",IF('TSA Input'!J1745="Yes",'TSA Input'!D1745,""))</f>
        <v/>
      </c>
      <c r="L1782" s="258" t="str">
        <f>IF('TSA Input'!J1745="","",IF('TSA Input'!J1745="Yes",'TSA Input'!G1745,""))</f>
        <v/>
      </c>
      <c r="M1782" s="258" t="str">
        <f>IF('TSA Input'!J1745="","",IF('TSA Input'!J1745="Yes",'TSA Input'!F1745,""))</f>
        <v/>
      </c>
      <c r="N1782" s="39" t="str">
        <f t="shared" si="57"/>
        <v/>
      </c>
      <c r="O1782" s="149" t="s">
        <v>11</v>
      </c>
      <c r="P1782" s="148" t="s">
        <v>11</v>
      </c>
      <c r="Q1782" s="1"/>
    </row>
    <row r="1783" spans="1:17" ht="15.75" hidden="1" customHeight="1">
      <c r="A1783" s="1" t="str">
        <f t="shared" si="1"/>
        <v/>
      </c>
      <c r="B1783" s="1"/>
      <c r="C1783" s="34" t="str">
        <f>IF('TSA Input'!J1746="","",IF('TSA Input'!J1746="Yes",'TSA Input'!B1746,"Ineligible"))</f>
        <v/>
      </c>
      <c r="D1783" s="246" t="str">
        <f>IF('TSA Input'!J1746="","",IF('TSA Input'!J1746="Yes",IF('TSA Input'!W1746="","",LEFT('TSA Input'!W1746,LEN('TSA Input'!W1746)-2)),""))</f>
        <v/>
      </c>
      <c r="E1783" s="246" t="str">
        <f>IF('TSA Input'!J1746="","",IF('TSA Input'!J1746="Yes",'TSA Input'!I1746,""))</f>
        <v/>
      </c>
      <c r="F1783" s="247" t="str">
        <f>IF('TSA Input'!J1746="","",IF('TSA Input'!J1746="Yes",'TSA Input'!C1746,""))</f>
        <v/>
      </c>
      <c r="G1783" s="36" t="str">
        <f>IF('TSA Input'!J1746="","",IF('TSA Input'!J1746="Yes",'TSA Input'!D1746,""))</f>
        <v/>
      </c>
      <c r="H1783" s="37" t="str">
        <f>IF('TSA Input'!K1746="","",IF('TSA Input'!J1746="Yes",'TSA Input'!G1746,""))</f>
        <v/>
      </c>
      <c r="I1783" s="37" t="str">
        <f>IF('TSA Input'!L1746="","",IF('TSA Input'!J1746="Yes",'TSA Input'!F1746,""))</f>
        <v/>
      </c>
      <c r="J1783" s="39" t="str">
        <f t="shared" si="56"/>
        <v/>
      </c>
      <c r="K1783" s="257" t="str">
        <f>IF('TSA Input'!J1746="","",IF('TSA Input'!J1746="Yes",'TSA Input'!D1746,""))</f>
        <v/>
      </c>
      <c r="L1783" s="258" t="str">
        <f>IF('TSA Input'!J1746="","",IF('TSA Input'!J1746="Yes",'TSA Input'!G1746,""))</f>
        <v/>
      </c>
      <c r="M1783" s="258" t="str">
        <f>IF('TSA Input'!J1746="","",IF('TSA Input'!J1746="Yes",'TSA Input'!F1746,""))</f>
        <v/>
      </c>
      <c r="N1783" s="39" t="str">
        <f t="shared" si="57"/>
        <v/>
      </c>
      <c r="O1783" s="149" t="s">
        <v>11</v>
      </c>
      <c r="P1783" s="148" t="s">
        <v>11</v>
      </c>
      <c r="Q1783" s="1"/>
    </row>
    <row r="1784" spans="1:17" ht="15.75" hidden="1" customHeight="1">
      <c r="A1784" s="1" t="str">
        <f t="shared" si="1"/>
        <v/>
      </c>
      <c r="B1784" s="1"/>
      <c r="C1784" s="34" t="str">
        <f>IF('TSA Input'!J1747="","",IF('TSA Input'!J1747="Yes",'TSA Input'!B1747,"Ineligible"))</f>
        <v/>
      </c>
      <c r="D1784" s="246" t="str">
        <f>IF('TSA Input'!J1747="","",IF('TSA Input'!J1747="Yes",IF('TSA Input'!W1747="","",LEFT('TSA Input'!W1747,LEN('TSA Input'!W1747)-2)),""))</f>
        <v/>
      </c>
      <c r="E1784" s="246" t="str">
        <f>IF('TSA Input'!J1747="","",IF('TSA Input'!J1747="Yes",'TSA Input'!I1747,""))</f>
        <v/>
      </c>
      <c r="F1784" s="247" t="str">
        <f>IF('TSA Input'!J1747="","",IF('TSA Input'!J1747="Yes",'TSA Input'!C1747,""))</f>
        <v/>
      </c>
      <c r="G1784" s="36" t="str">
        <f>IF('TSA Input'!J1747="","",IF('TSA Input'!J1747="Yes",'TSA Input'!D1747,""))</f>
        <v/>
      </c>
      <c r="H1784" s="37" t="str">
        <f>IF('TSA Input'!K1747="","",IF('TSA Input'!J1747="Yes",'TSA Input'!G1747,""))</f>
        <v/>
      </c>
      <c r="I1784" s="37" t="str">
        <f>IF('TSA Input'!L1747="","",IF('TSA Input'!J1747="Yes",'TSA Input'!F1747,""))</f>
        <v/>
      </c>
      <c r="J1784" s="39" t="str">
        <f t="shared" si="56"/>
        <v/>
      </c>
      <c r="K1784" s="257" t="str">
        <f>IF('TSA Input'!J1747="","",IF('TSA Input'!J1747="Yes",'TSA Input'!D1747,""))</f>
        <v/>
      </c>
      <c r="L1784" s="258" t="str">
        <f>IF('TSA Input'!J1747="","",IF('TSA Input'!J1747="Yes",'TSA Input'!G1747,""))</f>
        <v/>
      </c>
      <c r="M1784" s="258" t="str">
        <f>IF('TSA Input'!J1747="","",IF('TSA Input'!J1747="Yes",'TSA Input'!F1747,""))</f>
        <v/>
      </c>
      <c r="N1784" s="39" t="str">
        <f t="shared" si="57"/>
        <v/>
      </c>
      <c r="O1784" s="149" t="s">
        <v>11</v>
      </c>
      <c r="P1784" s="148" t="s">
        <v>11</v>
      </c>
      <c r="Q1784" s="1"/>
    </row>
    <row r="1785" spans="1:17" ht="15.75" hidden="1" customHeight="1">
      <c r="A1785" s="1" t="str">
        <f t="shared" si="1"/>
        <v/>
      </c>
      <c r="B1785" s="1"/>
      <c r="C1785" s="34" t="str">
        <f>IF('TSA Input'!J1748="","",IF('TSA Input'!J1748="Yes",'TSA Input'!B1748,"Ineligible"))</f>
        <v/>
      </c>
      <c r="D1785" s="246" t="str">
        <f>IF('TSA Input'!J1748="","",IF('TSA Input'!J1748="Yes",IF('TSA Input'!W1748="","",LEFT('TSA Input'!W1748,LEN('TSA Input'!W1748)-2)),""))</f>
        <v/>
      </c>
      <c r="E1785" s="246" t="str">
        <f>IF('TSA Input'!J1748="","",IF('TSA Input'!J1748="Yes",'TSA Input'!I1748,""))</f>
        <v/>
      </c>
      <c r="F1785" s="247" t="str">
        <f>IF('TSA Input'!J1748="","",IF('TSA Input'!J1748="Yes",'TSA Input'!C1748,""))</f>
        <v/>
      </c>
      <c r="G1785" s="36" t="str">
        <f>IF('TSA Input'!J1748="","",IF('TSA Input'!J1748="Yes",'TSA Input'!D1748,""))</f>
        <v/>
      </c>
      <c r="H1785" s="37" t="str">
        <f>IF('TSA Input'!K1748="","",IF('TSA Input'!J1748="Yes",'TSA Input'!G1748,""))</f>
        <v/>
      </c>
      <c r="I1785" s="37" t="str">
        <f>IF('TSA Input'!L1748="","",IF('TSA Input'!J1748="Yes",'TSA Input'!F1748,""))</f>
        <v/>
      </c>
      <c r="J1785" s="39" t="str">
        <f t="shared" si="56"/>
        <v/>
      </c>
      <c r="K1785" s="257" t="str">
        <f>IF('TSA Input'!J1748="","",IF('TSA Input'!J1748="Yes",'TSA Input'!D1748,""))</f>
        <v/>
      </c>
      <c r="L1785" s="258" t="str">
        <f>IF('TSA Input'!J1748="","",IF('TSA Input'!J1748="Yes",'TSA Input'!G1748,""))</f>
        <v/>
      </c>
      <c r="M1785" s="258" t="str">
        <f>IF('TSA Input'!J1748="","",IF('TSA Input'!J1748="Yes",'TSA Input'!F1748,""))</f>
        <v/>
      </c>
      <c r="N1785" s="39" t="str">
        <f t="shared" si="57"/>
        <v/>
      </c>
      <c r="O1785" s="149" t="s">
        <v>11</v>
      </c>
      <c r="P1785" s="148" t="s">
        <v>11</v>
      </c>
      <c r="Q1785" s="1"/>
    </row>
    <row r="1786" spans="1:17" ht="15.75" hidden="1" customHeight="1">
      <c r="A1786" s="1" t="str">
        <f t="shared" si="1"/>
        <v/>
      </c>
      <c r="B1786" s="1"/>
      <c r="C1786" s="34" t="str">
        <f>IF('TSA Input'!J1749="","",IF('TSA Input'!J1749="Yes",'TSA Input'!B1749,"Ineligible"))</f>
        <v/>
      </c>
      <c r="D1786" s="246" t="str">
        <f>IF('TSA Input'!J1749="","",IF('TSA Input'!J1749="Yes",IF('TSA Input'!W1749="","",LEFT('TSA Input'!W1749,LEN('TSA Input'!W1749)-2)),""))</f>
        <v/>
      </c>
      <c r="E1786" s="246" t="str">
        <f>IF('TSA Input'!J1749="","",IF('TSA Input'!J1749="Yes",'TSA Input'!I1749,""))</f>
        <v/>
      </c>
      <c r="F1786" s="247" t="str">
        <f>IF('TSA Input'!J1749="","",IF('TSA Input'!J1749="Yes",'TSA Input'!C1749,""))</f>
        <v/>
      </c>
      <c r="G1786" s="36" t="str">
        <f>IF('TSA Input'!J1749="","",IF('TSA Input'!J1749="Yes",'TSA Input'!D1749,""))</f>
        <v/>
      </c>
      <c r="H1786" s="37" t="str">
        <f>IF('TSA Input'!K1749="","",IF('TSA Input'!J1749="Yes",'TSA Input'!G1749,""))</f>
        <v/>
      </c>
      <c r="I1786" s="37" t="str">
        <f>IF('TSA Input'!L1749="","",IF('TSA Input'!J1749="Yes",'TSA Input'!F1749,""))</f>
        <v/>
      </c>
      <c r="J1786" s="39" t="str">
        <f t="shared" si="56"/>
        <v/>
      </c>
      <c r="K1786" s="257" t="str">
        <f>IF('TSA Input'!J1749="","",IF('TSA Input'!J1749="Yes",'TSA Input'!D1749,""))</f>
        <v/>
      </c>
      <c r="L1786" s="258" t="str">
        <f>IF('TSA Input'!J1749="","",IF('TSA Input'!J1749="Yes",'TSA Input'!G1749,""))</f>
        <v/>
      </c>
      <c r="M1786" s="258" t="str">
        <f>IF('TSA Input'!J1749="","",IF('TSA Input'!J1749="Yes",'TSA Input'!F1749,""))</f>
        <v/>
      </c>
      <c r="N1786" s="39" t="str">
        <f t="shared" si="57"/>
        <v/>
      </c>
      <c r="O1786" s="149" t="s">
        <v>11</v>
      </c>
      <c r="P1786" s="148" t="s">
        <v>11</v>
      </c>
      <c r="Q1786" s="1"/>
    </row>
    <row r="1787" spans="1:17" ht="15.75" hidden="1" customHeight="1">
      <c r="A1787" s="1" t="str">
        <f t="shared" si="1"/>
        <v/>
      </c>
      <c r="B1787" s="1"/>
      <c r="C1787" s="34" t="str">
        <f>IF('TSA Input'!J1750="","",IF('TSA Input'!J1750="Yes",'TSA Input'!B1750,"Ineligible"))</f>
        <v/>
      </c>
      <c r="D1787" s="246" t="str">
        <f>IF('TSA Input'!J1750="","",IF('TSA Input'!J1750="Yes",IF('TSA Input'!W1750="","",LEFT('TSA Input'!W1750,LEN('TSA Input'!W1750)-2)),""))</f>
        <v/>
      </c>
      <c r="E1787" s="246" t="str">
        <f>IF('TSA Input'!J1750="","",IF('TSA Input'!J1750="Yes",'TSA Input'!I1750,""))</f>
        <v/>
      </c>
      <c r="F1787" s="247" t="str">
        <f>IF('TSA Input'!J1750="","",IF('TSA Input'!J1750="Yes",'TSA Input'!C1750,""))</f>
        <v/>
      </c>
      <c r="G1787" s="36" t="str">
        <f>IF('TSA Input'!J1750="","",IF('TSA Input'!J1750="Yes",'TSA Input'!D1750,""))</f>
        <v/>
      </c>
      <c r="H1787" s="37" t="str">
        <f>IF('TSA Input'!K1750="","",IF('TSA Input'!J1750="Yes",'TSA Input'!G1750,""))</f>
        <v/>
      </c>
      <c r="I1787" s="37" t="str">
        <f>IF('TSA Input'!L1750="","",IF('TSA Input'!J1750="Yes",'TSA Input'!F1750,""))</f>
        <v/>
      </c>
      <c r="J1787" s="39" t="str">
        <f t="shared" si="56"/>
        <v/>
      </c>
      <c r="K1787" s="257" t="str">
        <f>IF('TSA Input'!J1750="","",IF('TSA Input'!J1750="Yes",'TSA Input'!D1750,""))</f>
        <v/>
      </c>
      <c r="L1787" s="258" t="str">
        <f>IF('TSA Input'!J1750="","",IF('TSA Input'!J1750="Yes",'TSA Input'!G1750,""))</f>
        <v/>
      </c>
      <c r="M1787" s="258" t="str">
        <f>IF('TSA Input'!J1750="","",IF('TSA Input'!J1750="Yes",'TSA Input'!F1750,""))</f>
        <v/>
      </c>
      <c r="N1787" s="39" t="str">
        <f t="shared" si="57"/>
        <v/>
      </c>
      <c r="O1787" s="149" t="s">
        <v>11</v>
      </c>
      <c r="P1787" s="148" t="s">
        <v>11</v>
      </c>
      <c r="Q1787" s="1"/>
    </row>
    <row r="1788" spans="1:17" ht="15.75" hidden="1" customHeight="1">
      <c r="A1788" s="1" t="str">
        <f t="shared" si="1"/>
        <v/>
      </c>
      <c r="B1788" s="1"/>
      <c r="C1788" s="34" t="str">
        <f>IF('TSA Input'!J1751="","",IF('TSA Input'!J1751="Yes",'TSA Input'!B1751,"Ineligible"))</f>
        <v/>
      </c>
      <c r="D1788" s="246" t="str">
        <f>IF('TSA Input'!J1751="","",IF('TSA Input'!J1751="Yes",IF('TSA Input'!W1751="","",LEFT('TSA Input'!W1751,LEN('TSA Input'!W1751)-2)),""))</f>
        <v/>
      </c>
      <c r="E1788" s="246" t="str">
        <f>IF('TSA Input'!J1751="","",IF('TSA Input'!J1751="Yes",'TSA Input'!I1751,""))</f>
        <v/>
      </c>
      <c r="F1788" s="247" t="str">
        <f>IF('TSA Input'!J1751="","",IF('TSA Input'!J1751="Yes",'TSA Input'!C1751,""))</f>
        <v/>
      </c>
      <c r="G1788" s="36" t="str">
        <f>IF('TSA Input'!J1751="","",IF('TSA Input'!J1751="Yes",'TSA Input'!D1751,""))</f>
        <v/>
      </c>
      <c r="H1788" s="37" t="str">
        <f>IF('TSA Input'!K1751="","",IF('TSA Input'!J1751="Yes",'TSA Input'!G1751,""))</f>
        <v/>
      </c>
      <c r="I1788" s="37" t="str">
        <f>IF('TSA Input'!L1751="","",IF('TSA Input'!J1751="Yes",'TSA Input'!F1751,""))</f>
        <v/>
      </c>
      <c r="J1788" s="39" t="str">
        <f t="shared" si="56"/>
        <v/>
      </c>
      <c r="K1788" s="257" t="str">
        <f>IF('TSA Input'!J1751="","",IF('TSA Input'!J1751="Yes",'TSA Input'!D1751,""))</f>
        <v/>
      </c>
      <c r="L1788" s="258" t="str">
        <f>IF('TSA Input'!J1751="","",IF('TSA Input'!J1751="Yes",'TSA Input'!G1751,""))</f>
        <v/>
      </c>
      <c r="M1788" s="258" t="str">
        <f>IF('TSA Input'!J1751="","",IF('TSA Input'!J1751="Yes",'TSA Input'!F1751,""))</f>
        <v/>
      </c>
      <c r="N1788" s="39" t="str">
        <f t="shared" si="57"/>
        <v/>
      </c>
      <c r="O1788" s="149" t="s">
        <v>11</v>
      </c>
      <c r="P1788" s="148" t="s">
        <v>11</v>
      </c>
      <c r="Q1788" s="1"/>
    </row>
    <row r="1789" spans="1:17" ht="15.75" hidden="1" customHeight="1">
      <c r="A1789" s="1" t="str">
        <f t="shared" si="1"/>
        <v/>
      </c>
      <c r="B1789" s="1"/>
      <c r="C1789" s="34" t="str">
        <f>IF('TSA Input'!J1752="","",IF('TSA Input'!J1752="Yes",'TSA Input'!B1752,"Ineligible"))</f>
        <v/>
      </c>
      <c r="D1789" s="246" t="str">
        <f>IF('TSA Input'!J1752="","",IF('TSA Input'!J1752="Yes",IF('TSA Input'!W1752="","",LEFT('TSA Input'!W1752,LEN('TSA Input'!W1752)-2)),""))</f>
        <v/>
      </c>
      <c r="E1789" s="246" t="str">
        <f>IF('TSA Input'!J1752="","",IF('TSA Input'!J1752="Yes",'TSA Input'!I1752,""))</f>
        <v/>
      </c>
      <c r="F1789" s="247" t="str">
        <f>IF('TSA Input'!J1752="","",IF('TSA Input'!J1752="Yes",'TSA Input'!C1752,""))</f>
        <v/>
      </c>
      <c r="G1789" s="36" t="str">
        <f>IF('TSA Input'!J1752="","",IF('TSA Input'!J1752="Yes",'TSA Input'!D1752,""))</f>
        <v/>
      </c>
      <c r="H1789" s="37" t="str">
        <f>IF('TSA Input'!K1752="","",IF('TSA Input'!J1752="Yes",'TSA Input'!G1752,""))</f>
        <v/>
      </c>
      <c r="I1789" s="37" t="str">
        <f>IF('TSA Input'!L1752="","",IF('TSA Input'!J1752="Yes",'TSA Input'!F1752,""))</f>
        <v/>
      </c>
      <c r="J1789" s="39" t="str">
        <f t="shared" si="56"/>
        <v/>
      </c>
      <c r="K1789" s="257" t="str">
        <f>IF('TSA Input'!J1752="","",IF('TSA Input'!J1752="Yes",'TSA Input'!D1752,""))</f>
        <v/>
      </c>
      <c r="L1789" s="258" t="str">
        <f>IF('TSA Input'!J1752="","",IF('TSA Input'!J1752="Yes",'TSA Input'!G1752,""))</f>
        <v/>
      </c>
      <c r="M1789" s="258" t="str">
        <f>IF('TSA Input'!J1752="","",IF('TSA Input'!J1752="Yes",'TSA Input'!F1752,""))</f>
        <v/>
      </c>
      <c r="N1789" s="39" t="str">
        <f t="shared" si="57"/>
        <v/>
      </c>
      <c r="O1789" s="149" t="s">
        <v>11</v>
      </c>
      <c r="P1789" s="148" t="s">
        <v>11</v>
      </c>
      <c r="Q1789" s="1"/>
    </row>
    <row r="1790" spans="1:17" ht="15.75" hidden="1" customHeight="1">
      <c r="A1790" s="1" t="str">
        <f t="shared" si="1"/>
        <v/>
      </c>
      <c r="B1790" s="1"/>
      <c r="C1790" s="34" t="str">
        <f>IF('TSA Input'!J1753="","",IF('TSA Input'!J1753="Yes",'TSA Input'!B1753,"Ineligible"))</f>
        <v/>
      </c>
      <c r="D1790" s="246" t="str">
        <f>IF('TSA Input'!J1753="","",IF('TSA Input'!J1753="Yes",IF('TSA Input'!W1753="","",LEFT('TSA Input'!W1753,LEN('TSA Input'!W1753)-2)),""))</f>
        <v/>
      </c>
      <c r="E1790" s="246" t="str">
        <f>IF('TSA Input'!J1753="","",IF('TSA Input'!J1753="Yes",'TSA Input'!I1753,""))</f>
        <v/>
      </c>
      <c r="F1790" s="247" t="str">
        <f>IF('TSA Input'!J1753="","",IF('TSA Input'!J1753="Yes",'TSA Input'!C1753,""))</f>
        <v/>
      </c>
      <c r="G1790" s="36" t="str">
        <f>IF('TSA Input'!J1753="","",IF('TSA Input'!J1753="Yes",'TSA Input'!D1753,""))</f>
        <v/>
      </c>
      <c r="H1790" s="37" t="str">
        <f>IF('TSA Input'!K1753="","",IF('TSA Input'!J1753="Yes",'TSA Input'!G1753,""))</f>
        <v/>
      </c>
      <c r="I1790" s="37" t="str">
        <f>IF('TSA Input'!L1753="","",IF('TSA Input'!J1753="Yes",'TSA Input'!F1753,""))</f>
        <v/>
      </c>
      <c r="J1790" s="39" t="str">
        <f t="shared" si="56"/>
        <v/>
      </c>
      <c r="K1790" s="257" t="str">
        <f>IF('TSA Input'!J1753="","",IF('TSA Input'!J1753="Yes",'TSA Input'!D1753,""))</f>
        <v/>
      </c>
      <c r="L1790" s="258" t="str">
        <f>IF('TSA Input'!J1753="","",IF('TSA Input'!J1753="Yes",'TSA Input'!G1753,""))</f>
        <v/>
      </c>
      <c r="M1790" s="258" t="str">
        <f>IF('TSA Input'!J1753="","",IF('TSA Input'!J1753="Yes",'TSA Input'!F1753,""))</f>
        <v/>
      </c>
      <c r="N1790" s="39" t="str">
        <f t="shared" si="57"/>
        <v/>
      </c>
      <c r="O1790" s="149" t="s">
        <v>11</v>
      </c>
      <c r="P1790" s="148" t="s">
        <v>11</v>
      </c>
      <c r="Q1790" s="1"/>
    </row>
    <row r="1791" spans="1:17" ht="15.75" hidden="1" customHeight="1">
      <c r="A1791" s="1" t="str">
        <f t="shared" si="1"/>
        <v/>
      </c>
      <c r="B1791" s="1"/>
      <c r="C1791" s="34" t="str">
        <f>IF('TSA Input'!J1754="","",IF('TSA Input'!J1754="Yes",'TSA Input'!B1754,"Ineligible"))</f>
        <v/>
      </c>
      <c r="D1791" s="246" t="str">
        <f>IF('TSA Input'!J1754="","",IF('TSA Input'!J1754="Yes",IF('TSA Input'!W1754="","",LEFT('TSA Input'!W1754,LEN('TSA Input'!W1754)-2)),""))</f>
        <v/>
      </c>
      <c r="E1791" s="246" t="str">
        <f>IF('TSA Input'!J1754="","",IF('TSA Input'!J1754="Yes",'TSA Input'!I1754,""))</f>
        <v/>
      </c>
      <c r="F1791" s="247" t="str">
        <f>IF('TSA Input'!J1754="","",IF('TSA Input'!J1754="Yes",'TSA Input'!C1754,""))</f>
        <v/>
      </c>
      <c r="G1791" s="36" t="str">
        <f>IF('TSA Input'!J1754="","",IF('TSA Input'!J1754="Yes",'TSA Input'!D1754,""))</f>
        <v/>
      </c>
      <c r="H1791" s="37" t="str">
        <f>IF('TSA Input'!K1754="","",IF('TSA Input'!J1754="Yes",'TSA Input'!G1754,""))</f>
        <v/>
      </c>
      <c r="I1791" s="37" t="str">
        <f>IF('TSA Input'!L1754="","",IF('TSA Input'!J1754="Yes",'TSA Input'!F1754,""))</f>
        <v/>
      </c>
      <c r="J1791" s="39" t="str">
        <f t="shared" si="56"/>
        <v/>
      </c>
      <c r="K1791" s="257" t="str">
        <f>IF('TSA Input'!J1754="","",IF('TSA Input'!J1754="Yes",'TSA Input'!D1754,""))</f>
        <v/>
      </c>
      <c r="L1791" s="258" t="str">
        <f>IF('TSA Input'!J1754="","",IF('TSA Input'!J1754="Yes",'TSA Input'!G1754,""))</f>
        <v/>
      </c>
      <c r="M1791" s="258" t="str">
        <f>IF('TSA Input'!J1754="","",IF('TSA Input'!J1754="Yes",'TSA Input'!F1754,""))</f>
        <v/>
      </c>
      <c r="N1791" s="39" t="str">
        <f t="shared" si="57"/>
        <v/>
      </c>
      <c r="O1791" s="149" t="s">
        <v>11</v>
      </c>
      <c r="P1791" s="148" t="s">
        <v>11</v>
      </c>
      <c r="Q1791" s="1"/>
    </row>
    <row r="1792" spans="1:17" ht="15.75" hidden="1" customHeight="1">
      <c r="A1792" s="1" t="str">
        <f t="shared" si="1"/>
        <v/>
      </c>
      <c r="B1792" s="1"/>
      <c r="C1792" s="34" t="str">
        <f>IF('TSA Input'!J1755="","",IF('TSA Input'!J1755="Yes",'TSA Input'!B1755,"Ineligible"))</f>
        <v/>
      </c>
      <c r="D1792" s="246" t="str">
        <f>IF('TSA Input'!J1755="","",IF('TSA Input'!J1755="Yes",IF('TSA Input'!W1755="","",LEFT('TSA Input'!W1755,LEN('TSA Input'!W1755)-2)),""))</f>
        <v/>
      </c>
      <c r="E1792" s="246" t="str">
        <f>IF('TSA Input'!J1755="","",IF('TSA Input'!J1755="Yes",'TSA Input'!I1755,""))</f>
        <v/>
      </c>
      <c r="F1792" s="247" t="str">
        <f>IF('TSA Input'!J1755="","",IF('TSA Input'!J1755="Yes",'TSA Input'!C1755,""))</f>
        <v/>
      </c>
      <c r="G1792" s="36" t="str">
        <f>IF('TSA Input'!J1755="","",IF('TSA Input'!J1755="Yes",'TSA Input'!D1755,""))</f>
        <v/>
      </c>
      <c r="H1792" s="37" t="str">
        <f>IF('TSA Input'!K1755="","",IF('TSA Input'!J1755="Yes",'TSA Input'!G1755,""))</f>
        <v/>
      </c>
      <c r="I1792" s="37" t="str">
        <f>IF('TSA Input'!L1755="","",IF('TSA Input'!J1755="Yes",'TSA Input'!F1755,""))</f>
        <v/>
      </c>
      <c r="J1792" s="39" t="str">
        <f t="shared" si="56"/>
        <v/>
      </c>
      <c r="K1792" s="257" t="str">
        <f>IF('TSA Input'!J1755="","",IF('TSA Input'!J1755="Yes",'TSA Input'!D1755,""))</f>
        <v/>
      </c>
      <c r="L1792" s="258" t="str">
        <f>IF('TSA Input'!J1755="","",IF('TSA Input'!J1755="Yes",'TSA Input'!G1755,""))</f>
        <v/>
      </c>
      <c r="M1792" s="258" t="str">
        <f>IF('TSA Input'!J1755="","",IF('TSA Input'!J1755="Yes",'TSA Input'!F1755,""))</f>
        <v/>
      </c>
      <c r="N1792" s="39" t="str">
        <f t="shared" si="57"/>
        <v/>
      </c>
      <c r="O1792" s="149" t="s">
        <v>11</v>
      </c>
      <c r="P1792" s="148" t="s">
        <v>11</v>
      </c>
      <c r="Q1792" s="1"/>
    </row>
    <row r="1793" spans="1:17" ht="15.75" hidden="1" customHeight="1">
      <c r="A1793" s="1" t="str">
        <f t="shared" si="1"/>
        <v/>
      </c>
      <c r="B1793" s="1"/>
      <c r="C1793" s="34" t="str">
        <f>IF('TSA Input'!J1756="","",IF('TSA Input'!J1756="Yes",'TSA Input'!B1756,"Ineligible"))</f>
        <v/>
      </c>
      <c r="D1793" s="246" t="str">
        <f>IF('TSA Input'!J1756="","",IF('TSA Input'!J1756="Yes",IF('TSA Input'!W1756="","",LEFT('TSA Input'!W1756,LEN('TSA Input'!W1756)-2)),""))</f>
        <v/>
      </c>
      <c r="E1793" s="246" t="str">
        <f>IF('TSA Input'!J1756="","",IF('TSA Input'!J1756="Yes",'TSA Input'!I1756,""))</f>
        <v/>
      </c>
      <c r="F1793" s="247" t="str">
        <f>IF('TSA Input'!J1756="","",IF('TSA Input'!J1756="Yes",'TSA Input'!C1756,""))</f>
        <v/>
      </c>
      <c r="G1793" s="36" t="str">
        <f>IF('TSA Input'!J1756="","",IF('TSA Input'!J1756="Yes",'TSA Input'!D1756,""))</f>
        <v/>
      </c>
      <c r="H1793" s="37" t="str">
        <f>IF('TSA Input'!K1756="","",IF('TSA Input'!J1756="Yes",'TSA Input'!G1756,""))</f>
        <v/>
      </c>
      <c r="I1793" s="37" t="str">
        <f>IF('TSA Input'!L1756="","",IF('TSA Input'!J1756="Yes",'TSA Input'!F1756,""))</f>
        <v/>
      </c>
      <c r="J1793" s="39" t="str">
        <f t="shared" si="56"/>
        <v/>
      </c>
      <c r="K1793" s="257" t="str">
        <f>IF('TSA Input'!J1756="","",IF('TSA Input'!J1756="Yes",'TSA Input'!D1756,""))</f>
        <v/>
      </c>
      <c r="L1793" s="258" t="str">
        <f>IF('TSA Input'!J1756="","",IF('TSA Input'!J1756="Yes",'TSA Input'!G1756,""))</f>
        <v/>
      </c>
      <c r="M1793" s="258" t="str">
        <f>IF('TSA Input'!J1756="","",IF('TSA Input'!J1756="Yes",'TSA Input'!F1756,""))</f>
        <v/>
      </c>
      <c r="N1793" s="39" t="str">
        <f t="shared" si="57"/>
        <v/>
      </c>
      <c r="O1793" s="149" t="s">
        <v>11</v>
      </c>
      <c r="P1793" s="148" t="s">
        <v>11</v>
      </c>
      <c r="Q1793" s="1"/>
    </row>
    <row r="1794" spans="1:17" ht="15.75" hidden="1" customHeight="1">
      <c r="A1794" s="1" t="str">
        <f t="shared" si="1"/>
        <v/>
      </c>
      <c r="B1794" s="1"/>
      <c r="C1794" s="34" t="str">
        <f>IF('TSA Input'!J1757="","",IF('TSA Input'!J1757="Yes",'TSA Input'!B1757,"Ineligible"))</f>
        <v/>
      </c>
      <c r="D1794" s="246" t="str">
        <f>IF('TSA Input'!J1757="","",IF('TSA Input'!J1757="Yes",IF('TSA Input'!W1757="","",LEFT('TSA Input'!W1757,LEN('TSA Input'!W1757)-2)),""))</f>
        <v/>
      </c>
      <c r="E1794" s="246" t="str">
        <f>IF('TSA Input'!J1757="","",IF('TSA Input'!J1757="Yes",'TSA Input'!I1757,""))</f>
        <v/>
      </c>
      <c r="F1794" s="247" t="str">
        <f>IF('TSA Input'!J1757="","",IF('TSA Input'!J1757="Yes",'TSA Input'!C1757,""))</f>
        <v/>
      </c>
      <c r="G1794" s="36" t="str">
        <f>IF('TSA Input'!J1757="","",IF('TSA Input'!J1757="Yes",'TSA Input'!D1757,""))</f>
        <v/>
      </c>
      <c r="H1794" s="37" t="str">
        <f>IF('TSA Input'!K1757="","",IF('TSA Input'!J1757="Yes",'TSA Input'!G1757,""))</f>
        <v/>
      </c>
      <c r="I1794" s="37" t="str">
        <f>IF('TSA Input'!L1757="","",IF('TSA Input'!J1757="Yes",'TSA Input'!F1757,""))</f>
        <v/>
      </c>
      <c r="J1794" s="39" t="str">
        <f t="shared" si="56"/>
        <v/>
      </c>
      <c r="K1794" s="257" t="str">
        <f>IF('TSA Input'!J1757="","",IF('TSA Input'!J1757="Yes",'TSA Input'!D1757,""))</f>
        <v/>
      </c>
      <c r="L1794" s="258" t="str">
        <f>IF('TSA Input'!J1757="","",IF('TSA Input'!J1757="Yes",'TSA Input'!G1757,""))</f>
        <v/>
      </c>
      <c r="M1794" s="258" t="str">
        <f>IF('TSA Input'!J1757="","",IF('TSA Input'!J1757="Yes",'TSA Input'!F1757,""))</f>
        <v/>
      </c>
      <c r="N1794" s="39" t="str">
        <f t="shared" si="57"/>
        <v/>
      </c>
      <c r="O1794" s="149" t="s">
        <v>11</v>
      </c>
      <c r="P1794" s="148" t="s">
        <v>11</v>
      </c>
      <c r="Q1794" s="1"/>
    </row>
    <row r="1795" spans="1:17" ht="15.75" hidden="1" customHeight="1">
      <c r="A1795" s="1" t="str">
        <f t="shared" si="1"/>
        <v/>
      </c>
      <c r="B1795" s="1"/>
      <c r="C1795" s="34" t="str">
        <f>IF('TSA Input'!J1758="","",IF('TSA Input'!J1758="Yes",'TSA Input'!B1758,"Ineligible"))</f>
        <v/>
      </c>
      <c r="D1795" s="246" t="str">
        <f>IF('TSA Input'!J1758="","",IF('TSA Input'!J1758="Yes",IF('TSA Input'!W1758="","",LEFT('TSA Input'!W1758,LEN('TSA Input'!W1758)-2)),""))</f>
        <v/>
      </c>
      <c r="E1795" s="246" t="str">
        <f>IF('TSA Input'!J1758="","",IF('TSA Input'!J1758="Yes",'TSA Input'!I1758,""))</f>
        <v/>
      </c>
      <c r="F1795" s="247" t="str">
        <f>IF('TSA Input'!J1758="","",IF('TSA Input'!J1758="Yes",'TSA Input'!C1758,""))</f>
        <v/>
      </c>
      <c r="G1795" s="36" t="str">
        <f>IF('TSA Input'!J1758="","",IF('TSA Input'!J1758="Yes",'TSA Input'!D1758,""))</f>
        <v/>
      </c>
      <c r="H1795" s="37" t="str">
        <f>IF('TSA Input'!K1758="","",IF('TSA Input'!J1758="Yes",'TSA Input'!G1758,""))</f>
        <v/>
      </c>
      <c r="I1795" s="37" t="str">
        <f>IF('TSA Input'!L1758="","",IF('TSA Input'!J1758="Yes",'TSA Input'!F1758,""))</f>
        <v/>
      </c>
      <c r="J1795" s="39" t="str">
        <f t="shared" si="56"/>
        <v/>
      </c>
      <c r="K1795" s="257" t="str">
        <f>IF('TSA Input'!J1758="","",IF('TSA Input'!J1758="Yes",'TSA Input'!D1758,""))</f>
        <v/>
      </c>
      <c r="L1795" s="258" t="str">
        <f>IF('TSA Input'!J1758="","",IF('TSA Input'!J1758="Yes",'TSA Input'!G1758,""))</f>
        <v/>
      </c>
      <c r="M1795" s="258" t="str">
        <f>IF('TSA Input'!J1758="","",IF('TSA Input'!J1758="Yes",'TSA Input'!F1758,""))</f>
        <v/>
      </c>
      <c r="N1795" s="39" t="str">
        <f t="shared" si="57"/>
        <v/>
      </c>
      <c r="O1795" s="149" t="s">
        <v>11</v>
      </c>
      <c r="P1795" s="148" t="s">
        <v>11</v>
      </c>
      <c r="Q1795" s="1"/>
    </row>
    <row r="1796" spans="1:17" ht="15.75" hidden="1" customHeight="1">
      <c r="A1796" s="1" t="str">
        <f t="shared" si="1"/>
        <v/>
      </c>
      <c r="B1796" s="1"/>
      <c r="C1796" s="34" t="str">
        <f>IF('TSA Input'!J1759="","",IF('TSA Input'!J1759="Yes",'TSA Input'!B1759,"Ineligible"))</f>
        <v/>
      </c>
      <c r="D1796" s="246" t="str">
        <f>IF('TSA Input'!J1759="","",IF('TSA Input'!J1759="Yes",IF('TSA Input'!W1759="","",LEFT('TSA Input'!W1759,LEN('TSA Input'!W1759)-2)),""))</f>
        <v/>
      </c>
      <c r="E1796" s="246" t="str">
        <f>IF('TSA Input'!J1759="","",IF('TSA Input'!J1759="Yes",'TSA Input'!I1759,""))</f>
        <v/>
      </c>
      <c r="F1796" s="247" t="str">
        <f>IF('TSA Input'!J1759="","",IF('TSA Input'!J1759="Yes",'TSA Input'!C1759,""))</f>
        <v/>
      </c>
      <c r="G1796" s="36" t="str">
        <f>IF('TSA Input'!J1759="","",IF('TSA Input'!J1759="Yes",'TSA Input'!D1759,""))</f>
        <v/>
      </c>
      <c r="H1796" s="37" t="str">
        <f>IF('TSA Input'!K1759="","",IF('TSA Input'!J1759="Yes",'TSA Input'!G1759,""))</f>
        <v/>
      </c>
      <c r="I1796" s="37" t="str">
        <f>IF('TSA Input'!L1759="","",IF('TSA Input'!J1759="Yes",'TSA Input'!F1759,""))</f>
        <v/>
      </c>
      <c r="J1796" s="39" t="str">
        <f t="shared" si="56"/>
        <v/>
      </c>
      <c r="K1796" s="257" t="str">
        <f>IF('TSA Input'!J1759="","",IF('TSA Input'!J1759="Yes",'TSA Input'!D1759,""))</f>
        <v/>
      </c>
      <c r="L1796" s="258" t="str">
        <f>IF('TSA Input'!J1759="","",IF('TSA Input'!J1759="Yes",'TSA Input'!G1759,""))</f>
        <v/>
      </c>
      <c r="M1796" s="258" t="str">
        <f>IF('TSA Input'!J1759="","",IF('TSA Input'!J1759="Yes",'TSA Input'!F1759,""))</f>
        <v/>
      </c>
      <c r="N1796" s="39" t="str">
        <f t="shared" si="57"/>
        <v/>
      </c>
      <c r="O1796" s="149" t="s">
        <v>11</v>
      </c>
      <c r="P1796" s="148" t="s">
        <v>11</v>
      </c>
      <c r="Q1796" s="1"/>
    </row>
    <row r="1797" spans="1:17" ht="15.75" hidden="1" customHeight="1">
      <c r="A1797" s="1" t="str">
        <f t="shared" si="1"/>
        <v/>
      </c>
      <c r="B1797" s="1"/>
      <c r="C1797" s="34" t="str">
        <f>IF('TSA Input'!J1760="","",IF('TSA Input'!J1760="Yes",'TSA Input'!B1760,"Ineligible"))</f>
        <v/>
      </c>
      <c r="D1797" s="246" t="str">
        <f>IF('TSA Input'!J1760="","",IF('TSA Input'!J1760="Yes",IF('TSA Input'!W1760="","",LEFT('TSA Input'!W1760,LEN('TSA Input'!W1760)-2)),""))</f>
        <v/>
      </c>
      <c r="E1797" s="246" t="str">
        <f>IF('TSA Input'!J1760="","",IF('TSA Input'!J1760="Yes",'TSA Input'!I1760,""))</f>
        <v/>
      </c>
      <c r="F1797" s="247" t="str">
        <f>IF('TSA Input'!J1760="","",IF('TSA Input'!J1760="Yes",'TSA Input'!C1760,""))</f>
        <v/>
      </c>
      <c r="G1797" s="36" t="str">
        <f>IF('TSA Input'!J1760="","",IF('TSA Input'!J1760="Yes",'TSA Input'!D1760,""))</f>
        <v/>
      </c>
      <c r="H1797" s="37" t="str">
        <f>IF('TSA Input'!K1760="","",IF('TSA Input'!J1760="Yes",'TSA Input'!G1760,""))</f>
        <v/>
      </c>
      <c r="I1797" s="37" t="str">
        <f>IF('TSA Input'!L1760="","",IF('TSA Input'!J1760="Yes",'TSA Input'!F1760,""))</f>
        <v/>
      </c>
      <c r="J1797" s="39" t="str">
        <f t="shared" si="56"/>
        <v/>
      </c>
      <c r="K1797" s="257" t="str">
        <f>IF('TSA Input'!J1760="","",IF('TSA Input'!J1760="Yes",'TSA Input'!D1760,""))</f>
        <v/>
      </c>
      <c r="L1797" s="258" t="str">
        <f>IF('TSA Input'!J1760="","",IF('TSA Input'!J1760="Yes",'TSA Input'!G1760,""))</f>
        <v/>
      </c>
      <c r="M1797" s="258" t="str">
        <f>IF('TSA Input'!J1760="","",IF('TSA Input'!J1760="Yes",'TSA Input'!F1760,""))</f>
        <v/>
      </c>
      <c r="N1797" s="39" t="str">
        <f t="shared" si="57"/>
        <v/>
      </c>
      <c r="O1797" s="149" t="s">
        <v>11</v>
      </c>
      <c r="P1797" s="148" t="s">
        <v>11</v>
      </c>
      <c r="Q1797" s="1"/>
    </row>
    <row r="1798" spans="1:17" ht="15.75" hidden="1" customHeight="1">
      <c r="A1798" s="1" t="str">
        <f t="shared" si="1"/>
        <v/>
      </c>
      <c r="B1798" s="1"/>
      <c r="C1798" s="34" t="str">
        <f>IF('TSA Input'!J1761="","",IF('TSA Input'!J1761="Yes",'TSA Input'!B1761,"Ineligible"))</f>
        <v/>
      </c>
      <c r="D1798" s="246" t="str">
        <f>IF('TSA Input'!J1761="","",IF('TSA Input'!J1761="Yes",IF('TSA Input'!W1761="","",LEFT('TSA Input'!W1761,LEN('TSA Input'!W1761)-2)),""))</f>
        <v/>
      </c>
      <c r="E1798" s="246" t="str">
        <f>IF('TSA Input'!J1761="","",IF('TSA Input'!J1761="Yes",'TSA Input'!I1761,""))</f>
        <v/>
      </c>
      <c r="F1798" s="247" t="str">
        <f>IF('TSA Input'!J1761="","",IF('TSA Input'!J1761="Yes",'TSA Input'!C1761,""))</f>
        <v/>
      </c>
      <c r="G1798" s="36" t="str">
        <f>IF('TSA Input'!J1761="","",IF('TSA Input'!J1761="Yes",'TSA Input'!D1761,""))</f>
        <v/>
      </c>
      <c r="H1798" s="37" t="str">
        <f>IF('TSA Input'!K1761="","",IF('TSA Input'!J1761="Yes",'TSA Input'!G1761,""))</f>
        <v/>
      </c>
      <c r="I1798" s="37" t="str">
        <f>IF('TSA Input'!L1761="","",IF('TSA Input'!J1761="Yes",'TSA Input'!F1761,""))</f>
        <v/>
      </c>
      <c r="J1798" s="39" t="str">
        <f t="shared" si="56"/>
        <v/>
      </c>
      <c r="K1798" s="257" t="str">
        <f>IF('TSA Input'!J1761="","",IF('TSA Input'!J1761="Yes",'TSA Input'!D1761,""))</f>
        <v/>
      </c>
      <c r="L1798" s="258" t="str">
        <f>IF('TSA Input'!J1761="","",IF('TSA Input'!J1761="Yes",'TSA Input'!G1761,""))</f>
        <v/>
      </c>
      <c r="M1798" s="258" t="str">
        <f>IF('TSA Input'!J1761="","",IF('TSA Input'!J1761="Yes",'TSA Input'!F1761,""))</f>
        <v/>
      </c>
      <c r="N1798" s="39" t="str">
        <f t="shared" si="57"/>
        <v/>
      </c>
      <c r="O1798" s="149" t="s">
        <v>11</v>
      </c>
      <c r="P1798" s="148" t="s">
        <v>11</v>
      </c>
      <c r="Q1798" s="1"/>
    </row>
    <row r="1799" spans="1:17" ht="15.75" hidden="1" customHeight="1">
      <c r="A1799" s="1" t="str">
        <f t="shared" si="1"/>
        <v/>
      </c>
      <c r="B1799" s="1"/>
      <c r="C1799" s="34" t="str">
        <f>IF('TSA Input'!J1762="","",IF('TSA Input'!J1762="Yes",'TSA Input'!B1762,"Ineligible"))</f>
        <v/>
      </c>
      <c r="D1799" s="246" t="str">
        <f>IF('TSA Input'!J1762="","",IF('TSA Input'!J1762="Yes",IF('TSA Input'!W1762="","",LEFT('TSA Input'!W1762,LEN('TSA Input'!W1762)-2)),""))</f>
        <v/>
      </c>
      <c r="E1799" s="246" t="str">
        <f>IF('TSA Input'!J1762="","",IF('TSA Input'!J1762="Yes",'TSA Input'!I1762,""))</f>
        <v/>
      </c>
      <c r="F1799" s="247" t="str">
        <f>IF('TSA Input'!J1762="","",IF('TSA Input'!J1762="Yes",'TSA Input'!C1762,""))</f>
        <v/>
      </c>
      <c r="G1799" s="36" t="str">
        <f>IF('TSA Input'!J1762="","",IF('TSA Input'!J1762="Yes",'TSA Input'!D1762,""))</f>
        <v/>
      </c>
      <c r="H1799" s="37" t="str">
        <f>IF('TSA Input'!K1762="","",IF('TSA Input'!J1762="Yes",'TSA Input'!G1762,""))</f>
        <v/>
      </c>
      <c r="I1799" s="37" t="str">
        <f>IF('TSA Input'!L1762="","",IF('TSA Input'!J1762="Yes",'TSA Input'!F1762,""))</f>
        <v/>
      </c>
      <c r="J1799" s="39" t="str">
        <f t="shared" si="56"/>
        <v/>
      </c>
      <c r="K1799" s="257" t="str">
        <f>IF('TSA Input'!J1762="","",IF('TSA Input'!J1762="Yes",'TSA Input'!D1762,""))</f>
        <v/>
      </c>
      <c r="L1799" s="258" t="str">
        <f>IF('TSA Input'!J1762="","",IF('TSA Input'!J1762="Yes",'TSA Input'!G1762,""))</f>
        <v/>
      </c>
      <c r="M1799" s="258" t="str">
        <f>IF('TSA Input'!J1762="","",IF('TSA Input'!J1762="Yes",'TSA Input'!F1762,""))</f>
        <v/>
      </c>
      <c r="N1799" s="39" t="str">
        <f t="shared" si="57"/>
        <v/>
      </c>
      <c r="O1799" s="149" t="s">
        <v>11</v>
      </c>
      <c r="P1799" s="148" t="s">
        <v>11</v>
      </c>
      <c r="Q1799" s="1"/>
    </row>
    <row r="1800" spans="1:17" ht="15.75" hidden="1" customHeight="1">
      <c r="A1800" s="1" t="str">
        <f t="shared" si="1"/>
        <v/>
      </c>
      <c r="B1800" s="1"/>
      <c r="C1800" s="34" t="str">
        <f>IF('TSA Input'!J1763="","",IF('TSA Input'!J1763="Yes",'TSA Input'!B1763,"Ineligible"))</f>
        <v/>
      </c>
      <c r="D1800" s="246" t="str">
        <f>IF('TSA Input'!J1763="","",IF('TSA Input'!J1763="Yes",IF('TSA Input'!W1763="","",LEFT('TSA Input'!W1763,LEN('TSA Input'!W1763)-2)),""))</f>
        <v/>
      </c>
      <c r="E1800" s="246" t="str">
        <f>IF('TSA Input'!J1763="","",IF('TSA Input'!J1763="Yes",'TSA Input'!I1763,""))</f>
        <v/>
      </c>
      <c r="F1800" s="247" t="str">
        <f>IF('TSA Input'!J1763="","",IF('TSA Input'!J1763="Yes",'TSA Input'!C1763,""))</f>
        <v/>
      </c>
      <c r="G1800" s="36" t="str">
        <f>IF('TSA Input'!J1763="","",IF('TSA Input'!J1763="Yes",'TSA Input'!D1763,""))</f>
        <v/>
      </c>
      <c r="H1800" s="37" t="str">
        <f>IF('TSA Input'!K1763="","",IF('TSA Input'!J1763="Yes",'TSA Input'!G1763,""))</f>
        <v/>
      </c>
      <c r="I1800" s="37" t="str">
        <f>IF('TSA Input'!L1763="","",IF('TSA Input'!J1763="Yes",'TSA Input'!F1763,""))</f>
        <v/>
      </c>
      <c r="J1800" s="39" t="str">
        <f t="shared" si="56"/>
        <v/>
      </c>
      <c r="K1800" s="257" t="str">
        <f>IF('TSA Input'!J1763="","",IF('TSA Input'!J1763="Yes",'TSA Input'!D1763,""))</f>
        <v/>
      </c>
      <c r="L1800" s="258" t="str">
        <f>IF('TSA Input'!J1763="","",IF('TSA Input'!J1763="Yes",'TSA Input'!G1763,""))</f>
        <v/>
      </c>
      <c r="M1800" s="258" t="str">
        <f>IF('TSA Input'!J1763="","",IF('TSA Input'!J1763="Yes",'TSA Input'!F1763,""))</f>
        <v/>
      </c>
      <c r="N1800" s="39" t="str">
        <f t="shared" si="57"/>
        <v/>
      </c>
      <c r="O1800" s="149" t="s">
        <v>11</v>
      </c>
      <c r="P1800" s="148" t="s">
        <v>11</v>
      </c>
      <c r="Q1800" s="1"/>
    </row>
    <row r="1801" spans="1:17" ht="15.75" hidden="1" customHeight="1">
      <c r="A1801" s="1" t="str">
        <f t="shared" si="1"/>
        <v/>
      </c>
      <c r="B1801" s="1"/>
      <c r="C1801" s="34" t="str">
        <f>IF('TSA Input'!J1764="","",IF('TSA Input'!J1764="Yes",'TSA Input'!B1764,"Ineligible"))</f>
        <v/>
      </c>
      <c r="D1801" s="246" t="str">
        <f>IF('TSA Input'!J1764="","",IF('TSA Input'!J1764="Yes",IF('TSA Input'!W1764="","",LEFT('TSA Input'!W1764,LEN('TSA Input'!W1764)-2)),""))</f>
        <v/>
      </c>
      <c r="E1801" s="246" t="str">
        <f>IF('TSA Input'!J1764="","",IF('TSA Input'!J1764="Yes",'TSA Input'!I1764,""))</f>
        <v/>
      </c>
      <c r="F1801" s="247" t="str">
        <f>IF('TSA Input'!J1764="","",IF('TSA Input'!J1764="Yes",'TSA Input'!C1764,""))</f>
        <v/>
      </c>
      <c r="G1801" s="36" t="str">
        <f>IF('TSA Input'!J1764="","",IF('TSA Input'!J1764="Yes",'TSA Input'!D1764,""))</f>
        <v/>
      </c>
      <c r="H1801" s="37" t="str">
        <f>IF('TSA Input'!K1764="","",IF('TSA Input'!J1764="Yes",'TSA Input'!G1764,""))</f>
        <v/>
      </c>
      <c r="I1801" s="37" t="str">
        <f>IF('TSA Input'!L1764="","",IF('TSA Input'!J1764="Yes",'TSA Input'!F1764,""))</f>
        <v/>
      </c>
      <c r="J1801" s="39" t="str">
        <f t="shared" si="56"/>
        <v/>
      </c>
      <c r="K1801" s="257" t="str">
        <f>IF('TSA Input'!J1764="","",IF('TSA Input'!J1764="Yes",'TSA Input'!D1764,""))</f>
        <v/>
      </c>
      <c r="L1801" s="258" t="str">
        <f>IF('TSA Input'!J1764="","",IF('TSA Input'!J1764="Yes",'TSA Input'!G1764,""))</f>
        <v/>
      </c>
      <c r="M1801" s="258" t="str">
        <f>IF('TSA Input'!J1764="","",IF('TSA Input'!J1764="Yes",'TSA Input'!F1764,""))</f>
        <v/>
      </c>
      <c r="N1801" s="39" t="str">
        <f t="shared" si="57"/>
        <v/>
      </c>
      <c r="O1801" s="149" t="s">
        <v>11</v>
      </c>
      <c r="P1801" s="148" t="s">
        <v>11</v>
      </c>
      <c r="Q1801" s="1"/>
    </row>
    <row r="1802" spans="1:17" ht="15.75" hidden="1" customHeight="1">
      <c r="A1802" s="1" t="str">
        <f t="shared" si="1"/>
        <v/>
      </c>
      <c r="B1802" s="1"/>
      <c r="C1802" s="34" t="str">
        <f>IF('TSA Input'!J1765="","",IF('TSA Input'!J1765="Yes",'TSA Input'!B1765,"Ineligible"))</f>
        <v/>
      </c>
      <c r="D1802" s="246" t="str">
        <f>IF('TSA Input'!J1765="","",IF('TSA Input'!J1765="Yes",IF('TSA Input'!W1765="","",LEFT('TSA Input'!W1765,LEN('TSA Input'!W1765)-2)),""))</f>
        <v/>
      </c>
      <c r="E1802" s="246" t="str">
        <f>IF('TSA Input'!J1765="","",IF('TSA Input'!J1765="Yes",'TSA Input'!I1765,""))</f>
        <v/>
      </c>
      <c r="F1802" s="247" t="str">
        <f>IF('TSA Input'!J1765="","",IF('TSA Input'!J1765="Yes",'TSA Input'!C1765,""))</f>
        <v/>
      </c>
      <c r="G1802" s="36" t="str">
        <f>IF('TSA Input'!J1765="","",IF('TSA Input'!J1765="Yes",'TSA Input'!D1765,""))</f>
        <v/>
      </c>
      <c r="H1802" s="37" t="str">
        <f>IF('TSA Input'!K1765="","",IF('TSA Input'!J1765="Yes",'TSA Input'!G1765,""))</f>
        <v/>
      </c>
      <c r="I1802" s="37" t="str">
        <f>IF('TSA Input'!L1765="","",IF('TSA Input'!J1765="Yes",'TSA Input'!F1765,""))</f>
        <v/>
      </c>
      <c r="J1802" s="39" t="str">
        <f t="shared" si="56"/>
        <v/>
      </c>
      <c r="K1802" s="257" t="str">
        <f>IF('TSA Input'!J1765="","",IF('TSA Input'!J1765="Yes",'TSA Input'!D1765,""))</f>
        <v/>
      </c>
      <c r="L1802" s="258" t="str">
        <f>IF('TSA Input'!J1765="","",IF('TSA Input'!J1765="Yes",'TSA Input'!G1765,""))</f>
        <v/>
      </c>
      <c r="M1802" s="258" t="str">
        <f>IF('TSA Input'!J1765="","",IF('TSA Input'!J1765="Yes",'TSA Input'!F1765,""))</f>
        <v/>
      </c>
      <c r="N1802" s="39" t="str">
        <f t="shared" si="57"/>
        <v/>
      </c>
      <c r="O1802" s="149" t="s">
        <v>11</v>
      </c>
      <c r="P1802" s="148" t="s">
        <v>11</v>
      </c>
      <c r="Q1802" s="1"/>
    </row>
    <row r="1803" spans="1:17" ht="15.75" hidden="1" customHeight="1">
      <c r="A1803" s="1" t="str">
        <f t="shared" si="1"/>
        <v/>
      </c>
      <c r="B1803" s="1"/>
      <c r="C1803" s="34" t="str">
        <f>IF('TSA Input'!J1766="","",IF('TSA Input'!J1766="Yes",'TSA Input'!B1766,"Ineligible"))</f>
        <v/>
      </c>
      <c r="D1803" s="246" t="str">
        <f>IF('TSA Input'!J1766="","",IF('TSA Input'!J1766="Yes",IF('TSA Input'!W1766="","",LEFT('TSA Input'!W1766,LEN('TSA Input'!W1766)-2)),""))</f>
        <v/>
      </c>
      <c r="E1803" s="246" t="str">
        <f>IF('TSA Input'!J1766="","",IF('TSA Input'!J1766="Yes",'TSA Input'!I1766,""))</f>
        <v/>
      </c>
      <c r="F1803" s="247" t="str">
        <f>IF('TSA Input'!J1766="","",IF('TSA Input'!J1766="Yes",'TSA Input'!C1766,""))</f>
        <v/>
      </c>
      <c r="G1803" s="36" t="str">
        <f>IF('TSA Input'!J1766="","",IF('TSA Input'!J1766="Yes",'TSA Input'!D1766,""))</f>
        <v/>
      </c>
      <c r="H1803" s="37" t="str">
        <f>IF('TSA Input'!K1766="","",IF('TSA Input'!J1766="Yes",'TSA Input'!G1766,""))</f>
        <v/>
      </c>
      <c r="I1803" s="37" t="str">
        <f>IF('TSA Input'!L1766="","",IF('TSA Input'!J1766="Yes",'TSA Input'!F1766,""))</f>
        <v/>
      </c>
      <c r="J1803" s="39" t="str">
        <f t="shared" si="56"/>
        <v/>
      </c>
      <c r="K1803" s="257" t="str">
        <f>IF('TSA Input'!J1766="","",IF('TSA Input'!J1766="Yes",'TSA Input'!D1766,""))</f>
        <v/>
      </c>
      <c r="L1803" s="258" t="str">
        <f>IF('TSA Input'!J1766="","",IF('TSA Input'!J1766="Yes",'TSA Input'!G1766,""))</f>
        <v/>
      </c>
      <c r="M1803" s="258" t="str">
        <f>IF('TSA Input'!J1766="","",IF('TSA Input'!J1766="Yes",'TSA Input'!F1766,""))</f>
        <v/>
      </c>
      <c r="N1803" s="39" t="str">
        <f t="shared" si="57"/>
        <v/>
      </c>
      <c r="O1803" s="149" t="s">
        <v>11</v>
      </c>
      <c r="P1803" s="148" t="s">
        <v>11</v>
      </c>
      <c r="Q1803" s="1"/>
    </row>
    <row r="1804" spans="1:17" ht="15.75" hidden="1" customHeight="1">
      <c r="A1804" s="1" t="str">
        <f t="shared" si="1"/>
        <v/>
      </c>
      <c r="B1804" s="1"/>
      <c r="C1804" s="34" t="str">
        <f>IF('TSA Input'!J1767="","",IF('TSA Input'!J1767="Yes",'TSA Input'!B1767,"Ineligible"))</f>
        <v/>
      </c>
      <c r="D1804" s="246" t="str">
        <f>IF('TSA Input'!J1767="","",IF('TSA Input'!J1767="Yes",IF('TSA Input'!W1767="","",LEFT('TSA Input'!W1767,LEN('TSA Input'!W1767)-2)),""))</f>
        <v/>
      </c>
      <c r="E1804" s="246" t="str">
        <f>IF('TSA Input'!J1767="","",IF('TSA Input'!J1767="Yes",'TSA Input'!I1767,""))</f>
        <v/>
      </c>
      <c r="F1804" s="247" t="str">
        <f>IF('TSA Input'!J1767="","",IF('TSA Input'!J1767="Yes",'TSA Input'!C1767,""))</f>
        <v/>
      </c>
      <c r="G1804" s="36" t="str">
        <f>IF('TSA Input'!J1767="","",IF('TSA Input'!J1767="Yes",'TSA Input'!D1767,""))</f>
        <v/>
      </c>
      <c r="H1804" s="37" t="str">
        <f>IF('TSA Input'!K1767="","",IF('TSA Input'!J1767="Yes",'TSA Input'!G1767,""))</f>
        <v/>
      </c>
      <c r="I1804" s="37" t="str">
        <f>IF('TSA Input'!L1767="","",IF('TSA Input'!J1767="Yes",'TSA Input'!F1767,""))</f>
        <v/>
      </c>
      <c r="J1804" s="39" t="str">
        <f t="shared" si="56"/>
        <v/>
      </c>
      <c r="K1804" s="257" t="str">
        <f>IF('TSA Input'!J1767="","",IF('TSA Input'!J1767="Yes",'TSA Input'!D1767,""))</f>
        <v/>
      </c>
      <c r="L1804" s="258" t="str">
        <f>IF('TSA Input'!J1767="","",IF('TSA Input'!J1767="Yes",'TSA Input'!G1767,""))</f>
        <v/>
      </c>
      <c r="M1804" s="258" t="str">
        <f>IF('TSA Input'!J1767="","",IF('TSA Input'!J1767="Yes",'TSA Input'!F1767,""))</f>
        <v/>
      </c>
      <c r="N1804" s="39" t="str">
        <f t="shared" si="57"/>
        <v/>
      </c>
      <c r="O1804" s="149" t="s">
        <v>11</v>
      </c>
      <c r="P1804" s="148" t="s">
        <v>11</v>
      </c>
      <c r="Q1804" s="1"/>
    </row>
    <row r="1805" spans="1:17" ht="15.75" hidden="1" customHeight="1">
      <c r="A1805" s="1" t="str">
        <f t="shared" si="1"/>
        <v/>
      </c>
      <c r="B1805" s="1"/>
      <c r="C1805" s="34" t="str">
        <f>IF('TSA Input'!J1768="","",IF('TSA Input'!J1768="Yes",'TSA Input'!B1768,"Ineligible"))</f>
        <v/>
      </c>
      <c r="D1805" s="246" t="str">
        <f>IF('TSA Input'!J1768="","",IF('TSA Input'!J1768="Yes",IF('TSA Input'!W1768="","",LEFT('TSA Input'!W1768,LEN('TSA Input'!W1768)-2)),""))</f>
        <v/>
      </c>
      <c r="E1805" s="246" t="str">
        <f>IF('TSA Input'!J1768="","",IF('TSA Input'!J1768="Yes",'TSA Input'!I1768,""))</f>
        <v/>
      </c>
      <c r="F1805" s="247" t="str">
        <f>IF('TSA Input'!J1768="","",IF('TSA Input'!J1768="Yes",'TSA Input'!C1768,""))</f>
        <v/>
      </c>
      <c r="G1805" s="36" t="str">
        <f>IF('TSA Input'!J1768="","",IF('TSA Input'!J1768="Yes",'TSA Input'!D1768,""))</f>
        <v/>
      </c>
      <c r="H1805" s="37" t="str">
        <f>IF('TSA Input'!K1768="","",IF('TSA Input'!J1768="Yes",'TSA Input'!G1768,""))</f>
        <v/>
      </c>
      <c r="I1805" s="37" t="str">
        <f>IF('TSA Input'!L1768="","",IF('TSA Input'!J1768="Yes",'TSA Input'!F1768,""))</f>
        <v/>
      </c>
      <c r="J1805" s="39" t="str">
        <f t="shared" si="56"/>
        <v/>
      </c>
      <c r="K1805" s="257" t="str">
        <f>IF('TSA Input'!J1768="","",IF('TSA Input'!J1768="Yes",'TSA Input'!D1768,""))</f>
        <v/>
      </c>
      <c r="L1805" s="258" t="str">
        <f>IF('TSA Input'!J1768="","",IF('TSA Input'!J1768="Yes",'TSA Input'!G1768,""))</f>
        <v/>
      </c>
      <c r="M1805" s="258" t="str">
        <f>IF('TSA Input'!J1768="","",IF('TSA Input'!J1768="Yes",'TSA Input'!F1768,""))</f>
        <v/>
      </c>
      <c r="N1805" s="39" t="str">
        <f t="shared" si="57"/>
        <v/>
      </c>
      <c r="O1805" s="149" t="s">
        <v>11</v>
      </c>
      <c r="P1805" s="148" t="s">
        <v>11</v>
      </c>
      <c r="Q1805" s="1"/>
    </row>
    <row r="1806" spans="1:17" ht="15.75" hidden="1" customHeight="1">
      <c r="A1806" s="1" t="str">
        <f t="shared" si="1"/>
        <v/>
      </c>
      <c r="B1806" s="1"/>
      <c r="C1806" s="34" t="str">
        <f>IF('TSA Input'!J1769="","",IF('TSA Input'!J1769="Yes",'TSA Input'!B1769,"Ineligible"))</f>
        <v/>
      </c>
      <c r="D1806" s="246" t="str">
        <f>IF('TSA Input'!J1769="","",IF('TSA Input'!J1769="Yes",IF('TSA Input'!W1769="","",LEFT('TSA Input'!W1769,LEN('TSA Input'!W1769)-2)),""))</f>
        <v/>
      </c>
      <c r="E1806" s="246" t="str">
        <f>IF('TSA Input'!J1769="","",IF('TSA Input'!J1769="Yes",'TSA Input'!I1769,""))</f>
        <v/>
      </c>
      <c r="F1806" s="247" t="str">
        <f>IF('TSA Input'!J1769="","",IF('TSA Input'!J1769="Yes",'TSA Input'!C1769,""))</f>
        <v/>
      </c>
      <c r="G1806" s="36" t="str">
        <f>IF('TSA Input'!J1769="","",IF('TSA Input'!J1769="Yes",'TSA Input'!D1769,""))</f>
        <v/>
      </c>
      <c r="H1806" s="37" t="str">
        <f>IF('TSA Input'!K1769="","",IF('TSA Input'!J1769="Yes",'TSA Input'!G1769,""))</f>
        <v/>
      </c>
      <c r="I1806" s="37" t="str">
        <f>IF('TSA Input'!L1769="","",IF('TSA Input'!J1769="Yes",'TSA Input'!F1769,""))</f>
        <v/>
      </c>
      <c r="J1806" s="39" t="str">
        <f t="shared" si="56"/>
        <v/>
      </c>
      <c r="K1806" s="257" t="str">
        <f>IF('TSA Input'!J1769="","",IF('TSA Input'!J1769="Yes",'TSA Input'!D1769,""))</f>
        <v/>
      </c>
      <c r="L1806" s="258" t="str">
        <f>IF('TSA Input'!J1769="","",IF('TSA Input'!J1769="Yes",'TSA Input'!G1769,""))</f>
        <v/>
      </c>
      <c r="M1806" s="258" t="str">
        <f>IF('TSA Input'!J1769="","",IF('TSA Input'!J1769="Yes",'TSA Input'!F1769,""))</f>
        <v/>
      </c>
      <c r="N1806" s="39" t="str">
        <f t="shared" si="57"/>
        <v/>
      </c>
      <c r="O1806" s="149" t="s">
        <v>11</v>
      </c>
      <c r="P1806" s="148" t="s">
        <v>11</v>
      </c>
      <c r="Q1806" s="1"/>
    </row>
    <row r="1807" spans="1:17" ht="15.75" hidden="1" customHeight="1">
      <c r="A1807" s="1" t="str">
        <f t="shared" si="1"/>
        <v/>
      </c>
      <c r="B1807" s="1"/>
      <c r="C1807" s="34" t="str">
        <f>IF('TSA Input'!J1770="","",IF('TSA Input'!J1770="Yes",'TSA Input'!B1770,"Ineligible"))</f>
        <v/>
      </c>
      <c r="D1807" s="246" t="str">
        <f>IF('TSA Input'!J1770="","",IF('TSA Input'!J1770="Yes",IF('TSA Input'!W1770="","",LEFT('TSA Input'!W1770,LEN('TSA Input'!W1770)-2)),""))</f>
        <v/>
      </c>
      <c r="E1807" s="246" t="str">
        <f>IF('TSA Input'!J1770="","",IF('TSA Input'!J1770="Yes",'TSA Input'!I1770,""))</f>
        <v/>
      </c>
      <c r="F1807" s="247" t="str">
        <f>IF('TSA Input'!J1770="","",IF('TSA Input'!J1770="Yes",'TSA Input'!C1770,""))</f>
        <v/>
      </c>
      <c r="G1807" s="36" t="str">
        <f>IF('TSA Input'!J1770="","",IF('TSA Input'!J1770="Yes",'TSA Input'!D1770,""))</f>
        <v/>
      </c>
      <c r="H1807" s="37" t="str">
        <f>IF('TSA Input'!K1770="","",IF('TSA Input'!J1770="Yes",'TSA Input'!G1770,""))</f>
        <v/>
      </c>
      <c r="I1807" s="37" t="str">
        <f>IF('TSA Input'!L1770="","",IF('TSA Input'!J1770="Yes",'TSA Input'!F1770,""))</f>
        <v/>
      </c>
      <c r="J1807" s="39" t="str">
        <f t="shared" si="56"/>
        <v/>
      </c>
      <c r="K1807" s="257" t="str">
        <f>IF('TSA Input'!J1770="","",IF('TSA Input'!J1770="Yes",'TSA Input'!D1770,""))</f>
        <v/>
      </c>
      <c r="L1807" s="258" t="str">
        <f>IF('TSA Input'!J1770="","",IF('TSA Input'!J1770="Yes",'TSA Input'!G1770,""))</f>
        <v/>
      </c>
      <c r="M1807" s="258" t="str">
        <f>IF('TSA Input'!J1770="","",IF('TSA Input'!J1770="Yes",'TSA Input'!F1770,""))</f>
        <v/>
      </c>
      <c r="N1807" s="39" t="str">
        <f t="shared" si="57"/>
        <v/>
      </c>
      <c r="O1807" s="149" t="s">
        <v>11</v>
      </c>
      <c r="P1807" s="148" t="s">
        <v>11</v>
      </c>
      <c r="Q1807" s="1"/>
    </row>
    <row r="1808" spans="1:17" ht="15.75" hidden="1" customHeight="1">
      <c r="A1808" s="1" t="str">
        <f t="shared" si="1"/>
        <v/>
      </c>
      <c r="B1808" s="1"/>
      <c r="C1808" s="34" t="str">
        <f>IF('TSA Input'!J1771="","",IF('TSA Input'!J1771="Yes",'TSA Input'!B1771,"Ineligible"))</f>
        <v/>
      </c>
      <c r="D1808" s="246" t="str">
        <f>IF('TSA Input'!J1771="","",IF('TSA Input'!J1771="Yes",IF('TSA Input'!W1771="","",LEFT('TSA Input'!W1771,LEN('TSA Input'!W1771)-2)),""))</f>
        <v/>
      </c>
      <c r="E1808" s="246" t="str">
        <f>IF('TSA Input'!J1771="","",IF('TSA Input'!J1771="Yes",'TSA Input'!I1771,""))</f>
        <v/>
      </c>
      <c r="F1808" s="247" t="str">
        <f>IF('TSA Input'!J1771="","",IF('TSA Input'!J1771="Yes",'TSA Input'!C1771,""))</f>
        <v/>
      </c>
      <c r="G1808" s="36" t="str">
        <f>IF('TSA Input'!J1771="","",IF('TSA Input'!J1771="Yes",'TSA Input'!D1771,""))</f>
        <v/>
      </c>
      <c r="H1808" s="37" t="str">
        <f>IF('TSA Input'!K1771="","",IF('TSA Input'!J1771="Yes",'TSA Input'!G1771,""))</f>
        <v/>
      </c>
      <c r="I1808" s="37" t="str">
        <f>IF('TSA Input'!L1771="","",IF('TSA Input'!J1771="Yes",'TSA Input'!F1771,""))</f>
        <v/>
      </c>
      <c r="J1808" s="39" t="str">
        <f t="shared" si="56"/>
        <v/>
      </c>
      <c r="K1808" s="257" t="str">
        <f>IF('TSA Input'!J1771="","",IF('TSA Input'!J1771="Yes",'TSA Input'!D1771,""))</f>
        <v/>
      </c>
      <c r="L1808" s="258" t="str">
        <f>IF('TSA Input'!J1771="","",IF('TSA Input'!J1771="Yes",'TSA Input'!G1771,""))</f>
        <v/>
      </c>
      <c r="M1808" s="258" t="str">
        <f>IF('TSA Input'!J1771="","",IF('TSA Input'!J1771="Yes",'TSA Input'!F1771,""))</f>
        <v/>
      </c>
      <c r="N1808" s="39" t="str">
        <f t="shared" si="57"/>
        <v/>
      </c>
      <c r="O1808" s="149" t="s">
        <v>11</v>
      </c>
      <c r="P1808" s="148" t="s">
        <v>11</v>
      </c>
      <c r="Q1808" s="1"/>
    </row>
    <row r="1809" spans="1:17" ht="15.75" hidden="1" customHeight="1">
      <c r="A1809" s="1" t="str">
        <f t="shared" si="1"/>
        <v/>
      </c>
      <c r="B1809" s="1"/>
      <c r="C1809" s="34" t="str">
        <f>IF('TSA Input'!J1772="","",IF('TSA Input'!J1772="Yes",'TSA Input'!B1772,"Ineligible"))</f>
        <v/>
      </c>
      <c r="D1809" s="246" t="str">
        <f>IF('TSA Input'!J1772="","",IF('TSA Input'!J1772="Yes",IF('TSA Input'!W1772="","",LEFT('TSA Input'!W1772,LEN('TSA Input'!W1772)-2)),""))</f>
        <v/>
      </c>
      <c r="E1809" s="246" t="str">
        <f>IF('TSA Input'!J1772="","",IF('TSA Input'!J1772="Yes",'TSA Input'!I1772,""))</f>
        <v/>
      </c>
      <c r="F1809" s="247" t="str">
        <f>IF('TSA Input'!J1772="","",IF('TSA Input'!J1772="Yes",'TSA Input'!C1772,""))</f>
        <v/>
      </c>
      <c r="G1809" s="36" t="str">
        <f>IF('TSA Input'!J1772="","",IF('TSA Input'!J1772="Yes",'TSA Input'!D1772,""))</f>
        <v/>
      </c>
      <c r="H1809" s="37" t="str">
        <f>IF('TSA Input'!K1772="","",IF('TSA Input'!J1772="Yes",'TSA Input'!G1772,""))</f>
        <v/>
      </c>
      <c r="I1809" s="37" t="str">
        <f>IF('TSA Input'!L1772="","",IF('TSA Input'!J1772="Yes",'TSA Input'!F1772,""))</f>
        <v/>
      </c>
      <c r="J1809" s="39" t="str">
        <f t="shared" si="56"/>
        <v/>
      </c>
      <c r="K1809" s="257" t="str">
        <f>IF('TSA Input'!J1772="","",IF('TSA Input'!J1772="Yes",'TSA Input'!D1772,""))</f>
        <v/>
      </c>
      <c r="L1809" s="258" t="str">
        <f>IF('TSA Input'!J1772="","",IF('TSA Input'!J1772="Yes",'TSA Input'!G1772,""))</f>
        <v/>
      </c>
      <c r="M1809" s="258" t="str">
        <f>IF('TSA Input'!J1772="","",IF('TSA Input'!J1772="Yes",'TSA Input'!F1772,""))</f>
        <v/>
      </c>
      <c r="N1809" s="39" t="str">
        <f t="shared" si="57"/>
        <v/>
      </c>
      <c r="O1809" s="149" t="s">
        <v>11</v>
      </c>
      <c r="P1809" s="148" t="s">
        <v>11</v>
      </c>
      <c r="Q1809" s="1"/>
    </row>
    <row r="1810" spans="1:17" ht="15.75" hidden="1" customHeight="1">
      <c r="A1810" s="1" t="str">
        <f t="shared" si="1"/>
        <v/>
      </c>
      <c r="B1810" s="1"/>
      <c r="C1810" s="34" t="str">
        <f>IF('TSA Input'!J1773="","",IF('TSA Input'!J1773="Yes",'TSA Input'!B1773,"Ineligible"))</f>
        <v/>
      </c>
      <c r="D1810" s="246" t="str">
        <f>IF('TSA Input'!J1773="","",IF('TSA Input'!J1773="Yes",IF('TSA Input'!W1773="","",LEFT('TSA Input'!W1773,LEN('TSA Input'!W1773)-2)),""))</f>
        <v/>
      </c>
      <c r="E1810" s="246" t="str">
        <f>IF('TSA Input'!J1773="","",IF('TSA Input'!J1773="Yes",'TSA Input'!I1773,""))</f>
        <v/>
      </c>
      <c r="F1810" s="247" t="str">
        <f>IF('TSA Input'!J1773="","",IF('TSA Input'!J1773="Yes",'TSA Input'!C1773,""))</f>
        <v/>
      </c>
      <c r="G1810" s="36" t="str">
        <f>IF('TSA Input'!J1773="","",IF('TSA Input'!J1773="Yes",'TSA Input'!D1773,""))</f>
        <v/>
      </c>
      <c r="H1810" s="37" t="str">
        <f>IF('TSA Input'!K1773="","",IF('TSA Input'!J1773="Yes",'TSA Input'!G1773,""))</f>
        <v/>
      </c>
      <c r="I1810" s="37" t="str">
        <f>IF('TSA Input'!L1773="","",IF('TSA Input'!J1773="Yes",'TSA Input'!F1773,""))</f>
        <v/>
      </c>
      <c r="J1810" s="39" t="str">
        <f t="shared" si="56"/>
        <v/>
      </c>
      <c r="K1810" s="257" t="str">
        <f>IF('TSA Input'!J1773="","",IF('TSA Input'!J1773="Yes",'TSA Input'!D1773,""))</f>
        <v/>
      </c>
      <c r="L1810" s="258" t="str">
        <f>IF('TSA Input'!J1773="","",IF('TSA Input'!J1773="Yes",'TSA Input'!G1773,""))</f>
        <v/>
      </c>
      <c r="M1810" s="258" t="str">
        <f>IF('TSA Input'!J1773="","",IF('TSA Input'!J1773="Yes",'TSA Input'!F1773,""))</f>
        <v/>
      </c>
      <c r="N1810" s="39" t="str">
        <f t="shared" si="57"/>
        <v/>
      </c>
      <c r="O1810" s="149" t="s">
        <v>11</v>
      </c>
      <c r="P1810" s="148" t="s">
        <v>11</v>
      </c>
      <c r="Q1810" s="1"/>
    </row>
    <row r="1811" spans="1:17" ht="15.75" hidden="1" customHeight="1">
      <c r="A1811" s="1" t="str">
        <f t="shared" si="1"/>
        <v/>
      </c>
      <c r="B1811" s="1"/>
      <c r="C1811" s="34" t="str">
        <f>IF('TSA Input'!J1774="","",IF('TSA Input'!J1774="Yes",'TSA Input'!B1774,"Ineligible"))</f>
        <v/>
      </c>
      <c r="D1811" s="246" t="str">
        <f>IF('TSA Input'!J1774="","",IF('TSA Input'!J1774="Yes",IF('TSA Input'!W1774="","",LEFT('TSA Input'!W1774,LEN('TSA Input'!W1774)-2)),""))</f>
        <v/>
      </c>
      <c r="E1811" s="246" t="str">
        <f>IF('TSA Input'!J1774="","",IF('TSA Input'!J1774="Yes",'TSA Input'!I1774,""))</f>
        <v/>
      </c>
      <c r="F1811" s="247" t="str">
        <f>IF('TSA Input'!J1774="","",IF('TSA Input'!J1774="Yes",'TSA Input'!C1774,""))</f>
        <v/>
      </c>
      <c r="G1811" s="36" t="str">
        <f>IF('TSA Input'!J1774="","",IF('TSA Input'!J1774="Yes",'TSA Input'!D1774,""))</f>
        <v/>
      </c>
      <c r="H1811" s="37" t="str">
        <f>IF('TSA Input'!K1774="","",IF('TSA Input'!J1774="Yes",'TSA Input'!G1774,""))</f>
        <v/>
      </c>
      <c r="I1811" s="37" t="str">
        <f>IF('TSA Input'!L1774="","",IF('TSA Input'!J1774="Yes",'TSA Input'!F1774,""))</f>
        <v/>
      </c>
      <c r="J1811" s="39" t="str">
        <f t="shared" si="56"/>
        <v/>
      </c>
      <c r="K1811" s="257" t="str">
        <f>IF('TSA Input'!J1774="","",IF('TSA Input'!J1774="Yes",'TSA Input'!D1774,""))</f>
        <v/>
      </c>
      <c r="L1811" s="258" t="str">
        <f>IF('TSA Input'!J1774="","",IF('TSA Input'!J1774="Yes",'TSA Input'!G1774,""))</f>
        <v/>
      </c>
      <c r="M1811" s="258" t="str">
        <f>IF('TSA Input'!J1774="","",IF('TSA Input'!J1774="Yes",'TSA Input'!F1774,""))</f>
        <v/>
      </c>
      <c r="N1811" s="39" t="str">
        <f t="shared" si="57"/>
        <v/>
      </c>
      <c r="O1811" s="149" t="s">
        <v>11</v>
      </c>
      <c r="P1811" s="148" t="s">
        <v>11</v>
      </c>
      <c r="Q1811" s="1"/>
    </row>
    <row r="1812" spans="1:17" ht="15.75" hidden="1" customHeight="1">
      <c r="A1812" s="1" t="str">
        <f t="shared" si="1"/>
        <v/>
      </c>
      <c r="B1812" s="1"/>
      <c r="C1812" s="34" t="str">
        <f>IF('TSA Input'!J1775="","",IF('TSA Input'!J1775="Yes",'TSA Input'!B1775,"Ineligible"))</f>
        <v/>
      </c>
      <c r="D1812" s="246" t="str">
        <f>IF('TSA Input'!J1775="","",IF('TSA Input'!J1775="Yes",IF('TSA Input'!W1775="","",LEFT('TSA Input'!W1775,LEN('TSA Input'!W1775)-2)),""))</f>
        <v/>
      </c>
      <c r="E1812" s="246" t="str">
        <f>IF('TSA Input'!J1775="","",IF('TSA Input'!J1775="Yes",'TSA Input'!I1775,""))</f>
        <v/>
      </c>
      <c r="F1812" s="247" t="str">
        <f>IF('TSA Input'!J1775="","",IF('TSA Input'!J1775="Yes",'TSA Input'!C1775,""))</f>
        <v/>
      </c>
      <c r="G1812" s="36" t="str">
        <f>IF('TSA Input'!J1775="","",IF('TSA Input'!J1775="Yes",'TSA Input'!D1775,""))</f>
        <v/>
      </c>
      <c r="H1812" s="37" t="str">
        <f>IF('TSA Input'!K1775="","",IF('TSA Input'!J1775="Yes",'TSA Input'!G1775,""))</f>
        <v/>
      </c>
      <c r="I1812" s="37" t="str">
        <f>IF('TSA Input'!L1775="","",IF('TSA Input'!J1775="Yes",'TSA Input'!F1775,""))</f>
        <v/>
      </c>
      <c r="J1812" s="39" t="str">
        <f t="shared" si="56"/>
        <v/>
      </c>
      <c r="K1812" s="257" t="str">
        <f>IF('TSA Input'!J1775="","",IF('TSA Input'!J1775="Yes",'TSA Input'!D1775,""))</f>
        <v/>
      </c>
      <c r="L1812" s="258" t="str">
        <f>IF('TSA Input'!J1775="","",IF('TSA Input'!J1775="Yes",'TSA Input'!G1775,""))</f>
        <v/>
      </c>
      <c r="M1812" s="258" t="str">
        <f>IF('TSA Input'!J1775="","",IF('TSA Input'!J1775="Yes",'TSA Input'!F1775,""))</f>
        <v/>
      </c>
      <c r="N1812" s="39" t="str">
        <f t="shared" si="57"/>
        <v/>
      </c>
      <c r="O1812" s="149" t="s">
        <v>11</v>
      </c>
      <c r="P1812" s="148" t="s">
        <v>11</v>
      </c>
      <c r="Q1812" s="1"/>
    </row>
    <row r="1813" spans="1:17" ht="15.75" hidden="1" customHeight="1">
      <c r="A1813" s="1" t="str">
        <f t="shared" si="1"/>
        <v/>
      </c>
      <c r="B1813" s="1"/>
      <c r="C1813" s="34" t="str">
        <f>IF('TSA Input'!J1776="","",IF('TSA Input'!J1776="Yes",'TSA Input'!B1776,"Ineligible"))</f>
        <v/>
      </c>
      <c r="D1813" s="246" t="str">
        <f>IF('TSA Input'!J1776="","",IF('TSA Input'!J1776="Yes",IF('TSA Input'!W1776="","",LEFT('TSA Input'!W1776,LEN('TSA Input'!W1776)-2)),""))</f>
        <v/>
      </c>
      <c r="E1813" s="246" t="str">
        <f>IF('TSA Input'!J1776="","",IF('TSA Input'!J1776="Yes",'TSA Input'!I1776,""))</f>
        <v/>
      </c>
      <c r="F1813" s="247" t="str">
        <f>IF('TSA Input'!J1776="","",IF('TSA Input'!J1776="Yes",'TSA Input'!C1776,""))</f>
        <v/>
      </c>
      <c r="G1813" s="36" t="str">
        <f>IF('TSA Input'!J1776="","",IF('TSA Input'!J1776="Yes",'TSA Input'!D1776,""))</f>
        <v/>
      </c>
      <c r="H1813" s="37" t="str">
        <f>IF('TSA Input'!K1776="","",IF('TSA Input'!J1776="Yes",'TSA Input'!G1776,""))</f>
        <v/>
      </c>
      <c r="I1813" s="37" t="str">
        <f>IF('TSA Input'!L1776="","",IF('TSA Input'!J1776="Yes",'TSA Input'!F1776,""))</f>
        <v/>
      </c>
      <c r="J1813" s="39" t="str">
        <f t="shared" si="56"/>
        <v/>
      </c>
      <c r="K1813" s="257" t="str">
        <f>IF('TSA Input'!J1776="","",IF('TSA Input'!J1776="Yes",'TSA Input'!D1776,""))</f>
        <v/>
      </c>
      <c r="L1813" s="258" t="str">
        <f>IF('TSA Input'!J1776="","",IF('TSA Input'!J1776="Yes",'TSA Input'!G1776,""))</f>
        <v/>
      </c>
      <c r="M1813" s="258" t="str">
        <f>IF('TSA Input'!J1776="","",IF('TSA Input'!J1776="Yes",'TSA Input'!F1776,""))</f>
        <v/>
      </c>
      <c r="N1813" s="39" t="str">
        <f t="shared" si="57"/>
        <v/>
      </c>
      <c r="O1813" s="149" t="s">
        <v>11</v>
      </c>
      <c r="P1813" s="148" t="s">
        <v>11</v>
      </c>
      <c r="Q1813" s="1"/>
    </row>
    <row r="1814" spans="1:17" ht="15.75" hidden="1" customHeight="1">
      <c r="A1814" s="1" t="str">
        <f t="shared" si="1"/>
        <v/>
      </c>
      <c r="B1814" s="1"/>
      <c r="C1814" s="34" t="str">
        <f>IF('TSA Input'!J1777="","",IF('TSA Input'!J1777="Yes",'TSA Input'!B1777,"Ineligible"))</f>
        <v/>
      </c>
      <c r="D1814" s="246" t="str">
        <f>IF('TSA Input'!J1777="","",IF('TSA Input'!J1777="Yes",IF('TSA Input'!W1777="","",LEFT('TSA Input'!W1777,LEN('TSA Input'!W1777)-2)),""))</f>
        <v/>
      </c>
      <c r="E1814" s="246" t="str">
        <f>IF('TSA Input'!J1777="","",IF('TSA Input'!J1777="Yes",'TSA Input'!I1777,""))</f>
        <v/>
      </c>
      <c r="F1814" s="247" t="str">
        <f>IF('TSA Input'!J1777="","",IF('TSA Input'!J1777="Yes",'TSA Input'!C1777,""))</f>
        <v/>
      </c>
      <c r="G1814" s="36" t="str">
        <f>IF('TSA Input'!J1777="","",IF('TSA Input'!J1777="Yes",'TSA Input'!D1777,""))</f>
        <v/>
      </c>
      <c r="H1814" s="37" t="str">
        <f>IF('TSA Input'!K1777="","",IF('TSA Input'!J1777="Yes",'TSA Input'!G1777,""))</f>
        <v/>
      </c>
      <c r="I1814" s="37" t="str">
        <f>IF('TSA Input'!L1777="","",IF('TSA Input'!J1777="Yes",'TSA Input'!F1777,""))</f>
        <v/>
      </c>
      <c r="J1814" s="39" t="str">
        <f t="shared" si="56"/>
        <v/>
      </c>
      <c r="K1814" s="257" t="str">
        <f>IF('TSA Input'!J1777="","",IF('TSA Input'!J1777="Yes",'TSA Input'!D1777,""))</f>
        <v/>
      </c>
      <c r="L1814" s="258" t="str">
        <f>IF('TSA Input'!J1777="","",IF('TSA Input'!J1777="Yes",'TSA Input'!G1777,""))</f>
        <v/>
      </c>
      <c r="M1814" s="258" t="str">
        <f>IF('TSA Input'!J1777="","",IF('TSA Input'!J1777="Yes",'TSA Input'!F1777,""))</f>
        <v/>
      </c>
      <c r="N1814" s="39" t="str">
        <f t="shared" si="57"/>
        <v/>
      </c>
      <c r="O1814" s="149" t="s">
        <v>11</v>
      </c>
      <c r="P1814" s="148" t="s">
        <v>11</v>
      </c>
      <c r="Q1814" s="1"/>
    </row>
    <row r="1815" spans="1:17" ht="15.75" hidden="1" customHeight="1">
      <c r="A1815" s="1" t="str">
        <f t="shared" si="1"/>
        <v/>
      </c>
      <c r="B1815" s="1"/>
      <c r="C1815" s="34" t="str">
        <f>IF('TSA Input'!J1778="","",IF('TSA Input'!J1778="Yes",'TSA Input'!B1778,"Ineligible"))</f>
        <v/>
      </c>
      <c r="D1815" s="246" t="str">
        <f>IF('TSA Input'!J1778="","",IF('TSA Input'!J1778="Yes",IF('TSA Input'!W1778="","",LEFT('TSA Input'!W1778,LEN('TSA Input'!W1778)-2)),""))</f>
        <v/>
      </c>
      <c r="E1815" s="246" t="str">
        <f>IF('TSA Input'!J1778="","",IF('TSA Input'!J1778="Yes",'TSA Input'!I1778,""))</f>
        <v/>
      </c>
      <c r="F1815" s="247" t="str">
        <f>IF('TSA Input'!J1778="","",IF('TSA Input'!J1778="Yes",'TSA Input'!C1778,""))</f>
        <v/>
      </c>
      <c r="G1815" s="36" t="str">
        <f>IF('TSA Input'!J1778="","",IF('TSA Input'!J1778="Yes",'TSA Input'!D1778,""))</f>
        <v/>
      </c>
      <c r="H1815" s="37" t="str">
        <f>IF('TSA Input'!K1778="","",IF('TSA Input'!J1778="Yes",'TSA Input'!G1778,""))</f>
        <v/>
      </c>
      <c r="I1815" s="37" t="str">
        <f>IF('TSA Input'!L1778="","",IF('TSA Input'!J1778="Yes",'TSA Input'!F1778,""))</f>
        <v/>
      </c>
      <c r="J1815" s="39" t="str">
        <f t="shared" si="56"/>
        <v/>
      </c>
      <c r="K1815" s="257" t="str">
        <f>IF('TSA Input'!J1778="","",IF('TSA Input'!J1778="Yes",'TSA Input'!D1778,""))</f>
        <v/>
      </c>
      <c r="L1815" s="258" t="str">
        <f>IF('TSA Input'!J1778="","",IF('TSA Input'!J1778="Yes",'TSA Input'!G1778,""))</f>
        <v/>
      </c>
      <c r="M1815" s="258" t="str">
        <f>IF('TSA Input'!J1778="","",IF('TSA Input'!J1778="Yes",'TSA Input'!F1778,""))</f>
        <v/>
      </c>
      <c r="N1815" s="39" t="str">
        <f t="shared" si="57"/>
        <v/>
      </c>
      <c r="O1815" s="149" t="s">
        <v>11</v>
      </c>
      <c r="P1815" s="148" t="s">
        <v>11</v>
      </c>
      <c r="Q1815" s="1"/>
    </row>
    <row r="1816" spans="1:17" ht="15.75" hidden="1" customHeight="1">
      <c r="A1816" s="1" t="str">
        <f t="shared" si="1"/>
        <v/>
      </c>
      <c r="B1816" s="1"/>
      <c r="C1816" s="34" t="str">
        <f>IF('TSA Input'!J1779="","",IF('TSA Input'!J1779="Yes",'TSA Input'!B1779,"Ineligible"))</f>
        <v/>
      </c>
      <c r="D1816" s="246" t="str">
        <f>IF('TSA Input'!J1779="","",IF('TSA Input'!J1779="Yes",IF('TSA Input'!W1779="","",LEFT('TSA Input'!W1779,LEN('TSA Input'!W1779)-2)),""))</f>
        <v/>
      </c>
      <c r="E1816" s="246" t="str">
        <f>IF('TSA Input'!J1779="","",IF('TSA Input'!J1779="Yes",'TSA Input'!I1779,""))</f>
        <v/>
      </c>
      <c r="F1816" s="247" t="str">
        <f>IF('TSA Input'!J1779="","",IF('TSA Input'!J1779="Yes",'TSA Input'!C1779,""))</f>
        <v/>
      </c>
      <c r="G1816" s="36" t="str">
        <f>IF('TSA Input'!J1779="","",IF('TSA Input'!J1779="Yes",'TSA Input'!D1779,""))</f>
        <v/>
      </c>
      <c r="H1816" s="37" t="str">
        <f>IF('TSA Input'!K1779="","",IF('TSA Input'!J1779="Yes",'TSA Input'!G1779,""))</f>
        <v/>
      </c>
      <c r="I1816" s="37" t="str">
        <f>IF('TSA Input'!L1779="","",IF('TSA Input'!J1779="Yes",'TSA Input'!F1779,""))</f>
        <v/>
      </c>
      <c r="J1816" s="39" t="str">
        <f t="shared" si="56"/>
        <v/>
      </c>
      <c r="K1816" s="257" t="str">
        <f>IF('TSA Input'!J1779="","",IF('TSA Input'!J1779="Yes",'TSA Input'!D1779,""))</f>
        <v/>
      </c>
      <c r="L1816" s="258" t="str">
        <f>IF('TSA Input'!J1779="","",IF('TSA Input'!J1779="Yes",'TSA Input'!G1779,""))</f>
        <v/>
      </c>
      <c r="M1816" s="258" t="str">
        <f>IF('TSA Input'!J1779="","",IF('TSA Input'!J1779="Yes",'TSA Input'!F1779,""))</f>
        <v/>
      </c>
      <c r="N1816" s="39" t="str">
        <f t="shared" si="57"/>
        <v/>
      </c>
      <c r="O1816" s="149" t="s">
        <v>11</v>
      </c>
      <c r="P1816" s="148" t="s">
        <v>11</v>
      </c>
      <c r="Q1816" s="1"/>
    </row>
    <row r="1817" spans="1:17" ht="15.75" hidden="1" customHeight="1">
      <c r="A1817" s="1" t="str">
        <f t="shared" si="1"/>
        <v/>
      </c>
      <c r="B1817" s="1"/>
      <c r="C1817" s="34" t="str">
        <f>IF('TSA Input'!J1780="","",IF('TSA Input'!J1780="Yes",'TSA Input'!B1780,"Ineligible"))</f>
        <v/>
      </c>
      <c r="D1817" s="246" t="str">
        <f>IF('TSA Input'!J1780="","",IF('TSA Input'!J1780="Yes",IF('TSA Input'!W1780="","",LEFT('TSA Input'!W1780,LEN('TSA Input'!W1780)-2)),""))</f>
        <v/>
      </c>
      <c r="E1817" s="246" t="str">
        <f>IF('TSA Input'!J1780="","",IF('TSA Input'!J1780="Yes",'TSA Input'!I1780,""))</f>
        <v/>
      </c>
      <c r="F1817" s="247" t="str">
        <f>IF('TSA Input'!J1780="","",IF('TSA Input'!J1780="Yes",'TSA Input'!C1780,""))</f>
        <v/>
      </c>
      <c r="G1817" s="36" t="str">
        <f>IF('TSA Input'!J1780="","",IF('TSA Input'!J1780="Yes",'TSA Input'!D1780,""))</f>
        <v/>
      </c>
      <c r="H1817" s="37" t="str">
        <f>IF('TSA Input'!K1780="","",IF('TSA Input'!J1780="Yes",'TSA Input'!G1780,""))</f>
        <v/>
      </c>
      <c r="I1817" s="37" t="str">
        <f>IF('TSA Input'!L1780="","",IF('TSA Input'!J1780="Yes",'TSA Input'!F1780,""))</f>
        <v/>
      </c>
      <c r="J1817" s="39" t="str">
        <f t="shared" si="56"/>
        <v/>
      </c>
      <c r="K1817" s="257" t="str">
        <f>IF('TSA Input'!J1780="","",IF('TSA Input'!J1780="Yes",'TSA Input'!D1780,""))</f>
        <v/>
      </c>
      <c r="L1817" s="258" t="str">
        <f>IF('TSA Input'!J1780="","",IF('TSA Input'!J1780="Yes",'TSA Input'!G1780,""))</f>
        <v/>
      </c>
      <c r="M1817" s="258" t="str">
        <f>IF('TSA Input'!J1780="","",IF('TSA Input'!J1780="Yes",'TSA Input'!F1780,""))</f>
        <v/>
      </c>
      <c r="N1817" s="39" t="str">
        <f t="shared" si="57"/>
        <v/>
      </c>
      <c r="O1817" s="149" t="s">
        <v>11</v>
      </c>
      <c r="P1817" s="148" t="s">
        <v>11</v>
      </c>
      <c r="Q1817" s="1"/>
    </row>
    <row r="1818" spans="1:17" ht="15.75" hidden="1" customHeight="1">
      <c r="A1818" s="1" t="str">
        <f t="shared" si="1"/>
        <v/>
      </c>
      <c r="B1818" s="1"/>
      <c r="C1818" s="34" t="str">
        <f>IF('TSA Input'!J1781="","",IF('TSA Input'!J1781="Yes",'TSA Input'!B1781,"Ineligible"))</f>
        <v/>
      </c>
      <c r="D1818" s="246" t="str">
        <f>IF('TSA Input'!J1781="","",IF('TSA Input'!J1781="Yes",IF('TSA Input'!W1781="","",LEFT('TSA Input'!W1781,LEN('TSA Input'!W1781)-2)),""))</f>
        <v/>
      </c>
      <c r="E1818" s="246" t="str">
        <f>IF('TSA Input'!J1781="","",IF('TSA Input'!J1781="Yes",'TSA Input'!I1781,""))</f>
        <v/>
      </c>
      <c r="F1818" s="247" t="str">
        <f>IF('TSA Input'!J1781="","",IF('TSA Input'!J1781="Yes",'TSA Input'!C1781,""))</f>
        <v/>
      </c>
      <c r="G1818" s="36" t="str">
        <f>IF('TSA Input'!J1781="","",IF('TSA Input'!J1781="Yes",'TSA Input'!D1781,""))</f>
        <v/>
      </c>
      <c r="H1818" s="37" t="str">
        <f>IF('TSA Input'!K1781="","",IF('TSA Input'!J1781="Yes",'TSA Input'!G1781,""))</f>
        <v/>
      </c>
      <c r="I1818" s="37" t="str">
        <f>IF('TSA Input'!L1781="","",IF('TSA Input'!J1781="Yes",'TSA Input'!F1781,""))</f>
        <v/>
      </c>
      <c r="J1818" s="39" t="str">
        <f t="shared" si="56"/>
        <v/>
      </c>
      <c r="K1818" s="257" t="str">
        <f>IF('TSA Input'!J1781="","",IF('TSA Input'!J1781="Yes",'TSA Input'!D1781,""))</f>
        <v/>
      </c>
      <c r="L1818" s="258" t="str">
        <f>IF('TSA Input'!J1781="","",IF('TSA Input'!J1781="Yes",'TSA Input'!G1781,""))</f>
        <v/>
      </c>
      <c r="M1818" s="258" t="str">
        <f>IF('TSA Input'!J1781="","",IF('TSA Input'!J1781="Yes",'TSA Input'!F1781,""))</f>
        <v/>
      </c>
      <c r="N1818" s="39" t="str">
        <f t="shared" si="57"/>
        <v/>
      </c>
      <c r="O1818" s="149" t="s">
        <v>11</v>
      </c>
      <c r="P1818" s="148" t="s">
        <v>11</v>
      </c>
      <c r="Q1818" s="1"/>
    </row>
    <row r="1819" spans="1:17" ht="15.75" hidden="1" customHeight="1">
      <c r="A1819" s="1" t="str">
        <f t="shared" si="1"/>
        <v/>
      </c>
      <c r="B1819" s="1"/>
      <c r="C1819" s="34" t="str">
        <f>IF('TSA Input'!J1782="","",IF('TSA Input'!J1782="Yes",'TSA Input'!B1782,"Ineligible"))</f>
        <v/>
      </c>
      <c r="D1819" s="246" t="str">
        <f>IF('TSA Input'!J1782="","",IF('TSA Input'!J1782="Yes",IF('TSA Input'!W1782="","",LEFT('TSA Input'!W1782,LEN('TSA Input'!W1782)-2)),""))</f>
        <v/>
      </c>
      <c r="E1819" s="246" t="str">
        <f>IF('TSA Input'!J1782="","",IF('TSA Input'!J1782="Yes",'TSA Input'!I1782,""))</f>
        <v/>
      </c>
      <c r="F1819" s="247" t="str">
        <f>IF('TSA Input'!J1782="","",IF('TSA Input'!J1782="Yes",'TSA Input'!C1782,""))</f>
        <v/>
      </c>
      <c r="G1819" s="36" t="str">
        <f>IF('TSA Input'!J1782="","",IF('TSA Input'!J1782="Yes",'TSA Input'!D1782,""))</f>
        <v/>
      </c>
      <c r="H1819" s="37" t="str">
        <f>IF('TSA Input'!K1782="","",IF('TSA Input'!J1782="Yes",'TSA Input'!G1782,""))</f>
        <v/>
      </c>
      <c r="I1819" s="37" t="str">
        <f>IF('TSA Input'!L1782="","",IF('TSA Input'!J1782="Yes",'TSA Input'!F1782,""))</f>
        <v/>
      </c>
      <c r="J1819" s="39" t="str">
        <f t="shared" si="56"/>
        <v/>
      </c>
      <c r="K1819" s="257" t="str">
        <f>IF('TSA Input'!J1782="","",IF('TSA Input'!J1782="Yes",'TSA Input'!D1782,""))</f>
        <v/>
      </c>
      <c r="L1819" s="258" t="str">
        <f>IF('TSA Input'!J1782="","",IF('TSA Input'!J1782="Yes",'TSA Input'!G1782,""))</f>
        <v/>
      </c>
      <c r="M1819" s="258" t="str">
        <f>IF('TSA Input'!J1782="","",IF('TSA Input'!J1782="Yes",'TSA Input'!F1782,""))</f>
        <v/>
      </c>
      <c r="N1819" s="39" t="str">
        <f t="shared" si="57"/>
        <v/>
      </c>
      <c r="O1819" s="149" t="s">
        <v>11</v>
      </c>
      <c r="P1819" s="148" t="s">
        <v>11</v>
      </c>
      <c r="Q1819" s="1"/>
    </row>
    <row r="1820" spans="1:17" ht="15.75" hidden="1" customHeight="1">
      <c r="A1820" s="1" t="str">
        <f t="shared" si="1"/>
        <v/>
      </c>
      <c r="B1820" s="1"/>
      <c r="C1820" s="34" t="str">
        <f>IF('TSA Input'!J1783="","",IF('TSA Input'!J1783="Yes",'TSA Input'!B1783,"Ineligible"))</f>
        <v/>
      </c>
      <c r="D1820" s="246" t="str">
        <f>IF('TSA Input'!J1783="","",IF('TSA Input'!J1783="Yes",IF('TSA Input'!W1783="","",LEFT('TSA Input'!W1783,LEN('TSA Input'!W1783)-2)),""))</f>
        <v/>
      </c>
      <c r="E1820" s="246" t="str">
        <f>IF('TSA Input'!J1783="","",IF('TSA Input'!J1783="Yes",'TSA Input'!I1783,""))</f>
        <v/>
      </c>
      <c r="F1820" s="247" t="str">
        <f>IF('TSA Input'!J1783="","",IF('TSA Input'!J1783="Yes",'TSA Input'!C1783,""))</f>
        <v/>
      </c>
      <c r="G1820" s="36" t="str">
        <f>IF('TSA Input'!J1783="","",IF('TSA Input'!J1783="Yes",'TSA Input'!D1783,""))</f>
        <v/>
      </c>
      <c r="H1820" s="37" t="str">
        <f>IF('TSA Input'!K1783="","",IF('TSA Input'!J1783="Yes",'TSA Input'!G1783,""))</f>
        <v/>
      </c>
      <c r="I1820" s="37" t="str">
        <f>IF('TSA Input'!L1783="","",IF('TSA Input'!J1783="Yes",'TSA Input'!F1783,""))</f>
        <v/>
      </c>
      <c r="J1820" s="39" t="str">
        <f t="shared" si="56"/>
        <v/>
      </c>
      <c r="K1820" s="257" t="str">
        <f>IF('TSA Input'!J1783="","",IF('TSA Input'!J1783="Yes",'TSA Input'!D1783,""))</f>
        <v/>
      </c>
      <c r="L1820" s="258" t="str">
        <f>IF('TSA Input'!J1783="","",IF('TSA Input'!J1783="Yes",'TSA Input'!G1783,""))</f>
        <v/>
      </c>
      <c r="M1820" s="258" t="str">
        <f>IF('TSA Input'!J1783="","",IF('TSA Input'!J1783="Yes",'TSA Input'!F1783,""))</f>
        <v/>
      </c>
      <c r="N1820" s="39" t="str">
        <f t="shared" si="57"/>
        <v/>
      </c>
      <c r="O1820" s="149" t="s">
        <v>11</v>
      </c>
      <c r="P1820" s="148" t="s">
        <v>11</v>
      </c>
      <c r="Q1820" s="1"/>
    </row>
    <row r="1821" spans="1:17" ht="15.75" hidden="1" customHeight="1">
      <c r="A1821" s="1" t="str">
        <f t="shared" si="1"/>
        <v/>
      </c>
      <c r="B1821" s="1"/>
      <c r="C1821" s="34" t="str">
        <f>IF('TSA Input'!J1784="","",IF('TSA Input'!J1784="Yes",'TSA Input'!B1784,"Ineligible"))</f>
        <v/>
      </c>
      <c r="D1821" s="246" t="str">
        <f>IF('TSA Input'!J1784="","",IF('TSA Input'!J1784="Yes",IF('TSA Input'!W1784="","",LEFT('TSA Input'!W1784,LEN('TSA Input'!W1784)-2)),""))</f>
        <v/>
      </c>
      <c r="E1821" s="246" t="str">
        <f>IF('TSA Input'!J1784="","",IF('TSA Input'!J1784="Yes",'TSA Input'!I1784,""))</f>
        <v/>
      </c>
      <c r="F1821" s="247" t="str">
        <f>IF('TSA Input'!J1784="","",IF('TSA Input'!J1784="Yes",'TSA Input'!C1784,""))</f>
        <v/>
      </c>
      <c r="G1821" s="36" t="str">
        <f>IF('TSA Input'!J1784="","",IF('TSA Input'!J1784="Yes",'TSA Input'!D1784,""))</f>
        <v/>
      </c>
      <c r="H1821" s="37" t="str">
        <f>IF('TSA Input'!K1784="","",IF('TSA Input'!J1784="Yes",'TSA Input'!G1784,""))</f>
        <v/>
      </c>
      <c r="I1821" s="37" t="str">
        <f>IF('TSA Input'!L1784="","",IF('TSA Input'!J1784="Yes",'TSA Input'!F1784,""))</f>
        <v/>
      </c>
      <c r="J1821" s="39" t="str">
        <f t="shared" si="56"/>
        <v/>
      </c>
      <c r="K1821" s="257" t="str">
        <f>IF('TSA Input'!J1784="","",IF('TSA Input'!J1784="Yes",'TSA Input'!D1784,""))</f>
        <v/>
      </c>
      <c r="L1821" s="258" t="str">
        <f>IF('TSA Input'!J1784="","",IF('TSA Input'!J1784="Yes",'TSA Input'!G1784,""))</f>
        <v/>
      </c>
      <c r="M1821" s="258" t="str">
        <f>IF('TSA Input'!J1784="","",IF('TSA Input'!J1784="Yes",'TSA Input'!F1784,""))</f>
        <v/>
      </c>
      <c r="N1821" s="39" t="str">
        <f t="shared" si="57"/>
        <v/>
      </c>
      <c r="O1821" s="149" t="s">
        <v>11</v>
      </c>
      <c r="P1821" s="148" t="s">
        <v>11</v>
      </c>
      <c r="Q1821" s="1"/>
    </row>
    <row r="1822" spans="1:17" ht="15.75" hidden="1" customHeight="1">
      <c r="A1822" s="1" t="str">
        <f t="shared" si="1"/>
        <v/>
      </c>
      <c r="B1822" s="1"/>
      <c r="C1822" s="34" t="str">
        <f>IF('TSA Input'!J1785="","",IF('TSA Input'!J1785="Yes",'TSA Input'!B1785,"Ineligible"))</f>
        <v/>
      </c>
      <c r="D1822" s="246" t="str">
        <f>IF('TSA Input'!J1785="","",IF('TSA Input'!J1785="Yes",IF('TSA Input'!W1785="","",LEFT('TSA Input'!W1785,LEN('TSA Input'!W1785)-2)),""))</f>
        <v/>
      </c>
      <c r="E1822" s="246" t="str">
        <f>IF('TSA Input'!J1785="","",IF('TSA Input'!J1785="Yes",'TSA Input'!I1785,""))</f>
        <v/>
      </c>
      <c r="F1822" s="247" t="str">
        <f>IF('TSA Input'!J1785="","",IF('TSA Input'!J1785="Yes",'TSA Input'!C1785,""))</f>
        <v/>
      </c>
      <c r="G1822" s="36" t="str">
        <f>IF('TSA Input'!J1785="","",IF('TSA Input'!J1785="Yes",'TSA Input'!D1785,""))</f>
        <v/>
      </c>
      <c r="H1822" s="37" t="str">
        <f>IF('TSA Input'!K1785="","",IF('TSA Input'!J1785="Yes",'TSA Input'!G1785,""))</f>
        <v/>
      </c>
      <c r="I1822" s="37" t="str">
        <f>IF('TSA Input'!L1785="","",IF('TSA Input'!J1785="Yes",'TSA Input'!F1785,""))</f>
        <v/>
      </c>
      <c r="J1822" s="39" t="str">
        <f t="shared" si="56"/>
        <v/>
      </c>
      <c r="K1822" s="257" t="str">
        <f>IF('TSA Input'!J1785="","",IF('TSA Input'!J1785="Yes",'TSA Input'!D1785,""))</f>
        <v/>
      </c>
      <c r="L1822" s="258" t="str">
        <f>IF('TSA Input'!J1785="","",IF('TSA Input'!J1785="Yes",'TSA Input'!G1785,""))</f>
        <v/>
      </c>
      <c r="M1822" s="258" t="str">
        <f>IF('TSA Input'!J1785="","",IF('TSA Input'!J1785="Yes",'TSA Input'!F1785,""))</f>
        <v/>
      </c>
      <c r="N1822" s="39" t="str">
        <f t="shared" si="57"/>
        <v/>
      </c>
      <c r="O1822" s="149" t="s">
        <v>11</v>
      </c>
      <c r="P1822" s="148" t="s">
        <v>11</v>
      </c>
      <c r="Q1822" s="1"/>
    </row>
    <row r="1823" spans="1:17" ht="15.75" hidden="1" customHeight="1">
      <c r="A1823" s="1" t="str">
        <f t="shared" si="1"/>
        <v/>
      </c>
      <c r="B1823" s="1"/>
      <c r="C1823" s="34" t="str">
        <f>IF('TSA Input'!J1786="","",IF('TSA Input'!J1786="Yes",'TSA Input'!B1786,"Ineligible"))</f>
        <v/>
      </c>
      <c r="D1823" s="246" t="str">
        <f>IF('TSA Input'!J1786="","",IF('TSA Input'!J1786="Yes",IF('TSA Input'!W1786="","",LEFT('TSA Input'!W1786,LEN('TSA Input'!W1786)-2)),""))</f>
        <v/>
      </c>
      <c r="E1823" s="246" t="str">
        <f>IF('TSA Input'!J1786="","",IF('TSA Input'!J1786="Yes",'TSA Input'!I1786,""))</f>
        <v/>
      </c>
      <c r="F1823" s="247" t="str">
        <f>IF('TSA Input'!J1786="","",IF('TSA Input'!J1786="Yes",'TSA Input'!C1786,""))</f>
        <v/>
      </c>
      <c r="G1823" s="36" t="str">
        <f>IF('TSA Input'!J1786="","",IF('TSA Input'!J1786="Yes",'TSA Input'!D1786,""))</f>
        <v/>
      </c>
      <c r="H1823" s="37" t="str">
        <f>IF('TSA Input'!K1786="","",IF('TSA Input'!J1786="Yes",'TSA Input'!G1786,""))</f>
        <v/>
      </c>
      <c r="I1823" s="37" t="str">
        <f>IF('TSA Input'!L1786="","",IF('TSA Input'!J1786="Yes",'TSA Input'!F1786,""))</f>
        <v/>
      </c>
      <c r="J1823" s="39" t="str">
        <f t="shared" si="56"/>
        <v/>
      </c>
      <c r="K1823" s="257" t="str">
        <f>IF('TSA Input'!J1786="","",IF('TSA Input'!J1786="Yes",'TSA Input'!D1786,""))</f>
        <v/>
      </c>
      <c r="L1823" s="258" t="str">
        <f>IF('TSA Input'!J1786="","",IF('TSA Input'!J1786="Yes",'TSA Input'!G1786,""))</f>
        <v/>
      </c>
      <c r="M1823" s="258" t="str">
        <f>IF('TSA Input'!J1786="","",IF('TSA Input'!J1786="Yes",'TSA Input'!F1786,""))</f>
        <v/>
      </c>
      <c r="N1823" s="39" t="str">
        <f t="shared" si="57"/>
        <v/>
      </c>
      <c r="O1823" s="149" t="s">
        <v>11</v>
      </c>
      <c r="P1823" s="148" t="s">
        <v>11</v>
      </c>
      <c r="Q1823" s="1"/>
    </row>
    <row r="1824" spans="1:17" ht="15.75" hidden="1" customHeight="1">
      <c r="A1824" s="1" t="str">
        <f t="shared" si="1"/>
        <v/>
      </c>
      <c r="B1824" s="1"/>
      <c r="C1824" s="34" t="str">
        <f>IF('TSA Input'!J1787="","",IF('TSA Input'!J1787="Yes",'TSA Input'!B1787,"Ineligible"))</f>
        <v/>
      </c>
      <c r="D1824" s="246" t="str">
        <f>IF('TSA Input'!J1787="","",IF('TSA Input'!J1787="Yes",IF('TSA Input'!W1787="","",LEFT('TSA Input'!W1787,LEN('TSA Input'!W1787)-2)),""))</f>
        <v/>
      </c>
      <c r="E1824" s="246" t="str">
        <f>IF('TSA Input'!J1787="","",IF('TSA Input'!J1787="Yes",'TSA Input'!I1787,""))</f>
        <v/>
      </c>
      <c r="F1824" s="247" t="str">
        <f>IF('TSA Input'!J1787="","",IF('TSA Input'!J1787="Yes",'TSA Input'!C1787,""))</f>
        <v/>
      </c>
      <c r="G1824" s="36" t="str">
        <f>IF('TSA Input'!J1787="","",IF('TSA Input'!J1787="Yes",'TSA Input'!D1787,""))</f>
        <v/>
      </c>
      <c r="H1824" s="37" t="str">
        <f>IF('TSA Input'!K1787="","",IF('TSA Input'!J1787="Yes",'TSA Input'!G1787,""))</f>
        <v/>
      </c>
      <c r="I1824" s="37" t="str">
        <f>IF('TSA Input'!L1787="","",IF('TSA Input'!J1787="Yes",'TSA Input'!F1787,""))</f>
        <v/>
      </c>
      <c r="J1824" s="39" t="str">
        <f t="shared" si="56"/>
        <v/>
      </c>
      <c r="K1824" s="257" t="str">
        <f>IF('TSA Input'!J1787="","",IF('TSA Input'!J1787="Yes",'TSA Input'!D1787,""))</f>
        <v/>
      </c>
      <c r="L1824" s="258" t="str">
        <f>IF('TSA Input'!J1787="","",IF('TSA Input'!J1787="Yes",'TSA Input'!G1787,""))</f>
        <v/>
      </c>
      <c r="M1824" s="258" t="str">
        <f>IF('TSA Input'!J1787="","",IF('TSA Input'!J1787="Yes",'TSA Input'!F1787,""))</f>
        <v/>
      </c>
      <c r="N1824" s="39" t="str">
        <f t="shared" si="57"/>
        <v/>
      </c>
      <c r="O1824" s="149" t="s">
        <v>11</v>
      </c>
      <c r="P1824" s="148" t="s">
        <v>11</v>
      </c>
      <c r="Q1824" s="1"/>
    </row>
    <row r="1825" spans="1:17" ht="15.75" hidden="1" customHeight="1">
      <c r="A1825" s="1" t="str">
        <f t="shared" si="1"/>
        <v/>
      </c>
      <c r="B1825" s="1"/>
      <c r="C1825" s="34" t="str">
        <f>IF('TSA Input'!J1788="","",IF('TSA Input'!J1788="Yes",'TSA Input'!B1788,"Ineligible"))</f>
        <v/>
      </c>
      <c r="D1825" s="246" t="str">
        <f>IF('TSA Input'!J1788="","",IF('TSA Input'!J1788="Yes",IF('TSA Input'!W1788="","",LEFT('TSA Input'!W1788,LEN('TSA Input'!W1788)-2)),""))</f>
        <v/>
      </c>
      <c r="E1825" s="246" t="str">
        <f>IF('TSA Input'!J1788="","",IF('TSA Input'!J1788="Yes",'TSA Input'!I1788,""))</f>
        <v/>
      </c>
      <c r="F1825" s="247" t="str">
        <f>IF('TSA Input'!J1788="","",IF('TSA Input'!J1788="Yes",'TSA Input'!C1788,""))</f>
        <v/>
      </c>
      <c r="G1825" s="36" t="str">
        <f>IF('TSA Input'!J1788="","",IF('TSA Input'!J1788="Yes",'TSA Input'!D1788,""))</f>
        <v/>
      </c>
      <c r="H1825" s="37" t="str">
        <f>IF('TSA Input'!K1788="","",IF('TSA Input'!J1788="Yes",'TSA Input'!G1788,""))</f>
        <v/>
      </c>
      <c r="I1825" s="37" t="str">
        <f>IF('TSA Input'!L1788="","",IF('TSA Input'!J1788="Yes",'TSA Input'!F1788,""))</f>
        <v/>
      </c>
      <c r="J1825" s="39" t="str">
        <f t="shared" si="56"/>
        <v/>
      </c>
      <c r="K1825" s="257" t="str">
        <f>IF('TSA Input'!J1788="","",IF('TSA Input'!J1788="Yes",'TSA Input'!D1788,""))</f>
        <v/>
      </c>
      <c r="L1825" s="258" t="str">
        <f>IF('TSA Input'!J1788="","",IF('TSA Input'!J1788="Yes",'TSA Input'!G1788,""))</f>
        <v/>
      </c>
      <c r="M1825" s="258" t="str">
        <f>IF('TSA Input'!J1788="","",IF('TSA Input'!J1788="Yes",'TSA Input'!F1788,""))</f>
        <v/>
      </c>
      <c r="N1825" s="39" t="str">
        <f t="shared" si="57"/>
        <v/>
      </c>
      <c r="O1825" s="149" t="s">
        <v>11</v>
      </c>
      <c r="P1825" s="148" t="s">
        <v>11</v>
      </c>
      <c r="Q1825" s="1"/>
    </row>
    <row r="1826" spans="1:17" ht="15.75" hidden="1" customHeight="1">
      <c r="A1826" s="1" t="str">
        <f t="shared" si="1"/>
        <v/>
      </c>
      <c r="B1826" s="1"/>
      <c r="C1826" s="34" t="str">
        <f>IF('TSA Input'!J1789="","",IF('TSA Input'!J1789="Yes",'TSA Input'!B1789,"Ineligible"))</f>
        <v/>
      </c>
      <c r="D1826" s="246" t="str">
        <f>IF('TSA Input'!J1789="","",IF('TSA Input'!J1789="Yes",IF('TSA Input'!W1789="","",LEFT('TSA Input'!W1789,LEN('TSA Input'!W1789)-2)),""))</f>
        <v/>
      </c>
      <c r="E1826" s="246" t="str">
        <f>IF('TSA Input'!J1789="","",IF('TSA Input'!J1789="Yes",'TSA Input'!I1789,""))</f>
        <v/>
      </c>
      <c r="F1826" s="247" t="str">
        <f>IF('TSA Input'!J1789="","",IF('TSA Input'!J1789="Yes",'TSA Input'!C1789,""))</f>
        <v/>
      </c>
      <c r="G1826" s="36" t="str">
        <f>IF('TSA Input'!J1789="","",IF('TSA Input'!J1789="Yes",'TSA Input'!D1789,""))</f>
        <v/>
      </c>
      <c r="H1826" s="37" t="str">
        <f>IF('TSA Input'!K1789="","",IF('TSA Input'!J1789="Yes",'TSA Input'!G1789,""))</f>
        <v/>
      </c>
      <c r="I1826" s="37" t="str">
        <f>IF('TSA Input'!L1789="","",IF('TSA Input'!J1789="Yes",'TSA Input'!F1789,""))</f>
        <v/>
      </c>
      <c r="J1826" s="39" t="str">
        <f t="shared" si="56"/>
        <v/>
      </c>
      <c r="K1826" s="257" t="str">
        <f>IF('TSA Input'!J1789="","",IF('TSA Input'!J1789="Yes",'TSA Input'!D1789,""))</f>
        <v/>
      </c>
      <c r="L1826" s="258" t="str">
        <f>IF('TSA Input'!J1789="","",IF('TSA Input'!J1789="Yes",'TSA Input'!G1789,""))</f>
        <v/>
      </c>
      <c r="M1826" s="258" t="str">
        <f>IF('TSA Input'!J1789="","",IF('TSA Input'!J1789="Yes",'TSA Input'!F1789,""))</f>
        <v/>
      </c>
      <c r="N1826" s="39" t="str">
        <f t="shared" si="57"/>
        <v/>
      </c>
      <c r="O1826" s="149" t="s">
        <v>11</v>
      </c>
      <c r="P1826" s="148" t="s">
        <v>11</v>
      </c>
      <c r="Q1826" s="1"/>
    </row>
    <row r="1827" spans="1:17" ht="15.75" hidden="1" customHeight="1">
      <c r="A1827" s="1" t="str">
        <f t="shared" si="1"/>
        <v/>
      </c>
      <c r="B1827" s="1"/>
      <c r="C1827" s="34" t="str">
        <f>IF('TSA Input'!J1790="","",IF('TSA Input'!J1790="Yes",'TSA Input'!B1790,"Ineligible"))</f>
        <v/>
      </c>
      <c r="D1827" s="246" t="str">
        <f>IF('TSA Input'!J1790="","",IF('TSA Input'!J1790="Yes",IF('TSA Input'!W1790="","",LEFT('TSA Input'!W1790,LEN('TSA Input'!W1790)-2)),""))</f>
        <v/>
      </c>
      <c r="E1827" s="246" t="str">
        <f>IF('TSA Input'!J1790="","",IF('TSA Input'!J1790="Yes",'TSA Input'!I1790,""))</f>
        <v/>
      </c>
      <c r="F1827" s="247" t="str">
        <f>IF('TSA Input'!J1790="","",IF('TSA Input'!J1790="Yes",'TSA Input'!C1790,""))</f>
        <v/>
      </c>
      <c r="G1827" s="36" t="str">
        <f>IF('TSA Input'!J1790="","",IF('TSA Input'!J1790="Yes",'TSA Input'!D1790,""))</f>
        <v/>
      </c>
      <c r="H1827" s="37" t="str">
        <f>IF('TSA Input'!K1790="","",IF('TSA Input'!J1790="Yes",'TSA Input'!G1790,""))</f>
        <v/>
      </c>
      <c r="I1827" s="37" t="str">
        <f>IF('TSA Input'!L1790="","",IF('TSA Input'!J1790="Yes",'TSA Input'!F1790,""))</f>
        <v/>
      </c>
      <c r="J1827" s="39" t="str">
        <f t="shared" si="56"/>
        <v/>
      </c>
      <c r="K1827" s="257" t="str">
        <f>IF('TSA Input'!J1790="","",IF('TSA Input'!J1790="Yes",'TSA Input'!D1790,""))</f>
        <v/>
      </c>
      <c r="L1827" s="258" t="str">
        <f>IF('TSA Input'!J1790="","",IF('TSA Input'!J1790="Yes",'TSA Input'!G1790,""))</f>
        <v/>
      </c>
      <c r="M1827" s="258" t="str">
        <f>IF('TSA Input'!J1790="","",IF('TSA Input'!J1790="Yes",'TSA Input'!F1790,""))</f>
        <v/>
      </c>
      <c r="N1827" s="39" t="str">
        <f t="shared" si="57"/>
        <v/>
      </c>
      <c r="O1827" s="149" t="s">
        <v>11</v>
      </c>
      <c r="P1827" s="148" t="s">
        <v>11</v>
      </c>
      <c r="Q1827" s="1"/>
    </row>
    <row r="1828" spans="1:17" ht="15.75" hidden="1" customHeight="1">
      <c r="A1828" s="1" t="str">
        <f t="shared" si="1"/>
        <v/>
      </c>
      <c r="B1828" s="1"/>
      <c r="C1828" s="34" t="str">
        <f>IF('TSA Input'!J1791="","",IF('TSA Input'!J1791="Yes",'TSA Input'!B1791,"Ineligible"))</f>
        <v/>
      </c>
      <c r="D1828" s="246" t="str">
        <f>IF('TSA Input'!J1791="","",IF('TSA Input'!J1791="Yes",IF('TSA Input'!W1791="","",LEFT('TSA Input'!W1791,LEN('TSA Input'!W1791)-2)),""))</f>
        <v/>
      </c>
      <c r="E1828" s="246" t="str">
        <f>IF('TSA Input'!J1791="","",IF('TSA Input'!J1791="Yes",'TSA Input'!I1791,""))</f>
        <v/>
      </c>
      <c r="F1828" s="247" t="str">
        <f>IF('TSA Input'!J1791="","",IF('TSA Input'!J1791="Yes",'TSA Input'!C1791,""))</f>
        <v/>
      </c>
      <c r="G1828" s="36" t="str">
        <f>IF('TSA Input'!J1791="","",IF('TSA Input'!J1791="Yes",'TSA Input'!D1791,""))</f>
        <v/>
      </c>
      <c r="H1828" s="37" t="str">
        <f>IF('TSA Input'!K1791="","",IF('TSA Input'!J1791="Yes",'TSA Input'!G1791,""))</f>
        <v/>
      </c>
      <c r="I1828" s="37" t="str">
        <f>IF('TSA Input'!L1791="","",IF('TSA Input'!J1791="Yes",'TSA Input'!F1791,""))</f>
        <v/>
      </c>
      <c r="J1828" s="39" t="str">
        <f t="shared" si="56"/>
        <v/>
      </c>
      <c r="K1828" s="257" t="str">
        <f>IF('TSA Input'!J1791="","",IF('TSA Input'!J1791="Yes",'TSA Input'!D1791,""))</f>
        <v/>
      </c>
      <c r="L1828" s="258" t="str">
        <f>IF('TSA Input'!J1791="","",IF('TSA Input'!J1791="Yes",'TSA Input'!G1791,""))</f>
        <v/>
      </c>
      <c r="M1828" s="258" t="str">
        <f>IF('TSA Input'!J1791="","",IF('TSA Input'!J1791="Yes",'TSA Input'!F1791,""))</f>
        <v/>
      </c>
      <c r="N1828" s="39" t="str">
        <f t="shared" si="57"/>
        <v/>
      </c>
      <c r="O1828" s="149" t="s">
        <v>11</v>
      </c>
      <c r="P1828" s="148" t="s">
        <v>11</v>
      </c>
      <c r="Q1828" s="1"/>
    </row>
    <row r="1829" spans="1:17" ht="15.75" hidden="1" customHeight="1">
      <c r="A1829" s="1" t="str">
        <f t="shared" si="1"/>
        <v/>
      </c>
      <c r="B1829" s="1"/>
      <c r="C1829" s="34" t="str">
        <f>IF('TSA Input'!J1792="","",IF('TSA Input'!J1792="Yes",'TSA Input'!B1792,"Ineligible"))</f>
        <v/>
      </c>
      <c r="D1829" s="246" t="str">
        <f>IF('TSA Input'!J1792="","",IF('TSA Input'!J1792="Yes",IF('TSA Input'!W1792="","",LEFT('TSA Input'!W1792,LEN('TSA Input'!W1792)-2)),""))</f>
        <v/>
      </c>
      <c r="E1829" s="246" t="str">
        <f>IF('TSA Input'!J1792="","",IF('TSA Input'!J1792="Yes",'TSA Input'!I1792,""))</f>
        <v/>
      </c>
      <c r="F1829" s="247" t="str">
        <f>IF('TSA Input'!J1792="","",IF('TSA Input'!J1792="Yes",'TSA Input'!C1792,""))</f>
        <v/>
      </c>
      <c r="G1829" s="36" t="str">
        <f>IF('TSA Input'!J1792="","",IF('TSA Input'!J1792="Yes",'TSA Input'!D1792,""))</f>
        <v/>
      </c>
      <c r="H1829" s="37" t="str">
        <f>IF('TSA Input'!K1792="","",IF('TSA Input'!J1792="Yes",'TSA Input'!G1792,""))</f>
        <v/>
      </c>
      <c r="I1829" s="37" t="str">
        <f>IF('TSA Input'!L1792="","",IF('TSA Input'!J1792="Yes",'TSA Input'!F1792,""))</f>
        <v/>
      </c>
      <c r="J1829" s="39" t="str">
        <f t="shared" si="56"/>
        <v/>
      </c>
      <c r="K1829" s="257" t="str">
        <f>IF('TSA Input'!J1792="","",IF('TSA Input'!J1792="Yes",'TSA Input'!D1792,""))</f>
        <v/>
      </c>
      <c r="L1829" s="258" t="str">
        <f>IF('TSA Input'!J1792="","",IF('TSA Input'!J1792="Yes",'TSA Input'!G1792,""))</f>
        <v/>
      </c>
      <c r="M1829" s="258" t="str">
        <f>IF('TSA Input'!J1792="","",IF('TSA Input'!J1792="Yes",'TSA Input'!F1792,""))</f>
        <v/>
      </c>
      <c r="N1829" s="39" t="str">
        <f t="shared" si="57"/>
        <v/>
      </c>
      <c r="O1829" s="149" t="s">
        <v>11</v>
      </c>
      <c r="P1829" s="148" t="s">
        <v>11</v>
      </c>
      <c r="Q1829" s="1"/>
    </row>
    <row r="1830" spans="1:17" ht="15.75" hidden="1" customHeight="1">
      <c r="A1830" s="1" t="str">
        <f t="shared" si="1"/>
        <v/>
      </c>
      <c r="B1830" s="1"/>
      <c r="C1830" s="34" t="str">
        <f>IF('TSA Input'!J1793="","",IF('TSA Input'!J1793="Yes",'TSA Input'!B1793,"Ineligible"))</f>
        <v/>
      </c>
      <c r="D1830" s="246" t="str">
        <f>IF('TSA Input'!J1793="","",IF('TSA Input'!J1793="Yes",IF('TSA Input'!W1793="","",LEFT('TSA Input'!W1793,LEN('TSA Input'!W1793)-2)),""))</f>
        <v/>
      </c>
      <c r="E1830" s="246" t="str">
        <f>IF('TSA Input'!J1793="","",IF('TSA Input'!J1793="Yes",'TSA Input'!I1793,""))</f>
        <v/>
      </c>
      <c r="F1830" s="247" t="str">
        <f>IF('TSA Input'!J1793="","",IF('TSA Input'!J1793="Yes",'TSA Input'!C1793,""))</f>
        <v/>
      </c>
      <c r="G1830" s="36" t="str">
        <f>IF('TSA Input'!J1793="","",IF('TSA Input'!J1793="Yes",'TSA Input'!D1793,""))</f>
        <v/>
      </c>
      <c r="H1830" s="37" t="str">
        <f>IF('TSA Input'!K1793="","",IF('TSA Input'!J1793="Yes",'TSA Input'!G1793,""))</f>
        <v/>
      </c>
      <c r="I1830" s="37" t="str">
        <f>IF('TSA Input'!L1793="","",IF('TSA Input'!J1793="Yes",'TSA Input'!F1793,""))</f>
        <v/>
      </c>
      <c r="J1830" s="39" t="str">
        <f t="shared" si="56"/>
        <v/>
      </c>
      <c r="K1830" s="257" t="str">
        <f>IF('TSA Input'!J1793="","",IF('TSA Input'!J1793="Yes",'TSA Input'!D1793,""))</f>
        <v/>
      </c>
      <c r="L1830" s="258" t="str">
        <f>IF('TSA Input'!J1793="","",IF('TSA Input'!J1793="Yes",'TSA Input'!G1793,""))</f>
        <v/>
      </c>
      <c r="M1830" s="258" t="str">
        <f>IF('TSA Input'!J1793="","",IF('TSA Input'!J1793="Yes",'TSA Input'!F1793,""))</f>
        <v/>
      </c>
      <c r="N1830" s="39" t="str">
        <f t="shared" si="57"/>
        <v/>
      </c>
      <c r="O1830" s="149" t="s">
        <v>11</v>
      </c>
      <c r="P1830" s="148" t="s">
        <v>11</v>
      </c>
      <c r="Q1830" s="1"/>
    </row>
    <row r="1831" spans="1:17" ht="15.75" hidden="1" customHeight="1">
      <c r="A1831" s="1" t="str">
        <f t="shared" si="1"/>
        <v/>
      </c>
      <c r="B1831" s="1"/>
      <c r="C1831" s="34" t="str">
        <f>IF('TSA Input'!J1794="","",IF('TSA Input'!J1794="Yes",'TSA Input'!B1794,"Ineligible"))</f>
        <v/>
      </c>
      <c r="D1831" s="246" t="str">
        <f>IF('TSA Input'!J1794="","",IF('TSA Input'!J1794="Yes",IF('TSA Input'!W1794="","",LEFT('TSA Input'!W1794,LEN('TSA Input'!W1794)-2)),""))</f>
        <v/>
      </c>
      <c r="E1831" s="246" t="str">
        <f>IF('TSA Input'!J1794="","",IF('TSA Input'!J1794="Yes",'TSA Input'!I1794,""))</f>
        <v/>
      </c>
      <c r="F1831" s="247" t="str">
        <f>IF('TSA Input'!J1794="","",IF('TSA Input'!J1794="Yes",'TSA Input'!C1794,""))</f>
        <v/>
      </c>
      <c r="G1831" s="36" t="str">
        <f>IF('TSA Input'!J1794="","",IF('TSA Input'!J1794="Yes",'TSA Input'!D1794,""))</f>
        <v/>
      </c>
      <c r="H1831" s="37" t="str">
        <f>IF('TSA Input'!K1794="","",IF('TSA Input'!J1794="Yes",'TSA Input'!G1794,""))</f>
        <v/>
      </c>
      <c r="I1831" s="37" t="str">
        <f>IF('TSA Input'!L1794="","",IF('TSA Input'!J1794="Yes",'TSA Input'!F1794,""))</f>
        <v/>
      </c>
      <c r="J1831" s="39" t="str">
        <f t="shared" si="56"/>
        <v/>
      </c>
      <c r="K1831" s="257" t="str">
        <f>IF('TSA Input'!J1794="","",IF('TSA Input'!J1794="Yes",'TSA Input'!D1794,""))</f>
        <v/>
      </c>
      <c r="L1831" s="258" t="str">
        <f>IF('TSA Input'!J1794="","",IF('TSA Input'!J1794="Yes",'TSA Input'!G1794,""))</f>
        <v/>
      </c>
      <c r="M1831" s="258" t="str">
        <f>IF('TSA Input'!J1794="","",IF('TSA Input'!J1794="Yes",'TSA Input'!F1794,""))</f>
        <v/>
      </c>
      <c r="N1831" s="39" t="str">
        <f t="shared" si="57"/>
        <v/>
      </c>
      <c r="O1831" s="149" t="s">
        <v>11</v>
      </c>
      <c r="P1831" s="148" t="s">
        <v>11</v>
      </c>
      <c r="Q1831" s="1"/>
    </row>
    <row r="1832" spans="1:17" ht="15.75" hidden="1" customHeight="1">
      <c r="A1832" s="1" t="str">
        <f t="shared" si="1"/>
        <v/>
      </c>
      <c r="B1832" s="1"/>
      <c r="C1832" s="34" t="str">
        <f>IF('TSA Input'!J1795="","",IF('TSA Input'!J1795="Yes",'TSA Input'!B1795,"Ineligible"))</f>
        <v/>
      </c>
      <c r="D1832" s="246" t="str">
        <f>IF('TSA Input'!J1795="","",IF('TSA Input'!J1795="Yes",IF('TSA Input'!W1795="","",LEFT('TSA Input'!W1795,LEN('TSA Input'!W1795)-2)),""))</f>
        <v/>
      </c>
      <c r="E1832" s="246" t="str">
        <f>IF('TSA Input'!J1795="","",IF('TSA Input'!J1795="Yes",'TSA Input'!I1795,""))</f>
        <v/>
      </c>
      <c r="F1832" s="247" t="str">
        <f>IF('TSA Input'!J1795="","",IF('TSA Input'!J1795="Yes",'TSA Input'!C1795,""))</f>
        <v/>
      </c>
      <c r="G1832" s="36" t="str">
        <f>IF('TSA Input'!J1795="","",IF('TSA Input'!J1795="Yes",'TSA Input'!D1795,""))</f>
        <v/>
      </c>
      <c r="H1832" s="37" t="str">
        <f>IF('TSA Input'!K1795="","",IF('TSA Input'!J1795="Yes",'TSA Input'!G1795,""))</f>
        <v/>
      </c>
      <c r="I1832" s="37" t="str">
        <f>IF('TSA Input'!L1795="","",IF('TSA Input'!J1795="Yes",'TSA Input'!F1795,""))</f>
        <v/>
      </c>
      <c r="J1832" s="39" t="str">
        <f t="shared" si="56"/>
        <v/>
      </c>
      <c r="K1832" s="257" t="str">
        <f>IF('TSA Input'!J1795="","",IF('TSA Input'!J1795="Yes",'TSA Input'!D1795,""))</f>
        <v/>
      </c>
      <c r="L1832" s="258" t="str">
        <f>IF('TSA Input'!J1795="","",IF('TSA Input'!J1795="Yes",'TSA Input'!G1795,""))</f>
        <v/>
      </c>
      <c r="M1832" s="258" t="str">
        <f>IF('TSA Input'!J1795="","",IF('TSA Input'!J1795="Yes",'TSA Input'!F1795,""))</f>
        <v/>
      </c>
      <c r="N1832" s="39" t="str">
        <f t="shared" si="57"/>
        <v/>
      </c>
      <c r="O1832" s="149" t="s">
        <v>11</v>
      </c>
      <c r="P1832" s="148" t="s">
        <v>11</v>
      </c>
      <c r="Q1832" s="1"/>
    </row>
    <row r="1833" spans="1:17" ht="15.75" hidden="1" customHeight="1">
      <c r="A1833" s="1" t="str">
        <f t="shared" si="1"/>
        <v/>
      </c>
      <c r="B1833" s="1"/>
      <c r="C1833" s="34" t="str">
        <f>IF('TSA Input'!J1796="","",IF('TSA Input'!J1796="Yes",'TSA Input'!B1796,"Ineligible"))</f>
        <v/>
      </c>
      <c r="D1833" s="246" t="str">
        <f>IF('TSA Input'!J1796="","",IF('TSA Input'!J1796="Yes",IF('TSA Input'!W1796="","",LEFT('TSA Input'!W1796,LEN('TSA Input'!W1796)-2)),""))</f>
        <v/>
      </c>
      <c r="E1833" s="246" t="str">
        <f>IF('TSA Input'!J1796="","",IF('TSA Input'!J1796="Yes",'TSA Input'!I1796,""))</f>
        <v/>
      </c>
      <c r="F1833" s="247" t="str">
        <f>IF('TSA Input'!J1796="","",IF('TSA Input'!J1796="Yes",'TSA Input'!C1796,""))</f>
        <v/>
      </c>
      <c r="G1833" s="36" t="str">
        <f>IF('TSA Input'!J1796="","",IF('TSA Input'!J1796="Yes",'TSA Input'!D1796,""))</f>
        <v/>
      </c>
      <c r="H1833" s="37" t="str">
        <f>IF('TSA Input'!K1796="","",IF('TSA Input'!J1796="Yes",'TSA Input'!G1796,""))</f>
        <v/>
      </c>
      <c r="I1833" s="37" t="str">
        <f>IF('TSA Input'!L1796="","",IF('TSA Input'!J1796="Yes",'TSA Input'!F1796,""))</f>
        <v/>
      </c>
      <c r="J1833" s="39" t="str">
        <f t="shared" ref="J1833:J1896" si="58">IF($C1833="","",SUM(G1833:I1833))</f>
        <v/>
      </c>
      <c r="K1833" s="257" t="str">
        <f>IF('TSA Input'!J1796="","",IF('TSA Input'!J1796="Yes",'TSA Input'!D1796,""))</f>
        <v/>
      </c>
      <c r="L1833" s="258" t="str">
        <f>IF('TSA Input'!J1796="","",IF('TSA Input'!J1796="Yes",'TSA Input'!G1796,""))</f>
        <v/>
      </c>
      <c r="M1833" s="258" t="str">
        <f>IF('TSA Input'!J1796="","",IF('TSA Input'!J1796="Yes",'TSA Input'!F1796,""))</f>
        <v/>
      </c>
      <c r="N1833" s="39" t="str">
        <f t="shared" ref="N1833:N1896" si="59">IF($C1833="","",SUM(K1833:M1833))</f>
        <v/>
      </c>
      <c r="O1833" s="149" t="s">
        <v>11</v>
      </c>
      <c r="P1833" s="148" t="s">
        <v>11</v>
      </c>
      <c r="Q1833" s="1"/>
    </row>
    <row r="1834" spans="1:17" ht="15.75" hidden="1" customHeight="1">
      <c r="A1834" s="1" t="str">
        <f t="shared" si="1"/>
        <v/>
      </c>
      <c r="B1834" s="1"/>
      <c r="C1834" s="34" t="str">
        <f>IF('TSA Input'!J1797="","",IF('TSA Input'!J1797="Yes",'TSA Input'!B1797,"Ineligible"))</f>
        <v/>
      </c>
      <c r="D1834" s="246" t="str">
        <f>IF('TSA Input'!J1797="","",IF('TSA Input'!J1797="Yes",IF('TSA Input'!W1797="","",LEFT('TSA Input'!W1797,LEN('TSA Input'!W1797)-2)),""))</f>
        <v/>
      </c>
      <c r="E1834" s="246" t="str">
        <f>IF('TSA Input'!J1797="","",IF('TSA Input'!J1797="Yes",'TSA Input'!I1797,""))</f>
        <v/>
      </c>
      <c r="F1834" s="247" t="str">
        <f>IF('TSA Input'!J1797="","",IF('TSA Input'!J1797="Yes",'TSA Input'!C1797,""))</f>
        <v/>
      </c>
      <c r="G1834" s="36" t="str">
        <f>IF('TSA Input'!J1797="","",IF('TSA Input'!J1797="Yes",'TSA Input'!D1797,""))</f>
        <v/>
      </c>
      <c r="H1834" s="37" t="str">
        <f>IF('TSA Input'!K1797="","",IF('TSA Input'!J1797="Yes",'TSA Input'!G1797,""))</f>
        <v/>
      </c>
      <c r="I1834" s="37" t="str">
        <f>IF('TSA Input'!L1797="","",IF('TSA Input'!J1797="Yes",'TSA Input'!F1797,""))</f>
        <v/>
      </c>
      <c r="J1834" s="39" t="str">
        <f t="shared" si="58"/>
        <v/>
      </c>
      <c r="K1834" s="257" t="str">
        <f>IF('TSA Input'!J1797="","",IF('TSA Input'!J1797="Yes",'TSA Input'!D1797,""))</f>
        <v/>
      </c>
      <c r="L1834" s="258" t="str">
        <f>IF('TSA Input'!J1797="","",IF('TSA Input'!J1797="Yes",'TSA Input'!G1797,""))</f>
        <v/>
      </c>
      <c r="M1834" s="258" t="str">
        <f>IF('TSA Input'!J1797="","",IF('TSA Input'!J1797="Yes",'TSA Input'!F1797,""))</f>
        <v/>
      </c>
      <c r="N1834" s="39" t="str">
        <f t="shared" si="59"/>
        <v/>
      </c>
      <c r="O1834" s="149" t="s">
        <v>11</v>
      </c>
      <c r="P1834" s="148" t="s">
        <v>11</v>
      </c>
      <c r="Q1834" s="1"/>
    </row>
    <row r="1835" spans="1:17" ht="15.75" hidden="1" customHeight="1">
      <c r="A1835" s="1" t="str">
        <f t="shared" si="1"/>
        <v/>
      </c>
      <c r="B1835" s="1"/>
      <c r="C1835" s="34" t="str">
        <f>IF('TSA Input'!J1798="","",IF('TSA Input'!J1798="Yes",'TSA Input'!B1798,"Ineligible"))</f>
        <v/>
      </c>
      <c r="D1835" s="246" t="str">
        <f>IF('TSA Input'!J1798="","",IF('TSA Input'!J1798="Yes",IF('TSA Input'!W1798="","",LEFT('TSA Input'!W1798,LEN('TSA Input'!W1798)-2)),""))</f>
        <v/>
      </c>
      <c r="E1835" s="246" t="str">
        <f>IF('TSA Input'!J1798="","",IF('TSA Input'!J1798="Yes",'TSA Input'!I1798,""))</f>
        <v/>
      </c>
      <c r="F1835" s="247" t="str">
        <f>IF('TSA Input'!J1798="","",IF('TSA Input'!J1798="Yes",'TSA Input'!C1798,""))</f>
        <v/>
      </c>
      <c r="G1835" s="36" t="str">
        <f>IF('TSA Input'!J1798="","",IF('TSA Input'!J1798="Yes",'TSA Input'!D1798,""))</f>
        <v/>
      </c>
      <c r="H1835" s="37" t="str">
        <f>IF('TSA Input'!K1798="","",IF('TSA Input'!J1798="Yes",'TSA Input'!G1798,""))</f>
        <v/>
      </c>
      <c r="I1835" s="37" t="str">
        <f>IF('TSA Input'!L1798="","",IF('TSA Input'!J1798="Yes",'TSA Input'!F1798,""))</f>
        <v/>
      </c>
      <c r="J1835" s="39" t="str">
        <f t="shared" si="58"/>
        <v/>
      </c>
      <c r="K1835" s="257" t="str">
        <f>IF('TSA Input'!J1798="","",IF('TSA Input'!J1798="Yes",'TSA Input'!D1798,""))</f>
        <v/>
      </c>
      <c r="L1835" s="258" t="str">
        <f>IF('TSA Input'!J1798="","",IF('TSA Input'!J1798="Yes",'TSA Input'!G1798,""))</f>
        <v/>
      </c>
      <c r="M1835" s="258" t="str">
        <f>IF('TSA Input'!J1798="","",IF('TSA Input'!J1798="Yes",'TSA Input'!F1798,""))</f>
        <v/>
      </c>
      <c r="N1835" s="39" t="str">
        <f t="shared" si="59"/>
        <v/>
      </c>
      <c r="O1835" s="149" t="s">
        <v>11</v>
      </c>
      <c r="P1835" s="148" t="s">
        <v>11</v>
      </c>
      <c r="Q1835" s="1"/>
    </row>
    <row r="1836" spans="1:17" ht="15.75" hidden="1" customHeight="1">
      <c r="A1836" s="1" t="str">
        <f t="shared" si="1"/>
        <v/>
      </c>
      <c r="B1836" s="1"/>
      <c r="C1836" s="34" t="str">
        <f>IF('TSA Input'!J1799="","",IF('TSA Input'!J1799="Yes",'TSA Input'!B1799,"Ineligible"))</f>
        <v/>
      </c>
      <c r="D1836" s="246" t="str">
        <f>IF('TSA Input'!J1799="","",IF('TSA Input'!J1799="Yes",IF('TSA Input'!W1799="","",LEFT('TSA Input'!W1799,LEN('TSA Input'!W1799)-2)),""))</f>
        <v/>
      </c>
      <c r="E1836" s="246" t="str">
        <f>IF('TSA Input'!J1799="","",IF('TSA Input'!J1799="Yes",'TSA Input'!I1799,""))</f>
        <v/>
      </c>
      <c r="F1836" s="247" t="str">
        <f>IF('TSA Input'!J1799="","",IF('TSA Input'!J1799="Yes",'TSA Input'!C1799,""))</f>
        <v/>
      </c>
      <c r="G1836" s="36" t="str">
        <f>IF('TSA Input'!J1799="","",IF('TSA Input'!J1799="Yes",'TSA Input'!D1799,""))</f>
        <v/>
      </c>
      <c r="H1836" s="37" t="str">
        <f>IF('TSA Input'!K1799="","",IF('TSA Input'!J1799="Yes",'TSA Input'!G1799,""))</f>
        <v/>
      </c>
      <c r="I1836" s="37" t="str">
        <f>IF('TSA Input'!L1799="","",IF('TSA Input'!J1799="Yes",'TSA Input'!F1799,""))</f>
        <v/>
      </c>
      <c r="J1836" s="39" t="str">
        <f t="shared" si="58"/>
        <v/>
      </c>
      <c r="K1836" s="257" t="str">
        <f>IF('TSA Input'!J1799="","",IF('TSA Input'!J1799="Yes",'TSA Input'!D1799,""))</f>
        <v/>
      </c>
      <c r="L1836" s="258" t="str">
        <f>IF('TSA Input'!J1799="","",IF('TSA Input'!J1799="Yes",'TSA Input'!G1799,""))</f>
        <v/>
      </c>
      <c r="M1836" s="258" t="str">
        <f>IF('TSA Input'!J1799="","",IF('TSA Input'!J1799="Yes",'TSA Input'!F1799,""))</f>
        <v/>
      </c>
      <c r="N1836" s="39" t="str">
        <f t="shared" si="59"/>
        <v/>
      </c>
      <c r="O1836" s="149" t="s">
        <v>11</v>
      </c>
      <c r="P1836" s="148" t="s">
        <v>11</v>
      </c>
      <c r="Q1836" s="1"/>
    </row>
    <row r="1837" spans="1:17" ht="15.75" hidden="1" customHeight="1">
      <c r="A1837" s="1" t="str">
        <f t="shared" si="1"/>
        <v/>
      </c>
      <c r="B1837" s="1"/>
      <c r="C1837" s="34" t="str">
        <f>IF('TSA Input'!J1800="","",IF('TSA Input'!J1800="Yes",'TSA Input'!B1800,"Ineligible"))</f>
        <v/>
      </c>
      <c r="D1837" s="246" t="str">
        <f>IF('TSA Input'!J1800="","",IF('TSA Input'!J1800="Yes",IF('TSA Input'!W1800="","",LEFT('TSA Input'!W1800,LEN('TSA Input'!W1800)-2)),""))</f>
        <v/>
      </c>
      <c r="E1837" s="246" t="str">
        <f>IF('TSA Input'!J1800="","",IF('TSA Input'!J1800="Yes",'TSA Input'!I1800,""))</f>
        <v/>
      </c>
      <c r="F1837" s="247" t="str">
        <f>IF('TSA Input'!J1800="","",IF('TSA Input'!J1800="Yes",'TSA Input'!C1800,""))</f>
        <v/>
      </c>
      <c r="G1837" s="36" t="str">
        <f>IF('TSA Input'!J1800="","",IF('TSA Input'!J1800="Yes",'TSA Input'!D1800,""))</f>
        <v/>
      </c>
      <c r="H1837" s="37" t="str">
        <f>IF('TSA Input'!K1800="","",IF('TSA Input'!J1800="Yes",'TSA Input'!G1800,""))</f>
        <v/>
      </c>
      <c r="I1837" s="37" t="str">
        <f>IF('TSA Input'!L1800="","",IF('TSA Input'!J1800="Yes",'TSA Input'!F1800,""))</f>
        <v/>
      </c>
      <c r="J1837" s="39" t="str">
        <f t="shared" si="58"/>
        <v/>
      </c>
      <c r="K1837" s="257" t="str">
        <f>IF('TSA Input'!J1800="","",IF('TSA Input'!J1800="Yes",'TSA Input'!D1800,""))</f>
        <v/>
      </c>
      <c r="L1837" s="258" t="str">
        <f>IF('TSA Input'!J1800="","",IF('TSA Input'!J1800="Yes",'TSA Input'!G1800,""))</f>
        <v/>
      </c>
      <c r="M1837" s="258" t="str">
        <f>IF('TSA Input'!J1800="","",IF('TSA Input'!J1800="Yes",'TSA Input'!F1800,""))</f>
        <v/>
      </c>
      <c r="N1837" s="39" t="str">
        <f t="shared" si="59"/>
        <v/>
      </c>
      <c r="O1837" s="149" t="s">
        <v>11</v>
      </c>
      <c r="P1837" s="148" t="s">
        <v>11</v>
      </c>
      <c r="Q1837" s="1"/>
    </row>
    <row r="1838" spans="1:17" ht="15.75" hidden="1" customHeight="1">
      <c r="A1838" s="1" t="str">
        <f t="shared" si="1"/>
        <v/>
      </c>
      <c r="B1838" s="1"/>
      <c r="C1838" s="34" t="str">
        <f>IF('TSA Input'!J1801="","",IF('TSA Input'!J1801="Yes",'TSA Input'!B1801,"Ineligible"))</f>
        <v/>
      </c>
      <c r="D1838" s="246" t="str">
        <f>IF('TSA Input'!J1801="","",IF('TSA Input'!J1801="Yes",IF('TSA Input'!W1801="","",LEFT('TSA Input'!W1801,LEN('TSA Input'!W1801)-2)),""))</f>
        <v/>
      </c>
      <c r="E1838" s="246" t="str">
        <f>IF('TSA Input'!J1801="","",IF('TSA Input'!J1801="Yes",'TSA Input'!I1801,""))</f>
        <v/>
      </c>
      <c r="F1838" s="247" t="str">
        <f>IF('TSA Input'!J1801="","",IF('TSA Input'!J1801="Yes",'TSA Input'!C1801,""))</f>
        <v/>
      </c>
      <c r="G1838" s="36" t="str">
        <f>IF('TSA Input'!J1801="","",IF('TSA Input'!J1801="Yes",'TSA Input'!D1801,""))</f>
        <v/>
      </c>
      <c r="H1838" s="37" t="str">
        <f>IF('TSA Input'!K1801="","",IF('TSA Input'!J1801="Yes",'TSA Input'!G1801,""))</f>
        <v/>
      </c>
      <c r="I1838" s="37" t="str">
        <f>IF('TSA Input'!L1801="","",IF('TSA Input'!J1801="Yes",'TSA Input'!F1801,""))</f>
        <v/>
      </c>
      <c r="J1838" s="39" t="str">
        <f t="shared" si="58"/>
        <v/>
      </c>
      <c r="K1838" s="257" t="str">
        <f>IF('TSA Input'!J1801="","",IF('TSA Input'!J1801="Yes",'TSA Input'!D1801,""))</f>
        <v/>
      </c>
      <c r="L1838" s="258" t="str">
        <f>IF('TSA Input'!J1801="","",IF('TSA Input'!J1801="Yes",'TSA Input'!G1801,""))</f>
        <v/>
      </c>
      <c r="M1838" s="258" t="str">
        <f>IF('TSA Input'!J1801="","",IF('TSA Input'!J1801="Yes",'TSA Input'!F1801,""))</f>
        <v/>
      </c>
      <c r="N1838" s="39" t="str">
        <f t="shared" si="59"/>
        <v/>
      </c>
      <c r="O1838" s="149" t="s">
        <v>11</v>
      </c>
      <c r="P1838" s="148" t="s">
        <v>11</v>
      </c>
      <c r="Q1838" s="1"/>
    </row>
    <row r="1839" spans="1:17" ht="15.75" hidden="1" customHeight="1">
      <c r="A1839" s="1" t="str">
        <f t="shared" si="1"/>
        <v/>
      </c>
      <c r="B1839" s="1"/>
      <c r="C1839" s="34" t="str">
        <f>IF('TSA Input'!J1802="","",IF('TSA Input'!J1802="Yes",'TSA Input'!B1802,"Ineligible"))</f>
        <v/>
      </c>
      <c r="D1839" s="246" t="str">
        <f>IF('TSA Input'!J1802="","",IF('TSA Input'!J1802="Yes",IF('TSA Input'!W1802="","",LEFT('TSA Input'!W1802,LEN('TSA Input'!W1802)-2)),""))</f>
        <v/>
      </c>
      <c r="E1839" s="246" t="str">
        <f>IF('TSA Input'!J1802="","",IF('TSA Input'!J1802="Yes",'TSA Input'!I1802,""))</f>
        <v/>
      </c>
      <c r="F1839" s="247" t="str">
        <f>IF('TSA Input'!J1802="","",IF('TSA Input'!J1802="Yes",'TSA Input'!C1802,""))</f>
        <v/>
      </c>
      <c r="G1839" s="36" t="str">
        <f>IF('TSA Input'!J1802="","",IF('TSA Input'!J1802="Yes",'TSA Input'!D1802,""))</f>
        <v/>
      </c>
      <c r="H1839" s="37" t="str">
        <f>IF('TSA Input'!K1802="","",IF('TSA Input'!J1802="Yes",'TSA Input'!G1802,""))</f>
        <v/>
      </c>
      <c r="I1839" s="37" t="str">
        <f>IF('TSA Input'!L1802="","",IF('TSA Input'!J1802="Yes",'TSA Input'!F1802,""))</f>
        <v/>
      </c>
      <c r="J1839" s="39" t="str">
        <f t="shared" si="58"/>
        <v/>
      </c>
      <c r="K1839" s="257" t="str">
        <f>IF('TSA Input'!J1802="","",IF('TSA Input'!J1802="Yes",'TSA Input'!D1802,""))</f>
        <v/>
      </c>
      <c r="L1839" s="258" t="str">
        <f>IF('TSA Input'!J1802="","",IF('TSA Input'!J1802="Yes",'TSA Input'!G1802,""))</f>
        <v/>
      </c>
      <c r="M1839" s="258" t="str">
        <f>IF('TSA Input'!J1802="","",IF('TSA Input'!J1802="Yes",'TSA Input'!F1802,""))</f>
        <v/>
      </c>
      <c r="N1839" s="39" t="str">
        <f t="shared" si="59"/>
        <v/>
      </c>
      <c r="O1839" s="149" t="s">
        <v>11</v>
      </c>
      <c r="P1839" s="148" t="s">
        <v>11</v>
      </c>
      <c r="Q1839" s="1"/>
    </row>
    <row r="1840" spans="1:17" ht="15.75" hidden="1" customHeight="1">
      <c r="A1840" s="1" t="str">
        <f t="shared" si="1"/>
        <v/>
      </c>
      <c r="B1840" s="1"/>
      <c r="C1840" s="34" t="str">
        <f>IF('TSA Input'!J1803="","",IF('TSA Input'!J1803="Yes",'TSA Input'!B1803,"Ineligible"))</f>
        <v/>
      </c>
      <c r="D1840" s="246" t="str">
        <f>IF('TSA Input'!J1803="","",IF('TSA Input'!J1803="Yes",IF('TSA Input'!W1803="","",LEFT('TSA Input'!W1803,LEN('TSA Input'!W1803)-2)),""))</f>
        <v/>
      </c>
      <c r="E1840" s="246" t="str">
        <f>IF('TSA Input'!J1803="","",IF('TSA Input'!J1803="Yes",'TSA Input'!I1803,""))</f>
        <v/>
      </c>
      <c r="F1840" s="247" t="str">
        <f>IF('TSA Input'!J1803="","",IF('TSA Input'!J1803="Yes",'TSA Input'!C1803,""))</f>
        <v/>
      </c>
      <c r="G1840" s="36" t="str">
        <f>IF('TSA Input'!J1803="","",IF('TSA Input'!J1803="Yes",'TSA Input'!D1803,""))</f>
        <v/>
      </c>
      <c r="H1840" s="37" t="str">
        <f>IF('TSA Input'!K1803="","",IF('TSA Input'!J1803="Yes",'TSA Input'!G1803,""))</f>
        <v/>
      </c>
      <c r="I1840" s="37" t="str">
        <f>IF('TSA Input'!L1803="","",IF('TSA Input'!J1803="Yes",'TSA Input'!F1803,""))</f>
        <v/>
      </c>
      <c r="J1840" s="39" t="str">
        <f t="shared" si="58"/>
        <v/>
      </c>
      <c r="K1840" s="257" t="str">
        <f>IF('TSA Input'!J1803="","",IF('TSA Input'!J1803="Yes",'TSA Input'!D1803,""))</f>
        <v/>
      </c>
      <c r="L1840" s="258" t="str">
        <f>IF('TSA Input'!J1803="","",IF('TSA Input'!J1803="Yes",'TSA Input'!G1803,""))</f>
        <v/>
      </c>
      <c r="M1840" s="258" t="str">
        <f>IF('TSA Input'!J1803="","",IF('TSA Input'!J1803="Yes",'TSA Input'!F1803,""))</f>
        <v/>
      </c>
      <c r="N1840" s="39" t="str">
        <f t="shared" si="59"/>
        <v/>
      </c>
      <c r="O1840" s="149" t="s">
        <v>11</v>
      </c>
      <c r="P1840" s="148" t="s">
        <v>11</v>
      </c>
      <c r="Q1840" s="1"/>
    </row>
    <row r="1841" spans="1:17" ht="15.75" hidden="1" customHeight="1">
      <c r="A1841" s="1" t="str">
        <f t="shared" si="1"/>
        <v/>
      </c>
      <c r="B1841" s="1"/>
      <c r="C1841" s="34" t="str">
        <f>IF('TSA Input'!J1804="","",IF('TSA Input'!J1804="Yes",'TSA Input'!B1804,"Ineligible"))</f>
        <v/>
      </c>
      <c r="D1841" s="246" t="str">
        <f>IF('TSA Input'!J1804="","",IF('TSA Input'!J1804="Yes",IF('TSA Input'!W1804="","",LEFT('TSA Input'!W1804,LEN('TSA Input'!W1804)-2)),""))</f>
        <v/>
      </c>
      <c r="E1841" s="246" t="str">
        <f>IF('TSA Input'!J1804="","",IF('TSA Input'!J1804="Yes",'TSA Input'!I1804,""))</f>
        <v/>
      </c>
      <c r="F1841" s="247" t="str">
        <f>IF('TSA Input'!J1804="","",IF('TSA Input'!J1804="Yes",'TSA Input'!C1804,""))</f>
        <v/>
      </c>
      <c r="G1841" s="36" t="str">
        <f>IF('TSA Input'!J1804="","",IF('TSA Input'!J1804="Yes",'TSA Input'!D1804,""))</f>
        <v/>
      </c>
      <c r="H1841" s="37" t="str">
        <f>IF('TSA Input'!K1804="","",IF('TSA Input'!J1804="Yes",'TSA Input'!G1804,""))</f>
        <v/>
      </c>
      <c r="I1841" s="37" t="str">
        <f>IF('TSA Input'!L1804="","",IF('TSA Input'!J1804="Yes",'TSA Input'!F1804,""))</f>
        <v/>
      </c>
      <c r="J1841" s="39" t="str">
        <f t="shared" si="58"/>
        <v/>
      </c>
      <c r="K1841" s="257" t="str">
        <f>IF('TSA Input'!J1804="","",IF('TSA Input'!J1804="Yes",'TSA Input'!D1804,""))</f>
        <v/>
      </c>
      <c r="L1841" s="258" t="str">
        <f>IF('TSA Input'!J1804="","",IF('TSA Input'!J1804="Yes",'TSA Input'!G1804,""))</f>
        <v/>
      </c>
      <c r="M1841" s="258" t="str">
        <f>IF('TSA Input'!J1804="","",IF('TSA Input'!J1804="Yes",'TSA Input'!F1804,""))</f>
        <v/>
      </c>
      <c r="N1841" s="39" t="str">
        <f t="shared" si="59"/>
        <v/>
      </c>
      <c r="O1841" s="149" t="s">
        <v>11</v>
      </c>
      <c r="P1841" s="148" t="s">
        <v>11</v>
      </c>
      <c r="Q1841" s="1"/>
    </row>
    <row r="1842" spans="1:17" ht="15.75" hidden="1" customHeight="1">
      <c r="A1842" s="1" t="str">
        <f t="shared" si="1"/>
        <v/>
      </c>
      <c r="B1842" s="1"/>
      <c r="C1842" s="34" t="str">
        <f>IF('TSA Input'!J1805="","",IF('TSA Input'!J1805="Yes",'TSA Input'!B1805,"Ineligible"))</f>
        <v/>
      </c>
      <c r="D1842" s="246" t="str">
        <f>IF('TSA Input'!J1805="","",IF('TSA Input'!J1805="Yes",IF('TSA Input'!W1805="","",LEFT('TSA Input'!W1805,LEN('TSA Input'!W1805)-2)),""))</f>
        <v/>
      </c>
      <c r="E1842" s="246" t="str">
        <f>IF('TSA Input'!J1805="","",IF('TSA Input'!J1805="Yes",'TSA Input'!I1805,""))</f>
        <v/>
      </c>
      <c r="F1842" s="247" t="str">
        <f>IF('TSA Input'!J1805="","",IF('TSA Input'!J1805="Yes",'TSA Input'!C1805,""))</f>
        <v/>
      </c>
      <c r="G1842" s="36" t="str">
        <f>IF('TSA Input'!J1805="","",IF('TSA Input'!J1805="Yes",'TSA Input'!D1805,""))</f>
        <v/>
      </c>
      <c r="H1842" s="37" t="str">
        <f>IF('TSA Input'!K1805="","",IF('TSA Input'!J1805="Yes",'TSA Input'!G1805,""))</f>
        <v/>
      </c>
      <c r="I1842" s="37" t="str">
        <f>IF('TSA Input'!L1805="","",IF('TSA Input'!J1805="Yes",'TSA Input'!F1805,""))</f>
        <v/>
      </c>
      <c r="J1842" s="39" t="str">
        <f t="shared" si="58"/>
        <v/>
      </c>
      <c r="K1842" s="257" t="str">
        <f>IF('TSA Input'!J1805="","",IF('TSA Input'!J1805="Yes",'TSA Input'!D1805,""))</f>
        <v/>
      </c>
      <c r="L1842" s="258" t="str">
        <f>IF('TSA Input'!J1805="","",IF('TSA Input'!J1805="Yes",'TSA Input'!G1805,""))</f>
        <v/>
      </c>
      <c r="M1842" s="258" t="str">
        <f>IF('TSA Input'!J1805="","",IF('TSA Input'!J1805="Yes",'TSA Input'!F1805,""))</f>
        <v/>
      </c>
      <c r="N1842" s="39" t="str">
        <f t="shared" si="59"/>
        <v/>
      </c>
      <c r="O1842" s="149" t="s">
        <v>11</v>
      </c>
      <c r="P1842" s="148" t="s">
        <v>11</v>
      </c>
      <c r="Q1842" s="1"/>
    </row>
    <row r="1843" spans="1:17" ht="15.75" hidden="1" customHeight="1">
      <c r="A1843" s="1" t="str">
        <f t="shared" si="1"/>
        <v/>
      </c>
      <c r="B1843" s="1"/>
      <c r="C1843" s="34" t="str">
        <f>IF('TSA Input'!J1806="","",IF('TSA Input'!J1806="Yes",'TSA Input'!B1806,"Ineligible"))</f>
        <v/>
      </c>
      <c r="D1843" s="246" t="str">
        <f>IF('TSA Input'!J1806="","",IF('TSA Input'!J1806="Yes",IF('TSA Input'!W1806="","",LEFT('TSA Input'!W1806,LEN('TSA Input'!W1806)-2)),""))</f>
        <v/>
      </c>
      <c r="E1843" s="246" t="str">
        <f>IF('TSA Input'!J1806="","",IF('TSA Input'!J1806="Yes",'TSA Input'!I1806,""))</f>
        <v/>
      </c>
      <c r="F1843" s="247" t="str">
        <f>IF('TSA Input'!J1806="","",IF('TSA Input'!J1806="Yes",'TSA Input'!C1806,""))</f>
        <v/>
      </c>
      <c r="G1843" s="36" t="str">
        <f>IF('TSA Input'!J1806="","",IF('TSA Input'!J1806="Yes",'TSA Input'!D1806,""))</f>
        <v/>
      </c>
      <c r="H1843" s="37" t="str">
        <f>IF('TSA Input'!K1806="","",IF('TSA Input'!J1806="Yes",'TSA Input'!G1806,""))</f>
        <v/>
      </c>
      <c r="I1843" s="37" t="str">
        <f>IF('TSA Input'!L1806="","",IF('TSA Input'!J1806="Yes",'TSA Input'!F1806,""))</f>
        <v/>
      </c>
      <c r="J1843" s="39" t="str">
        <f t="shared" si="58"/>
        <v/>
      </c>
      <c r="K1843" s="257" t="str">
        <f>IF('TSA Input'!J1806="","",IF('TSA Input'!J1806="Yes",'TSA Input'!D1806,""))</f>
        <v/>
      </c>
      <c r="L1843" s="258" t="str">
        <f>IF('TSA Input'!J1806="","",IF('TSA Input'!J1806="Yes",'TSA Input'!G1806,""))</f>
        <v/>
      </c>
      <c r="M1843" s="258" t="str">
        <f>IF('TSA Input'!J1806="","",IF('TSA Input'!J1806="Yes",'TSA Input'!F1806,""))</f>
        <v/>
      </c>
      <c r="N1843" s="39" t="str">
        <f t="shared" si="59"/>
        <v/>
      </c>
      <c r="O1843" s="149" t="s">
        <v>11</v>
      </c>
      <c r="P1843" s="148" t="s">
        <v>11</v>
      </c>
      <c r="Q1843" s="1"/>
    </row>
    <row r="1844" spans="1:17" ht="15.75" hidden="1" customHeight="1">
      <c r="A1844" s="1" t="str">
        <f t="shared" si="1"/>
        <v/>
      </c>
      <c r="B1844" s="1"/>
      <c r="C1844" s="34" t="str">
        <f>IF('TSA Input'!J1807="","",IF('TSA Input'!J1807="Yes",'TSA Input'!B1807,"Ineligible"))</f>
        <v/>
      </c>
      <c r="D1844" s="246" t="str">
        <f>IF('TSA Input'!J1807="","",IF('TSA Input'!J1807="Yes",IF('TSA Input'!W1807="","",LEFT('TSA Input'!W1807,LEN('TSA Input'!W1807)-2)),""))</f>
        <v/>
      </c>
      <c r="E1844" s="246" t="str">
        <f>IF('TSA Input'!J1807="","",IF('TSA Input'!J1807="Yes",'TSA Input'!I1807,""))</f>
        <v/>
      </c>
      <c r="F1844" s="247" t="str">
        <f>IF('TSA Input'!J1807="","",IF('TSA Input'!J1807="Yes",'TSA Input'!C1807,""))</f>
        <v/>
      </c>
      <c r="G1844" s="36" t="str">
        <f>IF('TSA Input'!J1807="","",IF('TSA Input'!J1807="Yes",'TSA Input'!D1807,""))</f>
        <v/>
      </c>
      <c r="H1844" s="37" t="str">
        <f>IF('TSA Input'!K1807="","",IF('TSA Input'!J1807="Yes",'TSA Input'!G1807,""))</f>
        <v/>
      </c>
      <c r="I1844" s="37" t="str">
        <f>IF('TSA Input'!L1807="","",IF('TSA Input'!J1807="Yes",'TSA Input'!F1807,""))</f>
        <v/>
      </c>
      <c r="J1844" s="39" t="str">
        <f t="shared" si="58"/>
        <v/>
      </c>
      <c r="K1844" s="257" t="str">
        <f>IF('TSA Input'!J1807="","",IF('TSA Input'!J1807="Yes",'TSA Input'!D1807,""))</f>
        <v/>
      </c>
      <c r="L1844" s="258" t="str">
        <f>IF('TSA Input'!J1807="","",IF('TSA Input'!J1807="Yes",'TSA Input'!G1807,""))</f>
        <v/>
      </c>
      <c r="M1844" s="258" t="str">
        <f>IF('TSA Input'!J1807="","",IF('TSA Input'!J1807="Yes",'TSA Input'!F1807,""))</f>
        <v/>
      </c>
      <c r="N1844" s="39" t="str">
        <f t="shared" si="59"/>
        <v/>
      </c>
      <c r="O1844" s="149" t="s">
        <v>11</v>
      </c>
      <c r="P1844" s="148" t="s">
        <v>11</v>
      </c>
      <c r="Q1844" s="1"/>
    </row>
    <row r="1845" spans="1:17" ht="15.75" hidden="1" customHeight="1">
      <c r="A1845" s="1" t="str">
        <f t="shared" si="1"/>
        <v/>
      </c>
      <c r="B1845" s="1"/>
      <c r="C1845" s="34" t="str">
        <f>IF('TSA Input'!J1808="","",IF('TSA Input'!J1808="Yes",'TSA Input'!B1808,"Ineligible"))</f>
        <v/>
      </c>
      <c r="D1845" s="246" t="str">
        <f>IF('TSA Input'!J1808="","",IF('TSA Input'!J1808="Yes",IF('TSA Input'!W1808="","",LEFT('TSA Input'!W1808,LEN('TSA Input'!W1808)-2)),""))</f>
        <v/>
      </c>
      <c r="E1845" s="246" t="str">
        <f>IF('TSA Input'!J1808="","",IF('TSA Input'!J1808="Yes",'TSA Input'!I1808,""))</f>
        <v/>
      </c>
      <c r="F1845" s="247" t="str">
        <f>IF('TSA Input'!J1808="","",IF('TSA Input'!J1808="Yes",'TSA Input'!C1808,""))</f>
        <v/>
      </c>
      <c r="G1845" s="36" t="str">
        <f>IF('TSA Input'!J1808="","",IF('TSA Input'!J1808="Yes",'TSA Input'!D1808,""))</f>
        <v/>
      </c>
      <c r="H1845" s="37" t="str">
        <f>IF('TSA Input'!K1808="","",IF('TSA Input'!J1808="Yes",'TSA Input'!G1808,""))</f>
        <v/>
      </c>
      <c r="I1845" s="37" t="str">
        <f>IF('TSA Input'!L1808="","",IF('TSA Input'!J1808="Yes",'TSA Input'!F1808,""))</f>
        <v/>
      </c>
      <c r="J1845" s="39" t="str">
        <f t="shared" si="58"/>
        <v/>
      </c>
      <c r="K1845" s="257" t="str">
        <f>IF('TSA Input'!J1808="","",IF('TSA Input'!J1808="Yes",'TSA Input'!D1808,""))</f>
        <v/>
      </c>
      <c r="L1845" s="258" t="str">
        <f>IF('TSA Input'!J1808="","",IF('TSA Input'!J1808="Yes",'TSA Input'!G1808,""))</f>
        <v/>
      </c>
      <c r="M1845" s="258" t="str">
        <f>IF('TSA Input'!J1808="","",IF('TSA Input'!J1808="Yes",'TSA Input'!F1808,""))</f>
        <v/>
      </c>
      <c r="N1845" s="39" t="str">
        <f t="shared" si="59"/>
        <v/>
      </c>
      <c r="O1845" s="149" t="s">
        <v>11</v>
      </c>
      <c r="P1845" s="148" t="s">
        <v>11</v>
      </c>
      <c r="Q1845" s="1"/>
    </row>
    <row r="1846" spans="1:17" ht="15.75" hidden="1" customHeight="1">
      <c r="A1846" s="1" t="str">
        <f t="shared" si="1"/>
        <v/>
      </c>
      <c r="B1846" s="1"/>
      <c r="C1846" s="34" t="str">
        <f>IF('TSA Input'!J1809="","",IF('TSA Input'!J1809="Yes",'TSA Input'!B1809,"Ineligible"))</f>
        <v/>
      </c>
      <c r="D1846" s="246" t="str">
        <f>IF('TSA Input'!J1809="","",IF('TSA Input'!J1809="Yes",IF('TSA Input'!W1809="","",LEFT('TSA Input'!W1809,LEN('TSA Input'!W1809)-2)),""))</f>
        <v/>
      </c>
      <c r="E1846" s="246" t="str">
        <f>IF('TSA Input'!J1809="","",IF('TSA Input'!J1809="Yes",'TSA Input'!I1809,""))</f>
        <v/>
      </c>
      <c r="F1846" s="247" t="str">
        <f>IF('TSA Input'!J1809="","",IF('TSA Input'!J1809="Yes",'TSA Input'!C1809,""))</f>
        <v/>
      </c>
      <c r="G1846" s="36" t="str">
        <f>IF('TSA Input'!J1809="","",IF('TSA Input'!J1809="Yes",'TSA Input'!D1809,""))</f>
        <v/>
      </c>
      <c r="H1846" s="37" t="str">
        <f>IF('TSA Input'!K1809="","",IF('TSA Input'!J1809="Yes",'TSA Input'!G1809,""))</f>
        <v/>
      </c>
      <c r="I1846" s="37" t="str">
        <f>IF('TSA Input'!L1809="","",IF('TSA Input'!J1809="Yes",'TSA Input'!F1809,""))</f>
        <v/>
      </c>
      <c r="J1846" s="39" t="str">
        <f t="shared" si="58"/>
        <v/>
      </c>
      <c r="K1846" s="257" t="str">
        <f>IF('TSA Input'!J1809="","",IF('TSA Input'!J1809="Yes",'TSA Input'!D1809,""))</f>
        <v/>
      </c>
      <c r="L1846" s="258" t="str">
        <f>IF('TSA Input'!J1809="","",IF('TSA Input'!J1809="Yes",'TSA Input'!G1809,""))</f>
        <v/>
      </c>
      <c r="M1846" s="258" t="str">
        <f>IF('TSA Input'!J1809="","",IF('TSA Input'!J1809="Yes",'TSA Input'!F1809,""))</f>
        <v/>
      </c>
      <c r="N1846" s="39" t="str">
        <f t="shared" si="59"/>
        <v/>
      </c>
      <c r="O1846" s="149" t="s">
        <v>11</v>
      </c>
      <c r="P1846" s="148" t="s">
        <v>11</v>
      </c>
      <c r="Q1846" s="1"/>
    </row>
    <row r="1847" spans="1:17" ht="15.75" hidden="1" customHeight="1">
      <c r="A1847" s="1" t="str">
        <f t="shared" si="1"/>
        <v/>
      </c>
      <c r="B1847" s="1"/>
      <c r="C1847" s="34" t="str">
        <f>IF('TSA Input'!J1810="","",IF('TSA Input'!J1810="Yes",'TSA Input'!B1810,"Ineligible"))</f>
        <v/>
      </c>
      <c r="D1847" s="246" t="str">
        <f>IF('TSA Input'!J1810="","",IF('TSA Input'!J1810="Yes",IF('TSA Input'!W1810="","",LEFT('TSA Input'!W1810,LEN('TSA Input'!W1810)-2)),""))</f>
        <v/>
      </c>
      <c r="E1847" s="246" t="str">
        <f>IF('TSA Input'!J1810="","",IF('TSA Input'!J1810="Yes",'TSA Input'!I1810,""))</f>
        <v/>
      </c>
      <c r="F1847" s="247" t="str">
        <f>IF('TSA Input'!J1810="","",IF('TSA Input'!J1810="Yes",'TSA Input'!C1810,""))</f>
        <v/>
      </c>
      <c r="G1847" s="36" t="str">
        <f>IF('TSA Input'!J1810="","",IF('TSA Input'!J1810="Yes",'TSA Input'!D1810,""))</f>
        <v/>
      </c>
      <c r="H1847" s="37" t="str">
        <f>IF('TSA Input'!K1810="","",IF('TSA Input'!J1810="Yes",'TSA Input'!G1810,""))</f>
        <v/>
      </c>
      <c r="I1847" s="37" t="str">
        <f>IF('TSA Input'!L1810="","",IF('TSA Input'!J1810="Yes",'TSA Input'!F1810,""))</f>
        <v/>
      </c>
      <c r="J1847" s="39" t="str">
        <f t="shared" si="58"/>
        <v/>
      </c>
      <c r="K1847" s="257" t="str">
        <f>IF('TSA Input'!J1810="","",IF('TSA Input'!J1810="Yes",'TSA Input'!D1810,""))</f>
        <v/>
      </c>
      <c r="L1847" s="258" t="str">
        <f>IF('TSA Input'!J1810="","",IF('TSA Input'!J1810="Yes",'TSA Input'!G1810,""))</f>
        <v/>
      </c>
      <c r="M1847" s="258" t="str">
        <f>IF('TSA Input'!J1810="","",IF('TSA Input'!J1810="Yes",'TSA Input'!F1810,""))</f>
        <v/>
      </c>
      <c r="N1847" s="39" t="str">
        <f t="shared" si="59"/>
        <v/>
      </c>
      <c r="O1847" s="149" t="s">
        <v>11</v>
      </c>
      <c r="P1847" s="148" t="s">
        <v>11</v>
      </c>
      <c r="Q1847" s="1"/>
    </row>
    <row r="1848" spans="1:17" ht="15.75" hidden="1" customHeight="1">
      <c r="A1848" s="1" t="str">
        <f t="shared" si="1"/>
        <v/>
      </c>
      <c r="B1848" s="1"/>
      <c r="C1848" s="34" t="str">
        <f>IF('TSA Input'!J1811="","",IF('TSA Input'!J1811="Yes",'TSA Input'!B1811,"Ineligible"))</f>
        <v/>
      </c>
      <c r="D1848" s="246" t="str">
        <f>IF('TSA Input'!J1811="","",IF('TSA Input'!J1811="Yes",IF('TSA Input'!W1811="","",LEFT('TSA Input'!W1811,LEN('TSA Input'!W1811)-2)),""))</f>
        <v/>
      </c>
      <c r="E1848" s="246" t="str">
        <f>IF('TSA Input'!J1811="","",IF('TSA Input'!J1811="Yes",'TSA Input'!I1811,""))</f>
        <v/>
      </c>
      <c r="F1848" s="247" t="str">
        <f>IF('TSA Input'!J1811="","",IF('TSA Input'!J1811="Yes",'TSA Input'!C1811,""))</f>
        <v/>
      </c>
      <c r="G1848" s="36" t="str">
        <f>IF('TSA Input'!J1811="","",IF('TSA Input'!J1811="Yes",'TSA Input'!D1811,""))</f>
        <v/>
      </c>
      <c r="H1848" s="37" t="str">
        <f>IF('TSA Input'!K1811="","",IF('TSA Input'!J1811="Yes",'TSA Input'!G1811,""))</f>
        <v/>
      </c>
      <c r="I1848" s="37" t="str">
        <f>IF('TSA Input'!L1811="","",IF('TSA Input'!J1811="Yes",'TSA Input'!F1811,""))</f>
        <v/>
      </c>
      <c r="J1848" s="39" t="str">
        <f t="shared" si="58"/>
        <v/>
      </c>
      <c r="K1848" s="257" t="str">
        <f>IF('TSA Input'!J1811="","",IF('TSA Input'!J1811="Yes",'TSA Input'!D1811,""))</f>
        <v/>
      </c>
      <c r="L1848" s="258" t="str">
        <f>IF('TSA Input'!J1811="","",IF('TSA Input'!J1811="Yes",'TSA Input'!G1811,""))</f>
        <v/>
      </c>
      <c r="M1848" s="258" t="str">
        <f>IF('TSA Input'!J1811="","",IF('TSA Input'!J1811="Yes",'TSA Input'!F1811,""))</f>
        <v/>
      </c>
      <c r="N1848" s="39" t="str">
        <f t="shared" si="59"/>
        <v/>
      </c>
      <c r="O1848" s="149" t="s">
        <v>11</v>
      </c>
      <c r="P1848" s="148" t="s">
        <v>11</v>
      </c>
      <c r="Q1848" s="1"/>
    </row>
    <row r="1849" spans="1:17" ht="15.75" hidden="1" customHeight="1">
      <c r="A1849" s="1" t="str">
        <f t="shared" si="1"/>
        <v/>
      </c>
      <c r="B1849" s="1"/>
      <c r="C1849" s="34" t="str">
        <f>IF('TSA Input'!J1812="","",IF('TSA Input'!J1812="Yes",'TSA Input'!B1812,"Ineligible"))</f>
        <v/>
      </c>
      <c r="D1849" s="246" t="str">
        <f>IF('TSA Input'!J1812="","",IF('TSA Input'!J1812="Yes",IF('TSA Input'!W1812="","",LEFT('TSA Input'!W1812,LEN('TSA Input'!W1812)-2)),""))</f>
        <v/>
      </c>
      <c r="E1849" s="246" t="str">
        <f>IF('TSA Input'!J1812="","",IF('TSA Input'!J1812="Yes",'TSA Input'!I1812,""))</f>
        <v/>
      </c>
      <c r="F1849" s="247" t="str">
        <f>IF('TSA Input'!J1812="","",IF('TSA Input'!J1812="Yes",'TSA Input'!C1812,""))</f>
        <v/>
      </c>
      <c r="G1849" s="36" t="str">
        <f>IF('TSA Input'!J1812="","",IF('TSA Input'!J1812="Yes",'TSA Input'!D1812,""))</f>
        <v/>
      </c>
      <c r="H1849" s="37" t="str">
        <f>IF('TSA Input'!K1812="","",IF('TSA Input'!J1812="Yes",'TSA Input'!G1812,""))</f>
        <v/>
      </c>
      <c r="I1849" s="37" t="str">
        <f>IF('TSA Input'!L1812="","",IF('TSA Input'!J1812="Yes",'TSA Input'!F1812,""))</f>
        <v/>
      </c>
      <c r="J1849" s="39" t="str">
        <f t="shared" si="58"/>
        <v/>
      </c>
      <c r="K1849" s="257" t="str">
        <f>IF('TSA Input'!J1812="","",IF('TSA Input'!J1812="Yes",'TSA Input'!D1812,""))</f>
        <v/>
      </c>
      <c r="L1849" s="258" t="str">
        <f>IF('TSA Input'!J1812="","",IF('TSA Input'!J1812="Yes",'TSA Input'!G1812,""))</f>
        <v/>
      </c>
      <c r="M1849" s="258" t="str">
        <f>IF('TSA Input'!J1812="","",IF('TSA Input'!J1812="Yes",'TSA Input'!F1812,""))</f>
        <v/>
      </c>
      <c r="N1849" s="39" t="str">
        <f t="shared" si="59"/>
        <v/>
      </c>
      <c r="O1849" s="149" t="s">
        <v>11</v>
      </c>
      <c r="P1849" s="148" t="s">
        <v>11</v>
      </c>
      <c r="Q1849" s="1"/>
    </row>
    <row r="1850" spans="1:17" ht="15.75" hidden="1" customHeight="1">
      <c r="A1850" s="1" t="str">
        <f t="shared" si="1"/>
        <v/>
      </c>
      <c r="B1850" s="1"/>
      <c r="C1850" s="34" t="str">
        <f>IF('TSA Input'!J1813="","",IF('TSA Input'!J1813="Yes",'TSA Input'!B1813,"Ineligible"))</f>
        <v/>
      </c>
      <c r="D1850" s="246" t="str">
        <f>IF('TSA Input'!J1813="","",IF('TSA Input'!J1813="Yes",IF('TSA Input'!W1813="","",LEFT('TSA Input'!W1813,LEN('TSA Input'!W1813)-2)),""))</f>
        <v/>
      </c>
      <c r="E1850" s="246" t="str">
        <f>IF('TSA Input'!J1813="","",IF('TSA Input'!J1813="Yes",'TSA Input'!I1813,""))</f>
        <v/>
      </c>
      <c r="F1850" s="247" t="str">
        <f>IF('TSA Input'!J1813="","",IF('TSA Input'!J1813="Yes",'TSA Input'!C1813,""))</f>
        <v/>
      </c>
      <c r="G1850" s="36" t="str">
        <f>IF('TSA Input'!J1813="","",IF('TSA Input'!J1813="Yes",'TSA Input'!D1813,""))</f>
        <v/>
      </c>
      <c r="H1850" s="37" t="str">
        <f>IF('TSA Input'!K1813="","",IF('TSA Input'!J1813="Yes",'TSA Input'!G1813,""))</f>
        <v/>
      </c>
      <c r="I1850" s="37" t="str">
        <f>IF('TSA Input'!L1813="","",IF('TSA Input'!J1813="Yes",'TSA Input'!F1813,""))</f>
        <v/>
      </c>
      <c r="J1850" s="39" t="str">
        <f t="shared" si="58"/>
        <v/>
      </c>
      <c r="K1850" s="257" t="str">
        <f>IF('TSA Input'!J1813="","",IF('TSA Input'!J1813="Yes",'TSA Input'!D1813,""))</f>
        <v/>
      </c>
      <c r="L1850" s="258" t="str">
        <f>IF('TSA Input'!J1813="","",IF('TSA Input'!J1813="Yes",'TSA Input'!G1813,""))</f>
        <v/>
      </c>
      <c r="M1850" s="258" t="str">
        <f>IF('TSA Input'!J1813="","",IF('TSA Input'!J1813="Yes",'TSA Input'!F1813,""))</f>
        <v/>
      </c>
      <c r="N1850" s="39" t="str">
        <f t="shared" si="59"/>
        <v/>
      </c>
      <c r="O1850" s="149" t="s">
        <v>11</v>
      </c>
      <c r="P1850" s="148" t="s">
        <v>11</v>
      </c>
      <c r="Q1850" s="1"/>
    </row>
    <row r="1851" spans="1:17" ht="15.75" hidden="1" customHeight="1">
      <c r="A1851" s="1" t="str">
        <f t="shared" si="1"/>
        <v/>
      </c>
      <c r="B1851" s="1"/>
      <c r="C1851" s="34" t="str">
        <f>IF('TSA Input'!J1814="","",IF('TSA Input'!J1814="Yes",'TSA Input'!B1814,"Ineligible"))</f>
        <v/>
      </c>
      <c r="D1851" s="246" t="str">
        <f>IF('TSA Input'!J1814="","",IF('TSA Input'!J1814="Yes",IF('TSA Input'!W1814="","",LEFT('TSA Input'!W1814,LEN('TSA Input'!W1814)-2)),""))</f>
        <v/>
      </c>
      <c r="E1851" s="246" t="str">
        <f>IF('TSA Input'!J1814="","",IF('TSA Input'!J1814="Yes",'TSA Input'!I1814,""))</f>
        <v/>
      </c>
      <c r="F1851" s="247" t="str">
        <f>IF('TSA Input'!J1814="","",IF('TSA Input'!J1814="Yes",'TSA Input'!C1814,""))</f>
        <v/>
      </c>
      <c r="G1851" s="36" t="str">
        <f>IF('TSA Input'!J1814="","",IF('TSA Input'!J1814="Yes",'TSA Input'!D1814,""))</f>
        <v/>
      </c>
      <c r="H1851" s="37" t="str">
        <f>IF('TSA Input'!K1814="","",IF('TSA Input'!J1814="Yes",'TSA Input'!G1814,""))</f>
        <v/>
      </c>
      <c r="I1851" s="37" t="str">
        <f>IF('TSA Input'!L1814="","",IF('TSA Input'!J1814="Yes",'TSA Input'!F1814,""))</f>
        <v/>
      </c>
      <c r="J1851" s="39" t="str">
        <f t="shared" si="58"/>
        <v/>
      </c>
      <c r="K1851" s="257" t="str">
        <f>IF('TSA Input'!J1814="","",IF('TSA Input'!J1814="Yes",'TSA Input'!D1814,""))</f>
        <v/>
      </c>
      <c r="L1851" s="258" t="str">
        <f>IF('TSA Input'!J1814="","",IF('TSA Input'!J1814="Yes",'TSA Input'!G1814,""))</f>
        <v/>
      </c>
      <c r="M1851" s="258" t="str">
        <f>IF('TSA Input'!J1814="","",IF('TSA Input'!J1814="Yes",'TSA Input'!F1814,""))</f>
        <v/>
      </c>
      <c r="N1851" s="39" t="str">
        <f t="shared" si="59"/>
        <v/>
      </c>
      <c r="O1851" s="149" t="s">
        <v>11</v>
      </c>
      <c r="P1851" s="148" t="s">
        <v>11</v>
      </c>
      <c r="Q1851" s="1"/>
    </row>
    <row r="1852" spans="1:17" ht="15.75" hidden="1" customHeight="1">
      <c r="A1852" s="1" t="str">
        <f t="shared" si="1"/>
        <v/>
      </c>
      <c r="B1852" s="1"/>
      <c r="C1852" s="34" t="str">
        <f>IF('TSA Input'!J1815="","",IF('TSA Input'!J1815="Yes",'TSA Input'!B1815,"Ineligible"))</f>
        <v/>
      </c>
      <c r="D1852" s="246" t="str">
        <f>IF('TSA Input'!J1815="","",IF('TSA Input'!J1815="Yes",IF('TSA Input'!W1815="","",LEFT('TSA Input'!W1815,LEN('TSA Input'!W1815)-2)),""))</f>
        <v/>
      </c>
      <c r="E1852" s="246" t="str">
        <f>IF('TSA Input'!J1815="","",IF('TSA Input'!J1815="Yes",'TSA Input'!I1815,""))</f>
        <v/>
      </c>
      <c r="F1852" s="247" t="str">
        <f>IF('TSA Input'!J1815="","",IF('TSA Input'!J1815="Yes",'TSA Input'!C1815,""))</f>
        <v/>
      </c>
      <c r="G1852" s="36" t="str">
        <f>IF('TSA Input'!J1815="","",IF('TSA Input'!J1815="Yes",'TSA Input'!D1815,""))</f>
        <v/>
      </c>
      <c r="H1852" s="37" t="str">
        <f>IF('TSA Input'!K1815="","",IF('TSA Input'!J1815="Yes",'TSA Input'!G1815,""))</f>
        <v/>
      </c>
      <c r="I1852" s="37" t="str">
        <f>IF('TSA Input'!L1815="","",IF('TSA Input'!J1815="Yes",'TSA Input'!F1815,""))</f>
        <v/>
      </c>
      <c r="J1852" s="39" t="str">
        <f t="shared" si="58"/>
        <v/>
      </c>
      <c r="K1852" s="257" t="str">
        <f>IF('TSA Input'!J1815="","",IF('TSA Input'!J1815="Yes",'TSA Input'!D1815,""))</f>
        <v/>
      </c>
      <c r="L1852" s="258" t="str">
        <f>IF('TSA Input'!J1815="","",IF('TSA Input'!J1815="Yes",'TSA Input'!G1815,""))</f>
        <v/>
      </c>
      <c r="M1852" s="258" t="str">
        <f>IF('TSA Input'!J1815="","",IF('TSA Input'!J1815="Yes",'TSA Input'!F1815,""))</f>
        <v/>
      </c>
      <c r="N1852" s="39" t="str">
        <f t="shared" si="59"/>
        <v/>
      </c>
      <c r="O1852" s="149" t="s">
        <v>11</v>
      </c>
      <c r="P1852" s="148" t="s">
        <v>11</v>
      </c>
      <c r="Q1852" s="1"/>
    </row>
    <row r="1853" spans="1:17" ht="15.75" hidden="1" customHeight="1">
      <c r="A1853" s="1" t="str">
        <f t="shared" si="1"/>
        <v/>
      </c>
      <c r="B1853" s="1"/>
      <c r="C1853" s="34" t="str">
        <f>IF('TSA Input'!J1816="","",IF('TSA Input'!J1816="Yes",'TSA Input'!B1816,"Ineligible"))</f>
        <v/>
      </c>
      <c r="D1853" s="246" t="str">
        <f>IF('TSA Input'!J1816="","",IF('TSA Input'!J1816="Yes",IF('TSA Input'!W1816="","",LEFT('TSA Input'!W1816,LEN('TSA Input'!W1816)-2)),""))</f>
        <v/>
      </c>
      <c r="E1853" s="246" t="str">
        <f>IF('TSA Input'!J1816="","",IF('TSA Input'!J1816="Yes",'TSA Input'!I1816,""))</f>
        <v/>
      </c>
      <c r="F1853" s="247" t="str">
        <f>IF('TSA Input'!J1816="","",IF('TSA Input'!J1816="Yes",'TSA Input'!C1816,""))</f>
        <v/>
      </c>
      <c r="G1853" s="36" t="str">
        <f>IF('TSA Input'!J1816="","",IF('TSA Input'!J1816="Yes",'TSA Input'!D1816,""))</f>
        <v/>
      </c>
      <c r="H1853" s="37" t="str">
        <f>IF('TSA Input'!K1816="","",IF('TSA Input'!J1816="Yes",'TSA Input'!G1816,""))</f>
        <v/>
      </c>
      <c r="I1853" s="37" t="str">
        <f>IF('TSA Input'!L1816="","",IF('TSA Input'!J1816="Yes",'TSA Input'!F1816,""))</f>
        <v/>
      </c>
      <c r="J1853" s="39" t="str">
        <f t="shared" si="58"/>
        <v/>
      </c>
      <c r="K1853" s="257" t="str">
        <f>IF('TSA Input'!J1816="","",IF('TSA Input'!J1816="Yes",'TSA Input'!D1816,""))</f>
        <v/>
      </c>
      <c r="L1853" s="258" t="str">
        <f>IF('TSA Input'!J1816="","",IF('TSA Input'!J1816="Yes",'TSA Input'!G1816,""))</f>
        <v/>
      </c>
      <c r="M1853" s="258" t="str">
        <f>IF('TSA Input'!J1816="","",IF('TSA Input'!J1816="Yes",'TSA Input'!F1816,""))</f>
        <v/>
      </c>
      <c r="N1853" s="39" t="str">
        <f t="shared" si="59"/>
        <v/>
      </c>
      <c r="O1853" s="149" t="s">
        <v>11</v>
      </c>
      <c r="P1853" s="148" t="s">
        <v>11</v>
      </c>
      <c r="Q1853" s="1"/>
    </row>
    <row r="1854" spans="1:17" ht="15.75" hidden="1" customHeight="1">
      <c r="A1854" s="1" t="str">
        <f t="shared" si="1"/>
        <v/>
      </c>
      <c r="B1854" s="1"/>
      <c r="C1854" s="34" t="str">
        <f>IF('TSA Input'!J1817="","",IF('TSA Input'!J1817="Yes",'TSA Input'!B1817,"Ineligible"))</f>
        <v/>
      </c>
      <c r="D1854" s="246" t="str">
        <f>IF('TSA Input'!J1817="","",IF('TSA Input'!J1817="Yes",IF('TSA Input'!W1817="","",LEFT('TSA Input'!W1817,LEN('TSA Input'!W1817)-2)),""))</f>
        <v/>
      </c>
      <c r="E1854" s="246" t="str">
        <f>IF('TSA Input'!J1817="","",IF('TSA Input'!J1817="Yes",'TSA Input'!I1817,""))</f>
        <v/>
      </c>
      <c r="F1854" s="247" t="str">
        <f>IF('TSA Input'!J1817="","",IF('TSA Input'!J1817="Yes",'TSA Input'!C1817,""))</f>
        <v/>
      </c>
      <c r="G1854" s="36" t="str">
        <f>IF('TSA Input'!J1817="","",IF('TSA Input'!J1817="Yes",'TSA Input'!D1817,""))</f>
        <v/>
      </c>
      <c r="H1854" s="37" t="str">
        <f>IF('TSA Input'!K1817="","",IF('TSA Input'!J1817="Yes",'TSA Input'!G1817,""))</f>
        <v/>
      </c>
      <c r="I1854" s="37" t="str">
        <f>IF('TSA Input'!L1817="","",IF('TSA Input'!J1817="Yes",'TSA Input'!F1817,""))</f>
        <v/>
      </c>
      <c r="J1854" s="39" t="str">
        <f t="shared" si="58"/>
        <v/>
      </c>
      <c r="K1854" s="257" t="str">
        <f>IF('TSA Input'!J1817="","",IF('TSA Input'!J1817="Yes",'TSA Input'!D1817,""))</f>
        <v/>
      </c>
      <c r="L1854" s="258" t="str">
        <f>IF('TSA Input'!J1817="","",IF('TSA Input'!J1817="Yes",'TSA Input'!G1817,""))</f>
        <v/>
      </c>
      <c r="M1854" s="258" t="str">
        <f>IF('TSA Input'!J1817="","",IF('TSA Input'!J1817="Yes",'TSA Input'!F1817,""))</f>
        <v/>
      </c>
      <c r="N1854" s="39" t="str">
        <f t="shared" si="59"/>
        <v/>
      </c>
      <c r="O1854" s="149" t="s">
        <v>11</v>
      </c>
      <c r="P1854" s="148" t="s">
        <v>11</v>
      </c>
      <c r="Q1854" s="1"/>
    </row>
    <row r="1855" spans="1:17" ht="15.75" hidden="1" customHeight="1">
      <c r="A1855" s="1" t="str">
        <f t="shared" si="1"/>
        <v/>
      </c>
      <c r="B1855" s="1"/>
      <c r="C1855" s="34" t="str">
        <f>IF('TSA Input'!J1818="","",IF('TSA Input'!J1818="Yes",'TSA Input'!B1818,"Ineligible"))</f>
        <v/>
      </c>
      <c r="D1855" s="246" t="str">
        <f>IF('TSA Input'!J1818="","",IF('TSA Input'!J1818="Yes",IF('TSA Input'!W1818="","",LEFT('TSA Input'!W1818,LEN('TSA Input'!W1818)-2)),""))</f>
        <v/>
      </c>
      <c r="E1855" s="246" t="str">
        <f>IF('TSA Input'!J1818="","",IF('TSA Input'!J1818="Yes",'TSA Input'!I1818,""))</f>
        <v/>
      </c>
      <c r="F1855" s="247" t="str">
        <f>IF('TSA Input'!J1818="","",IF('TSA Input'!J1818="Yes",'TSA Input'!C1818,""))</f>
        <v/>
      </c>
      <c r="G1855" s="36" t="str">
        <f>IF('TSA Input'!J1818="","",IF('TSA Input'!J1818="Yes",'TSA Input'!D1818,""))</f>
        <v/>
      </c>
      <c r="H1855" s="37" t="str">
        <f>IF('TSA Input'!K1818="","",IF('TSA Input'!J1818="Yes",'TSA Input'!G1818,""))</f>
        <v/>
      </c>
      <c r="I1855" s="37" t="str">
        <f>IF('TSA Input'!L1818="","",IF('TSA Input'!J1818="Yes",'TSA Input'!F1818,""))</f>
        <v/>
      </c>
      <c r="J1855" s="39" t="str">
        <f t="shared" si="58"/>
        <v/>
      </c>
      <c r="K1855" s="257" t="str">
        <f>IF('TSA Input'!J1818="","",IF('TSA Input'!J1818="Yes",'TSA Input'!D1818,""))</f>
        <v/>
      </c>
      <c r="L1855" s="258" t="str">
        <f>IF('TSA Input'!J1818="","",IF('TSA Input'!J1818="Yes",'TSA Input'!G1818,""))</f>
        <v/>
      </c>
      <c r="M1855" s="258" t="str">
        <f>IF('TSA Input'!J1818="","",IF('TSA Input'!J1818="Yes",'TSA Input'!F1818,""))</f>
        <v/>
      </c>
      <c r="N1855" s="39" t="str">
        <f t="shared" si="59"/>
        <v/>
      </c>
      <c r="O1855" s="149" t="s">
        <v>11</v>
      </c>
      <c r="P1855" s="148" t="s">
        <v>11</v>
      </c>
      <c r="Q1855" s="1"/>
    </row>
    <row r="1856" spans="1:17" ht="15.75" hidden="1" customHeight="1">
      <c r="A1856" s="1" t="str">
        <f t="shared" si="1"/>
        <v/>
      </c>
      <c r="B1856" s="1"/>
      <c r="C1856" s="34" t="str">
        <f>IF('TSA Input'!J1819="","",IF('TSA Input'!J1819="Yes",'TSA Input'!B1819,"Ineligible"))</f>
        <v/>
      </c>
      <c r="D1856" s="246" t="str">
        <f>IF('TSA Input'!J1819="","",IF('TSA Input'!J1819="Yes",IF('TSA Input'!W1819="","",LEFT('TSA Input'!W1819,LEN('TSA Input'!W1819)-2)),""))</f>
        <v/>
      </c>
      <c r="E1856" s="246" t="str">
        <f>IF('TSA Input'!J1819="","",IF('TSA Input'!J1819="Yes",'TSA Input'!I1819,""))</f>
        <v/>
      </c>
      <c r="F1856" s="247" t="str">
        <f>IF('TSA Input'!J1819="","",IF('TSA Input'!J1819="Yes",'TSA Input'!C1819,""))</f>
        <v/>
      </c>
      <c r="G1856" s="36" t="str">
        <f>IF('TSA Input'!J1819="","",IF('TSA Input'!J1819="Yes",'TSA Input'!D1819,""))</f>
        <v/>
      </c>
      <c r="H1856" s="37" t="str">
        <f>IF('TSA Input'!K1819="","",IF('TSA Input'!J1819="Yes",'TSA Input'!G1819,""))</f>
        <v/>
      </c>
      <c r="I1856" s="37" t="str">
        <f>IF('TSA Input'!L1819="","",IF('TSA Input'!J1819="Yes",'TSA Input'!F1819,""))</f>
        <v/>
      </c>
      <c r="J1856" s="39" t="str">
        <f t="shared" si="58"/>
        <v/>
      </c>
      <c r="K1856" s="257" t="str">
        <f>IF('TSA Input'!J1819="","",IF('TSA Input'!J1819="Yes",'TSA Input'!D1819,""))</f>
        <v/>
      </c>
      <c r="L1856" s="258" t="str">
        <f>IF('TSA Input'!J1819="","",IF('TSA Input'!J1819="Yes",'TSA Input'!G1819,""))</f>
        <v/>
      </c>
      <c r="M1856" s="258" t="str">
        <f>IF('TSA Input'!J1819="","",IF('TSA Input'!J1819="Yes",'TSA Input'!F1819,""))</f>
        <v/>
      </c>
      <c r="N1856" s="39" t="str">
        <f t="shared" si="59"/>
        <v/>
      </c>
      <c r="O1856" s="149" t="s">
        <v>11</v>
      </c>
      <c r="P1856" s="148" t="s">
        <v>11</v>
      </c>
      <c r="Q1856" s="1"/>
    </row>
    <row r="1857" spans="1:17" ht="15.75" hidden="1" customHeight="1">
      <c r="A1857" s="1" t="str">
        <f t="shared" si="1"/>
        <v/>
      </c>
      <c r="B1857" s="1"/>
      <c r="C1857" s="34" t="str">
        <f>IF('TSA Input'!J1820="","",IF('TSA Input'!J1820="Yes",'TSA Input'!B1820,"Ineligible"))</f>
        <v/>
      </c>
      <c r="D1857" s="246" t="str">
        <f>IF('TSA Input'!J1820="","",IF('TSA Input'!J1820="Yes",IF('TSA Input'!W1820="","",LEFT('TSA Input'!W1820,LEN('TSA Input'!W1820)-2)),""))</f>
        <v/>
      </c>
      <c r="E1857" s="246" t="str">
        <f>IF('TSA Input'!J1820="","",IF('TSA Input'!J1820="Yes",'TSA Input'!I1820,""))</f>
        <v/>
      </c>
      <c r="F1857" s="247" t="str">
        <f>IF('TSA Input'!J1820="","",IF('TSA Input'!J1820="Yes",'TSA Input'!C1820,""))</f>
        <v/>
      </c>
      <c r="G1857" s="36" t="str">
        <f>IF('TSA Input'!J1820="","",IF('TSA Input'!J1820="Yes",'TSA Input'!D1820,""))</f>
        <v/>
      </c>
      <c r="H1857" s="37" t="str">
        <f>IF('TSA Input'!K1820="","",IF('TSA Input'!J1820="Yes",'TSA Input'!G1820,""))</f>
        <v/>
      </c>
      <c r="I1857" s="37" t="str">
        <f>IF('TSA Input'!L1820="","",IF('TSA Input'!J1820="Yes",'TSA Input'!F1820,""))</f>
        <v/>
      </c>
      <c r="J1857" s="39" t="str">
        <f t="shared" si="58"/>
        <v/>
      </c>
      <c r="K1857" s="257" t="str">
        <f>IF('TSA Input'!J1820="","",IF('TSA Input'!J1820="Yes",'TSA Input'!D1820,""))</f>
        <v/>
      </c>
      <c r="L1857" s="258" t="str">
        <f>IF('TSA Input'!J1820="","",IF('TSA Input'!J1820="Yes",'TSA Input'!G1820,""))</f>
        <v/>
      </c>
      <c r="M1857" s="258" t="str">
        <f>IF('TSA Input'!J1820="","",IF('TSA Input'!J1820="Yes",'TSA Input'!F1820,""))</f>
        <v/>
      </c>
      <c r="N1857" s="39" t="str">
        <f t="shared" si="59"/>
        <v/>
      </c>
      <c r="O1857" s="149" t="s">
        <v>11</v>
      </c>
      <c r="P1857" s="148" t="s">
        <v>11</v>
      </c>
      <c r="Q1857" s="1"/>
    </row>
    <row r="1858" spans="1:17" ht="15.75" hidden="1" customHeight="1">
      <c r="A1858" s="1" t="str">
        <f t="shared" si="1"/>
        <v/>
      </c>
      <c r="B1858" s="1"/>
      <c r="C1858" s="34" t="str">
        <f>IF('TSA Input'!J1821="","",IF('TSA Input'!J1821="Yes",'TSA Input'!B1821,"Ineligible"))</f>
        <v/>
      </c>
      <c r="D1858" s="246" t="str">
        <f>IF('TSA Input'!J1821="","",IF('TSA Input'!J1821="Yes",IF('TSA Input'!W1821="","",LEFT('TSA Input'!W1821,LEN('TSA Input'!W1821)-2)),""))</f>
        <v/>
      </c>
      <c r="E1858" s="246" t="str">
        <f>IF('TSA Input'!J1821="","",IF('TSA Input'!J1821="Yes",'TSA Input'!I1821,""))</f>
        <v/>
      </c>
      <c r="F1858" s="247" t="str">
        <f>IF('TSA Input'!J1821="","",IF('TSA Input'!J1821="Yes",'TSA Input'!C1821,""))</f>
        <v/>
      </c>
      <c r="G1858" s="36" t="str">
        <f>IF('TSA Input'!J1821="","",IF('TSA Input'!J1821="Yes",'TSA Input'!D1821,""))</f>
        <v/>
      </c>
      <c r="H1858" s="37" t="str">
        <f>IF('TSA Input'!K1821="","",IF('TSA Input'!J1821="Yes",'TSA Input'!G1821,""))</f>
        <v/>
      </c>
      <c r="I1858" s="37" t="str">
        <f>IF('TSA Input'!L1821="","",IF('TSA Input'!J1821="Yes",'TSA Input'!F1821,""))</f>
        <v/>
      </c>
      <c r="J1858" s="39" t="str">
        <f t="shared" si="58"/>
        <v/>
      </c>
      <c r="K1858" s="257" t="str">
        <f>IF('TSA Input'!J1821="","",IF('TSA Input'!J1821="Yes",'TSA Input'!D1821,""))</f>
        <v/>
      </c>
      <c r="L1858" s="258" t="str">
        <f>IF('TSA Input'!J1821="","",IF('TSA Input'!J1821="Yes",'TSA Input'!G1821,""))</f>
        <v/>
      </c>
      <c r="M1858" s="258" t="str">
        <f>IF('TSA Input'!J1821="","",IF('TSA Input'!J1821="Yes",'TSA Input'!F1821,""))</f>
        <v/>
      </c>
      <c r="N1858" s="39" t="str">
        <f t="shared" si="59"/>
        <v/>
      </c>
      <c r="O1858" s="149" t="s">
        <v>11</v>
      </c>
      <c r="P1858" s="148" t="s">
        <v>11</v>
      </c>
      <c r="Q1858" s="1"/>
    </row>
    <row r="1859" spans="1:17" ht="15.75" hidden="1" customHeight="1">
      <c r="A1859" s="1" t="str">
        <f t="shared" si="1"/>
        <v/>
      </c>
      <c r="B1859" s="1"/>
      <c r="C1859" s="34" t="str">
        <f>IF('TSA Input'!J1822="","",IF('TSA Input'!J1822="Yes",'TSA Input'!B1822,"Ineligible"))</f>
        <v/>
      </c>
      <c r="D1859" s="246" t="str">
        <f>IF('TSA Input'!J1822="","",IF('TSA Input'!J1822="Yes",IF('TSA Input'!W1822="","",LEFT('TSA Input'!W1822,LEN('TSA Input'!W1822)-2)),""))</f>
        <v/>
      </c>
      <c r="E1859" s="246" t="str">
        <f>IF('TSA Input'!J1822="","",IF('TSA Input'!J1822="Yes",'TSA Input'!I1822,""))</f>
        <v/>
      </c>
      <c r="F1859" s="247" t="str">
        <f>IF('TSA Input'!J1822="","",IF('TSA Input'!J1822="Yes",'TSA Input'!C1822,""))</f>
        <v/>
      </c>
      <c r="G1859" s="36" t="str">
        <f>IF('TSA Input'!J1822="","",IF('TSA Input'!J1822="Yes",'TSA Input'!D1822,""))</f>
        <v/>
      </c>
      <c r="H1859" s="37" t="str">
        <f>IF('TSA Input'!K1822="","",IF('TSA Input'!J1822="Yes",'TSA Input'!G1822,""))</f>
        <v/>
      </c>
      <c r="I1859" s="37" t="str">
        <f>IF('TSA Input'!L1822="","",IF('TSA Input'!J1822="Yes",'TSA Input'!F1822,""))</f>
        <v/>
      </c>
      <c r="J1859" s="39" t="str">
        <f t="shared" si="58"/>
        <v/>
      </c>
      <c r="K1859" s="257" t="str">
        <f>IF('TSA Input'!J1822="","",IF('TSA Input'!J1822="Yes",'TSA Input'!D1822,""))</f>
        <v/>
      </c>
      <c r="L1859" s="258" t="str">
        <f>IF('TSA Input'!J1822="","",IF('TSA Input'!J1822="Yes",'TSA Input'!G1822,""))</f>
        <v/>
      </c>
      <c r="M1859" s="258" t="str">
        <f>IF('TSA Input'!J1822="","",IF('TSA Input'!J1822="Yes",'TSA Input'!F1822,""))</f>
        <v/>
      </c>
      <c r="N1859" s="39" t="str">
        <f t="shared" si="59"/>
        <v/>
      </c>
      <c r="O1859" s="149" t="s">
        <v>11</v>
      </c>
      <c r="P1859" s="148" t="s">
        <v>11</v>
      </c>
      <c r="Q1859" s="1"/>
    </row>
    <row r="1860" spans="1:17" ht="15.75" hidden="1" customHeight="1">
      <c r="A1860" s="1" t="str">
        <f t="shared" si="1"/>
        <v/>
      </c>
      <c r="B1860" s="1"/>
      <c r="C1860" s="34" t="str">
        <f>IF('TSA Input'!J1823="","",IF('TSA Input'!J1823="Yes",'TSA Input'!B1823,"Ineligible"))</f>
        <v/>
      </c>
      <c r="D1860" s="246" t="str">
        <f>IF('TSA Input'!J1823="","",IF('TSA Input'!J1823="Yes",IF('TSA Input'!W1823="","",LEFT('TSA Input'!W1823,LEN('TSA Input'!W1823)-2)),""))</f>
        <v/>
      </c>
      <c r="E1860" s="246" t="str">
        <f>IF('TSA Input'!J1823="","",IF('TSA Input'!J1823="Yes",'TSA Input'!I1823,""))</f>
        <v/>
      </c>
      <c r="F1860" s="247" t="str">
        <f>IF('TSA Input'!J1823="","",IF('TSA Input'!J1823="Yes",'TSA Input'!C1823,""))</f>
        <v/>
      </c>
      <c r="G1860" s="36" t="str">
        <f>IF('TSA Input'!J1823="","",IF('TSA Input'!J1823="Yes",'TSA Input'!D1823,""))</f>
        <v/>
      </c>
      <c r="H1860" s="37" t="str">
        <f>IF('TSA Input'!K1823="","",IF('TSA Input'!J1823="Yes",'TSA Input'!G1823,""))</f>
        <v/>
      </c>
      <c r="I1860" s="37" t="str">
        <f>IF('TSA Input'!L1823="","",IF('TSA Input'!J1823="Yes",'TSA Input'!F1823,""))</f>
        <v/>
      </c>
      <c r="J1860" s="39" t="str">
        <f t="shared" si="58"/>
        <v/>
      </c>
      <c r="K1860" s="257" t="str">
        <f>IF('TSA Input'!J1823="","",IF('TSA Input'!J1823="Yes",'TSA Input'!D1823,""))</f>
        <v/>
      </c>
      <c r="L1860" s="258" t="str">
        <f>IF('TSA Input'!J1823="","",IF('TSA Input'!J1823="Yes",'TSA Input'!G1823,""))</f>
        <v/>
      </c>
      <c r="M1860" s="258" t="str">
        <f>IF('TSA Input'!J1823="","",IF('TSA Input'!J1823="Yes",'TSA Input'!F1823,""))</f>
        <v/>
      </c>
      <c r="N1860" s="39" t="str">
        <f t="shared" si="59"/>
        <v/>
      </c>
      <c r="O1860" s="149" t="s">
        <v>11</v>
      </c>
      <c r="P1860" s="148" t="s">
        <v>11</v>
      </c>
      <c r="Q1860" s="1"/>
    </row>
    <row r="1861" spans="1:17" ht="15.75" hidden="1" customHeight="1">
      <c r="A1861" s="1" t="str">
        <f t="shared" si="1"/>
        <v/>
      </c>
      <c r="B1861" s="1"/>
      <c r="C1861" s="34" t="str">
        <f>IF('TSA Input'!J1824="","",IF('TSA Input'!J1824="Yes",'TSA Input'!B1824,"Ineligible"))</f>
        <v/>
      </c>
      <c r="D1861" s="246" t="str">
        <f>IF('TSA Input'!J1824="","",IF('TSA Input'!J1824="Yes",IF('TSA Input'!W1824="","",LEFT('TSA Input'!W1824,LEN('TSA Input'!W1824)-2)),""))</f>
        <v/>
      </c>
      <c r="E1861" s="246" t="str">
        <f>IF('TSA Input'!J1824="","",IF('TSA Input'!J1824="Yes",'TSA Input'!I1824,""))</f>
        <v/>
      </c>
      <c r="F1861" s="247" t="str">
        <f>IF('TSA Input'!J1824="","",IF('TSA Input'!J1824="Yes",'TSA Input'!C1824,""))</f>
        <v/>
      </c>
      <c r="G1861" s="36" t="str">
        <f>IF('TSA Input'!J1824="","",IF('TSA Input'!J1824="Yes",'TSA Input'!D1824,""))</f>
        <v/>
      </c>
      <c r="H1861" s="37" t="str">
        <f>IF('TSA Input'!K1824="","",IF('TSA Input'!J1824="Yes",'TSA Input'!G1824,""))</f>
        <v/>
      </c>
      <c r="I1861" s="37" t="str">
        <f>IF('TSA Input'!L1824="","",IF('TSA Input'!J1824="Yes",'TSA Input'!F1824,""))</f>
        <v/>
      </c>
      <c r="J1861" s="39" t="str">
        <f t="shared" si="58"/>
        <v/>
      </c>
      <c r="K1861" s="257" t="str">
        <f>IF('TSA Input'!J1824="","",IF('TSA Input'!J1824="Yes",'TSA Input'!D1824,""))</f>
        <v/>
      </c>
      <c r="L1861" s="258" t="str">
        <f>IF('TSA Input'!J1824="","",IF('TSA Input'!J1824="Yes",'TSA Input'!G1824,""))</f>
        <v/>
      </c>
      <c r="M1861" s="258" t="str">
        <f>IF('TSA Input'!J1824="","",IF('TSA Input'!J1824="Yes",'TSA Input'!F1824,""))</f>
        <v/>
      </c>
      <c r="N1861" s="39" t="str">
        <f t="shared" si="59"/>
        <v/>
      </c>
      <c r="O1861" s="149" t="s">
        <v>11</v>
      </c>
      <c r="P1861" s="148" t="s">
        <v>11</v>
      </c>
      <c r="Q1861" s="1"/>
    </row>
    <row r="1862" spans="1:17" ht="15.75" hidden="1" customHeight="1">
      <c r="A1862" s="1" t="str">
        <f t="shared" si="1"/>
        <v/>
      </c>
      <c r="B1862" s="1"/>
      <c r="C1862" s="34" t="str">
        <f>IF('TSA Input'!J1825="","",IF('TSA Input'!J1825="Yes",'TSA Input'!B1825,"Ineligible"))</f>
        <v/>
      </c>
      <c r="D1862" s="246" t="str">
        <f>IF('TSA Input'!J1825="","",IF('TSA Input'!J1825="Yes",IF('TSA Input'!W1825="","",LEFT('TSA Input'!W1825,LEN('TSA Input'!W1825)-2)),""))</f>
        <v/>
      </c>
      <c r="E1862" s="246" t="str">
        <f>IF('TSA Input'!J1825="","",IF('TSA Input'!J1825="Yes",'TSA Input'!I1825,""))</f>
        <v/>
      </c>
      <c r="F1862" s="247" t="str">
        <f>IF('TSA Input'!J1825="","",IF('TSA Input'!J1825="Yes",'TSA Input'!C1825,""))</f>
        <v/>
      </c>
      <c r="G1862" s="36" t="str">
        <f>IF('TSA Input'!J1825="","",IF('TSA Input'!J1825="Yes",'TSA Input'!D1825,""))</f>
        <v/>
      </c>
      <c r="H1862" s="37" t="str">
        <f>IF('TSA Input'!K1825="","",IF('TSA Input'!J1825="Yes",'TSA Input'!G1825,""))</f>
        <v/>
      </c>
      <c r="I1862" s="37" t="str">
        <f>IF('TSA Input'!L1825="","",IF('TSA Input'!J1825="Yes",'TSA Input'!F1825,""))</f>
        <v/>
      </c>
      <c r="J1862" s="39" t="str">
        <f t="shared" si="58"/>
        <v/>
      </c>
      <c r="K1862" s="257" t="str">
        <f>IF('TSA Input'!J1825="","",IF('TSA Input'!J1825="Yes",'TSA Input'!D1825,""))</f>
        <v/>
      </c>
      <c r="L1862" s="258" t="str">
        <f>IF('TSA Input'!J1825="","",IF('TSA Input'!J1825="Yes",'TSA Input'!G1825,""))</f>
        <v/>
      </c>
      <c r="M1862" s="258" t="str">
        <f>IF('TSA Input'!J1825="","",IF('TSA Input'!J1825="Yes",'TSA Input'!F1825,""))</f>
        <v/>
      </c>
      <c r="N1862" s="39" t="str">
        <f t="shared" si="59"/>
        <v/>
      </c>
      <c r="O1862" s="149" t="s">
        <v>11</v>
      </c>
      <c r="P1862" s="148" t="s">
        <v>11</v>
      </c>
      <c r="Q1862" s="1"/>
    </row>
    <row r="1863" spans="1:17" ht="15.75" hidden="1" customHeight="1">
      <c r="A1863" s="1" t="str">
        <f t="shared" si="1"/>
        <v/>
      </c>
      <c r="B1863" s="1"/>
      <c r="C1863" s="34" t="str">
        <f>IF('TSA Input'!J1826="","",IF('TSA Input'!J1826="Yes",'TSA Input'!B1826,"Ineligible"))</f>
        <v/>
      </c>
      <c r="D1863" s="246" t="str">
        <f>IF('TSA Input'!J1826="","",IF('TSA Input'!J1826="Yes",IF('TSA Input'!W1826="","",LEFT('TSA Input'!W1826,LEN('TSA Input'!W1826)-2)),""))</f>
        <v/>
      </c>
      <c r="E1863" s="246" t="str">
        <f>IF('TSA Input'!J1826="","",IF('TSA Input'!J1826="Yes",'TSA Input'!I1826,""))</f>
        <v/>
      </c>
      <c r="F1863" s="247" t="str">
        <f>IF('TSA Input'!J1826="","",IF('TSA Input'!J1826="Yes",'TSA Input'!C1826,""))</f>
        <v/>
      </c>
      <c r="G1863" s="36" t="str">
        <f>IF('TSA Input'!J1826="","",IF('TSA Input'!J1826="Yes",'TSA Input'!D1826,""))</f>
        <v/>
      </c>
      <c r="H1863" s="37" t="str">
        <f>IF('TSA Input'!K1826="","",IF('TSA Input'!J1826="Yes",'TSA Input'!G1826,""))</f>
        <v/>
      </c>
      <c r="I1863" s="37" t="str">
        <f>IF('TSA Input'!L1826="","",IF('TSA Input'!J1826="Yes",'TSA Input'!F1826,""))</f>
        <v/>
      </c>
      <c r="J1863" s="39" t="str">
        <f t="shared" si="58"/>
        <v/>
      </c>
      <c r="K1863" s="257" t="str">
        <f>IF('TSA Input'!J1826="","",IF('TSA Input'!J1826="Yes",'TSA Input'!D1826,""))</f>
        <v/>
      </c>
      <c r="L1863" s="258" t="str">
        <f>IF('TSA Input'!J1826="","",IF('TSA Input'!J1826="Yes",'TSA Input'!G1826,""))</f>
        <v/>
      </c>
      <c r="M1863" s="258" t="str">
        <f>IF('TSA Input'!J1826="","",IF('TSA Input'!J1826="Yes",'TSA Input'!F1826,""))</f>
        <v/>
      </c>
      <c r="N1863" s="39" t="str">
        <f t="shared" si="59"/>
        <v/>
      </c>
      <c r="O1863" s="149" t="s">
        <v>11</v>
      </c>
      <c r="P1863" s="148" t="s">
        <v>11</v>
      </c>
      <c r="Q1863" s="1"/>
    </row>
    <row r="1864" spans="1:17" ht="15.75" hidden="1" customHeight="1">
      <c r="A1864" s="1" t="str">
        <f t="shared" si="1"/>
        <v/>
      </c>
      <c r="B1864" s="1"/>
      <c r="C1864" s="34" t="str">
        <f>IF('TSA Input'!J1827="","",IF('TSA Input'!J1827="Yes",'TSA Input'!B1827,"Ineligible"))</f>
        <v/>
      </c>
      <c r="D1864" s="246" t="str">
        <f>IF('TSA Input'!J1827="","",IF('TSA Input'!J1827="Yes",IF('TSA Input'!W1827="","",LEFT('TSA Input'!W1827,LEN('TSA Input'!W1827)-2)),""))</f>
        <v/>
      </c>
      <c r="E1864" s="246" t="str">
        <f>IF('TSA Input'!J1827="","",IF('TSA Input'!J1827="Yes",'TSA Input'!I1827,""))</f>
        <v/>
      </c>
      <c r="F1864" s="247" t="str">
        <f>IF('TSA Input'!J1827="","",IF('TSA Input'!J1827="Yes",'TSA Input'!C1827,""))</f>
        <v/>
      </c>
      <c r="G1864" s="36" t="str">
        <f>IF('TSA Input'!J1827="","",IF('TSA Input'!J1827="Yes",'TSA Input'!D1827,""))</f>
        <v/>
      </c>
      <c r="H1864" s="37" t="str">
        <f>IF('TSA Input'!K1827="","",IF('TSA Input'!J1827="Yes",'TSA Input'!G1827,""))</f>
        <v/>
      </c>
      <c r="I1864" s="37" t="str">
        <f>IF('TSA Input'!L1827="","",IF('TSA Input'!J1827="Yes",'TSA Input'!F1827,""))</f>
        <v/>
      </c>
      <c r="J1864" s="39" t="str">
        <f t="shared" si="58"/>
        <v/>
      </c>
      <c r="K1864" s="257" t="str">
        <f>IF('TSA Input'!J1827="","",IF('TSA Input'!J1827="Yes",'TSA Input'!D1827,""))</f>
        <v/>
      </c>
      <c r="L1864" s="258" t="str">
        <f>IF('TSA Input'!J1827="","",IF('TSA Input'!J1827="Yes",'TSA Input'!G1827,""))</f>
        <v/>
      </c>
      <c r="M1864" s="258" t="str">
        <f>IF('TSA Input'!J1827="","",IF('TSA Input'!J1827="Yes",'TSA Input'!F1827,""))</f>
        <v/>
      </c>
      <c r="N1864" s="39" t="str">
        <f t="shared" si="59"/>
        <v/>
      </c>
      <c r="O1864" s="149" t="s">
        <v>11</v>
      </c>
      <c r="P1864" s="148" t="s">
        <v>11</v>
      </c>
      <c r="Q1864" s="1"/>
    </row>
    <row r="1865" spans="1:17" ht="15.75" hidden="1" customHeight="1">
      <c r="A1865" s="1" t="str">
        <f t="shared" si="1"/>
        <v/>
      </c>
      <c r="B1865" s="1"/>
      <c r="C1865" s="34" t="str">
        <f>IF('TSA Input'!J1828="","",IF('TSA Input'!J1828="Yes",'TSA Input'!B1828,"Ineligible"))</f>
        <v/>
      </c>
      <c r="D1865" s="246" t="str">
        <f>IF('TSA Input'!J1828="","",IF('TSA Input'!J1828="Yes",IF('TSA Input'!W1828="","",LEFT('TSA Input'!W1828,LEN('TSA Input'!W1828)-2)),""))</f>
        <v/>
      </c>
      <c r="E1865" s="246" t="str">
        <f>IF('TSA Input'!J1828="","",IF('TSA Input'!J1828="Yes",'TSA Input'!I1828,""))</f>
        <v/>
      </c>
      <c r="F1865" s="247" t="str">
        <f>IF('TSA Input'!J1828="","",IF('TSA Input'!J1828="Yes",'TSA Input'!C1828,""))</f>
        <v/>
      </c>
      <c r="G1865" s="36" t="str">
        <f>IF('TSA Input'!J1828="","",IF('TSA Input'!J1828="Yes",'TSA Input'!D1828,""))</f>
        <v/>
      </c>
      <c r="H1865" s="37" t="str">
        <f>IF('TSA Input'!K1828="","",IF('TSA Input'!J1828="Yes",'TSA Input'!G1828,""))</f>
        <v/>
      </c>
      <c r="I1865" s="37" t="str">
        <f>IF('TSA Input'!L1828="","",IF('TSA Input'!J1828="Yes",'TSA Input'!F1828,""))</f>
        <v/>
      </c>
      <c r="J1865" s="39" t="str">
        <f t="shared" si="58"/>
        <v/>
      </c>
      <c r="K1865" s="257" t="str">
        <f>IF('TSA Input'!J1828="","",IF('TSA Input'!J1828="Yes",'TSA Input'!D1828,""))</f>
        <v/>
      </c>
      <c r="L1865" s="258" t="str">
        <f>IF('TSA Input'!J1828="","",IF('TSA Input'!J1828="Yes",'TSA Input'!G1828,""))</f>
        <v/>
      </c>
      <c r="M1865" s="258" t="str">
        <f>IF('TSA Input'!J1828="","",IF('TSA Input'!J1828="Yes",'TSA Input'!F1828,""))</f>
        <v/>
      </c>
      <c r="N1865" s="39" t="str">
        <f t="shared" si="59"/>
        <v/>
      </c>
      <c r="O1865" s="149" t="s">
        <v>11</v>
      </c>
      <c r="P1865" s="148" t="s">
        <v>11</v>
      </c>
      <c r="Q1865" s="1"/>
    </row>
    <row r="1866" spans="1:17" ht="15.75" hidden="1" customHeight="1">
      <c r="A1866" s="1" t="str">
        <f t="shared" si="1"/>
        <v/>
      </c>
      <c r="B1866" s="1"/>
      <c r="C1866" s="34" t="str">
        <f>IF('TSA Input'!J1829="","",IF('TSA Input'!J1829="Yes",'TSA Input'!B1829,"Ineligible"))</f>
        <v/>
      </c>
      <c r="D1866" s="246" t="str">
        <f>IF('TSA Input'!J1829="","",IF('TSA Input'!J1829="Yes",IF('TSA Input'!W1829="","",LEFT('TSA Input'!W1829,LEN('TSA Input'!W1829)-2)),""))</f>
        <v/>
      </c>
      <c r="E1866" s="246" t="str">
        <f>IF('TSA Input'!J1829="","",IF('TSA Input'!J1829="Yes",'TSA Input'!I1829,""))</f>
        <v/>
      </c>
      <c r="F1866" s="247" t="str">
        <f>IF('TSA Input'!J1829="","",IF('TSA Input'!J1829="Yes",'TSA Input'!C1829,""))</f>
        <v/>
      </c>
      <c r="G1866" s="36" t="str">
        <f>IF('TSA Input'!J1829="","",IF('TSA Input'!J1829="Yes",'TSA Input'!D1829,""))</f>
        <v/>
      </c>
      <c r="H1866" s="37" t="str">
        <f>IF('TSA Input'!K1829="","",IF('TSA Input'!J1829="Yes",'TSA Input'!G1829,""))</f>
        <v/>
      </c>
      <c r="I1866" s="37" t="str">
        <f>IF('TSA Input'!L1829="","",IF('TSA Input'!J1829="Yes",'TSA Input'!F1829,""))</f>
        <v/>
      </c>
      <c r="J1866" s="39" t="str">
        <f t="shared" si="58"/>
        <v/>
      </c>
      <c r="K1866" s="257" t="str">
        <f>IF('TSA Input'!J1829="","",IF('TSA Input'!J1829="Yes",'TSA Input'!D1829,""))</f>
        <v/>
      </c>
      <c r="L1866" s="258" t="str">
        <f>IF('TSA Input'!J1829="","",IF('TSA Input'!J1829="Yes",'TSA Input'!G1829,""))</f>
        <v/>
      </c>
      <c r="M1866" s="258" t="str">
        <f>IF('TSA Input'!J1829="","",IF('TSA Input'!J1829="Yes",'TSA Input'!F1829,""))</f>
        <v/>
      </c>
      <c r="N1866" s="39" t="str">
        <f t="shared" si="59"/>
        <v/>
      </c>
      <c r="O1866" s="149" t="s">
        <v>11</v>
      </c>
      <c r="P1866" s="148" t="s">
        <v>11</v>
      </c>
      <c r="Q1866" s="1"/>
    </row>
    <row r="1867" spans="1:17" ht="15.75" hidden="1" customHeight="1">
      <c r="A1867" s="1" t="str">
        <f t="shared" si="1"/>
        <v/>
      </c>
      <c r="B1867" s="1"/>
      <c r="C1867" s="34" t="str">
        <f>IF('TSA Input'!J1830="","",IF('TSA Input'!J1830="Yes",'TSA Input'!B1830,"Ineligible"))</f>
        <v/>
      </c>
      <c r="D1867" s="246" t="str">
        <f>IF('TSA Input'!J1830="","",IF('TSA Input'!J1830="Yes",IF('TSA Input'!W1830="","",LEFT('TSA Input'!W1830,LEN('TSA Input'!W1830)-2)),""))</f>
        <v/>
      </c>
      <c r="E1867" s="246" t="str">
        <f>IF('TSA Input'!J1830="","",IF('TSA Input'!J1830="Yes",'TSA Input'!I1830,""))</f>
        <v/>
      </c>
      <c r="F1867" s="247" t="str">
        <f>IF('TSA Input'!J1830="","",IF('TSA Input'!J1830="Yes",'TSA Input'!C1830,""))</f>
        <v/>
      </c>
      <c r="G1867" s="36" t="str">
        <f>IF('TSA Input'!J1830="","",IF('TSA Input'!J1830="Yes",'TSA Input'!D1830,""))</f>
        <v/>
      </c>
      <c r="H1867" s="37" t="str">
        <f>IF('TSA Input'!K1830="","",IF('TSA Input'!J1830="Yes",'TSA Input'!G1830,""))</f>
        <v/>
      </c>
      <c r="I1867" s="37" t="str">
        <f>IF('TSA Input'!L1830="","",IF('TSA Input'!J1830="Yes",'TSA Input'!F1830,""))</f>
        <v/>
      </c>
      <c r="J1867" s="39" t="str">
        <f t="shared" si="58"/>
        <v/>
      </c>
      <c r="K1867" s="257" t="str">
        <f>IF('TSA Input'!J1830="","",IF('TSA Input'!J1830="Yes",'TSA Input'!D1830,""))</f>
        <v/>
      </c>
      <c r="L1867" s="258" t="str">
        <f>IF('TSA Input'!J1830="","",IF('TSA Input'!J1830="Yes",'TSA Input'!G1830,""))</f>
        <v/>
      </c>
      <c r="M1867" s="258" t="str">
        <f>IF('TSA Input'!J1830="","",IF('TSA Input'!J1830="Yes",'TSA Input'!F1830,""))</f>
        <v/>
      </c>
      <c r="N1867" s="39" t="str">
        <f t="shared" si="59"/>
        <v/>
      </c>
      <c r="O1867" s="149" t="s">
        <v>11</v>
      </c>
      <c r="P1867" s="148" t="s">
        <v>11</v>
      </c>
      <c r="Q1867" s="1"/>
    </row>
    <row r="1868" spans="1:17" ht="15.75" hidden="1" customHeight="1">
      <c r="A1868" s="1" t="str">
        <f t="shared" si="1"/>
        <v/>
      </c>
      <c r="B1868" s="1"/>
      <c r="C1868" s="34" t="str">
        <f>IF('TSA Input'!J1831="","",IF('TSA Input'!J1831="Yes",'TSA Input'!B1831,"Ineligible"))</f>
        <v/>
      </c>
      <c r="D1868" s="246" t="str">
        <f>IF('TSA Input'!J1831="","",IF('TSA Input'!J1831="Yes",IF('TSA Input'!W1831="","",LEFT('TSA Input'!W1831,LEN('TSA Input'!W1831)-2)),""))</f>
        <v/>
      </c>
      <c r="E1868" s="246" t="str">
        <f>IF('TSA Input'!J1831="","",IF('TSA Input'!J1831="Yes",'TSA Input'!I1831,""))</f>
        <v/>
      </c>
      <c r="F1868" s="247" t="str">
        <f>IF('TSA Input'!J1831="","",IF('TSA Input'!J1831="Yes",'TSA Input'!C1831,""))</f>
        <v/>
      </c>
      <c r="G1868" s="36" t="str">
        <f>IF('TSA Input'!J1831="","",IF('TSA Input'!J1831="Yes",'TSA Input'!D1831,""))</f>
        <v/>
      </c>
      <c r="H1868" s="37" t="str">
        <f>IF('TSA Input'!K1831="","",IF('TSA Input'!J1831="Yes",'TSA Input'!G1831,""))</f>
        <v/>
      </c>
      <c r="I1868" s="37" t="str">
        <f>IF('TSA Input'!L1831="","",IF('TSA Input'!J1831="Yes",'TSA Input'!F1831,""))</f>
        <v/>
      </c>
      <c r="J1868" s="39" t="str">
        <f t="shared" si="58"/>
        <v/>
      </c>
      <c r="K1868" s="257" t="str">
        <f>IF('TSA Input'!J1831="","",IF('TSA Input'!J1831="Yes",'TSA Input'!D1831,""))</f>
        <v/>
      </c>
      <c r="L1868" s="258" t="str">
        <f>IF('TSA Input'!J1831="","",IF('TSA Input'!J1831="Yes",'TSA Input'!G1831,""))</f>
        <v/>
      </c>
      <c r="M1868" s="258" t="str">
        <f>IF('TSA Input'!J1831="","",IF('TSA Input'!J1831="Yes",'TSA Input'!F1831,""))</f>
        <v/>
      </c>
      <c r="N1868" s="39" t="str">
        <f t="shared" si="59"/>
        <v/>
      </c>
      <c r="O1868" s="149" t="s">
        <v>11</v>
      </c>
      <c r="P1868" s="148" t="s">
        <v>11</v>
      </c>
      <c r="Q1868" s="1"/>
    </row>
    <row r="1869" spans="1:17" ht="15.75" hidden="1" customHeight="1">
      <c r="A1869" s="1" t="str">
        <f t="shared" si="1"/>
        <v/>
      </c>
      <c r="B1869" s="1"/>
      <c r="C1869" s="34" t="str">
        <f>IF('TSA Input'!J1832="","",IF('TSA Input'!J1832="Yes",'TSA Input'!B1832,"Ineligible"))</f>
        <v/>
      </c>
      <c r="D1869" s="246" t="str">
        <f>IF('TSA Input'!J1832="","",IF('TSA Input'!J1832="Yes",IF('TSA Input'!W1832="","",LEFT('TSA Input'!W1832,LEN('TSA Input'!W1832)-2)),""))</f>
        <v/>
      </c>
      <c r="E1869" s="246" t="str">
        <f>IF('TSA Input'!J1832="","",IF('TSA Input'!J1832="Yes",'TSA Input'!I1832,""))</f>
        <v/>
      </c>
      <c r="F1869" s="247" t="str">
        <f>IF('TSA Input'!J1832="","",IF('TSA Input'!J1832="Yes",'TSA Input'!C1832,""))</f>
        <v/>
      </c>
      <c r="G1869" s="36" t="str">
        <f>IF('TSA Input'!J1832="","",IF('TSA Input'!J1832="Yes",'TSA Input'!D1832,""))</f>
        <v/>
      </c>
      <c r="H1869" s="37" t="str">
        <f>IF('TSA Input'!K1832="","",IF('TSA Input'!J1832="Yes",'TSA Input'!G1832,""))</f>
        <v/>
      </c>
      <c r="I1869" s="37" t="str">
        <f>IF('TSA Input'!L1832="","",IF('TSA Input'!J1832="Yes",'TSA Input'!F1832,""))</f>
        <v/>
      </c>
      <c r="J1869" s="39" t="str">
        <f t="shared" si="58"/>
        <v/>
      </c>
      <c r="K1869" s="257" t="str">
        <f>IF('TSA Input'!J1832="","",IF('TSA Input'!J1832="Yes",'TSA Input'!D1832,""))</f>
        <v/>
      </c>
      <c r="L1869" s="258" t="str">
        <f>IF('TSA Input'!J1832="","",IF('TSA Input'!J1832="Yes",'TSA Input'!G1832,""))</f>
        <v/>
      </c>
      <c r="M1869" s="258" t="str">
        <f>IF('TSA Input'!J1832="","",IF('TSA Input'!J1832="Yes",'TSA Input'!F1832,""))</f>
        <v/>
      </c>
      <c r="N1869" s="39" t="str">
        <f t="shared" si="59"/>
        <v/>
      </c>
      <c r="O1869" s="149" t="s">
        <v>11</v>
      </c>
      <c r="P1869" s="148" t="s">
        <v>11</v>
      </c>
      <c r="Q1869" s="1"/>
    </row>
    <row r="1870" spans="1:17" ht="15.75" hidden="1" customHeight="1">
      <c r="A1870" s="1" t="str">
        <f t="shared" si="1"/>
        <v/>
      </c>
      <c r="B1870" s="1"/>
      <c r="C1870" s="34" t="str">
        <f>IF('TSA Input'!J1833="","",IF('TSA Input'!J1833="Yes",'TSA Input'!B1833,"Ineligible"))</f>
        <v/>
      </c>
      <c r="D1870" s="246" t="str">
        <f>IF('TSA Input'!J1833="","",IF('TSA Input'!J1833="Yes",IF('TSA Input'!W1833="","",LEFT('TSA Input'!W1833,LEN('TSA Input'!W1833)-2)),""))</f>
        <v/>
      </c>
      <c r="E1870" s="246" t="str">
        <f>IF('TSA Input'!J1833="","",IF('TSA Input'!J1833="Yes",'TSA Input'!I1833,""))</f>
        <v/>
      </c>
      <c r="F1870" s="247" t="str">
        <f>IF('TSA Input'!J1833="","",IF('TSA Input'!J1833="Yes",'TSA Input'!C1833,""))</f>
        <v/>
      </c>
      <c r="G1870" s="36" t="str">
        <f>IF('TSA Input'!J1833="","",IF('TSA Input'!J1833="Yes",'TSA Input'!D1833,""))</f>
        <v/>
      </c>
      <c r="H1870" s="37" t="str">
        <f>IF('TSA Input'!K1833="","",IF('TSA Input'!J1833="Yes",'TSA Input'!G1833,""))</f>
        <v/>
      </c>
      <c r="I1870" s="37" t="str">
        <f>IF('TSA Input'!L1833="","",IF('TSA Input'!J1833="Yes",'TSA Input'!F1833,""))</f>
        <v/>
      </c>
      <c r="J1870" s="39" t="str">
        <f t="shared" si="58"/>
        <v/>
      </c>
      <c r="K1870" s="257" t="str">
        <f>IF('TSA Input'!J1833="","",IF('TSA Input'!J1833="Yes",'TSA Input'!D1833,""))</f>
        <v/>
      </c>
      <c r="L1870" s="258" t="str">
        <f>IF('TSA Input'!J1833="","",IF('TSA Input'!J1833="Yes",'TSA Input'!G1833,""))</f>
        <v/>
      </c>
      <c r="M1870" s="258" t="str">
        <f>IF('TSA Input'!J1833="","",IF('TSA Input'!J1833="Yes",'TSA Input'!F1833,""))</f>
        <v/>
      </c>
      <c r="N1870" s="39" t="str">
        <f t="shared" si="59"/>
        <v/>
      </c>
      <c r="O1870" s="149" t="s">
        <v>11</v>
      </c>
      <c r="P1870" s="148" t="s">
        <v>11</v>
      </c>
      <c r="Q1870" s="1"/>
    </row>
    <row r="1871" spans="1:17" ht="15.75" hidden="1" customHeight="1">
      <c r="A1871" s="1" t="str">
        <f t="shared" si="1"/>
        <v/>
      </c>
      <c r="B1871" s="1"/>
      <c r="C1871" s="34" t="str">
        <f>IF('TSA Input'!J1834="","",IF('TSA Input'!J1834="Yes",'TSA Input'!B1834,"Ineligible"))</f>
        <v/>
      </c>
      <c r="D1871" s="246" t="str">
        <f>IF('TSA Input'!J1834="","",IF('TSA Input'!J1834="Yes",IF('TSA Input'!W1834="","",LEFT('TSA Input'!W1834,LEN('TSA Input'!W1834)-2)),""))</f>
        <v/>
      </c>
      <c r="E1871" s="246" t="str">
        <f>IF('TSA Input'!J1834="","",IF('TSA Input'!J1834="Yes",'TSA Input'!I1834,""))</f>
        <v/>
      </c>
      <c r="F1871" s="247" t="str">
        <f>IF('TSA Input'!J1834="","",IF('TSA Input'!J1834="Yes",'TSA Input'!C1834,""))</f>
        <v/>
      </c>
      <c r="G1871" s="36" t="str">
        <f>IF('TSA Input'!J1834="","",IF('TSA Input'!J1834="Yes",'TSA Input'!D1834,""))</f>
        <v/>
      </c>
      <c r="H1871" s="37" t="str">
        <f>IF('TSA Input'!K1834="","",IF('TSA Input'!J1834="Yes",'TSA Input'!G1834,""))</f>
        <v/>
      </c>
      <c r="I1871" s="37" t="str">
        <f>IF('TSA Input'!L1834="","",IF('TSA Input'!J1834="Yes",'TSA Input'!F1834,""))</f>
        <v/>
      </c>
      <c r="J1871" s="39" t="str">
        <f t="shared" si="58"/>
        <v/>
      </c>
      <c r="K1871" s="257" t="str">
        <f>IF('TSA Input'!J1834="","",IF('TSA Input'!J1834="Yes",'TSA Input'!D1834,""))</f>
        <v/>
      </c>
      <c r="L1871" s="258" t="str">
        <f>IF('TSA Input'!J1834="","",IF('TSA Input'!J1834="Yes",'TSA Input'!G1834,""))</f>
        <v/>
      </c>
      <c r="M1871" s="258" t="str">
        <f>IF('TSA Input'!J1834="","",IF('TSA Input'!J1834="Yes",'TSA Input'!F1834,""))</f>
        <v/>
      </c>
      <c r="N1871" s="39" t="str">
        <f t="shared" si="59"/>
        <v/>
      </c>
      <c r="O1871" s="149" t="s">
        <v>11</v>
      </c>
      <c r="P1871" s="148" t="s">
        <v>11</v>
      </c>
      <c r="Q1871" s="1"/>
    </row>
    <row r="1872" spans="1:17" ht="15.75" hidden="1" customHeight="1">
      <c r="A1872" s="1" t="str">
        <f t="shared" si="1"/>
        <v/>
      </c>
      <c r="B1872" s="1"/>
      <c r="C1872" s="34" t="str">
        <f>IF('TSA Input'!J1835="","",IF('TSA Input'!J1835="Yes",'TSA Input'!B1835,"Ineligible"))</f>
        <v/>
      </c>
      <c r="D1872" s="246" t="str">
        <f>IF('TSA Input'!J1835="","",IF('TSA Input'!J1835="Yes",IF('TSA Input'!W1835="","",LEFT('TSA Input'!W1835,LEN('TSA Input'!W1835)-2)),""))</f>
        <v/>
      </c>
      <c r="E1872" s="246" t="str">
        <f>IF('TSA Input'!J1835="","",IF('TSA Input'!J1835="Yes",'TSA Input'!I1835,""))</f>
        <v/>
      </c>
      <c r="F1872" s="247" t="str">
        <f>IF('TSA Input'!J1835="","",IF('TSA Input'!J1835="Yes",'TSA Input'!C1835,""))</f>
        <v/>
      </c>
      <c r="G1872" s="36" t="str">
        <f>IF('TSA Input'!J1835="","",IF('TSA Input'!J1835="Yes",'TSA Input'!D1835,""))</f>
        <v/>
      </c>
      <c r="H1872" s="37" t="str">
        <f>IF('TSA Input'!K1835="","",IF('TSA Input'!J1835="Yes",'TSA Input'!G1835,""))</f>
        <v/>
      </c>
      <c r="I1872" s="37" t="str">
        <f>IF('TSA Input'!L1835="","",IF('TSA Input'!J1835="Yes",'TSA Input'!F1835,""))</f>
        <v/>
      </c>
      <c r="J1872" s="39" t="str">
        <f t="shared" si="58"/>
        <v/>
      </c>
      <c r="K1872" s="257" t="str">
        <f>IF('TSA Input'!J1835="","",IF('TSA Input'!J1835="Yes",'TSA Input'!D1835,""))</f>
        <v/>
      </c>
      <c r="L1872" s="258" t="str">
        <f>IF('TSA Input'!J1835="","",IF('TSA Input'!J1835="Yes",'TSA Input'!G1835,""))</f>
        <v/>
      </c>
      <c r="M1872" s="258" t="str">
        <f>IF('TSA Input'!J1835="","",IF('TSA Input'!J1835="Yes",'TSA Input'!F1835,""))</f>
        <v/>
      </c>
      <c r="N1872" s="39" t="str">
        <f t="shared" si="59"/>
        <v/>
      </c>
      <c r="O1872" s="149" t="s">
        <v>11</v>
      </c>
      <c r="P1872" s="148" t="s">
        <v>11</v>
      </c>
      <c r="Q1872" s="1"/>
    </row>
    <row r="1873" spans="1:17" ht="15.75" hidden="1" customHeight="1">
      <c r="A1873" s="1" t="str">
        <f t="shared" si="1"/>
        <v/>
      </c>
      <c r="B1873" s="1"/>
      <c r="C1873" s="34" t="str">
        <f>IF('TSA Input'!J1836="","",IF('TSA Input'!J1836="Yes",'TSA Input'!B1836,"Ineligible"))</f>
        <v/>
      </c>
      <c r="D1873" s="246" t="str">
        <f>IF('TSA Input'!J1836="","",IF('TSA Input'!J1836="Yes",IF('TSA Input'!W1836="","",LEFT('TSA Input'!W1836,LEN('TSA Input'!W1836)-2)),""))</f>
        <v/>
      </c>
      <c r="E1873" s="246" t="str">
        <f>IF('TSA Input'!J1836="","",IF('TSA Input'!J1836="Yes",'TSA Input'!I1836,""))</f>
        <v/>
      </c>
      <c r="F1873" s="247" t="str">
        <f>IF('TSA Input'!J1836="","",IF('TSA Input'!J1836="Yes",'TSA Input'!C1836,""))</f>
        <v/>
      </c>
      <c r="G1873" s="36" t="str">
        <f>IF('TSA Input'!J1836="","",IF('TSA Input'!J1836="Yes",'TSA Input'!D1836,""))</f>
        <v/>
      </c>
      <c r="H1873" s="37" t="str">
        <f>IF('TSA Input'!K1836="","",IF('TSA Input'!J1836="Yes",'TSA Input'!G1836,""))</f>
        <v/>
      </c>
      <c r="I1873" s="37" t="str">
        <f>IF('TSA Input'!L1836="","",IF('TSA Input'!J1836="Yes",'TSA Input'!F1836,""))</f>
        <v/>
      </c>
      <c r="J1873" s="39" t="str">
        <f t="shared" si="58"/>
        <v/>
      </c>
      <c r="K1873" s="257" t="str">
        <f>IF('TSA Input'!J1836="","",IF('TSA Input'!J1836="Yes",'TSA Input'!D1836,""))</f>
        <v/>
      </c>
      <c r="L1873" s="258" t="str">
        <f>IF('TSA Input'!J1836="","",IF('TSA Input'!J1836="Yes",'TSA Input'!G1836,""))</f>
        <v/>
      </c>
      <c r="M1873" s="258" t="str">
        <f>IF('TSA Input'!J1836="","",IF('TSA Input'!J1836="Yes",'TSA Input'!F1836,""))</f>
        <v/>
      </c>
      <c r="N1873" s="39" t="str">
        <f t="shared" si="59"/>
        <v/>
      </c>
      <c r="O1873" s="149" t="s">
        <v>11</v>
      </c>
      <c r="P1873" s="148" t="s">
        <v>11</v>
      </c>
      <c r="Q1873" s="1"/>
    </row>
    <row r="1874" spans="1:17" ht="15.75" hidden="1" customHeight="1">
      <c r="A1874" s="1" t="str">
        <f t="shared" si="1"/>
        <v/>
      </c>
      <c r="B1874" s="1"/>
      <c r="C1874" s="34" t="str">
        <f>IF('TSA Input'!J1837="","",IF('TSA Input'!J1837="Yes",'TSA Input'!B1837,"Ineligible"))</f>
        <v/>
      </c>
      <c r="D1874" s="246" t="str">
        <f>IF('TSA Input'!J1837="","",IF('TSA Input'!J1837="Yes",IF('TSA Input'!W1837="","",LEFT('TSA Input'!W1837,LEN('TSA Input'!W1837)-2)),""))</f>
        <v/>
      </c>
      <c r="E1874" s="246" t="str">
        <f>IF('TSA Input'!J1837="","",IF('TSA Input'!J1837="Yes",'TSA Input'!I1837,""))</f>
        <v/>
      </c>
      <c r="F1874" s="247" t="str">
        <f>IF('TSA Input'!J1837="","",IF('TSA Input'!J1837="Yes",'TSA Input'!C1837,""))</f>
        <v/>
      </c>
      <c r="G1874" s="36" t="str">
        <f>IF('TSA Input'!J1837="","",IF('TSA Input'!J1837="Yes",'TSA Input'!D1837,""))</f>
        <v/>
      </c>
      <c r="H1874" s="37" t="str">
        <f>IF('TSA Input'!K1837="","",IF('TSA Input'!J1837="Yes",'TSA Input'!G1837,""))</f>
        <v/>
      </c>
      <c r="I1874" s="37" t="str">
        <f>IF('TSA Input'!L1837="","",IF('TSA Input'!J1837="Yes",'TSA Input'!F1837,""))</f>
        <v/>
      </c>
      <c r="J1874" s="39" t="str">
        <f t="shared" si="58"/>
        <v/>
      </c>
      <c r="K1874" s="257" t="str">
        <f>IF('TSA Input'!J1837="","",IF('TSA Input'!J1837="Yes",'TSA Input'!D1837,""))</f>
        <v/>
      </c>
      <c r="L1874" s="258" t="str">
        <f>IF('TSA Input'!J1837="","",IF('TSA Input'!J1837="Yes",'TSA Input'!G1837,""))</f>
        <v/>
      </c>
      <c r="M1874" s="258" t="str">
        <f>IF('TSA Input'!J1837="","",IF('TSA Input'!J1837="Yes",'TSA Input'!F1837,""))</f>
        <v/>
      </c>
      <c r="N1874" s="39" t="str">
        <f t="shared" si="59"/>
        <v/>
      </c>
      <c r="O1874" s="149" t="s">
        <v>11</v>
      </c>
      <c r="P1874" s="148" t="s">
        <v>11</v>
      </c>
      <c r="Q1874" s="1"/>
    </row>
    <row r="1875" spans="1:17" ht="15.75" hidden="1" customHeight="1">
      <c r="A1875" s="1" t="str">
        <f t="shared" si="1"/>
        <v/>
      </c>
      <c r="B1875" s="1"/>
      <c r="C1875" s="34" t="str">
        <f>IF('TSA Input'!J1838="","",IF('TSA Input'!J1838="Yes",'TSA Input'!B1838,"Ineligible"))</f>
        <v/>
      </c>
      <c r="D1875" s="246" t="str">
        <f>IF('TSA Input'!J1838="","",IF('TSA Input'!J1838="Yes",IF('TSA Input'!W1838="","",LEFT('TSA Input'!W1838,LEN('TSA Input'!W1838)-2)),""))</f>
        <v/>
      </c>
      <c r="E1875" s="246" t="str">
        <f>IF('TSA Input'!J1838="","",IF('TSA Input'!J1838="Yes",'TSA Input'!I1838,""))</f>
        <v/>
      </c>
      <c r="F1875" s="247" t="str">
        <f>IF('TSA Input'!J1838="","",IF('TSA Input'!J1838="Yes",'TSA Input'!C1838,""))</f>
        <v/>
      </c>
      <c r="G1875" s="36" t="str">
        <f>IF('TSA Input'!J1838="","",IF('TSA Input'!J1838="Yes",'TSA Input'!D1838,""))</f>
        <v/>
      </c>
      <c r="H1875" s="37" t="str">
        <f>IF('TSA Input'!K1838="","",IF('TSA Input'!J1838="Yes",'TSA Input'!G1838,""))</f>
        <v/>
      </c>
      <c r="I1875" s="37" t="str">
        <f>IF('TSA Input'!L1838="","",IF('TSA Input'!J1838="Yes",'TSA Input'!F1838,""))</f>
        <v/>
      </c>
      <c r="J1875" s="39" t="str">
        <f t="shared" si="58"/>
        <v/>
      </c>
      <c r="K1875" s="257" t="str">
        <f>IF('TSA Input'!J1838="","",IF('TSA Input'!J1838="Yes",'TSA Input'!D1838,""))</f>
        <v/>
      </c>
      <c r="L1875" s="258" t="str">
        <f>IF('TSA Input'!J1838="","",IF('TSA Input'!J1838="Yes",'TSA Input'!G1838,""))</f>
        <v/>
      </c>
      <c r="M1875" s="258" t="str">
        <f>IF('TSA Input'!J1838="","",IF('TSA Input'!J1838="Yes",'TSA Input'!F1838,""))</f>
        <v/>
      </c>
      <c r="N1875" s="39" t="str">
        <f t="shared" si="59"/>
        <v/>
      </c>
      <c r="O1875" s="149" t="s">
        <v>11</v>
      </c>
      <c r="P1875" s="148" t="s">
        <v>11</v>
      </c>
      <c r="Q1875" s="1"/>
    </row>
    <row r="1876" spans="1:17" ht="15.75" hidden="1" customHeight="1">
      <c r="A1876" s="1" t="str">
        <f t="shared" si="1"/>
        <v/>
      </c>
      <c r="B1876" s="1"/>
      <c r="C1876" s="34" t="str">
        <f>IF('TSA Input'!J1839="","",IF('TSA Input'!J1839="Yes",'TSA Input'!B1839,"Ineligible"))</f>
        <v/>
      </c>
      <c r="D1876" s="246" t="str">
        <f>IF('TSA Input'!J1839="","",IF('TSA Input'!J1839="Yes",IF('TSA Input'!W1839="","",LEFT('TSA Input'!W1839,LEN('TSA Input'!W1839)-2)),""))</f>
        <v/>
      </c>
      <c r="E1876" s="246" t="str">
        <f>IF('TSA Input'!J1839="","",IF('TSA Input'!J1839="Yes",'TSA Input'!I1839,""))</f>
        <v/>
      </c>
      <c r="F1876" s="247" t="str">
        <f>IF('TSA Input'!J1839="","",IF('TSA Input'!J1839="Yes",'TSA Input'!C1839,""))</f>
        <v/>
      </c>
      <c r="G1876" s="36" t="str">
        <f>IF('TSA Input'!J1839="","",IF('TSA Input'!J1839="Yes",'TSA Input'!D1839,""))</f>
        <v/>
      </c>
      <c r="H1876" s="37" t="str">
        <f>IF('TSA Input'!K1839="","",IF('TSA Input'!J1839="Yes",'TSA Input'!G1839,""))</f>
        <v/>
      </c>
      <c r="I1876" s="37" t="str">
        <f>IF('TSA Input'!L1839="","",IF('TSA Input'!J1839="Yes",'TSA Input'!F1839,""))</f>
        <v/>
      </c>
      <c r="J1876" s="39" t="str">
        <f t="shared" si="58"/>
        <v/>
      </c>
      <c r="K1876" s="257" t="str">
        <f>IF('TSA Input'!J1839="","",IF('TSA Input'!J1839="Yes",'TSA Input'!D1839,""))</f>
        <v/>
      </c>
      <c r="L1876" s="258" t="str">
        <f>IF('TSA Input'!J1839="","",IF('TSA Input'!J1839="Yes",'TSA Input'!G1839,""))</f>
        <v/>
      </c>
      <c r="M1876" s="258" t="str">
        <f>IF('TSA Input'!J1839="","",IF('TSA Input'!J1839="Yes",'TSA Input'!F1839,""))</f>
        <v/>
      </c>
      <c r="N1876" s="39" t="str">
        <f t="shared" si="59"/>
        <v/>
      </c>
      <c r="O1876" s="149" t="s">
        <v>11</v>
      </c>
      <c r="P1876" s="148" t="s">
        <v>11</v>
      </c>
      <c r="Q1876" s="1"/>
    </row>
    <row r="1877" spans="1:17" ht="15.75" hidden="1" customHeight="1">
      <c r="A1877" s="1" t="str">
        <f t="shared" si="1"/>
        <v/>
      </c>
      <c r="B1877" s="1"/>
      <c r="C1877" s="34" t="str">
        <f>IF('TSA Input'!J1840="","",IF('TSA Input'!J1840="Yes",'TSA Input'!B1840,"Ineligible"))</f>
        <v/>
      </c>
      <c r="D1877" s="246" t="str">
        <f>IF('TSA Input'!J1840="","",IF('TSA Input'!J1840="Yes",IF('TSA Input'!W1840="","",LEFT('TSA Input'!W1840,LEN('TSA Input'!W1840)-2)),""))</f>
        <v/>
      </c>
      <c r="E1877" s="246" t="str">
        <f>IF('TSA Input'!J1840="","",IF('TSA Input'!J1840="Yes",'TSA Input'!I1840,""))</f>
        <v/>
      </c>
      <c r="F1877" s="247" t="str">
        <f>IF('TSA Input'!J1840="","",IF('TSA Input'!J1840="Yes",'TSA Input'!C1840,""))</f>
        <v/>
      </c>
      <c r="G1877" s="36" t="str">
        <f>IF('TSA Input'!J1840="","",IF('TSA Input'!J1840="Yes",'TSA Input'!D1840,""))</f>
        <v/>
      </c>
      <c r="H1877" s="37" t="str">
        <f>IF('TSA Input'!K1840="","",IF('TSA Input'!J1840="Yes",'TSA Input'!G1840,""))</f>
        <v/>
      </c>
      <c r="I1877" s="37" t="str">
        <f>IF('TSA Input'!L1840="","",IF('TSA Input'!J1840="Yes",'TSA Input'!F1840,""))</f>
        <v/>
      </c>
      <c r="J1877" s="39" t="str">
        <f t="shared" si="58"/>
        <v/>
      </c>
      <c r="K1877" s="257" t="str">
        <f>IF('TSA Input'!J1840="","",IF('TSA Input'!J1840="Yes",'TSA Input'!D1840,""))</f>
        <v/>
      </c>
      <c r="L1877" s="258" t="str">
        <f>IF('TSA Input'!J1840="","",IF('TSA Input'!J1840="Yes",'TSA Input'!G1840,""))</f>
        <v/>
      </c>
      <c r="M1877" s="258" t="str">
        <f>IF('TSA Input'!J1840="","",IF('TSA Input'!J1840="Yes",'TSA Input'!F1840,""))</f>
        <v/>
      </c>
      <c r="N1877" s="39" t="str">
        <f t="shared" si="59"/>
        <v/>
      </c>
      <c r="O1877" s="149" t="s">
        <v>11</v>
      </c>
      <c r="P1877" s="148" t="s">
        <v>11</v>
      </c>
      <c r="Q1877" s="1"/>
    </row>
    <row r="1878" spans="1:17" ht="15.75" hidden="1" customHeight="1">
      <c r="A1878" s="1" t="str">
        <f t="shared" si="1"/>
        <v/>
      </c>
      <c r="B1878" s="1"/>
      <c r="C1878" s="34" t="str">
        <f>IF('TSA Input'!J1841="","",IF('TSA Input'!J1841="Yes",'TSA Input'!B1841,"Ineligible"))</f>
        <v/>
      </c>
      <c r="D1878" s="246" t="str">
        <f>IF('TSA Input'!J1841="","",IF('TSA Input'!J1841="Yes",IF('TSA Input'!W1841="","",LEFT('TSA Input'!W1841,LEN('TSA Input'!W1841)-2)),""))</f>
        <v/>
      </c>
      <c r="E1878" s="246" t="str">
        <f>IF('TSA Input'!J1841="","",IF('TSA Input'!J1841="Yes",'TSA Input'!I1841,""))</f>
        <v/>
      </c>
      <c r="F1878" s="247" t="str">
        <f>IF('TSA Input'!J1841="","",IF('TSA Input'!J1841="Yes",'TSA Input'!C1841,""))</f>
        <v/>
      </c>
      <c r="G1878" s="36" t="str">
        <f>IF('TSA Input'!J1841="","",IF('TSA Input'!J1841="Yes",'TSA Input'!D1841,""))</f>
        <v/>
      </c>
      <c r="H1878" s="37" t="str">
        <f>IF('TSA Input'!K1841="","",IF('TSA Input'!J1841="Yes",'TSA Input'!G1841,""))</f>
        <v/>
      </c>
      <c r="I1878" s="37" t="str">
        <f>IF('TSA Input'!L1841="","",IF('TSA Input'!J1841="Yes",'TSA Input'!F1841,""))</f>
        <v/>
      </c>
      <c r="J1878" s="39" t="str">
        <f t="shared" si="58"/>
        <v/>
      </c>
      <c r="K1878" s="257" t="str">
        <f>IF('TSA Input'!J1841="","",IF('TSA Input'!J1841="Yes",'TSA Input'!D1841,""))</f>
        <v/>
      </c>
      <c r="L1878" s="258" t="str">
        <f>IF('TSA Input'!J1841="","",IF('TSA Input'!J1841="Yes",'TSA Input'!G1841,""))</f>
        <v/>
      </c>
      <c r="M1878" s="258" t="str">
        <f>IF('TSA Input'!J1841="","",IF('TSA Input'!J1841="Yes",'TSA Input'!F1841,""))</f>
        <v/>
      </c>
      <c r="N1878" s="39" t="str">
        <f t="shared" si="59"/>
        <v/>
      </c>
      <c r="O1878" s="149" t="s">
        <v>11</v>
      </c>
      <c r="P1878" s="148" t="s">
        <v>11</v>
      </c>
      <c r="Q1878" s="1"/>
    </row>
    <row r="1879" spans="1:17" ht="15.75" hidden="1" customHeight="1">
      <c r="A1879" s="1" t="str">
        <f t="shared" si="1"/>
        <v/>
      </c>
      <c r="B1879" s="1"/>
      <c r="C1879" s="34" t="str">
        <f>IF('TSA Input'!J1842="","",IF('TSA Input'!J1842="Yes",'TSA Input'!B1842,"Ineligible"))</f>
        <v/>
      </c>
      <c r="D1879" s="246" t="str">
        <f>IF('TSA Input'!J1842="","",IF('TSA Input'!J1842="Yes",IF('TSA Input'!W1842="","",LEFT('TSA Input'!W1842,LEN('TSA Input'!W1842)-2)),""))</f>
        <v/>
      </c>
      <c r="E1879" s="246" t="str">
        <f>IF('TSA Input'!J1842="","",IF('TSA Input'!J1842="Yes",'TSA Input'!I1842,""))</f>
        <v/>
      </c>
      <c r="F1879" s="247" t="str">
        <f>IF('TSA Input'!J1842="","",IF('TSA Input'!J1842="Yes",'TSA Input'!C1842,""))</f>
        <v/>
      </c>
      <c r="G1879" s="36" t="str">
        <f>IF('TSA Input'!J1842="","",IF('TSA Input'!J1842="Yes",'TSA Input'!D1842,""))</f>
        <v/>
      </c>
      <c r="H1879" s="37" t="str">
        <f>IF('TSA Input'!K1842="","",IF('TSA Input'!J1842="Yes",'TSA Input'!G1842,""))</f>
        <v/>
      </c>
      <c r="I1879" s="37" t="str">
        <f>IF('TSA Input'!L1842="","",IF('TSA Input'!J1842="Yes",'TSA Input'!F1842,""))</f>
        <v/>
      </c>
      <c r="J1879" s="39" t="str">
        <f t="shared" si="58"/>
        <v/>
      </c>
      <c r="K1879" s="257" t="str">
        <f>IF('TSA Input'!J1842="","",IF('TSA Input'!J1842="Yes",'TSA Input'!D1842,""))</f>
        <v/>
      </c>
      <c r="L1879" s="258" t="str">
        <f>IF('TSA Input'!J1842="","",IF('TSA Input'!J1842="Yes",'TSA Input'!G1842,""))</f>
        <v/>
      </c>
      <c r="M1879" s="258" t="str">
        <f>IF('TSA Input'!J1842="","",IF('TSA Input'!J1842="Yes",'TSA Input'!F1842,""))</f>
        <v/>
      </c>
      <c r="N1879" s="39" t="str">
        <f t="shared" si="59"/>
        <v/>
      </c>
      <c r="O1879" s="149" t="s">
        <v>11</v>
      </c>
      <c r="P1879" s="148" t="s">
        <v>11</v>
      </c>
      <c r="Q1879" s="1"/>
    </row>
    <row r="1880" spans="1:17" ht="15.75" hidden="1" customHeight="1">
      <c r="A1880" s="1" t="str">
        <f t="shared" si="1"/>
        <v/>
      </c>
      <c r="B1880" s="1"/>
      <c r="C1880" s="34" t="str">
        <f>IF('TSA Input'!J1843="","",IF('TSA Input'!J1843="Yes",'TSA Input'!B1843,"Ineligible"))</f>
        <v/>
      </c>
      <c r="D1880" s="246" t="str">
        <f>IF('TSA Input'!J1843="","",IF('TSA Input'!J1843="Yes",IF('TSA Input'!W1843="","",LEFT('TSA Input'!W1843,LEN('TSA Input'!W1843)-2)),""))</f>
        <v/>
      </c>
      <c r="E1880" s="246" t="str">
        <f>IF('TSA Input'!J1843="","",IF('TSA Input'!J1843="Yes",'TSA Input'!I1843,""))</f>
        <v/>
      </c>
      <c r="F1880" s="247" t="str">
        <f>IF('TSA Input'!J1843="","",IF('TSA Input'!J1843="Yes",'TSA Input'!C1843,""))</f>
        <v/>
      </c>
      <c r="G1880" s="36" t="str">
        <f>IF('TSA Input'!J1843="","",IF('TSA Input'!J1843="Yes",'TSA Input'!D1843,""))</f>
        <v/>
      </c>
      <c r="H1880" s="37" t="str">
        <f>IF('TSA Input'!K1843="","",IF('TSA Input'!J1843="Yes",'TSA Input'!G1843,""))</f>
        <v/>
      </c>
      <c r="I1880" s="37" t="str">
        <f>IF('TSA Input'!L1843="","",IF('TSA Input'!J1843="Yes",'TSA Input'!F1843,""))</f>
        <v/>
      </c>
      <c r="J1880" s="39" t="str">
        <f t="shared" si="58"/>
        <v/>
      </c>
      <c r="K1880" s="257" t="str">
        <f>IF('TSA Input'!J1843="","",IF('TSA Input'!J1843="Yes",'TSA Input'!D1843,""))</f>
        <v/>
      </c>
      <c r="L1880" s="258" t="str">
        <f>IF('TSA Input'!J1843="","",IF('TSA Input'!J1843="Yes",'TSA Input'!G1843,""))</f>
        <v/>
      </c>
      <c r="M1880" s="258" t="str">
        <f>IF('TSA Input'!J1843="","",IF('TSA Input'!J1843="Yes",'TSA Input'!F1843,""))</f>
        <v/>
      </c>
      <c r="N1880" s="39" t="str">
        <f t="shared" si="59"/>
        <v/>
      </c>
      <c r="O1880" s="149" t="s">
        <v>11</v>
      </c>
      <c r="P1880" s="148" t="s">
        <v>11</v>
      </c>
      <c r="Q1880" s="1"/>
    </row>
    <row r="1881" spans="1:17" ht="15.75" hidden="1" customHeight="1">
      <c r="A1881" s="1" t="str">
        <f t="shared" si="1"/>
        <v/>
      </c>
      <c r="B1881" s="1"/>
      <c r="C1881" s="34" t="str">
        <f>IF('TSA Input'!J1844="","",IF('TSA Input'!J1844="Yes",'TSA Input'!B1844,"Ineligible"))</f>
        <v/>
      </c>
      <c r="D1881" s="246" t="str">
        <f>IF('TSA Input'!J1844="","",IF('TSA Input'!J1844="Yes",IF('TSA Input'!W1844="","",LEFT('TSA Input'!W1844,LEN('TSA Input'!W1844)-2)),""))</f>
        <v/>
      </c>
      <c r="E1881" s="246" t="str">
        <f>IF('TSA Input'!J1844="","",IF('TSA Input'!J1844="Yes",'TSA Input'!I1844,""))</f>
        <v/>
      </c>
      <c r="F1881" s="247" t="str">
        <f>IF('TSA Input'!J1844="","",IF('TSA Input'!J1844="Yes",'TSA Input'!C1844,""))</f>
        <v/>
      </c>
      <c r="G1881" s="36" t="str">
        <f>IF('TSA Input'!J1844="","",IF('TSA Input'!J1844="Yes",'TSA Input'!D1844,""))</f>
        <v/>
      </c>
      <c r="H1881" s="37" t="str">
        <f>IF('TSA Input'!K1844="","",IF('TSA Input'!J1844="Yes",'TSA Input'!G1844,""))</f>
        <v/>
      </c>
      <c r="I1881" s="37" t="str">
        <f>IF('TSA Input'!L1844="","",IF('TSA Input'!J1844="Yes",'TSA Input'!F1844,""))</f>
        <v/>
      </c>
      <c r="J1881" s="39" t="str">
        <f t="shared" si="58"/>
        <v/>
      </c>
      <c r="K1881" s="257" t="str">
        <f>IF('TSA Input'!J1844="","",IF('TSA Input'!J1844="Yes",'TSA Input'!D1844,""))</f>
        <v/>
      </c>
      <c r="L1881" s="258" t="str">
        <f>IF('TSA Input'!J1844="","",IF('TSA Input'!J1844="Yes",'TSA Input'!G1844,""))</f>
        <v/>
      </c>
      <c r="M1881" s="258" t="str">
        <f>IF('TSA Input'!J1844="","",IF('TSA Input'!J1844="Yes",'TSA Input'!F1844,""))</f>
        <v/>
      </c>
      <c r="N1881" s="39" t="str">
        <f t="shared" si="59"/>
        <v/>
      </c>
      <c r="O1881" s="149" t="s">
        <v>11</v>
      </c>
      <c r="P1881" s="148" t="s">
        <v>11</v>
      </c>
      <c r="Q1881" s="1"/>
    </row>
    <row r="1882" spans="1:17" ht="15.75" hidden="1" customHeight="1">
      <c r="A1882" s="1" t="str">
        <f t="shared" si="1"/>
        <v/>
      </c>
      <c r="B1882" s="1"/>
      <c r="C1882" s="34" t="str">
        <f>IF('TSA Input'!J1845="","",IF('TSA Input'!J1845="Yes",'TSA Input'!B1845,"Ineligible"))</f>
        <v/>
      </c>
      <c r="D1882" s="246" t="str">
        <f>IF('TSA Input'!J1845="","",IF('TSA Input'!J1845="Yes",IF('TSA Input'!W1845="","",LEFT('TSA Input'!W1845,LEN('TSA Input'!W1845)-2)),""))</f>
        <v/>
      </c>
      <c r="E1882" s="246" t="str">
        <f>IF('TSA Input'!J1845="","",IF('TSA Input'!J1845="Yes",'TSA Input'!I1845,""))</f>
        <v/>
      </c>
      <c r="F1882" s="247" t="str">
        <f>IF('TSA Input'!J1845="","",IF('TSA Input'!J1845="Yes",'TSA Input'!C1845,""))</f>
        <v/>
      </c>
      <c r="G1882" s="36" t="str">
        <f>IF('TSA Input'!J1845="","",IF('TSA Input'!J1845="Yes",'TSA Input'!D1845,""))</f>
        <v/>
      </c>
      <c r="H1882" s="37" t="str">
        <f>IF('TSA Input'!K1845="","",IF('TSA Input'!J1845="Yes",'TSA Input'!G1845,""))</f>
        <v/>
      </c>
      <c r="I1882" s="37" t="str">
        <f>IF('TSA Input'!L1845="","",IF('TSA Input'!J1845="Yes",'TSA Input'!F1845,""))</f>
        <v/>
      </c>
      <c r="J1882" s="39" t="str">
        <f t="shared" si="58"/>
        <v/>
      </c>
      <c r="K1882" s="257" t="str">
        <f>IF('TSA Input'!J1845="","",IF('TSA Input'!J1845="Yes",'TSA Input'!D1845,""))</f>
        <v/>
      </c>
      <c r="L1882" s="258" t="str">
        <f>IF('TSA Input'!J1845="","",IF('TSA Input'!J1845="Yes",'TSA Input'!G1845,""))</f>
        <v/>
      </c>
      <c r="M1882" s="258" t="str">
        <f>IF('TSA Input'!J1845="","",IF('TSA Input'!J1845="Yes",'TSA Input'!F1845,""))</f>
        <v/>
      </c>
      <c r="N1882" s="39" t="str">
        <f t="shared" si="59"/>
        <v/>
      </c>
      <c r="O1882" s="149" t="s">
        <v>11</v>
      </c>
      <c r="P1882" s="148" t="s">
        <v>11</v>
      </c>
      <c r="Q1882" s="1"/>
    </row>
    <row r="1883" spans="1:17" ht="15.75" hidden="1" customHeight="1">
      <c r="A1883" s="1" t="str">
        <f t="shared" si="1"/>
        <v/>
      </c>
      <c r="B1883" s="1"/>
      <c r="C1883" s="34" t="str">
        <f>IF('TSA Input'!J1846="","",IF('TSA Input'!J1846="Yes",'TSA Input'!B1846,"Ineligible"))</f>
        <v/>
      </c>
      <c r="D1883" s="246" t="str">
        <f>IF('TSA Input'!J1846="","",IF('TSA Input'!J1846="Yes",IF('TSA Input'!W1846="","",LEFT('TSA Input'!W1846,LEN('TSA Input'!W1846)-2)),""))</f>
        <v/>
      </c>
      <c r="E1883" s="246" t="str">
        <f>IF('TSA Input'!J1846="","",IF('TSA Input'!J1846="Yes",'TSA Input'!I1846,""))</f>
        <v/>
      </c>
      <c r="F1883" s="247" t="str">
        <f>IF('TSA Input'!J1846="","",IF('TSA Input'!J1846="Yes",'TSA Input'!C1846,""))</f>
        <v/>
      </c>
      <c r="G1883" s="36" t="str">
        <f>IF('TSA Input'!J1846="","",IF('TSA Input'!J1846="Yes",'TSA Input'!D1846,""))</f>
        <v/>
      </c>
      <c r="H1883" s="37" t="str">
        <f>IF('TSA Input'!K1846="","",IF('TSA Input'!J1846="Yes",'TSA Input'!G1846,""))</f>
        <v/>
      </c>
      <c r="I1883" s="37" t="str">
        <f>IF('TSA Input'!L1846="","",IF('TSA Input'!J1846="Yes",'TSA Input'!F1846,""))</f>
        <v/>
      </c>
      <c r="J1883" s="39" t="str">
        <f t="shared" si="58"/>
        <v/>
      </c>
      <c r="K1883" s="257" t="str">
        <f>IF('TSA Input'!J1846="","",IF('TSA Input'!J1846="Yes",'TSA Input'!D1846,""))</f>
        <v/>
      </c>
      <c r="L1883" s="258" t="str">
        <f>IF('TSA Input'!J1846="","",IF('TSA Input'!J1846="Yes",'TSA Input'!G1846,""))</f>
        <v/>
      </c>
      <c r="M1883" s="258" t="str">
        <f>IF('TSA Input'!J1846="","",IF('TSA Input'!J1846="Yes",'TSA Input'!F1846,""))</f>
        <v/>
      </c>
      <c r="N1883" s="39" t="str">
        <f t="shared" si="59"/>
        <v/>
      </c>
      <c r="O1883" s="149" t="s">
        <v>11</v>
      </c>
      <c r="P1883" s="148" t="s">
        <v>11</v>
      </c>
      <c r="Q1883" s="1"/>
    </row>
    <row r="1884" spans="1:17" ht="15.75" hidden="1" customHeight="1">
      <c r="A1884" s="1" t="str">
        <f t="shared" si="1"/>
        <v/>
      </c>
      <c r="B1884" s="1"/>
      <c r="C1884" s="34" t="str">
        <f>IF('TSA Input'!J1847="","",IF('TSA Input'!J1847="Yes",'TSA Input'!B1847,"Ineligible"))</f>
        <v/>
      </c>
      <c r="D1884" s="246" t="str">
        <f>IF('TSA Input'!J1847="","",IF('TSA Input'!J1847="Yes",IF('TSA Input'!W1847="","",LEFT('TSA Input'!W1847,LEN('TSA Input'!W1847)-2)),""))</f>
        <v/>
      </c>
      <c r="E1884" s="246" t="str">
        <f>IF('TSA Input'!J1847="","",IF('TSA Input'!J1847="Yes",'TSA Input'!I1847,""))</f>
        <v/>
      </c>
      <c r="F1884" s="247" t="str">
        <f>IF('TSA Input'!J1847="","",IF('TSA Input'!J1847="Yes",'TSA Input'!C1847,""))</f>
        <v/>
      </c>
      <c r="G1884" s="36" t="str">
        <f>IF('TSA Input'!J1847="","",IF('TSA Input'!J1847="Yes",'TSA Input'!D1847,""))</f>
        <v/>
      </c>
      <c r="H1884" s="37" t="str">
        <f>IF('TSA Input'!K1847="","",IF('TSA Input'!J1847="Yes",'TSA Input'!G1847,""))</f>
        <v/>
      </c>
      <c r="I1884" s="37" t="str">
        <f>IF('TSA Input'!L1847="","",IF('TSA Input'!J1847="Yes",'TSA Input'!F1847,""))</f>
        <v/>
      </c>
      <c r="J1884" s="39" t="str">
        <f t="shared" si="58"/>
        <v/>
      </c>
      <c r="K1884" s="257" t="str">
        <f>IF('TSA Input'!J1847="","",IF('TSA Input'!J1847="Yes",'TSA Input'!D1847,""))</f>
        <v/>
      </c>
      <c r="L1884" s="258" t="str">
        <f>IF('TSA Input'!J1847="","",IF('TSA Input'!J1847="Yes",'TSA Input'!G1847,""))</f>
        <v/>
      </c>
      <c r="M1884" s="258" t="str">
        <f>IF('TSA Input'!J1847="","",IF('TSA Input'!J1847="Yes",'TSA Input'!F1847,""))</f>
        <v/>
      </c>
      <c r="N1884" s="39" t="str">
        <f t="shared" si="59"/>
        <v/>
      </c>
      <c r="O1884" s="149" t="s">
        <v>11</v>
      </c>
      <c r="P1884" s="148" t="s">
        <v>11</v>
      </c>
      <c r="Q1884" s="1"/>
    </row>
    <row r="1885" spans="1:17" ht="15.75" hidden="1" customHeight="1">
      <c r="A1885" s="1" t="str">
        <f t="shared" si="1"/>
        <v/>
      </c>
      <c r="B1885" s="1"/>
      <c r="C1885" s="34" t="str">
        <f>IF('TSA Input'!J1848="","",IF('TSA Input'!J1848="Yes",'TSA Input'!B1848,"Ineligible"))</f>
        <v/>
      </c>
      <c r="D1885" s="246" t="str">
        <f>IF('TSA Input'!J1848="","",IF('TSA Input'!J1848="Yes",IF('TSA Input'!W1848="","",LEFT('TSA Input'!W1848,LEN('TSA Input'!W1848)-2)),""))</f>
        <v/>
      </c>
      <c r="E1885" s="246" t="str">
        <f>IF('TSA Input'!J1848="","",IF('TSA Input'!J1848="Yes",'TSA Input'!I1848,""))</f>
        <v/>
      </c>
      <c r="F1885" s="247" t="str">
        <f>IF('TSA Input'!J1848="","",IF('TSA Input'!J1848="Yes",'TSA Input'!C1848,""))</f>
        <v/>
      </c>
      <c r="G1885" s="36" t="str">
        <f>IF('TSA Input'!J1848="","",IF('TSA Input'!J1848="Yes",'TSA Input'!D1848,""))</f>
        <v/>
      </c>
      <c r="H1885" s="37" t="str">
        <f>IF('TSA Input'!K1848="","",IF('TSA Input'!J1848="Yes",'TSA Input'!G1848,""))</f>
        <v/>
      </c>
      <c r="I1885" s="37" t="str">
        <f>IF('TSA Input'!L1848="","",IF('TSA Input'!J1848="Yes",'TSA Input'!F1848,""))</f>
        <v/>
      </c>
      <c r="J1885" s="39" t="str">
        <f t="shared" si="58"/>
        <v/>
      </c>
      <c r="K1885" s="257" t="str">
        <f>IF('TSA Input'!J1848="","",IF('TSA Input'!J1848="Yes",'TSA Input'!D1848,""))</f>
        <v/>
      </c>
      <c r="L1885" s="258" t="str">
        <f>IF('TSA Input'!J1848="","",IF('TSA Input'!J1848="Yes",'TSA Input'!G1848,""))</f>
        <v/>
      </c>
      <c r="M1885" s="258" t="str">
        <f>IF('TSA Input'!J1848="","",IF('TSA Input'!J1848="Yes",'TSA Input'!F1848,""))</f>
        <v/>
      </c>
      <c r="N1885" s="39" t="str">
        <f t="shared" si="59"/>
        <v/>
      </c>
      <c r="O1885" s="149" t="s">
        <v>11</v>
      </c>
      <c r="P1885" s="148" t="s">
        <v>11</v>
      </c>
      <c r="Q1885" s="1"/>
    </row>
    <row r="1886" spans="1:17" ht="15.75" hidden="1" customHeight="1">
      <c r="A1886" s="1" t="str">
        <f t="shared" si="1"/>
        <v/>
      </c>
      <c r="B1886" s="1"/>
      <c r="C1886" s="34" t="str">
        <f>IF('TSA Input'!J1849="","",IF('TSA Input'!J1849="Yes",'TSA Input'!B1849,"Ineligible"))</f>
        <v/>
      </c>
      <c r="D1886" s="246" t="str">
        <f>IF('TSA Input'!J1849="","",IF('TSA Input'!J1849="Yes",IF('TSA Input'!W1849="","",LEFT('TSA Input'!W1849,LEN('TSA Input'!W1849)-2)),""))</f>
        <v/>
      </c>
      <c r="E1886" s="246" t="str">
        <f>IF('TSA Input'!J1849="","",IF('TSA Input'!J1849="Yes",'TSA Input'!I1849,""))</f>
        <v/>
      </c>
      <c r="F1886" s="247" t="str">
        <f>IF('TSA Input'!J1849="","",IF('TSA Input'!J1849="Yes",'TSA Input'!C1849,""))</f>
        <v/>
      </c>
      <c r="G1886" s="36" t="str">
        <f>IF('TSA Input'!J1849="","",IF('TSA Input'!J1849="Yes",'TSA Input'!D1849,""))</f>
        <v/>
      </c>
      <c r="H1886" s="37" t="str">
        <f>IF('TSA Input'!K1849="","",IF('TSA Input'!J1849="Yes",'TSA Input'!G1849,""))</f>
        <v/>
      </c>
      <c r="I1886" s="37" t="str">
        <f>IF('TSA Input'!L1849="","",IF('TSA Input'!J1849="Yes",'TSA Input'!F1849,""))</f>
        <v/>
      </c>
      <c r="J1886" s="39" t="str">
        <f t="shared" si="58"/>
        <v/>
      </c>
      <c r="K1886" s="257" t="str">
        <f>IF('TSA Input'!J1849="","",IF('TSA Input'!J1849="Yes",'TSA Input'!D1849,""))</f>
        <v/>
      </c>
      <c r="L1886" s="258" t="str">
        <f>IF('TSA Input'!J1849="","",IF('TSA Input'!J1849="Yes",'TSA Input'!G1849,""))</f>
        <v/>
      </c>
      <c r="M1886" s="258" t="str">
        <f>IF('TSA Input'!J1849="","",IF('TSA Input'!J1849="Yes",'TSA Input'!F1849,""))</f>
        <v/>
      </c>
      <c r="N1886" s="39" t="str">
        <f t="shared" si="59"/>
        <v/>
      </c>
      <c r="O1886" s="149" t="s">
        <v>11</v>
      </c>
      <c r="P1886" s="148" t="s">
        <v>11</v>
      </c>
      <c r="Q1886" s="1"/>
    </row>
    <row r="1887" spans="1:17" ht="15.75" hidden="1" customHeight="1">
      <c r="A1887" s="1" t="str">
        <f t="shared" si="1"/>
        <v/>
      </c>
      <c r="B1887" s="1"/>
      <c r="C1887" s="34" t="str">
        <f>IF('TSA Input'!J1850="","",IF('TSA Input'!J1850="Yes",'TSA Input'!B1850,"Ineligible"))</f>
        <v/>
      </c>
      <c r="D1887" s="246" t="str">
        <f>IF('TSA Input'!J1850="","",IF('TSA Input'!J1850="Yes",IF('TSA Input'!W1850="","",LEFT('TSA Input'!W1850,LEN('TSA Input'!W1850)-2)),""))</f>
        <v/>
      </c>
      <c r="E1887" s="246" t="str">
        <f>IF('TSA Input'!J1850="","",IF('TSA Input'!J1850="Yes",'TSA Input'!I1850,""))</f>
        <v/>
      </c>
      <c r="F1887" s="247" t="str">
        <f>IF('TSA Input'!J1850="","",IF('TSA Input'!J1850="Yes",'TSA Input'!C1850,""))</f>
        <v/>
      </c>
      <c r="G1887" s="36" t="str">
        <f>IF('TSA Input'!J1850="","",IF('TSA Input'!J1850="Yes",'TSA Input'!D1850,""))</f>
        <v/>
      </c>
      <c r="H1887" s="37" t="str">
        <f>IF('TSA Input'!K1850="","",IF('TSA Input'!J1850="Yes",'TSA Input'!G1850,""))</f>
        <v/>
      </c>
      <c r="I1887" s="37" t="str">
        <f>IF('TSA Input'!L1850="","",IF('TSA Input'!J1850="Yes",'TSA Input'!F1850,""))</f>
        <v/>
      </c>
      <c r="J1887" s="39" t="str">
        <f t="shared" si="58"/>
        <v/>
      </c>
      <c r="K1887" s="257" t="str">
        <f>IF('TSA Input'!J1850="","",IF('TSA Input'!J1850="Yes",'TSA Input'!D1850,""))</f>
        <v/>
      </c>
      <c r="L1887" s="258" t="str">
        <f>IF('TSA Input'!J1850="","",IF('TSA Input'!J1850="Yes",'TSA Input'!G1850,""))</f>
        <v/>
      </c>
      <c r="M1887" s="258" t="str">
        <f>IF('TSA Input'!J1850="","",IF('TSA Input'!J1850="Yes",'TSA Input'!F1850,""))</f>
        <v/>
      </c>
      <c r="N1887" s="39" t="str">
        <f t="shared" si="59"/>
        <v/>
      </c>
      <c r="O1887" s="149" t="s">
        <v>11</v>
      </c>
      <c r="P1887" s="148" t="s">
        <v>11</v>
      </c>
      <c r="Q1887" s="1"/>
    </row>
    <row r="1888" spans="1:17" ht="15.75" hidden="1" customHeight="1">
      <c r="A1888" s="1" t="str">
        <f t="shared" si="1"/>
        <v/>
      </c>
      <c r="B1888" s="1"/>
      <c r="C1888" s="34" t="str">
        <f>IF('TSA Input'!J1851="","",IF('TSA Input'!J1851="Yes",'TSA Input'!B1851,"Ineligible"))</f>
        <v/>
      </c>
      <c r="D1888" s="246" t="str">
        <f>IF('TSA Input'!J1851="","",IF('TSA Input'!J1851="Yes",IF('TSA Input'!W1851="","",LEFT('TSA Input'!W1851,LEN('TSA Input'!W1851)-2)),""))</f>
        <v/>
      </c>
      <c r="E1888" s="246" t="str">
        <f>IF('TSA Input'!J1851="","",IF('TSA Input'!J1851="Yes",'TSA Input'!I1851,""))</f>
        <v/>
      </c>
      <c r="F1888" s="247" t="str">
        <f>IF('TSA Input'!J1851="","",IF('TSA Input'!J1851="Yes",'TSA Input'!C1851,""))</f>
        <v/>
      </c>
      <c r="G1888" s="36" t="str">
        <f>IF('TSA Input'!J1851="","",IF('TSA Input'!J1851="Yes",'TSA Input'!D1851,""))</f>
        <v/>
      </c>
      <c r="H1888" s="37" t="str">
        <f>IF('TSA Input'!K1851="","",IF('TSA Input'!J1851="Yes",'TSA Input'!G1851,""))</f>
        <v/>
      </c>
      <c r="I1888" s="37" t="str">
        <f>IF('TSA Input'!L1851="","",IF('TSA Input'!J1851="Yes",'TSA Input'!F1851,""))</f>
        <v/>
      </c>
      <c r="J1888" s="39" t="str">
        <f t="shared" si="58"/>
        <v/>
      </c>
      <c r="K1888" s="257" t="str">
        <f>IF('TSA Input'!J1851="","",IF('TSA Input'!J1851="Yes",'TSA Input'!D1851,""))</f>
        <v/>
      </c>
      <c r="L1888" s="258" t="str">
        <f>IF('TSA Input'!J1851="","",IF('TSA Input'!J1851="Yes",'TSA Input'!G1851,""))</f>
        <v/>
      </c>
      <c r="M1888" s="258" t="str">
        <f>IF('TSA Input'!J1851="","",IF('TSA Input'!J1851="Yes",'TSA Input'!F1851,""))</f>
        <v/>
      </c>
      <c r="N1888" s="39" t="str">
        <f t="shared" si="59"/>
        <v/>
      </c>
      <c r="O1888" s="149" t="s">
        <v>11</v>
      </c>
      <c r="P1888" s="148" t="s">
        <v>11</v>
      </c>
      <c r="Q1888" s="1"/>
    </row>
    <row r="1889" spans="1:17" ht="15.75" hidden="1" customHeight="1">
      <c r="A1889" s="1" t="str">
        <f t="shared" si="1"/>
        <v/>
      </c>
      <c r="B1889" s="1"/>
      <c r="C1889" s="34" t="str">
        <f>IF('TSA Input'!J1852="","",IF('TSA Input'!J1852="Yes",'TSA Input'!B1852,"Ineligible"))</f>
        <v/>
      </c>
      <c r="D1889" s="246" t="str">
        <f>IF('TSA Input'!J1852="","",IF('TSA Input'!J1852="Yes",IF('TSA Input'!W1852="","",LEFT('TSA Input'!W1852,LEN('TSA Input'!W1852)-2)),""))</f>
        <v/>
      </c>
      <c r="E1889" s="246" t="str">
        <f>IF('TSA Input'!J1852="","",IF('TSA Input'!J1852="Yes",'TSA Input'!I1852,""))</f>
        <v/>
      </c>
      <c r="F1889" s="247" t="str">
        <f>IF('TSA Input'!J1852="","",IF('TSA Input'!J1852="Yes",'TSA Input'!C1852,""))</f>
        <v/>
      </c>
      <c r="G1889" s="36" t="str">
        <f>IF('TSA Input'!J1852="","",IF('TSA Input'!J1852="Yes",'TSA Input'!D1852,""))</f>
        <v/>
      </c>
      <c r="H1889" s="37" t="str">
        <f>IF('TSA Input'!K1852="","",IF('TSA Input'!J1852="Yes",'TSA Input'!G1852,""))</f>
        <v/>
      </c>
      <c r="I1889" s="37" t="str">
        <f>IF('TSA Input'!L1852="","",IF('TSA Input'!J1852="Yes",'TSA Input'!F1852,""))</f>
        <v/>
      </c>
      <c r="J1889" s="39" t="str">
        <f t="shared" si="58"/>
        <v/>
      </c>
      <c r="K1889" s="257" t="str">
        <f>IF('TSA Input'!J1852="","",IF('TSA Input'!J1852="Yes",'TSA Input'!D1852,""))</f>
        <v/>
      </c>
      <c r="L1889" s="258" t="str">
        <f>IF('TSA Input'!J1852="","",IF('TSA Input'!J1852="Yes",'TSA Input'!G1852,""))</f>
        <v/>
      </c>
      <c r="M1889" s="258" t="str">
        <f>IF('TSA Input'!J1852="","",IF('TSA Input'!J1852="Yes",'TSA Input'!F1852,""))</f>
        <v/>
      </c>
      <c r="N1889" s="39" t="str">
        <f t="shared" si="59"/>
        <v/>
      </c>
      <c r="O1889" s="149" t="s">
        <v>11</v>
      </c>
      <c r="P1889" s="148" t="s">
        <v>11</v>
      </c>
      <c r="Q1889" s="1"/>
    </row>
    <row r="1890" spans="1:17" ht="15.75" hidden="1" customHeight="1">
      <c r="A1890" s="1" t="str">
        <f t="shared" si="1"/>
        <v/>
      </c>
      <c r="B1890" s="1"/>
      <c r="C1890" s="34" t="str">
        <f>IF('TSA Input'!J1853="","",IF('TSA Input'!J1853="Yes",'TSA Input'!B1853,"Ineligible"))</f>
        <v/>
      </c>
      <c r="D1890" s="246" t="str">
        <f>IF('TSA Input'!J1853="","",IF('TSA Input'!J1853="Yes",IF('TSA Input'!W1853="","",LEFT('TSA Input'!W1853,LEN('TSA Input'!W1853)-2)),""))</f>
        <v/>
      </c>
      <c r="E1890" s="246" t="str">
        <f>IF('TSA Input'!J1853="","",IF('TSA Input'!J1853="Yes",'TSA Input'!I1853,""))</f>
        <v/>
      </c>
      <c r="F1890" s="247" t="str">
        <f>IF('TSA Input'!J1853="","",IF('TSA Input'!J1853="Yes",'TSA Input'!C1853,""))</f>
        <v/>
      </c>
      <c r="G1890" s="36" t="str">
        <f>IF('TSA Input'!J1853="","",IF('TSA Input'!J1853="Yes",'TSA Input'!D1853,""))</f>
        <v/>
      </c>
      <c r="H1890" s="37" t="str">
        <f>IF('TSA Input'!K1853="","",IF('TSA Input'!J1853="Yes",'TSA Input'!G1853,""))</f>
        <v/>
      </c>
      <c r="I1890" s="37" t="str">
        <f>IF('TSA Input'!L1853="","",IF('TSA Input'!J1853="Yes",'TSA Input'!F1853,""))</f>
        <v/>
      </c>
      <c r="J1890" s="39" t="str">
        <f t="shared" si="58"/>
        <v/>
      </c>
      <c r="K1890" s="257" t="str">
        <f>IF('TSA Input'!J1853="","",IF('TSA Input'!J1853="Yes",'TSA Input'!D1853,""))</f>
        <v/>
      </c>
      <c r="L1890" s="258" t="str">
        <f>IF('TSA Input'!J1853="","",IF('TSA Input'!J1853="Yes",'TSA Input'!G1853,""))</f>
        <v/>
      </c>
      <c r="M1890" s="258" t="str">
        <f>IF('TSA Input'!J1853="","",IF('TSA Input'!J1853="Yes",'TSA Input'!F1853,""))</f>
        <v/>
      </c>
      <c r="N1890" s="39" t="str">
        <f t="shared" si="59"/>
        <v/>
      </c>
      <c r="O1890" s="149" t="s">
        <v>11</v>
      </c>
      <c r="P1890" s="148" t="s">
        <v>11</v>
      </c>
      <c r="Q1890" s="1"/>
    </row>
    <row r="1891" spans="1:17" ht="15.75" hidden="1" customHeight="1">
      <c r="A1891" s="1" t="str">
        <f t="shared" si="1"/>
        <v/>
      </c>
      <c r="B1891" s="1"/>
      <c r="C1891" s="34" t="str">
        <f>IF('TSA Input'!J1854="","",IF('TSA Input'!J1854="Yes",'TSA Input'!B1854,"Ineligible"))</f>
        <v/>
      </c>
      <c r="D1891" s="246" t="str">
        <f>IF('TSA Input'!J1854="","",IF('TSA Input'!J1854="Yes",IF('TSA Input'!W1854="","",LEFT('TSA Input'!W1854,LEN('TSA Input'!W1854)-2)),""))</f>
        <v/>
      </c>
      <c r="E1891" s="246" t="str">
        <f>IF('TSA Input'!J1854="","",IF('TSA Input'!J1854="Yes",'TSA Input'!I1854,""))</f>
        <v/>
      </c>
      <c r="F1891" s="247" t="str">
        <f>IF('TSA Input'!J1854="","",IF('TSA Input'!J1854="Yes",'TSA Input'!C1854,""))</f>
        <v/>
      </c>
      <c r="G1891" s="36" t="str">
        <f>IF('TSA Input'!J1854="","",IF('TSA Input'!J1854="Yes",'TSA Input'!D1854,""))</f>
        <v/>
      </c>
      <c r="H1891" s="37" t="str">
        <f>IF('TSA Input'!K1854="","",IF('TSA Input'!J1854="Yes",'TSA Input'!G1854,""))</f>
        <v/>
      </c>
      <c r="I1891" s="37" t="str">
        <f>IF('TSA Input'!L1854="","",IF('TSA Input'!J1854="Yes",'TSA Input'!F1854,""))</f>
        <v/>
      </c>
      <c r="J1891" s="39" t="str">
        <f t="shared" si="58"/>
        <v/>
      </c>
      <c r="K1891" s="257" t="str">
        <f>IF('TSA Input'!J1854="","",IF('TSA Input'!J1854="Yes",'TSA Input'!D1854,""))</f>
        <v/>
      </c>
      <c r="L1891" s="258" t="str">
        <f>IF('TSA Input'!J1854="","",IF('TSA Input'!J1854="Yes",'TSA Input'!G1854,""))</f>
        <v/>
      </c>
      <c r="M1891" s="258" t="str">
        <f>IF('TSA Input'!J1854="","",IF('TSA Input'!J1854="Yes",'TSA Input'!F1854,""))</f>
        <v/>
      </c>
      <c r="N1891" s="39" t="str">
        <f t="shared" si="59"/>
        <v/>
      </c>
      <c r="O1891" s="149" t="s">
        <v>11</v>
      </c>
      <c r="P1891" s="148" t="s">
        <v>11</v>
      </c>
      <c r="Q1891" s="1"/>
    </row>
    <row r="1892" spans="1:17" ht="15.75" hidden="1" customHeight="1">
      <c r="A1892" s="1" t="str">
        <f t="shared" si="1"/>
        <v/>
      </c>
      <c r="B1892" s="1"/>
      <c r="C1892" s="34" t="str">
        <f>IF('TSA Input'!J1855="","",IF('TSA Input'!J1855="Yes",'TSA Input'!B1855,"Ineligible"))</f>
        <v/>
      </c>
      <c r="D1892" s="246" t="str">
        <f>IF('TSA Input'!J1855="","",IF('TSA Input'!J1855="Yes",IF('TSA Input'!W1855="","",LEFT('TSA Input'!W1855,LEN('TSA Input'!W1855)-2)),""))</f>
        <v/>
      </c>
      <c r="E1892" s="246" t="str">
        <f>IF('TSA Input'!J1855="","",IF('TSA Input'!J1855="Yes",'TSA Input'!I1855,""))</f>
        <v/>
      </c>
      <c r="F1892" s="247" t="str">
        <f>IF('TSA Input'!J1855="","",IF('TSA Input'!J1855="Yes",'TSA Input'!C1855,""))</f>
        <v/>
      </c>
      <c r="G1892" s="36" t="str">
        <f>IF('TSA Input'!J1855="","",IF('TSA Input'!J1855="Yes",'TSA Input'!D1855,""))</f>
        <v/>
      </c>
      <c r="H1892" s="37" t="str">
        <f>IF('TSA Input'!K1855="","",IF('TSA Input'!J1855="Yes",'TSA Input'!G1855,""))</f>
        <v/>
      </c>
      <c r="I1892" s="37" t="str">
        <f>IF('TSA Input'!L1855="","",IF('TSA Input'!J1855="Yes",'TSA Input'!F1855,""))</f>
        <v/>
      </c>
      <c r="J1892" s="39" t="str">
        <f t="shared" si="58"/>
        <v/>
      </c>
      <c r="K1892" s="257" t="str">
        <f>IF('TSA Input'!J1855="","",IF('TSA Input'!J1855="Yes",'TSA Input'!D1855,""))</f>
        <v/>
      </c>
      <c r="L1892" s="258" t="str">
        <f>IF('TSA Input'!J1855="","",IF('TSA Input'!J1855="Yes",'TSA Input'!G1855,""))</f>
        <v/>
      </c>
      <c r="M1892" s="258" t="str">
        <f>IF('TSA Input'!J1855="","",IF('TSA Input'!J1855="Yes",'TSA Input'!F1855,""))</f>
        <v/>
      </c>
      <c r="N1892" s="39" t="str">
        <f t="shared" si="59"/>
        <v/>
      </c>
      <c r="O1892" s="149" t="s">
        <v>11</v>
      </c>
      <c r="P1892" s="148" t="s">
        <v>11</v>
      </c>
      <c r="Q1892" s="1"/>
    </row>
    <row r="1893" spans="1:17" ht="15.75" hidden="1" customHeight="1">
      <c r="A1893" s="1" t="str">
        <f t="shared" si="1"/>
        <v/>
      </c>
      <c r="B1893" s="1"/>
      <c r="C1893" s="34" t="str">
        <f>IF('TSA Input'!J1856="","",IF('TSA Input'!J1856="Yes",'TSA Input'!B1856,"Ineligible"))</f>
        <v/>
      </c>
      <c r="D1893" s="246" t="str">
        <f>IF('TSA Input'!J1856="","",IF('TSA Input'!J1856="Yes",IF('TSA Input'!W1856="","",LEFT('TSA Input'!W1856,LEN('TSA Input'!W1856)-2)),""))</f>
        <v/>
      </c>
      <c r="E1893" s="246" t="str">
        <f>IF('TSA Input'!J1856="","",IF('TSA Input'!J1856="Yes",'TSA Input'!I1856,""))</f>
        <v/>
      </c>
      <c r="F1893" s="247" t="str">
        <f>IF('TSA Input'!J1856="","",IF('TSA Input'!J1856="Yes",'TSA Input'!C1856,""))</f>
        <v/>
      </c>
      <c r="G1893" s="36" t="str">
        <f>IF('TSA Input'!J1856="","",IF('TSA Input'!J1856="Yes",'TSA Input'!D1856,""))</f>
        <v/>
      </c>
      <c r="H1893" s="37" t="str">
        <f>IF('TSA Input'!K1856="","",IF('TSA Input'!J1856="Yes",'TSA Input'!G1856,""))</f>
        <v/>
      </c>
      <c r="I1893" s="37" t="str">
        <f>IF('TSA Input'!L1856="","",IF('TSA Input'!J1856="Yes",'TSA Input'!F1856,""))</f>
        <v/>
      </c>
      <c r="J1893" s="39" t="str">
        <f t="shared" si="58"/>
        <v/>
      </c>
      <c r="K1893" s="257" t="str">
        <f>IF('TSA Input'!J1856="","",IF('TSA Input'!J1856="Yes",'TSA Input'!D1856,""))</f>
        <v/>
      </c>
      <c r="L1893" s="258" t="str">
        <f>IF('TSA Input'!J1856="","",IF('TSA Input'!J1856="Yes",'TSA Input'!G1856,""))</f>
        <v/>
      </c>
      <c r="M1893" s="258" t="str">
        <f>IF('TSA Input'!J1856="","",IF('TSA Input'!J1856="Yes",'TSA Input'!F1856,""))</f>
        <v/>
      </c>
      <c r="N1893" s="39" t="str">
        <f t="shared" si="59"/>
        <v/>
      </c>
      <c r="O1893" s="149" t="s">
        <v>11</v>
      </c>
      <c r="P1893" s="148" t="s">
        <v>11</v>
      </c>
      <c r="Q1893" s="1"/>
    </row>
    <row r="1894" spans="1:17" ht="15.75" hidden="1" customHeight="1">
      <c r="A1894" s="1" t="str">
        <f t="shared" si="1"/>
        <v/>
      </c>
      <c r="B1894" s="1"/>
      <c r="C1894" s="34" t="str">
        <f>IF('TSA Input'!J1857="","",IF('TSA Input'!J1857="Yes",'TSA Input'!B1857,"Ineligible"))</f>
        <v/>
      </c>
      <c r="D1894" s="246" t="str">
        <f>IF('TSA Input'!J1857="","",IF('TSA Input'!J1857="Yes",IF('TSA Input'!W1857="","",LEFT('TSA Input'!W1857,LEN('TSA Input'!W1857)-2)),""))</f>
        <v/>
      </c>
      <c r="E1894" s="246" t="str">
        <f>IF('TSA Input'!J1857="","",IF('TSA Input'!J1857="Yes",'TSA Input'!I1857,""))</f>
        <v/>
      </c>
      <c r="F1894" s="247" t="str">
        <f>IF('TSA Input'!J1857="","",IF('TSA Input'!J1857="Yes",'TSA Input'!C1857,""))</f>
        <v/>
      </c>
      <c r="G1894" s="36" t="str">
        <f>IF('TSA Input'!J1857="","",IF('TSA Input'!J1857="Yes",'TSA Input'!D1857,""))</f>
        <v/>
      </c>
      <c r="H1894" s="37" t="str">
        <f>IF('TSA Input'!K1857="","",IF('TSA Input'!J1857="Yes",'TSA Input'!G1857,""))</f>
        <v/>
      </c>
      <c r="I1894" s="37" t="str">
        <f>IF('TSA Input'!L1857="","",IF('TSA Input'!J1857="Yes",'TSA Input'!F1857,""))</f>
        <v/>
      </c>
      <c r="J1894" s="39" t="str">
        <f t="shared" si="58"/>
        <v/>
      </c>
      <c r="K1894" s="257" t="str">
        <f>IF('TSA Input'!J1857="","",IF('TSA Input'!J1857="Yes",'TSA Input'!D1857,""))</f>
        <v/>
      </c>
      <c r="L1894" s="258" t="str">
        <f>IF('TSA Input'!J1857="","",IF('TSA Input'!J1857="Yes",'TSA Input'!G1857,""))</f>
        <v/>
      </c>
      <c r="M1894" s="258" t="str">
        <f>IF('TSA Input'!J1857="","",IF('TSA Input'!J1857="Yes",'TSA Input'!F1857,""))</f>
        <v/>
      </c>
      <c r="N1894" s="39" t="str">
        <f t="shared" si="59"/>
        <v/>
      </c>
      <c r="O1894" s="149" t="s">
        <v>11</v>
      </c>
      <c r="P1894" s="148" t="s">
        <v>11</v>
      </c>
      <c r="Q1894" s="1"/>
    </row>
    <row r="1895" spans="1:17" ht="15.75" hidden="1" customHeight="1">
      <c r="A1895" s="1" t="str">
        <f t="shared" si="1"/>
        <v/>
      </c>
      <c r="B1895" s="1"/>
      <c r="C1895" s="34" t="str">
        <f>IF('TSA Input'!J1858="","",IF('TSA Input'!J1858="Yes",'TSA Input'!B1858,"Ineligible"))</f>
        <v/>
      </c>
      <c r="D1895" s="246" t="str">
        <f>IF('TSA Input'!J1858="","",IF('TSA Input'!J1858="Yes",IF('TSA Input'!W1858="","",LEFT('TSA Input'!W1858,LEN('TSA Input'!W1858)-2)),""))</f>
        <v/>
      </c>
      <c r="E1895" s="246" t="str">
        <f>IF('TSA Input'!J1858="","",IF('TSA Input'!J1858="Yes",'TSA Input'!I1858,""))</f>
        <v/>
      </c>
      <c r="F1895" s="247" t="str">
        <f>IF('TSA Input'!J1858="","",IF('TSA Input'!J1858="Yes",'TSA Input'!C1858,""))</f>
        <v/>
      </c>
      <c r="G1895" s="36" t="str">
        <f>IF('TSA Input'!J1858="","",IF('TSA Input'!J1858="Yes",'TSA Input'!D1858,""))</f>
        <v/>
      </c>
      <c r="H1895" s="37" t="str">
        <f>IF('TSA Input'!K1858="","",IF('TSA Input'!J1858="Yes",'TSA Input'!G1858,""))</f>
        <v/>
      </c>
      <c r="I1895" s="37" t="str">
        <f>IF('TSA Input'!L1858="","",IF('TSA Input'!J1858="Yes",'TSA Input'!F1858,""))</f>
        <v/>
      </c>
      <c r="J1895" s="39" t="str">
        <f t="shared" si="58"/>
        <v/>
      </c>
      <c r="K1895" s="257" t="str">
        <f>IF('TSA Input'!J1858="","",IF('TSA Input'!J1858="Yes",'TSA Input'!D1858,""))</f>
        <v/>
      </c>
      <c r="L1895" s="258" t="str">
        <f>IF('TSA Input'!J1858="","",IF('TSA Input'!J1858="Yes",'TSA Input'!G1858,""))</f>
        <v/>
      </c>
      <c r="M1895" s="258" t="str">
        <f>IF('TSA Input'!J1858="","",IF('TSA Input'!J1858="Yes",'TSA Input'!F1858,""))</f>
        <v/>
      </c>
      <c r="N1895" s="39" t="str">
        <f t="shared" si="59"/>
        <v/>
      </c>
      <c r="O1895" s="149" t="s">
        <v>11</v>
      </c>
      <c r="P1895" s="148" t="s">
        <v>11</v>
      </c>
      <c r="Q1895" s="1"/>
    </row>
    <row r="1896" spans="1:17" ht="15.75" hidden="1" customHeight="1">
      <c r="A1896" s="1" t="str">
        <f t="shared" si="1"/>
        <v/>
      </c>
      <c r="B1896" s="1"/>
      <c r="C1896" s="34" t="str">
        <f>IF('TSA Input'!J1859="","",IF('TSA Input'!J1859="Yes",'TSA Input'!B1859,"Ineligible"))</f>
        <v/>
      </c>
      <c r="D1896" s="246" t="str">
        <f>IF('TSA Input'!J1859="","",IF('TSA Input'!J1859="Yes",IF('TSA Input'!W1859="","",LEFT('TSA Input'!W1859,LEN('TSA Input'!W1859)-2)),""))</f>
        <v/>
      </c>
      <c r="E1896" s="246" t="str">
        <f>IF('TSA Input'!J1859="","",IF('TSA Input'!J1859="Yes",'TSA Input'!I1859,""))</f>
        <v/>
      </c>
      <c r="F1896" s="247" t="str">
        <f>IF('TSA Input'!J1859="","",IF('TSA Input'!J1859="Yes",'TSA Input'!C1859,""))</f>
        <v/>
      </c>
      <c r="G1896" s="36" t="str">
        <f>IF('TSA Input'!J1859="","",IF('TSA Input'!J1859="Yes",'TSA Input'!D1859,""))</f>
        <v/>
      </c>
      <c r="H1896" s="37" t="str">
        <f>IF('TSA Input'!K1859="","",IF('TSA Input'!J1859="Yes",'TSA Input'!G1859,""))</f>
        <v/>
      </c>
      <c r="I1896" s="37" t="str">
        <f>IF('TSA Input'!L1859="","",IF('TSA Input'!J1859="Yes",'TSA Input'!F1859,""))</f>
        <v/>
      </c>
      <c r="J1896" s="39" t="str">
        <f t="shared" si="58"/>
        <v/>
      </c>
      <c r="K1896" s="257" t="str">
        <f>IF('TSA Input'!J1859="","",IF('TSA Input'!J1859="Yes",'TSA Input'!D1859,""))</f>
        <v/>
      </c>
      <c r="L1896" s="258" t="str">
        <f>IF('TSA Input'!J1859="","",IF('TSA Input'!J1859="Yes",'TSA Input'!G1859,""))</f>
        <v/>
      </c>
      <c r="M1896" s="258" t="str">
        <f>IF('TSA Input'!J1859="","",IF('TSA Input'!J1859="Yes",'TSA Input'!F1859,""))</f>
        <v/>
      </c>
      <c r="N1896" s="39" t="str">
        <f t="shared" si="59"/>
        <v/>
      </c>
      <c r="O1896" s="149" t="s">
        <v>11</v>
      </c>
      <c r="P1896" s="148" t="s">
        <v>11</v>
      </c>
      <c r="Q1896" s="1"/>
    </row>
    <row r="1897" spans="1:17" ht="15.75" hidden="1" customHeight="1">
      <c r="A1897" s="1" t="str">
        <f t="shared" si="1"/>
        <v/>
      </c>
      <c r="B1897" s="1"/>
      <c r="C1897" s="34" t="str">
        <f>IF('TSA Input'!J1860="","",IF('TSA Input'!J1860="Yes",'TSA Input'!B1860,"Ineligible"))</f>
        <v/>
      </c>
      <c r="D1897" s="246" t="str">
        <f>IF('TSA Input'!J1860="","",IF('TSA Input'!J1860="Yes",IF('TSA Input'!W1860="","",LEFT('TSA Input'!W1860,LEN('TSA Input'!W1860)-2)),""))</f>
        <v/>
      </c>
      <c r="E1897" s="246" t="str">
        <f>IF('TSA Input'!J1860="","",IF('TSA Input'!J1860="Yes",'TSA Input'!I1860,""))</f>
        <v/>
      </c>
      <c r="F1897" s="247" t="str">
        <f>IF('TSA Input'!J1860="","",IF('TSA Input'!J1860="Yes",'TSA Input'!C1860,""))</f>
        <v/>
      </c>
      <c r="G1897" s="36" t="str">
        <f>IF('TSA Input'!J1860="","",IF('TSA Input'!J1860="Yes",'TSA Input'!D1860,""))</f>
        <v/>
      </c>
      <c r="H1897" s="37" t="str">
        <f>IF('TSA Input'!K1860="","",IF('TSA Input'!J1860="Yes",'TSA Input'!G1860,""))</f>
        <v/>
      </c>
      <c r="I1897" s="37" t="str">
        <f>IF('TSA Input'!L1860="","",IF('TSA Input'!J1860="Yes",'TSA Input'!F1860,""))</f>
        <v/>
      </c>
      <c r="J1897" s="39" t="str">
        <f t="shared" ref="J1897:J1960" si="60">IF($C1897="","",SUM(G1897:I1897))</f>
        <v/>
      </c>
      <c r="K1897" s="257" t="str">
        <f>IF('TSA Input'!J1860="","",IF('TSA Input'!J1860="Yes",'TSA Input'!D1860,""))</f>
        <v/>
      </c>
      <c r="L1897" s="258" t="str">
        <f>IF('TSA Input'!J1860="","",IF('TSA Input'!J1860="Yes",'TSA Input'!G1860,""))</f>
        <v/>
      </c>
      <c r="M1897" s="258" t="str">
        <f>IF('TSA Input'!J1860="","",IF('TSA Input'!J1860="Yes",'TSA Input'!F1860,""))</f>
        <v/>
      </c>
      <c r="N1897" s="39" t="str">
        <f t="shared" ref="N1897:N1960" si="61">IF($C1897="","",SUM(K1897:M1897))</f>
        <v/>
      </c>
      <c r="O1897" s="149" t="s">
        <v>11</v>
      </c>
      <c r="P1897" s="148" t="s">
        <v>11</v>
      </c>
      <c r="Q1897" s="1"/>
    </row>
    <row r="1898" spans="1:17" ht="15.75" hidden="1" customHeight="1">
      <c r="A1898" s="1" t="str">
        <f t="shared" si="1"/>
        <v/>
      </c>
      <c r="B1898" s="1"/>
      <c r="C1898" s="34" t="str">
        <f>IF('TSA Input'!J1861="","",IF('TSA Input'!J1861="Yes",'TSA Input'!B1861,"Ineligible"))</f>
        <v/>
      </c>
      <c r="D1898" s="246" t="str">
        <f>IF('TSA Input'!J1861="","",IF('TSA Input'!J1861="Yes",IF('TSA Input'!W1861="","",LEFT('TSA Input'!W1861,LEN('TSA Input'!W1861)-2)),""))</f>
        <v/>
      </c>
      <c r="E1898" s="246" t="str">
        <f>IF('TSA Input'!J1861="","",IF('TSA Input'!J1861="Yes",'TSA Input'!I1861,""))</f>
        <v/>
      </c>
      <c r="F1898" s="247" t="str">
        <f>IF('TSA Input'!J1861="","",IF('TSA Input'!J1861="Yes",'TSA Input'!C1861,""))</f>
        <v/>
      </c>
      <c r="G1898" s="36" t="str">
        <f>IF('TSA Input'!J1861="","",IF('TSA Input'!J1861="Yes",'TSA Input'!D1861,""))</f>
        <v/>
      </c>
      <c r="H1898" s="37" t="str">
        <f>IF('TSA Input'!K1861="","",IF('TSA Input'!J1861="Yes",'TSA Input'!G1861,""))</f>
        <v/>
      </c>
      <c r="I1898" s="37" t="str">
        <f>IF('TSA Input'!L1861="","",IF('TSA Input'!J1861="Yes",'TSA Input'!F1861,""))</f>
        <v/>
      </c>
      <c r="J1898" s="39" t="str">
        <f t="shared" si="60"/>
        <v/>
      </c>
      <c r="K1898" s="257" t="str">
        <f>IF('TSA Input'!J1861="","",IF('TSA Input'!J1861="Yes",'TSA Input'!D1861,""))</f>
        <v/>
      </c>
      <c r="L1898" s="258" t="str">
        <f>IF('TSA Input'!J1861="","",IF('TSA Input'!J1861="Yes",'TSA Input'!G1861,""))</f>
        <v/>
      </c>
      <c r="M1898" s="258" t="str">
        <f>IF('TSA Input'!J1861="","",IF('TSA Input'!J1861="Yes",'TSA Input'!F1861,""))</f>
        <v/>
      </c>
      <c r="N1898" s="39" t="str">
        <f t="shared" si="61"/>
        <v/>
      </c>
      <c r="O1898" s="149" t="s">
        <v>11</v>
      </c>
      <c r="P1898" s="148" t="s">
        <v>11</v>
      </c>
      <c r="Q1898" s="1"/>
    </row>
    <row r="1899" spans="1:17" ht="15.75" hidden="1" customHeight="1">
      <c r="A1899" s="1" t="str">
        <f t="shared" si="1"/>
        <v/>
      </c>
      <c r="B1899" s="1"/>
      <c r="C1899" s="34" t="str">
        <f>IF('TSA Input'!J1862="","",IF('TSA Input'!J1862="Yes",'TSA Input'!B1862,"Ineligible"))</f>
        <v/>
      </c>
      <c r="D1899" s="246" t="str">
        <f>IF('TSA Input'!J1862="","",IF('TSA Input'!J1862="Yes",IF('TSA Input'!W1862="","",LEFT('TSA Input'!W1862,LEN('TSA Input'!W1862)-2)),""))</f>
        <v/>
      </c>
      <c r="E1899" s="246" t="str">
        <f>IF('TSA Input'!J1862="","",IF('TSA Input'!J1862="Yes",'TSA Input'!I1862,""))</f>
        <v/>
      </c>
      <c r="F1899" s="247" t="str">
        <f>IF('TSA Input'!J1862="","",IF('TSA Input'!J1862="Yes",'TSA Input'!C1862,""))</f>
        <v/>
      </c>
      <c r="G1899" s="36" t="str">
        <f>IF('TSA Input'!J1862="","",IF('TSA Input'!J1862="Yes",'TSA Input'!D1862,""))</f>
        <v/>
      </c>
      <c r="H1899" s="37" t="str">
        <f>IF('TSA Input'!K1862="","",IF('TSA Input'!J1862="Yes",'TSA Input'!G1862,""))</f>
        <v/>
      </c>
      <c r="I1899" s="37" t="str">
        <f>IF('TSA Input'!L1862="","",IF('TSA Input'!J1862="Yes",'TSA Input'!F1862,""))</f>
        <v/>
      </c>
      <c r="J1899" s="39" t="str">
        <f t="shared" si="60"/>
        <v/>
      </c>
      <c r="K1899" s="257" t="str">
        <f>IF('TSA Input'!J1862="","",IF('TSA Input'!J1862="Yes",'TSA Input'!D1862,""))</f>
        <v/>
      </c>
      <c r="L1899" s="258" t="str">
        <f>IF('TSA Input'!J1862="","",IF('TSA Input'!J1862="Yes",'TSA Input'!G1862,""))</f>
        <v/>
      </c>
      <c r="M1899" s="258" t="str">
        <f>IF('TSA Input'!J1862="","",IF('TSA Input'!J1862="Yes",'TSA Input'!F1862,""))</f>
        <v/>
      </c>
      <c r="N1899" s="39" t="str">
        <f t="shared" si="61"/>
        <v/>
      </c>
      <c r="O1899" s="149" t="s">
        <v>11</v>
      </c>
      <c r="P1899" s="148" t="s">
        <v>11</v>
      </c>
      <c r="Q1899" s="1"/>
    </row>
    <row r="1900" spans="1:17" ht="15.75" hidden="1" customHeight="1">
      <c r="A1900" s="1" t="str">
        <f t="shared" si="1"/>
        <v/>
      </c>
      <c r="B1900" s="1"/>
      <c r="C1900" s="34" t="str">
        <f>IF('TSA Input'!J1863="","",IF('TSA Input'!J1863="Yes",'TSA Input'!B1863,"Ineligible"))</f>
        <v/>
      </c>
      <c r="D1900" s="246" t="str">
        <f>IF('TSA Input'!J1863="","",IF('TSA Input'!J1863="Yes",IF('TSA Input'!W1863="","",LEFT('TSA Input'!W1863,LEN('TSA Input'!W1863)-2)),""))</f>
        <v/>
      </c>
      <c r="E1900" s="246" t="str">
        <f>IF('TSA Input'!J1863="","",IF('TSA Input'!J1863="Yes",'TSA Input'!I1863,""))</f>
        <v/>
      </c>
      <c r="F1900" s="247" t="str">
        <f>IF('TSA Input'!J1863="","",IF('TSA Input'!J1863="Yes",'TSA Input'!C1863,""))</f>
        <v/>
      </c>
      <c r="G1900" s="36" t="str">
        <f>IF('TSA Input'!J1863="","",IF('TSA Input'!J1863="Yes",'TSA Input'!D1863,""))</f>
        <v/>
      </c>
      <c r="H1900" s="37" t="str">
        <f>IF('TSA Input'!K1863="","",IF('TSA Input'!J1863="Yes",'TSA Input'!G1863,""))</f>
        <v/>
      </c>
      <c r="I1900" s="37" t="str">
        <f>IF('TSA Input'!L1863="","",IF('TSA Input'!J1863="Yes",'TSA Input'!F1863,""))</f>
        <v/>
      </c>
      <c r="J1900" s="39" t="str">
        <f t="shared" si="60"/>
        <v/>
      </c>
      <c r="K1900" s="257" t="str">
        <f>IF('TSA Input'!J1863="","",IF('TSA Input'!J1863="Yes",'TSA Input'!D1863,""))</f>
        <v/>
      </c>
      <c r="L1900" s="258" t="str">
        <f>IF('TSA Input'!J1863="","",IF('TSA Input'!J1863="Yes",'TSA Input'!G1863,""))</f>
        <v/>
      </c>
      <c r="M1900" s="258" t="str">
        <f>IF('TSA Input'!J1863="","",IF('TSA Input'!J1863="Yes",'TSA Input'!F1863,""))</f>
        <v/>
      </c>
      <c r="N1900" s="39" t="str">
        <f t="shared" si="61"/>
        <v/>
      </c>
      <c r="O1900" s="149" t="s">
        <v>11</v>
      </c>
      <c r="P1900" s="148" t="s">
        <v>11</v>
      </c>
      <c r="Q1900" s="1"/>
    </row>
    <row r="1901" spans="1:17" ht="15.75" hidden="1" customHeight="1">
      <c r="A1901" s="1" t="str">
        <f t="shared" si="1"/>
        <v/>
      </c>
      <c r="B1901" s="1"/>
      <c r="C1901" s="34" t="str">
        <f>IF('TSA Input'!J1864="","",IF('TSA Input'!J1864="Yes",'TSA Input'!B1864,"Ineligible"))</f>
        <v/>
      </c>
      <c r="D1901" s="246" t="str">
        <f>IF('TSA Input'!J1864="","",IF('TSA Input'!J1864="Yes",IF('TSA Input'!W1864="","",LEFT('TSA Input'!W1864,LEN('TSA Input'!W1864)-2)),""))</f>
        <v/>
      </c>
      <c r="E1901" s="246" t="str">
        <f>IF('TSA Input'!J1864="","",IF('TSA Input'!J1864="Yes",'TSA Input'!I1864,""))</f>
        <v/>
      </c>
      <c r="F1901" s="247" t="str">
        <f>IF('TSA Input'!J1864="","",IF('TSA Input'!J1864="Yes",'TSA Input'!C1864,""))</f>
        <v/>
      </c>
      <c r="G1901" s="36" t="str">
        <f>IF('TSA Input'!J1864="","",IF('TSA Input'!J1864="Yes",'TSA Input'!D1864,""))</f>
        <v/>
      </c>
      <c r="H1901" s="37" t="str">
        <f>IF('TSA Input'!K1864="","",IF('TSA Input'!J1864="Yes",'TSA Input'!G1864,""))</f>
        <v/>
      </c>
      <c r="I1901" s="37" t="str">
        <f>IF('TSA Input'!L1864="","",IF('TSA Input'!J1864="Yes",'TSA Input'!F1864,""))</f>
        <v/>
      </c>
      <c r="J1901" s="39" t="str">
        <f t="shared" si="60"/>
        <v/>
      </c>
      <c r="K1901" s="257" t="str">
        <f>IF('TSA Input'!J1864="","",IF('TSA Input'!J1864="Yes",'TSA Input'!D1864,""))</f>
        <v/>
      </c>
      <c r="L1901" s="258" t="str">
        <f>IF('TSA Input'!J1864="","",IF('TSA Input'!J1864="Yes",'TSA Input'!G1864,""))</f>
        <v/>
      </c>
      <c r="M1901" s="258" t="str">
        <f>IF('TSA Input'!J1864="","",IF('TSA Input'!J1864="Yes",'TSA Input'!F1864,""))</f>
        <v/>
      </c>
      <c r="N1901" s="39" t="str">
        <f t="shared" si="61"/>
        <v/>
      </c>
      <c r="O1901" s="149" t="s">
        <v>11</v>
      </c>
      <c r="P1901" s="148" t="s">
        <v>11</v>
      </c>
      <c r="Q1901" s="1"/>
    </row>
    <row r="1902" spans="1:17" ht="15.75" hidden="1" customHeight="1">
      <c r="A1902" s="1" t="str">
        <f t="shared" si="1"/>
        <v/>
      </c>
      <c r="B1902" s="1"/>
      <c r="C1902" s="34" t="str">
        <f>IF('TSA Input'!J1865="","",IF('TSA Input'!J1865="Yes",'TSA Input'!B1865,"Ineligible"))</f>
        <v/>
      </c>
      <c r="D1902" s="246" t="str">
        <f>IF('TSA Input'!J1865="","",IF('TSA Input'!J1865="Yes",IF('TSA Input'!W1865="","",LEFT('TSA Input'!W1865,LEN('TSA Input'!W1865)-2)),""))</f>
        <v/>
      </c>
      <c r="E1902" s="246" t="str">
        <f>IF('TSA Input'!J1865="","",IF('TSA Input'!J1865="Yes",'TSA Input'!I1865,""))</f>
        <v/>
      </c>
      <c r="F1902" s="247" t="str">
        <f>IF('TSA Input'!J1865="","",IF('TSA Input'!J1865="Yes",'TSA Input'!C1865,""))</f>
        <v/>
      </c>
      <c r="G1902" s="36" t="str">
        <f>IF('TSA Input'!J1865="","",IF('TSA Input'!J1865="Yes",'TSA Input'!D1865,""))</f>
        <v/>
      </c>
      <c r="H1902" s="37" t="str">
        <f>IF('TSA Input'!K1865="","",IF('TSA Input'!J1865="Yes",'TSA Input'!G1865,""))</f>
        <v/>
      </c>
      <c r="I1902" s="37" t="str">
        <f>IF('TSA Input'!L1865="","",IF('TSA Input'!J1865="Yes",'TSA Input'!F1865,""))</f>
        <v/>
      </c>
      <c r="J1902" s="39" t="str">
        <f t="shared" si="60"/>
        <v/>
      </c>
      <c r="K1902" s="257" t="str">
        <f>IF('TSA Input'!J1865="","",IF('TSA Input'!J1865="Yes",'TSA Input'!D1865,""))</f>
        <v/>
      </c>
      <c r="L1902" s="258" t="str">
        <f>IF('TSA Input'!J1865="","",IF('TSA Input'!J1865="Yes",'TSA Input'!G1865,""))</f>
        <v/>
      </c>
      <c r="M1902" s="258" t="str">
        <f>IF('TSA Input'!J1865="","",IF('TSA Input'!J1865="Yes",'TSA Input'!F1865,""))</f>
        <v/>
      </c>
      <c r="N1902" s="39" t="str">
        <f t="shared" si="61"/>
        <v/>
      </c>
      <c r="O1902" s="149" t="s">
        <v>11</v>
      </c>
      <c r="P1902" s="148" t="s">
        <v>11</v>
      </c>
      <c r="Q1902" s="1"/>
    </row>
    <row r="1903" spans="1:17" ht="15.75" hidden="1" customHeight="1">
      <c r="A1903" s="1" t="str">
        <f t="shared" si="1"/>
        <v/>
      </c>
      <c r="B1903" s="1"/>
      <c r="C1903" s="34" t="str">
        <f>IF('TSA Input'!J1866="","",IF('TSA Input'!J1866="Yes",'TSA Input'!B1866,"Ineligible"))</f>
        <v/>
      </c>
      <c r="D1903" s="246" t="str">
        <f>IF('TSA Input'!J1866="","",IF('TSA Input'!J1866="Yes",IF('TSA Input'!W1866="","",LEFT('TSA Input'!W1866,LEN('TSA Input'!W1866)-2)),""))</f>
        <v/>
      </c>
      <c r="E1903" s="246" t="str">
        <f>IF('TSA Input'!J1866="","",IF('TSA Input'!J1866="Yes",'TSA Input'!I1866,""))</f>
        <v/>
      </c>
      <c r="F1903" s="247" t="str">
        <f>IF('TSA Input'!J1866="","",IF('TSA Input'!J1866="Yes",'TSA Input'!C1866,""))</f>
        <v/>
      </c>
      <c r="G1903" s="36" t="str">
        <f>IF('TSA Input'!J1866="","",IF('TSA Input'!J1866="Yes",'TSA Input'!D1866,""))</f>
        <v/>
      </c>
      <c r="H1903" s="37" t="str">
        <f>IF('TSA Input'!K1866="","",IF('TSA Input'!J1866="Yes",'TSA Input'!G1866,""))</f>
        <v/>
      </c>
      <c r="I1903" s="37" t="str">
        <f>IF('TSA Input'!L1866="","",IF('TSA Input'!J1866="Yes",'TSA Input'!F1866,""))</f>
        <v/>
      </c>
      <c r="J1903" s="39" t="str">
        <f t="shared" si="60"/>
        <v/>
      </c>
      <c r="K1903" s="257" t="str">
        <f>IF('TSA Input'!J1866="","",IF('TSA Input'!J1866="Yes",'TSA Input'!D1866,""))</f>
        <v/>
      </c>
      <c r="L1903" s="258" t="str">
        <f>IF('TSA Input'!J1866="","",IF('TSA Input'!J1866="Yes",'TSA Input'!G1866,""))</f>
        <v/>
      </c>
      <c r="M1903" s="258" t="str">
        <f>IF('TSA Input'!J1866="","",IF('TSA Input'!J1866="Yes",'TSA Input'!F1866,""))</f>
        <v/>
      </c>
      <c r="N1903" s="39" t="str">
        <f t="shared" si="61"/>
        <v/>
      </c>
      <c r="O1903" s="149" t="s">
        <v>11</v>
      </c>
      <c r="P1903" s="148" t="s">
        <v>11</v>
      </c>
      <c r="Q1903" s="1"/>
    </row>
    <row r="1904" spans="1:17" ht="15.75" hidden="1" customHeight="1">
      <c r="A1904" s="1" t="str">
        <f t="shared" si="1"/>
        <v/>
      </c>
      <c r="B1904" s="1"/>
      <c r="C1904" s="34" t="str">
        <f>IF('TSA Input'!J1867="","",IF('TSA Input'!J1867="Yes",'TSA Input'!B1867,"Ineligible"))</f>
        <v/>
      </c>
      <c r="D1904" s="246" t="str">
        <f>IF('TSA Input'!J1867="","",IF('TSA Input'!J1867="Yes",IF('TSA Input'!W1867="","",LEFT('TSA Input'!W1867,LEN('TSA Input'!W1867)-2)),""))</f>
        <v/>
      </c>
      <c r="E1904" s="246" t="str">
        <f>IF('TSA Input'!J1867="","",IF('TSA Input'!J1867="Yes",'TSA Input'!I1867,""))</f>
        <v/>
      </c>
      <c r="F1904" s="247" t="str">
        <f>IF('TSA Input'!J1867="","",IF('TSA Input'!J1867="Yes",'TSA Input'!C1867,""))</f>
        <v/>
      </c>
      <c r="G1904" s="36" t="str">
        <f>IF('TSA Input'!J1867="","",IF('TSA Input'!J1867="Yes",'TSA Input'!D1867,""))</f>
        <v/>
      </c>
      <c r="H1904" s="37" t="str">
        <f>IF('TSA Input'!K1867="","",IF('TSA Input'!J1867="Yes",'TSA Input'!G1867,""))</f>
        <v/>
      </c>
      <c r="I1904" s="37" t="str">
        <f>IF('TSA Input'!L1867="","",IF('TSA Input'!J1867="Yes",'TSA Input'!F1867,""))</f>
        <v/>
      </c>
      <c r="J1904" s="39" t="str">
        <f t="shared" si="60"/>
        <v/>
      </c>
      <c r="K1904" s="257" t="str">
        <f>IF('TSA Input'!J1867="","",IF('TSA Input'!J1867="Yes",'TSA Input'!D1867,""))</f>
        <v/>
      </c>
      <c r="L1904" s="258" t="str">
        <f>IF('TSA Input'!J1867="","",IF('TSA Input'!J1867="Yes",'TSA Input'!G1867,""))</f>
        <v/>
      </c>
      <c r="M1904" s="258" t="str">
        <f>IF('TSA Input'!J1867="","",IF('TSA Input'!J1867="Yes",'TSA Input'!F1867,""))</f>
        <v/>
      </c>
      <c r="N1904" s="39" t="str">
        <f t="shared" si="61"/>
        <v/>
      </c>
      <c r="O1904" s="149" t="s">
        <v>11</v>
      </c>
      <c r="P1904" s="148" t="s">
        <v>11</v>
      </c>
      <c r="Q1904" s="1"/>
    </row>
    <row r="1905" spans="1:17" ht="15.75" hidden="1" customHeight="1">
      <c r="A1905" s="1" t="str">
        <f t="shared" si="1"/>
        <v/>
      </c>
      <c r="B1905" s="1"/>
      <c r="C1905" s="34" t="str">
        <f>IF('TSA Input'!J1868="","",IF('TSA Input'!J1868="Yes",'TSA Input'!B1868,"Ineligible"))</f>
        <v/>
      </c>
      <c r="D1905" s="246" t="str">
        <f>IF('TSA Input'!J1868="","",IF('TSA Input'!J1868="Yes",IF('TSA Input'!W1868="","",LEFT('TSA Input'!W1868,LEN('TSA Input'!W1868)-2)),""))</f>
        <v/>
      </c>
      <c r="E1905" s="246" t="str">
        <f>IF('TSA Input'!J1868="","",IF('TSA Input'!J1868="Yes",'TSA Input'!I1868,""))</f>
        <v/>
      </c>
      <c r="F1905" s="247" t="str">
        <f>IF('TSA Input'!J1868="","",IF('TSA Input'!J1868="Yes",'TSA Input'!C1868,""))</f>
        <v/>
      </c>
      <c r="G1905" s="36" t="str">
        <f>IF('TSA Input'!J1868="","",IF('TSA Input'!J1868="Yes",'TSA Input'!D1868,""))</f>
        <v/>
      </c>
      <c r="H1905" s="37" t="str">
        <f>IF('TSA Input'!K1868="","",IF('TSA Input'!J1868="Yes",'TSA Input'!G1868,""))</f>
        <v/>
      </c>
      <c r="I1905" s="37" t="str">
        <f>IF('TSA Input'!L1868="","",IF('TSA Input'!J1868="Yes",'TSA Input'!F1868,""))</f>
        <v/>
      </c>
      <c r="J1905" s="39" t="str">
        <f t="shared" si="60"/>
        <v/>
      </c>
      <c r="K1905" s="257" t="str">
        <f>IF('TSA Input'!J1868="","",IF('TSA Input'!J1868="Yes",'TSA Input'!D1868,""))</f>
        <v/>
      </c>
      <c r="L1905" s="258" t="str">
        <f>IF('TSA Input'!J1868="","",IF('TSA Input'!J1868="Yes",'TSA Input'!G1868,""))</f>
        <v/>
      </c>
      <c r="M1905" s="258" t="str">
        <f>IF('TSA Input'!J1868="","",IF('TSA Input'!J1868="Yes",'TSA Input'!F1868,""))</f>
        <v/>
      </c>
      <c r="N1905" s="39" t="str">
        <f t="shared" si="61"/>
        <v/>
      </c>
      <c r="O1905" s="149" t="s">
        <v>11</v>
      </c>
      <c r="P1905" s="148" t="s">
        <v>11</v>
      </c>
      <c r="Q1905" s="1"/>
    </row>
    <row r="1906" spans="1:17" ht="15.75" hidden="1" customHeight="1">
      <c r="A1906" s="1" t="str">
        <f t="shared" si="1"/>
        <v/>
      </c>
      <c r="B1906" s="1"/>
      <c r="C1906" s="34" t="str">
        <f>IF('TSA Input'!J1869="","",IF('TSA Input'!J1869="Yes",'TSA Input'!B1869,"Ineligible"))</f>
        <v/>
      </c>
      <c r="D1906" s="246" t="str">
        <f>IF('TSA Input'!J1869="","",IF('TSA Input'!J1869="Yes",IF('TSA Input'!W1869="","",LEFT('TSA Input'!W1869,LEN('TSA Input'!W1869)-2)),""))</f>
        <v/>
      </c>
      <c r="E1906" s="246" t="str">
        <f>IF('TSA Input'!J1869="","",IF('TSA Input'!J1869="Yes",'TSA Input'!I1869,""))</f>
        <v/>
      </c>
      <c r="F1906" s="247" t="str">
        <f>IF('TSA Input'!J1869="","",IF('TSA Input'!J1869="Yes",'TSA Input'!C1869,""))</f>
        <v/>
      </c>
      <c r="G1906" s="36" t="str">
        <f>IF('TSA Input'!J1869="","",IF('TSA Input'!J1869="Yes",'TSA Input'!D1869,""))</f>
        <v/>
      </c>
      <c r="H1906" s="37" t="str">
        <f>IF('TSA Input'!K1869="","",IF('TSA Input'!J1869="Yes",'TSA Input'!G1869,""))</f>
        <v/>
      </c>
      <c r="I1906" s="37" t="str">
        <f>IF('TSA Input'!L1869="","",IF('TSA Input'!J1869="Yes",'TSA Input'!F1869,""))</f>
        <v/>
      </c>
      <c r="J1906" s="39" t="str">
        <f t="shared" si="60"/>
        <v/>
      </c>
      <c r="K1906" s="257" t="str">
        <f>IF('TSA Input'!J1869="","",IF('TSA Input'!J1869="Yes",'TSA Input'!D1869,""))</f>
        <v/>
      </c>
      <c r="L1906" s="258" t="str">
        <f>IF('TSA Input'!J1869="","",IF('TSA Input'!J1869="Yes",'TSA Input'!G1869,""))</f>
        <v/>
      </c>
      <c r="M1906" s="258" t="str">
        <f>IF('TSA Input'!J1869="","",IF('TSA Input'!J1869="Yes",'TSA Input'!F1869,""))</f>
        <v/>
      </c>
      <c r="N1906" s="39" t="str">
        <f t="shared" si="61"/>
        <v/>
      </c>
      <c r="O1906" s="149" t="s">
        <v>11</v>
      </c>
      <c r="P1906" s="148" t="s">
        <v>11</v>
      </c>
      <c r="Q1906" s="1"/>
    </row>
    <row r="1907" spans="1:17" ht="15.75" hidden="1" customHeight="1">
      <c r="A1907" s="1" t="str">
        <f t="shared" si="1"/>
        <v/>
      </c>
      <c r="B1907" s="1"/>
      <c r="C1907" s="34" t="str">
        <f>IF('TSA Input'!J1870="","",IF('TSA Input'!J1870="Yes",'TSA Input'!B1870,"Ineligible"))</f>
        <v/>
      </c>
      <c r="D1907" s="246" t="str">
        <f>IF('TSA Input'!J1870="","",IF('TSA Input'!J1870="Yes",IF('TSA Input'!W1870="","",LEFT('TSA Input'!W1870,LEN('TSA Input'!W1870)-2)),""))</f>
        <v/>
      </c>
      <c r="E1907" s="246" t="str">
        <f>IF('TSA Input'!J1870="","",IF('TSA Input'!J1870="Yes",'TSA Input'!I1870,""))</f>
        <v/>
      </c>
      <c r="F1907" s="247" t="str">
        <f>IF('TSA Input'!J1870="","",IF('TSA Input'!J1870="Yes",'TSA Input'!C1870,""))</f>
        <v/>
      </c>
      <c r="G1907" s="36" t="str">
        <f>IF('TSA Input'!J1870="","",IF('TSA Input'!J1870="Yes",'TSA Input'!D1870,""))</f>
        <v/>
      </c>
      <c r="H1907" s="37" t="str">
        <f>IF('TSA Input'!K1870="","",IF('TSA Input'!J1870="Yes",'TSA Input'!G1870,""))</f>
        <v/>
      </c>
      <c r="I1907" s="37" t="str">
        <f>IF('TSA Input'!L1870="","",IF('TSA Input'!J1870="Yes",'TSA Input'!F1870,""))</f>
        <v/>
      </c>
      <c r="J1907" s="39" t="str">
        <f t="shared" si="60"/>
        <v/>
      </c>
      <c r="K1907" s="257" t="str">
        <f>IF('TSA Input'!J1870="","",IF('TSA Input'!J1870="Yes",'TSA Input'!D1870,""))</f>
        <v/>
      </c>
      <c r="L1907" s="258" t="str">
        <f>IF('TSA Input'!J1870="","",IF('TSA Input'!J1870="Yes",'TSA Input'!G1870,""))</f>
        <v/>
      </c>
      <c r="M1907" s="258" t="str">
        <f>IF('TSA Input'!J1870="","",IF('TSA Input'!J1870="Yes",'TSA Input'!F1870,""))</f>
        <v/>
      </c>
      <c r="N1907" s="39" t="str">
        <f t="shared" si="61"/>
        <v/>
      </c>
      <c r="O1907" s="149" t="s">
        <v>11</v>
      </c>
      <c r="P1907" s="148" t="s">
        <v>11</v>
      </c>
      <c r="Q1907" s="1"/>
    </row>
    <row r="1908" spans="1:17" ht="15.75" hidden="1" customHeight="1">
      <c r="A1908" s="1" t="str">
        <f t="shared" si="1"/>
        <v/>
      </c>
      <c r="B1908" s="1"/>
      <c r="C1908" s="34" t="str">
        <f>IF('TSA Input'!J1871="","",IF('TSA Input'!J1871="Yes",'TSA Input'!B1871,"Ineligible"))</f>
        <v/>
      </c>
      <c r="D1908" s="246" t="str">
        <f>IF('TSA Input'!J1871="","",IF('TSA Input'!J1871="Yes",IF('TSA Input'!W1871="","",LEFT('TSA Input'!W1871,LEN('TSA Input'!W1871)-2)),""))</f>
        <v/>
      </c>
      <c r="E1908" s="246" t="str">
        <f>IF('TSA Input'!J1871="","",IF('TSA Input'!J1871="Yes",'TSA Input'!I1871,""))</f>
        <v/>
      </c>
      <c r="F1908" s="247" t="str">
        <f>IF('TSA Input'!J1871="","",IF('TSA Input'!J1871="Yes",'TSA Input'!C1871,""))</f>
        <v/>
      </c>
      <c r="G1908" s="36" t="str">
        <f>IF('TSA Input'!J1871="","",IF('TSA Input'!J1871="Yes",'TSA Input'!D1871,""))</f>
        <v/>
      </c>
      <c r="H1908" s="37" t="str">
        <f>IF('TSA Input'!K1871="","",IF('TSA Input'!J1871="Yes",'TSA Input'!G1871,""))</f>
        <v/>
      </c>
      <c r="I1908" s="37" t="str">
        <f>IF('TSA Input'!L1871="","",IF('TSA Input'!J1871="Yes",'TSA Input'!F1871,""))</f>
        <v/>
      </c>
      <c r="J1908" s="39" t="str">
        <f t="shared" si="60"/>
        <v/>
      </c>
      <c r="K1908" s="257" t="str">
        <f>IF('TSA Input'!J1871="","",IF('TSA Input'!J1871="Yes",'TSA Input'!D1871,""))</f>
        <v/>
      </c>
      <c r="L1908" s="258" t="str">
        <f>IF('TSA Input'!J1871="","",IF('TSA Input'!J1871="Yes",'TSA Input'!G1871,""))</f>
        <v/>
      </c>
      <c r="M1908" s="258" t="str">
        <f>IF('TSA Input'!J1871="","",IF('TSA Input'!J1871="Yes",'TSA Input'!F1871,""))</f>
        <v/>
      </c>
      <c r="N1908" s="39" t="str">
        <f t="shared" si="61"/>
        <v/>
      </c>
      <c r="O1908" s="149" t="s">
        <v>11</v>
      </c>
      <c r="P1908" s="148" t="s">
        <v>11</v>
      </c>
      <c r="Q1908" s="1"/>
    </row>
    <row r="1909" spans="1:17" ht="15.75" hidden="1" customHeight="1">
      <c r="A1909" s="1" t="str">
        <f t="shared" si="1"/>
        <v/>
      </c>
      <c r="B1909" s="1"/>
      <c r="C1909" s="34" t="str">
        <f>IF('TSA Input'!J1872="","",IF('TSA Input'!J1872="Yes",'TSA Input'!B1872,"Ineligible"))</f>
        <v/>
      </c>
      <c r="D1909" s="246" t="str">
        <f>IF('TSA Input'!J1872="","",IF('TSA Input'!J1872="Yes",IF('TSA Input'!W1872="","",LEFT('TSA Input'!W1872,LEN('TSA Input'!W1872)-2)),""))</f>
        <v/>
      </c>
      <c r="E1909" s="246" t="str">
        <f>IF('TSA Input'!J1872="","",IF('TSA Input'!J1872="Yes",'TSA Input'!I1872,""))</f>
        <v/>
      </c>
      <c r="F1909" s="247" t="str">
        <f>IF('TSA Input'!J1872="","",IF('TSA Input'!J1872="Yes",'TSA Input'!C1872,""))</f>
        <v/>
      </c>
      <c r="G1909" s="36" t="str">
        <f>IF('TSA Input'!J1872="","",IF('TSA Input'!J1872="Yes",'TSA Input'!D1872,""))</f>
        <v/>
      </c>
      <c r="H1909" s="37" t="str">
        <f>IF('TSA Input'!K1872="","",IF('TSA Input'!J1872="Yes",'TSA Input'!G1872,""))</f>
        <v/>
      </c>
      <c r="I1909" s="37" t="str">
        <f>IF('TSA Input'!L1872="","",IF('TSA Input'!J1872="Yes",'TSA Input'!F1872,""))</f>
        <v/>
      </c>
      <c r="J1909" s="39" t="str">
        <f t="shared" si="60"/>
        <v/>
      </c>
      <c r="K1909" s="257" t="str">
        <f>IF('TSA Input'!J1872="","",IF('TSA Input'!J1872="Yes",'TSA Input'!D1872,""))</f>
        <v/>
      </c>
      <c r="L1909" s="258" t="str">
        <f>IF('TSA Input'!J1872="","",IF('TSA Input'!J1872="Yes",'TSA Input'!G1872,""))</f>
        <v/>
      </c>
      <c r="M1909" s="258" t="str">
        <f>IF('TSA Input'!J1872="","",IF('TSA Input'!J1872="Yes",'TSA Input'!F1872,""))</f>
        <v/>
      </c>
      <c r="N1909" s="39" t="str">
        <f t="shared" si="61"/>
        <v/>
      </c>
      <c r="O1909" s="149" t="s">
        <v>11</v>
      </c>
      <c r="P1909" s="148" t="s">
        <v>11</v>
      </c>
      <c r="Q1909" s="1"/>
    </row>
    <row r="1910" spans="1:17" ht="15.75" hidden="1" customHeight="1">
      <c r="A1910" s="1" t="str">
        <f t="shared" si="1"/>
        <v/>
      </c>
      <c r="B1910" s="1"/>
      <c r="C1910" s="34" t="str">
        <f>IF('TSA Input'!J1873="","",IF('TSA Input'!J1873="Yes",'TSA Input'!B1873,"Ineligible"))</f>
        <v/>
      </c>
      <c r="D1910" s="246" t="str">
        <f>IF('TSA Input'!J1873="","",IF('TSA Input'!J1873="Yes",IF('TSA Input'!W1873="","",LEFT('TSA Input'!W1873,LEN('TSA Input'!W1873)-2)),""))</f>
        <v/>
      </c>
      <c r="E1910" s="246" t="str">
        <f>IF('TSA Input'!J1873="","",IF('TSA Input'!J1873="Yes",'TSA Input'!I1873,""))</f>
        <v/>
      </c>
      <c r="F1910" s="247" t="str">
        <f>IF('TSA Input'!J1873="","",IF('TSA Input'!J1873="Yes",'TSA Input'!C1873,""))</f>
        <v/>
      </c>
      <c r="G1910" s="36" t="str">
        <f>IF('TSA Input'!J1873="","",IF('TSA Input'!J1873="Yes",'TSA Input'!D1873,""))</f>
        <v/>
      </c>
      <c r="H1910" s="37" t="str">
        <f>IF('TSA Input'!K1873="","",IF('TSA Input'!J1873="Yes",'TSA Input'!G1873,""))</f>
        <v/>
      </c>
      <c r="I1910" s="37" t="str">
        <f>IF('TSA Input'!L1873="","",IF('TSA Input'!J1873="Yes",'TSA Input'!F1873,""))</f>
        <v/>
      </c>
      <c r="J1910" s="39" t="str">
        <f t="shared" si="60"/>
        <v/>
      </c>
      <c r="K1910" s="257" t="str">
        <f>IF('TSA Input'!J1873="","",IF('TSA Input'!J1873="Yes",'TSA Input'!D1873,""))</f>
        <v/>
      </c>
      <c r="L1910" s="258" t="str">
        <f>IF('TSA Input'!J1873="","",IF('TSA Input'!J1873="Yes",'TSA Input'!G1873,""))</f>
        <v/>
      </c>
      <c r="M1910" s="258" t="str">
        <f>IF('TSA Input'!J1873="","",IF('TSA Input'!J1873="Yes",'TSA Input'!F1873,""))</f>
        <v/>
      </c>
      <c r="N1910" s="39" t="str">
        <f t="shared" si="61"/>
        <v/>
      </c>
      <c r="O1910" s="149" t="s">
        <v>11</v>
      </c>
      <c r="P1910" s="148" t="s">
        <v>11</v>
      </c>
      <c r="Q1910" s="1"/>
    </row>
    <row r="1911" spans="1:17" ht="15.75" hidden="1" customHeight="1">
      <c r="A1911" s="1" t="str">
        <f t="shared" si="1"/>
        <v/>
      </c>
      <c r="B1911" s="1"/>
      <c r="C1911" s="34" t="str">
        <f>IF('TSA Input'!J1874="","",IF('TSA Input'!J1874="Yes",'TSA Input'!B1874,"Ineligible"))</f>
        <v/>
      </c>
      <c r="D1911" s="246" t="str">
        <f>IF('TSA Input'!J1874="","",IF('TSA Input'!J1874="Yes",IF('TSA Input'!W1874="","",LEFT('TSA Input'!W1874,LEN('TSA Input'!W1874)-2)),""))</f>
        <v/>
      </c>
      <c r="E1911" s="246" t="str">
        <f>IF('TSA Input'!J1874="","",IF('TSA Input'!J1874="Yes",'TSA Input'!I1874,""))</f>
        <v/>
      </c>
      <c r="F1911" s="247" t="str">
        <f>IF('TSA Input'!J1874="","",IF('TSA Input'!J1874="Yes",'TSA Input'!C1874,""))</f>
        <v/>
      </c>
      <c r="G1911" s="36" t="str">
        <f>IF('TSA Input'!J1874="","",IF('TSA Input'!J1874="Yes",'TSA Input'!D1874,""))</f>
        <v/>
      </c>
      <c r="H1911" s="37" t="str">
        <f>IF('TSA Input'!K1874="","",IF('TSA Input'!J1874="Yes",'TSA Input'!G1874,""))</f>
        <v/>
      </c>
      <c r="I1911" s="37" t="str">
        <f>IF('TSA Input'!L1874="","",IF('TSA Input'!J1874="Yes",'TSA Input'!F1874,""))</f>
        <v/>
      </c>
      <c r="J1911" s="39" t="str">
        <f t="shared" si="60"/>
        <v/>
      </c>
      <c r="K1911" s="257" t="str">
        <f>IF('TSA Input'!J1874="","",IF('TSA Input'!J1874="Yes",'TSA Input'!D1874,""))</f>
        <v/>
      </c>
      <c r="L1911" s="258" t="str">
        <f>IF('TSA Input'!J1874="","",IF('TSA Input'!J1874="Yes",'TSA Input'!G1874,""))</f>
        <v/>
      </c>
      <c r="M1911" s="258" t="str">
        <f>IF('TSA Input'!J1874="","",IF('TSA Input'!J1874="Yes",'TSA Input'!F1874,""))</f>
        <v/>
      </c>
      <c r="N1911" s="39" t="str">
        <f t="shared" si="61"/>
        <v/>
      </c>
      <c r="O1911" s="149" t="s">
        <v>11</v>
      </c>
      <c r="P1911" s="148" t="s">
        <v>11</v>
      </c>
      <c r="Q1911" s="1"/>
    </row>
    <row r="1912" spans="1:17" ht="15.75" hidden="1" customHeight="1">
      <c r="A1912" s="1" t="str">
        <f t="shared" si="1"/>
        <v/>
      </c>
      <c r="B1912" s="1"/>
      <c r="C1912" s="34" t="str">
        <f>IF('TSA Input'!J1875="","",IF('TSA Input'!J1875="Yes",'TSA Input'!B1875,"Ineligible"))</f>
        <v/>
      </c>
      <c r="D1912" s="246" t="str">
        <f>IF('TSA Input'!J1875="","",IF('TSA Input'!J1875="Yes",IF('TSA Input'!W1875="","",LEFT('TSA Input'!W1875,LEN('TSA Input'!W1875)-2)),""))</f>
        <v/>
      </c>
      <c r="E1912" s="246" t="str">
        <f>IF('TSA Input'!J1875="","",IF('TSA Input'!J1875="Yes",'TSA Input'!I1875,""))</f>
        <v/>
      </c>
      <c r="F1912" s="247" t="str">
        <f>IF('TSA Input'!J1875="","",IF('TSA Input'!J1875="Yes",'TSA Input'!C1875,""))</f>
        <v/>
      </c>
      <c r="G1912" s="36" t="str">
        <f>IF('TSA Input'!J1875="","",IF('TSA Input'!J1875="Yes",'TSA Input'!D1875,""))</f>
        <v/>
      </c>
      <c r="H1912" s="37" t="str">
        <f>IF('TSA Input'!K1875="","",IF('TSA Input'!J1875="Yes",'TSA Input'!G1875,""))</f>
        <v/>
      </c>
      <c r="I1912" s="37" t="str">
        <f>IF('TSA Input'!L1875="","",IF('TSA Input'!J1875="Yes",'TSA Input'!F1875,""))</f>
        <v/>
      </c>
      <c r="J1912" s="39" t="str">
        <f t="shared" si="60"/>
        <v/>
      </c>
      <c r="K1912" s="257" t="str">
        <f>IF('TSA Input'!J1875="","",IF('TSA Input'!J1875="Yes",'TSA Input'!D1875,""))</f>
        <v/>
      </c>
      <c r="L1912" s="258" t="str">
        <f>IF('TSA Input'!J1875="","",IF('TSA Input'!J1875="Yes",'TSA Input'!G1875,""))</f>
        <v/>
      </c>
      <c r="M1912" s="258" t="str">
        <f>IF('TSA Input'!J1875="","",IF('TSA Input'!J1875="Yes",'TSA Input'!F1875,""))</f>
        <v/>
      </c>
      <c r="N1912" s="39" t="str">
        <f t="shared" si="61"/>
        <v/>
      </c>
      <c r="O1912" s="149" t="s">
        <v>11</v>
      </c>
      <c r="P1912" s="148" t="s">
        <v>11</v>
      </c>
      <c r="Q1912" s="1"/>
    </row>
    <row r="1913" spans="1:17" ht="15.75" hidden="1" customHeight="1">
      <c r="A1913" s="1" t="str">
        <f t="shared" si="1"/>
        <v/>
      </c>
      <c r="B1913" s="1"/>
      <c r="C1913" s="34" t="str">
        <f>IF('TSA Input'!J1876="","",IF('TSA Input'!J1876="Yes",'TSA Input'!B1876,"Ineligible"))</f>
        <v/>
      </c>
      <c r="D1913" s="246" t="str">
        <f>IF('TSA Input'!J1876="","",IF('TSA Input'!J1876="Yes",IF('TSA Input'!W1876="","",LEFT('TSA Input'!W1876,LEN('TSA Input'!W1876)-2)),""))</f>
        <v/>
      </c>
      <c r="E1913" s="246" t="str">
        <f>IF('TSA Input'!J1876="","",IF('TSA Input'!J1876="Yes",'TSA Input'!I1876,""))</f>
        <v/>
      </c>
      <c r="F1913" s="247" t="str">
        <f>IF('TSA Input'!J1876="","",IF('TSA Input'!J1876="Yes",'TSA Input'!C1876,""))</f>
        <v/>
      </c>
      <c r="G1913" s="36" t="str">
        <f>IF('TSA Input'!J1876="","",IF('TSA Input'!J1876="Yes",'TSA Input'!D1876,""))</f>
        <v/>
      </c>
      <c r="H1913" s="37" t="str">
        <f>IF('TSA Input'!K1876="","",IF('TSA Input'!J1876="Yes",'TSA Input'!G1876,""))</f>
        <v/>
      </c>
      <c r="I1913" s="37" t="str">
        <f>IF('TSA Input'!L1876="","",IF('TSA Input'!J1876="Yes",'TSA Input'!F1876,""))</f>
        <v/>
      </c>
      <c r="J1913" s="39" t="str">
        <f t="shared" si="60"/>
        <v/>
      </c>
      <c r="K1913" s="257" t="str">
        <f>IF('TSA Input'!J1876="","",IF('TSA Input'!J1876="Yes",'TSA Input'!D1876,""))</f>
        <v/>
      </c>
      <c r="L1913" s="258" t="str">
        <f>IF('TSA Input'!J1876="","",IF('TSA Input'!J1876="Yes",'TSA Input'!G1876,""))</f>
        <v/>
      </c>
      <c r="M1913" s="258" t="str">
        <f>IF('TSA Input'!J1876="","",IF('TSA Input'!J1876="Yes",'TSA Input'!F1876,""))</f>
        <v/>
      </c>
      <c r="N1913" s="39" t="str">
        <f t="shared" si="61"/>
        <v/>
      </c>
      <c r="O1913" s="149" t="s">
        <v>11</v>
      </c>
      <c r="P1913" s="148" t="s">
        <v>11</v>
      </c>
      <c r="Q1913" s="1"/>
    </row>
    <row r="1914" spans="1:17" ht="15.75" hidden="1" customHeight="1">
      <c r="A1914" s="1" t="str">
        <f t="shared" si="1"/>
        <v/>
      </c>
      <c r="B1914" s="1"/>
      <c r="C1914" s="34" t="str">
        <f>IF('TSA Input'!J1877="","",IF('TSA Input'!J1877="Yes",'TSA Input'!B1877,"Ineligible"))</f>
        <v/>
      </c>
      <c r="D1914" s="246" t="str">
        <f>IF('TSA Input'!J1877="","",IF('TSA Input'!J1877="Yes",IF('TSA Input'!W1877="","",LEFT('TSA Input'!W1877,LEN('TSA Input'!W1877)-2)),""))</f>
        <v/>
      </c>
      <c r="E1914" s="246" t="str">
        <f>IF('TSA Input'!J1877="","",IF('TSA Input'!J1877="Yes",'TSA Input'!I1877,""))</f>
        <v/>
      </c>
      <c r="F1914" s="247" t="str">
        <f>IF('TSA Input'!J1877="","",IF('TSA Input'!J1877="Yes",'TSA Input'!C1877,""))</f>
        <v/>
      </c>
      <c r="G1914" s="36" t="str">
        <f>IF('TSA Input'!J1877="","",IF('TSA Input'!J1877="Yes",'TSA Input'!D1877,""))</f>
        <v/>
      </c>
      <c r="H1914" s="37" t="str">
        <f>IF('TSA Input'!K1877="","",IF('TSA Input'!J1877="Yes",'TSA Input'!G1877,""))</f>
        <v/>
      </c>
      <c r="I1914" s="37" t="str">
        <f>IF('TSA Input'!L1877="","",IF('TSA Input'!J1877="Yes",'TSA Input'!F1877,""))</f>
        <v/>
      </c>
      <c r="J1914" s="39" t="str">
        <f t="shared" si="60"/>
        <v/>
      </c>
      <c r="K1914" s="257" t="str">
        <f>IF('TSA Input'!J1877="","",IF('TSA Input'!J1877="Yes",'TSA Input'!D1877,""))</f>
        <v/>
      </c>
      <c r="L1914" s="258" t="str">
        <f>IF('TSA Input'!J1877="","",IF('TSA Input'!J1877="Yes",'TSA Input'!G1877,""))</f>
        <v/>
      </c>
      <c r="M1914" s="258" t="str">
        <f>IF('TSA Input'!J1877="","",IF('TSA Input'!J1877="Yes",'TSA Input'!F1877,""))</f>
        <v/>
      </c>
      <c r="N1914" s="39" t="str">
        <f t="shared" si="61"/>
        <v/>
      </c>
      <c r="O1914" s="149" t="s">
        <v>11</v>
      </c>
      <c r="P1914" s="148" t="s">
        <v>11</v>
      </c>
      <c r="Q1914" s="1"/>
    </row>
    <row r="1915" spans="1:17" ht="15.75" hidden="1" customHeight="1">
      <c r="A1915" s="1" t="str">
        <f t="shared" si="1"/>
        <v/>
      </c>
      <c r="B1915" s="1"/>
      <c r="C1915" s="34" t="str">
        <f>IF('TSA Input'!J1878="","",IF('TSA Input'!J1878="Yes",'TSA Input'!B1878,"Ineligible"))</f>
        <v/>
      </c>
      <c r="D1915" s="246" t="str">
        <f>IF('TSA Input'!J1878="","",IF('TSA Input'!J1878="Yes",IF('TSA Input'!W1878="","",LEFT('TSA Input'!W1878,LEN('TSA Input'!W1878)-2)),""))</f>
        <v/>
      </c>
      <c r="E1915" s="246" t="str">
        <f>IF('TSA Input'!J1878="","",IF('TSA Input'!J1878="Yes",'TSA Input'!I1878,""))</f>
        <v/>
      </c>
      <c r="F1915" s="247" t="str">
        <f>IF('TSA Input'!J1878="","",IF('TSA Input'!J1878="Yes",'TSA Input'!C1878,""))</f>
        <v/>
      </c>
      <c r="G1915" s="36" t="str">
        <f>IF('TSA Input'!J1878="","",IF('TSA Input'!J1878="Yes",'TSA Input'!D1878,""))</f>
        <v/>
      </c>
      <c r="H1915" s="37" t="str">
        <f>IF('TSA Input'!K1878="","",IF('TSA Input'!J1878="Yes",'TSA Input'!G1878,""))</f>
        <v/>
      </c>
      <c r="I1915" s="37" t="str">
        <f>IF('TSA Input'!L1878="","",IF('TSA Input'!J1878="Yes",'TSA Input'!F1878,""))</f>
        <v/>
      </c>
      <c r="J1915" s="39" t="str">
        <f t="shared" si="60"/>
        <v/>
      </c>
      <c r="K1915" s="257" t="str">
        <f>IF('TSA Input'!J1878="","",IF('TSA Input'!J1878="Yes",'TSA Input'!D1878,""))</f>
        <v/>
      </c>
      <c r="L1915" s="258" t="str">
        <f>IF('TSA Input'!J1878="","",IF('TSA Input'!J1878="Yes",'TSA Input'!G1878,""))</f>
        <v/>
      </c>
      <c r="M1915" s="258" t="str">
        <f>IF('TSA Input'!J1878="","",IF('TSA Input'!J1878="Yes",'TSA Input'!F1878,""))</f>
        <v/>
      </c>
      <c r="N1915" s="39" t="str">
        <f t="shared" si="61"/>
        <v/>
      </c>
      <c r="O1915" s="149" t="s">
        <v>11</v>
      </c>
      <c r="P1915" s="148" t="s">
        <v>11</v>
      </c>
      <c r="Q1915" s="1"/>
    </row>
    <row r="1916" spans="1:17" ht="15.75" hidden="1" customHeight="1">
      <c r="A1916" s="1" t="str">
        <f t="shared" si="1"/>
        <v/>
      </c>
      <c r="B1916" s="1"/>
      <c r="C1916" s="34" t="str">
        <f>IF('TSA Input'!J1879="","",IF('TSA Input'!J1879="Yes",'TSA Input'!B1879,"Ineligible"))</f>
        <v/>
      </c>
      <c r="D1916" s="246" t="str">
        <f>IF('TSA Input'!J1879="","",IF('TSA Input'!J1879="Yes",IF('TSA Input'!W1879="","",LEFT('TSA Input'!W1879,LEN('TSA Input'!W1879)-2)),""))</f>
        <v/>
      </c>
      <c r="E1916" s="246" t="str">
        <f>IF('TSA Input'!J1879="","",IF('TSA Input'!J1879="Yes",'TSA Input'!I1879,""))</f>
        <v/>
      </c>
      <c r="F1916" s="247" t="str">
        <f>IF('TSA Input'!J1879="","",IF('TSA Input'!J1879="Yes",'TSA Input'!C1879,""))</f>
        <v/>
      </c>
      <c r="G1916" s="36" t="str">
        <f>IF('TSA Input'!J1879="","",IF('TSA Input'!J1879="Yes",'TSA Input'!D1879,""))</f>
        <v/>
      </c>
      <c r="H1916" s="37" t="str">
        <f>IF('TSA Input'!K1879="","",IF('TSA Input'!J1879="Yes",'TSA Input'!G1879,""))</f>
        <v/>
      </c>
      <c r="I1916" s="37" t="str">
        <f>IF('TSA Input'!L1879="","",IF('TSA Input'!J1879="Yes",'TSA Input'!F1879,""))</f>
        <v/>
      </c>
      <c r="J1916" s="39" t="str">
        <f t="shared" si="60"/>
        <v/>
      </c>
      <c r="K1916" s="257" t="str">
        <f>IF('TSA Input'!J1879="","",IF('TSA Input'!J1879="Yes",'TSA Input'!D1879,""))</f>
        <v/>
      </c>
      <c r="L1916" s="258" t="str">
        <f>IF('TSA Input'!J1879="","",IF('TSA Input'!J1879="Yes",'TSA Input'!G1879,""))</f>
        <v/>
      </c>
      <c r="M1916" s="258" t="str">
        <f>IF('TSA Input'!J1879="","",IF('TSA Input'!J1879="Yes",'TSA Input'!F1879,""))</f>
        <v/>
      </c>
      <c r="N1916" s="39" t="str">
        <f t="shared" si="61"/>
        <v/>
      </c>
      <c r="O1916" s="149" t="s">
        <v>11</v>
      </c>
      <c r="P1916" s="148" t="s">
        <v>11</v>
      </c>
      <c r="Q1916" s="1"/>
    </row>
    <row r="1917" spans="1:17" ht="15.75" hidden="1" customHeight="1">
      <c r="A1917" s="1" t="str">
        <f t="shared" si="1"/>
        <v/>
      </c>
      <c r="B1917" s="1"/>
      <c r="C1917" s="34" t="str">
        <f>IF('TSA Input'!J1880="","",IF('TSA Input'!J1880="Yes",'TSA Input'!B1880,"Ineligible"))</f>
        <v/>
      </c>
      <c r="D1917" s="246" t="str">
        <f>IF('TSA Input'!J1880="","",IF('TSA Input'!J1880="Yes",IF('TSA Input'!W1880="","",LEFT('TSA Input'!W1880,LEN('TSA Input'!W1880)-2)),""))</f>
        <v/>
      </c>
      <c r="E1917" s="246" t="str">
        <f>IF('TSA Input'!J1880="","",IF('TSA Input'!J1880="Yes",'TSA Input'!I1880,""))</f>
        <v/>
      </c>
      <c r="F1917" s="247" t="str">
        <f>IF('TSA Input'!J1880="","",IF('TSA Input'!J1880="Yes",'TSA Input'!C1880,""))</f>
        <v/>
      </c>
      <c r="G1917" s="36" t="str">
        <f>IF('TSA Input'!J1880="","",IF('TSA Input'!J1880="Yes",'TSA Input'!D1880,""))</f>
        <v/>
      </c>
      <c r="H1917" s="37" t="str">
        <f>IF('TSA Input'!K1880="","",IF('TSA Input'!J1880="Yes",'TSA Input'!G1880,""))</f>
        <v/>
      </c>
      <c r="I1917" s="37" t="str">
        <f>IF('TSA Input'!L1880="","",IF('TSA Input'!J1880="Yes",'TSA Input'!F1880,""))</f>
        <v/>
      </c>
      <c r="J1917" s="39" t="str">
        <f t="shared" si="60"/>
        <v/>
      </c>
      <c r="K1917" s="257" t="str">
        <f>IF('TSA Input'!J1880="","",IF('TSA Input'!J1880="Yes",'TSA Input'!D1880,""))</f>
        <v/>
      </c>
      <c r="L1917" s="258" t="str">
        <f>IF('TSA Input'!J1880="","",IF('TSA Input'!J1880="Yes",'TSA Input'!G1880,""))</f>
        <v/>
      </c>
      <c r="M1917" s="258" t="str">
        <f>IF('TSA Input'!J1880="","",IF('TSA Input'!J1880="Yes",'TSA Input'!F1880,""))</f>
        <v/>
      </c>
      <c r="N1917" s="39" t="str">
        <f t="shared" si="61"/>
        <v/>
      </c>
      <c r="O1917" s="149" t="s">
        <v>11</v>
      </c>
      <c r="P1917" s="148" t="s">
        <v>11</v>
      </c>
      <c r="Q1917" s="1"/>
    </row>
    <row r="1918" spans="1:17" ht="15.75" hidden="1" customHeight="1">
      <c r="A1918" s="1" t="str">
        <f t="shared" si="1"/>
        <v/>
      </c>
      <c r="B1918" s="1"/>
      <c r="C1918" s="34" t="str">
        <f>IF('TSA Input'!J1881="","",IF('TSA Input'!J1881="Yes",'TSA Input'!B1881,"Ineligible"))</f>
        <v/>
      </c>
      <c r="D1918" s="246" t="str">
        <f>IF('TSA Input'!J1881="","",IF('TSA Input'!J1881="Yes",IF('TSA Input'!W1881="","",LEFT('TSA Input'!W1881,LEN('TSA Input'!W1881)-2)),""))</f>
        <v/>
      </c>
      <c r="E1918" s="246" t="str">
        <f>IF('TSA Input'!J1881="","",IF('TSA Input'!J1881="Yes",'TSA Input'!I1881,""))</f>
        <v/>
      </c>
      <c r="F1918" s="247" t="str">
        <f>IF('TSA Input'!J1881="","",IF('TSA Input'!J1881="Yes",'TSA Input'!C1881,""))</f>
        <v/>
      </c>
      <c r="G1918" s="36" t="str">
        <f>IF('TSA Input'!J1881="","",IF('TSA Input'!J1881="Yes",'TSA Input'!D1881,""))</f>
        <v/>
      </c>
      <c r="H1918" s="37" t="str">
        <f>IF('TSA Input'!K1881="","",IF('TSA Input'!J1881="Yes",'TSA Input'!G1881,""))</f>
        <v/>
      </c>
      <c r="I1918" s="37" t="str">
        <f>IF('TSA Input'!L1881="","",IF('TSA Input'!J1881="Yes",'TSA Input'!F1881,""))</f>
        <v/>
      </c>
      <c r="J1918" s="39" t="str">
        <f t="shared" si="60"/>
        <v/>
      </c>
      <c r="K1918" s="257" t="str">
        <f>IF('TSA Input'!J1881="","",IF('TSA Input'!J1881="Yes",'TSA Input'!D1881,""))</f>
        <v/>
      </c>
      <c r="L1918" s="258" t="str">
        <f>IF('TSA Input'!J1881="","",IF('TSA Input'!J1881="Yes",'TSA Input'!G1881,""))</f>
        <v/>
      </c>
      <c r="M1918" s="258" t="str">
        <f>IF('TSA Input'!J1881="","",IF('TSA Input'!J1881="Yes",'TSA Input'!F1881,""))</f>
        <v/>
      </c>
      <c r="N1918" s="39" t="str">
        <f t="shared" si="61"/>
        <v/>
      </c>
      <c r="O1918" s="149" t="s">
        <v>11</v>
      </c>
      <c r="P1918" s="148" t="s">
        <v>11</v>
      </c>
      <c r="Q1918" s="1"/>
    </row>
    <row r="1919" spans="1:17" ht="15.75" hidden="1" customHeight="1">
      <c r="A1919" s="1" t="str">
        <f t="shared" si="1"/>
        <v/>
      </c>
      <c r="B1919" s="1"/>
      <c r="C1919" s="34" t="str">
        <f>IF('TSA Input'!J1882="","",IF('TSA Input'!J1882="Yes",'TSA Input'!B1882,"Ineligible"))</f>
        <v/>
      </c>
      <c r="D1919" s="246" t="str">
        <f>IF('TSA Input'!J1882="","",IF('TSA Input'!J1882="Yes",IF('TSA Input'!W1882="","",LEFT('TSA Input'!W1882,LEN('TSA Input'!W1882)-2)),""))</f>
        <v/>
      </c>
      <c r="E1919" s="246" t="str">
        <f>IF('TSA Input'!J1882="","",IF('TSA Input'!J1882="Yes",'TSA Input'!I1882,""))</f>
        <v/>
      </c>
      <c r="F1919" s="247" t="str">
        <f>IF('TSA Input'!J1882="","",IF('TSA Input'!J1882="Yes",'TSA Input'!C1882,""))</f>
        <v/>
      </c>
      <c r="G1919" s="36" t="str">
        <f>IF('TSA Input'!J1882="","",IF('TSA Input'!J1882="Yes",'TSA Input'!D1882,""))</f>
        <v/>
      </c>
      <c r="H1919" s="37" t="str">
        <f>IF('TSA Input'!K1882="","",IF('TSA Input'!J1882="Yes",'TSA Input'!G1882,""))</f>
        <v/>
      </c>
      <c r="I1919" s="37" t="str">
        <f>IF('TSA Input'!L1882="","",IF('TSA Input'!J1882="Yes",'TSA Input'!F1882,""))</f>
        <v/>
      </c>
      <c r="J1919" s="39" t="str">
        <f t="shared" si="60"/>
        <v/>
      </c>
      <c r="K1919" s="257" t="str">
        <f>IF('TSA Input'!J1882="","",IF('TSA Input'!J1882="Yes",'TSA Input'!D1882,""))</f>
        <v/>
      </c>
      <c r="L1919" s="258" t="str">
        <f>IF('TSA Input'!J1882="","",IF('TSA Input'!J1882="Yes",'TSA Input'!G1882,""))</f>
        <v/>
      </c>
      <c r="M1919" s="258" t="str">
        <f>IF('TSA Input'!J1882="","",IF('TSA Input'!J1882="Yes",'TSA Input'!F1882,""))</f>
        <v/>
      </c>
      <c r="N1919" s="39" t="str">
        <f t="shared" si="61"/>
        <v/>
      </c>
      <c r="O1919" s="149" t="s">
        <v>11</v>
      </c>
      <c r="P1919" s="148" t="s">
        <v>11</v>
      </c>
      <c r="Q1919" s="1"/>
    </row>
    <row r="1920" spans="1:17" ht="15.75" hidden="1" customHeight="1">
      <c r="A1920" s="1" t="str">
        <f t="shared" si="1"/>
        <v/>
      </c>
      <c r="B1920" s="1"/>
      <c r="C1920" s="34" t="str">
        <f>IF('TSA Input'!J1883="","",IF('TSA Input'!J1883="Yes",'TSA Input'!B1883,"Ineligible"))</f>
        <v/>
      </c>
      <c r="D1920" s="246" t="str">
        <f>IF('TSA Input'!J1883="","",IF('TSA Input'!J1883="Yes",IF('TSA Input'!W1883="","",LEFT('TSA Input'!W1883,LEN('TSA Input'!W1883)-2)),""))</f>
        <v/>
      </c>
      <c r="E1920" s="246" t="str">
        <f>IF('TSA Input'!J1883="","",IF('TSA Input'!J1883="Yes",'TSA Input'!I1883,""))</f>
        <v/>
      </c>
      <c r="F1920" s="247" t="str">
        <f>IF('TSA Input'!J1883="","",IF('TSA Input'!J1883="Yes",'TSA Input'!C1883,""))</f>
        <v/>
      </c>
      <c r="G1920" s="36" t="str">
        <f>IF('TSA Input'!J1883="","",IF('TSA Input'!J1883="Yes",'TSA Input'!D1883,""))</f>
        <v/>
      </c>
      <c r="H1920" s="37" t="str">
        <f>IF('TSA Input'!K1883="","",IF('TSA Input'!J1883="Yes",'TSA Input'!G1883,""))</f>
        <v/>
      </c>
      <c r="I1920" s="37" t="str">
        <f>IF('TSA Input'!L1883="","",IF('TSA Input'!J1883="Yes",'TSA Input'!F1883,""))</f>
        <v/>
      </c>
      <c r="J1920" s="39" t="str">
        <f t="shared" si="60"/>
        <v/>
      </c>
      <c r="K1920" s="257" t="str">
        <f>IF('TSA Input'!J1883="","",IF('TSA Input'!J1883="Yes",'TSA Input'!D1883,""))</f>
        <v/>
      </c>
      <c r="L1920" s="258" t="str">
        <f>IF('TSA Input'!J1883="","",IF('TSA Input'!J1883="Yes",'TSA Input'!G1883,""))</f>
        <v/>
      </c>
      <c r="M1920" s="258" t="str">
        <f>IF('TSA Input'!J1883="","",IF('TSA Input'!J1883="Yes",'TSA Input'!F1883,""))</f>
        <v/>
      </c>
      <c r="N1920" s="39" t="str">
        <f t="shared" si="61"/>
        <v/>
      </c>
      <c r="O1920" s="149" t="s">
        <v>11</v>
      </c>
      <c r="P1920" s="148" t="s">
        <v>11</v>
      </c>
      <c r="Q1920" s="1"/>
    </row>
    <row r="1921" spans="1:17" ht="15.75" hidden="1" customHeight="1">
      <c r="A1921" s="1" t="str">
        <f t="shared" si="1"/>
        <v/>
      </c>
      <c r="B1921" s="1"/>
      <c r="C1921" s="34" t="str">
        <f>IF('TSA Input'!J1884="","",IF('TSA Input'!J1884="Yes",'TSA Input'!B1884,"Ineligible"))</f>
        <v/>
      </c>
      <c r="D1921" s="246" t="str">
        <f>IF('TSA Input'!J1884="","",IF('TSA Input'!J1884="Yes",IF('TSA Input'!W1884="","",LEFT('TSA Input'!W1884,LEN('TSA Input'!W1884)-2)),""))</f>
        <v/>
      </c>
      <c r="E1921" s="246" t="str">
        <f>IF('TSA Input'!J1884="","",IF('TSA Input'!J1884="Yes",'TSA Input'!I1884,""))</f>
        <v/>
      </c>
      <c r="F1921" s="247" t="str">
        <f>IF('TSA Input'!J1884="","",IF('TSA Input'!J1884="Yes",'TSA Input'!C1884,""))</f>
        <v/>
      </c>
      <c r="G1921" s="36" t="str">
        <f>IF('TSA Input'!J1884="","",IF('TSA Input'!J1884="Yes",'TSA Input'!D1884,""))</f>
        <v/>
      </c>
      <c r="H1921" s="37" t="str">
        <f>IF('TSA Input'!K1884="","",IF('TSA Input'!J1884="Yes",'TSA Input'!G1884,""))</f>
        <v/>
      </c>
      <c r="I1921" s="37" t="str">
        <f>IF('TSA Input'!L1884="","",IF('TSA Input'!J1884="Yes",'TSA Input'!F1884,""))</f>
        <v/>
      </c>
      <c r="J1921" s="39" t="str">
        <f t="shared" si="60"/>
        <v/>
      </c>
      <c r="K1921" s="257" t="str">
        <f>IF('TSA Input'!J1884="","",IF('TSA Input'!J1884="Yes",'TSA Input'!D1884,""))</f>
        <v/>
      </c>
      <c r="L1921" s="258" t="str">
        <f>IF('TSA Input'!J1884="","",IF('TSA Input'!J1884="Yes",'TSA Input'!G1884,""))</f>
        <v/>
      </c>
      <c r="M1921" s="258" t="str">
        <f>IF('TSA Input'!J1884="","",IF('TSA Input'!J1884="Yes",'TSA Input'!F1884,""))</f>
        <v/>
      </c>
      <c r="N1921" s="39" t="str">
        <f t="shared" si="61"/>
        <v/>
      </c>
      <c r="O1921" s="149" t="s">
        <v>11</v>
      </c>
      <c r="P1921" s="148" t="s">
        <v>11</v>
      </c>
      <c r="Q1921" s="1"/>
    </row>
    <row r="1922" spans="1:17" ht="15.75" hidden="1" customHeight="1">
      <c r="A1922" s="1" t="str">
        <f t="shared" si="1"/>
        <v/>
      </c>
      <c r="B1922" s="1"/>
      <c r="C1922" s="34" t="str">
        <f>IF('TSA Input'!J1885="","",IF('TSA Input'!J1885="Yes",'TSA Input'!B1885,"Ineligible"))</f>
        <v/>
      </c>
      <c r="D1922" s="246" t="str">
        <f>IF('TSA Input'!J1885="","",IF('TSA Input'!J1885="Yes",IF('TSA Input'!W1885="","",LEFT('TSA Input'!W1885,LEN('TSA Input'!W1885)-2)),""))</f>
        <v/>
      </c>
      <c r="E1922" s="246" t="str">
        <f>IF('TSA Input'!J1885="","",IF('TSA Input'!J1885="Yes",'TSA Input'!I1885,""))</f>
        <v/>
      </c>
      <c r="F1922" s="247" t="str">
        <f>IF('TSA Input'!J1885="","",IF('TSA Input'!J1885="Yes",'TSA Input'!C1885,""))</f>
        <v/>
      </c>
      <c r="G1922" s="36" t="str">
        <f>IF('TSA Input'!J1885="","",IF('TSA Input'!J1885="Yes",'TSA Input'!D1885,""))</f>
        <v/>
      </c>
      <c r="H1922" s="37" t="str">
        <f>IF('TSA Input'!K1885="","",IF('TSA Input'!J1885="Yes",'TSA Input'!G1885,""))</f>
        <v/>
      </c>
      <c r="I1922" s="37" t="str">
        <f>IF('TSA Input'!L1885="","",IF('TSA Input'!J1885="Yes",'TSA Input'!F1885,""))</f>
        <v/>
      </c>
      <c r="J1922" s="39" t="str">
        <f t="shared" si="60"/>
        <v/>
      </c>
      <c r="K1922" s="257" t="str">
        <f>IF('TSA Input'!J1885="","",IF('TSA Input'!J1885="Yes",'TSA Input'!D1885,""))</f>
        <v/>
      </c>
      <c r="L1922" s="258" t="str">
        <f>IF('TSA Input'!J1885="","",IF('TSA Input'!J1885="Yes",'TSA Input'!G1885,""))</f>
        <v/>
      </c>
      <c r="M1922" s="258" t="str">
        <f>IF('TSA Input'!J1885="","",IF('TSA Input'!J1885="Yes",'TSA Input'!F1885,""))</f>
        <v/>
      </c>
      <c r="N1922" s="39" t="str">
        <f t="shared" si="61"/>
        <v/>
      </c>
      <c r="O1922" s="149" t="s">
        <v>11</v>
      </c>
      <c r="P1922" s="148" t="s">
        <v>11</v>
      </c>
      <c r="Q1922" s="1"/>
    </row>
    <row r="1923" spans="1:17" ht="15.75" hidden="1" customHeight="1">
      <c r="A1923" s="1" t="str">
        <f t="shared" si="1"/>
        <v/>
      </c>
      <c r="B1923" s="1"/>
      <c r="C1923" s="34" t="str">
        <f>IF('TSA Input'!J1886="","",IF('TSA Input'!J1886="Yes",'TSA Input'!B1886,"Ineligible"))</f>
        <v/>
      </c>
      <c r="D1923" s="246" t="str">
        <f>IF('TSA Input'!J1886="","",IF('TSA Input'!J1886="Yes",IF('TSA Input'!W1886="","",LEFT('TSA Input'!W1886,LEN('TSA Input'!W1886)-2)),""))</f>
        <v/>
      </c>
      <c r="E1923" s="246" t="str">
        <f>IF('TSA Input'!J1886="","",IF('TSA Input'!J1886="Yes",'TSA Input'!I1886,""))</f>
        <v/>
      </c>
      <c r="F1923" s="247" t="str">
        <f>IF('TSA Input'!J1886="","",IF('TSA Input'!J1886="Yes",'TSA Input'!C1886,""))</f>
        <v/>
      </c>
      <c r="G1923" s="36" t="str">
        <f>IF('TSA Input'!J1886="","",IF('TSA Input'!J1886="Yes",'TSA Input'!D1886,""))</f>
        <v/>
      </c>
      <c r="H1923" s="37" t="str">
        <f>IF('TSA Input'!K1886="","",IF('TSA Input'!J1886="Yes",'TSA Input'!G1886,""))</f>
        <v/>
      </c>
      <c r="I1923" s="37" t="str">
        <f>IF('TSA Input'!L1886="","",IF('TSA Input'!J1886="Yes",'TSA Input'!F1886,""))</f>
        <v/>
      </c>
      <c r="J1923" s="39" t="str">
        <f t="shared" si="60"/>
        <v/>
      </c>
      <c r="K1923" s="257" t="str">
        <f>IF('TSA Input'!J1886="","",IF('TSA Input'!J1886="Yes",'TSA Input'!D1886,""))</f>
        <v/>
      </c>
      <c r="L1923" s="258" t="str">
        <f>IF('TSA Input'!J1886="","",IF('TSA Input'!J1886="Yes",'TSA Input'!G1886,""))</f>
        <v/>
      </c>
      <c r="M1923" s="258" t="str">
        <f>IF('TSA Input'!J1886="","",IF('TSA Input'!J1886="Yes",'TSA Input'!F1886,""))</f>
        <v/>
      </c>
      <c r="N1923" s="39" t="str">
        <f t="shared" si="61"/>
        <v/>
      </c>
      <c r="O1923" s="149" t="s">
        <v>11</v>
      </c>
      <c r="P1923" s="148" t="s">
        <v>11</v>
      </c>
      <c r="Q1923" s="1"/>
    </row>
    <row r="1924" spans="1:17" ht="15.75" hidden="1" customHeight="1">
      <c r="A1924" s="1" t="str">
        <f t="shared" si="1"/>
        <v/>
      </c>
      <c r="B1924" s="1"/>
      <c r="C1924" s="34" t="str">
        <f>IF('TSA Input'!J1887="","",IF('TSA Input'!J1887="Yes",'TSA Input'!B1887,"Ineligible"))</f>
        <v/>
      </c>
      <c r="D1924" s="246" t="str">
        <f>IF('TSA Input'!J1887="","",IF('TSA Input'!J1887="Yes",IF('TSA Input'!W1887="","",LEFT('TSA Input'!W1887,LEN('TSA Input'!W1887)-2)),""))</f>
        <v/>
      </c>
      <c r="E1924" s="246" t="str">
        <f>IF('TSA Input'!J1887="","",IF('TSA Input'!J1887="Yes",'TSA Input'!I1887,""))</f>
        <v/>
      </c>
      <c r="F1924" s="247" t="str">
        <f>IF('TSA Input'!J1887="","",IF('TSA Input'!J1887="Yes",'TSA Input'!C1887,""))</f>
        <v/>
      </c>
      <c r="G1924" s="36" t="str">
        <f>IF('TSA Input'!J1887="","",IF('TSA Input'!J1887="Yes",'TSA Input'!D1887,""))</f>
        <v/>
      </c>
      <c r="H1924" s="37" t="str">
        <f>IF('TSA Input'!K1887="","",IF('TSA Input'!J1887="Yes",'TSA Input'!G1887,""))</f>
        <v/>
      </c>
      <c r="I1924" s="37" t="str">
        <f>IF('TSA Input'!L1887="","",IF('TSA Input'!J1887="Yes",'TSA Input'!F1887,""))</f>
        <v/>
      </c>
      <c r="J1924" s="39" t="str">
        <f t="shared" si="60"/>
        <v/>
      </c>
      <c r="K1924" s="257" t="str">
        <f>IF('TSA Input'!J1887="","",IF('TSA Input'!J1887="Yes",'TSA Input'!D1887,""))</f>
        <v/>
      </c>
      <c r="L1924" s="258" t="str">
        <f>IF('TSA Input'!J1887="","",IF('TSA Input'!J1887="Yes",'TSA Input'!G1887,""))</f>
        <v/>
      </c>
      <c r="M1924" s="258" t="str">
        <f>IF('TSA Input'!J1887="","",IF('TSA Input'!J1887="Yes",'TSA Input'!F1887,""))</f>
        <v/>
      </c>
      <c r="N1924" s="39" t="str">
        <f t="shared" si="61"/>
        <v/>
      </c>
      <c r="O1924" s="149" t="s">
        <v>11</v>
      </c>
      <c r="P1924" s="148" t="s">
        <v>11</v>
      </c>
      <c r="Q1924" s="1"/>
    </row>
    <row r="1925" spans="1:17" ht="15.75" hidden="1" customHeight="1">
      <c r="A1925" s="1" t="str">
        <f t="shared" si="1"/>
        <v/>
      </c>
      <c r="B1925" s="1"/>
      <c r="C1925" s="34" t="str">
        <f>IF('TSA Input'!J1888="","",IF('TSA Input'!J1888="Yes",'TSA Input'!B1888,"Ineligible"))</f>
        <v/>
      </c>
      <c r="D1925" s="246" t="str">
        <f>IF('TSA Input'!J1888="","",IF('TSA Input'!J1888="Yes",IF('TSA Input'!W1888="","",LEFT('TSA Input'!W1888,LEN('TSA Input'!W1888)-2)),""))</f>
        <v/>
      </c>
      <c r="E1925" s="246" t="str">
        <f>IF('TSA Input'!J1888="","",IF('TSA Input'!J1888="Yes",'TSA Input'!I1888,""))</f>
        <v/>
      </c>
      <c r="F1925" s="247" t="str">
        <f>IF('TSA Input'!J1888="","",IF('TSA Input'!J1888="Yes",'TSA Input'!C1888,""))</f>
        <v/>
      </c>
      <c r="G1925" s="36" t="str">
        <f>IF('TSA Input'!J1888="","",IF('TSA Input'!J1888="Yes",'TSA Input'!D1888,""))</f>
        <v/>
      </c>
      <c r="H1925" s="37" t="str">
        <f>IF('TSA Input'!K1888="","",IF('TSA Input'!J1888="Yes",'TSA Input'!G1888,""))</f>
        <v/>
      </c>
      <c r="I1925" s="37" t="str">
        <f>IF('TSA Input'!L1888="","",IF('TSA Input'!J1888="Yes",'TSA Input'!F1888,""))</f>
        <v/>
      </c>
      <c r="J1925" s="39" t="str">
        <f t="shared" si="60"/>
        <v/>
      </c>
      <c r="K1925" s="257" t="str">
        <f>IF('TSA Input'!J1888="","",IF('TSA Input'!J1888="Yes",'TSA Input'!D1888,""))</f>
        <v/>
      </c>
      <c r="L1925" s="258" t="str">
        <f>IF('TSA Input'!J1888="","",IF('TSA Input'!J1888="Yes",'TSA Input'!G1888,""))</f>
        <v/>
      </c>
      <c r="M1925" s="258" t="str">
        <f>IF('TSA Input'!J1888="","",IF('TSA Input'!J1888="Yes",'TSA Input'!F1888,""))</f>
        <v/>
      </c>
      <c r="N1925" s="39" t="str">
        <f t="shared" si="61"/>
        <v/>
      </c>
      <c r="O1925" s="149" t="s">
        <v>11</v>
      </c>
      <c r="P1925" s="148" t="s">
        <v>11</v>
      </c>
      <c r="Q1925" s="1"/>
    </row>
    <row r="1926" spans="1:17" ht="15.75" hidden="1" customHeight="1">
      <c r="A1926" s="1" t="str">
        <f t="shared" si="1"/>
        <v/>
      </c>
      <c r="B1926" s="1"/>
      <c r="C1926" s="34" t="str">
        <f>IF('TSA Input'!J1889="","",IF('TSA Input'!J1889="Yes",'TSA Input'!B1889,"Ineligible"))</f>
        <v/>
      </c>
      <c r="D1926" s="246" t="str">
        <f>IF('TSA Input'!J1889="","",IF('TSA Input'!J1889="Yes",IF('TSA Input'!W1889="","",LEFT('TSA Input'!W1889,LEN('TSA Input'!W1889)-2)),""))</f>
        <v/>
      </c>
      <c r="E1926" s="246" t="str">
        <f>IF('TSA Input'!J1889="","",IF('TSA Input'!J1889="Yes",'TSA Input'!I1889,""))</f>
        <v/>
      </c>
      <c r="F1926" s="247" t="str">
        <f>IF('TSA Input'!J1889="","",IF('TSA Input'!J1889="Yes",'TSA Input'!C1889,""))</f>
        <v/>
      </c>
      <c r="G1926" s="36" t="str">
        <f>IF('TSA Input'!J1889="","",IF('TSA Input'!J1889="Yes",'TSA Input'!D1889,""))</f>
        <v/>
      </c>
      <c r="H1926" s="37" t="str">
        <f>IF('TSA Input'!K1889="","",IF('TSA Input'!J1889="Yes",'TSA Input'!G1889,""))</f>
        <v/>
      </c>
      <c r="I1926" s="37" t="str">
        <f>IF('TSA Input'!L1889="","",IF('TSA Input'!J1889="Yes",'TSA Input'!F1889,""))</f>
        <v/>
      </c>
      <c r="J1926" s="39" t="str">
        <f t="shared" si="60"/>
        <v/>
      </c>
      <c r="K1926" s="257" t="str">
        <f>IF('TSA Input'!J1889="","",IF('TSA Input'!J1889="Yes",'TSA Input'!D1889,""))</f>
        <v/>
      </c>
      <c r="L1926" s="258" t="str">
        <f>IF('TSA Input'!J1889="","",IF('TSA Input'!J1889="Yes",'TSA Input'!G1889,""))</f>
        <v/>
      </c>
      <c r="M1926" s="258" t="str">
        <f>IF('TSA Input'!J1889="","",IF('TSA Input'!J1889="Yes",'TSA Input'!F1889,""))</f>
        <v/>
      </c>
      <c r="N1926" s="39" t="str">
        <f t="shared" si="61"/>
        <v/>
      </c>
      <c r="O1926" s="149" t="s">
        <v>11</v>
      </c>
      <c r="P1926" s="148" t="s">
        <v>11</v>
      </c>
      <c r="Q1926" s="1"/>
    </row>
    <row r="1927" spans="1:17" ht="15.75" hidden="1" customHeight="1">
      <c r="A1927" s="1" t="str">
        <f t="shared" si="1"/>
        <v/>
      </c>
      <c r="B1927" s="1"/>
      <c r="C1927" s="34" t="str">
        <f>IF('TSA Input'!J1890="","",IF('TSA Input'!J1890="Yes",'TSA Input'!B1890,"Ineligible"))</f>
        <v/>
      </c>
      <c r="D1927" s="246" t="str">
        <f>IF('TSA Input'!J1890="","",IF('TSA Input'!J1890="Yes",IF('TSA Input'!W1890="","",LEFT('TSA Input'!W1890,LEN('TSA Input'!W1890)-2)),""))</f>
        <v/>
      </c>
      <c r="E1927" s="246" t="str">
        <f>IF('TSA Input'!J1890="","",IF('TSA Input'!J1890="Yes",'TSA Input'!I1890,""))</f>
        <v/>
      </c>
      <c r="F1927" s="247" t="str">
        <f>IF('TSA Input'!J1890="","",IF('TSA Input'!J1890="Yes",'TSA Input'!C1890,""))</f>
        <v/>
      </c>
      <c r="G1927" s="36" t="str">
        <f>IF('TSA Input'!J1890="","",IF('TSA Input'!J1890="Yes",'TSA Input'!D1890,""))</f>
        <v/>
      </c>
      <c r="H1927" s="37" t="str">
        <f>IF('TSA Input'!K1890="","",IF('TSA Input'!J1890="Yes",'TSA Input'!G1890,""))</f>
        <v/>
      </c>
      <c r="I1927" s="37" t="str">
        <f>IF('TSA Input'!L1890="","",IF('TSA Input'!J1890="Yes",'TSA Input'!F1890,""))</f>
        <v/>
      </c>
      <c r="J1927" s="39" t="str">
        <f t="shared" si="60"/>
        <v/>
      </c>
      <c r="K1927" s="257" t="str">
        <f>IF('TSA Input'!J1890="","",IF('TSA Input'!J1890="Yes",'TSA Input'!D1890,""))</f>
        <v/>
      </c>
      <c r="L1927" s="258" t="str">
        <f>IF('TSA Input'!J1890="","",IF('TSA Input'!J1890="Yes",'TSA Input'!G1890,""))</f>
        <v/>
      </c>
      <c r="M1927" s="258" t="str">
        <f>IF('TSA Input'!J1890="","",IF('TSA Input'!J1890="Yes",'TSA Input'!F1890,""))</f>
        <v/>
      </c>
      <c r="N1927" s="39" t="str">
        <f t="shared" si="61"/>
        <v/>
      </c>
      <c r="O1927" s="149" t="s">
        <v>11</v>
      </c>
      <c r="P1927" s="148" t="s">
        <v>11</v>
      </c>
      <c r="Q1927" s="1"/>
    </row>
    <row r="1928" spans="1:17" ht="15.75" hidden="1" customHeight="1">
      <c r="A1928" s="1" t="str">
        <f t="shared" si="1"/>
        <v/>
      </c>
      <c r="B1928" s="1"/>
      <c r="C1928" s="34" t="str">
        <f>IF('TSA Input'!J1891="","",IF('TSA Input'!J1891="Yes",'TSA Input'!B1891,"Ineligible"))</f>
        <v/>
      </c>
      <c r="D1928" s="246" t="str">
        <f>IF('TSA Input'!J1891="","",IF('TSA Input'!J1891="Yes",IF('TSA Input'!W1891="","",LEFT('TSA Input'!W1891,LEN('TSA Input'!W1891)-2)),""))</f>
        <v/>
      </c>
      <c r="E1928" s="246" t="str">
        <f>IF('TSA Input'!J1891="","",IF('TSA Input'!J1891="Yes",'TSA Input'!I1891,""))</f>
        <v/>
      </c>
      <c r="F1928" s="247" t="str">
        <f>IF('TSA Input'!J1891="","",IF('TSA Input'!J1891="Yes",'TSA Input'!C1891,""))</f>
        <v/>
      </c>
      <c r="G1928" s="36" t="str">
        <f>IF('TSA Input'!J1891="","",IF('TSA Input'!J1891="Yes",'TSA Input'!D1891,""))</f>
        <v/>
      </c>
      <c r="H1928" s="37" t="str">
        <f>IF('TSA Input'!K1891="","",IF('TSA Input'!J1891="Yes",'TSA Input'!G1891,""))</f>
        <v/>
      </c>
      <c r="I1928" s="37" t="str">
        <f>IF('TSA Input'!L1891="","",IF('TSA Input'!J1891="Yes",'TSA Input'!F1891,""))</f>
        <v/>
      </c>
      <c r="J1928" s="39" t="str">
        <f t="shared" si="60"/>
        <v/>
      </c>
      <c r="K1928" s="257" t="str">
        <f>IF('TSA Input'!J1891="","",IF('TSA Input'!J1891="Yes",'TSA Input'!D1891,""))</f>
        <v/>
      </c>
      <c r="L1928" s="258" t="str">
        <f>IF('TSA Input'!J1891="","",IF('TSA Input'!J1891="Yes",'TSA Input'!G1891,""))</f>
        <v/>
      </c>
      <c r="M1928" s="258" t="str">
        <f>IF('TSA Input'!J1891="","",IF('TSA Input'!J1891="Yes",'TSA Input'!F1891,""))</f>
        <v/>
      </c>
      <c r="N1928" s="39" t="str">
        <f t="shared" si="61"/>
        <v/>
      </c>
      <c r="O1928" s="149" t="s">
        <v>11</v>
      </c>
      <c r="P1928" s="148" t="s">
        <v>11</v>
      </c>
      <c r="Q1928" s="1"/>
    </row>
    <row r="1929" spans="1:17" ht="15.75" hidden="1" customHeight="1">
      <c r="A1929" s="1" t="str">
        <f t="shared" si="1"/>
        <v/>
      </c>
      <c r="B1929" s="1"/>
      <c r="C1929" s="34" t="str">
        <f>IF('TSA Input'!J1892="","",IF('TSA Input'!J1892="Yes",'TSA Input'!B1892,"Ineligible"))</f>
        <v/>
      </c>
      <c r="D1929" s="246" t="str">
        <f>IF('TSA Input'!J1892="","",IF('TSA Input'!J1892="Yes",IF('TSA Input'!W1892="","",LEFT('TSA Input'!W1892,LEN('TSA Input'!W1892)-2)),""))</f>
        <v/>
      </c>
      <c r="E1929" s="246" t="str">
        <f>IF('TSA Input'!J1892="","",IF('TSA Input'!J1892="Yes",'TSA Input'!I1892,""))</f>
        <v/>
      </c>
      <c r="F1929" s="247" t="str">
        <f>IF('TSA Input'!J1892="","",IF('TSA Input'!J1892="Yes",'TSA Input'!C1892,""))</f>
        <v/>
      </c>
      <c r="G1929" s="36" t="str">
        <f>IF('TSA Input'!J1892="","",IF('TSA Input'!J1892="Yes",'TSA Input'!D1892,""))</f>
        <v/>
      </c>
      <c r="H1929" s="37" t="str">
        <f>IF('TSA Input'!K1892="","",IF('TSA Input'!J1892="Yes",'TSA Input'!G1892,""))</f>
        <v/>
      </c>
      <c r="I1929" s="37" t="str">
        <f>IF('TSA Input'!L1892="","",IF('TSA Input'!J1892="Yes",'TSA Input'!F1892,""))</f>
        <v/>
      </c>
      <c r="J1929" s="39" t="str">
        <f t="shared" si="60"/>
        <v/>
      </c>
      <c r="K1929" s="257" t="str">
        <f>IF('TSA Input'!J1892="","",IF('TSA Input'!J1892="Yes",'TSA Input'!D1892,""))</f>
        <v/>
      </c>
      <c r="L1929" s="258" t="str">
        <f>IF('TSA Input'!J1892="","",IF('TSA Input'!J1892="Yes",'TSA Input'!G1892,""))</f>
        <v/>
      </c>
      <c r="M1929" s="258" t="str">
        <f>IF('TSA Input'!J1892="","",IF('TSA Input'!J1892="Yes",'TSA Input'!F1892,""))</f>
        <v/>
      </c>
      <c r="N1929" s="39" t="str">
        <f t="shared" si="61"/>
        <v/>
      </c>
      <c r="O1929" s="149" t="s">
        <v>11</v>
      </c>
      <c r="P1929" s="148" t="s">
        <v>11</v>
      </c>
      <c r="Q1929" s="1"/>
    </row>
    <row r="1930" spans="1:17" ht="15.75" hidden="1" customHeight="1">
      <c r="A1930" s="1" t="str">
        <f t="shared" si="1"/>
        <v/>
      </c>
      <c r="B1930" s="1"/>
      <c r="C1930" s="34" t="str">
        <f>IF('TSA Input'!J1893="","",IF('TSA Input'!J1893="Yes",'TSA Input'!B1893,"Ineligible"))</f>
        <v/>
      </c>
      <c r="D1930" s="246" t="str">
        <f>IF('TSA Input'!J1893="","",IF('TSA Input'!J1893="Yes",IF('TSA Input'!W1893="","",LEFT('TSA Input'!W1893,LEN('TSA Input'!W1893)-2)),""))</f>
        <v/>
      </c>
      <c r="E1930" s="246" t="str">
        <f>IF('TSA Input'!J1893="","",IF('TSA Input'!J1893="Yes",'TSA Input'!I1893,""))</f>
        <v/>
      </c>
      <c r="F1930" s="247" t="str">
        <f>IF('TSA Input'!J1893="","",IF('TSA Input'!J1893="Yes",'TSA Input'!C1893,""))</f>
        <v/>
      </c>
      <c r="G1930" s="36" t="str">
        <f>IF('TSA Input'!J1893="","",IF('TSA Input'!J1893="Yes",'TSA Input'!D1893,""))</f>
        <v/>
      </c>
      <c r="H1930" s="37" t="str">
        <f>IF('TSA Input'!K1893="","",IF('TSA Input'!J1893="Yes",'TSA Input'!G1893,""))</f>
        <v/>
      </c>
      <c r="I1930" s="37" t="str">
        <f>IF('TSA Input'!L1893="","",IF('TSA Input'!J1893="Yes",'TSA Input'!F1893,""))</f>
        <v/>
      </c>
      <c r="J1930" s="39" t="str">
        <f t="shared" si="60"/>
        <v/>
      </c>
      <c r="K1930" s="257" t="str">
        <f>IF('TSA Input'!J1893="","",IF('TSA Input'!J1893="Yes",'TSA Input'!D1893,""))</f>
        <v/>
      </c>
      <c r="L1930" s="258" t="str">
        <f>IF('TSA Input'!J1893="","",IF('TSA Input'!J1893="Yes",'TSA Input'!G1893,""))</f>
        <v/>
      </c>
      <c r="M1930" s="258" t="str">
        <f>IF('TSA Input'!J1893="","",IF('TSA Input'!J1893="Yes",'TSA Input'!F1893,""))</f>
        <v/>
      </c>
      <c r="N1930" s="39" t="str">
        <f t="shared" si="61"/>
        <v/>
      </c>
      <c r="O1930" s="149" t="s">
        <v>11</v>
      </c>
      <c r="P1930" s="148" t="s">
        <v>11</v>
      </c>
      <c r="Q1930" s="1"/>
    </row>
    <row r="1931" spans="1:17" ht="15.75" hidden="1" customHeight="1">
      <c r="A1931" s="1" t="str">
        <f t="shared" si="1"/>
        <v/>
      </c>
      <c r="B1931" s="1"/>
      <c r="C1931" s="34" t="str">
        <f>IF('TSA Input'!J1894="","",IF('TSA Input'!J1894="Yes",'TSA Input'!B1894,"Ineligible"))</f>
        <v/>
      </c>
      <c r="D1931" s="246" t="str">
        <f>IF('TSA Input'!J1894="","",IF('TSA Input'!J1894="Yes",IF('TSA Input'!W1894="","",LEFT('TSA Input'!W1894,LEN('TSA Input'!W1894)-2)),""))</f>
        <v/>
      </c>
      <c r="E1931" s="246" t="str">
        <f>IF('TSA Input'!J1894="","",IF('TSA Input'!J1894="Yes",'TSA Input'!I1894,""))</f>
        <v/>
      </c>
      <c r="F1931" s="247" t="str">
        <f>IF('TSA Input'!J1894="","",IF('TSA Input'!J1894="Yes",'TSA Input'!C1894,""))</f>
        <v/>
      </c>
      <c r="G1931" s="36" t="str">
        <f>IF('TSA Input'!J1894="","",IF('TSA Input'!J1894="Yes",'TSA Input'!D1894,""))</f>
        <v/>
      </c>
      <c r="H1931" s="37" t="str">
        <f>IF('TSA Input'!K1894="","",IF('TSA Input'!J1894="Yes",'TSA Input'!G1894,""))</f>
        <v/>
      </c>
      <c r="I1931" s="37" t="str">
        <f>IF('TSA Input'!L1894="","",IF('TSA Input'!J1894="Yes",'TSA Input'!F1894,""))</f>
        <v/>
      </c>
      <c r="J1931" s="39" t="str">
        <f t="shared" si="60"/>
        <v/>
      </c>
      <c r="K1931" s="257" t="str">
        <f>IF('TSA Input'!J1894="","",IF('TSA Input'!J1894="Yes",'TSA Input'!D1894,""))</f>
        <v/>
      </c>
      <c r="L1931" s="258" t="str">
        <f>IF('TSA Input'!J1894="","",IF('TSA Input'!J1894="Yes",'TSA Input'!G1894,""))</f>
        <v/>
      </c>
      <c r="M1931" s="258" t="str">
        <f>IF('TSA Input'!J1894="","",IF('TSA Input'!J1894="Yes",'TSA Input'!F1894,""))</f>
        <v/>
      </c>
      <c r="N1931" s="39" t="str">
        <f t="shared" si="61"/>
        <v/>
      </c>
      <c r="O1931" s="149" t="s">
        <v>11</v>
      </c>
      <c r="P1931" s="148" t="s">
        <v>11</v>
      </c>
      <c r="Q1931" s="1"/>
    </row>
    <row r="1932" spans="1:17" ht="15.75" hidden="1" customHeight="1">
      <c r="A1932" s="1" t="str">
        <f t="shared" si="1"/>
        <v/>
      </c>
      <c r="B1932" s="1"/>
      <c r="C1932" s="34" t="str">
        <f>IF('TSA Input'!J1895="","",IF('TSA Input'!J1895="Yes",'TSA Input'!B1895,"Ineligible"))</f>
        <v/>
      </c>
      <c r="D1932" s="246" t="str">
        <f>IF('TSA Input'!J1895="","",IF('TSA Input'!J1895="Yes",IF('TSA Input'!W1895="","",LEFT('TSA Input'!W1895,LEN('TSA Input'!W1895)-2)),""))</f>
        <v/>
      </c>
      <c r="E1932" s="246" t="str">
        <f>IF('TSA Input'!J1895="","",IF('TSA Input'!J1895="Yes",'TSA Input'!I1895,""))</f>
        <v/>
      </c>
      <c r="F1932" s="247" t="str">
        <f>IF('TSA Input'!J1895="","",IF('TSA Input'!J1895="Yes",'TSA Input'!C1895,""))</f>
        <v/>
      </c>
      <c r="G1932" s="36" t="str">
        <f>IF('TSA Input'!J1895="","",IF('TSA Input'!J1895="Yes",'TSA Input'!D1895,""))</f>
        <v/>
      </c>
      <c r="H1932" s="37" t="str">
        <f>IF('TSA Input'!K1895="","",IF('TSA Input'!J1895="Yes",'TSA Input'!G1895,""))</f>
        <v/>
      </c>
      <c r="I1932" s="37" t="str">
        <f>IF('TSA Input'!L1895="","",IF('TSA Input'!J1895="Yes",'TSA Input'!F1895,""))</f>
        <v/>
      </c>
      <c r="J1932" s="39" t="str">
        <f t="shared" si="60"/>
        <v/>
      </c>
      <c r="K1932" s="257" t="str">
        <f>IF('TSA Input'!J1895="","",IF('TSA Input'!J1895="Yes",'TSA Input'!D1895,""))</f>
        <v/>
      </c>
      <c r="L1932" s="258" t="str">
        <f>IF('TSA Input'!J1895="","",IF('TSA Input'!J1895="Yes",'TSA Input'!G1895,""))</f>
        <v/>
      </c>
      <c r="M1932" s="258" t="str">
        <f>IF('TSA Input'!J1895="","",IF('TSA Input'!J1895="Yes",'TSA Input'!F1895,""))</f>
        <v/>
      </c>
      <c r="N1932" s="39" t="str">
        <f t="shared" si="61"/>
        <v/>
      </c>
      <c r="O1932" s="149" t="s">
        <v>11</v>
      </c>
      <c r="P1932" s="148" t="s">
        <v>11</v>
      </c>
      <c r="Q1932" s="1"/>
    </row>
    <row r="1933" spans="1:17" ht="15.75" hidden="1" customHeight="1">
      <c r="A1933" s="1" t="str">
        <f t="shared" si="1"/>
        <v/>
      </c>
      <c r="B1933" s="1"/>
      <c r="C1933" s="34" t="str">
        <f>IF('TSA Input'!J1896="","",IF('TSA Input'!J1896="Yes",'TSA Input'!B1896,"Ineligible"))</f>
        <v/>
      </c>
      <c r="D1933" s="246" t="str">
        <f>IF('TSA Input'!J1896="","",IF('TSA Input'!J1896="Yes",IF('TSA Input'!W1896="","",LEFT('TSA Input'!W1896,LEN('TSA Input'!W1896)-2)),""))</f>
        <v/>
      </c>
      <c r="E1933" s="246" t="str">
        <f>IF('TSA Input'!J1896="","",IF('TSA Input'!J1896="Yes",'TSA Input'!I1896,""))</f>
        <v/>
      </c>
      <c r="F1933" s="247" t="str">
        <f>IF('TSA Input'!J1896="","",IF('TSA Input'!J1896="Yes",'TSA Input'!C1896,""))</f>
        <v/>
      </c>
      <c r="G1933" s="36" t="str">
        <f>IF('TSA Input'!J1896="","",IF('TSA Input'!J1896="Yes",'TSA Input'!D1896,""))</f>
        <v/>
      </c>
      <c r="H1933" s="37" t="str">
        <f>IF('TSA Input'!K1896="","",IF('TSA Input'!J1896="Yes",'TSA Input'!G1896,""))</f>
        <v/>
      </c>
      <c r="I1933" s="37" t="str">
        <f>IF('TSA Input'!L1896="","",IF('TSA Input'!J1896="Yes",'TSA Input'!F1896,""))</f>
        <v/>
      </c>
      <c r="J1933" s="39" t="str">
        <f t="shared" si="60"/>
        <v/>
      </c>
      <c r="K1933" s="257" t="str">
        <f>IF('TSA Input'!J1896="","",IF('TSA Input'!J1896="Yes",'TSA Input'!D1896,""))</f>
        <v/>
      </c>
      <c r="L1933" s="258" t="str">
        <f>IF('TSA Input'!J1896="","",IF('TSA Input'!J1896="Yes",'TSA Input'!G1896,""))</f>
        <v/>
      </c>
      <c r="M1933" s="258" t="str">
        <f>IF('TSA Input'!J1896="","",IF('TSA Input'!J1896="Yes",'TSA Input'!F1896,""))</f>
        <v/>
      </c>
      <c r="N1933" s="39" t="str">
        <f t="shared" si="61"/>
        <v/>
      </c>
      <c r="O1933" s="149" t="s">
        <v>11</v>
      </c>
      <c r="P1933" s="148" t="s">
        <v>11</v>
      </c>
      <c r="Q1933" s="1"/>
    </row>
    <row r="1934" spans="1:17" ht="15.75" hidden="1" customHeight="1">
      <c r="A1934" s="1" t="str">
        <f t="shared" si="1"/>
        <v/>
      </c>
      <c r="B1934" s="1"/>
      <c r="C1934" s="34" t="str">
        <f>IF('TSA Input'!J1897="","",IF('TSA Input'!J1897="Yes",'TSA Input'!B1897,"Ineligible"))</f>
        <v/>
      </c>
      <c r="D1934" s="246" t="str">
        <f>IF('TSA Input'!J1897="","",IF('TSA Input'!J1897="Yes",IF('TSA Input'!W1897="","",LEFT('TSA Input'!W1897,LEN('TSA Input'!W1897)-2)),""))</f>
        <v/>
      </c>
      <c r="E1934" s="246" t="str">
        <f>IF('TSA Input'!J1897="","",IF('TSA Input'!J1897="Yes",'TSA Input'!I1897,""))</f>
        <v/>
      </c>
      <c r="F1934" s="247" t="str">
        <f>IF('TSA Input'!J1897="","",IF('TSA Input'!J1897="Yes",'TSA Input'!C1897,""))</f>
        <v/>
      </c>
      <c r="G1934" s="36" t="str">
        <f>IF('TSA Input'!J1897="","",IF('TSA Input'!J1897="Yes",'TSA Input'!D1897,""))</f>
        <v/>
      </c>
      <c r="H1934" s="37" t="str">
        <f>IF('TSA Input'!K1897="","",IF('TSA Input'!J1897="Yes",'TSA Input'!G1897,""))</f>
        <v/>
      </c>
      <c r="I1934" s="37" t="str">
        <f>IF('TSA Input'!L1897="","",IF('TSA Input'!J1897="Yes",'TSA Input'!F1897,""))</f>
        <v/>
      </c>
      <c r="J1934" s="39" t="str">
        <f t="shared" si="60"/>
        <v/>
      </c>
      <c r="K1934" s="257" t="str">
        <f>IF('TSA Input'!J1897="","",IF('TSA Input'!J1897="Yes",'TSA Input'!D1897,""))</f>
        <v/>
      </c>
      <c r="L1934" s="258" t="str">
        <f>IF('TSA Input'!J1897="","",IF('TSA Input'!J1897="Yes",'TSA Input'!G1897,""))</f>
        <v/>
      </c>
      <c r="M1934" s="258" t="str">
        <f>IF('TSA Input'!J1897="","",IF('TSA Input'!J1897="Yes",'TSA Input'!F1897,""))</f>
        <v/>
      </c>
      <c r="N1934" s="39" t="str">
        <f t="shared" si="61"/>
        <v/>
      </c>
      <c r="O1934" s="149" t="s">
        <v>11</v>
      </c>
      <c r="P1934" s="148" t="s">
        <v>11</v>
      </c>
      <c r="Q1934" s="1"/>
    </row>
    <row r="1935" spans="1:17" ht="15.75" hidden="1" customHeight="1">
      <c r="A1935" s="1" t="str">
        <f t="shared" si="1"/>
        <v/>
      </c>
      <c r="B1935" s="1"/>
      <c r="C1935" s="34" t="str">
        <f>IF('TSA Input'!J1898="","",IF('TSA Input'!J1898="Yes",'TSA Input'!B1898,"Ineligible"))</f>
        <v/>
      </c>
      <c r="D1935" s="246" t="str">
        <f>IF('TSA Input'!J1898="","",IF('TSA Input'!J1898="Yes",IF('TSA Input'!W1898="","",LEFT('TSA Input'!W1898,LEN('TSA Input'!W1898)-2)),""))</f>
        <v/>
      </c>
      <c r="E1935" s="246" t="str">
        <f>IF('TSA Input'!J1898="","",IF('TSA Input'!J1898="Yes",'TSA Input'!I1898,""))</f>
        <v/>
      </c>
      <c r="F1935" s="247" t="str">
        <f>IF('TSA Input'!J1898="","",IF('TSA Input'!J1898="Yes",'TSA Input'!C1898,""))</f>
        <v/>
      </c>
      <c r="G1935" s="36" t="str">
        <f>IF('TSA Input'!J1898="","",IF('TSA Input'!J1898="Yes",'TSA Input'!D1898,""))</f>
        <v/>
      </c>
      <c r="H1935" s="37" t="str">
        <f>IF('TSA Input'!K1898="","",IF('TSA Input'!J1898="Yes",'TSA Input'!G1898,""))</f>
        <v/>
      </c>
      <c r="I1935" s="37" t="str">
        <f>IF('TSA Input'!L1898="","",IF('TSA Input'!J1898="Yes",'TSA Input'!F1898,""))</f>
        <v/>
      </c>
      <c r="J1935" s="39" t="str">
        <f t="shared" si="60"/>
        <v/>
      </c>
      <c r="K1935" s="257" t="str">
        <f>IF('TSA Input'!J1898="","",IF('TSA Input'!J1898="Yes",'TSA Input'!D1898,""))</f>
        <v/>
      </c>
      <c r="L1935" s="258" t="str">
        <f>IF('TSA Input'!J1898="","",IF('TSA Input'!J1898="Yes",'TSA Input'!G1898,""))</f>
        <v/>
      </c>
      <c r="M1935" s="258" t="str">
        <f>IF('TSA Input'!J1898="","",IF('TSA Input'!J1898="Yes",'TSA Input'!F1898,""))</f>
        <v/>
      </c>
      <c r="N1935" s="39" t="str">
        <f t="shared" si="61"/>
        <v/>
      </c>
      <c r="O1935" s="149" t="s">
        <v>11</v>
      </c>
      <c r="P1935" s="148" t="s">
        <v>11</v>
      </c>
      <c r="Q1935" s="1"/>
    </row>
    <row r="1936" spans="1:17" ht="15.75" hidden="1" customHeight="1">
      <c r="A1936" s="1" t="str">
        <f t="shared" si="1"/>
        <v/>
      </c>
      <c r="B1936" s="1"/>
      <c r="C1936" s="34" t="str">
        <f>IF('TSA Input'!J1899="","",IF('TSA Input'!J1899="Yes",'TSA Input'!B1899,"Ineligible"))</f>
        <v/>
      </c>
      <c r="D1936" s="246" t="str">
        <f>IF('TSA Input'!J1899="","",IF('TSA Input'!J1899="Yes",IF('TSA Input'!W1899="","",LEFT('TSA Input'!W1899,LEN('TSA Input'!W1899)-2)),""))</f>
        <v/>
      </c>
      <c r="E1936" s="246" t="str">
        <f>IF('TSA Input'!J1899="","",IF('TSA Input'!J1899="Yes",'TSA Input'!I1899,""))</f>
        <v/>
      </c>
      <c r="F1936" s="247" t="str">
        <f>IF('TSA Input'!J1899="","",IF('TSA Input'!J1899="Yes",'TSA Input'!C1899,""))</f>
        <v/>
      </c>
      <c r="G1936" s="36" t="str">
        <f>IF('TSA Input'!J1899="","",IF('TSA Input'!J1899="Yes",'TSA Input'!D1899,""))</f>
        <v/>
      </c>
      <c r="H1936" s="37" t="str">
        <f>IF('TSA Input'!K1899="","",IF('TSA Input'!J1899="Yes",'TSA Input'!G1899,""))</f>
        <v/>
      </c>
      <c r="I1936" s="37" t="str">
        <f>IF('TSA Input'!L1899="","",IF('TSA Input'!J1899="Yes",'TSA Input'!F1899,""))</f>
        <v/>
      </c>
      <c r="J1936" s="39" t="str">
        <f t="shared" si="60"/>
        <v/>
      </c>
      <c r="K1936" s="257" t="str">
        <f>IF('TSA Input'!J1899="","",IF('TSA Input'!J1899="Yes",'TSA Input'!D1899,""))</f>
        <v/>
      </c>
      <c r="L1936" s="258" t="str">
        <f>IF('TSA Input'!J1899="","",IF('TSA Input'!J1899="Yes",'TSA Input'!G1899,""))</f>
        <v/>
      </c>
      <c r="M1936" s="258" t="str">
        <f>IF('TSA Input'!J1899="","",IF('TSA Input'!J1899="Yes",'TSA Input'!F1899,""))</f>
        <v/>
      </c>
      <c r="N1936" s="39" t="str">
        <f t="shared" si="61"/>
        <v/>
      </c>
      <c r="O1936" s="149" t="s">
        <v>11</v>
      </c>
      <c r="P1936" s="148" t="s">
        <v>11</v>
      </c>
      <c r="Q1936" s="1"/>
    </row>
    <row r="1937" spans="1:17" ht="15.75" hidden="1" customHeight="1">
      <c r="A1937" s="1" t="str">
        <f t="shared" si="1"/>
        <v/>
      </c>
      <c r="B1937" s="1"/>
      <c r="C1937" s="34" t="str">
        <f>IF('TSA Input'!J1900="","",IF('TSA Input'!J1900="Yes",'TSA Input'!B1900,"Ineligible"))</f>
        <v/>
      </c>
      <c r="D1937" s="246" t="str">
        <f>IF('TSA Input'!J1900="","",IF('TSA Input'!J1900="Yes",IF('TSA Input'!W1900="","",LEFT('TSA Input'!W1900,LEN('TSA Input'!W1900)-2)),""))</f>
        <v/>
      </c>
      <c r="E1937" s="246" t="str">
        <f>IF('TSA Input'!J1900="","",IF('TSA Input'!J1900="Yes",'TSA Input'!I1900,""))</f>
        <v/>
      </c>
      <c r="F1937" s="247" t="str">
        <f>IF('TSA Input'!J1900="","",IF('TSA Input'!J1900="Yes",'TSA Input'!C1900,""))</f>
        <v/>
      </c>
      <c r="G1937" s="36" t="str">
        <f>IF('TSA Input'!J1900="","",IF('TSA Input'!J1900="Yes",'TSA Input'!D1900,""))</f>
        <v/>
      </c>
      <c r="H1937" s="37" t="str">
        <f>IF('TSA Input'!K1900="","",IF('TSA Input'!J1900="Yes",'TSA Input'!G1900,""))</f>
        <v/>
      </c>
      <c r="I1937" s="37" t="str">
        <f>IF('TSA Input'!L1900="","",IF('TSA Input'!J1900="Yes",'TSA Input'!F1900,""))</f>
        <v/>
      </c>
      <c r="J1937" s="39" t="str">
        <f t="shared" si="60"/>
        <v/>
      </c>
      <c r="K1937" s="257" t="str">
        <f>IF('TSA Input'!J1900="","",IF('TSA Input'!J1900="Yes",'TSA Input'!D1900,""))</f>
        <v/>
      </c>
      <c r="L1937" s="258" t="str">
        <f>IF('TSA Input'!J1900="","",IF('TSA Input'!J1900="Yes",'TSA Input'!G1900,""))</f>
        <v/>
      </c>
      <c r="M1937" s="258" t="str">
        <f>IF('TSA Input'!J1900="","",IF('TSA Input'!J1900="Yes",'TSA Input'!F1900,""))</f>
        <v/>
      </c>
      <c r="N1937" s="39" t="str">
        <f t="shared" si="61"/>
        <v/>
      </c>
      <c r="O1937" s="149" t="s">
        <v>11</v>
      </c>
      <c r="P1937" s="148" t="s">
        <v>11</v>
      </c>
      <c r="Q1937" s="1"/>
    </row>
    <row r="1938" spans="1:17" ht="15.75" hidden="1" customHeight="1">
      <c r="A1938" s="1" t="str">
        <f t="shared" si="1"/>
        <v/>
      </c>
      <c r="B1938" s="1"/>
      <c r="C1938" s="34" t="str">
        <f>IF('TSA Input'!J1901="","",IF('TSA Input'!J1901="Yes",'TSA Input'!B1901,"Ineligible"))</f>
        <v/>
      </c>
      <c r="D1938" s="246" t="str">
        <f>IF('TSA Input'!J1901="","",IF('TSA Input'!J1901="Yes",IF('TSA Input'!W1901="","",LEFT('TSA Input'!W1901,LEN('TSA Input'!W1901)-2)),""))</f>
        <v/>
      </c>
      <c r="E1938" s="246" t="str">
        <f>IF('TSA Input'!J1901="","",IF('TSA Input'!J1901="Yes",'TSA Input'!I1901,""))</f>
        <v/>
      </c>
      <c r="F1938" s="247" t="str">
        <f>IF('TSA Input'!J1901="","",IF('TSA Input'!J1901="Yes",'TSA Input'!C1901,""))</f>
        <v/>
      </c>
      <c r="G1938" s="36" t="str">
        <f>IF('TSA Input'!J1901="","",IF('TSA Input'!J1901="Yes",'TSA Input'!D1901,""))</f>
        <v/>
      </c>
      <c r="H1938" s="37" t="str">
        <f>IF('TSA Input'!K1901="","",IF('TSA Input'!J1901="Yes",'TSA Input'!G1901,""))</f>
        <v/>
      </c>
      <c r="I1938" s="37" t="str">
        <f>IF('TSA Input'!L1901="","",IF('TSA Input'!J1901="Yes",'TSA Input'!F1901,""))</f>
        <v/>
      </c>
      <c r="J1938" s="39" t="str">
        <f t="shared" si="60"/>
        <v/>
      </c>
      <c r="K1938" s="257" t="str">
        <f>IF('TSA Input'!J1901="","",IF('TSA Input'!J1901="Yes",'TSA Input'!D1901,""))</f>
        <v/>
      </c>
      <c r="L1938" s="258" t="str">
        <f>IF('TSA Input'!J1901="","",IF('TSA Input'!J1901="Yes",'TSA Input'!G1901,""))</f>
        <v/>
      </c>
      <c r="M1938" s="258" t="str">
        <f>IF('TSA Input'!J1901="","",IF('TSA Input'!J1901="Yes",'TSA Input'!F1901,""))</f>
        <v/>
      </c>
      <c r="N1938" s="39" t="str">
        <f t="shared" si="61"/>
        <v/>
      </c>
      <c r="O1938" s="149" t="s">
        <v>11</v>
      </c>
      <c r="P1938" s="148" t="s">
        <v>11</v>
      </c>
      <c r="Q1938" s="1"/>
    </row>
    <row r="1939" spans="1:17" ht="15.75" hidden="1" customHeight="1">
      <c r="A1939" s="1" t="str">
        <f t="shared" si="1"/>
        <v/>
      </c>
      <c r="B1939" s="1"/>
      <c r="C1939" s="34" t="str">
        <f>IF('TSA Input'!J1902="","",IF('TSA Input'!J1902="Yes",'TSA Input'!B1902,"Ineligible"))</f>
        <v/>
      </c>
      <c r="D1939" s="246" t="str">
        <f>IF('TSA Input'!J1902="","",IF('TSA Input'!J1902="Yes",IF('TSA Input'!W1902="","",LEFT('TSA Input'!W1902,LEN('TSA Input'!W1902)-2)),""))</f>
        <v/>
      </c>
      <c r="E1939" s="246" t="str">
        <f>IF('TSA Input'!J1902="","",IF('TSA Input'!J1902="Yes",'TSA Input'!I1902,""))</f>
        <v/>
      </c>
      <c r="F1939" s="247" t="str">
        <f>IF('TSA Input'!J1902="","",IF('TSA Input'!J1902="Yes",'TSA Input'!C1902,""))</f>
        <v/>
      </c>
      <c r="G1939" s="36" t="str">
        <f>IF('TSA Input'!J1902="","",IF('TSA Input'!J1902="Yes",'TSA Input'!D1902,""))</f>
        <v/>
      </c>
      <c r="H1939" s="37" t="str">
        <f>IF('TSA Input'!K1902="","",IF('TSA Input'!J1902="Yes",'TSA Input'!G1902,""))</f>
        <v/>
      </c>
      <c r="I1939" s="37" t="str">
        <f>IF('TSA Input'!L1902="","",IF('TSA Input'!J1902="Yes",'TSA Input'!F1902,""))</f>
        <v/>
      </c>
      <c r="J1939" s="39" t="str">
        <f t="shared" si="60"/>
        <v/>
      </c>
      <c r="K1939" s="257" t="str">
        <f>IF('TSA Input'!J1902="","",IF('TSA Input'!J1902="Yes",'TSA Input'!D1902,""))</f>
        <v/>
      </c>
      <c r="L1939" s="258" t="str">
        <f>IF('TSA Input'!J1902="","",IF('TSA Input'!J1902="Yes",'TSA Input'!G1902,""))</f>
        <v/>
      </c>
      <c r="M1939" s="258" t="str">
        <f>IF('TSA Input'!J1902="","",IF('TSA Input'!J1902="Yes",'TSA Input'!F1902,""))</f>
        <v/>
      </c>
      <c r="N1939" s="39" t="str">
        <f t="shared" si="61"/>
        <v/>
      </c>
      <c r="O1939" s="149" t="s">
        <v>11</v>
      </c>
      <c r="P1939" s="148" t="s">
        <v>11</v>
      </c>
      <c r="Q1939" s="1"/>
    </row>
    <row r="1940" spans="1:17" ht="15.75" hidden="1" customHeight="1">
      <c r="A1940" s="1" t="str">
        <f t="shared" si="1"/>
        <v/>
      </c>
      <c r="B1940" s="1"/>
      <c r="C1940" s="34" t="str">
        <f>IF('TSA Input'!J1903="","",IF('TSA Input'!J1903="Yes",'TSA Input'!B1903,"Ineligible"))</f>
        <v/>
      </c>
      <c r="D1940" s="246" t="str">
        <f>IF('TSA Input'!J1903="","",IF('TSA Input'!J1903="Yes",IF('TSA Input'!W1903="","",LEFT('TSA Input'!W1903,LEN('TSA Input'!W1903)-2)),""))</f>
        <v/>
      </c>
      <c r="E1940" s="246" t="str">
        <f>IF('TSA Input'!J1903="","",IF('TSA Input'!J1903="Yes",'TSA Input'!I1903,""))</f>
        <v/>
      </c>
      <c r="F1940" s="247" t="str">
        <f>IF('TSA Input'!J1903="","",IF('TSA Input'!J1903="Yes",'TSA Input'!C1903,""))</f>
        <v/>
      </c>
      <c r="G1940" s="36" t="str">
        <f>IF('TSA Input'!J1903="","",IF('TSA Input'!J1903="Yes",'TSA Input'!D1903,""))</f>
        <v/>
      </c>
      <c r="H1940" s="37" t="str">
        <f>IF('TSA Input'!K1903="","",IF('TSA Input'!J1903="Yes",'TSA Input'!G1903,""))</f>
        <v/>
      </c>
      <c r="I1940" s="37" t="str">
        <f>IF('TSA Input'!L1903="","",IF('TSA Input'!J1903="Yes",'TSA Input'!F1903,""))</f>
        <v/>
      </c>
      <c r="J1940" s="39" t="str">
        <f t="shared" si="60"/>
        <v/>
      </c>
      <c r="K1940" s="257" t="str">
        <f>IF('TSA Input'!J1903="","",IF('TSA Input'!J1903="Yes",'TSA Input'!D1903,""))</f>
        <v/>
      </c>
      <c r="L1940" s="258" t="str">
        <f>IF('TSA Input'!J1903="","",IF('TSA Input'!J1903="Yes",'TSA Input'!G1903,""))</f>
        <v/>
      </c>
      <c r="M1940" s="258" t="str">
        <f>IF('TSA Input'!J1903="","",IF('TSA Input'!J1903="Yes",'TSA Input'!F1903,""))</f>
        <v/>
      </c>
      <c r="N1940" s="39" t="str">
        <f t="shared" si="61"/>
        <v/>
      </c>
      <c r="O1940" s="149" t="s">
        <v>11</v>
      </c>
      <c r="P1940" s="148" t="s">
        <v>11</v>
      </c>
      <c r="Q1940" s="1"/>
    </row>
    <row r="1941" spans="1:17" ht="15.75" hidden="1" customHeight="1">
      <c r="A1941" s="1" t="str">
        <f t="shared" si="1"/>
        <v/>
      </c>
      <c r="B1941" s="1"/>
      <c r="C1941" s="34" t="str">
        <f>IF('TSA Input'!J1904="","",IF('TSA Input'!J1904="Yes",'TSA Input'!B1904,"Ineligible"))</f>
        <v/>
      </c>
      <c r="D1941" s="246" t="str">
        <f>IF('TSA Input'!J1904="","",IF('TSA Input'!J1904="Yes",IF('TSA Input'!W1904="","",LEFT('TSA Input'!W1904,LEN('TSA Input'!W1904)-2)),""))</f>
        <v/>
      </c>
      <c r="E1941" s="246" t="str">
        <f>IF('TSA Input'!J1904="","",IF('TSA Input'!J1904="Yes",'TSA Input'!I1904,""))</f>
        <v/>
      </c>
      <c r="F1941" s="247" t="str">
        <f>IF('TSA Input'!J1904="","",IF('TSA Input'!J1904="Yes",'TSA Input'!C1904,""))</f>
        <v/>
      </c>
      <c r="G1941" s="36" t="str">
        <f>IF('TSA Input'!J1904="","",IF('TSA Input'!J1904="Yes",'TSA Input'!D1904,""))</f>
        <v/>
      </c>
      <c r="H1941" s="37" t="str">
        <f>IF('TSA Input'!K1904="","",IF('TSA Input'!J1904="Yes",'TSA Input'!G1904,""))</f>
        <v/>
      </c>
      <c r="I1941" s="37" t="str">
        <f>IF('TSA Input'!L1904="","",IF('TSA Input'!J1904="Yes",'TSA Input'!F1904,""))</f>
        <v/>
      </c>
      <c r="J1941" s="39" t="str">
        <f t="shared" si="60"/>
        <v/>
      </c>
      <c r="K1941" s="257" t="str">
        <f>IF('TSA Input'!J1904="","",IF('TSA Input'!J1904="Yes",'TSA Input'!D1904,""))</f>
        <v/>
      </c>
      <c r="L1941" s="258" t="str">
        <f>IF('TSA Input'!J1904="","",IF('TSA Input'!J1904="Yes",'TSA Input'!G1904,""))</f>
        <v/>
      </c>
      <c r="M1941" s="258" t="str">
        <f>IF('TSA Input'!J1904="","",IF('TSA Input'!J1904="Yes",'TSA Input'!F1904,""))</f>
        <v/>
      </c>
      <c r="N1941" s="39" t="str">
        <f t="shared" si="61"/>
        <v/>
      </c>
      <c r="O1941" s="149" t="s">
        <v>11</v>
      </c>
      <c r="P1941" s="148" t="s">
        <v>11</v>
      </c>
      <c r="Q1941" s="1"/>
    </row>
    <row r="1942" spans="1:17" ht="15.75" hidden="1" customHeight="1">
      <c r="A1942" s="1" t="str">
        <f t="shared" si="1"/>
        <v/>
      </c>
      <c r="B1942" s="1"/>
      <c r="C1942" s="34" t="str">
        <f>IF('TSA Input'!J1905="","",IF('TSA Input'!J1905="Yes",'TSA Input'!B1905,"Ineligible"))</f>
        <v/>
      </c>
      <c r="D1942" s="246" t="str">
        <f>IF('TSA Input'!J1905="","",IF('TSA Input'!J1905="Yes",IF('TSA Input'!W1905="","",LEFT('TSA Input'!W1905,LEN('TSA Input'!W1905)-2)),""))</f>
        <v/>
      </c>
      <c r="E1942" s="246" t="str">
        <f>IF('TSA Input'!J1905="","",IF('TSA Input'!J1905="Yes",'TSA Input'!I1905,""))</f>
        <v/>
      </c>
      <c r="F1942" s="247" t="str">
        <f>IF('TSA Input'!J1905="","",IF('TSA Input'!J1905="Yes",'TSA Input'!C1905,""))</f>
        <v/>
      </c>
      <c r="G1942" s="36" t="str">
        <f>IF('TSA Input'!J1905="","",IF('TSA Input'!J1905="Yes",'TSA Input'!D1905,""))</f>
        <v/>
      </c>
      <c r="H1942" s="37" t="str">
        <f>IF('TSA Input'!K1905="","",IF('TSA Input'!J1905="Yes",'TSA Input'!G1905,""))</f>
        <v/>
      </c>
      <c r="I1942" s="37" t="str">
        <f>IF('TSA Input'!L1905="","",IF('TSA Input'!J1905="Yes",'TSA Input'!F1905,""))</f>
        <v/>
      </c>
      <c r="J1942" s="39" t="str">
        <f t="shared" si="60"/>
        <v/>
      </c>
      <c r="K1942" s="257" t="str">
        <f>IF('TSA Input'!J1905="","",IF('TSA Input'!J1905="Yes",'TSA Input'!D1905,""))</f>
        <v/>
      </c>
      <c r="L1942" s="258" t="str">
        <f>IF('TSA Input'!J1905="","",IF('TSA Input'!J1905="Yes",'TSA Input'!G1905,""))</f>
        <v/>
      </c>
      <c r="M1942" s="258" t="str">
        <f>IF('TSA Input'!J1905="","",IF('TSA Input'!J1905="Yes",'TSA Input'!F1905,""))</f>
        <v/>
      </c>
      <c r="N1942" s="39" t="str">
        <f t="shared" si="61"/>
        <v/>
      </c>
      <c r="O1942" s="149" t="s">
        <v>11</v>
      </c>
      <c r="P1942" s="148" t="s">
        <v>11</v>
      </c>
      <c r="Q1942" s="1"/>
    </row>
    <row r="1943" spans="1:17" ht="15.75" hidden="1" customHeight="1">
      <c r="A1943" s="1" t="str">
        <f t="shared" si="1"/>
        <v/>
      </c>
      <c r="B1943" s="1"/>
      <c r="C1943" s="34" t="str">
        <f>IF('TSA Input'!J1906="","",IF('TSA Input'!J1906="Yes",'TSA Input'!B1906,"Ineligible"))</f>
        <v/>
      </c>
      <c r="D1943" s="246" t="str">
        <f>IF('TSA Input'!J1906="","",IF('TSA Input'!J1906="Yes",IF('TSA Input'!W1906="","",LEFT('TSA Input'!W1906,LEN('TSA Input'!W1906)-2)),""))</f>
        <v/>
      </c>
      <c r="E1943" s="246" t="str">
        <f>IF('TSA Input'!J1906="","",IF('TSA Input'!J1906="Yes",'TSA Input'!I1906,""))</f>
        <v/>
      </c>
      <c r="F1943" s="247" t="str">
        <f>IF('TSA Input'!J1906="","",IF('TSA Input'!J1906="Yes",'TSA Input'!C1906,""))</f>
        <v/>
      </c>
      <c r="G1943" s="36" t="str">
        <f>IF('TSA Input'!J1906="","",IF('TSA Input'!J1906="Yes",'TSA Input'!D1906,""))</f>
        <v/>
      </c>
      <c r="H1943" s="37" t="str">
        <f>IF('TSA Input'!K1906="","",IF('TSA Input'!J1906="Yes",'TSA Input'!G1906,""))</f>
        <v/>
      </c>
      <c r="I1943" s="37" t="str">
        <f>IF('TSA Input'!L1906="","",IF('TSA Input'!J1906="Yes",'TSA Input'!F1906,""))</f>
        <v/>
      </c>
      <c r="J1943" s="39" t="str">
        <f t="shared" si="60"/>
        <v/>
      </c>
      <c r="K1943" s="257" t="str">
        <f>IF('TSA Input'!J1906="","",IF('TSA Input'!J1906="Yes",'TSA Input'!D1906,""))</f>
        <v/>
      </c>
      <c r="L1943" s="258" t="str">
        <f>IF('TSA Input'!J1906="","",IF('TSA Input'!J1906="Yes",'TSA Input'!G1906,""))</f>
        <v/>
      </c>
      <c r="M1943" s="258" t="str">
        <f>IF('TSA Input'!J1906="","",IF('TSA Input'!J1906="Yes",'TSA Input'!F1906,""))</f>
        <v/>
      </c>
      <c r="N1943" s="39" t="str">
        <f t="shared" si="61"/>
        <v/>
      </c>
      <c r="O1943" s="149" t="s">
        <v>11</v>
      </c>
      <c r="P1943" s="148" t="s">
        <v>11</v>
      </c>
      <c r="Q1943" s="1"/>
    </row>
    <row r="1944" spans="1:17" ht="15.75" hidden="1" customHeight="1">
      <c r="A1944" s="1" t="str">
        <f t="shared" si="1"/>
        <v/>
      </c>
      <c r="B1944" s="1"/>
      <c r="C1944" s="34" t="str">
        <f>IF('TSA Input'!J1907="","",IF('TSA Input'!J1907="Yes",'TSA Input'!B1907,"Ineligible"))</f>
        <v/>
      </c>
      <c r="D1944" s="246" t="str">
        <f>IF('TSA Input'!J1907="","",IF('TSA Input'!J1907="Yes",IF('TSA Input'!W1907="","",LEFT('TSA Input'!W1907,LEN('TSA Input'!W1907)-2)),""))</f>
        <v/>
      </c>
      <c r="E1944" s="246" t="str">
        <f>IF('TSA Input'!J1907="","",IF('TSA Input'!J1907="Yes",'TSA Input'!I1907,""))</f>
        <v/>
      </c>
      <c r="F1944" s="247" t="str">
        <f>IF('TSA Input'!J1907="","",IF('TSA Input'!J1907="Yes",'TSA Input'!C1907,""))</f>
        <v/>
      </c>
      <c r="G1944" s="36" t="str">
        <f>IF('TSA Input'!J1907="","",IF('TSA Input'!J1907="Yes",'TSA Input'!D1907,""))</f>
        <v/>
      </c>
      <c r="H1944" s="37" t="str">
        <f>IF('TSA Input'!K1907="","",IF('TSA Input'!J1907="Yes",'TSA Input'!G1907,""))</f>
        <v/>
      </c>
      <c r="I1944" s="37" t="str">
        <f>IF('TSA Input'!L1907="","",IF('TSA Input'!J1907="Yes",'TSA Input'!F1907,""))</f>
        <v/>
      </c>
      <c r="J1944" s="39" t="str">
        <f t="shared" si="60"/>
        <v/>
      </c>
      <c r="K1944" s="257" t="str">
        <f>IF('TSA Input'!J1907="","",IF('TSA Input'!J1907="Yes",'TSA Input'!D1907,""))</f>
        <v/>
      </c>
      <c r="L1944" s="258" t="str">
        <f>IF('TSA Input'!J1907="","",IF('TSA Input'!J1907="Yes",'TSA Input'!G1907,""))</f>
        <v/>
      </c>
      <c r="M1944" s="258" t="str">
        <f>IF('TSA Input'!J1907="","",IF('TSA Input'!J1907="Yes",'TSA Input'!F1907,""))</f>
        <v/>
      </c>
      <c r="N1944" s="39" t="str">
        <f t="shared" si="61"/>
        <v/>
      </c>
      <c r="O1944" s="149" t="s">
        <v>11</v>
      </c>
      <c r="P1944" s="148" t="s">
        <v>11</v>
      </c>
      <c r="Q1944" s="1"/>
    </row>
    <row r="1945" spans="1:17" ht="15.75" hidden="1" customHeight="1">
      <c r="A1945" s="1" t="str">
        <f t="shared" si="1"/>
        <v/>
      </c>
      <c r="B1945" s="1"/>
      <c r="C1945" s="34" t="str">
        <f>IF('TSA Input'!J1908="","",IF('TSA Input'!J1908="Yes",'TSA Input'!B1908,"Ineligible"))</f>
        <v/>
      </c>
      <c r="D1945" s="246" t="str">
        <f>IF('TSA Input'!J1908="","",IF('TSA Input'!J1908="Yes",IF('TSA Input'!W1908="","",LEFT('TSA Input'!W1908,LEN('TSA Input'!W1908)-2)),""))</f>
        <v/>
      </c>
      <c r="E1945" s="246" t="str">
        <f>IF('TSA Input'!J1908="","",IF('TSA Input'!J1908="Yes",'TSA Input'!I1908,""))</f>
        <v/>
      </c>
      <c r="F1945" s="247" t="str">
        <f>IF('TSA Input'!J1908="","",IF('TSA Input'!J1908="Yes",'TSA Input'!C1908,""))</f>
        <v/>
      </c>
      <c r="G1945" s="36" t="str">
        <f>IF('TSA Input'!J1908="","",IF('TSA Input'!J1908="Yes",'TSA Input'!D1908,""))</f>
        <v/>
      </c>
      <c r="H1945" s="37" t="str">
        <f>IF('TSA Input'!K1908="","",IF('TSA Input'!J1908="Yes",'TSA Input'!G1908,""))</f>
        <v/>
      </c>
      <c r="I1945" s="37" t="str">
        <f>IF('TSA Input'!L1908="","",IF('TSA Input'!J1908="Yes",'TSA Input'!F1908,""))</f>
        <v/>
      </c>
      <c r="J1945" s="39" t="str">
        <f t="shared" si="60"/>
        <v/>
      </c>
      <c r="K1945" s="257" t="str">
        <f>IF('TSA Input'!J1908="","",IF('TSA Input'!J1908="Yes",'TSA Input'!D1908,""))</f>
        <v/>
      </c>
      <c r="L1945" s="258" t="str">
        <f>IF('TSA Input'!J1908="","",IF('TSA Input'!J1908="Yes",'TSA Input'!G1908,""))</f>
        <v/>
      </c>
      <c r="M1945" s="258" t="str">
        <f>IF('TSA Input'!J1908="","",IF('TSA Input'!J1908="Yes",'TSA Input'!F1908,""))</f>
        <v/>
      </c>
      <c r="N1945" s="39" t="str">
        <f t="shared" si="61"/>
        <v/>
      </c>
      <c r="O1945" s="149" t="s">
        <v>11</v>
      </c>
      <c r="P1945" s="148" t="s">
        <v>11</v>
      </c>
      <c r="Q1945" s="1"/>
    </row>
    <row r="1946" spans="1:17" ht="15.75" hidden="1" customHeight="1">
      <c r="A1946" s="1" t="str">
        <f t="shared" si="1"/>
        <v/>
      </c>
      <c r="B1946" s="1"/>
      <c r="C1946" s="34" t="str">
        <f>IF('TSA Input'!J1909="","",IF('TSA Input'!J1909="Yes",'TSA Input'!B1909,"Ineligible"))</f>
        <v/>
      </c>
      <c r="D1946" s="246" t="str">
        <f>IF('TSA Input'!J1909="","",IF('TSA Input'!J1909="Yes",IF('TSA Input'!W1909="","",LEFT('TSA Input'!W1909,LEN('TSA Input'!W1909)-2)),""))</f>
        <v/>
      </c>
      <c r="E1946" s="246" t="str">
        <f>IF('TSA Input'!J1909="","",IF('TSA Input'!J1909="Yes",'TSA Input'!I1909,""))</f>
        <v/>
      </c>
      <c r="F1946" s="247" t="str">
        <f>IF('TSA Input'!J1909="","",IF('TSA Input'!J1909="Yes",'TSA Input'!C1909,""))</f>
        <v/>
      </c>
      <c r="G1946" s="36" t="str">
        <f>IF('TSA Input'!J1909="","",IF('TSA Input'!J1909="Yes",'TSA Input'!D1909,""))</f>
        <v/>
      </c>
      <c r="H1946" s="37" t="str">
        <f>IF('TSA Input'!K1909="","",IF('TSA Input'!J1909="Yes",'TSA Input'!G1909,""))</f>
        <v/>
      </c>
      <c r="I1946" s="37" t="str">
        <f>IF('TSA Input'!L1909="","",IF('TSA Input'!J1909="Yes",'TSA Input'!F1909,""))</f>
        <v/>
      </c>
      <c r="J1946" s="39" t="str">
        <f t="shared" si="60"/>
        <v/>
      </c>
      <c r="K1946" s="257" t="str">
        <f>IF('TSA Input'!J1909="","",IF('TSA Input'!J1909="Yes",'TSA Input'!D1909,""))</f>
        <v/>
      </c>
      <c r="L1946" s="258" t="str">
        <f>IF('TSA Input'!J1909="","",IF('TSA Input'!J1909="Yes",'TSA Input'!G1909,""))</f>
        <v/>
      </c>
      <c r="M1946" s="258" t="str">
        <f>IF('TSA Input'!J1909="","",IF('TSA Input'!J1909="Yes",'TSA Input'!F1909,""))</f>
        <v/>
      </c>
      <c r="N1946" s="39" t="str">
        <f t="shared" si="61"/>
        <v/>
      </c>
      <c r="O1946" s="149" t="s">
        <v>11</v>
      </c>
      <c r="P1946" s="148" t="s">
        <v>11</v>
      </c>
      <c r="Q1946" s="1"/>
    </row>
    <row r="1947" spans="1:17" ht="15.75" hidden="1" customHeight="1">
      <c r="A1947" s="1" t="str">
        <f t="shared" si="1"/>
        <v/>
      </c>
      <c r="B1947" s="1"/>
      <c r="C1947" s="34" t="str">
        <f>IF('TSA Input'!J1910="","",IF('TSA Input'!J1910="Yes",'TSA Input'!B1910,"Ineligible"))</f>
        <v/>
      </c>
      <c r="D1947" s="246" t="str">
        <f>IF('TSA Input'!J1910="","",IF('TSA Input'!J1910="Yes",IF('TSA Input'!W1910="","",LEFT('TSA Input'!W1910,LEN('TSA Input'!W1910)-2)),""))</f>
        <v/>
      </c>
      <c r="E1947" s="246" t="str">
        <f>IF('TSA Input'!J1910="","",IF('TSA Input'!J1910="Yes",'TSA Input'!I1910,""))</f>
        <v/>
      </c>
      <c r="F1947" s="247" t="str">
        <f>IF('TSA Input'!J1910="","",IF('TSA Input'!J1910="Yes",'TSA Input'!C1910,""))</f>
        <v/>
      </c>
      <c r="G1947" s="36" t="str">
        <f>IF('TSA Input'!J1910="","",IF('TSA Input'!J1910="Yes",'TSA Input'!D1910,""))</f>
        <v/>
      </c>
      <c r="H1947" s="37" t="str">
        <f>IF('TSA Input'!K1910="","",IF('TSA Input'!J1910="Yes",'TSA Input'!G1910,""))</f>
        <v/>
      </c>
      <c r="I1947" s="37" t="str">
        <f>IF('TSA Input'!L1910="","",IF('TSA Input'!J1910="Yes",'TSA Input'!F1910,""))</f>
        <v/>
      </c>
      <c r="J1947" s="39" t="str">
        <f t="shared" si="60"/>
        <v/>
      </c>
      <c r="K1947" s="257" t="str">
        <f>IF('TSA Input'!J1910="","",IF('TSA Input'!J1910="Yes",'TSA Input'!D1910,""))</f>
        <v/>
      </c>
      <c r="L1947" s="258" t="str">
        <f>IF('TSA Input'!J1910="","",IF('TSA Input'!J1910="Yes",'TSA Input'!G1910,""))</f>
        <v/>
      </c>
      <c r="M1947" s="258" t="str">
        <f>IF('TSA Input'!J1910="","",IF('TSA Input'!J1910="Yes",'TSA Input'!F1910,""))</f>
        <v/>
      </c>
      <c r="N1947" s="39" t="str">
        <f t="shared" si="61"/>
        <v/>
      </c>
      <c r="O1947" s="149" t="s">
        <v>11</v>
      </c>
      <c r="P1947" s="148" t="s">
        <v>11</v>
      </c>
      <c r="Q1947" s="1"/>
    </row>
    <row r="1948" spans="1:17" ht="15.75" hidden="1" customHeight="1">
      <c r="A1948" s="1" t="str">
        <f t="shared" si="1"/>
        <v/>
      </c>
      <c r="B1948" s="1"/>
      <c r="C1948" s="34" t="str">
        <f>IF('TSA Input'!J1911="","",IF('TSA Input'!J1911="Yes",'TSA Input'!B1911,"Ineligible"))</f>
        <v/>
      </c>
      <c r="D1948" s="246" t="str">
        <f>IF('TSA Input'!J1911="","",IF('TSA Input'!J1911="Yes",IF('TSA Input'!W1911="","",LEFT('TSA Input'!W1911,LEN('TSA Input'!W1911)-2)),""))</f>
        <v/>
      </c>
      <c r="E1948" s="246" t="str">
        <f>IF('TSA Input'!J1911="","",IF('TSA Input'!J1911="Yes",'TSA Input'!I1911,""))</f>
        <v/>
      </c>
      <c r="F1948" s="247" t="str">
        <f>IF('TSA Input'!J1911="","",IF('TSA Input'!J1911="Yes",'TSA Input'!C1911,""))</f>
        <v/>
      </c>
      <c r="G1948" s="36" t="str">
        <f>IF('TSA Input'!J1911="","",IF('TSA Input'!J1911="Yes",'TSA Input'!D1911,""))</f>
        <v/>
      </c>
      <c r="H1948" s="37" t="str">
        <f>IF('TSA Input'!K1911="","",IF('TSA Input'!J1911="Yes",'TSA Input'!G1911,""))</f>
        <v/>
      </c>
      <c r="I1948" s="37" t="str">
        <f>IF('TSA Input'!L1911="","",IF('TSA Input'!J1911="Yes",'TSA Input'!F1911,""))</f>
        <v/>
      </c>
      <c r="J1948" s="39" t="str">
        <f t="shared" si="60"/>
        <v/>
      </c>
      <c r="K1948" s="257" t="str">
        <f>IF('TSA Input'!J1911="","",IF('TSA Input'!J1911="Yes",'TSA Input'!D1911,""))</f>
        <v/>
      </c>
      <c r="L1948" s="258" t="str">
        <f>IF('TSA Input'!J1911="","",IF('TSA Input'!J1911="Yes",'TSA Input'!G1911,""))</f>
        <v/>
      </c>
      <c r="M1948" s="258" t="str">
        <f>IF('TSA Input'!J1911="","",IF('TSA Input'!J1911="Yes",'TSA Input'!F1911,""))</f>
        <v/>
      </c>
      <c r="N1948" s="39" t="str">
        <f t="shared" si="61"/>
        <v/>
      </c>
      <c r="O1948" s="149" t="s">
        <v>11</v>
      </c>
      <c r="P1948" s="148" t="s">
        <v>11</v>
      </c>
      <c r="Q1948" s="1"/>
    </row>
    <row r="1949" spans="1:17" ht="15.75" hidden="1" customHeight="1">
      <c r="A1949" s="1" t="str">
        <f t="shared" si="1"/>
        <v/>
      </c>
      <c r="B1949" s="1"/>
      <c r="C1949" s="34" t="str">
        <f>IF('TSA Input'!J1912="","",IF('TSA Input'!J1912="Yes",'TSA Input'!B1912,"Ineligible"))</f>
        <v/>
      </c>
      <c r="D1949" s="246" t="str">
        <f>IF('TSA Input'!J1912="","",IF('TSA Input'!J1912="Yes",IF('TSA Input'!W1912="","",LEFT('TSA Input'!W1912,LEN('TSA Input'!W1912)-2)),""))</f>
        <v/>
      </c>
      <c r="E1949" s="246" t="str">
        <f>IF('TSA Input'!J1912="","",IF('TSA Input'!J1912="Yes",'TSA Input'!I1912,""))</f>
        <v/>
      </c>
      <c r="F1949" s="247" t="str">
        <f>IF('TSA Input'!J1912="","",IF('TSA Input'!J1912="Yes",'TSA Input'!C1912,""))</f>
        <v/>
      </c>
      <c r="G1949" s="36" t="str">
        <f>IF('TSA Input'!J1912="","",IF('TSA Input'!J1912="Yes",'TSA Input'!D1912,""))</f>
        <v/>
      </c>
      <c r="H1949" s="37" t="str">
        <f>IF('TSA Input'!K1912="","",IF('TSA Input'!J1912="Yes",'TSA Input'!G1912,""))</f>
        <v/>
      </c>
      <c r="I1949" s="37" t="str">
        <f>IF('TSA Input'!L1912="","",IF('TSA Input'!J1912="Yes",'TSA Input'!F1912,""))</f>
        <v/>
      </c>
      <c r="J1949" s="39" t="str">
        <f t="shared" si="60"/>
        <v/>
      </c>
      <c r="K1949" s="257" t="str">
        <f>IF('TSA Input'!J1912="","",IF('TSA Input'!J1912="Yes",'TSA Input'!D1912,""))</f>
        <v/>
      </c>
      <c r="L1949" s="258" t="str">
        <f>IF('TSA Input'!J1912="","",IF('TSA Input'!J1912="Yes",'TSA Input'!G1912,""))</f>
        <v/>
      </c>
      <c r="M1949" s="258" t="str">
        <f>IF('TSA Input'!J1912="","",IF('TSA Input'!J1912="Yes",'TSA Input'!F1912,""))</f>
        <v/>
      </c>
      <c r="N1949" s="39" t="str">
        <f t="shared" si="61"/>
        <v/>
      </c>
      <c r="O1949" s="149" t="s">
        <v>11</v>
      </c>
      <c r="P1949" s="148" t="s">
        <v>11</v>
      </c>
      <c r="Q1949" s="1"/>
    </row>
    <row r="1950" spans="1:17" ht="15.75" hidden="1" customHeight="1">
      <c r="A1950" s="1" t="str">
        <f t="shared" si="1"/>
        <v/>
      </c>
      <c r="B1950" s="1"/>
      <c r="C1950" s="34" t="str">
        <f>IF('TSA Input'!J1913="","",IF('TSA Input'!J1913="Yes",'TSA Input'!B1913,"Ineligible"))</f>
        <v/>
      </c>
      <c r="D1950" s="246" t="str">
        <f>IF('TSA Input'!J1913="","",IF('TSA Input'!J1913="Yes",IF('TSA Input'!W1913="","",LEFT('TSA Input'!W1913,LEN('TSA Input'!W1913)-2)),""))</f>
        <v/>
      </c>
      <c r="E1950" s="246" t="str">
        <f>IF('TSA Input'!J1913="","",IF('TSA Input'!J1913="Yes",'TSA Input'!I1913,""))</f>
        <v/>
      </c>
      <c r="F1950" s="247" t="str">
        <f>IF('TSA Input'!J1913="","",IF('TSA Input'!J1913="Yes",'TSA Input'!C1913,""))</f>
        <v/>
      </c>
      <c r="G1950" s="36" t="str">
        <f>IF('TSA Input'!J1913="","",IF('TSA Input'!J1913="Yes",'TSA Input'!D1913,""))</f>
        <v/>
      </c>
      <c r="H1950" s="37" t="str">
        <f>IF('TSA Input'!K1913="","",IF('TSA Input'!J1913="Yes",'TSA Input'!G1913,""))</f>
        <v/>
      </c>
      <c r="I1950" s="37" t="str">
        <f>IF('TSA Input'!L1913="","",IF('TSA Input'!J1913="Yes",'TSA Input'!F1913,""))</f>
        <v/>
      </c>
      <c r="J1950" s="39" t="str">
        <f t="shared" si="60"/>
        <v/>
      </c>
      <c r="K1950" s="257" t="str">
        <f>IF('TSA Input'!J1913="","",IF('TSA Input'!J1913="Yes",'TSA Input'!D1913,""))</f>
        <v/>
      </c>
      <c r="L1950" s="258" t="str">
        <f>IF('TSA Input'!J1913="","",IF('TSA Input'!J1913="Yes",'TSA Input'!G1913,""))</f>
        <v/>
      </c>
      <c r="M1950" s="258" t="str">
        <f>IF('TSA Input'!J1913="","",IF('TSA Input'!J1913="Yes",'TSA Input'!F1913,""))</f>
        <v/>
      </c>
      <c r="N1950" s="39" t="str">
        <f t="shared" si="61"/>
        <v/>
      </c>
      <c r="O1950" s="149" t="s">
        <v>11</v>
      </c>
      <c r="P1950" s="148" t="s">
        <v>11</v>
      </c>
      <c r="Q1950" s="1"/>
    </row>
    <row r="1951" spans="1:17" ht="15.75" hidden="1" customHeight="1">
      <c r="A1951" s="1" t="str">
        <f t="shared" si="1"/>
        <v/>
      </c>
      <c r="B1951" s="1"/>
      <c r="C1951" s="34" t="str">
        <f>IF('TSA Input'!J1914="","",IF('TSA Input'!J1914="Yes",'TSA Input'!B1914,"Ineligible"))</f>
        <v/>
      </c>
      <c r="D1951" s="246" t="str">
        <f>IF('TSA Input'!J1914="","",IF('TSA Input'!J1914="Yes",IF('TSA Input'!W1914="","",LEFT('TSA Input'!W1914,LEN('TSA Input'!W1914)-2)),""))</f>
        <v/>
      </c>
      <c r="E1951" s="246" t="str">
        <f>IF('TSA Input'!J1914="","",IF('TSA Input'!J1914="Yes",'TSA Input'!I1914,""))</f>
        <v/>
      </c>
      <c r="F1951" s="247" t="str">
        <f>IF('TSA Input'!J1914="","",IF('TSA Input'!J1914="Yes",'TSA Input'!C1914,""))</f>
        <v/>
      </c>
      <c r="G1951" s="36" t="str">
        <f>IF('TSA Input'!J1914="","",IF('TSA Input'!J1914="Yes",'TSA Input'!D1914,""))</f>
        <v/>
      </c>
      <c r="H1951" s="37" t="str">
        <f>IF('TSA Input'!K1914="","",IF('TSA Input'!J1914="Yes",'TSA Input'!G1914,""))</f>
        <v/>
      </c>
      <c r="I1951" s="37" t="str">
        <f>IF('TSA Input'!L1914="","",IF('TSA Input'!J1914="Yes",'TSA Input'!F1914,""))</f>
        <v/>
      </c>
      <c r="J1951" s="39" t="str">
        <f t="shared" si="60"/>
        <v/>
      </c>
      <c r="K1951" s="257" t="str">
        <f>IF('TSA Input'!J1914="","",IF('TSA Input'!J1914="Yes",'TSA Input'!D1914,""))</f>
        <v/>
      </c>
      <c r="L1951" s="258" t="str">
        <f>IF('TSA Input'!J1914="","",IF('TSA Input'!J1914="Yes",'TSA Input'!G1914,""))</f>
        <v/>
      </c>
      <c r="M1951" s="258" t="str">
        <f>IF('TSA Input'!J1914="","",IF('TSA Input'!J1914="Yes",'TSA Input'!F1914,""))</f>
        <v/>
      </c>
      <c r="N1951" s="39" t="str">
        <f t="shared" si="61"/>
        <v/>
      </c>
      <c r="O1951" s="149" t="s">
        <v>11</v>
      </c>
      <c r="P1951" s="148" t="s">
        <v>11</v>
      </c>
      <c r="Q1951" s="1"/>
    </row>
    <row r="1952" spans="1:17" ht="15.75" hidden="1" customHeight="1">
      <c r="A1952" s="1" t="str">
        <f t="shared" si="1"/>
        <v/>
      </c>
      <c r="B1952" s="1"/>
      <c r="C1952" s="34" t="str">
        <f>IF('TSA Input'!J1915="","",IF('TSA Input'!J1915="Yes",'TSA Input'!B1915,"Ineligible"))</f>
        <v/>
      </c>
      <c r="D1952" s="246" t="str">
        <f>IF('TSA Input'!J1915="","",IF('TSA Input'!J1915="Yes",IF('TSA Input'!W1915="","",LEFT('TSA Input'!W1915,LEN('TSA Input'!W1915)-2)),""))</f>
        <v/>
      </c>
      <c r="E1952" s="246" t="str">
        <f>IF('TSA Input'!J1915="","",IF('TSA Input'!J1915="Yes",'TSA Input'!I1915,""))</f>
        <v/>
      </c>
      <c r="F1952" s="247" t="str">
        <f>IF('TSA Input'!J1915="","",IF('TSA Input'!J1915="Yes",'TSA Input'!C1915,""))</f>
        <v/>
      </c>
      <c r="G1952" s="36" t="str">
        <f>IF('TSA Input'!J1915="","",IF('TSA Input'!J1915="Yes",'TSA Input'!D1915,""))</f>
        <v/>
      </c>
      <c r="H1952" s="37" t="str">
        <f>IF('TSA Input'!K1915="","",IF('TSA Input'!J1915="Yes",'TSA Input'!G1915,""))</f>
        <v/>
      </c>
      <c r="I1952" s="37" t="str">
        <f>IF('TSA Input'!L1915="","",IF('TSA Input'!J1915="Yes",'TSA Input'!F1915,""))</f>
        <v/>
      </c>
      <c r="J1952" s="39" t="str">
        <f t="shared" si="60"/>
        <v/>
      </c>
      <c r="K1952" s="257" t="str">
        <f>IF('TSA Input'!J1915="","",IF('TSA Input'!J1915="Yes",'TSA Input'!D1915,""))</f>
        <v/>
      </c>
      <c r="L1952" s="258" t="str">
        <f>IF('TSA Input'!J1915="","",IF('TSA Input'!J1915="Yes",'TSA Input'!G1915,""))</f>
        <v/>
      </c>
      <c r="M1952" s="258" t="str">
        <f>IF('TSA Input'!J1915="","",IF('TSA Input'!J1915="Yes",'TSA Input'!F1915,""))</f>
        <v/>
      </c>
      <c r="N1952" s="39" t="str">
        <f t="shared" si="61"/>
        <v/>
      </c>
      <c r="O1952" s="149" t="s">
        <v>11</v>
      </c>
      <c r="P1952" s="148" t="s">
        <v>11</v>
      </c>
      <c r="Q1952" s="1"/>
    </row>
    <row r="1953" spans="1:17" ht="15.75" hidden="1" customHeight="1">
      <c r="A1953" s="1" t="str">
        <f t="shared" si="1"/>
        <v/>
      </c>
      <c r="B1953" s="1"/>
      <c r="C1953" s="34" t="str">
        <f>IF('TSA Input'!J1916="","",IF('TSA Input'!J1916="Yes",'TSA Input'!B1916,"Ineligible"))</f>
        <v/>
      </c>
      <c r="D1953" s="246" t="str">
        <f>IF('TSA Input'!J1916="","",IF('TSA Input'!J1916="Yes",IF('TSA Input'!W1916="","",LEFT('TSA Input'!W1916,LEN('TSA Input'!W1916)-2)),""))</f>
        <v/>
      </c>
      <c r="E1953" s="246" t="str">
        <f>IF('TSA Input'!J1916="","",IF('TSA Input'!J1916="Yes",'TSA Input'!I1916,""))</f>
        <v/>
      </c>
      <c r="F1953" s="247" t="str">
        <f>IF('TSA Input'!J1916="","",IF('TSA Input'!J1916="Yes",'TSA Input'!C1916,""))</f>
        <v/>
      </c>
      <c r="G1953" s="36" t="str">
        <f>IF('TSA Input'!J1916="","",IF('TSA Input'!J1916="Yes",'TSA Input'!D1916,""))</f>
        <v/>
      </c>
      <c r="H1953" s="37" t="str">
        <f>IF('TSA Input'!K1916="","",IF('TSA Input'!J1916="Yes",'TSA Input'!G1916,""))</f>
        <v/>
      </c>
      <c r="I1953" s="37" t="str">
        <f>IF('TSA Input'!L1916="","",IF('TSA Input'!J1916="Yes",'TSA Input'!F1916,""))</f>
        <v/>
      </c>
      <c r="J1953" s="39" t="str">
        <f t="shared" si="60"/>
        <v/>
      </c>
      <c r="K1953" s="257" t="str">
        <f>IF('TSA Input'!J1916="","",IF('TSA Input'!J1916="Yes",'TSA Input'!D1916,""))</f>
        <v/>
      </c>
      <c r="L1953" s="258" t="str">
        <f>IF('TSA Input'!J1916="","",IF('TSA Input'!J1916="Yes",'TSA Input'!G1916,""))</f>
        <v/>
      </c>
      <c r="M1953" s="258" t="str">
        <f>IF('TSA Input'!J1916="","",IF('TSA Input'!J1916="Yes",'TSA Input'!F1916,""))</f>
        <v/>
      </c>
      <c r="N1953" s="39" t="str">
        <f t="shared" si="61"/>
        <v/>
      </c>
      <c r="O1953" s="149" t="s">
        <v>11</v>
      </c>
      <c r="P1953" s="148" t="s">
        <v>11</v>
      </c>
      <c r="Q1953" s="1"/>
    </row>
    <row r="1954" spans="1:17" ht="15.75" hidden="1" customHeight="1">
      <c r="A1954" s="1" t="str">
        <f t="shared" si="1"/>
        <v/>
      </c>
      <c r="B1954" s="1"/>
      <c r="C1954" s="34" t="str">
        <f>IF('TSA Input'!J1917="","",IF('TSA Input'!J1917="Yes",'TSA Input'!B1917,"Ineligible"))</f>
        <v/>
      </c>
      <c r="D1954" s="246" t="str">
        <f>IF('TSA Input'!J1917="","",IF('TSA Input'!J1917="Yes",IF('TSA Input'!W1917="","",LEFT('TSA Input'!W1917,LEN('TSA Input'!W1917)-2)),""))</f>
        <v/>
      </c>
      <c r="E1954" s="246" t="str">
        <f>IF('TSA Input'!J1917="","",IF('TSA Input'!J1917="Yes",'TSA Input'!I1917,""))</f>
        <v/>
      </c>
      <c r="F1954" s="247" t="str">
        <f>IF('TSA Input'!J1917="","",IF('TSA Input'!J1917="Yes",'TSA Input'!C1917,""))</f>
        <v/>
      </c>
      <c r="G1954" s="36" t="str">
        <f>IF('TSA Input'!J1917="","",IF('TSA Input'!J1917="Yes",'TSA Input'!D1917,""))</f>
        <v/>
      </c>
      <c r="H1954" s="37" t="str">
        <f>IF('TSA Input'!K1917="","",IF('TSA Input'!J1917="Yes",'TSA Input'!G1917,""))</f>
        <v/>
      </c>
      <c r="I1954" s="37" t="str">
        <f>IF('TSA Input'!L1917="","",IF('TSA Input'!J1917="Yes",'TSA Input'!F1917,""))</f>
        <v/>
      </c>
      <c r="J1954" s="39" t="str">
        <f t="shared" si="60"/>
        <v/>
      </c>
      <c r="K1954" s="257" t="str">
        <f>IF('TSA Input'!J1917="","",IF('TSA Input'!J1917="Yes",'TSA Input'!D1917,""))</f>
        <v/>
      </c>
      <c r="L1954" s="258" t="str">
        <f>IF('TSA Input'!J1917="","",IF('TSA Input'!J1917="Yes",'TSA Input'!G1917,""))</f>
        <v/>
      </c>
      <c r="M1954" s="258" t="str">
        <f>IF('TSA Input'!J1917="","",IF('TSA Input'!J1917="Yes",'TSA Input'!F1917,""))</f>
        <v/>
      </c>
      <c r="N1954" s="39" t="str">
        <f t="shared" si="61"/>
        <v/>
      </c>
      <c r="O1954" s="149" t="s">
        <v>11</v>
      </c>
      <c r="P1954" s="148" t="s">
        <v>11</v>
      </c>
      <c r="Q1954" s="1"/>
    </row>
    <row r="1955" spans="1:17" ht="15.75" hidden="1" customHeight="1">
      <c r="A1955" s="1" t="str">
        <f t="shared" si="1"/>
        <v/>
      </c>
      <c r="B1955" s="1"/>
      <c r="C1955" s="34" t="str">
        <f>IF('TSA Input'!J1918="","",IF('TSA Input'!J1918="Yes",'TSA Input'!B1918,"Ineligible"))</f>
        <v/>
      </c>
      <c r="D1955" s="246" t="str">
        <f>IF('TSA Input'!J1918="","",IF('TSA Input'!J1918="Yes",IF('TSA Input'!W1918="","",LEFT('TSA Input'!W1918,LEN('TSA Input'!W1918)-2)),""))</f>
        <v/>
      </c>
      <c r="E1955" s="246" t="str">
        <f>IF('TSA Input'!J1918="","",IF('TSA Input'!J1918="Yes",'TSA Input'!I1918,""))</f>
        <v/>
      </c>
      <c r="F1955" s="247" t="str">
        <f>IF('TSA Input'!J1918="","",IF('TSA Input'!J1918="Yes",'TSA Input'!C1918,""))</f>
        <v/>
      </c>
      <c r="G1955" s="36" t="str">
        <f>IF('TSA Input'!J1918="","",IF('TSA Input'!J1918="Yes",'TSA Input'!D1918,""))</f>
        <v/>
      </c>
      <c r="H1955" s="37" t="str">
        <f>IF('TSA Input'!K1918="","",IF('TSA Input'!J1918="Yes",'TSA Input'!G1918,""))</f>
        <v/>
      </c>
      <c r="I1955" s="37" t="str">
        <f>IF('TSA Input'!L1918="","",IF('TSA Input'!J1918="Yes",'TSA Input'!F1918,""))</f>
        <v/>
      </c>
      <c r="J1955" s="39" t="str">
        <f t="shared" si="60"/>
        <v/>
      </c>
      <c r="K1955" s="257" t="str">
        <f>IF('TSA Input'!J1918="","",IF('TSA Input'!J1918="Yes",'TSA Input'!D1918,""))</f>
        <v/>
      </c>
      <c r="L1955" s="258" t="str">
        <f>IF('TSA Input'!J1918="","",IF('TSA Input'!J1918="Yes",'TSA Input'!G1918,""))</f>
        <v/>
      </c>
      <c r="M1955" s="258" t="str">
        <f>IF('TSA Input'!J1918="","",IF('TSA Input'!J1918="Yes",'TSA Input'!F1918,""))</f>
        <v/>
      </c>
      <c r="N1955" s="39" t="str">
        <f t="shared" si="61"/>
        <v/>
      </c>
      <c r="O1955" s="149" t="s">
        <v>11</v>
      </c>
      <c r="P1955" s="148" t="s">
        <v>11</v>
      </c>
      <c r="Q1955" s="1"/>
    </row>
    <row r="1956" spans="1:17" ht="15.75" hidden="1" customHeight="1">
      <c r="A1956" s="1" t="str">
        <f t="shared" si="1"/>
        <v/>
      </c>
      <c r="B1956" s="1"/>
      <c r="C1956" s="34" t="str">
        <f>IF('TSA Input'!J1919="","",IF('TSA Input'!J1919="Yes",'TSA Input'!B1919,"Ineligible"))</f>
        <v/>
      </c>
      <c r="D1956" s="246" t="str">
        <f>IF('TSA Input'!J1919="","",IF('TSA Input'!J1919="Yes",IF('TSA Input'!W1919="","",LEFT('TSA Input'!W1919,LEN('TSA Input'!W1919)-2)),""))</f>
        <v/>
      </c>
      <c r="E1956" s="246" t="str">
        <f>IF('TSA Input'!J1919="","",IF('TSA Input'!J1919="Yes",'TSA Input'!I1919,""))</f>
        <v/>
      </c>
      <c r="F1956" s="247" t="str">
        <f>IF('TSA Input'!J1919="","",IF('TSA Input'!J1919="Yes",'TSA Input'!C1919,""))</f>
        <v/>
      </c>
      <c r="G1956" s="36" t="str">
        <f>IF('TSA Input'!J1919="","",IF('TSA Input'!J1919="Yes",'TSA Input'!D1919,""))</f>
        <v/>
      </c>
      <c r="H1956" s="37" t="str">
        <f>IF('TSA Input'!K1919="","",IF('TSA Input'!J1919="Yes",'TSA Input'!G1919,""))</f>
        <v/>
      </c>
      <c r="I1956" s="37" t="str">
        <f>IF('TSA Input'!L1919="","",IF('TSA Input'!J1919="Yes",'TSA Input'!F1919,""))</f>
        <v/>
      </c>
      <c r="J1956" s="39" t="str">
        <f t="shared" si="60"/>
        <v/>
      </c>
      <c r="K1956" s="257" t="str">
        <f>IF('TSA Input'!J1919="","",IF('TSA Input'!J1919="Yes",'TSA Input'!D1919,""))</f>
        <v/>
      </c>
      <c r="L1956" s="258" t="str">
        <f>IF('TSA Input'!J1919="","",IF('TSA Input'!J1919="Yes",'TSA Input'!G1919,""))</f>
        <v/>
      </c>
      <c r="M1956" s="258" t="str">
        <f>IF('TSA Input'!J1919="","",IF('TSA Input'!J1919="Yes",'TSA Input'!F1919,""))</f>
        <v/>
      </c>
      <c r="N1956" s="39" t="str">
        <f t="shared" si="61"/>
        <v/>
      </c>
      <c r="O1956" s="149" t="s">
        <v>11</v>
      </c>
      <c r="P1956" s="148" t="s">
        <v>11</v>
      </c>
      <c r="Q1956" s="1"/>
    </row>
    <row r="1957" spans="1:17" ht="15.75" hidden="1" customHeight="1">
      <c r="A1957" s="1" t="str">
        <f t="shared" si="1"/>
        <v/>
      </c>
      <c r="B1957" s="1"/>
      <c r="C1957" s="34" t="str">
        <f>IF('TSA Input'!J1920="","",IF('TSA Input'!J1920="Yes",'TSA Input'!B1920,"Ineligible"))</f>
        <v/>
      </c>
      <c r="D1957" s="246" t="str">
        <f>IF('TSA Input'!J1920="","",IF('TSA Input'!J1920="Yes",IF('TSA Input'!W1920="","",LEFT('TSA Input'!W1920,LEN('TSA Input'!W1920)-2)),""))</f>
        <v/>
      </c>
      <c r="E1957" s="246" t="str">
        <f>IF('TSA Input'!J1920="","",IF('TSA Input'!J1920="Yes",'TSA Input'!I1920,""))</f>
        <v/>
      </c>
      <c r="F1957" s="247" t="str">
        <f>IF('TSA Input'!J1920="","",IF('TSA Input'!J1920="Yes",'TSA Input'!C1920,""))</f>
        <v/>
      </c>
      <c r="G1957" s="36" t="str">
        <f>IF('TSA Input'!J1920="","",IF('TSA Input'!J1920="Yes",'TSA Input'!D1920,""))</f>
        <v/>
      </c>
      <c r="H1957" s="37" t="str">
        <f>IF('TSA Input'!K1920="","",IF('TSA Input'!J1920="Yes",'TSA Input'!G1920,""))</f>
        <v/>
      </c>
      <c r="I1957" s="37" t="str">
        <f>IF('TSA Input'!L1920="","",IF('TSA Input'!J1920="Yes",'TSA Input'!F1920,""))</f>
        <v/>
      </c>
      <c r="J1957" s="39" t="str">
        <f t="shared" si="60"/>
        <v/>
      </c>
      <c r="K1957" s="257" t="str">
        <f>IF('TSA Input'!J1920="","",IF('TSA Input'!J1920="Yes",'TSA Input'!D1920,""))</f>
        <v/>
      </c>
      <c r="L1957" s="258" t="str">
        <f>IF('TSA Input'!J1920="","",IF('TSA Input'!J1920="Yes",'TSA Input'!G1920,""))</f>
        <v/>
      </c>
      <c r="M1957" s="258" t="str">
        <f>IF('TSA Input'!J1920="","",IF('TSA Input'!J1920="Yes",'TSA Input'!F1920,""))</f>
        <v/>
      </c>
      <c r="N1957" s="39" t="str">
        <f t="shared" si="61"/>
        <v/>
      </c>
      <c r="O1957" s="149" t="s">
        <v>11</v>
      </c>
      <c r="P1957" s="148" t="s">
        <v>11</v>
      </c>
      <c r="Q1957" s="1"/>
    </row>
    <row r="1958" spans="1:17" ht="15.75" hidden="1" customHeight="1">
      <c r="A1958" s="1" t="str">
        <f t="shared" si="1"/>
        <v/>
      </c>
      <c r="B1958" s="1"/>
      <c r="C1958" s="34" t="str">
        <f>IF('TSA Input'!J1921="","",IF('TSA Input'!J1921="Yes",'TSA Input'!B1921,"Ineligible"))</f>
        <v/>
      </c>
      <c r="D1958" s="246" t="str">
        <f>IF('TSA Input'!J1921="","",IF('TSA Input'!J1921="Yes",IF('TSA Input'!W1921="","",LEFT('TSA Input'!W1921,LEN('TSA Input'!W1921)-2)),""))</f>
        <v/>
      </c>
      <c r="E1958" s="246" t="str">
        <f>IF('TSA Input'!J1921="","",IF('TSA Input'!J1921="Yes",'TSA Input'!I1921,""))</f>
        <v/>
      </c>
      <c r="F1958" s="247" t="str">
        <f>IF('TSA Input'!J1921="","",IF('TSA Input'!J1921="Yes",'TSA Input'!C1921,""))</f>
        <v/>
      </c>
      <c r="G1958" s="36" t="str">
        <f>IF('TSA Input'!J1921="","",IF('TSA Input'!J1921="Yes",'TSA Input'!D1921,""))</f>
        <v/>
      </c>
      <c r="H1958" s="37" t="str">
        <f>IF('TSA Input'!K1921="","",IF('TSA Input'!J1921="Yes",'TSA Input'!G1921,""))</f>
        <v/>
      </c>
      <c r="I1958" s="37" t="str">
        <f>IF('TSA Input'!L1921="","",IF('TSA Input'!J1921="Yes",'TSA Input'!F1921,""))</f>
        <v/>
      </c>
      <c r="J1958" s="39" t="str">
        <f t="shared" si="60"/>
        <v/>
      </c>
      <c r="K1958" s="257" t="str">
        <f>IF('TSA Input'!J1921="","",IF('TSA Input'!J1921="Yes",'TSA Input'!D1921,""))</f>
        <v/>
      </c>
      <c r="L1958" s="258" t="str">
        <f>IF('TSA Input'!J1921="","",IF('TSA Input'!J1921="Yes",'TSA Input'!G1921,""))</f>
        <v/>
      </c>
      <c r="M1958" s="258" t="str">
        <f>IF('TSA Input'!J1921="","",IF('TSA Input'!J1921="Yes",'TSA Input'!F1921,""))</f>
        <v/>
      </c>
      <c r="N1958" s="39" t="str">
        <f t="shared" si="61"/>
        <v/>
      </c>
      <c r="O1958" s="149" t="s">
        <v>11</v>
      </c>
      <c r="P1958" s="148" t="s">
        <v>11</v>
      </c>
      <c r="Q1958" s="1"/>
    </row>
    <row r="1959" spans="1:17" ht="15.75" hidden="1" customHeight="1">
      <c r="A1959" s="1" t="str">
        <f t="shared" si="1"/>
        <v/>
      </c>
      <c r="B1959" s="1"/>
      <c r="C1959" s="34" t="str">
        <f>IF('TSA Input'!J1922="","",IF('TSA Input'!J1922="Yes",'TSA Input'!B1922,"Ineligible"))</f>
        <v/>
      </c>
      <c r="D1959" s="246" t="str">
        <f>IF('TSA Input'!J1922="","",IF('TSA Input'!J1922="Yes",IF('TSA Input'!W1922="","",LEFT('TSA Input'!W1922,LEN('TSA Input'!W1922)-2)),""))</f>
        <v/>
      </c>
      <c r="E1959" s="246" t="str">
        <f>IF('TSA Input'!J1922="","",IF('TSA Input'!J1922="Yes",'TSA Input'!I1922,""))</f>
        <v/>
      </c>
      <c r="F1959" s="247" t="str">
        <f>IF('TSA Input'!J1922="","",IF('TSA Input'!J1922="Yes",'TSA Input'!C1922,""))</f>
        <v/>
      </c>
      <c r="G1959" s="36" t="str">
        <f>IF('TSA Input'!J1922="","",IF('TSA Input'!J1922="Yes",'TSA Input'!D1922,""))</f>
        <v/>
      </c>
      <c r="H1959" s="37" t="str">
        <f>IF('TSA Input'!K1922="","",IF('TSA Input'!J1922="Yes",'TSA Input'!G1922,""))</f>
        <v/>
      </c>
      <c r="I1959" s="37" t="str">
        <f>IF('TSA Input'!L1922="","",IF('TSA Input'!J1922="Yes",'TSA Input'!F1922,""))</f>
        <v/>
      </c>
      <c r="J1959" s="39" t="str">
        <f t="shared" si="60"/>
        <v/>
      </c>
      <c r="K1959" s="257" t="str">
        <f>IF('TSA Input'!J1922="","",IF('TSA Input'!J1922="Yes",'TSA Input'!D1922,""))</f>
        <v/>
      </c>
      <c r="L1959" s="258" t="str">
        <f>IF('TSA Input'!J1922="","",IF('TSA Input'!J1922="Yes",'TSA Input'!G1922,""))</f>
        <v/>
      </c>
      <c r="M1959" s="258" t="str">
        <f>IF('TSA Input'!J1922="","",IF('TSA Input'!J1922="Yes",'TSA Input'!F1922,""))</f>
        <v/>
      </c>
      <c r="N1959" s="39" t="str">
        <f t="shared" si="61"/>
        <v/>
      </c>
      <c r="O1959" s="149" t="s">
        <v>11</v>
      </c>
      <c r="P1959" s="148" t="s">
        <v>11</v>
      </c>
      <c r="Q1959" s="1"/>
    </row>
    <row r="1960" spans="1:17" ht="15.75" hidden="1" customHeight="1">
      <c r="A1960" s="1" t="str">
        <f t="shared" si="1"/>
        <v/>
      </c>
      <c r="B1960" s="1"/>
      <c r="C1960" s="34" t="str">
        <f>IF('TSA Input'!J1923="","",IF('TSA Input'!J1923="Yes",'TSA Input'!B1923,"Ineligible"))</f>
        <v/>
      </c>
      <c r="D1960" s="246" t="str">
        <f>IF('TSA Input'!J1923="","",IF('TSA Input'!J1923="Yes",IF('TSA Input'!W1923="","",LEFT('TSA Input'!W1923,LEN('TSA Input'!W1923)-2)),""))</f>
        <v/>
      </c>
      <c r="E1960" s="246" t="str">
        <f>IF('TSA Input'!J1923="","",IF('TSA Input'!J1923="Yes",'TSA Input'!I1923,""))</f>
        <v/>
      </c>
      <c r="F1960" s="247" t="str">
        <f>IF('TSA Input'!J1923="","",IF('TSA Input'!J1923="Yes",'TSA Input'!C1923,""))</f>
        <v/>
      </c>
      <c r="G1960" s="36" t="str">
        <f>IF('TSA Input'!J1923="","",IF('TSA Input'!J1923="Yes",'TSA Input'!D1923,""))</f>
        <v/>
      </c>
      <c r="H1960" s="37" t="str">
        <f>IF('TSA Input'!K1923="","",IF('TSA Input'!J1923="Yes",'TSA Input'!G1923,""))</f>
        <v/>
      </c>
      <c r="I1960" s="37" t="str">
        <f>IF('TSA Input'!L1923="","",IF('TSA Input'!J1923="Yes",'TSA Input'!F1923,""))</f>
        <v/>
      </c>
      <c r="J1960" s="39" t="str">
        <f t="shared" si="60"/>
        <v/>
      </c>
      <c r="K1960" s="257" t="str">
        <f>IF('TSA Input'!J1923="","",IF('TSA Input'!J1923="Yes",'TSA Input'!D1923,""))</f>
        <v/>
      </c>
      <c r="L1960" s="258" t="str">
        <f>IF('TSA Input'!J1923="","",IF('TSA Input'!J1923="Yes",'TSA Input'!G1923,""))</f>
        <v/>
      </c>
      <c r="M1960" s="258" t="str">
        <f>IF('TSA Input'!J1923="","",IF('TSA Input'!J1923="Yes",'TSA Input'!F1923,""))</f>
        <v/>
      </c>
      <c r="N1960" s="39" t="str">
        <f t="shared" si="61"/>
        <v/>
      </c>
      <c r="O1960" s="149" t="s">
        <v>11</v>
      </c>
      <c r="P1960" s="148" t="s">
        <v>11</v>
      </c>
      <c r="Q1960" s="1"/>
    </row>
    <row r="1961" spans="1:17" ht="15.75" hidden="1" customHeight="1">
      <c r="A1961" s="1" t="str">
        <f t="shared" si="1"/>
        <v/>
      </c>
      <c r="B1961" s="1"/>
      <c r="C1961" s="34" t="str">
        <f>IF('TSA Input'!J1924="","",IF('TSA Input'!J1924="Yes",'TSA Input'!B1924,"Ineligible"))</f>
        <v/>
      </c>
      <c r="D1961" s="246" t="str">
        <f>IF('TSA Input'!J1924="","",IF('TSA Input'!J1924="Yes",IF('TSA Input'!W1924="","",LEFT('TSA Input'!W1924,LEN('TSA Input'!W1924)-2)),""))</f>
        <v/>
      </c>
      <c r="E1961" s="246" t="str">
        <f>IF('TSA Input'!J1924="","",IF('TSA Input'!J1924="Yes",'TSA Input'!I1924,""))</f>
        <v/>
      </c>
      <c r="F1961" s="247" t="str">
        <f>IF('TSA Input'!J1924="","",IF('TSA Input'!J1924="Yes",'TSA Input'!C1924,""))</f>
        <v/>
      </c>
      <c r="G1961" s="36" t="str">
        <f>IF('TSA Input'!J1924="","",IF('TSA Input'!J1924="Yes",'TSA Input'!D1924,""))</f>
        <v/>
      </c>
      <c r="H1961" s="37" t="str">
        <f>IF('TSA Input'!K1924="","",IF('TSA Input'!J1924="Yes",'TSA Input'!G1924,""))</f>
        <v/>
      </c>
      <c r="I1961" s="37" t="str">
        <f>IF('TSA Input'!L1924="","",IF('TSA Input'!J1924="Yes",'TSA Input'!F1924,""))</f>
        <v/>
      </c>
      <c r="J1961" s="39" t="str">
        <f t="shared" ref="J1961:J2024" si="62">IF($C1961="","",SUM(G1961:I1961))</f>
        <v/>
      </c>
      <c r="K1961" s="257" t="str">
        <f>IF('TSA Input'!J1924="","",IF('TSA Input'!J1924="Yes",'TSA Input'!D1924,""))</f>
        <v/>
      </c>
      <c r="L1961" s="258" t="str">
        <f>IF('TSA Input'!J1924="","",IF('TSA Input'!J1924="Yes",'TSA Input'!G1924,""))</f>
        <v/>
      </c>
      <c r="M1961" s="258" t="str">
        <f>IF('TSA Input'!J1924="","",IF('TSA Input'!J1924="Yes",'TSA Input'!F1924,""))</f>
        <v/>
      </c>
      <c r="N1961" s="39" t="str">
        <f t="shared" ref="N1961:N2024" si="63">IF($C1961="","",SUM(K1961:M1961))</f>
        <v/>
      </c>
      <c r="O1961" s="149" t="s">
        <v>11</v>
      </c>
      <c r="P1961" s="148" t="s">
        <v>11</v>
      </c>
      <c r="Q1961" s="1"/>
    </row>
    <row r="1962" spans="1:17" ht="15.75" hidden="1" customHeight="1">
      <c r="A1962" s="1" t="str">
        <f t="shared" si="1"/>
        <v/>
      </c>
      <c r="B1962" s="1"/>
      <c r="C1962" s="34" t="str">
        <f>IF('TSA Input'!J1925="","",IF('TSA Input'!J1925="Yes",'TSA Input'!B1925,"Ineligible"))</f>
        <v/>
      </c>
      <c r="D1962" s="246" t="str">
        <f>IF('TSA Input'!J1925="","",IF('TSA Input'!J1925="Yes",IF('TSA Input'!W1925="","",LEFT('TSA Input'!W1925,LEN('TSA Input'!W1925)-2)),""))</f>
        <v/>
      </c>
      <c r="E1962" s="246" t="str">
        <f>IF('TSA Input'!J1925="","",IF('TSA Input'!J1925="Yes",'TSA Input'!I1925,""))</f>
        <v/>
      </c>
      <c r="F1962" s="247" t="str">
        <f>IF('TSA Input'!J1925="","",IF('TSA Input'!J1925="Yes",'TSA Input'!C1925,""))</f>
        <v/>
      </c>
      <c r="G1962" s="36" t="str">
        <f>IF('TSA Input'!J1925="","",IF('TSA Input'!J1925="Yes",'TSA Input'!D1925,""))</f>
        <v/>
      </c>
      <c r="H1962" s="37" t="str">
        <f>IF('TSA Input'!K1925="","",IF('TSA Input'!J1925="Yes",'TSA Input'!G1925,""))</f>
        <v/>
      </c>
      <c r="I1962" s="37" t="str">
        <f>IF('TSA Input'!L1925="","",IF('TSA Input'!J1925="Yes",'TSA Input'!F1925,""))</f>
        <v/>
      </c>
      <c r="J1962" s="39" t="str">
        <f t="shared" si="62"/>
        <v/>
      </c>
      <c r="K1962" s="257" t="str">
        <f>IF('TSA Input'!J1925="","",IF('TSA Input'!J1925="Yes",'TSA Input'!D1925,""))</f>
        <v/>
      </c>
      <c r="L1962" s="258" t="str">
        <f>IF('TSA Input'!J1925="","",IF('TSA Input'!J1925="Yes",'TSA Input'!G1925,""))</f>
        <v/>
      </c>
      <c r="M1962" s="258" t="str">
        <f>IF('TSA Input'!J1925="","",IF('TSA Input'!J1925="Yes",'TSA Input'!F1925,""))</f>
        <v/>
      </c>
      <c r="N1962" s="39" t="str">
        <f t="shared" si="63"/>
        <v/>
      </c>
      <c r="O1962" s="149" t="s">
        <v>11</v>
      </c>
      <c r="P1962" s="148" t="s">
        <v>11</v>
      </c>
      <c r="Q1962" s="1"/>
    </row>
    <row r="1963" spans="1:17" ht="15.75" hidden="1" customHeight="1">
      <c r="A1963" s="1" t="str">
        <f t="shared" si="1"/>
        <v/>
      </c>
      <c r="B1963" s="1"/>
      <c r="C1963" s="34" t="str">
        <f>IF('TSA Input'!J1926="","",IF('TSA Input'!J1926="Yes",'TSA Input'!B1926,"Ineligible"))</f>
        <v/>
      </c>
      <c r="D1963" s="246" t="str">
        <f>IF('TSA Input'!J1926="","",IF('TSA Input'!J1926="Yes",IF('TSA Input'!W1926="","",LEFT('TSA Input'!W1926,LEN('TSA Input'!W1926)-2)),""))</f>
        <v/>
      </c>
      <c r="E1963" s="246" t="str">
        <f>IF('TSA Input'!J1926="","",IF('TSA Input'!J1926="Yes",'TSA Input'!I1926,""))</f>
        <v/>
      </c>
      <c r="F1963" s="247" t="str">
        <f>IF('TSA Input'!J1926="","",IF('TSA Input'!J1926="Yes",'TSA Input'!C1926,""))</f>
        <v/>
      </c>
      <c r="G1963" s="36" t="str">
        <f>IF('TSA Input'!J1926="","",IF('TSA Input'!J1926="Yes",'TSA Input'!D1926,""))</f>
        <v/>
      </c>
      <c r="H1963" s="37" t="str">
        <f>IF('TSA Input'!K1926="","",IF('TSA Input'!J1926="Yes",'TSA Input'!G1926,""))</f>
        <v/>
      </c>
      <c r="I1963" s="37" t="str">
        <f>IF('TSA Input'!L1926="","",IF('TSA Input'!J1926="Yes",'TSA Input'!F1926,""))</f>
        <v/>
      </c>
      <c r="J1963" s="39" t="str">
        <f t="shared" si="62"/>
        <v/>
      </c>
      <c r="K1963" s="257" t="str">
        <f>IF('TSA Input'!J1926="","",IF('TSA Input'!J1926="Yes",'TSA Input'!D1926,""))</f>
        <v/>
      </c>
      <c r="L1963" s="258" t="str">
        <f>IF('TSA Input'!J1926="","",IF('TSA Input'!J1926="Yes",'TSA Input'!G1926,""))</f>
        <v/>
      </c>
      <c r="M1963" s="258" t="str">
        <f>IF('TSA Input'!J1926="","",IF('TSA Input'!J1926="Yes",'TSA Input'!F1926,""))</f>
        <v/>
      </c>
      <c r="N1963" s="39" t="str">
        <f t="shared" si="63"/>
        <v/>
      </c>
      <c r="O1963" s="149" t="s">
        <v>11</v>
      </c>
      <c r="P1963" s="148" t="s">
        <v>11</v>
      </c>
      <c r="Q1963" s="1"/>
    </row>
    <row r="1964" spans="1:17" ht="15.75" hidden="1" customHeight="1">
      <c r="A1964" s="1" t="str">
        <f t="shared" si="1"/>
        <v/>
      </c>
      <c r="B1964" s="1"/>
      <c r="C1964" s="34" t="str">
        <f>IF('TSA Input'!J1927="","",IF('TSA Input'!J1927="Yes",'TSA Input'!B1927,"Ineligible"))</f>
        <v/>
      </c>
      <c r="D1964" s="246" t="str">
        <f>IF('TSA Input'!J1927="","",IF('TSA Input'!J1927="Yes",IF('TSA Input'!W1927="","",LEFT('TSA Input'!W1927,LEN('TSA Input'!W1927)-2)),""))</f>
        <v/>
      </c>
      <c r="E1964" s="246" t="str">
        <f>IF('TSA Input'!J1927="","",IF('TSA Input'!J1927="Yes",'TSA Input'!I1927,""))</f>
        <v/>
      </c>
      <c r="F1964" s="247" t="str">
        <f>IF('TSA Input'!J1927="","",IF('TSA Input'!J1927="Yes",'TSA Input'!C1927,""))</f>
        <v/>
      </c>
      <c r="G1964" s="36" t="str">
        <f>IF('TSA Input'!J1927="","",IF('TSA Input'!J1927="Yes",'TSA Input'!D1927,""))</f>
        <v/>
      </c>
      <c r="H1964" s="37" t="str">
        <f>IF('TSA Input'!K1927="","",IF('TSA Input'!J1927="Yes",'TSA Input'!G1927,""))</f>
        <v/>
      </c>
      <c r="I1964" s="37" t="str">
        <f>IF('TSA Input'!L1927="","",IF('TSA Input'!J1927="Yes",'TSA Input'!F1927,""))</f>
        <v/>
      </c>
      <c r="J1964" s="39" t="str">
        <f t="shared" si="62"/>
        <v/>
      </c>
      <c r="K1964" s="257" t="str">
        <f>IF('TSA Input'!J1927="","",IF('TSA Input'!J1927="Yes",'TSA Input'!D1927,""))</f>
        <v/>
      </c>
      <c r="L1964" s="258" t="str">
        <f>IF('TSA Input'!J1927="","",IF('TSA Input'!J1927="Yes",'TSA Input'!G1927,""))</f>
        <v/>
      </c>
      <c r="M1964" s="258" t="str">
        <f>IF('TSA Input'!J1927="","",IF('TSA Input'!J1927="Yes",'TSA Input'!F1927,""))</f>
        <v/>
      </c>
      <c r="N1964" s="39" t="str">
        <f t="shared" si="63"/>
        <v/>
      </c>
      <c r="O1964" s="149" t="s">
        <v>11</v>
      </c>
      <c r="P1964" s="148" t="s">
        <v>11</v>
      </c>
      <c r="Q1964" s="1"/>
    </row>
    <row r="1965" spans="1:17" ht="15.75" hidden="1" customHeight="1">
      <c r="A1965" s="1" t="str">
        <f t="shared" si="1"/>
        <v/>
      </c>
      <c r="B1965" s="1"/>
      <c r="C1965" s="34" t="str">
        <f>IF('TSA Input'!J1928="","",IF('TSA Input'!J1928="Yes",'TSA Input'!B1928,"Ineligible"))</f>
        <v/>
      </c>
      <c r="D1965" s="246" t="str">
        <f>IF('TSA Input'!J1928="","",IF('TSA Input'!J1928="Yes",IF('TSA Input'!W1928="","",LEFT('TSA Input'!W1928,LEN('TSA Input'!W1928)-2)),""))</f>
        <v/>
      </c>
      <c r="E1965" s="246" t="str">
        <f>IF('TSA Input'!J1928="","",IF('TSA Input'!J1928="Yes",'TSA Input'!I1928,""))</f>
        <v/>
      </c>
      <c r="F1965" s="247" t="str">
        <f>IF('TSA Input'!J1928="","",IF('TSA Input'!J1928="Yes",'TSA Input'!C1928,""))</f>
        <v/>
      </c>
      <c r="G1965" s="36" t="str">
        <f>IF('TSA Input'!J1928="","",IF('TSA Input'!J1928="Yes",'TSA Input'!D1928,""))</f>
        <v/>
      </c>
      <c r="H1965" s="37" t="str">
        <f>IF('TSA Input'!K1928="","",IF('TSA Input'!J1928="Yes",'TSA Input'!G1928,""))</f>
        <v/>
      </c>
      <c r="I1965" s="37" t="str">
        <f>IF('TSA Input'!L1928="","",IF('TSA Input'!J1928="Yes",'TSA Input'!F1928,""))</f>
        <v/>
      </c>
      <c r="J1965" s="39" t="str">
        <f t="shared" si="62"/>
        <v/>
      </c>
      <c r="K1965" s="257" t="str">
        <f>IF('TSA Input'!J1928="","",IF('TSA Input'!J1928="Yes",'TSA Input'!D1928,""))</f>
        <v/>
      </c>
      <c r="L1965" s="258" t="str">
        <f>IF('TSA Input'!J1928="","",IF('TSA Input'!J1928="Yes",'TSA Input'!G1928,""))</f>
        <v/>
      </c>
      <c r="M1965" s="258" t="str">
        <f>IF('TSA Input'!J1928="","",IF('TSA Input'!J1928="Yes",'TSA Input'!F1928,""))</f>
        <v/>
      </c>
      <c r="N1965" s="39" t="str">
        <f t="shared" si="63"/>
        <v/>
      </c>
      <c r="O1965" s="149" t="s">
        <v>11</v>
      </c>
      <c r="P1965" s="148" t="s">
        <v>11</v>
      </c>
      <c r="Q1965" s="1"/>
    </row>
    <row r="1966" spans="1:17" ht="15.75" hidden="1" customHeight="1">
      <c r="A1966" s="1" t="str">
        <f t="shared" si="1"/>
        <v/>
      </c>
      <c r="B1966" s="1"/>
      <c r="C1966" s="34" t="str">
        <f>IF('TSA Input'!J1929="","",IF('TSA Input'!J1929="Yes",'TSA Input'!B1929,"Ineligible"))</f>
        <v/>
      </c>
      <c r="D1966" s="246" t="str">
        <f>IF('TSA Input'!J1929="","",IF('TSA Input'!J1929="Yes",IF('TSA Input'!W1929="","",LEFT('TSA Input'!W1929,LEN('TSA Input'!W1929)-2)),""))</f>
        <v/>
      </c>
      <c r="E1966" s="246" t="str">
        <f>IF('TSA Input'!J1929="","",IF('TSA Input'!J1929="Yes",'TSA Input'!I1929,""))</f>
        <v/>
      </c>
      <c r="F1966" s="247" t="str">
        <f>IF('TSA Input'!J1929="","",IF('TSA Input'!J1929="Yes",'TSA Input'!C1929,""))</f>
        <v/>
      </c>
      <c r="G1966" s="36" t="str">
        <f>IF('TSA Input'!J1929="","",IF('TSA Input'!J1929="Yes",'TSA Input'!D1929,""))</f>
        <v/>
      </c>
      <c r="H1966" s="37" t="str">
        <f>IF('TSA Input'!K1929="","",IF('TSA Input'!J1929="Yes",'TSA Input'!G1929,""))</f>
        <v/>
      </c>
      <c r="I1966" s="37" t="str">
        <f>IF('TSA Input'!L1929="","",IF('TSA Input'!J1929="Yes",'TSA Input'!F1929,""))</f>
        <v/>
      </c>
      <c r="J1966" s="39" t="str">
        <f t="shared" si="62"/>
        <v/>
      </c>
      <c r="K1966" s="257" t="str">
        <f>IF('TSA Input'!J1929="","",IF('TSA Input'!J1929="Yes",'TSA Input'!D1929,""))</f>
        <v/>
      </c>
      <c r="L1966" s="258" t="str">
        <f>IF('TSA Input'!J1929="","",IF('TSA Input'!J1929="Yes",'TSA Input'!G1929,""))</f>
        <v/>
      </c>
      <c r="M1966" s="258" t="str">
        <f>IF('TSA Input'!J1929="","",IF('TSA Input'!J1929="Yes",'TSA Input'!F1929,""))</f>
        <v/>
      </c>
      <c r="N1966" s="39" t="str">
        <f t="shared" si="63"/>
        <v/>
      </c>
      <c r="O1966" s="149" t="s">
        <v>11</v>
      </c>
      <c r="P1966" s="148" t="s">
        <v>11</v>
      </c>
      <c r="Q1966" s="1"/>
    </row>
    <row r="1967" spans="1:17" ht="15.75" hidden="1" customHeight="1">
      <c r="A1967" s="1" t="str">
        <f t="shared" si="1"/>
        <v/>
      </c>
      <c r="B1967" s="1"/>
      <c r="C1967" s="34" t="str">
        <f>IF('TSA Input'!J1930="","",IF('TSA Input'!J1930="Yes",'TSA Input'!B1930,"Ineligible"))</f>
        <v/>
      </c>
      <c r="D1967" s="246" t="str">
        <f>IF('TSA Input'!J1930="","",IF('TSA Input'!J1930="Yes",IF('TSA Input'!W1930="","",LEFT('TSA Input'!W1930,LEN('TSA Input'!W1930)-2)),""))</f>
        <v/>
      </c>
      <c r="E1967" s="246" t="str">
        <f>IF('TSA Input'!J1930="","",IF('TSA Input'!J1930="Yes",'TSA Input'!I1930,""))</f>
        <v/>
      </c>
      <c r="F1967" s="247" t="str">
        <f>IF('TSA Input'!J1930="","",IF('TSA Input'!J1930="Yes",'TSA Input'!C1930,""))</f>
        <v/>
      </c>
      <c r="G1967" s="36" t="str">
        <f>IF('TSA Input'!J1930="","",IF('TSA Input'!J1930="Yes",'TSA Input'!D1930,""))</f>
        <v/>
      </c>
      <c r="H1967" s="37" t="str">
        <f>IF('TSA Input'!K1930="","",IF('TSA Input'!J1930="Yes",'TSA Input'!G1930,""))</f>
        <v/>
      </c>
      <c r="I1967" s="37" t="str">
        <f>IF('TSA Input'!L1930="","",IF('TSA Input'!J1930="Yes",'TSA Input'!F1930,""))</f>
        <v/>
      </c>
      <c r="J1967" s="39" t="str">
        <f t="shared" si="62"/>
        <v/>
      </c>
      <c r="K1967" s="257" t="str">
        <f>IF('TSA Input'!J1930="","",IF('TSA Input'!J1930="Yes",'TSA Input'!D1930,""))</f>
        <v/>
      </c>
      <c r="L1967" s="258" t="str">
        <f>IF('TSA Input'!J1930="","",IF('TSA Input'!J1930="Yes",'TSA Input'!G1930,""))</f>
        <v/>
      </c>
      <c r="M1967" s="258" t="str">
        <f>IF('TSA Input'!J1930="","",IF('TSA Input'!J1930="Yes",'TSA Input'!F1930,""))</f>
        <v/>
      </c>
      <c r="N1967" s="39" t="str">
        <f t="shared" si="63"/>
        <v/>
      </c>
      <c r="O1967" s="149" t="s">
        <v>11</v>
      </c>
      <c r="P1967" s="148" t="s">
        <v>11</v>
      </c>
      <c r="Q1967" s="1"/>
    </row>
    <row r="1968" spans="1:17" ht="15.75" hidden="1" customHeight="1">
      <c r="A1968" s="1" t="str">
        <f t="shared" si="1"/>
        <v/>
      </c>
      <c r="B1968" s="1"/>
      <c r="C1968" s="34" t="str">
        <f>IF('TSA Input'!J1931="","",IF('TSA Input'!J1931="Yes",'TSA Input'!B1931,"Ineligible"))</f>
        <v/>
      </c>
      <c r="D1968" s="246" t="str">
        <f>IF('TSA Input'!J1931="","",IF('TSA Input'!J1931="Yes",IF('TSA Input'!W1931="","",LEFT('TSA Input'!W1931,LEN('TSA Input'!W1931)-2)),""))</f>
        <v/>
      </c>
      <c r="E1968" s="246" t="str">
        <f>IF('TSA Input'!J1931="","",IF('TSA Input'!J1931="Yes",'TSA Input'!I1931,""))</f>
        <v/>
      </c>
      <c r="F1968" s="247" t="str">
        <f>IF('TSA Input'!J1931="","",IF('TSA Input'!J1931="Yes",'TSA Input'!C1931,""))</f>
        <v/>
      </c>
      <c r="G1968" s="36" t="str">
        <f>IF('TSA Input'!J1931="","",IF('TSA Input'!J1931="Yes",'TSA Input'!D1931,""))</f>
        <v/>
      </c>
      <c r="H1968" s="37" t="str">
        <f>IF('TSA Input'!K1931="","",IF('TSA Input'!J1931="Yes",'TSA Input'!G1931,""))</f>
        <v/>
      </c>
      <c r="I1968" s="37" t="str">
        <f>IF('TSA Input'!L1931="","",IF('TSA Input'!J1931="Yes",'TSA Input'!F1931,""))</f>
        <v/>
      </c>
      <c r="J1968" s="39" t="str">
        <f t="shared" si="62"/>
        <v/>
      </c>
      <c r="K1968" s="257" t="str">
        <f>IF('TSA Input'!J1931="","",IF('TSA Input'!J1931="Yes",'TSA Input'!D1931,""))</f>
        <v/>
      </c>
      <c r="L1968" s="258" t="str">
        <f>IF('TSA Input'!J1931="","",IF('TSA Input'!J1931="Yes",'TSA Input'!G1931,""))</f>
        <v/>
      </c>
      <c r="M1968" s="258" t="str">
        <f>IF('TSA Input'!J1931="","",IF('TSA Input'!J1931="Yes",'TSA Input'!F1931,""))</f>
        <v/>
      </c>
      <c r="N1968" s="39" t="str">
        <f t="shared" si="63"/>
        <v/>
      </c>
      <c r="O1968" s="149" t="s">
        <v>11</v>
      </c>
      <c r="P1968" s="148" t="s">
        <v>11</v>
      </c>
      <c r="Q1968" s="1"/>
    </row>
    <row r="1969" spans="1:17" ht="15.75" hidden="1" customHeight="1">
      <c r="A1969" s="1" t="str">
        <f t="shared" si="1"/>
        <v/>
      </c>
      <c r="B1969" s="1"/>
      <c r="C1969" s="34" t="str">
        <f>IF('TSA Input'!J1932="","",IF('TSA Input'!J1932="Yes",'TSA Input'!B1932,"Ineligible"))</f>
        <v/>
      </c>
      <c r="D1969" s="246" t="str">
        <f>IF('TSA Input'!J1932="","",IF('TSA Input'!J1932="Yes",IF('TSA Input'!W1932="","",LEFT('TSA Input'!W1932,LEN('TSA Input'!W1932)-2)),""))</f>
        <v/>
      </c>
      <c r="E1969" s="246" t="str">
        <f>IF('TSA Input'!J1932="","",IF('TSA Input'!J1932="Yes",'TSA Input'!I1932,""))</f>
        <v/>
      </c>
      <c r="F1969" s="247" t="str">
        <f>IF('TSA Input'!J1932="","",IF('TSA Input'!J1932="Yes",'TSA Input'!C1932,""))</f>
        <v/>
      </c>
      <c r="G1969" s="36" t="str">
        <f>IF('TSA Input'!J1932="","",IF('TSA Input'!J1932="Yes",'TSA Input'!D1932,""))</f>
        <v/>
      </c>
      <c r="H1969" s="37" t="str">
        <f>IF('TSA Input'!K1932="","",IF('TSA Input'!J1932="Yes",'TSA Input'!G1932,""))</f>
        <v/>
      </c>
      <c r="I1969" s="37" t="str">
        <f>IF('TSA Input'!L1932="","",IF('TSA Input'!J1932="Yes",'TSA Input'!F1932,""))</f>
        <v/>
      </c>
      <c r="J1969" s="39" t="str">
        <f t="shared" si="62"/>
        <v/>
      </c>
      <c r="K1969" s="257" t="str">
        <f>IF('TSA Input'!J1932="","",IF('TSA Input'!J1932="Yes",'TSA Input'!D1932,""))</f>
        <v/>
      </c>
      <c r="L1969" s="258" t="str">
        <f>IF('TSA Input'!J1932="","",IF('TSA Input'!J1932="Yes",'TSA Input'!G1932,""))</f>
        <v/>
      </c>
      <c r="M1969" s="258" t="str">
        <f>IF('TSA Input'!J1932="","",IF('TSA Input'!J1932="Yes",'TSA Input'!F1932,""))</f>
        <v/>
      </c>
      <c r="N1969" s="39" t="str">
        <f t="shared" si="63"/>
        <v/>
      </c>
      <c r="O1969" s="149" t="s">
        <v>11</v>
      </c>
      <c r="P1969" s="148" t="s">
        <v>11</v>
      </c>
      <c r="Q1969" s="1"/>
    </row>
    <row r="1970" spans="1:17" ht="15.75" hidden="1" customHeight="1">
      <c r="A1970" s="1" t="str">
        <f t="shared" si="1"/>
        <v/>
      </c>
      <c r="B1970" s="1"/>
      <c r="C1970" s="34" t="str">
        <f>IF('TSA Input'!J1933="","",IF('TSA Input'!J1933="Yes",'TSA Input'!B1933,"Ineligible"))</f>
        <v/>
      </c>
      <c r="D1970" s="246" t="str">
        <f>IF('TSA Input'!J1933="","",IF('TSA Input'!J1933="Yes",IF('TSA Input'!W1933="","",LEFT('TSA Input'!W1933,LEN('TSA Input'!W1933)-2)),""))</f>
        <v/>
      </c>
      <c r="E1970" s="246" t="str">
        <f>IF('TSA Input'!J1933="","",IF('TSA Input'!J1933="Yes",'TSA Input'!I1933,""))</f>
        <v/>
      </c>
      <c r="F1970" s="247" t="str">
        <f>IF('TSA Input'!J1933="","",IF('TSA Input'!J1933="Yes",'TSA Input'!C1933,""))</f>
        <v/>
      </c>
      <c r="G1970" s="36" t="str">
        <f>IF('TSA Input'!J1933="","",IF('TSA Input'!J1933="Yes",'TSA Input'!D1933,""))</f>
        <v/>
      </c>
      <c r="H1970" s="37" t="str">
        <f>IF('TSA Input'!K1933="","",IF('TSA Input'!J1933="Yes",'TSA Input'!G1933,""))</f>
        <v/>
      </c>
      <c r="I1970" s="37" t="str">
        <f>IF('TSA Input'!L1933="","",IF('TSA Input'!J1933="Yes",'TSA Input'!F1933,""))</f>
        <v/>
      </c>
      <c r="J1970" s="39" t="str">
        <f t="shared" si="62"/>
        <v/>
      </c>
      <c r="K1970" s="257" t="str">
        <f>IF('TSA Input'!J1933="","",IF('TSA Input'!J1933="Yes",'TSA Input'!D1933,""))</f>
        <v/>
      </c>
      <c r="L1970" s="258" t="str">
        <f>IF('TSA Input'!J1933="","",IF('TSA Input'!J1933="Yes",'TSA Input'!G1933,""))</f>
        <v/>
      </c>
      <c r="M1970" s="258" t="str">
        <f>IF('TSA Input'!J1933="","",IF('TSA Input'!J1933="Yes",'TSA Input'!F1933,""))</f>
        <v/>
      </c>
      <c r="N1970" s="39" t="str">
        <f t="shared" si="63"/>
        <v/>
      </c>
      <c r="O1970" s="149" t="s">
        <v>11</v>
      </c>
      <c r="P1970" s="148" t="s">
        <v>11</v>
      </c>
      <c r="Q1970" s="1"/>
    </row>
    <row r="1971" spans="1:17" ht="15.75" hidden="1" customHeight="1">
      <c r="A1971" s="1" t="str">
        <f t="shared" si="1"/>
        <v/>
      </c>
      <c r="B1971" s="1"/>
      <c r="C1971" s="34" t="str">
        <f>IF('TSA Input'!J1934="","",IF('TSA Input'!J1934="Yes",'TSA Input'!B1934,"Ineligible"))</f>
        <v/>
      </c>
      <c r="D1971" s="246" t="str">
        <f>IF('TSA Input'!J1934="","",IF('TSA Input'!J1934="Yes",IF('TSA Input'!W1934="","",LEFT('TSA Input'!W1934,LEN('TSA Input'!W1934)-2)),""))</f>
        <v/>
      </c>
      <c r="E1971" s="246" t="str">
        <f>IF('TSA Input'!J1934="","",IF('TSA Input'!J1934="Yes",'TSA Input'!I1934,""))</f>
        <v/>
      </c>
      <c r="F1971" s="247" t="str">
        <f>IF('TSA Input'!J1934="","",IF('TSA Input'!J1934="Yes",'TSA Input'!C1934,""))</f>
        <v/>
      </c>
      <c r="G1971" s="36" t="str">
        <f>IF('TSA Input'!J1934="","",IF('TSA Input'!J1934="Yes",'TSA Input'!D1934,""))</f>
        <v/>
      </c>
      <c r="H1971" s="37" t="str">
        <f>IF('TSA Input'!K1934="","",IF('TSA Input'!J1934="Yes",'TSA Input'!G1934,""))</f>
        <v/>
      </c>
      <c r="I1971" s="37" t="str">
        <f>IF('TSA Input'!L1934="","",IF('TSA Input'!J1934="Yes",'TSA Input'!F1934,""))</f>
        <v/>
      </c>
      <c r="J1971" s="39" t="str">
        <f t="shared" si="62"/>
        <v/>
      </c>
      <c r="K1971" s="257" t="str">
        <f>IF('TSA Input'!J1934="","",IF('TSA Input'!J1934="Yes",'TSA Input'!D1934,""))</f>
        <v/>
      </c>
      <c r="L1971" s="258" t="str">
        <f>IF('TSA Input'!J1934="","",IF('TSA Input'!J1934="Yes",'TSA Input'!G1934,""))</f>
        <v/>
      </c>
      <c r="M1971" s="258" t="str">
        <f>IF('TSA Input'!J1934="","",IF('TSA Input'!J1934="Yes",'TSA Input'!F1934,""))</f>
        <v/>
      </c>
      <c r="N1971" s="39" t="str">
        <f t="shared" si="63"/>
        <v/>
      </c>
      <c r="O1971" s="149" t="s">
        <v>11</v>
      </c>
      <c r="P1971" s="148" t="s">
        <v>11</v>
      </c>
      <c r="Q1971" s="1"/>
    </row>
    <row r="1972" spans="1:17" ht="15.75" hidden="1" customHeight="1">
      <c r="A1972" s="1" t="str">
        <f t="shared" si="1"/>
        <v/>
      </c>
      <c r="B1972" s="1"/>
      <c r="C1972" s="34" t="str">
        <f>IF('TSA Input'!J1935="","",IF('TSA Input'!J1935="Yes",'TSA Input'!B1935,"Ineligible"))</f>
        <v/>
      </c>
      <c r="D1972" s="246" t="str">
        <f>IF('TSA Input'!J1935="","",IF('TSA Input'!J1935="Yes",IF('TSA Input'!W1935="","",LEFT('TSA Input'!W1935,LEN('TSA Input'!W1935)-2)),""))</f>
        <v/>
      </c>
      <c r="E1972" s="246" t="str">
        <f>IF('TSA Input'!J1935="","",IF('TSA Input'!J1935="Yes",'TSA Input'!I1935,""))</f>
        <v/>
      </c>
      <c r="F1972" s="247" t="str">
        <f>IF('TSA Input'!J1935="","",IF('TSA Input'!J1935="Yes",'TSA Input'!C1935,""))</f>
        <v/>
      </c>
      <c r="G1972" s="36" t="str">
        <f>IF('TSA Input'!J1935="","",IF('TSA Input'!J1935="Yes",'TSA Input'!D1935,""))</f>
        <v/>
      </c>
      <c r="H1972" s="37" t="str">
        <f>IF('TSA Input'!K1935="","",IF('TSA Input'!J1935="Yes",'TSA Input'!G1935,""))</f>
        <v/>
      </c>
      <c r="I1972" s="37" t="str">
        <f>IF('TSA Input'!L1935="","",IF('TSA Input'!J1935="Yes",'TSA Input'!F1935,""))</f>
        <v/>
      </c>
      <c r="J1972" s="39" t="str">
        <f t="shared" si="62"/>
        <v/>
      </c>
      <c r="K1972" s="257" t="str">
        <f>IF('TSA Input'!J1935="","",IF('TSA Input'!J1935="Yes",'TSA Input'!D1935,""))</f>
        <v/>
      </c>
      <c r="L1972" s="258" t="str">
        <f>IF('TSA Input'!J1935="","",IF('TSA Input'!J1935="Yes",'TSA Input'!G1935,""))</f>
        <v/>
      </c>
      <c r="M1972" s="258" t="str">
        <f>IF('TSA Input'!J1935="","",IF('TSA Input'!J1935="Yes",'TSA Input'!F1935,""))</f>
        <v/>
      </c>
      <c r="N1972" s="39" t="str">
        <f t="shared" si="63"/>
        <v/>
      </c>
      <c r="O1972" s="149" t="s">
        <v>11</v>
      </c>
      <c r="P1972" s="148" t="s">
        <v>11</v>
      </c>
      <c r="Q1972" s="1"/>
    </row>
    <row r="1973" spans="1:17" ht="15.75" hidden="1" customHeight="1">
      <c r="A1973" s="1" t="str">
        <f t="shared" si="1"/>
        <v/>
      </c>
      <c r="B1973" s="1"/>
      <c r="C1973" s="34" t="str">
        <f>IF('TSA Input'!J1936="","",IF('TSA Input'!J1936="Yes",'TSA Input'!B1936,"Ineligible"))</f>
        <v/>
      </c>
      <c r="D1973" s="246" t="str">
        <f>IF('TSA Input'!J1936="","",IF('TSA Input'!J1936="Yes",IF('TSA Input'!W1936="","",LEFT('TSA Input'!W1936,LEN('TSA Input'!W1936)-2)),""))</f>
        <v/>
      </c>
      <c r="E1973" s="246" t="str">
        <f>IF('TSA Input'!J1936="","",IF('TSA Input'!J1936="Yes",'TSA Input'!I1936,""))</f>
        <v/>
      </c>
      <c r="F1973" s="247" t="str">
        <f>IF('TSA Input'!J1936="","",IF('TSA Input'!J1936="Yes",'TSA Input'!C1936,""))</f>
        <v/>
      </c>
      <c r="G1973" s="36" t="str">
        <f>IF('TSA Input'!J1936="","",IF('TSA Input'!J1936="Yes",'TSA Input'!D1936,""))</f>
        <v/>
      </c>
      <c r="H1973" s="37" t="str">
        <f>IF('TSA Input'!K1936="","",IF('TSA Input'!J1936="Yes",'TSA Input'!G1936,""))</f>
        <v/>
      </c>
      <c r="I1973" s="37" t="str">
        <f>IF('TSA Input'!L1936="","",IF('TSA Input'!J1936="Yes",'TSA Input'!F1936,""))</f>
        <v/>
      </c>
      <c r="J1973" s="39" t="str">
        <f t="shared" si="62"/>
        <v/>
      </c>
      <c r="K1973" s="257" t="str">
        <f>IF('TSA Input'!J1936="","",IF('TSA Input'!J1936="Yes",'TSA Input'!D1936,""))</f>
        <v/>
      </c>
      <c r="L1973" s="258" t="str">
        <f>IF('TSA Input'!J1936="","",IF('TSA Input'!J1936="Yes",'TSA Input'!G1936,""))</f>
        <v/>
      </c>
      <c r="M1973" s="258" t="str">
        <f>IF('TSA Input'!J1936="","",IF('TSA Input'!J1936="Yes",'TSA Input'!F1936,""))</f>
        <v/>
      </c>
      <c r="N1973" s="39" t="str">
        <f t="shared" si="63"/>
        <v/>
      </c>
      <c r="O1973" s="149" t="s">
        <v>11</v>
      </c>
      <c r="P1973" s="148" t="s">
        <v>11</v>
      </c>
      <c r="Q1973" s="1"/>
    </row>
    <row r="1974" spans="1:17" ht="15.75" hidden="1" customHeight="1">
      <c r="A1974" s="1" t="str">
        <f t="shared" si="1"/>
        <v/>
      </c>
      <c r="B1974" s="1"/>
      <c r="C1974" s="34" t="str">
        <f>IF('TSA Input'!J1937="","",IF('TSA Input'!J1937="Yes",'TSA Input'!B1937,"Ineligible"))</f>
        <v/>
      </c>
      <c r="D1974" s="246" t="str">
        <f>IF('TSA Input'!J1937="","",IF('TSA Input'!J1937="Yes",IF('TSA Input'!W1937="","",LEFT('TSA Input'!W1937,LEN('TSA Input'!W1937)-2)),""))</f>
        <v/>
      </c>
      <c r="E1974" s="246" t="str">
        <f>IF('TSA Input'!J1937="","",IF('TSA Input'!J1937="Yes",'TSA Input'!I1937,""))</f>
        <v/>
      </c>
      <c r="F1974" s="247" t="str">
        <f>IF('TSA Input'!J1937="","",IF('TSA Input'!J1937="Yes",'TSA Input'!C1937,""))</f>
        <v/>
      </c>
      <c r="G1974" s="36" t="str">
        <f>IF('TSA Input'!J1937="","",IF('TSA Input'!J1937="Yes",'TSA Input'!D1937,""))</f>
        <v/>
      </c>
      <c r="H1974" s="37" t="str">
        <f>IF('TSA Input'!K1937="","",IF('TSA Input'!J1937="Yes",'TSA Input'!G1937,""))</f>
        <v/>
      </c>
      <c r="I1974" s="37" t="str">
        <f>IF('TSA Input'!L1937="","",IF('TSA Input'!J1937="Yes",'TSA Input'!F1937,""))</f>
        <v/>
      </c>
      <c r="J1974" s="39" t="str">
        <f t="shared" si="62"/>
        <v/>
      </c>
      <c r="K1974" s="257" t="str">
        <f>IF('TSA Input'!J1937="","",IF('TSA Input'!J1937="Yes",'TSA Input'!D1937,""))</f>
        <v/>
      </c>
      <c r="L1974" s="258" t="str">
        <f>IF('TSA Input'!J1937="","",IF('TSA Input'!J1937="Yes",'TSA Input'!G1937,""))</f>
        <v/>
      </c>
      <c r="M1974" s="258" t="str">
        <f>IF('TSA Input'!J1937="","",IF('TSA Input'!J1937="Yes",'TSA Input'!F1937,""))</f>
        <v/>
      </c>
      <c r="N1974" s="39" t="str">
        <f t="shared" si="63"/>
        <v/>
      </c>
      <c r="O1974" s="149" t="s">
        <v>11</v>
      </c>
      <c r="P1974" s="148" t="s">
        <v>11</v>
      </c>
      <c r="Q1974" s="1"/>
    </row>
    <row r="1975" spans="1:17" ht="15.75" hidden="1" customHeight="1">
      <c r="A1975" s="1" t="str">
        <f t="shared" si="1"/>
        <v/>
      </c>
      <c r="B1975" s="1"/>
      <c r="C1975" s="34" t="str">
        <f>IF('TSA Input'!J1938="","",IF('TSA Input'!J1938="Yes",'TSA Input'!B1938,"Ineligible"))</f>
        <v/>
      </c>
      <c r="D1975" s="246" t="str">
        <f>IF('TSA Input'!J1938="","",IF('TSA Input'!J1938="Yes",IF('TSA Input'!W1938="","",LEFT('TSA Input'!W1938,LEN('TSA Input'!W1938)-2)),""))</f>
        <v/>
      </c>
      <c r="E1975" s="246" t="str">
        <f>IF('TSA Input'!J1938="","",IF('TSA Input'!J1938="Yes",'TSA Input'!I1938,""))</f>
        <v/>
      </c>
      <c r="F1975" s="247" t="str">
        <f>IF('TSA Input'!J1938="","",IF('TSA Input'!J1938="Yes",'TSA Input'!C1938,""))</f>
        <v/>
      </c>
      <c r="G1975" s="36" t="str">
        <f>IF('TSA Input'!J1938="","",IF('TSA Input'!J1938="Yes",'TSA Input'!D1938,""))</f>
        <v/>
      </c>
      <c r="H1975" s="37" t="str">
        <f>IF('TSA Input'!K1938="","",IF('TSA Input'!J1938="Yes",'TSA Input'!G1938,""))</f>
        <v/>
      </c>
      <c r="I1975" s="37" t="str">
        <f>IF('TSA Input'!L1938="","",IF('TSA Input'!J1938="Yes",'TSA Input'!F1938,""))</f>
        <v/>
      </c>
      <c r="J1975" s="39" t="str">
        <f t="shared" si="62"/>
        <v/>
      </c>
      <c r="K1975" s="257" t="str">
        <f>IF('TSA Input'!J1938="","",IF('TSA Input'!J1938="Yes",'TSA Input'!D1938,""))</f>
        <v/>
      </c>
      <c r="L1975" s="258" t="str">
        <f>IF('TSA Input'!J1938="","",IF('TSA Input'!J1938="Yes",'TSA Input'!G1938,""))</f>
        <v/>
      </c>
      <c r="M1975" s="258" t="str">
        <f>IF('TSA Input'!J1938="","",IF('TSA Input'!J1938="Yes",'TSA Input'!F1938,""))</f>
        <v/>
      </c>
      <c r="N1975" s="39" t="str">
        <f t="shared" si="63"/>
        <v/>
      </c>
      <c r="O1975" s="149" t="s">
        <v>11</v>
      </c>
      <c r="P1975" s="148" t="s">
        <v>11</v>
      </c>
      <c r="Q1975" s="1"/>
    </row>
    <row r="1976" spans="1:17" ht="15.75" hidden="1" customHeight="1">
      <c r="A1976" s="1" t="str">
        <f t="shared" si="1"/>
        <v/>
      </c>
      <c r="B1976" s="1"/>
      <c r="C1976" s="34" t="str">
        <f>IF('TSA Input'!J1939="","",IF('TSA Input'!J1939="Yes",'TSA Input'!B1939,"Ineligible"))</f>
        <v/>
      </c>
      <c r="D1976" s="246" t="str">
        <f>IF('TSA Input'!J1939="","",IF('TSA Input'!J1939="Yes",IF('TSA Input'!W1939="","",LEFT('TSA Input'!W1939,LEN('TSA Input'!W1939)-2)),""))</f>
        <v/>
      </c>
      <c r="E1976" s="246" t="str">
        <f>IF('TSA Input'!J1939="","",IF('TSA Input'!J1939="Yes",'TSA Input'!I1939,""))</f>
        <v/>
      </c>
      <c r="F1976" s="247" t="str">
        <f>IF('TSA Input'!J1939="","",IF('TSA Input'!J1939="Yes",'TSA Input'!C1939,""))</f>
        <v/>
      </c>
      <c r="G1976" s="36" t="str">
        <f>IF('TSA Input'!J1939="","",IF('TSA Input'!J1939="Yes",'TSA Input'!D1939,""))</f>
        <v/>
      </c>
      <c r="H1976" s="37" t="str">
        <f>IF('TSA Input'!K1939="","",IF('TSA Input'!J1939="Yes",'TSA Input'!G1939,""))</f>
        <v/>
      </c>
      <c r="I1976" s="37" t="str">
        <f>IF('TSA Input'!L1939="","",IF('TSA Input'!J1939="Yes",'TSA Input'!F1939,""))</f>
        <v/>
      </c>
      <c r="J1976" s="39" t="str">
        <f t="shared" si="62"/>
        <v/>
      </c>
      <c r="K1976" s="257" t="str">
        <f>IF('TSA Input'!J1939="","",IF('TSA Input'!J1939="Yes",'TSA Input'!D1939,""))</f>
        <v/>
      </c>
      <c r="L1976" s="258" t="str">
        <f>IF('TSA Input'!J1939="","",IF('TSA Input'!J1939="Yes",'TSA Input'!G1939,""))</f>
        <v/>
      </c>
      <c r="M1976" s="258" t="str">
        <f>IF('TSA Input'!J1939="","",IF('TSA Input'!J1939="Yes",'TSA Input'!F1939,""))</f>
        <v/>
      </c>
      <c r="N1976" s="39" t="str">
        <f t="shared" si="63"/>
        <v/>
      </c>
      <c r="O1976" s="149" t="s">
        <v>11</v>
      </c>
      <c r="P1976" s="148" t="s">
        <v>11</v>
      </c>
      <c r="Q1976" s="1"/>
    </row>
    <row r="1977" spans="1:17" ht="15.75" hidden="1" customHeight="1">
      <c r="A1977" s="1" t="str">
        <f t="shared" si="1"/>
        <v/>
      </c>
      <c r="B1977" s="1"/>
      <c r="C1977" s="34" t="str">
        <f>IF('TSA Input'!J1940="","",IF('TSA Input'!J1940="Yes",'TSA Input'!B1940,"Ineligible"))</f>
        <v/>
      </c>
      <c r="D1977" s="246" t="str">
        <f>IF('TSA Input'!J1940="","",IF('TSA Input'!J1940="Yes",IF('TSA Input'!W1940="","",LEFT('TSA Input'!W1940,LEN('TSA Input'!W1940)-2)),""))</f>
        <v/>
      </c>
      <c r="E1977" s="246" t="str">
        <f>IF('TSA Input'!J1940="","",IF('TSA Input'!J1940="Yes",'TSA Input'!I1940,""))</f>
        <v/>
      </c>
      <c r="F1977" s="247" t="str">
        <f>IF('TSA Input'!J1940="","",IF('TSA Input'!J1940="Yes",'TSA Input'!C1940,""))</f>
        <v/>
      </c>
      <c r="G1977" s="36" t="str">
        <f>IF('TSA Input'!J1940="","",IF('TSA Input'!J1940="Yes",'TSA Input'!D1940,""))</f>
        <v/>
      </c>
      <c r="H1977" s="37" t="str">
        <f>IF('TSA Input'!K1940="","",IF('TSA Input'!J1940="Yes",'TSA Input'!G1940,""))</f>
        <v/>
      </c>
      <c r="I1977" s="37" t="str">
        <f>IF('TSA Input'!L1940="","",IF('TSA Input'!J1940="Yes",'TSA Input'!F1940,""))</f>
        <v/>
      </c>
      <c r="J1977" s="39" t="str">
        <f t="shared" si="62"/>
        <v/>
      </c>
      <c r="K1977" s="257" t="str">
        <f>IF('TSA Input'!J1940="","",IF('TSA Input'!J1940="Yes",'TSA Input'!D1940,""))</f>
        <v/>
      </c>
      <c r="L1977" s="258" t="str">
        <f>IF('TSA Input'!J1940="","",IF('TSA Input'!J1940="Yes",'TSA Input'!G1940,""))</f>
        <v/>
      </c>
      <c r="M1977" s="258" t="str">
        <f>IF('TSA Input'!J1940="","",IF('TSA Input'!J1940="Yes",'TSA Input'!F1940,""))</f>
        <v/>
      </c>
      <c r="N1977" s="39" t="str">
        <f t="shared" si="63"/>
        <v/>
      </c>
      <c r="O1977" s="149" t="s">
        <v>11</v>
      </c>
      <c r="P1977" s="148" t="s">
        <v>11</v>
      </c>
      <c r="Q1977" s="1"/>
    </row>
    <row r="1978" spans="1:17" ht="15.75" hidden="1" customHeight="1">
      <c r="A1978" s="1" t="str">
        <f t="shared" si="1"/>
        <v/>
      </c>
      <c r="B1978" s="1"/>
      <c r="C1978" s="34" t="str">
        <f>IF('TSA Input'!J1941="","",IF('TSA Input'!J1941="Yes",'TSA Input'!B1941,"Ineligible"))</f>
        <v/>
      </c>
      <c r="D1978" s="246" t="str">
        <f>IF('TSA Input'!J1941="","",IF('TSA Input'!J1941="Yes",IF('TSA Input'!W1941="","",LEFT('TSA Input'!W1941,LEN('TSA Input'!W1941)-2)),""))</f>
        <v/>
      </c>
      <c r="E1978" s="246" t="str">
        <f>IF('TSA Input'!J1941="","",IF('TSA Input'!J1941="Yes",'TSA Input'!I1941,""))</f>
        <v/>
      </c>
      <c r="F1978" s="247" t="str">
        <f>IF('TSA Input'!J1941="","",IF('TSA Input'!J1941="Yes",'TSA Input'!C1941,""))</f>
        <v/>
      </c>
      <c r="G1978" s="36" t="str">
        <f>IF('TSA Input'!J1941="","",IF('TSA Input'!J1941="Yes",'TSA Input'!D1941,""))</f>
        <v/>
      </c>
      <c r="H1978" s="37" t="str">
        <f>IF('TSA Input'!K1941="","",IF('TSA Input'!J1941="Yes",'TSA Input'!G1941,""))</f>
        <v/>
      </c>
      <c r="I1978" s="37" t="str">
        <f>IF('TSA Input'!L1941="","",IF('TSA Input'!J1941="Yes",'TSA Input'!F1941,""))</f>
        <v/>
      </c>
      <c r="J1978" s="39" t="str">
        <f t="shared" si="62"/>
        <v/>
      </c>
      <c r="K1978" s="257" t="str">
        <f>IF('TSA Input'!J1941="","",IF('TSA Input'!J1941="Yes",'TSA Input'!D1941,""))</f>
        <v/>
      </c>
      <c r="L1978" s="258" t="str">
        <f>IF('TSA Input'!J1941="","",IF('TSA Input'!J1941="Yes",'TSA Input'!G1941,""))</f>
        <v/>
      </c>
      <c r="M1978" s="258" t="str">
        <f>IF('TSA Input'!J1941="","",IF('TSA Input'!J1941="Yes",'TSA Input'!F1941,""))</f>
        <v/>
      </c>
      <c r="N1978" s="39" t="str">
        <f t="shared" si="63"/>
        <v/>
      </c>
      <c r="O1978" s="149" t="s">
        <v>11</v>
      </c>
      <c r="P1978" s="148" t="s">
        <v>11</v>
      </c>
      <c r="Q1978" s="1"/>
    </row>
    <row r="1979" spans="1:17" ht="15.75" hidden="1" customHeight="1">
      <c r="A1979" s="1" t="str">
        <f t="shared" si="1"/>
        <v/>
      </c>
      <c r="B1979" s="1"/>
      <c r="C1979" s="34" t="str">
        <f>IF('TSA Input'!J1942="","",IF('TSA Input'!J1942="Yes",'TSA Input'!B1942,"Ineligible"))</f>
        <v/>
      </c>
      <c r="D1979" s="246" t="str">
        <f>IF('TSA Input'!J1942="","",IF('TSA Input'!J1942="Yes",IF('TSA Input'!W1942="","",LEFT('TSA Input'!W1942,LEN('TSA Input'!W1942)-2)),""))</f>
        <v/>
      </c>
      <c r="E1979" s="246" t="str">
        <f>IF('TSA Input'!J1942="","",IF('TSA Input'!J1942="Yes",'TSA Input'!I1942,""))</f>
        <v/>
      </c>
      <c r="F1979" s="247" t="str">
        <f>IF('TSA Input'!J1942="","",IF('TSA Input'!J1942="Yes",'TSA Input'!C1942,""))</f>
        <v/>
      </c>
      <c r="G1979" s="36" t="str">
        <f>IF('TSA Input'!J1942="","",IF('TSA Input'!J1942="Yes",'TSA Input'!D1942,""))</f>
        <v/>
      </c>
      <c r="H1979" s="37" t="str">
        <f>IF('TSA Input'!K1942="","",IF('TSA Input'!J1942="Yes",'TSA Input'!G1942,""))</f>
        <v/>
      </c>
      <c r="I1979" s="37" t="str">
        <f>IF('TSA Input'!L1942="","",IF('TSA Input'!J1942="Yes",'TSA Input'!F1942,""))</f>
        <v/>
      </c>
      <c r="J1979" s="39" t="str">
        <f t="shared" si="62"/>
        <v/>
      </c>
      <c r="K1979" s="257" t="str">
        <f>IF('TSA Input'!J1942="","",IF('TSA Input'!J1942="Yes",'TSA Input'!D1942,""))</f>
        <v/>
      </c>
      <c r="L1979" s="258" t="str">
        <f>IF('TSA Input'!J1942="","",IF('TSA Input'!J1942="Yes",'TSA Input'!G1942,""))</f>
        <v/>
      </c>
      <c r="M1979" s="258" t="str">
        <f>IF('TSA Input'!J1942="","",IF('TSA Input'!J1942="Yes",'TSA Input'!F1942,""))</f>
        <v/>
      </c>
      <c r="N1979" s="39" t="str">
        <f t="shared" si="63"/>
        <v/>
      </c>
      <c r="O1979" s="149" t="s">
        <v>11</v>
      </c>
      <c r="P1979" s="148" t="s">
        <v>11</v>
      </c>
      <c r="Q1979" s="1"/>
    </row>
    <row r="1980" spans="1:17" ht="15.75" hidden="1" customHeight="1">
      <c r="A1980" s="1" t="str">
        <f t="shared" si="1"/>
        <v/>
      </c>
      <c r="B1980" s="1"/>
      <c r="C1980" s="34" t="str">
        <f>IF('TSA Input'!J1943="","",IF('TSA Input'!J1943="Yes",'TSA Input'!B1943,"Ineligible"))</f>
        <v/>
      </c>
      <c r="D1980" s="246" t="str">
        <f>IF('TSA Input'!J1943="","",IF('TSA Input'!J1943="Yes",IF('TSA Input'!W1943="","",LEFT('TSA Input'!W1943,LEN('TSA Input'!W1943)-2)),""))</f>
        <v/>
      </c>
      <c r="E1980" s="246" t="str">
        <f>IF('TSA Input'!J1943="","",IF('TSA Input'!J1943="Yes",'TSA Input'!I1943,""))</f>
        <v/>
      </c>
      <c r="F1980" s="247" t="str">
        <f>IF('TSA Input'!J1943="","",IF('TSA Input'!J1943="Yes",'TSA Input'!C1943,""))</f>
        <v/>
      </c>
      <c r="G1980" s="36" t="str">
        <f>IF('TSA Input'!J1943="","",IF('TSA Input'!J1943="Yes",'TSA Input'!D1943,""))</f>
        <v/>
      </c>
      <c r="H1980" s="37" t="str">
        <f>IF('TSA Input'!K1943="","",IF('TSA Input'!J1943="Yes",'TSA Input'!G1943,""))</f>
        <v/>
      </c>
      <c r="I1980" s="37" t="str">
        <f>IF('TSA Input'!L1943="","",IF('TSA Input'!J1943="Yes",'TSA Input'!F1943,""))</f>
        <v/>
      </c>
      <c r="J1980" s="39" t="str">
        <f t="shared" si="62"/>
        <v/>
      </c>
      <c r="K1980" s="257" t="str">
        <f>IF('TSA Input'!J1943="","",IF('TSA Input'!J1943="Yes",'TSA Input'!D1943,""))</f>
        <v/>
      </c>
      <c r="L1980" s="258" t="str">
        <f>IF('TSA Input'!J1943="","",IF('TSA Input'!J1943="Yes",'TSA Input'!G1943,""))</f>
        <v/>
      </c>
      <c r="M1980" s="258" t="str">
        <f>IF('TSA Input'!J1943="","",IF('TSA Input'!J1943="Yes",'TSA Input'!F1943,""))</f>
        <v/>
      </c>
      <c r="N1980" s="39" t="str">
        <f t="shared" si="63"/>
        <v/>
      </c>
      <c r="O1980" s="149" t="s">
        <v>11</v>
      </c>
      <c r="P1980" s="148" t="s">
        <v>11</v>
      </c>
      <c r="Q1980" s="1"/>
    </row>
    <row r="1981" spans="1:17" ht="15.75" hidden="1" customHeight="1">
      <c r="A1981" s="1" t="str">
        <f t="shared" si="1"/>
        <v/>
      </c>
      <c r="B1981" s="1"/>
      <c r="C1981" s="34" t="str">
        <f>IF('TSA Input'!J1944="","",IF('TSA Input'!J1944="Yes",'TSA Input'!B1944,"Ineligible"))</f>
        <v/>
      </c>
      <c r="D1981" s="246" t="str">
        <f>IF('TSA Input'!J1944="","",IF('TSA Input'!J1944="Yes",IF('TSA Input'!W1944="","",LEFT('TSA Input'!W1944,LEN('TSA Input'!W1944)-2)),""))</f>
        <v/>
      </c>
      <c r="E1981" s="246" t="str">
        <f>IF('TSA Input'!J1944="","",IF('TSA Input'!J1944="Yes",'TSA Input'!I1944,""))</f>
        <v/>
      </c>
      <c r="F1981" s="247" t="str">
        <f>IF('TSA Input'!J1944="","",IF('TSA Input'!J1944="Yes",'TSA Input'!C1944,""))</f>
        <v/>
      </c>
      <c r="G1981" s="36" t="str">
        <f>IF('TSA Input'!J1944="","",IF('TSA Input'!J1944="Yes",'TSA Input'!D1944,""))</f>
        <v/>
      </c>
      <c r="H1981" s="37" t="str">
        <f>IF('TSA Input'!K1944="","",IF('TSA Input'!J1944="Yes",'TSA Input'!G1944,""))</f>
        <v/>
      </c>
      <c r="I1981" s="37" t="str">
        <f>IF('TSA Input'!L1944="","",IF('TSA Input'!J1944="Yes",'TSA Input'!F1944,""))</f>
        <v/>
      </c>
      <c r="J1981" s="39" t="str">
        <f t="shared" si="62"/>
        <v/>
      </c>
      <c r="K1981" s="257" t="str">
        <f>IF('TSA Input'!J1944="","",IF('TSA Input'!J1944="Yes",'TSA Input'!D1944,""))</f>
        <v/>
      </c>
      <c r="L1981" s="258" t="str">
        <f>IF('TSA Input'!J1944="","",IF('TSA Input'!J1944="Yes",'TSA Input'!G1944,""))</f>
        <v/>
      </c>
      <c r="M1981" s="258" t="str">
        <f>IF('TSA Input'!J1944="","",IF('TSA Input'!J1944="Yes",'TSA Input'!F1944,""))</f>
        <v/>
      </c>
      <c r="N1981" s="39" t="str">
        <f t="shared" si="63"/>
        <v/>
      </c>
      <c r="O1981" s="149" t="s">
        <v>11</v>
      </c>
      <c r="P1981" s="148" t="s">
        <v>11</v>
      </c>
      <c r="Q1981" s="1"/>
    </row>
    <row r="1982" spans="1:17" ht="15.75" hidden="1" customHeight="1">
      <c r="A1982" s="1" t="str">
        <f t="shared" si="1"/>
        <v/>
      </c>
      <c r="B1982" s="1"/>
      <c r="C1982" s="34" t="str">
        <f>IF('TSA Input'!J1945="","",IF('TSA Input'!J1945="Yes",'TSA Input'!B1945,"Ineligible"))</f>
        <v/>
      </c>
      <c r="D1982" s="246" t="str">
        <f>IF('TSA Input'!J1945="","",IF('TSA Input'!J1945="Yes",IF('TSA Input'!W1945="","",LEFT('TSA Input'!W1945,LEN('TSA Input'!W1945)-2)),""))</f>
        <v/>
      </c>
      <c r="E1982" s="246" t="str">
        <f>IF('TSA Input'!J1945="","",IF('TSA Input'!J1945="Yes",'TSA Input'!I1945,""))</f>
        <v/>
      </c>
      <c r="F1982" s="247" t="str">
        <f>IF('TSA Input'!J1945="","",IF('TSA Input'!J1945="Yes",'TSA Input'!C1945,""))</f>
        <v/>
      </c>
      <c r="G1982" s="36" t="str">
        <f>IF('TSA Input'!J1945="","",IF('TSA Input'!J1945="Yes",'TSA Input'!D1945,""))</f>
        <v/>
      </c>
      <c r="H1982" s="37" t="str">
        <f>IF('TSA Input'!K1945="","",IF('TSA Input'!J1945="Yes",'TSA Input'!G1945,""))</f>
        <v/>
      </c>
      <c r="I1982" s="37" t="str">
        <f>IF('TSA Input'!L1945="","",IF('TSA Input'!J1945="Yes",'TSA Input'!F1945,""))</f>
        <v/>
      </c>
      <c r="J1982" s="39" t="str">
        <f t="shared" si="62"/>
        <v/>
      </c>
      <c r="K1982" s="257" t="str">
        <f>IF('TSA Input'!J1945="","",IF('TSA Input'!J1945="Yes",'TSA Input'!D1945,""))</f>
        <v/>
      </c>
      <c r="L1982" s="258" t="str">
        <f>IF('TSA Input'!J1945="","",IF('TSA Input'!J1945="Yes",'TSA Input'!G1945,""))</f>
        <v/>
      </c>
      <c r="M1982" s="258" t="str">
        <f>IF('TSA Input'!J1945="","",IF('TSA Input'!J1945="Yes",'TSA Input'!F1945,""))</f>
        <v/>
      </c>
      <c r="N1982" s="39" t="str">
        <f t="shared" si="63"/>
        <v/>
      </c>
      <c r="O1982" s="149" t="s">
        <v>11</v>
      </c>
      <c r="P1982" s="148" t="s">
        <v>11</v>
      </c>
      <c r="Q1982" s="1"/>
    </row>
    <row r="1983" spans="1:17" ht="15.75" hidden="1" customHeight="1">
      <c r="A1983" s="1" t="str">
        <f t="shared" si="1"/>
        <v/>
      </c>
      <c r="B1983" s="1"/>
      <c r="C1983" s="34" t="str">
        <f>IF('TSA Input'!J1946="","",IF('TSA Input'!J1946="Yes",'TSA Input'!B1946,"Ineligible"))</f>
        <v/>
      </c>
      <c r="D1983" s="246" t="str">
        <f>IF('TSA Input'!J1946="","",IF('TSA Input'!J1946="Yes",IF('TSA Input'!W1946="","",LEFT('TSA Input'!W1946,LEN('TSA Input'!W1946)-2)),""))</f>
        <v/>
      </c>
      <c r="E1983" s="246" t="str">
        <f>IF('TSA Input'!J1946="","",IF('TSA Input'!J1946="Yes",'TSA Input'!I1946,""))</f>
        <v/>
      </c>
      <c r="F1983" s="247" t="str">
        <f>IF('TSA Input'!J1946="","",IF('TSA Input'!J1946="Yes",'TSA Input'!C1946,""))</f>
        <v/>
      </c>
      <c r="G1983" s="36" t="str">
        <f>IF('TSA Input'!J1946="","",IF('TSA Input'!J1946="Yes",'TSA Input'!D1946,""))</f>
        <v/>
      </c>
      <c r="H1983" s="37" t="str">
        <f>IF('TSA Input'!K1946="","",IF('TSA Input'!J1946="Yes",'TSA Input'!G1946,""))</f>
        <v/>
      </c>
      <c r="I1983" s="37" t="str">
        <f>IF('TSA Input'!L1946="","",IF('TSA Input'!J1946="Yes",'TSA Input'!F1946,""))</f>
        <v/>
      </c>
      <c r="J1983" s="39" t="str">
        <f t="shared" si="62"/>
        <v/>
      </c>
      <c r="K1983" s="257" t="str">
        <f>IF('TSA Input'!J1946="","",IF('TSA Input'!J1946="Yes",'TSA Input'!D1946,""))</f>
        <v/>
      </c>
      <c r="L1983" s="258" t="str">
        <f>IF('TSA Input'!J1946="","",IF('TSA Input'!J1946="Yes",'TSA Input'!G1946,""))</f>
        <v/>
      </c>
      <c r="M1983" s="258" t="str">
        <f>IF('TSA Input'!J1946="","",IF('TSA Input'!J1946="Yes",'TSA Input'!F1946,""))</f>
        <v/>
      </c>
      <c r="N1983" s="39" t="str">
        <f t="shared" si="63"/>
        <v/>
      </c>
      <c r="O1983" s="149" t="s">
        <v>11</v>
      </c>
      <c r="P1983" s="148" t="s">
        <v>11</v>
      </c>
      <c r="Q1983" s="1"/>
    </row>
    <row r="1984" spans="1:17" ht="15.75" hidden="1" customHeight="1">
      <c r="A1984" s="1" t="str">
        <f t="shared" si="1"/>
        <v/>
      </c>
      <c r="B1984" s="1"/>
      <c r="C1984" s="34" t="str">
        <f>IF('TSA Input'!J1947="","",IF('TSA Input'!J1947="Yes",'TSA Input'!B1947,"Ineligible"))</f>
        <v/>
      </c>
      <c r="D1984" s="246" t="str">
        <f>IF('TSA Input'!J1947="","",IF('TSA Input'!J1947="Yes",IF('TSA Input'!W1947="","",LEFT('TSA Input'!W1947,LEN('TSA Input'!W1947)-2)),""))</f>
        <v/>
      </c>
      <c r="E1984" s="246" t="str">
        <f>IF('TSA Input'!J1947="","",IF('TSA Input'!J1947="Yes",'TSA Input'!I1947,""))</f>
        <v/>
      </c>
      <c r="F1984" s="247" t="str">
        <f>IF('TSA Input'!J1947="","",IF('TSA Input'!J1947="Yes",'TSA Input'!C1947,""))</f>
        <v/>
      </c>
      <c r="G1984" s="36" t="str">
        <f>IF('TSA Input'!J1947="","",IF('TSA Input'!J1947="Yes",'TSA Input'!D1947,""))</f>
        <v/>
      </c>
      <c r="H1984" s="37" t="str">
        <f>IF('TSA Input'!K1947="","",IF('TSA Input'!J1947="Yes",'TSA Input'!G1947,""))</f>
        <v/>
      </c>
      <c r="I1984" s="37" t="str">
        <f>IF('TSA Input'!L1947="","",IF('TSA Input'!J1947="Yes",'TSA Input'!F1947,""))</f>
        <v/>
      </c>
      <c r="J1984" s="39" t="str">
        <f t="shared" si="62"/>
        <v/>
      </c>
      <c r="K1984" s="257" t="str">
        <f>IF('TSA Input'!J1947="","",IF('TSA Input'!J1947="Yes",'TSA Input'!D1947,""))</f>
        <v/>
      </c>
      <c r="L1984" s="258" t="str">
        <f>IF('TSA Input'!J1947="","",IF('TSA Input'!J1947="Yes",'TSA Input'!G1947,""))</f>
        <v/>
      </c>
      <c r="M1984" s="258" t="str">
        <f>IF('TSA Input'!J1947="","",IF('TSA Input'!J1947="Yes",'TSA Input'!F1947,""))</f>
        <v/>
      </c>
      <c r="N1984" s="39" t="str">
        <f t="shared" si="63"/>
        <v/>
      </c>
      <c r="O1984" s="149" t="s">
        <v>11</v>
      </c>
      <c r="P1984" s="148" t="s">
        <v>11</v>
      </c>
      <c r="Q1984" s="1"/>
    </row>
    <row r="1985" spans="1:17" ht="15.75" hidden="1" customHeight="1">
      <c r="A1985" s="1" t="str">
        <f t="shared" si="1"/>
        <v/>
      </c>
      <c r="B1985" s="1"/>
      <c r="C1985" s="34" t="str">
        <f>IF('TSA Input'!J1948="","",IF('TSA Input'!J1948="Yes",'TSA Input'!B1948,"Ineligible"))</f>
        <v/>
      </c>
      <c r="D1985" s="246" t="str">
        <f>IF('TSA Input'!J1948="","",IF('TSA Input'!J1948="Yes",IF('TSA Input'!W1948="","",LEFT('TSA Input'!W1948,LEN('TSA Input'!W1948)-2)),""))</f>
        <v/>
      </c>
      <c r="E1985" s="246" t="str">
        <f>IF('TSA Input'!J1948="","",IF('TSA Input'!J1948="Yes",'TSA Input'!I1948,""))</f>
        <v/>
      </c>
      <c r="F1985" s="247" t="str">
        <f>IF('TSA Input'!J1948="","",IF('TSA Input'!J1948="Yes",'TSA Input'!C1948,""))</f>
        <v/>
      </c>
      <c r="G1985" s="36" t="str">
        <f>IF('TSA Input'!J1948="","",IF('TSA Input'!J1948="Yes",'TSA Input'!D1948,""))</f>
        <v/>
      </c>
      <c r="H1985" s="37" t="str">
        <f>IF('TSA Input'!K1948="","",IF('TSA Input'!J1948="Yes",'TSA Input'!G1948,""))</f>
        <v/>
      </c>
      <c r="I1985" s="37" t="str">
        <f>IF('TSA Input'!L1948="","",IF('TSA Input'!J1948="Yes",'TSA Input'!F1948,""))</f>
        <v/>
      </c>
      <c r="J1985" s="39" t="str">
        <f t="shared" si="62"/>
        <v/>
      </c>
      <c r="K1985" s="257" t="str">
        <f>IF('TSA Input'!J1948="","",IF('TSA Input'!J1948="Yes",'TSA Input'!D1948,""))</f>
        <v/>
      </c>
      <c r="L1985" s="258" t="str">
        <f>IF('TSA Input'!J1948="","",IF('TSA Input'!J1948="Yes",'TSA Input'!G1948,""))</f>
        <v/>
      </c>
      <c r="M1985" s="258" t="str">
        <f>IF('TSA Input'!J1948="","",IF('TSA Input'!J1948="Yes",'TSA Input'!F1948,""))</f>
        <v/>
      </c>
      <c r="N1985" s="39" t="str">
        <f t="shared" si="63"/>
        <v/>
      </c>
      <c r="O1985" s="149" t="s">
        <v>11</v>
      </c>
      <c r="P1985" s="148" t="s">
        <v>11</v>
      </c>
      <c r="Q1985" s="1"/>
    </row>
    <row r="1986" spans="1:17" ht="15.75" hidden="1" customHeight="1">
      <c r="A1986" s="1" t="str">
        <f t="shared" si="1"/>
        <v/>
      </c>
      <c r="B1986" s="1"/>
      <c r="C1986" s="34" t="str">
        <f>IF('TSA Input'!J1949="","",IF('TSA Input'!J1949="Yes",'TSA Input'!B1949,"Ineligible"))</f>
        <v/>
      </c>
      <c r="D1986" s="246" t="str">
        <f>IF('TSA Input'!J1949="","",IF('TSA Input'!J1949="Yes",IF('TSA Input'!W1949="","",LEFT('TSA Input'!W1949,LEN('TSA Input'!W1949)-2)),""))</f>
        <v/>
      </c>
      <c r="E1986" s="246" t="str">
        <f>IF('TSA Input'!J1949="","",IF('TSA Input'!J1949="Yes",'TSA Input'!I1949,""))</f>
        <v/>
      </c>
      <c r="F1986" s="247" t="str">
        <f>IF('TSA Input'!J1949="","",IF('TSA Input'!J1949="Yes",'TSA Input'!C1949,""))</f>
        <v/>
      </c>
      <c r="G1986" s="36" t="str">
        <f>IF('TSA Input'!J1949="","",IF('TSA Input'!J1949="Yes",'TSA Input'!D1949,""))</f>
        <v/>
      </c>
      <c r="H1986" s="37" t="str">
        <f>IF('TSA Input'!K1949="","",IF('TSA Input'!J1949="Yes",'TSA Input'!G1949,""))</f>
        <v/>
      </c>
      <c r="I1986" s="37" t="str">
        <f>IF('TSA Input'!L1949="","",IF('TSA Input'!J1949="Yes",'TSA Input'!F1949,""))</f>
        <v/>
      </c>
      <c r="J1986" s="39" t="str">
        <f t="shared" si="62"/>
        <v/>
      </c>
      <c r="K1986" s="257" t="str">
        <f>IF('TSA Input'!J1949="","",IF('TSA Input'!J1949="Yes",'TSA Input'!D1949,""))</f>
        <v/>
      </c>
      <c r="L1986" s="258" t="str">
        <f>IF('TSA Input'!J1949="","",IF('TSA Input'!J1949="Yes",'TSA Input'!G1949,""))</f>
        <v/>
      </c>
      <c r="M1986" s="258" t="str">
        <f>IF('TSA Input'!J1949="","",IF('TSA Input'!J1949="Yes",'TSA Input'!F1949,""))</f>
        <v/>
      </c>
      <c r="N1986" s="39" t="str">
        <f t="shared" si="63"/>
        <v/>
      </c>
      <c r="O1986" s="149" t="s">
        <v>11</v>
      </c>
      <c r="P1986" s="148" t="s">
        <v>11</v>
      </c>
      <c r="Q1986" s="1"/>
    </row>
    <row r="1987" spans="1:17" ht="15.75" hidden="1" customHeight="1">
      <c r="A1987" s="1" t="str">
        <f t="shared" si="1"/>
        <v/>
      </c>
      <c r="B1987" s="1"/>
      <c r="C1987" s="34" t="str">
        <f>IF('TSA Input'!J1950="","",IF('TSA Input'!J1950="Yes",'TSA Input'!B1950,"Ineligible"))</f>
        <v/>
      </c>
      <c r="D1987" s="246" t="str">
        <f>IF('TSA Input'!J1950="","",IF('TSA Input'!J1950="Yes",IF('TSA Input'!W1950="","",LEFT('TSA Input'!W1950,LEN('TSA Input'!W1950)-2)),""))</f>
        <v/>
      </c>
      <c r="E1987" s="246" t="str">
        <f>IF('TSA Input'!J1950="","",IF('TSA Input'!J1950="Yes",'TSA Input'!I1950,""))</f>
        <v/>
      </c>
      <c r="F1987" s="247" t="str">
        <f>IF('TSA Input'!J1950="","",IF('TSA Input'!J1950="Yes",'TSA Input'!C1950,""))</f>
        <v/>
      </c>
      <c r="G1987" s="36" t="str">
        <f>IF('TSA Input'!J1950="","",IF('TSA Input'!J1950="Yes",'TSA Input'!D1950,""))</f>
        <v/>
      </c>
      <c r="H1987" s="37" t="str">
        <f>IF('TSA Input'!K1950="","",IF('TSA Input'!J1950="Yes",'TSA Input'!G1950,""))</f>
        <v/>
      </c>
      <c r="I1987" s="37" t="str">
        <f>IF('TSA Input'!L1950="","",IF('TSA Input'!J1950="Yes",'TSA Input'!F1950,""))</f>
        <v/>
      </c>
      <c r="J1987" s="39" t="str">
        <f t="shared" si="62"/>
        <v/>
      </c>
      <c r="K1987" s="257" t="str">
        <f>IF('TSA Input'!J1950="","",IF('TSA Input'!J1950="Yes",'TSA Input'!D1950,""))</f>
        <v/>
      </c>
      <c r="L1987" s="258" t="str">
        <f>IF('TSA Input'!J1950="","",IF('TSA Input'!J1950="Yes",'TSA Input'!G1950,""))</f>
        <v/>
      </c>
      <c r="M1987" s="258" t="str">
        <f>IF('TSA Input'!J1950="","",IF('TSA Input'!J1950="Yes",'TSA Input'!F1950,""))</f>
        <v/>
      </c>
      <c r="N1987" s="39" t="str">
        <f t="shared" si="63"/>
        <v/>
      </c>
      <c r="O1987" s="149" t="s">
        <v>11</v>
      </c>
      <c r="P1987" s="148" t="s">
        <v>11</v>
      </c>
      <c r="Q1987" s="1"/>
    </row>
    <row r="1988" spans="1:17" ht="15.75" hidden="1" customHeight="1">
      <c r="A1988" s="1" t="str">
        <f t="shared" si="1"/>
        <v/>
      </c>
      <c r="B1988" s="1"/>
      <c r="C1988" s="34" t="str">
        <f>IF('TSA Input'!J1951="","",IF('TSA Input'!J1951="Yes",'TSA Input'!B1951,"Ineligible"))</f>
        <v/>
      </c>
      <c r="D1988" s="246" t="str">
        <f>IF('TSA Input'!J1951="","",IF('TSA Input'!J1951="Yes",IF('TSA Input'!W1951="","",LEFT('TSA Input'!W1951,LEN('TSA Input'!W1951)-2)),""))</f>
        <v/>
      </c>
      <c r="E1988" s="246" t="str">
        <f>IF('TSA Input'!J1951="","",IF('TSA Input'!J1951="Yes",'TSA Input'!I1951,""))</f>
        <v/>
      </c>
      <c r="F1988" s="247" t="str">
        <f>IF('TSA Input'!J1951="","",IF('TSA Input'!J1951="Yes",'TSA Input'!C1951,""))</f>
        <v/>
      </c>
      <c r="G1988" s="36" t="str">
        <f>IF('TSA Input'!J1951="","",IF('TSA Input'!J1951="Yes",'TSA Input'!D1951,""))</f>
        <v/>
      </c>
      <c r="H1988" s="37" t="str">
        <f>IF('TSA Input'!K1951="","",IF('TSA Input'!J1951="Yes",'TSA Input'!G1951,""))</f>
        <v/>
      </c>
      <c r="I1988" s="37" t="str">
        <f>IF('TSA Input'!L1951="","",IF('TSA Input'!J1951="Yes",'TSA Input'!F1951,""))</f>
        <v/>
      </c>
      <c r="J1988" s="39" t="str">
        <f t="shared" si="62"/>
        <v/>
      </c>
      <c r="K1988" s="257" t="str">
        <f>IF('TSA Input'!J1951="","",IF('TSA Input'!J1951="Yes",'TSA Input'!D1951,""))</f>
        <v/>
      </c>
      <c r="L1988" s="258" t="str">
        <f>IF('TSA Input'!J1951="","",IF('TSA Input'!J1951="Yes",'TSA Input'!G1951,""))</f>
        <v/>
      </c>
      <c r="M1988" s="258" t="str">
        <f>IF('TSA Input'!J1951="","",IF('TSA Input'!J1951="Yes",'TSA Input'!F1951,""))</f>
        <v/>
      </c>
      <c r="N1988" s="39" t="str">
        <f t="shared" si="63"/>
        <v/>
      </c>
      <c r="O1988" s="149" t="s">
        <v>11</v>
      </c>
      <c r="P1988" s="148" t="s">
        <v>11</v>
      </c>
      <c r="Q1988" s="1"/>
    </row>
    <row r="1989" spans="1:17" ht="15.75" hidden="1" customHeight="1">
      <c r="A1989" s="1" t="str">
        <f t="shared" si="1"/>
        <v/>
      </c>
      <c r="B1989" s="1"/>
      <c r="C1989" s="34" t="str">
        <f>IF('TSA Input'!J1952="","",IF('TSA Input'!J1952="Yes",'TSA Input'!B1952,"Ineligible"))</f>
        <v/>
      </c>
      <c r="D1989" s="246" t="str">
        <f>IF('TSA Input'!J1952="","",IF('TSA Input'!J1952="Yes",IF('TSA Input'!W1952="","",LEFT('TSA Input'!W1952,LEN('TSA Input'!W1952)-2)),""))</f>
        <v/>
      </c>
      <c r="E1989" s="246" t="str">
        <f>IF('TSA Input'!J1952="","",IF('TSA Input'!J1952="Yes",'TSA Input'!I1952,""))</f>
        <v/>
      </c>
      <c r="F1989" s="247" t="str">
        <f>IF('TSA Input'!J1952="","",IF('TSA Input'!J1952="Yes",'TSA Input'!C1952,""))</f>
        <v/>
      </c>
      <c r="G1989" s="36" t="str">
        <f>IF('TSA Input'!J1952="","",IF('TSA Input'!J1952="Yes",'TSA Input'!D1952,""))</f>
        <v/>
      </c>
      <c r="H1989" s="37" t="str">
        <f>IF('TSA Input'!K1952="","",IF('TSA Input'!J1952="Yes",'TSA Input'!G1952,""))</f>
        <v/>
      </c>
      <c r="I1989" s="37" t="str">
        <f>IF('TSA Input'!L1952="","",IF('TSA Input'!J1952="Yes",'TSA Input'!F1952,""))</f>
        <v/>
      </c>
      <c r="J1989" s="39" t="str">
        <f t="shared" si="62"/>
        <v/>
      </c>
      <c r="K1989" s="257" t="str">
        <f>IF('TSA Input'!J1952="","",IF('TSA Input'!J1952="Yes",'TSA Input'!D1952,""))</f>
        <v/>
      </c>
      <c r="L1989" s="258" t="str">
        <f>IF('TSA Input'!J1952="","",IF('TSA Input'!J1952="Yes",'TSA Input'!G1952,""))</f>
        <v/>
      </c>
      <c r="M1989" s="258" t="str">
        <f>IF('TSA Input'!J1952="","",IF('TSA Input'!J1952="Yes",'TSA Input'!F1952,""))</f>
        <v/>
      </c>
      <c r="N1989" s="39" t="str">
        <f t="shared" si="63"/>
        <v/>
      </c>
      <c r="O1989" s="149" t="s">
        <v>11</v>
      </c>
      <c r="P1989" s="148" t="s">
        <v>11</v>
      </c>
      <c r="Q1989" s="1"/>
    </row>
    <row r="1990" spans="1:17" ht="15.75" hidden="1" customHeight="1">
      <c r="A1990" s="1" t="str">
        <f t="shared" si="1"/>
        <v/>
      </c>
      <c r="B1990" s="1"/>
      <c r="C1990" s="34" t="str">
        <f>IF('TSA Input'!J1953="","",IF('TSA Input'!J1953="Yes",'TSA Input'!B1953,"Ineligible"))</f>
        <v/>
      </c>
      <c r="D1990" s="246" t="str">
        <f>IF('TSA Input'!J1953="","",IF('TSA Input'!J1953="Yes",IF('TSA Input'!W1953="","",LEFT('TSA Input'!W1953,LEN('TSA Input'!W1953)-2)),""))</f>
        <v/>
      </c>
      <c r="E1990" s="246" t="str">
        <f>IF('TSA Input'!J1953="","",IF('TSA Input'!J1953="Yes",'TSA Input'!I1953,""))</f>
        <v/>
      </c>
      <c r="F1990" s="247" t="str">
        <f>IF('TSA Input'!J1953="","",IF('TSA Input'!J1953="Yes",'TSA Input'!C1953,""))</f>
        <v/>
      </c>
      <c r="G1990" s="36" t="str">
        <f>IF('TSA Input'!J1953="","",IF('TSA Input'!J1953="Yes",'TSA Input'!D1953,""))</f>
        <v/>
      </c>
      <c r="H1990" s="37" t="str">
        <f>IF('TSA Input'!K1953="","",IF('TSA Input'!J1953="Yes",'TSA Input'!G1953,""))</f>
        <v/>
      </c>
      <c r="I1990" s="37" t="str">
        <f>IF('TSA Input'!L1953="","",IF('TSA Input'!J1953="Yes",'TSA Input'!F1953,""))</f>
        <v/>
      </c>
      <c r="J1990" s="39" t="str">
        <f t="shared" si="62"/>
        <v/>
      </c>
      <c r="K1990" s="257" t="str">
        <f>IF('TSA Input'!J1953="","",IF('TSA Input'!J1953="Yes",'TSA Input'!D1953,""))</f>
        <v/>
      </c>
      <c r="L1990" s="258" t="str">
        <f>IF('TSA Input'!J1953="","",IF('TSA Input'!J1953="Yes",'TSA Input'!G1953,""))</f>
        <v/>
      </c>
      <c r="M1990" s="258" t="str">
        <f>IF('TSA Input'!J1953="","",IF('TSA Input'!J1953="Yes",'TSA Input'!F1953,""))</f>
        <v/>
      </c>
      <c r="N1990" s="39" t="str">
        <f t="shared" si="63"/>
        <v/>
      </c>
      <c r="O1990" s="149" t="s">
        <v>11</v>
      </c>
      <c r="P1990" s="148" t="s">
        <v>11</v>
      </c>
      <c r="Q1990" s="1"/>
    </row>
    <row r="1991" spans="1:17" ht="15.75" hidden="1" customHeight="1">
      <c r="A1991" s="1" t="str">
        <f t="shared" si="1"/>
        <v/>
      </c>
      <c r="B1991" s="1"/>
      <c r="C1991" s="34" t="str">
        <f>IF('TSA Input'!J1954="","",IF('TSA Input'!J1954="Yes",'TSA Input'!B1954,"Ineligible"))</f>
        <v/>
      </c>
      <c r="D1991" s="246" t="str">
        <f>IF('TSA Input'!J1954="","",IF('TSA Input'!J1954="Yes",IF('TSA Input'!W1954="","",LEFT('TSA Input'!W1954,LEN('TSA Input'!W1954)-2)),""))</f>
        <v/>
      </c>
      <c r="E1991" s="246" t="str">
        <f>IF('TSA Input'!J1954="","",IF('TSA Input'!J1954="Yes",'TSA Input'!I1954,""))</f>
        <v/>
      </c>
      <c r="F1991" s="247" t="str">
        <f>IF('TSA Input'!J1954="","",IF('TSA Input'!J1954="Yes",'TSA Input'!C1954,""))</f>
        <v/>
      </c>
      <c r="G1991" s="36" t="str">
        <f>IF('TSA Input'!J1954="","",IF('TSA Input'!J1954="Yes",'TSA Input'!D1954,""))</f>
        <v/>
      </c>
      <c r="H1991" s="37" t="str">
        <f>IF('TSA Input'!K1954="","",IF('TSA Input'!J1954="Yes",'TSA Input'!G1954,""))</f>
        <v/>
      </c>
      <c r="I1991" s="37" t="str">
        <f>IF('TSA Input'!L1954="","",IF('TSA Input'!J1954="Yes",'TSA Input'!F1954,""))</f>
        <v/>
      </c>
      <c r="J1991" s="39" t="str">
        <f t="shared" si="62"/>
        <v/>
      </c>
      <c r="K1991" s="257" t="str">
        <f>IF('TSA Input'!J1954="","",IF('TSA Input'!J1954="Yes",'TSA Input'!D1954,""))</f>
        <v/>
      </c>
      <c r="L1991" s="258" t="str">
        <f>IF('TSA Input'!J1954="","",IF('TSA Input'!J1954="Yes",'TSA Input'!G1954,""))</f>
        <v/>
      </c>
      <c r="M1991" s="258" t="str">
        <f>IF('TSA Input'!J1954="","",IF('TSA Input'!J1954="Yes",'TSA Input'!F1954,""))</f>
        <v/>
      </c>
      <c r="N1991" s="39" t="str">
        <f t="shared" si="63"/>
        <v/>
      </c>
      <c r="O1991" s="149" t="s">
        <v>11</v>
      </c>
      <c r="P1991" s="148" t="s">
        <v>11</v>
      </c>
      <c r="Q1991" s="1"/>
    </row>
    <row r="1992" spans="1:17" ht="15.75" hidden="1" customHeight="1">
      <c r="A1992" s="1" t="str">
        <f t="shared" si="1"/>
        <v/>
      </c>
      <c r="B1992" s="1"/>
      <c r="C1992" s="34" t="str">
        <f>IF('TSA Input'!J1955="","",IF('TSA Input'!J1955="Yes",'TSA Input'!B1955,"Ineligible"))</f>
        <v/>
      </c>
      <c r="D1992" s="246" t="str">
        <f>IF('TSA Input'!J1955="","",IF('TSA Input'!J1955="Yes",IF('TSA Input'!W1955="","",LEFT('TSA Input'!W1955,LEN('TSA Input'!W1955)-2)),""))</f>
        <v/>
      </c>
      <c r="E1992" s="246" t="str">
        <f>IF('TSA Input'!J1955="","",IF('TSA Input'!J1955="Yes",'TSA Input'!I1955,""))</f>
        <v/>
      </c>
      <c r="F1992" s="247" t="str">
        <f>IF('TSA Input'!J1955="","",IF('TSA Input'!J1955="Yes",'TSA Input'!C1955,""))</f>
        <v/>
      </c>
      <c r="G1992" s="36" t="str">
        <f>IF('TSA Input'!J1955="","",IF('TSA Input'!J1955="Yes",'TSA Input'!D1955,""))</f>
        <v/>
      </c>
      <c r="H1992" s="37" t="str">
        <f>IF('TSA Input'!K1955="","",IF('TSA Input'!J1955="Yes",'TSA Input'!G1955,""))</f>
        <v/>
      </c>
      <c r="I1992" s="37" t="str">
        <f>IF('TSA Input'!L1955="","",IF('TSA Input'!J1955="Yes",'TSA Input'!F1955,""))</f>
        <v/>
      </c>
      <c r="J1992" s="39" t="str">
        <f t="shared" si="62"/>
        <v/>
      </c>
      <c r="K1992" s="257" t="str">
        <f>IF('TSA Input'!J1955="","",IF('TSA Input'!J1955="Yes",'TSA Input'!D1955,""))</f>
        <v/>
      </c>
      <c r="L1992" s="258" t="str">
        <f>IF('TSA Input'!J1955="","",IF('TSA Input'!J1955="Yes",'TSA Input'!G1955,""))</f>
        <v/>
      </c>
      <c r="M1992" s="258" t="str">
        <f>IF('TSA Input'!J1955="","",IF('TSA Input'!J1955="Yes",'TSA Input'!F1955,""))</f>
        <v/>
      </c>
      <c r="N1992" s="39" t="str">
        <f t="shared" si="63"/>
        <v/>
      </c>
      <c r="O1992" s="149" t="s">
        <v>11</v>
      </c>
      <c r="P1992" s="148" t="s">
        <v>11</v>
      </c>
      <c r="Q1992" s="1"/>
    </row>
    <row r="1993" spans="1:17" ht="15.75" hidden="1" customHeight="1">
      <c r="A1993" s="1" t="str">
        <f t="shared" si="1"/>
        <v/>
      </c>
      <c r="B1993" s="1"/>
      <c r="C1993" s="34" t="str">
        <f>IF('TSA Input'!J1956="","",IF('TSA Input'!J1956="Yes",'TSA Input'!B1956,"Ineligible"))</f>
        <v/>
      </c>
      <c r="D1993" s="246" t="str">
        <f>IF('TSA Input'!J1956="","",IF('TSA Input'!J1956="Yes",IF('TSA Input'!W1956="","",LEFT('TSA Input'!W1956,LEN('TSA Input'!W1956)-2)),""))</f>
        <v/>
      </c>
      <c r="E1993" s="246" t="str">
        <f>IF('TSA Input'!J1956="","",IF('TSA Input'!J1956="Yes",'TSA Input'!I1956,""))</f>
        <v/>
      </c>
      <c r="F1993" s="247" t="str">
        <f>IF('TSA Input'!J1956="","",IF('TSA Input'!J1956="Yes",'TSA Input'!C1956,""))</f>
        <v/>
      </c>
      <c r="G1993" s="36" t="str">
        <f>IF('TSA Input'!J1956="","",IF('TSA Input'!J1956="Yes",'TSA Input'!D1956,""))</f>
        <v/>
      </c>
      <c r="H1993" s="37" t="str">
        <f>IF('TSA Input'!K1956="","",IF('TSA Input'!J1956="Yes",'TSA Input'!G1956,""))</f>
        <v/>
      </c>
      <c r="I1993" s="37" t="str">
        <f>IF('TSA Input'!L1956="","",IF('TSA Input'!J1956="Yes",'TSA Input'!F1956,""))</f>
        <v/>
      </c>
      <c r="J1993" s="39" t="str">
        <f t="shared" si="62"/>
        <v/>
      </c>
      <c r="K1993" s="257" t="str">
        <f>IF('TSA Input'!J1956="","",IF('TSA Input'!J1956="Yes",'TSA Input'!D1956,""))</f>
        <v/>
      </c>
      <c r="L1993" s="258" t="str">
        <f>IF('TSA Input'!J1956="","",IF('TSA Input'!J1956="Yes",'TSA Input'!G1956,""))</f>
        <v/>
      </c>
      <c r="M1993" s="258" t="str">
        <f>IF('TSA Input'!J1956="","",IF('TSA Input'!J1956="Yes",'TSA Input'!F1956,""))</f>
        <v/>
      </c>
      <c r="N1993" s="39" t="str">
        <f t="shared" si="63"/>
        <v/>
      </c>
      <c r="O1993" s="149" t="s">
        <v>11</v>
      </c>
      <c r="P1993" s="148" t="s">
        <v>11</v>
      </c>
      <c r="Q1993" s="1"/>
    </row>
    <row r="1994" spans="1:17" ht="15.75" hidden="1" customHeight="1">
      <c r="A1994" s="1" t="str">
        <f t="shared" si="1"/>
        <v/>
      </c>
      <c r="B1994" s="1"/>
      <c r="C1994" s="34" t="str">
        <f>IF('TSA Input'!J1957="","",IF('TSA Input'!J1957="Yes",'TSA Input'!B1957,"Ineligible"))</f>
        <v/>
      </c>
      <c r="D1994" s="246" t="str">
        <f>IF('TSA Input'!J1957="","",IF('TSA Input'!J1957="Yes",IF('TSA Input'!W1957="","",LEFT('TSA Input'!W1957,LEN('TSA Input'!W1957)-2)),""))</f>
        <v/>
      </c>
      <c r="E1994" s="246" t="str">
        <f>IF('TSA Input'!J1957="","",IF('TSA Input'!J1957="Yes",'TSA Input'!I1957,""))</f>
        <v/>
      </c>
      <c r="F1994" s="247" t="str">
        <f>IF('TSA Input'!J1957="","",IF('TSA Input'!J1957="Yes",'TSA Input'!C1957,""))</f>
        <v/>
      </c>
      <c r="G1994" s="36" t="str">
        <f>IF('TSA Input'!J1957="","",IF('TSA Input'!J1957="Yes",'TSA Input'!D1957,""))</f>
        <v/>
      </c>
      <c r="H1994" s="37" t="str">
        <f>IF('TSA Input'!K1957="","",IF('TSA Input'!J1957="Yes",'TSA Input'!G1957,""))</f>
        <v/>
      </c>
      <c r="I1994" s="37" t="str">
        <f>IF('TSA Input'!L1957="","",IF('TSA Input'!J1957="Yes",'TSA Input'!F1957,""))</f>
        <v/>
      </c>
      <c r="J1994" s="39" t="str">
        <f t="shared" si="62"/>
        <v/>
      </c>
      <c r="K1994" s="257" t="str">
        <f>IF('TSA Input'!J1957="","",IF('TSA Input'!J1957="Yes",'TSA Input'!D1957,""))</f>
        <v/>
      </c>
      <c r="L1994" s="258" t="str">
        <f>IF('TSA Input'!J1957="","",IF('TSA Input'!J1957="Yes",'TSA Input'!G1957,""))</f>
        <v/>
      </c>
      <c r="M1994" s="258" t="str">
        <f>IF('TSA Input'!J1957="","",IF('TSA Input'!J1957="Yes",'TSA Input'!F1957,""))</f>
        <v/>
      </c>
      <c r="N1994" s="39" t="str">
        <f t="shared" si="63"/>
        <v/>
      </c>
      <c r="O1994" s="149" t="s">
        <v>11</v>
      </c>
      <c r="P1994" s="148" t="s">
        <v>11</v>
      </c>
      <c r="Q1994" s="1"/>
    </row>
    <row r="1995" spans="1:17" ht="15.75" hidden="1" customHeight="1">
      <c r="A1995" s="1" t="str">
        <f t="shared" si="1"/>
        <v/>
      </c>
      <c r="B1995" s="1"/>
      <c r="C1995" s="34" t="str">
        <f>IF('TSA Input'!J1958="","",IF('TSA Input'!J1958="Yes",'TSA Input'!B1958,"Ineligible"))</f>
        <v/>
      </c>
      <c r="D1995" s="246" t="str">
        <f>IF('TSA Input'!J1958="","",IF('TSA Input'!J1958="Yes",IF('TSA Input'!W1958="","",LEFT('TSA Input'!W1958,LEN('TSA Input'!W1958)-2)),""))</f>
        <v/>
      </c>
      <c r="E1995" s="246" t="str">
        <f>IF('TSA Input'!J1958="","",IF('TSA Input'!J1958="Yes",'TSA Input'!I1958,""))</f>
        <v/>
      </c>
      <c r="F1995" s="247" t="str">
        <f>IF('TSA Input'!J1958="","",IF('TSA Input'!J1958="Yes",'TSA Input'!C1958,""))</f>
        <v/>
      </c>
      <c r="G1995" s="36" t="str">
        <f>IF('TSA Input'!J1958="","",IF('TSA Input'!J1958="Yes",'TSA Input'!D1958,""))</f>
        <v/>
      </c>
      <c r="H1995" s="37" t="str">
        <f>IF('TSA Input'!K1958="","",IF('TSA Input'!J1958="Yes",'TSA Input'!G1958,""))</f>
        <v/>
      </c>
      <c r="I1995" s="37" t="str">
        <f>IF('TSA Input'!L1958="","",IF('TSA Input'!J1958="Yes",'TSA Input'!F1958,""))</f>
        <v/>
      </c>
      <c r="J1995" s="39" t="str">
        <f t="shared" si="62"/>
        <v/>
      </c>
      <c r="K1995" s="257" t="str">
        <f>IF('TSA Input'!J1958="","",IF('TSA Input'!J1958="Yes",'TSA Input'!D1958,""))</f>
        <v/>
      </c>
      <c r="L1995" s="258" t="str">
        <f>IF('TSA Input'!J1958="","",IF('TSA Input'!J1958="Yes",'TSA Input'!G1958,""))</f>
        <v/>
      </c>
      <c r="M1995" s="258" t="str">
        <f>IF('TSA Input'!J1958="","",IF('TSA Input'!J1958="Yes",'TSA Input'!F1958,""))</f>
        <v/>
      </c>
      <c r="N1995" s="39" t="str">
        <f t="shared" si="63"/>
        <v/>
      </c>
      <c r="O1995" s="149" t="s">
        <v>11</v>
      </c>
      <c r="P1995" s="148" t="s">
        <v>11</v>
      </c>
      <c r="Q1995" s="1"/>
    </row>
    <row r="1996" spans="1:17" ht="15.75" hidden="1" customHeight="1">
      <c r="A1996" s="1" t="str">
        <f t="shared" si="1"/>
        <v/>
      </c>
      <c r="B1996" s="1"/>
      <c r="C1996" s="34" t="str">
        <f>IF('TSA Input'!J1959="","",IF('TSA Input'!J1959="Yes",'TSA Input'!B1959,"Ineligible"))</f>
        <v/>
      </c>
      <c r="D1996" s="246" t="str">
        <f>IF('TSA Input'!J1959="","",IF('TSA Input'!J1959="Yes",IF('TSA Input'!W1959="","",LEFT('TSA Input'!W1959,LEN('TSA Input'!W1959)-2)),""))</f>
        <v/>
      </c>
      <c r="E1996" s="246" t="str">
        <f>IF('TSA Input'!J1959="","",IF('TSA Input'!J1959="Yes",'TSA Input'!I1959,""))</f>
        <v/>
      </c>
      <c r="F1996" s="247" t="str">
        <f>IF('TSA Input'!J1959="","",IF('TSA Input'!J1959="Yes",'TSA Input'!C1959,""))</f>
        <v/>
      </c>
      <c r="G1996" s="36" t="str">
        <f>IF('TSA Input'!J1959="","",IF('TSA Input'!J1959="Yes",'TSA Input'!D1959,""))</f>
        <v/>
      </c>
      <c r="H1996" s="37" t="str">
        <f>IF('TSA Input'!K1959="","",IF('TSA Input'!J1959="Yes",'TSA Input'!G1959,""))</f>
        <v/>
      </c>
      <c r="I1996" s="37" t="str">
        <f>IF('TSA Input'!L1959="","",IF('TSA Input'!J1959="Yes",'TSA Input'!F1959,""))</f>
        <v/>
      </c>
      <c r="J1996" s="39" t="str">
        <f t="shared" si="62"/>
        <v/>
      </c>
      <c r="K1996" s="257" t="str">
        <f>IF('TSA Input'!J1959="","",IF('TSA Input'!J1959="Yes",'TSA Input'!D1959,""))</f>
        <v/>
      </c>
      <c r="L1996" s="258" t="str">
        <f>IF('TSA Input'!J1959="","",IF('TSA Input'!J1959="Yes",'TSA Input'!G1959,""))</f>
        <v/>
      </c>
      <c r="M1996" s="258" t="str">
        <f>IF('TSA Input'!J1959="","",IF('TSA Input'!J1959="Yes",'TSA Input'!F1959,""))</f>
        <v/>
      </c>
      <c r="N1996" s="39" t="str">
        <f t="shared" si="63"/>
        <v/>
      </c>
      <c r="O1996" s="149" t="s">
        <v>11</v>
      </c>
      <c r="P1996" s="148" t="s">
        <v>11</v>
      </c>
      <c r="Q1996" s="1"/>
    </row>
    <row r="1997" spans="1:17" ht="15.75" hidden="1" customHeight="1">
      <c r="A1997" s="1" t="str">
        <f t="shared" si="1"/>
        <v/>
      </c>
      <c r="B1997" s="1"/>
      <c r="C1997" s="34" t="str">
        <f>IF('TSA Input'!J1960="","",IF('TSA Input'!J1960="Yes",'TSA Input'!B1960,"Ineligible"))</f>
        <v/>
      </c>
      <c r="D1997" s="246" t="str">
        <f>IF('TSA Input'!J1960="","",IF('TSA Input'!J1960="Yes",IF('TSA Input'!W1960="","",LEFT('TSA Input'!W1960,LEN('TSA Input'!W1960)-2)),""))</f>
        <v/>
      </c>
      <c r="E1997" s="246" t="str">
        <f>IF('TSA Input'!J1960="","",IF('TSA Input'!J1960="Yes",'TSA Input'!I1960,""))</f>
        <v/>
      </c>
      <c r="F1997" s="247" t="str">
        <f>IF('TSA Input'!J1960="","",IF('TSA Input'!J1960="Yes",'TSA Input'!C1960,""))</f>
        <v/>
      </c>
      <c r="G1997" s="36" t="str">
        <f>IF('TSA Input'!J1960="","",IF('TSA Input'!J1960="Yes",'TSA Input'!D1960,""))</f>
        <v/>
      </c>
      <c r="H1997" s="37" t="str">
        <f>IF('TSA Input'!K1960="","",IF('TSA Input'!J1960="Yes",'TSA Input'!G1960,""))</f>
        <v/>
      </c>
      <c r="I1997" s="37" t="str">
        <f>IF('TSA Input'!L1960="","",IF('TSA Input'!J1960="Yes",'TSA Input'!F1960,""))</f>
        <v/>
      </c>
      <c r="J1997" s="39" t="str">
        <f t="shared" si="62"/>
        <v/>
      </c>
      <c r="K1997" s="257" t="str">
        <f>IF('TSA Input'!J1960="","",IF('TSA Input'!J1960="Yes",'TSA Input'!D1960,""))</f>
        <v/>
      </c>
      <c r="L1997" s="258" t="str">
        <f>IF('TSA Input'!J1960="","",IF('TSA Input'!J1960="Yes",'TSA Input'!G1960,""))</f>
        <v/>
      </c>
      <c r="M1997" s="258" t="str">
        <f>IF('TSA Input'!J1960="","",IF('TSA Input'!J1960="Yes",'TSA Input'!F1960,""))</f>
        <v/>
      </c>
      <c r="N1997" s="39" t="str">
        <f t="shared" si="63"/>
        <v/>
      </c>
      <c r="O1997" s="149" t="s">
        <v>11</v>
      </c>
      <c r="P1997" s="148" t="s">
        <v>11</v>
      </c>
      <c r="Q1997" s="1"/>
    </row>
    <row r="1998" spans="1:17" ht="15.75" hidden="1" customHeight="1">
      <c r="A1998" s="1" t="str">
        <f t="shared" si="1"/>
        <v/>
      </c>
      <c r="B1998" s="1"/>
      <c r="C1998" s="34" t="str">
        <f>IF('TSA Input'!J1961="","",IF('TSA Input'!J1961="Yes",'TSA Input'!B1961,"Ineligible"))</f>
        <v/>
      </c>
      <c r="D1998" s="246" t="str">
        <f>IF('TSA Input'!J1961="","",IF('TSA Input'!J1961="Yes",IF('TSA Input'!W1961="","",LEFT('TSA Input'!W1961,LEN('TSA Input'!W1961)-2)),""))</f>
        <v/>
      </c>
      <c r="E1998" s="246" t="str">
        <f>IF('TSA Input'!J1961="","",IF('TSA Input'!J1961="Yes",'TSA Input'!I1961,""))</f>
        <v/>
      </c>
      <c r="F1998" s="247" t="str">
        <f>IF('TSA Input'!J1961="","",IF('TSA Input'!J1961="Yes",'TSA Input'!C1961,""))</f>
        <v/>
      </c>
      <c r="G1998" s="36" t="str">
        <f>IF('TSA Input'!J1961="","",IF('TSA Input'!J1961="Yes",'TSA Input'!D1961,""))</f>
        <v/>
      </c>
      <c r="H1998" s="37" t="str">
        <f>IF('TSA Input'!K1961="","",IF('TSA Input'!J1961="Yes",'TSA Input'!G1961,""))</f>
        <v/>
      </c>
      <c r="I1998" s="37" t="str">
        <f>IF('TSA Input'!L1961="","",IF('TSA Input'!J1961="Yes",'TSA Input'!F1961,""))</f>
        <v/>
      </c>
      <c r="J1998" s="39" t="str">
        <f t="shared" si="62"/>
        <v/>
      </c>
      <c r="K1998" s="257" t="str">
        <f>IF('TSA Input'!J1961="","",IF('TSA Input'!J1961="Yes",'TSA Input'!D1961,""))</f>
        <v/>
      </c>
      <c r="L1998" s="258" t="str">
        <f>IF('TSA Input'!J1961="","",IF('TSA Input'!J1961="Yes",'TSA Input'!G1961,""))</f>
        <v/>
      </c>
      <c r="M1998" s="258" t="str">
        <f>IF('TSA Input'!J1961="","",IF('TSA Input'!J1961="Yes",'TSA Input'!F1961,""))</f>
        <v/>
      </c>
      <c r="N1998" s="39" t="str">
        <f t="shared" si="63"/>
        <v/>
      </c>
      <c r="O1998" s="149" t="s">
        <v>11</v>
      </c>
      <c r="P1998" s="148" t="s">
        <v>11</v>
      </c>
      <c r="Q1998" s="1"/>
    </row>
    <row r="1999" spans="1:17" ht="15.75" hidden="1" customHeight="1">
      <c r="A1999" s="1" t="str">
        <f t="shared" si="1"/>
        <v/>
      </c>
      <c r="B1999" s="1"/>
      <c r="C1999" s="34" t="str">
        <f>IF('TSA Input'!J1962="","",IF('TSA Input'!J1962="Yes",'TSA Input'!B1962,"Ineligible"))</f>
        <v/>
      </c>
      <c r="D1999" s="246" t="str">
        <f>IF('TSA Input'!J1962="","",IF('TSA Input'!J1962="Yes",IF('TSA Input'!W1962="","",LEFT('TSA Input'!W1962,LEN('TSA Input'!W1962)-2)),""))</f>
        <v/>
      </c>
      <c r="E1999" s="246" t="str">
        <f>IF('TSA Input'!J1962="","",IF('TSA Input'!J1962="Yes",'TSA Input'!I1962,""))</f>
        <v/>
      </c>
      <c r="F1999" s="247" t="str">
        <f>IF('TSA Input'!J1962="","",IF('TSA Input'!J1962="Yes",'TSA Input'!C1962,""))</f>
        <v/>
      </c>
      <c r="G1999" s="36" t="str">
        <f>IF('TSA Input'!J1962="","",IF('TSA Input'!J1962="Yes",'TSA Input'!D1962,""))</f>
        <v/>
      </c>
      <c r="H1999" s="37" t="str">
        <f>IF('TSA Input'!K1962="","",IF('TSA Input'!J1962="Yes",'TSA Input'!G1962,""))</f>
        <v/>
      </c>
      <c r="I1999" s="37" t="str">
        <f>IF('TSA Input'!L1962="","",IF('TSA Input'!J1962="Yes",'TSA Input'!F1962,""))</f>
        <v/>
      </c>
      <c r="J1999" s="39" t="str">
        <f t="shared" si="62"/>
        <v/>
      </c>
      <c r="K1999" s="257" t="str">
        <f>IF('TSA Input'!J1962="","",IF('TSA Input'!J1962="Yes",'TSA Input'!D1962,""))</f>
        <v/>
      </c>
      <c r="L1999" s="258" t="str">
        <f>IF('TSA Input'!J1962="","",IF('TSA Input'!J1962="Yes",'TSA Input'!G1962,""))</f>
        <v/>
      </c>
      <c r="M1999" s="258" t="str">
        <f>IF('TSA Input'!J1962="","",IF('TSA Input'!J1962="Yes",'TSA Input'!F1962,""))</f>
        <v/>
      </c>
      <c r="N1999" s="39" t="str">
        <f t="shared" si="63"/>
        <v/>
      </c>
      <c r="O1999" s="149" t="s">
        <v>11</v>
      </c>
      <c r="P1999" s="148" t="s">
        <v>11</v>
      </c>
      <c r="Q1999" s="1"/>
    </row>
    <row r="2000" spans="1:17" ht="15.75" hidden="1" customHeight="1">
      <c r="A2000" s="1" t="str">
        <f t="shared" si="1"/>
        <v/>
      </c>
      <c r="B2000" s="1"/>
      <c r="C2000" s="34" t="str">
        <f>IF('TSA Input'!J1963="","",IF('TSA Input'!J1963="Yes",'TSA Input'!B1963,"Ineligible"))</f>
        <v/>
      </c>
      <c r="D2000" s="246" t="str">
        <f>IF('TSA Input'!J1963="","",IF('TSA Input'!J1963="Yes",IF('TSA Input'!W1963="","",LEFT('TSA Input'!W1963,LEN('TSA Input'!W1963)-2)),""))</f>
        <v/>
      </c>
      <c r="E2000" s="246" t="str">
        <f>IF('TSA Input'!J1963="","",IF('TSA Input'!J1963="Yes",'TSA Input'!I1963,""))</f>
        <v/>
      </c>
      <c r="F2000" s="247" t="str">
        <f>IF('TSA Input'!J1963="","",IF('TSA Input'!J1963="Yes",'TSA Input'!C1963,""))</f>
        <v/>
      </c>
      <c r="G2000" s="36" t="str">
        <f>IF('TSA Input'!J1963="","",IF('TSA Input'!J1963="Yes",'TSA Input'!D1963,""))</f>
        <v/>
      </c>
      <c r="H2000" s="37" t="str">
        <f>IF('TSA Input'!K1963="","",IF('TSA Input'!J1963="Yes",'TSA Input'!G1963,""))</f>
        <v/>
      </c>
      <c r="I2000" s="37" t="str">
        <f>IF('TSA Input'!L1963="","",IF('TSA Input'!J1963="Yes",'TSA Input'!F1963,""))</f>
        <v/>
      </c>
      <c r="J2000" s="39" t="str">
        <f t="shared" si="62"/>
        <v/>
      </c>
      <c r="K2000" s="257" t="str">
        <f>IF('TSA Input'!J1963="","",IF('TSA Input'!J1963="Yes",'TSA Input'!D1963,""))</f>
        <v/>
      </c>
      <c r="L2000" s="258" t="str">
        <f>IF('TSA Input'!J1963="","",IF('TSA Input'!J1963="Yes",'TSA Input'!G1963,""))</f>
        <v/>
      </c>
      <c r="M2000" s="258" t="str">
        <f>IF('TSA Input'!J1963="","",IF('TSA Input'!J1963="Yes",'TSA Input'!F1963,""))</f>
        <v/>
      </c>
      <c r="N2000" s="39" t="str">
        <f t="shared" si="63"/>
        <v/>
      </c>
      <c r="O2000" s="149" t="s">
        <v>11</v>
      </c>
      <c r="P2000" s="148" t="s">
        <v>11</v>
      </c>
      <c r="Q2000" s="1"/>
    </row>
    <row r="2001" spans="1:17" ht="15.75" hidden="1" customHeight="1">
      <c r="A2001" s="1" t="str">
        <f t="shared" si="1"/>
        <v/>
      </c>
      <c r="B2001" s="1"/>
      <c r="C2001" s="34" t="str">
        <f>IF('TSA Input'!J1964="","",IF('TSA Input'!J1964="Yes",'TSA Input'!B1964,"Ineligible"))</f>
        <v/>
      </c>
      <c r="D2001" s="246" t="str">
        <f>IF('TSA Input'!J1964="","",IF('TSA Input'!J1964="Yes",IF('TSA Input'!W1964="","",LEFT('TSA Input'!W1964,LEN('TSA Input'!W1964)-2)),""))</f>
        <v/>
      </c>
      <c r="E2001" s="246" t="str">
        <f>IF('TSA Input'!J1964="","",IF('TSA Input'!J1964="Yes",'TSA Input'!I1964,""))</f>
        <v/>
      </c>
      <c r="F2001" s="247" t="str">
        <f>IF('TSA Input'!J1964="","",IF('TSA Input'!J1964="Yes",'TSA Input'!C1964,""))</f>
        <v/>
      </c>
      <c r="G2001" s="36" t="str">
        <f>IF('TSA Input'!J1964="","",IF('TSA Input'!J1964="Yes",'TSA Input'!D1964,""))</f>
        <v/>
      </c>
      <c r="H2001" s="37" t="str">
        <f>IF('TSA Input'!K1964="","",IF('TSA Input'!J1964="Yes",'TSA Input'!G1964,""))</f>
        <v/>
      </c>
      <c r="I2001" s="37" t="str">
        <f>IF('TSA Input'!L1964="","",IF('TSA Input'!J1964="Yes",'TSA Input'!F1964,""))</f>
        <v/>
      </c>
      <c r="J2001" s="39" t="str">
        <f t="shared" si="62"/>
        <v/>
      </c>
      <c r="K2001" s="257" t="str">
        <f>IF('TSA Input'!J1964="","",IF('TSA Input'!J1964="Yes",'TSA Input'!D1964,""))</f>
        <v/>
      </c>
      <c r="L2001" s="258" t="str">
        <f>IF('TSA Input'!J1964="","",IF('TSA Input'!J1964="Yes",'TSA Input'!G1964,""))</f>
        <v/>
      </c>
      <c r="M2001" s="258" t="str">
        <f>IF('TSA Input'!J1964="","",IF('TSA Input'!J1964="Yes",'TSA Input'!F1964,""))</f>
        <v/>
      </c>
      <c r="N2001" s="39" t="str">
        <f t="shared" si="63"/>
        <v/>
      </c>
      <c r="O2001" s="149" t="s">
        <v>11</v>
      </c>
      <c r="P2001" s="148" t="s">
        <v>11</v>
      </c>
      <c r="Q2001" s="1"/>
    </row>
    <row r="2002" spans="1:17" ht="15.75" hidden="1" customHeight="1">
      <c r="A2002" s="1" t="str">
        <f t="shared" si="1"/>
        <v/>
      </c>
      <c r="B2002" s="1"/>
      <c r="C2002" s="34" t="str">
        <f>IF('TSA Input'!J1965="","",IF('TSA Input'!J1965="Yes",'TSA Input'!B1965,"Ineligible"))</f>
        <v/>
      </c>
      <c r="D2002" s="246" t="str">
        <f>IF('TSA Input'!J1965="","",IF('TSA Input'!J1965="Yes",IF('TSA Input'!W1965="","",LEFT('TSA Input'!W1965,LEN('TSA Input'!W1965)-2)),""))</f>
        <v/>
      </c>
      <c r="E2002" s="246" t="str">
        <f>IF('TSA Input'!J1965="","",IF('TSA Input'!J1965="Yes",'TSA Input'!I1965,""))</f>
        <v/>
      </c>
      <c r="F2002" s="247" t="str">
        <f>IF('TSA Input'!J1965="","",IF('TSA Input'!J1965="Yes",'TSA Input'!C1965,""))</f>
        <v/>
      </c>
      <c r="G2002" s="36" t="str">
        <f>IF('TSA Input'!J1965="","",IF('TSA Input'!J1965="Yes",'TSA Input'!D1965,""))</f>
        <v/>
      </c>
      <c r="H2002" s="37" t="str">
        <f>IF('TSA Input'!K1965="","",IF('TSA Input'!J1965="Yes",'TSA Input'!G1965,""))</f>
        <v/>
      </c>
      <c r="I2002" s="37" t="str">
        <f>IF('TSA Input'!L1965="","",IF('TSA Input'!J1965="Yes",'TSA Input'!F1965,""))</f>
        <v/>
      </c>
      <c r="J2002" s="39" t="str">
        <f t="shared" si="62"/>
        <v/>
      </c>
      <c r="K2002" s="257" t="str">
        <f>IF('TSA Input'!J1965="","",IF('TSA Input'!J1965="Yes",'TSA Input'!D1965,""))</f>
        <v/>
      </c>
      <c r="L2002" s="258" t="str">
        <f>IF('TSA Input'!J1965="","",IF('TSA Input'!J1965="Yes",'TSA Input'!G1965,""))</f>
        <v/>
      </c>
      <c r="M2002" s="258" t="str">
        <f>IF('TSA Input'!J1965="","",IF('TSA Input'!J1965="Yes",'TSA Input'!F1965,""))</f>
        <v/>
      </c>
      <c r="N2002" s="39" t="str">
        <f t="shared" si="63"/>
        <v/>
      </c>
      <c r="O2002" s="149" t="s">
        <v>11</v>
      </c>
      <c r="P2002" s="148" t="s">
        <v>11</v>
      </c>
      <c r="Q2002" s="1"/>
    </row>
    <row r="2003" spans="1:17" ht="15.75" hidden="1" customHeight="1">
      <c r="A2003" s="1" t="str">
        <f t="shared" si="1"/>
        <v/>
      </c>
      <c r="B2003" s="1"/>
      <c r="C2003" s="34" t="str">
        <f>IF('TSA Input'!J1966="","",IF('TSA Input'!J1966="Yes",'TSA Input'!B1966,"Ineligible"))</f>
        <v/>
      </c>
      <c r="D2003" s="246" t="str">
        <f>IF('TSA Input'!J1966="","",IF('TSA Input'!J1966="Yes",IF('TSA Input'!W1966="","",LEFT('TSA Input'!W1966,LEN('TSA Input'!W1966)-2)),""))</f>
        <v/>
      </c>
      <c r="E2003" s="246" t="str">
        <f>IF('TSA Input'!J1966="","",IF('TSA Input'!J1966="Yes",'TSA Input'!I1966,""))</f>
        <v/>
      </c>
      <c r="F2003" s="247" t="str">
        <f>IF('TSA Input'!J1966="","",IF('TSA Input'!J1966="Yes",'TSA Input'!C1966,""))</f>
        <v/>
      </c>
      <c r="G2003" s="36" t="str">
        <f>IF('TSA Input'!J1966="","",IF('TSA Input'!J1966="Yes",'TSA Input'!D1966,""))</f>
        <v/>
      </c>
      <c r="H2003" s="37" t="str">
        <f>IF('TSA Input'!K1966="","",IF('TSA Input'!J1966="Yes",'TSA Input'!G1966,""))</f>
        <v/>
      </c>
      <c r="I2003" s="37" t="str">
        <f>IF('TSA Input'!L1966="","",IF('TSA Input'!J1966="Yes",'TSA Input'!F1966,""))</f>
        <v/>
      </c>
      <c r="J2003" s="39" t="str">
        <f t="shared" si="62"/>
        <v/>
      </c>
      <c r="K2003" s="257" t="str">
        <f>IF('TSA Input'!J1966="","",IF('TSA Input'!J1966="Yes",'TSA Input'!D1966,""))</f>
        <v/>
      </c>
      <c r="L2003" s="258" t="str">
        <f>IF('TSA Input'!J1966="","",IF('TSA Input'!J1966="Yes",'TSA Input'!G1966,""))</f>
        <v/>
      </c>
      <c r="M2003" s="258" t="str">
        <f>IF('TSA Input'!J1966="","",IF('TSA Input'!J1966="Yes",'TSA Input'!F1966,""))</f>
        <v/>
      </c>
      <c r="N2003" s="39" t="str">
        <f t="shared" si="63"/>
        <v/>
      </c>
      <c r="O2003" s="149" t="s">
        <v>11</v>
      </c>
      <c r="P2003" s="148" t="s">
        <v>11</v>
      </c>
      <c r="Q2003" s="1"/>
    </row>
    <row r="2004" spans="1:17" ht="15.75" hidden="1" customHeight="1">
      <c r="A2004" s="1" t="str">
        <f t="shared" si="1"/>
        <v/>
      </c>
      <c r="B2004" s="1"/>
      <c r="C2004" s="34" t="str">
        <f>IF('TSA Input'!J1967="","",IF('TSA Input'!J1967="Yes",'TSA Input'!B1967,"Ineligible"))</f>
        <v/>
      </c>
      <c r="D2004" s="246" t="str">
        <f>IF('TSA Input'!J1967="","",IF('TSA Input'!J1967="Yes",IF('TSA Input'!W1967="","",LEFT('TSA Input'!W1967,LEN('TSA Input'!W1967)-2)),""))</f>
        <v/>
      </c>
      <c r="E2004" s="246" t="str">
        <f>IF('TSA Input'!J1967="","",IF('TSA Input'!J1967="Yes",'TSA Input'!I1967,""))</f>
        <v/>
      </c>
      <c r="F2004" s="247" t="str">
        <f>IF('TSA Input'!J1967="","",IF('TSA Input'!J1967="Yes",'TSA Input'!C1967,""))</f>
        <v/>
      </c>
      <c r="G2004" s="36" t="str">
        <f>IF('TSA Input'!J1967="","",IF('TSA Input'!J1967="Yes",'TSA Input'!D1967,""))</f>
        <v/>
      </c>
      <c r="H2004" s="37" t="str">
        <f>IF('TSA Input'!K1967="","",IF('TSA Input'!J1967="Yes",'TSA Input'!G1967,""))</f>
        <v/>
      </c>
      <c r="I2004" s="37" t="str">
        <f>IF('TSA Input'!L1967="","",IF('TSA Input'!J1967="Yes",'TSA Input'!F1967,""))</f>
        <v/>
      </c>
      <c r="J2004" s="39" t="str">
        <f t="shared" si="62"/>
        <v/>
      </c>
      <c r="K2004" s="257" t="str">
        <f>IF('TSA Input'!J1967="","",IF('TSA Input'!J1967="Yes",'TSA Input'!D1967,""))</f>
        <v/>
      </c>
      <c r="L2004" s="258" t="str">
        <f>IF('TSA Input'!J1967="","",IF('TSA Input'!J1967="Yes",'TSA Input'!G1967,""))</f>
        <v/>
      </c>
      <c r="M2004" s="258" t="str">
        <f>IF('TSA Input'!J1967="","",IF('TSA Input'!J1967="Yes",'TSA Input'!F1967,""))</f>
        <v/>
      </c>
      <c r="N2004" s="39" t="str">
        <f t="shared" si="63"/>
        <v/>
      </c>
      <c r="O2004" s="149" t="s">
        <v>11</v>
      </c>
      <c r="P2004" s="148" t="s">
        <v>11</v>
      </c>
      <c r="Q2004" s="1"/>
    </row>
    <row r="2005" spans="1:17" ht="15.75" hidden="1" customHeight="1">
      <c r="A2005" s="1" t="str">
        <f t="shared" si="1"/>
        <v/>
      </c>
      <c r="B2005" s="1"/>
      <c r="C2005" s="34" t="str">
        <f>IF('TSA Input'!J1968="","",IF('TSA Input'!J1968="Yes",'TSA Input'!B1968,"Ineligible"))</f>
        <v/>
      </c>
      <c r="D2005" s="246" t="str">
        <f>IF('TSA Input'!J1968="","",IF('TSA Input'!J1968="Yes",IF('TSA Input'!W1968="","",LEFT('TSA Input'!W1968,LEN('TSA Input'!W1968)-2)),""))</f>
        <v/>
      </c>
      <c r="E2005" s="246" t="str">
        <f>IF('TSA Input'!J1968="","",IF('TSA Input'!J1968="Yes",'TSA Input'!I1968,""))</f>
        <v/>
      </c>
      <c r="F2005" s="247" t="str">
        <f>IF('TSA Input'!J1968="","",IF('TSA Input'!J1968="Yes",'TSA Input'!C1968,""))</f>
        <v/>
      </c>
      <c r="G2005" s="36" t="str">
        <f>IF('TSA Input'!J1968="","",IF('TSA Input'!J1968="Yes",'TSA Input'!D1968,""))</f>
        <v/>
      </c>
      <c r="H2005" s="37" t="str">
        <f>IF('TSA Input'!K1968="","",IF('TSA Input'!J1968="Yes",'TSA Input'!G1968,""))</f>
        <v/>
      </c>
      <c r="I2005" s="37" t="str">
        <f>IF('TSA Input'!L1968="","",IF('TSA Input'!J1968="Yes",'TSA Input'!F1968,""))</f>
        <v/>
      </c>
      <c r="J2005" s="39" t="str">
        <f t="shared" si="62"/>
        <v/>
      </c>
      <c r="K2005" s="257" t="str">
        <f>IF('TSA Input'!J1968="","",IF('TSA Input'!J1968="Yes",'TSA Input'!D1968,""))</f>
        <v/>
      </c>
      <c r="L2005" s="258" t="str">
        <f>IF('TSA Input'!J1968="","",IF('TSA Input'!J1968="Yes",'TSA Input'!G1968,""))</f>
        <v/>
      </c>
      <c r="M2005" s="258" t="str">
        <f>IF('TSA Input'!J1968="","",IF('TSA Input'!J1968="Yes",'TSA Input'!F1968,""))</f>
        <v/>
      </c>
      <c r="N2005" s="39" t="str">
        <f t="shared" si="63"/>
        <v/>
      </c>
      <c r="O2005" s="149" t="s">
        <v>11</v>
      </c>
      <c r="P2005" s="148" t="s">
        <v>11</v>
      </c>
      <c r="Q2005" s="1"/>
    </row>
    <row r="2006" spans="1:17" ht="15.75" hidden="1" customHeight="1">
      <c r="A2006" s="1" t="str">
        <f t="shared" si="1"/>
        <v/>
      </c>
      <c r="B2006" s="1"/>
      <c r="C2006" s="34" t="str">
        <f>IF('TSA Input'!J1969="","",IF('TSA Input'!J1969="Yes",'TSA Input'!B1969,"Ineligible"))</f>
        <v/>
      </c>
      <c r="D2006" s="246" t="str">
        <f>IF('TSA Input'!J1969="","",IF('TSA Input'!J1969="Yes",IF('TSA Input'!W1969="","",LEFT('TSA Input'!W1969,LEN('TSA Input'!W1969)-2)),""))</f>
        <v/>
      </c>
      <c r="E2006" s="246" t="str">
        <f>IF('TSA Input'!J1969="","",IF('TSA Input'!J1969="Yes",'TSA Input'!I1969,""))</f>
        <v/>
      </c>
      <c r="F2006" s="247" t="str">
        <f>IF('TSA Input'!J1969="","",IF('TSA Input'!J1969="Yes",'TSA Input'!C1969,""))</f>
        <v/>
      </c>
      <c r="G2006" s="36" t="str">
        <f>IF('TSA Input'!J1969="","",IF('TSA Input'!J1969="Yes",'TSA Input'!D1969,""))</f>
        <v/>
      </c>
      <c r="H2006" s="37" t="str">
        <f>IF('TSA Input'!K1969="","",IF('TSA Input'!J1969="Yes",'TSA Input'!G1969,""))</f>
        <v/>
      </c>
      <c r="I2006" s="37" t="str">
        <f>IF('TSA Input'!L1969="","",IF('TSA Input'!J1969="Yes",'TSA Input'!F1969,""))</f>
        <v/>
      </c>
      <c r="J2006" s="39" t="str">
        <f t="shared" si="62"/>
        <v/>
      </c>
      <c r="K2006" s="257" t="str">
        <f>IF('TSA Input'!J1969="","",IF('TSA Input'!J1969="Yes",'TSA Input'!D1969,""))</f>
        <v/>
      </c>
      <c r="L2006" s="258" t="str">
        <f>IF('TSA Input'!J1969="","",IF('TSA Input'!J1969="Yes",'TSA Input'!G1969,""))</f>
        <v/>
      </c>
      <c r="M2006" s="258" t="str">
        <f>IF('TSA Input'!J1969="","",IF('TSA Input'!J1969="Yes",'TSA Input'!F1969,""))</f>
        <v/>
      </c>
      <c r="N2006" s="39" t="str">
        <f t="shared" si="63"/>
        <v/>
      </c>
      <c r="O2006" s="149" t="s">
        <v>11</v>
      </c>
      <c r="P2006" s="148" t="s">
        <v>11</v>
      </c>
      <c r="Q2006" s="1"/>
    </row>
    <row r="2007" spans="1:17" ht="15.75" hidden="1" customHeight="1">
      <c r="A2007" s="1" t="str">
        <f t="shared" si="1"/>
        <v/>
      </c>
      <c r="B2007" s="1"/>
      <c r="C2007" s="34" t="str">
        <f>IF('TSA Input'!J1970="","",IF('TSA Input'!J1970="Yes",'TSA Input'!B1970,"Ineligible"))</f>
        <v/>
      </c>
      <c r="D2007" s="246" t="str">
        <f>IF('TSA Input'!J1970="","",IF('TSA Input'!J1970="Yes",IF('TSA Input'!W1970="","",LEFT('TSA Input'!W1970,LEN('TSA Input'!W1970)-2)),""))</f>
        <v/>
      </c>
      <c r="E2007" s="246" t="str">
        <f>IF('TSA Input'!J1970="","",IF('TSA Input'!J1970="Yes",'TSA Input'!I1970,""))</f>
        <v/>
      </c>
      <c r="F2007" s="247" t="str">
        <f>IF('TSA Input'!J1970="","",IF('TSA Input'!J1970="Yes",'TSA Input'!C1970,""))</f>
        <v/>
      </c>
      <c r="G2007" s="36" t="str">
        <f>IF('TSA Input'!J1970="","",IF('TSA Input'!J1970="Yes",'TSA Input'!D1970,""))</f>
        <v/>
      </c>
      <c r="H2007" s="37" t="str">
        <f>IF('TSA Input'!K1970="","",IF('TSA Input'!J1970="Yes",'TSA Input'!G1970,""))</f>
        <v/>
      </c>
      <c r="I2007" s="37" t="str">
        <f>IF('TSA Input'!L1970="","",IF('TSA Input'!J1970="Yes",'TSA Input'!F1970,""))</f>
        <v/>
      </c>
      <c r="J2007" s="39" t="str">
        <f t="shared" si="62"/>
        <v/>
      </c>
      <c r="K2007" s="257" t="str">
        <f>IF('TSA Input'!J1970="","",IF('TSA Input'!J1970="Yes",'TSA Input'!D1970,""))</f>
        <v/>
      </c>
      <c r="L2007" s="258" t="str">
        <f>IF('TSA Input'!J1970="","",IF('TSA Input'!J1970="Yes",'TSA Input'!G1970,""))</f>
        <v/>
      </c>
      <c r="M2007" s="258" t="str">
        <f>IF('TSA Input'!J1970="","",IF('TSA Input'!J1970="Yes",'TSA Input'!F1970,""))</f>
        <v/>
      </c>
      <c r="N2007" s="39" t="str">
        <f t="shared" si="63"/>
        <v/>
      </c>
      <c r="O2007" s="149" t="s">
        <v>11</v>
      </c>
      <c r="P2007" s="148" t="s">
        <v>11</v>
      </c>
      <c r="Q2007" s="1"/>
    </row>
    <row r="2008" spans="1:17" ht="15.75" hidden="1" customHeight="1">
      <c r="A2008" s="1" t="str">
        <f t="shared" si="1"/>
        <v/>
      </c>
      <c r="B2008" s="1"/>
      <c r="C2008" s="34" t="str">
        <f>IF('TSA Input'!J1971="","",IF('TSA Input'!J1971="Yes",'TSA Input'!B1971,"Ineligible"))</f>
        <v/>
      </c>
      <c r="D2008" s="246" t="str">
        <f>IF('TSA Input'!J1971="","",IF('TSA Input'!J1971="Yes",IF('TSA Input'!W1971="","",LEFT('TSA Input'!W1971,LEN('TSA Input'!W1971)-2)),""))</f>
        <v/>
      </c>
      <c r="E2008" s="246" t="str">
        <f>IF('TSA Input'!J1971="","",IF('TSA Input'!J1971="Yes",'TSA Input'!I1971,""))</f>
        <v/>
      </c>
      <c r="F2008" s="247" t="str">
        <f>IF('TSA Input'!J1971="","",IF('TSA Input'!J1971="Yes",'TSA Input'!C1971,""))</f>
        <v/>
      </c>
      <c r="G2008" s="36" t="str">
        <f>IF('TSA Input'!J1971="","",IF('TSA Input'!J1971="Yes",'TSA Input'!D1971,""))</f>
        <v/>
      </c>
      <c r="H2008" s="37" t="str">
        <f>IF('TSA Input'!K1971="","",IF('TSA Input'!J1971="Yes",'TSA Input'!G1971,""))</f>
        <v/>
      </c>
      <c r="I2008" s="37" t="str">
        <f>IF('TSA Input'!L1971="","",IF('TSA Input'!J1971="Yes",'TSA Input'!F1971,""))</f>
        <v/>
      </c>
      <c r="J2008" s="39" t="str">
        <f t="shared" si="62"/>
        <v/>
      </c>
      <c r="K2008" s="257" t="str">
        <f>IF('TSA Input'!J1971="","",IF('TSA Input'!J1971="Yes",'TSA Input'!D1971,""))</f>
        <v/>
      </c>
      <c r="L2008" s="258" t="str">
        <f>IF('TSA Input'!J1971="","",IF('TSA Input'!J1971="Yes",'TSA Input'!G1971,""))</f>
        <v/>
      </c>
      <c r="M2008" s="258" t="str">
        <f>IF('TSA Input'!J1971="","",IF('TSA Input'!J1971="Yes",'TSA Input'!F1971,""))</f>
        <v/>
      </c>
      <c r="N2008" s="39" t="str">
        <f t="shared" si="63"/>
        <v/>
      </c>
      <c r="O2008" s="149" t="s">
        <v>11</v>
      </c>
      <c r="P2008" s="148" t="s">
        <v>11</v>
      </c>
      <c r="Q2008" s="1"/>
    </row>
    <row r="2009" spans="1:17" ht="15.75" hidden="1" customHeight="1">
      <c r="A2009" s="1" t="str">
        <f t="shared" si="1"/>
        <v/>
      </c>
      <c r="B2009" s="1"/>
      <c r="C2009" s="34" t="str">
        <f>IF('TSA Input'!J1972="","",IF('TSA Input'!J1972="Yes",'TSA Input'!B1972,"Ineligible"))</f>
        <v/>
      </c>
      <c r="D2009" s="246" t="str">
        <f>IF('TSA Input'!J1972="","",IF('TSA Input'!J1972="Yes",IF('TSA Input'!W1972="","",LEFT('TSA Input'!W1972,LEN('TSA Input'!W1972)-2)),""))</f>
        <v/>
      </c>
      <c r="E2009" s="246" t="str">
        <f>IF('TSA Input'!J1972="","",IF('TSA Input'!J1972="Yes",'TSA Input'!I1972,""))</f>
        <v/>
      </c>
      <c r="F2009" s="247" t="str">
        <f>IF('TSA Input'!J1972="","",IF('TSA Input'!J1972="Yes",'TSA Input'!C1972,""))</f>
        <v/>
      </c>
      <c r="G2009" s="36" t="str">
        <f>IF('TSA Input'!J1972="","",IF('TSA Input'!J1972="Yes",'TSA Input'!D1972,""))</f>
        <v/>
      </c>
      <c r="H2009" s="37" t="str">
        <f>IF('TSA Input'!K1972="","",IF('TSA Input'!J1972="Yes",'TSA Input'!G1972,""))</f>
        <v/>
      </c>
      <c r="I2009" s="37" t="str">
        <f>IF('TSA Input'!L1972="","",IF('TSA Input'!J1972="Yes",'TSA Input'!F1972,""))</f>
        <v/>
      </c>
      <c r="J2009" s="39" t="str">
        <f t="shared" si="62"/>
        <v/>
      </c>
      <c r="K2009" s="257" t="str">
        <f>IF('TSA Input'!J1972="","",IF('TSA Input'!J1972="Yes",'TSA Input'!D1972,""))</f>
        <v/>
      </c>
      <c r="L2009" s="258" t="str">
        <f>IF('TSA Input'!J1972="","",IF('TSA Input'!J1972="Yes",'TSA Input'!G1972,""))</f>
        <v/>
      </c>
      <c r="M2009" s="258" t="str">
        <f>IF('TSA Input'!J1972="","",IF('TSA Input'!J1972="Yes",'TSA Input'!F1972,""))</f>
        <v/>
      </c>
      <c r="N2009" s="39" t="str">
        <f t="shared" si="63"/>
        <v/>
      </c>
      <c r="O2009" s="149" t="s">
        <v>11</v>
      </c>
      <c r="P2009" s="148" t="s">
        <v>11</v>
      </c>
      <c r="Q2009" s="1"/>
    </row>
    <row r="2010" spans="1:17" ht="15.75" hidden="1" customHeight="1">
      <c r="A2010" s="1" t="str">
        <f t="shared" si="1"/>
        <v/>
      </c>
      <c r="B2010" s="1"/>
      <c r="C2010" s="34" t="str">
        <f>IF('TSA Input'!J1973="","",IF('TSA Input'!J1973="Yes",'TSA Input'!B1973,"Ineligible"))</f>
        <v/>
      </c>
      <c r="D2010" s="246" t="str">
        <f>IF('TSA Input'!J1973="","",IF('TSA Input'!J1973="Yes",IF('TSA Input'!W1973="","",LEFT('TSA Input'!W1973,LEN('TSA Input'!W1973)-2)),""))</f>
        <v/>
      </c>
      <c r="E2010" s="246" t="str">
        <f>IF('TSA Input'!J1973="","",IF('TSA Input'!J1973="Yes",'TSA Input'!I1973,""))</f>
        <v/>
      </c>
      <c r="F2010" s="247" t="str">
        <f>IF('TSA Input'!J1973="","",IF('TSA Input'!J1973="Yes",'TSA Input'!C1973,""))</f>
        <v/>
      </c>
      <c r="G2010" s="36" t="str">
        <f>IF('TSA Input'!J1973="","",IF('TSA Input'!J1973="Yes",'TSA Input'!D1973,""))</f>
        <v/>
      </c>
      <c r="H2010" s="37" t="str">
        <f>IF('TSA Input'!K1973="","",IF('TSA Input'!J1973="Yes",'TSA Input'!G1973,""))</f>
        <v/>
      </c>
      <c r="I2010" s="37" t="str">
        <f>IF('TSA Input'!L1973="","",IF('TSA Input'!J1973="Yes",'TSA Input'!F1973,""))</f>
        <v/>
      </c>
      <c r="J2010" s="39" t="str">
        <f t="shared" si="62"/>
        <v/>
      </c>
      <c r="K2010" s="257" t="str">
        <f>IF('TSA Input'!J1973="","",IF('TSA Input'!J1973="Yes",'TSA Input'!D1973,""))</f>
        <v/>
      </c>
      <c r="L2010" s="258" t="str">
        <f>IF('TSA Input'!J1973="","",IF('TSA Input'!J1973="Yes",'TSA Input'!G1973,""))</f>
        <v/>
      </c>
      <c r="M2010" s="258" t="str">
        <f>IF('TSA Input'!J1973="","",IF('TSA Input'!J1973="Yes",'TSA Input'!F1973,""))</f>
        <v/>
      </c>
      <c r="N2010" s="39" t="str">
        <f t="shared" si="63"/>
        <v/>
      </c>
      <c r="O2010" s="149" t="s">
        <v>11</v>
      </c>
      <c r="P2010" s="148" t="s">
        <v>11</v>
      </c>
      <c r="Q2010" s="1"/>
    </row>
    <row r="2011" spans="1:17" ht="15.75" hidden="1" customHeight="1">
      <c r="A2011" s="1" t="str">
        <f t="shared" si="1"/>
        <v/>
      </c>
      <c r="B2011" s="1"/>
      <c r="C2011" s="34" t="str">
        <f>IF('TSA Input'!J1974="","",IF('TSA Input'!J1974="Yes",'TSA Input'!B1974,"Ineligible"))</f>
        <v/>
      </c>
      <c r="D2011" s="246" t="str">
        <f>IF('TSA Input'!J1974="","",IF('TSA Input'!J1974="Yes",IF('TSA Input'!W1974="","",LEFT('TSA Input'!W1974,LEN('TSA Input'!W1974)-2)),""))</f>
        <v/>
      </c>
      <c r="E2011" s="246" t="str">
        <f>IF('TSA Input'!J1974="","",IF('TSA Input'!J1974="Yes",'TSA Input'!I1974,""))</f>
        <v/>
      </c>
      <c r="F2011" s="247" t="str">
        <f>IF('TSA Input'!J1974="","",IF('TSA Input'!J1974="Yes",'TSA Input'!C1974,""))</f>
        <v/>
      </c>
      <c r="G2011" s="36" t="str">
        <f>IF('TSA Input'!J1974="","",IF('TSA Input'!J1974="Yes",'TSA Input'!D1974,""))</f>
        <v/>
      </c>
      <c r="H2011" s="37" t="str">
        <f>IF('TSA Input'!K1974="","",IF('TSA Input'!J1974="Yes",'TSA Input'!G1974,""))</f>
        <v/>
      </c>
      <c r="I2011" s="37" t="str">
        <f>IF('TSA Input'!L1974="","",IF('TSA Input'!J1974="Yes",'TSA Input'!F1974,""))</f>
        <v/>
      </c>
      <c r="J2011" s="39" t="str">
        <f t="shared" si="62"/>
        <v/>
      </c>
      <c r="K2011" s="257" t="str">
        <f>IF('TSA Input'!J1974="","",IF('TSA Input'!J1974="Yes",'TSA Input'!D1974,""))</f>
        <v/>
      </c>
      <c r="L2011" s="258" t="str">
        <f>IF('TSA Input'!J1974="","",IF('TSA Input'!J1974="Yes",'TSA Input'!G1974,""))</f>
        <v/>
      </c>
      <c r="M2011" s="258" t="str">
        <f>IF('TSA Input'!J1974="","",IF('TSA Input'!J1974="Yes",'TSA Input'!F1974,""))</f>
        <v/>
      </c>
      <c r="N2011" s="39" t="str">
        <f t="shared" si="63"/>
        <v/>
      </c>
      <c r="O2011" s="149" t="s">
        <v>11</v>
      </c>
      <c r="P2011" s="148" t="s">
        <v>11</v>
      </c>
      <c r="Q2011" s="1"/>
    </row>
    <row r="2012" spans="1:17" ht="15.75" hidden="1" customHeight="1">
      <c r="A2012" s="1" t="str">
        <f t="shared" si="1"/>
        <v/>
      </c>
      <c r="B2012" s="1"/>
      <c r="C2012" s="34" t="str">
        <f>IF('TSA Input'!J1975="","",IF('TSA Input'!J1975="Yes",'TSA Input'!B1975,"Ineligible"))</f>
        <v/>
      </c>
      <c r="D2012" s="246" t="str">
        <f>IF('TSA Input'!J1975="","",IF('TSA Input'!J1975="Yes",IF('TSA Input'!W1975="","",LEFT('TSA Input'!W1975,LEN('TSA Input'!W1975)-2)),""))</f>
        <v/>
      </c>
      <c r="E2012" s="246" t="str">
        <f>IF('TSA Input'!J1975="","",IF('TSA Input'!J1975="Yes",'TSA Input'!I1975,""))</f>
        <v/>
      </c>
      <c r="F2012" s="247" t="str">
        <f>IF('TSA Input'!J1975="","",IF('TSA Input'!J1975="Yes",'TSA Input'!C1975,""))</f>
        <v/>
      </c>
      <c r="G2012" s="36" t="str">
        <f>IF('TSA Input'!J1975="","",IF('TSA Input'!J1975="Yes",'TSA Input'!D1975,""))</f>
        <v/>
      </c>
      <c r="H2012" s="37" t="str">
        <f>IF('TSA Input'!K1975="","",IF('TSA Input'!J1975="Yes",'TSA Input'!G1975,""))</f>
        <v/>
      </c>
      <c r="I2012" s="37" t="str">
        <f>IF('TSA Input'!L1975="","",IF('TSA Input'!J1975="Yes",'TSA Input'!F1975,""))</f>
        <v/>
      </c>
      <c r="J2012" s="39" t="str">
        <f t="shared" si="62"/>
        <v/>
      </c>
      <c r="K2012" s="257" t="str">
        <f>IF('TSA Input'!J1975="","",IF('TSA Input'!J1975="Yes",'TSA Input'!D1975,""))</f>
        <v/>
      </c>
      <c r="L2012" s="258" t="str">
        <f>IF('TSA Input'!J1975="","",IF('TSA Input'!J1975="Yes",'TSA Input'!G1975,""))</f>
        <v/>
      </c>
      <c r="M2012" s="258" t="str">
        <f>IF('TSA Input'!J1975="","",IF('TSA Input'!J1975="Yes",'TSA Input'!F1975,""))</f>
        <v/>
      </c>
      <c r="N2012" s="39" t="str">
        <f t="shared" si="63"/>
        <v/>
      </c>
      <c r="O2012" s="149" t="s">
        <v>11</v>
      </c>
      <c r="P2012" s="148" t="s">
        <v>11</v>
      </c>
      <c r="Q2012" s="1"/>
    </row>
    <row r="2013" spans="1:17" ht="15.75" hidden="1" customHeight="1">
      <c r="A2013" s="1" t="str">
        <f t="shared" si="1"/>
        <v/>
      </c>
      <c r="B2013" s="1"/>
      <c r="C2013" s="34" t="str">
        <f>IF('TSA Input'!J1976="","",IF('TSA Input'!J1976="Yes",'TSA Input'!B1976,"Ineligible"))</f>
        <v/>
      </c>
      <c r="D2013" s="246" t="str">
        <f>IF('TSA Input'!J1976="","",IF('TSA Input'!J1976="Yes",IF('TSA Input'!W1976="","",LEFT('TSA Input'!W1976,LEN('TSA Input'!W1976)-2)),""))</f>
        <v/>
      </c>
      <c r="E2013" s="246" t="str">
        <f>IF('TSA Input'!J1976="","",IF('TSA Input'!J1976="Yes",'TSA Input'!I1976,""))</f>
        <v/>
      </c>
      <c r="F2013" s="247" t="str">
        <f>IF('TSA Input'!J1976="","",IF('TSA Input'!J1976="Yes",'TSA Input'!C1976,""))</f>
        <v/>
      </c>
      <c r="G2013" s="36" t="str">
        <f>IF('TSA Input'!J1976="","",IF('TSA Input'!J1976="Yes",'TSA Input'!D1976,""))</f>
        <v/>
      </c>
      <c r="H2013" s="37" t="str">
        <f>IF('TSA Input'!K1976="","",IF('TSA Input'!J1976="Yes",'TSA Input'!G1976,""))</f>
        <v/>
      </c>
      <c r="I2013" s="37" t="str">
        <f>IF('TSA Input'!L1976="","",IF('TSA Input'!J1976="Yes",'TSA Input'!F1976,""))</f>
        <v/>
      </c>
      <c r="J2013" s="39" t="str">
        <f t="shared" si="62"/>
        <v/>
      </c>
      <c r="K2013" s="257" t="str">
        <f>IF('TSA Input'!J1976="","",IF('TSA Input'!J1976="Yes",'TSA Input'!D1976,""))</f>
        <v/>
      </c>
      <c r="L2013" s="258" t="str">
        <f>IF('TSA Input'!J1976="","",IF('TSA Input'!J1976="Yes",'TSA Input'!G1976,""))</f>
        <v/>
      </c>
      <c r="M2013" s="258" t="str">
        <f>IF('TSA Input'!J1976="","",IF('TSA Input'!J1976="Yes",'TSA Input'!F1976,""))</f>
        <v/>
      </c>
      <c r="N2013" s="39" t="str">
        <f t="shared" si="63"/>
        <v/>
      </c>
      <c r="O2013" s="149" t="s">
        <v>11</v>
      </c>
      <c r="P2013" s="148" t="s">
        <v>11</v>
      </c>
      <c r="Q2013" s="1"/>
    </row>
    <row r="2014" spans="1:17" ht="15.75" hidden="1" customHeight="1">
      <c r="A2014" s="1" t="str">
        <f t="shared" si="1"/>
        <v/>
      </c>
      <c r="B2014" s="1"/>
      <c r="C2014" s="34" t="str">
        <f>IF('TSA Input'!J1977="","",IF('TSA Input'!J1977="Yes",'TSA Input'!B1977,"Ineligible"))</f>
        <v/>
      </c>
      <c r="D2014" s="246" t="str">
        <f>IF('TSA Input'!J1977="","",IF('TSA Input'!J1977="Yes",IF('TSA Input'!W1977="","",LEFT('TSA Input'!W1977,LEN('TSA Input'!W1977)-2)),""))</f>
        <v/>
      </c>
      <c r="E2014" s="246" t="str">
        <f>IF('TSA Input'!J1977="","",IF('TSA Input'!J1977="Yes",'TSA Input'!I1977,""))</f>
        <v/>
      </c>
      <c r="F2014" s="247" t="str">
        <f>IF('TSA Input'!J1977="","",IF('TSA Input'!J1977="Yes",'TSA Input'!C1977,""))</f>
        <v/>
      </c>
      <c r="G2014" s="36" t="str">
        <f>IF('TSA Input'!J1977="","",IF('TSA Input'!J1977="Yes",'TSA Input'!D1977,""))</f>
        <v/>
      </c>
      <c r="H2014" s="37" t="str">
        <f>IF('TSA Input'!K1977="","",IF('TSA Input'!J1977="Yes",'TSA Input'!G1977,""))</f>
        <v/>
      </c>
      <c r="I2014" s="37" t="str">
        <f>IF('TSA Input'!L1977="","",IF('TSA Input'!J1977="Yes",'TSA Input'!F1977,""))</f>
        <v/>
      </c>
      <c r="J2014" s="39" t="str">
        <f t="shared" si="62"/>
        <v/>
      </c>
      <c r="K2014" s="257" t="str">
        <f>IF('TSA Input'!J1977="","",IF('TSA Input'!J1977="Yes",'TSA Input'!D1977,""))</f>
        <v/>
      </c>
      <c r="L2014" s="258" t="str">
        <f>IF('TSA Input'!J1977="","",IF('TSA Input'!J1977="Yes",'TSA Input'!G1977,""))</f>
        <v/>
      </c>
      <c r="M2014" s="258" t="str">
        <f>IF('TSA Input'!J1977="","",IF('TSA Input'!J1977="Yes",'TSA Input'!F1977,""))</f>
        <v/>
      </c>
      <c r="N2014" s="39" t="str">
        <f t="shared" si="63"/>
        <v/>
      </c>
      <c r="O2014" s="149" t="s">
        <v>11</v>
      </c>
      <c r="P2014" s="148" t="s">
        <v>11</v>
      </c>
      <c r="Q2014" s="1"/>
    </row>
    <row r="2015" spans="1:17" ht="15.75" hidden="1" customHeight="1">
      <c r="A2015" s="1" t="str">
        <f t="shared" si="1"/>
        <v/>
      </c>
      <c r="B2015" s="1"/>
      <c r="C2015" s="34" t="str">
        <f>IF('TSA Input'!J1978="","",IF('TSA Input'!J1978="Yes",'TSA Input'!B1978,"Ineligible"))</f>
        <v/>
      </c>
      <c r="D2015" s="246" t="str">
        <f>IF('TSA Input'!J1978="","",IF('TSA Input'!J1978="Yes",IF('TSA Input'!W1978="","",LEFT('TSA Input'!W1978,LEN('TSA Input'!W1978)-2)),""))</f>
        <v/>
      </c>
      <c r="E2015" s="246" t="str">
        <f>IF('TSA Input'!J1978="","",IF('TSA Input'!J1978="Yes",'TSA Input'!I1978,""))</f>
        <v/>
      </c>
      <c r="F2015" s="247" t="str">
        <f>IF('TSA Input'!J1978="","",IF('TSA Input'!J1978="Yes",'TSA Input'!C1978,""))</f>
        <v/>
      </c>
      <c r="G2015" s="36" t="str">
        <f>IF('TSA Input'!J1978="","",IF('TSA Input'!J1978="Yes",'TSA Input'!D1978,""))</f>
        <v/>
      </c>
      <c r="H2015" s="37" t="str">
        <f>IF('TSA Input'!K1978="","",IF('TSA Input'!J1978="Yes",'TSA Input'!G1978,""))</f>
        <v/>
      </c>
      <c r="I2015" s="37" t="str">
        <f>IF('TSA Input'!L1978="","",IF('TSA Input'!J1978="Yes",'TSA Input'!F1978,""))</f>
        <v/>
      </c>
      <c r="J2015" s="39" t="str">
        <f t="shared" si="62"/>
        <v/>
      </c>
      <c r="K2015" s="257" t="str">
        <f>IF('TSA Input'!J1978="","",IF('TSA Input'!J1978="Yes",'TSA Input'!D1978,""))</f>
        <v/>
      </c>
      <c r="L2015" s="258" t="str">
        <f>IF('TSA Input'!J1978="","",IF('TSA Input'!J1978="Yes",'TSA Input'!G1978,""))</f>
        <v/>
      </c>
      <c r="M2015" s="258" t="str">
        <f>IF('TSA Input'!J1978="","",IF('TSA Input'!J1978="Yes",'TSA Input'!F1978,""))</f>
        <v/>
      </c>
      <c r="N2015" s="39" t="str">
        <f t="shared" si="63"/>
        <v/>
      </c>
      <c r="O2015" s="149" t="s">
        <v>11</v>
      </c>
      <c r="P2015" s="148" t="s">
        <v>11</v>
      </c>
      <c r="Q2015" s="1"/>
    </row>
    <row r="2016" spans="1:17" ht="15.75" hidden="1" customHeight="1">
      <c r="A2016" s="1" t="str">
        <f t="shared" si="1"/>
        <v/>
      </c>
      <c r="B2016" s="1"/>
      <c r="C2016" s="34" t="str">
        <f>IF('TSA Input'!J1979="","",IF('TSA Input'!J1979="Yes",'TSA Input'!B1979,"Ineligible"))</f>
        <v/>
      </c>
      <c r="D2016" s="246" t="str">
        <f>IF('TSA Input'!J1979="","",IF('TSA Input'!J1979="Yes",IF('TSA Input'!W1979="","",LEFT('TSA Input'!W1979,LEN('TSA Input'!W1979)-2)),""))</f>
        <v/>
      </c>
      <c r="E2016" s="246" t="str">
        <f>IF('TSA Input'!J1979="","",IF('TSA Input'!J1979="Yes",'TSA Input'!I1979,""))</f>
        <v/>
      </c>
      <c r="F2016" s="247" t="str">
        <f>IF('TSA Input'!J1979="","",IF('TSA Input'!J1979="Yes",'TSA Input'!C1979,""))</f>
        <v/>
      </c>
      <c r="G2016" s="36" t="str">
        <f>IF('TSA Input'!J1979="","",IF('TSA Input'!J1979="Yes",'TSA Input'!D1979,""))</f>
        <v/>
      </c>
      <c r="H2016" s="37" t="str">
        <f>IF('TSA Input'!K1979="","",IF('TSA Input'!J1979="Yes",'TSA Input'!G1979,""))</f>
        <v/>
      </c>
      <c r="I2016" s="37" t="str">
        <f>IF('TSA Input'!L1979="","",IF('TSA Input'!J1979="Yes",'TSA Input'!F1979,""))</f>
        <v/>
      </c>
      <c r="J2016" s="39" t="str">
        <f t="shared" si="62"/>
        <v/>
      </c>
      <c r="K2016" s="257" t="str">
        <f>IF('TSA Input'!J1979="","",IF('TSA Input'!J1979="Yes",'TSA Input'!D1979,""))</f>
        <v/>
      </c>
      <c r="L2016" s="258" t="str">
        <f>IF('TSA Input'!J1979="","",IF('TSA Input'!J1979="Yes",'TSA Input'!G1979,""))</f>
        <v/>
      </c>
      <c r="M2016" s="258" t="str">
        <f>IF('TSA Input'!J1979="","",IF('TSA Input'!J1979="Yes",'TSA Input'!F1979,""))</f>
        <v/>
      </c>
      <c r="N2016" s="39" t="str">
        <f t="shared" si="63"/>
        <v/>
      </c>
      <c r="O2016" s="149" t="s">
        <v>11</v>
      </c>
      <c r="P2016" s="148" t="s">
        <v>11</v>
      </c>
      <c r="Q2016" s="1"/>
    </row>
    <row r="2017" spans="1:17" ht="15.75" hidden="1" customHeight="1">
      <c r="A2017" s="1" t="str">
        <f t="shared" si="1"/>
        <v/>
      </c>
      <c r="B2017" s="1"/>
      <c r="C2017" s="34" t="str">
        <f>IF('TSA Input'!J1980="","",IF('TSA Input'!J1980="Yes",'TSA Input'!B1980,"Ineligible"))</f>
        <v/>
      </c>
      <c r="D2017" s="246" t="str">
        <f>IF('TSA Input'!J1980="","",IF('TSA Input'!J1980="Yes",IF('TSA Input'!W1980="","",LEFT('TSA Input'!W1980,LEN('TSA Input'!W1980)-2)),""))</f>
        <v/>
      </c>
      <c r="E2017" s="246" t="str">
        <f>IF('TSA Input'!J1980="","",IF('TSA Input'!J1980="Yes",'TSA Input'!I1980,""))</f>
        <v/>
      </c>
      <c r="F2017" s="247" t="str">
        <f>IF('TSA Input'!J1980="","",IF('TSA Input'!J1980="Yes",'TSA Input'!C1980,""))</f>
        <v/>
      </c>
      <c r="G2017" s="36" t="str">
        <f>IF('TSA Input'!J1980="","",IF('TSA Input'!J1980="Yes",'TSA Input'!D1980,""))</f>
        <v/>
      </c>
      <c r="H2017" s="37" t="str">
        <f>IF('TSA Input'!K1980="","",IF('TSA Input'!J1980="Yes",'TSA Input'!G1980,""))</f>
        <v/>
      </c>
      <c r="I2017" s="37" t="str">
        <f>IF('TSA Input'!L1980="","",IF('TSA Input'!J1980="Yes",'TSA Input'!F1980,""))</f>
        <v/>
      </c>
      <c r="J2017" s="39" t="str">
        <f t="shared" si="62"/>
        <v/>
      </c>
      <c r="K2017" s="257" t="str">
        <f>IF('TSA Input'!J1980="","",IF('TSA Input'!J1980="Yes",'TSA Input'!D1980,""))</f>
        <v/>
      </c>
      <c r="L2017" s="258" t="str">
        <f>IF('TSA Input'!J1980="","",IF('TSA Input'!J1980="Yes",'TSA Input'!G1980,""))</f>
        <v/>
      </c>
      <c r="M2017" s="258" t="str">
        <f>IF('TSA Input'!J1980="","",IF('TSA Input'!J1980="Yes",'TSA Input'!F1980,""))</f>
        <v/>
      </c>
      <c r="N2017" s="39" t="str">
        <f t="shared" si="63"/>
        <v/>
      </c>
      <c r="O2017" s="149" t="s">
        <v>11</v>
      </c>
      <c r="P2017" s="148" t="s">
        <v>11</v>
      </c>
      <c r="Q2017" s="1"/>
    </row>
    <row r="2018" spans="1:17" ht="15.75" hidden="1" customHeight="1">
      <c r="A2018" s="1" t="str">
        <f t="shared" si="1"/>
        <v/>
      </c>
      <c r="B2018" s="1"/>
      <c r="C2018" s="34" t="str">
        <f>IF('TSA Input'!J1981="","",IF('TSA Input'!J1981="Yes",'TSA Input'!B1981,"Ineligible"))</f>
        <v/>
      </c>
      <c r="D2018" s="246" t="str">
        <f>IF('TSA Input'!J1981="","",IF('TSA Input'!J1981="Yes",IF('TSA Input'!W1981="","",LEFT('TSA Input'!W1981,LEN('TSA Input'!W1981)-2)),""))</f>
        <v/>
      </c>
      <c r="E2018" s="246" t="str">
        <f>IF('TSA Input'!J1981="","",IF('TSA Input'!J1981="Yes",'TSA Input'!I1981,""))</f>
        <v/>
      </c>
      <c r="F2018" s="247" t="str">
        <f>IF('TSA Input'!J1981="","",IF('TSA Input'!J1981="Yes",'TSA Input'!C1981,""))</f>
        <v/>
      </c>
      <c r="G2018" s="36" t="str">
        <f>IF('TSA Input'!J1981="","",IF('TSA Input'!J1981="Yes",'TSA Input'!D1981,""))</f>
        <v/>
      </c>
      <c r="H2018" s="37" t="str">
        <f>IF('TSA Input'!K1981="","",IF('TSA Input'!J1981="Yes",'TSA Input'!G1981,""))</f>
        <v/>
      </c>
      <c r="I2018" s="37" t="str">
        <f>IF('TSA Input'!L1981="","",IF('TSA Input'!J1981="Yes",'TSA Input'!F1981,""))</f>
        <v/>
      </c>
      <c r="J2018" s="39" t="str">
        <f t="shared" si="62"/>
        <v/>
      </c>
      <c r="K2018" s="257" t="str">
        <f>IF('TSA Input'!J1981="","",IF('TSA Input'!J1981="Yes",'TSA Input'!D1981,""))</f>
        <v/>
      </c>
      <c r="L2018" s="258" t="str">
        <f>IF('TSA Input'!J1981="","",IF('TSA Input'!J1981="Yes",'TSA Input'!G1981,""))</f>
        <v/>
      </c>
      <c r="M2018" s="258" t="str">
        <f>IF('TSA Input'!J1981="","",IF('TSA Input'!J1981="Yes",'TSA Input'!F1981,""))</f>
        <v/>
      </c>
      <c r="N2018" s="39" t="str">
        <f t="shared" si="63"/>
        <v/>
      </c>
      <c r="O2018" s="149" t="s">
        <v>11</v>
      </c>
      <c r="P2018" s="148" t="s">
        <v>11</v>
      </c>
      <c r="Q2018" s="1"/>
    </row>
    <row r="2019" spans="1:17" ht="15.75" hidden="1" customHeight="1">
      <c r="A2019" s="1" t="str">
        <f t="shared" si="1"/>
        <v/>
      </c>
      <c r="B2019" s="1"/>
      <c r="C2019" s="34" t="str">
        <f>IF('TSA Input'!J1982="","",IF('TSA Input'!J1982="Yes",'TSA Input'!B1982,"Ineligible"))</f>
        <v/>
      </c>
      <c r="D2019" s="246" t="str">
        <f>IF('TSA Input'!J1982="","",IF('TSA Input'!J1982="Yes",IF('TSA Input'!W1982="","",LEFT('TSA Input'!W1982,LEN('TSA Input'!W1982)-2)),""))</f>
        <v/>
      </c>
      <c r="E2019" s="246" t="str">
        <f>IF('TSA Input'!J1982="","",IF('TSA Input'!J1982="Yes",'TSA Input'!I1982,""))</f>
        <v/>
      </c>
      <c r="F2019" s="247" t="str">
        <f>IF('TSA Input'!J1982="","",IF('TSA Input'!J1982="Yes",'TSA Input'!C1982,""))</f>
        <v/>
      </c>
      <c r="G2019" s="36" t="str">
        <f>IF('TSA Input'!J1982="","",IF('TSA Input'!J1982="Yes",'TSA Input'!D1982,""))</f>
        <v/>
      </c>
      <c r="H2019" s="37" t="str">
        <f>IF('TSA Input'!K1982="","",IF('TSA Input'!J1982="Yes",'TSA Input'!G1982,""))</f>
        <v/>
      </c>
      <c r="I2019" s="37" t="str">
        <f>IF('TSA Input'!L1982="","",IF('TSA Input'!J1982="Yes",'TSA Input'!F1982,""))</f>
        <v/>
      </c>
      <c r="J2019" s="39" t="str">
        <f t="shared" si="62"/>
        <v/>
      </c>
      <c r="K2019" s="257" t="str">
        <f>IF('TSA Input'!J1982="","",IF('TSA Input'!J1982="Yes",'TSA Input'!D1982,""))</f>
        <v/>
      </c>
      <c r="L2019" s="258" t="str">
        <f>IF('TSA Input'!J1982="","",IF('TSA Input'!J1982="Yes",'TSA Input'!G1982,""))</f>
        <v/>
      </c>
      <c r="M2019" s="258" t="str">
        <f>IF('TSA Input'!J1982="","",IF('TSA Input'!J1982="Yes",'TSA Input'!F1982,""))</f>
        <v/>
      </c>
      <c r="N2019" s="39" t="str">
        <f t="shared" si="63"/>
        <v/>
      </c>
      <c r="O2019" s="149" t="s">
        <v>11</v>
      </c>
      <c r="P2019" s="148" t="s">
        <v>11</v>
      </c>
      <c r="Q2019" s="1"/>
    </row>
    <row r="2020" spans="1:17" ht="15.75" hidden="1" customHeight="1">
      <c r="A2020" s="1" t="str">
        <f t="shared" si="1"/>
        <v/>
      </c>
      <c r="B2020" s="1"/>
      <c r="C2020" s="34" t="str">
        <f>IF('TSA Input'!J1983="","",IF('TSA Input'!J1983="Yes",'TSA Input'!B1983,"Ineligible"))</f>
        <v/>
      </c>
      <c r="D2020" s="246" t="str">
        <f>IF('TSA Input'!J1983="","",IF('TSA Input'!J1983="Yes",IF('TSA Input'!W1983="","",LEFT('TSA Input'!W1983,LEN('TSA Input'!W1983)-2)),""))</f>
        <v/>
      </c>
      <c r="E2020" s="246" t="str">
        <f>IF('TSA Input'!J1983="","",IF('TSA Input'!J1983="Yes",'TSA Input'!I1983,""))</f>
        <v/>
      </c>
      <c r="F2020" s="247" t="str">
        <f>IF('TSA Input'!J1983="","",IF('TSA Input'!J1983="Yes",'TSA Input'!C1983,""))</f>
        <v/>
      </c>
      <c r="G2020" s="36" t="str">
        <f>IF('TSA Input'!J1983="","",IF('TSA Input'!J1983="Yes",'TSA Input'!D1983,""))</f>
        <v/>
      </c>
      <c r="H2020" s="37" t="str">
        <f>IF('TSA Input'!K1983="","",IF('TSA Input'!J1983="Yes",'TSA Input'!G1983,""))</f>
        <v/>
      </c>
      <c r="I2020" s="37" t="str">
        <f>IF('TSA Input'!L1983="","",IF('TSA Input'!J1983="Yes",'TSA Input'!F1983,""))</f>
        <v/>
      </c>
      <c r="J2020" s="39" t="str">
        <f t="shared" si="62"/>
        <v/>
      </c>
      <c r="K2020" s="257" t="str">
        <f>IF('TSA Input'!J1983="","",IF('TSA Input'!J1983="Yes",'TSA Input'!D1983,""))</f>
        <v/>
      </c>
      <c r="L2020" s="258" t="str">
        <f>IF('TSA Input'!J1983="","",IF('TSA Input'!J1983="Yes",'TSA Input'!G1983,""))</f>
        <v/>
      </c>
      <c r="M2020" s="258" t="str">
        <f>IF('TSA Input'!J1983="","",IF('TSA Input'!J1983="Yes",'TSA Input'!F1983,""))</f>
        <v/>
      </c>
      <c r="N2020" s="39" t="str">
        <f t="shared" si="63"/>
        <v/>
      </c>
      <c r="O2020" s="149" t="s">
        <v>11</v>
      </c>
      <c r="P2020" s="148" t="s">
        <v>11</v>
      </c>
      <c r="Q2020" s="1"/>
    </row>
    <row r="2021" spans="1:17" ht="15.75" hidden="1" customHeight="1">
      <c r="A2021" s="1" t="str">
        <f t="shared" si="1"/>
        <v/>
      </c>
      <c r="B2021" s="1"/>
      <c r="C2021" s="34" t="str">
        <f>IF('TSA Input'!J1984="","",IF('TSA Input'!J1984="Yes",'TSA Input'!B1984,"Ineligible"))</f>
        <v/>
      </c>
      <c r="D2021" s="246" t="str">
        <f>IF('TSA Input'!J1984="","",IF('TSA Input'!J1984="Yes",IF('TSA Input'!W1984="","",LEFT('TSA Input'!W1984,LEN('TSA Input'!W1984)-2)),""))</f>
        <v/>
      </c>
      <c r="E2021" s="246" t="str">
        <f>IF('TSA Input'!J1984="","",IF('TSA Input'!J1984="Yes",'TSA Input'!I1984,""))</f>
        <v/>
      </c>
      <c r="F2021" s="247" t="str">
        <f>IF('TSA Input'!J1984="","",IF('TSA Input'!J1984="Yes",'TSA Input'!C1984,""))</f>
        <v/>
      </c>
      <c r="G2021" s="36" t="str">
        <f>IF('TSA Input'!J1984="","",IF('TSA Input'!J1984="Yes",'TSA Input'!D1984,""))</f>
        <v/>
      </c>
      <c r="H2021" s="37" t="str">
        <f>IF('TSA Input'!K1984="","",IF('TSA Input'!J1984="Yes",'TSA Input'!G1984,""))</f>
        <v/>
      </c>
      <c r="I2021" s="37" t="str">
        <f>IF('TSA Input'!L1984="","",IF('TSA Input'!J1984="Yes",'TSA Input'!F1984,""))</f>
        <v/>
      </c>
      <c r="J2021" s="39" t="str">
        <f t="shared" si="62"/>
        <v/>
      </c>
      <c r="K2021" s="257" t="str">
        <f>IF('TSA Input'!J1984="","",IF('TSA Input'!J1984="Yes",'TSA Input'!D1984,""))</f>
        <v/>
      </c>
      <c r="L2021" s="258" t="str">
        <f>IF('TSA Input'!J1984="","",IF('TSA Input'!J1984="Yes",'TSA Input'!G1984,""))</f>
        <v/>
      </c>
      <c r="M2021" s="258" t="str">
        <f>IF('TSA Input'!J1984="","",IF('TSA Input'!J1984="Yes",'TSA Input'!F1984,""))</f>
        <v/>
      </c>
      <c r="N2021" s="39" t="str">
        <f t="shared" si="63"/>
        <v/>
      </c>
      <c r="O2021" s="149" t="s">
        <v>11</v>
      </c>
      <c r="P2021" s="148" t="s">
        <v>11</v>
      </c>
      <c r="Q2021" s="1"/>
    </row>
    <row r="2022" spans="1:17" ht="15.75" hidden="1" customHeight="1">
      <c r="A2022" s="1" t="str">
        <f t="shared" si="1"/>
        <v/>
      </c>
      <c r="B2022" s="1"/>
      <c r="C2022" s="34" t="str">
        <f>IF('TSA Input'!J1985="","",IF('TSA Input'!J1985="Yes",'TSA Input'!B1985,"Ineligible"))</f>
        <v/>
      </c>
      <c r="D2022" s="246" t="str">
        <f>IF('TSA Input'!J1985="","",IF('TSA Input'!J1985="Yes",IF('TSA Input'!W1985="","",LEFT('TSA Input'!W1985,LEN('TSA Input'!W1985)-2)),""))</f>
        <v/>
      </c>
      <c r="E2022" s="246" t="str">
        <f>IF('TSA Input'!J1985="","",IF('TSA Input'!J1985="Yes",'TSA Input'!I1985,""))</f>
        <v/>
      </c>
      <c r="F2022" s="247" t="str">
        <f>IF('TSA Input'!J1985="","",IF('TSA Input'!J1985="Yes",'TSA Input'!C1985,""))</f>
        <v/>
      </c>
      <c r="G2022" s="36" t="str">
        <f>IF('TSA Input'!J1985="","",IF('TSA Input'!J1985="Yes",'TSA Input'!D1985,""))</f>
        <v/>
      </c>
      <c r="H2022" s="37" t="str">
        <f>IF('TSA Input'!K1985="","",IF('TSA Input'!J1985="Yes",'TSA Input'!G1985,""))</f>
        <v/>
      </c>
      <c r="I2022" s="37" t="str">
        <f>IF('TSA Input'!L1985="","",IF('TSA Input'!J1985="Yes",'TSA Input'!F1985,""))</f>
        <v/>
      </c>
      <c r="J2022" s="39" t="str">
        <f t="shared" si="62"/>
        <v/>
      </c>
      <c r="K2022" s="257" t="str">
        <f>IF('TSA Input'!J1985="","",IF('TSA Input'!J1985="Yes",'TSA Input'!D1985,""))</f>
        <v/>
      </c>
      <c r="L2022" s="258" t="str">
        <f>IF('TSA Input'!J1985="","",IF('TSA Input'!J1985="Yes",'TSA Input'!G1985,""))</f>
        <v/>
      </c>
      <c r="M2022" s="258" t="str">
        <f>IF('TSA Input'!J1985="","",IF('TSA Input'!J1985="Yes",'TSA Input'!F1985,""))</f>
        <v/>
      </c>
      <c r="N2022" s="39" t="str">
        <f t="shared" si="63"/>
        <v/>
      </c>
      <c r="O2022" s="149" t="s">
        <v>11</v>
      </c>
      <c r="P2022" s="148" t="s">
        <v>11</v>
      </c>
      <c r="Q2022" s="1"/>
    </row>
    <row r="2023" spans="1:17" ht="15.75" hidden="1" customHeight="1">
      <c r="A2023" s="1" t="str">
        <f t="shared" si="1"/>
        <v/>
      </c>
      <c r="B2023" s="1"/>
      <c r="C2023" s="34" t="str">
        <f>IF('TSA Input'!J1986="","",IF('TSA Input'!J1986="Yes",'TSA Input'!B1986,"Ineligible"))</f>
        <v/>
      </c>
      <c r="D2023" s="246" t="str">
        <f>IF('TSA Input'!J1986="","",IF('TSA Input'!J1986="Yes",IF('TSA Input'!W1986="","",LEFT('TSA Input'!W1986,LEN('TSA Input'!W1986)-2)),""))</f>
        <v/>
      </c>
      <c r="E2023" s="246" t="str">
        <f>IF('TSA Input'!J1986="","",IF('TSA Input'!J1986="Yes",'TSA Input'!I1986,""))</f>
        <v/>
      </c>
      <c r="F2023" s="247" t="str">
        <f>IF('TSA Input'!J1986="","",IF('TSA Input'!J1986="Yes",'TSA Input'!C1986,""))</f>
        <v/>
      </c>
      <c r="G2023" s="36" t="str">
        <f>IF('TSA Input'!J1986="","",IF('TSA Input'!J1986="Yes",'TSA Input'!D1986,""))</f>
        <v/>
      </c>
      <c r="H2023" s="37" t="str">
        <f>IF('TSA Input'!K1986="","",IF('TSA Input'!J1986="Yes",'TSA Input'!G1986,""))</f>
        <v/>
      </c>
      <c r="I2023" s="37" t="str">
        <f>IF('TSA Input'!L1986="","",IF('TSA Input'!J1986="Yes",'TSA Input'!F1986,""))</f>
        <v/>
      </c>
      <c r="J2023" s="39" t="str">
        <f t="shared" si="62"/>
        <v/>
      </c>
      <c r="K2023" s="257" t="str">
        <f>IF('TSA Input'!J1986="","",IF('TSA Input'!J1986="Yes",'TSA Input'!D1986,""))</f>
        <v/>
      </c>
      <c r="L2023" s="258" t="str">
        <f>IF('TSA Input'!J1986="","",IF('TSA Input'!J1986="Yes",'TSA Input'!G1986,""))</f>
        <v/>
      </c>
      <c r="M2023" s="258" t="str">
        <f>IF('TSA Input'!J1986="","",IF('TSA Input'!J1986="Yes",'TSA Input'!F1986,""))</f>
        <v/>
      </c>
      <c r="N2023" s="39" t="str">
        <f t="shared" si="63"/>
        <v/>
      </c>
      <c r="O2023" s="149" t="s">
        <v>11</v>
      </c>
      <c r="P2023" s="148" t="s">
        <v>11</v>
      </c>
      <c r="Q2023" s="1"/>
    </row>
    <row r="2024" spans="1:17" ht="15.75" hidden="1" customHeight="1">
      <c r="A2024" s="1" t="str">
        <f t="shared" si="1"/>
        <v/>
      </c>
      <c r="B2024" s="1"/>
      <c r="C2024" s="34" t="str">
        <f>IF('TSA Input'!J1987="","",IF('TSA Input'!J1987="Yes",'TSA Input'!B1987,"Ineligible"))</f>
        <v/>
      </c>
      <c r="D2024" s="246" t="str">
        <f>IF('TSA Input'!J1987="","",IF('TSA Input'!J1987="Yes",IF('TSA Input'!W1987="","",LEFT('TSA Input'!W1987,LEN('TSA Input'!W1987)-2)),""))</f>
        <v/>
      </c>
      <c r="E2024" s="246" t="str">
        <f>IF('TSA Input'!J1987="","",IF('TSA Input'!J1987="Yes",'TSA Input'!I1987,""))</f>
        <v/>
      </c>
      <c r="F2024" s="247" t="str">
        <f>IF('TSA Input'!J1987="","",IF('TSA Input'!J1987="Yes",'TSA Input'!C1987,""))</f>
        <v/>
      </c>
      <c r="G2024" s="36" t="str">
        <f>IF('TSA Input'!J1987="","",IF('TSA Input'!J1987="Yes",'TSA Input'!D1987,""))</f>
        <v/>
      </c>
      <c r="H2024" s="37" t="str">
        <f>IF('TSA Input'!K1987="","",IF('TSA Input'!J1987="Yes",'TSA Input'!G1987,""))</f>
        <v/>
      </c>
      <c r="I2024" s="37" t="str">
        <f>IF('TSA Input'!L1987="","",IF('TSA Input'!J1987="Yes",'TSA Input'!F1987,""))</f>
        <v/>
      </c>
      <c r="J2024" s="39" t="str">
        <f t="shared" si="62"/>
        <v/>
      </c>
      <c r="K2024" s="257" t="str">
        <f>IF('TSA Input'!J1987="","",IF('TSA Input'!J1987="Yes",'TSA Input'!D1987,""))</f>
        <v/>
      </c>
      <c r="L2024" s="258" t="str">
        <f>IF('TSA Input'!J1987="","",IF('TSA Input'!J1987="Yes",'TSA Input'!G1987,""))</f>
        <v/>
      </c>
      <c r="M2024" s="258" t="str">
        <f>IF('TSA Input'!J1987="","",IF('TSA Input'!J1987="Yes",'TSA Input'!F1987,""))</f>
        <v/>
      </c>
      <c r="N2024" s="39" t="str">
        <f t="shared" si="63"/>
        <v/>
      </c>
      <c r="O2024" s="149" t="s">
        <v>11</v>
      </c>
      <c r="P2024" s="148" t="s">
        <v>11</v>
      </c>
      <c r="Q2024" s="1"/>
    </row>
    <row r="2025" spans="1:17" ht="15.75" hidden="1" customHeight="1">
      <c r="A2025" s="1" t="str">
        <f t="shared" si="1"/>
        <v/>
      </c>
      <c r="B2025" s="1"/>
      <c r="C2025" s="34" t="str">
        <f>IF('TSA Input'!J1988="","",IF('TSA Input'!J1988="Yes",'TSA Input'!B1988,"Ineligible"))</f>
        <v/>
      </c>
      <c r="D2025" s="246" t="str">
        <f>IF('TSA Input'!J1988="","",IF('TSA Input'!J1988="Yes",IF('TSA Input'!W1988="","",LEFT('TSA Input'!W1988,LEN('TSA Input'!W1988)-2)),""))</f>
        <v/>
      </c>
      <c r="E2025" s="246" t="str">
        <f>IF('TSA Input'!J1988="","",IF('TSA Input'!J1988="Yes",'TSA Input'!I1988,""))</f>
        <v/>
      </c>
      <c r="F2025" s="247" t="str">
        <f>IF('TSA Input'!J1988="","",IF('TSA Input'!J1988="Yes",'TSA Input'!C1988,""))</f>
        <v/>
      </c>
      <c r="G2025" s="36" t="str">
        <f>IF('TSA Input'!J1988="","",IF('TSA Input'!J1988="Yes",'TSA Input'!D1988,""))</f>
        <v/>
      </c>
      <c r="H2025" s="37" t="str">
        <f>IF('TSA Input'!K1988="","",IF('TSA Input'!J1988="Yes",'TSA Input'!G1988,""))</f>
        <v/>
      </c>
      <c r="I2025" s="37" t="str">
        <f>IF('TSA Input'!L1988="","",IF('TSA Input'!J1988="Yes",'TSA Input'!F1988,""))</f>
        <v/>
      </c>
      <c r="J2025" s="39" t="str">
        <f t="shared" ref="J2025:J2088" si="64">IF($C2025="","",SUM(G2025:I2025))</f>
        <v/>
      </c>
      <c r="K2025" s="257" t="str">
        <f>IF('TSA Input'!J1988="","",IF('TSA Input'!J1988="Yes",'TSA Input'!D1988,""))</f>
        <v/>
      </c>
      <c r="L2025" s="258" t="str">
        <f>IF('TSA Input'!J1988="","",IF('TSA Input'!J1988="Yes",'TSA Input'!G1988,""))</f>
        <v/>
      </c>
      <c r="M2025" s="258" t="str">
        <f>IF('TSA Input'!J1988="","",IF('TSA Input'!J1988="Yes",'TSA Input'!F1988,""))</f>
        <v/>
      </c>
      <c r="N2025" s="39" t="str">
        <f t="shared" ref="N2025:N2088" si="65">IF($C2025="","",SUM(K2025:M2025))</f>
        <v/>
      </c>
      <c r="O2025" s="149" t="s">
        <v>11</v>
      </c>
      <c r="P2025" s="148" t="s">
        <v>11</v>
      </c>
      <c r="Q2025" s="1"/>
    </row>
    <row r="2026" spans="1:17" ht="15.75" hidden="1" customHeight="1">
      <c r="A2026" s="1" t="str">
        <f t="shared" si="1"/>
        <v/>
      </c>
      <c r="B2026" s="1"/>
      <c r="C2026" s="34" t="str">
        <f>IF('TSA Input'!J1989="","",IF('TSA Input'!J1989="Yes",'TSA Input'!B1989,"Ineligible"))</f>
        <v/>
      </c>
      <c r="D2026" s="246" t="str">
        <f>IF('TSA Input'!J1989="","",IF('TSA Input'!J1989="Yes",IF('TSA Input'!W1989="","",LEFT('TSA Input'!W1989,LEN('TSA Input'!W1989)-2)),""))</f>
        <v/>
      </c>
      <c r="E2026" s="246" t="str">
        <f>IF('TSA Input'!J1989="","",IF('TSA Input'!J1989="Yes",'TSA Input'!I1989,""))</f>
        <v/>
      </c>
      <c r="F2026" s="247" t="str">
        <f>IF('TSA Input'!J1989="","",IF('TSA Input'!J1989="Yes",'TSA Input'!C1989,""))</f>
        <v/>
      </c>
      <c r="G2026" s="36" t="str">
        <f>IF('TSA Input'!J1989="","",IF('TSA Input'!J1989="Yes",'TSA Input'!D1989,""))</f>
        <v/>
      </c>
      <c r="H2026" s="37" t="str">
        <f>IF('TSA Input'!K1989="","",IF('TSA Input'!J1989="Yes",'TSA Input'!G1989,""))</f>
        <v/>
      </c>
      <c r="I2026" s="37" t="str">
        <f>IF('TSA Input'!L1989="","",IF('TSA Input'!J1989="Yes",'TSA Input'!F1989,""))</f>
        <v/>
      </c>
      <c r="J2026" s="39" t="str">
        <f t="shared" si="64"/>
        <v/>
      </c>
      <c r="K2026" s="257" t="str">
        <f>IF('TSA Input'!J1989="","",IF('TSA Input'!J1989="Yes",'TSA Input'!D1989,""))</f>
        <v/>
      </c>
      <c r="L2026" s="258" t="str">
        <f>IF('TSA Input'!J1989="","",IF('TSA Input'!J1989="Yes",'TSA Input'!G1989,""))</f>
        <v/>
      </c>
      <c r="M2026" s="258" t="str">
        <f>IF('TSA Input'!J1989="","",IF('TSA Input'!J1989="Yes",'TSA Input'!F1989,""))</f>
        <v/>
      </c>
      <c r="N2026" s="39" t="str">
        <f t="shared" si="65"/>
        <v/>
      </c>
      <c r="O2026" s="149" t="s">
        <v>11</v>
      </c>
      <c r="P2026" s="148" t="s">
        <v>11</v>
      </c>
      <c r="Q2026" s="1"/>
    </row>
    <row r="2027" spans="1:17" ht="15.75" hidden="1" customHeight="1">
      <c r="A2027" s="1" t="str">
        <f t="shared" si="1"/>
        <v/>
      </c>
      <c r="B2027" s="1"/>
      <c r="C2027" s="34" t="str">
        <f>IF('TSA Input'!J1990="","",IF('TSA Input'!J1990="Yes",'TSA Input'!B1990,"Ineligible"))</f>
        <v/>
      </c>
      <c r="D2027" s="246" t="str">
        <f>IF('TSA Input'!J1990="","",IF('TSA Input'!J1990="Yes",IF('TSA Input'!W1990="","",LEFT('TSA Input'!W1990,LEN('TSA Input'!W1990)-2)),""))</f>
        <v/>
      </c>
      <c r="E2027" s="246" t="str">
        <f>IF('TSA Input'!J1990="","",IF('TSA Input'!J1990="Yes",'TSA Input'!I1990,""))</f>
        <v/>
      </c>
      <c r="F2027" s="247" t="str">
        <f>IF('TSA Input'!J1990="","",IF('TSA Input'!J1990="Yes",'TSA Input'!C1990,""))</f>
        <v/>
      </c>
      <c r="G2027" s="36" t="str">
        <f>IF('TSA Input'!J1990="","",IF('TSA Input'!J1990="Yes",'TSA Input'!D1990,""))</f>
        <v/>
      </c>
      <c r="H2027" s="37" t="str">
        <f>IF('TSA Input'!K1990="","",IF('TSA Input'!J1990="Yes",'TSA Input'!G1990,""))</f>
        <v/>
      </c>
      <c r="I2027" s="37" t="str">
        <f>IF('TSA Input'!L1990="","",IF('TSA Input'!J1990="Yes",'TSA Input'!F1990,""))</f>
        <v/>
      </c>
      <c r="J2027" s="39" t="str">
        <f t="shared" si="64"/>
        <v/>
      </c>
      <c r="K2027" s="257" t="str">
        <f>IF('TSA Input'!J1990="","",IF('TSA Input'!J1990="Yes",'TSA Input'!D1990,""))</f>
        <v/>
      </c>
      <c r="L2027" s="258" t="str">
        <f>IF('TSA Input'!J1990="","",IF('TSA Input'!J1990="Yes",'TSA Input'!G1990,""))</f>
        <v/>
      </c>
      <c r="M2027" s="258" t="str">
        <f>IF('TSA Input'!J1990="","",IF('TSA Input'!J1990="Yes",'TSA Input'!F1990,""))</f>
        <v/>
      </c>
      <c r="N2027" s="39" t="str">
        <f t="shared" si="65"/>
        <v/>
      </c>
      <c r="O2027" s="149" t="s">
        <v>11</v>
      </c>
      <c r="P2027" s="148" t="s">
        <v>11</v>
      </c>
      <c r="Q2027" s="1"/>
    </row>
    <row r="2028" spans="1:17" ht="15.75" hidden="1" customHeight="1">
      <c r="A2028" s="1" t="str">
        <f t="shared" si="1"/>
        <v/>
      </c>
      <c r="B2028" s="1"/>
      <c r="C2028" s="34" t="str">
        <f>IF('TSA Input'!J1991="","",IF('TSA Input'!J1991="Yes",'TSA Input'!B1991,"Ineligible"))</f>
        <v/>
      </c>
      <c r="D2028" s="246" t="str">
        <f>IF('TSA Input'!J1991="","",IF('TSA Input'!J1991="Yes",IF('TSA Input'!W1991="","",LEFT('TSA Input'!W1991,LEN('TSA Input'!W1991)-2)),""))</f>
        <v/>
      </c>
      <c r="E2028" s="246" t="str">
        <f>IF('TSA Input'!J1991="","",IF('TSA Input'!J1991="Yes",'TSA Input'!I1991,""))</f>
        <v/>
      </c>
      <c r="F2028" s="247" t="str">
        <f>IF('TSA Input'!J1991="","",IF('TSA Input'!J1991="Yes",'TSA Input'!C1991,""))</f>
        <v/>
      </c>
      <c r="G2028" s="36" t="str">
        <f>IF('TSA Input'!J1991="","",IF('TSA Input'!J1991="Yes",'TSA Input'!D1991,""))</f>
        <v/>
      </c>
      <c r="H2028" s="37" t="str">
        <f>IF('TSA Input'!K1991="","",IF('TSA Input'!J1991="Yes",'TSA Input'!G1991,""))</f>
        <v/>
      </c>
      <c r="I2028" s="37" t="str">
        <f>IF('TSA Input'!L1991="","",IF('TSA Input'!J1991="Yes",'TSA Input'!F1991,""))</f>
        <v/>
      </c>
      <c r="J2028" s="39" t="str">
        <f t="shared" si="64"/>
        <v/>
      </c>
      <c r="K2028" s="257" t="str">
        <f>IF('TSA Input'!J1991="","",IF('TSA Input'!J1991="Yes",'TSA Input'!D1991,""))</f>
        <v/>
      </c>
      <c r="L2028" s="258" t="str">
        <f>IF('TSA Input'!J1991="","",IF('TSA Input'!J1991="Yes",'TSA Input'!G1991,""))</f>
        <v/>
      </c>
      <c r="M2028" s="258" t="str">
        <f>IF('TSA Input'!J1991="","",IF('TSA Input'!J1991="Yes",'TSA Input'!F1991,""))</f>
        <v/>
      </c>
      <c r="N2028" s="39" t="str">
        <f t="shared" si="65"/>
        <v/>
      </c>
      <c r="O2028" s="149" t="s">
        <v>11</v>
      </c>
      <c r="P2028" s="148" t="s">
        <v>11</v>
      </c>
      <c r="Q2028" s="1"/>
    </row>
    <row r="2029" spans="1:17" ht="15.75" hidden="1" customHeight="1">
      <c r="A2029" s="1" t="str">
        <f t="shared" si="1"/>
        <v/>
      </c>
      <c r="B2029" s="1"/>
      <c r="C2029" s="34" t="str">
        <f>IF('TSA Input'!J1992="","",IF('TSA Input'!J1992="Yes",'TSA Input'!B1992,"Ineligible"))</f>
        <v/>
      </c>
      <c r="D2029" s="246" t="str">
        <f>IF('TSA Input'!J1992="","",IF('TSA Input'!J1992="Yes",IF('TSA Input'!W1992="","",LEFT('TSA Input'!W1992,LEN('TSA Input'!W1992)-2)),""))</f>
        <v/>
      </c>
      <c r="E2029" s="246" t="str">
        <f>IF('TSA Input'!J1992="","",IF('TSA Input'!J1992="Yes",'TSA Input'!I1992,""))</f>
        <v/>
      </c>
      <c r="F2029" s="247" t="str">
        <f>IF('TSA Input'!J1992="","",IF('TSA Input'!J1992="Yes",'TSA Input'!C1992,""))</f>
        <v/>
      </c>
      <c r="G2029" s="36" t="str">
        <f>IF('TSA Input'!J1992="","",IF('TSA Input'!J1992="Yes",'TSA Input'!D1992,""))</f>
        <v/>
      </c>
      <c r="H2029" s="37" t="str">
        <f>IF('TSA Input'!K1992="","",IF('TSA Input'!J1992="Yes",'TSA Input'!G1992,""))</f>
        <v/>
      </c>
      <c r="I2029" s="37" t="str">
        <f>IF('TSA Input'!L1992="","",IF('TSA Input'!J1992="Yes",'TSA Input'!F1992,""))</f>
        <v/>
      </c>
      <c r="J2029" s="39" t="str">
        <f t="shared" si="64"/>
        <v/>
      </c>
      <c r="K2029" s="257" t="str">
        <f>IF('TSA Input'!J1992="","",IF('TSA Input'!J1992="Yes",'TSA Input'!D1992,""))</f>
        <v/>
      </c>
      <c r="L2029" s="258" t="str">
        <f>IF('TSA Input'!J1992="","",IF('TSA Input'!J1992="Yes",'TSA Input'!G1992,""))</f>
        <v/>
      </c>
      <c r="M2029" s="258" t="str">
        <f>IF('TSA Input'!J1992="","",IF('TSA Input'!J1992="Yes",'TSA Input'!F1992,""))</f>
        <v/>
      </c>
      <c r="N2029" s="39" t="str">
        <f t="shared" si="65"/>
        <v/>
      </c>
      <c r="O2029" s="149" t="s">
        <v>11</v>
      </c>
      <c r="P2029" s="148" t="s">
        <v>11</v>
      </c>
      <c r="Q2029" s="1"/>
    </row>
    <row r="2030" spans="1:17" ht="15.75" hidden="1" customHeight="1">
      <c r="A2030" s="1" t="str">
        <f t="shared" si="1"/>
        <v/>
      </c>
      <c r="B2030" s="1"/>
      <c r="C2030" s="34" t="str">
        <f>IF('TSA Input'!J1993="","",IF('TSA Input'!J1993="Yes",'TSA Input'!B1993,"Ineligible"))</f>
        <v/>
      </c>
      <c r="D2030" s="246" t="str">
        <f>IF('TSA Input'!J1993="","",IF('TSA Input'!J1993="Yes",IF('TSA Input'!W1993="","",LEFT('TSA Input'!W1993,LEN('TSA Input'!W1993)-2)),""))</f>
        <v/>
      </c>
      <c r="E2030" s="246" t="str">
        <f>IF('TSA Input'!J1993="","",IF('TSA Input'!J1993="Yes",'TSA Input'!I1993,""))</f>
        <v/>
      </c>
      <c r="F2030" s="247" t="str">
        <f>IF('TSA Input'!J1993="","",IF('TSA Input'!J1993="Yes",'TSA Input'!C1993,""))</f>
        <v/>
      </c>
      <c r="G2030" s="36" t="str">
        <f>IF('TSA Input'!J1993="","",IF('TSA Input'!J1993="Yes",'TSA Input'!D1993,""))</f>
        <v/>
      </c>
      <c r="H2030" s="37" t="str">
        <f>IF('TSA Input'!K1993="","",IF('TSA Input'!J1993="Yes",'TSA Input'!G1993,""))</f>
        <v/>
      </c>
      <c r="I2030" s="37" t="str">
        <f>IF('TSA Input'!L1993="","",IF('TSA Input'!J1993="Yes",'TSA Input'!F1993,""))</f>
        <v/>
      </c>
      <c r="J2030" s="39" t="str">
        <f t="shared" si="64"/>
        <v/>
      </c>
      <c r="K2030" s="257" t="str">
        <f>IF('TSA Input'!J1993="","",IF('TSA Input'!J1993="Yes",'TSA Input'!D1993,""))</f>
        <v/>
      </c>
      <c r="L2030" s="258" t="str">
        <f>IF('TSA Input'!J1993="","",IF('TSA Input'!J1993="Yes",'TSA Input'!G1993,""))</f>
        <v/>
      </c>
      <c r="M2030" s="258" t="str">
        <f>IF('TSA Input'!J1993="","",IF('TSA Input'!J1993="Yes",'TSA Input'!F1993,""))</f>
        <v/>
      </c>
      <c r="N2030" s="39" t="str">
        <f t="shared" si="65"/>
        <v/>
      </c>
      <c r="O2030" s="149" t="s">
        <v>11</v>
      </c>
      <c r="P2030" s="148" t="s">
        <v>11</v>
      </c>
      <c r="Q2030" s="1"/>
    </row>
    <row r="2031" spans="1:17" ht="15.75" hidden="1" customHeight="1">
      <c r="A2031" s="1" t="str">
        <f t="shared" si="1"/>
        <v/>
      </c>
      <c r="B2031" s="1"/>
      <c r="C2031" s="34" t="str">
        <f>IF('TSA Input'!J1994="","",IF('TSA Input'!J1994="Yes",'TSA Input'!B1994,"Ineligible"))</f>
        <v/>
      </c>
      <c r="D2031" s="246" t="str">
        <f>IF('TSA Input'!J1994="","",IF('TSA Input'!J1994="Yes",IF('TSA Input'!W1994="","",LEFT('TSA Input'!W1994,LEN('TSA Input'!W1994)-2)),""))</f>
        <v/>
      </c>
      <c r="E2031" s="246" t="str">
        <f>IF('TSA Input'!J1994="","",IF('TSA Input'!J1994="Yes",'TSA Input'!I1994,""))</f>
        <v/>
      </c>
      <c r="F2031" s="247" t="str">
        <f>IF('TSA Input'!J1994="","",IF('TSA Input'!J1994="Yes",'TSA Input'!C1994,""))</f>
        <v/>
      </c>
      <c r="G2031" s="36" t="str">
        <f>IF('TSA Input'!J1994="","",IF('TSA Input'!J1994="Yes",'TSA Input'!D1994,""))</f>
        <v/>
      </c>
      <c r="H2031" s="37" t="str">
        <f>IF('TSA Input'!K1994="","",IF('TSA Input'!J1994="Yes",'TSA Input'!G1994,""))</f>
        <v/>
      </c>
      <c r="I2031" s="37" t="str">
        <f>IF('TSA Input'!L1994="","",IF('TSA Input'!J1994="Yes",'TSA Input'!F1994,""))</f>
        <v/>
      </c>
      <c r="J2031" s="39" t="str">
        <f t="shared" si="64"/>
        <v/>
      </c>
      <c r="K2031" s="257" t="str">
        <f>IF('TSA Input'!J1994="","",IF('TSA Input'!J1994="Yes",'TSA Input'!D1994,""))</f>
        <v/>
      </c>
      <c r="L2031" s="258" t="str">
        <f>IF('TSA Input'!J1994="","",IF('TSA Input'!J1994="Yes",'TSA Input'!G1994,""))</f>
        <v/>
      </c>
      <c r="M2031" s="258" t="str">
        <f>IF('TSA Input'!J1994="","",IF('TSA Input'!J1994="Yes",'TSA Input'!F1994,""))</f>
        <v/>
      </c>
      <c r="N2031" s="39" t="str">
        <f t="shared" si="65"/>
        <v/>
      </c>
      <c r="O2031" s="149" t="s">
        <v>11</v>
      </c>
      <c r="P2031" s="148" t="s">
        <v>11</v>
      </c>
      <c r="Q2031" s="1"/>
    </row>
    <row r="2032" spans="1:17" ht="15.75" hidden="1" customHeight="1">
      <c r="A2032" s="1" t="str">
        <f t="shared" si="1"/>
        <v/>
      </c>
      <c r="B2032" s="1"/>
      <c r="C2032" s="34" t="str">
        <f>IF('TSA Input'!J1995="","",IF('TSA Input'!J1995="Yes",'TSA Input'!B1995,"Ineligible"))</f>
        <v/>
      </c>
      <c r="D2032" s="246" t="str">
        <f>IF('TSA Input'!J1995="","",IF('TSA Input'!J1995="Yes",IF('TSA Input'!W1995="","",LEFT('TSA Input'!W1995,LEN('TSA Input'!W1995)-2)),""))</f>
        <v/>
      </c>
      <c r="E2032" s="246" t="str">
        <f>IF('TSA Input'!J1995="","",IF('TSA Input'!J1995="Yes",'TSA Input'!I1995,""))</f>
        <v/>
      </c>
      <c r="F2032" s="247" t="str">
        <f>IF('TSA Input'!J1995="","",IF('TSA Input'!J1995="Yes",'TSA Input'!C1995,""))</f>
        <v/>
      </c>
      <c r="G2032" s="36" t="str">
        <f>IF('TSA Input'!J1995="","",IF('TSA Input'!J1995="Yes",'TSA Input'!D1995,""))</f>
        <v/>
      </c>
      <c r="H2032" s="37" t="str">
        <f>IF('TSA Input'!K1995="","",IF('TSA Input'!J1995="Yes",'TSA Input'!G1995,""))</f>
        <v/>
      </c>
      <c r="I2032" s="37" t="str">
        <f>IF('TSA Input'!L1995="","",IF('TSA Input'!J1995="Yes",'TSA Input'!F1995,""))</f>
        <v/>
      </c>
      <c r="J2032" s="39" t="str">
        <f t="shared" si="64"/>
        <v/>
      </c>
      <c r="K2032" s="257" t="str">
        <f>IF('TSA Input'!J1995="","",IF('TSA Input'!J1995="Yes",'TSA Input'!D1995,""))</f>
        <v/>
      </c>
      <c r="L2032" s="258" t="str">
        <f>IF('TSA Input'!J1995="","",IF('TSA Input'!J1995="Yes",'TSA Input'!G1995,""))</f>
        <v/>
      </c>
      <c r="M2032" s="258" t="str">
        <f>IF('TSA Input'!J1995="","",IF('TSA Input'!J1995="Yes",'TSA Input'!F1995,""))</f>
        <v/>
      </c>
      <c r="N2032" s="39" t="str">
        <f t="shared" si="65"/>
        <v/>
      </c>
      <c r="O2032" s="149" t="s">
        <v>11</v>
      </c>
      <c r="P2032" s="148" t="s">
        <v>11</v>
      </c>
      <c r="Q2032" s="1"/>
    </row>
    <row r="2033" spans="1:17" ht="15.75" hidden="1" customHeight="1">
      <c r="A2033" s="1" t="str">
        <f t="shared" si="1"/>
        <v/>
      </c>
      <c r="B2033" s="1"/>
      <c r="C2033" s="34" t="str">
        <f>IF('TSA Input'!J1996="","",IF('TSA Input'!J1996="Yes",'TSA Input'!B1996,"Ineligible"))</f>
        <v/>
      </c>
      <c r="D2033" s="246" t="str">
        <f>IF('TSA Input'!J1996="","",IF('TSA Input'!J1996="Yes",IF('TSA Input'!W1996="","",LEFT('TSA Input'!W1996,LEN('TSA Input'!W1996)-2)),""))</f>
        <v/>
      </c>
      <c r="E2033" s="246" t="str">
        <f>IF('TSA Input'!J1996="","",IF('TSA Input'!J1996="Yes",'TSA Input'!I1996,""))</f>
        <v/>
      </c>
      <c r="F2033" s="247" t="str">
        <f>IF('TSA Input'!J1996="","",IF('TSA Input'!J1996="Yes",'TSA Input'!C1996,""))</f>
        <v/>
      </c>
      <c r="G2033" s="36" t="str">
        <f>IF('TSA Input'!J1996="","",IF('TSA Input'!J1996="Yes",'TSA Input'!D1996,""))</f>
        <v/>
      </c>
      <c r="H2033" s="37" t="str">
        <f>IF('TSA Input'!K1996="","",IF('TSA Input'!J1996="Yes",'TSA Input'!G1996,""))</f>
        <v/>
      </c>
      <c r="I2033" s="37" t="str">
        <f>IF('TSA Input'!L1996="","",IF('TSA Input'!J1996="Yes",'TSA Input'!F1996,""))</f>
        <v/>
      </c>
      <c r="J2033" s="39" t="str">
        <f t="shared" si="64"/>
        <v/>
      </c>
      <c r="K2033" s="257" t="str">
        <f>IF('TSA Input'!J1996="","",IF('TSA Input'!J1996="Yes",'TSA Input'!D1996,""))</f>
        <v/>
      </c>
      <c r="L2033" s="258" t="str">
        <f>IF('TSA Input'!J1996="","",IF('TSA Input'!J1996="Yes",'TSA Input'!G1996,""))</f>
        <v/>
      </c>
      <c r="M2033" s="258" t="str">
        <f>IF('TSA Input'!J1996="","",IF('TSA Input'!J1996="Yes",'TSA Input'!F1996,""))</f>
        <v/>
      </c>
      <c r="N2033" s="39" t="str">
        <f t="shared" si="65"/>
        <v/>
      </c>
      <c r="O2033" s="149" t="s">
        <v>11</v>
      </c>
      <c r="P2033" s="148" t="s">
        <v>11</v>
      </c>
      <c r="Q2033" s="1"/>
    </row>
    <row r="2034" spans="1:17" ht="15.75" hidden="1" customHeight="1">
      <c r="A2034" s="1" t="str">
        <f t="shared" si="1"/>
        <v/>
      </c>
      <c r="B2034" s="1"/>
      <c r="C2034" s="34" t="str">
        <f>IF('TSA Input'!J1997="","",IF('TSA Input'!J1997="Yes",'TSA Input'!B1997,"Ineligible"))</f>
        <v/>
      </c>
      <c r="D2034" s="246" t="str">
        <f>IF('TSA Input'!J1997="","",IF('TSA Input'!J1997="Yes",IF('TSA Input'!W1997="","",LEFT('TSA Input'!W1997,LEN('TSA Input'!W1997)-2)),""))</f>
        <v/>
      </c>
      <c r="E2034" s="246" t="str">
        <f>IF('TSA Input'!J1997="","",IF('TSA Input'!J1997="Yes",'TSA Input'!I1997,""))</f>
        <v/>
      </c>
      <c r="F2034" s="247" t="str">
        <f>IF('TSA Input'!J1997="","",IF('TSA Input'!J1997="Yes",'TSA Input'!C1997,""))</f>
        <v/>
      </c>
      <c r="G2034" s="36" t="str">
        <f>IF('TSA Input'!J1997="","",IF('TSA Input'!J1997="Yes",'TSA Input'!D1997,""))</f>
        <v/>
      </c>
      <c r="H2034" s="37" t="str">
        <f>IF('TSA Input'!K1997="","",IF('TSA Input'!J1997="Yes",'TSA Input'!G1997,""))</f>
        <v/>
      </c>
      <c r="I2034" s="37" t="str">
        <f>IF('TSA Input'!L1997="","",IF('TSA Input'!J1997="Yes",'TSA Input'!F1997,""))</f>
        <v/>
      </c>
      <c r="J2034" s="39" t="str">
        <f t="shared" si="64"/>
        <v/>
      </c>
      <c r="K2034" s="257" t="str">
        <f>IF('TSA Input'!J1997="","",IF('TSA Input'!J1997="Yes",'TSA Input'!D1997,""))</f>
        <v/>
      </c>
      <c r="L2034" s="258" t="str">
        <f>IF('TSA Input'!J1997="","",IF('TSA Input'!J1997="Yes",'TSA Input'!G1997,""))</f>
        <v/>
      </c>
      <c r="M2034" s="258" t="str">
        <f>IF('TSA Input'!J1997="","",IF('TSA Input'!J1997="Yes",'TSA Input'!F1997,""))</f>
        <v/>
      </c>
      <c r="N2034" s="39" t="str">
        <f t="shared" si="65"/>
        <v/>
      </c>
      <c r="O2034" s="149" t="s">
        <v>11</v>
      </c>
      <c r="P2034" s="148" t="s">
        <v>11</v>
      </c>
      <c r="Q2034" s="1"/>
    </row>
    <row r="2035" spans="1:17" ht="15.75" hidden="1" customHeight="1">
      <c r="A2035" s="1" t="str">
        <f t="shared" si="1"/>
        <v/>
      </c>
      <c r="B2035" s="1"/>
      <c r="C2035" s="34" t="str">
        <f>IF('TSA Input'!J1998="","",IF('TSA Input'!J1998="Yes",'TSA Input'!B1998,"Ineligible"))</f>
        <v/>
      </c>
      <c r="D2035" s="246" t="str">
        <f>IF('TSA Input'!J1998="","",IF('TSA Input'!J1998="Yes",IF('TSA Input'!W1998="","",LEFT('TSA Input'!W1998,LEN('TSA Input'!W1998)-2)),""))</f>
        <v/>
      </c>
      <c r="E2035" s="246" t="str">
        <f>IF('TSA Input'!J1998="","",IF('TSA Input'!J1998="Yes",'TSA Input'!I1998,""))</f>
        <v/>
      </c>
      <c r="F2035" s="247" t="str">
        <f>IF('TSA Input'!J1998="","",IF('TSA Input'!J1998="Yes",'TSA Input'!C1998,""))</f>
        <v/>
      </c>
      <c r="G2035" s="36" t="str">
        <f>IF('TSA Input'!J1998="","",IF('TSA Input'!J1998="Yes",'TSA Input'!D1998,""))</f>
        <v/>
      </c>
      <c r="H2035" s="37" t="str">
        <f>IF('TSA Input'!K1998="","",IF('TSA Input'!J1998="Yes",'TSA Input'!G1998,""))</f>
        <v/>
      </c>
      <c r="I2035" s="37" t="str">
        <f>IF('TSA Input'!L1998="","",IF('TSA Input'!J1998="Yes",'TSA Input'!F1998,""))</f>
        <v/>
      </c>
      <c r="J2035" s="39" t="str">
        <f t="shared" si="64"/>
        <v/>
      </c>
      <c r="K2035" s="257" t="str">
        <f>IF('TSA Input'!J1998="","",IF('TSA Input'!J1998="Yes",'TSA Input'!D1998,""))</f>
        <v/>
      </c>
      <c r="L2035" s="258" t="str">
        <f>IF('TSA Input'!J1998="","",IF('TSA Input'!J1998="Yes",'TSA Input'!G1998,""))</f>
        <v/>
      </c>
      <c r="M2035" s="258" t="str">
        <f>IF('TSA Input'!J1998="","",IF('TSA Input'!J1998="Yes",'TSA Input'!F1998,""))</f>
        <v/>
      </c>
      <c r="N2035" s="39" t="str">
        <f t="shared" si="65"/>
        <v/>
      </c>
      <c r="O2035" s="149" t="s">
        <v>11</v>
      </c>
      <c r="P2035" s="148" t="s">
        <v>11</v>
      </c>
      <c r="Q2035" s="1"/>
    </row>
    <row r="2036" spans="1:17" ht="15.75" hidden="1" customHeight="1">
      <c r="A2036" s="1" t="str">
        <f t="shared" si="1"/>
        <v/>
      </c>
      <c r="B2036" s="1"/>
      <c r="C2036" s="34" t="str">
        <f>IF('TSA Input'!J1999="","",IF('TSA Input'!J1999="Yes",'TSA Input'!B1999,"Ineligible"))</f>
        <v/>
      </c>
      <c r="D2036" s="246" t="str">
        <f>IF('TSA Input'!J1999="","",IF('TSA Input'!J1999="Yes",IF('TSA Input'!W1999="","",LEFT('TSA Input'!W1999,LEN('TSA Input'!W1999)-2)),""))</f>
        <v/>
      </c>
      <c r="E2036" s="246" t="str">
        <f>IF('TSA Input'!J1999="","",IF('TSA Input'!J1999="Yes",'TSA Input'!I1999,""))</f>
        <v/>
      </c>
      <c r="F2036" s="247" t="str">
        <f>IF('TSA Input'!J1999="","",IF('TSA Input'!J1999="Yes",'TSA Input'!C1999,""))</f>
        <v/>
      </c>
      <c r="G2036" s="36" t="str">
        <f>IF('TSA Input'!J1999="","",IF('TSA Input'!J1999="Yes",'TSA Input'!D1999,""))</f>
        <v/>
      </c>
      <c r="H2036" s="37" t="str">
        <f>IF('TSA Input'!K1999="","",IF('TSA Input'!J1999="Yes",'TSA Input'!G1999,""))</f>
        <v/>
      </c>
      <c r="I2036" s="37" t="str">
        <f>IF('TSA Input'!L1999="","",IF('TSA Input'!J1999="Yes",'TSA Input'!F1999,""))</f>
        <v/>
      </c>
      <c r="J2036" s="39" t="str">
        <f t="shared" si="64"/>
        <v/>
      </c>
      <c r="K2036" s="257" t="str">
        <f>IF('TSA Input'!J1999="","",IF('TSA Input'!J1999="Yes",'TSA Input'!D1999,""))</f>
        <v/>
      </c>
      <c r="L2036" s="258" t="str">
        <f>IF('TSA Input'!J1999="","",IF('TSA Input'!J1999="Yes",'TSA Input'!G1999,""))</f>
        <v/>
      </c>
      <c r="M2036" s="258" t="str">
        <f>IF('TSA Input'!J1999="","",IF('TSA Input'!J1999="Yes",'TSA Input'!F1999,""))</f>
        <v/>
      </c>
      <c r="N2036" s="39" t="str">
        <f t="shared" si="65"/>
        <v/>
      </c>
      <c r="O2036" s="149" t="s">
        <v>11</v>
      </c>
      <c r="P2036" s="148" t="s">
        <v>11</v>
      </c>
      <c r="Q2036" s="1"/>
    </row>
    <row r="2037" spans="1:17" ht="15.75" hidden="1" customHeight="1">
      <c r="A2037" s="1" t="str">
        <f t="shared" si="1"/>
        <v/>
      </c>
      <c r="B2037" s="1"/>
      <c r="C2037" s="34" t="str">
        <f>IF('TSA Input'!J2000="","",IF('TSA Input'!J2000="Yes",'TSA Input'!B2000,"Ineligible"))</f>
        <v/>
      </c>
      <c r="D2037" s="246" t="str">
        <f>IF('TSA Input'!J2000="","",IF('TSA Input'!J2000="Yes",IF('TSA Input'!W2000="","",LEFT('TSA Input'!W2000,LEN('TSA Input'!W2000)-2)),""))</f>
        <v/>
      </c>
      <c r="E2037" s="246" t="str">
        <f>IF('TSA Input'!J2000="","",IF('TSA Input'!J2000="Yes",'TSA Input'!I2000,""))</f>
        <v/>
      </c>
      <c r="F2037" s="247" t="str">
        <f>IF('TSA Input'!J2000="","",IF('TSA Input'!J2000="Yes",'TSA Input'!C2000,""))</f>
        <v/>
      </c>
      <c r="G2037" s="36" t="str">
        <f>IF('TSA Input'!J2000="","",IF('TSA Input'!J2000="Yes",'TSA Input'!D2000,""))</f>
        <v/>
      </c>
      <c r="H2037" s="37" t="str">
        <f>IF('TSA Input'!K2000="","",IF('TSA Input'!J2000="Yes",'TSA Input'!G2000,""))</f>
        <v/>
      </c>
      <c r="I2037" s="37" t="str">
        <f>IF('TSA Input'!L2000="","",IF('TSA Input'!J2000="Yes",'TSA Input'!F2000,""))</f>
        <v/>
      </c>
      <c r="J2037" s="39" t="str">
        <f t="shared" si="64"/>
        <v/>
      </c>
      <c r="K2037" s="257" t="str">
        <f>IF('TSA Input'!J2000="","",IF('TSA Input'!J2000="Yes",'TSA Input'!D2000,""))</f>
        <v/>
      </c>
      <c r="L2037" s="258" t="str">
        <f>IF('TSA Input'!J2000="","",IF('TSA Input'!J2000="Yes",'TSA Input'!G2000,""))</f>
        <v/>
      </c>
      <c r="M2037" s="258" t="str">
        <f>IF('TSA Input'!J2000="","",IF('TSA Input'!J2000="Yes",'TSA Input'!F2000,""))</f>
        <v/>
      </c>
      <c r="N2037" s="39" t="str">
        <f t="shared" si="65"/>
        <v/>
      </c>
      <c r="O2037" s="149" t="s">
        <v>11</v>
      </c>
      <c r="P2037" s="148" t="s">
        <v>11</v>
      </c>
      <c r="Q2037" s="1"/>
    </row>
    <row r="2038" spans="1:17" ht="15.75" hidden="1" customHeight="1">
      <c r="A2038" s="1" t="str">
        <f t="shared" si="1"/>
        <v/>
      </c>
      <c r="B2038" s="1"/>
      <c r="C2038" s="34" t="str">
        <f>IF('TSA Input'!J2001="","",IF('TSA Input'!J2001="Yes",'TSA Input'!B2001,"Ineligible"))</f>
        <v/>
      </c>
      <c r="D2038" s="246" t="str">
        <f>IF('TSA Input'!J2001="","",IF('TSA Input'!J2001="Yes",IF('TSA Input'!W2001="","",LEFT('TSA Input'!W2001,LEN('TSA Input'!W2001)-2)),""))</f>
        <v/>
      </c>
      <c r="E2038" s="246" t="str">
        <f>IF('TSA Input'!J2001="","",IF('TSA Input'!J2001="Yes",'TSA Input'!I2001,""))</f>
        <v/>
      </c>
      <c r="F2038" s="247" t="str">
        <f>IF('TSA Input'!J2001="","",IF('TSA Input'!J2001="Yes",'TSA Input'!C2001,""))</f>
        <v/>
      </c>
      <c r="G2038" s="36" t="str">
        <f>IF('TSA Input'!J2001="","",IF('TSA Input'!J2001="Yes",'TSA Input'!D2001,""))</f>
        <v/>
      </c>
      <c r="H2038" s="37" t="str">
        <f>IF('TSA Input'!K2001="","",IF('TSA Input'!J2001="Yes",'TSA Input'!G2001,""))</f>
        <v/>
      </c>
      <c r="I2038" s="37" t="str">
        <f>IF('TSA Input'!L2001="","",IF('TSA Input'!J2001="Yes",'TSA Input'!F2001,""))</f>
        <v/>
      </c>
      <c r="J2038" s="39" t="str">
        <f t="shared" si="64"/>
        <v/>
      </c>
      <c r="K2038" s="257" t="str">
        <f>IF('TSA Input'!J2001="","",IF('TSA Input'!J2001="Yes",'TSA Input'!D2001,""))</f>
        <v/>
      </c>
      <c r="L2038" s="258" t="str">
        <f>IF('TSA Input'!J2001="","",IF('TSA Input'!J2001="Yes",'TSA Input'!G2001,""))</f>
        <v/>
      </c>
      <c r="M2038" s="258" t="str">
        <f>IF('TSA Input'!J2001="","",IF('TSA Input'!J2001="Yes",'TSA Input'!F2001,""))</f>
        <v/>
      </c>
      <c r="N2038" s="39" t="str">
        <f t="shared" si="65"/>
        <v/>
      </c>
      <c r="O2038" s="149" t="s">
        <v>11</v>
      </c>
      <c r="P2038" s="148" t="s">
        <v>11</v>
      </c>
      <c r="Q2038" s="1"/>
    </row>
    <row r="2039" spans="1:17" ht="15.75" hidden="1" customHeight="1">
      <c r="A2039" s="1" t="str">
        <f t="shared" si="1"/>
        <v/>
      </c>
      <c r="B2039" s="1"/>
      <c r="C2039" s="34" t="str">
        <f>IF('TSA Input'!J2002="","",IF('TSA Input'!J2002="Yes",'TSA Input'!B2002,"Ineligible"))</f>
        <v/>
      </c>
      <c r="D2039" s="246" t="str">
        <f>IF('TSA Input'!J2002="","",IF('TSA Input'!J2002="Yes",IF('TSA Input'!W2002="","",LEFT('TSA Input'!W2002,LEN('TSA Input'!W2002)-2)),""))</f>
        <v/>
      </c>
      <c r="E2039" s="246" t="str">
        <f>IF('TSA Input'!J2002="","",IF('TSA Input'!J2002="Yes",'TSA Input'!I2002,""))</f>
        <v/>
      </c>
      <c r="F2039" s="247" t="str">
        <f>IF('TSA Input'!J2002="","",IF('TSA Input'!J2002="Yes",'TSA Input'!C2002,""))</f>
        <v/>
      </c>
      <c r="G2039" s="36" t="str">
        <f>IF('TSA Input'!J2002="","",IF('TSA Input'!J2002="Yes",'TSA Input'!D2002,""))</f>
        <v/>
      </c>
      <c r="H2039" s="37" t="str">
        <f>IF('TSA Input'!K2002="","",IF('TSA Input'!J2002="Yes",'TSA Input'!G2002,""))</f>
        <v/>
      </c>
      <c r="I2039" s="37" t="str">
        <f>IF('TSA Input'!L2002="","",IF('TSA Input'!J2002="Yes",'TSA Input'!F2002,""))</f>
        <v/>
      </c>
      <c r="J2039" s="39" t="str">
        <f t="shared" si="64"/>
        <v/>
      </c>
      <c r="K2039" s="257" t="str">
        <f>IF('TSA Input'!J2002="","",IF('TSA Input'!J2002="Yes",'TSA Input'!D2002,""))</f>
        <v/>
      </c>
      <c r="L2039" s="258" t="str">
        <f>IF('TSA Input'!J2002="","",IF('TSA Input'!J2002="Yes",'TSA Input'!G2002,""))</f>
        <v/>
      </c>
      <c r="M2039" s="258" t="str">
        <f>IF('TSA Input'!J2002="","",IF('TSA Input'!J2002="Yes",'TSA Input'!F2002,""))</f>
        <v/>
      </c>
      <c r="N2039" s="39" t="str">
        <f t="shared" si="65"/>
        <v/>
      </c>
      <c r="O2039" s="149" t="s">
        <v>11</v>
      </c>
      <c r="P2039" s="148" t="s">
        <v>11</v>
      </c>
      <c r="Q2039" s="1"/>
    </row>
    <row r="2040" spans="1:17" ht="15.75" hidden="1" customHeight="1">
      <c r="A2040" s="1" t="str">
        <f t="shared" si="1"/>
        <v/>
      </c>
      <c r="B2040" s="1"/>
      <c r="C2040" s="34" t="str">
        <f>IF('TSA Input'!J2003="","",IF('TSA Input'!J2003="Yes",'TSA Input'!B2003,"Ineligible"))</f>
        <v/>
      </c>
      <c r="D2040" s="246" t="str">
        <f>IF('TSA Input'!J2003="","",IF('TSA Input'!J2003="Yes",IF('TSA Input'!W2003="","",LEFT('TSA Input'!W2003,LEN('TSA Input'!W2003)-2)),""))</f>
        <v/>
      </c>
      <c r="E2040" s="246" t="str">
        <f>IF('TSA Input'!J2003="","",IF('TSA Input'!J2003="Yes",'TSA Input'!I2003,""))</f>
        <v/>
      </c>
      <c r="F2040" s="247" t="str">
        <f>IF('TSA Input'!J2003="","",IF('TSA Input'!J2003="Yes",'TSA Input'!C2003,""))</f>
        <v/>
      </c>
      <c r="G2040" s="36" t="str">
        <f>IF('TSA Input'!J2003="","",IF('TSA Input'!J2003="Yes",'TSA Input'!D2003,""))</f>
        <v/>
      </c>
      <c r="H2040" s="37" t="str">
        <f>IF('TSA Input'!K2003="","",IF('TSA Input'!J2003="Yes",'TSA Input'!G2003,""))</f>
        <v/>
      </c>
      <c r="I2040" s="37" t="str">
        <f>IF('TSA Input'!L2003="","",IF('TSA Input'!J2003="Yes",'TSA Input'!F2003,""))</f>
        <v/>
      </c>
      <c r="J2040" s="39" t="str">
        <f t="shared" si="64"/>
        <v/>
      </c>
      <c r="K2040" s="257" t="str">
        <f>IF('TSA Input'!J2003="","",IF('TSA Input'!J2003="Yes",'TSA Input'!D2003,""))</f>
        <v/>
      </c>
      <c r="L2040" s="258" t="str">
        <f>IF('TSA Input'!J2003="","",IF('TSA Input'!J2003="Yes",'TSA Input'!G2003,""))</f>
        <v/>
      </c>
      <c r="M2040" s="258" t="str">
        <f>IF('TSA Input'!J2003="","",IF('TSA Input'!J2003="Yes",'TSA Input'!F2003,""))</f>
        <v/>
      </c>
      <c r="N2040" s="39" t="str">
        <f t="shared" si="65"/>
        <v/>
      </c>
      <c r="O2040" s="149" t="s">
        <v>11</v>
      </c>
      <c r="P2040" s="148" t="s">
        <v>11</v>
      </c>
      <c r="Q2040" s="1"/>
    </row>
    <row r="2041" spans="1:17" ht="15.75" hidden="1" customHeight="1">
      <c r="A2041" s="1" t="str">
        <f t="shared" si="1"/>
        <v/>
      </c>
      <c r="B2041" s="1"/>
      <c r="C2041" s="34" t="str">
        <f>IF('TSA Input'!J2004="","",IF('TSA Input'!J2004="Yes",'TSA Input'!B2004,"Ineligible"))</f>
        <v/>
      </c>
      <c r="D2041" s="246" t="str">
        <f>IF('TSA Input'!J2004="","",IF('TSA Input'!J2004="Yes",IF('TSA Input'!W2004="","",LEFT('TSA Input'!W2004,LEN('TSA Input'!W2004)-2)),""))</f>
        <v/>
      </c>
      <c r="E2041" s="246" t="str">
        <f>IF('TSA Input'!J2004="","",IF('TSA Input'!J2004="Yes",'TSA Input'!I2004,""))</f>
        <v/>
      </c>
      <c r="F2041" s="247" t="str">
        <f>IF('TSA Input'!J2004="","",IF('TSA Input'!J2004="Yes",'TSA Input'!C2004,""))</f>
        <v/>
      </c>
      <c r="G2041" s="36" t="str">
        <f>IF('TSA Input'!J2004="","",IF('TSA Input'!J2004="Yes",'TSA Input'!D2004,""))</f>
        <v/>
      </c>
      <c r="H2041" s="37" t="str">
        <f>IF('TSA Input'!K2004="","",IF('TSA Input'!J2004="Yes",'TSA Input'!G2004,""))</f>
        <v/>
      </c>
      <c r="I2041" s="37" t="str">
        <f>IF('TSA Input'!L2004="","",IF('TSA Input'!J2004="Yes",'TSA Input'!F2004,""))</f>
        <v/>
      </c>
      <c r="J2041" s="39" t="str">
        <f t="shared" si="64"/>
        <v/>
      </c>
      <c r="K2041" s="257" t="str">
        <f>IF('TSA Input'!J2004="","",IF('TSA Input'!J2004="Yes",'TSA Input'!D2004,""))</f>
        <v/>
      </c>
      <c r="L2041" s="258" t="str">
        <f>IF('TSA Input'!J2004="","",IF('TSA Input'!J2004="Yes",'TSA Input'!G2004,""))</f>
        <v/>
      </c>
      <c r="M2041" s="258" t="str">
        <f>IF('TSA Input'!J2004="","",IF('TSA Input'!J2004="Yes",'TSA Input'!F2004,""))</f>
        <v/>
      </c>
      <c r="N2041" s="39" t="str">
        <f t="shared" si="65"/>
        <v/>
      </c>
      <c r="O2041" s="149" t="s">
        <v>11</v>
      </c>
      <c r="P2041" s="148" t="s">
        <v>11</v>
      </c>
      <c r="Q2041" s="1"/>
    </row>
    <row r="2042" spans="1:17" ht="15.75" hidden="1" customHeight="1">
      <c r="A2042" s="1" t="str">
        <f t="shared" si="1"/>
        <v/>
      </c>
      <c r="B2042" s="1"/>
      <c r="C2042" s="34" t="str">
        <f>IF('TSA Input'!J2005="","",IF('TSA Input'!J2005="Yes",'TSA Input'!B2005,"Ineligible"))</f>
        <v/>
      </c>
      <c r="D2042" s="246" t="str">
        <f>IF('TSA Input'!J2005="","",IF('TSA Input'!J2005="Yes",IF('TSA Input'!W2005="","",LEFT('TSA Input'!W2005,LEN('TSA Input'!W2005)-2)),""))</f>
        <v/>
      </c>
      <c r="E2042" s="246" t="str">
        <f>IF('TSA Input'!J2005="","",IF('TSA Input'!J2005="Yes",'TSA Input'!I2005,""))</f>
        <v/>
      </c>
      <c r="F2042" s="247" t="str">
        <f>IF('TSA Input'!J2005="","",IF('TSA Input'!J2005="Yes",'TSA Input'!C2005,""))</f>
        <v/>
      </c>
      <c r="G2042" s="36" t="str">
        <f>IF('TSA Input'!J2005="","",IF('TSA Input'!J2005="Yes",'TSA Input'!D2005,""))</f>
        <v/>
      </c>
      <c r="H2042" s="37" t="str">
        <f>IF('TSA Input'!K2005="","",IF('TSA Input'!J2005="Yes",'TSA Input'!G2005,""))</f>
        <v/>
      </c>
      <c r="I2042" s="37" t="str">
        <f>IF('TSA Input'!L2005="","",IF('TSA Input'!J2005="Yes",'TSA Input'!F2005,""))</f>
        <v/>
      </c>
      <c r="J2042" s="39" t="str">
        <f t="shared" si="64"/>
        <v/>
      </c>
      <c r="K2042" s="257" t="str">
        <f>IF('TSA Input'!J2005="","",IF('TSA Input'!J2005="Yes",'TSA Input'!D2005,""))</f>
        <v/>
      </c>
      <c r="L2042" s="258" t="str">
        <f>IF('TSA Input'!J2005="","",IF('TSA Input'!J2005="Yes",'TSA Input'!G2005,""))</f>
        <v/>
      </c>
      <c r="M2042" s="258" t="str">
        <f>IF('TSA Input'!J2005="","",IF('TSA Input'!J2005="Yes",'TSA Input'!F2005,""))</f>
        <v/>
      </c>
      <c r="N2042" s="39" t="str">
        <f t="shared" si="65"/>
        <v/>
      </c>
      <c r="O2042" s="149" t="s">
        <v>11</v>
      </c>
      <c r="P2042" s="148" t="s">
        <v>11</v>
      </c>
      <c r="Q2042" s="1"/>
    </row>
    <row r="2043" spans="1:17" ht="15.75" hidden="1" customHeight="1">
      <c r="A2043" s="1" t="str">
        <f t="shared" si="1"/>
        <v/>
      </c>
      <c r="B2043" s="1"/>
      <c r="C2043" s="34" t="str">
        <f>IF('TSA Input'!J2006="","",IF('TSA Input'!J2006="Yes",'TSA Input'!B2006,"Ineligible"))</f>
        <v/>
      </c>
      <c r="D2043" s="246" t="str">
        <f>IF('TSA Input'!J2006="","",IF('TSA Input'!J2006="Yes",IF('TSA Input'!W2006="","",LEFT('TSA Input'!W2006,LEN('TSA Input'!W2006)-2)),""))</f>
        <v/>
      </c>
      <c r="E2043" s="246" t="str">
        <f>IF('TSA Input'!J2006="","",IF('TSA Input'!J2006="Yes",'TSA Input'!I2006,""))</f>
        <v/>
      </c>
      <c r="F2043" s="247" t="str">
        <f>IF('TSA Input'!J2006="","",IF('TSA Input'!J2006="Yes",'TSA Input'!C2006,""))</f>
        <v/>
      </c>
      <c r="G2043" s="36" t="str">
        <f>IF('TSA Input'!J2006="","",IF('TSA Input'!J2006="Yes",'TSA Input'!D2006,""))</f>
        <v/>
      </c>
      <c r="H2043" s="37" t="str">
        <f>IF('TSA Input'!K2006="","",IF('TSA Input'!J2006="Yes",'TSA Input'!G2006,""))</f>
        <v/>
      </c>
      <c r="I2043" s="37" t="str">
        <f>IF('TSA Input'!L2006="","",IF('TSA Input'!J2006="Yes",'TSA Input'!F2006,""))</f>
        <v/>
      </c>
      <c r="J2043" s="39" t="str">
        <f t="shared" si="64"/>
        <v/>
      </c>
      <c r="K2043" s="257" t="str">
        <f>IF('TSA Input'!J2006="","",IF('TSA Input'!J2006="Yes",'TSA Input'!D2006,""))</f>
        <v/>
      </c>
      <c r="L2043" s="258" t="str">
        <f>IF('TSA Input'!J2006="","",IF('TSA Input'!J2006="Yes",'TSA Input'!G2006,""))</f>
        <v/>
      </c>
      <c r="M2043" s="258" t="str">
        <f>IF('TSA Input'!J2006="","",IF('TSA Input'!J2006="Yes",'TSA Input'!F2006,""))</f>
        <v/>
      </c>
      <c r="N2043" s="39" t="str">
        <f t="shared" si="65"/>
        <v/>
      </c>
      <c r="O2043" s="149" t="s">
        <v>11</v>
      </c>
      <c r="P2043" s="148" t="s">
        <v>11</v>
      </c>
      <c r="Q2043" s="1"/>
    </row>
    <row r="2044" spans="1:17" ht="15.75" hidden="1" customHeight="1">
      <c r="A2044" s="1" t="str">
        <f t="shared" si="1"/>
        <v/>
      </c>
      <c r="B2044" s="1"/>
      <c r="C2044" s="34" t="str">
        <f>IF('TSA Input'!J2007="","",IF('TSA Input'!J2007="Yes",'TSA Input'!B2007,"Ineligible"))</f>
        <v/>
      </c>
      <c r="D2044" s="246" t="str">
        <f>IF('TSA Input'!J2007="","",IF('TSA Input'!J2007="Yes",IF('TSA Input'!W2007="","",LEFT('TSA Input'!W2007,LEN('TSA Input'!W2007)-2)),""))</f>
        <v/>
      </c>
      <c r="E2044" s="246" t="str">
        <f>IF('TSA Input'!J2007="","",IF('TSA Input'!J2007="Yes",'TSA Input'!I2007,""))</f>
        <v/>
      </c>
      <c r="F2044" s="247" t="str">
        <f>IF('TSA Input'!J2007="","",IF('TSA Input'!J2007="Yes",'TSA Input'!C2007,""))</f>
        <v/>
      </c>
      <c r="G2044" s="36" t="str">
        <f>IF('TSA Input'!J2007="","",IF('TSA Input'!J2007="Yes",'TSA Input'!D2007,""))</f>
        <v/>
      </c>
      <c r="H2044" s="37" t="str">
        <f>IF('TSA Input'!K2007="","",IF('TSA Input'!J2007="Yes",'TSA Input'!G2007,""))</f>
        <v/>
      </c>
      <c r="I2044" s="37" t="str">
        <f>IF('TSA Input'!L2007="","",IF('TSA Input'!J2007="Yes",'TSA Input'!F2007,""))</f>
        <v/>
      </c>
      <c r="J2044" s="39" t="str">
        <f t="shared" si="64"/>
        <v/>
      </c>
      <c r="K2044" s="257" t="str">
        <f>IF('TSA Input'!J2007="","",IF('TSA Input'!J2007="Yes",'TSA Input'!D2007,""))</f>
        <v/>
      </c>
      <c r="L2044" s="258" t="str">
        <f>IF('TSA Input'!J2007="","",IF('TSA Input'!J2007="Yes",'TSA Input'!G2007,""))</f>
        <v/>
      </c>
      <c r="M2044" s="258" t="str">
        <f>IF('TSA Input'!J2007="","",IF('TSA Input'!J2007="Yes",'TSA Input'!F2007,""))</f>
        <v/>
      </c>
      <c r="N2044" s="39" t="str">
        <f t="shared" si="65"/>
        <v/>
      </c>
      <c r="O2044" s="149" t="s">
        <v>11</v>
      </c>
      <c r="P2044" s="148" t="s">
        <v>11</v>
      </c>
      <c r="Q2044" s="1"/>
    </row>
    <row r="2045" spans="1:17" ht="15.75" hidden="1" customHeight="1">
      <c r="A2045" s="1" t="str">
        <f t="shared" si="1"/>
        <v/>
      </c>
      <c r="B2045" s="1"/>
      <c r="C2045" s="34" t="str">
        <f>IF('TSA Input'!J2008="","",IF('TSA Input'!J2008="Yes",'TSA Input'!B2008,"Ineligible"))</f>
        <v/>
      </c>
      <c r="D2045" s="246" t="str">
        <f>IF('TSA Input'!J2008="","",IF('TSA Input'!J2008="Yes",IF('TSA Input'!W2008="","",LEFT('TSA Input'!W2008,LEN('TSA Input'!W2008)-2)),""))</f>
        <v/>
      </c>
      <c r="E2045" s="246" t="str">
        <f>IF('TSA Input'!J2008="","",IF('TSA Input'!J2008="Yes",'TSA Input'!I2008,""))</f>
        <v/>
      </c>
      <c r="F2045" s="247" t="str">
        <f>IF('TSA Input'!J2008="","",IF('TSA Input'!J2008="Yes",'TSA Input'!C2008,""))</f>
        <v/>
      </c>
      <c r="G2045" s="36" t="str">
        <f>IF('TSA Input'!J2008="","",IF('TSA Input'!J2008="Yes",'TSA Input'!D2008,""))</f>
        <v/>
      </c>
      <c r="H2045" s="37" t="str">
        <f>IF('TSA Input'!K2008="","",IF('TSA Input'!J2008="Yes",'TSA Input'!G2008,""))</f>
        <v/>
      </c>
      <c r="I2045" s="37" t="str">
        <f>IF('TSA Input'!L2008="","",IF('TSA Input'!J2008="Yes",'TSA Input'!F2008,""))</f>
        <v/>
      </c>
      <c r="J2045" s="39" t="str">
        <f t="shared" si="64"/>
        <v/>
      </c>
      <c r="K2045" s="257" t="str">
        <f>IF('TSA Input'!J2008="","",IF('TSA Input'!J2008="Yes",'TSA Input'!D2008,""))</f>
        <v/>
      </c>
      <c r="L2045" s="258" t="str">
        <f>IF('TSA Input'!J2008="","",IF('TSA Input'!J2008="Yes",'TSA Input'!G2008,""))</f>
        <v/>
      </c>
      <c r="M2045" s="258" t="str">
        <f>IF('TSA Input'!J2008="","",IF('TSA Input'!J2008="Yes",'TSA Input'!F2008,""))</f>
        <v/>
      </c>
      <c r="N2045" s="39" t="str">
        <f t="shared" si="65"/>
        <v/>
      </c>
      <c r="O2045" s="149" t="s">
        <v>11</v>
      </c>
      <c r="P2045" s="148" t="s">
        <v>11</v>
      </c>
      <c r="Q2045" s="1"/>
    </row>
    <row r="2046" spans="1:17" ht="15.75" hidden="1" customHeight="1">
      <c r="A2046" s="1" t="str">
        <f t="shared" si="1"/>
        <v/>
      </c>
      <c r="B2046" s="1"/>
      <c r="C2046" s="34" t="str">
        <f>IF('TSA Input'!J2009="","",IF('TSA Input'!J2009="Yes",'TSA Input'!B2009,"Ineligible"))</f>
        <v/>
      </c>
      <c r="D2046" s="246" t="str">
        <f>IF('TSA Input'!J2009="","",IF('TSA Input'!J2009="Yes",IF('TSA Input'!W2009="","",LEFT('TSA Input'!W2009,LEN('TSA Input'!W2009)-2)),""))</f>
        <v/>
      </c>
      <c r="E2046" s="246" t="str">
        <f>IF('TSA Input'!J2009="","",IF('TSA Input'!J2009="Yes",'TSA Input'!I2009,""))</f>
        <v/>
      </c>
      <c r="F2046" s="247" t="str">
        <f>IF('TSA Input'!J2009="","",IF('TSA Input'!J2009="Yes",'TSA Input'!C2009,""))</f>
        <v/>
      </c>
      <c r="G2046" s="36" t="str">
        <f>IF('TSA Input'!J2009="","",IF('TSA Input'!J2009="Yes",'TSA Input'!D2009,""))</f>
        <v/>
      </c>
      <c r="H2046" s="37" t="str">
        <f>IF('TSA Input'!K2009="","",IF('TSA Input'!J2009="Yes",'TSA Input'!G2009,""))</f>
        <v/>
      </c>
      <c r="I2046" s="37" t="str">
        <f>IF('TSA Input'!L2009="","",IF('TSA Input'!J2009="Yes",'TSA Input'!F2009,""))</f>
        <v/>
      </c>
      <c r="J2046" s="39" t="str">
        <f t="shared" si="64"/>
        <v/>
      </c>
      <c r="K2046" s="257" t="str">
        <f>IF('TSA Input'!J2009="","",IF('TSA Input'!J2009="Yes",'TSA Input'!D2009,""))</f>
        <v/>
      </c>
      <c r="L2046" s="258" t="str">
        <f>IF('TSA Input'!J2009="","",IF('TSA Input'!J2009="Yes",'TSA Input'!G2009,""))</f>
        <v/>
      </c>
      <c r="M2046" s="258" t="str">
        <f>IF('TSA Input'!J2009="","",IF('TSA Input'!J2009="Yes",'TSA Input'!F2009,""))</f>
        <v/>
      </c>
      <c r="N2046" s="39" t="str">
        <f t="shared" si="65"/>
        <v/>
      </c>
      <c r="O2046" s="149" t="s">
        <v>11</v>
      </c>
      <c r="P2046" s="148" t="s">
        <v>11</v>
      </c>
      <c r="Q2046" s="1"/>
    </row>
    <row r="2047" spans="1:17" ht="15.75" hidden="1" customHeight="1">
      <c r="A2047" s="1" t="str">
        <f t="shared" si="1"/>
        <v/>
      </c>
      <c r="B2047" s="1"/>
      <c r="C2047" s="34" t="str">
        <f>IF('TSA Input'!J2010="","",IF('TSA Input'!J2010="Yes",'TSA Input'!B2010,"Ineligible"))</f>
        <v/>
      </c>
      <c r="D2047" s="246" t="str">
        <f>IF('TSA Input'!J2010="","",IF('TSA Input'!J2010="Yes",IF('TSA Input'!W2010="","",LEFT('TSA Input'!W2010,LEN('TSA Input'!W2010)-2)),""))</f>
        <v/>
      </c>
      <c r="E2047" s="246" t="str">
        <f>IF('TSA Input'!J2010="","",IF('TSA Input'!J2010="Yes",'TSA Input'!I2010,""))</f>
        <v/>
      </c>
      <c r="F2047" s="247" t="str">
        <f>IF('TSA Input'!J2010="","",IF('TSA Input'!J2010="Yes",'TSA Input'!C2010,""))</f>
        <v/>
      </c>
      <c r="G2047" s="36" t="str">
        <f>IF('TSA Input'!J2010="","",IF('TSA Input'!J2010="Yes",'TSA Input'!D2010,""))</f>
        <v/>
      </c>
      <c r="H2047" s="37" t="str">
        <f>IF('TSA Input'!K2010="","",IF('TSA Input'!J2010="Yes",'TSA Input'!G2010,""))</f>
        <v/>
      </c>
      <c r="I2047" s="37" t="str">
        <f>IF('TSA Input'!L2010="","",IF('TSA Input'!J2010="Yes",'TSA Input'!F2010,""))</f>
        <v/>
      </c>
      <c r="J2047" s="39" t="str">
        <f t="shared" si="64"/>
        <v/>
      </c>
      <c r="K2047" s="257" t="str">
        <f>IF('TSA Input'!J2010="","",IF('TSA Input'!J2010="Yes",'TSA Input'!D2010,""))</f>
        <v/>
      </c>
      <c r="L2047" s="258" t="str">
        <f>IF('TSA Input'!J2010="","",IF('TSA Input'!J2010="Yes",'TSA Input'!G2010,""))</f>
        <v/>
      </c>
      <c r="M2047" s="258" t="str">
        <f>IF('TSA Input'!J2010="","",IF('TSA Input'!J2010="Yes",'TSA Input'!F2010,""))</f>
        <v/>
      </c>
      <c r="N2047" s="39" t="str">
        <f t="shared" si="65"/>
        <v/>
      </c>
      <c r="O2047" s="149" t="s">
        <v>11</v>
      </c>
      <c r="P2047" s="148" t="s">
        <v>11</v>
      </c>
      <c r="Q2047" s="1"/>
    </row>
    <row r="2048" spans="1:17" ht="15.75" hidden="1" customHeight="1">
      <c r="A2048" s="1" t="str">
        <f t="shared" si="1"/>
        <v/>
      </c>
      <c r="B2048" s="1"/>
      <c r="C2048" s="34" t="str">
        <f>IF('TSA Input'!J2011="","",IF('TSA Input'!J2011="Yes",'TSA Input'!B2011,"Ineligible"))</f>
        <v/>
      </c>
      <c r="D2048" s="246" t="str">
        <f>IF('TSA Input'!J2011="","",IF('TSA Input'!J2011="Yes",IF('TSA Input'!W2011="","",LEFT('TSA Input'!W2011,LEN('TSA Input'!W2011)-2)),""))</f>
        <v/>
      </c>
      <c r="E2048" s="246" t="str">
        <f>IF('TSA Input'!J2011="","",IF('TSA Input'!J2011="Yes",'TSA Input'!I2011,""))</f>
        <v/>
      </c>
      <c r="F2048" s="247" t="str">
        <f>IF('TSA Input'!J2011="","",IF('TSA Input'!J2011="Yes",'TSA Input'!C2011,""))</f>
        <v/>
      </c>
      <c r="G2048" s="36" t="str">
        <f>IF('TSA Input'!J2011="","",IF('TSA Input'!J2011="Yes",'TSA Input'!D2011,""))</f>
        <v/>
      </c>
      <c r="H2048" s="37" t="str">
        <f>IF('TSA Input'!K2011="","",IF('TSA Input'!J2011="Yes",'TSA Input'!G2011,""))</f>
        <v/>
      </c>
      <c r="I2048" s="37" t="str">
        <f>IF('TSA Input'!L2011="","",IF('TSA Input'!J2011="Yes",'TSA Input'!F2011,""))</f>
        <v/>
      </c>
      <c r="J2048" s="39" t="str">
        <f t="shared" si="64"/>
        <v/>
      </c>
      <c r="K2048" s="257" t="str">
        <f>IF('TSA Input'!J2011="","",IF('TSA Input'!J2011="Yes",'TSA Input'!D2011,""))</f>
        <v/>
      </c>
      <c r="L2048" s="258" t="str">
        <f>IF('TSA Input'!J2011="","",IF('TSA Input'!J2011="Yes",'TSA Input'!G2011,""))</f>
        <v/>
      </c>
      <c r="M2048" s="258" t="str">
        <f>IF('TSA Input'!J2011="","",IF('TSA Input'!J2011="Yes",'TSA Input'!F2011,""))</f>
        <v/>
      </c>
      <c r="N2048" s="39" t="str">
        <f t="shared" si="65"/>
        <v/>
      </c>
      <c r="O2048" s="149" t="s">
        <v>11</v>
      </c>
      <c r="P2048" s="148" t="s">
        <v>11</v>
      </c>
      <c r="Q2048" s="1"/>
    </row>
    <row r="2049" spans="1:17" ht="15.75" hidden="1" customHeight="1">
      <c r="A2049" s="1" t="str">
        <f t="shared" si="1"/>
        <v/>
      </c>
      <c r="B2049" s="1"/>
      <c r="C2049" s="34" t="str">
        <f>IF('TSA Input'!J2012="","",IF('TSA Input'!J2012="Yes",'TSA Input'!B2012,"Ineligible"))</f>
        <v/>
      </c>
      <c r="D2049" s="246" t="str">
        <f>IF('TSA Input'!J2012="","",IF('TSA Input'!J2012="Yes",IF('TSA Input'!W2012="","",LEFT('TSA Input'!W2012,LEN('TSA Input'!W2012)-2)),""))</f>
        <v/>
      </c>
      <c r="E2049" s="246" t="str">
        <f>IF('TSA Input'!J2012="","",IF('TSA Input'!J2012="Yes",'TSA Input'!I2012,""))</f>
        <v/>
      </c>
      <c r="F2049" s="247" t="str">
        <f>IF('TSA Input'!J2012="","",IF('TSA Input'!J2012="Yes",'TSA Input'!C2012,""))</f>
        <v/>
      </c>
      <c r="G2049" s="36" t="str">
        <f>IF('TSA Input'!J2012="","",IF('TSA Input'!J2012="Yes",'TSA Input'!D2012,""))</f>
        <v/>
      </c>
      <c r="H2049" s="37" t="str">
        <f>IF('TSA Input'!K2012="","",IF('TSA Input'!J2012="Yes",'TSA Input'!G2012,""))</f>
        <v/>
      </c>
      <c r="I2049" s="37" t="str">
        <f>IF('TSA Input'!L2012="","",IF('TSA Input'!J2012="Yes",'TSA Input'!F2012,""))</f>
        <v/>
      </c>
      <c r="J2049" s="39" t="str">
        <f t="shared" si="64"/>
        <v/>
      </c>
      <c r="K2049" s="257" t="str">
        <f>IF('TSA Input'!J2012="","",IF('TSA Input'!J2012="Yes",'TSA Input'!D2012,""))</f>
        <v/>
      </c>
      <c r="L2049" s="258" t="str">
        <f>IF('TSA Input'!J2012="","",IF('TSA Input'!J2012="Yes",'TSA Input'!G2012,""))</f>
        <v/>
      </c>
      <c r="M2049" s="258" t="str">
        <f>IF('TSA Input'!J2012="","",IF('TSA Input'!J2012="Yes",'TSA Input'!F2012,""))</f>
        <v/>
      </c>
      <c r="N2049" s="39" t="str">
        <f t="shared" si="65"/>
        <v/>
      </c>
      <c r="O2049" s="149" t="s">
        <v>11</v>
      </c>
      <c r="P2049" s="148" t="s">
        <v>11</v>
      </c>
      <c r="Q2049" s="1"/>
    </row>
    <row r="2050" spans="1:17" ht="15.75" hidden="1" customHeight="1">
      <c r="A2050" s="1" t="str">
        <f t="shared" si="1"/>
        <v/>
      </c>
      <c r="B2050" s="1"/>
      <c r="C2050" s="34" t="str">
        <f>IF('TSA Input'!J2013="","",IF('TSA Input'!J2013="Yes",'TSA Input'!B2013,"Ineligible"))</f>
        <v/>
      </c>
      <c r="D2050" s="246" t="str">
        <f>IF('TSA Input'!J2013="","",IF('TSA Input'!J2013="Yes",IF('TSA Input'!W2013="","",LEFT('TSA Input'!W2013,LEN('TSA Input'!W2013)-2)),""))</f>
        <v/>
      </c>
      <c r="E2050" s="246" t="str">
        <f>IF('TSA Input'!J2013="","",IF('TSA Input'!J2013="Yes",'TSA Input'!I2013,""))</f>
        <v/>
      </c>
      <c r="F2050" s="247" t="str">
        <f>IF('TSA Input'!J2013="","",IF('TSA Input'!J2013="Yes",'TSA Input'!C2013,""))</f>
        <v/>
      </c>
      <c r="G2050" s="36" t="str">
        <f>IF('TSA Input'!J2013="","",IF('TSA Input'!J2013="Yes",'TSA Input'!D2013,""))</f>
        <v/>
      </c>
      <c r="H2050" s="37" t="str">
        <f>IF('TSA Input'!K2013="","",IF('TSA Input'!J2013="Yes",'TSA Input'!G2013,""))</f>
        <v/>
      </c>
      <c r="I2050" s="37" t="str">
        <f>IF('TSA Input'!L2013="","",IF('TSA Input'!J2013="Yes",'TSA Input'!F2013,""))</f>
        <v/>
      </c>
      <c r="J2050" s="39" t="str">
        <f t="shared" si="64"/>
        <v/>
      </c>
      <c r="K2050" s="257" t="str">
        <f>IF('TSA Input'!J2013="","",IF('TSA Input'!J2013="Yes",'TSA Input'!D2013,""))</f>
        <v/>
      </c>
      <c r="L2050" s="258" t="str">
        <f>IF('TSA Input'!J2013="","",IF('TSA Input'!J2013="Yes",'TSA Input'!G2013,""))</f>
        <v/>
      </c>
      <c r="M2050" s="258" t="str">
        <f>IF('TSA Input'!J2013="","",IF('TSA Input'!J2013="Yes",'TSA Input'!F2013,""))</f>
        <v/>
      </c>
      <c r="N2050" s="39" t="str">
        <f t="shared" si="65"/>
        <v/>
      </c>
      <c r="O2050" s="149" t="s">
        <v>11</v>
      </c>
      <c r="P2050" s="148" t="s">
        <v>11</v>
      </c>
      <c r="Q2050" s="1"/>
    </row>
    <row r="2051" spans="1:17" ht="15.75" hidden="1" customHeight="1">
      <c r="A2051" s="1" t="str">
        <f t="shared" si="1"/>
        <v/>
      </c>
      <c r="B2051" s="1"/>
      <c r="C2051" s="34" t="str">
        <f>IF('TSA Input'!J2014="","",IF('TSA Input'!J2014="Yes",'TSA Input'!B2014,"Ineligible"))</f>
        <v/>
      </c>
      <c r="D2051" s="246" t="str">
        <f>IF('TSA Input'!J2014="","",IF('TSA Input'!J2014="Yes",IF('TSA Input'!W2014="","",LEFT('TSA Input'!W2014,LEN('TSA Input'!W2014)-2)),""))</f>
        <v/>
      </c>
      <c r="E2051" s="246" t="str">
        <f>IF('TSA Input'!J2014="","",IF('TSA Input'!J2014="Yes",'TSA Input'!I2014,""))</f>
        <v/>
      </c>
      <c r="F2051" s="247" t="str">
        <f>IF('TSA Input'!J2014="","",IF('TSA Input'!J2014="Yes",'TSA Input'!C2014,""))</f>
        <v/>
      </c>
      <c r="G2051" s="36" t="str">
        <f>IF('TSA Input'!J2014="","",IF('TSA Input'!J2014="Yes",'TSA Input'!D2014,""))</f>
        <v/>
      </c>
      <c r="H2051" s="37" t="str">
        <f>IF('TSA Input'!K2014="","",IF('TSA Input'!J2014="Yes",'TSA Input'!G2014,""))</f>
        <v/>
      </c>
      <c r="I2051" s="37" t="str">
        <f>IF('TSA Input'!L2014="","",IF('TSA Input'!J2014="Yes",'TSA Input'!F2014,""))</f>
        <v/>
      </c>
      <c r="J2051" s="39" t="str">
        <f t="shared" si="64"/>
        <v/>
      </c>
      <c r="K2051" s="257" t="str">
        <f>IF('TSA Input'!J2014="","",IF('TSA Input'!J2014="Yes",'TSA Input'!D2014,""))</f>
        <v/>
      </c>
      <c r="L2051" s="258" t="str">
        <f>IF('TSA Input'!J2014="","",IF('TSA Input'!J2014="Yes",'TSA Input'!G2014,""))</f>
        <v/>
      </c>
      <c r="M2051" s="258" t="str">
        <f>IF('TSA Input'!J2014="","",IF('TSA Input'!J2014="Yes",'TSA Input'!F2014,""))</f>
        <v/>
      </c>
      <c r="N2051" s="39" t="str">
        <f t="shared" si="65"/>
        <v/>
      </c>
      <c r="O2051" s="149" t="s">
        <v>11</v>
      </c>
      <c r="P2051" s="148" t="s">
        <v>11</v>
      </c>
      <c r="Q2051" s="1"/>
    </row>
    <row r="2052" spans="1:17" ht="15.75" hidden="1" customHeight="1">
      <c r="A2052" s="1" t="str">
        <f t="shared" si="1"/>
        <v/>
      </c>
      <c r="B2052" s="1"/>
      <c r="C2052" s="34" t="str">
        <f>IF('TSA Input'!J2015="","",IF('TSA Input'!J2015="Yes",'TSA Input'!B2015,"Ineligible"))</f>
        <v/>
      </c>
      <c r="D2052" s="246" t="str">
        <f>IF('TSA Input'!J2015="","",IF('TSA Input'!J2015="Yes",IF('TSA Input'!W2015="","",LEFT('TSA Input'!W2015,LEN('TSA Input'!W2015)-2)),""))</f>
        <v/>
      </c>
      <c r="E2052" s="246" t="str">
        <f>IF('TSA Input'!J2015="","",IF('TSA Input'!J2015="Yes",'TSA Input'!I2015,""))</f>
        <v/>
      </c>
      <c r="F2052" s="247" t="str">
        <f>IF('TSA Input'!J2015="","",IF('TSA Input'!J2015="Yes",'TSA Input'!C2015,""))</f>
        <v/>
      </c>
      <c r="G2052" s="36" t="str">
        <f>IF('TSA Input'!J2015="","",IF('TSA Input'!J2015="Yes",'TSA Input'!D2015,""))</f>
        <v/>
      </c>
      <c r="H2052" s="37" t="str">
        <f>IF('TSA Input'!K2015="","",IF('TSA Input'!J2015="Yes",'TSA Input'!G2015,""))</f>
        <v/>
      </c>
      <c r="I2052" s="37" t="str">
        <f>IF('TSA Input'!L2015="","",IF('TSA Input'!J2015="Yes",'TSA Input'!F2015,""))</f>
        <v/>
      </c>
      <c r="J2052" s="39" t="str">
        <f t="shared" si="64"/>
        <v/>
      </c>
      <c r="K2052" s="257" t="str">
        <f>IF('TSA Input'!J2015="","",IF('TSA Input'!J2015="Yes",'TSA Input'!D2015,""))</f>
        <v/>
      </c>
      <c r="L2052" s="258" t="str">
        <f>IF('TSA Input'!J2015="","",IF('TSA Input'!J2015="Yes",'TSA Input'!G2015,""))</f>
        <v/>
      </c>
      <c r="M2052" s="258" t="str">
        <f>IF('TSA Input'!J2015="","",IF('TSA Input'!J2015="Yes",'TSA Input'!F2015,""))</f>
        <v/>
      </c>
      <c r="N2052" s="39" t="str">
        <f t="shared" si="65"/>
        <v/>
      </c>
      <c r="O2052" s="149" t="s">
        <v>11</v>
      </c>
      <c r="P2052" s="148" t="s">
        <v>11</v>
      </c>
      <c r="Q2052" s="1"/>
    </row>
    <row r="2053" spans="1:17" ht="15.75" hidden="1" customHeight="1">
      <c r="A2053" s="1" t="str">
        <f t="shared" si="1"/>
        <v/>
      </c>
      <c r="B2053" s="1"/>
      <c r="C2053" s="34" t="str">
        <f>IF('TSA Input'!J2016="","",IF('TSA Input'!J2016="Yes",'TSA Input'!B2016,"Ineligible"))</f>
        <v/>
      </c>
      <c r="D2053" s="246" t="str">
        <f>IF('TSA Input'!J2016="","",IF('TSA Input'!J2016="Yes",IF('TSA Input'!W2016="","",LEFT('TSA Input'!W2016,LEN('TSA Input'!W2016)-2)),""))</f>
        <v/>
      </c>
      <c r="E2053" s="246" t="str">
        <f>IF('TSA Input'!J2016="","",IF('TSA Input'!J2016="Yes",'TSA Input'!I2016,""))</f>
        <v/>
      </c>
      <c r="F2053" s="247" t="str">
        <f>IF('TSA Input'!J2016="","",IF('TSA Input'!J2016="Yes",'TSA Input'!C2016,""))</f>
        <v/>
      </c>
      <c r="G2053" s="36" t="str">
        <f>IF('TSA Input'!J2016="","",IF('TSA Input'!J2016="Yes",'TSA Input'!D2016,""))</f>
        <v/>
      </c>
      <c r="H2053" s="37" t="str">
        <f>IF('TSA Input'!K2016="","",IF('TSA Input'!J2016="Yes",'TSA Input'!G2016,""))</f>
        <v/>
      </c>
      <c r="I2053" s="37" t="str">
        <f>IF('TSA Input'!L2016="","",IF('TSA Input'!J2016="Yes",'TSA Input'!F2016,""))</f>
        <v/>
      </c>
      <c r="J2053" s="39" t="str">
        <f t="shared" si="64"/>
        <v/>
      </c>
      <c r="K2053" s="257" t="str">
        <f>IF('TSA Input'!J2016="","",IF('TSA Input'!J2016="Yes",'TSA Input'!D2016,""))</f>
        <v/>
      </c>
      <c r="L2053" s="258" t="str">
        <f>IF('TSA Input'!J2016="","",IF('TSA Input'!J2016="Yes",'TSA Input'!G2016,""))</f>
        <v/>
      </c>
      <c r="M2053" s="258" t="str">
        <f>IF('TSA Input'!J2016="","",IF('TSA Input'!J2016="Yes",'TSA Input'!F2016,""))</f>
        <v/>
      </c>
      <c r="N2053" s="39" t="str">
        <f t="shared" si="65"/>
        <v/>
      </c>
      <c r="O2053" s="149" t="s">
        <v>11</v>
      </c>
      <c r="P2053" s="148" t="s">
        <v>11</v>
      </c>
      <c r="Q2053" s="1"/>
    </row>
    <row r="2054" spans="1:17" ht="15.75" hidden="1" customHeight="1">
      <c r="A2054" s="1" t="str">
        <f t="shared" si="1"/>
        <v/>
      </c>
      <c r="B2054" s="1"/>
      <c r="C2054" s="34" t="str">
        <f>IF('TSA Input'!J2017="","",IF('TSA Input'!J2017="Yes",'TSA Input'!B2017,"Ineligible"))</f>
        <v/>
      </c>
      <c r="D2054" s="246" t="str">
        <f>IF('TSA Input'!J2017="","",IF('TSA Input'!J2017="Yes",IF('TSA Input'!W2017="","",LEFT('TSA Input'!W2017,LEN('TSA Input'!W2017)-2)),""))</f>
        <v/>
      </c>
      <c r="E2054" s="246" t="str">
        <f>IF('TSA Input'!J2017="","",IF('TSA Input'!J2017="Yes",'TSA Input'!I2017,""))</f>
        <v/>
      </c>
      <c r="F2054" s="247" t="str">
        <f>IF('TSA Input'!J2017="","",IF('TSA Input'!J2017="Yes",'TSA Input'!C2017,""))</f>
        <v/>
      </c>
      <c r="G2054" s="36" t="str">
        <f>IF('TSA Input'!J2017="","",IF('TSA Input'!J2017="Yes",'TSA Input'!D2017,""))</f>
        <v/>
      </c>
      <c r="H2054" s="37" t="str">
        <f>IF('TSA Input'!K2017="","",IF('TSA Input'!J2017="Yes",'TSA Input'!G2017,""))</f>
        <v/>
      </c>
      <c r="I2054" s="37" t="str">
        <f>IF('TSA Input'!L2017="","",IF('TSA Input'!J2017="Yes",'TSA Input'!F2017,""))</f>
        <v/>
      </c>
      <c r="J2054" s="39" t="str">
        <f t="shared" si="64"/>
        <v/>
      </c>
      <c r="K2054" s="257" t="str">
        <f>IF('TSA Input'!J2017="","",IF('TSA Input'!J2017="Yes",'TSA Input'!D2017,""))</f>
        <v/>
      </c>
      <c r="L2054" s="258" t="str">
        <f>IF('TSA Input'!J2017="","",IF('TSA Input'!J2017="Yes",'TSA Input'!G2017,""))</f>
        <v/>
      </c>
      <c r="M2054" s="258" t="str">
        <f>IF('TSA Input'!J2017="","",IF('TSA Input'!J2017="Yes",'TSA Input'!F2017,""))</f>
        <v/>
      </c>
      <c r="N2054" s="39" t="str">
        <f t="shared" si="65"/>
        <v/>
      </c>
      <c r="O2054" s="149" t="s">
        <v>11</v>
      </c>
      <c r="P2054" s="148" t="s">
        <v>11</v>
      </c>
      <c r="Q2054" s="1"/>
    </row>
    <row r="2055" spans="1:17" ht="15.75" hidden="1" customHeight="1">
      <c r="A2055" s="1" t="str">
        <f t="shared" si="1"/>
        <v/>
      </c>
      <c r="B2055" s="1"/>
      <c r="C2055" s="34" t="str">
        <f>IF('TSA Input'!J2018="","",IF('TSA Input'!J2018="Yes",'TSA Input'!B2018,"Ineligible"))</f>
        <v/>
      </c>
      <c r="D2055" s="246" t="str">
        <f>IF('TSA Input'!J2018="","",IF('TSA Input'!J2018="Yes",IF('TSA Input'!W2018="","",LEFT('TSA Input'!W2018,LEN('TSA Input'!W2018)-2)),""))</f>
        <v/>
      </c>
      <c r="E2055" s="246" t="str">
        <f>IF('TSA Input'!J2018="","",IF('TSA Input'!J2018="Yes",'TSA Input'!I2018,""))</f>
        <v/>
      </c>
      <c r="F2055" s="247" t="str">
        <f>IF('TSA Input'!J2018="","",IF('TSA Input'!J2018="Yes",'TSA Input'!C2018,""))</f>
        <v/>
      </c>
      <c r="G2055" s="36" t="str">
        <f>IF('TSA Input'!J2018="","",IF('TSA Input'!J2018="Yes",'TSA Input'!D2018,""))</f>
        <v/>
      </c>
      <c r="H2055" s="37" t="str">
        <f>IF('TSA Input'!K2018="","",IF('TSA Input'!J2018="Yes",'TSA Input'!G2018,""))</f>
        <v/>
      </c>
      <c r="I2055" s="37" t="str">
        <f>IF('TSA Input'!L2018="","",IF('TSA Input'!J2018="Yes",'TSA Input'!F2018,""))</f>
        <v/>
      </c>
      <c r="J2055" s="39" t="str">
        <f t="shared" si="64"/>
        <v/>
      </c>
      <c r="K2055" s="257" t="str">
        <f>IF('TSA Input'!J2018="","",IF('TSA Input'!J2018="Yes",'TSA Input'!D2018,""))</f>
        <v/>
      </c>
      <c r="L2055" s="258" t="str">
        <f>IF('TSA Input'!J2018="","",IF('TSA Input'!J2018="Yes",'TSA Input'!G2018,""))</f>
        <v/>
      </c>
      <c r="M2055" s="258" t="str">
        <f>IF('TSA Input'!J2018="","",IF('TSA Input'!J2018="Yes",'TSA Input'!F2018,""))</f>
        <v/>
      </c>
      <c r="N2055" s="39" t="str">
        <f t="shared" si="65"/>
        <v/>
      </c>
      <c r="O2055" s="149" t="s">
        <v>11</v>
      </c>
      <c r="P2055" s="148" t="s">
        <v>11</v>
      </c>
      <c r="Q2055" s="1"/>
    </row>
    <row r="2056" spans="1:17" ht="15.75" hidden="1" customHeight="1">
      <c r="A2056" s="1" t="str">
        <f t="shared" si="1"/>
        <v/>
      </c>
      <c r="B2056" s="1"/>
      <c r="C2056" s="34" t="str">
        <f>IF('TSA Input'!J2019="","",IF('TSA Input'!J2019="Yes",'TSA Input'!B2019,"Ineligible"))</f>
        <v/>
      </c>
      <c r="D2056" s="246" t="str">
        <f>IF('TSA Input'!J2019="","",IF('TSA Input'!J2019="Yes",IF('TSA Input'!W2019="","",LEFT('TSA Input'!W2019,LEN('TSA Input'!W2019)-2)),""))</f>
        <v/>
      </c>
      <c r="E2056" s="246" t="str">
        <f>IF('TSA Input'!J2019="","",IF('TSA Input'!J2019="Yes",'TSA Input'!I2019,""))</f>
        <v/>
      </c>
      <c r="F2056" s="247" t="str">
        <f>IF('TSA Input'!J2019="","",IF('TSA Input'!J2019="Yes",'TSA Input'!C2019,""))</f>
        <v/>
      </c>
      <c r="G2056" s="36" t="str">
        <f>IF('TSA Input'!J2019="","",IF('TSA Input'!J2019="Yes",'TSA Input'!D2019,""))</f>
        <v/>
      </c>
      <c r="H2056" s="37" t="str">
        <f>IF('TSA Input'!K2019="","",IF('TSA Input'!J2019="Yes",'TSA Input'!G2019,""))</f>
        <v/>
      </c>
      <c r="I2056" s="37" t="str">
        <f>IF('TSA Input'!L2019="","",IF('TSA Input'!J2019="Yes",'TSA Input'!F2019,""))</f>
        <v/>
      </c>
      <c r="J2056" s="39" t="str">
        <f t="shared" si="64"/>
        <v/>
      </c>
      <c r="K2056" s="257" t="str">
        <f>IF('TSA Input'!J2019="","",IF('TSA Input'!J2019="Yes",'TSA Input'!D2019,""))</f>
        <v/>
      </c>
      <c r="L2056" s="258" t="str">
        <f>IF('TSA Input'!J2019="","",IF('TSA Input'!J2019="Yes",'TSA Input'!G2019,""))</f>
        <v/>
      </c>
      <c r="M2056" s="258" t="str">
        <f>IF('TSA Input'!J2019="","",IF('TSA Input'!J2019="Yes",'TSA Input'!F2019,""))</f>
        <v/>
      </c>
      <c r="N2056" s="39" t="str">
        <f t="shared" si="65"/>
        <v/>
      </c>
      <c r="O2056" s="149" t="s">
        <v>11</v>
      </c>
      <c r="P2056" s="148" t="s">
        <v>11</v>
      </c>
      <c r="Q2056" s="1"/>
    </row>
    <row r="2057" spans="1:17" ht="15.75" hidden="1" customHeight="1">
      <c r="A2057" s="1" t="str">
        <f t="shared" si="1"/>
        <v/>
      </c>
      <c r="B2057" s="1"/>
      <c r="C2057" s="34" t="str">
        <f>IF('TSA Input'!J2020="","",IF('TSA Input'!J2020="Yes",'TSA Input'!B2020,"Ineligible"))</f>
        <v/>
      </c>
      <c r="D2057" s="246" t="str">
        <f>IF('TSA Input'!J2020="","",IF('TSA Input'!J2020="Yes",IF('TSA Input'!W2020="","",LEFT('TSA Input'!W2020,LEN('TSA Input'!W2020)-2)),""))</f>
        <v/>
      </c>
      <c r="E2057" s="246" t="str">
        <f>IF('TSA Input'!J2020="","",IF('TSA Input'!J2020="Yes",'TSA Input'!I2020,""))</f>
        <v/>
      </c>
      <c r="F2057" s="247" t="str">
        <f>IF('TSA Input'!J2020="","",IF('TSA Input'!J2020="Yes",'TSA Input'!C2020,""))</f>
        <v/>
      </c>
      <c r="G2057" s="36" t="str">
        <f>IF('TSA Input'!J2020="","",IF('TSA Input'!J2020="Yes",'TSA Input'!D2020,""))</f>
        <v/>
      </c>
      <c r="H2057" s="37" t="str">
        <f>IF('TSA Input'!K2020="","",IF('TSA Input'!J2020="Yes",'TSA Input'!G2020,""))</f>
        <v/>
      </c>
      <c r="I2057" s="37" t="str">
        <f>IF('TSA Input'!L2020="","",IF('TSA Input'!J2020="Yes",'TSA Input'!F2020,""))</f>
        <v/>
      </c>
      <c r="J2057" s="39" t="str">
        <f t="shared" si="64"/>
        <v/>
      </c>
      <c r="K2057" s="257" t="str">
        <f>IF('TSA Input'!J2020="","",IF('TSA Input'!J2020="Yes",'TSA Input'!D2020,""))</f>
        <v/>
      </c>
      <c r="L2057" s="258" t="str">
        <f>IF('TSA Input'!J2020="","",IF('TSA Input'!J2020="Yes",'TSA Input'!G2020,""))</f>
        <v/>
      </c>
      <c r="M2057" s="258" t="str">
        <f>IF('TSA Input'!J2020="","",IF('TSA Input'!J2020="Yes",'TSA Input'!F2020,""))</f>
        <v/>
      </c>
      <c r="N2057" s="39" t="str">
        <f t="shared" si="65"/>
        <v/>
      </c>
      <c r="O2057" s="149" t="s">
        <v>11</v>
      </c>
      <c r="P2057" s="148" t="s">
        <v>11</v>
      </c>
      <c r="Q2057" s="1"/>
    </row>
    <row r="2058" spans="1:17" ht="15.75" hidden="1" customHeight="1">
      <c r="A2058" s="1" t="str">
        <f t="shared" si="1"/>
        <v/>
      </c>
      <c r="B2058" s="1"/>
      <c r="C2058" s="34" t="str">
        <f>IF('TSA Input'!J2021="","",IF('TSA Input'!J2021="Yes",'TSA Input'!B2021,"Ineligible"))</f>
        <v/>
      </c>
      <c r="D2058" s="246" t="str">
        <f>IF('TSA Input'!J2021="","",IF('TSA Input'!J2021="Yes",IF('TSA Input'!W2021="","",LEFT('TSA Input'!W2021,LEN('TSA Input'!W2021)-2)),""))</f>
        <v/>
      </c>
      <c r="E2058" s="246" t="str">
        <f>IF('TSA Input'!J2021="","",IF('TSA Input'!J2021="Yes",'TSA Input'!I2021,""))</f>
        <v/>
      </c>
      <c r="F2058" s="247" t="str">
        <f>IF('TSA Input'!J2021="","",IF('TSA Input'!J2021="Yes",'TSA Input'!C2021,""))</f>
        <v/>
      </c>
      <c r="G2058" s="36" t="str">
        <f>IF('TSA Input'!J2021="","",IF('TSA Input'!J2021="Yes",'TSA Input'!D2021,""))</f>
        <v/>
      </c>
      <c r="H2058" s="37" t="str">
        <f>IF('TSA Input'!K2021="","",IF('TSA Input'!J2021="Yes",'TSA Input'!G2021,""))</f>
        <v/>
      </c>
      <c r="I2058" s="37" t="str">
        <f>IF('TSA Input'!L2021="","",IF('TSA Input'!J2021="Yes",'TSA Input'!F2021,""))</f>
        <v/>
      </c>
      <c r="J2058" s="39" t="str">
        <f t="shared" si="64"/>
        <v/>
      </c>
      <c r="K2058" s="257" t="str">
        <f>IF('TSA Input'!J2021="","",IF('TSA Input'!J2021="Yes",'TSA Input'!D2021,""))</f>
        <v/>
      </c>
      <c r="L2058" s="258" t="str">
        <f>IF('TSA Input'!J2021="","",IF('TSA Input'!J2021="Yes",'TSA Input'!G2021,""))</f>
        <v/>
      </c>
      <c r="M2058" s="258" t="str">
        <f>IF('TSA Input'!J2021="","",IF('TSA Input'!J2021="Yes",'TSA Input'!F2021,""))</f>
        <v/>
      </c>
      <c r="N2058" s="39" t="str">
        <f t="shared" si="65"/>
        <v/>
      </c>
      <c r="O2058" s="149" t="s">
        <v>11</v>
      </c>
      <c r="P2058" s="148" t="s">
        <v>11</v>
      </c>
      <c r="Q2058" s="1"/>
    </row>
    <row r="2059" spans="1:17" ht="15.75" hidden="1" customHeight="1">
      <c r="A2059" s="1" t="str">
        <f t="shared" si="1"/>
        <v/>
      </c>
      <c r="B2059" s="1"/>
      <c r="C2059" s="34" t="str">
        <f>IF('TSA Input'!J2022="","",IF('TSA Input'!J2022="Yes",'TSA Input'!B2022,"Ineligible"))</f>
        <v/>
      </c>
      <c r="D2059" s="246" t="str">
        <f>IF('TSA Input'!J2022="","",IF('TSA Input'!J2022="Yes",IF('TSA Input'!W2022="","",LEFT('TSA Input'!W2022,LEN('TSA Input'!W2022)-2)),""))</f>
        <v/>
      </c>
      <c r="E2059" s="246" t="str">
        <f>IF('TSA Input'!J2022="","",IF('TSA Input'!J2022="Yes",'TSA Input'!I2022,""))</f>
        <v/>
      </c>
      <c r="F2059" s="247" t="str">
        <f>IF('TSA Input'!J2022="","",IF('TSA Input'!J2022="Yes",'TSA Input'!C2022,""))</f>
        <v/>
      </c>
      <c r="G2059" s="36" t="str">
        <f>IF('TSA Input'!J2022="","",IF('TSA Input'!J2022="Yes",'TSA Input'!D2022,""))</f>
        <v/>
      </c>
      <c r="H2059" s="37" t="str">
        <f>IF('TSA Input'!K2022="","",IF('TSA Input'!J2022="Yes",'TSA Input'!G2022,""))</f>
        <v/>
      </c>
      <c r="I2059" s="37" t="str">
        <f>IF('TSA Input'!L2022="","",IF('TSA Input'!J2022="Yes",'TSA Input'!F2022,""))</f>
        <v/>
      </c>
      <c r="J2059" s="39" t="str">
        <f t="shared" si="64"/>
        <v/>
      </c>
      <c r="K2059" s="257" t="str">
        <f>IF('TSA Input'!J2022="","",IF('TSA Input'!J2022="Yes",'TSA Input'!D2022,""))</f>
        <v/>
      </c>
      <c r="L2059" s="258" t="str">
        <f>IF('TSA Input'!J2022="","",IF('TSA Input'!J2022="Yes",'TSA Input'!G2022,""))</f>
        <v/>
      </c>
      <c r="M2059" s="258" t="str">
        <f>IF('TSA Input'!J2022="","",IF('TSA Input'!J2022="Yes",'TSA Input'!F2022,""))</f>
        <v/>
      </c>
      <c r="N2059" s="39" t="str">
        <f t="shared" si="65"/>
        <v/>
      </c>
      <c r="O2059" s="149" t="s">
        <v>11</v>
      </c>
      <c r="P2059" s="148" t="s">
        <v>11</v>
      </c>
      <c r="Q2059" s="1"/>
    </row>
    <row r="2060" spans="1:17" ht="15.75" hidden="1" customHeight="1">
      <c r="A2060" s="1" t="str">
        <f t="shared" si="1"/>
        <v/>
      </c>
      <c r="B2060" s="1"/>
      <c r="C2060" s="34" t="str">
        <f>IF('TSA Input'!J2023="","",IF('TSA Input'!J2023="Yes",'TSA Input'!B2023,"Ineligible"))</f>
        <v/>
      </c>
      <c r="D2060" s="246" t="str">
        <f>IF('TSA Input'!J2023="","",IF('TSA Input'!J2023="Yes",IF('TSA Input'!W2023="","",LEFT('TSA Input'!W2023,LEN('TSA Input'!W2023)-2)),""))</f>
        <v/>
      </c>
      <c r="E2060" s="246" t="str">
        <f>IF('TSA Input'!J2023="","",IF('TSA Input'!J2023="Yes",'TSA Input'!I2023,""))</f>
        <v/>
      </c>
      <c r="F2060" s="247" t="str">
        <f>IF('TSA Input'!J2023="","",IF('TSA Input'!J2023="Yes",'TSA Input'!C2023,""))</f>
        <v/>
      </c>
      <c r="G2060" s="36" t="str">
        <f>IF('TSA Input'!J2023="","",IF('TSA Input'!J2023="Yes",'TSA Input'!D2023,""))</f>
        <v/>
      </c>
      <c r="H2060" s="37" t="str">
        <f>IF('TSA Input'!K2023="","",IF('TSA Input'!J2023="Yes",'TSA Input'!G2023,""))</f>
        <v/>
      </c>
      <c r="I2060" s="37" t="str">
        <f>IF('TSA Input'!L2023="","",IF('TSA Input'!J2023="Yes",'TSA Input'!F2023,""))</f>
        <v/>
      </c>
      <c r="J2060" s="39" t="str">
        <f t="shared" si="64"/>
        <v/>
      </c>
      <c r="K2060" s="257" t="str">
        <f>IF('TSA Input'!J2023="","",IF('TSA Input'!J2023="Yes",'TSA Input'!D2023,""))</f>
        <v/>
      </c>
      <c r="L2060" s="258" t="str">
        <f>IF('TSA Input'!J2023="","",IF('TSA Input'!J2023="Yes",'TSA Input'!G2023,""))</f>
        <v/>
      </c>
      <c r="M2060" s="258" t="str">
        <f>IF('TSA Input'!J2023="","",IF('TSA Input'!J2023="Yes",'TSA Input'!F2023,""))</f>
        <v/>
      </c>
      <c r="N2060" s="39" t="str">
        <f t="shared" si="65"/>
        <v/>
      </c>
      <c r="O2060" s="149" t="s">
        <v>11</v>
      </c>
      <c r="P2060" s="148" t="s">
        <v>11</v>
      </c>
      <c r="Q2060" s="1"/>
    </row>
    <row r="2061" spans="1:17" ht="15.75" hidden="1" customHeight="1">
      <c r="A2061" s="1" t="str">
        <f t="shared" si="1"/>
        <v/>
      </c>
      <c r="B2061" s="1"/>
      <c r="C2061" s="34" t="str">
        <f>IF('TSA Input'!J2024="","",IF('TSA Input'!J2024="Yes",'TSA Input'!B2024,"Ineligible"))</f>
        <v/>
      </c>
      <c r="D2061" s="246" t="str">
        <f>IF('TSA Input'!J2024="","",IF('TSA Input'!J2024="Yes",IF('TSA Input'!W2024="","",LEFT('TSA Input'!W2024,LEN('TSA Input'!W2024)-2)),""))</f>
        <v/>
      </c>
      <c r="E2061" s="246" t="str">
        <f>IF('TSA Input'!J2024="","",IF('TSA Input'!J2024="Yes",'TSA Input'!I2024,""))</f>
        <v/>
      </c>
      <c r="F2061" s="247" t="str">
        <f>IF('TSA Input'!J2024="","",IF('TSA Input'!J2024="Yes",'TSA Input'!C2024,""))</f>
        <v/>
      </c>
      <c r="G2061" s="36" t="str">
        <f>IF('TSA Input'!J2024="","",IF('TSA Input'!J2024="Yes",'TSA Input'!D2024,""))</f>
        <v/>
      </c>
      <c r="H2061" s="37" t="str">
        <f>IF('TSA Input'!K2024="","",IF('TSA Input'!J2024="Yes",'TSA Input'!G2024,""))</f>
        <v/>
      </c>
      <c r="I2061" s="37" t="str">
        <f>IF('TSA Input'!L2024="","",IF('TSA Input'!J2024="Yes",'TSA Input'!F2024,""))</f>
        <v/>
      </c>
      <c r="J2061" s="39" t="str">
        <f t="shared" si="64"/>
        <v/>
      </c>
      <c r="K2061" s="257" t="str">
        <f>IF('TSA Input'!J2024="","",IF('TSA Input'!J2024="Yes",'TSA Input'!D2024,""))</f>
        <v/>
      </c>
      <c r="L2061" s="258" t="str">
        <f>IF('TSA Input'!J2024="","",IF('TSA Input'!J2024="Yes",'TSA Input'!G2024,""))</f>
        <v/>
      </c>
      <c r="M2061" s="258" t="str">
        <f>IF('TSA Input'!J2024="","",IF('TSA Input'!J2024="Yes",'TSA Input'!F2024,""))</f>
        <v/>
      </c>
      <c r="N2061" s="39" t="str">
        <f t="shared" si="65"/>
        <v/>
      </c>
      <c r="O2061" s="149" t="s">
        <v>11</v>
      </c>
      <c r="P2061" s="148" t="s">
        <v>11</v>
      </c>
      <c r="Q2061" s="1"/>
    </row>
    <row r="2062" spans="1:17" ht="15.75" hidden="1" customHeight="1">
      <c r="A2062" s="1" t="str">
        <f t="shared" si="1"/>
        <v/>
      </c>
      <c r="B2062" s="1"/>
      <c r="C2062" s="34" t="str">
        <f>IF('TSA Input'!J2025="","",IF('TSA Input'!J2025="Yes",'TSA Input'!B2025,"Ineligible"))</f>
        <v/>
      </c>
      <c r="D2062" s="246" t="str">
        <f>IF('TSA Input'!J2025="","",IF('TSA Input'!J2025="Yes",IF('TSA Input'!W2025="","",LEFT('TSA Input'!W2025,LEN('TSA Input'!W2025)-2)),""))</f>
        <v/>
      </c>
      <c r="E2062" s="246" t="str">
        <f>IF('TSA Input'!J2025="","",IF('TSA Input'!J2025="Yes",'TSA Input'!I2025,""))</f>
        <v/>
      </c>
      <c r="F2062" s="247" t="str">
        <f>IF('TSA Input'!J2025="","",IF('TSA Input'!J2025="Yes",'TSA Input'!C2025,""))</f>
        <v/>
      </c>
      <c r="G2062" s="36" t="str">
        <f>IF('TSA Input'!J2025="","",IF('TSA Input'!J2025="Yes",'TSA Input'!D2025,""))</f>
        <v/>
      </c>
      <c r="H2062" s="37" t="str">
        <f>IF('TSA Input'!K2025="","",IF('TSA Input'!J2025="Yes",'TSA Input'!G2025,""))</f>
        <v/>
      </c>
      <c r="I2062" s="37" t="str">
        <f>IF('TSA Input'!L2025="","",IF('TSA Input'!J2025="Yes",'TSA Input'!F2025,""))</f>
        <v/>
      </c>
      <c r="J2062" s="39" t="str">
        <f t="shared" si="64"/>
        <v/>
      </c>
      <c r="K2062" s="257" t="str">
        <f>IF('TSA Input'!J2025="","",IF('TSA Input'!J2025="Yes",'TSA Input'!D2025,""))</f>
        <v/>
      </c>
      <c r="L2062" s="258" t="str">
        <f>IF('TSA Input'!J2025="","",IF('TSA Input'!J2025="Yes",'TSA Input'!G2025,""))</f>
        <v/>
      </c>
      <c r="M2062" s="258" t="str">
        <f>IF('TSA Input'!J2025="","",IF('TSA Input'!J2025="Yes",'TSA Input'!F2025,""))</f>
        <v/>
      </c>
      <c r="N2062" s="39" t="str">
        <f t="shared" si="65"/>
        <v/>
      </c>
      <c r="O2062" s="149" t="s">
        <v>11</v>
      </c>
      <c r="P2062" s="148" t="s">
        <v>11</v>
      </c>
      <c r="Q2062" s="1"/>
    </row>
    <row r="2063" spans="1:17" ht="15.75" hidden="1" customHeight="1">
      <c r="A2063" s="1" t="str">
        <f t="shared" si="1"/>
        <v/>
      </c>
      <c r="B2063" s="1"/>
      <c r="C2063" s="34" t="str">
        <f>IF('TSA Input'!J2026="","",IF('TSA Input'!J2026="Yes",'TSA Input'!B2026,"Ineligible"))</f>
        <v/>
      </c>
      <c r="D2063" s="246" t="str">
        <f>IF('TSA Input'!J2026="","",IF('TSA Input'!J2026="Yes",IF('TSA Input'!W2026="","",LEFT('TSA Input'!W2026,LEN('TSA Input'!W2026)-2)),""))</f>
        <v/>
      </c>
      <c r="E2063" s="246" t="str">
        <f>IF('TSA Input'!J2026="","",IF('TSA Input'!J2026="Yes",'TSA Input'!I2026,""))</f>
        <v/>
      </c>
      <c r="F2063" s="247" t="str">
        <f>IF('TSA Input'!J2026="","",IF('TSA Input'!J2026="Yes",'TSA Input'!C2026,""))</f>
        <v/>
      </c>
      <c r="G2063" s="36" t="str">
        <f>IF('TSA Input'!J2026="","",IF('TSA Input'!J2026="Yes",'TSA Input'!D2026,""))</f>
        <v/>
      </c>
      <c r="H2063" s="37" t="str">
        <f>IF('TSA Input'!K2026="","",IF('TSA Input'!J2026="Yes",'TSA Input'!G2026,""))</f>
        <v/>
      </c>
      <c r="I2063" s="37" t="str">
        <f>IF('TSA Input'!L2026="","",IF('TSA Input'!J2026="Yes",'TSA Input'!F2026,""))</f>
        <v/>
      </c>
      <c r="J2063" s="39" t="str">
        <f t="shared" si="64"/>
        <v/>
      </c>
      <c r="K2063" s="257" t="str">
        <f>IF('TSA Input'!J2026="","",IF('TSA Input'!J2026="Yes",'TSA Input'!D2026,""))</f>
        <v/>
      </c>
      <c r="L2063" s="258" t="str">
        <f>IF('TSA Input'!J2026="","",IF('TSA Input'!J2026="Yes",'TSA Input'!G2026,""))</f>
        <v/>
      </c>
      <c r="M2063" s="258" t="str">
        <f>IF('TSA Input'!J2026="","",IF('TSA Input'!J2026="Yes",'TSA Input'!F2026,""))</f>
        <v/>
      </c>
      <c r="N2063" s="39" t="str">
        <f t="shared" si="65"/>
        <v/>
      </c>
      <c r="O2063" s="149" t="s">
        <v>11</v>
      </c>
      <c r="P2063" s="148" t="s">
        <v>11</v>
      </c>
      <c r="Q2063" s="1"/>
    </row>
    <row r="2064" spans="1:17" ht="15.75" hidden="1" customHeight="1">
      <c r="A2064" s="1" t="str">
        <f t="shared" si="1"/>
        <v/>
      </c>
      <c r="B2064" s="1"/>
      <c r="C2064" s="34" t="str">
        <f>IF('TSA Input'!J2027="","",IF('TSA Input'!J2027="Yes",'TSA Input'!B2027,"Ineligible"))</f>
        <v/>
      </c>
      <c r="D2064" s="246" t="str">
        <f>IF('TSA Input'!J2027="","",IF('TSA Input'!J2027="Yes",IF('TSA Input'!W2027="","",LEFT('TSA Input'!W2027,LEN('TSA Input'!W2027)-2)),""))</f>
        <v/>
      </c>
      <c r="E2064" s="246" t="str">
        <f>IF('TSA Input'!J2027="","",IF('TSA Input'!J2027="Yes",'TSA Input'!I2027,""))</f>
        <v/>
      </c>
      <c r="F2064" s="247" t="str">
        <f>IF('TSA Input'!J2027="","",IF('TSA Input'!J2027="Yes",'TSA Input'!C2027,""))</f>
        <v/>
      </c>
      <c r="G2064" s="36" t="str">
        <f>IF('TSA Input'!J2027="","",IF('TSA Input'!J2027="Yes",'TSA Input'!D2027,""))</f>
        <v/>
      </c>
      <c r="H2064" s="37" t="str">
        <f>IF('TSA Input'!K2027="","",IF('TSA Input'!J2027="Yes",'TSA Input'!G2027,""))</f>
        <v/>
      </c>
      <c r="I2064" s="37" t="str">
        <f>IF('TSA Input'!L2027="","",IF('TSA Input'!J2027="Yes",'TSA Input'!F2027,""))</f>
        <v/>
      </c>
      <c r="J2064" s="39" t="str">
        <f t="shared" si="64"/>
        <v/>
      </c>
      <c r="K2064" s="257" t="str">
        <f>IF('TSA Input'!J2027="","",IF('TSA Input'!J2027="Yes",'TSA Input'!D2027,""))</f>
        <v/>
      </c>
      <c r="L2064" s="258" t="str">
        <f>IF('TSA Input'!J2027="","",IF('TSA Input'!J2027="Yes",'TSA Input'!G2027,""))</f>
        <v/>
      </c>
      <c r="M2064" s="258" t="str">
        <f>IF('TSA Input'!J2027="","",IF('TSA Input'!J2027="Yes",'TSA Input'!F2027,""))</f>
        <v/>
      </c>
      <c r="N2064" s="39" t="str">
        <f t="shared" si="65"/>
        <v/>
      </c>
      <c r="O2064" s="149" t="s">
        <v>11</v>
      </c>
      <c r="P2064" s="148" t="s">
        <v>11</v>
      </c>
      <c r="Q2064" s="1"/>
    </row>
    <row r="2065" spans="1:17" ht="15.75" hidden="1" customHeight="1">
      <c r="A2065" s="1" t="str">
        <f t="shared" si="1"/>
        <v/>
      </c>
      <c r="B2065" s="1"/>
      <c r="C2065" s="34" t="str">
        <f>IF('TSA Input'!J2028="","",IF('TSA Input'!J2028="Yes",'TSA Input'!B2028,"Ineligible"))</f>
        <v/>
      </c>
      <c r="D2065" s="246" t="str">
        <f>IF('TSA Input'!J2028="","",IF('TSA Input'!J2028="Yes",IF('TSA Input'!W2028="","",LEFT('TSA Input'!W2028,LEN('TSA Input'!W2028)-2)),""))</f>
        <v/>
      </c>
      <c r="E2065" s="246" t="str">
        <f>IF('TSA Input'!J2028="","",IF('TSA Input'!J2028="Yes",'TSA Input'!I2028,""))</f>
        <v/>
      </c>
      <c r="F2065" s="247" t="str">
        <f>IF('TSA Input'!J2028="","",IF('TSA Input'!J2028="Yes",'TSA Input'!C2028,""))</f>
        <v/>
      </c>
      <c r="G2065" s="36" t="str">
        <f>IF('TSA Input'!J2028="","",IF('TSA Input'!J2028="Yes",'TSA Input'!D2028,""))</f>
        <v/>
      </c>
      <c r="H2065" s="37" t="str">
        <f>IF('TSA Input'!K2028="","",IF('TSA Input'!J2028="Yes",'TSA Input'!G2028,""))</f>
        <v/>
      </c>
      <c r="I2065" s="37" t="str">
        <f>IF('TSA Input'!L2028="","",IF('TSA Input'!J2028="Yes",'TSA Input'!F2028,""))</f>
        <v/>
      </c>
      <c r="J2065" s="39" t="str">
        <f t="shared" si="64"/>
        <v/>
      </c>
      <c r="K2065" s="257" t="str">
        <f>IF('TSA Input'!J2028="","",IF('TSA Input'!J2028="Yes",'TSA Input'!D2028,""))</f>
        <v/>
      </c>
      <c r="L2065" s="258" t="str">
        <f>IF('TSA Input'!J2028="","",IF('TSA Input'!J2028="Yes",'TSA Input'!G2028,""))</f>
        <v/>
      </c>
      <c r="M2065" s="258" t="str">
        <f>IF('TSA Input'!J2028="","",IF('TSA Input'!J2028="Yes",'TSA Input'!F2028,""))</f>
        <v/>
      </c>
      <c r="N2065" s="39" t="str">
        <f t="shared" si="65"/>
        <v/>
      </c>
      <c r="O2065" s="149" t="s">
        <v>11</v>
      </c>
      <c r="P2065" s="148" t="s">
        <v>11</v>
      </c>
      <c r="Q2065" s="1"/>
    </row>
    <row r="2066" spans="1:17" ht="15.75" hidden="1" customHeight="1">
      <c r="A2066" s="1" t="str">
        <f t="shared" si="1"/>
        <v/>
      </c>
      <c r="B2066" s="1"/>
      <c r="C2066" s="34" t="str">
        <f>IF('TSA Input'!J2029="","",IF('TSA Input'!J2029="Yes",'TSA Input'!B2029,"Ineligible"))</f>
        <v/>
      </c>
      <c r="D2066" s="246" t="str">
        <f>IF('TSA Input'!J2029="","",IF('TSA Input'!J2029="Yes",IF('TSA Input'!W2029="","",LEFT('TSA Input'!W2029,LEN('TSA Input'!W2029)-2)),""))</f>
        <v/>
      </c>
      <c r="E2066" s="246" t="str">
        <f>IF('TSA Input'!J2029="","",IF('TSA Input'!J2029="Yes",'TSA Input'!I2029,""))</f>
        <v/>
      </c>
      <c r="F2066" s="247" t="str">
        <f>IF('TSA Input'!J2029="","",IF('TSA Input'!J2029="Yes",'TSA Input'!C2029,""))</f>
        <v/>
      </c>
      <c r="G2066" s="36" t="str">
        <f>IF('TSA Input'!J2029="","",IF('TSA Input'!J2029="Yes",'TSA Input'!D2029,""))</f>
        <v/>
      </c>
      <c r="H2066" s="37" t="str">
        <f>IF('TSA Input'!K2029="","",IF('TSA Input'!J2029="Yes",'TSA Input'!G2029,""))</f>
        <v/>
      </c>
      <c r="I2066" s="37" t="str">
        <f>IF('TSA Input'!L2029="","",IF('TSA Input'!J2029="Yes",'TSA Input'!F2029,""))</f>
        <v/>
      </c>
      <c r="J2066" s="39" t="str">
        <f t="shared" si="64"/>
        <v/>
      </c>
      <c r="K2066" s="257" t="str">
        <f>IF('TSA Input'!J2029="","",IF('TSA Input'!J2029="Yes",'TSA Input'!D2029,""))</f>
        <v/>
      </c>
      <c r="L2066" s="258" t="str">
        <f>IF('TSA Input'!J2029="","",IF('TSA Input'!J2029="Yes",'TSA Input'!G2029,""))</f>
        <v/>
      </c>
      <c r="M2066" s="258" t="str">
        <f>IF('TSA Input'!J2029="","",IF('TSA Input'!J2029="Yes",'TSA Input'!F2029,""))</f>
        <v/>
      </c>
      <c r="N2066" s="39" t="str">
        <f t="shared" si="65"/>
        <v/>
      </c>
      <c r="O2066" s="149" t="s">
        <v>11</v>
      </c>
      <c r="P2066" s="148" t="s">
        <v>11</v>
      </c>
      <c r="Q2066" s="1"/>
    </row>
    <row r="2067" spans="1:17" ht="15.75" hidden="1" customHeight="1">
      <c r="A2067" s="1" t="str">
        <f t="shared" si="1"/>
        <v/>
      </c>
      <c r="B2067" s="1"/>
      <c r="C2067" s="34" t="str">
        <f>IF('TSA Input'!J2030="","",IF('TSA Input'!J2030="Yes",'TSA Input'!B2030,"Ineligible"))</f>
        <v/>
      </c>
      <c r="D2067" s="246" t="str">
        <f>IF('TSA Input'!J2030="","",IF('TSA Input'!J2030="Yes",IF('TSA Input'!W2030="","",LEFT('TSA Input'!W2030,LEN('TSA Input'!W2030)-2)),""))</f>
        <v/>
      </c>
      <c r="E2067" s="246" t="str">
        <f>IF('TSA Input'!J2030="","",IF('TSA Input'!J2030="Yes",'TSA Input'!I2030,""))</f>
        <v/>
      </c>
      <c r="F2067" s="247" t="str">
        <f>IF('TSA Input'!J2030="","",IF('TSA Input'!J2030="Yes",'TSA Input'!C2030,""))</f>
        <v/>
      </c>
      <c r="G2067" s="36" t="str">
        <f>IF('TSA Input'!J2030="","",IF('TSA Input'!J2030="Yes",'TSA Input'!D2030,""))</f>
        <v/>
      </c>
      <c r="H2067" s="37" t="str">
        <f>IF('TSA Input'!K2030="","",IF('TSA Input'!J2030="Yes",'TSA Input'!G2030,""))</f>
        <v/>
      </c>
      <c r="I2067" s="37" t="str">
        <f>IF('TSA Input'!L2030="","",IF('TSA Input'!J2030="Yes",'TSA Input'!F2030,""))</f>
        <v/>
      </c>
      <c r="J2067" s="39" t="str">
        <f t="shared" si="64"/>
        <v/>
      </c>
      <c r="K2067" s="257" t="str">
        <f>IF('TSA Input'!J2030="","",IF('TSA Input'!J2030="Yes",'TSA Input'!D2030,""))</f>
        <v/>
      </c>
      <c r="L2067" s="258" t="str">
        <f>IF('TSA Input'!J2030="","",IF('TSA Input'!J2030="Yes",'TSA Input'!G2030,""))</f>
        <v/>
      </c>
      <c r="M2067" s="258" t="str">
        <f>IF('TSA Input'!J2030="","",IF('TSA Input'!J2030="Yes",'TSA Input'!F2030,""))</f>
        <v/>
      </c>
      <c r="N2067" s="39" t="str">
        <f t="shared" si="65"/>
        <v/>
      </c>
      <c r="O2067" s="149" t="s">
        <v>11</v>
      </c>
      <c r="P2067" s="148" t="s">
        <v>11</v>
      </c>
      <c r="Q2067" s="1"/>
    </row>
    <row r="2068" spans="1:17" ht="15.75" hidden="1" customHeight="1">
      <c r="A2068" s="1" t="str">
        <f t="shared" si="1"/>
        <v/>
      </c>
      <c r="B2068" s="1"/>
      <c r="C2068" s="34" t="str">
        <f>IF('TSA Input'!J2031="","",IF('TSA Input'!J2031="Yes",'TSA Input'!B2031,"Ineligible"))</f>
        <v/>
      </c>
      <c r="D2068" s="246" t="str">
        <f>IF('TSA Input'!J2031="","",IF('TSA Input'!J2031="Yes",IF('TSA Input'!W2031="","",LEFT('TSA Input'!W2031,LEN('TSA Input'!W2031)-2)),""))</f>
        <v/>
      </c>
      <c r="E2068" s="246" t="str">
        <f>IF('TSA Input'!J2031="","",IF('TSA Input'!J2031="Yes",'TSA Input'!I2031,""))</f>
        <v/>
      </c>
      <c r="F2068" s="247" t="str">
        <f>IF('TSA Input'!J2031="","",IF('TSA Input'!J2031="Yes",'TSA Input'!C2031,""))</f>
        <v/>
      </c>
      <c r="G2068" s="36" t="str">
        <f>IF('TSA Input'!J2031="","",IF('TSA Input'!J2031="Yes",'TSA Input'!D2031,""))</f>
        <v/>
      </c>
      <c r="H2068" s="37" t="str">
        <f>IF('TSA Input'!K2031="","",IF('TSA Input'!J2031="Yes",'TSA Input'!G2031,""))</f>
        <v/>
      </c>
      <c r="I2068" s="37" t="str">
        <f>IF('TSA Input'!L2031="","",IF('TSA Input'!J2031="Yes",'TSA Input'!F2031,""))</f>
        <v/>
      </c>
      <c r="J2068" s="39" t="str">
        <f t="shared" si="64"/>
        <v/>
      </c>
      <c r="K2068" s="257" t="str">
        <f>IF('TSA Input'!J2031="","",IF('TSA Input'!J2031="Yes",'TSA Input'!D2031,""))</f>
        <v/>
      </c>
      <c r="L2068" s="258" t="str">
        <f>IF('TSA Input'!J2031="","",IF('TSA Input'!J2031="Yes",'TSA Input'!G2031,""))</f>
        <v/>
      </c>
      <c r="M2068" s="258" t="str">
        <f>IF('TSA Input'!J2031="","",IF('TSA Input'!J2031="Yes",'TSA Input'!F2031,""))</f>
        <v/>
      </c>
      <c r="N2068" s="39" t="str">
        <f t="shared" si="65"/>
        <v/>
      </c>
      <c r="O2068" s="149" t="s">
        <v>11</v>
      </c>
      <c r="P2068" s="148" t="s">
        <v>11</v>
      </c>
      <c r="Q2068" s="1"/>
    </row>
    <row r="2069" spans="1:17" ht="15.75" hidden="1" customHeight="1">
      <c r="A2069" s="1" t="str">
        <f t="shared" si="1"/>
        <v/>
      </c>
      <c r="B2069" s="1"/>
      <c r="C2069" s="34" t="str">
        <f>IF('TSA Input'!J2032="","",IF('TSA Input'!J2032="Yes",'TSA Input'!B2032,"Ineligible"))</f>
        <v/>
      </c>
      <c r="D2069" s="246" t="str">
        <f>IF('TSA Input'!J2032="","",IF('TSA Input'!J2032="Yes",IF('TSA Input'!W2032="","",LEFT('TSA Input'!W2032,LEN('TSA Input'!W2032)-2)),""))</f>
        <v/>
      </c>
      <c r="E2069" s="246" t="str">
        <f>IF('TSA Input'!J2032="","",IF('TSA Input'!J2032="Yes",'TSA Input'!I2032,""))</f>
        <v/>
      </c>
      <c r="F2069" s="247" t="str">
        <f>IF('TSA Input'!J2032="","",IF('TSA Input'!J2032="Yes",'TSA Input'!C2032,""))</f>
        <v/>
      </c>
      <c r="G2069" s="36" t="str">
        <f>IF('TSA Input'!J2032="","",IF('TSA Input'!J2032="Yes",'TSA Input'!D2032,""))</f>
        <v/>
      </c>
      <c r="H2069" s="37" t="str">
        <f>IF('TSA Input'!K2032="","",IF('TSA Input'!J2032="Yes",'TSA Input'!G2032,""))</f>
        <v/>
      </c>
      <c r="I2069" s="37" t="str">
        <f>IF('TSA Input'!L2032="","",IF('TSA Input'!J2032="Yes",'TSA Input'!F2032,""))</f>
        <v/>
      </c>
      <c r="J2069" s="39" t="str">
        <f t="shared" si="64"/>
        <v/>
      </c>
      <c r="K2069" s="257" t="str">
        <f>IF('TSA Input'!J2032="","",IF('TSA Input'!J2032="Yes",'TSA Input'!D2032,""))</f>
        <v/>
      </c>
      <c r="L2069" s="258" t="str">
        <f>IF('TSA Input'!J2032="","",IF('TSA Input'!J2032="Yes",'TSA Input'!G2032,""))</f>
        <v/>
      </c>
      <c r="M2069" s="258" t="str">
        <f>IF('TSA Input'!J2032="","",IF('TSA Input'!J2032="Yes",'TSA Input'!F2032,""))</f>
        <v/>
      </c>
      <c r="N2069" s="39" t="str">
        <f t="shared" si="65"/>
        <v/>
      </c>
      <c r="O2069" s="149" t="s">
        <v>11</v>
      </c>
      <c r="P2069" s="148" t="s">
        <v>11</v>
      </c>
      <c r="Q2069" s="1"/>
    </row>
    <row r="2070" spans="1:17" ht="15.75" hidden="1" customHeight="1">
      <c r="A2070" s="1" t="str">
        <f t="shared" si="1"/>
        <v/>
      </c>
      <c r="B2070" s="1"/>
      <c r="C2070" s="34" t="str">
        <f>IF('TSA Input'!J2033="","",IF('TSA Input'!J2033="Yes",'TSA Input'!B2033,"Ineligible"))</f>
        <v/>
      </c>
      <c r="D2070" s="246" t="str">
        <f>IF('TSA Input'!J2033="","",IF('TSA Input'!J2033="Yes",IF('TSA Input'!W2033="","",LEFT('TSA Input'!W2033,LEN('TSA Input'!W2033)-2)),""))</f>
        <v/>
      </c>
      <c r="E2070" s="246" t="str">
        <f>IF('TSA Input'!J2033="","",IF('TSA Input'!J2033="Yes",'TSA Input'!I2033,""))</f>
        <v/>
      </c>
      <c r="F2070" s="247" t="str">
        <f>IF('TSA Input'!J2033="","",IF('TSA Input'!J2033="Yes",'TSA Input'!C2033,""))</f>
        <v/>
      </c>
      <c r="G2070" s="36" t="str">
        <f>IF('TSA Input'!J2033="","",IF('TSA Input'!J2033="Yes",'TSA Input'!D2033,""))</f>
        <v/>
      </c>
      <c r="H2070" s="37" t="str">
        <f>IF('TSA Input'!K2033="","",IF('TSA Input'!J2033="Yes",'TSA Input'!G2033,""))</f>
        <v/>
      </c>
      <c r="I2070" s="37" t="str">
        <f>IF('TSA Input'!L2033="","",IF('TSA Input'!J2033="Yes",'TSA Input'!F2033,""))</f>
        <v/>
      </c>
      <c r="J2070" s="39" t="str">
        <f t="shared" si="64"/>
        <v/>
      </c>
      <c r="K2070" s="257" t="str">
        <f>IF('TSA Input'!J2033="","",IF('TSA Input'!J2033="Yes",'TSA Input'!D2033,""))</f>
        <v/>
      </c>
      <c r="L2070" s="258" t="str">
        <f>IF('TSA Input'!J2033="","",IF('TSA Input'!J2033="Yes",'TSA Input'!G2033,""))</f>
        <v/>
      </c>
      <c r="M2070" s="258" t="str">
        <f>IF('TSA Input'!J2033="","",IF('TSA Input'!J2033="Yes",'TSA Input'!F2033,""))</f>
        <v/>
      </c>
      <c r="N2070" s="39" t="str">
        <f t="shared" si="65"/>
        <v/>
      </c>
      <c r="O2070" s="149" t="s">
        <v>11</v>
      </c>
      <c r="P2070" s="148" t="s">
        <v>11</v>
      </c>
      <c r="Q2070" s="1"/>
    </row>
    <row r="2071" spans="1:17" ht="15.75" hidden="1" customHeight="1">
      <c r="A2071" s="1" t="str">
        <f t="shared" si="1"/>
        <v/>
      </c>
      <c r="B2071" s="1"/>
      <c r="C2071" s="34" t="str">
        <f>IF('TSA Input'!J2034="","",IF('TSA Input'!J2034="Yes",'TSA Input'!B2034,"Ineligible"))</f>
        <v/>
      </c>
      <c r="D2071" s="246" t="str">
        <f>IF('TSA Input'!J2034="","",IF('TSA Input'!J2034="Yes",IF('TSA Input'!W2034="","",LEFT('TSA Input'!W2034,LEN('TSA Input'!W2034)-2)),""))</f>
        <v/>
      </c>
      <c r="E2071" s="246" t="str">
        <f>IF('TSA Input'!J2034="","",IF('TSA Input'!J2034="Yes",'TSA Input'!I2034,""))</f>
        <v/>
      </c>
      <c r="F2071" s="247" t="str">
        <f>IF('TSA Input'!J2034="","",IF('TSA Input'!J2034="Yes",'TSA Input'!C2034,""))</f>
        <v/>
      </c>
      <c r="G2071" s="36" t="str">
        <f>IF('TSA Input'!J2034="","",IF('TSA Input'!J2034="Yes",'TSA Input'!D2034,""))</f>
        <v/>
      </c>
      <c r="H2071" s="37" t="str">
        <f>IF('TSA Input'!K2034="","",IF('TSA Input'!J2034="Yes",'TSA Input'!G2034,""))</f>
        <v/>
      </c>
      <c r="I2071" s="37" t="str">
        <f>IF('TSA Input'!L2034="","",IF('TSA Input'!J2034="Yes",'TSA Input'!F2034,""))</f>
        <v/>
      </c>
      <c r="J2071" s="39" t="str">
        <f t="shared" si="64"/>
        <v/>
      </c>
      <c r="K2071" s="257" t="str">
        <f>IF('TSA Input'!J2034="","",IF('TSA Input'!J2034="Yes",'TSA Input'!D2034,""))</f>
        <v/>
      </c>
      <c r="L2071" s="258" t="str">
        <f>IF('TSA Input'!J2034="","",IF('TSA Input'!J2034="Yes",'TSA Input'!G2034,""))</f>
        <v/>
      </c>
      <c r="M2071" s="258" t="str">
        <f>IF('TSA Input'!J2034="","",IF('TSA Input'!J2034="Yes",'TSA Input'!F2034,""))</f>
        <v/>
      </c>
      <c r="N2071" s="39" t="str">
        <f t="shared" si="65"/>
        <v/>
      </c>
      <c r="O2071" s="149" t="s">
        <v>11</v>
      </c>
      <c r="P2071" s="148" t="s">
        <v>11</v>
      </c>
      <c r="Q2071" s="1"/>
    </row>
    <row r="2072" spans="1:17" ht="15.75" hidden="1" customHeight="1">
      <c r="A2072" s="1" t="str">
        <f t="shared" si="1"/>
        <v/>
      </c>
      <c r="B2072" s="1"/>
      <c r="C2072" s="34" t="str">
        <f>IF('TSA Input'!J2035="","",IF('TSA Input'!J2035="Yes",'TSA Input'!B2035,"Ineligible"))</f>
        <v/>
      </c>
      <c r="D2072" s="246" t="str">
        <f>IF('TSA Input'!J2035="","",IF('TSA Input'!J2035="Yes",IF('TSA Input'!W2035="","",LEFT('TSA Input'!W2035,LEN('TSA Input'!W2035)-2)),""))</f>
        <v/>
      </c>
      <c r="E2072" s="246" t="str">
        <f>IF('TSA Input'!J2035="","",IF('TSA Input'!J2035="Yes",'TSA Input'!I2035,""))</f>
        <v/>
      </c>
      <c r="F2072" s="247" t="str">
        <f>IF('TSA Input'!J2035="","",IF('TSA Input'!J2035="Yes",'TSA Input'!C2035,""))</f>
        <v/>
      </c>
      <c r="G2072" s="36" t="str">
        <f>IF('TSA Input'!J2035="","",IF('TSA Input'!J2035="Yes",'TSA Input'!D2035,""))</f>
        <v/>
      </c>
      <c r="H2072" s="37" t="str">
        <f>IF('TSA Input'!K2035="","",IF('TSA Input'!J2035="Yes",'TSA Input'!G2035,""))</f>
        <v/>
      </c>
      <c r="I2072" s="37" t="str">
        <f>IF('TSA Input'!L2035="","",IF('TSA Input'!J2035="Yes",'TSA Input'!F2035,""))</f>
        <v/>
      </c>
      <c r="J2072" s="39" t="str">
        <f t="shared" si="64"/>
        <v/>
      </c>
      <c r="K2072" s="257" t="str">
        <f>IF('TSA Input'!J2035="","",IF('TSA Input'!J2035="Yes",'TSA Input'!D2035,""))</f>
        <v/>
      </c>
      <c r="L2072" s="258" t="str">
        <f>IF('TSA Input'!J2035="","",IF('TSA Input'!J2035="Yes",'TSA Input'!G2035,""))</f>
        <v/>
      </c>
      <c r="M2072" s="258" t="str">
        <f>IF('TSA Input'!J2035="","",IF('TSA Input'!J2035="Yes",'TSA Input'!F2035,""))</f>
        <v/>
      </c>
      <c r="N2072" s="39" t="str">
        <f t="shared" si="65"/>
        <v/>
      </c>
      <c r="O2072" s="149" t="s">
        <v>11</v>
      </c>
      <c r="P2072" s="148" t="s">
        <v>11</v>
      </c>
      <c r="Q2072" s="1"/>
    </row>
    <row r="2073" spans="1:17" ht="15.75" hidden="1" customHeight="1">
      <c r="A2073" s="1" t="str">
        <f t="shared" si="1"/>
        <v/>
      </c>
      <c r="B2073" s="1"/>
      <c r="C2073" s="34" t="str">
        <f>IF('TSA Input'!J2036="","",IF('TSA Input'!J2036="Yes",'TSA Input'!B2036,"Ineligible"))</f>
        <v/>
      </c>
      <c r="D2073" s="246" t="str">
        <f>IF('TSA Input'!J2036="","",IF('TSA Input'!J2036="Yes",IF('TSA Input'!W2036="","",LEFT('TSA Input'!W2036,LEN('TSA Input'!W2036)-2)),""))</f>
        <v/>
      </c>
      <c r="E2073" s="246" t="str">
        <f>IF('TSA Input'!J2036="","",IF('TSA Input'!J2036="Yes",'TSA Input'!I2036,""))</f>
        <v/>
      </c>
      <c r="F2073" s="247" t="str">
        <f>IF('TSA Input'!J2036="","",IF('TSA Input'!J2036="Yes",'TSA Input'!C2036,""))</f>
        <v/>
      </c>
      <c r="G2073" s="36" t="str">
        <f>IF('TSA Input'!J2036="","",IF('TSA Input'!J2036="Yes",'TSA Input'!D2036,""))</f>
        <v/>
      </c>
      <c r="H2073" s="37" t="str">
        <f>IF('TSA Input'!K2036="","",IF('TSA Input'!J2036="Yes",'TSA Input'!G2036,""))</f>
        <v/>
      </c>
      <c r="I2073" s="37" t="str">
        <f>IF('TSA Input'!L2036="","",IF('TSA Input'!J2036="Yes",'TSA Input'!F2036,""))</f>
        <v/>
      </c>
      <c r="J2073" s="39" t="str">
        <f t="shared" si="64"/>
        <v/>
      </c>
      <c r="K2073" s="257" t="str">
        <f>IF('TSA Input'!J2036="","",IF('TSA Input'!J2036="Yes",'TSA Input'!D2036,""))</f>
        <v/>
      </c>
      <c r="L2073" s="258" t="str">
        <f>IF('TSA Input'!J2036="","",IF('TSA Input'!J2036="Yes",'TSA Input'!G2036,""))</f>
        <v/>
      </c>
      <c r="M2073" s="258" t="str">
        <f>IF('TSA Input'!J2036="","",IF('TSA Input'!J2036="Yes",'TSA Input'!F2036,""))</f>
        <v/>
      </c>
      <c r="N2073" s="39" t="str">
        <f t="shared" si="65"/>
        <v/>
      </c>
      <c r="O2073" s="149" t="s">
        <v>11</v>
      </c>
      <c r="P2073" s="148" t="s">
        <v>11</v>
      </c>
      <c r="Q2073" s="1"/>
    </row>
    <row r="2074" spans="1:17" ht="15.75" hidden="1" customHeight="1">
      <c r="A2074" s="1" t="str">
        <f t="shared" si="1"/>
        <v/>
      </c>
      <c r="B2074" s="1"/>
      <c r="C2074" s="34" t="str">
        <f>IF('TSA Input'!J2037="","",IF('TSA Input'!J2037="Yes",'TSA Input'!B2037,"Ineligible"))</f>
        <v/>
      </c>
      <c r="D2074" s="246" t="str">
        <f>IF('TSA Input'!J2037="","",IF('TSA Input'!J2037="Yes",IF('TSA Input'!W2037="","",LEFT('TSA Input'!W2037,LEN('TSA Input'!W2037)-2)),""))</f>
        <v/>
      </c>
      <c r="E2074" s="246" t="str">
        <f>IF('TSA Input'!J2037="","",IF('TSA Input'!J2037="Yes",'TSA Input'!I2037,""))</f>
        <v/>
      </c>
      <c r="F2074" s="247" t="str">
        <f>IF('TSA Input'!J2037="","",IF('TSA Input'!J2037="Yes",'TSA Input'!C2037,""))</f>
        <v/>
      </c>
      <c r="G2074" s="36" t="str">
        <f>IF('TSA Input'!J2037="","",IF('TSA Input'!J2037="Yes",'TSA Input'!D2037,""))</f>
        <v/>
      </c>
      <c r="H2074" s="37" t="str">
        <f>IF('TSA Input'!K2037="","",IF('TSA Input'!J2037="Yes",'TSA Input'!G2037,""))</f>
        <v/>
      </c>
      <c r="I2074" s="37" t="str">
        <f>IF('TSA Input'!L2037="","",IF('TSA Input'!J2037="Yes",'TSA Input'!F2037,""))</f>
        <v/>
      </c>
      <c r="J2074" s="39" t="str">
        <f t="shared" si="64"/>
        <v/>
      </c>
      <c r="K2074" s="257" t="str">
        <f>IF('TSA Input'!J2037="","",IF('TSA Input'!J2037="Yes",'TSA Input'!D2037,""))</f>
        <v/>
      </c>
      <c r="L2074" s="258" t="str">
        <f>IF('TSA Input'!J2037="","",IF('TSA Input'!J2037="Yes",'TSA Input'!G2037,""))</f>
        <v/>
      </c>
      <c r="M2074" s="258" t="str">
        <f>IF('TSA Input'!J2037="","",IF('TSA Input'!J2037="Yes",'TSA Input'!F2037,""))</f>
        <v/>
      </c>
      <c r="N2074" s="39" t="str">
        <f t="shared" si="65"/>
        <v/>
      </c>
      <c r="O2074" s="149" t="s">
        <v>11</v>
      </c>
      <c r="P2074" s="148" t="s">
        <v>11</v>
      </c>
      <c r="Q2074" s="1"/>
    </row>
    <row r="2075" spans="1:17" ht="15.75" hidden="1" customHeight="1">
      <c r="A2075" s="1" t="str">
        <f t="shared" si="1"/>
        <v/>
      </c>
      <c r="B2075" s="1"/>
      <c r="C2075" s="34" t="str">
        <f>IF('TSA Input'!J2038="","",IF('TSA Input'!J2038="Yes",'TSA Input'!B2038,"Ineligible"))</f>
        <v/>
      </c>
      <c r="D2075" s="246" t="str">
        <f>IF('TSA Input'!J2038="","",IF('TSA Input'!J2038="Yes",IF('TSA Input'!W2038="","",LEFT('TSA Input'!W2038,LEN('TSA Input'!W2038)-2)),""))</f>
        <v/>
      </c>
      <c r="E2075" s="246" t="str">
        <f>IF('TSA Input'!J2038="","",IF('TSA Input'!J2038="Yes",'TSA Input'!I2038,""))</f>
        <v/>
      </c>
      <c r="F2075" s="247" t="str">
        <f>IF('TSA Input'!J2038="","",IF('TSA Input'!J2038="Yes",'TSA Input'!C2038,""))</f>
        <v/>
      </c>
      <c r="G2075" s="36" t="str">
        <f>IF('TSA Input'!J2038="","",IF('TSA Input'!J2038="Yes",'TSA Input'!D2038,""))</f>
        <v/>
      </c>
      <c r="H2075" s="37" t="str">
        <f>IF('TSA Input'!K2038="","",IF('TSA Input'!J2038="Yes",'TSA Input'!G2038,""))</f>
        <v/>
      </c>
      <c r="I2075" s="37" t="str">
        <f>IF('TSA Input'!L2038="","",IF('TSA Input'!J2038="Yes",'TSA Input'!F2038,""))</f>
        <v/>
      </c>
      <c r="J2075" s="39" t="str">
        <f t="shared" si="64"/>
        <v/>
      </c>
      <c r="K2075" s="257" t="str">
        <f>IF('TSA Input'!J2038="","",IF('TSA Input'!J2038="Yes",'TSA Input'!D2038,""))</f>
        <v/>
      </c>
      <c r="L2075" s="258" t="str">
        <f>IF('TSA Input'!J2038="","",IF('TSA Input'!J2038="Yes",'TSA Input'!G2038,""))</f>
        <v/>
      </c>
      <c r="M2075" s="258" t="str">
        <f>IF('TSA Input'!J2038="","",IF('TSA Input'!J2038="Yes",'TSA Input'!F2038,""))</f>
        <v/>
      </c>
      <c r="N2075" s="39" t="str">
        <f t="shared" si="65"/>
        <v/>
      </c>
      <c r="O2075" s="149" t="s">
        <v>11</v>
      </c>
      <c r="P2075" s="148" t="s">
        <v>11</v>
      </c>
      <c r="Q2075" s="1"/>
    </row>
    <row r="2076" spans="1:17" ht="15.75" hidden="1" customHeight="1">
      <c r="A2076" s="1" t="str">
        <f t="shared" si="1"/>
        <v/>
      </c>
      <c r="B2076" s="1"/>
      <c r="C2076" s="34" t="str">
        <f>IF('TSA Input'!J2039="","",IF('TSA Input'!J2039="Yes",'TSA Input'!B2039,"Ineligible"))</f>
        <v/>
      </c>
      <c r="D2076" s="246" t="str">
        <f>IF('TSA Input'!J2039="","",IF('TSA Input'!J2039="Yes",IF('TSA Input'!W2039="","",LEFT('TSA Input'!W2039,LEN('TSA Input'!W2039)-2)),""))</f>
        <v/>
      </c>
      <c r="E2076" s="246" t="str">
        <f>IF('TSA Input'!J2039="","",IF('TSA Input'!J2039="Yes",'TSA Input'!I2039,""))</f>
        <v/>
      </c>
      <c r="F2076" s="247" t="str">
        <f>IF('TSA Input'!J2039="","",IF('TSA Input'!J2039="Yes",'TSA Input'!C2039,""))</f>
        <v/>
      </c>
      <c r="G2076" s="36" t="str">
        <f>IF('TSA Input'!J2039="","",IF('TSA Input'!J2039="Yes",'TSA Input'!D2039,""))</f>
        <v/>
      </c>
      <c r="H2076" s="37" t="str">
        <f>IF('TSA Input'!K2039="","",IF('TSA Input'!J2039="Yes",'TSA Input'!G2039,""))</f>
        <v/>
      </c>
      <c r="I2076" s="37" t="str">
        <f>IF('TSA Input'!L2039="","",IF('TSA Input'!J2039="Yes",'TSA Input'!F2039,""))</f>
        <v/>
      </c>
      <c r="J2076" s="39" t="str">
        <f t="shared" si="64"/>
        <v/>
      </c>
      <c r="K2076" s="257" t="str">
        <f>IF('TSA Input'!J2039="","",IF('TSA Input'!J2039="Yes",'TSA Input'!D2039,""))</f>
        <v/>
      </c>
      <c r="L2076" s="258" t="str">
        <f>IF('TSA Input'!J2039="","",IF('TSA Input'!J2039="Yes",'TSA Input'!G2039,""))</f>
        <v/>
      </c>
      <c r="M2076" s="258" t="str">
        <f>IF('TSA Input'!J2039="","",IF('TSA Input'!J2039="Yes",'TSA Input'!F2039,""))</f>
        <v/>
      </c>
      <c r="N2076" s="39" t="str">
        <f t="shared" si="65"/>
        <v/>
      </c>
      <c r="O2076" s="149" t="s">
        <v>11</v>
      </c>
      <c r="P2076" s="148" t="s">
        <v>11</v>
      </c>
      <c r="Q2076" s="1"/>
    </row>
    <row r="2077" spans="1:17" ht="15.75" hidden="1" customHeight="1">
      <c r="A2077" s="1" t="str">
        <f t="shared" si="1"/>
        <v/>
      </c>
      <c r="B2077" s="1"/>
      <c r="C2077" s="34" t="str">
        <f>IF('TSA Input'!J2040="","",IF('TSA Input'!J2040="Yes",'TSA Input'!B2040,"Ineligible"))</f>
        <v/>
      </c>
      <c r="D2077" s="246" t="str">
        <f>IF('TSA Input'!J2040="","",IF('TSA Input'!J2040="Yes",IF('TSA Input'!W2040="","",LEFT('TSA Input'!W2040,LEN('TSA Input'!W2040)-2)),""))</f>
        <v/>
      </c>
      <c r="E2077" s="246" t="str">
        <f>IF('TSA Input'!J2040="","",IF('TSA Input'!J2040="Yes",'TSA Input'!I2040,""))</f>
        <v/>
      </c>
      <c r="F2077" s="247" t="str">
        <f>IF('TSA Input'!J2040="","",IF('TSA Input'!J2040="Yes",'TSA Input'!C2040,""))</f>
        <v/>
      </c>
      <c r="G2077" s="36" t="str">
        <f>IF('TSA Input'!J2040="","",IF('TSA Input'!J2040="Yes",'TSA Input'!D2040,""))</f>
        <v/>
      </c>
      <c r="H2077" s="37" t="str">
        <f>IF('TSA Input'!K2040="","",IF('TSA Input'!J2040="Yes",'TSA Input'!G2040,""))</f>
        <v/>
      </c>
      <c r="I2077" s="37" t="str">
        <f>IF('TSA Input'!L2040="","",IF('TSA Input'!J2040="Yes",'TSA Input'!F2040,""))</f>
        <v/>
      </c>
      <c r="J2077" s="39" t="str">
        <f t="shared" si="64"/>
        <v/>
      </c>
      <c r="K2077" s="257" t="str">
        <f>IF('TSA Input'!J2040="","",IF('TSA Input'!J2040="Yes",'TSA Input'!D2040,""))</f>
        <v/>
      </c>
      <c r="L2077" s="258" t="str">
        <f>IF('TSA Input'!J2040="","",IF('TSA Input'!J2040="Yes",'TSA Input'!G2040,""))</f>
        <v/>
      </c>
      <c r="M2077" s="258" t="str">
        <f>IF('TSA Input'!J2040="","",IF('TSA Input'!J2040="Yes",'TSA Input'!F2040,""))</f>
        <v/>
      </c>
      <c r="N2077" s="39" t="str">
        <f t="shared" si="65"/>
        <v/>
      </c>
      <c r="O2077" s="149" t="s">
        <v>11</v>
      </c>
      <c r="P2077" s="148" t="s">
        <v>11</v>
      </c>
      <c r="Q2077" s="1"/>
    </row>
    <row r="2078" spans="1:17" ht="15.75" hidden="1" customHeight="1">
      <c r="A2078" s="1" t="str">
        <f t="shared" si="1"/>
        <v/>
      </c>
      <c r="B2078" s="1"/>
      <c r="C2078" s="34" t="str">
        <f>IF('TSA Input'!J2041="","",IF('TSA Input'!J2041="Yes",'TSA Input'!B2041,"Ineligible"))</f>
        <v/>
      </c>
      <c r="D2078" s="246" t="str">
        <f>IF('TSA Input'!J2041="","",IF('TSA Input'!J2041="Yes",IF('TSA Input'!W2041="","",LEFT('TSA Input'!W2041,LEN('TSA Input'!W2041)-2)),""))</f>
        <v/>
      </c>
      <c r="E2078" s="246" t="str">
        <f>IF('TSA Input'!J2041="","",IF('TSA Input'!J2041="Yes",'TSA Input'!I2041,""))</f>
        <v/>
      </c>
      <c r="F2078" s="247" t="str">
        <f>IF('TSA Input'!J2041="","",IF('TSA Input'!J2041="Yes",'TSA Input'!C2041,""))</f>
        <v/>
      </c>
      <c r="G2078" s="36" t="str">
        <f>IF('TSA Input'!J2041="","",IF('TSA Input'!J2041="Yes",'TSA Input'!D2041,""))</f>
        <v/>
      </c>
      <c r="H2078" s="37" t="str">
        <f>IF('TSA Input'!K2041="","",IF('TSA Input'!J2041="Yes",'TSA Input'!G2041,""))</f>
        <v/>
      </c>
      <c r="I2078" s="37" t="str">
        <f>IF('TSA Input'!L2041="","",IF('TSA Input'!J2041="Yes",'TSA Input'!F2041,""))</f>
        <v/>
      </c>
      <c r="J2078" s="39" t="str">
        <f t="shared" si="64"/>
        <v/>
      </c>
      <c r="K2078" s="257" t="str">
        <f>IF('TSA Input'!J2041="","",IF('TSA Input'!J2041="Yes",'TSA Input'!D2041,""))</f>
        <v/>
      </c>
      <c r="L2078" s="258" t="str">
        <f>IF('TSA Input'!J2041="","",IF('TSA Input'!J2041="Yes",'TSA Input'!G2041,""))</f>
        <v/>
      </c>
      <c r="M2078" s="258" t="str">
        <f>IF('TSA Input'!J2041="","",IF('TSA Input'!J2041="Yes",'TSA Input'!F2041,""))</f>
        <v/>
      </c>
      <c r="N2078" s="39" t="str">
        <f t="shared" si="65"/>
        <v/>
      </c>
      <c r="O2078" s="149" t="s">
        <v>11</v>
      </c>
      <c r="P2078" s="148" t="s">
        <v>11</v>
      </c>
      <c r="Q2078" s="1"/>
    </row>
    <row r="2079" spans="1:17" ht="15.75" hidden="1" customHeight="1">
      <c r="A2079" s="1" t="str">
        <f t="shared" si="1"/>
        <v/>
      </c>
      <c r="B2079" s="1"/>
      <c r="C2079" s="34" t="str">
        <f>IF('TSA Input'!J2042="","",IF('TSA Input'!J2042="Yes",'TSA Input'!B2042,"Ineligible"))</f>
        <v/>
      </c>
      <c r="D2079" s="246" t="str">
        <f>IF('TSA Input'!J2042="","",IF('TSA Input'!J2042="Yes",IF('TSA Input'!W2042="","",LEFT('TSA Input'!W2042,LEN('TSA Input'!W2042)-2)),""))</f>
        <v/>
      </c>
      <c r="E2079" s="246" t="str">
        <f>IF('TSA Input'!J2042="","",IF('TSA Input'!J2042="Yes",'TSA Input'!I2042,""))</f>
        <v/>
      </c>
      <c r="F2079" s="247" t="str">
        <f>IF('TSA Input'!J2042="","",IF('TSA Input'!J2042="Yes",'TSA Input'!C2042,""))</f>
        <v/>
      </c>
      <c r="G2079" s="36" t="str">
        <f>IF('TSA Input'!J2042="","",IF('TSA Input'!J2042="Yes",'TSA Input'!D2042,""))</f>
        <v/>
      </c>
      <c r="H2079" s="37" t="str">
        <f>IF('TSA Input'!K2042="","",IF('TSA Input'!J2042="Yes",'TSA Input'!G2042,""))</f>
        <v/>
      </c>
      <c r="I2079" s="37" t="str">
        <f>IF('TSA Input'!L2042="","",IF('TSA Input'!J2042="Yes",'TSA Input'!F2042,""))</f>
        <v/>
      </c>
      <c r="J2079" s="39" t="str">
        <f t="shared" si="64"/>
        <v/>
      </c>
      <c r="K2079" s="257" t="str">
        <f>IF('TSA Input'!J2042="","",IF('TSA Input'!J2042="Yes",'TSA Input'!D2042,""))</f>
        <v/>
      </c>
      <c r="L2079" s="258" t="str">
        <f>IF('TSA Input'!J2042="","",IF('TSA Input'!J2042="Yes",'TSA Input'!G2042,""))</f>
        <v/>
      </c>
      <c r="M2079" s="258" t="str">
        <f>IF('TSA Input'!J2042="","",IF('TSA Input'!J2042="Yes",'TSA Input'!F2042,""))</f>
        <v/>
      </c>
      <c r="N2079" s="39" t="str">
        <f t="shared" si="65"/>
        <v/>
      </c>
      <c r="O2079" s="149" t="s">
        <v>11</v>
      </c>
      <c r="P2079" s="148" t="s">
        <v>11</v>
      </c>
      <c r="Q2079" s="1"/>
    </row>
    <row r="2080" spans="1:17" ht="15.75" hidden="1" customHeight="1">
      <c r="A2080" s="1" t="str">
        <f t="shared" si="1"/>
        <v/>
      </c>
      <c r="B2080" s="1"/>
      <c r="C2080" s="34" t="str">
        <f>IF('TSA Input'!J2043="","",IF('TSA Input'!J2043="Yes",'TSA Input'!B2043,"Ineligible"))</f>
        <v/>
      </c>
      <c r="D2080" s="246" t="str">
        <f>IF('TSA Input'!J2043="","",IF('TSA Input'!J2043="Yes",IF('TSA Input'!W2043="","",LEFT('TSA Input'!W2043,LEN('TSA Input'!W2043)-2)),""))</f>
        <v/>
      </c>
      <c r="E2080" s="246" t="str">
        <f>IF('TSA Input'!J2043="","",IF('TSA Input'!J2043="Yes",'TSA Input'!I2043,""))</f>
        <v/>
      </c>
      <c r="F2080" s="247" t="str">
        <f>IF('TSA Input'!J2043="","",IF('TSA Input'!J2043="Yes",'TSA Input'!C2043,""))</f>
        <v/>
      </c>
      <c r="G2080" s="36" t="str">
        <f>IF('TSA Input'!J2043="","",IF('TSA Input'!J2043="Yes",'TSA Input'!D2043,""))</f>
        <v/>
      </c>
      <c r="H2080" s="37" t="str">
        <f>IF('TSA Input'!K2043="","",IF('TSA Input'!J2043="Yes",'TSA Input'!G2043,""))</f>
        <v/>
      </c>
      <c r="I2080" s="37" t="str">
        <f>IF('TSA Input'!L2043="","",IF('TSA Input'!J2043="Yes",'TSA Input'!F2043,""))</f>
        <v/>
      </c>
      <c r="J2080" s="39" t="str">
        <f t="shared" si="64"/>
        <v/>
      </c>
      <c r="K2080" s="257" t="str">
        <f>IF('TSA Input'!J2043="","",IF('TSA Input'!J2043="Yes",'TSA Input'!D2043,""))</f>
        <v/>
      </c>
      <c r="L2080" s="258" t="str">
        <f>IF('TSA Input'!J2043="","",IF('TSA Input'!J2043="Yes",'TSA Input'!G2043,""))</f>
        <v/>
      </c>
      <c r="M2080" s="258" t="str">
        <f>IF('TSA Input'!J2043="","",IF('TSA Input'!J2043="Yes",'TSA Input'!F2043,""))</f>
        <v/>
      </c>
      <c r="N2080" s="39" t="str">
        <f t="shared" si="65"/>
        <v/>
      </c>
      <c r="O2080" s="149" t="s">
        <v>11</v>
      </c>
      <c r="P2080" s="148" t="s">
        <v>11</v>
      </c>
      <c r="Q2080" s="1"/>
    </row>
    <row r="2081" spans="1:17" ht="15.75" hidden="1" customHeight="1">
      <c r="A2081" s="1" t="str">
        <f t="shared" si="1"/>
        <v/>
      </c>
      <c r="B2081" s="1"/>
      <c r="C2081" s="34" t="str">
        <f>IF('TSA Input'!J2044="","",IF('TSA Input'!J2044="Yes",'TSA Input'!B2044,"Ineligible"))</f>
        <v/>
      </c>
      <c r="D2081" s="246" t="str">
        <f>IF('TSA Input'!J2044="","",IF('TSA Input'!J2044="Yes",IF('TSA Input'!W2044="","",LEFT('TSA Input'!W2044,LEN('TSA Input'!W2044)-2)),""))</f>
        <v/>
      </c>
      <c r="E2081" s="246" t="str">
        <f>IF('TSA Input'!J2044="","",IF('TSA Input'!J2044="Yes",'TSA Input'!I2044,""))</f>
        <v/>
      </c>
      <c r="F2081" s="247" t="str">
        <f>IF('TSA Input'!J2044="","",IF('TSA Input'!J2044="Yes",'TSA Input'!C2044,""))</f>
        <v/>
      </c>
      <c r="G2081" s="36" t="str">
        <f>IF('TSA Input'!J2044="","",IF('TSA Input'!J2044="Yes",'TSA Input'!D2044,""))</f>
        <v/>
      </c>
      <c r="H2081" s="37" t="str">
        <f>IF('TSA Input'!K2044="","",IF('TSA Input'!J2044="Yes",'TSA Input'!G2044,""))</f>
        <v/>
      </c>
      <c r="I2081" s="37" t="str">
        <f>IF('TSA Input'!L2044="","",IF('TSA Input'!J2044="Yes",'TSA Input'!F2044,""))</f>
        <v/>
      </c>
      <c r="J2081" s="39" t="str">
        <f t="shared" si="64"/>
        <v/>
      </c>
      <c r="K2081" s="257" t="str">
        <f>IF('TSA Input'!J2044="","",IF('TSA Input'!J2044="Yes",'TSA Input'!D2044,""))</f>
        <v/>
      </c>
      <c r="L2081" s="258" t="str">
        <f>IF('TSA Input'!J2044="","",IF('TSA Input'!J2044="Yes",'TSA Input'!G2044,""))</f>
        <v/>
      </c>
      <c r="M2081" s="258" t="str">
        <f>IF('TSA Input'!J2044="","",IF('TSA Input'!J2044="Yes",'TSA Input'!F2044,""))</f>
        <v/>
      </c>
      <c r="N2081" s="39" t="str">
        <f t="shared" si="65"/>
        <v/>
      </c>
      <c r="O2081" s="149" t="s">
        <v>11</v>
      </c>
      <c r="P2081" s="148" t="s">
        <v>11</v>
      </c>
      <c r="Q2081" s="1"/>
    </row>
    <row r="2082" spans="1:17" ht="15.75" hidden="1" customHeight="1">
      <c r="A2082" s="1" t="str">
        <f t="shared" si="1"/>
        <v/>
      </c>
      <c r="B2082" s="1"/>
      <c r="C2082" s="34" t="str">
        <f>IF('TSA Input'!J2045="","",IF('TSA Input'!J2045="Yes",'TSA Input'!B2045,"Ineligible"))</f>
        <v/>
      </c>
      <c r="D2082" s="246" t="str">
        <f>IF('TSA Input'!J2045="","",IF('TSA Input'!J2045="Yes",IF('TSA Input'!W2045="","",LEFT('TSA Input'!W2045,LEN('TSA Input'!W2045)-2)),""))</f>
        <v/>
      </c>
      <c r="E2082" s="246" t="str">
        <f>IF('TSA Input'!J2045="","",IF('TSA Input'!J2045="Yes",'TSA Input'!I2045,""))</f>
        <v/>
      </c>
      <c r="F2082" s="247" t="str">
        <f>IF('TSA Input'!J2045="","",IF('TSA Input'!J2045="Yes",'TSA Input'!C2045,""))</f>
        <v/>
      </c>
      <c r="G2082" s="36" t="str">
        <f>IF('TSA Input'!J2045="","",IF('TSA Input'!J2045="Yes",'TSA Input'!D2045,""))</f>
        <v/>
      </c>
      <c r="H2082" s="37" t="str">
        <f>IF('TSA Input'!K2045="","",IF('TSA Input'!J2045="Yes",'TSA Input'!G2045,""))</f>
        <v/>
      </c>
      <c r="I2082" s="37" t="str">
        <f>IF('TSA Input'!L2045="","",IF('TSA Input'!J2045="Yes",'TSA Input'!F2045,""))</f>
        <v/>
      </c>
      <c r="J2082" s="39" t="str">
        <f t="shared" si="64"/>
        <v/>
      </c>
      <c r="K2082" s="257" t="str">
        <f>IF('TSA Input'!J2045="","",IF('TSA Input'!J2045="Yes",'TSA Input'!D2045,""))</f>
        <v/>
      </c>
      <c r="L2082" s="258" t="str">
        <f>IF('TSA Input'!J2045="","",IF('TSA Input'!J2045="Yes",'TSA Input'!G2045,""))</f>
        <v/>
      </c>
      <c r="M2082" s="258" t="str">
        <f>IF('TSA Input'!J2045="","",IF('TSA Input'!J2045="Yes",'TSA Input'!F2045,""))</f>
        <v/>
      </c>
      <c r="N2082" s="39" t="str">
        <f t="shared" si="65"/>
        <v/>
      </c>
      <c r="O2082" s="149" t="s">
        <v>11</v>
      </c>
      <c r="P2082" s="148" t="s">
        <v>11</v>
      </c>
      <c r="Q2082" s="1"/>
    </row>
    <row r="2083" spans="1:17" ht="15.75" hidden="1" customHeight="1">
      <c r="A2083" s="1" t="str">
        <f t="shared" si="1"/>
        <v/>
      </c>
      <c r="B2083" s="1"/>
      <c r="C2083" s="34" t="str">
        <f>IF('TSA Input'!J2046="","",IF('TSA Input'!J2046="Yes",'TSA Input'!B2046,"Ineligible"))</f>
        <v/>
      </c>
      <c r="D2083" s="246" t="str">
        <f>IF('TSA Input'!J2046="","",IF('TSA Input'!J2046="Yes",IF('TSA Input'!W2046="","",LEFT('TSA Input'!W2046,LEN('TSA Input'!W2046)-2)),""))</f>
        <v/>
      </c>
      <c r="E2083" s="246" t="str">
        <f>IF('TSA Input'!J2046="","",IF('TSA Input'!J2046="Yes",'TSA Input'!I2046,""))</f>
        <v/>
      </c>
      <c r="F2083" s="247" t="str">
        <f>IF('TSA Input'!J2046="","",IF('TSA Input'!J2046="Yes",'TSA Input'!C2046,""))</f>
        <v/>
      </c>
      <c r="G2083" s="36" t="str">
        <f>IF('TSA Input'!J2046="","",IF('TSA Input'!J2046="Yes",'TSA Input'!D2046,""))</f>
        <v/>
      </c>
      <c r="H2083" s="37" t="str">
        <f>IF('TSA Input'!K2046="","",IF('TSA Input'!J2046="Yes",'TSA Input'!G2046,""))</f>
        <v/>
      </c>
      <c r="I2083" s="37" t="str">
        <f>IF('TSA Input'!L2046="","",IF('TSA Input'!J2046="Yes",'TSA Input'!F2046,""))</f>
        <v/>
      </c>
      <c r="J2083" s="39" t="str">
        <f t="shared" si="64"/>
        <v/>
      </c>
      <c r="K2083" s="257" t="str">
        <f>IF('TSA Input'!J2046="","",IF('TSA Input'!J2046="Yes",'TSA Input'!D2046,""))</f>
        <v/>
      </c>
      <c r="L2083" s="258" t="str">
        <f>IF('TSA Input'!J2046="","",IF('TSA Input'!J2046="Yes",'TSA Input'!G2046,""))</f>
        <v/>
      </c>
      <c r="M2083" s="258" t="str">
        <f>IF('TSA Input'!J2046="","",IF('TSA Input'!J2046="Yes",'TSA Input'!F2046,""))</f>
        <v/>
      </c>
      <c r="N2083" s="39" t="str">
        <f t="shared" si="65"/>
        <v/>
      </c>
      <c r="O2083" s="149" t="s">
        <v>11</v>
      </c>
      <c r="P2083" s="148" t="s">
        <v>11</v>
      </c>
      <c r="Q2083" s="1"/>
    </row>
    <row r="2084" spans="1:17" ht="15.75" hidden="1" customHeight="1">
      <c r="A2084" s="1" t="str">
        <f t="shared" si="1"/>
        <v/>
      </c>
      <c r="B2084" s="1"/>
      <c r="C2084" s="34" t="str">
        <f>IF('TSA Input'!J2047="","",IF('TSA Input'!J2047="Yes",'TSA Input'!B2047,"Ineligible"))</f>
        <v/>
      </c>
      <c r="D2084" s="246" t="str">
        <f>IF('TSA Input'!J2047="","",IF('TSA Input'!J2047="Yes",IF('TSA Input'!W2047="","",LEFT('TSA Input'!W2047,LEN('TSA Input'!W2047)-2)),""))</f>
        <v/>
      </c>
      <c r="E2084" s="246" t="str">
        <f>IF('TSA Input'!J2047="","",IF('TSA Input'!J2047="Yes",'TSA Input'!I2047,""))</f>
        <v/>
      </c>
      <c r="F2084" s="247" t="str">
        <f>IF('TSA Input'!J2047="","",IF('TSA Input'!J2047="Yes",'TSA Input'!C2047,""))</f>
        <v/>
      </c>
      <c r="G2084" s="36" t="str">
        <f>IF('TSA Input'!J2047="","",IF('TSA Input'!J2047="Yes",'TSA Input'!D2047,""))</f>
        <v/>
      </c>
      <c r="H2084" s="37" t="str">
        <f>IF('TSA Input'!K2047="","",IF('TSA Input'!J2047="Yes",'TSA Input'!G2047,""))</f>
        <v/>
      </c>
      <c r="I2084" s="37" t="str">
        <f>IF('TSA Input'!L2047="","",IF('TSA Input'!J2047="Yes",'TSA Input'!F2047,""))</f>
        <v/>
      </c>
      <c r="J2084" s="39" t="str">
        <f t="shared" si="64"/>
        <v/>
      </c>
      <c r="K2084" s="257" t="str">
        <f>IF('TSA Input'!J2047="","",IF('TSA Input'!J2047="Yes",'TSA Input'!D2047,""))</f>
        <v/>
      </c>
      <c r="L2084" s="258" t="str">
        <f>IF('TSA Input'!J2047="","",IF('TSA Input'!J2047="Yes",'TSA Input'!G2047,""))</f>
        <v/>
      </c>
      <c r="M2084" s="258" t="str">
        <f>IF('TSA Input'!J2047="","",IF('TSA Input'!J2047="Yes",'TSA Input'!F2047,""))</f>
        <v/>
      </c>
      <c r="N2084" s="39" t="str">
        <f t="shared" si="65"/>
        <v/>
      </c>
      <c r="O2084" s="149" t="s">
        <v>11</v>
      </c>
      <c r="P2084" s="148" t="s">
        <v>11</v>
      </c>
      <c r="Q2084" s="1"/>
    </row>
    <row r="2085" spans="1:17" ht="15.75" hidden="1" customHeight="1">
      <c r="A2085" s="1" t="str">
        <f t="shared" si="1"/>
        <v/>
      </c>
      <c r="B2085" s="1"/>
      <c r="C2085" s="34" t="str">
        <f>IF('TSA Input'!J2048="","",IF('TSA Input'!J2048="Yes",'TSA Input'!B2048,"Ineligible"))</f>
        <v/>
      </c>
      <c r="D2085" s="246" t="str">
        <f>IF('TSA Input'!J2048="","",IF('TSA Input'!J2048="Yes",IF('TSA Input'!W2048="","",LEFT('TSA Input'!W2048,LEN('TSA Input'!W2048)-2)),""))</f>
        <v/>
      </c>
      <c r="E2085" s="246" t="str">
        <f>IF('TSA Input'!J2048="","",IF('TSA Input'!J2048="Yes",'TSA Input'!I2048,""))</f>
        <v/>
      </c>
      <c r="F2085" s="247" t="str">
        <f>IF('TSA Input'!J2048="","",IF('TSA Input'!J2048="Yes",'TSA Input'!C2048,""))</f>
        <v/>
      </c>
      <c r="G2085" s="36" t="str">
        <f>IF('TSA Input'!J2048="","",IF('TSA Input'!J2048="Yes",'TSA Input'!D2048,""))</f>
        <v/>
      </c>
      <c r="H2085" s="37" t="str">
        <f>IF('TSA Input'!K2048="","",IF('TSA Input'!J2048="Yes",'TSA Input'!G2048,""))</f>
        <v/>
      </c>
      <c r="I2085" s="37" t="str">
        <f>IF('TSA Input'!L2048="","",IF('TSA Input'!J2048="Yes",'TSA Input'!F2048,""))</f>
        <v/>
      </c>
      <c r="J2085" s="39" t="str">
        <f t="shared" si="64"/>
        <v/>
      </c>
      <c r="K2085" s="257" t="str">
        <f>IF('TSA Input'!J2048="","",IF('TSA Input'!J2048="Yes",'TSA Input'!D2048,""))</f>
        <v/>
      </c>
      <c r="L2085" s="258" t="str">
        <f>IF('TSA Input'!J2048="","",IF('TSA Input'!J2048="Yes",'TSA Input'!G2048,""))</f>
        <v/>
      </c>
      <c r="M2085" s="258" t="str">
        <f>IF('TSA Input'!J2048="","",IF('TSA Input'!J2048="Yes",'TSA Input'!F2048,""))</f>
        <v/>
      </c>
      <c r="N2085" s="39" t="str">
        <f t="shared" si="65"/>
        <v/>
      </c>
      <c r="O2085" s="149" t="s">
        <v>11</v>
      </c>
      <c r="P2085" s="148" t="s">
        <v>11</v>
      </c>
      <c r="Q2085" s="1"/>
    </row>
    <row r="2086" spans="1:17" ht="15.75" hidden="1" customHeight="1">
      <c r="A2086" s="1" t="str">
        <f t="shared" si="1"/>
        <v/>
      </c>
      <c r="B2086" s="1"/>
      <c r="C2086" s="34" t="str">
        <f>IF('TSA Input'!J2049="","",IF('TSA Input'!J2049="Yes",'TSA Input'!B2049,"Ineligible"))</f>
        <v/>
      </c>
      <c r="D2086" s="246" t="str">
        <f>IF('TSA Input'!J2049="","",IF('TSA Input'!J2049="Yes",IF('TSA Input'!W2049="","",LEFT('TSA Input'!W2049,LEN('TSA Input'!W2049)-2)),""))</f>
        <v/>
      </c>
      <c r="E2086" s="246" t="str">
        <f>IF('TSA Input'!J2049="","",IF('TSA Input'!J2049="Yes",'TSA Input'!I2049,""))</f>
        <v/>
      </c>
      <c r="F2086" s="247" t="str">
        <f>IF('TSA Input'!J2049="","",IF('TSA Input'!J2049="Yes",'TSA Input'!C2049,""))</f>
        <v/>
      </c>
      <c r="G2086" s="36" t="str">
        <f>IF('TSA Input'!J2049="","",IF('TSA Input'!J2049="Yes",'TSA Input'!D2049,""))</f>
        <v/>
      </c>
      <c r="H2086" s="37" t="str">
        <f>IF('TSA Input'!K2049="","",IF('TSA Input'!J2049="Yes",'TSA Input'!G2049,""))</f>
        <v/>
      </c>
      <c r="I2086" s="37" t="str">
        <f>IF('TSA Input'!L2049="","",IF('TSA Input'!J2049="Yes",'TSA Input'!F2049,""))</f>
        <v/>
      </c>
      <c r="J2086" s="39" t="str">
        <f t="shared" si="64"/>
        <v/>
      </c>
      <c r="K2086" s="257" t="str">
        <f>IF('TSA Input'!J2049="","",IF('TSA Input'!J2049="Yes",'TSA Input'!D2049,""))</f>
        <v/>
      </c>
      <c r="L2086" s="258" t="str">
        <f>IF('TSA Input'!J2049="","",IF('TSA Input'!J2049="Yes",'TSA Input'!G2049,""))</f>
        <v/>
      </c>
      <c r="M2086" s="258" t="str">
        <f>IF('TSA Input'!J2049="","",IF('TSA Input'!J2049="Yes",'TSA Input'!F2049,""))</f>
        <v/>
      </c>
      <c r="N2086" s="39" t="str">
        <f t="shared" si="65"/>
        <v/>
      </c>
      <c r="O2086" s="149" t="s">
        <v>11</v>
      </c>
      <c r="P2086" s="148" t="s">
        <v>11</v>
      </c>
      <c r="Q2086" s="1"/>
    </row>
    <row r="2087" spans="1:17" ht="15.75" hidden="1" customHeight="1">
      <c r="A2087" s="1" t="str">
        <f t="shared" si="1"/>
        <v/>
      </c>
      <c r="B2087" s="1"/>
      <c r="C2087" s="34" t="str">
        <f>IF('TSA Input'!J2050="","",IF('TSA Input'!J2050="Yes",'TSA Input'!B2050,"Ineligible"))</f>
        <v/>
      </c>
      <c r="D2087" s="246" t="str">
        <f>IF('TSA Input'!J2050="","",IF('TSA Input'!J2050="Yes",IF('TSA Input'!W2050="","",LEFT('TSA Input'!W2050,LEN('TSA Input'!W2050)-2)),""))</f>
        <v/>
      </c>
      <c r="E2087" s="246" t="str">
        <f>IF('TSA Input'!J2050="","",IF('TSA Input'!J2050="Yes",'TSA Input'!I2050,""))</f>
        <v/>
      </c>
      <c r="F2087" s="247" t="str">
        <f>IF('TSA Input'!J2050="","",IF('TSA Input'!J2050="Yes",'TSA Input'!C2050,""))</f>
        <v/>
      </c>
      <c r="G2087" s="36" t="str">
        <f>IF('TSA Input'!J2050="","",IF('TSA Input'!J2050="Yes",'TSA Input'!D2050,""))</f>
        <v/>
      </c>
      <c r="H2087" s="37" t="str">
        <f>IF('TSA Input'!K2050="","",IF('TSA Input'!J2050="Yes",'TSA Input'!G2050,""))</f>
        <v/>
      </c>
      <c r="I2087" s="37" t="str">
        <f>IF('TSA Input'!L2050="","",IF('TSA Input'!J2050="Yes",'TSA Input'!F2050,""))</f>
        <v/>
      </c>
      <c r="J2087" s="39" t="str">
        <f t="shared" si="64"/>
        <v/>
      </c>
      <c r="K2087" s="257" t="str">
        <f>IF('TSA Input'!J2050="","",IF('TSA Input'!J2050="Yes",'TSA Input'!D2050,""))</f>
        <v/>
      </c>
      <c r="L2087" s="258" t="str">
        <f>IF('TSA Input'!J2050="","",IF('TSA Input'!J2050="Yes",'TSA Input'!G2050,""))</f>
        <v/>
      </c>
      <c r="M2087" s="258" t="str">
        <f>IF('TSA Input'!J2050="","",IF('TSA Input'!J2050="Yes",'TSA Input'!F2050,""))</f>
        <v/>
      </c>
      <c r="N2087" s="39" t="str">
        <f t="shared" si="65"/>
        <v/>
      </c>
      <c r="O2087" s="149" t="s">
        <v>11</v>
      </c>
      <c r="P2087" s="148" t="s">
        <v>11</v>
      </c>
      <c r="Q2087" s="1"/>
    </row>
    <row r="2088" spans="1:17" ht="15.75" hidden="1" customHeight="1">
      <c r="A2088" s="1" t="str">
        <f t="shared" si="1"/>
        <v/>
      </c>
      <c r="B2088" s="1"/>
      <c r="C2088" s="34" t="str">
        <f>IF('TSA Input'!J2051="","",IF('TSA Input'!J2051="Yes",'TSA Input'!B2051,"Ineligible"))</f>
        <v/>
      </c>
      <c r="D2088" s="246" t="str">
        <f>IF('TSA Input'!J2051="","",IF('TSA Input'!J2051="Yes",IF('TSA Input'!W2051="","",LEFT('TSA Input'!W2051,LEN('TSA Input'!W2051)-2)),""))</f>
        <v/>
      </c>
      <c r="E2088" s="246" t="str">
        <f>IF('TSA Input'!J2051="","",IF('TSA Input'!J2051="Yes",'TSA Input'!I2051,""))</f>
        <v/>
      </c>
      <c r="F2088" s="247" t="str">
        <f>IF('TSA Input'!J2051="","",IF('TSA Input'!J2051="Yes",'TSA Input'!C2051,""))</f>
        <v/>
      </c>
      <c r="G2088" s="36" t="str">
        <f>IF('TSA Input'!J2051="","",IF('TSA Input'!J2051="Yes",'TSA Input'!D2051,""))</f>
        <v/>
      </c>
      <c r="H2088" s="37" t="str">
        <f>IF('TSA Input'!K2051="","",IF('TSA Input'!J2051="Yes",'TSA Input'!G2051,""))</f>
        <v/>
      </c>
      <c r="I2088" s="37" t="str">
        <f>IF('TSA Input'!L2051="","",IF('TSA Input'!J2051="Yes",'TSA Input'!F2051,""))</f>
        <v/>
      </c>
      <c r="J2088" s="39" t="str">
        <f t="shared" si="64"/>
        <v/>
      </c>
      <c r="K2088" s="257" t="str">
        <f>IF('TSA Input'!J2051="","",IF('TSA Input'!J2051="Yes",'TSA Input'!D2051,""))</f>
        <v/>
      </c>
      <c r="L2088" s="258" t="str">
        <f>IF('TSA Input'!J2051="","",IF('TSA Input'!J2051="Yes",'TSA Input'!G2051,""))</f>
        <v/>
      </c>
      <c r="M2088" s="258" t="str">
        <f>IF('TSA Input'!J2051="","",IF('TSA Input'!J2051="Yes",'TSA Input'!F2051,""))</f>
        <v/>
      </c>
      <c r="N2088" s="39" t="str">
        <f t="shared" si="65"/>
        <v/>
      </c>
      <c r="O2088" s="149" t="s">
        <v>11</v>
      </c>
      <c r="P2088" s="148" t="s">
        <v>11</v>
      </c>
      <c r="Q2088" s="1"/>
    </row>
    <row r="2089" spans="1:17" ht="15.75" hidden="1" customHeight="1">
      <c r="A2089" s="1" t="str">
        <f t="shared" si="1"/>
        <v/>
      </c>
      <c r="B2089" s="1"/>
      <c r="C2089" s="34" t="str">
        <f>IF('TSA Input'!J2052="","",IF('TSA Input'!J2052="Yes",'TSA Input'!B2052,"Ineligible"))</f>
        <v/>
      </c>
      <c r="D2089" s="246" t="str">
        <f>IF('TSA Input'!J2052="","",IF('TSA Input'!J2052="Yes",IF('TSA Input'!W2052="","",LEFT('TSA Input'!W2052,LEN('TSA Input'!W2052)-2)),""))</f>
        <v/>
      </c>
      <c r="E2089" s="246" t="str">
        <f>IF('TSA Input'!J2052="","",IF('TSA Input'!J2052="Yes",'TSA Input'!I2052,""))</f>
        <v/>
      </c>
      <c r="F2089" s="247" t="str">
        <f>IF('TSA Input'!J2052="","",IF('TSA Input'!J2052="Yes",'TSA Input'!C2052,""))</f>
        <v/>
      </c>
      <c r="G2089" s="36" t="str">
        <f>IF('TSA Input'!J2052="","",IF('TSA Input'!J2052="Yes",'TSA Input'!D2052,""))</f>
        <v/>
      </c>
      <c r="H2089" s="37" t="str">
        <f>IF('TSA Input'!K2052="","",IF('TSA Input'!J2052="Yes",'TSA Input'!G2052,""))</f>
        <v/>
      </c>
      <c r="I2089" s="37" t="str">
        <f>IF('TSA Input'!L2052="","",IF('TSA Input'!J2052="Yes",'TSA Input'!F2052,""))</f>
        <v/>
      </c>
      <c r="J2089" s="39" t="str">
        <f t="shared" ref="J2089:J2152" si="66">IF($C2089="","",SUM(G2089:I2089))</f>
        <v/>
      </c>
      <c r="K2089" s="257" t="str">
        <f>IF('TSA Input'!J2052="","",IF('TSA Input'!J2052="Yes",'TSA Input'!D2052,""))</f>
        <v/>
      </c>
      <c r="L2089" s="258" t="str">
        <f>IF('TSA Input'!J2052="","",IF('TSA Input'!J2052="Yes",'TSA Input'!G2052,""))</f>
        <v/>
      </c>
      <c r="M2089" s="258" t="str">
        <f>IF('TSA Input'!J2052="","",IF('TSA Input'!J2052="Yes",'TSA Input'!F2052,""))</f>
        <v/>
      </c>
      <c r="N2089" s="39" t="str">
        <f t="shared" ref="N2089:N2152" si="67">IF($C2089="","",SUM(K2089:M2089))</f>
        <v/>
      </c>
      <c r="O2089" s="149" t="s">
        <v>11</v>
      </c>
      <c r="P2089" s="148" t="s">
        <v>11</v>
      </c>
      <c r="Q2089" s="1"/>
    </row>
    <row r="2090" spans="1:17" ht="15.75" hidden="1" customHeight="1">
      <c r="A2090" s="1" t="str">
        <f t="shared" si="1"/>
        <v/>
      </c>
      <c r="B2090" s="1"/>
      <c r="C2090" s="34" t="str">
        <f>IF('TSA Input'!J2053="","",IF('TSA Input'!J2053="Yes",'TSA Input'!B2053,"Ineligible"))</f>
        <v/>
      </c>
      <c r="D2090" s="246" t="str">
        <f>IF('TSA Input'!J2053="","",IF('TSA Input'!J2053="Yes",IF('TSA Input'!W2053="","",LEFT('TSA Input'!W2053,LEN('TSA Input'!W2053)-2)),""))</f>
        <v/>
      </c>
      <c r="E2090" s="246" t="str">
        <f>IF('TSA Input'!J2053="","",IF('TSA Input'!J2053="Yes",'TSA Input'!I2053,""))</f>
        <v/>
      </c>
      <c r="F2090" s="247" t="str">
        <f>IF('TSA Input'!J2053="","",IF('TSA Input'!J2053="Yes",'TSA Input'!C2053,""))</f>
        <v/>
      </c>
      <c r="G2090" s="36" t="str">
        <f>IF('TSA Input'!J2053="","",IF('TSA Input'!J2053="Yes",'TSA Input'!D2053,""))</f>
        <v/>
      </c>
      <c r="H2090" s="37" t="str">
        <f>IF('TSA Input'!K2053="","",IF('TSA Input'!J2053="Yes",'TSA Input'!G2053,""))</f>
        <v/>
      </c>
      <c r="I2090" s="37" t="str">
        <f>IF('TSA Input'!L2053="","",IF('TSA Input'!J2053="Yes",'TSA Input'!F2053,""))</f>
        <v/>
      </c>
      <c r="J2090" s="39" t="str">
        <f t="shared" si="66"/>
        <v/>
      </c>
      <c r="K2090" s="257" t="str">
        <f>IF('TSA Input'!J2053="","",IF('TSA Input'!J2053="Yes",'TSA Input'!D2053,""))</f>
        <v/>
      </c>
      <c r="L2090" s="258" t="str">
        <f>IF('TSA Input'!J2053="","",IF('TSA Input'!J2053="Yes",'TSA Input'!G2053,""))</f>
        <v/>
      </c>
      <c r="M2090" s="258" t="str">
        <f>IF('TSA Input'!J2053="","",IF('TSA Input'!J2053="Yes",'TSA Input'!F2053,""))</f>
        <v/>
      </c>
      <c r="N2090" s="39" t="str">
        <f t="shared" si="67"/>
        <v/>
      </c>
      <c r="O2090" s="149" t="s">
        <v>11</v>
      </c>
      <c r="P2090" s="148" t="s">
        <v>11</v>
      </c>
      <c r="Q2090" s="1"/>
    </row>
    <row r="2091" spans="1:17" ht="15.75" hidden="1" customHeight="1">
      <c r="A2091" s="1" t="str">
        <f t="shared" si="1"/>
        <v/>
      </c>
      <c r="B2091" s="1"/>
      <c r="C2091" s="34" t="str">
        <f>IF('TSA Input'!J2054="","",IF('TSA Input'!J2054="Yes",'TSA Input'!B2054,"Ineligible"))</f>
        <v/>
      </c>
      <c r="D2091" s="246" t="str">
        <f>IF('TSA Input'!J2054="","",IF('TSA Input'!J2054="Yes",IF('TSA Input'!W2054="","",LEFT('TSA Input'!W2054,LEN('TSA Input'!W2054)-2)),""))</f>
        <v/>
      </c>
      <c r="E2091" s="246" t="str">
        <f>IF('TSA Input'!J2054="","",IF('TSA Input'!J2054="Yes",'TSA Input'!I2054,""))</f>
        <v/>
      </c>
      <c r="F2091" s="247" t="str">
        <f>IF('TSA Input'!J2054="","",IF('TSA Input'!J2054="Yes",'TSA Input'!C2054,""))</f>
        <v/>
      </c>
      <c r="G2091" s="36" t="str">
        <f>IF('TSA Input'!J2054="","",IF('TSA Input'!J2054="Yes",'TSA Input'!D2054,""))</f>
        <v/>
      </c>
      <c r="H2091" s="37" t="str">
        <f>IF('TSA Input'!K2054="","",IF('TSA Input'!J2054="Yes",'TSA Input'!G2054,""))</f>
        <v/>
      </c>
      <c r="I2091" s="37" t="str">
        <f>IF('TSA Input'!L2054="","",IF('TSA Input'!J2054="Yes",'TSA Input'!F2054,""))</f>
        <v/>
      </c>
      <c r="J2091" s="39" t="str">
        <f t="shared" si="66"/>
        <v/>
      </c>
      <c r="K2091" s="257" t="str">
        <f>IF('TSA Input'!J2054="","",IF('TSA Input'!J2054="Yes",'TSA Input'!D2054,""))</f>
        <v/>
      </c>
      <c r="L2091" s="258" t="str">
        <f>IF('TSA Input'!J2054="","",IF('TSA Input'!J2054="Yes",'TSA Input'!G2054,""))</f>
        <v/>
      </c>
      <c r="M2091" s="258" t="str">
        <f>IF('TSA Input'!J2054="","",IF('TSA Input'!J2054="Yes",'TSA Input'!F2054,""))</f>
        <v/>
      </c>
      <c r="N2091" s="39" t="str">
        <f t="shared" si="67"/>
        <v/>
      </c>
      <c r="O2091" s="149" t="s">
        <v>11</v>
      </c>
      <c r="P2091" s="148" t="s">
        <v>11</v>
      </c>
      <c r="Q2091" s="1"/>
    </row>
    <row r="2092" spans="1:17" ht="15.75" hidden="1" customHeight="1">
      <c r="A2092" s="1" t="str">
        <f t="shared" si="1"/>
        <v/>
      </c>
      <c r="B2092" s="1"/>
      <c r="C2092" s="34" t="str">
        <f>IF('TSA Input'!J2055="","",IF('TSA Input'!J2055="Yes",'TSA Input'!B2055,"Ineligible"))</f>
        <v/>
      </c>
      <c r="D2092" s="246" t="str">
        <f>IF('TSA Input'!J2055="","",IF('TSA Input'!J2055="Yes",IF('TSA Input'!W2055="","",LEFT('TSA Input'!W2055,LEN('TSA Input'!W2055)-2)),""))</f>
        <v/>
      </c>
      <c r="E2092" s="246" t="str">
        <f>IF('TSA Input'!J2055="","",IF('TSA Input'!J2055="Yes",'TSA Input'!I2055,""))</f>
        <v/>
      </c>
      <c r="F2092" s="247" t="str">
        <f>IF('TSA Input'!J2055="","",IF('TSA Input'!J2055="Yes",'TSA Input'!C2055,""))</f>
        <v/>
      </c>
      <c r="G2092" s="36" t="str">
        <f>IF('TSA Input'!J2055="","",IF('TSA Input'!J2055="Yes",'TSA Input'!D2055,""))</f>
        <v/>
      </c>
      <c r="H2092" s="37" t="str">
        <f>IF('TSA Input'!K2055="","",IF('TSA Input'!J2055="Yes",'TSA Input'!G2055,""))</f>
        <v/>
      </c>
      <c r="I2092" s="37" t="str">
        <f>IF('TSA Input'!L2055="","",IF('TSA Input'!J2055="Yes",'TSA Input'!F2055,""))</f>
        <v/>
      </c>
      <c r="J2092" s="39" t="str">
        <f t="shared" si="66"/>
        <v/>
      </c>
      <c r="K2092" s="257" t="str">
        <f>IF('TSA Input'!J2055="","",IF('TSA Input'!J2055="Yes",'TSA Input'!D2055,""))</f>
        <v/>
      </c>
      <c r="L2092" s="258" t="str">
        <f>IF('TSA Input'!J2055="","",IF('TSA Input'!J2055="Yes",'TSA Input'!G2055,""))</f>
        <v/>
      </c>
      <c r="M2092" s="258" t="str">
        <f>IF('TSA Input'!J2055="","",IF('TSA Input'!J2055="Yes",'TSA Input'!F2055,""))</f>
        <v/>
      </c>
      <c r="N2092" s="39" t="str">
        <f t="shared" si="67"/>
        <v/>
      </c>
      <c r="O2092" s="149" t="s">
        <v>11</v>
      </c>
      <c r="P2092" s="148" t="s">
        <v>11</v>
      </c>
      <c r="Q2092" s="1"/>
    </row>
    <row r="2093" spans="1:17" ht="15.75" hidden="1" customHeight="1">
      <c r="A2093" s="1" t="str">
        <f t="shared" si="1"/>
        <v/>
      </c>
      <c r="B2093" s="1"/>
      <c r="C2093" s="34" t="str">
        <f>IF('TSA Input'!J2056="","",IF('TSA Input'!J2056="Yes",'TSA Input'!B2056,"Ineligible"))</f>
        <v/>
      </c>
      <c r="D2093" s="246" t="str">
        <f>IF('TSA Input'!J2056="","",IF('TSA Input'!J2056="Yes",IF('TSA Input'!W2056="","",LEFT('TSA Input'!W2056,LEN('TSA Input'!W2056)-2)),""))</f>
        <v/>
      </c>
      <c r="E2093" s="246" t="str">
        <f>IF('TSA Input'!J2056="","",IF('TSA Input'!J2056="Yes",'TSA Input'!I2056,""))</f>
        <v/>
      </c>
      <c r="F2093" s="247" t="str">
        <f>IF('TSA Input'!J2056="","",IF('TSA Input'!J2056="Yes",'TSA Input'!C2056,""))</f>
        <v/>
      </c>
      <c r="G2093" s="36" t="str">
        <f>IF('TSA Input'!J2056="","",IF('TSA Input'!J2056="Yes",'TSA Input'!D2056,""))</f>
        <v/>
      </c>
      <c r="H2093" s="37" t="str">
        <f>IF('TSA Input'!K2056="","",IF('TSA Input'!J2056="Yes",'TSA Input'!G2056,""))</f>
        <v/>
      </c>
      <c r="I2093" s="37" t="str">
        <f>IF('TSA Input'!L2056="","",IF('TSA Input'!J2056="Yes",'TSA Input'!F2056,""))</f>
        <v/>
      </c>
      <c r="J2093" s="39" t="str">
        <f t="shared" si="66"/>
        <v/>
      </c>
      <c r="K2093" s="257" t="str">
        <f>IF('TSA Input'!J2056="","",IF('TSA Input'!J2056="Yes",'TSA Input'!D2056,""))</f>
        <v/>
      </c>
      <c r="L2093" s="258" t="str">
        <f>IF('TSA Input'!J2056="","",IF('TSA Input'!J2056="Yes",'TSA Input'!G2056,""))</f>
        <v/>
      </c>
      <c r="M2093" s="258" t="str">
        <f>IF('TSA Input'!J2056="","",IF('TSA Input'!J2056="Yes",'TSA Input'!F2056,""))</f>
        <v/>
      </c>
      <c r="N2093" s="39" t="str">
        <f t="shared" si="67"/>
        <v/>
      </c>
      <c r="O2093" s="149" t="s">
        <v>11</v>
      </c>
      <c r="P2093" s="148" t="s">
        <v>11</v>
      </c>
      <c r="Q2093" s="1"/>
    </row>
    <row r="2094" spans="1:17" ht="15.75" hidden="1" customHeight="1">
      <c r="A2094" s="1" t="str">
        <f t="shared" si="1"/>
        <v/>
      </c>
      <c r="B2094" s="1"/>
      <c r="C2094" s="34" t="str">
        <f>IF('TSA Input'!J2057="","",IF('TSA Input'!J2057="Yes",'TSA Input'!B2057,"Ineligible"))</f>
        <v/>
      </c>
      <c r="D2094" s="246" t="str">
        <f>IF('TSA Input'!J2057="","",IF('TSA Input'!J2057="Yes",IF('TSA Input'!W2057="","",LEFT('TSA Input'!W2057,LEN('TSA Input'!W2057)-2)),""))</f>
        <v/>
      </c>
      <c r="E2094" s="246" t="str">
        <f>IF('TSA Input'!J2057="","",IF('TSA Input'!J2057="Yes",'TSA Input'!I2057,""))</f>
        <v/>
      </c>
      <c r="F2094" s="247" t="str">
        <f>IF('TSA Input'!J2057="","",IF('TSA Input'!J2057="Yes",'TSA Input'!C2057,""))</f>
        <v/>
      </c>
      <c r="G2094" s="36" t="str">
        <f>IF('TSA Input'!J2057="","",IF('TSA Input'!J2057="Yes",'TSA Input'!D2057,""))</f>
        <v/>
      </c>
      <c r="H2094" s="37" t="str">
        <f>IF('TSA Input'!K2057="","",IF('TSA Input'!J2057="Yes",'TSA Input'!G2057,""))</f>
        <v/>
      </c>
      <c r="I2094" s="37" t="str">
        <f>IF('TSA Input'!L2057="","",IF('TSA Input'!J2057="Yes",'TSA Input'!F2057,""))</f>
        <v/>
      </c>
      <c r="J2094" s="39" t="str">
        <f t="shared" si="66"/>
        <v/>
      </c>
      <c r="K2094" s="257" t="str">
        <f>IF('TSA Input'!J2057="","",IF('TSA Input'!J2057="Yes",'TSA Input'!D2057,""))</f>
        <v/>
      </c>
      <c r="L2094" s="258" t="str">
        <f>IF('TSA Input'!J2057="","",IF('TSA Input'!J2057="Yes",'TSA Input'!G2057,""))</f>
        <v/>
      </c>
      <c r="M2094" s="258" t="str">
        <f>IF('TSA Input'!J2057="","",IF('TSA Input'!J2057="Yes",'TSA Input'!F2057,""))</f>
        <v/>
      </c>
      <c r="N2094" s="39" t="str">
        <f t="shared" si="67"/>
        <v/>
      </c>
      <c r="O2094" s="149" t="s">
        <v>11</v>
      </c>
      <c r="P2094" s="148" t="s">
        <v>11</v>
      </c>
      <c r="Q2094" s="1"/>
    </row>
    <row r="2095" spans="1:17" ht="15.75" hidden="1" customHeight="1">
      <c r="A2095" s="1" t="str">
        <f t="shared" si="1"/>
        <v/>
      </c>
      <c r="B2095" s="1"/>
      <c r="C2095" s="34" t="str">
        <f>IF('TSA Input'!J2058="","",IF('TSA Input'!J2058="Yes",'TSA Input'!B2058,"Ineligible"))</f>
        <v/>
      </c>
      <c r="D2095" s="246" t="str">
        <f>IF('TSA Input'!J2058="","",IF('TSA Input'!J2058="Yes",IF('TSA Input'!W2058="","",LEFT('TSA Input'!W2058,LEN('TSA Input'!W2058)-2)),""))</f>
        <v/>
      </c>
      <c r="E2095" s="246" t="str">
        <f>IF('TSA Input'!J2058="","",IF('TSA Input'!J2058="Yes",'TSA Input'!I2058,""))</f>
        <v/>
      </c>
      <c r="F2095" s="247" t="str">
        <f>IF('TSA Input'!J2058="","",IF('TSA Input'!J2058="Yes",'TSA Input'!C2058,""))</f>
        <v/>
      </c>
      <c r="G2095" s="36" t="str">
        <f>IF('TSA Input'!J2058="","",IF('TSA Input'!J2058="Yes",'TSA Input'!D2058,""))</f>
        <v/>
      </c>
      <c r="H2095" s="37" t="str">
        <f>IF('TSA Input'!K2058="","",IF('TSA Input'!J2058="Yes",'TSA Input'!G2058,""))</f>
        <v/>
      </c>
      <c r="I2095" s="37" t="str">
        <f>IF('TSA Input'!L2058="","",IF('TSA Input'!J2058="Yes",'TSA Input'!F2058,""))</f>
        <v/>
      </c>
      <c r="J2095" s="39" t="str">
        <f t="shared" si="66"/>
        <v/>
      </c>
      <c r="K2095" s="257" t="str">
        <f>IF('TSA Input'!J2058="","",IF('TSA Input'!J2058="Yes",'TSA Input'!D2058,""))</f>
        <v/>
      </c>
      <c r="L2095" s="258" t="str">
        <f>IF('TSA Input'!J2058="","",IF('TSA Input'!J2058="Yes",'TSA Input'!G2058,""))</f>
        <v/>
      </c>
      <c r="M2095" s="258" t="str">
        <f>IF('TSA Input'!J2058="","",IF('TSA Input'!J2058="Yes",'TSA Input'!F2058,""))</f>
        <v/>
      </c>
      <c r="N2095" s="39" t="str">
        <f t="shared" si="67"/>
        <v/>
      </c>
      <c r="O2095" s="149" t="s">
        <v>11</v>
      </c>
      <c r="P2095" s="148" t="s">
        <v>11</v>
      </c>
      <c r="Q2095" s="1"/>
    </row>
    <row r="2096" spans="1:17" ht="15.75" hidden="1" customHeight="1">
      <c r="A2096" s="1" t="str">
        <f t="shared" si="1"/>
        <v/>
      </c>
      <c r="B2096" s="1"/>
      <c r="C2096" s="34" t="str">
        <f>IF('TSA Input'!J2059="","",IF('TSA Input'!J2059="Yes",'TSA Input'!B2059,"Ineligible"))</f>
        <v/>
      </c>
      <c r="D2096" s="246" t="str">
        <f>IF('TSA Input'!J2059="","",IF('TSA Input'!J2059="Yes",IF('TSA Input'!W2059="","",LEFT('TSA Input'!W2059,LEN('TSA Input'!W2059)-2)),""))</f>
        <v/>
      </c>
      <c r="E2096" s="246" t="str">
        <f>IF('TSA Input'!J2059="","",IF('TSA Input'!J2059="Yes",'TSA Input'!I2059,""))</f>
        <v/>
      </c>
      <c r="F2096" s="247" t="str">
        <f>IF('TSA Input'!J2059="","",IF('TSA Input'!J2059="Yes",'TSA Input'!C2059,""))</f>
        <v/>
      </c>
      <c r="G2096" s="36" t="str">
        <f>IF('TSA Input'!J2059="","",IF('TSA Input'!J2059="Yes",'TSA Input'!D2059,""))</f>
        <v/>
      </c>
      <c r="H2096" s="37" t="str">
        <f>IF('TSA Input'!K2059="","",IF('TSA Input'!J2059="Yes",'TSA Input'!G2059,""))</f>
        <v/>
      </c>
      <c r="I2096" s="37" t="str">
        <f>IF('TSA Input'!L2059="","",IF('TSA Input'!J2059="Yes",'TSA Input'!F2059,""))</f>
        <v/>
      </c>
      <c r="J2096" s="39" t="str">
        <f t="shared" si="66"/>
        <v/>
      </c>
      <c r="K2096" s="257" t="str">
        <f>IF('TSA Input'!J2059="","",IF('TSA Input'!J2059="Yes",'TSA Input'!D2059,""))</f>
        <v/>
      </c>
      <c r="L2096" s="258" t="str">
        <f>IF('TSA Input'!J2059="","",IF('TSA Input'!J2059="Yes",'TSA Input'!G2059,""))</f>
        <v/>
      </c>
      <c r="M2096" s="258" t="str">
        <f>IF('TSA Input'!J2059="","",IF('TSA Input'!J2059="Yes",'TSA Input'!F2059,""))</f>
        <v/>
      </c>
      <c r="N2096" s="39" t="str">
        <f t="shared" si="67"/>
        <v/>
      </c>
      <c r="O2096" s="149" t="s">
        <v>11</v>
      </c>
      <c r="P2096" s="148" t="s">
        <v>11</v>
      </c>
      <c r="Q2096" s="1"/>
    </row>
    <row r="2097" spans="1:17" ht="15.75" hidden="1" customHeight="1">
      <c r="A2097" s="1" t="str">
        <f t="shared" si="1"/>
        <v/>
      </c>
      <c r="B2097" s="1"/>
      <c r="C2097" s="34" t="str">
        <f>IF('TSA Input'!J2060="","",IF('TSA Input'!J2060="Yes",'TSA Input'!B2060,"Ineligible"))</f>
        <v/>
      </c>
      <c r="D2097" s="246" t="str">
        <f>IF('TSA Input'!J2060="","",IF('TSA Input'!J2060="Yes",IF('TSA Input'!W2060="","",LEFT('TSA Input'!W2060,LEN('TSA Input'!W2060)-2)),""))</f>
        <v/>
      </c>
      <c r="E2097" s="246" t="str">
        <f>IF('TSA Input'!J2060="","",IF('TSA Input'!J2060="Yes",'TSA Input'!I2060,""))</f>
        <v/>
      </c>
      <c r="F2097" s="247" t="str">
        <f>IF('TSA Input'!J2060="","",IF('TSA Input'!J2060="Yes",'TSA Input'!C2060,""))</f>
        <v/>
      </c>
      <c r="G2097" s="36" t="str">
        <f>IF('TSA Input'!J2060="","",IF('TSA Input'!J2060="Yes",'TSA Input'!D2060,""))</f>
        <v/>
      </c>
      <c r="H2097" s="37" t="str">
        <f>IF('TSA Input'!K2060="","",IF('TSA Input'!J2060="Yes",'TSA Input'!G2060,""))</f>
        <v/>
      </c>
      <c r="I2097" s="37" t="str">
        <f>IF('TSA Input'!L2060="","",IF('TSA Input'!J2060="Yes",'TSA Input'!F2060,""))</f>
        <v/>
      </c>
      <c r="J2097" s="39" t="str">
        <f t="shared" si="66"/>
        <v/>
      </c>
      <c r="K2097" s="257" t="str">
        <f>IF('TSA Input'!J2060="","",IF('TSA Input'!J2060="Yes",'TSA Input'!D2060,""))</f>
        <v/>
      </c>
      <c r="L2097" s="258" t="str">
        <f>IF('TSA Input'!J2060="","",IF('TSA Input'!J2060="Yes",'TSA Input'!G2060,""))</f>
        <v/>
      </c>
      <c r="M2097" s="258" t="str">
        <f>IF('TSA Input'!J2060="","",IF('TSA Input'!J2060="Yes",'TSA Input'!F2060,""))</f>
        <v/>
      </c>
      <c r="N2097" s="39" t="str">
        <f t="shared" si="67"/>
        <v/>
      </c>
      <c r="O2097" s="149" t="s">
        <v>11</v>
      </c>
      <c r="P2097" s="148" t="s">
        <v>11</v>
      </c>
      <c r="Q2097" s="1"/>
    </row>
    <row r="2098" spans="1:17" ht="15.75" hidden="1" customHeight="1">
      <c r="A2098" s="1" t="str">
        <f t="shared" si="1"/>
        <v/>
      </c>
      <c r="B2098" s="1"/>
      <c r="C2098" s="34" t="str">
        <f>IF('TSA Input'!J2061="","",IF('TSA Input'!J2061="Yes",'TSA Input'!B2061,"Ineligible"))</f>
        <v/>
      </c>
      <c r="D2098" s="246" t="str">
        <f>IF('TSA Input'!J2061="","",IF('TSA Input'!J2061="Yes",IF('TSA Input'!W2061="","",LEFT('TSA Input'!W2061,LEN('TSA Input'!W2061)-2)),""))</f>
        <v/>
      </c>
      <c r="E2098" s="246" t="str">
        <f>IF('TSA Input'!J2061="","",IF('TSA Input'!J2061="Yes",'TSA Input'!I2061,""))</f>
        <v/>
      </c>
      <c r="F2098" s="247" t="str">
        <f>IF('TSA Input'!J2061="","",IF('TSA Input'!J2061="Yes",'TSA Input'!C2061,""))</f>
        <v/>
      </c>
      <c r="G2098" s="36" t="str">
        <f>IF('TSA Input'!J2061="","",IF('TSA Input'!J2061="Yes",'TSA Input'!D2061,""))</f>
        <v/>
      </c>
      <c r="H2098" s="37" t="str">
        <f>IF('TSA Input'!K2061="","",IF('TSA Input'!J2061="Yes",'TSA Input'!G2061,""))</f>
        <v/>
      </c>
      <c r="I2098" s="37" t="str">
        <f>IF('TSA Input'!L2061="","",IF('TSA Input'!J2061="Yes",'TSA Input'!F2061,""))</f>
        <v/>
      </c>
      <c r="J2098" s="39" t="str">
        <f t="shared" si="66"/>
        <v/>
      </c>
      <c r="K2098" s="257" t="str">
        <f>IF('TSA Input'!J2061="","",IF('TSA Input'!J2061="Yes",'TSA Input'!D2061,""))</f>
        <v/>
      </c>
      <c r="L2098" s="258" t="str">
        <f>IF('TSA Input'!J2061="","",IF('TSA Input'!J2061="Yes",'TSA Input'!G2061,""))</f>
        <v/>
      </c>
      <c r="M2098" s="258" t="str">
        <f>IF('TSA Input'!J2061="","",IF('TSA Input'!J2061="Yes",'TSA Input'!F2061,""))</f>
        <v/>
      </c>
      <c r="N2098" s="39" t="str">
        <f t="shared" si="67"/>
        <v/>
      </c>
      <c r="O2098" s="149" t="s">
        <v>11</v>
      </c>
      <c r="P2098" s="148" t="s">
        <v>11</v>
      </c>
      <c r="Q2098" s="1"/>
    </row>
    <row r="2099" spans="1:17" ht="15.75" hidden="1" customHeight="1">
      <c r="A2099" s="1" t="str">
        <f t="shared" si="1"/>
        <v/>
      </c>
      <c r="B2099" s="1"/>
      <c r="C2099" s="34" t="str">
        <f>IF('TSA Input'!J2062="","",IF('TSA Input'!J2062="Yes",'TSA Input'!B2062,"Ineligible"))</f>
        <v/>
      </c>
      <c r="D2099" s="246" t="str">
        <f>IF('TSA Input'!J2062="","",IF('TSA Input'!J2062="Yes",IF('TSA Input'!W2062="","",LEFT('TSA Input'!W2062,LEN('TSA Input'!W2062)-2)),""))</f>
        <v/>
      </c>
      <c r="E2099" s="246" t="str">
        <f>IF('TSA Input'!J2062="","",IF('TSA Input'!J2062="Yes",'TSA Input'!I2062,""))</f>
        <v/>
      </c>
      <c r="F2099" s="247" t="str">
        <f>IF('TSA Input'!J2062="","",IF('TSA Input'!J2062="Yes",'TSA Input'!C2062,""))</f>
        <v/>
      </c>
      <c r="G2099" s="36" t="str">
        <f>IF('TSA Input'!J2062="","",IF('TSA Input'!J2062="Yes",'TSA Input'!D2062,""))</f>
        <v/>
      </c>
      <c r="H2099" s="37" t="str">
        <f>IF('TSA Input'!K2062="","",IF('TSA Input'!J2062="Yes",'TSA Input'!G2062,""))</f>
        <v/>
      </c>
      <c r="I2099" s="37" t="str">
        <f>IF('TSA Input'!L2062="","",IF('TSA Input'!J2062="Yes",'TSA Input'!F2062,""))</f>
        <v/>
      </c>
      <c r="J2099" s="39" t="str">
        <f t="shared" si="66"/>
        <v/>
      </c>
      <c r="K2099" s="257" t="str">
        <f>IF('TSA Input'!J2062="","",IF('TSA Input'!J2062="Yes",'TSA Input'!D2062,""))</f>
        <v/>
      </c>
      <c r="L2099" s="258" t="str">
        <f>IF('TSA Input'!J2062="","",IF('TSA Input'!J2062="Yes",'TSA Input'!G2062,""))</f>
        <v/>
      </c>
      <c r="M2099" s="258" t="str">
        <f>IF('TSA Input'!J2062="","",IF('TSA Input'!J2062="Yes",'TSA Input'!F2062,""))</f>
        <v/>
      </c>
      <c r="N2099" s="39" t="str">
        <f t="shared" si="67"/>
        <v/>
      </c>
      <c r="O2099" s="149" t="s">
        <v>11</v>
      </c>
      <c r="P2099" s="148" t="s">
        <v>11</v>
      </c>
      <c r="Q2099" s="1"/>
    </row>
    <row r="2100" spans="1:17" ht="15.75" hidden="1" customHeight="1">
      <c r="A2100" s="1" t="str">
        <f t="shared" si="1"/>
        <v/>
      </c>
      <c r="B2100" s="1"/>
      <c r="C2100" s="34" t="str">
        <f>IF('TSA Input'!J2063="","",IF('TSA Input'!J2063="Yes",'TSA Input'!B2063,"Ineligible"))</f>
        <v/>
      </c>
      <c r="D2100" s="246" t="str">
        <f>IF('TSA Input'!J2063="","",IF('TSA Input'!J2063="Yes",IF('TSA Input'!W2063="","",LEFT('TSA Input'!W2063,LEN('TSA Input'!W2063)-2)),""))</f>
        <v/>
      </c>
      <c r="E2100" s="246" t="str">
        <f>IF('TSA Input'!J2063="","",IF('TSA Input'!J2063="Yes",'TSA Input'!I2063,""))</f>
        <v/>
      </c>
      <c r="F2100" s="247" t="str">
        <f>IF('TSA Input'!J2063="","",IF('TSA Input'!J2063="Yes",'TSA Input'!C2063,""))</f>
        <v/>
      </c>
      <c r="G2100" s="36" t="str">
        <f>IF('TSA Input'!J2063="","",IF('TSA Input'!J2063="Yes",'TSA Input'!D2063,""))</f>
        <v/>
      </c>
      <c r="H2100" s="37" t="str">
        <f>IF('TSA Input'!K2063="","",IF('TSA Input'!J2063="Yes",'TSA Input'!G2063,""))</f>
        <v/>
      </c>
      <c r="I2100" s="37" t="str">
        <f>IF('TSA Input'!L2063="","",IF('TSA Input'!J2063="Yes",'TSA Input'!F2063,""))</f>
        <v/>
      </c>
      <c r="J2100" s="39" t="str">
        <f t="shared" si="66"/>
        <v/>
      </c>
      <c r="K2100" s="257" t="str">
        <f>IF('TSA Input'!J2063="","",IF('TSA Input'!J2063="Yes",'TSA Input'!D2063,""))</f>
        <v/>
      </c>
      <c r="L2100" s="258" t="str">
        <f>IF('TSA Input'!J2063="","",IF('TSA Input'!J2063="Yes",'TSA Input'!G2063,""))</f>
        <v/>
      </c>
      <c r="M2100" s="258" t="str">
        <f>IF('TSA Input'!J2063="","",IF('TSA Input'!J2063="Yes",'TSA Input'!F2063,""))</f>
        <v/>
      </c>
      <c r="N2100" s="39" t="str">
        <f t="shared" si="67"/>
        <v/>
      </c>
      <c r="O2100" s="149" t="s">
        <v>11</v>
      </c>
      <c r="P2100" s="148" t="s">
        <v>11</v>
      </c>
      <c r="Q2100" s="1"/>
    </row>
    <row r="2101" spans="1:17" ht="15.75" hidden="1" customHeight="1">
      <c r="A2101" s="1" t="str">
        <f t="shared" si="1"/>
        <v/>
      </c>
      <c r="B2101" s="1"/>
      <c r="C2101" s="34" t="str">
        <f>IF('TSA Input'!J2064="","",IF('TSA Input'!J2064="Yes",'TSA Input'!B2064,"Ineligible"))</f>
        <v/>
      </c>
      <c r="D2101" s="246" t="str">
        <f>IF('TSA Input'!J2064="","",IF('TSA Input'!J2064="Yes",IF('TSA Input'!W2064="","",LEFT('TSA Input'!W2064,LEN('TSA Input'!W2064)-2)),""))</f>
        <v/>
      </c>
      <c r="E2101" s="246" t="str">
        <f>IF('TSA Input'!J2064="","",IF('TSA Input'!J2064="Yes",'TSA Input'!I2064,""))</f>
        <v/>
      </c>
      <c r="F2101" s="247" t="str">
        <f>IF('TSA Input'!J2064="","",IF('TSA Input'!J2064="Yes",'TSA Input'!C2064,""))</f>
        <v/>
      </c>
      <c r="G2101" s="36" t="str">
        <f>IF('TSA Input'!J2064="","",IF('TSA Input'!J2064="Yes",'TSA Input'!D2064,""))</f>
        <v/>
      </c>
      <c r="H2101" s="37" t="str">
        <f>IF('TSA Input'!K2064="","",IF('TSA Input'!J2064="Yes",'TSA Input'!G2064,""))</f>
        <v/>
      </c>
      <c r="I2101" s="37" t="str">
        <f>IF('TSA Input'!L2064="","",IF('TSA Input'!J2064="Yes",'TSA Input'!F2064,""))</f>
        <v/>
      </c>
      <c r="J2101" s="39" t="str">
        <f t="shared" si="66"/>
        <v/>
      </c>
      <c r="K2101" s="257" t="str">
        <f>IF('TSA Input'!J2064="","",IF('TSA Input'!J2064="Yes",'TSA Input'!D2064,""))</f>
        <v/>
      </c>
      <c r="L2101" s="258" t="str">
        <f>IF('TSA Input'!J2064="","",IF('TSA Input'!J2064="Yes",'TSA Input'!G2064,""))</f>
        <v/>
      </c>
      <c r="M2101" s="258" t="str">
        <f>IF('TSA Input'!J2064="","",IF('TSA Input'!J2064="Yes",'TSA Input'!F2064,""))</f>
        <v/>
      </c>
      <c r="N2101" s="39" t="str">
        <f t="shared" si="67"/>
        <v/>
      </c>
      <c r="O2101" s="149" t="s">
        <v>11</v>
      </c>
      <c r="P2101" s="148" t="s">
        <v>11</v>
      </c>
      <c r="Q2101" s="1"/>
    </row>
    <row r="2102" spans="1:17" ht="15.75" hidden="1" customHeight="1">
      <c r="A2102" s="1" t="str">
        <f t="shared" si="1"/>
        <v/>
      </c>
      <c r="B2102" s="1"/>
      <c r="C2102" s="34" t="str">
        <f>IF('TSA Input'!J2065="","",IF('TSA Input'!J2065="Yes",'TSA Input'!B2065,"Ineligible"))</f>
        <v/>
      </c>
      <c r="D2102" s="246" t="str">
        <f>IF('TSA Input'!J2065="","",IF('TSA Input'!J2065="Yes",IF('TSA Input'!W2065="","",LEFT('TSA Input'!W2065,LEN('TSA Input'!W2065)-2)),""))</f>
        <v/>
      </c>
      <c r="E2102" s="246" t="str">
        <f>IF('TSA Input'!J2065="","",IF('TSA Input'!J2065="Yes",'TSA Input'!I2065,""))</f>
        <v/>
      </c>
      <c r="F2102" s="247" t="str">
        <f>IF('TSA Input'!J2065="","",IF('TSA Input'!J2065="Yes",'TSA Input'!C2065,""))</f>
        <v/>
      </c>
      <c r="G2102" s="36" t="str">
        <f>IF('TSA Input'!J2065="","",IF('TSA Input'!J2065="Yes",'TSA Input'!D2065,""))</f>
        <v/>
      </c>
      <c r="H2102" s="37" t="str">
        <f>IF('TSA Input'!K2065="","",IF('TSA Input'!J2065="Yes",'TSA Input'!G2065,""))</f>
        <v/>
      </c>
      <c r="I2102" s="37" t="str">
        <f>IF('TSA Input'!L2065="","",IF('TSA Input'!J2065="Yes",'TSA Input'!F2065,""))</f>
        <v/>
      </c>
      <c r="J2102" s="39" t="str">
        <f t="shared" si="66"/>
        <v/>
      </c>
      <c r="K2102" s="257" t="str">
        <f>IF('TSA Input'!J2065="","",IF('TSA Input'!J2065="Yes",'TSA Input'!D2065,""))</f>
        <v/>
      </c>
      <c r="L2102" s="258" t="str">
        <f>IF('TSA Input'!J2065="","",IF('TSA Input'!J2065="Yes",'TSA Input'!G2065,""))</f>
        <v/>
      </c>
      <c r="M2102" s="258" t="str">
        <f>IF('TSA Input'!J2065="","",IF('TSA Input'!J2065="Yes",'TSA Input'!F2065,""))</f>
        <v/>
      </c>
      <c r="N2102" s="39" t="str">
        <f t="shared" si="67"/>
        <v/>
      </c>
      <c r="O2102" s="149" t="s">
        <v>11</v>
      </c>
      <c r="P2102" s="148" t="s">
        <v>11</v>
      </c>
      <c r="Q2102" s="1"/>
    </row>
    <row r="2103" spans="1:17" ht="15.75" hidden="1" customHeight="1">
      <c r="A2103" s="1" t="str">
        <f t="shared" si="1"/>
        <v/>
      </c>
      <c r="B2103" s="1"/>
      <c r="C2103" s="34" t="str">
        <f>IF('TSA Input'!J2066="","",IF('TSA Input'!J2066="Yes",'TSA Input'!B2066,"Ineligible"))</f>
        <v/>
      </c>
      <c r="D2103" s="246" t="str">
        <f>IF('TSA Input'!J2066="","",IF('TSA Input'!J2066="Yes",IF('TSA Input'!W2066="","",LEFT('TSA Input'!W2066,LEN('TSA Input'!W2066)-2)),""))</f>
        <v/>
      </c>
      <c r="E2103" s="246" t="str">
        <f>IF('TSA Input'!J2066="","",IF('TSA Input'!J2066="Yes",'TSA Input'!I2066,""))</f>
        <v/>
      </c>
      <c r="F2103" s="247" t="str">
        <f>IF('TSA Input'!J2066="","",IF('TSA Input'!J2066="Yes",'TSA Input'!C2066,""))</f>
        <v/>
      </c>
      <c r="G2103" s="36" t="str">
        <f>IF('TSA Input'!J2066="","",IF('TSA Input'!J2066="Yes",'TSA Input'!D2066,""))</f>
        <v/>
      </c>
      <c r="H2103" s="37" t="str">
        <f>IF('TSA Input'!K2066="","",IF('TSA Input'!J2066="Yes",'TSA Input'!G2066,""))</f>
        <v/>
      </c>
      <c r="I2103" s="37" t="str">
        <f>IF('TSA Input'!L2066="","",IF('TSA Input'!J2066="Yes",'TSA Input'!F2066,""))</f>
        <v/>
      </c>
      <c r="J2103" s="39" t="str">
        <f t="shared" si="66"/>
        <v/>
      </c>
      <c r="K2103" s="257" t="str">
        <f>IF('TSA Input'!J2066="","",IF('TSA Input'!J2066="Yes",'TSA Input'!D2066,""))</f>
        <v/>
      </c>
      <c r="L2103" s="258" t="str">
        <f>IF('TSA Input'!J2066="","",IF('TSA Input'!J2066="Yes",'TSA Input'!G2066,""))</f>
        <v/>
      </c>
      <c r="M2103" s="258" t="str">
        <f>IF('TSA Input'!J2066="","",IF('TSA Input'!J2066="Yes",'TSA Input'!F2066,""))</f>
        <v/>
      </c>
      <c r="N2103" s="39" t="str">
        <f t="shared" si="67"/>
        <v/>
      </c>
      <c r="O2103" s="149" t="s">
        <v>11</v>
      </c>
      <c r="P2103" s="148" t="s">
        <v>11</v>
      </c>
      <c r="Q2103" s="1"/>
    </row>
    <row r="2104" spans="1:17" ht="15.75" hidden="1" customHeight="1">
      <c r="A2104" s="1" t="str">
        <f t="shared" si="1"/>
        <v/>
      </c>
      <c r="B2104" s="1"/>
      <c r="C2104" s="34" t="str">
        <f>IF('TSA Input'!J2067="","",IF('TSA Input'!J2067="Yes",'TSA Input'!B2067,"Ineligible"))</f>
        <v/>
      </c>
      <c r="D2104" s="246" t="str">
        <f>IF('TSA Input'!J2067="","",IF('TSA Input'!J2067="Yes",IF('TSA Input'!W2067="","",LEFT('TSA Input'!W2067,LEN('TSA Input'!W2067)-2)),""))</f>
        <v/>
      </c>
      <c r="E2104" s="246" t="str">
        <f>IF('TSA Input'!J2067="","",IF('TSA Input'!J2067="Yes",'TSA Input'!I2067,""))</f>
        <v/>
      </c>
      <c r="F2104" s="247" t="str">
        <f>IF('TSA Input'!J2067="","",IF('TSA Input'!J2067="Yes",'TSA Input'!C2067,""))</f>
        <v/>
      </c>
      <c r="G2104" s="36" t="str">
        <f>IF('TSA Input'!J2067="","",IF('TSA Input'!J2067="Yes",'TSA Input'!D2067,""))</f>
        <v/>
      </c>
      <c r="H2104" s="37" t="str">
        <f>IF('TSA Input'!K2067="","",IF('TSA Input'!J2067="Yes",'TSA Input'!G2067,""))</f>
        <v/>
      </c>
      <c r="I2104" s="37" t="str">
        <f>IF('TSA Input'!L2067="","",IF('TSA Input'!J2067="Yes",'TSA Input'!F2067,""))</f>
        <v/>
      </c>
      <c r="J2104" s="39" t="str">
        <f t="shared" si="66"/>
        <v/>
      </c>
      <c r="K2104" s="257" t="str">
        <f>IF('TSA Input'!J2067="","",IF('TSA Input'!J2067="Yes",'TSA Input'!D2067,""))</f>
        <v/>
      </c>
      <c r="L2104" s="258" t="str">
        <f>IF('TSA Input'!J2067="","",IF('TSA Input'!J2067="Yes",'TSA Input'!G2067,""))</f>
        <v/>
      </c>
      <c r="M2104" s="258" t="str">
        <f>IF('TSA Input'!J2067="","",IF('TSA Input'!J2067="Yes",'TSA Input'!F2067,""))</f>
        <v/>
      </c>
      <c r="N2104" s="39" t="str">
        <f t="shared" si="67"/>
        <v/>
      </c>
      <c r="O2104" s="149" t="s">
        <v>11</v>
      </c>
      <c r="P2104" s="148" t="s">
        <v>11</v>
      </c>
      <c r="Q2104" s="1"/>
    </row>
    <row r="2105" spans="1:17" ht="15.75" hidden="1" customHeight="1">
      <c r="A2105" s="1" t="str">
        <f t="shared" si="1"/>
        <v/>
      </c>
      <c r="B2105" s="1"/>
      <c r="C2105" s="34" t="str">
        <f>IF('TSA Input'!J2068="","",IF('TSA Input'!J2068="Yes",'TSA Input'!B2068,"Ineligible"))</f>
        <v/>
      </c>
      <c r="D2105" s="246" t="str">
        <f>IF('TSA Input'!J2068="","",IF('TSA Input'!J2068="Yes",IF('TSA Input'!W2068="","",LEFT('TSA Input'!W2068,LEN('TSA Input'!W2068)-2)),""))</f>
        <v/>
      </c>
      <c r="E2105" s="246" t="str">
        <f>IF('TSA Input'!J2068="","",IF('TSA Input'!J2068="Yes",'TSA Input'!I2068,""))</f>
        <v/>
      </c>
      <c r="F2105" s="247" t="str">
        <f>IF('TSA Input'!J2068="","",IF('TSA Input'!J2068="Yes",'TSA Input'!C2068,""))</f>
        <v/>
      </c>
      <c r="G2105" s="36" t="str">
        <f>IF('TSA Input'!J2068="","",IF('TSA Input'!J2068="Yes",'TSA Input'!D2068,""))</f>
        <v/>
      </c>
      <c r="H2105" s="37" t="str">
        <f>IF('TSA Input'!K2068="","",IF('TSA Input'!J2068="Yes",'TSA Input'!G2068,""))</f>
        <v/>
      </c>
      <c r="I2105" s="37" t="str">
        <f>IF('TSA Input'!L2068="","",IF('TSA Input'!J2068="Yes",'TSA Input'!F2068,""))</f>
        <v/>
      </c>
      <c r="J2105" s="39" t="str">
        <f t="shared" si="66"/>
        <v/>
      </c>
      <c r="K2105" s="257" t="str">
        <f>IF('TSA Input'!J2068="","",IF('TSA Input'!J2068="Yes",'TSA Input'!D2068,""))</f>
        <v/>
      </c>
      <c r="L2105" s="258" t="str">
        <f>IF('TSA Input'!J2068="","",IF('TSA Input'!J2068="Yes",'TSA Input'!G2068,""))</f>
        <v/>
      </c>
      <c r="M2105" s="258" t="str">
        <f>IF('TSA Input'!J2068="","",IF('TSA Input'!J2068="Yes",'TSA Input'!F2068,""))</f>
        <v/>
      </c>
      <c r="N2105" s="39" t="str">
        <f t="shared" si="67"/>
        <v/>
      </c>
      <c r="O2105" s="149" t="s">
        <v>11</v>
      </c>
      <c r="P2105" s="148" t="s">
        <v>11</v>
      </c>
      <c r="Q2105" s="1"/>
    </row>
    <row r="2106" spans="1:17" ht="15.75" hidden="1" customHeight="1">
      <c r="A2106" s="1" t="str">
        <f t="shared" si="1"/>
        <v/>
      </c>
      <c r="B2106" s="1"/>
      <c r="C2106" s="34" t="str">
        <f>IF('TSA Input'!J2069="","",IF('TSA Input'!J2069="Yes",'TSA Input'!B2069,"Ineligible"))</f>
        <v/>
      </c>
      <c r="D2106" s="246" t="str">
        <f>IF('TSA Input'!J2069="","",IF('TSA Input'!J2069="Yes",IF('TSA Input'!W2069="","",LEFT('TSA Input'!W2069,LEN('TSA Input'!W2069)-2)),""))</f>
        <v/>
      </c>
      <c r="E2106" s="246" t="str">
        <f>IF('TSA Input'!J2069="","",IF('TSA Input'!J2069="Yes",'TSA Input'!I2069,""))</f>
        <v/>
      </c>
      <c r="F2106" s="247" t="str">
        <f>IF('TSA Input'!J2069="","",IF('TSA Input'!J2069="Yes",'TSA Input'!C2069,""))</f>
        <v/>
      </c>
      <c r="G2106" s="36" t="str">
        <f>IF('TSA Input'!J2069="","",IF('TSA Input'!J2069="Yes",'TSA Input'!D2069,""))</f>
        <v/>
      </c>
      <c r="H2106" s="37" t="str">
        <f>IF('TSA Input'!K2069="","",IF('TSA Input'!J2069="Yes",'TSA Input'!G2069,""))</f>
        <v/>
      </c>
      <c r="I2106" s="37" t="str">
        <f>IF('TSA Input'!L2069="","",IF('TSA Input'!J2069="Yes",'TSA Input'!F2069,""))</f>
        <v/>
      </c>
      <c r="J2106" s="39" t="str">
        <f t="shared" si="66"/>
        <v/>
      </c>
      <c r="K2106" s="257" t="str">
        <f>IF('TSA Input'!J2069="","",IF('TSA Input'!J2069="Yes",'TSA Input'!D2069,""))</f>
        <v/>
      </c>
      <c r="L2106" s="258" t="str">
        <f>IF('TSA Input'!J2069="","",IF('TSA Input'!J2069="Yes",'TSA Input'!G2069,""))</f>
        <v/>
      </c>
      <c r="M2106" s="258" t="str">
        <f>IF('TSA Input'!J2069="","",IF('TSA Input'!J2069="Yes",'TSA Input'!F2069,""))</f>
        <v/>
      </c>
      <c r="N2106" s="39" t="str">
        <f t="shared" si="67"/>
        <v/>
      </c>
      <c r="O2106" s="149" t="s">
        <v>11</v>
      </c>
      <c r="P2106" s="148" t="s">
        <v>11</v>
      </c>
      <c r="Q2106" s="1"/>
    </row>
    <row r="2107" spans="1:17" ht="15.75" hidden="1" customHeight="1">
      <c r="A2107" s="1" t="str">
        <f t="shared" si="1"/>
        <v/>
      </c>
      <c r="B2107" s="1"/>
      <c r="C2107" s="34" t="str">
        <f>IF('TSA Input'!J2070="","",IF('TSA Input'!J2070="Yes",'TSA Input'!B2070,"Ineligible"))</f>
        <v/>
      </c>
      <c r="D2107" s="246" t="str">
        <f>IF('TSA Input'!J2070="","",IF('TSA Input'!J2070="Yes",IF('TSA Input'!W2070="","",LEFT('TSA Input'!W2070,LEN('TSA Input'!W2070)-2)),""))</f>
        <v/>
      </c>
      <c r="E2107" s="246" t="str">
        <f>IF('TSA Input'!J2070="","",IF('TSA Input'!J2070="Yes",'TSA Input'!I2070,""))</f>
        <v/>
      </c>
      <c r="F2107" s="247" t="str">
        <f>IF('TSA Input'!J2070="","",IF('TSA Input'!J2070="Yes",'TSA Input'!C2070,""))</f>
        <v/>
      </c>
      <c r="G2107" s="36" t="str">
        <f>IF('TSA Input'!J2070="","",IF('TSA Input'!J2070="Yes",'TSA Input'!D2070,""))</f>
        <v/>
      </c>
      <c r="H2107" s="37" t="str">
        <f>IF('TSA Input'!K2070="","",IF('TSA Input'!J2070="Yes",'TSA Input'!G2070,""))</f>
        <v/>
      </c>
      <c r="I2107" s="37" t="str">
        <f>IF('TSA Input'!L2070="","",IF('TSA Input'!J2070="Yes",'TSA Input'!F2070,""))</f>
        <v/>
      </c>
      <c r="J2107" s="39" t="str">
        <f t="shared" si="66"/>
        <v/>
      </c>
      <c r="K2107" s="257" t="str">
        <f>IF('TSA Input'!J2070="","",IF('TSA Input'!J2070="Yes",'TSA Input'!D2070,""))</f>
        <v/>
      </c>
      <c r="L2107" s="258" t="str">
        <f>IF('TSA Input'!J2070="","",IF('TSA Input'!J2070="Yes",'TSA Input'!G2070,""))</f>
        <v/>
      </c>
      <c r="M2107" s="258" t="str">
        <f>IF('TSA Input'!J2070="","",IF('TSA Input'!J2070="Yes",'TSA Input'!F2070,""))</f>
        <v/>
      </c>
      <c r="N2107" s="39" t="str">
        <f t="shared" si="67"/>
        <v/>
      </c>
      <c r="O2107" s="149" t="s">
        <v>11</v>
      </c>
      <c r="P2107" s="148" t="s">
        <v>11</v>
      </c>
      <c r="Q2107" s="1"/>
    </row>
    <row r="2108" spans="1:17" ht="15.75" hidden="1" customHeight="1">
      <c r="A2108" s="1" t="str">
        <f t="shared" si="1"/>
        <v/>
      </c>
      <c r="B2108" s="1"/>
      <c r="C2108" s="34" t="str">
        <f>IF('TSA Input'!J2071="","",IF('TSA Input'!J2071="Yes",'TSA Input'!B2071,"Ineligible"))</f>
        <v/>
      </c>
      <c r="D2108" s="246" t="str">
        <f>IF('TSA Input'!J2071="","",IF('TSA Input'!J2071="Yes",IF('TSA Input'!W2071="","",LEFT('TSA Input'!W2071,LEN('TSA Input'!W2071)-2)),""))</f>
        <v/>
      </c>
      <c r="E2108" s="246" t="str">
        <f>IF('TSA Input'!J2071="","",IF('TSA Input'!J2071="Yes",'TSA Input'!I2071,""))</f>
        <v/>
      </c>
      <c r="F2108" s="247" t="str">
        <f>IF('TSA Input'!J2071="","",IF('TSA Input'!J2071="Yes",'TSA Input'!C2071,""))</f>
        <v/>
      </c>
      <c r="G2108" s="36" t="str">
        <f>IF('TSA Input'!J2071="","",IF('TSA Input'!J2071="Yes",'TSA Input'!D2071,""))</f>
        <v/>
      </c>
      <c r="H2108" s="37" t="str">
        <f>IF('TSA Input'!K2071="","",IF('TSA Input'!J2071="Yes",'TSA Input'!G2071,""))</f>
        <v/>
      </c>
      <c r="I2108" s="37" t="str">
        <f>IF('TSA Input'!L2071="","",IF('TSA Input'!J2071="Yes",'TSA Input'!F2071,""))</f>
        <v/>
      </c>
      <c r="J2108" s="39" t="str">
        <f t="shared" si="66"/>
        <v/>
      </c>
      <c r="K2108" s="257" t="str">
        <f>IF('TSA Input'!J2071="","",IF('TSA Input'!J2071="Yes",'TSA Input'!D2071,""))</f>
        <v/>
      </c>
      <c r="L2108" s="258" t="str">
        <f>IF('TSA Input'!J2071="","",IF('TSA Input'!J2071="Yes",'TSA Input'!G2071,""))</f>
        <v/>
      </c>
      <c r="M2108" s="258" t="str">
        <f>IF('TSA Input'!J2071="","",IF('TSA Input'!J2071="Yes",'TSA Input'!F2071,""))</f>
        <v/>
      </c>
      <c r="N2108" s="39" t="str">
        <f t="shared" si="67"/>
        <v/>
      </c>
      <c r="O2108" s="149" t="s">
        <v>11</v>
      </c>
      <c r="P2108" s="148" t="s">
        <v>11</v>
      </c>
      <c r="Q2108" s="1"/>
    </row>
    <row r="2109" spans="1:17" ht="15.75" hidden="1" customHeight="1">
      <c r="A2109" s="1" t="str">
        <f t="shared" si="1"/>
        <v/>
      </c>
      <c r="B2109" s="1"/>
      <c r="C2109" s="34" t="str">
        <f>IF('TSA Input'!J2072="","",IF('TSA Input'!J2072="Yes",'TSA Input'!B2072,"Ineligible"))</f>
        <v/>
      </c>
      <c r="D2109" s="246" t="str">
        <f>IF('TSA Input'!J2072="","",IF('TSA Input'!J2072="Yes",IF('TSA Input'!W2072="","",LEFT('TSA Input'!W2072,LEN('TSA Input'!W2072)-2)),""))</f>
        <v/>
      </c>
      <c r="E2109" s="246" t="str">
        <f>IF('TSA Input'!J2072="","",IF('TSA Input'!J2072="Yes",'TSA Input'!I2072,""))</f>
        <v/>
      </c>
      <c r="F2109" s="247" t="str">
        <f>IF('TSA Input'!J2072="","",IF('TSA Input'!J2072="Yes",'TSA Input'!C2072,""))</f>
        <v/>
      </c>
      <c r="G2109" s="36" t="str">
        <f>IF('TSA Input'!J2072="","",IF('TSA Input'!J2072="Yes",'TSA Input'!D2072,""))</f>
        <v/>
      </c>
      <c r="H2109" s="37" t="str">
        <f>IF('TSA Input'!K2072="","",IF('TSA Input'!J2072="Yes",'TSA Input'!G2072,""))</f>
        <v/>
      </c>
      <c r="I2109" s="37" t="str">
        <f>IF('TSA Input'!L2072="","",IF('TSA Input'!J2072="Yes",'TSA Input'!F2072,""))</f>
        <v/>
      </c>
      <c r="J2109" s="39" t="str">
        <f t="shared" si="66"/>
        <v/>
      </c>
      <c r="K2109" s="257" t="str">
        <f>IF('TSA Input'!J2072="","",IF('TSA Input'!J2072="Yes",'TSA Input'!D2072,""))</f>
        <v/>
      </c>
      <c r="L2109" s="258" t="str">
        <f>IF('TSA Input'!J2072="","",IF('TSA Input'!J2072="Yes",'TSA Input'!G2072,""))</f>
        <v/>
      </c>
      <c r="M2109" s="258" t="str">
        <f>IF('TSA Input'!J2072="","",IF('TSA Input'!J2072="Yes",'TSA Input'!F2072,""))</f>
        <v/>
      </c>
      <c r="N2109" s="39" t="str">
        <f t="shared" si="67"/>
        <v/>
      </c>
      <c r="O2109" s="149" t="s">
        <v>11</v>
      </c>
      <c r="P2109" s="148" t="s">
        <v>11</v>
      </c>
      <c r="Q2109" s="1"/>
    </row>
    <row r="2110" spans="1:17" ht="15.75" hidden="1" customHeight="1">
      <c r="A2110" s="1" t="str">
        <f t="shared" si="1"/>
        <v/>
      </c>
      <c r="B2110" s="1"/>
      <c r="C2110" s="34" t="str">
        <f>IF('TSA Input'!J2073="","",IF('TSA Input'!J2073="Yes",'TSA Input'!B2073,"Ineligible"))</f>
        <v/>
      </c>
      <c r="D2110" s="246" t="str">
        <f>IF('TSA Input'!J2073="","",IF('TSA Input'!J2073="Yes",IF('TSA Input'!W2073="","",LEFT('TSA Input'!W2073,LEN('TSA Input'!W2073)-2)),""))</f>
        <v/>
      </c>
      <c r="E2110" s="246" t="str">
        <f>IF('TSA Input'!J2073="","",IF('TSA Input'!J2073="Yes",'TSA Input'!I2073,""))</f>
        <v/>
      </c>
      <c r="F2110" s="247" t="str">
        <f>IF('TSA Input'!J2073="","",IF('TSA Input'!J2073="Yes",'TSA Input'!C2073,""))</f>
        <v/>
      </c>
      <c r="G2110" s="36" t="str">
        <f>IF('TSA Input'!J2073="","",IF('TSA Input'!J2073="Yes",'TSA Input'!D2073,""))</f>
        <v/>
      </c>
      <c r="H2110" s="37" t="str">
        <f>IF('TSA Input'!K2073="","",IF('TSA Input'!J2073="Yes",'TSA Input'!G2073,""))</f>
        <v/>
      </c>
      <c r="I2110" s="37" t="str">
        <f>IF('TSA Input'!L2073="","",IF('TSA Input'!J2073="Yes",'TSA Input'!F2073,""))</f>
        <v/>
      </c>
      <c r="J2110" s="39" t="str">
        <f t="shared" si="66"/>
        <v/>
      </c>
      <c r="K2110" s="257" t="str">
        <f>IF('TSA Input'!J2073="","",IF('TSA Input'!J2073="Yes",'TSA Input'!D2073,""))</f>
        <v/>
      </c>
      <c r="L2110" s="258" t="str">
        <f>IF('TSA Input'!J2073="","",IF('TSA Input'!J2073="Yes",'TSA Input'!G2073,""))</f>
        <v/>
      </c>
      <c r="M2110" s="258" t="str">
        <f>IF('TSA Input'!J2073="","",IF('TSA Input'!J2073="Yes",'TSA Input'!F2073,""))</f>
        <v/>
      </c>
      <c r="N2110" s="39" t="str">
        <f t="shared" si="67"/>
        <v/>
      </c>
      <c r="O2110" s="149" t="s">
        <v>11</v>
      </c>
      <c r="P2110" s="148" t="s">
        <v>11</v>
      </c>
      <c r="Q2110" s="1"/>
    </row>
    <row r="2111" spans="1:17" ht="15.75" hidden="1" customHeight="1">
      <c r="A2111" s="1" t="str">
        <f t="shared" si="1"/>
        <v/>
      </c>
      <c r="B2111" s="1"/>
      <c r="C2111" s="34" t="str">
        <f>IF('TSA Input'!J2074="","",IF('TSA Input'!J2074="Yes",'TSA Input'!B2074,"Ineligible"))</f>
        <v/>
      </c>
      <c r="D2111" s="246" t="str">
        <f>IF('TSA Input'!J2074="","",IF('TSA Input'!J2074="Yes",IF('TSA Input'!W2074="","",LEFT('TSA Input'!W2074,LEN('TSA Input'!W2074)-2)),""))</f>
        <v/>
      </c>
      <c r="E2111" s="246" t="str">
        <f>IF('TSA Input'!J2074="","",IF('TSA Input'!J2074="Yes",'TSA Input'!I2074,""))</f>
        <v/>
      </c>
      <c r="F2111" s="247" t="str">
        <f>IF('TSA Input'!J2074="","",IF('TSA Input'!J2074="Yes",'TSA Input'!C2074,""))</f>
        <v/>
      </c>
      <c r="G2111" s="36" t="str">
        <f>IF('TSA Input'!J2074="","",IF('TSA Input'!J2074="Yes",'TSA Input'!D2074,""))</f>
        <v/>
      </c>
      <c r="H2111" s="37" t="str">
        <f>IF('TSA Input'!K2074="","",IF('TSA Input'!J2074="Yes",'TSA Input'!G2074,""))</f>
        <v/>
      </c>
      <c r="I2111" s="37" t="str">
        <f>IF('TSA Input'!L2074="","",IF('TSA Input'!J2074="Yes",'TSA Input'!F2074,""))</f>
        <v/>
      </c>
      <c r="J2111" s="39" t="str">
        <f t="shared" si="66"/>
        <v/>
      </c>
      <c r="K2111" s="257" t="str">
        <f>IF('TSA Input'!J2074="","",IF('TSA Input'!J2074="Yes",'TSA Input'!D2074,""))</f>
        <v/>
      </c>
      <c r="L2111" s="258" t="str">
        <f>IF('TSA Input'!J2074="","",IF('TSA Input'!J2074="Yes",'TSA Input'!G2074,""))</f>
        <v/>
      </c>
      <c r="M2111" s="258" t="str">
        <f>IF('TSA Input'!J2074="","",IF('TSA Input'!J2074="Yes",'TSA Input'!F2074,""))</f>
        <v/>
      </c>
      <c r="N2111" s="39" t="str">
        <f t="shared" si="67"/>
        <v/>
      </c>
      <c r="O2111" s="149" t="s">
        <v>11</v>
      </c>
      <c r="P2111" s="148" t="s">
        <v>11</v>
      </c>
      <c r="Q2111" s="1"/>
    </row>
    <row r="2112" spans="1:17" ht="15.75" hidden="1" customHeight="1">
      <c r="A2112" s="1" t="str">
        <f t="shared" si="1"/>
        <v/>
      </c>
      <c r="B2112" s="1"/>
      <c r="C2112" s="34" t="str">
        <f>IF('TSA Input'!J2075="","",IF('TSA Input'!J2075="Yes",'TSA Input'!B2075,"Ineligible"))</f>
        <v/>
      </c>
      <c r="D2112" s="246" t="str">
        <f>IF('TSA Input'!J2075="","",IF('TSA Input'!J2075="Yes",IF('TSA Input'!W2075="","",LEFT('TSA Input'!W2075,LEN('TSA Input'!W2075)-2)),""))</f>
        <v/>
      </c>
      <c r="E2112" s="246" t="str">
        <f>IF('TSA Input'!J2075="","",IF('TSA Input'!J2075="Yes",'TSA Input'!I2075,""))</f>
        <v/>
      </c>
      <c r="F2112" s="247" t="str">
        <f>IF('TSA Input'!J2075="","",IF('TSA Input'!J2075="Yes",'TSA Input'!C2075,""))</f>
        <v/>
      </c>
      <c r="G2112" s="36" t="str">
        <f>IF('TSA Input'!J2075="","",IF('TSA Input'!J2075="Yes",'TSA Input'!D2075,""))</f>
        <v/>
      </c>
      <c r="H2112" s="37" t="str">
        <f>IF('TSA Input'!K2075="","",IF('TSA Input'!J2075="Yes",'TSA Input'!G2075,""))</f>
        <v/>
      </c>
      <c r="I2112" s="37" t="str">
        <f>IF('TSA Input'!L2075="","",IF('TSA Input'!J2075="Yes",'TSA Input'!F2075,""))</f>
        <v/>
      </c>
      <c r="J2112" s="39" t="str">
        <f t="shared" si="66"/>
        <v/>
      </c>
      <c r="K2112" s="257" t="str">
        <f>IF('TSA Input'!J2075="","",IF('TSA Input'!J2075="Yes",'TSA Input'!D2075,""))</f>
        <v/>
      </c>
      <c r="L2112" s="258" t="str">
        <f>IF('TSA Input'!J2075="","",IF('TSA Input'!J2075="Yes",'TSA Input'!G2075,""))</f>
        <v/>
      </c>
      <c r="M2112" s="258" t="str">
        <f>IF('TSA Input'!J2075="","",IF('TSA Input'!J2075="Yes",'TSA Input'!F2075,""))</f>
        <v/>
      </c>
      <c r="N2112" s="39" t="str">
        <f t="shared" si="67"/>
        <v/>
      </c>
      <c r="O2112" s="149" t="s">
        <v>11</v>
      </c>
      <c r="P2112" s="148" t="s">
        <v>11</v>
      </c>
      <c r="Q2112" s="1"/>
    </row>
    <row r="2113" spans="1:17" ht="15.75" hidden="1" customHeight="1">
      <c r="A2113" s="1" t="str">
        <f t="shared" si="1"/>
        <v/>
      </c>
      <c r="B2113" s="1"/>
      <c r="C2113" s="34" t="str">
        <f>IF('TSA Input'!J2076="","",IF('TSA Input'!J2076="Yes",'TSA Input'!B2076,"Ineligible"))</f>
        <v/>
      </c>
      <c r="D2113" s="246" t="str">
        <f>IF('TSA Input'!J2076="","",IF('TSA Input'!J2076="Yes",IF('TSA Input'!W2076="","",LEFT('TSA Input'!W2076,LEN('TSA Input'!W2076)-2)),""))</f>
        <v/>
      </c>
      <c r="E2113" s="246" t="str">
        <f>IF('TSA Input'!J2076="","",IF('TSA Input'!J2076="Yes",'TSA Input'!I2076,""))</f>
        <v/>
      </c>
      <c r="F2113" s="247" t="str">
        <f>IF('TSA Input'!J2076="","",IF('TSA Input'!J2076="Yes",'TSA Input'!C2076,""))</f>
        <v/>
      </c>
      <c r="G2113" s="36" t="str">
        <f>IF('TSA Input'!J2076="","",IF('TSA Input'!J2076="Yes",'TSA Input'!D2076,""))</f>
        <v/>
      </c>
      <c r="H2113" s="37" t="str">
        <f>IF('TSA Input'!K2076="","",IF('TSA Input'!J2076="Yes",'TSA Input'!G2076,""))</f>
        <v/>
      </c>
      <c r="I2113" s="37" t="str">
        <f>IF('TSA Input'!L2076="","",IF('TSA Input'!J2076="Yes",'TSA Input'!F2076,""))</f>
        <v/>
      </c>
      <c r="J2113" s="39" t="str">
        <f t="shared" si="66"/>
        <v/>
      </c>
      <c r="K2113" s="257" t="str">
        <f>IF('TSA Input'!J2076="","",IF('TSA Input'!J2076="Yes",'TSA Input'!D2076,""))</f>
        <v/>
      </c>
      <c r="L2113" s="258" t="str">
        <f>IF('TSA Input'!J2076="","",IF('TSA Input'!J2076="Yes",'TSA Input'!G2076,""))</f>
        <v/>
      </c>
      <c r="M2113" s="258" t="str">
        <f>IF('TSA Input'!J2076="","",IF('TSA Input'!J2076="Yes",'TSA Input'!F2076,""))</f>
        <v/>
      </c>
      <c r="N2113" s="39" t="str">
        <f t="shared" si="67"/>
        <v/>
      </c>
      <c r="O2113" s="149" t="s">
        <v>11</v>
      </c>
      <c r="P2113" s="148" t="s">
        <v>11</v>
      </c>
      <c r="Q2113" s="1"/>
    </row>
    <row r="2114" spans="1:17" ht="15.75" hidden="1" customHeight="1">
      <c r="A2114" s="1" t="str">
        <f t="shared" si="1"/>
        <v/>
      </c>
      <c r="B2114" s="1"/>
      <c r="C2114" s="34" t="str">
        <f>IF('TSA Input'!J2077="","",IF('TSA Input'!J2077="Yes",'TSA Input'!B2077,"Ineligible"))</f>
        <v/>
      </c>
      <c r="D2114" s="246" t="str">
        <f>IF('TSA Input'!J2077="","",IF('TSA Input'!J2077="Yes",IF('TSA Input'!W2077="","",LEFT('TSA Input'!W2077,LEN('TSA Input'!W2077)-2)),""))</f>
        <v/>
      </c>
      <c r="E2114" s="246" t="str">
        <f>IF('TSA Input'!J2077="","",IF('TSA Input'!J2077="Yes",'TSA Input'!I2077,""))</f>
        <v/>
      </c>
      <c r="F2114" s="247" t="str">
        <f>IF('TSA Input'!J2077="","",IF('TSA Input'!J2077="Yes",'TSA Input'!C2077,""))</f>
        <v/>
      </c>
      <c r="G2114" s="36" t="str">
        <f>IF('TSA Input'!J2077="","",IF('TSA Input'!J2077="Yes",'TSA Input'!D2077,""))</f>
        <v/>
      </c>
      <c r="H2114" s="37" t="str">
        <f>IF('TSA Input'!K2077="","",IF('TSA Input'!J2077="Yes",'TSA Input'!G2077,""))</f>
        <v/>
      </c>
      <c r="I2114" s="37" t="str">
        <f>IF('TSA Input'!L2077="","",IF('TSA Input'!J2077="Yes",'TSA Input'!F2077,""))</f>
        <v/>
      </c>
      <c r="J2114" s="39" t="str">
        <f t="shared" si="66"/>
        <v/>
      </c>
      <c r="K2114" s="257" t="str">
        <f>IF('TSA Input'!J2077="","",IF('TSA Input'!J2077="Yes",'TSA Input'!D2077,""))</f>
        <v/>
      </c>
      <c r="L2114" s="258" t="str">
        <f>IF('TSA Input'!J2077="","",IF('TSA Input'!J2077="Yes",'TSA Input'!G2077,""))</f>
        <v/>
      </c>
      <c r="M2114" s="258" t="str">
        <f>IF('TSA Input'!J2077="","",IF('TSA Input'!J2077="Yes",'TSA Input'!F2077,""))</f>
        <v/>
      </c>
      <c r="N2114" s="39" t="str">
        <f t="shared" si="67"/>
        <v/>
      </c>
      <c r="O2114" s="149" t="s">
        <v>11</v>
      </c>
      <c r="P2114" s="148" t="s">
        <v>11</v>
      </c>
      <c r="Q2114" s="1"/>
    </row>
    <row r="2115" spans="1:17" ht="15.75" hidden="1" customHeight="1">
      <c r="A2115" s="1" t="str">
        <f t="shared" si="1"/>
        <v/>
      </c>
      <c r="B2115" s="1"/>
      <c r="C2115" s="34" t="str">
        <f>IF('TSA Input'!J2078="","",IF('TSA Input'!J2078="Yes",'TSA Input'!B2078,"Ineligible"))</f>
        <v/>
      </c>
      <c r="D2115" s="246" t="str">
        <f>IF('TSA Input'!J2078="","",IF('TSA Input'!J2078="Yes",IF('TSA Input'!W2078="","",LEFT('TSA Input'!W2078,LEN('TSA Input'!W2078)-2)),""))</f>
        <v/>
      </c>
      <c r="E2115" s="246" t="str">
        <f>IF('TSA Input'!J2078="","",IF('TSA Input'!J2078="Yes",'TSA Input'!I2078,""))</f>
        <v/>
      </c>
      <c r="F2115" s="247" t="str">
        <f>IF('TSA Input'!J2078="","",IF('TSA Input'!J2078="Yes",'TSA Input'!C2078,""))</f>
        <v/>
      </c>
      <c r="G2115" s="36" t="str">
        <f>IF('TSA Input'!J2078="","",IF('TSA Input'!J2078="Yes",'TSA Input'!D2078,""))</f>
        <v/>
      </c>
      <c r="H2115" s="37" t="str">
        <f>IF('TSA Input'!K2078="","",IF('TSA Input'!J2078="Yes",'TSA Input'!G2078,""))</f>
        <v/>
      </c>
      <c r="I2115" s="37" t="str">
        <f>IF('TSA Input'!L2078="","",IF('TSA Input'!J2078="Yes",'TSA Input'!F2078,""))</f>
        <v/>
      </c>
      <c r="J2115" s="39" t="str">
        <f t="shared" si="66"/>
        <v/>
      </c>
      <c r="K2115" s="257" t="str">
        <f>IF('TSA Input'!J2078="","",IF('TSA Input'!J2078="Yes",'TSA Input'!D2078,""))</f>
        <v/>
      </c>
      <c r="L2115" s="258" t="str">
        <f>IF('TSA Input'!J2078="","",IF('TSA Input'!J2078="Yes",'TSA Input'!G2078,""))</f>
        <v/>
      </c>
      <c r="M2115" s="258" t="str">
        <f>IF('TSA Input'!J2078="","",IF('TSA Input'!J2078="Yes",'TSA Input'!F2078,""))</f>
        <v/>
      </c>
      <c r="N2115" s="39" t="str">
        <f t="shared" si="67"/>
        <v/>
      </c>
      <c r="O2115" s="149" t="s">
        <v>11</v>
      </c>
      <c r="P2115" s="148" t="s">
        <v>11</v>
      </c>
      <c r="Q2115" s="1"/>
    </row>
    <row r="2116" spans="1:17" ht="15.75" hidden="1" customHeight="1">
      <c r="A2116" s="1" t="str">
        <f t="shared" si="1"/>
        <v/>
      </c>
      <c r="B2116" s="1"/>
      <c r="C2116" s="34" t="str">
        <f>IF('TSA Input'!J2079="","",IF('TSA Input'!J2079="Yes",'TSA Input'!B2079,"Ineligible"))</f>
        <v/>
      </c>
      <c r="D2116" s="246" t="str">
        <f>IF('TSA Input'!J2079="","",IF('TSA Input'!J2079="Yes",IF('TSA Input'!W2079="","",LEFT('TSA Input'!W2079,LEN('TSA Input'!W2079)-2)),""))</f>
        <v/>
      </c>
      <c r="E2116" s="246" t="str">
        <f>IF('TSA Input'!J2079="","",IF('TSA Input'!J2079="Yes",'TSA Input'!I2079,""))</f>
        <v/>
      </c>
      <c r="F2116" s="247" t="str">
        <f>IF('TSA Input'!J2079="","",IF('TSA Input'!J2079="Yes",'TSA Input'!C2079,""))</f>
        <v/>
      </c>
      <c r="G2116" s="36" t="str">
        <f>IF('TSA Input'!J2079="","",IF('TSA Input'!J2079="Yes",'TSA Input'!D2079,""))</f>
        <v/>
      </c>
      <c r="H2116" s="37" t="str">
        <f>IF('TSA Input'!K2079="","",IF('TSA Input'!J2079="Yes",'TSA Input'!G2079,""))</f>
        <v/>
      </c>
      <c r="I2116" s="37" t="str">
        <f>IF('TSA Input'!L2079="","",IF('TSA Input'!J2079="Yes",'TSA Input'!F2079,""))</f>
        <v/>
      </c>
      <c r="J2116" s="39" t="str">
        <f t="shared" si="66"/>
        <v/>
      </c>
      <c r="K2116" s="257" t="str">
        <f>IF('TSA Input'!J2079="","",IF('TSA Input'!J2079="Yes",'TSA Input'!D2079,""))</f>
        <v/>
      </c>
      <c r="L2116" s="258" t="str">
        <f>IF('TSA Input'!J2079="","",IF('TSA Input'!J2079="Yes",'TSA Input'!G2079,""))</f>
        <v/>
      </c>
      <c r="M2116" s="258" t="str">
        <f>IF('TSA Input'!J2079="","",IF('TSA Input'!J2079="Yes",'TSA Input'!F2079,""))</f>
        <v/>
      </c>
      <c r="N2116" s="39" t="str">
        <f t="shared" si="67"/>
        <v/>
      </c>
      <c r="O2116" s="149" t="s">
        <v>11</v>
      </c>
      <c r="P2116" s="148" t="s">
        <v>11</v>
      </c>
      <c r="Q2116" s="1"/>
    </row>
    <row r="2117" spans="1:17" ht="15.75" hidden="1" customHeight="1">
      <c r="A2117" s="1" t="str">
        <f t="shared" si="1"/>
        <v/>
      </c>
      <c r="B2117" s="1"/>
      <c r="C2117" s="34" t="str">
        <f>IF('TSA Input'!J2080="","",IF('TSA Input'!J2080="Yes",'TSA Input'!B2080,"Ineligible"))</f>
        <v/>
      </c>
      <c r="D2117" s="246" t="str">
        <f>IF('TSA Input'!J2080="","",IF('TSA Input'!J2080="Yes",IF('TSA Input'!W2080="","",LEFT('TSA Input'!W2080,LEN('TSA Input'!W2080)-2)),""))</f>
        <v/>
      </c>
      <c r="E2117" s="246" t="str">
        <f>IF('TSA Input'!J2080="","",IF('TSA Input'!J2080="Yes",'TSA Input'!I2080,""))</f>
        <v/>
      </c>
      <c r="F2117" s="247" t="str">
        <f>IF('TSA Input'!J2080="","",IF('TSA Input'!J2080="Yes",'TSA Input'!C2080,""))</f>
        <v/>
      </c>
      <c r="G2117" s="36" t="str">
        <f>IF('TSA Input'!J2080="","",IF('TSA Input'!J2080="Yes",'TSA Input'!D2080,""))</f>
        <v/>
      </c>
      <c r="H2117" s="37" t="str">
        <f>IF('TSA Input'!K2080="","",IF('TSA Input'!J2080="Yes",'TSA Input'!G2080,""))</f>
        <v/>
      </c>
      <c r="I2117" s="37" t="str">
        <f>IF('TSA Input'!L2080="","",IF('TSA Input'!J2080="Yes",'TSA Input'!F2080,""))</f>
        <v/>
      </c>
      <c r="J2117" s="39" t="str">
        <f t="shared" si="66"/>
        <v/>
      </c>
      <c r="K2117" s="257" t="str">
        <f>IF('TSA Input'!J2080="","",IF('TSA Input'!J2080="Yes",'TSA Input'!D2080,""))</f>
        <v/>
      </c>
      <c r="L2117" s="258" t="str">
        <f>IF('TSA Input'!J2080="","",IF('TSA Input'!J2080="Yes",'TSA Input'!G2080,""))</f>
        <v/>
      </c>
      <c r="M2117" s="258" t="str">
        <f>IF('TSA Input'!J2080="","",IF('TSA Input'!J2080="Yes",'TSA Input'!F2080,""))</f>
        <v/>
      </c>
      <c r="N2117" s="39" t="str">
        <f t="shared" si="67"/>
        <v/>
      </c>
      <c r="O2117" s="149" t="s">
        <v>11</v>
      </c>
      <c r="P2117" s="148" t="s">
        <v>11</v>
      </c>
      <c r="Q2117" s="1"/>
    </row>
    <row r="2118" spans="1:17" ht="15.75" hidden="1" customHeight="1">
      <c r="A2118" s="1" t="str">
        <f t="shared" si="1"/>
        <v/>
      </c>
      <c r="B2118" s="1"/>
      <c r="C2118" s="34" t="str">
        <f>IF('TSA Input'!J2081="","",IF('TSA Input'!J2081="Yes",'TSA Input'!B2081,"Ineligible"))</f>
        <v/>
      </c>
      <c r="D2118" s="246" t="str">
        <f>IF('TSA Input'!J2081="","",IF('TSA Input'!J2081="Yes",IF('TSA Input'!W2081="","",LEFT('TSA Input'!W2081,LEN('TSA Input'!W2081)-2)),""))</f>
        <v/>
      </c>
      <c r="E2118" s="246" t="str">
        <f>IF('TSA Input'!J2081="","",IF('TSA Input'!J2081="Yes",'TSA Input'!I2081,""))</f>
        <v/>
      </c>
      <c r="F2118" s="247" t="str">
        <f>IF('TSA Input'!J2081="","",IF('TSA Input'!J2081="Yes",'TSA Input'!C2081,""))</f>
        <v/>
      </c>
      <c r="G2118" s="36" t="str">
        <f>IF('TSA Input'!J2081="","",IF('TSA Input'!J2081="Yes",'TSA Input'!D2081,""))</f>
        <v/>
      </c>
      <c r="H2118" s="37" t="str">
        <f>IF('TSA Input'!K2081="","",IF('TSA Input'!J2081="Yes",'TSA Input'!G2081,""))</f>
        <v/>
      </c>
      <c r="I2118" s="37" t="str">
        <f>IF('TSA Input'!L2081="","",IF('TSA Input'!J2081="Yes",'TSA Input'!F2081,""))</f>
        <v/>
      </c>
      <c r="J2118" s="39" t="str">
        <f t="shared" si="66"/>
        <v/>
      </c>
      <c r="K2118" s="257" t="str">
        <f>IF('TSA Input'!J2081="","",IF('TSA Input'!J2081="Yes",'TSA Input'!D2081,""))</f>
        <v/>
      </c>
      <c r="L2118" s="258" t="str">
        <f>IF('TSA Input'!J2081="","",IF('TSA Input'!J2081="Yes",'TSA Input'!G2081,""))</f>
        <v/>
      </c>
      <c r="M2118" s="258" t="str">
        <f>IF('TSA Input'!J2081="","",IF('TSA Input'!J2081="Yes",'TSA Input'!F2081,""))</f>
        <v/>
      </c>
      <c r="N2118" s="39" t="str">
        <f t="shared" si="67"/>
        <v/>
      </c>
      <c r="O2118" s="149" t="s">
        <v>11</v>
      </c>
      <c r="P2118" s="148" t="s">
        <v>11</v>
      </c>
      <c r="Q2118" s="1"/>
    </row>
    <row r="2119" spans="1:17" ht="15.75" hidden="1" customHeight="1">
      <c r="A2119" s="1" t="str">
        <f t="shared" si="1"/>
        <v/>
      </c>
      <c r="B2119" s="1"/>
      <c r="C2119" s="34" t="str">
        <f>IF('TSA Input'!J2082="","",IF('TSA Input'!J2082="Yes",'TSA Input'!B2082,"Ineligible"))</f>
        <v/>
      </c>
      <c r="D2119" s="246" t="str">
        <f>IF('TSA Input'!J2082="","",IF('TSA Input'!J2082="Yes",IF('TSA Input'!W2082="","",LEFT('TSA Input'!W2082,LEN('TSA Input'!W2082)-2)),""))</f>
        <v/>
      </c>
      <c r="E2119" s="246" t="str">
        <f>IF('TSA Input'!J2082="","",IF('TSA Input'!J2082="Yes",'TSA Input'!I2082,""))</f>
        <v/>
      </c>
      <c r="F2119" s="247" t="str">
        <f>IF('TSA Input'!J2082="","",IF('TSA Input'!J2082="Yes",'TSA Input'!C2082,""))</f>
        <v/>
      </c>
      <c r="G2119" s="36" t="str">
        <f>IF('TSA Input'!J2082="","",IF('TSA Input'!J2082="Yes",'TSA Input'!D2082,""))</f>
        <v/>
      </c>
      <c r="H2119" s="37" t="str">
        <f>IF('TSA Input'!K2082="","",IF('TSA Input'!J2082="Yes",'TSA Input'!G2082,""))</f>
        <v/>
      </c>
      <c r="I2119" s="37" t="str">
        <f>IF('TSA Input'!L2082="","",IF('TSA Input'!J2082="Yes",'TSA Input'!F2082,""))</f>
        <v/>
      </c>
      <c r="J2119" s="39" t="str">
        <f t="shared" si="66"/>
        <v/>
      </c>
      <c r="K2119" s="257" t="str">
        <f>IF('TSA Input'!J2082="","",IF('TSA Input'!J2082="Yes",'TSA Input'!D2082,""))</f>
        <v/>
      </c>
      <c r="L2119" s="258" t="str">
        <f>IF('TSA Input'!J2082="","",IF('TSA Input'!J2082="Yes",'TSA Input'!G2082,""))</f>
        <v/>
      </c>
      <c r="M2119" s="258" t="str">
        <f>IF('TSA Input'!J2082="","",IF('TSA Input'!J2082="Yes",'TSA Input'!F2082,""))</f>
        <v/>
      </c>
      <c r="N2119" s="39" t="str">
        <f t="shared" si="67"/>
        <v/>
      </c>
      <c r="O2119" s="149" t="s">
        <v>11</v>
      </c>
      <c r="P2119" s="148" t="s">
        <v>11</v>
      </c>
      <c r="Q2119" s="1"/>
    </row>
    <row r="2120" spans="1:17" ht="15.75" hidden="1" customHeight="1">
      <c r="A2120" s="1" t="str">
        <f t="shared" si="1"/>
        <v/>
      </c>
      <c r="B2120" s="1"/>
      <c r="C2120" s="34" t="str">
        <f>IF('TSA Input'!J2083="","",IF('TSA Input'!J2083="Yes",'TSA Input'!B2083,"Ineligible"))</f>
        <v/>
      </c>
      <c r="D2120" s="246" t="str">
        <f>IF('TSA Input'!J2083="","",IF('TSA Input'!J2083="Yes",IF('TSA Input'!W2083="","",LEFT('TSA Input'!W2083,LEN('TSA Input'!W2083)-2)),""))</f>
        <v/>
      </c>
      <c r="E2120" s="246" t="str">
        <f>IF('TSA Input'!J2083="","",IF('TSA Input'!J2083="Yes",'TSA Input'!I2083,""))</f>
        <v/>
      </c>
      <c r="F2120" s="247" t="str">
        <f>IF('TSA Input'!J2083="","",IF('TSA Input'!J2083="Yes",'TSA Input'!C2083,""))</f>
        <v/>
      </c>
      <c r="G2120" s="36" t="str">
        <f>IF('TSA Input'!J2083="","",IF('TSA Input'!J2083="Yes",'TSA Input'!D2083,""))</f>
        <v/>
      </c>
      <c r="H2120" s="37" t="str">
        <f>IF('TSA Input'!K2083="","",IF('TSA Input'!J2083="Yes",'TSA Input'!G2083,""))</f>
        <v/>
      </c>
      <c r="I2120" s="37" t="str">
        <f>IF('TSA Input'!L2083="","",IF('TSA Input'!J2083="Yes",'TSA Input'!F2083,""))</f>
        <v/>
      </c>
      <c r="J2120" s="39" t="str">
        <f t="shared" si="66"/>
        <v/>
      </c>
      <c r="K2120" s="257" t="str">
        <f>IF('TSA Input'!J2083="","",IF('TSA Input'!J2083="Yes",'TSA Input'!D2083,""))</f>
        <v/>
      </c>
      <c r="L2120" s="258" t="str">
        <f>IF('TSA Input'!J2083="","",IF('TSA Input'!J2083="Yes",'TSA Input'!G2083,""))</f>
        <v/>
      </c>
      <c r="M2120" s="258" t="str">
        <f>IF('TSA Input'!J2083="","",IF('TSA Input'!J2083="Yes",'TSA Input'!F2083,""))</f>
        <v/>
      </c>
      <c r="N2120" s="39" t="str">
        <f t="shared" si="67"/>
        <v/>
      </c>
      <c r="O2120" s="149" t="s">
        <v>11</v>
      </c>
      <c r="P2120" s="148" t="s">
        <v>11</v>
      </c>
      <c r="Q2120" s="1"/>
    </row>
    <row r="2121" spans="1:17" ht="15.75" hidden="1" customHeight="1">
      <c r="A2121" s="1" t="str">
        <f t="shared" si="1"/>
        <v/>
      </c>
      <c r="B2121" s="1"/>
      <c r="C2121" s="34" t="str">
        <f>IF('TSA Input'!J2084="","",IF('TSA Input'!J2084="Yes",'TSA Input'!B2084,"Ineligible"))</f>
        <v/>
      </c>
      <c r="D2121" s="246" t="str">
        <f>IF('TSA Input'!J2084="","",IF('TSA Input'!J2084="Yes",IF('TSA Input'!W2084="","",LEFT('TSA Input'!W2084,LEN('TSA Input'!W2084)-2)),""))</f>
        <v/>
      </c>
      <c r="E2121" s="246" t="str">
        <f>IF('TSA Input'!J2084="","",IF('TSA Input'!J2084="Yes",'TSA Input'!I2084,""))</f>
        <v/>
      </c>
      <c r="F2121" s="247" t="str">
        <f>IF('TSA Input'!J2084="","",IF('TSA Input'!J2084="Yes",'TSA Input'!C2084,""))</f>
        <v/>
      </c>
      <c r="G2121" s="36" t="str">
        <f>IF('TSA Input'!J2084="","",IF('TSA Input'!J2084="Yes",'TSA Input'!D2084,""))</f>
        <v/>
      </c>
      <c r="H2121" s="37" t="str">
        <f>IF('TSA Input'!K2084="","",IF('TSA Input'!J2084="Yes",'TSA Input'!G2084,""))</f>
        <v/>
      </c>
      <c r="I2121" s="37" t="str">
        <f>IF('TSA Input'!L2084="","",IF('TSA Input'!J2084="Yes",'TSA Input'!F2084,""))</f>
        <v/>
      </c>
      <c r="J2121" s="39" t="str">
        <f t="shared" si="66"/>
        <v/>
      </c>
      <c r="K2121" s="257" t="str">
        <f>IF('TSA Input'!J2084="","",IF('TSA Input'!J2084="Yes",'TSA Input'!D2084,""))</f>
        <v/>
      </c>
      <c r="L2121" s="258" t="str">
        <f>IF('TSA Input'!J2084="","",IF('TSA Input'!J2084="Yes",'TSA Input'!G2084,""))</f>
        <v/>
      </c>
      <c r="M2121" s="258" t="str">
        <f>IF('TSA Input'!J2084="","",IF('TSA Input'!J2084="Yes",'TSA Input'!F2084,""))</f>
        <v/>
      </c>
      <c r="N2121" s="39" t="str">
        <f t="shared" si="67"/>
        <v/>
      </c>
      <c r="O2121" s="149" t="s">
        <v>11</v>
      </c>
      <c r="P2121" s="148" t="s">
        <v>11</v>
      </c>
      <c r="Q2121" s="1"/>
    </row>
    <row r="2122" spans="1:17" ht="15.75" hidden="1" customHeight="1">
      <c r="A2122" s="1" t="str">
        <f t="shared" si="1"/>
        <v/>
      </c>
      <c r="B2122" s="1"/>
      <c r="C2122" s="34" t="str">
        <f>IF('TSA Input'!J2085="","",IF('TSA Input'!J2085="Yes",'TSA Input'!B2085,"Ineligible"))</f>
        <v/>
      </c>
      <c r="D2122" s="246" t="str">
        <f>IF('TSA Input'!J2085="","",IF('TSA Input'!J2085="Yes",IF('TSA Input'!W2085="","",LEFT('TSA Input'!W2085,LEN('TSA Input'!W2085)-2)),""))</f>
        <v/>
      </c>
      <c r="E2122" s="246" t="str">
        <f>IF('TSA Input'!J2085="","",IF('TSA Input'!J2085="Yes",'TSA Input'!I2085,""))</f>
        <v/>
      </c>
      <c r="F2122" s="247" t="str">
        <f>IF('TSA Input'!J2085="","",IF('TSA Input'!J2085="Yes",'TSA Input'!C2085,""))</f>
        <v/>
      </c>
      <c r="G2122" s="36" t="str">
        <f>IF('TSA Input'!J2085="","",IF('TSA Input'!J2085="Yes",'TSA Input'!D2085,""))</f>
        <v/>
      </c>
      <c r="H2122" s="37" t="str">
        <f>IF('TSA Input'!K2085="","",IF('TSA Input'!J2085="Yes",'TSA Input'!G2085,""))</f>
        <v/>
      </c>
      <c r="I2122" s="37" t="str">
        <f>IF('TSA Input'!L2085="","",IF('TSA Input'!J2085="Yes",'TSA Input'!F2085,""))</f>
        <v/>
      </c>
      <c r="J2122" s="39" t="str">
        <f t="shared" si="66"/>
        <v/>
      </c>
      <c r="K2122" s="257" t="str">
        <f>IF('TSA Input'!J2085="","",IF('TSA Input'!J2085="Yes",'TSA Input'!D2085,""))</f>
        <v/>
      </c>
      <c r="L2122" s="258" t="str">
        <f>IF('TSA Input'!J2085="","",IF('TSA Input'!J2085="Yes",'TSA Input'!G2085,""))</f>
        <v/>
      </c>
      <c r="M2122" s="258" t="str">
        <f>IF('TSA Input'!J2085="","",IF('TSA Input'!J2085="Yes",'TSA Input'!F2085,""))</f>
        <v/>
      </c>
      <c r="N2122" s="39" t="str">
        <f t="shared" si="67"/>
        <v/>
      </c>
      <c r="O2122" s="149" t="s">
        <v>11</v>
      </c>
      <c r="P2122" s="148" t="s">
        <v>11</v>
      </c>
      <c r="Q2122" s="1"/>
    </row>
    <row r="2123" spans="1:17" ht="15.75" hidden="1" customHeight="1">
      <c r="A2123" s="1" t="str">
        <f t="shared" si="1"/>
        <v/>
      </c>
      <c r="B2123" s="1"/>
      <c r="C2123" s="34" t="str">
        <f>IF('TSA Input'!J2086="","",IF('TSA Input'!J2086="Yes",'TSA Input'!B2086,"Ineligible"))</f>
        <v/>
      </c>
      <c r="D2123" s="246" t="str">
        <f>IF('TSA Input'!J2086="","",IF('TSA Input'!J2086="Yes",IF('TSA Input'!W2086="","",LEFT('TSA Input'!W2086,LEN('TSA Input'!W2086)-2)),""))</f>
        <v/>
      </c>
      <c r="E2123" s="246" t="str">
        <f>IF('TSA Input'!J2086="","",IF('TSA Input'!J2086="Yes",'TSA Input'!I2086,""))</f>
        <v/>
      </c>
      <c r="F2123" s="247" t="str">
        <f>IF('TSA Input'!J2086="","",IF('TSA Input'!J2086="Yes",'TSA Input'!C2086,""))</f>
        <v/>
      </c>
      <c r="G2123" s="36" t="str">
        <f>IF('TSA Input'!J2086="","",IF('TSA Input'!J2086="Yes",'TSA Input'!D2086,""))</f>
        <v/>
      </c>
      <c r="H2123" s="37" t="str">
        <f>IF('TSA Input'!K2086="","",IF('TSA Input'!J2086="Yes",'TSA Input'!G2086,""))</f>
        <v/>
      </c>
      <c r="I2123" s="37" t="str">
        <f>IF('TSA Input'!L2086="","",IF('TSA Input'!J2086="Yes",'TSA Input'!F2086,""))</f>
        <v/>
      </c>
      <c r="J2123" s="39" t="str">
        <f t="shared" si="66"/>
        <v/>
      </c>
      <c r="K2123" s="257" t="str">
        <f>IF('TSA Input'!J2086="","",IF('TSA Input'!J2086="Yes",'TSA Input'!D2086,""))</f>
        <v/>
      </c>
      <c r="L2123" s="258" t="str">
        <f>IF('TSA Input'!J2086="","",IF('TSA Input'!J2086="Yes",'TSA Input'!G2086,""))</f>
        <v/>
      </c>
      <c r="M2123" s="258" t="str">
        <f>IF('TSA Input'!J2086="","",IF('TSA Input'!J2086="Yes",'TSA Input'!F2086,""))</f>
        <v/>
      </c>
      <c r="N2123" s="39" t="str">
        <f t="shared" si="67"/>
        <v/>
      </c>
      <c r="O2123" s="149" t="s">
        <v>11</v>
      </c>
      <c r="P2123" s="148" t="s">
        <v>11</v>
      </c>
      <c r="Q2123" s="1"/>
    </row>
    <row r="2124" spans="1:17" ht="15.75" hidden="1" customHeight="1">
      <c r="A2124" s="1" t="str">
        <f t="shared" si="1"/>
        <v/>
      </c>
      <c r="B2124" s="1"/>
      <c r="C2124" s="34" t="str">
        <f>IF('TSA Input'!J2087="","",IF('TSA Input'!J2087="Yes",'TSA Input'!B2087,"Ineligible"))</f>
        <v/>
      </c>
      <c r="D2124" s="246" t="str">
        <f>IF('TSA Input'!J2087="","",IF('TSA Input'!J2087="Yes",IF('TSA Input'!W2087="","",LEFT('TSA Input'!W2087,LEN('TSA Input'!W2087)-2)),""))</f>
        <v/>
      </c>
      <c r="E2124" s="246" t="str">
        <f>IF('TSA Input'!J2087="","",IF('TSA Input'!J2087="Yes",'TSA Input'!I2087,""))</f>
        <v/>
      </c>
      <c r="F2124" s="247" t="str">
        <f>IF('TSA Input'!J2087="","",IF('TSA Input'!J2087="Yes",'TSA Input'!C2087,""))</f>
        <v/>
      </c>
      <c r="G2124" s="36" t="str">
        <f>IF('TSA Input'!J2087="","",IF('TSA Input'!J2087="Yes",'TSA Input'!D2087,""))</f>
        <v/>
      </c>
      <c r="H2124" s="37" t="str">
        <f>IF('TSA Input'!K2087="","",IF('TSA Input'!J2087="Yes",'TSA Input'!G2087,""))</f>
        <v/>
      </c>
      <c r="I2124" s="37" t="str">
        <f>IF('TSA Input'!L2087="","",IF('TSA Input'!J2087="Yes",'TSA Input'!F2087,""))</f>
        <v/>
      </c>
      <c r="J2124" s="39" t="str">
        <f t="shared" si="66"/>
        <v/>
      </c>
      <c r="K2124" s="257" t="str">
        <f>IF('TSA Input'!J2087="","",IF('TSA Input'!J2087="Yes",'TSA Input'!D2087,""))</f>
        <v/>
      </c>
      <c r="L2124" s="258" t="str">
        <f>IF('TSA Input'!J2087="","",IF('TSA Input'!J2087="Yes",'TSA Input'!G2087,""))</f>
        <v/>
      </c>
      <c r="M2124" s="258" t="str">
        <f>IF('TSA Input'!J2087="","",IF('TSA Input'!J2087="Yes",'TSA Input'!F2087,""))</f>
        <v/>
      </c>
      <c r="N2124" s="39" t="str">
        <f t="shared" si="67"/>
        <v/>
      </c>
      <c r="O2124" s="149" t="s">
        <v>11</v>
      </c>
      <c r="P2124" s="148" t="s">
        <v>11</v>
      </c>
      <c r="Q2124" s="1"/>
    </row>
    <row r="2125" spans="1:17" ht="15.75" hidden="1" customHeight="1">
      <c r="A2125" s="1" t="str">
        <f t="shared" si="1"/>
        <v/>
      </c>
      <c r="B2125" s="1"/>
      <c r="C2125" s="34" t="str">
        <f>IF('TSA Input'!J2088="","",IF('TSA Input'!J2088="Yes",'TSA Input'!B2088,"Ineligible"))</f>
        <v/>
      </c>
      <c r="D2125" s="246" t="str">
        <f>IF('TSA Input'!J2088="","",IF('TSA Input'!J2088="Yes",IF('TSA Input'!W2088="","",LEFT('TSA Input'!W2088,LEN('TSA Input'!W2088)-2)),""))</f>
        <v/>
      </c>
      <c r="E2125" s="246" t="str">
        <f>IF('TSA Input'!J2088="","",IF('TSA Input'!J2088="Yes",'TSA Input'!I2088,""))</f>
        <v/>
      </c>
      <c r="F2125" s="247" t="str">
        <f>IF('TSA Input'!J2088="","",IF('TSA Input'!J2088="Yes",'TSA Input'!C2088,""))</f>
        <v/>
      </c>
      <c r="G2125" s="36" t="str">
        <f>IF('TSA Input'!J2088="","",IF('TSA Input'!J2088="Yes",'TSA Input'!D2088,""))</f>
        <v/>
      </c>
      <c r="H2125" s="37" t="str">
        <f>IF('TSA Input'!K2088="","",IF('TSA Input'!J2088="Yes",'TSA Input'!G2088,""))</f>
        <v/>
      </c>
      <c r="I2125" s="37" t="str">
        <f>IF('TSA Input'!L2088="","",IF('TSA Input'!J2088="Yes",'TSA Input'!F2088,""))</f>
        <v/>
      </c>
      <c r="J2125" s="39" t="str">
        <f t="shared" si="66"/>
        <v/>
      </c>
      <c r="K2125" s="257" t="str">
        <f>IF('TSA Input'!J2088="","",IF('TSA Input'!J2088="Yes",'TSA Input'!D2088,""))</f>
        <v/>
      </c>
      <c r="L2125" s="258" t="str">
        <f>IF('TSA Input'!J2088="","",IF('TSA Input'!J2088="Yes",'TSA Input'!G2088,""))</f>
        <v/>
      </c>
      <c r="M2125" s="258" t="str">
        <f>IF('TSA Input'!J2088="","",IF('TSA Input'!J2088="Yes",'TSA Input'!F2088,""))</f>
        <v/>
      </c>
      <c r="N2125" s="39" t="str">
        <f t="shared" si="67"/>
        <v/>
      </c>
      <c r="O2125" s="149" t="s">
        <v>11</v>
      </c>
      <c r="P2125" s="148" t="s">
        <v>11</v>
      </c>
      <c r="Q2125" s="1"/>
    </row>
    <row r="2126" spans="1:17" ht="15.75" hidden="1" customHeight="1">
      <c r="A2126" s="1" t="str">
        <f t="shared" si="1"/>
        <v/>
      </c>
      <c r="B2126" s="1"/>
      <c r="C2126" s="34" t="str">
        <f>IF('TSA Input'!J2089="","",IF('TSA Input'!J2089="Yes",'TSA Input'!B2089,"Ineligible"))</f>
        <v/>
      </c>
      <c r="D2126" s="246" t="str">
        <f>IF('TSA Input'!J2089="","",IF('TSA Input'!J2089="Yes",IF('TSA Input'!W2089="","",LEFT('TSA Input'!W2089,LEN('TSA Input'!W2089)-2)),""))</f>
        <v/>
      </c>
      <c r="E2126" s="246" t="str">
        <f>IF('TSA Input'!J2089="","",IF('TSA Input'!J2089="Yes",'TSA Input'!I2089,""))</f>
        <v/>
      </c>
      <c r="F2126" s="247" t="str">
        <f>IF('TSA Input'!J2089="","",IF('TSA Input'!J2089="Yes",'TSA Input'!C2089,""))</f>
        <v/>
      </c>
      <c r="G2126" s="36" t="str">
        <f>IF('TSA Input'!J2089="","",IF('TSA Input'!J2089="Yes",'TSA Input'!D2089,""))</f>
        <v/>
      </c>
      <c r="H2126" s="37" t="str">
        <f>IF('TSA Input'!K2089="","",IF('TSA Input'!J2089="Yes",'TSA Input'!G2089,""))</f>
        <v/>
      </c>
      <c r="I2126" s="37" t="str">
        <f>IF('TSA Input'!L2089="","",IF('TSA Input'!J2089="Yes",'TSA Input'!F2089,""))</f>
        <v/>
      </c>
      <c r="J2126" s="39" t="str">
        <f t="shared" si="66"/>
        <v/>
      </c>
      <c r="K2126" s="257" t="str">
        <f>IF('TSA Input'!J2089="","",IF('TSA Input'!J2089="Yes",'TSA Input'!D2089,""))</f>
        <v/>
      </c>
      <c r="L2126" s="258" t="str">
        <f>IF('TSA Input'!J2089="","",IF('TSA Input'!J2089="Yes",'TSA Input'!G2089,""))</f>
        <v/>
      </c>
      <c r="M2126" s="258" t="str">
        <f>IF('TSA Input'!J2089="","",IF('TSA Input'!J2089="Yes",'TSA Input'!F2089,""))</f>
        <v/>
      </c>
      <c r="N2126" s="39" t="str">
        <f t="shared" si="67"/>
        <v/>
      </c>
      <c r="O2126" s="149" t="s">
        <v>11</v>
      </c>
      <c r="P2126" s="148" t="s">
        <v>11</v>
      </c>
      <c r="Q2126" s="1"/>
    </row>
    <row r="2127" spans="1:17" ht="15.75" hidden="1" customHeight="1">
      <c r="A2127" s="1" t="str">
        <f t="shared" si="1"/>
        <v/>
      </c>
      <c r="B2127" s="1"/>
      <c r="C2127" s="34" t="str">
        <f>IF('TSA Input'!J2090="","",IF('TSA Input'!J2090="Yes",'TSA Input'!B2090,"Ineligible"))</f>
        <v/>
      </c>
      <c r="D2127" s="246" t="str">
        <f>IF('TSA Input'!J2090="","",IF('TSA Input'!J2090="Yes",IF('TSA Input'!W2090="","",LEFT('TSA Input'!W2090,LEN('TSA Input'!W2090)-2)),""))</f>
        <v/>
      </c>
      <c r="E2127" s="246" t="str">
        <f>IF('TSA Input'!J2090="","",IF('TSA Input'!J2090="Yes",'TSA Input'!I2090,""))</f>
        <v/>
      </c>
      <c r="F2127" s="247" t="str">
        <f>IF('TSA Input'!J2090="","",IF('TSA Input'!J2090="Yes",'TSA Input'!C2090,""))</f>
        <v/>
      </c>
      <c r="G2127" s="36" t="str">
        <f>IF('TSA Input'!J2090="","",IF('TSA Input'!J2090="Yes",'TSA Input'!D2090,""))</f>
        <v/>
      </c>
      <c r="H2127" s="37" t="str">
        <f>IF('TSA Input'!K2090="","",IF('TSA Input'!J2090="Yes",'TSA Input'!G2090,""))</f>
        <v/>
      </c>
      <c r="I2127" s="37" t="str">
        <f>IF('TSA Input'!L2090="","",IF('TSA Input'!J2090="Yes",'TSA Input'!F2090,""))</f>
        <v/>
      </c>
      <c r="J2127" s="39" t="str">
        <f t="shared" si="66"/>
        <v/>
      </c>
      <c r="K2127" s="257" t="str">
        <f>IF('TSA Input'!J2090="","",IF('TSA Input'!J2090="Yes",'TSA Input'!D2090,""))</f>
        <v/>
      </c>
      <c r="L2127" s="258" t="str">
        <f>IF('TSA Input'!J2090="","",IF('TSA Input'!J2090="Yes",'TSA Input'!G2090,""))</f>
        <v/>
      </c>
      <c r="M2127" s="258" t="str">
        <f>IF('TSA Input'!J2090="","",IF('TSA Input'!J2090="Yes",'TSA Input'!F2090,""))</f>
        <v/>
      </c>
      <c r="N2127" s="39" t="str">
        <f t="shared" si="67"/>
        <v/>
      </c>
      <c r="O2127" s="149" t="s">
        <v>11</v>
      </c>
      <c r="P2127" s="148" t="s">
        <v>11</v>
      </c>
      <c r="Q2127" s="1"/>
    </row>
    <row r="2128" spans="1:17" ht="15.75" hidden="1" customHeight="1">
      <c r="A2128" s="1" t="str">
        <f t="shared" si="1"/>
        <v/>
      </c>
      <c r="B2128" s="1"/>
      <c r="C2128" s="34" t="str">
        <f>IF('TSA Input'!J2091="","",IF('TSA Input'!J2091="Yes",'TSA Input'!B2091,"Ineligible"))</f>
        <v/>
      </c>
      <c r="D2128" s="246" t="str">
        <f>IF('TSA Input'!J2091="","",IF('TSA Input'!J2091="Yes",IF('TSA Input'!W2091="","",LEFT('TSA Input'!W2091,LEN('TSA Input'!W2091)-2)),""))</f>
        <v/>
      </c>
      <c r="E2128" s="246" t="str">
        <f>IF('TSA Input'!J2091="","",IF('TSA Input'!J2091="Yes",'TSA Input'!I2091,""))</f>
        <v/>
      </c>
      <c r="F2128" s="247" t="str">
        <f>IF('TSA Input'!J2091="","",IF('TSA Input'!J2091="Yes",'TSA Input'!C2091,""))</f>
        <v/>
      </c>
      <c r="G2128" s="36" t="str">
        <f>IF('TSA Input'!J2091="","",IF('TSA Input'!J2091="Yes",'TSA Input'!D2091,""))</f>
        <v/>
      </c>
      <c r="H2128" s="37" t="str">
        <f>IF('TSA Input'!K2091="","",IF('TSA Input'!J2091="Yes",'TSA Input'!G2091,""))</f>
        <v/>
      </c>
      <c r="I2128" s="37" t="str">
        <f>IF('TSA Input'!L2091="","",IF('TSA Input'!J2091="Yes",'TSA Input'!F2091,""))</f>
        <v/>
      </c>
      <c r="J2128" s="39" t="str">
        <f t="shared" si="66"/>
        <v/>
      </c>
      <c r="K2128" s="257" t="str">
        <f>IF('TSA Input'!J2091="","",IF('TSA Input'!J2091="Yes",'TSA Input'!D2091,""))</f>
        <v/>
      </c>
      <c r="L2128" s="258" t="str">
        <f>IF('TSA Input'!J2091="","",IF('TSA Input'!J2091="Yes",'TSA Input'!G2091,""))</f>
        <v/>
      </c>
      <c r="M2128" s="258" t="str">
        <f>IF('TSA Input'!J2091="","",IF('TSA Input'!J2091="Yes",'TSA Input'!F2091,""))</f>
        <v/>
      </c>
      <c r="N2128" s="39" t="str">
        <f t="shared" si="67"/>
        <v/>
      </c>
      <c r="O2128" s="149" t="s">
        <v>11</v>
      </c>
      <c r="P2128" s="148" t="s">
        <v>11</v>
      </c>
      <c r="Q2128" s="1"/>
    </row>
    <row r="2129" spans="1:17" ht="15.75" hidden="1" customHeight="1">
      <c r="A2129" s="1" t="str">
        <f t="shared" si="1"/>
        <v/>
      </c>
      <c r="B2129" s="1"/>
      <c r="C2129" s="34" t="str">
        <f>IF('TSA Input'!J2092="","",IF('TSA Input'!J2092="Yes",'TSA Input'!B2092,"Ineligible"))</f>
        <v/>
      </c>
      <c r="D2129" s="246" t="str">
        <f>IF('TSA Input'!J2092="","",IF('TSA Input'!J2092="Yes",IF('TSA Input'!W2092="","",LEFT('TSA Input'!W2092,LEN('TSA Input'!W2092)-2)),""))</f>
        <v/>
      </c>
      <c r="E2129" s="246" t="str">
        <f>IF('TSA Input'!J2092="","",IF('TSA Input'!J2092="Yes",'TSA Input'!I2092,""))</f>
        <v/>
      </c>
      <c r="F2129" s="247" t="str">
        <f>IF('TSA Input'!J2092="","",IF('TSA Input'!J2092="Yes",'TSA Input'!C2092,""))</f>
        <v/>
      </c>
      <c r="G2129" s="36" t="str">
        <f>IF('TSA Input'!J2092="","",IF('TSA Input'!J2092="Yes",'TSA Input'!D2092,""))</f>
        <v/>
      </c>
      <c r="H2129" s="37" t="str">
        <f>IF('TSA Input'!K2092="","",IF('TSA Input'!J2092="Yes",'TSA Input'!G2092,""))</f>
        <v/>
      </c>
      <c r="I2129" s="37" t="str">
        <f>IF('TSA Input'!L2092="","",IF('TSA Input'!J2092="Yes",'TSA Input'!F2092,""))</f>
        <v/>
      </c>
      <c r="J2129" s="39" t="str">
        <f t="shared" si="66"/>
        <v/>
      </c>
      <c r="K2129" s="257" t="str">
        <f>IF('TSA Input'!J2092="","",IF('TSA Input'!J2092="Yes",'TSA Input'!D2092,""))</f>
        <v/>
      </c>
      <c r="L2129" s="258" t="str">
        <f>IF('TSA Input'!J2092="","",IF('TSA Input'!J2092="Yes",'TSA Input'!G2092,""))</f>
        <v/>
      </c>
      <c r="M2129" s="258" t="str">
        <f>IF('TSA Input'!J2092="","",IF('TSA Input'!J2092="Yes",'TSA Input'!F2092,""))</f>
        <v/>
      </c>
      <c r="N2129" s="39" t="str">
        <f t="shared" si="67"/>
        <v/>
      </c>
      <c r="O2129" s="149" t="s">
        <v>11</v>
      </c>
      <c r="P2129" s="148" t="s">
        <v>11</v>
      </c>
      <c r="Q2129" s="1"/>
    </row>
    <row r="2130" spans="1:17" ht="15.75" hidden="1" customHeight="1">
      <c r="A2130" s="1" t="str">
        <f t="shared" si="1"/>
        <v/>
      </c>
      <c r="B2130" s="1"/>
      <c r="C2130" s="34" t="str">
        <f>IF('TSA Input'!J2093="","",IF('TSA Input'!J2093="Yes",'TSA Input'!B2093,"Ineligible"))</f>
        <v/>
      </c>
      <c r="D2130" s="246" t="str">
        <f>IF('TSA Input'!J2093="","",IF('TSA Input'!J2093="Yes",IF('TSA Input'!W2093="","",LEFT('TSA Input'!W2093,LEN('TSA Input'!W2093)-2)),""))</f>
        <v/>
      </c>
      <c r="E2130" s="246" t="str">
        <f>IF('TSA Input'!J2093="","",IF('TSA Input'!J2093="Yes",'TSA Input'!I2093,""))</f>
        <v/>
      </c>
      <c r="F2130" s="247" t="str">
        <f>IF('TSA Input'!J2093="","",IF('TSA Input'!J2093="Yes",'TSA Input'!C2093,""))</f>
        <v/>
      </c>
      <c r="G2130" s="36" t="str">
        <f>IF('TSA Input'!J2093="","",IF('TSA Input'!J2093="Yes",'TSA Input'!D2093,""))</f>
        <v/>
      </c>
      <c r="H2130" s="37" t="str">
        <f>IF('TSA Input'!K2093="","",IF('TSA Input'!J2093="Yes",'TSA Input'!G2093,""))</f>
        <v/>
      </c>
      <c r="I2130" s="37" t="str">
        <f>IF('TSA Input'!L2093="","",IF('TSA Input'!J2093="Yes",'TSA Input'!F2093,""))</f>
        <v/>
      </c>
      <c r="J2130" s="39" t="str">
        <f t="shared" si="66"/>
        <v/>
      </c>
      <c r="K2130" s="257" t="str">
        <f>IF('TSA Input'!J2093="","",IF('TSA Input'!J2093="Yes",'TSA Input'!D2093,""))</f>
        <v/>
      </c>
      <c r="L2130" s="258" t="str">
        <f>IF('TSA Input'!J2093="","",IF('TSA Input'!J2093="Yes",'TSA Input'!G2093,""))</f>
        <v/>
      </c>
      <c r="M2130" s="258" t="str">
        <f>IF('TSA Input'!J2093="","",IF('TSA Input'!J2093="Yes",'TSA Input'!F2093,""))</f>
        <v/>
      </c>
      <c r="N2130" s="39" t="str">
        <f t="shared" si="67"/>
        <v/>
      </c>
      <c r="O2130" s="149" t="s">
        <v>11</v>
      </c>
      <c r="P2130" s="148" t="s">
        <v>11</v>
      </c>
      <c r="Q2130" s="1"/>
    </row>
    <row r="2131" spans="1:17" ht="15.75" hidden="1" customHeight="1">
      <c r="A2131" s="1" t="str">
        <f t="shared" si="1"/>
        <v/>
      </c>
      <c r="B2131" s="1"/>
      <c r="C2131" s="34" t="str">
        <f>IF('TSA Input'!J2094="","",IF('TSA Input'!J2094="Yes",'TSA Input'!B2094,"Ineligible"))</f>
        <v/>
      </c>
      <c r="D2131" s="246" t="str">
        <f>IF('TSA Input'!J2094="","",IF('TSA Input'!J2094="Yes",IF('TSA Input'!W2094="","",LEFT('TSA Input'!W2094,LEN('TSA Input'!W2094)-2)),""))</f>
        <v/>
      </c>
      <c r="E2131" s="246" t="str">
        <f>IF('TSA Input'!J2094="","",IF('TSA Input'!J2094="Yes",'TSA Input'!I2094,""))</f>
        <v/>
      </c>
      <c r="F2131" s="247" t="str">
        <f>IF('TSA Input'!J2094="","",IF('TSA Input'!J2094="Yes",'TSA Input'!C2094,""))</f>
        <v/>
      </c>
      <c r="G2131" s="36" t="str">
        <f>IF('TSA Input'!J2094="","",IF('TSA Input'!J2094="Yes",'TSA Input'!D2094,""))</f>
        <v/>
      </c>
      <c r="H2131" s="37" t="str">
        <f>IF('TSA Input'!K2094="","",IF('TSA Input'!J2094="Yes",'TSA Input'!G2094,""))</f>
        <v/>
      </c>
      <c r="I2131" s="37" t="str">
        <f>IF('TSA Input'!L2094="","",IF('TSA Input'!J2094="Yes",'TSA Input'!F2094,""))</f>
        <v/>
      </c>
      <c r="J2131" s="39" t="str">
        <f t="shared" si="66"/>
        <v/>
      </c>
      <c r="K2131" s="257" t="str">
        <f>IF('TSA Input'!J2094="","",IF('TSA Input'!J2094="Yes",'TSA Input'!D2094,""))</f>
        <v/>
      </c>
      <c r="L2131" s="258" t="str">
        <f>IF('TSA Input'!J2094="","",IF('TSA Input'!J2094="Yes",'TSA Input'!G2094,""))</f>
        <v/>
      </c>
      <c r="M2131" s="258" t="str">
        <f>IF('TSA Input'!J2094="","",IF('TSA Input'!J2094="Yes",'TSA Input'!F2094,""))</f>
        <v/>
      </c>
      <c r="N2131" s="39" t="str">
        <f t="shared" si="67"/>
        <v/>
      </c>
      <c r="O2131" s="149" t="s">
        <v>11</v>
      </c>
      <c r="P2131" s="148" t="s">
        <v>11</v>
      </c>
      <c r="Q2131" s="1"/>
    </row>
    <row r="2132" spans="1:17" ht="15.75" hidden="1" customHeight="1">
      <c r="A2132" s="1" t="str">
        <f t="shared" si="1"/>
        <v/>
      </c>
      <c r="B2132" s="1"/>
      <c r="C2132" s="34" t="str">
        <f>IF('TSA Input'!J2095="","",IF('TSA Input'!J2095="Yes",'TSA Input'!B2095,"Ineligible"))</f>
        <v/>
      </c>
      <c r="D2132" s="246" t="str">
        <f>IF('TSA Input'!J2095="","",IF('TSA Input'!J2095="Yes",IF('TSA Input'!W2095="","",LEFT('TSA Input'!W2095,LEN('TSA Input'!W2095)-2)),""))</f>
        <v/>
      </c>
      <c r="E2132" s="246" t="str">
        <f>IF('TSA Input'!J2095="","",IF('TSA Input'!J2095="Yes",'TSA Input'!I2095,""))</f>
        <v/>
      </c>
      <c r="F2132" s="247" t="str">
        <f>IF('TSA Input'!J2095="","",IF('TSA Input'!J2095="Yes",'TSA Input'!C2095,""))</f>
        <v/>
      </c>
      <c r="G2132" s="36" t="str">
        <f>IF('TSA Input'!J2095="","",IF('TSA Input'!J2095="Yes",'TSA Input'!D2095,""))</f>
        <v/>
      </c>
      <c r="H2132" s="37" t="str">
        <f>IF('TSA Input'!K2095="","",IF('TSA Input'!J2095="Yes",'TSA Input'!G2095,""))</f>
        <v/>
      </c>
      <c r="I2132" s="37" t="str">
        <f>IF('TSA Input'!L2095="","",IF('TSA Input'!J2095="Yes",'TSA Input'!F2095,""))</f>
        <v/>
      </c>
      <c r="J2132" s="39" t="str">
        <f t="shared" si="66"/>
        <v/>
      </c>
      <c r="K2132" s="257" t="str">
        <f>IF('TSA Input'!J2095="","",IF('TSA Input'!J2095="Yes",'TSA Input'!D2095,""))</f>
        <v/>
      </c>
      <c r="L2132" s="258" t="str">
        <f>IF('TSA Input'!J2095="","",IF('TSA Input'!J2095="Yes",'TSA Input'!G2095,""))</f>
        <v/>
      </c>
      <c r="M2132" s="258" t="str">
        <f>IF('TSA Input'!J2095="","",IF('TSA Input'!J2095="Yes",'TSA Input'!F2095,""))</f>
        <v/>
      </c>
      <c r="N2132" s="39" t="str">
        <f t="shared" si="67"/>
        <v/>
      </c>
      <c r="O2132" s="149" t="s">
        <v>11</v>
      </c>
      <c r="P2132" s="148" t="s">
        <v>11</v>
      </c>
      <c r="Q2132" s="1"/>
    </row>
    <row r="2133" spans="1:17" ht="15.75" hidden="1" customHeight="1">
      <c r="A2133" s="1" t="str">
        <f t="shared" si="1"/>
        <v/>
      </c>
      <c r="B2133" s="1"/>
      <c r="C2133" s="34" t="str">
        <f>IF('TSA Input'!J2096="","",IF('TSA Input'!J2096="Yes",'TSA Input'!B2096,"Ineligible"))</f>
        <v/>
      </c>
      <c r="D2133" s="246" t="str">
        <f>IF('TSA Input'!J2096="","",IF('TSA Input'!J2096="Yes",IF('TSA Input'!W2096="","",LEFT('TSA Input'!W2096,LEN('TSA Input'!W2096)-2)),""))</f>
        <v/>
      </c>
      <c r="E2133" s="246" t="str">
        <f>IF('TSA Input'!J2096="","",IF('TSA Input'!J2096="Yes",'TSA Input'!I2096,""))</f>
        <v/>
      </c>
      <c r="F2133" s="247" t="str">
        <f>IF('TSA Input'!J2096="","",IF('TSA Input'!J2096="Yes",'TSA Input'!C2096,""))</f>
        <v/>
      </c>
      <c r="G2133" s="36" t="str">
        <f>IF('TSA Input'!J2096="","",IF('TSA Input'!J2096="Yes",'TSA Input'!D2096,""))</f>
        <v/>
      </c>
      <c r="H2133" s="37" t="str">
        <f>IF('TSA Input'!K2096="","",IF('TSA Input'!J2096="Yes",'TSA Input'!G2096,""))</f>
        <v/>
      </c>
      <c r="I2133" s="37" t="str">
        <f>IF('TSA Input'!L2096="","",IF('TSA Input'!J2096="Yes",'TSA Input'!F2096,""))</f>
        <v/>
      </c>
      <c r="J2133" s="39" t="str">
        <f t="shared" si="66"/>
        <v/>
      </c>
      <c r="K2133" s="257" t="str">
        <f>IF('TSA Input'!J2096="","",IF('TSA Input'!J2096="Yes",'TSA Input'!D2096,""))</f>
        <v/>
      </c>
      <c r="L2133" s="258" t="str">
        <f>IF('TSA Input'!J2096="","",IF('TSA Input'!J2096="Yes",'TSA Input'!G2096,""))</f>
        <v/>
      </c>
      <c r="M2133" s="258" t="str">
        <f>IF('TSA Input'!J2096="","",IF('TSA Input'!J2096="Yes",'TSA Input'!F2096,""))</f>
        <v/>
      </c>
      <c r="N2133" s="39" t="str">
        <f t="shared" si="67"/>
        <v/>
      </c>
      <c r="O2133" s="149" t="s">
        <v>11</v>
      </c>
      <c r="P2133" s="148" t="s">
        <v>11</v>
      </c>
      <c r="Q2133" s="1"/>
    </row>
    <row r="2134" spans="1:17" ht="15.75" hidden="1" customHeight="1">
      <c r="A2134" s="1" t="str">
        <f t="shared" si="1"/>
        <v/>
      </c>
      <c r="B2134" s="1"/>
      <c r="C2134" s="34" t="str">
        <f>IF('TSA Input'!J2097="","",IF('TSA Input'!J2097="Yes",'TSA Input'!B2097,"Ineligible"))</f>
        <v/>
      </c>
      <c r="D2134" s="246" t="str">
        <f>IF('TSA Input'!J2097="","",IF('TSA Input'!J2097="Yes",IF('TSA Input'!W2097="","",LEFT('TSA Input'!W2097,LEN('TSA Input'!W2097)-2)),""))</f>
        <v/>
      </c>
      <c r="E2134" s="246" t="str">
        <f>IF('TSA Input'!J2097="","",IF('TSA Input'!J2097="Yes",'TSA Input'!I2097,""))</f>
        <v/>
      </c>
      <c r="F2134" s="247" t="str">
        <f>IF('TSA Input'!J2097="","",IF('TSA Input'!J2097="Yes",'TSA Input'!C2097,""))</f>
        <v/>
      </c>
      <c r="G2134" s="36" t="str">
        <f>IF('TSA Input'!J2097="","",IF('TSA Input'!J2097="Yes",'TSA Input'!D2097,""))</f>
        <v/>
      </c>
      <c r="H2134" s="37" t="str">
        <f>IF('TSA Input'!K2097="","",IF('TSA Input'!J2097="Yes",'TSA Input'!G2097,""))</f>
        <v/>
      </c>
      <c r="I2134" s="37" t="str">
        <f>IF('TSA Input'!L2097="","",IF('TSA Input'!J2097="Yes",'TSA Input'!F2097,""))</f>
        <v/>
      </c>
      <c r="J2134" s="39" t="str">
        <f t="shared" si="66"/>
        <v/>
      </c>
      <c r="K2134" s="257" t="str">
        <f>IF('TSA Input'!J2097="","",IF('TSA Input'!J2097="Yes",'TSA Input'!D2097,""))</f>
        <v/>
      </c>
      <c r="L2134" s="258" t="str">
        <f>IF('TSA Input'!J2097="","",IF('TSA Input'!J2097="Yes",'TSA Input'!G2097,""))</f>
        <v/>
      </c>
      <c r="M2134" s="258" t="str">
        <f>IF('TSA Input'!J2097="","",IF('TSA Input'!J2097="Yes",'TSA Input'!F2097,""))</f>
        <v/>
      </c>
      <c r="N2134" s="39" t="str">
        <f t="shared" si="67"/>
        <v/>
      </c>
      <c r="O2134" s="149" t="s">
        <v>11</v>
      </c>
      <c r="P2134" s="148" t="s">
        <v>11</v>
      </c>
      <c r="Q2134" s="1"/>
    </row>
    <row r="2135" spans="1:17" ht="15.75" hidden="1" customHeight="1">
      <c r="A2135" s="1" t="str">
        <f t="shared" si="1"/>
        <v/>
      </c>
      <c r="B2135" s="1"/>
      <c r="C2135" s="34" t="str">
        <f>IF('TSA Input'!J2098="","",IF('TSA Input'!J2098="Yes",'TSA Input'!B2098,"Ineligible"))</f>
        <v/>
      </c>
      <c r="D2135" s="246" t="str">
        <f>IF('TSA Input'!J2098="","",IF('TSA Input'!J2098="Yes",IF('TSA Input'!W2098="","",LEFT('TSA Input'!W2098,LEN('TSA Input'!W2098)-2)),""))</f>
        <v/>
      </c>
      <c r="E2135" s="246" t="str">
        <f>IF('TSA Input'!J2098="","",IF('TSA Input'!J2098="Yes",'TSA Input'!I2098,""))</f>
        <v/>
      </c>
      <c r="F2135" s="247" t="str">
        <f>IF('TSA Input'!J2098="","",IF('TSA Input'!J2098="Yes",'TSA Input'!C2098,""))</f>
        <v/>
      </c>
      <c r="G2135" s="36" t="str">
        <f>IF('TSA Input'!J2098="","",IF('TSA Input'!J2098="Yes",'TSA Input'!D2098,""))</f>
        <v/>
      </c>
      <c r="H2135" s="37" t="str">
        <f>IF('TSA Input'!K2098="","",IF('TSA Input'!J2098="Yes",'TSA Input'!G2098,""))</f>
        <v/>
      </c>
      <c r="I2135" s="37" t="str">
        <f>IF('TSA Input'!L2098="","",IF('TSA Input'!J2098="Yes",'TSA Input'!F2098,""))</f>
        <v/>
      </c>
      <c r="J2135" s="39" t="str">
        <f t="shared" si="66"/>
        <v/>
      </c>
      <c r="K2135" s="257" t="str">
        <f>IF('TSA Input'!J2098="","",IF('TSA Input'!J2098="Yes",'TSA Input'!D2098,""))</f>
        <v/>
      </c>
      <c r="L2135" s="258" t="str">
        <f>IF('TSA Input'!J2098="","",IF('TSA Input'!J2098="Yes",'TSA Input'!G2098,""))</f>
        <v/>
      </c>
      <c r="M2135" s="258" t="str">
        <f>IF('TSA Input'!J2098="","",IF('TSA Input'!J2098="Yes",'TSA Input'!F2098,""))</f>
        <v/>
      </c>
      <c r="N2135" s="39" t="str">
        <f t="shared" si="67"/>
        <v/>
      </c>
      <c r="O2135" s="149" t="s">
        <v>11</v>
      </c>
      <c r="P2135" s="148" t="s">
        <v>11</v>
      </c>
      <c r="Q2135" s="1"/>
    </row>
    <row r="2136" spans="1:17" ht="15.75" hidden="1" customHeight="1">
      <c r="A2136" s="1" t="str">
        <f t="shared" si="1"/>
        <v/>
      </c>
      <c r="B2136" s="1"/>
      <c r="C2136" s="34" t="str">
        <f>IF('TSA Input'!J2099="","",IF('TSA Input'!J2099="Yes",'TSA Input'!B2099,"Ineligible"))</f>
        <v/>
      </c>
      <c r="D2136" s="246" t="str">
        <f>IF('TSA Input'!J2099="","",IF('TSA Input'!J2099="Yes",IF('TSA Input'!W2099="","",LEFT('TSA Input'!W2099,LEN('TSA Input'!W2099)-2)),""))</f>
        <v/>
      </c>
      <c r="E2136" s="246" t="str">
        <f>IF('TSA Input'!J2099="","",IF('TSA Input'!J2099="Yes",'TSA Input'!I2099,""))</f>
        <v/>
      </c>
      <c r="F2136" s="247" t="str">
        <f>IF('TSA Input'!J2099="","",IF('TSA Input'!J2099="Yes",'TSA Input'!C2099,""))</f>
        <v/>
      </c>
      <c r="G2136" s="36" t="str">
        <f>IF('TSA Input'!J2099="","",IF('TSA Input'!J2099="Yes",'TSA Input'!D2099,""))</f>
        <v/>
      </c>
      <c r="H2136" s="37" t="str">
        <f>IF('TSA Input'!K2099="","",IF('TSA Input'!J2099="Yes",'TSA Input'!G2099,""))</f>
        <v/>
      </c>
      <c r="I2136" s="37" t="str">
        <f>IF('TSA Input'!L2099="","",IF('TSA Input'!J2099="Yes",'TSA Input'!F2099,""))</f>
        <v/>
      </c>
      <c r="J2136" s="39" t="str">
        <f t="shared" si="66"/>
        <v/>
      </c>
      <c r="K2136" s="257" t="str">
        <f>IF('TSA Input'!J2099="","",IF('TSA Input'!J2099="Yes",'TSA Input'!D2099,""))</f>
        <v/>
      </c>
      <c r="L2136" s="258" t="str">
        <f>IF('TSA Input'!J2099="","",IF('TSA Input'!J2099="Yes",'TSA Input'!G2099,""))</f>
        <v/>
      </c>
      <c r="M2136" s="258" t="str">
        <f>IF('TSA Input'!J2099="","",IF('TSA Input'!J2099="Yes",'TSA Input'!F2099,""))</f>
        <v/>
      </c>
      <c r="N2136" s="39" t="str">
        <f t="shared" si="67"/>
        <v/>
      </c>
      <c r="O2136" s="149" t="s">
        <v>11</v>
      </c>
      <c r="P2136" s="148" t="s">
        <v>11</v>
      </c>
      <c r="Q2136" s="1"/>
    </row>
    <row r="2137" spans="1:17" ht="15.75" hidden="1" customHeight="1">
      <c r="A2137" s="1" t="str">
        <f t="shared" si="1"/>
        <v/>
      </c>
      <c r="B2137" s="1"/>
      <c r="C2137" s="34" t="str">
        <f>IF('TSA Input'!J2100="","",IF('TSA Input'!J2100="Yes",'TSA Input'!B2100,"Ineligible"))</f>
        <v/>
      </c>
      <c r="D2137" s="246" t="str">
        <f>IF('TSA Input'!J2100="","",IF('TSA Input'!J2100="Yes",IF('TSA Input'!W2100="","",LEFT('TSA Input'!W2100,LEN('TSA Input'!W2100)-2)),""))</f>
        <v/>
      </c>
      <c r="E2137" s="246" t="str">
        <f>IF('TSA Input'!J2100="","",IF('TSA Input'!J2100="Yes",'TSA Input'!I2100,""))</f>
        <v/>
      </c>
      <c r="F2137" s="247" t="str">
        <f>IF('TSA Input'!J2100="","",IF('TSA Input'!J2100="Yes",'TSA Input'!C2100,""))</f>
        <v/>
      </c>
      <c r="G2137" s="36" t="str">
        <f>IF('TSA Input'!J2100="","",IF('TSA Input'!J2100="Yes",'TSA Input'!D2100,""))</f>
        <v/>
      </c>
      <c r="H2137" s="37" t="str">
        <f>IF('TSA Input'!K2100="","",IF('TSA Input'!J2100="Yes",'TSA Input'!G2100,""))</f>
        <v/>
      </c>
      <c r="I2137" s="37" t="str">
        <f>IF('TSA Input'!L2100="","",IF('TSA Input'!J2100="Yes",'TSA Input'!F2100,""))</f>
        <v/>
      </c>
      <c r="J2137" s="39" t="str">
        <f t="shared" si="66"/>
        <v/>
      </c>
      <c r="K2137" s="257" t="str">
        <f>IF('TSA Input'!J2100="","",IF('TSA Input'!J2100="Yes",'TSA Input'!D2100,""))</f>
        <v/>
      </c>
      <c r="L2137" s="258" t="str">
        <f>IF('TSA Input'!J2100="","",IF('TSA Input'!J2100="Yes",'TSA Input'!G2100,""))</f>
        <v/>
      </c>
      <c r="M2137" s="258" t="str">
        <f>IF('TSA Input'!J2100="","",IF('TSA Input'!J2100="Yes",'TSA Input'!F2100,""))</f>
        <v/>
      </c>
      <c r="N2137" s="39" t="str">
        <f t="shared" si="67"/>
        <v/>
      </c>
      <c r="O2137" s="149" t="s">
        <v>11</v>
      </c>
      <c r="P2137" s="148" t="s">
        <v>11</v>
      </c>
      <c r="Q2137" s="1"/>
    </row>
    <row r="2138" spans="1:17" ht="15.75" hidden="1" customHeight="1">
      <c r="A2138" s="1" t="str">
        <f t="shared" si="1"/>
        <v/>
      </c>
      <c r="B2138" s="1"/>
      <c r="C2138" s="34" t="str">
        <f>IF('TSA Input'!J2101="","",IF('TSA Input'!J2101="Yes",'TSA Input'!B2101,"Ineligible"))</f>
        <v/>
      </c>
      <c r="D2138" s="246" t="str">
        <f>IF('TSA Input'!J2101="","",IF('TSA Input'!J2101="Yes",IF('TSA Input'!W2101="","",LEFT('TSA Input'!W2101,LEN('TSA Input'!W2101)-2)),""))</f>
        <v/>
      </c>
      <c r="E2138" s="246" t="str">
        <f>IF('TSA Input'!J2101="","",IF('TSA Input'!J2101="Yes",'TSA Input'!I2101,""))</f>
        <v/>
      </c>
      <c r="F2138" s="247" t="str">
        <f>IF('TSA Input'!J2101="","",IF('TSA Input'!J2101="Yes",'TSA Input'!C2101,""))</f>
        <v/>
      </c>
      <c r="G2138" s="36" t="str">
        <f>IF('TSA Input'!J2101="","",IF('TSA Input'!J2101="Yes",'TSA Input'!D2101,""))</f>
        <v/>
      </c>
      <c r="H2138" s="37" t="str">
        <f>IF('TSA Input'!K2101="","",IF('TSA Input'!J2101="Yes",'TSA Input'!G2101,""))</f>
        <v/>
      </c>
      <c r="I2138" s="37" t="str">
        <f>IF('TSA Input'!L2101="","",IF('TSA Input'!J2101="Yes",'TSA Input'!F2101,""))</f>
        <v/>
      </c>
      <c r="J2138" s="39" t="str">
        <f t="shared" si="66"/>
        <v/>
      </c>
      <c r="K2138" s="257" t="str">
        <f>IF('TSA Input'!J2101="","",IF('TSA Input'!J2101="Yes",'TSA Input'!D2101,""))</f>
        <v/>
      </c>
      <c r="L2138" s="258" t="str">
        <f>IF('TSA Input'!J2101="","",IF('TSA Input'!J2101="Yes",'TSA Input'!G2101,""))</f>
        <v/>
      </c>
      <c r="M2138" s="258" t="str">
        <f>IF('TSA Input'!J2101="","",IF('TSA Input'!J2101="Yes",'TSA Input'!F2101,""))</f>
        <v/>
      </c>
      <c r="N2138" s="39" t="str">
        <f t="shared" si="67"/>
        <v/>
      </c>
      <c r="O2138" s="149" t="s">
        <v>11</v>
      </c>
      <c r="P2138" s="148" t="s">
        <v>11</v>
      </c>
      <c r="Q2138" s="1"/>
    </row>
    <row r="2139" spans="1:17" ht="15.75" hidden="1" customHeight="1">
      <c r="A2139" s="1" t="str">
        <f t="shared" si="1"/>
        <v/>
      </c>
      <c r="B2139" s="1"/>
      <c r="C2139" s="34" t="str">
        <f>IF('TSA Input'!J2102="","",IF('TSA Input'!J2102="Yes",'TSA Input'!B2102,"Ineligible"))</f>
        <v/>
      </c>
      <c r="D2139" s="246" t="str">
        <f>IF('TSA Input'!J2102="","",IF('TSA Input'!J2102="Yes",IF('TSA Input'!W2102="","",LEFT('TSA Input'!W2102,LEN('TSA Input'!W2102)-2)),""))</f>
        <v/>
      </c>
      <c r="E2139" s="246" t="str">
        <f>IF('TSA Input'!J2102="","",IF('TSA Input'!J2102="Yes",'TSA Input'!I2102,""))</f>
        <v/>
      </c>
      <c r="F2139" s="247" t="str">
        <f>IF('TSA Input'!J2102="","",IF('TSA Input'!J2102="Yes",'TSA Input'!C2102,""))</f>
        <v/>
      </c>
      <c r="G2139" s="36" t="str">
        <f>IF('TSA Input'!J2102="","",IF('TSA Input'!J2102="Yes",'TSA Input'!D2102,""))</f>
        <v/>
      </c>
      <c r="H2139" s="37" t="str">
        <f>IF('TSA Input'!K2102="","",IF('TSA Input'!J2102="Yes",'TSA Input'!G2102,""))</f>
        <v/>
      </c>
      <c r="I2139" s="37" t="str">
        <f>IF('TSA Input'!L2102="","",IF('TSA Input'!J2102="Yes",'TSA Input'!F2102,""))</f>
        <v/>
      </c>
      <c r="J2139" s="39" t="str">
        <f t="shared" si="66"/>
        <v/>
      </c>
      <c r="K2139" s="257" t="str">
        <f>IF('TSA Input'!J2102="","",IF('TSA Input'!J2102="Yes",'TSA Input'!D2102,""))</f>
        <v/>
      </c>
      <c r="L2139" s="258" t="str">
        <f>IF('TSA Input'!J2102="","",IF('TSA Input'!J2102="Yes",'TSA Input'!G2102,""))</f>
        <v/>
      </c>
      <c r="M2139" s="258" t="str">
        <f>IF('TSA Input'!J2102="","",IF('TSA Input'!J2102="Yes",'TSA Input'!F2102,""))</f>
        <v/>
      </c>
      <c r="N2139" s="39" t="str">
        <f t="shared" si="67"/>
        <v/>
      </c>
      <c r="O2139" s="149" t="s">
        <v>11</v>
      </c>
      <c r="P2139" s="148" t="s">
        <v>11</v>
      </c>
      <c r="Q2139" s="1"/>
    </row>
    <row r="2140" spans="1:17" ht="15.75" hidden="1" customHeight="1">
      <c r="A2140" s="1" t="str">
        <f t="shared" si="1"/>
        <v/>
      </c>
      <c r="B2140" s="1"/>
      <c r="C2140" s="34" t="str">
        <f>IF('TSA Input'!J2103="","",IF('TSA Input'!J2103="Yes",'TSA Input'!B2103,"Ineligible"))</f>
        <v/>
      </c>
      <c r="D2140" s="246" t="str">
        <f>IF('TSA Input'!J2103="","",IF('TSA Input'!J2103="Yes",IF('TSA Input'!W2103="","",LEFT('TSA Input'!W2103,LEN('TSA Input'!W2103)-2)),""))</f>
        <v/>
      </c>
      <c r="E2140" s="246" t="str">
        <f>IF('TSA Input'!J2103="","",IF('TSA Input'!J2103="Yes",'TSA Input'!I2103,""))</f>
        <v/>
      </c>
      <c r="F2140" s="247" t="str">
        <f>IF('TSA Input'!J2103="","",IF('TSA Input'!J2103="Yes",'TSA Input'!C2103,""))</f>
        <v/>
      </c>
      <c r="G2140" s="36" t="str">
        <f>IF('TSA Input'!J2103="","",IF('TSA Input'!J2103="Yes",'TSA Input'!D2103,""))</f>
        <v/>
      </c>
      <c r="H2140" s="37" t="str">
        <f>IF('TSA Input'!K2103="","",IF('TSA Input'!J2103="Yes",'TSA Input'!G2103,""))</f>
        <v/>
      </c>
      <c r="I2140" s="37" t="str">
        <f>IF('TSA Input'!L2103="","",IF('TSA Input'!J2103="Yes",'TSA Input'!F2103,""))</f>
        <v/>
      </c>
      <c r="J2140" s="39" t="str">
        <f t="shared" si="66"/>
        <v/>
      </c>
      <c r="K2140" s="257" t="str">
        <f>IF('TSA Input'!J2103="","",IF('TSA Input'!J2103="Yes",'TSA Input'!D2103,""))</f>
        <v/>
      </c>
      <c r="L2140" s="258" t="str">
        <f>IF('TSA Input'!J2103="","",IF('TSA Input'!J2103="Yes",'TSA Input'!G2103,""))</f>
        <v/>
      </c>
      <c r="M2140" s="258" t="str">
        <f>IF('TSA Input'!J2103="","",IF('TSA Input'!J2103="Yes",'TSA Input'!F2103,""))</f>
        <v/>
      </c>
      <c r="N2140" s="39" t="str">
        <f t="shared" si="67"/>
        <v/>
      </c>
      <c r="O2140" s="149" t="s">
        <v>11</v>
      </c>
      <c r="P2140" s="148" t="s">
        <v>11</v>
      </c>
      <c r="Q2140" s="1"/>
    </row>
    <row r="2141" spans="1:17" ht="15.75" hidden="1" customHeight="1">
      <c r="A2141" s="1" t="str">
        <f t="shared" si="1"/>
        <v/>
      </c>
      <c r="B2141" s="1"/>
      <c r="C2141" s="34" t="str">
        <f>IF('TSA Input'!J2104="","",IF('TSA Input'!J2104="Yes",'TSA Input'!B2104,"Ineligible"))</f>
        <v/>
      </c>
      <c r="D2141" s="246" t="str">
        <f>IF('TSA Input'!J2104="","",IF('TSA Input'!J2104="Yes",IF('TSA Input'!W2104="","",LEFT('TSA Input'!W2104,LEN('TSA Input'!W2104)-2)),""))</f>
        <v/>
      </c>
      <c r="E2141" s="246" t="str">
        <f>IF('TSA Input'!J2104="","",IF('TSA Input'!J2104="Yes",'TSA Input'!I2104,""))</f>
        <v/>
      </c>
      <c r="F2141" s="247" t="str">
        <f>IF('TSA Input'!J2104="","",IF('TSA Input'!J2104="Yes",'TSA Input'!C2104,""))</f>
        <v/>
      </c>
      <c r="G2141" s="36" t="str">
        <f>IF('TSA Input'!J2104="","",IF('TSA Input'!J2104="Yes",'TSA Input'!D2104,""))</f>
        <v/>
      </c>
      <c r="H2141" s="37" t="str">
        <f>IF('TSA Input'!K2104="","",IF('TSA Input'!J2104="Yes",'TSA Input'!G2104,""))</f>
        <v/>
      </c>
      <c r="I2141" s="37" t="str">
        <f>IF('TSA Input'!L2104="","",IF('TSA Input'!J2104="Yes",'TSA Input'!F2104,""))</f>
        <v/>
      </c>
      <c r="J2141" s="39" t="str">
        <f t="shared" si="66"/>
        <v/>
      </c>
      <c r="K2141" s="257" t="str">
        <f>IF('TSA Input'!J2104="","",IF('TSA Input'!J2104="Yes",'TSA Input'!D2104,""))</f>
        <v/>
      </c>
      <c r="L2141" s="258" t="str">
        <f>IF('TSA Input'!J2104="","",IF('TSA Input'!J2104="Yes",'TSA Input'!G2104,""))</f>
        <v/>
      </c>
      <c r="M2141" s="258" t="str">
        <f>IF('TSA Input'!J2104="","",IF('TSA Input'!J2104="Yes",'TSA Input'!F2104,""))</f>
        <v/>
      </c>
      <c r="N2141" s="39" t="str">
        <f t="shared" si="67"/>
        <v/>
      </c>
      <c r="O2141" s="149" t="s">
        <v>11</v>
      </c>
      <c r="P2141" s="148" t="s">
        <v>11</v>
      </c>
      <c r="Q2141" s="1"/>
    </row>
    <row r="2142" spans="1:17" ht="15.75" hidden="1" customHeight="1">
      <c r="A2142" s="1" t="str">
        <f t="shared" si="1"/>
        <v/>
      </c>
      <c r="B2142" s="1"/>
      <c r="C2142" s="34" t="str">
        <f>IF('TSA Input'!J2105="","",IF('TSA Input'!J2105="Yes",'TSA Input'!B2105,"Ineligible"))</f>
        <v/>
      </c>
      <c r="D2142" s="246" t="str">
        <f>IF('TSA Input'!J2105="","",IF('TSA Input'!J2105="Yes",IF('TSA Input'!W2105="","",LEFT('TSA Input'!W2105,LEN('TSA Input'!W2105)-2)),""))</f>
        <v/>
      </c>
      <c r="E2142" s="246" t="str">
        <f>IF('TSA Input'!J2105="","",IF('TSA Input'!J2105="Yes",'TSA Input'!I2105,""))</f>
        <v/>
      </c>
      <c r="F2142" s="247" t="str">
        <f>IF('TSA Input'!J2105="","",IF('TSA Input'!J2105="Yes",'TSA Input'!C2105,""))</f>
        <v/>
      </c>
      <c r="G2142" s="36" t="str">
        <f>IF('TSA Input'!J2105="","",IF('TSA Input'!J2105="Yes",'TSA Input'!D2105,""))</f>
        <v/>
      </c>
      <c r="H2142" s="37" t="str">
        <f>IF('TSA Input'!K2105="","",IF('TSA Input'!J2105="Yes",'TSA Input'!G2105,""))</f>
        <v/>
      </c>
      <c r="I2142" s="37" t="str">
        <f>IF('TSA Input'!L2105="","",IF('TSA Input'!J2105="Yes",'TSA Input'!F2105,""))</f>
        <v/>
      </c>
      <c r="J2142" s="39" t="str">
        <f t="shared" si="66"/>
        <v/>
      </c>
      <c r="K2142" s="257" t="str">
        <f>IF('TSA Input'!J2105="","",IF('TSA Input'!J2105="Yes",'TSA Input'!D2105,""))</f>
        <v/>
      </c>
      <c r="L2142" s="258" t="str">
        <f>IF('TSA Input'!J2105="","",IF('TSA Input'!J2105="Yes",'TSA Input'!G2105,""))</f>
        <v/>
      </c>
      <c r="M2142" s="258" t="str">
        <f>IF('TSA Input'!J2105="","",IF('TSA Input'!J2105="Yes",'TSA Input'!F2105,""))</f>
        <v/>
      </c>
      <c r="N2142" s="39" t="str">
        <f t="shared" si="67"/>
        <v/>
      </c>
      <c r="O2142" s="149" t="s">
        <v>11</v>
      </c>
      <c r="P2142" s="148" t="s">
        <v>11</v>
      </c>
      <c r="Q2142" s="1"/>
    </row>
    <row r="2143" spans="1:17" ht="15.75" hidden="1" customHeight="1">
      <c r="A2143" s="1" t="str">
        <f t="shared" si="1"/>
        <v/>
      </c>
      <c r="B2143" s="1"/>
      <c r="C2143" s="34" t="str">
        <f>IF('TSA Input'!J2106="","",IF('TSA Input'!J2106="Yes",'TSA Input'!B2106,"Ineligible"))</f>
        <v/>
      </c>
      <c r="D2143" s="246" t="str">
        <f>IF('TSA Input'!J2106="","",IF('TSA Input'!J2106="Yes",IF('TSA Input'!W2106="","",LEFT('TSA Input'!W2106,LEN('TSA Input'!W2106)-2)),""))</f>
        <v/>
      </c>
      <c r="E2143" s="246" t="str">
        <f>IF('TSA Input'!J2106="","",IF('TSA Input'!J2106="Yes",'TSA Input'!I2106,""))</f>
        <v/>
      </c>
      <c r="F2143" s="247" t="str">
        <f>IF('TSA Input'!J2106="","",IF('TSA Input'!J2106="Yes",'TSA Input'!C2106,""))</f>
        <v/>
      </c>
      <c r="G2143" s="36" t="str">
        <f>IF('TSA Input'!J2106="","",IF('TSA Input'!J2106="Yes",'TSA Input'!D2106,""))</f>
        <v/>
      </c>
      <c r="H2143" s="37" t="str">
        <f>IF('TSA Input'!K2106="","",IF('TSA Input'!J2106="Yes",'TSA Input'!G2106,""))</f>
        <v/>
      </c>
      <c r="I2143" s="37" t="str">
        <f>IF('TSA Input'!L2106="","",IF('TSA Input'!J2106="Yes",'TSA Input'!F2106,""))</f>
        <v/>
      </c>
      <c r="J2143" s="39" t="str">
        <f t="shared" si="66"/>
        <v/>
      </c>
      <c r="K2143" s="257" t="str">
        <f>IF('TSA Input'!J2106="","",IF('TSA Input'!J2106="Yes",'TSA Input'!D2106,""))</f>
        <v/>
      </c>
      <c r="L2143" s="258" t="str">
        <f>IF('TSA Input'!J2106="","",IF('TSA Input'!J2106="Yes",'TSA Input'!G2106,""))</f>
        <v/>
      </c>
      <c r="M2143" s="258" t="str">
        <f>IF('TSA Input'!J2106="","",IF('TSA Input'!J2106="Yes",'TSA Input'!F2106,""))</f>
        <v/>
      </c>
      <c r="N2143" s="39" t="str">
        <f t="shared" si="67"/>
        <v/>
      </c>
      <c r="O2143" s="149" t="s">
        <v>11</v>
      </c>
      <c r="P2143" s="148" t="s">
        <v>11</v>
      </c>
      <c r="Q2143" s="1"/>
    </row>
    <row r="2144" spans="1:17" ht="15.75" hidden="1" customHeight="1">
      <c r="A2144" s="1" t="str">
        <f t="shared" si="1"/>
        <v/>
      </c>
      <c r="B2144" s="1"/>
      <c r="C2144" s="34" t="str">
        <f>IF('TSA Input'!J2107="","",IF('TSA Input'!J2107="Yes",'TSA Input'!B2107,"Ineligible"))</f>
        <v/>
      </c>
      <c r="D2144" s="246" t="str">
        <f>IF('TSA Input'!J2107="","",IF('TSA Input'!J2107="Yes",IF('TSA Input'!W2107="","",LEFT('TSA Input'!W2107,LEN('TSA Input'!W2107)-2)),""))</f>
        <v/>
      </c>
      <c r="E2144" s="246" t="str">
        <f>IF('TSA Input'!J2107="","",IF('TSA Input'!J2107="Yes",'TSA Input'!I2107,""))</f>
        <v/>
      </c>
      <c r="F2144" s="247" t="str">
        <f>IF('TSA Input'!J2107="","",IF('TSA Input'!J2107="Yes",'TSA Input'!C2107,""))</f>
        <v/>
      </c>
      <c r="G2144" s="36" t="str">
        <f>IF('TSA Input'!J2107="","",IF('TSA Input'!J2107="Yes",'TSA Input'!D2107,""))</f>
        <v/>
      </c>
      <c r="H2144" s="37" t="str">
        <f>IF('TSA Input'!K2107="","",IF('TSA Input'!J2107="Yes",'TSA Input'!G2107,""))</f>
        <v/>
      </c>
      <c r="I2144" s="37" t="str">
        <f>IF('TSA Input'!L2107="","",IF('TSA Input'!J2107="Yes",'TSA Input'!F2107,""))</f>
        <v/>
      </c>
      <c r="J2144" s="39" t="str">
        <f t="shared" si="66"/>
        <v/>
      </c>
      <c r="K2144" s="257" t="str">
        <f>IF('TSA Input'!J2107="","",IF('TSA Input'!J2107="Yes",'TSA Input'!D2107,""))</f>
        <v/>
      </c>
      <c r="L2144" s="258" t="str">
        <f>IF('TSA Input'!J2107="","",IF('TSA Input'!J2107="Yes",'TSA Input'!G2107,""))</f>
        <v/>
      </c>
      <c r="M2144" s="258" t="str">
        <f>IF('TSA Input'!J2107="","",IF('TSA Input'!J2107="Yes",'TSA Input'!F2107,""))</f>
        <v/>
      </c>
      <c r="N2144" s="39" t="str">
        <f t="shared" si="67"/>
        <v/>
      </c>
      <c r="O2144" s="149" t="s">
        <v>11</v>
      </c>
      <c r="P2144" s="148" t="s">
        <v>11</v>
      </c>
      <c r="Q2144" s="1"/>
    </row>
    <row r="2145" spans="1:17" ht="15.75" hidden="1" customHeight="1">
      <c r="A2145" s="1" t="str">
        <f t="shared" si="1"/>
        <v/>
      </c>
      <c r="B2145" s="1"/>
      <c r="C2145" s="34" t="str">
        <f>IF('TSA Input'!J2108="","",IF('TSA Input'!J2108="Yes",'TSA Input'!B2108,"Ineligible"))</f>
        <v/>
      </c>
      <c r="D2145" s="246" t="str">
        <f>IF('TSA Input'!J2108="","",IF('TSA Input'!J2108="Yes",IF('TSA Input'!W2108="","",LEFT('TSA Input'!W2108,LEN('TSA Input'!W2108)-2)),""))</f>
        <v/>
      </c>
      <c r="E2145" s="246" t="str">
        <f>IF('TSA Input'!J2108="","",IF('TSA Input'!J2108="Yes",'TSA Input'!I2108,""))</f>
        <v/>
      </c>
      <c r="F2145" s="247" t="str">
        <f>IF('TSA Input'!J2108="","",IF('TSA Input'!J2108="Yes",'TSA Input'!C2108,""))</f>
        <v/>
      </c>
      <c r="G2145" s="36" t="str">
        <f>IF('TSA Input'!J2108="","",IF('TSA Input'!J2108="Yes",'TSA Input'!D2108,""))</f>
        <v/>
      </c>
      <c r="H2145" s="37" t="str">
        <f>IF('TSA Input'!K2108="","",IF('TSA Input'!J2108="Yes",'TSA Input'!G2108,""))</f>
        <v/>
      </c>
      <c r="I2145" s="37" t="str">
        <f>IF('TSA Input'!L2108="","",IF('TSA Input'!J2108="Yes",'TSA Input'!F2108,""))</f>
        <v/>
      </c>
      <c r="J2145" s="39" t="str">
        <f t="shared" si="66"/>
        <v/>
      </c>
      <c r="K2145" s="257" t="str">
        <f>IF('TSA Input'!J2108="","",IF('TSA Input'!J2108="Yes",'TSA Input'!D2108,""))</f>
        <v/>
      </c>
      <c r="L2145" s="258" t="str">
        <f>IF('TSA Input'!J2108="","",IF('TSA Input'!J2108="Yes",'TSA Input'!G2108,""))</f>
        <v/>
      </c>
      <c r="M2145" s="258" t="str">
        <f>IF('TSA Input'!J2108="","",IF('TSA Input'!J2108="Yes",'TSA Input'!F2108,""))</f>
        <v/>
      </c>
      <c r="N2145" s="39" t="str">
        <f t="shared" si="67"/>
        <v/>
      </c>
      <c r="O2145" s="149" t="s">
        <v>11</v>
      </c>
      <c r="P2145" s="148" t="s">
        <v>11</v>
      </c>
      <c r="Q2145" s="1"/>
    </row>
    <row r="2146" spans="1:17" ht="15.75" hidden="1" customHeight="1">
      <c r="A2146" s="1" t="str">
        <f t="shared" si="1"/>
        <v/>
      </c>
      <c r="B2146" s="1"/>
      <c r="C2146" s="34" t="str">
        <f>IF('TSA Input'!J2109="","",IF('TSA Input'!J2109="Yes",'TSA Input'!B2109,"Ineligible"))</f>
        <v/>
      </c>
      <c r="D2146" s="246" t="str">
        <f>IF('TSA Input'!J2109="","",IF('TSA Input'!J2109="Yes",IF('TSA Input'!W2109="","",LEFT('TSA Input'!W2109,LEN('TSA Input'!W2109)-2)),""))</f>
        <v/>
      </c>
      <c r="E2146" s="246" t="str">
        <f>IF('TSA Input'!J2109="","",IF('TSA Input'!J2109="Yes",'TSA Input'!I2109,""))</f>
        <v/>
      </c>
      <c r="F2146" s="247" t="str">
        <f>IF('TSA Input'!J2109="","",IF('TSA Input'!J2109="Yes",'TSA Input'!C2109,""))</f>
        <v/>
      </c>
      <c r="G2146" s="36" t="str">
        <f>IF('TSA Input'!J2109="","",IF('TSA Input'!J2109="Yes",'TSA Input'!D2109,""))</f>
        <v/>
      </c>
      <c r="H2146" s="37" t="str">
        <f>IF('TSA Input'!K2109="","",IF('TSA Input'!J2109="Yes",'TSA Input'!G2109,""))</f>
        <v/>
      </c>
      <c r="I2146" s="37" t="str">
        <f>IF('TSA Input'!L2109="","",IF('TSA Input'!J2109="Yes",'TSA Input'!F2109,""))</f>
        <v/>
      </c>
      <c r="J2146" s="39" t="str">
        <f t="shared" si="66"/>
        <v/>
      </c>
      <c r="K2146" s="257" t="str">
        <f>IF('TSA Input'!J2109="","",IF('TSA Input'!J2109="Yes",'TSA Input'!D2109,""))</f>
        <v/>
      </c>
      <c r="L2146" s="258" t="str">
        <f>IF('TSA Input'!J2109="","",IF('TSA Input'!J2109="Yes",'TSA Input'!G2109,""))</f>
        <v/>
      </c>
      <c r="M2146" s="258" t="str">
        <f>IF('TSA Input'!J2109="","",IF('TSA Input'!J2109="Yes",'TSA Input'!F2109,""))</f>
        <v/>
      </c>
      <c r="N2146" s="39" t="str">
        <f t="shared" si="67"/>
        <v/>
      </c>
      <c r="O2146" s="149" t="s">
        <v>11</v>
      </c>
      <c r="P2146" s="148" t="s">
        <v>11</v>
      </c>
      <c r="Q2146" s="1"/>
    </row>
    <row r="2147" spans="1:17" ht="15.75" hidden="1" customHeight="1">
      <c r="A2147" s="1" t="str">
        <f t="shared" si="1"/>
        <v/>
      </c>
      <c r="B2147" s="1"/>
      <c r="C2147" s="34" t="str">
        <f>IF('TSA Input'!J2110="","",IF('TSA Input'!J2110="Yes",'TSA Input'!B2110,"Ineligible"))</f>
        <v/>
      </c>
      <c r="D2147" s="246" t="str">
        <f>IF('TSA Input'!J2110="","",IF('TSA Input'!J2110="Yes",IF('TSA Input'!W2110="","",LEFT('TSA Input'!W2110,LEN('TSA Input'!W2110)-2)),""))</f>
        <v/>
      </c>
      <c r="E2147" s="246" t="str">
        <f>IF('TSA Input'!J2110="","",IF('TSA Input'!J2110="Yes",'TSA Input'!I2110,""))</f>
        <v/>
      </c>
      <c r="F2147" s="247" t="str">
        <f>IF('TSA Input'!J2110="","",IF('TSA Input'!J2110="Yes",'TSA Input'!C2110,""))</f>
        <v/>
      </c>
      <c r="G2147" s="36" t="str">
        <f>IF('TSA Input'!J2110="","",IF('TSA Input'!J2110="Yes",'TSA Input'!D2110,""))</f>
        <v/>
      </c>
      <c r="H2147" s="37" t="str">
        <f>IF('TSA Input'!K2110="","",IF('TSA Input'!J2110="Yes",'TSA Input'!G2110,""))</f>
        <v/>
      </c>
      <c r="I2147" s="37" t="str">
        <f>IF('TSA Input'!L2110="","",IF('TSA Input'!J2110="Yes",'TSA Input'!F2110,""))</f>
        <v/>
      </c>
      <c r="J2147" s="39" t="str">
        <f t="shared" si="66"/>
        <v/>
      </c>
      <c r="K2147" s="257" t="str">
        <f>IF('TSA Input'!J2110="","",IF('TSA Input'!J2110="Yes",'TSA Input'!D2110,""))</f>
        <v/>
      </c>
      <c r="L2147" s="258" t="str">
        <f>IF('TSA Input'!J2110="","",IF('TSA Input'!J2110="Yes",'TSA Input'!G2110,""))</f>
        <v/>
      </c>
      <c r="M2147" s="258" t="str">
        <f>IF('TSA Input'!J2110="","",IF('TSA Input'!J2110="Yes",'TSA Input'!F2110,""))</f>
        <v/>
      </c>
      <c r="N2147" s="39" t="str">
        <f t="shared" si="67"/>
        <v/>
      </c>
      <c r="O2147" s="149" t="s">
        <v>11</v>
      </c>
      <c r="P2147" s="148" t="s">
        <v>11</v>
      </c>
      <c r="Q2147" s="1"/>
    </row>
    <row r="2148" spans="1:17" ht="15.75" hidden="1" customHeight="1">
      <c r="A2148" s="1" t="str">
        <f t="shared" si="1"/>
        <v/>
      </c>
      <c r="B2148" s="1"/>
      <c r="C2148" s="34" t="str">
        <f>IF('TSA Input'!J2111="","",IF('TSA Input'!J2111="Yes",'TSA Input'!B2111,"Ineligible"))</f>
        <v/>
      </c>
      <c r="D2148" s="246" t="str">
        <f>IF('TSA Input'!J2111="","",IF('TSA Input'!J2111="Yes",IF('TSA Input'!W2111="","",LEFT('TSA Input'!W2111,LEN('TSA Input'!W2111)-2)),""))</f>
        <v/>
      </c>
      <c r="E2148" s="246" t="str">
        <f>IF('TSA Input'!J2111="","",IF('TSA Input'!J2111="Yes",'TSA Input'!I2111,""))</f>
        <v/>
      </c>
      <c r="F2148" s="247" t="str">
        <f>IF('TSA Input'!J2111="","",IF('TSA Input'!J2111="Yes",'TSA Input'!C2111,""))</f>
        <v/>
      </c>
      <c r="G2148" s="36" t="str">
        <f>IF('TSA Input'!J2111="","",IF('TSA Input'!J2111="Yes",'TSA Input'!D2111,""))</f>
        <v/>
      </c>
      <c r="H2148" s="37" t="str">
        <f>IF('TSA Input'!K2111="","",IF('TSA Input'!J2111="Yes",'TSA Input'!G2111,""))</f>
        <v/>
      </c>
      <c r="I2148" s="37" t="str">
        <f>IF('TSA Input'!L2111="","",IF('TSA Input'!J2111="Yes",'TSA Input'!F2111,""))</f>
        <v/>
      </c>
      <c r="J2148" s="39" t="str">
        <f t="shared" si="66"/>
        <v/>
      </c>
      <c r="K2148" s="257" t="str">
        <f>IF('TSA Input'!J2111="","",IF('TSA Input'!J2111="Yes",'TSA Input'!D2111,""))</f>
        <v/>
      </c>
      <c r="L2148" s="258" t="str">
        <f>IF('TSA Input'!J2111="","",IF('TSA Input'!J2111="Yes",'TSA Input'!G2111,""))</f>
        <v/>
      </c>
      <c r="M2148" s="258" t="str">
        <f>IF('TSA Input'!J2111="","",IF('TSA Input'!J2111="Yes",'TSA Input'!F2111,""))</f>
        <v/>
      </c>
      <c r="N2148" s="39" t="str">
        <f t="shared" si="67"/>
        <v/>
      </c>
      <c r="O2148" s="149" t="s">
        <v>11</v>
      </c>
      <c r="P2148" s="148" t="s">
        <v>11</v>
      </c>
      <c r="Q2148" s="1"/>
    </row>
    <row r="2149" spans="1:17" ht="15.75" hidden="1" customHeight="1">
      <c r="A2149" s="1" t="str">
        <f t="shared" si="1"/>
        <v/>
      </c>
      <c r="B2149" s="1"/>
      <c r="C2149" s="34" t="str">
        <f>IF('TSA Input'!J2112="","",IF('TSA Input'!J2112="Yes",'TSA Input'!B2112,"Ineligible"))</f>
        <v/>
      </c>
      <c r="D2149" s="246" t="str">
        <f>IF('TSA Input'!J2112="","",IF('TSA Input'!J2112="Yes",IF('TSA Input'!W2112="","",LEFT('TSA Input'!W2112,LEN('TSA Input'!W2112)-2)),""))</f>
        <v/>
      </c>
      <c r="E2149" s="246" t="str">
        <f>IF('TSA Input'!J2112="","",IF('TSA Input'!J2112="Yes",'TSA Input'!I2112,""))</f>
        <v/>
      </c>
      <c r="F2149" s="247" t="str">
        <f>IF('TSA Input'!J2112="","",IF('TSA Input'!J2112="Yes",'TSA Input'!C2112,""))</f>
        <v/>
      </c>
      <c r="G2149" s="36" t="str">
        <f>IF('TSA Input'!J2112="","",IF('TSA Input'!J2112="Yes",'TSA Input'!D2112,""))</f>
        <v/>
      </c>
      <c r="H2149" s="37" t="str">
        <f>IF('TSA Input'!K2112="","",IF('TSA Input'!J2112="Yes",'TSA Input'!G2112,""))</f>
        <v/>
      </c>
      <c r="I2149" s="37" t="str">
        <f>IF('TSA Input'!L2112="","",IF('TSA Input'!J2112="Yes",'TSA Input'!F2112,""))</f>
        <v/>
      </c>
      <c r="J2149" s="39" t="str">
        <f t="shared" si="66"/>
        <v/>
      </c>
      <c r="K2149" s="257" t="str">
        <f>IF('TSA Input'!J2112="","",IF('TSA Input'!J2112="Yes",'TSA Input'!D2112,""))</f>
        <v/>
      </c>
      <c r="L2149" s="258" t="str">
        <f>IF('TSA Input'!J2112="","",IF('TSA Input'!J2112="Yes",'TSA Input'!G2112,""))</f>
        <v/>
      </c>
      <c r="M2149" s="258" t="str">
        <f>IF('TSA Input'!J2112="","",IF('TSA Input'!J2112="Yes",'TSA Input'!F2112,""))</f>
        <v/>
      </c>
      <c r="N2149" s="39" t="str">
        <f t="shared" si="67"/>
        <v/>
      </c>
      <c r="O2149" s="149" t="s">
        <v>11</v>
      </c>
      <c r="P2149" s="148" t="s">
        <v>11</v>
      </c>
      <c r="Q2149" s="1"/>
    </row>
    <row r="2150" spans="1:17" ht="15.75" hidden="1" customHeight="1">
      <c r="A2150" s="1" t="str">
        <f t="shared" si="1"/>
        <v/>
      </c>
      <c r="B2150" s="1"/>
      <c r="C2150" s="34" t="str">
        <f>IF('TSA Input'!J2113="","",IF('TSA Input'!J2113="Yes",'TSA Input'!B2113,"Ineligible"))</f>
        <v/>
      </c>
      <c r="D2150" s="246" t="str">
        <f>IF('TSA Input'!J2113="","",IF('TSA Input'!J2113="Yes",IF('TSA Input'!W2113="","",LEFT('TSA Input'!W2113,LEN('TSA Input'!W2113)-2)),""))</f>
        <v/>
      </c>
      <c r="E2150" s="246" t="str">
        <f>IF('TSA Input'!J2113="","",IF('TSA Input'!J2113="Yes",'TSA Input'!I2113,""))</f>
        <v/>
      </c>
      <c r="F2150" s="247" t="str">
        <f>IF('TSA Input'!J2113="","",IF('TSA Input'!J2113="Yes",'TSA Input'!C2113,""))</f>
        <v/>
      </c>
      <c r="G2150" s="36" t="str">
        <f>IF('TSA Input'!J2113="","",IF('TSA Input'!J2113="Yes",'TSA Input'!D2113,""))</f>
        <v/>
      </c>
      <c r="H2150" s="37" t="str">
        <f>IF('TSA Input'!K2113="","",IF('TSA Input'!J2113="Yes",'TSA Input'!G2113,""))</f>
        <v/>
      </c>
      <c r="I2150" s="37" t="str">
        <f>IF('TSA Input'!L2113="","",IF('TSA Input'!J2113="Yes",'TSA Input'!F2113,""))</f>
        <v/>
      </c>
      <c r="J2150" s="39" t="str">
        <f t="shared" si="66"/>
        <v/>
      </c>
      <c r="K2150" s="257" t="str">
        <f>IF('TSA Input'!J2113="","",IF('TSA Input'!J2113="Yes",'TSA Input'!D2113,""))</f>
        <v/>
      </c>
      <c r="L2150" s="258" t="str">
        <f>IF('TSA Input'!J2113="","",IF('TSA Input'!J2113="Yes",'TSA Input'!G2113,""))</f>
        <v/>
      </c>
      <c r="M2150" s="258" t="str">
        <f>IF('TSA Input'!J2113="","",IF('TSA Input'!J2113="Yes",'TSA Input'!F2113,""))</f>
        <v/>
      </c>
      <c r="N2150" s="39" t="str">
        <f t="shared" si="67"/>
        <v/>
      </c>
      <c r="O2150" s="149" t="s">
        <v>11</v>
      </c>
      <c r="P2150" s="148" t="s">
        <v>11</v>
      </c>
      <c r="Q2150" s="1"/>
    </row>
    <row r="2151" spans="1:17" ht="15.75" hidden="1" customHeight="1">
      <c r="A2151" s="1" t="str">
        <f t="shared" si="1"/>
        <v/>
      </c>
      <c r="B2151" s="1"/>
      <c r="C2151" s="34" t="str">
        <f>IF('TSA Input'!J2114="","",IF('TSA Input'!J2114="Yes",'TSA Input'!B2114,"Ineligible"))</f>
        <v/>
      </c>
      <c r="D2151" s="246" t="str">
        <f>IF('TSA Input'!J2114="","",IF('TSA Input'!J2114="Yes",IF('TSA Input'!W2114="","",LEFT('TSA Input'!W2114,LEN('TSA Input'!W2114)-2)),""))</f>
        <v/>
      </c>
      <c r="E2151" s="246" t="str">
        <f>IF('TSA Input'!J2114="","",IF('TSA Input'!J2114="Yes",'TSA Input'!I2114,""))</f>
        <v/>
      </c>
      <c r="F2151" s="247" t="str">
        <f>IF('TSA Input'!J2114="","",IF('TSA Input'!J2114="Yes",'TSA Input'!C2114,""))</f>
        <v/>
      </c>
      <c r="G2151" s="36" t="str">
        <f>IF('TSA Input'!J2114="","",IF('TSA Input'!J2114="Yes",'TSA Input'!D2114,""))</f>
        <v/>
      </c>
      <c r="H2151" s="37" t="str">
        <f>IF('TSA Input'!K2114="","",IF('TSA Input'!J2114="Yes",'TSA Input'!G2114,""))</f>
        <v/>
      </c>
      <c r="I2151" s="37" t="str">
        <f>IF('TSA Input'!L2114="","",IF('TSA Input'!J2114="Yes",'TSA Input'!F2114,""))</f>
        <v/>
      </c>
      <c r="J2151" s="39" t="str">
        <f t="shared" si="66"/>
        <v/>
      </c>
      <c r="K2151" s="257" t="str">
        <f>IF('TSA Input'!J2114="","",IF('TSA Input'!J2114="Yes",'TSA Input'!D2114,""))</f>
        <v/>
      </c>
      <c r="L2151" s="258" t="str">
        <f>IF('TSA Input'!J2114="","",IF('TSA Input'!J2114="Yes",'TSA Input'!G2114,""))</f>
        <v/>
      </c>
      <c r="M2151" s="258" t="str">
        <f>IF('TSA Input'!J2114="","",IF('TSA Input'!J2114="Yes",'TSA Input'!F2114,""))</f>
        <v/>
      </c>
      <c r="N2151" s="39" t="str">
        <f t="shared" si="67"/>
        <v/>
      </c>
      <c r="O2151" s="149" t="s">
        <v>11</v>
      </c>
      <c r="P2151" s="148" t="s">
        <v>11</v>
      </c>
      <c r="Q2151" s="1"/>
    </row>
    <row r="2152" spans="1:17" ht="15.75" hidden="1" customHeight="1">
      <c r="A2152" s="1" t="str">
        <f t="shared" si="1"/>
        <v/>
      </c>
      <c r="B2152" s="1"/>
      <c r="C2152" s="34" t="str">
        <f>IF('TSA Input'!J2115="","",IF('TSA Input'!J2115="Yes",'TSA Input'!B2115,"Ineligible"))</f>
        <v/>
      </c>
      <c r="D2152" s="246" t="str">
        <f>IF('TSA Input'!J2115="","",IF('TSA Input'!J2115="Yes",IF('TSA Input'!W2115="","",LEFT('TSA Input'!W2115,LEN('TSA Input'!W2115)-2)),""))</f>
        <v/>
      </c>
      <c r="E2152" s="246" t="str">
        <f>IF('TSA Input'!J2115="","",IF('TSA Input'!J2115="Yes",'TSA Input'!I2115,""))</f>
        <v/>
      </c>
      <c r="F2152" s="247" t="str">
        <f>IF('TSA Input'!J2115="","",IF('TSA Input'!J2115="Yes",'TSA Input'!C2115,""))</f>
        <v/>
      </c>
      <c r="G2152" s="36" t="str">
        <f>IF('TSA Input'!J2115="","",IF('TSA Input'!J2115="Yes",'TSA Input'!D2115,""))</f>
        <v/>
      </c>
      <c r="H2152" s="37" t="str">
        <f>IF('TSA Input'!K2115="","",IF('TSA Input'!J2115="Yes",'TSA Input'!G2115,""))</f>
        <v/>
      </c>
      <c r="I2152" s="37" t="str">
        <f>IF('TSA Input'!L2115="","",IF('TSA Input'!J2115="Yes",'TSA Input'!F2115,""))</f>
        <v/>
      </c>
      <c r="J2152" s="39" t="str">
        <f t="shared" si="66"/>
        <v/>
      </c>
      <c r="K2152" s="257" t="str">
        <f>IF('TSA Input'!J2115="","",IF('TSA Input'!J2115="Yes",'TSA Input'!D2115,""))</f>
        <v/>
      </c>
      <c r="L2152" s="258" t="str">
        <f>IF('TSA Input'!J2115="","",IF('TSA Input'!J2115="Yes",'TSA Input'!G2115,""))</f>
        <v/>
      </c>
      <c r="M2152" s="258" t="str">
        <f>IF('TSA Input'!J2115="","",IF('TSA Input'!J2115="Yes",'TSA Input'!F2115,""))</f>
        <v/>
      </c>
      <c r="N2152" s="39" t="str">
        <f t="shared" si="67"/>
        <v/>
      </c>
      <c r="O2152" s="149" t="s">
        <v>11</v>
      </c>
      <c r="P2152" s="148" t="s">
        <v>11</v>
      </c>
      <c r="Q2152" s="1"/>
    </row>
    <row r="2153" spans="1:17" ht="15.75" hidden="1" customHeight="1">
      <c r="A2153" s="1" t="str">
        <f t="shared" si="1"/>
        <v/>
      </c>
      <c r="B2153" s="1"/>
      <c r="C2153" s="34" t="str">
        <f>IF('TSA Input'!J2116="","",IF('TSA Input'!J2116="Yes",'TSA Input'!B2116,"Ineligible"))</f>
        <v/>
      </c>
      <c r="D2153" s="246" t="str">
        <f>IF('TSA Input'!J2116="","",IF('TSA Input'!J2116="Yes",IF('TSA Input'!W2116="","",LEFT('TSA Input'!W2116,LEN('TSA Input'!W2116)-2)),""))</f>
        <v/>
      </c>
      <c r="E2153" s="246" t="str">
        <f>IF('TSA Input'!J2116="","",IF('TSA Input'!J2116="Yes",'TSA Input'!I2116,""))</f>
        <v/>
      </c>
      <c r="F2153" s="247" t="str">
        <f>IF('TSA Input'!J2116="","",IF('TSA Input'!J2116="Yes",'TSA Input'!C2116,""))</f>
        <v/>
      </c>
      <c r="G2153" s="36" t="str">
        <f>IF('TSA Input'!J2116="","",IF('TSA Input'!J2116="Yes",'TSA Input'!D2116,""))</f>
        <v/>
      </c>
      <c r="H2153" s="37" t="str">
        <f>IF('TSA Input'!K2116="","",IF('TSA Input'!J2116="Yes",'TSA Input'!G2116,""))</f>
        <v/>
      </c>
      <c r="I2153" s="37" t="str">
        <f>IF('TSA Input'!L2116="","",IF('TSA Input'!J2116="Yes",'TSA Input'!F2116,""))</f>
        <v/>
      </c>
      <c r="J2153" s="39" t="str">
        <f t="shared" ref="J2153:J2216" si="68">IF($C2153="","",SUM(G2153:I2153))</f>
        <v/>
      </c>
      <c r="K2153" s="257" t="str">
        <f>IF('TSA Input'!J2116="","",IF('TSA Input'!J2116="Yes",'TSA Input'!D2116,""))</f>
        <v/>
      </c>
      <c r="L2153" s="258" t="str">
        <f>IF('TSA Input'!J2116="","",IF('TSA Input'!J2116="Yes",'TSA Input'!G2116,""))</f>
        <v/>
      </c>
      <c r="M2153" s="258" t="str">
        <f>IF('TSA Input'!J2116="","",IF('TSA Input'!J2116="Yes",'TSA Input'!F2116,""))</f>
        <v/>
      </c>
      <c r="N2153" s="39" t="str">
        <f t="shared" ref="N2153:N2216" si="69">IF($C2153="","",SUM(K2153:M2153))</f>
        <v/>
      </c>
      <c r="O2153" s="149" t="s">
        <v>11</v>
      </c>
      <c r="P2153" s="148" t="s">
        <v>11</v>
      </c>
      <c r="Q2153" s="1"/>
    </row>
    <row r="2154" spans="1:17" ht="15.75" hidden="1" customHeight="1">
      <c r="A2154" s="1" t="str">
        <f t="shared" si="1"/>
        <v/>
      </c>
      <c r="B2154" s="1"/>
      <c r="C2154" s="34" t="str">
        <f>IF('TSA Input'!J2117="","",IF('TSA Input'!J2117="Yes",'TSA Input'!B2117,"Ineligible"))</f>
        <v/>
      </c>
      <c r="D2154" s="246" t="str">
        <f>IF('TSA Input'!J2117="","",IF('TSA Input'!J2117="Yes",IF('TSA Input'!W2117="","",LEFT('TSA Input'!W2117,LEN('TSA Input'!W2117)-2)),""))</f>
        <v/>
      </c>
      <c r="E2154" s="246" t="str">
        <f>IF('TSA Input'!J2117="","",IF('TSA Input'!J2117="Yes",'TSA Input'!I2117,""))</f>
        <v/>
      </c>
      <c r="F2154" s="247" t="str">
        <f>IF('TSA Input'!J2117="","",IF('TSA Input'!J2117="Yes",'TSA Input'!C2117,""))</f>
        <v/>
      </c>
      <c r="G2154" s="36" t="str">
        <f>IF('TSA Input'!J2117="","",IF('TSA Input'!J2117="Yes",'TSA Input'!D2117,""))</f>
        <v/>
      </c>
      <c r="H2154" s="37" t="str">
        <f>IF('TSA Input'!K2117="","",IF('TSA Input'!J2117="Yes",'TSA Input'!G2117,""))</f>
        <v/>
      </c>
      <c r="I2154" s="37" t="str">
        <f>IF('TSA Input'!L2117="","",IF('TSA Input'!J2117="Yes",'TSA Input'!F2117,""))</f>
        <v/>
      </c>
      <c r="J2154" s="39" t="str">
        <f t="shared" si="68"/>
        <v/>
      </c>
      <c r="K2154" s="257" t="str">
        <f>IF('TSA Input'!J2117="","",IF('TSA Input'!J2117="Yes",'TSA Input'!D2117,""))</f>
        <v/>
      </c>
      <c r="L2154" s="258" t="str">
        <f>IF('TSA Input'!J2117="","",IF('TSA Input'!J2117="Yes",'TSA Input'!G2117,""))</f>
        <v/>
      </c>
      <c r="M2154" s="258" t="str">
        <f>IF('TSA Input'!J2117="","",IF('TSA Input'!J2117="Yes",'TSA Input'!F2117,""))</f>
        <v/>
      </c>
      <c r="N2154" s="39" t="str">
        <f t="shared" si="69"/>
        <v/>
      </c>
      <c r="O2154" s="149" t="s">
        <v>11</v>
      </c>
      <c r="P2154" s="148" t="s">
        <v>11</v>
      </c>
      <c r="Q2154" s="1"/>
    </row>
    <row r="2155" spans="1:17" ht="15.75" hidden="1" customHeight="1">
      <c r="A2155" s="1" t="str">
        <f t="shared" si="1"/>
        <v/>
      </c>
      <c r="B2155" s="1"/>
      <c r="C2155" s="34" t="str">
        <f>IF('TSA Input'!J2118="","",IF('TSA Input'!J2118="Yes",'TSA Input'!B2118,"Ineligible"))</f>
        <v/>
      </c>
      <c r="D2155" s="246" t="str">
        <f>IF('TSA Input'!J2118="","",IF('TSA Input'!J2118="Yes",IF('TSA Input'!W2118="","",LEFT('TSA Input'!W2118,LEN('TSA Input'!W2118)-2)),""))</f>
        <v/>
      </c>
      <c r="E2155" s="246" t="str">
        <f>IF('TSA Input'!J2118="","",IF('TSA Input'!J2118="Yes",'TSA Input'!I2118,""))</f>
        <v/>
      </c>
      <c r="F2155" s="247" t="str">
        <f>IF('TSA Input'!J2118="","",IF('TSA Input'!J2118="Yes",'TSA Input'!C2118,""))</f>
        <v/>
      </c>
      <c r="G2155" s="36" t="str">
        <f>IF('TSA Input'!J2118="","",IF('TSA Input'!J2118="Yes",'TSA Input'!D2118,""))</f>
        <v/>
      </c>
      <c r="H2155" s="37" t="str">
        <f>IF('TSA Input'!K2118="","",IF('TSA Input'!J2118="Yes",'TSA Input'!G2118,""))</f>
        <v/>
      </c>
      <c r="I2155" s="37" t="str">
        <f>IF('TSA Input'!L2118="","",IF('TSA Input'!J2118="Yes",'TSA Input'!F2118,""))</f>
        <v/>
      </c>
      <c r="J2155" s="39" t="str">
        <f t="shared" si="68"/>
        <v/>
      </c>
      <c r="K2155" s="257" t="str">
        <f>IF('TSA Input'!J2118="","",IF('TSA Input'!J2118="Yes",'TSA Input'!D2118,""))</f>
        <v/>
      </c>
      <c r="L2155" s="258" t="str">
        <f>IF('TSA Input'!J2118="","",IF('TSA Input'!J2118="Yes",'TSA Input'!G2118,""))</f>
        <v/>
      </c>
      <c r="M2155" s="258" t="str">
        <f>IF('TSA Input'!J2118="","",IF('TSA Input'!J2118="Yes",'TSA Input'!F2118,""))</f>
        <v/>
      </c>
      <c r="N2155" s="39" t="str">
        <f t="shared" si="69"/>
        <v/>
      </c>
      <c r="O2155" s="149" t="s">
        <v>11</v>
      </c>
      <c r="P2155" s="148" t="s">
        <v>11</v>
      </c>
      <c r="Q2155" s="1"/>
    </row>
    <row r="2156" spans="1:17" ht="15.75" hidden="1" customHeight="1">
      <c r="A2156" s="1" t="str">
        <f t="shared" si="1"/>
        <v/>
      </c>
      <c r="B2156" s="1"/>
      <c r="C2156" s="34" t="str">
        <f>IF('TSA Input'!J2119="","",IF('TSA Input'!J2119="Yes",'TSA Input'!B2119,"Ineligible"))</f>
        <v/>
      </c>
      <c r="D2156" s="246" t="str">
        <f>IF('TSA Input'!J2119="","",IF('TSA Input'!J2119="Yes",IF('TSA Input'!W2119="","",LEFT('TSA Input'!W2119,LEN('TSA Input'!W2119)-2)),""))</f>
        <v/>
      </c>
      <c r="E2156" s="246" t="str">
        <f>IF('TSA Input'!J2119="","",IF('TSA Input'!J2119="Yes",'TSA Input'!I2119,""))</f>
        <v/>
      </c>
      <c r="F2156" s="247" t="str">
        <f>IF('TSA Input'!J2119="","",IF('TSA Input'!J2119="Yes",'TSA Input'!C2119,""))</f>
        <v/>
      </c>
      <c r="G2156" s="36" t="str">
        <f>IF('TSA Input'!J2119="","",IF('TSA Input'!J2119="Yes",'TSA Input'!D2119,""))</f>
        <v/>
      </c>
      <c r="H2156" s="37" t="str">
        <f>IF('TSA Input'!K2119="","",IF('TSA Input'!J2119="Yes",'TSA Input'!G2119,""))</f>
        <v/>
      </c>
      <c r="I2156" s="37" t="str">
        <f>IF('TSA Input'!L2119="","",IF('TSA Input'!J2119="Yes",'TSA Input'!F2119,""))</f>
        <v/>
      </c>
      <c r="J2156" s="39" t="str">
        <f t="shared" si="68"/>
        <v/>
      </c>
      <c r="K2156" s="257" t="str">
        <f>IF('TSA Input'!J2119="","",IF('TSA Input'!J2119="Yes",'TSA Input'!D2119,""))</f>
        <v/>
      </c>
      <c r="L2156" s="258" t="str">
        <f>IF('TSA Input'!J2119="","",IF('TSA Input'!J2119="Yes",'TSA Input'!G2119,""))</f>
        <v/>
      </c>
      <c r="M2156" s="258" t="str">
        <f>IF('TSA Input'!J2119="","",IF('TSA Input'!J2119="Yes",'TSA Input'!F2119,""))</f>
        <v/>
      </c>
      <c r="N2156" s="39" t="str">
        <f t="shared" si="69"/>
        <v/>
      </c>
      <c r="O2156" s="149" t="s">
        <v>11</v>
      </c>
      <c r="P2156" s="148" t="s">
        <v>11</v>
      </c>
      <c r="Q2156" s="1"/>
    </row>
    <row r="2157" spans="1:17" ht="15.75" hidden="1" customHeight="1">
      <c r="A2157" s="1" t="str">
        <f t="shared" si="1"/>
        <v/>
      </c>
      <c r="B2157" s="1"/>
      <c r="C2157" s="34" t="str">
        <f>IF('TSA Input'!J2120="","",IF('TSA Input'!J2120="Yes",'TSA Input'!B2120,"Ineligible"))</f>
        <v/>
      </c>
      <c r="D2157" s="246" t="str">
        <f>IF('TSA Input'!J2120="","",IF('TSA Input'!J2120="Yes",IF('TSA Input'!W2120="","",LEFT('TSA Input'!W2120,LEN('TSA Input'!W2120)-2)),""))</f>
        <v/>
      </c>
      <c r="E2157" s="246" t="str">
        <f>IF('TSA Input'!J2120="","",IF('TSA Input'!J2120="Yes",'TSA Input'!I2120,""))</f>
        <v/>
      </c>
      <c r="F2157" s="247" t="str">
        <f>IF('TSA Input'!J2120="","",IF('TSA Input'!J2120="Yes",'TSA Input'!C2120,""))</f>
        <v/>
      </c>
      <c r="G2157" s="36" t="str">
        <f>IF('TSA Input'!J2120="","",IF('TSA Input'!J2120="Yes",'TSA Input'!D2120,""))</f>
        <v/>
      </c>
      <c r="H2157" s="37" t="str">
        <f>IF('TSA Input'!K2120="","",IF('TSA Input'!J2120="Yes",'TSA Input'!G2120,""))</f>
        <v/>
      </c>
      <c r="I2157" s="37" t="str">
        <f>IF('TSA Input'!L2120="","",IF('TSA Input'!J2120="Yes",'TSA Input'!F2120,""))</f>
        <v/>
      </c>
      <c r="J2157" s="39" t="str">
        <f t="shared" si="68"/>
        <v/>
      </c>
      <c r="K2157" s="257" t="str">
        <f>IF('TSA Input'!J2120="","",IF('TSA Input'!J2120="Yes",'TSA Input'!D2120,""))</f>
        <v/>
      </c>
      <c r="L2157" s="258" t="str">
        <f>IF('TSA Input'!J2120="","",IF('TSA Input'!J2120="Yes",'TSA Input'!G2120,""))</f>
        <v/>
      </c>
      <c r="M2157" s="258" t="str">
        <f>IF('TSA Input'!J2120="","",IF('TSA Input'!J2120="Yes",'TSA Input'!F2120,""))</f>
        <v/>
      </c>
      <c r="N2157" s="39" t="str">
        <f t="shared" si="69"/>
        <v/>
      </c>
      <c r="O2157" s="149" t="s">
        <v>11</v>
      </c>
      <c r="P2157" s="148" t="s">
        <v>11</v>
      </c>
      <c r="Q2157" s="1"/>
    </row>
    <row r="2158" spans="1:17" ht="15.75" hidden="1" customHeight="1">
      <c r="A2158" s="1" t="str">
        <f t="shared" si="1"/>
        <v/>
      </c>
      <c r="B2158" s="1"/>
      <c r="C2158" s="34" t="str">
        <f>IF('TSA Input'!J2121="","",IF('TSA Input'!J2121="Yes",'TSA Input'!B2121,"Ineligible"))</f>
        <v/>
      </c>
      <c r="D2158" s="246" t="str">
        <f>IF('TSA Input'!J2121="","",IF('TSA Input'!J2121="Yes",IF('TSA Input'!W2121="","",LEFT('TSA Input'!W2121,LEN('TSA Input'!W2121)-2)),""))</f>
        <v/>
      </c>
      <c r="E2158" s="246" t="str">
        <f>IF('TSA Input'!J2121="","",IF('TSA Input'!J2121="Yes",'TSA Input'!I2121,""))</f>
        <v/>
      </c>
      <c r="F2158" s="247" t="str">
        <f>IF('TSA Input'!J2121="","",IF('TSA Input'!J2121="Yes",'TSA Input'!C2121,""))</f>
        <v/>
      </c>
      <c r="G2158" s="36" t="str">
        <f>IF('TSA Input'!J2121="","",IF('TSA Input'!J2121="Yes",'TSA Input'!D2121,""))</f>
        <v/>
      </c>
      <c r="H2158" s="37" t="str">
        <f>IF('TSA Input'!K2121="","",IF('TSA Input'!J2121="Yes",'TSA Input'!G2121,""))</f>
        <v/>
      </c>
      <c r="I2158" s="37" t="str">
        <f>IF('TSA Input'!L2121="","",IF('TSA Input'!J2121="Yes",'TSA Input'!F2121,""))</f>
        <v/>
      </c>
      <c r="J2158" s="39" t="str">
        <f t="shared" si="68"/>
        <v/>
      </c>
      <c r="K2158" s="257" t="str">
        <f>IF('TSA Input'!J2121="","",IF('TSA Input'!J2121="Yes",'TSA Input'!D2121,""))</f>
        <v/>
      </c>
      <c r="L2158" s="258" t="str">
        <f>IF('TSA Input'!J2121="","",IF('TSA Input'!J2121="Yes",'TSA Input'!G2121,""))</f>
        <v/>
      </c>
      <c r="M2158" s="258" t="str">
        <f>IF('TSA Input'!J2121="","",IF('TSA Input'!J2121="Yes",'TSA Input'!F2121,""))</f>
        <v/>
      </c>
      <c r="N2158" s="39" t="str">
        <f t="shared" si="69"/>
        <v/>
      </c>
      <c r="O2158" s="149" t="s">
        <v>11</v>
      </c>
      <c r="P2158" s="148" t="s">
        <v>11</v>
      </c>
      <c r="Q2158" s="1"/>
    </row>
    <row r="2159" spans="1:17" ht="15.75" hidden="1" customHeight="1">
      <c r="A2159" s="1" t="str">
        <f t="shared" si="1"/>
        <v/>
      </c>
      <c r="B2159" s="1"/>
      <c r="C2159" s="34" t="str">
        <f>IF('TSA Input'!J2122="","",IF('TSA Input'!J2122="Yes",'TSA Input'!B2122,"Ineligible"))</f>
        <v/>
      </c>
      <c r="D2159" s="246" t="str">
        <f>IF('TSA Input'!J2122="","",IF('TSA Input'!J2122="Yes",IF('TSA Input'!W2122="","",LEFT('TSA Input'!W2122,LEN('TSA Input'!W2122)-2)),""))</f>
        <v/>
      </c>
      <c r="E2159" s="246" t="str">
        <f>IF('TSA Input'!J2122="","",IF('TSA Input'!J2122="Yes",'TSA Input'!I2122,""))</f>
        <v/>
      </c>
      <c r="F2159" s="247" t="str">
        <f>IF('TSA Input'!J2122="","",IF('TSA Input'!J2122="Yes",'TSA Input'!C2122,""))</f>
        <v/>
      </c>
      <c r="G2159" s="36" t="str">
        <f>IF('TSA Input'!J2122="","",IF('TSA Input'!J2122="Yes",'TSA Input'!D2122,""))</f>
        <v/>
      </c>
      <c r="H2159" s="37" t="str">
        <f>IF('TSA Input'!K2122="","",IF('TSA Input'!J2122="Yes",'TSA Input'!G2122,""))</f>
        <v/>
      </c>
      <c r="I2159" s="37" t="str">
        <f>IF('TSA Input'!L2122="","",IF('TSA Input'!J2122="Yes",'TSA Input'!F2122,""))</f>
        <v/>
      </c>
      <c r="J2159" s="39" t="str">
        <f t="shared" si="68"/>
        <v/>
      </c>
      <c r="K2159" s="257" t="str">
        <f>IF('TSA Input'!J2122="","",IF('TSA Input'!J2122="Yes",'TSA Input'!D2122,""))</f>
        <v/>
      </c>
      <c r="L2159" s="258" t="str">
        <f>IF('TSA Input'!J2122="","",IF('TSA Input'!J2122="Yes",'TSA Input'!G2122,""))</f>
        <v/>
      </c>
      <c r="M2159" s="258" t="str">
        <f>IF('TSA Input'!J2122="","",IF('TSA Input'!J2122="Yes",'TSA Input'!F2122,""))</f>
        <v/>
      </c>
      <c r="N2159" s="39" t="str">
        <f t="shared" si="69"/>
        <v/>
      </c>
      <c r="O2159" s="149" t="s">
        <v>11</v>
      </c>
      <c r="P2159" s="148" t="s">
        <v>11</v>
      </c>
      <c r="Q2159" s="1"/>
    </row>
    <row r="2160" spans="1:17" ht="15.75" hidden="1" customHeight="1">
      <c r="A2160" s="1" t="str">
        <f t="shared" si="1"/>
        <v/>
      </c>
      <c r="B2160" s="1"/>
      <c r="C2160" s="34" t="str">
        <f>IF('TSA Input'!J2123="","",IF('TSA Input'!J2123="Yes",'TSA Input'!B2123,"Ineligible"))</f>
        <v/>
      </c>
      <c r="D2160" s="246" t="str">
        <f>IF('TSA Input'!J2123="","",IF('TSA Input'!J2123="Yes",IF('TSA Input'!W2123="","",LEFT('TSA Input'!W2123,LEN('TSA Input'!W2123)-2)),""))</f>
        <v/>
      </c>
      <c r="E2160" s="246" t="str">
        <f>IF('TSA Input'!J2123="","",IF('TSA Input'!J2123="Yes",'TSA Input'!I2123,""))</f>
        <v/>
      </c>
      <c r="F2160" s="247" t="str">
        <f>IF('TSA Input'!J2123="","",IF('TSA Input'!J2123="Yes",'TSA Input'!C2123,""))</f>
        <v/>
      </c>
      <c r="G2160" s="36" t="str">
        <f>IF('TSA Input'!J2123="","",IF('TSA Input'!J2123="Yes",'TSA Input'!D2123,""))</f>
        <v/>
      </c>
      <c r="H2160" s="37" t="str">
        <f>IF('TSA Input'!K2123="","",IF('TSA Input'!J2123="Yes",'TSA Input'!G2123,""))</f>
        <v/>
      </c>
      <c r="I2160" s="37" t="str">
        <f>IF('TSA Input'!L2123="","",IF('TSA Input'!J2123="Yes",'TSA Input'!F2123,""))</f>
        <v/>
      </c>
      <c r="J2160" s="39" t="str">
        <f t="shared" si="68"/>
        <v/>
      </c>
      <c r="K2160" s="257" t="str">
        <f>IF('TSA Input'!J2123="","",IF('TSA Input'!J2123="Yes",'TSA Input'!D2123,""))</f>
        <v/>
      </c>
      <c r="L2160" s="258" t="str">
        <f>IF('TSA Input'!J2123="","",IF('TSA Input'!J2123="Yes",'TSA Input'!G2123,""))</f>
        <v/>
      </c>
      <c r="M2160" s="258" t="str">
        <f>IF('TSA Input'!J2123="","",IF('TSA Input'!J2123="Yes",'TSA Input'!F2123,""))</f>
        <v/>
      </c>
      <c r="N2160" s="39" t="str">
        <f t="shared" si="69"/>
        <v/>
      </c>
      <c r="O2160" s="149" t="s">
        <v>11</v>
      </c>
      <c r="P2160" s="148" t="s">
        <v>11</v>
      </c>
      <c r="Q2160" s="1"/>
    </row>
    <row r="2161" spans="1:17" ht="15.75" hidden="1" customHeight="1">
      <c r="A2161" s="1" t="str">
        <f t="shared" si="1"/>
        <v/>
      </c>
      <c r="B2161" s="1"/>
      <c r="C2161" s="34" t="str">
        <f>IF('TSA Input'!J2124="","",IF('TSA Input'!J2124="Yes",'TSA Input'!B2124,"Ineligible"))</f>
        <v/>
      </c>
      <c r="D2161" s="246" t="str">
        <f>IF('TSA Input'!J2124="","",IF('TSA Input'!J2124="Yes",IF('TSA Input'!W2124="","",LEFT('TSA Input'!W2124,LEN('TSA Input'!W2124)-2)),""))</f>
        <v/>
      </c>
      <c r="E2161" s="246" t="str">
        <f>IF('TSA Input'!J2124="","",IF('TSA Input'!J2124="Yes",'TSA Input'!I2124,""))</f>
        <v/>
      </c>
      <c r="F2161" s="247" t="str">
        <f>IF('TSA Input'!J2124="","",IF('TSA Input'!J2124="Yes",'TSA Input'!C2124,""))</f>
        <v/>
      </c>
      <c r="G2161" s="36" t="str">
        <f>IF('TSA Input'!J2124="","",IF('TSA Input'!J2124="Yes",'TSA Input'!D2124,""))</f>
        <v/>
      </c>
      <c r="H2161" s="37" t="str">
        <f>IF('TSA Input'!K2124="","",IF('TSA Input'!J2124="Yes",'TSA Input'!G2124,""))</f>
        <v/>
      </c>
      <c r="I2161" s="37" t="str">
        <f>IF('TSA Input'!L2124="","",IF('TSA Input'!J2124="Yes",'TSA Input'!F2124,""))</f>
        <v/>
      </c>
      <c r="J2161" s="39" t="str">
        <f t="shared" si="68"/>
        <v/>
      </c>
      <c r="K2161" s="257" t="str">
        <f>IF('TSA Input'!J2124="","",IF('TSA Input'!J2124="Yes",'TSA Input'!D2124,""))</f>
        <v/>
      </c>
      <c r="L2161" s="258" t="str">
        <f>IF('TSA Input'!J2124="","",IF('TSA Input'!J2124="Yes",'TSA Input'!G2124,""))</f>
        <v/>
      </c>
      <c r="M2161" s="258" t="str">
        <f>IF('TSA Input'!J2124="","",IF('TSA Input'!J2124="Yes",'TSA Input'!F2124,""))</f>
        <v/>
      </c>
      <c r="N2161" s="39" t="str">
        <f t="shared" si="69"/>
        <v/>
      </c>
      <c r="O2161" s="149" t="s">
        <v>11</v>
      </c>
      <c r="P2161" s="148" t="s">
        <v>11</v>
      </c>
      <c r="Q2161" s="1"/>
    </row>
    <row r="2162" spans="1:17" ht="15.75" hidden="1" customHeight="1">
      <c r="A2162" s="1" t="str">
        <f t="shared" si="1"/>
        <v/>
      </c>
      <c r="B2162" s="1"/>
      <c r="C2162" s="34" t="str">
        <f>IF('TSA Input'!J2125="","",IF('TSA Input'!J2125="Yes",'TSA Input'!B2125,"Ineligible"))</f>
        <v/>
      </c>
      <c r="D2162" s="246" t="str">
        <f>IF('TSA Input'!J2125="","",IF('TSA Input'!J2125="Yes",IF('TSA Input'!W2125="","",LEFT('TSA Input'!W2125,LEN('TSA Input'!W2125)-2)),""))</f>
        <v/>
      </c>
      <c r="E2162" s="246" t="str">
        <f>IF('TSA Input'!J2125="","",IF('TSA Input'!J2125="Yes",'TSA Input'!I2125,""))</f>
        <v/>
      </c>
      <c r="F2162" s="247" t="str">
        <f>IF('TSA Input'!J2125="","",IF('TSA Input'!J2125="Yes",'TSA Input'!C2125,""))</f>
        <v/>
      </c>
      <c r="G2162" s="36" t="str">
        <f>IF('TSA Input'!J2125="","",IF('TSA Input'!J2125="Yes",'TSA Input'!D2125,""))</f>
        <v/>
      </c>
      <c r="H2162" s="37" t="str">
        <f>IF('TSA Input'!K2125="","",IF('TSA Input'!J2125="Yes",'TSA Input'!G2125,""))</f>
        <v/>
      </c>
      <c r="I2162" s="37" t="str">
        <f>IF('TSA Input'!L2125="","",IF('TSA Input'!J2125="Yes",'TSA Input'!F2125,""))</f>
        <v/>
      </c>
      <c r="J2162" s="39" t="str">
        <f t="shared" si="68"/>
        <v/>
      </c>
      <c r="K2162" s="257" t="str">
        <f>IF('TSA Input'!J2125="","",IF('TSA Input'!J2125="Yes",'TSA Input'!D2125,""))</f>
        <v/>
      </c>
      <c r="L2162" s="258" t="str">
        <f>IF('TSA Input'!J2125="","",IF('TSA Input'!J2125="Yes",'TSA Input'!G2125,""))</f>
        <v/>
      </c>
      <c r="M2162" s="258" t="str">
        <f>IF('TSA Input'!J2125="","",IF('TSA Input'!J2125="Yes",'TSA Input'!F2125,""))</f>
        <v/>
      </c>
      <c r="N2162" s="39" t="str">
        <f t="shared" si="69"/>
        <v/>
      </c>
      <c r="O2162" s="149" t="s">
        <v>11</v>
      </c>
      <c r="P2162" s="148" t="s">
        <v>11</v>
      </c>
      <c r="Q2162" s="1"/>
    </row>
    <row r="2163" spans="1:17" ht="15.75" hidden="1" customHeight="1">
      <c r="A2163" s="1" t="str">
        <f t="shared" si="1"/>
        <v/>
      </c>
      <c r="B2163" s="1"/>
      <c r="C2163" s="34" t="str">
        <f>IF('TSA Input'!J2126="","",IF('TSA Input'!J2126="Yes",'TSA Input'!B2126,"Ineligible"))</f>
        <v/>
      </c>
      <c r="D2163" s="246" t="str">
        <f>IF('TSA Input'!J2126="","",IF('TSA Input'!J2126="Yes",IF('TSA Input'!W2126="","",LEFT('TSA Input'!W2126,LEN('TSA Input'!W2126)-2)),""))</f>
        <v/>
      </c>
      <c r="E2163" s="246" t="str">
        <f>IF('TSA Input'!J2126="","",IF('TSA Input'!J2126="Yes",'TSA Input'!I2126,""))</f>
        <v/>
      </c>
      <c r="F2163" s="247" t="str">
        <f>IF('TSA Input'!J2126="","",IF('TSA Input'!J2126="Yes",'TSA Input'!C2126,""))</f>
        <v/>
      </c>
      <c r="G2163" s="36" t="str">
        <f>IF('TSA Input'!J2126="","",IF('TSA Input'!J2126="Yes",'TSA Input'!D2126,""))</f>
        <v/>
      </c>
      <c r="H2163" s="37" t="str">
        <f>IF('TSA Input'!K2126="","",IF('TSA Input'!J2126="Yes",'TSA Input'!G2126,""))</f>
        <v/>
      </c>
      <c r="I2163" s="37" t="str">
        <f>IF('TSA Input'!L2126="","",IF('TSA Input'!J2126="Yes",'TSA Input'!F2126,""))</f>
        <v/>
      </c>
      <c r="J2163" s="39" t="str">
        <f t="shared" si="68"/>
        <v/>
      </c>
      <c r="K2163" s="257" t="str">
        <f>IF('TSA Input'!J2126="","",IF('TSA Input'!J2126="Yes",'TSA Input'!D2126,""))</f>
        <v/>
      </c>
      <c r="L2163" s="258" t="str">
        <f>IF('TSA Input'!J2126="","",IF('TSA Input'!J2126="Yes",'TSA Input'!G2126,""))</f>
        <v/>
      </c>
      <c r="M2163" s="258" t="str">
        <f>IF('TSA Input'!J2126="","",IF('TSA Input'!J2126="Yes",'TSA Input'!F2126,""))</f>
        <v/>
      </c>
      <c r="N2163" s="39" t="str">
        <f t="shared" si="69"/>
        <v/>
      </c>
      <c r="O2163" s="149" t="s">
        <v>11</v>
      </c>
      <c r="P2163" s="148" t="s">
        <v>11</v>
      </c>
      <c r="Q2163" s="1"/>
    </row>
    <row r="2164" spans="1:17" ht="15.75" hidden="1" customHeight="1">
      <c r="A2164" s="1" t="str">
        <f t="shared" si="1"/>
        <v/>
      </c>
      <c r="B2164" s="1"/>
      <c r="C2164" s="34" t="str">
        <f>IF('TSA Input'!J2127="","",IF('TSA Input'!J2127="Yes",'TSA Input'!B2127,"Ineligible"))</f>
        <v/>
      </c>
      <c r="D2164" s="246" t="str">
        <f>IF('TSA Input'!J2127="","",IF('TSA Input'!J2127="Yes",IF('TSA Input'!W2127="","",LEFT('TSA Input'!W2127,LEN('TSA Input'!W2127)-2)),""))</f>
        <v/>
      </c>
      <c r="E2164" s="246" t="str">
        <f>IF('TSA Input'!J2127="","",IF('TSA Input'!J2127="Yes",'TSA Input'!I2127,""))</f>
        <v/>
      </c>
      <c r="F2164" s="247" t="str">
        <f>IF('TSA Input'!J2127="","",IF('TSA Input'!J2127="Yes",'TSA Input'!C2127,""))</f>
        <v/>
      </c>
      <c r="G2164" s="36" t="str">
        <f>IF('TSA Input'!J2127="","",IF('TSA Input'!J2127="Yes",'TSA Input'!D2127,""))</f>
        <v/>
      </c>
      <c r="H2164" s="37" t="str">
        <f>IF('TSA Input'!K2127="","",IF('TSA Input'!J2127="Yes",'TSA Input'!G2127,""))</f>
        <v/>
      </c>
      <c r="I2164" s="37" t="str">
        <f>IF('TSA Input'!L2127="","",IF('TSA Input'!J2127="Yes",'TSA Input'!F2127,""))</f>
        <v/>
      </c>
      <c r="J2164" s="39" t="str">
        <f t="shared" si="68"/>
        <v/>
      </c>
      <c r="K2164" s="257" t="str">
        <f>IF('TSA Input'!J2127="","",IF('TSA Input'!J2127="Yes",'TSA Input'!D2127,""))</f>
        <v/>
      </c>
      <c r="L2164" s="258" t="str">
        <f>IF('TSA Input'!J2127="","",IF('TSA Input'!J2127="Yes",'TSA Input'!G2127,""))</f>
        <v/>
      </c>
      <c r="M2164" s="258" t="str">
        <f>IF('TSA Input'!J2127="","",IF('TSA Input'!J2127="Yes",'TSA Input'!F2127,""))</f>
        <v/>
      </c>
      <c r="N2164" s="39" t="str">
        <f t="shared" si="69"/>
        <v/>
      </c>
      <c r="O2164" s="149" t="s">
        <v>11</v>
      </c>
      <c r="P2164" s="148" t="s">
        <v>11</v>
      </c>
      <c r="Q2164" s="1"/>
    </row>
    <row r="2165" spans="1:17" ht="15.75" hidden="1" customHeight="1">
      <c r="A2165" s="1" t="str">
        <f t="shared" si="1"/>
        <v/>
      </c>
      <c r="B2165" s="1"/>
      <c r="C2165" s="34" t="str">
        <f>IF('TSA Input'!J2128="","",IF('TSA Input'!J2128="Yes",'TSA Input'!B2128,"Ineligible"))</f>
        <v/>
      </c>
      <c r="D2165" s="246" t="str">
        <f>IF('TSA Input'!J2128="","",IF('TSA Input'!J2128="Yes",IF('TSA Input'!W2128="","",LEFT('TSA Input'!W2128,LEN('TSA Input'!W2128)-2)),""))</f>
        <v/>
      </c>
      <c r="E2165" s="246" t="str">
        <f>IF('TSA Input'!J2128="","",IF('TSA Input'!J2128="Yes",'TSA Input'!I2128,""))</f>
        <v/>
      </c>
      <c r="F2165" s="247" t="str">
        <f>IF('TSA Input'!J2128="","",IF('TSA Input'!J2128="Yes",'TSA Input'!C2128,""))</f>
        <v/>
      </c>
      <c r="G2165" s="36" t="str">
        <f>IF('TSA Input'!J2128="","",IF('TSA Input'!J2128="Yes",'TSA Input'!D2128,""))</f>
        <v/>
      </c>
      <c r="H2165" s="37" t="str">
        <f>IF('TSA Input'!K2128="","",IF('TSA Input'!J2128="Yes",'TSA Input'!G2128,""))</f>
        <v/>
      </c>
      <c r="I2165" s="37" t="str">
        <f>IF('TSA Input'!L2128="","",IF('TSA Input'!J2128="Yes",'TSA Input'!F2128,""))</f>
        <v/>
      </c>
      <c r="J2165" s="39" t="str">
        <f t="shared" si="68"/>
        <v/>
      </c>
      <c r="K2165" s="257" t="str">
        <f>IF('TSA Input'!J2128="","",IF('TSA Input'!J2128="Yes",'TSA Input'!D2128,""))</f>
        <v/>
      </c>
      <c r="L2165" s="258" t="str">
        <f>IF('TSA Input'!J2128="","",IF('TSA Input'!J2128="Yes",'TSA Input'!G2128,""))</f>
        <v/>
      </c>
      <c r="M2165" s="258" t="str">
        <f>IF('TSA Input'!J2128="","",IF('TSA Input'!J2128="Yes",'TSA Input'!F2128,""))</f>
        <v/>
      </c>
      <c r="N2165" s="39" t="str">
        <f t="shared" si="69"/>
        <v/>
      </c>
      <c r="O2165" s="149" t="s">
        <v>11</v>
      </c>
      <c r="P2165" s="148" t="s">
        <v>11</v>
      </c>
      <c r="Q2165" s="1"/>
    </row>
    <row r="2166" spans="1:17" ht="15.75" hidden="1" customHeight="1">
      <c r="A2166" s="1" t="str">
        <f t="shared" si="1"/>
        <v/>
      </c>
      <c r="B2166" s="1"/>
      <c r="C2166" s="34" t="str">
        <f>IF('TSA Input'!J2129="","",IF('TSA Input'!J2129="Yes",'TSA Input'!B2129,"Ineligible"))</f>
        <v/>
      </c>
      <c r="D2166" s="246" t="str">
        <f>IF('TSA Input'!J2129="","",IF('TSA Input'!J2129="Yes",IF('TSA Input'!W2129="","",LEFT('TSA Input'!W2129,LEN('TSA Input'!W2129)-2)),""))</f>
        <v/>
      </c>
      <c r="E2166" s="246" t="str">
        <f>IF('TSA Input'!J2129="","",IF('TSA Input'!J2129="Yes",'TSA Input'!I2129,""))</f>
        <v/>
      </c>
      <c r="F2166" s="247" t="str">
        <f>IF('TSA Input'!J2129="","",IF('TSA Input'!J2129="Yes",'TSA Input'!C2129,""))</f>
        <v/>
      </c>
      <c r="G2166" s="36" t="str">
        <f>IF('TSA Input'!J2129="","",IF('TSA Input'!J2129="Yes",'TSA Input'!D2129,""))</f>
        <v/>
      </c>
      <c r="H2166" s="37" t="str">
        <f>IF('TSA Input'!K2129="","",IF('TSA Input'!J2129="Yes",'TSA Input'!G2129,""))</f>
        <v/>
      </c>
      <c r="I2166" s="37" t="str">
        <f>IF('TSA Input'!L2129="","",IF('TSA Input'!J2129="Yes",'TSA Input'!F2129,""))</f>
        <v/>
      </c>
      <c r="J2166" s="39" t="str">
        <f t="shared" si="68"/>
        <v/>
      </c>
      <c r="K2166" s="257" t="str">
        <f>IF('TSA Input'!J2129="","",IF('TSA Input'!J2129="Yes",'TSA Input'!D2129,""))</f>
        <v/>
      </c>
      <c r="L2166" s="258" t="str">
        <f>IF('TSA Input'!J2129="","",IF('TSA Input'!J2129="Yes",'TSA Input'!G2129,""))</f>
        <v/>
      </c>
      <c r="M2166" s="258" t="str">
        <f>IF('TSA Input'!J2129="","",IF('TSA Input'!J2129="Yes",'TSA Input'!F2129,""))</f>
        <v/>
      </c>
      <c r="N2166" s="39" t="str">
        <f t="shared" si="69"/>
        <v/>
      </c>
      <c r="O2166" s="149" t="s">
        <v>11</v>
      </c>
      <c r="P2166" s="148" t="s">
        <v>11</v>
      </c>
      <c r="Q2166" s="1"/>
    </row>
    <row r="2167" spans="1:17" ht="15.75" hidden="1" customHeight="1">
      <c r="A2167" s="1" t="str">
        <f t="shared" si="1"/>
        <v/>
      </c>
      <c r="B2167" s="1"/>
      <c r="C2167" s="34" t="str">
        <f>IF('TSA Input'!J2130="","",IF('TSA Input'!J2130="Yes",'TSA Input'!B2130,"Ineligible"))</f>
        <v/>
      </c>
      <c r="D2167" s="246" t="str">
        <f>IF('TSA Input'!J2130="","",IF('TSA Input'!J2130="Yes",IF('TSA Input'!W2130="","",LEFT('TSA Input'!W2130,LEN('TSA Input'!W2130)-2)),""))</f>
        <v/>
      </c>
      <c r="E2167" s="246" t="str">
        <f>IF('TSA Input'!J2130="","",IF('TSA Input'!J2130="Yes",'TSA Input'!I2130,""))</f>
        <v/>
      </c>
      <c r="F2167" s="247" t="str">
        <f>IF('TSA Input'!J2130="","",IF('TSA Input'!J2130="Yes",'TSA Input'!C2130,""))</f>
        <v/>
      </c>
      <c r="G2167" s="36" t="str">
        <f>IF('TSA Input'!J2130="","",IF('TSA Input'!J2130="Yes",'TSA Input'!D2130,""))</f>
        <v/>
      </c>
      <c r="H2167" s="37" t="str">
        <f>IF('TSA Input'!K2130="","",IF('TSA Input'!J2130="Yes",'TSA Input'!G2130,""))</f>
        <v/>
      </c>
      <c r="I2167" s="37" t="str">
        <f>IF('TSA Input'!L2130="","",IF('TSA Input'!J2130="Yes",'TSA Input'!F2130,""))</f>
        <v/>
      </c>
      <c r="J2167" s="39" t="str">
        <f t="shared" si="68"/>
        <v/>
      </c>
      <c r="K2167" s="257" t="str">
        <f>IF('TSA Input'!J2130="","",IF('TSA Input'!J2130="Yes",'TSA Input'!D2130,""))</f>
        <v/>
      </c>
      <c r="L2167" s="258" t="str">
        <f>IF('TSA Input'!J2130="","",IF('TSA Input'!J2130="Yes",'TSA Input'!G2130,""))</f>
        <v/>
      </c>
      <c r="M2167" s="258" t="str">
        <f>IF('TSA Input'!J2130="","",IF('TSA Input'!J2130="Yes",'TSA Input'!F2130,""))</f>
        <v/>
      </c>
      <c r="N2167" s="39" t="str">
        <f t="shared" si="69"/>
        <v/>
      </c>
      <c r="O2167" s="149" t="s">
        <v>11</v>
      </c>
      <c r="P2167" s="148" t="s">
        <v>11</v>
      </c>
      <c r="Q2167" s="1"/>
    </row>
    <row r="2168" spans="1:17" ht="15.75" hidden="1" customHeight="1">
      <c r="A2168" s="1" t="str">
        <f t="shared" si="1"/>
        <v/>
      </c>
      <c r="B2168" s="1"/>
      <c r="C2168" s="34" t="str">
        <f>IF('TSA Input'!J2131="","",IF('TSA Input'!J2131="Yes",'TSA Input'!B2131,"Ineligible"))</f>
        <v/>
      </c>
      <c r="D2168" s="246" t="str">
        <f>IF('TSA Input'!J2131="","",IF('TSA Input'!J2131="Yes",IF('TSA Input'!W2131="","",LEFT('TSA Input'!W2131,LEN('TSA Input'!W2131)-2)),""))</f>
        <v/>
      </c>
      <c r="E2168" s="246" t="str">
        <f>IF('TSA Input'!J2131="","",IF('TSA Input'!J2131="Yes",'TSA Input'!I2131,""))</f>
        <v/>
      </c>
      <c r="F2168" s="247" t="str">
        <f>IF('TSA Input'!J2131="","",IF('TSA Input'!J2131="Yes",'TSA Input'!C2131,""))</f>
        <v/>
      </c>
      <c r="G2168" s="36" t="str">
        <f>IF('TSA Input'!J2131="","",IF('TSA Input'!J2131="Yes",'TSA Input'!D2131,""))</f>
        <v/>
      </c>
      <c r="H2168" s="37" t="str">
        <f>IF('TSA Input'!K2131="","",IF('TSA Input'!J2131="Yes",'TSA Input'!G2131,""))</f>
        <v/>
      </c>
      <c r="I2168" s="37" t="str">
        <f>IF('TSA Input'!L2131="","",IF('TSA Input'!J2131="Yes",'TSA Input'!F2131,""))</f>
        <v/>
      </c>
      <c r="J2168" s="39" t="str">
        <f t="shared" si="68"/>
        <v/>
      </c>
      <c r="K2168" s="257" t="str">
        <f>IF('TSA Input'!J2131="","",IF('TSA Input'!J2131="Yes",'TSA Input'!D2131,""))</f>
        <v/>
      </c>
      <c r="L2168" s="258" t="str">
        <f>IF('TSA Input'!J2131="","",IF('TSA Input'!J2131="Yes",'TSA Input'!G2131,""))</f>
        <v/>
      </c>
      <c r="M2168" s="258" t="str">
        <f>IF('TSA Input'!J2131="","",IF('TSA Input'!J2131="Yes",'TSA Input'!F2131,""))</f>
        <v/>
      </c>
      <c r="N2168" s="39" t="str">
        <f t="shared" si="69"/>
        <v/>
      </c>
      <c r="O2168" s="149" t="s">
        <v>11</v>
      </c>
      <c r="P2168" s="148" t="s">
        <v>11</v>
      </c>
      <c r="Q2168" s="1"/>
    </row>
    <row r="2169" spans="1:17" ht="15.75" hidden="1" customHeight="1">
      <c r="A2169" s="1" t="str">
        <f t="shared" si="1"/>
        <v/>
      </c>
      <c r="B2169" s="1"/>
      <c r="C2169" s="34" t="str">
        <f>IF('TSA Input'!J2132="","",IF('TSA Input'!J2132="Yes",'TSA Input'!B2132,"Ineligible"))</f>
        <v/>
      </c>
      <c r="D2169" s="246" t="str">
        <f>IF('TSA Input'!J2132="","",IF('TSA Input'!J2132="Yes",IF('TSA Input'!W2132="","",LEFT('TSA Input'!W2132,LEN('TSA Input'!W2132)-2)),""))</f>
        <v/>
      </c>
      <c r="E2169" s="246" t="str">
        <f>IF('TSA Input'!J2132="","",IF('TSA Input'!J2132="Yes",'TSA Input'!I2132,""))</f>
        <v/>
      </c>
      <c r="F2169" s="247" t="str">
        <f>IF('TSA Input'!J2132="","",IF('TSA Input'!J2132="Yes",'TSA Input'!C2132,""))</f>
        <v/>
      </c>
      <c r="G2169" s="36" t="str">
        <f>IF('TSA Input'!J2132="","",IF('TSA Input'!J2132="Yes",'TSA Input'!D2132,""))</f>
        <v/>
      </c>
      <c r="H2169" s="37" t="str">
        <f>IF('TSA Input'!K2132="","",IF('TSA Input'!J2132="Yes",'TSA Input'!G2132,""))</f>
        <v/>
      </c>
      <c r="I2169" s="37" t="str">
        <f>IF('TSA Input'!L2132="","",IF('TSA Input'!J2132="Yes",'TSA Input'!F2132,""))</f>
        <v/>
      </c>
      <c r="J2169" s="39" t="str">
        <f t="shared" si="68"/>
        <v/>
      </c>
      <c r="K2169" s="257" t="str">
        <f>IF('TSA Input'!J2132="","",IF('TSA Input'!J2132="Yes",'TSA Input'!D2132,""))</f>
        <v/>
      </c>
      <c r="L2169" s="258" t="str">
        <f>IF('TSA Input'!J2132="","",IF('TSA Input'!J2132="Yes",'TSA Input'!G2132,""))</f>
        <v/>
      </c>
      <c r="M2169" s="258" t="str">
        <f>IF('TSA Input'!J2132="","",IF('TSA Input'!J2132="Yes",'TSA Input'!F2132,""))</f>
        <v/>
      </c>
      <c r="N2169" s="39" t="str">
        <f t="shared" si="69"/>
        <v/>
      </c>
      <c r="O2169" s="149" t="s">
        <v>11</v>
      </c>
      <c r="P2169" s="148" t="s">
        <v>11</v>
      </c>
      <c r="Q2169" s="1"/>
    </row>
    <row r="2170" spans="1:17" ht="15.75" hidden="1" customHeight="1">
      <c r="A2170" s="1" t="str">
        <f t="shared" si="1"/>
        <v/>
      </c>
      <c r="B2170" s="1"/>
      <c r="C2170" s="34" t="str">
        <f>IF('TSA Input'!J2133="","",IF('TSA Input'!J2133="Yes",'TSA Input'!B2133,"Ineligible"))</f>
        <v/>
      </c>
      <c r="D2170" s="246" t="str">
        <f>IF('TSA Input'!J2133="","",IF('TSA Input'!J2133="Yes",IF('TSA Input'!W2133="","",LEFT('TSA Input'!W2133,LEN('TSA Input'!W2133)-2)),""))</f>
        <v/>
      </c>
      <c r="E2170" s="246" t="str">
        <f>IF('TSA Input'!J2133="","",IF('TSA Input'!J2133="Yes",'TSA Input'!I2133,""))</f>
        <v/>
      </c>
      <c r="F2170" s="247" t="str">
        <f>IF('TSA Input'!J2133="","",IF('TSA Input'!J2133="Yes",'TSA Input'!C2133,""))</f>
        <v/>
      </c>
      <c r="G2170" s="36" t="str">
        <f>IF('TSA Input'!J2133="","",IF('TSA Input'!J2133="Yes",'TSA Input'!D2133,""))</f>
        <v/>
      </c>
      <c r="H2170" s="37" t="str">
        <f>IF('TSA Input'!K2133="","",IF('TSA Input'!J2133="Yes",'TSA Input'!G2133,""))</f>
        <v/>
      </c>
      <c r="I2170" s="37" t="str">
        <f>IF('TSA Input'!L2133="","",IF('TSA Input'!J2133="Yes",'TSA Input'!F2133,""))</f>
        <v/>
      </c>
      <c r="J2170" s="39" t="str">
        <f t="shared" si="68"/>
        <v/>
      </c>
      <c r="K2170" s="257" t="str">
        <f>IF('TSA Input'!J2133="","",IF('TSA Input'!J2133="Yes",'TSA Input'!D2133,""))</f>
        <v/>
      </c>
      <c r="L2170" s="258" t="str">
        <f>IF('TSA Input'!J2133="","",IF('TSA Input'!J2133="Yes",'TSA Input'!G2133,""))</f>
        <v/>
      </c>
      <c r="M2170" s="258" t="str">
        <f>IF('TSA Input'!J2133="","",IF('TSA Input'!J2133="Yes",'TSA Input'!F2133,""))</f>
        <v/>
      </c>
      <c r="N2170" s="39" t="str">
        <f t="shared" si="69"/>
        <v/>
      </c>
      <c r="O2170" s="149" t="s">
        <v>11</v>
      </c>
      <c r="P2170" s="148" t="s">
        <v>11</v>
      </c>
      <c r="Q2170" s="1"/>
    </row>
    <row r="2171" spans="1:17" ht="15.75" hidden="1" customHeight="1">
      <c r="A2171" s="1" t="str">
        <f t="shared" si="1"/>
        <v/>
      </c>
      <c r="B2171" s="1"/>
      <c r="C2171" s="34" t="str">
        <f>IF('TSA Input'!J2134="","",IF('TSA Input'!J2134="Yes",'TSA Input'!B2134,"Ineligible"))</f>
        <v/>
      </c>
      <c r="D2171" s="246" t="str">
        <f>IF('TSA Input'!J2134="","",IF('TSA Input'!J2134="Yes",IF('TSA Input'!W2134="","",LEFT('TSA Input'!W2134,LEN('TSA Input'!W2134)-2)),""))</f>
        <v/>
      </c>
      <c r="E2171" s="246" t="str">
        <f>IF('TSA Input'!J2134="","",IF('TSA Input'!J2134="Yes",'TSA Input'!I2134,""))</f>
        <v/>
      </c>
      <c r="F2171" s="247" t="str">
        <f>IF('TSA Input'!J2134="","",IF('TSA Input'!J2134="Yes",'TSA Input'!C2134,""))</f>
        <v/>
      </c>
      <c r="G2171" s="36" t="str">
        <f>IF('TSA Input'!J2134="","",IF('TSA Input'!J2134="Yes",'TSA Input'!D2134,""))</f>
        <v/>
      </c>
      <c r="H2171" s="37" t="str">
        <f>IF('TSA Input'!K2134="","",IF('TSA Input'!J2134="Yes",'TSA Input'!G2134,""))</f>
        <v/>
      </c>
      <c r="I2171" s="37" t="str">
        <f>IF('TSA Input'!L2134="","",IF('TSA Input'!J2134="Yes",'TSA Input'!F2134,""))</f>
        <v/>
      </c>
      <c r="J2171" s="39" t="str">
        <f t="shared" si="68"/>
        <v/>
      </c>
      <c r="K2171" s="257" t="str">
        <f>IF('TSA Input'!J2134="","",IF('TSA Input'!J2134="Yes",'TSA Input'!D2134,""))</f>
        <v/>
      </c>
      <c r="L2171" s="258" t="str">
        <f>IF('TSA Input'!J2134="","",IF('TSA Input'!J2134="Yes",'TSA Input'!G2134,""))</f>
        <v/>
      </c>
      <c r="M2171" s="258" t="str">
        <f>IF('TSA Input'!J2134="","",IF('TSA Input'!J2134="Yes",'TSA Input'!F2134,""))</f>
        <v/>
      </c>
      <c r="N2171" s="39" t="str">
        <f t="shared" si="69"/>
        <v/>
      </c>
      <c r="O2171" s="149" t="s">
        <v>11</v>
      </c>
      <c r="P2171" s="148" t="s">
        <v>11</v>
      </c>
      <c r="Q2171" s="1"/>
    </row>
    <row r="2172" spans="1:17" ht="15.75" hidden="1" customHeight="1">
      <c r="A2172" s="1" t="str">
        <f t="shared" si="1"/>
        <v/>
      </c>
      <c r="B2172" s="1"/>
      <c r="C2172" s="34" t="str">
        <f>IF('TSA Input'!J2135="","",IF('TSA Input'!J2135="Yes",'TSA Input'!B2135,"Ineligible"))</f>
        <v/>
      </c>
      <c r="D2172" s="246" t="str">
        <f>IF('TSA Input'!J2135="","",IF('TSA Input'!J2135="Yes",IF('TSA Input'!W2135="","",LEFT('TSA Input'!W2135,LEN('TSA Input'!W2135)-2)),""))</f>
        <v/>
      </c>
      <c r="E2172" s="246" t="str">
        <f>IF('TSA Input'!J2135="","",IF('TSA Input'!J2135="Yes",'TSA Input'!I2135,""))</f>
        <v/>
      </c>
      <c r="F2172" s="247" t="str">
        <f>IF('TSA Input'!J2135="","",IF('TSA Input'!J2135="Yes",'TSA Input'!C2135,""))</f>
        <v/>
      </c>
      <c r="G2172" s="36" t="str">
        <f>IF('TSA Input'!J2135="","",IF('TSA Input'!J2135="Yes",'TSA Input'!D2135,""))</f>
        <v/>
      </c>
      <c r="H2172" s="37" t="str">
        <f>IF('TSA Input'!K2135="","",IF('TSA Input'!J2135="Yes",'TSA Input'!G2135,""))</f>
        <v/>
      </c>
      <c r="I2172" s="37" t="str">
        <f>IF('TSA Input'!L2135="","",IF('TSA Input'!J2135="Yes",'TSA Input'!F2135,""))</f>
        <v/>
      </c>
      <c r="J2172" s="39" t="str">
        <f t="shared" si="68"/>
        <v/>
      </c>
      <c r="K2172" s="257" t="str">
        <f>IF('TSA Input'!J2135="","",IF('TSA Input'!J2135="Yes",'TSA Input'!D2135,""))</f>
        <v/>
      </c>
      <c r="L2172" s="258" t="str">
        <f>IF('TSA Input'!J2135="","",IF('TSA Input'!J2135="Yes",'TSA Input'!G2135,""))</f>
        <v/>
      </c>
      <c r="M2172" s="258" t="str">
        <f>IF('TSA Input'!J2135="","",IF('TSA Input'!J2135="Yes",'TSA Input'!F2135,""))</f>
        <v/>
      </c>
      <c r="N2172" s="39" t="str">
        <f t="shared" si="69"/>
        <v/>
      </c>
      <c r="O2172" s="149" t="s">
        <v>11</v>
      </c>
      <c r="P2172" s="148" t="s">
        <v>11</v>
      </c>
      <c r="Q2172" s="1"/>
    </row>
    <row r="2173" spans="1:17" ht="15.75" hidden="1" customHeight="1">
      <c r="A2173" s="1" t="str">
        <f t="shared" si="1"/>
        <v/>
      </c>
      <c r="B2173" s="1"/>
      <c r="C2173" s="34" t="str">
        <f>IF('TSA Input'!J2136="","",IF('TSA Input'!J2136="Yes",'TSA Input'!B2136,"Ineligible"))</f>
        <v/>
      </c>
      <c r="D2173" s="246" t="str">
        <f>IF('TSA Input'!J2136="","",IF('TSA Input'!J2136="Yes",IF('TSA Input'!W2136="","",LEFT('TSA Input'!W2136,LEN('TSA Input'!W2136)-2)),""))</f>
        <v/>
      </c>
      <c r="E2173" s="246" t="str">
        <f>IF('TSA Input'!J2136="","",IF('TSA Input'!J2136="Yes",'TSA Input'!I2136,""))</f>
        <v/>
      </c>
      <c r="F2173" s="247" t="str">
        <f>IF('TSA Input'!J2136="","",IF('TSA Input'!J2136="Yes",'TSA Input'!C2136,""))</f>
        <v/>
      </c>
      <c r="G2173" s="36" t="str">
        <f>IF('TSA Input'!J2136="","",IF('TSA Input'!J2136="Yes",'TSA Input'!D2136,""))</f>
        <v/>
      </c>
      <c r="H2173" s="37" t="str">
        <f>IF('TSA Input'!K2136="","",IF('TSA Input'!J2136="Yes",'TSA Input'!G2136,""))</f>
        <v/>
      </c>
      <c r="I2173" s="37" t="str">
        <f>IF('TSA Input'!L2136="","",IF('TSA Input'!J2136="Yes",'TSA Input'!F2136,""))</f>
        <v/>
      </c>
      <c r="J2173" s="39" t="str">
        <f t="shared" si="68"/>
        <v/>
      </c>
      <c r="K2173" s="257" t="str">
        <f>IF('TSA Input'!J2136="","",IF('TSA Input'!J2136="Yes",'TSA Input'!D2136,""))</f>
        <v/>
      </c>
      <c r="L2173" s="258" t="str">
        <f>IF('TSA Input'!J2136="","",IF('TSA Input'!J2136="Yes",'TSA Input'!G2136,""))</f>
        <v/>
      </c>
      <c r="M2173" s="258" t="str">
        <f>IF('TSA Input'!J2136="","",IF('TSA Input'!J2136="Yes",'TSA Input'!F2136,""))</f>
        <v/>
      </c>
      <c r="N2173" s="39" t="str">
        <f t="shared" si="69"/>
        <v/>
      </c>
      <c r="O2173" s="149" t="s">
        <v>11</v>
      </c>
      <c r="P2173" s="148" t="s">
        <v>11</v>
      </c>
      <c r="Q2173" s="1"/>
    </row>
    <row r="2174" spans="1:17" ht="15.75" hidden="1" customHeight="1">
      <c r="A2174" s="1" t="str">
        <f t="shared" si="1"/>
        <v/>
      </c>
      <c r="B2174" s="1"/>
      <c r="C2174" s="34" t="str">
        <f>IF('TSA Input'!J2137="","",IF('TSA Input'!J2137="Yes",'TSA Input'!B2137,"Ineligible"))</f>
        <v/>
      </c>
      <c r="D2174" s="246" t="str">
        <f>IF('TSA Input'!J2137="","",IF('TSA Input'!J2137="Yes",IF('TSA Input'!W2137="","",LEFT('TSA Input'!W2137,LEN('TSA Input'!W2137)-2)),""))</f>
        <v/>
      </c>
      <c r="E2174" s="246" t="str">
        <f>IF('TSA Input'!J2137="","",IF('TSA Input'!J2137="Yes",'TSA Input'!I2137,""))</f>
        <v/>
      </c>
      <c r="F2174" s="247" t="str">
        <f>IF('TSA Input'!J2137="","",IF('TSA Input'!J2137="Yes",'TSA Input'!C2137,""))</f>
        <v/>
      </c>
      <c r="G2174" s="36" t="str">
        <f>IF('TSA Input'!J2137="","",IF('TSA Input'!J2137="Yes",'TSA Input'!D2137,""))</f>
        <v/>
      </c>
      <c r="H2174" s="37" t="str">
        <f>IF('TSA Input'!K2137="","",IF('TSA Input'!J2137="Yes",'TSA Input'!G2137,""))</f>
        <v/>
      </c>
      <c r="I2174" s="37" t="str">
        <f>IF('TSA Input'!L2137="","",IF('TSA Input'!J2137="Yes",'TSA Input'!F2137,""))</f>
        <v/>
      </c>
      <c r="J2174" s="39" t="str">
        <f t="shared" si="68"/>
        <v/>
      </c>
      <c r="K2174" s="257" t="str">
        <f>IF('TSA Input'!J2137="","",IF('TSA Input'!J2137="Yes",'TSA Input'!D2137,""))</f>
        <v/>
      </c>
      <c r="L2174" s="258" t="str">
        <f>IF('TSA Input'!J2137="","",IF('TSA Input'!J2137="Yes",'TSA Input'!G2137,""))</f>
        <v/>
      </c>
      <c r="M2174" s="258" t="str">
        <f>IF('TSA Input'!J2137="","",IF('TSA Input'!J2137="Yes",'TSA Input'!F2137,""))</f>
        <v/>
      </c>
      <c r="N2174" s="39" t="str">
        <f t="shared" si="69"/>
        <v/>
      </c>
      <c r="O2174" s="149" t="s">
        <v>11</v>
      </c>
      <c r="P2174" s="148" t="s">
        <v>11</v>
      </c>
      <c r="Q2174" s="1"/>
    </row>
    <row r="2175" spans="1:17" ht="15.75" hidden="1" customHeight="1">
      <c r="A2175" s="1" t="str">
        <f t="shared" si="1"/>
        <v/>
      </c>
      <c r="B2175" s="1"/>
      <c r="C2175" s="34" t="str">
        <f>IF('TSA Input'!J2138="","",IF('TSA Input'!J2138="Yes",'TSA Input'!B2138,"Ineligible"))</f>
        <v/>
      </c>
      <c r="D2175" s="246" t="str">
        <f>IF('TSA Input'!J2138="","",IF('TSA Input'!J2138="Yes",IF('TSA Input'!W2138="","",LEFT('TSA Input'!W2138,LEN('TSA Input'!W2138)-2)),""))</f>
        <v/>
      </c>
      <c r="E2175" s="246" t="str">
        <f>IF('TSA Input'!J2138="","",IF('TSA Input'!J2138="Yes",'TSA Input'!I2138,""))</f>
        <v/>
      </c>
      <c r="F2175" s="247" t="str">
        <f>IF('TSA Input'!J2138="","",IF('TSA Input'!J2138="Yes",'TSA Input'!C2138,""))</f>
        <v/>
      </c>
      <c r="G2175" s="36" t="str">
        <f>IF('TSA Input'!J2138="","",IF('TSA Input'!J2138="Yes",'TSA Input'!D2138,""))</f>
        <v/>
      </c>
      <c r="H2175" s="37" t="str">
        <f>IF('TSA Input'!K2138="","",IF('TSA Input'!J2138="Yes",'TSA Input'!G2138,""))</f>
        <v/>
      </c>
      <c r="I2175" s="37" t="str">
        <f>IF('TSA Input'!L2138="","",IF('TSA Input'!J2138="Yes",'TSA Input'!F2138,""))</f>
        <v/>
      </c>
      <c r="J2175" s="39" t="str">
        <f t="shared" si="68"/>
        <v/>
      </c>
      <c r="K2175" s="257" t="str">
        <f>IF('TSA Input'!J2138="","",IF('TSA Input'!J2138="Yes",'TSA Input'!D2138,""))</f>
        <v/>
      </c>
      <c r="L2175" s="258" t="str">
        <f>IF('TSA Input'!J2138="","",IF('TSA Input'!J2138="Yes",'TSA Input'!G2138,""))</f>
        <v/>
      </c>
      <c r="M2175" s="258" t="str">
        <f>IF('TSA Input'!J2138="","",IF('TSA Input'!J2138="Yes",'TSA Input'!F2138,""))</f>
        <v/>
      </c>
      <c r="N2175" s="39" t="str">
        <f t="shared" si="69"/>
        <v/>
      </c>
      <c r="O2175" s="149" t="s">
        <v>11</v>
      </c>
      <c r="P2175" s="148" t="s">
        <v>11</v>
      </c>
      <c r="Q2175" s="1"/>
    </row>
    <row r="2176" spans="1:17" ht="15.75" hidden="1" customHeight="1">
      <c r="A2176" s="1" t="str">
        <f t="shared" si="1"/>
        <v/>
      </c>
      <c r="B2176" s="1"/>
      <c r="C2176" s="34" t="str">
        <f>IF('TSA Input'!J2139="","",IF('TSA Input'!J2139="Yes",'TSA Input'!B2139,"Ineligible"))</f>
        <v/>
      </c>
      <c r="D2176" s="246" t="str">
        <f>IF('TSA Input'!J2139="","",IF('TSA Input'!J2139="Yes",IF('TSA Input'!W2139="","",LEFT('TSA Input'!W2139,LEN('TSA Input'!W2139)-2)),""))</f>
        <v/>
      </c>
      <c r="E2176" s="246" t="str">
        <f>IF('TSA Input'!J2139="","",IF('TSA Input'!J2139="Yes",'TSA Input'!I2139,""))</f>
        <v/>
      </c>
      <c r="F2176" s="247" t="str">
        <f>IF('TSA Input'!J2139="","",IF('TSA Input'!J2139="Yes",'TSA Input'!C2139,""))</f>
        <v/>
      </c>
      <c r="G2176" s="36" t="str">
        <f>IF('TSA Input'!J2139="","",IF('TSA Input'!J2139="Yes",'TSA Input'!D2139,""))</f>
        <v/>
      </c>
      <c r="H2176" s="37" t="str">
        <f>IF('TSA Input'!K2139="","",IF('TSA Input'!J2139="Yes",'TSA Input'!G2139,""))</f>
        <v/>
      </c>
      <c r="I2176" s="37" t="str">
        <f>IF('TSA Input'!L2139="","",IF('TSA Input'!J2139="Yes",'TSA Input'!F2139,""))</f>
        <v/>
      </c>
      <c r="J2176" s="39" t="str">
        <f t="shared" si="68"/>
        <v/>
      </c>
      <c r="K2176" s="257" t="str">
        <f>IF('TSA Input'!J2139="","",IF('TSA Input'!J2139="Yes",'TSA Input'!D2139,""))</f>
        <v/>
      </c>
      <c r="L2176" s="258" t="str">
        <f>IF('TSA Input'!J2139="","",IF('TSA Input'!J2139="Yes",'TSA Input'!G2139,""))</f>
        <v/>
      </c>
      <c r="M2176" s="258" t="str">
        <f>IF('TSA Input'!J2139="","",IF('TSA Input'!J2139="Yes",'TSA Input'!F2139,""))</f>
        <v/>
      </c>
      <c r="N2176" s="39" t="str">
        <f t="shared" si="69"/>
        <v/>
      </c>
      <c r="O2176" s="149" t="s">
        <v>11</v>
      </c>
      <c r="P2176" s="148" t="s">
        <v>11</v>
      </c>
      <c r="Q2176" s="1"/>
    </row>
    <row r="2177" spans="1:17" ht="15.75" hidden="1" customHeight="1">
      <c r="A2177" s="1" t="str">
        <f t="shared" si="1"/>
        <v/>
      </c>
      <c r="B2177" s="1"/>
      <c r="C2177" s="34" t="str">
        <f>IF('TSA Input'!J2140="","",IF('TSA Input'!J2140="Yes",'TSA Input'!B2140,"Ineligible"))</f>
        <v/>
      </c>
      <c r="D2177" s="246" t="str">
        <f>IF('TSA Input'!J2140="","",IF('TSA Input'!J2140="Yes",IF('TSA Input'!W2140="","",LEFT('TSA Input'!W2140,LEN('TSA Input'!W2140)-2)),""))</f>
        <v/>
      </c>
      <c r="E2177" s="246" t="str">
        <f>IF('TSA Input'!J2140="","",IF('TSA Input'!J2140="Yes",'TSA Input'!I2140,""))</f>
        <v/>
      </c>
      <c r="F2177" s="247" t="str">
        <f>IF('TSA Input'!J2140="","",IF('TSA Input'!J2140="Yes",'TSA Input'!C2140,""))</f>
        <v/>
      </c>
      <c r="G2177" s="36" t="str">
        <f>IF('TSA Input'!J2140="","",IF('TSA Input'!J2140="Yes",'TSA Input'!D2140,""))</f>
        <v/>
      </c>
      <c r="H2177" s="37" t="str">
        <f>IF('TSA Input'!K2140="","",IF('TSA Input'!J2140="Yes",'TSA Input'!G2140,""))</f>
        <v/>
      </c>
      <c r="I2177" s="37" t="str">
        <f>IF('TSA Input'!L2140="","",IF('TSA Input'!J2140="Yes",'TSA Input'!F2140,""))</f>
        <v/>
      </c>
      <c r="J2177" s="39" t="str">
        <f t="shared" si="68"/>
        <v/>
      </c>
      <c r="K2177" s="257" t="str">
        <f>IF('TSA Input'!J2140="","",IF('TSA Input'!J2140="Yes",'TSA Input'!D2140,""))</f>
        <v/>
      </c>
      <c r="L2177" s="258" t="str">
        <f>IF('TSA Input'!J2140="","",IF('TSA Input'!J2140="Yes",'TSA Input'!G2140,""))</f>
        <v/>
      </c>
      <c r="M2177" s="258" t="str">
        <f>IF('TSA Input'!J2140="","",IF('TSA Input'!J2140="Yes",'TSA Input'!F2140,""))</f>
        <v/>
      </c>
      <c r="N2177" s="39" t="str">
        <f t="shared" si="69"/>
        <v/>
      </c>
      <c r="O2177" s="149" t="s">
        <v>11</v>
      </c>
      <c r="P2177" s="148" t="s">
        <v>11</v>
      </c>
      <c r="Q2177" s="1"/>
    </row>
    <row r="2178" spans="1:17" ht="15.75" hidden="1" customHeight="1">
      <c r="A2178" s="1" t="str">
        <f t="shared" si="1"/>
        <v/>
      </c>
      <c r="B2178" s="1"/>
      <c r="C2178" s="34" t="str">
        <f>IF('TSA Input'!J2141="","",IF('TSA Input'!J2141="Yes",'TSA Input'!B2141,"Ineligible"))</f>
        <v/>
      </c>
      <c r="D2178" s="246" t="str">
        <f>IF('TSA Input'!J2141="","",IF('TSA Input'!J2141="Yes",IF('TSA Input'!W2141="","",LEFT('TSA Input'!W2141,LEN('TSA Input'!W2141)-2)),""))</f>
        <v/>
      </c>
      <c r="E2178" s="246" t="str">
        <f>IF('TSA Input'!J2141="","",IF('TSA Input'!J2141="Yes",'TSA Input'!I2141,""))</f>
        <v/>
      </c>
      <c r="F2178" s="247" t="str">
        <f>IF('TSA Input'!J2141="","",IF('TSA Input'!J2141="Yes",'TSA Input'!C2141,""))</f>
        <v/>
      </c>
      <c r="G2178" s="36" t="str">
        <f>IF('TSA Input'!J2141="","",IF('TSA Input'!J2141="Yes",'TSA Input'!D2141,""))</f>
        <v/>
      </c>
      <c r="H2178" s="37" t="str">
        <f>IF('TSA Input'!K2141="","",IF('TSA Input'!J2141="Yes",'TSA Input'!G2141,""))</f>
        <v/>
      </c>
      <c r="I2178" s="37" t="str">
        <f>IF('TSA Input'!L2141="","",IF('TSA Input'!J2141="Yes",'TSA Input'!F2141,""))</f>
        <v/>
      </c>
      <c r="J2178" s="39" t="str">
        <f t="shared" si="68"/>
        <v/>
      </c>
      <c r="K2178" s="257" t="str">
        <f>IF('TSA Input'!J2141="","",IF('TSA Input'!J2141="Yes",'TSA Input'!D2141,""))</f>
        <v/>
      </c>
      <c r="L2178" s="258" t="str">
        <f>IF('TSA Input'!J2141="","",IF('TSA Input'!J2141="Yes",'TSA Input'!G2141,""))</f>
        <v/>
      </c>
      <c r="M2178" s="258" t="str">
        <f>IF('TSA Input'!J2141="","",IF('TSA Input'!J2141="Yes",'TSA Input'!F2141,""))</f>
        <v/>
      </c>
      <c r="N2178" s="39" t="str">
        <f t="shared" si="69"/>
        <v/>
      </c>
      <c r="O2178" s="149" t="s">
        <v>11</v>
      </c>
      <c r="P2178" s="148" t="s">
        <v>11</v>
      </c>
      <c r="Q2178" s="1"/>
    </row>
    <row r="2179" spans="1:17" ht="15.75" hidden="1" customHeight="1">
      <c r="A2179" s="1" t="str">
        <f t="shared" si="1"/>
        <v/>
      </c>
      <c r="B2179" s="1"/>
      <c r="C2179" s="34" t="str">
        <f>IF('TSA Input'!J2142="","",IF('TSA Input'!J2142="Yes",'TSA Input'!B2142,"Ineligible"))</f>
        <v/>
      </c>
      <c r="D2179" s="246" t="str">
        <f>IF('TSA Input'!J2142="","",IF('TSA Input'!J2142="Yes",IF('TSA Input'!W2142="","",LEFT('TSA Input'!W2142,LEN('TSA Input'!W2142)-2)),""))</f>
        <v/>
      </c>
      <c r="E2179" s="246" t="str">
        <f>IF('TSA Input'!J2142="","",IF('TSA Input'!J2142="Yes",'TSA Input'!I2142,""))</f>
        <v/>
      </c>
      <c r="F2179" s="247" t="str">
        <f>IF('TSA Input'!J2142="","",IF('TSA Input'!J2142="Yes",'TSA Input'!C2142,""))</f>
        <v/>
      </c>
      <c r="G2179" s="36" t="str">
        <f>IF('TSA Input'!J2142="","",IF('TSA Input'!J2142="Yes",'TSA Input'!D2142,""))</f>
        <v/>
      </c>
      <c r="H2179" s="37" t="str">
        <f>IF('TSA Input'!K2142="","",IF('TSA Input'!J2142="Yes",'TSA Input'!G2142,""))</f>
        <v/>
      </c>
      <c r="I2179" s="37" t="str">
        <f>IF('TSA Input'!L2142="","",IF('TSA Input'!J2142="Yes",'TSA Input'!F2142,""))</f>
        <v/>
      </c>
      <c r="J2179" s="39" t="str">
        <f t="shared" si="68"/>
        <v/>
      </c>
      <c r="K2179" s="257" t="str">
        <f>IF('TSA Input'!J2142="","",IF('TSA Input'!J2142="Yes",'TSA Input'!D2142,""))</f>
        <v/>
      </c>
      <c r="L2179" s="258" t="str">
        <f>IF('TSA Input'!J2142="","",IF('TSA Input'!J2142="Yes",'TSA Input'!G2142,""))</f>
        <v/>
      </c>
      <c r="M2179" s="258" t="str">
        <f>IF('TSA Input'!J2142="","",IF('TSA Input'!J2142="Yes",'TSA Input'!F2142,""))</f>
        <v/>
      </c>
      <c r="N2179" s="39" t="str">
        <f t="shared" si="69"/>
        <v/>
      </c>
      <c r="O2179" s="149" t="s">
        <v>11</v>
      </c>
      <c r="P2179" s="148" t="s">
        <v>11</v>
      </c>
      <c r="Q2179" s="1"/>
    </row>
    <row r="2180" spans="1:17" ht="15.75" hidden="1" customHeight="1">
      <c r="A2180" s="1" t="str">
        <f t="shared" si="1"/>
        <v/>
      </c>
      <c r="B2180" s="1"/>
      <c r="C2180" s="34" t="str">
        <f>IF('TSA Input'!J2143="","",IF('TSA Input'!J2143="Yes",'TSA Input'!B2143,"Ineligible"))</f>
        <v/>
      </c>
      <c r="D2180" s="246" t="str">
        <f>IF('TSA Input'!J2143="","",IF('TSA Input'!J2143="Yes",IF('TSA Input'!W2143="","",LEFT('TSA Input'!W2143,LEN('TSA Input'!W2143)-2)),""))</f>
        <v/>
      </c>
      <c r="E2180" s="246" t="str">
        <f>IF('TSA Input'!J2143="","",IF('TSA Input'!J2143="Yes",'TSA Input'!I2143,""))</f>
        <v/>
      </c>
      <c r="F2180" s="247" t="str">
        <f>IF('TSA Input'!J2143="","",IF('TSA Input'!J2143="Yes",'TSA Input'!C2143,""))</f>
        <v/>
      </c>
      <c r="G2180" s="36" t="str">
        <f>IF('TSA Input'!J2143="","",IF('TSA Input'!J2143="Yes",'TSA Input'!D2143,""))</f>
        <v/>
      </c>
      <c r="H2180" s="37" t="str">
        <f>IF('TSA Input'!K2143="","",IF('TSA Input'!J2143="Yes",'TSA Input'!G2143,""))</f>
        <v/>
      </c>
      <c r="I2180" s="37" t="str">
        <f>IF('TSA Input'!L2143="","",IF('TSA Input'!J2143="Yes",'TSA Input'!F2143,""))</f>
        <v/>
      </c>
      <c r="J2180" s="39" t="str">
        <f t="shared" si="68"/>
        <v/>
      </c>
      <c r="K2180" s="257" t="str">
        <f>IF('TSA Input'!J2143="","",IF('TSA Input'!J2143="Yes",'TSA Input'!D2143,""))</f>
        <v/>
      </c>
      <c r="L2180" s="258" t="str">
        <f>IF('TSA Input'!J2143="","",IF('TSA Input'!J2143="Yes",'TSA Input'!G2143,""))</f>
        <v/>
      </c>
      <c r="M2180" s="258" t="str">
        <f>IF('TSA Input'!J2143="","",IF('TSA Input'!J2143="Yes",'TSA Input'!F2143,""))</f>
        <v/>
      </c>
      <c r="N2180" s="39" t="str">
        <f t="shared" si="69"/>
        <v/>
      </c>
      <c r="O2180" s="149" t="s">
        <v>11</v>
      </c>
      <c r="P2180" s="148" t="s">
        <v>11</v>
      </c>
      <c r="Q2180" s="1"/>
    </row>
    <row r="2181" spans="1:17" ht="15.75" hidden="1" customHeight="1">
      <c r="A2181" s="1" t="str">
        <f t="shared" si="1"/>
        <v/>
      </c>
      <c r="B2181" s="1"/>
      <c r="C2181" s="34" t="str">
        <f>IF('TSA Input'!J2144="","",IF('TSA Input'!J2144="Yes",'TSA Input'!B2144,"Ineligible"))</f>
        <v/>
      </c>
      <c r="D2181" s="246" t="str">
        <f>IF('TSA Input'!J2144="","",IF('TSA Input'!J2144="Yes",IF('TSA Input'!W2144="","",LEFT('TSA Input'!W2144,LEN('TSA Input'!W2144)-2)),""))</f>
        <v/>
      </c>
      <c r="E2181" s="246" t="str">
        <f>IF('TSA Input'!J2144="","",IF('TSA Input'!J2144="Yes",'TSA Input'!I2144,""))</f>
        <v/>
      </c>
      <c r="F2181" s="247" t="str">
        <f>IF('TSA Input'!J2144="","",IF('TSA Input'!J2144="Yes",'TSA Input'!C2144,""))</f>
        <v/>
      </c>
      <c r="G2181" s="36" t="str">
        <f>IF('TSA Input'!J2144="","",IF('TSA Input'!J2144="Yes",'TSA Input'!D2144,""))</f>
        <v/>
      </c>
      <c r="H2181" s="37" t="str">
        <f>IF('TSA Input'!K2144="","",IF('TSA Input'!J2144="Yes",'TSA Input'!G2144,""))</f>
        <v/>
      </c>
      <c r="I2181" s="37" t="str">
        <f>IF('TSA Input'!L2144="","",IF('TSA Input'!J2144="Yes",'TSA Input'!F2144,""))</f>
        <v/>
      </c>
      <c r="J2181" s="39" t="str">
        <f t="shared" si="68"/>
        <v/>
      </c>
      <c r="K2181" s="257" t="str">
        <f>IF('TSA Input'!J2144="","",IF('TSA Input'!J2144="Yes",'TSA Input'!D2144,""))</f>
        <v/>
      </c>
      <c r="L2181" s="258" t="str">
        <f>IF('TSA Input'!J2144="","",IF('TSA Input'!J2144="Yes",'TSA Input'!G2144,""))</f>
        <v/>
      </c>
      <c r="M2181" s="258" t="str">
        <f>IF('TSA Input'!J2144="","",IF('TSA Input'!J2144="Yes",'TSA Input'!F2144,""))</f>
        <v/>
      </c>
      <c r="N2181" s="39" t="str">
        <f t="shared" si="69"/>
        <v/>
      </c>
      <c r="O2181" s="149" t="s">
        <v>11</v>
      </c>
      <c r="P2181" s="148" t="s">
        <v>11</v>
      </c>
      <c r="Q2181" s="1"/>
    </row>
    <row r="2182" spans="1:17" ht="15.75" hidden="1" customHeight="1">
      <c r="A2182" s="1" t="str">
        <f t="shared" si="1"/>
        <v/>
      </c>
      <c r="B2182" s="1"/>
      <c r="C2182" s="34" t="str">
        <f>IF('TSA Input'!J2145="","",IF('TSA Input'!J2145="Yes",'TSA Input'!B2145,"Ineligible"))</f>
        <v/>
      </c>
      <c r="D2182" s="246" t="str">
        <f>IF('TSA Input'!J2145="","",IF('TSA Input'!J2145="Yes",IF('TSA Input'!W2145="","",LEFT('TSA Input'!W2145,LEN('TSA Input'!W2145)-2)),""))</f>
        <v/>
      </c>
      <c r="E2182" s="246" t="str">
        <f>IF('TSA Input'!J2145="","",IF('TSA Input'!J2145="Yes",'TSA Input'!I2145,""))</f>
        <v/>
      </c>
      <c r="F2182" s="247" t="str">
        <f>IF('TSA Input'!J2145="","",IF('TSA Input'!J2145="Yes",'TSA Input'!C2145,""))</f>
        <v/>
      </c>
      <c r="G2182" s="36" t="str">
        <f>IF('TSA Input'!J2145="","",IF('TSA Input'!J2145="Yes",'TSA Input'!D2145,""))</f>
        <v/>
      </c>
      <c r="H2182" s="37" t="str">
        <f>IF('TSA Input'!K2145="","",IF('TSA Input'!J2145="Yes",'TSA Input'!G2145,""))</f>
        <v/>
      </c>
      <c r="I2182" s="37" t="str">
        <f>IF('TSA Input'!L2145="","",IF('TSA Input'!J2145="Yes",'TSA Input'!F2145,""))</f>
        <v/>
      </c>
      <c r="J2182" s="39" t="str">
        <f t="shared" si="68"/>
        <v/>
      </c>
      <c r="K2182" s="257" t="str">
        <f>IF('TSA Input'!J2145="","",IF('TSA Input'!J2145="Yes",'TSA Input'!D2145,""))</f>
        <v/>
      </c>
      <c r="L2182" s="258" t="str">
        <f>IF('TSA Input'!J2145="","",IF('TSA Input'!J2145="Yes",'TSA Input'!G2145,""))</f>
        <v/>
      </c>
      <c r="M2182" s="258" t="str">
        <f>IF('TSA Input'!J2145="","",IF('TSA Input'!J2145="Yes",'TSA Input'!F2145,""))</f>
        <v/>
      </c>
      <c r="N2182" s="39" t="str">
        <f t="shared" si="69"/>
        <v/>
      </c>
      <c r="O2182" s="149" t="s">
        <v>11</v>
      </c>
      <c r="P2182" s="148" t="s">
        <v>11</v>
      </c>
      <c r="Q2182" s="1"/>
    </row>
    <row r="2183" spans="1:17" ht="15.75" hidden="1" customHeight="1">
      <c r="A2183" s="1" t="str">
        <f t="shared" si="1"/>
        <v/>
      </c>
      <c r="B2183" s="1"/>
      <c r="C2183" s="34" t="str">
        <f>IF('TSA Input'!J2146="","",IF('TSA Input'!J2146="Yes",'TSA Input'!B2146,"Ineligible"))</f>
        <v/>
      </c>
      <c r="D2183" s="246" t="str">
        <f>IF('TSA Input'!J2146="","",IF('TSA Input'!J2146="Yes",IF('TSA Input'!W2146="","",LEFT('TSA Input'!W2146,LEN('TSA Input'!W2146)-2)),""))</f>
        <v/>
      </c>
      <c r="E2183" s="246" t="str">
        <f>IF('TSA Input'!J2146="","",IF('TSA Input'!J2146="Yes",'TSA Input'!I2146,""))</f>
        <v/>
      </c>
      <c r="F2183" s="247" t="str">
        <f>IF('TSA Input'!J2146="","",IF('TSA Input'!J2146="Yes",'TSA Input'!C2146,""))</f>
        <v/>
      </c>
      <c r="G2183" s="36" t="str">
        <f>IF('TSA Input'!J2146="","",IF('TSA Input'!J2146="Yes",'TSA Input'!D2146,""))</f>
        <v/>
      </c>
      <c r="H2183" s="37" t="str">
        <f>IF('TSA Input'!K2146="","",IF('TSA Input'!J2146="Yes",'TSA Input'!G2146,""))</f>
        <v/>
      </c>
      <c r="I2183" s="37" t="str">
        <f>IF('TSA Input'!L2146="","",IF('TSA Input'!J2146="Yes",'TSA Input'!F2146,""))</f>
        <v/>
      </c>
      <c r="J2183" s="39" t="str">
        <f t="shared" si="68"/>
        <v/>
      </c>
      <c r="K2183" s="257" t="str">
        <f>IF('TSA Input'!J2146="","",IF('TSA Input'!J2146="Yes",'TSA Input'!D2146,""))</f>
        <v/>
      </c>
      <c r="L2183" s="258" t="str">
        <f>IF('TSA Input'!J2146="","",IF('TSA Input'!J2146="Yes",'TSA Input'!G2146,""))</f>
        <v/>
      </c>
      <c r="M2183" s="258" t="str">
        <f>IF('TSA Input'!J2146="","",IF('TSA Input'!J2146="Yes",'TSA Input'!F2146,""))</f>
        <v/>
      </c>
      <c r="N2183" s="39" t="str">
        <f t="shared" si="69"/>
        <v/>
      </c>
      <c r="O2183" s="149" t="s">
        <v>11</v>
      </c>
      <c r="P2183" s="148" t="s">
        <v>11</v>
      </c>
      <c r="Q2183" s="1"/>
    </row>
    <row r="2184" spans="1:17" ht="15.75" hidden="1" customHeight="1">
      <c r="A2184" s="1" t="str">
        <f t="shared" si="1"/>
        <v/>
      </c>
      <c r="B2184" s="1"/>
      <c r="C2184" s="34" t="str">
        <f>IF('TSA Input'!J2147="","",IF('TSA Input'!J2147="Yes",'TSA Input'!B2147,"Ineligible"))</f>
        <v/>
      </c>
      <c r="D2184" s="246" t="str">
        <f>IF('TSA Input'!J2147="","",IF('TSA Input'!J2147="Yes",IF('TSA Input'!W2147="","",LEFT('TSA Input'!W2147,LEN('TSA Input'!W2147)-2)),""))</f>
        <v/>
      </c>
      <c r="E2184" s="246" t="str">
        <f>IF('TSA Input'!J2147="","",IF('TSA Input'!J2147="Yes",'TSA Input'!I2147,""))</f>
        <v/>
      </c>
      <c r="F2184" s="247" t="str">
        <f>IF('TSA Input'!J2147="","",IF('TSA Input'!J2147="Yes",'TSA Input'!C2147,""))</f>
        <v/>
      </c>
      <c r="G2184" s="36" t="str">
        <f>IF('TSA Input'!J2147="","",IF('TSA Input'!J2147="Yes",'TSA Input'!D2147,""))</f>
        <v/>
      </c>
      <c r="H2184" s="37" t="str">
        <f>IF('TSA Input'!K2147="","",IF('TSA Input'!J2147="Yes",'TSA Input'!G2147,""))</f>
        <v/>
      </c>
      <c r="I2184" s="37" t="str">
        <f>IF('TSA Input'!L2147="","",IF('TSA Input'!J2147="Yes",'TSA Input'!F2147,""))</f>
        <v/>
      </c>
      <c r="J2184" s="39" t="str">
        <f t="shared" si="68"/>
        <v/>
      </c>
      <c r="K2184" s="257" t="str">
        <f>IF('TSA Input'!J2147="","",IF('TSA Input'!J2147="Yes",'TSA Input'!D2147,""))</f>
        <v/>
      </c>
      <c r="L2184" s="258" t="str">
        <f>IF('TSA Input'!J2147="","",IF('TSA Input'!J2147="Yes",'TSA Input'!G2147,""))</f>
        <v/>
      </c>
      <c r="M2184" s="258" t="str">
        <f>IF('TSA Input'!J2147="","",IF('TSA Input'!J2147="Yes",'TSA Input'!F2147,""))</f>
        <v/>
      </c>
      <c r="N2184" s="39" t="str">
        <f t="shared" si="69"/>
        <v/>
      </c>
      <c r="O2184" s="149" t="s">
        <v>11</v>
      </c>
      <c r="P2184" s="148" t="s">
        <v>11</v>
      </c>
      <c r="Q2184" s="1"/>
    </row>
    <row r="2185" spans="1:17" ht="15.75" hidden="1" customHeight="1">
      <c r="A2185" s="1" t="str">
        <f t="shared" si="1"/>
        <v/>
      </c>
      <c r="B2185" s="1"/>
      <c r="C2185" s="34" t="str">
        <f>IF('TSA Input'!J2148="","",IF('TSA Input'!J2148="Yes",'TSA Input'!B2148,"Ineligible"))</f>
        <v/>
      </c>
      <c r="D2185" s="246" t="str">
        <f>IF('TSA Input'!J2148="","",IF('TSA Input'!J2148="Yes",IF('TSA Input'!W2148="","",LEFT('TSA Input'!W2148,LEN('TSA Input'!W2148)-2)),""))</f>
        <v/>
      </c>
      <c r="E2185" s="246" t="str">
        <f>IF('TSA Input'!J2148="","",IF('TSA Input'!J2148="Yes",'TSA Input'!I2148,""))</f>
        <v/>
      </c>
      <c r="F2185" s="247" t="str">
        <f>IF('TSA Input'!J2148="","",IF('TSA Input'!J2148="Yes",'TSA Input'!C2148,""))</f>
        <v/>
      </c>
      <c r="G2185" s="36" t="str">
        <f>IF('TSA Input'!J2148="","",IF('TSA Input'!J2148="Yes",'TSA Input'!D2148,""))</f>
        <v/>
      </c>
      <c r="H2185" s="37" t="str">
        <f>IF('TSA Input'!K2148="","",IF('TSA Input'!J2148="Yes",'TSA Input'!G2148,""))</f>
        <v/>
      </c>
      <c r="I2185" s="37" t="str">
        <f>IF('TSA Input'!L2148="","",IF('TSA Input'!J2148="Yes",'TSA Input'!F2148,""))</f>
        <v/>
      </c>
      <c r="J2185" s="39" t="str">
        <f t="shared" si="68"/>
        <v/>
      </c>
      <c r="K2185" s="257" t="str">
        <f>IF('TSA Input'!J2148="","",IF('TSA Input'!J2148="Yes",'TSA Input'!D2148,""))</f>
        <v/>
      </c>
      <c r="L2185" s="258" t="str">
        <f>IF('TSA Input'!J2148="","",IF('TSA Input'!J2148="Yes",'TSA Input'!G2148,""))</f>
        <v/>
      </c>
      <c r="M2185" s="258" t="str">
        <f>IF('TSA Input'!J2148="","",IF('TSA Input'!J2148="Yes",'TSA Input'!F2148,""))</f>
        <v/>
      </c>
      <c r="N2185" s="39" t="str">
        <f t="shared" si="69"/>
        <v/>
      </c>
      <c r="O2185" s="149" t="s">
        <v>11</v>
      </c>
      <c r="P2185" s="148" t="s">
        <v>11</v>
      </c>
      <c r="Q2185" s="1"/>
    </row>
    <row r="2186" spans="1:17" ht="15.75" hidden="1" customHeight="1">
      <c r="A2186" s="1" t="str">
        <f t="shared" si="1"/>
        <v/>
      </c>
      <c r="B2186" s="1"/>
      <c r="C2186" s="34" t="str">
        <f>IF('TSA Input'!J2149="","",IF('TSA Input'!J2149="Yes",'TSA Input'!B2149,"Ineligible"))</f>
        <v/>
      </c>
      <c r="D2186" s="246" t="str">
        <f>IF('TSA Input'!J2149="","",IF('TSA Input'!J2149="Yes",IF('TSA Input'!W2149="","",LEFT('TSA Input'!W2149,LEN('TSA Input'!W2149)-2)),""))</f>
        <v/>
      </c>
      <c r="E2186" s="246" t="str">
        <f>IF('TSA Input'!J2149="","",IF('TSA Input'!J2149="Yes",'TSA Input'!I2149,""))</f>
        <v/>
      </c>
      <c r="F2186" s="247" t="str">
        <f>IF('TSA Input'!J2149="","",IF('TSA Input'!J2149="Yes",'TSA Input'!C2149,""))</f>
        <v/>
      </c>
      <c r="G2186" s="36" t="str">
        <f>IF('TSA Input'!J2149="","",IF('TSA Input'!J2149="Yes",'TSA Input'!D2149,""))</f>
        <v/>
      </c>
      <c r="H2186" s="37" t="str">
        <f>IF('TSA Input'!K2149="","",IF('TSA Input'!J2149="Yes",'TSA Input'!G2149,""))</f>
        <v/>
      </c>
      <c r="I2186" s="37" t="str">
        <f>IF('TSA Input'!L2149="","",IF('TSA Input'!J2149="Yes",'TSA Input'!F2149,""))</f>
        <v/>
      </c>
      <c r="J2186" s="39" t="str">
        <f t="shared" si="68"/>
        <v/>
      </c>
      <c r="K2186" s="257" t="str">
        <f>IF('TSA Input'!J2149="","",IF('TSA Input'!J2149="Yes",'TSA Input'!D2149,""))</f>
        <v/>
      </c>
      <c r="L2186" s="258" t="str">
        <f>IF('TSA Input'!J2149="","",IF('TSA Input'!J2149="Yes",'TSA Input'!G2149,""))</f>
        <v/>
      </c>
      <c r="M2186" s="258" t="str">
        <f>IF('TSA Input'!J2149="","",IF('TSA Input'!J2149="Yes",'TSA Input'!F2149,""))</f>
        <v/>
      </c>
      <c r="N2186" s="39" t="str">
        <f t="shared" si="69"/>
        <v/>
      </c>
      <c r="O2186" s="149" t="s">
        <v>11</v>
      </c>
      <c r="P2186" s="148" t="s">
        <v>11</v>
      </c>
      <c r="Q2186" s="1"/>
    </row>
    <row r="2187" spans="1:17" ht="15.75" hidden="1" customHeight="1">
      <c r="A2187" s="1" t="str">
        <f t="shared" si="1"/>
        <v/>
      </c>
      <c r="B2187" s="1"/>
      <c r="C2187" s="34" t="str">
        <f>IF('TSA Input'!J2150="","",IF('TSA Input'!J2150="Yes",'TSA Input'!B2150,"Ineligible"))</f>
        <v/>
      </c>
      <c r="D2187" s="246" t="str">
        <f>IF('TSA Input'!J2150="","",IF('TSA Input'!J2150="Yes",IF('TSA Input'!W2150="","",LEFT('TSA Input'!W2150,LEN('TSA Input'!W2150)-2)),""))</f>
        <v/>
      </c>
      <c r="E2187" s="246" t="str">
        <f>IF('TSA Input'!J2150="","",IF('TSA Input'!J2150="Yes",'TSA Input'!I2150,""))</f>
        <v/>
      </c>
      <c r="F2187" s="247" t="str">
        <f>IF('TSA Input'!J2150="","",IF('TSA Input'!J2150="Yes",'TSA Input'!C2150,""))</f>
        <v/>
      </c>
      <c r="G2187" s="36" t="str">
        <f>IF('TSA Input'!J2150="","",IF('TSA Input'!J2150="Yes",'TSA Input'!D2150,""))</f>
        <v/>
      </c>
      <c r="H2187" s="37" t="str">
        <f>IF('TSA Input'!K2150="","",IF('TSA Input'!J2150="Yes",'TSA Input'!G2150,""))</f>
        <v/>
      </c>
      <c r="I2187" s="37" t="str">
        <f>IF('TSA Input'!L2150="","",IF('TSA Input'!J2150="Yes",'TSA Input'!F2150,""))</f>
        <v/>
      </c>
      <c r="J2187" s="39" t="str">
        <f t="shared" si="68"/>
        <v/>
      </c>
      <c r="K2187" s="257" t="str">
        <f>IF('TSA Input'!J2150="","",IF('TSA Input'!J2150="Yes",'TSA Input'!D2150,""))</f>
        <v/>
      </c>
      <c r="L2187" s="258" t="str">
        <f>IF('TSA Input'!J2150="","",IF('TSA Input'!J2150="Yes",'TSA Input'!G2150,""))</f>
        <v/>
      </c>
      <c r="M2187" s="258" t="str">
        <f>IF('TSA Input'!J2150="","",IF('TSA Input'!J2150="Yes",'TSA Input'!F2150,""))</f>
        <v/>
      </c>
      <c r="N2187" s="39" t="str">
        <f t="shared" si="69"/>
        <v/>
      </c>
      <c r="O2187" s="149" t="s">
        <v>11</v>
      </c>
      <c r="P2187" s="148" t="s">
        <v>11</v>
      </c>
      <c r="Q2187" s="1"/>
    </row>
    <row r="2188" spans="1:17" ht="15.75" hidden="1" customHeight="1">
      <c r="A2188" s="1" t="str">
        <f t="shared" si="1"/>
        <v/>
      </c>
      <c r="B2188" s="1"/>
      <c r="C2188" s="34" t="str">
        <f>IF('TSA Input'!J2151="","",IF('TSA Input'!J2151="Yes",'TSA Input'!B2151,"Ineligible"))</f>
        <v/>
      </c>
      <c r="D2188" s="246" t="str">
        <f>IF('TSA Input'!J2151="","",IF('TSA Input'!J2151="Yes",IF('TSA Input'!W2151="","",LEFT('TSA Input'!W2151,LEN('TSA Input'!W2151)-2)),""))</f>
        <v/>
      </c>
      <c r="E2188" s="246" t="str">
        <f>IF('TSA Input'!J2151="","",IF('TSA Input'!J2151="Yes",'TSA Input'!I2151,""))</f>
        <v/>
      </c>
      <c r="F2188" s="247" t="str">
        <f>IF('TSA Input'!J2151="","",IF('TSA Input'!J2151="Yes",'TSA Input'!C2151,""))</f>
        <v/>
      </c>
      <c r="G2188" s="36" t="str">
        <f>IF('TSA Input'!J2151="","",IF('TSA Input'!J2151="Yes",'TSA Input'!D2151,""))</f>
        <v/>
      </c>
      <c r="H2188" s="37" t="str">
        <f>IF('TSA Input'!K2151="","",IF('TSA Input'!J2151="Yes",'TSA Input'!G2151,""))</f>
        <v/>
      </c>
      <c r="I2188" s="37" t="str">
        <f>IF('TSA Input'!L2151="","",IF('TSA Input'!J2151="Yes",'TSA Input'!F2151,""))</f>
        <v/>
      </c>
      <c r="J2188" s="39" t="str">
        <f t="shared" si="68"/>
        <v/>
      </c>
      <c r="K2188" s="257" t="str">
        <f>IF('TSA Input'!J2151="","",IF('TSA Input'!J2151="Yes",'TSA Input'!D2151,""))</f>
        <v/>
      </c>
      <c r="L2188" s="258" t="str">
        <f>IF('TSA Input'!J2151="","",IF('TSA Input'!J2151="Yes",'TSA Input'!G2151,""))</f>
        <v/>
      </c>
      <c r="M2188" s="258" t="str">
        <f>IF('TSA Input'!J2151="","",IF('TSA Input'!J2151="Yes",'TSA Input'!F2151,""))</f>
        <v/>
      </c>
      <c r="N2188" s="39" t="str">
        <f t="shared" si="69"/>
        <v/>
      </c>
      <c r="O2188" s="149" t="s">
        <v>11</v>
      </c>
      <c r="P2188" s="148" t="s">
        <v>11</v>
      </c>
      <c r="Q2188" s="1"/>
    </row>
    <row r="2189" spans="1:17" ht="15.75" hidden="1" customHeight="1">
      <c r="A2189" s="1" t="str">
        <f t="shared" si="1"/>
        <v/>
      </c>
      <c r="B2189" s="1"/>
      <c r="C2189" s="34" t="str">
        <f>IF('TSA Input'!J2152="","",IF('TSA Input'!J2152="Yes",'TSA Input'!B2152,"Ineligible"))</f>
        <v/>
      </c>
      <c r="D2189" s="246" t="str">
        <f>IF('TSA Input'!J2152="","",IF('TSA Input'!J2152="Yes",IF('TSA Input'!W2152="","",LEFT('TSA Input'!W2152,LEN('TSA Input'!W2152)-2)),""))</f>
        <v/>
      </c>
      <c r="E2189" s="246" t="str">
        <f>IF('TSA Input'!J2152="","",IF('TSA Input'!J2152="Yes",'TSA Input'!I2152,""))</f>
        <v/>
      </c>
      <c r="F2189" s="247" t="str">
        <f>IF('TSA Input'!J2152="","",IF('TSA Input'!J2152="Yes",'TSA Input'!C2152,""))</f>
        <v/>
      </c>
      <c r="G2189" s="36" t="str">
        <f>IF('TSA Input'!J2152="","",IF('TSA Input'!J2152="Yes",'TSA Input'!D2152,""))</f>
        <v/>
      </c>
      <c r="H2189" s="37" t="str">
        <f>IF('TSA Input'!K2152="","",IF('TSA Input'!J2152="Yes",'TSA Input'!G2152,""))</f>
        <v/>
      </c>
      <c r="I2189" s="37" t="str">
        <f>IF('TSA Input'!L2152="","",IF('TSA Input'!J2152="Yes",'TSA Input'!F2152,""))</f>
        <v/>
      </c>
      <c r="J2189" s="39" t="str">
        <f t="shared" si="68"/>
        <v/>
      </c>
      <c r="K2189" s="257" t="str">
        <f>IF('TSA Input'!J2152="","",IF('TSA Input'!J2152="Yes",'TSA Input'!D2152,""))</f>
        <v/>
      </c>
      <c r="L2189" s="258" t="str">
        <f>IF('TSA Input'!J2152="","",IF('TSA Input'!J2152="Yes",'TSA Input'!G2152,""))</f>
        <v/>
      </c>
      <c r="M2189" s="258" t="str">
        <f>IF('TSA Input'!J2152="","",IF('TSA Input'!J2152="Yes",'TSA Input'!F2152,""))</f>
        <v/>
      </c>
      <c r="N2189" s="39" t="str">
        <f t="shared" si="69"/>
        <v/>
      </c>
      <c r="O2189" s="149" t="s">
        <v>11</v>
      </c>
      <c r="P2189" s="148" t="s">
        <v>11</v>
      </c>
      <c r="Q2189" s="1"/>
    </row>
    <row r="2190" spans="1:17" ht="15.75" hidden="1" customHeight="1">
      <c r="A2190" s="1" t="str">
        <f t="shared" si="1"/>
        <v/>
      </c>
      <c r="B2190" s="1"/>
      <c r="C2190" s="34" t="str">
        <f>IF('TSA Input'!J2153="","",IF('TSA Input'!J2153="Yes",'TSA Input'!B2153,"Ineligible"))</f>
        <v/>
      </c>
      <c r="D2190" s="246" t="str">
        <f>IF('TSA Input'!J2153="","",IF('TSA Input'!J2153="Yes",IF('TSA Input'!W2153="","",LEFT('TSA Input'!W2153,LEN('TSA Input'!W2153)-2)),""))</f>
        <v/>
      </c>
      <c r="E2190" s="246" t="str">
        <f>IF('TSA Input'!J2153="","",IF('TSA Input'!J2153="Yes",'TSA Input'!I2153,""))</f>
        <v/>
      </c>
      <c r="F2190" s="247" t="str">
        <f>IF('TSA Input'!J2153="","",IF('TSA Input'!J2153="Yes",'TSA Input'!C2153,""))</f>
        <v/>
      </c>
      <c r="G2190" s="36" t="str">
        <f>IF('TSA Input'!J2153="","",IF('TSA Input'!J2153="Yes",'TSA Input'!D2153,""))</f>
        <v/>
      </c>
      <c r="H2190" s="37" t="str">
        <f>IF('TSA Input'!K2153="","",IF('TSA Input'!J2153="Yes",'TSA Input'!G2153,""))</f>
        <v/>
      </c>
      <c r="I2190" s="37" t="str">
        <f>IF('TSA Input'!L2153="","",IF('TSA Input'!J2153="Yes",'TSA Input'!F2153,""))</f>
        <v/>
      </c>
      <c r="J2190" s="39" t="str">
        <f t="shared" si="68"/>
        <v/>
      </c>
      <c r="K2190" s="257" t="str">
        <f>IF('TSA Input'!J2153="","",IF('TSA Input'!J2153="Yes",'TSA Input'!D2153,""))</f>
        <v/>
      </c>
      <c r="L2190" s="258" t="str">
        <f>IF('TSA Input'!J2153="","",IF('TSA Input'!J2153="Yes",'TSA Input'!G2153,""))</f>
        <v/>
      </c>
      <c r="M2190" s="258" t="str">
        <f>IF('TSA Input'!J2153="","",IF('TSA Input'!J2153="Yes",'TSA Input'!F2153,""))</f>
        <v/>
      </c>
      <c r="N2190" s="39" t="str">
        <f t="shared" si="69"/>
        <v/>
      </c>
      <c r="O2190" s="149" t="s">
        <v>11</v>
      </c>
      <c r="P2190" s="148" t="s">
        <v>11</v>
      </c>
      <c r="Q2190" s="1"/>
    </row>
    <row r="2191" spans="1:17" ht="15.75" hidden="1" customHeight="1">
      <c r="A2191" s="1" t="str">
        <f t="shared" si="1"/>
        <v/>
      </c>
      <c r="B2191" s="1"/>
      <c r="C2191" s="34" t="str">
        <f>IF('TSA Input'!J2154="","",IF('TSA Input'!J2154="Yes",'TSA Input'!B2154,"Ineligible"))</f>
        <v/>
      </c>
      <c r="D2191" s="246" t="str">
        <f>IF('TSA Input'!J2154="","",IF('TSA Input'!J2154="Yes",IF('TSA Input'!W2154="","",LEFT('TSA Input'!W2154,LEN('TSA Input'!W2154)-2)),""))</f>
        <v/>
      </c>
      <c r="E2191" s="246" t="str">
        <f>IF('TSA Input'!J2154="","",IF('TSA Input'!J2154="Yes",'TSA Input'!I2154,""))</f>
        <v/>
      </c>
      <c r="F2191" s="247" t="str">
        <f>IF('TSA Input'!J2154="","",IF('TSA Input'!J2154="Yes",'TSA Input'!C2154,""))</f>
        <v/>
      </c>
      <c r="G2191" s="36" t="str">
        <f>IF('TSA Input'!J2154="","",IF('TSA Input'!J2154="Yes",'TSA Input'!D2154,""))</f>
        <v/>
      </c>
      <c r="H2191" s="37" t="str">
        <f>IF('TSA Input'!K2154="","",IF('TSA Input'!J2154="Yes",'TSA Input'!G2154,""))</f>
        <v/>
      </c>
      <c r="I2191" s="37" t="str">
        <f>IF('TSA Input'!L2154="","",IF('TSA Input'!J2154="Yes",'TSA Input'!F2154,""))</f>
        <v/>
      </c>
      <c r="J2191" s="39" t="str">
        <f t="shared" si="68"/>
        <v/>
      </c>
      <c r="K2191" s="257" t="str">
        <f>IF('TSA Input'!J2154="","",IF('TSA Input'!J2154="Yes",'TSA Input'!D2154,""))</f>
        <v/>
      </c>
      <c r="L2191" s="258" t="str">
        <f>IF('TSA Input'!J2154="","",IF('TSA Input'!J2154="Yes",'TSA Input'!G2154,""))</f>
        <v/>
      </c>
      <c r="M2191" s="258" t="str">
        <f>IF('TSA Input'!J2154="","",IF('TSA Input'!J2154="Yes",'TSA Input'!F2154,""))</f>
        <v/>
      </c>
      <c r="N2191" s="39" t="str">
        <f t="shared" si="69"/>
        <v/>
      </c>
      <c r="O2191" s="149" t="s">
        <v>11</v>
      </c>
      <c r="P2191" s="148" t="s">
        <v>11</v>
      </c>
      <c r="Q2191" s="1"/>
    </row>
    <row r="2192" spans="1:17" ht="15.75" hidden="1" customHeight="1">
      <c r="A2192" s="1" t="str">
        <f t="shared" si="1"/>
        <v/>
      </c>
      <c r="B2192" s="1"/>
      <c r="C2192" s="34" t="str">
        <f>IF('TSA Input'!J2155="","",IF('TSA Input'!J2155="Yes",'TSA Input'!B2155,"Ineligible"))</f>
        <v/>
      </c>
      <c r="D2192" s="246" t="str">
        <f>IF('TSA Input'!J2155="","",IF('TSA Input'!J2155="Yes",IF('TSA Input'!W2155="","",LEFT('TSA Input'!W2155,LEN('TSA Input'!W2155)-2)),""))</f>
        <v/>
      </c>
      <c r="E2192" s="246" t="str">
        <f>IF('TSA Input'!J2155="","",IF('TSA Input'!J2155="Yes",'TSA Input'!I2155,""))</f>
        <v/>
      </c>
      <c r="F2192" s="247" t="str">
        <f>IF('TSA Input'!J2155="","",IF('TSA Input'!J2155="Yes",'TSA Input'!C2155,""))</f>
        <v/>
      </c>
      <c r="G2192" s="36" t="str">
        <f>IF('TSA Input'!J2155="","",IF('TSA Input'!J2155="Yes",'TSA Input'!D2155,""))</f>
        <v/>
      </c>
      <c r="H2192" s="37" t="str">
        <f>IF('TSA Input'!K2155="","",IF('TSA Input'!J2155="Yes",'TSA Input'!G2155,""))</f>
        <v/>
      </c>
      <c r="I2192" s="37" t="str">
        <f>IF('TSA Input'!L2155="","",IF('TSA Input'!J2155="Yes",'TSA Input'!F2155,""))</f>
        <v/>
      </c>
      <c r="J2192" s="39" t="str">
        <f t="shared" si="68"/>
        <v/>
      </c>
      <c r="K2192" s="257" t="str">
        <f>IF('TSA Input'!J2155="","",IF('TSA Input'!J2155="Yes",'TSA Input'!D2155,""))</f>
        <v/>
      </c>
      <c r="L2192" s="258" t="str">
        <f>IF('TSA Input'!J2155="","",IF('TSA Input'!J2155="Yes",'TSA Input'!G2155,""))</f>
        <v/>
      </c>
      <c r="M2192" s="258" t="str">
        <f>IF('TSA Input'!J2155="","",IF('TSA Input'!J2155="Yes",'TSA Input'!F2155,""))</f>
        <v/>
      </c>
      <c r="N2192" s="39" t="str">
        <f t="shared" si="69"/>
        <v/>
      </c>
      <c r="O2192" s="149" t="s">
        <v>11</v>
      </c>
      <c r="P2192" s="148" t="s">
        <v>11</v>
      </c>
      <c r="Q2192" s="1"/>
    </row>
    <row r="2193" spans="1:17" ht="15.75" hidden="1" customHeight="1">
      <c r="A2193" s="1" t="str">
        <f t="shared" si="1"/>
        <v/>
      </c>
      <c r="B2193" s="1"/>
      <c r="C2193" s="34" t="str">
        <f>IF('TSA Input'!J2156="","",IF('TSA Input'!J2156="Yes",'TSA Input'!B2156,"Ineligible"))</f>
        <v/>
      </c>
      <c r="D2193" s="246" t="str">
        <f>IF('TSA Input'!J2156="","",IF('TSA Input'!J2156="Yes",IF('TSA Input'!W2156="","",LEFT('TSA Input'!W2156,LEN('TSA Input'!W2156)-2)),""))</f>
        <v/>
      </c>
      <c r="E2193" s="246" t="str">
        <f>IF('TSA Input'!J2156="","",IF('TSA Input'!J2156="Yes",'TSA Input'!I2156,""))</f>
        <v/>
      </c>
      <c r="F2193" s="247" t="str">
        <f>IF('TSA Input'!J2156="","",IF('TSA Input'!J2156="Yes",'TSA Input'!C2156,""))</f>
        <v/>
      </c>
      <c r="G2193" s="36" t="str">
        <f>IF('TSA Input'!J2156="","",IF('TSA Input'!J2156="Yes",'TSA Input'!D2156,""))</f>
        <v/>
      </c>
      <c r="H2193" s="37" t="str">
        <f>IF('TSA Input'!K2156="","",IF('TSA Input'!J2156="Yes",'TSA Input'!G2156,""))</f>
        <v/>
      </c>
      <c r="I2193" s="37" t="str">
        <f>IF('TSA Input'!L2156="","",IF('TSA Input'!J2156="Yes",'TSA Input'!F2156,""))</f>
        <v/>
      </c>
      <c r="J2193" s="39" t="str">
        <f t="shared" si="68"/>
        <v/>
      </c>
      <c r="K2193" s="257" t="str">
        <f>IF('TSA Input'!J2156="","",IF('TSA Input'!J2156="Yes",'TSA Input'!D2156,""))</f>
        <v/>
      </c>
      <c r="L2193" s="258" t="str">
        <f>IF('TSA Input'!J2156="","",IF('TSA Input'!J2156="Yes",'TSA Input'!G2156,""))</f>
        <v/>
      </c>
      <c r="M2193" s="258" t="str">
        <f>IF('TSA Input'!J2156="","",IF('TSA Input'!J2156="Yes",'TSA Input'!F2156,""))</f>
        <v/>
      </c>
      <c r="N2193" s="39" t="str">
        <f t="shared" si="69"/>
        <v/>
      </c>
      <c r="O2193" s="149" t="s">
        <v>11</v>
      </c>
      <c r="P2193" s="148" t="s">
        <v>11</v>
      </c>
      <c r="Q2193" s="1"/>
    </row>
    <row r="2194" spans="1:17" ht="15.75" hidden="1" customHeight="1">
      <c r="A2194" s="1" t="str">
        <f t="shared" si="1"/>
        <v/>
      </c>
      <c r="B2194" s="1"/>
      <c r="C2194" s="34" t="str">
        <f>IF('TSA Input'!J2157="","",IF('TSA Input'!J2157="Yes",'TSA Input'!B2157,"Ineligible"))</f>
        <v/>
      </c>
      <c r="D2194" s="246" t="str">
        <f>IF('TSA Input'!J2157="","",IF('TSA Input'!J2157="Yes",IF('TSA Input'!W2157="","",LEFT('TSA Input'!W2157,LEN('TSA Input'!W2157)-2)),""))</f>
        <v/>
      </c>
      <c r="E2194" s="246" t="str">
        <f>IF('TSA Input'!J2157="","",IF('TSA Input'!J2157="Yes",'TSA Input'!I2157,""))</f>
        <v/>
      </c>
      <c r="F2194" s="247" t="str">
        <f>IF('TSA Input'!J2157="","",IF('TSA Input'!J2157="Yes",'TSA Input'!C2157,""))</f>
        <v/>
      </c>
      <c r="G2194" s="36" t="str">
        <f>IF('TSA Input'!J2157="","",IF('TSA Input'!J2157="Yes",'TSA Input'!D2157,""))</f>
        <v/>
      </c>
      <c r="H2194" s="37" t="str">
        <f>IF('TSA Input'!K2157="","",IF('TSA Input'!J2157="Yes",'TSA Input'!G2157,""))</f>
        <v/>
      </c>
      <c r="I2194" s="37" t="str">
        <f>IF('TSA Input'!L2157="","",IF('TSA Input'!J2157="Yes",'TSA Input'!F2157,""))</f>
        <v/>
      </c>
      <c r="J2194" s="39" t="str">
        <f t="shared" si="68"/>
        <v/>
      </c>
      <c r="K2194" s="257" t="str">
        <f>IF('TSA Input'!J2157="","",IF('TSA Input'!J2157="Yes",'TSA Input'!D2157,""))</f>
        <v/>
      </c>
      <c r="L2194" s="258" t="str">
        <f>IF('TSA Input'!J2157="","",IF('TSA Input'!J2157="Yes",'TSA Input'!G2157,""))</f>
        <v/>
      </c>
      <c r="M2194" s="258" t="str">
        <f>IF('TSA Input'!J2157="","",IF('TSA Input'!J2157="Yes",'TSA Input'!F2157,""))</f>
        <v/>
      </c>
      <c r="N2194" s="39" t="str">
        <f t="shared" si="69"/>
        <v/>
      </c>
      <c r="O2194" s="149" t="s">
        <v>11</v>
      </c>
      <c r="P2194" s="148" t="s">
        <v>11</v>
      </c>
      <c r="Q2194" s="1"/>
    </row>
    <row r="2195" spans="1:17" ht="15.75" hidden="1" customHeight="1">
      <c r="A2195" s="1" t="str">
        <f t="shared" si="1"/>
        <v/>
      </c>
      <c r="B2195" s="1"/>
      <c r="C2195" s="34" t="str">
        <f>IF('TSA Input'!J2158="","",IF('TSA Input'!J2158="Yes",'TSA Input'!B2158,"Ineligible"))</f>
        <v/>
      </c>
      <c r="D2195" s="246" t="str">
        <f>IF('TSA Input'!J2158="","",IF('TSA Input'!J2158="Yes",IF('TSA Input'!W2158="","",LEFT('TSA Input'!W2158,LEN('TSA Input'!W2158)-2)),""))</f>
        <v/>
      </c>
      <c r="E2195" s="246" t="str">
        <f>IF('TSA Input'!J2158="","",IF('TSA Input'!J2158="Yes",'TSA Input'!I2158,""))</f>
        <v/>
      </c>
      <c r="F2195" s="247" t="str">
        <f>IF('TSA Input'!J2158="","",IF('TSA Input'!J2158="Yes",'TSA Input'!C2158,""))</f>
        <v/>
      </c>
      <c r="G2195" s="36" t="str">
        <f>IF('TSA Input'!J2158="","",IF('TSA Input'!J2158="Yes",'TSA Input'!D2158,""))</f>
        <v/>
      </c>
      <c r="H2195" s="37" t="str">
        <f>IF('TSA Input'!K2158="","",IF('TSA Input'!J2158="Yes",'TSA Input'!G2158,""))</f>
        <v/>
      </c>
      <c r="I2195" s="37" t="str">
        <f>IF('TSA Input'!L2158="","",IF('TSA Input'!J2158="Yes",'TSA Input'!F2158,""))</f>
        <v/>
      </c>
      <c r="J2195" s="39" t="str">
        <f t="shared" si="68"/>
        <v/>
      </c>
      <c r="K2195" s="257" t="str">
        <f>IF('TSA Input'!J2158="","",IF('TSA Input'!J2158="Yes",'TSA Input'!D2158,""))</f>
        <v/>
      </c>
      <c r="L2195" s="258" t="str">
        <f>IF('TSA Input'!J2158="","",IF('TSA Input'!J2158="Yes",'TSA Input'!G2158,""))</f>
        <v/>
      </c>
      <c r="M2195" s="258" t="str">
        <f>IF('TSA Input'!J2158="","",IF('TSA Input'!J2158="Yes",'TSA Input'!F2158,""))</f>
        <v/>
      </c>
      <c r="N2195" s="39" t="str">
        <f t="shared" si="69"/>
        <v/>
      </c>
      <c r="O2195" s="149" t="s">
        <v>11</v>
      </c>
      <c r="P2195" s="148" t="s">
        <v>11</v>
      </c>
      <c r="Q2195" s="1"/>
    </row>
    <row r="2196" spans="1:17" ht="15.75" hidden="1" customHeight="1">
      <c r="A2196" s="1" t="str">
        <f t="shared" si="1"/>
        <v/>
      </c>
      <c r="B2196" s="1"/>
      <c r="C2196" s="34" t="str">
        <f>IF('TSA Input'!J2159="","",IF('TSA Input'!J2159="Yes",'TSA Input'!B2159,"Ineligible"))</f>
        <v/>
      </c>
      <c r="D2196" s="246" t="str">
        <f>IF('TSA Input'!J2159="","",IF('TSA Input'!J2159="Yes",IF('TSA Input'!W2159="","",LEFT('TSA Input'!W2159,LEN('TSA Input'!W2159)-2)),""))</f>
        <v/>
      </c>
      <c r="E2196" s="246" t="str">
        <f>IF('TSA Input'!J2159="","",IF('TSA Input'!J2159="Yes",'TSA Input'!I2159,""))</f>
        <v/>
      </c>
      <c r="F2196" s="247" t="str">
        <f>IF('TSA Input'!J2159="","",IF('TSA Input'!J2159="Yes",'TSA Input'!C2159,""))</f>
        <v/>
      </c>
      <c r="G2196" s="36" t="str">
        <f>IF('TSA Input'!J2159="","",IF('TSA Input'!J2159="Yes",'TSA Input'!D2159,""))</f>
        <v/>
      </c>
      <c r="H2196" s="37" t="str">
        <f>IF('TSA Input'!K2159="","",IF('TSA Input'!J2159="Yes",'TSA Input'!G2159,""))</f>
        <v/>
      </c>
      <c r="I2196" s="37" t="str">
        <f>IF('TSA Input'!L2159="","",IF('TSA Input'!J2159="Yes",'TSA Input'!F2159,""))</f>
        <v/>
      </c>
      <c r="J2196" s="39" t="str">
        <f t="shared" si="68"/>
        <v/>
      </c>
      <c r="K2196" s="257" t="str">
        <f>IF('TSA Input'!J2159="","",IF('TSA Input'!J2159="Yes",'TSA Input'!D2159,""))</f>
        <v/>
      </c>
      <c r="L2196" s="258" t="str">
        <f>IF('TSA Input'!J2159="","",IF('TSA Input'!J2159="Yes",'TSA Input'!G2159,""))</f>
        <v/>
      </c>
      <c r="M2196" s="258" t="str">
        <f>IF('TSA Input'!J2159="","",IF('TSA Input'!J2159="Yes",'TSA Input'!F2159,""))</f>
        <v/>
      </c>
      <c r="N2196" s="39" t="str">
        <f t="shared" si="69"/>
        <v/>
      </c>
      <c r="O2196" s="149" t="s">
        <v>11</v>
      </c>
      <c r="P2196" s="148" t="s">
        <v>11</v>
      </c>
      <c r="Q2196" s="1"/>
    </row>
    <row r="2197" spans="1:17" ht="15.75" hidden="1" customHeight="1">
      <c r="A2197" s="1" t="str">
        <f t="shared" si="1"/>
        <v/>
      </c>
      <c r="B2197" s="1"/>
      <c r="C2197" s="34" t="str">
        <f>IF('TSA Input'!J2160="","",IF('TSA Input'!J2160="Yes",'TSA Input'!B2160,"Ineligible"))</f>
        <v/>
      </c>
      <c r="D2197" s="246" t="str">
        <f>IF('TSA Input'!J2160="","",IF('TSA Input'!J2160="Yes",IF('TSA Input'!W2160="","",LEFT('TSA Input'!W2160,LEN('TSA Input'!W2160)-2)),""))</f>
        <v/>
      </c>
      <c r="E2197" s="246" t="str">
        <f>IF('TSA Input'!J2160="","",IF('TSA Input'!J2160="Yes",'TSA Input'!I2160,""))</f>
        <v/>
      </c>
      <c r="F2197" s="247" t="str">
        <f>IF('TSA Input'!J2160="","",IF('TSA Input'!J2160="Yes",'TSA Input'!C2160,""))</f>
        <v/>
      </c>
      <c r="G2197" s="36" t="str">
        <f>IF('TSA Input'!J2160="","",IF('TSA Input'!J2160="Yes",'TSA Input'!D2160,""))</f>
        <v/>
      </c>
      <c r="H2197" s="37" t="str">
        <f>IF('TSA Input'!K2160="","",IF('TSA Input'!J2160="Yes",'TSA Input'!G2160,""))</f>
        <v/>
      </c>
      <c r="I2197" s="37" t="str">
        <f>IF('TSA Input'!L2160="","",IF('TSA Input'!J2160="Yes",'TSA Input'!F2160,""))</f>
        <v/>
      </c>
      <c r="J2197" s="39" t="str">
        <f t="shared" si="68"/>
        <v/>
      </c>
      <c r="K2197" s="257" t="str">
        <f>IF('TSA Input'!J2160="","",IF('TSA Input'!J2160="Yes",'TSA Input'!D2160,""))</f>
        <v/>
      </c>
      <c r="L2197" s="258" t="str">
        <f>IF('TSA Input'!J2160="","",IF('TSA Input'!J2160="Yes",'TSA Input'!G2160,""))</f>
        <v/>
      </c>
      <c r="M2197" s="258" t="str">
        <f>IF('TSA Input'!J2160="","",IF('TSA Input'!J2160="Yes",'TSA Input'!F2160,""))</f>
        <v/>
      </c>
      <c r="N2197" s="39" t="str">
        <f t="shared" si="69"/>
        <v/>
      </c>
      <c r="O2197" s="149" t="s">
        <v>11</v>
      </c>
      <c r="P2197" s="148" t="s">
        <v>11</v>
      </c>
      <c r="Q2197" s="1"/>
    </row>
    <row r="2198" spans="1:17" ht="15.75" hidden="1" customHeight="1">
      <c r="A2198" s="1" t="str">
        <f t="shared" si="1"/>
        <v/>
      </c>
      <c r="B2198" s="1"/>
      <c r="C2198" s="34" t="str">
        <f>IF('TSA Input'!J2161="","",IF('TSA Input'!J2161="Yes",'TSA Input'!B2161,"Ineligible"))</f>
        <v/>
      </c>
      <c r="D2198" s="246" t="str">
        <f>IF('TSA Input'!J2161="","",IF('TSA Input'!J2161="Yes",IF('TSA Input'!W2161="","",LEFT('TSA Input'!W2161,LEN('TSA Input'!W2161)-2)),""))</f>
        <v/>
      </c>
      <c r="E2198" s="246" t="str">
        <f>IF('TSA Input'!J2161="","",IF('TSA Input'!J2161="Yes",'TSA Input'!I2161,""))</f>
        <v/>
      </c>
      <c r="F2198" s="247" t="str">
        <f>IF('TSA Input'!J2161="","",IF('TSA Input'!J2161="Yes",'TSA Input'!C2161,""))</f>
        <v/>
      </c>
      <c r="G2198" s="36" t="str">
        <f>IF('TSA Input'!J2161="","",IF('TSA Input'!J2161="Yes",'TSA Input'!D2161,""))</f>
        <v/>
      </c>
      <c r="H2198" s="37" t="str">
        <f>IF('TSA Input'!K2161="","",IF('TSA Input'!J2161="Yes",'TSA Input'!G2161,""))</f>
        <v/>
      </c>
      <c r="I2198" s="37" t="str">
        <f>IF('TSA Input'!L2161="","",IF('TSA Input'!J2161="Yes",'TSA Input'!F2161,""))</f>
        <v/>
      </c>
      <c r="J2198" s="39" t="str">
        <f t="shared" si="68"/>
        <v/>
      </c>
      <c r="K2198" s="257" t="str">
        <f>IF('TSA Input'!J2161="","",IF('TSA Input'!J2161="Yes",'TSA Input'!D2161,""))</f>
        <v/>
      </c>
      <c r="L2198" s="258" t="str">
        <f>IF('TSA Input'!J2161="","",IF('TSA Input'!J2161="Yes",'TSA Input'!G2161,""))</f>
        <v/>
      </c>
      <c r="M2198" s="258" t="str">
        <f>IF('TSA Input'!J2161="","",IF('TSA Input'!J2161="Yes",'TSA Input'!F2161,""))</f>
        <v/>
      </c>
      <c r="N2198" s="39" t="str">
        <f t="shared" si="69"/>
        <v/>
      </c>
      <c r="O2198" s="149" t="s">
        <v>11</v>
      </c>
      <c r="P2198" s="148" t="s">
        <v>11</v>
      </c>
      <c r="Q2198" s="1"/>
    </row>
    <row r="2199" spans="1:17" ht="15.75" hidden="1" customHeight="1">
      <c r="A2199" s="1" t="str">
        <f t="shared" si="1"/>
        <v/>
      </c>
      <c r="B2199" s="1"/>
      <c r="C2199" s="34" t="str">
        <f>IF('TSA Input'!J2162="","",IF('TSA Input'!J2162="Yes",'TSA Input'!B2162,"Ineligible"))</f>
        <v/>
      </c>
      <c r="D2199" s="246" t="str">
        <f>IF('TSA Input'!J2162="","",IF('TSA Input'!J2162="Yes",IF('TSA Input'!W2162="","",LEFT('TSA Input'!W2162,LEN('TSA Input'!W2162)-2)),""))</f>
        <v/>
      </c>
      <c r="E2199" s="246" t="str">
        <f>IF('TSA Input'!J2162="","",IF('TSA Input'!J2162="Yes",'TSA Input'!I2162,""))</f>
        <v/>
      </c>
      <c r="F2199" s="247" t="str">
        <f>IF('TSA Input'!J2162="","",IF('TSA Input'!J2162="Yes",'TSA Input'!C2162,""))</f>
        <v/>
      </c>
      <c r="G2199" s="36" t="str">
        <f>IF('TSA Input'!J2162="","",IF('TSA Input'!J2162="Yes",'TSA Input'!D2162,""))</f>
        <v/>
      </c>
      <c r="H2199" s="37" t="str">
        <f>IF('TSA Input'!K2162="","",IF('TSA Input'!J2162="Yes",'TSA Input'!G2162,""))</f>
        <v/>
      </c>
      <c r="I2199" s="37" t="str">
        <f>IF('TSA Input'!L2162="","",IF('TSA Input'!J2162="Yes",'TSA Input'!F2162,""))</f>
        <v/>
      </c>
      <c r="J2199" s="39" t="str">
        <f t="shared" si="68"/>
        <v/>
      </c>
      <c r="K2199" s="257" t="str">
        <f>IF('TSA Input'!J2162="","",IF('TSA Input'!J2162="Yes",'TSA Input'!D2162,""))</f>
        <v/>
      </c>
      <c r="L2199" s="258" t="str">
        <f>IF('TSA Input'!J2162="","",IF('TSA Input'!J2162="Yes",'TSA Input'!G2162,""))</f>
        <v/>
      </c>
      <c r="M2199" s="258" t="str">
        <f>IF('TSA Input'!J2162="","",IF('TSA Input'!J2162="Yes",'TSA Input'!F2162,""))</f>
        <v/>
      </c>
      <c r="N2199" s="39" t="str">
        <f t="shared" si="69"/>
        <v/>
      </c>
      <c r="O2199" s="149" t="s">
        <v>11</v>
      </c>
      <c r="P2199" s="148" t="s">
        <v>11</v>
      </c>
      <c r="Q2199" s="1"/>
    </row>
    <row r="2200" spans="1:17" ht="15.75" hidden="1" customHeight="1">
      <c r="A2200" s="1" t="str">
        <f t="shared" si="1"/>
        <v/>
      </c>
      <c r="B2200" s="1"/>
      <c r="C2200" s="34" t="str">
        <f>IF('TSA Input'!J2163="","",IF('TSA Input'!J2163="Yes",'TSA Input'!B2163,"Ineligible"))</f>
        <v/>
      </c>
      <c r="D2200" s="246" t="str">
        <f>IF('TSA Input'!J2163="","",IF('TSA Input'!J2163="Yes",IF('TSA Input'!W2163="","",LEFT('TSA Input'!W2163,LEN('TSA Input'!W2163)-2)),""))</f>
        <v/>
      </c>
      <c r="E2200" s="246" t="str">
        <f>IF('TSA Input'!J2163="","",IF('TSA Input'!J2163="Yes",'TSA Input'!I2163,""))</f>
        <v/>
      </c>
      <c r="F2200" s="247" t="str">
        <f>IF('TSA Input'!J2163="","",IF('TSA Input'!J2163="Yes",'TSA Input'!C2163,""))</f>
        <v/>
      </c>
      <c r="G2200" s="36" t="str">
        <f>IF('TSA Input'!J2163="","",IF('TSA Input'!J2163="Yes",'TSA Input'!D2163,""))</f>
        <v/>
      </c>
      <c r="H2200" s="37" t="str">
        <f>IF('TSA Input'!K2163="","",IF('TSA Input'!J2163="Yes",'TSA Input'!G2163,""))</f>
        <v/>
      </c>
      <c r="I2200" s="37" t="str">
        <f>IF('TSA Input'!L2163="","",IF('TSA Input'!J2163="Yes",'TSA Input'!F2163,""))</f>
        <v/>
      </c>
      <c r="J2200" s="39" t="str">
        <f t="shared" si="68"/>
        <v/>
      </c>
      <c r="K2200" s="257" t="str">
        <f>IF('TSA Input'!J2163="","",IF('TSA Input'!J2163="Yes",'TSA Input'!D2163,""))</f>
        <v/>
      </c>
      <c r="L2200" s="258" t="str">
        <f>IF('TSA Input'!J2163="","",IF('TSA Input'!J2163="Yes",'TSA Input'!G2163,""))</f>
        <v/>
      </c>
      <c r="M2200" s="258" t="str">
        <f>IF('TSA Input'!J2163="","",IF('TSA Input'!J2163="Yes",'TSA Input'!F2163,""))</f>
        <v/>
      </c>
      <c r="N2200" s="39" t="str">
        <f t="shared" si="69"/>
        <v/>
      </c>
      <c r="O2200" s="149" t="s">
        <v>11</v>
      </c>
      <c r="P2200" s="148" t="s">
        <v>11</v>
      </c>
      <c r="Q2200" s="1"/>
    </row>
    <row r="2201" spans="1:17" ht="15.75" hidden="1" customHeight="1">
      <c r="A2201" s="1" t="str">
        <f t="shared" si="1"/>
        <v/>
      </c>
      <c r="B2201" s="1"/>
      <c r="C2201" s="34" t="str">
        <f>IF('TSA Input'!J2164="","",IF('TSA Input'!J2164="Yes",'TSA Input'!B2164,"Ineligible"))</f>
        <v/>
      </c>
      <c r="D2201" s="246" t="str">
        <f>IF('TSA Input'!J2164="","",IF('TSA Input'!J2164="Yes",IF('TSA Input'!W2164="","",LEFT('TSA Input'!W2164,LEN('TSA Input'!W2164)-2)),""))</f>
        <v/>
      </c>
      <c r="E2201" s="246" t="str">
        <f>IF('TSA Input'!J2164="","",IF('TSA Input'!J2164="Yes",'TSA Input'!I2164,""))</f>
        <v/>
      </c>
      <c r="F2201" s="247" t="str">
        <f>IF('TSA Input'!J2164="","",IF('TSA Input'!J2164="Yes",'TSA Input'!C2164,""))</f>
        <v/>
      </c>
      <c r="G2201" s="36" t="str">
        <f>IF('TSA Input'!J2164="","",IF('TSA Input'!J2164="Yes",'TSA Input'!D2164,""))</f>
        <v/>
      </c>
      <c r="H2201" s="37" t="str">
        <f>IF('TSA Input'!K2164="","",IF('TSA Input'!J2164="Yes",'TSA Input'!G2164,""))</f>
        <v/>
      </c>
      <c r="I2201" s="37" t="str">
        <f>IF('TSA Input'!L2164="","",IF('TSA Input'!J2164="Yes",'TSA Input'!F2164,""))</f>
        <v/>
      </c>
      <c r="J2201" s="39" t="str">
        <f t="shared" si="68"/>
        <v/>
      </c>
      <c r="K2201" s="257" t="str">
        <f>IF('TSA Input'!J2164="","",IF('TSA Input'!J2164="Yes",'TSA Input'!D2164,""))</f>
        <v/>
      </c>
      <c r="L2201" s="258" t="str">
        <f>IF('TSA Input'!J2164="","",IF('TSA Input'!J2164="Yes",'TSA Input'!G2164,""))</f>
        <v/>
      </c>
      <c r="M2201" s="258" t="str">
        <f>IF('TSA Input'!J2164="","",IF('TSA Input'!J2164="Yes",'TSA Input'!F2164,""))</f>
        <v/>
      </c>
      <c r="N2201" s="39" t="str">
        <f t="shared" si="69"/>
        <v/>
      </c>
      <c r="O2201" s="149" t="s">
        <v>11</v>
      </c>
      <c r="P2201" s="148" t="s">
        <v>11</v>
      </c>
      <c r="Q2201" s="1"/>
    </row>
    <row r="2202" spans="1:17" ht="15.75" hidden="1" customHeight="1">
      <c r="A2202" s="1" t="str">
        <f t="shared" si="1"/>
        <v/>
      </c>
      <c r="B2202" s="1"/>
      <c r="C2202" s="34" t="str">
        <f>IF('TSA Input'!J2165="","",IF('TSA Input'!J2165="Yes",'TSA Input'!B2165,"Ineligible"))</f>
        <v/>
      </c>
      <c r="D2202" s="246" t="str">
        <f>IF('TSA Input'!J2165="","",IF('TSA Input'!J2165="Yes",IF('TSA Input'!W2165="","",LEFT('TSA Input'!W2165,LEN('TSA Input'!W2165)-2)),""))</f>
        <v/>
      </c>
      <c r="E2202" s="246" t="str">
        <f>IF('TSA Input'!J2165="","",IF('TSA Input'!J2165="Yes",'TSA Input'!I2165,""))</f>
        <v/>
      </c>
      <c r="F2202" s="247" t="str">
        <f>IF('TSA Input'!J2165="","",IF('TSA Input'!J2165="Yes",'TSA Input'!C2165,""))</f>
        <v/>
      </c>
      <c r="G2202" s="36" t="str">
        <f>IF('TSA Input'!J2165="","",IF('TSA Input'!J2165="Yes",'TSA Input'!D2165,""))</f>
        <v/>
      </c>
      <c r="H2202" s="37" t="str">
        <f>IF('TSA Input'!K2165="","",IF('TSA Input'!J2165="Yes",'TSA Input'!G2165,""))</f>
        <v/>
      </c>
      <c r="I2202" s="37" t="str">
        <f>IF('TSA Input'!L2165="","",IF('TSA Input'!J2165="Yes",'TSA Input'!F2165,""))</f>
        <v/>
      </c>
      <c r="J2202" s="39" t="str">
        <f t="shared" si="68"/>
        <v/>
      </c>
      <c r="K2202" s="257" t="str">
        <f>IF('TSA Input'!J2165="","",IF('TSA Input'!J2165="Yes",'TSA Input'!D2165,""))</f>
        <v/>
      </c>
      <c r="L2202" s="258" t="str">
        <f>IF('TSA Input'!J2165="","",IF('TSA Input'!J2165="Yes",'TSA Input'!G2165,""))</f>
        <v/>
      </c>
      <c r="M2202" s="258" t="str">
        <f>IF('TSA Input'!J2165="","",IF('TSA Input'!J2165="Yes",'TSA Input'!F2165,""))</f>
        <v/>
      </c>
      <c r="N2202" s="39" t="str">
        <f t="shared" si="69"/>
        <v/>
      </c>
      <c r="O2202" s="149" t="s">
        <v>11</v>
      </c>
      <c r="P2202" s="148" t="s">
        <v>11</v>
      </c>
      <c r="Q2202" s="1"/>
    </row>
    <row r="2203" spans="1:17" ht="15.75" hidden="1" customHeight="1">
      <c r="A2203" s="1" t="str">
        <f t="shared" si="1"/>
        <v/>
      </c>
      <c r="B2203" s="1"/>
      <c r="C2203" s="34" t="str">
        <f>IF('TSA Input'!J2166="","",IF('TSA Input'!J2166="Yes",'TSA Input'!B2166,"Ineligible"))</f>
        <v/>
      </c>
      <c r="D2203" s="246" t="str">
        <f>IF('TSA Input'!J2166="","",IF('TSA Input'!J2166="Yes",IF('TSA Input'!W2166="","",LEFT('TSA Input'!W2166,LEN('TSA Input'!W2166)-2)),""))</f>
        <v/>
      </c>
      <c r="E2203" s="246" t="str">
        <f>IF('TSA Input'!J2166="","",IF('TSA Input'!J2166="Yes",'TSA Input'!I2166,""))</f>
        <v/>
      </c>
      <c r="F2203" s="247" t="str">
        <f>IF('TSA Input'!J2166="","",IF('TSA Input'!J2166="Yes",'TSA Input'!C2166,""))</f>
        <v/>
      </c>
      <c r="G2203" s="36" t="str">
        <f>IF('TSA Input'!J2166="","",IF('TSA Input'!J2166="Yes",'TSA Input'!D2166,""))</f>
        <v/>
      </c>
      <c r="H2203" s="37" t="str">
        <f>IF('TSA Input'!K2166="","",IF('TSA Input'!J2166="Yes",'TSA Input'!G2166,""))</f>
        <v/>
      </c>
      <c r="I2203" s="37" t="str">
        <f>IF('TSA Input'!L2166="","",IF('TSA Input'!J2166="Yes",'TSA Input'!F2166,""))</f>
        <v/>
      </c>
      <c r="J2203" s="39" t="str">
        <f t="shared" si="68"/>
        <v/>
      </c>
      <c r="K2203" s="257" t="str">
        <f>IF('TSA Input'!J2166="","",IF('TSA Input'!J2166="Yes",'TSA Input'!D2166,""))</f>
        <v/>
      </c>
      <c r="L2203" s="258" t="str">
        <f>IF('TSA Input'!J2166="","",IF('TSA Input'!J2166="Yes",'TSA Input'!G2166,""))</f>
        <v/>
      </c>
      <c r="M2203" s="258" t="str">
        <f>IF('TSA Input'!J2166="","",IF('TSA Input'!J2166="Yes",'TSA Input'!F2166,""))</f>
        <v/>
      </c>
      <c r="N2203" s="39" t="str">
        <f t="shared" si="69"/>
        <v/>
      </c>
      <c r="O2203" s="149" t="s">
        <v>11</v>
      </c>
      <c r="P2203" s="148" t="s">
        <v>11</v>
      </c>
      <c r="Q2203" s="1"/>
    </row>
    <row r="2204" spans="1:17" ht="15.75" hidden="1" customHeight="1">
      <c r="A2204" s="1" t="str">
        <f t="shared" si="1"/>
        <v/>
      </c>
      <c r="B2204" s="1"/>
      <c r="C2204" s="34" t="str">
        <f>IF('TSA Input'!J2167="","",IF('TSA Input'!J2167="Yes",'TSA Input'!B2167,"Ineligible"))</f>
        <v/>
      </c>
      <c r="D2204" s="246" t="str">
        <f>IF('TSA Input'!J2167="","",IF('TSA Input'!J2167="Yes",IF('TSA Input'!W2167="","",LEFT('TSA Input'!W2167,LEN('TSA Input'!W2167)-2)),""))</f>
        <v/>
      </c>
      <c r="E2204" s="246" t="str">
        <f>IF('TSA Input'!J2167="","",IF('TSA Input'!J2167="Yes",'TSA Input'!I2167,""))</f>
        <v/>
      </c>
      <c r="F2204" s="247" t="str">
        <f>IF('TSA Input'!J2167="","",IF('TSA Input'!J2167="Yes",'TSA Input'!C2167,""))</f>
        <v/>
      </c>
      <c r="G2204" s="36" t="str">
        <f>IF('TSA Input'!J2167="","",IF('TSA Input'!J2167="Yes",'TSA Input'!D2167,""))</f>
        <v/>
      </c>
      <c r="H2204" s="37" t="str">
        <f>IF('TSA Input'!K2167="","",IF('TSA Input'!J2167="Yes",'TSA Input'!G2167,""))</f>
        <v/>
      </c>
      <c r="I2204" s="37" t="str">
        <f>IF('TSA Input'!L2167="","",IF('TSA Input'!J2167="Yes",'TSA Input'!F2167,""))</f>
        <v/>
      </c>
      <c r="J2204" s="39" t="str">
        <f t="shared" si="68"/>
        <v/>
      </c>
      <c r="K2204" s="257" t="str">
        <f>IF('TSA Input'!J2167="","",IF('TSA Input'!J2167="Yes",'TSA Input'!D2167,""))</f>
        <v/>
      </c>
      <c r="L2204" s="258" t="str">
        <f>IF('TSA Input'!J2167="","",IF('TSA Input'!J2167="Yes",'TSA Input'!G2167,""))</f>
        <v/>
      </c>
      <c r="M2204" s="258" t="str">
        <f>IF('TSA Input'!J2167="","",IF('TSA Input'!J2167="Yes",'TSA Input'!F2167,""))</f>
        <v/>
      </c>
      <c r="N2204" s="39" t="str">
        <f t="shared" si="69"/>
        <v/>
      </c>
      <c r="O2204" s="149" t="s">
        <v>11</v>
      </c>
      <c r="P2204" s="148" t="s">
        <v>11</v>
      </c>
      <c r="Q2204" s="1"/>
    </row>
    <row r="2205" spans="1:17" ht="15.75" hidden="1" customHeight="1">
      <c r="A2205" s="1" t="str">
        <f t="shared" si="1"/>
        <v/>
      </c>
      <c r="B2205" s="1"/>
      <c r="C2205" s="34" t="str">
        <f>IF('TSA Input'!J2168="","",IF('TSA Input'!J2168="Yes",'TSA Input'!B2168,"Ineligible"))</f>
        <v/>
      </c>
      <c r="D2205" s="246" t="str">
        <f>IF('TSA Input'!J2168="","",IF('TSA Input'!J2168="Yes",IF('TSA Input'!W2168="","",LEFT('TSA Input'!W2168,LEN('TSA Input'!W2168)-2)),""))</f>
        <v/>
      </c>
      <c r="E2205" s="246" t="str">
        <f>IF('TSA Input'!J2168="","",IF('TSA Input'!J2168="Yes",'TSA Input'!I2168,""))</f>
        <v/>
      </c>
      <c r="F2205" s="247" t="str">
        <f>IF('TSA Input'!J2168="","",IF('TSA Input'!J2168="Yes",'TSA Input'!C2168,""))</f>
        <v/>
      </c>
      <c r="G2205" s="36" t="str">
        <f>IF('TSA Input'!J2168="","",IF('TSA Input'!J2168="Yes",'TSA Input'!D2168,""))</f>
        <v/>
      </c>
      <c r="H2205" s="37" t="str">
        <f>IF('TSA Input'!K2168="","",IF('TSA Input'!J2168="Yes",'TSA Input'!G2168,""))</f>
        <v/>
      </c>
      <c r="I2205" s="37" t="str">
        <f>IF('TSA Input'!L2168="","",IF('TSA Input'!J2168="Yes",'TSA Input'!F2168,""))</f>
        <v/>
      </c>
      <c r="J2205" s="39" t="str">
        <f t="shared" si="68"/>
        <v/>
      </c>
      <c r="K2205" s="257" t="str">
        <f>IF('TSA Input'!J2168="","",IF('TSA Input'!J2168="Yes",'TSA Input'!D2168,""))</f>
        <v/>
      </c>
      <c r="L2205" s="258" t="str">
        <f>IF('TSA Input'!J2168="","",IF('TSA Input'!J2168="Yes",'TSA Input'!G2168,""))</f>
        <v/>
      </c>
      <c r="M2205" s="258" t="str">
        <f>IF('TSA Input'!J2168="","",IF('TSA Input'!J2168="Yes",'TSA Input'!F2168,""))</f>
        <v/>
      </c>
      <c r="N2205" s="39" t="str">
        <f t="shared" si="69"/>
        <v/>
      </c>
      <c r="O2205" s="149" t="s">
        <v>11</v>
      </c>
      <c r="P2205" s="148" t="s">
        <v>11</v>
      </c>
      <c r="Q2205" s="1"/>
    </row>
    <row r="2206" spans="1:17" ht="15.75" hidden="1" customHeight="1">
      <c r="A2206" s="1" t="str">
        <f t="shared" si="1"/>
        <v/>
      </c>
      <c r="B2206" s="1"/>
      <c r="C2206" s="34" t="str">
        <f>IF('TSA Input'!J2169="","",IF('TSA Input'!J2169="Yes",'TSA Input'!B2169,"Ineligible"))</f>
        <v/>
      </c>
      <c r="D2206" s="246" t="str">
        <f>IF('TSA Input'!J2169="","",IF('TSA Input'!J2169="Yes",IF('TSA Input'!W2169="","",LEFT('TSA Input'!W2169,LEN('TSA Input'!W2169)-2)),""))</f>
        <v/>
      </c>
      <c r="E2206" s="246" t="str">
        <f>IF('TSA Input'!J2169="","",IF('TSA Input'!J2169="Yes",'TSA Input'!I2169,""))</f>
        <v/>
      </c>
      <c r="F2206" s="247" t="str">
        <f>IF('TSA Input'!J2169="","",IF('TSA Input'!J2169="Yes",'TSA Input'!C2169,""))</f>
        <v/>
      </c>
      <c r="G2206" s="36" t="str">
        <f>IF('TSA Input'!J2169="","",IF('TSA Input'!J2169="Yes",'TSA Input'!D2169,""))</f>
        <v/>
      </c>
      <c r="H2206" s="37" t="str">
        <f>IF('TSA Input'!K2169="","",IF('TSA Input'!J2169="Yes",'TSA Input'!G2169,""))</f>
        <v/>
      </c>
      <c r="I2206" s="37" t="str">
        <f>IF('TSA Input'!L2169="","",IF('TSA Input'!J2169="Yes",'TSA Input'!F2169,""))</f>
        <v/>
      </c>
      <c r="J2206" s="39" t="str">
        <f t="shared" si="68"/>
        <v/>
      </c>
      <c r="K2206" s="257" t="str">
        <f>IF('TSA Input'!J2169="","",IF('TSA Input'!J2169="Yes",'TSA Input'!D2169,""))</f>
        <v/>
      </c>
      <c r="L2206" s="258" t="str">
        <f>IF('TSA Input'!J2169="","",IF('TSA Input'!J2169="Yes",'TSA Input'!G2169,""))</f>
        <v/>
      </c>
      <c r="M2206" s="258" t="str">
        <f>IF('TSA Input'!J2169="","",IF('TSA Input'!J2169="Yes",'TSA Input'!F2169,""))</f>
        <v/>
      </c>
      <c r="N2206" s="39" t="str">
        <f t="shared" si="69"/>
        <v/>
      </c>
      <c r="O2206" s="149" t="s">
        <v>11</v>
      </c>
      <c r="P2206" s="148" t="s">
        <v>11</v>
      </c>
      <c r="Q2206" s="1"/>
    </row>
    <row r="2207" spans="1:17" ht="15.75" hidden="1" customHeight="1">
      <c r="A2207" s="1" t="str">
        <f t="shared" si="1"/>
        <v/>
      </c>
      <c r="B2207" s="1"/>
      <c r="C2207" s="34" t="str">
        <f>IF('TSA Input'!J2170="","",IF('TSA Input'!J2170="Yes",'TSA Input'!B2170,"Ineligible"))</f>
        <v/>
      </c>
      <c r="D2207" s="246" t="str">
        <f>IF('TSA Input'!J2170="","",IF('TSA Input'!J2170="Yes",IF('TSA Input'!W2170="","",LEFT('TSA Input'!W2170,LEN('TSA Input'!W2170)-2)),""))</f>
        <v/>
      </c>
      <c r="E2207" s="246" t="str">
        <f>IF('TSA Input'!J2170="","",IF('TSA Input'!J2170="Yes",'TSA Input'!I2170,""))</f>
        <v/>
      </c>
      <c r="F2207" s="247" t="str">
        <f>IF('TSA Input'!J2170="","",IF('TSA Input'!J2170="Yes",'TSA Input'!C2170,""))</f>
        <v/>
      </c>
      <c r="G2207" s="36" t="str">
        <f>IF('TSA Input'!J2170="","",IF('TSA Input'!J2170="Yes",'TSA Input'!D2170,""))</f>
        <v/>
      </c>
      <c r="H2207" s="37" t="str">
        <f>IF('TSA Input'!K2170="","",IF('TSA Input'!J2170="Yes",'TSA Input'!G2170,""))</f>
        <v/>
      </c>
      <c r="I2207" s="37" t="str">
        <f>IF('TSA Input'!L2170="","",IF('TSA Input'!J2170="Yes",'TSA Input'!F2170,""))</f>
        <v/>
      </c>
      <c r="J2207" s="39" t="str">
        <f t="shared" si="68"/>
        <v/>
      </c>
      <c r="K2207" s="257" t="str">
        <f>IF('TSA Input'!J2170="","",IF('TSA Input'!J2170="Yes",'TSA Input'!D2170,""))</f>
        <v/>
      </c>
      <c r="L2207" s="258" t="str">
        <f>IF('TSA Input'!J2170="","",IF('TSA Input'!J2170="Yes",'TSA Input'!G2170,""))</f>
        <v/>
      </c>
      <c r="M2207" s="258" t="str">
        <f>IF('TSA Input'!J2170="","",IF('TSA Input'!J2170="Yes",'TSA Input'!F2170,""))</f>
        <v/>
      </c>
      <c r="N2207" s="39" t="str">
        <f t="shared" si="69"/>
        <v/>
      </c>
      <c r="O2207" s="149" t="s">
        <v>11</v>
      </c>
      <c r="P2207" s="148" t="s">
        <v>11</v>
      </c>
      <c r="Q2207" s="1"/>
    </row>
    <row r="2208" spans="1:17" ht="15.75" hidden="1" customHeight="1">
      <c r="A2208" s="1" t="str">
        <f t="shared" si="1"/>
        <v/>
      </c>
      <c r="B2208" s="1"/>
      <c r="C2208" s="34" t="str">
        <f>IF('TSA Input'!J2171="","",IF('TSA Input'!J2171="Yes",'TSA Input'!B2171,"Ineligible"))</f>
        <v/>
      </c>
      <c r="D2208" s="246" t="str">
        <f>IF('TSA Input'!J2171="","",IF('TSA Input'!J2171="Yes",IF('TSA Input'!W2171="","",LEFT('TSA Input'!W2171,LEN('TSA Input'!W2171)-2)),""))</f>
        <v/>
      </c>
      <c r="E2208" s="246" t="str">
        <f>IF('TSA Input'!J2171="","",IF('TSA Input'!J2171="Yes",'TSA Input'!I2171,""))</f>
        <v/>
      </c>
      <c r="F2208" s="247" t="str">
        <f>IF('TSA Input'!J2171="","",IF('TSA Input'!J2171="Yes",'TSA Input'!C2171,""))</f>
        <v/>
      </c>
      <c r="G2208" s="36" t="str">
        <f>IF('TSA Input'!J2171="","",IF('TSA Input'!J2171="Yes",'TSA Input'!D2171,""))</f>
        <v/>
      </c>
      <c r="H2208" s="37" t="str">
        <f>IF('TSA Input'!K2171="","",IF('TSA Input'!J2171="Yes",'TSA Input'!G2171,""))</f>
        <v/>
      </c>
      <c r="I2208" s="37" t="str">
        <f>IF('TSA Input'!L2171="","",IF('TSA Input'!J2171="Yes",'TSA Input'!F2171,""))</f>
        <v/>
      </c>
      <c r="J2208" s="39" t="str">
        <f t="shared" si="68"/>
        <v/>
      </c>
      <c r="K2208" s="257" t="str">
        <f>IF('TSA Input'!J2171="","",IF('TSA Input'!J2171="Yes",'TSA Input'!D2171,""))</f>
        <v/>
      </c>
      <c r="L2208" s="258" t="str">
        <f>IF('TSA Input'!J2171="","",IF('TSA Input'!J2171="Yes",'TSA Input'!G2171,""))</f>
        <v/>
      </c>
      <c r="M2208" s="258" t="str">
        <f>IF('TSA Input'!J2171="","",IF('TSA Input'!J2171="Yes",'TSA Input'!F2171,""))</f>
        <v/>
      </c>
      <c r="N2208" s="39" t="str">
        <f t="shared" si="69"/>
        <v/>
      </c>
      <c r="O2208" s="149" t="s">
        <v>11</v>
      </c>
      <c r="P2208" s="148" t="s">
        <v>11</v>
      </c>
      <c r="Q2208" s="1"/>
    </row>
    <row r="2209" spans="1:17" ht="15.75" hidden="1" customHeight="1">
      <c r="A2209" s="1" t="str">
        <f t="shared" si="1"/>
        <v/>
      </c>
      <c r="B2209" s="1"/>
      <c r="C2209" s="34" t="str">
        <f>IF('TSA Input'!J2172="","",IF('TSA Input'!J2172="Yes",'TSA Input'!B2172,"Ineligible"))</f>
        <v/>
      </c>
      <c r="D2209" s="246" t="str">
        <f>IF('TSA Input'!J2172="","",IF('TSA Input'!J2172="Yes",IF('TSA Input'!W2172="","",LEFT('TSA Input'!W2172,LEN('TSA Input'!W2172)-2)),""))</f>
        <v/>
      </c>
      <c r="E2209" s="246" t="str">
        <f>IF('TSA Input'!J2172="","",IF('TSA Input'!J2172="Yes",'TSA Input'!I2172,""))</f>
        <v/>
      </c>
      <c r="F2209" s="247" t="str">
        <f>IF('TSA Input'!J2172="","",IF('TSA Input'!J2172="Yes",'TSA Input'!C2172,""))</f>
        <v/>
      </c>
      <c r="G2209" s="36" t="str">
        <f>IF('TSA Input'!J2172="","",IF('TSA Input'!J2172="Yes",'TSA Input'!D2172,""))</f>
        <v/>
      </c>
      <c r="H2209" s="37" t="str">
        <f>IF('TSA Input'!K2172="","",IF('TSA Input'!J2172="Yes",'TSA Input'!G2172,""))</f>
        <v/>
      </c>
      <c r="I2209" s="37" t="str">
        <f>IF('TSA Input'!L2172="","",IF('TSA Input'!J2172="Yes",'TSA Input'!F2172,""))</f>
        <v/>
      </c>
      <c r="J2209" s="39" t="str">
        <f t="shared" si="68"/>
        <v/>
      </c>
      <c r="K2209" s="257" t="str">
        <f>IF('TSA Input'!J2172="","",IF('TSA Input'!J2172="Yes",'TSA Input'!D2172,""))</f>
        <v/>
      </c>
      <c r="L2209" s="258" t="str">
        <f>IF('TSA Input'!J2172="","",IF('TSA Input'!J2172="Yes",'TSA Input'!G2172,""))</f>
        <v/>
      </c>
      <c r="M2209" s="258" t="str">
        <f>IF('TSA Input'!J2172="","",IF('TSA Input'!J2172="Yes",'TSA Input'!F2172,""))</f>
        <v/>
      </c>
      <c r="N2209" s="39" t="str">
        <f t="shared" si="69"/>
        <v/>
      </c>
      <c r="O2209" s="149" t="s">
        <v>11</v>
      </c>
      <c r="P2209" s="148" t="s">
        <v>11</v>
      </c>
      <c r="Q2209" s="1"/>
    </row>
    <row r="2210" spans="1:17" ht="15.75" hidden="1" customHeight="1">
      <c r="A2210" s="1" t="str">
        <f t="shared" si="1"/>
        <v/>
      </c>
      <c r="B2210" s="1"/>
      <c r="C2210" s="34" t="str">
        <f>IF('TSA Input'!J2173="","",IF('TSA Input'!J2173="Yes",'TSA Input'!B2173,"Ineligible"))</f>
        <v/>
      </c>
      <c r="D2210" s="246" t="str">
        <f>IF('TSA Input'!J2173="","",IF('TSA Input'!J2173="Yes",IF('TSA Input'!W2173="","",LEFT('TSA Input'!W2173,LEN('TSA Input'!W2173)-2)),""))</f>
        <v/>
      </c>
      <c r="E2210" s="246" t="str">
        <f>IF('TSA Input'!J2173="","",IF('TSA Input'!J2173="Yes",'TSA Input'!I2173,""))</f>
        <v/>
      </c>
      <c r="F2210" s="247" t="str">
        <f>IF('TSA Input'!J2173="","",IF('TSA Input'!J2173="Yes",'TSA Input'!C2173,""))</f>
        <v/>
      </c>
      <c r="G2210" s="36" t="str">
        <f>IF('TSA Input'!J2173="","",IF('TSA Input'!J2173="Yes",'TSA Input'!D2173,""))</f>
        <v/>
      </c>
      <c r="H2210" s="37" t="str">
        <f>IF('TSA Input'!K2173="","",IF('TSA Input'!J2173="Yes",'TSA Input'!G2173,""))</f>
        <v/>
      </c>
      <c r="I2210" s="37" t="str">
        <f>IF('TSA Input'!L2173="","",IF('TSA Input'!J2173="Yes",'TSA Input'!F2173,""))</f>
        <v/>
      </c>
      <c r="J2210" s="39" t="str">
        <f t="shared" si="68"/>
        <v/>
      </c>
      <c r="K2210" s="257" t="str">
        <f>IF('TSA Input'!J2173="","",IF('TSA Input'!J2173="Yes",'TSA Input'!D2173,""))</f>
        <v/>
      </c>
      <c r="L2210" s="258" t="str">
        <f>IF('TSA Input'!J2173="","",IF('TSA Input'!J2173="Yes",'TSA Input'!G2173,""))</f>
        <v/>
      </c>
      <c r="M2210" s="258" t="str">
        <f>IF('TSA Input'!J2173="","",IF('TSA Input'!J2173="Yes",'TSA Input'!F2173,""))</f>
        <v/>
      </c>
      <c r="N2210" s="39" t="str">
        <f t="shared" si="69"/>
        <v/>
      </c>
      <c r="O2210" s="149" t="s">
        <v>11</v>
      </c>
      <c r="P2210" s="148" t="s">
        <v>11</v>
      </c>
      <c r="Q2210" s="1"/>
    </row>
    <row r="2211" spans="1:17" ht="15.75" hidden="1" customHeight="1">
      <c r="A2211" s="1" t="str">
        <f t="shared" si="1"/>
        <v/>
      </c>
      <c r="B2211" s="1"/>
      <c r="C2211" s="34" t="str">
        <f>IF('TSA Input'!J2174="","",IF('TSA Input'!J2174="Yes",'TSA Input'!B2174,"Ineligible"))</f>
        <v/>
      </c>
      <c r="D2211" s="246" t="str">
        <f>IF('TSA Input'!J2174="","",IF('TSA Input'!J2174="Yes",IF('TSA Input'!W2174="","",LEFT('TSA Input'!W2174,LEN('TSA Input'!W2174)-2)),""))</f>
        <v/>
      </c>
      <c r="E2211" s="246" t="str">
        <f>IF('TSA Input'!J2174="","",IF('TSA Input'!J2174="Yes",'TSA Input'!I2174,""))</f>
        <v/>
      </c>
      <c r="F2211" s="247" t="str">
        <f>IF('TSA Input'!J2174="","",IF('TSA Input'!J2174="Yes",'TSA Input'!C2174,""))</f>
        <v/>
      </c>
      <c r="G2211" s="36" t="str">
        <f>IF('TSA Input'!J2174="","",IF('TSA Input'!J2174="Yes",'TSA Input'!D2174,""))</f>
        <v/>
      </c>
      <c r="H2211" s="37" t="str">
        <f>IF('TSA Input'!K2174="","",IF('TSA Input'!J2174="Yes",'TSA Input'!G2174,""))</f>
        <v/>
      </c>
      <c r="I2211" s="37" t="str">
        <f>IF('TSA Input'!L2174="","",IF('TSA Input'!J2174="Yes",'TSA Input'!F2174,""))</f>
        <v/>
      </c>
      <c r="J2211" s="39" t="str">
        <f t="shared" si="68"/>
        <v/>
      </c>
      <c r="K2211" s="257" t="str">
        <f>IF('TSA Input'!J2174="","",IF('TSA Input'!J2174="Yes",'TSA Input'!D2174,""))</f>
        <v/>
      </c>
      <c r="L2211" s="258" t="str">
        <f>IF('TSA Input'!J2174="","",IF('TSA Input'!J2174="Yes",'TSA Input'!G2174,""))</f>
        <v/>
      </c>
      <c r="M2211" s="258" t="str">
        <f>IF('TSA Input'!J2174="","",IF('TSA Input'!J2174="Yes",'TSA Input'!F2174,""))</f>
        <v/>
      </c>
      <c r="N2211" s="39" t="str">
        <f t="shared" si="69"/>
        <v/>
      </c>
      <c r="O2211" s="149" t="s">
        <v>11</v>
      </c>
      <c r="P2211" s="148" t="s">
        <v>11</v>
      </c>
      <c r="Q2211" s="1"/>
    </row>
    <row r="2212" spans="1:17" ht="15.75" hidden="1" customHeight="1">
      <c r="A2212" s="1" t="str">
        <f t="shared" si="1"/>
        <v/>
      </c>
      <c r="B2212" s="1"/>
      <c r="C2212" s="34" t="str">
        <f>IF('TSA Input'!J2175="","",IF('TSA Input'!J2175="Yes",'TSA Input'!B2175,"Ineligible"))</f>
        <v/>
      </c>
      <c r="D2212" s="246" t="str">
        <f>IF('TSA Input'!J2175="","",IF('TSA Input'!J2175="Yes",IF('TSA Input'!W2175="","",LEFT('TSA Input'!W2175,LEN('TSA Input'!W2175)-2)),""))</f>
        <v/>
      </c>
      <c r="E2212" s="246" t="str">
        <f>IF('TSA Input'!J2175="","",IF('TSA Input'!J2175="Yes",'TSA Input'!I2175,""))</f>
        <v/>
      </c>
      <c r="F2212" s="247" t="str">
        <f>IF('TSA Input'!J2175="","",IF('TSA Input'!J2175="Yes",'TSA Input'!C2175,""))</f>
        <v/>
      </c>
      <c r="G2212" s="36" t="str">
        <f>IF('TSA Input'!J2175="","",IF('TSA Input'!J2175="Yes",'TSA Input'!D2175,""))</f>
        <v/>
      </c>
      <c r="H2212" s="37" t="str">
        <f>IF('TSA Input'!K2175="","",IF('TSA Input'!J2175="Yes",'TSA Input'!G2175,""))</f>
        <v/>
      </c>
      <c r="I2212" s="37" t="str">
        <f>IF('TSA Input'!L2175="","",IF('TSA Input'!J2175="Yes",'TSA Input'!F2175,""))</f>
        <v/>
      </c>
      <c r="J2212" s="39" t="str">
        <f t="shared" si="68"/>
        <v/>
      </c>
      <c r="K2212" s="257" t="str">
        <f>IF('TSA Input'!J2175="","",IF('TSA Input'!J2175="Yes",'TSA Input'!D2175,""))</f>
        <v/>
      </c>
      <c r="L2212" s="258" t="str">
        <f>IF('TSA Input'!J2175="","",IF('TSA Input'!J2175="Yes",'TSA Input'!G2175,""))</f>
        <v/>
      </c>
      <c r="M2212" s="258" t="str">
        <f>IF('TSA Input'!J2175="","",IF('TSA Input'!J2175="Yes",'TSA Input'!F2175,""))</f>
        <v/>
      </c>
      <c r="N2212" s="39" t="str">
        <f t="shared" si="69"/>
        <v/>
      </c>
      <c r="O2212" s="149" t="s">
        <v>11</v>
      </c>
      <c r="P2212" s="148" t="s">
        <v>11</v>
      </c>
      <c r="Q2212" s="1"/>
    </row>
    <row r="2213" spans="1:17" ht="15.75" hidden="1" customHeight="1">
      <c r="A2213" s="1" t="str">
        <f t="shared" si="1"/>
        <v/>
      </c>
      <c r="B2213" s="1"/>
      <c r="C2213" s="34" t="str">
        <f>IF('TSA Input'!J2176="","",IF('TSA Input'!J2176="Yes",'TSA Input'!B2176,"Ineligible"))</f>
        <v/>
      </c>
      <c r="D2213" s="246" t="str">
        <f>IF('TSA Input'!J2176="","",IF('TSA Input'!J2176="Yes",IF('TSA Input'!W2176="","",LEFT('TSA Input'!W2176,LEN('TSA Input'!W2176)-2)),""))</f>
        <v/>
      </c>
      <c r="E2213" s="246" t="str">
        <f>IF('TSA Input'!J2176="","",IF('TSA Input'!J2176="Yes",'TSA Input'!I2176,""))</f>
        <v/>
      </c>
      <c r="F2213" s="247" t="str">
        <f>IF('TSA Input'!J2176="","",IF('TSA Input'!J2176="Yes",'TSA Input'!C2176,""))</f>
        <v/>
      </c>
      <c r="G2213" s="36" t="str">
        <f>IF('TSA Input'!J2176="","",IF('TSA Input'!J2176="Yes",'TSA Input'!D2176,""))</f>
        <v/>
      </c>
      <c r="H2213" s="37" t="str">
        <f>IF('TSA Input'!K2176="","",IF('TSA Input'!J2176="Yes",'TSA Input'!G2176,""))</f>
        <v/>
      </c>
      <c r="I2213" s="37" t="str">
        <f>IF('TSA Input'!L2176="","",IF('TSA Input'!J2176="Yes",'TSA Input'!F2176,""))</f>
        <v/>
      </c>
      <c r="J2213" s="39" t="str">
        <f t="shared" si="68"/>
        <v/>
      </c>
      <c r="K2213" s="257" t="str">
        <f>IF('TSA Input'!J2176="","",IF('TSA Input'!J2176="Yes",'TSA Input'!D2176,""))</f>
        <v/>
      </c>
      <c r="L2213" s="258" t="str">
        <f>IF('TSA Input'!J2176="","",IF('TSA Input'!J2176="Yes",'TSA Input'!G2176,""))</f>
        <v/>
      </c>
      <c r="M2213" s="258" t="str">
        <f>IF('TSA Input'!J2176="","",IF('TSA Input'!J2176="Yes",'TSA Input'!F2176,""))</f>
        <v/>
      </c>
      <c r="N2213" s="39" t="str">
        <f t="shared" si="69"/>
        <v/>
      </c>
      <c r="O2213" s="149" t="s">
        <v>11</v>
      </c>
      <c r="P2213" s="148" t="s">
        <v>11</v>
      </c>
      <c r="Q2213" s="1"/>
    </row>
    <row r="2214" spans="1:17" ht="15.75" hidden="1" customHeight="1">
      <c r="A2214" s="1" t="str">
        <f t="shared" si="1"/>
        <v/>
      </c>
      <c r="B2214" s="1"/>
      <c r="C2214" s="34" t="str">
        <f>IF('TSA Input'!J2177="","",IF('TSA Input'!J2177="Yes",'TSA Input'!B2177,"Ineligible"))</f>
        <v/>
      </c>
      <c r="D2214" s="246" t="str">
        <f>IF('TSA Input'!J2177="","",IF('TSA Input'!J2177="Yes",IF('TSA Input'!W2177="","",LEFT('TSA Input'!W2177,LEN('TSA Input'!W2177)-2)),""))</f>
        <v/>
      </c>
      <c r="E2214" s="246" t="str">
        <f>IF('TSA Input'!J2177="","",IF('TSA Input'!J2177="Yes",'TSA Input'!I2177,""))</f>
        <v/>
      </c>
      <c r="F2214" s="247" t="str">
        <f>IF('TSA Input'!J2177="","",IF('TSA Input'!J2177="Yes",'TSA Input'!C2177,""))</f>
        <v/>
      </c>
      <c r="G2214" s="36" t="str">
        <f>IF('TSA Input'!J2177="","",IF('TSA Input'!J2177="Yes",'TSA Input'!D2177,""))</f>
        <v/>
      </c>
      <c r="H2214" s="37" t="str">
        <f>IF('TSA Input'!K2177="","",IF('TSA Input'!J2177="Yes",'TSA Input'!G2177,""))</f>
        <v/>
      </c>
      <c r="I2214" s="37" t="str">
        <f>IF('TSA Input'!L2177="","",IF('TSA Input'!J2177="Yes",'TSA Input'!F2177,""))</f>
        <v/>
      </c>
      <c r="J2214" s="39" t="str">
        <f t="shared" si="68"/>
        <v/>
      </c>
      <c r="K2214" s="257" t="str">
        <f>IF('TSA Input'!J2177="","",IF('TSA Input'!J2177="Yes",'TSA Input'!D2177,""))</f>
        <v/>
      </c>
      <c r="L2214" s="258" t="str">
        <f>IF('TSA Input'!J2177="","",IF('TSA Input'!J2177="Yes",'TSA Input'!G2177,""))</f>
        <v/>
      </c>
      <c r="M2214" s="258" t="str">
        <f>IF('TSA Input'!J2177="","",IF('TSA Input'!J2177="Yes",'TSA Input'!F2177,""))</f>
        <v/>
      </c>
      <c r="N2214" s="39" t="str">
        <f t="shared" si="69"/>
        <v/>
      </c>
      <c r="O2214" s="149" t="s">
        <v>11</v>
      </c>
      <c r="P2214" s="148" t="s">
        <v>11</v>
      </c>
      <c r="Q2214" s="1"/>
    </row>
    <row r="2215" spans="1:17" ht="15.75" hidden="1" customHeight="1">
      <c r="A2215" s="1" t="str">
        <f t="shared" si="1"/>
        <v/>
      </c>
      <c r="B2215" s="1"/>
      <c r="C2215" s="34" t="str">
        <f>IF('TSA Input'!J2178="","",IF('TSA Input'!J2178="Yes",'TSA Input'!B2178,"Ineligible"))</f>
        <v/>
      </c>
      <c r="D2215" s="246" t="str">
        <f>IF('TSA Input'!J2178="","",IF('TSA Input'!J2178="Yes",IF('TSA Input'!W2178="","",LEFT('TSA Input'!W2178,LEN('TSA Input'!W2178)-2)),""))</f>
        <v/>
      </c>
      <c r="E2215" s="246" t="str">
        <f>IF('TSA Input'!J2178="","",IF('TSA Input'!J2178="Yes",'TSA Input'!I2178,""))</f>
        <v/>
      </c>
      <c r="F2215" s="247" t="str">
        <f>IF('TSA Input'!J2178="","",IF('TSA Input'!J2178="Yes",'TSA Input'!C2178,""))</f>
        <v/>
      </c>
      <c r="G2215" s="36" t="str">
        <f>IF('TSA Input'!J2178="","",IF('TSA Input'!J2178="Yes",'TSA Input'!D2178,""))</f>
        <v/>
      </c>
      <c r="H2215" s="37" t="str">
        <f>IF('TSA Input'!K2178="","",IF('TSA Input'!J2178="Yes",'TSA Input'!G2178,""))</f>
        <v/>
      </c>
      <c r="I2215" s="37" t="str">
        <f>IF('TSA Input'!L2178="","",IF('TSA Input'!J2178="Yes",'TSA Input'!F2178,""))</f>
        <v/>
      </c>
      <c r="J2215" s="39" t="str">
        <f t="shared" si="68"/>
        <v/>
      </c>
      <c r="K2215" s="257" t="str">
        <f>IF('TSA Input'!J2178="","",IF('TSA Input'!J2178="Yes",'TSA Input'!D2178,""))</f>
        <v/>
      </c>
      <c r="L2215" s="258" t="str">
        <f>IF('TSA Input'!J2178="","",IF('TSA Input'!J2178="Yes",'TSA Input'!G2178,""))</f>
        <v/>
      </c>
      <c r="M2215" s="258" t="str">
        <f>IF('TSA Input'!J2178="","",IF('TSA Input'!J2178="Yes",'TSA Input'!F2178,""))</f>
        <v/>
      </c>
      <c r="N2215" s="39" t="str">
        <f t="shared" si="69"/>
        <v/>
      </c>
      <c r="O2215" s="149" t="s">
        <v>11</v>
      </c>
      <c r="P2215" s="148" t="s">
        <v>11</v>
      </c>
      <c r="Q2215" s="1"/>
    </row>
    <row r="2216" spans="1:17" ht="15.75" hidden="1" customHeight="1">
      <c r="A2216" s="1" t="str">
        <f t="shared" si="1"/>
        <v/>
      </c>
      <c r="B2216" s="1"/>
      <c r="C2216" s="34" t="str">
        <f>IF('TSA Input'!J2179="","",IF('TSA Input'!J2179="Yes",'TSA Input'!B2179,"Ineligible"))</f>
        <v/>
      </c>
      <c r="D2216" s="246" t="str">
        <f>IF('TSA Input'!J2179="","",IF('TSA Input'!J2179="Yes",IF('TSA Input'!W2179="","",LEFT('TSA Input'!W2179,LEN('TSA Input'!W2179)-2)),""))</f>
        <v/>
      </c>
      <c r="E2216" s="246" t="str">
        <f>IF('TSA Input'!J2179="","",IF('TSA Input'!J2179="Yes",'TSA Input'!I2179,""))</f>
        <v/>
      </c>
      <c r="F2216" s="247" t="str">
        <f>IF('TSA Input'!J2179="","",IF('TSA Input'!J2179="Yes",'TSA Input'!C2179,""))</f>
        <v/>
      </c>
      <c r="G2216" s="36" t="str">
        <f>IF('TSA Input'!J2179="","",IF('TSA Input'!J2179="Yes",'TSA Input'!D2179,""))</f>
        <v/>
      </c>
      <c r="H2216" s="37" t="str">
        <f>IF('TSA Input'!K2179="","",IF('TSA Input'!J2179="Yes",'TSA Input'!G2179,""))</f>
        <v/>
      </c>
      <c r="I2216" s="37" t="str">
        <f>IF('TSA Input'!L2179="","",IF('TSA Input'!J2179="Yes",'TSA Input'!F2179,""))</f>
        <v/>
      </c>
      <c r="J2216" s="39" t="str">
        <f t="shared" si="68"/>
        <v/>
      </c>
      <c r="K2216" s="257" t="str">
        <f>IF('TSA Input'!J2179="","",IF('TSA Input'!J2179="Yes",'TSA Input'!D2179,""))</f>
        <v/>
      </c>
      <c r="L2216" s="258" t="str">
        <f>IF('TSA Input'!J2179="","",IF('TSA Input'!J2179="Yes",'TSA Input'!G2179,""))</f>
        <v/>
      </c>
      <c r="M2216" s="258" t="str">
        <f>IF('TSA Input'!J2179="","",IF('TSA Input'!J2179="Yes",'TSA Input'!F2179,""))</f>
        <v/>
      </c>
      <c r="N2216" s="39" t="str">
        <f t="shared" si="69"/>
        <v/>
      </c>
      <c r="O2216" s="149" t="s">
        <v>11</v>
      </c>
      <c r="P2216" s="148" t="s">
        <v>11</v>
      </c>
      <c r="Q2216" s="1"/>
    </row>
    <row r="2217" spans="1:17" ht="15.75" hidden="1" customHeight="1">
      <c r="A2217" s="1" t="str">
        <f t="shared" si="1"/>
        <v/>
      </c>
      <c r="B2217" s="1"/>
      <c r="C2217" s="34" t="str">
        <f>IF('TSA Input'!J2180="","",IF('TSA Input'!J2180="Yes",'TSA Input'!B2180,"Ineligible"))</f>
        <v/>
      </c>
      <c r="D2217" s="246" t="str">
        <f>IF('TSA Input'!J2180="","",IF('TSA Input'!J2180="Yes",IF('TSA Input'!W2180="","",LEFT('TSA Input'!W2180,LEN('TSA Input'!W2180)-2)),""))</f>
        <v/>
      </c>
      <c r="E2217" s="246" t="str">
        <f>IF('TSA Input'!J2180="","",IF('TSA Input'!J2180="Yes",'TSA Input'!I2180,""))</f>
        <v/>
      </c>
      <c r="F2217" s="247" t="str">
        <f>IF('TSA Input'!J2180="","",IF('TSA Input'!J2180="Yes",'TSA Input'!C2180,""))</f>
        <v/>
      </c>
      <c r="G2217" s="36" t="str">
        <f>IF('TSA Input'!J2180="","",IF('TSA Input'!J2180="Yes",'TSA Input'!D2180,""))</f>
        <v/>
      </c>
      <c r="H2217" s="37" t="str">
        <f>IF('TSA Input'!K2180="","",IF('TSA Input'!J2180="Yes",'TSA Input'!G2180,""))</f>
        <v/>
      </c>
      <c r="I2217" s="37" t="str">
        <f>IF('TSA Input'!L2180="","",IF('TSA Input'!J2180="Yes",'TSA Input'!F2180,""))</f>
        <v/>
      </c>
      <c r="J2217" s="39" t="str">
        <f t="shared" ref="J2217:J2280" si="70">IF($C2217="","",SUM(G2217:I2217))</f>
        <v/>
      </c>
      <c r="K2217" s="257" t="str">
        <f>IF('TSA Input'!J2180="","",IF('TSA Input'!J2180="Yes",'TSA Input'!D2180,""))</f>
        <v/>
      </c>
      <c r="L2217" s="258" t="str">
        <f>IF('TSA Input'!J2180="","",IF('TSA Input'!J2180="Yes",'TSA Input'!G2180,""))</f>
        <v/>
      </c>
      <c r="M2217" s="258" t="str">
        <f>IF('TSA Input'!J2180="","",IF('TSA Input'!J2180="Yes",'TSA Input'!F2180,""))</f>
        <v/>
      </c>
      <c r="N2217" s="39" t="str">
        <f t="shared" ref="N2217:N2280" si="71">IF($C2217="","",SUM(K2217:M2217))</f>
        <v/>
      </c>
      <c r="O2217" s="149" t="s">
        <v>11</v>
      </c>
      <c r="P2217" s="148" t="s">
        <v>11</v>
      </c>
      <c r="Q2217" s="1"/>
    </row>
    <row r="2218" spans="1:17" ht="15.75" hidden="1" customHeight="1">
      <c r="A2218" s="1" t="str">
        <f t="shared" si="1"/>
        <v/>
      </c>
      <c r="B2218" s="1"/>
      <c r="C2218" s="34" t="str">
        <f>IF('TSA Input'!J2181="","",IF('TSA Input'!J2181="Yes",'TSA Input'!B2181,"Ineligible"))</f>
        <v/>
      </c>
      <c r="D2218" s="246" t="str">
        <f>IF('TSA Input'!J2181="","",IF('TSA Input'!J2181="Yes",IF('TSA Input'!W2181="","",LEFT('TSA Input'!W2181,LEN('TSA Input'!W2181)-2)),""))</f>
        <v/>
      </c>
      <c r="E2218" s="246" t="str">
        <f>IF('TSA Input'!J2181="","",IF('TSA Input'!J2181="Yes",'TSA Input'!I2181,""))</f>
        <v/>
      </c>
      <c r="F2218" s="247" t="str">
        <f>IF('TSA Input'!J2181="","",IF('TSA Input'!J2181="Yes",'TSA Input'!C2181,""))</f>
        <v/>
      </c>
      <c r="G2218" s="36" t="str">
        <f>IF('TSA Input'!J2181="","",IF('TSA Input'!J2181="Yes",'TSA Input'!D2181,""))</f>
        <v/>
      </c>
      <c r="H2218" s="37" t="str">
        <f>IF('TSA Input'!K2181="","",IF('TSA Input'!J2181="Yes",'TSA Input'!G2181,""))</f>
        <v/>
      </c>
      <c r="I2218" s="37" t="str">
        <f>IF('TSA Input'!L2181="","",IF('TSA Input'!J2181="Yes",'TSA Input'!F2181,""))</f>
        <v/>
      </c>
      <c r="J2218" s="39" t="str">
        <f t="shared" si="70"/>
        <v/>
      </c>
      <c r="K2218" s="257" t="str">
        <f>IF('TSA Input'!J2181="","",IF('TSA Input'!J2181="Yes",'TSA Input'!D2181,""))</f>
        <v/>
      </c>
      <c r="L2218" s="258" t="str">
        <f>IF('TSA Input'!J2181="","",IF('TSA Input'!J2181="Yes",'TSA Input'!G2181,""))</f>
        <v/>
      </c>
      <c r="M2218" s="258" t="str">
        <f>IF('TSA Input'!J2181="","",IF('TSA Input'!J2181="Yes",'TSA Input'!F2181,""))</f>
        <v/>
      </c>
      <c r="N2218" s="39" t="str">
        <f t="shared" si="71"/>
        <v/>
      </c>
      <c r="O2218" s="149" t="s">
        <v>11</v>
      </c>
      <c r="P2218" s="148" t="s">
        <v>11</v>
      </c>
      <c r="Q2218" s="1"/>
    </row>
    <row r="2219" spans="1:17" ht="15.75" hidden="1" customHeight="1">
      <c r="A2219" s="1" t="str">
        <f t="shared" si="1"/>
        <v/>
      </c>
      <c r="B2219" s="1"/>
      <c r="C2219" s="34" t="str">
        <f>IF('TSA Input'!J2182="","",IF('TSA Input'!J2182="Yes",'TSA Input'!B2182,"Ineligible"))</f>
        <v/>
      </c>
      <c r="D2219" s="246" t="str">
        <f>IF('TSA Input'!J2182="","",IF('TSA Input'!J2182="Yes",IF('TSA Input'!W2182="","",LEFT('TSA Input'!W2182,LEN('TSA Input'!W2182)-2)),""))</f>
        <v/>
      </c>
      <c r="E2219" s="246" t="str">
        <f>IF('TSA Input'!J2182="","",IF('TSA Input'!J2182="Yes",'TSA Input'!I2182,""))</f>
        <v/>
      </c>
      <c r="F2219" s="247" t="str">
        <f>IF('TSA Input'!J2182="","",IF('TSA Input'!J2182="Yes",'TSA Input'!C2182,""))</f>
        <v/>
      </c>
      <c r="G2219" s="36" t="str">
        <f>IF('TSA Input'!J2182="","",IF('TSA Input'!J2182="Yes",'TSA Input'!D2182,""))</f>
        <v/>
      </c>
      <c r="H2219" s="37" t="str">
        <f>IF('TSA Input'!K2182="","",IF('TSA Input'!J2182="Yes",'TSA Input'!G2182,""))</f>
        <v/>
      </c>
      <c r="I2219" s="37" t="str">
        <f>IF('TSA Input'!L2182="","",IF('TSA Input'!J2182="Yes",'TSA Input'!F2182,""))</f>
        <v/>
      </c>
      <c r="J2219" s="39" t="str">
        <f t="shared" si="70"/>
        <v/>
      </c>
      <c r="K2219" s="257" t="str">
        <f>IF('TSA Input'!J2182="","",IF('TSA Input'!J2182="Yes",'TSA Input'!D2182,""))</f>
        <v/>
      </c>
      <c r="L2219" s="258" t="str">
        <f>IF('TSA Input'!J2182="","",IF('TSA Input'!J2182="Yes",'TSA Input'!G2182,""))</f>
        <v/>
      </c>
      <c r="M2219" s="258" t="str">
        <f>IF('TSA Input'!J2182="","",IF('TSA Input'!J2182="Yes",'TSA Input'!F2182,""))</f>
        <v/>
      </c>
      <c r="N2219" s="39" t="str">
        <f t="shared" si="71"/>
        <v/>
      </c>
      <c r="O2219" s="149" t="s">
        <v>11</v>
      </c>
      <c r="P2219" s="148" t="s">
        <v>11</v>
      </c>
      <c r="Q2219" s="1"/>
    </row>
    <row r="2220" spans="1:17" ht="15.75" hidden="1" customHeight="1">
      <c r="A2220" s="1" t="str">
        <f t="shared" si="1"/>
        <v/>
      </c>
      <c r="B2220" s="1"/>
      <c r="C2220" s="34" t="str">
        <f>IF('TSA Input'!J2183="","",IF('TSA Input'!J2183="Yes",'TSA Input'!B2183,"Ineligible"))</f>
        <v/>
      </c>
      <c r="D2220" s="246" t="str">
        <f>IF('TSA Input'!J2183="","",IF('TSA Input'!J2183="Yes",IF('TSA Input'!W2183="","",LEFT('TSA Input'!W2183,LEN('TSA Input'!W2183)-2)),""))</f>
        <v/>
      </c>
      <c r="E2220" s="246" t="str">
        <f>IF('TSA Input'!J2183="","",IF('TSA Input'!J2183="Yes",'TSA Input'!I2183,""))</f>
        <v/>
      </c>
      <c r="F2220" s="247" t="str">
        <f>IF('TSA Input'!J2183="","",IF('TSA Input'!J2183="Yes",'TSA Input'!C2183,""))</f>
        <v/>
      </c>
      <c r="G2220" s="36" t="str">
        <f>IF('TSA Input'!J2183="","",IF('TSA Input'!J2183="Yes",'TSA Input'!D2183,""))</f>
        <v/>
      </c>
      <c r="H2220" s="37" t="str">
        <f>IF('TSA Input'!K2183="","",IF('TSA Input'!J2183="Yes",'TSA Input'!G2183,""))</f>
        <v/>
      </c>
      <c r="I2220" s="37" t="str">
        <f>IF('TSA Input'!L2183="","",IF('TSA Input'!J2183="Yes",'TSA Input'!F2183,""))</f>
        <v/>
      </c>
      <c r="J2220" s="39" t="str">
        <f t="shared" si="70"/>
        <v/>
      </c>
      <c r="K2220" s="257" t="str">
        <f>IF('TSA Input'!J2183="","",IF('TSA Input'!J2183="Yes",'TSA Input'!D2183,""))</f>
        <v/>
      </c>
      <c r="L2220" s="258" t="str">
        <f>IF('TSA Input'!J2183="","",IF('TSA Input'!J2183="Yes",'TSA Input'!G2183,""))</f>
        <v/>
      </c>
      <c r="M2220" s="258" t="str">
        <f>IF('TSA Input'!J2183="","",IF('TSA Input'!J2183="Yes",'TSA Input'!F2183,""))</f>
        <v/>
      </c>
      <c r="N2220" s="39" t="str">
        <f t="shared" si="71"/>
        <v/>
      </c>
      <c r="O2220" s="149" t="s">
        <v>11</v>
      </c>
      <c r="P2220" s="148" t="s">
        <v>11</v>
      </c>
      <c r="Q2220" s="1"/>
    </row>
    <row r="2221" spans="1:17" ht="15.75" hidden="1" customHeight="1">
      <c r="A2221" s="1" t="str">
        <f t="shared" si="1"/>
        <v/>
      </c>
      <c r="B2221" s="1"/>
      <c r="C2221" s="34" t="str">
        <f>IF('TSA Input'!J2184="","",IF('TSA Input'!J2184="Yes",'TSA Input'!B2184,"Ineligible"))</f>
        <v/>
      </c>
      <c r="D2221" s="246" t="str">
        <f>IF('TSA Input'!J2184="","",IF('TSA Input'!J2184="Yes",IF('TSA Input'!W2184="","",LEFT('TSA Input'!W2184,LEN('TSA Input'!W2184)-2)),""))</f>
        <v/>
      </c>
      <c r="E2221" s="246" t="str">
        <f>IF('TSA Input'!J2184="","",IF('TSA Input'!J2184="Yes",'TSA Input'!I2184,""))</f>
        <v/>
      </c>
      <c r="F2221" s="247" t="str">
        <f>IF('TSA Input'!J2184="","",IF('TSA Input'!J2184="Yes",'TSA Input'!C2184,""))</f>
        <v/>
      </c>
      <c r="G2221" s="36" t="str">
        <f>IF('TSA Input'!J2184="","",IF('TSA Input'!J2184="Yes",'TSA Input'!D2184,""))</f>
        <v/>
      </c>
      <c r="H2221" s="37" t="str">
        <f>IF('TSA Input'!K2184="","",IF('TSA Input'!J2184="Yes",'TSA Input'!G2184,""))</f>
        <v/>
      </c>
      <c r="I2221" s="37" t="str">
        <f>IF('TSA Input'!L2184="","",IF('TSA Input'!J2184="Yes",'TSA Input'!F2184,""))</f>
        <v/>
      </c>
      <c r="J2221" s="39" t="str">
        <f t="shared" si="70"/>
        <v/>
      </c>
      <c r="K2221" s="257" t="str">
        <f>IF('TSA Input'!J2184="","",IF('TSA Input'!J2184="Yes",'TSA Input'!D2184,""))</f>
        <v/>
      </c>
      <c r="L2221" s="258" t="str">
        <f>IF('TSA Input'!J2184="","",IF('TSA Input'!J2184="Yes",'TSA Input'!G2184,""))</f>
        <v/>
      </c>
      <c r="M2221" s="258" t="str">
        <f>IF('TSA Input'!J2184="","",IF('TSA Input'!J2184="Yes",'TSA Input'!F2184,""))</f>
        <v/>
      </c>
      <c r="N2221" s="39" t="str">
        <f t="shared" si="71"/>
        <v/>
      </c>
      <c r="O2221" s="149" t="s">
        <v>11</v>
      </c>
      <c r="P2221" s="148" t="s">
        <v>11</v>
      </c>
      <c r="Q2221" s="1"/>
    </row>
    <row r="2222" spans="1:17" ht="15.75" hidden="1" customHeight="1">
      <c r="A2222" s="1" t="str">
        <f t="shared" si="1"/>
        <v/>
      </c>
      <c r="B2222" s="1"/>
      <c r="C2222" s="34" t="str">
        <f>IF('TSA Input'!J2185="","",IF('TSA Input'!J2185="Yes",'TSA Input'!B2185,"Ineligible"))</f>
        <v/>
      </c>
      <c r="D2222" s="246" t="str">
        <f>IF('TSA Input'!J2185="","",IF('TSA Input'!J2185="Yes",IF('TSA Input'!W2185="","",LEFT('TSA Input'!W2185,LEN('TSA Input'!W2185)-2)),""))</f>
        <v/>
      </c>
      <c r="E2222" s="246" t="str">
        <f>IF('TSA Input'!J2185="","",IF('TSA Input'!J2185="Yes",'TSA Input'!I2185,""))</f>
        <v/>
      </c>
      <c r="F2222" s="247" t="str">
        <f>IF('TSA Input'!J2185="","",IF('TSA Input'!J2185="Yes",'TSA Input'!C2185,""))</f>
        <v/>
      </c>
      <c r="G2222" s="36" t="str">
        <f>IF('TSA Input'!J2185="","",IF('TSA Input'!J2185="Yes",'TSA Input'!D2185,""))</f>
        <v/>
      </c>
      <c r="H2222" s="37" t="str">
        <f>IF('TSA Input'!K2185="","",IF('TSA Input'!J2185="Yes",'TSA Input'!G2185,""))</f>
        <v/>
      </c>
      <c r="I2222" s="37" t="str">
        <f>IF('TSA Input'!L2185="","",IF('TSA Input'!J2185="Yes",'TSA Input'!F2185,""))</f>
        <v/>
      </c>
      <c r="J2222" s="39" t="str">
        <f t="shared" si="70"/>
        <v/>
      </c>
      <c r="K2222" s="257" t="str">
        <f>IF('TSA Input'!J2185="","",IF('TSA Input'!J2185="Yes",'TSA Input'!D2185,""))</f>
        <v/>
      </c>
      <c r="L2222" s="258" t="str">
        <f>IF('TSA Input'!J2185="","",IF('TSA Input'!J2185="Yes",'TSA Input'!G2185,""))</f>
        <v/>
      </c>
      <c r="M2222" s="258" t="str">
        <f>IF('TSA Input'!J2185="","",IF('TSA Input'!J2185="Yes",'TSA Input'!F2185,""))</f>
        <v/>
      </c>
      <c r="N2222" s="39" t="str">
        <f t="shared" si="71"/>
        <v/>
      </c>
      <c r="O2222" s="149" t="s">
        <v>11</v>
      </c>
      <c r="P2222" s="148" t="s">
        <v>11</v>
      </c>
      <c r="Q2222" s="1"/>
    </row>
    <row r="2223" spans="1:17" ht="15.75" hidden="1" customHeight="1">
      <c r="A2223" s="1" t="str">
        <f t="shared" si="1"/>
        <v/>
      </c>
      <c r="B2223" s="1"/>
      <c r="C2223" s="34" t="str">
        <f>IF('TSA Input'!J2186="","",IF('TSA Input'!J2186="Yes",'TSA Input'!B2186,"Ineligible"))</f>
        <v/>
      </c>
      <c r="D2223" s="246" t="str">
        <f>IF('TSA Input'!J2186="","",IF('TSA Input'!J2186="Yes",IF('TSA Input'!W2186="","",LEFT('TSA Input'!W2186,LEN('TSA Input'!W2186)-2)),""))</f>
        <v/>
      </c>
      <c r="E2223" s="246" t="str">
        <f>IF('TSA Input'!J2186="","",IF('TSA Input'!J2186="Yes",'TSA Input'!I2186,""))</f>
        <v/>
      </c>
      <c r="F2223" s="247" t="str">
        <f>IF('TSA Input'!J2186="","",IF('TSA Input'!J2186="Yes",'TSA Input'!C2186,""))</f>
        <v/>
      </c>
      <c r="G2223" s="36" t="str">
        <f>IF('TSA Input'!J2186="","",IF('TSA Input'!J2186="Yes",'TSA Input'!D2186,""))</f>
        <v/>
      </c>
      <c r="H2223" s="37" t="str">
        <f>IF('TSA Input'!K2186="","",IF('TSA Input'!J2186="Yes",'TSA Input'!G2186,""))</f>
        <v/>
      </c>
      <c r="I2223" s="37" t="str">
        <f>IF('TSA Input'!L2186="","",IF('TSA Input'!J2186="Yes",'TSA Input'!F2186,""))</f>
        <v/>
      </c>
      <c r="J2223" s="39" t="str">
        <f t="shared" si="70"/>
        <v/>
      </c>
      <c r="K2223" s="257" t="str">
        <f>IF('TSA Input'!J2186="","",IF('TSA Input'!J2186="Yes",'TSA Input'!D2186,""))</f>
        <v/>
      </c>
      <c r="L2223" s="258" t="str">
        <f>IF('TSA Input'!J2186="","",IF('TSA Input'!J2186="Yes",'TSA Input'!G2186,""))</f>
        <v/>
      </c>
      <c r="M2223" s="258" t="str">
        <f>IF('TSA Input'!J2186="","",IF('TSA Input'!J2186="Yes",'TSA Input'!F2186,""))</f>
        <v/>
      </c>
      <c r="N2223" s="39" t="str">
        <f t="shared" si="71"/>
        <v/>
      </c>
      <c r="O2223" s="149" t="s">
        <v>11</v>
      </c>
      <c r="P2223" s="148" t="s">
        <v>11</v>
      </c>
      <c r="Q2223" s="1"/>
    </row>
    <row r="2224" spans="1:17" ht="15.75" hidden="1" customHeight="1">
      <c r="A2224" s="1" t="str">
        <f t="shared" si="1"/>
        <v/>
      </c>
      <c r="B2224" s="1"/>
      <c r="C2224" s="34" t="str">
        <f>IF('TSA Input'!J2187="","",IF('TSA Input'!J2187="Yes",'TSA Input'!B2187,"Ineligible"))</f>
        <v/>
      </c>
      <c r="D2224" s="246" t="str">
        <f>IF('TSA Input'!J2187="","",IF('TSA Input'!J2187="Yes",IF('TSA Input'!W2187="","",LEFT('TSA Input'!W2187,LEN('TSA Input'!W2187)-2)),""))</f>
        <v/>
      </c>
      <c r="E2224" s="246" t="str">
        <f>IF('TSA Input'!J2187="","",IF('TSA Input'!J2187="Yes",'TSA Input'!I2187,""))</f>
        <v/>
      </c>
      <c r="F2224" s="247" t="str">
        <f>IF('TSA Input'!J2187="","",IF('TSA Input'!J2187="Yes",'TSA Input'!C2187,""))</f>
        <v/>
      </c>
      <c r="G2224" s="36" t="str">
        <f>IF('TSA Input'!J2187="","",IF('TSA Input'!J2187="Yes",'TSA Input'!D2187,""))</f>
        <v/>
      </c>
      <c r="H2224" s="37" t="str">
        <f>IF('TSA Input'!K2187="","",IF('TSA Input'!J2187="Yes",'TSA Input'!G2187,""))</f>
        <v/>
      </c>
      <c r="I2224" s="37" t="str">
        <f>IF('TSA Input'!L2187="","",IF('TSA Input'!J2187="Yes",'TSA Input'!F2187,""))</f>
        <v/>
      </c>
      <c r="J2224" s="39" t="str">
        <f t="shared" si="70"/>
        <v/>
      </c>
      <c r="K2224" s="257" t="str">
        <f>IF('TSA Input'!J2187="","",IF('TSA Input'!J2187="Yes",'TSA Input'!D2187,""))</f>
        <v/>
      </c>
      <c r="L2224" s="258" t="str">
        <f>IF('TSA Input'!J2187="","",IF('TSA Input'!J2187="Yes",'TSA Input'!G2187,""))</f>
        <v/>
      </c>
      <c r="M2224" s="258" t="str">
        <f>IF('TSA Input'!J2187="","",IF('TSA Input'!J2187="Yes",'TSA Input'!F2187,""))</f>
        <v/>
      </c>
      <c r="N2224" s="39" t="str">
        <f t="shared" si="71"/>
        <v/>
      </c>
      <c r="O2224" s="149" t="s">
        <v>11</v>
      </c>
      <c r="P2224" s="148" t="s">
        <v>11</v>
      </c>
      <c r="Q2224" s="1"/>
    </row>
    <row r="2225" spans="1:17" ht="15.75" hidden="1" customHeight="1">
      <c r="A2225" s="1" t="str">
        <f t="shared" si="1"/>
        <v/>
      </c>
      <c r="B2225" s="1"/>
      <c r="C2225" s="34" t="str">
        <f>IF('TSA Input'!J2188="","",IF('TSA Input'!J2188="Yes",'TSA Input'!B2188,"Ineligible"))</f>
        <v/>
      </c>
      <c r="D2225" s="246" t="str">
        <f>IF('TSA Input'!J2188="","",IF('TSA Input'!J2188="Yes",IF('TSA Input'!W2188="","",LEFT('TSA Input'!W2188,LEN('TSA Input'!W2188)-2)),""))</f>
        <v/>
      </c>
      <c r="E2225" s="246" t="str">
        <f>IF('TSA Input'!J2188="","",IF('TSA Input'!J2188="Yes",'TSA Input'!I2188,""))</f>
        <v/>
      </c>
      <c r="F2225" s="247" t="str">
        <f>IF('TSA Input'!J2188="","",IF('TSA Input'!J2188="Yes",'TSA Input'!C2188,""))</f>
        <v/>
      </c>
      <c r="G2225" s="36" t="str">
        <f>IF('TSA Input'!J2188="","",IF('TSA Input'!J2188="Yes",'TSA Input'!D2188,""))</f>
        <v/>
      </c>
      <c r="H2225" s="37" t="str">
        <f>IF('TSA Input'!K2188="","",IF('TSA Input'!J2188="Yes",'TSA Input'!G2188,""))</f>
        <v/>
      </c>
      <c r="I2225" s="37" t="str">
        <f>IF('TSA Input'!L2188="","",IF('TSA Input'!J2188="Yes",'TSA Input'!F2188,""))</f>
        <v/>
      </c>
      <c r="J2225" s="39" t="str">
        <f t="shared" si="70"/>
        <v/>
      </c>
      <c r="K2225" s="257" t="str">
        <f>IF('TSA Input'!J2188="","",IF('TSA Input'!J2188="Yes",'TSA Input'!D2188,""))</f>
        <v/>
      </c>
      <c r="L2225" s="258" t="str">
        <f>IF('TSA Input'!J2188="","",IF('TSA Input'!J2188="Yes",'TSA Input'!G2188,""))</f>
        <v/>
      </c>
      <c r="M2225" s="258" t="str">
        <f>IF('TSA Input'!J2188="","",IF('TSA Input'!J2188="Yes",'TSA Input'!F2188,""))</f>
        <v/>
      </c>
      <c r="N2225" s="39" t="str">
        <f t="shared" si="71"/>
        <v/>
      </c>
      <c r="O2225" s="149" t="s">
        <v>11</v>
      </c>
      <c r="P2225" s="148" t="s">
        <v>11</v>
      </c>
      <c r="Q2225" s="1"/>
    </row>
    <row r="2226" spans="1:17" ht="15.75" hidden="1" customHeight="1">
      <c r="A2226" s="1" t="str">
        <f t="shared" si="1"/>
        <v/>
      </c>
      <c r="B2226" s="1"/>
      <c r="C2226" s="34" t="str">
        <f>IF('TSA Input'!J2189="","",IF('TSA Input'!J2189="Yes",'TSA Input'!B2189,"Ineligible"))</f>
        <v/>
      </c>
      <c r="D2226" s="246" t="str">
        <f>IF('TSA Input'!J2189="","",IF('TSA Input'!J2189="Yes",IF('TSA Input'!W2189="","",LEFT('TSA Input'!W2189,LEN('TSA Input'!W2189)-2)),""))</f>
        <v/>
      </c>
      <c r="E2226" s="246" t="str">
        <f>IF('TSA Input'!J2189="","",IF('TSA Input'!J2189="Yes",'TSA Input'!I2189,""))</f>
        <v/>
      </c>
      <c r="F2226" s="247" t="str">
        <f>IF('TSA Input'!J2189="","",IF('TSA Input'!J2189="Yes",'TSA Input'!C2189,""))</f>
        <v/>
      </c>
      <c r="G2226" s="36" t="str">
        <f>IF('TSA Input'!J2189="","",IF('TSA Input'!J2189="Yes",'TSA Input'!D2189,""))</f>
        <v/>
      </c>
      <c r="H2226" s="37" t="str">
        <f>IF('TSA Input'!K2189="","",IF('TSA Input'!J2189="Yes",'TSA Input'!G2189,""))</f>
        <v/>
      </c>
      <c r="I2226" s="37" t="str">
        <f>IF('TSA Input'!L2189="","",IF('TSA Input'!J2189="Yes",'TSA Input'!F2189,""))</f>
        <v/>
      </c>
      <c r="J2226" s="39" t="str">
        <f t="shared" si="70"/>
        <v/>
      </c>
      <c r="K2226" s="257" t="str">
        <f>IF('TSA Input'!J2189="","",IF('TSA Input'!J2189="Yes",'TSA Input'!D2189,""))</f>
        <v/>
      </c>
      <c r="L2226" s="258" t="str">
        <f>IF('TSA Input'!J2189="","",IF('TSA Input'!J2189="Yes",'TSA Input'!G2189,""))</f>
        <v/>
      </c>
      <c r="M2226" s="258" t="str">
        <f>IF('TSA Input'!J2189="","",IF('TSA Input'!J2189="Yes",'TSA Input'!F2189,""))</f>
        <v/>
      </c>
      <c r="N2226" s="39" t="str">
        <f t="shared" si="71"/>
        <v/>
      </c>
      <c r="O2226" s="149" t="s">
        <v>11</v>
      </c>
      <c r="P2226" s="148" t="s">
        <v>11</v>
      </c>
      <c r="Q2226" s="1"/>
    </row>
    <row r="2227" spans="1:17" ht="15.75" hidden="1" customHeight="1">
      <c r="A2227" s="1" t="str">
        <f t="shared" si="1"/>
        <v/>
      </c>
      <c r="B2227" s="1"/>
      <c r="C2227" s="34" t="str">
        <f>IF('TSA Input'!J2190="","",IF('TSA Input'!J2190="Yes",'TSA Input'!B2190,"Ineligible"))</f>
        <v/>
      </c>
      <c r="D2227" s="246" t="str">
        <f>IF('TSA Input'!J2190="","",IF('TSA Input'!J2190="Yes",IF('TSA Input'!W2190="","",LEFT('TSA Input'!W2190,LEN('TSA Input'!W2190)-2)),""))</f>
        <v/>
      </c>
      <c r="E2227" s="246" t="str">
        <f>IF('TSA Input'!J2190="","",IF('TSA Input'!J2190="Yes",'TSA Input'!I2190,""))</f>
        <v/>
      </c>
      <c r="F2227" s="247" t="str">
        <f>IF('TSA Input'!J2190="","",IF('TSA Input'!J2190="Yes",'TSA Input'!C2190,""))</f>
        <v/>
      </c>
      <c r="G2227" s="36" t="str">
        <f>IF('TSA Input'!J2190="","",IF('TSA Input'!J2190="Yes",'TSA Input'!D2190,""))</f>
        <v/>
      </c>
      <c r="H2227" s="37" t="str">
        <f>IF('TSA Input'!K2190="","",IF('TSA Input'!J2190="Yes",'TSA Input'!G2190,""))</f>
        <v/>
      </c>
      <c r="I2227" s="37" t="str">
        <f>IF('TSA Input'!L2190="","",IF('TSA Input'!J2190="Yes",'TSA Input'!F2190,""))</f>
        <v/>
      </c>
      <c r="J2227" s="39" t="str">
        <f t="shared" si="70"/>
        <v/>
      </c>
      <c r="K2227" s="257" t="str">
        <f>IF('TSA Input'!J2190="","",IF('TSA Input'!J2190="Yes",'TSA Input'!D2190,""))</f>
        <v/>
      </c>
      <c r="L2227" s="258" t="str">
        <f>IF('TSA Input'!J2190="","",IF('TSA Input'!J2190="Yes",'TSA Input'!G2190,""))</f>
        <v/>
      </c>
      <c r="M2227" s="258" t="str">
        <f>IF('TSA Input'!J2190="","",IF('TSA Input'!J2190="Yes",'TSA Input'!F2190,""))</f>
        <v/>
      </c>
      <c r="N2227" s="39" t="str">
        <f t="shared" si="71"/>
        <v/>
      </c>
      <c r="O2227" s="149" t="s">
        <v>11</v>
      </c>
      <c r="P2227" s="148" t="s">
        <v>11</v>
      </c>
      <c r="Q2227" s="1"/>
    </row>
    <row r="2228" spans="1:17" ht="15.75" hidden="1" customHeight="1">
      <c r="A2228" s="1" t="str">
        <f t="shared" si="1"/>
        <v/>
      </c>
      <c r="B2228" s="1"/>
      <c r="C2228" s="34" t="str">
        <f>IF('TSA Input'!J2191="","",IF('TSA Input'!J2191="Yes",'TSA Input'!B2191,"Ineligible"))</f>
        <v/>
      </c>
      <c r="D2228" s="246" t="str">
        <f>IF('TSA Input'!J2191="","",IF('TSA Input'!J2191="Yes",IF('TSA Input'!W2191="","",LEFT('TSA Input'!W2191,LEN('TSA Input'!W2191)-2)),""))</f>
        <v/>
      </c>
      <c r="E2228" s="246" t="str">
        <f>IF('TSA Input'!J2191="","",IF('TSA Input'!J2191="Yes",'TSA Input'!I2191,""))</f>
        <v/>
      </c>
      <c r="F2228" s="247" t="str">
        <f>IF('TSA Input'!J2191="","",IF('TSA Input'!J2191="Yes",'TSA Input'!C2191,""))</f>
        <v/>
      </c>
      <c r="G2228" s="36" t="str">
        <f>IF('TSA Input'!J2191="","",IF('TSA Input'!J2191="Yes",'TSA Input'!D2191,""))</f>
        <v/>
      </c>
      <c r="H2228" s="37" t="str">
        <f>IF('TSA Input'!K2191="","",IF('TSA Input'!J2191="Yes",'TSA Input'!G2191,""))</f>
        <v/>
      </c>
      <c r="I2228" s="37" t="str">
        <f>IF('TSA Input'!L2191="","",IF('TSA Input'!J2191="Yes",'TSA Input'!F2191,""))</f>
        <v/>
      </c>
      <c r="J2228" s="39" t="str">
        <f t="shared" si="70"/>
        <v/>
      </c>
      <c r="K2228" s="257" t="str">
        <f>IF('TSA Input'!J2191="","",IF('TSA Input'!J2191="Yes",'TSA Input'!D2191,""))</f>
        <v/>
      </c>
      <c r="L2228" s="258" t="str">
        <f>IF('TSA Input'!J2191="","",IF('TSA Input'!J2191="Yes",'TSA Input'!G2191,""))</f>
        <v/>
      </c>
      <c r="M2228" s="258" t="str">
        <f>IF('TSA Input'!J2191="","",IF('TSA Input'!J2191="Yes",'TSA Input'!F2191,""))</f>
        <v/>
      </c>
      <c r="N2228" s="39" t="str">
        <f t="shared" si="71"/>
        <v/>
      </c>
      <c r="O2228" s="149" t="s">
        <v>11</v>
      </c>
      <c r="P2228" s="148" t="s">
        <v>11</v>
      </c>
      <c r="Q2228" s="1"/>
    </row>
    <row r="2229" spans="1:17" ht="15.75" hidden="1" customHeight="1">
      <c r="A2229" s="1" t="str">
        <f t="shared" si="1"/>
        <v/>
      </c>
      <c r="B2229" s="1"/>
      <c r="C2229" s="34" t="str">
        <f>IF('TSA Input'!J2192="","",IF('TSA Input'!J2192="Yes",'TSA Input'!B2192,"Ineligible"))</f>
        <v/>
      </c>
      <c r="D2229" s="246" t="str">
        <f>IF('TSA Input'!J2192="","",IF('TSA Input'!J2192="Yes",IF('TSA Input'!W2192="","",LEFT('TSA Input'!W2192,LEN('TSA Input'!W2192)-2)),""))</f>
        <v/>
      </c>
      <c r="E2229" s="246" t="str">
        <f>IF('TSA Input'!J2192="","",IF('TSA Input'!J2192="Yes",'TSA Input'!I2192,""))</f>
        <v/>
      </c>
      <c r="F2229" s="247" t="str">
        <f>IF('TSA Input'!J2192="","",IF('TSA Input'!J2192="Yes",'TSA Input'!C2192,""))</f>
        <v/>
      </c>
      <c r="G2229" s="36" t="str">
        <f>IF('TSA Input'!J2192="","",IF('TSA Input'!J2192="Yes",'TSA Input'!D2192,""))</f>
        <v/>
      </c>
      <c r="H2229" s="37" t="str">
        <f>IF('TSA Input'!K2192="","",IF('TSA Input'!J2192="Yes",'TSA Input'!G2192,""))</f>
        <v/>
      </c>
      <c r="I2229" s="37" t="str">
        <f>IF('TSA Input'!L2192="","",IF('TSA Input'!J2192="Yes",'TSA Input'!F2192,""))</f>
        <v/>
      </c>
      <c r="J2229" s="39" t="str">
        <f t="shared" si="70"/>
        <v/>
      </c>
      <c r="K2229" s="257" t="str">
        <f>IF('TSA Input'!J2192="","",IF('TSA Input'!J2192="Yes",'TSA Input'!D2192,""))</f>
        <v/>
      </c>
      <c r="L2229" s="258" t="str">
        <f>IF('TSA Input'!J2192="","",IF('TSA Input'!J2192="Yes",'TSA Input'!G2192,""))</f>
        <v/>
      </c>
      <c r="M2229" s="258" t="str">
        <f>IF('TSA Input'!J2192="","",IF('TSA Input'!J2192="Yes",'TSA Input'!F2192,""))</f>
        <v/>
      </c>
      <c r="N2229" s="39" t="str">
        <f t="shared" si="71"/>
        <v/>
      </c>
      <c r="O2229" s="149" t="s">
        <v>11</v>
      </c>
      <c r="P2229" s="148" t="s">
        <v>11</v>
      </c>
      <c r="Q2229" s="1"/>
    </row>
    <row r="2230" spans="1:17" ht="15.75" hidden="1" customHeight="1">
      <c r="A2230" s="1" t="str">
        <f t="shared" si="1"/>
        <v/>
      </c>
      <c r="B2230" s="1"/>
      <c r="C2230" s="34" t="str">
        <f>IF('TSA Input'!J2193="","",IF('TSA Input'!J2193="Yes",'TSA Input'!B2193,"Ineligible"))</f>
        <v/>
      </c>
      <c r="D2230" s="246" t="str">
        <f>IF('TSA Input'!J2193="","",IF('TSA Input'!J2193="Yes",IF('TSA Input'!W2193="","",LEFT('TSA Input'!W2193,LEN('TSA Input'!W2193)-2)),""))</f>
        <v/>
      </c>
      <c r="E2230" s="246" t="str">
        <f>IF('TSA Input'!J2193="","",IF('TSA Input'!J2193="Yes",'TSA Input'!I2193,""))</f>
        <v/>
      </c>
      <c r="F2230" s="247" t="str">
        <f>IF('TSA Input'!J2193="","",IF('TSA Input'!J2193="Yes",'TSA Input'!C2193,""))</f>
        <v/>
      </c>
      <c r="G2230" s="36" t="str">
        <f>IF('TSA Input'!J2193="","",IF('TSA Input'!J2193="Yes",'TSA Input'!D2193,""))</f>
        <v/>
      </c>
      <c r="H2230" s="37" t="str">
        <f>IF('TSA Input'!K2193="","",IF('TSA Input'!J2193="Yes",'TSA Input'!G2193,""))</f>
        <v/>
      </c>
      <c r="I2230" s="37" t="str">
        <f>IF('TSA Input'!L2193="","",IF('TSA Input'!J2193="Yes",'TSA Input'!F2193,""))</f>
        <v/>
      </c>
      <c r="J2230" s="39" t="str">
        <f t="shared" si="70"/>
        <v/>
      </c>
      <c r="K2230" s="257" t="str">
        <f>IF('TSA Input'!J2193="","",IF('TSA Input'!J2193="Yes",'TSA Input'!D2193,""))</f>
        <v/>
      </c>
      <c r="L2230" s="258" t="str">
        <f>IF('TSA Input'!J2193="","",IF('TSA Input'!J2193="Yes",'TSA Input'!G2193,""))</f>
        <v/>
      </c>
      <c r="M2230" s="258" t="str">
        <f>IF('TSA Input'!J2193="","",IF('TSA Input'!J2193="Yes",'TSA Input'!F2193,""))</f>
        <v/>
      </c>
      <c r="N2230" s="39" t="str">
        <f t="shared" si="71"/>
        <v/>
      </c>
      <c r="O2230" s="149" t="s">
        <v>11</v>
      </c>
      <c r="P2230" s="148" t="s">
        <v>11</v>
      </c>
      <c r="Q2230" s="1"/>
    </row>
    <row r="2231" spans="1:17" ht="15.75" hidden="1" customHeight="1">
      <c r="A2231" s="1" t="str">
        <f t="shared" si="1"/>
        <v/>
      </c>
      <c r="B2231" s="1"/>
      <c r="C2231" s="34" t="str">
        <f>IF('TSA Input'!J2194="","",IF('TSA Input'!J2194="Yes",'TSA Input'!B2194,"Ineligible"))</f>
        <v/>
      </c>
      <c r="D2231" s="246" t="str">
        <f>IF('TSA Input'!J2194="","",IF('TSA Input'!J2194="Yes",IF('TSA Input'!W2194="","",LEFT('TSA Input'!W2194,LEN('TSA Input'!W2194)-2)),""))</f>
        <v/>
      </c>
      <c r="E2231" s="246" t="str">
        <f>IF('TSA Input'!J2194="","",IF('TSA Input'!J2194="Yes",'TSA Input'!I2194,""))</f>
        <v/>
      </c>
      <c r="F2231" s="247" t="str">
        <f>IF('TSA Input'!J2194="","",IF('TSA Input'!J2194="Yes",'TSA Input'!C2194,""))</f>
        <v/>
      </c>
      <c r="G2231" s="36" t="str">
        <f>IF('TSA Input'!J2194="","",IF('TSA Input'!J2194="Yes",'TSA Input'!D2194,""))</f>
        <v/>
      </c>
      <c r="H2231" s="37" t="str">
        <f>IF('TSA Input'!K2194="","",IF('TSA Input'!J2194="Yes",'TSA Input'!G2194,""))</f>
        <v/>
      </c>
      <c r="I2231" s="37" t="str">
        <f>IF('TSA Input'!L2194="","",IF('TSA Input'!J2194="Yes",'TSA Input'!F2194,""))</f>
        <v/>
      </c>
      <c r="J2231" s="39" t="str">
        <f t="shared" si="70"/>
        <v/>
      </c>
      <c r="K2231" s="257" t="str">
        <f>IF('TSA Input'!J2194="","",IF('TSA Input'!J2194="Yes",'TSA Input'!D2194,""))</f>
        <v/>
      </c>
      <c r="L2231" s="258" t="str">
        <f>IF('TSA Input'!J2194="","",IF('TSA Input'!J2194="Yes",'TSA Input'!G2194,""))</f>
        <v/>
      </c>
      <c r="M2231" s="258" t="str">
        <f>IF('TSA Input'!J2194="","",IF('TSA Input'!J2194="Yes",'TSA Input'!F2194,""))</f>
        <v/>
      </c>
      <c r="N2231" s="39" t="str">
        <f t="shared" si="71"/>
        <v/>
      </c>
      <c r="O2231" s="149" t="s">
        <v>11</v>
      </c>
      <c r="P2231" s="148" t="s">
        <v>11</v>
      </c>
      <c r="Q2231" s="1"/>
    </row>
    <row r="2232" spans="1:17" ht="15.75" hidden="1" customHeight="1">
      <c r="A2232" s="1" t="str">
        <f t="shared" si="1"/>
        <v/>
      </c>
      <c r="B2232" s="1"/>
      <c r="C2232" s="34" t="str">
        <f>IF('TSA Input'!J2195="","",IF('TSA Input'!J2195="Yes",'TSA Input'!B2195,"Ineligible"))</f>
        <v/>
      </c>
      <c r="D2232" s="246" t="str">
        <f>IF('TSA Input'!J2195="","",IF('TSA Input'!J2195="Yes",IF('TSA Input'!W2195="","",LEFT('TSA Input'!W2195,LEN('TSA Input'!W2195)-2)),""))</f>
        <v/>
      </c>
      <c r="E2232" s="246" t="str">
        <f>IF('TSA Input'!J2195="","",IF('TSA Input'!J2195="Yes",'TSA Input'!I2195,""))</f>
        <v/>
      </c>
      <c r="F2232" s="247" t="str">
        <f>IF('TSA Input'!J2195="","",IF('TSA Input'!J2195="Yes",'TSA Input'!C2195,""))</f>
        <v/>
      </c>
      <c r="G2232" s="36" t="str">
        <f>IF('TSA Input'!J2195="","",IF('TSA Input'!J2195="Yes",'TSA Input'!D2195,""))</f>
        <v/>
      </c>
      <c r="H2232" s="37" t="str">
        <f>IF('TSA Input'!K2195="","",IF('TSA Input'!J2195="Yes",'TSA Input'!G2195,""))</f>
        <v/>
      </c>
      <c r="I2232" s="37" t="str">
        <f>IF('TSA Input'!L2195="","",IF('TSA Input'!J2195="Yes",'TSA Input'!F2195,""))</f>
        <v/>
      </c>
      <c r="J2232" s="39" t="str">
        <f t="shared" si="70"/>
        <v/>
      </c>
      <c r="K2232" s="257" t="str">
        <f>IF('TSA Input'!J2195="","",IF('TSA Input'!J2195="Yes",'TSA Input'!D2195,""))</f>
        <v/>
      </c>
      <c r="L2232" s="258" t="str">
        <f>IF('TSA Input'!J2195="","",IF('TSA Input'!J2195="Yes",'TSA Input'!G2195,""))</f>
        <v/>
      </c>
      <c r="M2232" s="258" t="str">
        <f>IF('TSA Input'!J2195="","",IF('TSA Input'!J2195="Yes",'TSA Input'!F2195,""))</f>
        <v/>
      </c>
      <c r="N2232" s="39" t="str">
        <f t="shared" si="71"/>
        <v/>
      </c>
      <c r="O2232" s="149" t="s">
        <v>11</v>
      </c>
      <c r="P2232" s="148" t="s">
        <v>11</v>
      </c>
      <c r="Q2232" s="1"/>
    </row>
    <row r="2233" spans="1:17" ht="15.75" hidden="1" customHeight="1">
      <c r="A2233" s="1" t="str">
        <f t="shared" si="1"/>
        <v/>
      </c>
      <c r="B2233" s="1"/>
      <c r="C2233" s="34" t="str">
        <f>IF('TSA Input'!J2196="","",IF('TSA Input'!J2196="Yes",'TSA Input'!B2196,"Ineligible"))</f>
        <v/>
      </c>
      <c r="D2233" s="246" t="str">
        <f>IF('TSA Input'!J2196="","",IF('TSA Input'!J2196="Yes",IF('TSA Input'!W2196="","",LEFT('TSA Input'!W2196,LEN('TSA Input'!W2196)-2)),""))</f>
        <v/>
      </c>
      <c r="E2233" s="246" t="str">
        <f>IF('TSA Input'!J2196="","",IF('TSA Input'!J2196="Yes",'TSA Input'!I2196,""))</f>
        <v/>
      </c>
      <c r="F2233" s="247" t="str">
        <f>IF('TSA Input'!J2196="","",IF('TSA Input'!J2196="Yes",'TSA Input'!C2196,""))</f>
        <v/>
      </c>
      <c r="G2233" s="36" t="str">
        <f>IF('TSA Input'!J2196="","",IF('TSA Input'!J2196="Yes",'TSA Input'!D2196,""))</f>
        <v/>
      </c>
      <c r="H2233" s="37" t="str">
        <f>IF('TSA Input'!K2196="","",IF('TSA Input'!J2196="Yes",'TSA Input'!G2196,""))</f>
        <v/>
      </c>
      <c r="I2233" s="37" t="str">
        <f>IF('TSA Input'!L2196="","",IF('TSA Input'!J2196="Yes",'TSA Input'!F2196,""))</f>
        <v/>
      </c>
      <c r="J2233" s="39" t="str">
        <f t="shared" si="70"/>
        <v/>
      </c>
      <c r="K2233" s="257" t="str">
        <f>IF('TSA Input'!J2196="","",IF('TSA Input'!J2196="Yes",'TSA Input'!D2196,""))</f>
        <v/>
      </c>
      <c r="L2233" s="258" t="str">
        <f>IF('TSA Input'!J2196="","",IF('TSA Input'!J2196="Yes",'TSA Input'!G2196,""))</f>
        <v/>
      </c>
      <c r="M2233" s="258" t="str">
        <f>IF('TSA Input'!J2196="","",IF('TSA Input'!J2196="Yes",'TSA Input'!F2196,""))</f>
        <v/>
      </c>
      <c r="N2233" s="39" t="str">
        <f t="shared" si="71"/>
        <v/>
      </c>
      <c r="O2233" s="149" t="s">
        <v>11</v>
      </c>
      <c r="P2233" s="148" t="s">
        <v>11</v>
      </c>
      <c r="Q2233" s="1"/>
    </row>
    <row r="2234" spans="1:17" ht="15.75" hidden="1" customHeight="1">
      <c r="A2234" s="1" t="str">
        <f t="shared" si="1"/>
        <v/>
      </c>
      <c r="B2234" s="1"/>
      <c r="C2234" s="34" t="str">
        <f>IF('TSA Input'!J2197="","",IF('TSA Input'!J2197="Yes",'TSA Input'!B2197,"Ineligible"))</f>
        <v/>
      </c>
      <c r="D2234" s="246" t="str">
        <f>IF('TSA Input'!J2197="","",IF('TSA Input'!J2197="Yes",IF('TSA Input'!W2197="","",LEFT('TSA Input'!W2197,LEN('TSA Input'!W2197)-2)),""))</f>
        <v/>
      </c>
      <c r="E2234" s="246" t="str">
        <f>IF('TSA Input'!J2197="","",IF('TSA Input'!J2197="Yes",'TSA Input'!I2197,""))</f>
        <v/>
      </c>
      <c r="F2234" s="247" t="str">
        <f>IF('TSA Input'!J2197="","",IF('TSA Input'!J2197="Yes",'TSA Input'!C2197,""))</f>
        <v/>
      </c>
      <c r="G2234" s="36" t="str">
        <f>IF('TSA Input'!J2197="","",IF('TSA Input'!J2197="Yes",'TSA Input'!D2197,""))</f>
        <v/>
      </c>
      <c r="H2234" s="37" t="str">
        <f>IF('TSA Input'!K2197="","",IF('TSA Input'!J2197="Yes",'TSA Input'!G2197,""))</f>
        <v/>
      </c>
      <c r="I2234" s="37" t="str">
        <f>IF('TSA Input'!L2197="","",IF('TSA Input'!J2197="Yes",'TSA Input'!F2197,""))</f>
        <v/>
      </c>
      <c r="J2234" s="39" t="str">
        <f t="shared" si="70"/>
        <v/>
      </c>
      <c r="K2234" s="257" t="str">
        <f>IF('TSA Input'!J2197="","",IF('TSA Input'!J2197="Yes",'TSA Input'!D2197,""))</f>
        <v/>
      </c>
      <c r="L2234" s="258" t="str">
        <f>IF('TSA Input'!J2197="","",IF('TSA Input'!J2197="Yes",'TSA Input'!G2197,""))</f>
        <v/>
      </c>
      <c r="M2234" s="258" t="str">
        <f>IF('TSA Input'!J2197="","",IF('TSA Input'!J2197="Yes",'TSA Input'!F2197,""))</f>
        <v/>
      </c>
      <c r="N2234" s="39" t="str">
        <f t="shared" si="71"/>
        <v/>
      </c>
      <c r="O2234" s="149" t="s">
        <v>11</v>
      </c>
      <c r="P2234" s="148" t="s">
        <v>11</v>
      </c>
      <c r="Q2234" s="1"/>
    </row>
    <row r="2235" spans="1:17" ht="15.75" hidden="1" customHeight="1">
      <c r="A2235" s="1" t="str">
        <f t="shared" si="1"/>
        <v/>
      </c>
      <c r="B2235" s="1"/>
      <c r="C2235" s="34" t="str">
        <f>IF('TSA Input'!J2198="","",IF('TSA Input'!J2198="Yes",'TSA Input'!B2198,"Ineligible"))</f>
        <v/>
      </c>
      <c r="D2235" s="246" t="str">
        <f>IF('TSA Input'!J2198="","",IF('TSA Input'!J2198="Yes",IF('TSA Input'!W2198="","",LEFT('TSA Input'!W2198,LEN('TSA Input'!W2198)-2)),""))</f>
        <v/>
      </c>
      <c r="E2235" s="246" t="str">
        <f>IF('TSA Input'!J2198="","",IF('TSA Input'!J2198="Yes",'TSA Input'!I2198,""))</f>
        <v/>
      </c>
      <c r="F2235" s="247" t="str">
        <f>IF('TSA Input'!J2198="","",IF('TSA Input'!J2198="Yes",'TSA Input'!C2198,""))</f>
        <v/>
      </c>
      <c r="G2235" s="36" t="str">
        <f>IF('TSA Input'!J2198="","",IF('TSA Input'!J2198="Yes",'TSA Input'!D2198,""))</f>
        <v/>
      </c>
      <c r="H2235" s="37" t="str">
        <f>IF('TSA Input'!K2198="","",IF('TSA Input'!J2198="Yes",'TSA Input'!G2198,""))</f>
        <v/>
      </c>
      <c r="I2235" s="37" t="str">
        <f>IF('TSA Input'!L2198="","",IF('TSA Input'!J2198="Yes",'TSA Input'!F2198,""))</f>
        <v/>
      </c>
      <c r="J2235" s="39" t="str">
        <f t="shared" si="70"/>
        <v/>
      </c>
      <c r="K2235" s="257" t="str">
        <f>IF('TSA Input'!J2198="","",IF('TSA Input'!J2198="Yes",'TSA Input'!D2198,""))</f>
        <v/>
      </c>
      <c r="L2235" s="258" t="str">
        <f>IF('TSA Input'!J2198="","",IF('TSA Input'!J2198="Yes",'TSA Input'!G2198,""))</f>
        <v/>
      </c>
      <c r="M2235" s="258" t="str">
        <f>IF('TSA Input'!J2198="","",IF('TSA Input'!J2198="Yes",'TSA Input'!F2198,""))</f>
        <v/>
      </c>
      <c r="N2235" s="39" t="str">
        <f t="shared" si="71"/>
        <v/>
      </c>
      <c r="O2235" s="149" t="s">
        <v>11</v>
      </c>
      <c r="P2235" s="148" t="s">
        <v>11</v>
      </c>
      <c r="Q2235" s="1"/>
    </row>
    <row r="2236" spans="1:17" ht="15.75" hidden="1" customHeight="1">
      <c r="A2236" s="1" t="str">
        <f t="shared" si="1"/>
        <v/>
      </c>
      <c r="B2236" s="1"/>
      <c r="C2236" s="34" t="str">
        <f>IF('TSA Input'!J2199="","",IF('TSA Input'!J2199="Yes",'TSA Input'!B2199,"Ineligible"))</f>
        <v/>
      </c>
      <c r="D2236" s="246" t="str">
        <f>IF('TSA Input'!J2199="","",IF('TSA Input'!J2199="Yes",IF('TSA Input'!W2199="","",LEFT('TSA Input'!W2199,LEN('TSA Input'!W2199)-2)),""))</f>
        <v/>
      </c>
      <c r="E2236" s="246" t="str">
        <f>IF('TSA Input'!J2199="","",IF('TSA Input'!J2199="Yes",'TSA Input'!I2199,""))</f>
        <v/>
      </c>
      <c r="F2236" s="247" t="str">
        <f>IF('TSA Input'!J2199="","",IF('TSA Input'!J2199="Yes",'TSA Input'!C2199,""))</f>
        <v/>
      </c>
      <c r="G2236" s="36" t="str">
        <f>IF('TSA Input'!J2199="","",IF('TSA Input'!J2199="Yes",'TSA Input'!D2199,""))</f>
        <v/>
      </c>
      <c r="H2236" s="37" t="str">
        <f>IF('TSA Input'!K2199="","",IF('TSA Input'!J2199="Yes",'TSA Input'!G2199,""))</f>
        <v/>
      </c>
      <c r="I2236" s="37" t="str">
        <f>IF('TSA Input'!L2199="","",IF('TSA Input'!J2199="Yes",'TSA Input'!F2199,""))</f>
        <v/>
      </c>
      <c r="J2236" s="39" t="str">
        <f t="shared" si="70"/>
        <v/>
      </c>
      <c r="K2236" s="257" t="str">
        <f>IF('TSA Input'!J2199="","",IF('TSA Input'!J2199="Yes",'TSA Input'!D2199,""))</f>
        <v/>
      </c>
      <c r="L2236" s="258" t="str">
        <f>IF('TSA Input'!J2199="","",IF('TSA Input'!J2199="Yes",'TSA Input'!G2199,""))</f>
        <v/>
      </c>
      <c r="M2236" s="258" t="str">
        <f>IF('TSA Input'!J2199="","",IF('TSA Input'!J2199="Yes",'TSA Input'!F2199,""))</f>
        <v/>
      </c>
      <c r="N2236" s="39" t="str">
        <f t="shared" si="71"/>
        <v/>
      </c>
      <c r="O2236" s="149" t="s">
        <v>11</v>
      </c>
      <c r="P2236" s="148" t="s">
        <v>11</v>
      </c>
      <c r="Q2236" s="1"/>
    </row>
    <row r="2237" spans="1:17" ht="15.75" hidden="1" customHeight="1">
      <c r="A2237" s="1" t="str">
        <f t="shared" si="1"/>
        <v/>
      </c>
      <c r="B2237" s="1"/>
      <c r="C2237" s="34" t="str">
        <f>IF('TSA Input'!J2200="","",IF('TSA Input'!J2200="Yes",'TSA Input'!B2200,"Ineligible"))</f>
        <v/>
      </c>
      <c r="D2237" s="246" t="str">
        <f>IF('TSA Input'!J2200="","",IF('TSA Input'!J2200="Yes",IF('TSA Input'!W2200="","",LEFT('TSA Input'!W2200,LEN('TSA Input'!W2200)-2)),""))</f>
        <v/>
      </c>
      <c r="E2237" s="246" t="str">
        <f>IF('TSA Input'!J2200="","",IF('TSA Input'!J2200="Yes",'TSA Input'!I2200,""))</f>
        <v/>
      </c>
      <c r="F2237" s="247" t="str">
        <f>IF('TSA Input'!J2200="","",IF('TSA Input'!J2200="Yes",'TSA Input'!C2200,""))</f>
        <v/>
      </c>
      <c r="G2237" s="36" t="str">
        <f>IF('TSA Input'!J2200="","",IF('TSA Input'!J2200="Yes",'TSA Input'!D2200,""))</f>
        <v/>
      </c>
      <c r="H2237" s="37" t="str">
        <f>IF('TSA Input'!K2200="","",IF('TSA Input'!J2200="Yes",'TSA Input'!G2200,""))</f>
        <v/>
      </c>
      <c r="I2237" s="37" t="str">
        <f>IF('TSA Input'!L2200="","",IF('TSA Input'!J2200="Yes",'TSA Input'!F2200,""))</f>
        <v/>
      </c>
      <c r="J2237" s="39" t="str">
        <f t="shared" si="70"/>
        <v/>
      </c>
      <c r="K2237" s="257" t="str">
        <f>IF('TSA Input'!J2200="","",IF('TSA Input'!J2200="Yes",'TSA Input'!D2200,""))</f>
        <v/>
      </c>
      <c r="L2237" s="258" t="str">
        <f>IF('TSA Input'!J2200="","",IF('TSA Input'!J2200="Yes",'TSA Input'!G2200,""))</f>
        <v/>
      </c>
      <c r="M2237" s="258" t="str">
        <f>IF('TSA Input'!J2200="","",IF('TSA Input'!J2200="Yes",'TSA Input'!F2200,""))</f>
        <v/>
      </c>
      <c r="N2237" s="39" t="str">
        <f t="shared" si="71"/>
        <v/>
      </c>
      <c r="O2237" s="149" t="s">
        <v>11</v>
      </c>
      <c r="P2237" s="148" t="s">
        <v>11</v>
      </c>
      <c r="Q2237" s="1"/>
    </row>
    <row r="2238" spans="1:17" ht="15.75" hidden="1" customHeight="1">
      <c r="A2238" s="1" t="str">
        <f t="shared" si="1"/>
        <v/>
      </c>
      <c r="B2238" s="1"/>
      <c r="C2238" s="34" t="str">
        <f>IF('TSA Input'!J2201="","",IF('TSA Input'!J2201="Yes",'TSA Input'!B2201,"Ineligible"))</f>
        <v/>
      </c>
      <c r="D2238" s="246" t="str">
        <f>IF('TSA Input'!J2201="","",IF('TSA Input'!J2201="Yes",IF('TSA Input'!W2201="","",LEFT('TSA Input'!W2201,LEN('TSA Input'!W2201)-2)),""))</f>
        <v/>
      </c>
      <c r="E2238" s="246" t="str">
        <f>IF('TSA Input'!J2201="","",IF('TSA Input'!J2201="Yes",'TSA Input'!I2201,""))</f>
        <v/>
      </c>
      <c r="F2238" s="247" t="str">
        <f>IF('TSA Input'!J2201="","",IF('TSA Input'!J2201="Yes",'TSA Input'!C2201,""))</f>
        <v/>
      </c>
      <c r="G2238" s="36" t="str">
        <f>IF('TSA Input'!J2201="","",IF('TSA Input'!J2201="Yes",'TSA Input'!D2201,""))</f>
        <v/>
      </c>
      <c r="H2238" s="37" t="str">
        <f>IF('TSA Input'!K2201="","",IF('TSA Input'!J2201="Yes",'TSA Input'!G2201,""))</f>
        <v/>
      </c>
      <c r="I2238" s="37" t="str">
        <f>IF('TSA Input'!L2201="","",IF('TSA Input'!J2201="Yes",'TSA Input'!F2201,""))</f>
        <v/>
      </c>
      <c r="J2238" s="39" t="str">
        <f t="shared" si="70"/>
        <v/>
      </c>
      <c r="K2238" s="257" t="str">
        <f>IF('TSA Input'!J2201="","",IF('TSA Input'!J2201="Yes",'TSA Input'!D2201,""))</f>
        <v/>
      </c>
      <c r="L2238" s="258" t="str">
        <f>IF('TSA Input'!J2201="","",IF('TSA Input'!J2201="Yes",'TSA Input'!G2201,""))</f>
        <v/>
      </c>
      <c r="M2238" s="258" t="str">
        <f>IF('TSA Input'!J2201="","",IF('TSA Input'!J2201="Yes",'TSA Input'!F2201,""))</f>
        <v/>
      </c>
      <c r="N2238" s="39" t="str">
        <f t="shared" si="71"/>
        <v/>
      </c>
      <c r="O2238" s="149" t="s">
        <v>11</v>
      </c>
      <c r="P2238" s="148" t="s">
        <v>11</v>
      </c>
      <c r="Q2238" s="1"/>
    </row>
    <row r="2239" spans="1:17" ht="15.75" hidden="1" customHeight="1">
      <c r="A2239" s="1" t="str">
        <f t="shared" si="1"/>
        <v/>
      </c>
      <c r="B2239" s="1"/>
      <c r="C2239" s="34" t="str">
        <f>IF('TSA Input'!J2202="","",IF('TSA Input'!J2202="Yes",'TSA Input'!B2202,"Ineligible"))</f>
        <v/>
      </c>
      <c r="D2239" s="246" t="str">
        <f>IF('TSA Input'!J2202="","",IF('TSA Input'!J2202="Yes",IF('TSA Input'!W2202="","",LEFT('TSA Input'!W2202,LEN('TSA Input'!W2202)-2)),""))</f>
        <v/>
      </c>
      <c r="E2239" s="246" t="str">
        <f>IF('TSA Input'!J2202="","",IF('TSA Input'!J2202="Yes",'TSA Input'!I2202,""))</f>
        <v/>
      </c>
      <c r="F2239" s="247" t="str">
        <f>IF('TSA Input'!J2202="","",IF('TSA Input'!J2202="Yes",'TSA Input'!C2202,""))</f>
        <v/>
      </c>
      <c r="G2239" s="36" t="str">
        <f>IF('TSA Input'!J2202="","",IF('TSA Input'!J2202="Yes",'TSA Input'!D2202,""))</f>
        <v/>
      </c>
      <c r="H2239" s="37" t="str">
        <f>IF('TSA Input'!K2202="","",IF('TSA Input'!J2202="Yes",'TSA Input'!G2202,""))</f>
        <v/>
      </c>
      <c r="I2239" s="37" t="str">
        <f>IF('TSA Input'!L2202="","",IF('TSA Input'!J2202="Yes",'TSA Input'!F2202,""))</f>
        <v/>
      </c>
      <c r="J2239" s="39" t="str">
        <f t="shared" si="70"/>
        <v/>
      </c>
      <c r="K2239" s="257" t="str">
        <f>IF('TSA Input'!J2202="","",IF('TSA Input'!J2202="Yes",'TSA Input'!D2202,""))</f>
        <v/>
      </c>
      <c r="L2239" s="258" t="str">
        <f>IF('TSA Input'!J2202="","",IF('TSA Input'!J2202="Yes",'TSA Input'!G2202,""))</f>
        <v/>
      </c>
      <c r="M2239" s="258" t="str">
        <f>IF('TSA Input'!J2202="","",IF('TSA Input'!J2202="Yes",'TSA Input'!F2202,""))</f>
        <v/>
      </c>
      <c r="N2239" s="39" t="str">
        <f t="shared" si="71"/>
        <v/>
      </c>
      <c r="O2239" s="149" t="s">
        <v>11</v>
      </c>
      <c r="P2239" s="148" t="s">
        <v>11</v>
      </c>
      <c r="Q2239" s="1"/>
    </row>
    <row r="2240" spans="1:17" ht="15.75" hidden="1" customHeight="1">
      <c r="A2240" s="1" t="str">
        <f t="shared" si="1"/>
        <v/>
      </c>
      <c r="B2240" s="1"/>
      <c r="C2240" s="34" t="str">
        <f>IF('TSA Input'!J2203="","",IF('TSA Input'!J2203="Yes",'TSA Input'!B2203,"Ineligible"))</f>
        <v/>
      </c>
      <c r="D2240" s="246" t="str">
        <f>IF('TSA Input'!J2203="","",IF('TSA Input'!J2203="Yes",IF('TSA Input'!W2203="","",LEFT('TSA Input'!W2203,LEN('TSA Input'!W2203)-2)),""))</f>
        <v/>
      </c>
      <c r="E2240" s="246" t="str">
        <f>IF('TSA Input'!J2203="","",IF('TSA Input'!J2203="Yes",'TSA Input'!I2203,""))</f>
        <v/>
      </c>
      <c r="F2240" s="247" t="str">
        <f>IF('TSA Input'!J2203="","",IF('TSA Input'!J2203="Yes",'TSA Input'!C2203,""))</f>
        <v/>
      </c>
      <c r="G2240" s="36" t="str">
        <f>IF('TSA Input'!J2203="","",IF('TSA Input'!J2203="Yes",'TSA Input'!D2203,""))</f>
        <v/>
      </c>
      <c r="H2240" s="37" t="str">
        <f>IF('TSA Input'!K2203="","",IF('TSA Input'!J2203="Yes",'TSA Input'!G2203,""))</f>
        <v/>
      </c>
      <c r="I2240" s="37" t="str">
        <f>IF('TSA Input'!L2203="","",IF('TSA Input'!J2203="Yes",'TSA Input'!F2203,""))</f>
        <v/>
      </c>
      <c r="J2240" s="39" t="str">
        <f t="shared" si="70"/>
        <v/>
      </c>
      <c r="K2240" s="257" t="str">
        <f>IF('TSA Input'!J2203="","",IF('TSA Input'!J2203="Yes",'TSA Input'!D2203,""))</f>
        <v/>
      </c>
      <c r="L2240" s="258" t="str">
        <f>IF('TSA Input'!J2203="","",IF('TSA Input'!J2203="Yes",'TSA Input'!G2203,""))</f>
        <v/>
      </c>
      <c r="M2240" s="258" t="str">
        <f>IF('TSA Input'!J2203="","",IF('TSA Input'!J2203="Yes",'TSA Input'!F2203,""))</f>
        <v/>
      </c>
      <c r="N2240" s="39" t="str">
        <f t="shared" si="71"/>
        <v/>
      </c>
      <c r="O2240" s="149" t="s">
        <v>11</v>
      </c>
      <c r="P2240" s="148" t="s">
        <v>11</v>
      </c>
      <c r="Q2240" s="1"/>
    </row>
    <row r="2241" spans="1:17" ht="15.75" hidden="1" customHeight="1">
      <c r="A2241" s="1" t="str">
        <f t="shared" si="1"/>
        <v/>
      </c>
      <c r="B2241" s="1"/>
      <c r="C2241" s="34" t="str">
        <f>IF('TSA Input'!J2204="","",IF('TSA Input'!J2204="Yes",'TSA Input'!B2204,"Ineligible"))</f>
        <v/>
      </c>
      <c r="D2241" s="246" t="str">
        <f>IF('TSA Input'!J2204="","",IF('TSA Input'!J2204="Yes",IF('TSA Input'!W2204="","",LEFT('TSA Input'!W2204,LEN('TSA Input'!W2204)-2)),""))</f>
        <v/>
      </c>
      <c r="E2241" s="246" t="str">
        <f>IF('TSA Input'!J2204="","",IF('TSA Input'!J2204="Yes",'TSA Input'!I2204,""))</f>
        <v/>
      </c>
      <c r="F2241" s="247" t="str">
        <f>IF('TSA Input'!J2204="","",IF('TSA Input'!J2204="Yes",'TSA Input'!C2204,""))</f>
        <v/>
      </c>
      <c r="G2241" s="36" t="str">
        <f>IF('TSA Input'!J2204="","",IF('TSA Input'!J2204="Yes",'TSA Input'!D2204,""))</f>
        <v/>
      </c>
      <c r="H2241" s="37" t="str">
        <f>IF('TSA Input'!K2204="","",IF('TSA Input'!J2204="Yes",'TSA Input'!G2204,""))</f>
        <v/>
      </c>
      <c r="I2241" s="37" t="str">
        <f>IF('TSA Input'!L2204="","",IF('TSA Input'!J2204="Yes",'TSA Input'!F2204,""))</f>
        <v/>
      </c>
      <c r="J2241" s="39" t="str">
        <f t="shared" si="70"/>
        <v/>
      </c>
      <c r="K2241" s="257" t="str">
        <f>IF('TSA Input'!J2204="","",IF('TSA Input'!J2204="Yes",'TSA Input'!D2204,""))</f>
        <v/>
      </c>
      <c r="L2241" s="258" t="str">
        <f>IF('TSA Input'!J2204="","",IF('TSA Input'!J2204="Yes",'TSA Input'!G2204,""))</f>
        <v/>
      </c>
      <c r="M2241" s="258" t="str">
        <f>IF('TSA Input'!J2204="","",IF('TSA Input'!J2204="Yes",'TSA Input'!F2204,""))</f>
        <v/>
      </c>
      <c r="N2241" s="39" t="str">
        <f t="shared" si="71"/>
        <v/>
      </c>
      <c r="O2241" s="149" t="s">
        <v>11</v>
      </c>
      <c r="P2241" s="148" t="s">
        <v>11</v>
      </c>
      <c r="Q2241" s="1"/>
    </row>
    <row r="2242" spans="1:17" ht="15.75" hidden="1" customHeight="1">
      <c r="A2242" s="1" t="str">
        <f t="shared" si="1"/>
        <v/>
      </c>
      <c r="B2242" s="1"/>
      <c r="C2242" s="34" t="str">
        <f>IF('TSA Input'!J2205="","",IF('TSA Input'!J2205="Yes",'TSA Input'!B2205,"Ineligible"))</f>
        <v/>
      </c>
      <c r="D2242" s="246" t="str">
        <f>IF('TSA Input'!J2205="","",IF('TSA Input'!J2205="Yes",IF('TSA Input'!W2205="","",LEFT('TSA Input'!W2205,LEN('TSA Input'!W2205)-2)),""))</f>
        <v/>
      </c>
      <c r="E2242" s="246" t="str">
        <f>IF('TSA Input'!J2205="","",IF('TSA Input'!J2205="Yes",'TSA Input'!I2205,""))</f>
        <v/>
      </c>
      <c r="F2242" s="247" t="str">
        <f>IF('TSA Input'!J2205="","",IF('TSA Input'!J2205="Yes",'TSA Input'!C2205,""))</f>
        <v/>
      </c>
      <c r="G2242" s="36" t="str">
        <f>IF('TSA Input'!J2205="","",IF('TSA Input'!J2205="Yes",'TSA Input'!D2205,""))</f>
        <v/>
      </c>
      <c r="H2242" s="37" t="str">
        <f>IF('TSA Input'!K2205="","",IF('TSA Input'!J2205="Yes",'TSA Input'!G2205,""))</f>
        <v/>
      </c>
      <c r="I2242" s="37" t="str">
        <f>IF('TSA Input'!L2205="","",IF('TSA Input'!J2205="Yes",'TSA Input'!F2205,""))</f>
        <v/>
      </c>
      <c r="J2242" s="39" t="str">
        <f t="shared" si="70"/>
        <v/>
      </c>
      <c r="K2242" s="257" t="str">
        <f>IF('TSA Input'!J2205="","",IF('TSA Input'!J2205="Yes",'TSA Input'!D2205,""))</f>
        <v/>
      </c>
      <c r="L2242" s="258" t="str">
        <f>IF('TSA Input'!J2205="","",IF('TSA Input'!J2205="Yes",'TSA Input'!G2205,""))</f>
        <v/>
      </c>
      <c r="M2242" s="258" t="str">
        <f>IF('TSA Input'!J2205="","",IF('TSA Input'!J2205="Yes",'TSA Input'!F2205,""))</f>
        <v/>
      </c>
      <c r="N2242" s="39" t="str">
        <f t="shared" si="71"/>
        <v/>
      </c>
      <c r="O2242" s="149" t="s">
        <v>11</v>
      </c>
      <c r="P2242" s="148" t="s">
        <v>11</v>
      </c>
      <c r="Q2242" s="1"/>
    </row>
    <row r="2243" spans="1:17" ht="15.75" hidden="1" customHeight="1">
      <c r="A2243" s="1" t="str">
        <f t="shared" si="1"/>
        <v/>
      </c>
      <c r="B2243" s="1"/>
      <c r="C2243" s="34" t="str">
        <f>IF('TSA Input'!J2206="","",IF('TSA Input'!J2206="Yes",'TSA Input'!B2206,"Ineligible"))</f>
        <v/>
      </c>
      <c r="D2243" s="246" t="str">
        <f>IF('TSA Input'!J2206="","",IF('TSA Input'!J2206="Yes",IF('TSA Input'!W2206="","",LEFT('TSA Input'!W2206,LEN('TSA Input'!W2206)-2)),""))</f>
        <v/>
      </c>
      <c r="E2243" s="246" t="str">
        <f>IF('TSA Input'!J2206="","",IF('TSA Input'!J2206="Yes",'TSA Input'!I2206,""))</f>
        <v/>
      </c>
      <c r="F2243" s="247" t="str">
        <f>IF('TSA Input'!J2206="","",IF('TSA Input'!J2206="Yes",'TSA Input'!C2206,""))</f>
        <v/>
      </c>
      <c r="G2243" s="36" t="str">
        <f>IF('TSA Input'!J2206="","",IF('TSA Input'!J2206="Yes",'TSA Input'!D2206,""))</f>
        <v/>
      </c>
      <c r="H2243" s="37" t="str">
        <f>IF('TSA Input'!K2206="","",IF('TSA Input'!J2206="Yes",'TSA Input'!G2206,""))</f>
        <v/>
      </c>
      <c r="I2243" s="37" t="str">
        <f>IF('TSA Input'!L2206="","",IF('TSA Input'!J2206="Yes",'TSA Input'!F2206,""))</f>
        <v/>
      </c>
      <c r="J2243" s="39" t="str">
        <f t="shared" si="70"/>
        <v/>
      </c>
      <c r="K2243" s="257" t="str">
        <f>IF('TSA Input'!J2206="","",IF('TSA Input'!J2206="Yes",'TSA Input'!D2206,""))</f>
        <v/>
      </c>
      <c r="L2243" s="258" t="str">
        <f>IF('TSA Input'!J2206="","",IF('TSA Input'!J2206="Yes",'TSA Input'!G2206,""))</f>
        <v/>
      </c>
      <c r="M2243" s="258" t="str">
        <f>IF('TSA Input'!J2206="","",IF('TSA Input'!J2206="Yes",'TSA Input'!F2206,""))</f>
        <v/>
      </c>
      <c r="N2243" s="39" t="str">
        <f t="shared" si="71"/>
        <v/>
      </c>
      <c r="O2243" s="149" t="s">
        <v>11</v>
      </c>
      <c r="P2243" s="148" t="s">
        <v>11</v>
      </c>
      <c r="Q2243" s="1"/>
    </row>
    <row r="2244" spans="1:17" ht="15.75" hidden="1" customHeight="1">
      <c r="A2244" s="1" t="str">
        <f t="shared" si="1"/>
        <v/>
      </c>
      <c r="B2244" s="1"/>
      <c r="C2244" s="34" t="str">
        <f>IF('TSA Input'!J2207="","",IF('TSA Input'!J2207="Yes",'TSA Input'!B2207,"Ineligible"))</f>
        <v/>
      </c>
      <c r="D2244" s="246" t="str">
        <f>IF('TSA Input'!J2207="","",IF('TSA Input'!J2207="Yes",IF('TSA Input'!W2207="","",LEFT('TSA Input'!W2207,LEN('TSA Input'!W2207)-2)),""))</f>
        <v/>
      </c>
      <c r="E2244" s="246" t="str">
        <f>IF('TSA Input'!J2207="","",IF('TSA Input'!J2207="Yes",'TSA Input'!I2207,""))</f>
        <v/>
      </c>
      <c r="F2244" s="247" t="str">
        <f>IF('TSA Input'!J2207="","",IF('TSA Input'!J2207="Yes",'TSA Input'!C2207,""))</f>
        <v/>
      </c>
      <c r="G2244" s="36" t="str">
        <f>IF('TSA Input'!J2207="","",IF('TSA Input'!J2207="Yes",'TSA Input'!D2207,""))</f>
        <v/>
      </c>
      <c r="H2244" s="37" t="str">
        <f>IF('TSA Input'!K2207="","",IF('TSA Input'!J2207="Yes",'TSA Input'!G2207,""))</f>
        <v/>
      </c>
      <c r="I2244" s="37" t="str">
        <f>IF('TSA Input'!L2207="","",IF('TSA Input'!J2207="Yes",'TSA Input'!F2207,""))</f>
        <v/>
      </c>
      <c r="J2244" s="39" t="str">
        <f t="shared" si="70"/>
        <v/>
      </c>
      <c r="K2244" s="257" t="str">
        <f>IF('TSA Input'!J2207="","",IF('TSA Input'!J2207="Yes",'TSA Input'!D2207,""))</f>
        <v/>
      </c>
      <c r="L2244" s="258" t="str">
        <f>IF('TSA Input'!J2207="","",IF('TSA Input'!J2207="Yes",'TSA Input'!G2207,""))</f>
        <v/>
      </c>
      <c r="M2244" s="258" t="str">
        <f>IF('TSA Input'!J2207="","",IF('TSA Input'!J2207="Yes",'TSA Input'!F2207,""))</f>
        <v/>
      </c>
      <c r="N2244" s="39" t="str">
        <f t="shared" si="71"/>
        <v/>
      </c>
      <c r="O2244" s="149" t="s">
        <v>11</v>
      </c>
      <c r="P2244" s="148" t="s">
        <v>11</v>
      </c>
      <c r="Q2244" s="1"/>
    </row>
    <row r="2245" spans="1:17" ht="15.75" hidden="1" customHeight="1">
      <c r="A2245" s="1" t="str">
        <f t="shared" si="1"/>
        <v/>
      </c>
      <c r="B2245" s="1"/>
      <c r="C2245" s="34" t="str">
        <f>IF('TSA Input'!J2208="","",IF('TSA Input'!J2208="Yes",'TSA Input'!B2208,"Ineligible"))</f>
        <v/>
      </c>
      <c r="D2245" s="246" t="str">
        <f>IF('TSA Input'!J2208="","",IF('TSA Input'!J2208="Yes",IF('TSA Input'!W2208="","",LEFT('TSA Input'!W2208,LEN('TSA Input'!W2208)-2)),""))</f>
        <v/>
      </c>
      <c r="E2245" s="246" t="str">
        <f>IF('TSA Input'!J2208="","",IF('TSA Input'!J2208="Yes",'TSA Input'!I2208,""))</f>
        <v/>
      </c>
      <c r="F2245" s="247" t="str">
        <f>IF('TSA Input'!J2208="","",IF('TSA Input'!J2208="Yes",'TSA Input'!C2208,""))</f>
        <v/>
      </c>
      <c r="G2245" s="36" t="str">
        <f>IF('TSA Input'!J2208="","",IF('TSA Input'!J2208="Yes",'TSA Input'!D2208,""))</f>
        <v/>
      </c>
      <c r="H2245" s="37" t="str">
        <f>IF('TSA Input'!K2208="","",IF('TSA Input'!J2208="Yes",'TSA Input'!G2208,""))</f>
        <v/>
      </c>
      <c r="I2245" s="37" t="str">
        <f>IF('TSA Input'!L2208="","",IF('TSA Input'!J2208="Yes",'TSA Input'!F2208,""))</f>
        <v/>
      </c>
      <c r="J2245" s="39" t="str">
        <f t="shared" si="70"/>
        <v/>
      </c>
      <c r="K2245" s="257" t="str">
        <f>IF('TSA Input'!J2208="","",IF('TSA Input'!J2208="Yes",'TSA Input'!D2208,""))</f>
        <v/>
      </c>
      <c r="L2245" s="258" t="str">
        <f>IF('TSA Input'!J2208="","",IF('TSA Input'!J2208="Yes",'TSA Input'!G2208,""))</f>
        <v/>
      </c>
      <c r="M2245" s="258" t="str">
        <f>IF('TSA Input'!J2208="","",IF('TSA Input'!J2208="Yes",'TSA Input'!F2208,""))</f>
        <v/>
      </c>
      <c r="N2245" s="39" t="str">
        <f t="shared" si="71"/>
        <v/>
      </c>
      <c r="O2245" s="149" t="s">
        <v>11</v>
      </c>
      <c r="P2245" s="148" t="s">
        <v>11</v>
      </c>
      <c r="Q2245" s="1"/>
    </row>
    <row r="2246" spans="1:17" ht="15.75" hidden="1" customHeight="1">
      <c r="A2246" s="1" t="str">
        <f t="shared" si="1"/>
        <v/>
      </c>
      <c r="B2246" s="1"/>
      <c r="C2246" s="34" t="str">
        <f>IF('TSA Input'!J2209="","",IF('TSA Input'!J2209="Yes",'TSA Input'!B2209,"Ineligible"))</f>
        <v/>
      </c>
      <c r="D2246" s="246" t="str">
        <f>IF('TSA Input'!J2209="","",IF('TSA Input'!J2209="Yes",IF('TSA Input'!W2209="","",LEFT('TSA Input'!W2209,LEN('TSA Input'!W2209)-2)),""))</f>
        <v/>
      </c>
      <c r="E2246" s="246" t="str">
        <f>IF('TSA Input'!J2209="","",IF('TSA Input'!J2209="Yes",'TSA Input'!I2209,""))</f>
        <v/>
      </c>
      <c r="F2246" s="247" t="str">
        <f>IF('TSA Input'!J2209="","",IF('TSA Input'!J2209="Yes",'TSA Input'!C2209,""))</f>
        <v/>
      </c>
      <c r="G2246" s="36" t="str">
        <f>IF('TSA Input'!J2209="","",IF('TSA Input'!J2209="Yes",'TSA Input'!D2209,""))</f>
        <v/>
      </c>
      <c r="H2246" s="37" t="str">
        <f>IF('TSA Input'!K2209="","",IF('TSA Input'!J2209="Yes",'TSA Input'!G2209,""))</f>
        <v/>
      </c>
      <c r="I2246" s="37" t="str">
        <f>IF('TSA Input'!L2209="","",IF('TSA Input'!J2209="Yes",'TSA Input'!F2209,""))</f>
        <v/>
      </c>
      <c r="J2246" s="39" t="str">
        <f t="shared" si="70"/>
        <v/>
      </c>
      <c r="K2246" s="257" t="str">
        <f>IF('TSA Input'!J2209="","",IF('TSA Input'!J2209="Yes",'TSA Input'!D2209,""))</f>
        <v/>
      </c>
      <c r="L2246" s="258" t="str">
        <f>IF('TSA Input'!J2209="","",IF('TSA Input'!J2209="Yes",'TSA Input'!G2209,""))</f>
        <v/>
      </c>
      <c r="M2246" s="258" t="str">
        <f>IF('TSA Input'!J2209="","",IF('TSA Input'!J2209="Yes",'TSA Input'!F2209,""))</f>
        <v/>
      </c>
      <c r="N2246" s="39" t="str">
        <f t="shared" si="71"/>
        <v/>
      </c>
      <c r="O2246" s="149" t="s">
        <v>11</v>
      </c>
      <c r="P2246" s="148" t="s">
        <v>11</v>
      </c>
      <c r="Q2246" s="1"/>
    </row>
    <row r="2247" spans="1:17" ht="15.75" hidden="1" customHeight="1">
      <c r="A2247" s="1" t="str">
        <f t="shared" si="1"/>
        <v/>
      </c>
      <c r="B2247" s="1"/>
      <c r="C2247" s="34" t="str">
        <f>IF('TSA Input'!J2210="","",IF('TSA Input'!J2210="Yes",'TSA Input'!B2210,"Ineligible"))</f>
        <v/>
      </c>
      <c r="D2247" s="246" t="str">
        <f>IF('TSA Input'!J2210="","",IF('TSA Input'!J2210="Yes",IF('TSA Input'!W2210="","",LEFT('TSA Input'!W2210,LEN('TSA Input'!W2210)-2)),""))</f>
        <v/>
      </c>
      <c r="E2247" s="246" t="str">
        <f>IF('TSA Input'!J2210="","",IF('TSA Input'!J2210="Yes",'TSA Input'!I2210,""))</f>
        <v/>
      </c>
      <c r="F2247" s="247" t="str">
        <f>IF('TSA Input'!J2210="","",IF('TSA Input'!J2210="Yes",'TSA Input'!C2210,""))</f>
        <v/>
      </c>
      <c r="G2247" s="36" t="str">
        <f>IF('TSA Input'!J2210="","",IF('TSA Input'!J2210="Yes",'TSA Input'!D2210,""))</f>
        <v/>
      </c>
      <c r="H2247" s="37" t="str">
        <f>IF('TSA Input'!K2210="","",IF('TSA Input'!J2210="Yes",'TSA Input'!G2210,""))</f>
        <v/>
      </c>
      <c r="I2247" s="37" t="str">
        <f>IF('TSA Input'!L2210="","",IF('TSA Input'!J2210="Yes",'TSA Input'!F2210,""))</f>
        <v/>
      </c>
      <c r="J2247" s="39" t="str">
        <f t="shared" si="70"/>
        <v/>
      </c>
      <c r="K2247" s="257" t="str">
        <f>IF('TSA Input'!J2210="","",IF('TSA Input'!J2210="Yes",'TSA Input'!D2210,""))</f>
        <v/>
      </c>
      <c r="L2247" s="258" t="str">
        <f>IF('TSA Input'!J2210="","",IF('TSA Input'!J2210="Yes",'TSA Input'!G2210,""))</f>
        <v/>
      </c>
      <c r="M2247" s="258" t="str">
        <f>IF('TSA Input'!J2210="","",IF('TSA Input'!J2210="Yes",'TSA Input'!F2210,""))</f>
        <v/>
      </c>
      <c r="N2247" s="39" t="str">
        <f t="shared" si="71"/>
        <v/>
      </c>
      <c r="O2247" s="149" t="s">
        <v>11</v>
      </c>
      <c r="P2247" s="148" t="s">
        <v>11</v>
      </c>
      <c r="Q2247" s="1"/>
    </row>
    <row r="2248" spans="1:17" ht="15.75" hidden="1" customHeight="1">
      <c r="A2248" s="1" t="str">
        <f t="shared" si="1"/>
        <v/>
      </c>
      <c r="B2248" s="1"/>
      <c r="C2248" s="34" t="str">
        <f>IF('TSA Input'!J2211="","",IF('TSA Input'!J2211="Yes",'TSA Input'!B2211,"Ineligible"))</f>
        <v/>
      </c>
      <c r="D2248" s="246" t="str">
        <f>IF('TSA Input'!J2211="","",IF('TSA Input'!J2211="Yes",IF('TSA Input'!W2211="","",LEFT('TSA Input'!W2211,LEN('TSA Input'!W2211)-2)),""))</f>
        <v/>
      </c>
      <c r="E2248" s="246" t="str">
        <f>IF('TSA Input'!J2211="","",IF('TSA Input'!J2211="Yes",'TSA Input'!I2211,""))</f>
        <v/>
      </c>
      <c r="F2248" s="247" t="str">
        <f>IF('TSA Input'!J2211="","",IF('TSA Input'!J2211="Yes",'TSA Input'!C2211,""))</f>
        <v/>
      </c>
      <c r="G2248" s="36" t="str">
        <f>IF('TSA Input'!J2211="","",IF('TSA Input'!J2211="Yes",'TSA Input'!D2211,""))</f>
        <v/>
      </c>
      <c r="H2248" s="37" t="str">
        <f>IF('TSA Input'!K2211="","",IF('TSA Input'!J2211="Yes",'TSA Input'!G2211,""))</f>
        <v/>
      </c>
      <c r="I2248" s="37" t="str">
        <f>IF('TSA Input'!L2211="","",IF('TSA Input'!J2211="Yes",'TSA Input'!F2211,""))</f>
        <v/>
      </c>
      <c r="J2248" s="39" t="str">
        <f t="shared" si="70"/>
        <v/>
      </c>
      <c r="K2248" s="257" t="str">
        <f>IF('TSA Input'!J2211="","",IF('TSA Input'!J2211="Yes",'TSA Input'!D2211,""))</f>
        <v/>
      </c>
      <c r="L2248" s="258" t="str">
        <f>IF('TSA Input'!J2211="","",IF('TSA Input'!J2211="Yes",'TSA Input'!G2211,""))</f>
        <v/>
      </c>
      <c r="M2248" s="258" t="str">
        <f>IF('TSA Input'!J2211="","",IF('TSA Input'!J2211="Yes",'TSA Input'!F2211,""))</f>
        <v/>
      </c>
      <c r="N2248" s="39" t="str">
        <f t="shared" si="71"/>
        <v/>
      </c>
      <c r="O2248" s="149" t="s">
        <v>11</v>
      </c>
      <c r="P2248" s="148" t="s">
        <v>11</v>
      </c>
      <c r="Q2248" s="1"/>
    </row>
    <row r="2249" spans="1:17" ht="15.75" hidden="1" customHeight="1">
      <c r="A2249" s="1" t="str">
        <f t="shared" si="1"/>
        <v/>
      </c>
      <c r="B2249" s="1"/>
      <c r="C2249" s="34" t="str">
        <f>IF('TSA Input'!J2212="","",IF('TSA Input'!J2212="Yes",'TSA Input'!B2212,"Ineligible"))</f>
        <v/>
      </c>
      <c r="D2249" s="246" t="str">
        <f>IF('TSA Input'!J2212="","",IF('TSA Input'!J2212="Yes",IF('TSA Input'!W2212="","",LEFT('TSA Input'!W2212,LEN('TSA Input'!W2212)-2)),""))</f>
        <v/>
      </c>
      <c r="E2249" s="246" t="str">
        <f>IF('TSA Input'!J2212="","",IF('TSA Input'!J2212="Yes",'TSA Input'!I2212,""))</f>
        <v/>
      </c>
      <c r="F2249" s="247" t="str">
        <f>IF('TSA Input'!J2212="","",IF('TSA Input'!J2212="Yes",'TSA Input'!C2212,""))</f>
        <v/>
      </c>
      <c r="G2249" s="36" t="str">
        <f>IF('TSA Input'!J2212="","",IF('TSA Input'!J2212="Yes",'TSA Input'!D2212,""))</f>
        <v/>
      </c>
      <c r="H2249" s="37" t="str">
        <f>IF('TSA Input'!K2212="","",IF('TSA Input'!J2212="Yes",'TSA Input'!G2212,""))</f>
        <v/>
      </c>
      <c r="I2249" s="37" t="str">
        <f>IF('TSA Input'!L2212="","",IF('TSA Input'!J2212="Yes",'TSA Input'!F2212,""))</f>
        <v/>
      </c>
      <c r="J2249" s="39" t="str">
        <f t="shared" si="70"/>
        <v/>
      </c>
      <c r="K2249" s="257" t="str">
        <f>IF('TSA Input'!J2212="","",IF('TSA Input'!J2212="Yes",'TSA Input'!D2212,""))</f>
        <v/>
      </c>
      <c r="L2249" s="258" t="str">
        <f>IF('TSA Input'!J2212="","",IF('TSA Input'!J2212="Yes",'TSA Input'!G2212,""))</f>
        <v/>
      </c>
      <c r="M2249" s="258" t="str">
        <f>IF('TSA Input'!J2212="","",IF('TSA Input'!J2212="Yes",'TSA Input'!F2212,""))</f>
        <v/>
      </c>
      <c r="N2249" s="39" t="str">
        <f t="shared" si="71"/>
        <v/>
      </c>
      <c r="O2249" s="149" t="s">
        <v>11</v>
      </c>
      <c r="P2249" s="148" t="s">
        <v>11</v>
      </c>
      <c r="Q2249" s="1"/>
    </row>
    <row r="2250" spans="1:17" ht="15.75" hidden="1" customHeight="1">
      <c r="A2250" s="1" t="str">
        <f t="shared" si="1"/>
        <v/>
      </c>
      <c r="B2250" s="1"/>
      <c r="C2250" s="34" t="str">
        <f>IF('TSA Input'!J2213="","",IF('TSA Input'!J2213="Yes",'TSA Input'!B2213,"Ineligible"))</f>
        <v/>
      </c>
      <c r="D2250" s="246" t="str">
        <f>IF('TSA Input'!J2213="","",IF('TSA Input'!J2213="Yes",IF('TSA Input'!W2213="","",LEFT('TSA Input'!W2213,LEN('TSA Input'!W2213)-2)),""))</f>
        <v/>
      </c>
      <c r="E2250" s="246" t="str">
        <f>IF('TSA Input'!J2213="","",IF('TSA Input'!J2213="Yes",'TSA Input'!I2213,""))</f>
        <v/>
      </c>
      <c r="F2250" s="247" t="str">
        <f>IF('TSA Input'!J2213="","",IF('TSA Input'!J2213="Yes",'TSA Input'!C2213,""))</f>
        <v/>
      </c>
      <c r="G2250" s="36" t="str">
        <f>IF('TSA Input'!J2213="","",IF('TSA Input'!J2213="Yes",'TSA Input'!D2213,""))</f>
        <v/>
      </c>
      <c r="H2250" s="37" t="str">
        <f>IF('TSA Input'!K2213="","",IF('TSA Input'!J2213="Yes",'TSA Input'!G2213,""))</f>
        <v/>
      </c>
      <c r="I2250" s="37" t="str">
        <f>IF('TSA Input'!L2213="","",IF('TSA Input'!J2213="Yes",'TSA Input'!F2213,""))</f>
        <v/>
      </c>
      <c r="J2250" s="39" t="str">
        <f t="shared" si="70"/>
        <v/>
      </c>
      <c r="K2250" s="257" t="str">
        <f>IF('TSA Input'!J2213="","",IF('TSA Input'!J2213="Yes",'TSA Input'!D2213,""))</f>
        <v/>
      </c>
      <c r="L2250" s="258" t="str">
        <f>IF('TSA Input'!J2213="","",IF('TSA Input'!J2213="Yes",'TSA Input'!G2213,""))</f>
        <v/>
      </c>
      <c r="M2250" s="258" t="str">
        <f>IF('TSA Input'!J2213="","",IF('TSA Input'!J2213="Yes",'TSA Input'!F2213,""))</f>
        <v/>
      </c>
      <c r="N2250" s="39" t="str">
        <f t="shared" si="71"/>
        <v/>
      </c>
      <c r="O2250" s="149" t="s">
        <v>11</v>
      </c>
      <c r="P2250" s="148" t="s">
        <v>11</v>
      </c>
      <c r="Q2250" s="1"/>
    </row>
    <row r="2251" spans="1:17" ht="15.75" hidden="1" customHeight="1">
      <c r="A2251" s="1" t="str">
        <f t="shared" si="1"/>
        <v/>
      </c>
      <c r="B2251" s="1"/>
      <c r="C2251" s="34" t="str">
        <f>IF('TSA Input'!J2214="","",IF('TSA Input'!J2214="Yes",'TSA Input'!B2214,"Ineligible"))</f>
        <v/>
      </c>
      <c r="D2251" s="246" t="str">
        <f>IF('TSA Input'!J2214="","",IF('TSA Input'!J2214="Yes",IF('TSA Input'!W2214="","",LEFT('TSA Input'!W2214,LEN('TSA Input'!W2214)-2)),""))</f>
        <v/>
      </c>
      <c r="E2251" s="246" t="str">
        <f>IF('TSA Input'!J2214="","",IF('TSA Input'!J2214="Yes",'TSA Input'!I2214,""))</f>
        <v/>
      </c>
      <c r="F2251" s="247" t="str">
        <f>IF('TSA Input'!J2214="","",IF('TSA Input'!J2214="Yes",'TSA Input'!C2214,""))</f>
        <v/>
      </c>
      <c r="G2251" s="36" t="str">
        <f>IF('TSA Input'!J2214="","",IF('TSA Input'!J2214="Yes",'TSA Input'!D2214,""))</f>
        <v/>
      </c>
      <c r="H2251" s="37" t="str">
        <f>IF('TSA Input'!K2214="","",IF('TSA Input'!J2214="Yes",'TSA Input'!G2214,""))</f>
        <v/>
      </c>
      <c r="I2251" s="37" t="str">
        <f>IF('TSA Input'!L2214="","",IF('TSA Input'!J2214="Yes",'TSA Input'!F2214,""))</f>
        <v/>
      </c>
      <c r="J2251" s="39" t="str">
        <f t="shared" si="70"/>
        <v/>
      </c>
      <c r="K2251" s="257" t="str">
        <f>IF('TSA Input'!J2214="","",IF('TSA Input'!J2214="Yes",'TSA Input'!D2214,""))</f>
        <v/>
      </c>
      <c r="L2251" s="258" t="str">
        <f>IF('TSA Input'!J2214="","",IF('TSA Input'!J2214="Yes",'TSA Input'!G2214,""))</f>
        <v/>
      </c>
      <c r="M2251" s="258" t="str">
        <f>IF('TSA Input'!J2214="","",IF('TSA Input'!J2214="Yes",'TSA Input'!F2214,""))</f>
        <v/>
      </c>
      <c r="N2251" s="39" t="str">
        <f t="shared" si="71"/>
        <v/>
      </c>
      <c r="O2251" s="149" t="s">
        <v>11</v>
      </c>
      <c r="P2251" s="148" t="s">
        <v>11</v>
      </c>
      <c r="Q2251" s="1"/>
    </row>
    <row r="2252" spans="1:17" ht="15.75" hidden="1" customHeight="1">
      <c r="A2252" s="1" t="str">
        <f t="shared" si="1"/>
        <v/>
      </c>
      <c r="B2252" s="1"/>
      <c r="C2252" s="34" t="str">
        <f>IF('TSA Input'!J2215="","",IF('TSA Input'!J2215="Yes",'TSA Input'!B2215,"Ineligible"))</f>
        <v/>
      </c>
      <c r="D2252" s="246" t="str">
        <f>IF('TSA Input'!J2215="","",IF('TSA Input'!J2215="Yes",IF('TSA Input'!W2215="","",LEFT('TSA Input'!W2215,LEN('TSA Input'!W2215)-2)),""))</f>
        <v/>
      </c>
      <c r="E2252" s="246" t="str">
        <f>IF('TSA Input'!J2215="","",IF('TSA Input'!J2215="Yes",'TSA Input'!I2215,""))</f>
        <v/>
      </c>
      <c r="F2252" s="247" t="str">
        <f>IF('TSA Input'!J2215="","",IF('TSA Input'!J2215="Yes",'TSA Input'!C2215,""))</f>
        <v/>
      </c>
      <c r="G2252" s="36" t="str">
        <f>IF('TSA Input'!J2215="","",IF('TSA Input'!J2215="Yes",'TSA Input'!D2215,""))</f>
        <v/>
      </c>
      <c r="H2252" s="37" t="str">
        <f>IF('TSA Input'!K2215="","",IF('TSA Input'!J2215="Yes",'TSA Input'!G2215,""))</f>
        <v/>
      </c>
      <c r="I2252" s="37" t="str">
        <f>IF('TSA Input'!L2215="","",IF('TSA Input'!J2215="Yes",'TSA Input'!F2215,""))</f>
        <v/>
      </c>
      <c r="J2252" s="39" t="str">
        <f t="shared" si="70"/>
        <v/>
      </c>
      <c r="K2252" s="257" t="str">
        <f>IF('TSA Input'!J2215="","",IF('TSA Input'!J2215="Yes",'TSA Input'!D2215,""))</f>
        <v/>
      </c>
      <c r="L2252" s="258" t="str">
        <f>IF('TSA Input'!J2215="","",IF('TSA Input'!J2215="Yes",'TSA Input'!G2215,""))</f>
        <v/>
      </c>
      <c r="M2252" s="258" t="str">
        <f>IF('TSA Input'!J2215="","",IF('TSA Input'!J2215="Yes",'TSA Input'!F2215,""))</f>
        <v/>
      </c>
      <c r="N2252" s="39" t="str">
        <f t="shared" si="71"/>
        <v/>
      </c>
      <c r="O2252" s="149" t="s">
        <v>11</v>
      </c>
      <c r="P2252" s="148" t="s">
        <v>11</v>
      </c>
      <c r="Q2252" s="1"/>
    </row>
    <row r="2253" spans="1:17" ht="15.75" hidden="1" customHeight="1">
      <c r="A2253" s="1" t="str">
        <f t="shared" si="1"/>
        <v/>
      </c>
      <c r="B2253" s="1"/>
      <c r="C2253" s="34" t="str">
        <f>IF('TSA Input'!J2216="","",IF('TSA Input'!J2216="Yes",'TSA Input'!B2216,"Ineligible"))</f>
        <v/>
      </c>
      <c r="D2253" s="246" t="str">
        <f>IF('TSA Input'!J2216="","",IF('TSA Input'!J2216="Yes",IF('TSA Input'!W2216="","",LEFT('TSA Input'!W2216,LEN('TSA Input'!W2216)-2)),""))</f>
        <v/>
      </c>
      <c r="E2253" s="246" t="str">
        <f>IF('TSA Input'!J2216="","",IF('TSA Input'!J2216="Yes",'TSA Input'!I2216,""))</f>
        <v/>
      </c>
      <c r="F2253" s="247" t="str">
        <f>IF('TSA Input'!J2216="","",IF('TSA Input'!J2216="Yes",'TSA Input'!C2216,""))</f>
        <v/>
      </c>
      <c r="G2253" s="36" t="str">
        <f>IF('TSA Input'!J2216="","",IF('TSA Input'!J2216="Yes",'TSA Input'!D2216,""))</f>
        <v/>
      </c>
      <c r="H2253" s="37" t="str">
        <f>IF('TSA Input'!K2216="","",IF('TSA Input'!J2216="Yes",'TSA Input'!G2216,""))</f>
        <v/>
      </c>
      <c r="I2253" s="37" t="str">
        <f>IF('TSA Input'!L2216="","",IF('TSA Input'!J2216="Yes",'TSA Input'!F2216,""))</f>
        <v/>
      </c>
      <c r="J2253" s="39" t="str">
        <f t="shared" si="70"/>
        <v/>
      </c>
      <c r="K2253" s="257" t="str">
        <f>IF('TSA Input'!J2216="","",IF('TSA Input'!J2216="Yes",'TSA Input'!D2216,""))</f>
        <v/>
      </c>
      <c r="L2253" s="258" t="str">
        <f>IF('TSA Input'!J2216="","",IF('TSA Input'!J2216="Yes",'TSA Input'!G2216,""))</f>
        <v/>
      </c>
      <c r="M2253" s="258" t="str">
        <f>IF('TSA Input'!J2216="","",IF('TSA Input'!J2216="Yes",'TSA Input'!F2216,""))</f>
        <v/>
      </c>
      <c r="N2253" s="39" t="str">
        <f t="shared" si="71"/>
        <v/>
      </c>
      <c r="O2253" s="149" t="s">
        <v>11</v>
      </c>
      <c r="P2253" s="148" t="s">
        <v>11</v>
      </c>
      <c r="Q2253" s="1"/>
    </row>
    <row r="2254" spans="1:17" ht="15.75" hidden="1" customHeight="1">
      <c r="A2254" s="1" t="str">
        <f t="shared" si="1"/>
        <v/>
      </c>
      <c r="B2254" s="1"/>
      <c r="C2254" s="34" t="str">
        <f>IF('TSA Input'!J2217="","",IF('TSA Input'!J2217="Yes",'TSA Input'!B2217,"Ineligible"))</f>
        <v/>
      </c>
      <c r="D2254" s="246" t="str">
        <f>IF('TSA Input'!J2217="","",IF('TSA Input'!J2217="Yes",IF('TSA Input'!W2217="","",LEFT('TSA Input'!W2217,LEN('TSA Input'!W2217)-2)),""))</f>
        <v/>
      </c>
      <c r="E2254" s="246" t="str">
        <f>IF('TSA Input'!J2217="","",IF('TSA Input'!J2217="Yes",'TSA Input'!I2217,""))</f>
        <v/>
      </c>
      <c r="F2254" s="247" t="str">
        <f>IF('TSA Input'!J2217="","",IF('TSA Input'!J2217="Yes",'TSA Input'!C2217,""))</f>
        <v/>
      </c>
      <c r="G2254" s="36" t="str">
        <f>IF('TSA Input'!J2217="","",IF('TSA Input'!J2217="Yes",'TSA Input'!D2217,""))</f>
        <v/>
      </c>
      <c r="H2254" s="37" t="str">
        <f>IF('TSA Input'!K2217="","",IF('TSA Input'!J2217="Yes",'TSA Input'!G2217,""))</f>
        <v/>
      </c>
      <c r="I2254" s="37" t="str">
        <f>IF('TSA Input'!L2217="","",IF('TSA Input'!J2217="Yes",'TSA Input'!F2217,""))</f>
        <v/>
      </c>
      <c r="J2254" s="39" t="str">
        <f t="shared" si="70"/>
        <v/>
      </c>
      <c r="K2254" s="257" t="str">
        <f>IF('TSA Input'!J2217="","",IF('TSA Input'!J2217="Yes",'TSA Input'!D2217,""))</f>
        <v/>
      </c>
      <c r="L2254" s="258" t="str">
        <f>IF('TSA Input'!J2217="","",IF('TSA Input'!J2217="Yes",'TSA Input'!G2217,""))</f>
        <v/>
      </c>
      <c r="M2254" s="258" t="str">
        <f>IF('TSA Input'!J2217="","",IF('TSA Input'!J2217="Yes",'TSA Input'!F2217,""))</f>
        <v/>
      </c>
      <c r="N2254" s="39" t="str">
        <f t="shared" si="71"/>
        <v/>
      </c>
      <c r="O2254" s="149" t="s">
        <v>11</v>
      </c>
      <c r="P2254" s="148" t="s">
        <v>11</v>
      </c>
      <c r="Q2254" s="1"/>
    </row>
    <row r="2255" spans="1:17" ht="15.75" hidden="1" customHeight="1">
      <c r="A2255" s="1" t="str">
        <f t="shared" si="1"/>
        <v/>
      </c>
      <c r="B2255" s="1"/>
      <c r="C2255" s="34" t="str">
        <f>IF('TSA Input'!J2218="","",IF('TSA Input'!J2218="Yes",'TSA Input'!B2218,"Ineligible"))</f>
        <v/>
      </c>
      <c r="D2255" s="246" t="str">
        <f>IF('TSA Input'!J2218="","",IF('TSA Input'!J2218="Yes",IF('TSA Input'!W2218="","",LEFT('TSA Input'!W2218,LEN('TSA Input'!W2218)-2)),""))</f>
        <v/>
      </c>
      <c r="E2255" s="246" t="str">
        <f>IF('TSA Input'!J2218="","",IF('TSA Input'!J2218="Yes",'TSA Input'!I2218,""))</f>
        <v/>
      </c>
      <c r="F2255" s="247" t="str">
        <f>IF('TSA Input'!J2218="","",IF('TSA Input'!J2218="Yes",'TSA Input'!C2218,""))</f>
        <v/>
      </c>
      <c r="G2255" s="36" t="str">
        <f>IF('TSA Input'!J2218="","",IF('TSA Input'!J2218="Yes",'TSA Input'!D2218,""))</f>
        <v/>
      </c>
      <c r="H2255" s="37" t="str">
        <f>IF('TSA Input'!K2218="","",IF('TSA Input'!J2218="Yes",'TSA Input'!G2218,""))</f>
        <v/>
      </c>
      <c r="I2255" s="37" t="str">
        <f>IF('TSA Input'!L2218="","",IF('TSA Input'!J2218="Yes",'TSA Input'!F2218,""))</f>
        <v/>
      </c>
      <c r="J2255" s="39" t="str">
        <f t="shared" si="70"/>
        <v/>
      </c>
      <c r="K2255" s="257" t="str">
        <f>IF('TSA Input'!J2218="","",IF('TSA Input'!J2218="Yes",'TSA Input'!D2218,""))</f>
        <v/>
      </c>
      <c r="L2255" s="258" t="str">
        <f>IF('TSA Input'!J2218="","",IF('TSA Input'!J2218="Yes",'TSA Input'!G2218,""))</f>
        <v/>
      </c>
      <c r="M2255" s="258" t="str">
        <f>IF('TSA Input'!J2218="","",IF('TSA Input'!J2218="Yes",'TSA Input'!F2218,""))</f>
        <v/>
      </c>
      <c r="N2255" s="39" t="str">
        <f t="shared" si="71"/>
        <v/>
      </c>
      <c r="O2255" s="149" t="s">
        <v>11</v>
      </c>
      <c r="P2255" s="148" t="s">
        <v>11</v>
      </c>
      <c r="Q2255" s="1"/>
    </row>
    <row r="2256" spans="1:17" ht="15.75" hidden="1" customHeight="1">
      <c r="A2256" s="1" t="str">
        <f t="shared" si="1"/>
        <v/>
      </c>
      <c r="B2256" s="1"/>
      <c r="C2256" s="34" t="str">
        <f>IF('TSA Input'!J2219="","",IF('TSA Input'!J2219="Yes",'TSA Input'!B2219,"Ineligible"))</f>
        <v/>
      </c>
      <c r="D2256" s="246" t="str">
        <f>IF('TSA Input'!J2219="","",IF('TSA Input'!J2219="Yes",IF('TSA Input'!W2219="","",LEFT('TSA Input'!W2219,LEN('TSA Input'!W2219)-2)),""))</f>
        <v/>
      </c>
      <c r="E2256" s="246" t="str">
        <f>IF('TSA Input'!J2219="","",IF('TSA Input'!J2219="Yes",'TSA Input'!I2219,""))</f>
        <v/>
      </c>
      <c r="F2256" s="247" t="str">
        <f>IF('TSA Input'!J2219="","",IF('TSA Input'!J2219="Yes",'TSA Input'!C2219,""))</f>
        <v/>
      </c>
      <c r="G2256" s="36" t="str">
        <f>IF('TSA Input'!J2219="","",IF('TSA Input'!J2219="Yes",'TSA Input'!D2219,""))</f>
        <v/>
      </c>
      <c r="H2256" s="37" t="str">
        <f>IF('TSA Input'!K2219="","",IF('TSA Input'!J2219="Yes",'TSA Input'!G2219,""))</f>
        <v/>
      </c>
      <c r="I2256" s="37" t="str">
        <f>IF('TSA Input'!L2219="","",IF('TSA Input'!J2219="Yes",'TSA Input'!F2219,""))</f>
        <v/>
      </c>
      <c r="J2256" s="39" t="str">
        <f t="shared" si="70"/>
        <v/>
      </c>
      <c r="K2256" s="257" t="str">
        <f>IF('TSA Input'!J2219="","",IF('TSA Input'!J2219="Yes",'TSA Input'!D2219,""))</f>
        <v/>
      </c>
      <c r="L2256" s="258" t="str">
        <f>IF('TSA Input'!J2219="","",IF('TSA Input'!J2219="Yes",'TSA Input'!G2219,""))</f>
        <v/>
      </c>
      <c r="M2256" s="258" t="str">
        <f>IF('TSA Input'!J2219="","",IF('TSA Input'!J2219="Yes",'TSA Input'!F2219,""))</f>
        <v/>
      </c>
      <c r="N2256" s="39" t="str">
        <f t="shared" si="71"/>
        <v/>
      </c>
      <c r="O2256" s="149" t="s">
        <v>11</v>
      </c>
      <c r="P2256" s="148" t="s">
        <v>11</v>
      </c>
      <c r="Q2256" s="1"/>
    </row>
    <row r="2257" spans="1:17" ht="15.75" hidden="1" customHeight="1">
      <c r="A2257" s="1" t="str">
        <f t="shared" si="1"/>
        <v/>
      </c>
      <c r="B2257" s="1"/>
      <c r="C2257" s="34" t="str">
        <f>IF('TSA Input'!J2220="","",IF('TSA Input'!J2220="Yes",'TSA Input'!B2220,"Ineligible"))</f>
        <v/>
      </c>
      <c r="D2257" s="246" t="str">
        <f>IF('TSA Input'!J2220="","",IF('TSA Input'!J2220="Yes",IF('TSA Input'!W2220="","",LEFT('TSA Input'!W2220,LEN('TSA Input'!W2220)-2)),""))</f>
        <v/>
      </c>
      <c r="E2257" s="246" t="str">
        <f>IF('TSA Input'!J2220="","",IF('TSA Input'!J2220="Yes",'TSA Input'!I2220,""))</f>
        <v/>
      </c>
      <c r="F2257" s="247" t="str">
        <f>IF('TSA Input'!J2220="","",IF('TSA Input'!J2220="Yes",'TSA Input'!C2220,""))</f>
        <v/>
      </c>
      <c r="G2257" s="36" t="str">
        <f>IF('TSA Input'!J2220="","",IF('TSA Input'!J2220="Yes",'TSA Input'!D2220,""))</f>
        <v/>
      </c>
      <c r="H2257" s="37" t="str">
        <f>IF('TSA Input'!K2220="","",IF('TSA Input'!J2220="Yes",'TSA Input'!G2220,""))</f>
        <v/>
      </c>
      <c r="I2257" s="37" t="str">
        <f>IF('TSA Input'!L2220="","",IF('TSA Input'!J2220="Yes",'TSA Input'!F2220,""))</f>
        <v/>
      </c>
      <c r="J2257" s="39" t="str">
        <f t="shared" si="70"/>
        <v/>
      </c>
      <c r="K2257" s="257" t="str">
        <f>IF('TSA Input'!J2220="","",IF('TSA Input'!J2220="Yes",'TSA Input'!D2220,""))</f>
        <v/>
      </c>
      <c r="L2257" s="258" t="str">
        <f>IF('TSA Input'!J2220="","",IF('TSA Input'!J2220="Yes",'TSA Input'!G2220,""))</f>
        <v/>
      </c>
      <c r="M2257" s="258" t="str">
        <f>IF('TSA Input'!J2220="","",IF('TSA Input'!J2220="Yes",'TSA Input'!F2220,""))</f>
        <v/>
      </c>
      <c r="N2257" s="39" t="str">
        <f t="shared" si="71"/>
        <v/>
      </c>
      <c r="O2257" s="149" t="s">
        <v>11</v>
      </c>
      <c r="P2257" s="148" t="s">
        <v>11</v>
      </c>
      <c r="Q2257" s="1"/>
    </row>
    <row r="2258" spans="1:17" ht="15.75" hidden="1" customHeight="1">
      <c r="A2258" s="1" t="str">
        <f t="shared" si="1"/>
        <v/>
      </c>
      <c r="B2258" s="1"/>
      <c r="C2258" s="34" t="str">
        <f>IF('TSA Input'!J2221="","",IF('TSA Input'!J2221="Yes",'TSA Input'!B2221,"Ineligible"))</f>
        <v/>
      </c>
      <c r="D2258" s="246" t="str">
        <f>IF('TSA Input'!J2221="","",IF('TSA Input'!J2221="Yes",IF('TSA Input'!W2221="","",LEFT('TSA Input'!W2221,LEN('TSA Input'!W2221)-2)),""))</f>
        <v/>
      </c>
      <c r="E2258" s="246" t="str">
        <f>IF('TSA Input'!J2221="","",IF('TSA Input'!J2221="Yes",'TSA Input'!I2221,""))</f>
        <v/>
      </c>
      <c r="F2258" s="247" t="str">
        <f>IF('TSA Input'!J2221="","",IF('TSA Input'!J2221="Yes",'TSA Input'!C2221,""))</f>
        <v/>
      </c>
      <c r="G2258" s="36" t="str">
        <f>IF('TSA Input'!J2221="","",IF('TSA Input'!J2221="Yes",'TSA Input'!D2221,""))</f>
        <v/>
      </c>
      <c r="H2258" s="37" t="str">
        <f>IF('TSA Input'!K2221="","",IF('TSA Input'!J2221="Yes",'TSA Input'!G2221,""))</f>
        <v/>
      </c>
      <c r="I2258" s="37" t="str">
        <f>IF('TSA Input'!L2221="","",IF('TSA Input'!J2221="Yes",'TSA Input'!F2221,""))</f>
        <v/>
      </c>
      <c r="J2258" s="39" t="str">
        <f t="shared" si="70"/>
        <v/>
      </c>
      <c r="K2258" s="257" t="str">
        <f>IF('TSA Input'!J2221="","",IF('TSA Input'!J2221="Yes",'TSA Input'!D2221,""))</f>
        <v/>
      </c>
      <c r="L2258" s="258" t="str">
        <f>IF('TSA Input'!J2221="","",IF('TSA Input'!J2221="Yes",'TSA Input'!G2221,""))</f>
        <v/>
      </c>
      <c r="M2258" s="258" t="str">
        <f>IF('TSA Input'!J2221="","",IF('TSA Input'!J2221="Yes",'TSA Input'!F2221,""))</f>
        <v/>
      </c>
      <c r="N2258" s="39" t="str">
        <f t="shared" si="71"/>
        <v/>
      </c>
      <c r="O2258" s="149" t="s">
        <v>11</v>
      </c>
      <c r="P2258" s="148" t="s">
        <v>11</v>
      </c>
      <c r="Q2258" s="1"/>
    </row>
    <row r="2259" spans="1:17" ht="15.75" hidden="1" customHeight="1">
      <c r="A2259" s="1" t="str">
        <f t="shared" si="1"/>
        <v/>
      </c>
      <c r="B2259" s="1"/>
      <c r="C2259" s="34" t="str">
        <f>IF('TSA Input'!J2222="","",IF('TSA Input'!J2222="Yes",'TSA Input'!B2222,"Ineligible"))</f>
        <v/>
      </c>
      <c r="D2259" s="246" t="str">
        <f>IF('TSA Input'!J2222="","",IF('TSA Input'!J2222="Yes",IF('TSA Input'!W2222="","",LEFT('TSA Input'!W2222,LEN('TSA Input'!W2222)-2)),""))</f>
        <v/>
      </c>
      <c r="E2259" s="246" t="str">
        <f>IF('TSA Input'!J2222="","",IF('TSA Input'!J2222="Yes",'TSA Input'!I2222,""))</f>
        <v/>
      </c>
      <c r="F2259" s="247" t="str">
        <f>IF('TSA Input'!J2222="","",IF('TSA Input'!J2222="Yes",'TSA Input'!C2222,""))</f>
        <v/>
      </c>
      <c r="G2259" s="36" t="str">
        <f>IF('TSA Input'!J2222="","",IF('TSA Input'!J2222="Yes",'TSA Input'!D2222,""))</f>
        <v/>
      </c>
      <c r="H2259" s="37" t="str">
        <f>IF('TSA Input'!K2222="","",IF('TSA Input'!J2222="Yes",'TSA Input'!G2222,""))</f>
        <v/>
      </c>
      <c r="I2259" s="37" t="str">
        <f>IF('TSA Input'!L2222="","",IF('TSA Input'!J2222="Yes",'TSA Input'!F2222,""))</f>
        <v/>
      </c>
      <c r="J2259" s="39" t="str">
        <f t="shared" si="70"/>
        <v/>
      </c>
      <c r="K2259" s="257" t="str">
        <f>IF('TSA Input'!J2222="","",IF('TSA Input'!J2222="Yes",'TSA Input'!D2222,""))</f>
        <v/>
      </c>
      <c r="L2259" s="258" t="str">
        <f>IF('TSA Input'!J2222="","",IF('TSA Input'!J2222="Yes",'TSA Input'!G2222,""))</f>
        <v/>
      </c>
      <c r="M2259" s="258" t="str">
        <f>IF('TSA Input'!J2222="","",IF('TSA Input'!J2222="Yes",'TSA Input'!F2222,""))</f>
        <v/>
      </c>
      <c r="N2259" s="39" t="str">
        <f t="shared" si="71"/>
        <v/>
      </c>
      <c r="O2259" s="149" t="s">
        <v>11</v>
      </c>
      <c r="P2259" s="148" t="s">
        <v>11</v>
      </c>
      <c r="Q2259" s="1"/>
    </row>
    <row r="2260" spans="1:17" ht="15.75" hidden="1" customHeight="1">
      <c r="A2260" s="1" t="str">
        <f t="shared" si="1"/>
        <v/>
      </c>
      <c r="B2260" s="1"/>
      <c r="C2260" s="34" t="str">
        <f>IF('TSA Input'!J2223="","",IF('TSA Input'!J2223="Yes",'TSA Input'!B2223,"Ineligible"))</f>
        <v/>
      </c>
      <c r="D2260" s="246" t="str">
        <f>IF('TSA Input'!J2223="","",IF('TSA Input'!J2223="Yes",IF('TSA Input'!W2223="","",LEFT('TSA Input'!W2223,LEN('TSA Input'!W2223)-2)),""))</f>
        <v/>
      </c>
      <c r="E2260" s="246" t="str">
        <f>IF('TSA Input'!J2223="","",IF('TSA Input'!J2223="Yes",'TSA Input'!I2223,""))</f>
        <v/>
      </c>
      <c r="F2260" s="247" t="str">
        <f>IF('TSA Input'!J2223="","",IF('TSA Input'!J2223="Yes",'TSA Input'!C2223,""))</f>
        <v/>
      </c>
      <c r="G2260" s="36" t="str">
        <f>IF('TSA Input'!J2223="","",IF('TSA Input'!J2223="Yes",'TSA Input'!D2223,""))</f>
        <v/>
      </c>
      <c r="H2260" s="37" t="str">
        <f>IF('TSA Input'!K2223="","",IF('TSA Input'!J2223="Yes",'TSA Input'!G2223,""))</f>
        <v/>
      </c>
      <c r="I2260" s="37" t="str">
        <f>IF('TSA Input'!L2223="","",IF('TSA Input'!J2223="Yes",'TSA Input'!F2223,""))</f>
        <v/>
      </c>
      <c r="J2260" s="39" t="str">
        <f t="shared" si="70"/>
        <v/>
      </c>
      <c r="K2260" s="257" t="str">
        <f>IF('TSA Input'!J2223="","",IF('TSA Input'!J2223="Yes",'TSA Input'!D2223,""))</f>
        <v/>
      </c>
      <c r="L2260" s="258" t="str">
        <f>IF('TSA Input'!J2223="","",IF('TSA Input'!J2223="Yes",'TSA Input'!G2223,""))</f>
        <v/>
      </c>
      <c r="M2260" s="258" t="str">
        <f>IF('TSA Input'!J2223="","",IF('TSA Input'!J2223="Yes",'TSA Input'!F2223,""))</f>
        <v/>
      </c>
      <c r="N2260" s="39" t="str">
        <f t="shared" si="71"/>
        <v/>
      </c>
      <c r="O2260" s="149" t="s">
        <v>11</v>
      </c>
      <c r="P2260" s="148" t="s">
        <v>11</v>
      </c>
      <c r="Q2260" s="1"/>
    </row>
    <row r="2261" spans="1:17" ht="15.75" hidden="1" customHeight="1">
      <c r="A2261" s="1" t="str">
        <f t="shared" si="1"/>
        <v/>
      </c>
      <c r="B2261" s="1"/>
      <c r="C2261" s="34" t="str">
        <f>IF('TSA Input'!J2224="","",IF('TSA Input'!J2224="Yes",'TSA Input'!B2224,"Ineligible"))</f>
        <v/>
      </c>
      <c r="D2261" s="246" t="str">
        <f>IF('TSA Input'!J2224="","",IF('TSA Input'!J2224="Yes",IF('TSA Input'!W2224="","",LEFT('TSA Input'!W2224,LEN('TSA Input'!W2224)-2)),""))</f>
        <v/>
      </c>
      <c r="E2261" s="246" t="str">
        <f>IF('TSA Input'!J2224="","",IF('TSA Input'!J2224="Yes",'TSA Input'!I2224,""))</f>
        <v/>
      </c>
      <c r="F2261" s="247" t="str">
        <f>IF('TSA Input'!J2224="","",IF('TSA Input'!J2224="Yes",'TSA Input'!C2224,""))</f>
        <v/>
      </c>
      <c r="G2261" s="36" t="str">
        <f>IF('TSA Input'!J2224="","",IF('TSA Input'!J2224="Yes",'TSA Input'!D2224,""))</f>
        <v/>
      </c>
      <c r="H2261" s="37" t="str">
        <f>IF('TSA Input'!K2224="","",IF('TSA Input'!J2224="Yes",'TSA Input'!G2224,""))</f>
        <v/>
      </c>
      <c r="I2261" s="37" t="str">
        <f>IF('TSA Input'!L2224="","",IF('TSA Input'!J2224="Yes",'TSA Input'!F2224,""))</f>
        <v/>
      </c>
      <c r="J2261" s="39" t="str">
        <f t="shared" si="70"/>
        <v/>
      </c>
      <c r="K2261" s="257" t="str">
        <f>IF('TSA Input'!J2224="","",IF('TSA Input'!J2224="Yes",'TSA Input'!D2224,""))</f>
        <v/>
      </c>
      <c r="L2261" s="258" t="str">
        <f>IF('TSA Input'!J2224="","",IF('TSA Input'!J2224="Yes",'TSA Input'!G2224,""))</f>
        <v/>
      </c>
      <c r="M2261" s="258" t="str">
        <f>IF('TSA Input'!J2224="","",IF('TSA Input'!J2224="Yes",'TSA Input'!F2224,""))</f>
        <v/>
      </c>
      <c r="N2261" s="39" t="str">
        <f t="shared" si="71"/>
        <v/>
      </c>
      <c r="O2261" s="149" t="s">
        <v>11</v>
      </c>
      <c r="P2261" s="148" t="s">
        <v>11</v>
      </c>
      <c r="Q2261" s="1"/>
    </row>
    <row r="2262" spans="1:17" ht="15.75" hidden="1" customHeight="1">
      <c r="A2262" s="1" t="str">
        <f t="shared" si="1"/>
        <v/>
      </c>
      <c r="B2262" s="1"/>
      <c r="C2262" s="34" t="str">
        <f>IF('TSA Input'!J2225="","",IF('TSA Input'!J2225="Yes",'TSA Input'!B2225,"Ineligible"))</f>
        <v/>
      </c>
      <c r="D2262" s="246" t="str">
        <f>IF('TSA Input'!J2225="","",IF('TSA Input'!J2225="Yes",IF('TSA Input'!W2225="","",LEFT('TSA Input'!W2225,LEN('TSA Input'!W2225)-2)),""))</f>
        <v/>
      </c>
      <c r="E2262" s="246" t="str">
        <f>IF('TSA Input'!J2225="","",IF('TSA Input'!J2225="Yes",'TSA Input'!I2225,""))</f>
        <v/>
      </c>
      <c r="F2262" s="247" t="str">
        <f>IF('TSA Input'!J2225="","",IF('TSA Input'!J2225="Yes",'TSA Input'!C2225,""))</f>
        <v/>
      </c>
      <c r="G2262" s="36" t="str">
        <f>IF('TSA Input'!J2225="","",IF('TSA Input'!J2225="Yes",'TSA Input'!D2225,""))</f>
        <v/>
      </c>
      <c r="H2262" s="37" t="str">
        <f>IF('TSA Input'!K2225="","",IF('TSA Input'!J2225="Yes",'TSA Input'!G2225,""))</f>
        <v/>
      </c>
      <c r="I2262" s="37" t="str">
        <f>IF('TSA Input'!L2225="","",IF('TSA Input'!J2225="Yes",'TSA Input'!F2225,""))</f>
        <v/>
      </c>
      <c r="J2262" s="39" t="str">
        <f t="shared" si="70"/>
        <v/>
      </c>
      <c r="K2262" s="257" t="str">
        <f>IF('TSA Input'!J2225="","",IF('TSA Input'!J2225="Yes",'TSA Input'!D2225,""))</f>
        <v/>
      </c>
      <c r="L2262" s="258" t="str">
        <f>IF('TSA Input'!J2225="","",IF('TSA Input'!J2225="Yes",'TSA Input'!G2225,""))</f>
        <v/>
      </c>
      <c r="M2262" s="258" t="str">
        <f>IF('TSA Input'!J2225="","",IF('TSA Input'!J2225="Yes",'TSA Input'!F2225,""))</f>
        <v/>
      </c>
      <c r="N2262" s="39" t="str">
        <f t="shared" si="71"/>
        <v/>
      </c>
      <c r="O2262" s="149" t="s">
        <v>11</v>
      </c>
      <c r="P2262" s="148" t="s">
        <v>11</v>
      </c>
      <c r="Q2262" s="1"/>
    </row>
    <row r="2263" spans="1:17" ht="15.75" hidden="1" customHeight="1">
      <c r="A2263" s="1" t="str">
        <f t="shared" si="1"/>
        <v/>
      </c>
      <c r="B2263" s="1"/>
      <c r="C2263" s="34" t="str">
        <f>IF('TSA Input'!J2226="","",IF('TSA Input'!J2226="Yes",'TSA Input'!B2226,"Ineligible"))</f>
        <v/>
      </c>
      <c r="D2263" s="246" t="str">
        <f>IF('TSA Input'!J2226="","",IF('TSA Input'!J2226="Yes",IF('TSA Input'!W2226="","",LEFT('TSA Input'!W2226,LEN('TSA Input'!W2226)-2)),""))</f>
        <v/>
      </c>
      <c r="E2263" s="246" t="str">
        <f>IF('TSA Input'!J2226="","",IF('TSA Input'!J2226="Yes",'TSA Input'!I2226,""))</f>
        <v/>
      </c>
      <c r="F2263" s="247" t="str">
        <f>IF('TSA Input'!J2226="","",IF('TSA Input'!J2226="Yes",'TSA Input'!C2226,""))</f>
        <v/>
      </c>
      <c r="G2263" s="36" t="str">
        <f>IF('TSA Input'!J2226="","",IF('TSA Input'!J2226="Yes",'TSA Input'!D2226,""))</f>
        <v/>
      </c>
      <c r="H2263" s="37" t="str">
        <f>IF('TSA Input'!K2226="","",IF('TSA Input'!J2226="Yes",'TSA Input'!G2226,""))</f>
        <v/>
      </c>
      <c r="I2263" s="37" t="str">
        <f>IF('TSA Input'!L2226="","",IF('TSA Input'!J2226="Yes",'TSA Input'!F2226,""))</f>
        <v/>
      </c>
      <c r="J2263" s="39" t="str">
        <f t="shared" si="70"/>
        <v/>
      </c>
      <c r="K2263" s="257" t="str">
        <f>IF('TSA Input'!J2226="","",IF('TSA Input'!J2226="Yes",'TSA Input'!D2226,""))</f>
        <v/>
      </c>
      <c r="L2263" s="258" t="str">
        <f>IF('TSA Input'!J2226="","",IF('TSA Input'!J2226="Yes",'TSA Input'!G2226,""))</f>
        <v/>
      </c>
      <c r="M2263" s="258" t="str">
        <f>IF('TSA Input'!J2226="","",IF('TSA Input'!J2226="Yes",'TSA Input'!F2226,""))</f>
        <v/>
      </c>
      <c r="N2263" s="39" t="str">
        <f t="shared" si="71"/>
        <v/>
      </c>
      <c r="O2263" s="149" t="s">
        <v>11</v>
      </c>
      <c r="P2263" s="148" t="s">
        <v>11</v>
      </c>
      <c r="Q2263" s="1"/>
    </row>
    <row r="2264" spans="1:17" ht="15.75" hidden="1" customHeight="1">
      <c r="A2264" s="1" t="str">
        <f t="shared" si="1"/>
        <v/>
      </c>
      <c r="B2264" s="1"/>
      <c r="C2264" s="34" t="str">
        <f>IF('TSA Input'!J2227="","",IF('TSA Input'!J2227="Yes",'TSA Input'!B2227,"Ineligible"))</f>
        <v/>
      </c>
      <c r="D2264" s="246" t="str">
        <f>IF('TSA Input'!J2227="","",IF('TSA Input'!J2227="Yes",IF('TSA Input'!W2227="","",LEFT('TSA Input'!W2227,LEN('TSA Input'!W2227)-2)),""))</f>
        <v/>
      </c>
      <c r="E2264" s="246" t="str">
        <f>IF('TSA Input'!J2227="","",IF('TSA Input'!J2227="Yes",'TSA Input'!I2227,""))</f>
        <v/>
      </c>
      <c r="F2264" s="247" t="str">
        <f>IF('TSA Input'!J2227="","",IF('TSA Input'!J2227="Yes",'TSA Input'!C2227,""))</f>
        <v/>
      </c>
      <c r="G2264" s="36" t="str">
        <f>IF('TSA Input'!J2227="","",IF('TSA Input'!J2227="Yes",'TSA Input'!D2227,""))</f>
        <v/>
      </c>
      <c r="H2264" s="37" t="str">
        <f>IF('TSA Input'!K2227="","",IF('TSA Input'!J2227="Yes",'TSA Input'!G2227,""))</f>
        <v/>
      </c>
      <c r="I2264" s="37" t="str">
        <f>IF('TSA Input'!L2227="","",IF('TSA Input'!J2227="Yes",'TSA Input'!F2227,""))</f>
        <v/>
      </c>
      <c r="J2264" s="39" t="str">
        <f t="shared" si="70"/>
        <v/>
      </c>
      <c r="K2264" s="257" t="str">
        <f>IF('TSA Input'!J2227="","",IF('TSA Input'!J2227="Yes",'TSA Input'!D2227,""))</f>
        <v/>
      </c>
      <c r="L2264" s="258" t="str">
        <f>IF('TSA Input'!J2227="","",IF('TSA Input'!J2227="Yes",'TSA Input'!G2227,""))</f>
        <v/>
      </c>
      <c r="M2264" s="258" t="str">
        <f>IF('TSA Input'!J2227="","",IF('TSA Input'!J2227="Yes",'TSA Input'!F2227,""))</f>
        <v/>
      </c>
      <c r="N2264" s="39" t="str">
        <f t="shared" si="71"/>
        <v/>
      </c>
      <c r="O2264" s="149" t="s">
        <v>11</v>
      </c>
      <c r="P2264" s="148" t="s">
        <v>11</v>
      </c>
      <c r="Q2264" s="1"/>
    </row>
    <row r="2265" spans="1:17" ht="15.75" hidden="1" customHeight="1">
      <c r="A2265" s="1" t="str">
        <f t="shared" si="1"/>
        <v/>
      </c>
      <c r="B2265" s="1"/>
      <c r="C2265" s="34" t="str">
        <f>IF('TSA Input'!J2228="","",IF('TSA Input'!J2228="Yes",'TSA Input'!B2228,"Ineligible"))</f>
        <v/>
      </c>
      <c r="D2265" s="246" t="str">
        <f>IF('TSA Input'!J2228="","",IF('TSA Input'!J2228="Yes",IF('TSA Input'!W2228="","",LEFT('TSA Input'!W2228,LEN('TSA Input'!W2228)-2)),""))</f>
        <v/>
      </c>
      <c r="E2265" s="246" t="str">
        <f>IF('TSA Input'!J2228="","",IF('TSA Input'!J2228="Yes",'TSA Input'!I2228,""))</f>
        <v/>
      </c>
      <c r="F2265" s="247" t="str">
        <f>IF('TSA Input'!J2228="","",IF('TSA Input'!J2228="Yes",'TSA Input'!C2228,""))</f>
        <v/>
      </c>
      <c r="G2265" s="36" t="str">
        <f>IF('TSA Input'!J2228="","",IF('TSA Input'!J2228="Yes",'TSA Input'!D2228,""))</f>
        <v/>
      </c>
      <c r="H2265" s="37" t="str">
        <f>IF('TSA Input'!K2228="","",IF('TSA Input'!J2228="Yes",'TSA Input'!G2228,""))</f>
        <v/>
      </c>
      <c r="I2265" s="37" t="str">
        <f>IF('TSA Input'!L2228="","",IF('TSA Input'!J2228="Yes",'TSA Input'!F2228,""))</f>
        <v/>
      </c>
      <c r="J2265" s="39" t="str">
        <f t="shared" si="70"/>
        <v/>
      </c>
      <c r="K2265" s="257" t="str">
        <f>IF('TSA Input'!J2228="","",IF('TSA Input'!J2228="Yes",'TSA Input'!D2228,""))</f>
        <v/>
      </c>
      <c r="L2265" s="258" t="str">
        <f>IF('TSA Input'!J2228="","",IF('TSA Input'!J2228="Yes",'TSA Input'!G2228,""))</f>
        <v/>
      </c>
      <c r="M2265" s="258" t="str">
        <f>IF('TSA Input'!J2228="","",IF('TSA Input'!J2228="Yes",'TSA Input'!F2228,""))</f>
        <v/>
      </c>
      <c r="N2265" s="39" t="str">
        <f t="shared" si="71"/>
        <v/>
      </c>
      <c r="O2265" s="149" t="s">
        <v>11</v>
      </c>
      <c r="P2265" s="148" t="s">
        <v>11</v>
      </c>
      <c r="Q2265" s="1"/>
    </row>
    <row r="2266" spans="1:17" ht="15.75" hidden="1" customHeight="1">
      <c r="A2266" s="1" t="str">
        <f t="shared" si="1"/>
        <v/>
      </c>
      <c r="B2266" s="1"/>
      <c r="C2266" s="34" t="str">
        <f>IF('TSA Input'!J2229="","",IF('TSA Input'!J2229="Yes",'TSA Input'!B2229,"Ineligible"))</f>
        <v/>
      </c>
      <c r="D2266" s="246" t="str">
        <f>IF('TSA Input'!J2229="","",IF('TSA Input'!J2229="Yes",IF('TSA Input'!W2229="","",LEFT('TSA Input'!W2229,LEN('TSA Input'!W2229)-2)),""))</f>
        <v/>
      </c>
      <c r="E2266" s="246" t="str">
        <f>IF('TSA Input'!J2229="","",IF('TSA Input'!J2229="Yes",'TSA Input'!I2229,""))</f>
        <v/>
      </c>
      <c r="F2266" s="247" t="str">
        <f>IF('TSA Input'!J2229="","",IF('TSA Input'!J2229="Yes",'TSA Input'!C2229,""))</f>
        <v/>
      </c>
      <c r="G2266" s="36" t="str">
        <f>IF('TSA Input'!J2229="","",IF('TSA Input'!J2229="Yes",'TSA Input'!D2229,""))</f>
        <v/>
      </c>
      <c r="H2266" s="37" t="str">
        <f>IF('TSA Input'!K2229="","",IF('TSA Input'!J2229="Yes",'TSA Input'!G2229,""))</f>
        <v/>
      </c>
      <c r="I2266" s="37" t="str">
        <f>IF('TSA Input'!L2229="","",IF('TSA Input'!J2229="Yes",'TSA Input'!F2229,""))</f>
        <v/>
      </c>
      <c r="J2266" s="39" t="str">
        <f t="shared" si="70"/>
        <v/>
      </c>
      <c r="K2266" s="257" t="str">
        <f>IF('TSA Input'!J2229="","",IF('TSA Input'!J2229="Yes",'TSA Input'!D2229,""))</f>
        <v/>
      </c>
      <c r="L2266" s="258" t="str">
        <f>IF('TSA Input'!J2229="","",IF('TSA Input'!J2229="Yes",'TSA Input'!G2229,""))</f>
        <v/>
      </c>
      <c r="M2266" s="258" t="str">
        <f>IF('TSA Input'!J2229="","",IF('TSA Input'!J2229="Yes",'TSA Input'!F2229,""))</f>
        <v/>
      </c>
      <c r="N2266" s="39" t="str">
        <f t="shared" si="71"/>
        <v/>
      </c>
      <c r="O2266" s="149" t="s">
        <v>11</v>
      </c>
      <c r="P2266" s="148" t="s">
        <v>11</v>
      </c>
      <c r="Q2266" s="1"/>
    </row>
    <row r="2267" spans="1:17" ht="15.75" hidden="1" customHeight="1">
      <c r="A2267" s="1" t="str">
        <f t="shared" si="1"/>
        <v/>
      </c>
      <c r="B2267" s="1"/>
      <c r="C2267" s="34" t="str">
        <f>IF('TSA Input'!J2230="","",IF('TSA Input'!J2230="Yes",'TSA Input'!B2230,"Ineligible"))</f>
        <v/>
      </c>
      <c r="D2267" s="246" t="str">
        <f>IF('TSA Input'!J2230="","",IF('TSA Input'!J2230="Yes",IF('TSA Input'!W2230="","",LEFT('TSA Input'!W2230,LEN('TSA Input'!W2230)-2)),""))</f>
        <v/>
      </c>
      <c r="E2267" s="246" t="str">
        <f>IF('TSA Input'!J2230="","",IF('TSA Input'!J2230="Yes",'TSA Input'!I2230,""))</f>
        <v/>
      </c>
      <c r="F2267" s="247" t="str">
        <f>IF('TSA Input'!J2230="","",IF('TSA Input'!J2230="Yes",'TSA Input'!C2230,""))</f>
        <v/>
      </c>
      <c r="G2267" s="36" t="str">
        <f>IF('TSA Input'!J2230="","",IF('TSA Input'!J2230="Yes",'TSA Input'!D2230,""))</f>
        <v/>
      </c>
      <c r="H2267" s="37" t="str">
        <f>IF('TSA Input'!K2230="","",IF('TSA Input'!J2230="Yes",'TSA Input'!G2230,""))</f>
        <v/>
      </c>
      <c r="I2267" s="37" t="str">
        <f>IF('TSA Input'!L2230="","",IF('TSA Input'!J2230="Yes",'TSA Input'!F2230,""))</f>
        <v/>
      </c>
      <c r="J2267" s="39" t="str">
        <f t="shared" si="70"/>
        <v/>
      </c>
      <c r="K2267" s="257" t="str">
        <f>IF('TSA Input'!J2230="","",IF('TSA Input'!J2230="Yes",'TSA Input'!D2230,""))</f>
        <v/>
      </c>
      <c r="L2267" s="258" t="str">
        <f>IF('TSA Input'!J2230="","",IF('TSA Input'!J2230="Yes",'TSA Input'!G2230,""))</f>
        <v/>
      </c>
      <c r="M2267" s="258" t="str">
        <f>IF('TSA Input'!J2230="","",IF('TSA Input'!J2230="Yes",'TSA Input'!F2230,""))</f>
        <v/>
      </c>
      <c r="N2267" s="39" t="str">
        <f t="shared" si="71"/>
        <v/>
      </c>
      <c r="O2267" s="149" t="s">
        <v>11</v>
      </c>
      <c r="P2267" s="148" t="s">
        <v>11</v>
      </c>
      <c r="Q2267" s="1"/>
    </row>
    <row r="2268" spans="1:17" ht="15.75" hidden="1" customHeight="1">
      <c r="A2268" s="1" t="str">
        <f t="shared" si="1"/>
        <v/>
      </c>
      <c r="B2268" s="1"/>
      <c r="C2268" s="34" t="str">
        <f>IF('TSA Input'!J2231="","",IF('TSA Input'!J2231="Yes",'TSA Input'!B2231,"Ineligible"))</f>
        <v/>
      </c>
      <c r="D2268" s="246" t="str">
        <f>IF('TSA Input'!J2231="","",IF('TSA Input'!J2231="Yes",IF('TSA Input'!W2231="","",LEFT('TSA Input'!W2231,LEN('TSA Input'!W2231)-2)),""))</f>
        <v/>
      </c>
      <c r="E2268" s="246" t="str">
        <f>IF('TSA Input'!J2231="","",IF('TSA Input'!J2231="Yes",'TSA Input'!I2231,""))</f>
        <v/>
      </c>
      <c r="F2268" s="247" t="str">
        <f>IF('TSA Input'!J2231="","",IF('TSA Input'!J2231="Yes",'TSA Input'!C2231,""))</f>
        <v/>
      </c>
      <c r="G2268" s="36" t="str">
        <f>IF('TSA Input'!J2231="","",IF('TSA Input'!J2231="Yes",'TSA Input'!D2231,""))</f>
        <v/>
      </c>
      <c r="H2268" s="37" t="str">
        <f>IF('TSA Input'!K2231="","",IF('TSA Input'!J2231="Yes",'TSA Input'!G2231,""))</f>
        <v/>
      </c>
      <c r="I2268" s="37" t="str">
        <f>IF('TSA Input'!L2231="","",IF('TSA Input'!J2231="Yes",'TSA Input'!F2231,""))</f>
        <v/>
      </c>
      <c r="J2268" s="39" t="str">
        <f t="shared" si="70"/>
        <v/>
      </c>
      <c r="K2268" s="257" t="str">
        <f>IF('TSA Input'!J2231="","",IF('TSA Input'!J2231="Yes",'TSA Input'!D2231,""))</f>
        <v/>
      </c>
      <c r="L2268" s="258" t="str">
        <f>IF('TSA Input'!J2231="","",IF('TSA Input'!J2231="Yes",'TSA Input'!G2231,""))</f>
        <v/>
      </c>
      <c r="M2268" s="258" t="str">
        <f>IF('TSA Input'!J2231="","",IF('TSA Input'!J2231="Yes",'TSA Input'!F2231,""))</f>
        <v/>
      </c>
      <c r="N2268" s="39" t="str">
        <f t="shared" si="71"/>
        <v/>
      </c>
      <c r="O2268" s="149" t="s">
        <v>11</v>
      </c>
      <c r="P2268" s="148" t="s">
        <v>11</v>
      </c>
      <c r="Q2268" s="1"/>
    </row>
    <row r="2269" spans="1:17" ht="15.75" hidden="1" customHeight="1">
      <c r="A2269" s="1" t="str">
        <f t="shared" si="1"/>
        <v/>
      </c>
      <c r="B2269" s="1"/>
      <c r="C2269" s="34" t="str">
        <f>IF('TSA Input'!J2232="","",IF('TSA Input'!J2232="Yes",'TSA Input'!B2232,"Ineligible"))</f>
        <v/>
      </c>
      <c r="D2269" s="246" t="str">
        <f>IF('TSA Input'!J2232="","",IF('TSA Input'!J2232="Yes",IF('TSA Input'!W2232="","",LEFT('TSA Input'!W2232,LEN('TSA Input'!W2232)-2)),""))</f>
        <v/>
      </c>
      <c r="E2269" s="246" t="str">
        <f>IF('TSA Input'!J2232="","",IF('TSA Input'!J2232="Yes",'TSA Input'!I2232,""))</f>
        <v/>
      </c>
      <c r="F2269" s="247" t="str">
        <f>IF('TSA Input'!J2232="","",IF('TSA Input'!J2232="Yes",'TSA Input'!C2232,""))</f>
        <v/>
      </c>
      <c r="G2269" s="36" t="str">
        <f>IF('TSA Input'!J2232="","",IF('TSA Input'!J2232="Yes",'TSA Input'!D2232,""))</f>
        <v/>
      </c>
      <c r="H2269" s="37" t="str">
        <f>IF('TSA Input'!K2232="","",IF('TSA Input'!J2232="Yes",'TSA Input'!G2232,""))</f>
        <v/>
      </c>
      <c r="I2269" s="37" t="str">
        <f>IF('TSA Input'!L2232="","",IF('TSA Input'!J2232="Yes",'TSA Input'!F2232,""))</f>
        <v/>
      </c>
      <c r="J2269" s="39" t="str">
        <f t="shared" si="70"/>
        <v/>
      </c>
      <c r="K2269" s="257" t="str">
        <f>IF('TSA Input'!J2232="","",IF('TSA Input'!J2232="Yes",'TSA Input'!D2232,""))</f>
        <v/>
      </c>
      <c r="L2269" s="258" t="str">
        <f>IF('TSA Input'!J2232="","",IF('TSA Input'!J2232="Yes",'TSA Input'!G2232,""))</f>
        <v/>
      </c>
      <c r="M2269" s="258" t="str">
        <f>IF('TSA Input'!J2232="","",IF('TSA Input'!J2232="Yes",'TSA Input'!F2232,""))</f>
        <v/>
      </c>
      <c r="N2269" s="39" t="str">
        <f t="shared" si="71"/>
        <v/>
      </c>
      <c r="O2269" s="149" t="s">
        <v>11</v>
      </c>
      <c r="P2269" s="148" t="s">
        <v>11</v>
      </c>
      <c r="Q2269" s="1"/>
    </row>
    <row r="2270" spans="1:17" ht="15.75" hidden="1" customHeight="1">
      <c r="A2270" s="1" t="str">
        <f t="shared" si="1"/>
        <v/>
      </c>
      <c r="B2270" s="1"/>
      <c r="C2270" s="34" t="str">
        <f>IF('TSA Input'!J2233="","",IF('TSA Input'!J2233="Yes",'TSA Input'!B2233,"Ineligible"))</f>
        <v/>
      </c>
      <c r="D2270" s="246" t="str">
        <f>IF('TSA Input'!J2233="","",IF('TSA Input'!J2233="Yes",IF('TSA Input'!W2233="","",LEFT('TSA Input'!W2233,LEN('TSA Input'!W2233)-2)),""))</f>
        <v/>
      </c>
      <c r="E2270" s="246" t="str">
        <f>IF('TSA Input'!J2233="","",IF('TSA Input'!J2233="Yes",'TSA Input'!I2233,""))</f>
        <v/>
      </c>
      <c r="F2270" s="247" t="str">
        <f>IF('TSA Input'!J2233="","",IF('TSA Input'!J2233="Yes",'TSA Input'!C2233,""))</f>
        <v/>
      </c>
      <c r="G2270" s="36" t="str">
        <f>IF('TSA Input'!J2233="","",IF('TSA Input'!J2233="Yes",'TSA Input'!D2233,""))</f>
        <v/>
      </c>
      <c r="H2270" s="37" t="str">
        <f>IF('TSA Input'!K2233="","",IF('TSA Input'!J2233="Yes",'TSA Input'!G2233,""))</f>
        <v/>
      </c>
      <c r="I2270" s="37" t="str">
        <f>IF('TSA Input'!L2233="","",IF('TSA Input'!J2233="Yes",'TSA Input'!F2233,""))</f>
        <v/>
      </c>
      <c r="J2270" s="39" t="str">
        <f t="shared" si="70"/>
        <v/>
      </c>
      <c r="K2270" s="257" t="str">
        <f>IF('TSA Input'!J2233="","",IF('TSA Input'!J2233="Yes",'TSA Input'!D2233,""))</f>
        <v/>
      </c>
      <c r="L2270" s="258" t="str">
        <f>IF('TSA Input'!J2233="","",IF('TSA Input'!J2233="Yes",'TSA Input'!G2233,""))</f>
        <v/>
      </c>
      <c r="M2270" s="258" t="str">
        <f>IF('TSA Input'!J2233="","",IF('TSA Input'!J2233="Yes",'TSA Input'!F2233,""))</f>
        <v/>
      </c>
      <c r="N2270" s="39" t="str">
        <f t="shared" si="71"/>
        <v/>
      </c>
      <c r="O2270" s="149" t="s">
        <v>11</v>
      </c>
      <c r="P2270" s="148" t="s">
        <v>11</v>
      </c>
      <c r="Q2270" s="1"/>
    </row>
    <row r="2271" spans="1:17" ht="15.75" hidden="1" customHeight="1">
      <c r="A2271" s="1" t="str">
        <f t="shared" si="1"/>
        <v/>
      </c>
      <c r="B2271" s="1"/>
      <c r="C2271" s="34" t="str">
        <f>IF('TSA Input'!J2234="","",IF('TSA Input'!J2234="Yes",'TSA Input'!B2234,"Ineligible"))</f>
        <v/>
      </c>
      <c r="D2271" s="246" t="str">
        <f>IF('TSA Input'!J2234="","",IF('TSA Input'!J2234="Yes",IF('TSA Input'!W2234="","",LEFT('TSA Input'!W2234,LEN('TSA Input'!W2234)-2)),""))</f>
        <v/>
      </c>
      <c r="E2271" s="246" t="str">
        <f>IF('TSA Input'!J2234="","",IF('TSA Input'!J2234="Yes",'TSA Input'!I2234,""))</f>
        <v/>
      </c>
      <c r="F2271" s="247" t="str">
        <f>IF('TSA Input'!J2234="","",IF('TSA Input'!J2234="Yes",'TSA Input'!C2234,""))</f>
        <v/>
      </c>
      <c r="G2271" s="36" t="str">
        <f>IF('TSA Input'!J2234="","",IF('TSA Input'!J2234="Yes",'TSA Input'!D2234,""))</f>
        <v/>
      </c>
      <c r="H2271" s="37" t="str">
        <f>IF('TSA Input'!K2234="","",IF('TSA Input'!J2234="Yes",'TSA Input'!G2234,""))</f>
        <v/>
      </c>
      <c r="I2271" s="37" t="str">
        <f>IF('TSA Input'!L2234="","",IF('TSA Input'!J2234="Yes",'TSA Input'!F2234,""))</f>
        <v/>
      </c>
      <c r="J2271" s="39" t="str">
        <f t="shared" si="70"/>
        <v/>
      </c>
      <c r="K2271" s="257" t="str">
        <f>IF('TSA Input'!J2234="","",IF('TSA Input'!J2234="Yes",'TSA Input'!D2234,""))</f>
        <v/>
      </c>
      <c r="L2271" s="258" t="str">
        <f>IF('TSA Input'!J2234="","",IF('TSA Input'!J2234="Yes",'TSA Input'!G2234,""))</f>
        <v/>
      </c>
      <c r="M2271" s="258" t="str">
        <f>IF('TSA Input'!J2234="","",IF('TSA Input'!J2234="Yes",'TSA Input'!F2234,""))</f>
        <v/>
      </c>
      <c r="N2271" s="39" t="str">
        <f t="shared" si="71"/>
        <v/>
      </c>
      <c r="O2271" s="149" t="s">
        <v>11</v>
      </c>
      <c r="P2271" s="148" t="s">
        <v>11</v>
      </c>
      <c r="Q2271" s="1"/>
    </row>
    <row r="2272" spans="1:17" ht="15.75" hidden="1" customHeight="1">
      <c r="A2272" s="1" t="str">
        <f t="shared" si="1"/>
        <v/>
      </c>
      <c r="B2272" s="1"/>
      <c r="C2272" s="34" t="str">
        <f>IF('TSA Input'!J2235="","",IF('TSA Input'!J2235="Yes",'TSA Input'!B2235,"Ineligible"))</f>
        <v/>
      </c>
      <c r="D2272" s="246" t="str">
        <f>IF('TSA Input'!J2235="","",IF('TSA Input'!J2235="Yes",IF('TSA Input'!W2235="","",LEFT('TSA Input'!W2235,LEN('TSA Input'!W2235)-2)),""))</f>
        <v/>
      </c>
      <c r="E2272" s="246" t="str">
        <f>IF('TSA Input'!J2235="","",IF('TSA Input'!J2235="Yes",'TSA Input'!I2235,""))</f>
        <v/>
      </c>
      <c r="F2272" s="247" t="str">
        <f>IF('TSA Input'!J2235="","",IF('TSA Input'!J2235="Yes",'TSA Input'!C2235,""))</f>
        <v/>
      </c>
      <c r="G2272" s="36" t="str">
        <f>IF('TSA Input'!J2235="","",IF('TSA Input'!J2235="Yes",'TSA Input'!D2235,""))</f>
        <v/>
      </c>
      <c r="H2272" s="37" t="str">
        <f>IF('TSA Input'!K2235="","",IF('TSA Input'!J2235="Yes",'TSA Input'!G2235,""))</f>
        <v/>
      </c>
      <c r="I2272" s="37" t="str">
        <f>IF('TSA Input'!L2235="","",IF('TSA Input'!J2235="Yes",'TSA Input'!F2235,""))</f>
        <v/>
      </c>
      <c r="J2272" s="39" t="str">
        <f t="shared" si="70"/>
        <v/>
      </c>
      <c r="K2272" s="257" t="str">
        <f>IF('TSA Input'!J2235="","",IF('TSA Input'!J2235="Yes",'TSA Input'!D2235,""))</f>
        <v/>
      </c>
      <c r="L2272" s="258" t="str">
        <f>IF('TSA Input'!J2235="","",IF('TSA Input'!J2235="Yes",'TSA Input'!G2235,""))</f>
        <v/>
      </c>
      <c r="M2272" s="258" t="str">
        <f>IF('TSA Input'!J2235="","",IF('TSA Input'!J2235="Yes",'TSA Input'!F2235,""))</f>
        <v/>
      </c>
      <c r="N2272" s="39" t="str">
        <f t="shared" si="71"/>
        <v/>
      </c>
      <c r="O2272" s="149" t="s">
        <v>11</v>
      </c>
      <c r="P2272" s="148" t="s">
        <v>11</v>
      </c>
      <c r="Q2272" s="1"/>
    </row>
    <row r="2273" spans="1:17" ht="15.75" hidden="1" customHeight="1">
      <c r="A2273" s="1" t="str">
        <f t="shared" si="1"/>
        <v/>
      </c>
      <c r="B2273" s="1"/>
      <c r="C2273" s="34" t="str">
        <f>IF('TSA Input'!J2236="","",IF('TSA Input'!J2236="Yes",'TSA Input'!B2236,"Ineligible"))</f>
        <v/>
      </c>
      <c r="D2273" s="246" t="str">
        <f>IF('TSA Input'!J2236="","",IF('TSA Input'!J2236="Yes",IF('TSA Input'!W2236="","",LEFT('TSA Input'!W2236,LEN('TSA Input'!W2236)-2)),""))</f>
        <v/>
      </c>
      <c r="E2273" s="246" t="str">
        <f>IF('TSA Input'!J2236="","",IF('TSA Input'!J2236="Yes",'TSA Input'!I2236,""))</f>
        <v/>
      </c>
      <c r="F2273" s="247" t="str">
        <f>IF('TSA Input'!J2236="","",IF('TSA Input'!J2236="Yes",'TSA Input'!C2236,""))</f>
        <v/>
      </c>
      <c r="G2273" s="36" t="str">
        <f>IF('TSA Input'!J2236="","",IF('TSA Input'!J2236="Yes",'TSA Input'!D2236,""))</f>
        <v/>
      </c>
      <c r="H2273" s="37" t="str">
        <f>IF('TSA Input'!K2236="","",IF('TSA Input'!J2236="Yes",'TSA Input'!G2236,""))</f>
        <v/>
      </c>
      <c r="I2273" s="37" t="str">
        <f>IF('TSA Input'!L2236="","",IF('TSA Input'!J2236="Yes",'TSA Input'!F2236,""))</f>
        <v/>
      </c>
      <c r="J2273" s="39" t="str">
        <f t="shared" si="70"/>
        <v/>
      </c>
      <c r="K2273" s="257" t="str">
        <f>IF('TSA Input'!J2236="","",IF('TSA Input'!J2236="Yes",'TSA Input'!D2236,""))</f>
        <v/>
      </c>
      <c r="L2273" s="258" t="str">
        <f>IF('TSA Input'!J2236="","",IF('TSA Input'!J2236="Yes",'TSA Input'!G2236,""))</f>
        <v/>
      </c>
      <c r="M2273" s="258" t="str">
        <f>IF('TSA Input'!J2236="","",IF('TSA Input'!J2236="Yes",'TSA Input'!F2236,""))</f>
        <v/>
      </c>
      <c r="N2273" s="39" t="str">
        <f t="shared" si="71"/>
        <v/>
      </c>
      <c r="O2273" s="149" t="s">
        <v>11</v>
      </c>
      <c r="P2273" s="148" t="s">
        <v>11</v>
      </c>
      <c r="Q2273" s="1"/>
    </row>
    <row r="2274" spans="1:17" ht="15.75" hidden="1" customHeight="1">
      <c r="A2274" s="1" t="str">
        <f t="shared" si="1"/>
        <v/>
      </c>
      <c r="B2274" s="1"/>
      <c r="C2274" s="34" t="str">
        <f>IF('TSA Input'!J2237="","",IF('TSA Input'!J2237="Yes",'TSA Input'!B2237,"Ineligible"))</f>
        <v/>
      </c>
      <c r="D2274" s="246" t="str">
        <f>IF('TSA Input'!J2237="","",IF('TSA Input'!J2237="Yes",IF('TSA Input'!W2237="","",LEFT('TSA Input'!W2237,LEN('TSA Input'!W2237)-2)),""))</f>
        <v/>
      </c>
      <c r="E2274" s="246" t="str">
        <f>IF('TSA Input'!J2237="","",IF('TSA Input'!J2237="Yes",'TSA Input'!I2237,""))</f>
        <v/>
      </c>
      <c r="F2274" s="247" t="str">
        <f>IF('TSA Input'!J2237="","",IF('TSA Input'!J2237="Yes",'TSA Input'!C2237,""))</f>
        <v/>
      </c>
      <c r="G2274" s="36" t="str">
        <f>IF('TSA Input'!J2237="","",IF('TSA Input'!J2237="Yes",'TSA Input'!D2237,""))</f>
        <v/>
      </c>
      <c r="H2274" s="37" t="str">
        <f>IF('TSA Input'!K2237="","",IF('TSA Input'!J2237="Yes",'TSA Input'!G2237,""))</f>
        <v/>
      </c>
      <c r="I2274" s="37" t="str">
        <f>IF('TSA Input'!L2237="","",IF('TSA Input'!J2237="Yes",'TSA Input'!F2237,""))</f>
        <v/>
      </c>
      <c r="J2274" s="39" t="str">
        <f t="shared" si="70"/>
        <v/>
      </c>
      <c r="K2274" s="257" t="str">
        <f>IF('TSA Input'!J2237="","",IF('TSA Input'!J2237="Yes",'TSA Input'!D2237,""))</f>
        <v/>
      </c>
      <c r="L2274" s="258" t="str">
        <f>IF('TSA Input'!J2237="","",IF('TSA Input'!J2237="Yes",'TSA Input'!G2237,""))</f>
        <v/>
      </c>
      <c r="M2274" s="258" t="str">
        <f>IF('TSA Input'!J2237="","",IF('TSA Input'!J2237="Yes",'TSA Input'!F2237,""))</f>
        <v/>
      </c>
      <c r="N2274" s="39" t="str">
        <f t="shared" si="71"/>
        <v/>
      </c>
      <c r="O2274" s="149" t="s">
        <v>11</v>
      </c>
      <c r="P2274" s="148" t="s">
        <v>11</v>
      </c>
      <c r="Q2274" s="1"/>
    </row>
    <row r="2275" spans="1:17" ht="15.75" hidden="1" customHeight="1">
      <c r="A2275" s="1" t="str">
        <f t="shared" si="1"/>
        <v/>
      </c>
      <c r="B2275" s="1"/>
      <c r="C2275" s="34" t="str">
        <f>IF('TSA Input'!J2238="","",IF('TSA Input'!J2238="Yes",'TSA Input'!B2238,"Ineligible"))</f>
        <v/>
      </c>
      <c r="D2275" s="246" t="str">
        <f>IF('TSA Input'!J2238="","",IF('TSA Input'!J2238="Yes",IF('TSA Input'!W2238="","",LEFT('TSA Input'!W2238,LEN('TSA Input'!W2238)-2)),""))</f>
        <v/>
      </c>
      <c r="E2275" s="246" t="str">
        <f>IF('TSA Input'!J2238="","",IF('TSA Input'!J2238="Yes",'TSA Input'!I2238,""))</f>
        <v/>
      </c>
      <c r="F2275" s="247" t="str">
        <f>IF('TSA Input'!J2238="","",IF('TSA Input'!J2238="Yes",'TSA Input'!C2238,""))</f>
        <v/>
      </c>
      <c r="G2275" s="36" t="str">
        <f>IF('TSA Input'!J2238="","",IF('TSA Input'!J2238="Yes",'TSA Input'!D2238,""))</f>
        <v/>
      </c>
      <c r="H2275" s="37" t="str">
        <f>IF('TSA Input'!K2238="","",IF('TSA Input'!J2238="Yes",'TSA Input'!G2238,""))</f>
        <v/>
      </c>
      <c r="I2275" s="37" t="str">
        <f>IF('TSA Input'!L2238="","",IF('TSA Input'!J2238="Yes",'TSA Input'!F2238,""))</f>
        <v/>
      </c>
      <c r="J2275" s="39" t="str">
        <f t="shared" si="70"/>
        <v/>
      </c>
      <c r="K2275" s="257" t="str">
        <f>IF('TSA Input'!J2238="","",IF('TSA Input'!J2238="Yes",'TSA Input'!D2238,""))</f>
        <v/>
      </c>
      <c r="L2275" s="258" t="str">
        <f>IF('TSA Input'!J2238="","",IF('TSA Input'!J2238="Yes",'TSA Input'!G2238,""))</f>
        <v/>
      </c>
      <c r="M2275" s="258" t="str">
        <f>IF('TSA Input'!J2238="","",IF('TSA Input'!J2238="Yes",'TSA Input'!F2238,""))</f>
        <v/>
      </c>
      <c r="N2275" s="39" t="str">
        <f t="shared" si="71"/>
        <v/>
      </c>
      <c r="O2275" s="149" t="s">
        <v>11</v>
      </c>
      <c r="P2275" s="148" t="s">
        <v>11</v>
      </c>
      <c r="Q2275" s="1"/>
    </row>
    <row r="2276" spans="1:17" ht="15.75" hidden="1" customHeight="1">
      <c r="A2276" s="1" t="str">
        <f t="shared" si="1"/>
        <v/>
      </c>
      <c r="B2276" s="1"/>
      <c r="C2276" s="34" t="str">
        <f>IF('TSA Input'!J2239="","",IF('TSA Input'!J2239="Yes",'TSA Input'!B2239,"Ineligible"))</f>
        <v/>
      </c>
      <c r="D2276" s="246" t="str">
        <f>IF('TSA Input'!J2239="","",IF('TSA Input'!J2239="Yes",IF('TSA Input'!W2239="","",LEFT('TSA Input'!W2239,LEN('TSA Input'!W2239)-2)),""))</f>
        <v/>
      </c>
      <c r="E2276" s="246" t="str">
        <f>IF('TSA Input'!J2239="","",IF('TSA Input'!J2239="Yes",'TSA Input'!I2239,""))</f>
        <v/>
      </c>
      <c r="F2276" s="247" t="str">
        <f>IF('TSA Input'!J2239="","",IF('TSA Input'!J2239="Yes",'TSA Input'!C2239,""))</f>
        <v/>
      </c>
      <c r="G2276" s="36" t="str">
        <f>IF('TSA Input'!J2239="","",IF('TSA Input'!J2239="Yes",'TSA Input'!D2239,""))</f>
        <v/>
      </c>
      <c r="H2276" s="37" t="str">
        <f>IF('TSA Input'!K2239="","",IF('TSA Input'!J2239="Yes",'TSA Input'!G2239,""))</f>
        <v/>
      </c>
      <c r="I2276" s="37" t="str">
        <f>IF('TSA Input'!L2239="","",IF('TSA Input'!J2239="Yes",'TSA Input'!F2239,""))</f>
        <v/>
      </c>
      <c r="J2276" s="39" t="str">
        <f t="shared" si="70"/>
        <v/>
      </c>
      <c r="K2276" s="257" t="str">
        <f>IF('TSA Input'!J2239="","",IF('TSA Input'!J2239="Yes",'TSA Input'!D2239,""))</f>
        <v/>
      </c>
      <c r="L2276" s="258" t="str">
        <f>IF('TSA Input'!J2239="","",IF('TSA Input'!J2239="Yes",'TSA Input'!G2239,""))</f>
        <v/>
      </c>
      <c r="M2276" s="258" t="str">
        <f>IF('TSA Input'!J2239="","",IF('TSA Input'!J2239="Yes",'TSA Input'!F2239,""))</f>
        <v/>
      </c>
      <c r="N2276" s="39" t="str">
        <f t="shared" si="71"/>
        <v/>
      </c>
      <c r="O2276" s="149" t="s">
        <v>11</v>
      </c>
      <c r="P2276" s="148" t="s">
        <v>11</v>
      </c>
      <c r="Q2276" s="1"/>
    </row>
    <row r="2277" spans="1:17" ht="15.75" hidden="1" customHeight="1">
      <c r="A2277" s="1" t="str">
        <f t="shared" si="1"/>
        <v/>
      </c>
      <c r="B2277" s="1"/>
      <c r="C2277" s="34" t="str">
        <f>IF('TSA Input'!J2240="","",IF('TSA Input'!J2240="Yes",'TSA Input'!B2240,"Ineligible"))</f>
        <v/>
      </c>
      <c r="D2277" s="246" t="str">
        <f>IF('TSA Input'!J2240="","",IF('TSA Input'!J2240="Yes",IF('TSA Input'!W2240="","",LEFT('TSA Input'!W2240,LEN('TSA Input'!W2240)-2)),""))</f>
        <v/>
      </c>
      <c r="E2277" s="246" t="str">
        <f>IF('TSA Input'!J2240="","",IF('TSA Input'!J2240="Yes",'TSA Input'!I2240,""))</f>
        <v/>
      </c>
      <c r="F2277" s="247" t="str">
        <f>IF('TSA Input'!J2240="","",IF('TSA Input'!J2240="Yes",'TSA Input'!C2240,""))</f>
        <v/>
      </c>
      <c r="G2277" s="36" t="str">
        <f>IF('TSA Input'!J2240="","",IF('TSA Input'!J2240="Yes",'TSA Input'!D2240,""))</f>
        <v/>
      </c>
      <c r="H2277" s="37" t="str">
        <f>IF('TSA Input'!K2240="","",IF('TSA Input'!J2240="Yes",'TSA Input'!G2240,""))</f>
        <v/>
      </c>
      <c r="I2277" s="37" t="str">
        <f>IF('TSA Input'!L2240="","",IF('TSA Input'!J2240="Yes",'TSA Input'!F2240,""))</f>
        <v/>
      </c>
      <c r="J2277" s="39" t="str">
        <f t="shared" si="70"/>
        <v/>
      </c>
      <c r="K2277" s="257" t="str">
        <f>IF('TSA Input'!J2240="","",IF('TSA Input'!J2240="Yes",'TSA Input'!D2240,""))</f>
        <v/>
      </c>
      <c r="L2277" s="258" t="str">
        <f>IF('TSA Input'!J2240="","",IF('TSA Input'!J2240="Yes",'TSA Input'!G2240,""))</f>
        <v/>
      </c>
      <c r="M2277" s="258" t="str">
        <f>IF('TSA Input'!J2240="","",IF('TSA Input'!J2240="Yes",'TSA Input'!F2240,""))</f>
        <v/>
      </c>
      <c r="N2277" s="39" t="str">
        <f t="shared" si="71"/>
        <v/>
      </c>
      <c r="O2277" s="149" t="s">
        <v>11</v>
      </c>
      <c r="P2277" s="148" t="s">
        <v>11</v>
      </c>
      <c r="Q2277" s="1"/>
    </row>
    <row r="2278" spans="1:17" ht="15.75" hidden="1" customHeight="1">
      <c r="A2278" s="1" t="str">
        <f t="shared" si="1"/>
        <v/>
      </c>
      <c r="B2278" s="1"/>
      <c r="C2278" s="34" t="str">
        <f>IF('TSA Input'!J2241="","",IF('TSA Input'!J2241="Yes",'TSA Input'!B2241,"Ineligible"))</f>
        <v/>
      </c>
      <c r="D2278" s="246" t="str">
        <f>IF('TSA Input'!J2241="","",IF('TSA Input'!J2241="Yes",IF('TSA Input'!W2241="","",LEFT('TSA Input'!W2241,LEN('TSA Input'!W2241)-2)),""))</f>
        <v/>
      </c>
      <c r="E2278" s="246" t="str">
        <f>IF('TSA Input'!J2241="","",IF('TSA Input'!J2241="Yes",'TSA Input'!I2241,""))</f>
        <v/>
      </c>
      <c r="F2278" s="247" t="str">
        <f>IF('TSA Input'!J2241="","",IF('TSA Input'!J2241="Yes",'TSA Input'!C2241,""))</f>
        <v/>
      </c>
      <c r="G2278" s="36" t="str">
        <f>IF('TSA Input'!J2241="","",IF('TSA Input'!J2241="Yes",'TSA Input'!D2241,""))</f>
        <v/>
      </c>
      <c r="H2278" s="37" t="str">
        <f>IF('TSA Input'!K2241="","",IF('TSA Input'!J2241="Yes",'TSA Input'!G2241,""))</f>
        <v/>
      </c>
      <c r="I2278" s="37" t="str">
        <f>IF('TSA Input'!L2241="","",IF('TSA Input'!J2241="Yes",'TSA Input'!F2241,""))</f>
        <v/>
      </c>
      <c r="J2278" s="39" t="str">
        <f t="shared" si="70"/>
        <v/>
      </c>
      <c r="K2278" s="257" t="str">
        <f>IF('TSA Input'!J2241="","",IF('TSA Input'!J2241="Yes",'TSA Input'!D2241,""))</f>
        <v/>
      </c>
      <c r="L2278" s="258" t="str">
        <f>IF('TSA Input'!J2241="","",IF('TSA Input'!J2241="Yes",'TSA Input'!G2241,""))</f>
        <v/>
      </c>
      <c r="M2278" s="258" t="str">
        <f>IF('TSA Input'!J2241="","",IF('TSA Input'!J2241="Yes",'TSA Input'!F2241,""))</f>
        <v/>
      </c>
      <c r="N2278" s="39" t="str">
        <f t="shared" si="71"/>
        <v/>
      </c>
      <c r="O2278" s="149" t="s">
        <v>11</v>
      </c>
      <c r="P2278" s="148" t="s">
        <v>11</v>
      </c>
      <c r="Q2278" s="1"/>
    </row>
    <row r="2279" spans="1:17" ht="15.75" hidden="1" customHeight="1">
      <c r="A2279" s="1" t="str">
        <f t="shared" si="1"/>
        <v/>
      </c>
      <c r="B2279" s="1"/>
      <c r="C2279" s="34" t="str">
        <f>IF('TSA Input'!J2242="","",IF('TSA Input'!J2242="Yes",'TSA Input'!B2242,"Ineligible"))</f>
        <v/>
      </c>
      <c r="D2279" s="246" t="str">
        <f>IF('TSA Input'!J2242="","",IF('TSA Input'!J2242="Yes",IF('TSA Input'!W2242="","",LEFT('TSA Input'!W2242,LEN('TSA Input'!W2242)-2)),""))</f>
        <v/>
      </c>
      <c r="E2279" s="246" t="str">
        <f>IF('TSA Input'!J2242="","",IF('TSA Input'!J2242="Yes",'TSA Input'!I2242,""))</f>
        <v/>
      </c>
      <c r="F2279" s="247" t="str">
        <f>IF('TSA Input'!J2242="","",IF('TSA Input'!J2242="Yes",'TSA Input'!C2242,""))</f>
        <v/>
      </c>
      <c r="G2279" s="36" t="str">
        <f>IF('TSA Input'!J2242="","",IF('TSA Input'!J2242="Yes",'TSA Input'!D2242,""))</f>
        <v/>
      </c>
      <c r="H2279" s="37" t="str">
        <f>IF('TSA Input'!K2242="","",IF('TSA Input'!J2242="Yes",'TSA Input'!G2242,""))</f>
        <v/>
      </c>
      <c r="I2279" s="37" t="str">
        <f>IF('TSA Input'!L2242="","",IF('TSA Input'!J2242="Yes",'TSA Input'!F2242,""))</f>
        <v/>
      </c>
      <c r="J2279" s="39" t="str">
        <f t="shared" si="70"/>
        <v/>
      </c>
      <c r="K2279" s="257" t="str">
        <f>IF('TSA Input'!J2242="","",IF('TSA Input'!J2242="Yes",'TSA Input'!D2242,""))</f>
        <v/>
      </c>
      <c r="L2279" s="258" t="str">
        <f>IF('TSA Input'!J2242="","",IF('TSA Input'!J2242="Yes",'TSA Input'!G2242,""))</f>
        <v/>
      </c>
      <c r="M2279" s="258" t="str">
        <f>IF('TSA Input'!J2242="","",IF('TSA Input'!J2242="Yes",'TSA Input'!F2242,""))</f>
        <v/>
      </c>
      <c r="N2279" s="39" t="str">
        <f t="shared" si="71"/>
        <v/>
      </c>
      <c r="O2279" s="149" t="s">
        <v>11</v>
      </c>
      <c r="P2279" s="148" t="s">
        <v>11</v>
      </c>
      <c r="Q2279" s="1"/>
    </row>
    <row r="2280" spans="1:17" ht="15.75" hidden="1" customHeight="1">
      <c r="A2280" s="1" t="str">
        <f t="shared" si="1"/>
        <v/>
      </c>
      <c r="B2280" s="1"/>
      <c r="C2280" s="34" t="str">
        <f>IF('TSA Input'!J2243="","",IF('TSA Input'!J2243="Yes",'TSA Input'!B2243,"Ineligible"))</f>
        <v/>
      </c>
      <c r="D2280" s="246" t="str">
        <f>IF('TSA Input'!J2243="","",IF('TSA Input'!J2243="Yes",IF('TSA Input'!W2243="","",LEFT('TSA Input'!W2243,LEN('TSA Input'!W2243)-2)),""))</f>
        <v/>
      </c>
      <c r="E2280" s="246" t="str">
        <f>IF('TSA Input'!J2243="","",IF('TSA Input'!J2243="Yes",'TSA Input'!I2243,""))</f>
        <v/>
      </c>
      <c r="F2280" s="247" t="str">
        <f>IF('TSA Input'!J2243="","",IF('TSA Input'!J2243="Yes",'TSA Input'!C2243,""))</f>
        <v/>
      </c>
      <c r="G2280" s="36" t="str">
        <f>IF('TSA Input'!J2243="","",IF('TSA Input'!J2243="Yes",'TSA Input'!D2243,""))</f>
        <v/>
      </c>
      <c r="H2280" s="37" t="str">
        <f>IF('TSA Input'!K2243="","",IF('TSA Input'!J2243="Yes",'TSA Input'!G2243,""))</f>
        <v/>
      </c>
      <c r="I2280" s="37" t="str">
        <f>IF('TSA Input'!L2243="","",IF('TSA Input'!J2243="Yes",'TSA Input'!F2243,""))</f>
        <v/>
      </c>
      <c r="J2280" s="39" t="str">
        <f t="shared" si="70"/>
        <v/>
      </c>
      <c r="K2280" s="257" t="str">
        <f>IF('TSA Input'!J2243="","",IF('TSA Input'!J2243="Yes",'TSA Input'!D2243,""))</f>
        <v/>
      </c>
      <c r="L2280" s="258" t="str">
        <f>IF('TSA Input'!J2243="","",IF('TSA Input'!J2243="Yes",'TSA Input'!G2243,""))</f>
        <v/>
      </c>
      <c r="M2280" s="258" t="str">
        <f>IF('TSA Input'!J2243="","",IF('TSA Input'!J2243="Yes",'TSA Input'!F2243,""))</f>
        <v/>
      </c>
      <c r="N2280" s="39" t="str">
        <f t="shared" si="71"/>
        <v/>
      </c>
      <c r="O2280" s="149" t="s">
        <v>11</v>
      </c>
      <c r="P2280" s="148" t="s">
        <v>11</v>
      </c>
      <c r="Q2280" s="1"/>
    </row>
    <row r="2281" spans="1:17" ht="15.75" hidden="1" customHeight="1">
      <c r="A2281" s="1" t="str">
        <f t="shared" si="1"/>
        <v/>
      </c>
      <c r="B2281" s="1"/>
      <c r="C2281" s="34" t="str">
        <f>IF('TSA Input'!J2244="","",IF('TSA Input'!J2244="Yes",'TSA Input'!B2244,"Ineligible"))</f>
        <v/>
      </c>
      <c r="D2281" s="246" t="str">
        <f>IF('TSA Input'!J2244="","",IF('TSA Input'!J2244="Yes",IF('TSA Input'!W2244="","",LEFT('TSA Input'!W2244,LEN('TSA Input'!W2244)-2)),""))</f>
        <v/>
      </c>
      <c r="E2281" s="246" t="str">
        <f>IF('TSA Input'!J2244="","",IF('TSA Input'!J2244="Yes",'TSA Input'!I2244,""))</f>
        <v/>
      </c>
      <c r="F2281" s="247" t="str">
        <f>IF('TSA Input'!J2244="","",IF('TSA Input'!J2244="Yes",'TSA Input'!C2244,""))</f>
        <v/>
      </c>
      <c r="G2281" s="36" t="str">
        <f>IF('TSA Input'!J2244="","",IF('TSA Input'!J2244="Yes",'TSA Input'!D2244,""))</f>
        <v/>
      </c>
      <c r="H2281" s="37" t="str">
        <f>IF('TSA Input'!K2244="","",IF('TSA Input'!J2244="Yes",'TSA Input'!G2244,""))</f>
        <v/>
      </c>
      <c r="I2281" s="37" t="str">
        <f>IF('TSA Input'!L2244="","",IF('TSA Input'!J2244="Yes",'TSA Input'!F2244,""))</f>
        <v/>
      </c>
      <c r="J2281" s="39" t="str">
        <f t="shared" ref="J2281:J2344" si="72">IF($C2281="","",SUM(G2281:I2281))</f>
        <v/>
      </c>
      <c r="K2281" s="257" t="str">
        <f>IF('TSA Input'!J2244="","",IF('TSA Input'!J2244="Yes",'TSA Input'!D2244,""))</f>
        <v/>
      </c>
      <c r="L2281" s="258" t="str">
        <f>IF('TSA Input'!J2244="","",IF('TSA Input'!J2244="Yes",'TSA Input'!G2244,""))</f>
        <v/>
      </c>
      <c r="M2281" s="258" t="str">
        <f>IF('TSA Input'!J2244="","",IF('TSA Input'!J2244="Yes",'TSA Input'!F2244,""))</f>
        <v/>
      </c>
      <c r="N2281" s="39" t="str">
        <f t="shared" ref="N2281:N2344" si="73">IF($C2281="","",SUM(K2281:M2281))</f>
        <v/>
      </c>
      <c r="O2281" s="149" t="s">
        <v>11</v>
      </c>
      <c r="P2281" s="148" t="s">
        <v>11</v>
      </c>
      <c r="Q2281" s="1"/>
    </row>
    <row r="2282" spans="1:17" ht="15.75" hidden="1" customHeight="1">
      <c r="A2282" s="1" t="str">
        <f t="shared" si="1"/>
        <v/>
      </c>
      <c r="B2282" s="1"/>
      <c r="C2282" s="34" t="str">
        <f>IF('TSA Input'!J2245="","",IF('TSA Input'!J2245="Yes",'TSA Input'!B2245,"Ineligible"))</f>
        <v/>
      </c>
      <c r="D2282" s="246" t="str">
        <f>IF('TSA Input'!J2245="","",IF('TSA Input'!J2245="Yes",IF('TSA Input'!W2245="","",LEFT('TSA Input'!W2245,LEN('TSA Input'!W2245)-2)),""))</f>
        <v/>
      </c>
      <c r="E2282" s="246" t="str">
        <f>IF('TSA Input'!J2245="","",IF('TSA Input'!J2245="Yes",'TSA Input'!I2245,""))</f>
        <v/>
      </c>
      <c r="F2282" s="247" t="str">
        <f>IF('TSA Input'!J2245="","",IF('TSA Input'!J2245="Yes",'TSA Input'!C2245,""))</f>
        <v/>
      </c>
      <c r="G2282" s="36" t="str">
        <f>IF('TSA Input'!J2245="","",IF('TSA Input'!J2245="Yes",'TSA Input'!D2245,""))</f>
        <v/>
      </c>
      <c r="H2282" s="37" t="str">
        <f>IF('TSA Input'!K2245="","",IF('TSA Input'!J2245="Yes",'TSA Input'!G2245,""))</f>
        <v/>
      </c>
      <c r="I2282" s="37" t="str">
        <f>IF('TSA Input'!L2245="","",IF('TSA Input'!J2245="Yes",'TSA Input'!F2245,""))</f>
        <v/>
      </c>
      <c r="J2282" s="39" t="str">
        <f t="shared" si="72"/>
        <v/>
      </c>
      <c r="K2282" s="257" t="str">
        <f>IF('TSA Input'!J2245="","",IF('TSA Input'!J2245="Yes",'TSA Input'!D2245,""))</f>
        <v/>
      </c>
      <c r="L2282" s="258" t="str">
        <f>IF('TSA Input'!J2245="","",IF('TSA Input'!J2245="Yes",'TSA Input'!G2245,""))</f>
        <v/>
      </c>
      <c r="M2282" s="258" t="str">
        <f>IF('TSA Input'!J2245="","",IF('TSA Input'!J2245="Yes",'TSA Input'!F2245,""))</f>
        <v/>
      </c>
      <c r="N2282" s="39" t="str">
        <f t="shared" si="73"/>
        <v/>
      </c>
      <c r="O2282" s="149" t="s">
        <v>11</v>
      </c>
      <c r="P2282" s="148" t="s">
        <v>11</v>
      </c>
      <c r="Q2282" s="1"/>
    </row>
    <row r="2283" spans="1:17" ht="15.75" hidden="1" customHeight="1">
      <c r="A2283" s="1" t="str">
        <f t="shared" si="1"/>
        <v/>
      </c>
      <c r="B2283" s="1"/>
      <c r="C2283" s="34" t="str">
        <f>IF('TSA Input'!J2246="","",IF('TSA Input'!J2246="Yes",'TSA Input'!B2246,"Ineligible"))</f>
        <v/>
      </c>
      <c r="D2283" s="246" t="str">
        <f>IF('TSA Input'!J2246="","",IF('TSA Input'!J2246="Yes",IF('TSA Input'!W2246="","",LEFT('TSA Input'!W2246,LEN('TSA Input'!W2246)-2)),""))</f>
        <v/>
      </c>
      <c r="E2283" s="246" t="str">
        <f>IF('TSA Input'!J2246="","",IF('TSA Input'!J2246="Yes",'TSA Input'!I2246,""))</f>
        <v/>
      </c>
      <c r="F2283" s="247" t="str">
        <f>IF('TSA Input'!J2246="","",IF('TSA Input'!J2246="Yes",'TSA Input'!C2246,""))</f>
        <v/>
      </c>
      <c r="G2283" s="36" t="str">
        <f>IF('TSA Input'!J2246="","",IF('TSA Input'!J2246="Yes",'TSA Input'!D2246,""))</f>
        <v/>
      </c>
      <c r="H2283" s="37" t="str">
        <f>IF('TSA Input'!K2246="","",IF('TSA Input'!J2246="Yes",'TSA Input'!G2246,""))</f>
        <v/>
      </c>
      <c r="I2283" s="37" t="str">
        <f>IF('TSA Input'!L2246="","",IF('TSA Input'!J2246="Yes",'TSA Input'!F2246,""))</f>
        <v/>
      </c>
      <c r="J2283" s="39" t="str">
        <f t="shared" si="72"/>
        <v/>
      </c>
      <c r="K2283" s="257" t="str">
        <f>IF('TSA Input'!J2246="","",IF('TSA Input'!J2246="Yes",'TSA Input'!D2246,""))</f>
        <v/>
      </c>
      <c r="L2283" s="258" t="str">
        <f>IF('TSA Input'!J2246="","",IF('TSA Input'!J2246="Yes",'TSA Input'!G2246,""))</f>
        <v/>
      </c>
      <c r="M2283" s="258" t="str">
        <f>IF('TSA Input'!J2246="","",IF('TSA Input'!J2246="Yes",'TSA Input'!F2246,""))</f>
        <v/>
      </c>
      <c r="N2283" s="39" t="str">
        <f t="shared" si="73"/>
        <v/>
      </c>
      <c r="O2283" s="149" t="s">
        <v>11</v>
      </c>
      <c r="P2283" s="148" t="s">
        <v>11</v>
      </c>
      <c r="Q2283" s="1"/>
    </row>
    <row r="2284" spans="1:17" ht="15.75" hidden="1" customHeight="1">
      <c r="A2284" s="1" t="str">
        <f t="shared" si="1"/>
        <v/>
      </c>
      <c r="B2284" s="1"/>
      <c r="C2284" s="34" t="str">
        <f>IF('TSA Input'!J2247="","",IF('TSA Input'!J2247="Yes",'TSA Input'!B2247,"Ineligible"))</f>
        <v/>
      </c>
      <c r="D2284" s="246" t="str">
        <f>IF('TSA Input'!J2247="","",IF('TSA Input'!J2247="Yes",IF('TSA Input'!W2247="","",LEFT('TSA Input'!W2247,LEN('TSA Input'!W2247)-2)),""))</f>
        <v/>
      </c>
      <c r="E2284" s="246" t="str">
        <f>IF('TSA Input'!J2247="","",IF('TSA Input'!J2247="Yes",'TSA Input'!I2247,""))</f>
        <v/>
      </c>
      <c r="F2284" s="247" t="str">
        <f>IF('TSA Input'!J2247="","",IF('TSA Input'!J2247="Yes",'TSA Input'!C2247,""))</f>
        <v/>
      </c>
      <c r="G2284" s="36" t="str">
        <f>IF('TSA Input'!J2247="","",IF('TSA Input'!J2247="Yes",'TSA Input'!D2247,""))</f>
        <v/>
      </c>
      <c r="H2284" s="37" t="str">
        <f>IF('TSA Input'!K2247="","",IF('TSA Input'!J2247="Yes",'TSA Input'!G2247,""))</f>
        <v/>
      </c>
      <c r="I2284" s="37" t="str">
        <f>IF('TSA Input'!L2247="","",IF('TSA Input'!J2247="Yes",'TSA Input'!F2247,""))</f>
        <v/>
      </c>
      <c r="J2284" s="39" t="str">
        <f t="shared" si="72"/>
        <v/>
      </c>
      <c r="K2284" s="257" t="str">
        <f>IF('TSA Input'!J2247="","",IF('TSA Input'!J2247="Yes",'TSA Input'!D2247,""))</f>
        <v/>
      </c>
      <c r="L2284" s="258" t="str">
        <f>IF('TSA Input'!J2247="","",IF('TSA Input'!J2247="Yes",'TSA Input'!G2247,""))</f>
        <v/>
      </c>
      <c r="M2284" s="258" t="str">
        <f>IF('TSA Input'!J2247="","",IF('TSA Input'!J2247="Yes",'TSA Input'!F2247,""))</f>
        <v/>
      </c>
      <c r="N2284" s="39" t="str">
        <f t="shared" si="73"/>
        <v/>
      </c>
      <c r="O2284" s="149" t="s">
        <v>11</v>
      </c>
      <c r="P2284" s="148" t="s">
        <v>11</v>
      </c>
      <c r="Q2284" s="1"/>
    </row>
    <row r="2285" spans="1:17" ht="15.75" hidden="1" customHeight="1">
      <c r="A2285" s="1" t="str">
        <f t="shared" si="1"/>
        <v/>
      </c>
      <c r="B2285" s="1"/>
      <c r="C2285" s="34" t="str">
        <f>IF('TSA Input'!J2248="","",IF('TSA Input'!J2248="Yes",'TSA Input'!B2248,"Ineligible"))</f>
        <v/>
      </c>
      <c r="D2285" s="246" t="str">
        <f>IF('TSA Input'!J2248="","",IF('TSA Input'!J2248="Yes",IF('TSA Input'!W2248="","",LEFT('TSA Input'!W2248,LEN('TSA Input'!W2248)-2)),""))</f>
        <v/>
      </c>
      <c r="E2285" s="246" t="str">
        <f>IF('TSA Input'!J2248="","",IF('TSA Input'!J2248="Yes",'TSA Input'!I2248,""))</f>
        <v/>
      </c>
      <c r="F2285" s="247" t="str">
        <f>IF('TSA Input'!J2248="","",IF('TSA Input'!J2248="Yes",'TSA Input'!C2248,""))</f>
        <v/>
      </c>
      <c r="G2285" s="36" t="str">
        <f>IF('TSA Input'!J2248="","",IF('TSA Input'!J2248="Yes",'TSA Input'!D2248,""))</f>
        <v/>
      </c>
      <c r="H2285" s="37" t="str">
        <f>IF('TSA Input'!K2248="","",IF('TSA Input'!J2248="Yes",'TSA Input'!G2248,""))</f>
        <v/>
      </c>
      <c r="I2285" s="37" t="str">
        <f>IF('TSA Input'!L2248="","",IF('TSA Input'!J2248="Yes",'TSA Input'!F2248,""))</f>
        <v/>
      </c>
      <c r="J2285" s="39" t="str">
        <f t="shared" si="72"/>
        <v/>
      </c>
      <c r="K2285" s="257" t="str">
        <f>IF('TSA Input'!J2248="","",IF('TSA Input'!J2248="Yes",'TSA Input'!D2248,""))</f>
        <v/>
      </c>
      <c r="L2285" s="258" t="str">
        <f>IF('TSA Input'!J2248="","",IF('TSA Input'!J2248="Yes",'TSA Input'!G2248,""))</f>
        <v/>
      </c>
      <c r="M2285" s="258" t="str">
        <f>IF('TSA Input'!J2248="","",IF('TSA Input'!J2248="Yes",'TSA Input'!F2248,""))</f>
        <v/>
      </c>
      <c r="N2285" s="39" t="str">
        <f t="shared" si="73"/>
        <v/>
      </c>
      <c r="O2285" s="149" t="s">
        <v>11</v>
      </c>
      <c r="P2285" s="148" t="s">
        <v>11</v>
      </c>
      <c r="Q2285" s="1"/>
    </row>
    <row r="2286" spans="1:17" ht="15.75" hidden="1" customHeight="1">
      <c r="A2286" s="1" t="str">
        <f t="shared" si="1"/>
        <v/>
      </c>
      <c r="B2286" s="1"/>
      <c r="C2286" s="34" t="str">
        <f>IF('TSA Input'!J2249="","",IF('TSA Input'!J2249="Yes",'TSA Input'!B2249,"Ineligible"))</f>
        <v/>
      </c>
      <c r="D2286" s="246" t="str">
        <f>IF('TSA Input'!J2249="","",IF('TSA Input'!J2249="Yes",IF('TSA Input'!W2249="","",LEFT('TSA Input'!W2249,LEN('TSA Input'!W2249)-2)),""))</f>
        <v/>
      </c>
      <c r="E2286" s="246" t="str">
        <f>IF('TSA Input'!J2249="","",IF('TSA Input'!J2249="Yes",'TSA Input'!I2249,""))</f>
        <v/>
      </c>
      <c r="F2286" s="247" t="str">
        <f>IF('TSA Input'!J2249="","",IF('TSA Input'!J2249="Yes",'TSA Input'!C2249,""))</f>
        <v/>
      </c>
      <c r="G2286" s="36" t="str">
        <f>IF('TSA Input'!J2249="","",IF('TSA Input'!J2249="Yes",'TSA Input'!D2249,""))</f>
        <v/>
      </c>
      <c r="H2286" s="37" t="str">
        <f>IF('TSA Input'!K2249="","",IF('TSA Input'!J2249="Yes",'TSA Input'!G2249,""))</f>
        <v/>
      </c>
      <c r="I2286" s="37" t="str">
        <f>IF('TSA Input'!L2249="","",IF('TSA Input'!J2249="Yes",'TSA Input'!F2249,""))</f>
        <v/>
      </c>
      <c r="J2286" s="39" t="str">
        <f t="shared" si="72"/>
        <v/>
      </c>
      <c r="K2286" s="257" t="str">
        <f>IF('TSA Input'!J2249="","",IF('TSA Input'!J2249="Yes",'TSA Input'!D2249,""))</f>
        <v/>
      </c>
      <c r="L2286" s="258" t="str">
        <f>IF('TSA Input'!J2249="","",IF('TSA Input'!J2249="Yes",'TSA Input'!G2249,""))</f>
        <v/>
      </c>
      <c r="M2286" s="258" t="str">
        <f>IF('TSA Input'!J2249="","",IF('TSA Input'!J2249="Yes",'TSA Input'!F2249,""))</f>
        <v/>
      </c>
      <c r="N2286" s="39" t="str">
        <f t="shared" si="73"/>
        <v/>
      </c>
      <c r="O2286" s="149" t="s">
        <v>11</v>
      </c>
      <c r="P2286" s="148" t="s">
        <v>11</v>
      </c>
      <c r="Q2286" s="1"/>
    </row>
    <row r="2287" spans="1:17" ht="15.75" hidden="1" customHeight="1">
      <c r="A2287" s="1" t="str">
        <f t="shared" si="1"/>
        <v/>
      </c>
      <c r="B2287" s="1"/>
      <c r="C2287" s="34" t="str">
        <f>IF('TSA Input'!J2250="","",IF('TSA Input'!J2250="Yes",'TSA Input'!B2250,"Ineligible"))</f>
        <v/>
      </c>
      <c r="D2287" s="246" t="str">
        <f>IF('TSA Input'!J2250="","",IF('TSA Input'!J2250="Yes",IF('TSA Input'!W2250="","",LEFT('TSA Input'!W2250,LEN('TSA Input'!W2250)-2)),""))</f>
        <v/>
      </c>
      <c r="E2287" s="246" t="str">
        <f>IF('TSA Input'!J2250="","",IF('TSA Input'!J2250="Yes",'TSA Input'!I2250,""))</f>
        <v/>
      </c>
      <c r="F2287" s="247" t="str">
        <f>IF('TSA Input'!J2250="","",IF('TSA Input'!J2250="Yes",'TSA Input'!C2250,""))</f>
        <v/>
      </c>
      <c r="G2287" s="36" t="str">
        <f>IF('TSA Input'!J2250="","",IF('TSA Input'!J2250="Yes",'TSA Input'!D2250,""))</f>
        <v/>
      </c>
      <c r="H2287" s="37" t="str">
        <f>IF('TSA Input'!K2250="","",IF('TSA Input'!J2250="Yes",'TSA Input'!G2250,""))</f>
        <v/>
      </c>
      <c r="I2287" s="37" t="str">
        <f>IF('TSA Input'!L2250="","",IF('TSA Input'!J2250="Yes",'TSA Input'!F2250,""))</f>
        <v/>
      </c>
      <c r="J2287" s="39" t="str">
        <f t="shared" si="72"/>
        <v/>
      </c>
      <c r="K2287" s="257" t="str">
        <f>IF('TSA Input'!J2250="","",IF('TSA Input'!J2250="Yes",'TSA Input'!D2250,""))</f>
        <v/>
      </c>
      <c r="L2287" s="258" t="str">
        <f>IF('TSA Input'!J2250="","",IF('TSA Input'!J2250="Yes",'TSA Input'!G2250,""))</f>
        <v/>
      </c>
      <c r="M2287" s="258" t="str">
        <f>IF('TSA Input'!J2250="","",IF('TSA Input'!J2250="Yes",'TSA Input'!F2250,""))</f>
        <v/>
      </c>
      <c r="N2287" s="39" t="str">
        <f t="shared" si="73"/>
        <v/>
      </c>
      <c r="O2287" s="149" t="s">
        <v>11</v>
      </c>
      <c r="P2287" s="148" t="s">
        <v>11</v>
      </c>
      <c r="Q2287" s="1"/>
    </row>
    <row r="2288" spans="1:17" ht="15.75" hidden="1" customHeight="1">
      <c r="A2288" s="1" t="str">
        <f t="shared" si="1"/>
        <v/>
      </c>
      <c r="B2288" s="1"/>
      <c r="C2288" s="34" t="str">
        <f>IF('TSA Input'!J2251="","",IF('TSA Input'!J2251="Yes",'TSA Input'!B2251,"Ineligible"))</f>
        <v/>
      </c>
      <c r="D2288" s="246" t="str">
        <f>IF('TSA Input'!J2251="","",IF('TSA Input'!J2251="Yes",IF('TSA Input'!W2251="","",LEFT('TSA Input'!W2251,LEN('TSA Input'!W2251)-2)),""))</f>
        <v/>
      </c>
      <c r="E2288" s="246" t="str">
        <f>IF('TSA Input'!J2251="","",IF('TSA Input'!J2251="Yes",'TSA Input'!I2251,""))</f>
        <v/>
      </c>
      <c r="F2288" s="247" t="str">
        <f>IF('TSA Input'!J2251="","",IF('TSA Input'!J2251="Yes",'TSA Input'!C2251,""))</f>
        <v/>
      </c>
      <c r="G2288" s="36" t="str">
        <f>IF('TSA Input'!J2251="","",IF('TSA Input'!J2251="Yes",'TSA Input'!D2251,""))</f>
        <v/>
      </c>
      <c r="H2288" s="37" t="str">
        <f>IF('TSA Input'!K2251="","",IF('TSA Input'!J2251="Yes",'TSA Input'!G2251,""))</f>
        <v/>
      </c>
      <c r="I2288" s="37" t="str">
        <f>IF('TSA Input'!L2251="","",IF('TSA Input'!J2251="Yes",'TSA Input'!F2251,""))</f>
        <v/>
      </c>
      <c r="J2288" s="39" t="str">
        <f t="shared" si="72"/>
        <v/>
      </c>
      <c r="K2288" s="257" t="str">
        <f>IF('TSA Input'!J2251="","",IF('TSA Input'!J2251="Yes",'TSA Input'!D2251,""))</f>
        <v/>
      </c>
      <c r="L2288" s="258" t="str">
        <f>IF('TSA Input'!J2251="","",IF('TSA Input'!J2251="Yes",'TSA Input'!G2251,""))</f>
        <v/>
      </c>
      <c r="M2288" s="258" t="str">
        <f>IF('TSA Input'!J2251="","",IF('TSA Input'!J2251="Yes",'TSA Input'!F2251,""))</f>
        <v/>
      </c>
      <c r="N2288" s="39" t="str">
        <f t="shared" si="73"/>
        <v/>
      </c>
      <c r="O2288" s="149" t="s">
        <v>11</v>
      </c>
      <c r="P2288" s="148" t="s">
        <v>11</v>
      </c>
      <c r="Q2288" s="1"/>
    </row>
    <row r="2289" spans="1:17" ht="15.75" hidden="1" customHeight="1">
      <c r="A2289" s="1" t="str">
        <f t="shared" si="1"/>
        <v/>
      </c>
      <c r="B2289" s="1"/>
      <c r="C2289" s="34" t="str">
        <f>IF('TSA Input'!J2252="","",IF('TSA Input'!J2252="Yes",'TSA Input'!B2252,"Ineligible"))</f>
        <v/>
      </c>
      <c r="D2289" s="246" t="str">
        <f>IF('TSA Input'!J2252="","",IF('TSA Input'!J2252="Yes",IF('TSA Input'!W2252="","",LEFT('TSA Input'!W2252,LEN('TSA Input'!W2252)-2)),""))</f>
        <v/>
      </c>
      <c r="E2289" s="246" t="str">
        <f>IF('TSA Input'!J2252="","",IF('TSA Input'!J2252="Yes",'TSA Input'!I2252,""))</f>
        <v/>
      </c>
      <c r="F2289" s="247" t="str">
        <f>IF('TSA Input'!J2252="","",IF('TSA Input'!J2252="Yes",'TSA Input'!C2252,""))</f>
        <v/>
      </c>
      <c r="G2289" s="36" t="str">
        <f>IF('TSA Input'!J2252="","",IF('TSA Input'!J2252="Yes",'TSA Input'!D2252,""))</f>
        <v/>
      </c>
      <c r="H2289" s="37" t="str">
        <f>IF('TSA Input'!K2252="","",IF('TSA Input'!J2252="Yes",'TSA Input'!G2252,""))</f>
        <v/>
      </c>
      <c r="I2289" s="37" t="str">
        <f>IF('TSA Input'!L2252="","",IF('TSA Input'!J2252="Yes",'TSA Input'!F2252,""))</f>
        <v/>
      </c>
      <c r="J2289" s="39" t="str">
        <f t="shared" si="72"/>
        <v/>
      </c>
      <c r="K2289" s="257" t="str">
        <f>IF('TSA Input'!J2252="","",IF('TSA Input'!J2252="Yes",'TSA Input'!D2252,""))</f>
        <v/>
      </c>
      <c r="L2289" s="258" t="str">
        <f>IF('TSA Input'!J2252="","",IF('TSA Input'!J2252="Yes",'TSA Input'!G2252,""))</f>
        <v/>
      </c>
      <c r="M2289" s="258" t="str">
        <f>IF('TSA Input'!J2252="","",IF('TSA Input'!J2252="Yes",'TSA Input'!F2252,""))</f>
        <v/>
      </c>
      <c r="N2289" s="39" t="str">
        <f t="shared" si="73"/>
        <v/>
      </c>
      <c r="O2289" s="149" t="s">
        <v>11</v>
      </c>
      <c r="P2289" s="148" t="s">
        <v>11</v>
      </c>
      <c r="Q2289" s="1"/>
    </row>
    <row r="2290" spans="1:17" ht="15.75" hidden="1" customHeight="1">
      <c r="A2290" s="1" t="str">
        <f t="shared" si="1"/>
        <v/>
      </c>
      <c r="B2290" s="1"/>
      <c r="C2290" s="34" t="str">
        <f>IF('TSA Input'!J2253="","",IF('TSA Input'!J2253="Yes",'TSA Input'!B2253,"Ineligible"))</f>
        <v/>
      </c>
      <c r="D2290" s="246" t="str">
        <f>IF('TSA Input'!J2253="","",IF('TSA Input'!J2253="Yes",IF('TSA Input'!W2253="","",LEFT('TSA Input'!W2253,LEN('TSA Input'!W2253)-2)),""))</f>
        <v/>
      </c>
      <c r="E2290" s="246" t="str">
        <f>IF('TSA Input'!J2253="","",IF('TSA Input'!J2253="Yes",'TSA Input'!I2253,""))</f>
        <v/>
      </c>
      <c r="F2290" s="247" t="str">
        <f>IF('TSA Input'!J2253="","",IF('TSA Input'!J2253="Yes",'TSA Input'!C2253,""))</f>
        <v/>
      </c>
      <c r="G2290" s="36" t="str">
        <f>IF('TSA Input'!J2253="","",IF('TSA Input'!J2253="Yes",'TSA Input'!D2253,""))</f>
        <v/>
      </c>
      <c r="H2290" s="37" t="str">
        <f>IF('TSA Input'!K2253="","",IF('TSA Input'!J2253="Yes",'TSA Input'!G2253,""))</f>
        <v/>
      </c>
      <c r="I2290" s="37" t="str">
        <f>IF('TSA Input'!L2253="","",IF('TSA Input'!J2253="Yes",'TSA Input'!F2253,""))</f>
        <v/>
      </c>
      <c r="J2290" s="39" t="str">
        <f t="shared" si="72"/>
        <v/>
      </c>
      <c r="K2290" s="257" t="str">
        <f>IF('TSA Input'!J2253="","",IF('TSA Input'!J2253="Yes",'TSA Input'!D2253,""))</f>
        <v/>
      </c>
      <c r="L2290" s="258" t="str">
        <f>IF('TSA Input'!J2253="","",IF('TSA Input'!J2253="Yes",'TSA Input'!G2253,""))</f>
        <v/>
      </c>
      <c r="M2290" s="258" t="str">
        <f>IF('TSA Input'!J2253="","",IF('TSA Input'!J2253="Yes",'TSA Input'!F2253,""))</f>
        <v/>
      </c>
      <c r="N2290" s="39" t="str">
        <f t="shared" si="73"/>
        <v/>
      </c>
      <c r="O2290" s="149" t="s">
        <v>11</v>
      </c>
      <c r="P2290" s="148" t="s">
        <v>11</v>
      </c>
      <c r="Q2290" s="1"/>
    </row>
    <row r="2291" spans="1:17" ht="15.75" hidden="1" customHeight="1">
      <c r="A2291" s="1" t="str">
        <f t="shared" si="1"/>
        <v/>
      </c>
      <c r="B2291" s="1"/>
      <c r="C2291" s="34" t="str">
        <f>IF('TSA Input'!J2254="","",IF('TSA Input'!J2254="Yes",'TSA Input'!B2254,"Ineligible"))</f>
        <v/>
      </c>
      <c r="D2291" s="246" t="str">
        <f>IF('TSA Input'!J2254="","",IF('TSA Input'!J2254="Yes",IF('TSA Input'!W2254="","",LEFT('TSA Input'!W2254,LEN('TSA Input'!W2254)-2)),""))</f>
        <v/>
      </c>
      <c r="E2291" s="246" t="str">
        <f>IF('TSA Input'!J2254="","",IF('TSA Input'!J2254="Yes",'TSA Input'!I2254,""))</f>
        <v/>
      </c>
      <c r="F2291" s="247" t="str">
        <f>IF('TSA Input'!J2254="","",IF('TSA Input'!J2254="Yes",'TSA Input'!C2254,""))</f>
        <v/>
      </c>
      <c r="G2291" s="36" t="str">
        <f>IF('TSA Input'!J2254="","",IF('TSA Input'!J2254="Yes",'TSA Input'!D2254,""))</f>
        <v/>
      </c>
      <c r="H2291" s="37" t="str">
        <f>IF('TSA Input'!K2254="","",IF('TSA Input'!J2254="Yes",'TSA Input'!G2254,""))</f>
        <v/>
      </c>
      <c r="I2291" s="37" t="str">
        <f>IF('TSA Input'!L2254="","",IF('TSA Input'!J2254="Yes",'TSA Input'!F2254,""))</f>
        <v/>
      </c>
      <c r="J2291" s="39" t="str">
        <f t="shared" si="72"/>
        <v/>
      </c>
      <c r="K2291" s="257" t="str">
        <f>IF('TSA Input'!J2254="","",IF('TSA Input'!J2254="Yes",'TSA Input'!D2254,""))</f>
        <v/>
      </c>
      <c r="L2291" s="258" t="str">
        <f>IF('TSA Input'!J2254="","",IF('TSA Input'!J2254="Yes",'TSA Input'!G2254,""))</f>
        <v/>
      </c>
      <c r="M2291" s="258" t="str">
        <f>IF('TSA Input'!J2254="","",IF('TSA Input'!J2254="Yes",'TSA Input'!F2254,""))</f>
        <v/>
      </c>
      <c r="N2291" s="39" t="str">
        <f t="shared" si="73"/>
        <v/>
      </c>
      <c r="O2291" s="149" t="s">
        <v>11</v>
      </c>
      <c r="P2291" s="148" t="s">
        <v>11</v>
      </c>
      <c r="Q2291" s="1"/>
    </row>
    <row r="2292" spans="1:17" ht="15.75" hidden="1" customHeight="1">
      <c r="A2292" s="1" t="str">
        <f t="shared" si="1"/>
        <v/>
      </c>
      <c r="B2292" s="1"/>
      <c r="C2292" s="34" t="str">
        <f>IF('TSA Input'!J2255="","",IF('TSA Input'!J2255="Yes",'TSA Input'!B2255,"Ineligible"))</f>
        <v/>
      </c>
      <c r="D2292" s="246" t="str">
        <f>IF('TSA Input'!J2255="","",IF('TSA Input'!J2255="Yes",IF('TSA Input'!W2255="","",LEFT('TSA Input'!W2255,LEN('TSA Input'!W2255)-2)),""))</f>
        <v/>
      </c>
      <c r="E2292" s="246" t="str">
        <f>IF('TSA Input'!J2255="","",IF('TSA Input'!J2255="Yes",'TSA Input'!I2255,""))</f>
        <v/>
      </c>
      <c r="F2292" s="247" t="str">
        <f>IF('TSA Input'!J2255="","",IF('TSA Input'!J2255="Yes",'TSA Input'!C2255,""))</f>
        <v/>
      </c>
      <c r="G2292" s="36" t="str">
        <f>IF('TSA Input'!J2255="","",IF('TSA Input'!J2255="Yes",'TSA Input'!D2255,""))</f>
        <v/>
      </c>
      <c r="H2292" s="37" t="str">
        <f>IF('TSA Input'!K2255="","",IF('TSA Input'!J2255="Yes",'TSA Input'!G2255,""))</f>
        <v/>
      </c>
      <c r="I2292" s="37" t="str">
        <f>IF('TSA Input'!L2255="","",IF('TSA Input'!J2255="Yes",'TSA Input'!F2255,""))</f>
        <v/>
      </c>
      <c r="J2292" s="39" t="str">
        <f t="shared" si="72"/>
        <v/>
      </c>
      <c r="K2292" s="257" t="str">
        <f>IF('TSA Input'!J2255="","",IF('TSA Input'!J2255="Yes",'TSA Input'!D2255,""))</f>
        <v/>
      </c>
      <c r="L2292" s="258" t="str">
        <f>IF('TSA Input'!J2255="","",IF('TSA Input'!J2255="Yes",'TSA Input'!G2255,""))</f>
        <v/>
      </c>
      <c r="M2292" s="258" t="str">
        <f>IF('TSA Input'!J2255="","",IF('TSA Input'!J2255="Yes",'TSA Input'!F2255,""))</f>
        <v/>
      </c>
      <c r="N2292" s="39" t="str">
        <f t="shared" si="73"/>
        <v/>
      </c>
      <c r="O2292" s="149" t="s">
        <v>11</v>
      </c>
      <c r="P2292" s="148" t="s">
        <v>11</v>
      </c>
      <c r="Q2292" s="1"/>
    </row>
    <row r="2293" spans="1:17" ht="15.75" hidden="1" customHeight="1">
      <c r="A2293" s="1" t="str">
        <f t="shared" si="1"/>
        <v/>
      </c>
      <c r="B2293" s="1"/>
      <c r="C2293" s="34" t="str">
        <f>IF('TSA Input'!J2256="","",IF('TSA Input'!J2256="Yes",'TSA Input'!B2256,"Ineligible"))</f>
        <v/>
      </c>
      <c r="D2293" s="246" t="str">
        <f>IF('TSA Input'!J2256="","",IF('TSA Input'!J2256="Yes",IF('TSA Input'!W2256="","",LEFT('TSA Input'!W2256,LEN('TSA Input'!W2256)-2)),""))</f>
        <v/>
      </c>
      <c r="E2293" s="246" t="str">
        <f>IF('TSA Input'!J2256="","",IF('TSA Input'!J2256="Yes",'TSA Input'!I2256,""))</f>
        <v/>
      </c>
      <c r="F2293" s="247" t="str">
        <f>IF('TSA Input'!J2256="","",IF('TSA Input'!J2256="Yes",'TSA Input'!C2256,""))</f>
        <v/>
      </c>
      <c r="G2293" s="36" t="str">
        <f>IF('TSA Input'!J2256="","",IF('TSA Input'!J2256="Yes",'TSA Input'!D2256,""))</f>
        <v/>
      </c>
      <c r="H2293" s="37" t="str">
        <f>IF('TSA Input'!K2256="","",IF('TSA Input'!J2256="Yes",'TSA Input'!G2256,""))</f>
        <v/>
      </c>
      <c r="I2293" s="37" t="str">
        <f>IF('TSA Input'!L2256="","",IF('TSA Input'!J2256="Yes",'TSA Input'!F2256,""))</f>
        <v/>
      </c>
      <c r="J2293" s="39" t="str">
        <f t="shared" si="72"/>
        <v/>
      </c>
      <c r="K2293" s="257" t="str">
        <f>IF('TSA Input'!J2256="","",IF('TSA Input'!J2256="Yes",'TSA Input'!D2256,""))</f>
        <v/>
      </c>
      <c r="L2293" s="258" t="str">
        <f>IF('TSA Input'!J2256="","",IF('TSA Input'!J2256="Yes",'TSA Input'!G2256,""))</f>
        <v/>
      </c>
      <c r="M2293" s="258" t="str">
        <f>IF('TSA Input'!J2256="","",IF('TSA Input'!J2256="Yes",'TSA Input'!F2256,""))</f>
        <v/>
      </c>
      <c r="N2293" s="39" t="str">
        <f t="shared" si="73"/>
        <v/>
      </c>
      <c r="O2293" s="149" t="s">
        <v>11</v>
      </c>
      <c r="P2293" s="148" t="s">
        <v>11</v>
      </c>
      <c r="Q2293" s="1"/>
    </row>
    <row r="2294" spans="1:17" ht="15.75" hidden="1" customHeight="1">
      <c r="A2294" s="1" t="str">
        <f t="shared" si="1"/>
        <v/>
      </c>
      <c r="B2294" s="1"/>
      <c r="C2294" s="34" t="str">
        <f>IF('TSA Input'!J2257="","",IF('TSA Input'!J2257="Yes",'TSA Input'!B2257,"Ineligible"))</f>
        <v/>
      </c>
      <c r="D2294" s="246" t="str">
        <f>IF('TSA Input'!J2257="","",IF('TSA Input'!J2257="Yes",IF('TSA Input'!W2257="","",LEFT('TSA Input'!W2257,LEN('TSA Input'!W2257)-2)),""))</f>
        <v/>
      </c>
      <c r="E2294" s="246" t="str">
        <f>IF('TSA Input'!J2257="","",IF('TSA Input'!J2257="Yes",'TSA Input'!I2257,""))</f>
        <v/>
      </c>
      <c r="F2294" s="247" t="str">
        <f>IF('TSA Input'!J2257="","",IF('TSA Input'!J2257="Yes",'TSA Input'!C2257,""))</f>
        <v/>
      </c>
      <c r="G2294" s="36" t="str">
        <f>IF('TSA Input'!J2257="","",IF('TSA Input'!J2257="Yes",'TSA Input'!D2257,""))</f>
        <v/>
      </c>
      <c r="H2294" s="37" t="str">
        <f>IF('TSA Input'!K2257="","",IF('TSA Input'!J2257="Yes",'TSA Input'!G2257,""))</f>
        <v/>
      </c>
      <c r="I2294" s="37" t="str">
        <f>IF('TSA Input'!L2257="","",IF('TSA Input'!J2257="Yes",'TSA Input'!F2257,""))</f>
        <v/>
      </c>
      <c r="J2294" s="39" t="str">
        <f t="shared" si="72"/>
        <v/>
      </c>
      <c r="K2294" s="257" t="str">
        <f>IF('TSA Input'!J2257="","",IF('TSA Input'!J2257="Yes",'TSA Input'!D2257,""))</f>
        <v/>
      </c>
      <c r="L2294" s="258" t="str">
        <f>IF('TSA Input'!J2257="","",IF('TSA Input'!J2257="Yes",'TSA Input'!G2257,""))</f>
        <v/>
      </c>
      <c r="M2294" s="258" t="str">
        <f>IF('TSA Input'!J2257="","",IF('TSA Input'!J2257="Yes",'TSA Input'!F2257,""))</f>
        <v/>
      </c>
      <c r="N2294" s="39" t="str">
        <f t="shared" si="73"/>
        <v/>
      </c>
      <c r="O2294" s="149" t="s">
        <v>11</v>
      </c>
      <c r="P2294" s="148" t="s">
        <v>11</v>
      </c>
      <c r="Q2294" s="1"/>
    </row>
    <row r="2295" spans="1:17" ht="15.75" hidden="1" customHeight="1">
      <c r="A2295" s="1" t="str">
        <f t="shared" si="1"/>
        <v/>
      </c>
      <c r="B2295" s="1"/>
      <c r="C2295" s="34" t="str">
        <f>IF('TSA Input'!J2258="","",IF('TSA Input'!J2258="Yes",'TSA Input'!B2258,"Ineligible"))</f>
        <v/>
      </c>
      <c r="D2295" s="246" t="str">
        <f>IF('TSA Input'!J2258="","",IF('TSA Input'!J2258="Yes",IF('TSA Input'!W2258="","",LEFT('TSA Input'!W2258,LEN('TSA Input'!W2258)-2)),""))</f>
        <v/>
      </c>
      <c r="E2295" s="246" t="str">
        <f>IF('TSA Input'!J2258="","",IF('TSA Input'!J2258="Yes",'TSA Input'!I2258,""))</f>
        <v/>
      </c>
      <c r="F2295" s="247" t="str">
        <f>IF('TSA Input'!J2258="","",IF('TSA Input'!J2258="Yes",'TSA Input'!C2258,""))</f>
        <v/>
      </c>
      <c r="G2295" s="36" t="str">
        <f>IF('TSA Input'!J2258="","",IF('TSA Input'!J2258="Yes",'TSA Input'!D2258,""))</f>
        <v/>
      </c>
      <c r="H2295" s="37" t="str">
        <f>IF('TSA Input'!K2258="","",IF('TSA Input'!J2258="Yes",'TSA Input'!G2258,""))</f>
        <v/>
      </c>
      <c r="I2295" s="37" t="str">
        <f>IF('TSA Input'!L2258="","",IF('TSA Input'!J2258="Yes",'TSA Input'!F2258,""))</f>
        <v/>
      </c>
      <c r="J2295" s="39" t="str">
        <f t="shared" si="72"/>
        <v/>
      </c>
      <c r="K2295" s="257" t="str">
        <f>IF('TSA Input'!J2258="","",IF('TSA Input'!J2258="Yes",'TSA Input'!D2258,""))</f>
        <v/>
      </c>
      <c r="L2295" s="258" t="str">
        <f>IF('TSA Input'!J2258="","",IF('TSA Input'!J2258="Yes",'TSA Input'!G2258,""))</f>
        <v/>
      </c>
      <c r="M2295" s="258" t="str">
        <f>IF('TSA Input'!J2258="","",IF('TSA Input'!J2258="Yes",'TSA Input'!F2258,""))</f>
        <v/>
      </c>
      <c r="N2295" s="39" t="str">
        <f t="shared" si="73"/>
        <v/>
      </c>
      <c r="O2295" s="149" t="s">
        <v>11</v>
      </c>
      <c r="P2295" s="148" t="s">
        <v>11</v>
      </c>
      <c r="Q2295" s="1"/>
    </row>
    <row r="2296" spans="1:17" ht="15.75" hidden="1" customHeight="1">
      <c r="A2296" s="1" t="str">
        <f t="shared" si="1"/>
        <v/>
      </c>
      <c r="B2296" s="1"/>
      <c r="C2296" s="34" t="str">
        <f>IF('TSA Input'!J2259="","",IF('TSA Input'!J2259="Yes",'TSA Input'!B2259,"Ineligible"))</f>
        <v/>
      </c>
      <c r="D2296" s="246" t="str">
        <f>IF('TSA Input'!J2259="","",IF('TSA Input'!J2259="Yes",IF('TSA Input'!W2259="","",LEFT('TSA Input'!W2259,LEN('TSA Input'!W2259)-2)),""))</f>
        <v/>
      </c>
      <c r="E2296" s="246" t="str">
        <f>IF('TSA Input'!J2259="","",IF('TSA Input'!J2259="Yes",'TSA Input'!I2259,""))</f>
        <v/>
      </c>
      <c r="F2296" s="247" t="str">
        <f>IF('TSA Input'!J2259="","",IF('TSA Input'!J2259="Yes",'TSA Input'!C2259,""))</f>
        <v/>
      </c>
      <c r="G2296" s="36" t="str">
        <f>IF('TSA Input'!J2259="","",IF('TSA Input'!J2259="Yes",'TSA Input'!D2259,""))</f>
        <v/>
      </c>
      <c r="H2296" s="37" t="str">
        <f>IF('TSA Input'!K2259="","",IF('TSA Input'!J2259="Yes",'TSA Input'!G2259,""))</f>
        <v/>
      </c>
      <c r="I2296" s="37" t="str">
        <f>IF('TSA Input'!L2259="","",IF('TSA Input'!J2259="Yes",'TSA Input'!F2259,""))</f>
        <v/>
      </c>
      <c r="J2296" s="39" t="str">
        <f t="shared" si="72"/>
        <v/>
      </c>
      <c r="K2296" s="257" t="str">
        <f>IF('TSA Input'!J2259="","",IF('TSA Input'!J2259="Yes",'TSA Input'!D2259,""))</f>
        <v/>
      </c>
      <c r="L2296" s="258" t="str">
        <f>IF('TSA Input'!J2259="","",IF('TSA Input'!J2259="Yes",'TSA Input'!G2259,""))</f>
        <v/>
      </c>
      <c r="M2296" s="258" t="str">
        <f>IF('TSA Input'!J2259="","",IF('TSA Input'!J2259="Yes",'TSA Input'!F2259,""))</f>
        <v/>
      </c>
      <c r="N2296" s="39" t="str">
        <f t="shared" si="73"/>
        <v/>
      </c>
      <c r="O2296" s="149" t="s">
        <v>11</v>
      </c>
      <c r="P2296" s="148" t="s">
        <v>11</v>
      </c>
      <c r="Q2296" s="1"/>
    </row>
    <row r="2297" spans="1:17" ht="15.75" hidden="1" customHeight="1">
      <c r="A2297" s="1" t="str">
        <f t="shared" si="1"/>
        <v/>
      </c>
      <c r="B2297" s="1"/>
      <c r="C2297" s="34" t="str">
        <f>IF('TSA Input'!J2260="","",IF('TSA Input'!J2260="Yes",'TSA Input'!B2260,"Ineligible"))</f>
        <v/>
      </c>
      <c r="D2297" s="246" t="str">
        <f>IF('TSA Input'!J2260="","",IF('TSA Input'!J2260="Yes",IF('TSA Input'!W2260="","",LEFT('TSA Input'!W2260,LEN('TSA Input'!W2260)-2)),""))</f>
        <v/>
      </c>
      <c r="E2297" s="246" t="str">
        <f>IF('TSA Input'!J2260="","",IF('TSA Input'!J2260="Yes",'TSA Input'!I2260,""))</f>
        <v/>
      </c>
      <c r="F2297" s="247" t="str">
        <f>IF('TSA Input'!J2260="","",IF('TSA Input'!J2260="Yes",'TSA Input'!C2260,""))</f>
        <v/>
      </c>
      <c r="G2297" s="36" t="str">
        <f>IF('TSA Input'!J2260="","",IF('TSA Input'!J2260="Yes",'TSA Input'!D2260,""))</f>
        <v/>
      </c>
      <c r="H2297" s="37" t="str">
        <f>IF('TSA Input'!K2260="","",IF('TSA Input'!J2260="Yes",'TSA Input'!G2260,""))</f>
        <v/>
      </c>
      <c r="I2297" s="37" t="str">
        <f>IF('TSA Input'!L2260="","",IF('TSA Input'!J2260="Yes",'TSA Input'!F2260,""))</f>
        <v/>
      </c>
      <c r="J2297" s="39" t="str">
        <f t="shared" si="72"/>
        <v/>
      </c>
      <c r="K2297" s="257" t="str">
        <f>IF('TSA Input'!J2260="","",IF('TSA Input'!J2260="Yes",'TSA Input'!D2260,""))</f>
        <v/>
      </c>
      <c r="L2297" s="258" t="str">
        <f>IF('TSA Input'!J2260="","",IF('TSA Input'!J2260="Yes",'TSA Input'!G2260,""))</f>
        <v/>
      </c>
      <c r="M2297" s="258" t="str">
        <f>IF('TSA Input'!J2260="","",IF('TSA Input'!J2260="Yes",'TSA Input'!F2260,""))</f>
        <v/>
      </c>
      <c r="N2297" s="39" t="str">
        <f t="shared" si="73"/>
        <v/>
      </c>
      <c r="O2297" s="149" t="s">
        <v>11</v>
      </c>
      <c r="P2297" s="148" t="s">
        <v>11</v>
      </c>
      <c r="Q2297" s="1"/>
    </row>
    <row r="2298" spans="1:17" ht="15.75" hidden="1" customHeight="1">
      <c r="A2298" s="1" t="str">
        <f t="shared" si="1"/>
        <v/>
      </c>
      <c r="B2298" s="1"/>
      <c r="C2298" s="34" t="str">
        <f>IF('TSA Input'!J2261="","",IF('TSA Input'!J2261="Yes",'TSA Input'!B2261,"Ineligible"))</f>
        <v/>
      </c>
      <c r="D2298" s="246" t="str">
        <f>IF('TSA Input'!J2261="","",IF('TSA Input'!J2261="Yes",IF('TSA Input'!W2261="","",LEFT('TSA Input'!W2261,LEN('TSA Input'!W2261)-2)),""))</f>
        <v/>
      </c>
      <c r="E2298" s="246" t="str">
        <f>IF('TSA Input'!J2261="","",IF('TSA Input'!J2261="Yes",'TSA Input'!I2261,""))</f>
        <v/>
      </c>
      <c r="F2298" s="247" t="str">
        <f>IF('TSA Input'!J2261="","",IF('TSA Input'!J2261="Yes",'TSA Input'!C2261,""))</f>
        <v/>
      </c>
      <c r="G2298" s="36" t="str">
        <f>IF('TSA Input'!J2261="","",IF('TSA Input'!J2261="Yes",'TSA Input'!D2261,""))</f>
        <v/>
      </c>
      <c r="H2298" s="37" t="str">
        <f>IF('TSA Input'!K2261="","",IF('TSA Input'!J2261="Yes",'TSA Input'!G2261,""))</f>
        <v/>
      </c>
      <c r="I2298" s="37" t="str">
        <f>IF('TSA Input'!L2261="","",IF('TSA Input'!J2261="Yes",'TSA Input'!F2261,""))</f>
        <v/>
      </c>
      <c r="J2298" s="39" t="str">
        <f t="shared" si="72"/>
        <v/>
      </c>
      <c r="K2298" s="257" t="str">
        <f>IF('TSA Input'!J2261="","",IF('TSA Input'!J2261="Yes",'TSA Input'!D2261,""))</f>
        <v/>
      </c>
      <c r="L2298" s="258" t="str">
        <f>IF('TSA Input'!J2261="","",IF('TSA Input'!J2261="Yes",'TSA Input'!G2261,""))</f>
        <v/>
      </c>
      <c r="M2298" s="258" t="str">
        <f>IF('TSA Input'!J2261="","",IF('TSA Input'!J2261="Yes",'TSA Input'!F2261,""))</f>
        <v/>
      </c>
      <c r="N2298" s="39" t="str">
        <f t="shared" si="73"/>
        <v/>
      </c>
      <c r="O2298" s="149" t="s">
        <v>11</v>
      </c>
      <c r="P2298" s="148" t="s">
        <v>11</v>
      </c>
      <c r="Q2298" s="1"/>
    </row>
    <row r="2299" spans="1:17" ht="15.75" hidden="1" customHeight="1">
      <c r="A2299" s="1" t="str">
        <f t="shared" si="1"/>
        <v/>
      </c>
      <c r="B2299" s="1"/>
      <c r="C2299" s="34" t="str">
        <f>IF('TSA Input'!J2262="","",IF('TSA Input'!J2262="Yes",'TSA Input'!B2262,"Ineligible"))</f>
        <v/>
      </c>
      <c r="D2299" s="246" t="str">
        <f>IF('TSA Input'!J2262="","",IF('TSA Input'!J2262="Yes",IF('TSA Input'!W2262="","",LEFT('TSA Input'!W2262,LEN('TSA Input'!W2262)-2)),""))</f>
        <v/>
      </c>
      <c r="E2299" s="246" t="str">
        <f>IF('TSA Input'!J2262="","",IF('TSA Input'!J2262="Yes",'TSA Input'!I2262,""))</f>
        <v/>
      </c>
      <c r="F2299" s="247" t="str">
        <f>IF('TSA Input'!J2262="","",IF('TSA Input'!J2262="Yes",'TSA Input'!C2262,""))</f>
        <v/>
      </c>
      <c r="G2299" s="36" t="str">
        <f>IF('TSA Input'!J2262="","",IF('TSA Input'!J2262="Yes",'TSA Input'!D2262,""))</f>
        <v/>
      </c>
      <c r="H2299" s="37" t="str">
        <f>IF('TSA Input'!K2262="","",IF('TSA Input'!J2262="Yes",'TSA Input'!G2262,""))</f>
        <v/>
      </c>
      <c r="I2299" s="37" t="str">
        <f>IF('TSA Input'!L2262="","",IF('TSA Input'!J2262="Yes",'TSA Input'!F2262,""))</f>
        <v/>
      </c>
      <c r="J2299" s="39" t="str">
        <f t="shared" si="72"/>
        <v/>
      </c>
      <c r="K2299" s="257" t="str">
        <f>IF('TSA Input'!J2262="","",IF('TSA Input'!J2262="Yes",'TSA Input'!D2262,""))</f>
        <v/>
      </c>
      <c r="L2299" s="258" t="str">
        <f>IF('TSA Input'!J2262="","",IF('TSA Input'!J2262="Yes",'TSA Input'!G2262,""))</f>
        <v/>
      </c>
      <c r="M2299" s="258" t="str">
        <f>IF('TSA Input'!J2262="","",IF('TSA Input'!J2262="Yes",'TSA Input'!F2262,""))</f>
        <v/>
      </c>
      <c r="N2299" s="39" t="str">
        <f t="shared" si="73"/>
        <v/>
      </c>
      <c r="O2299" s="149" t="s">
        <v>11</v>
      </c>
      <c r="P2299" s="148" t="s">
        <v>11</v>
      </c>
      <c r="Q2299" s="1"/>
    </row>
    <row r="2300" spans="1:17" ht="15.75" hidden="1" customHeight="1">
      <c r="A2300" s="1" t="str">
        <f t="shared" si="1"/>
        <v/>
      </c>
      <c r="B2300" s="1"/>
      <c r="C2300" s="34" t="str">
        <f>IF('TSA Input'!J2263="","",IF('TSA Input'!J2263="Yes",'TSA Input'!B2263,"Ineligible"))</f>
        <v/>
      </c>
      <c r="D2300" s="246" t="str">
        <f>IF('TSA Input'!J2263="","",IF('TSA Input'!J2263="Yes",IF('TSA Input'!W2263="","",LEFT('TSA Input'!W2263,LEN('TSA Input'!W2263)-2)),""))</f>
        <v/>
      </c>
      <c r="E2300" s="246" t="str">
        <f>IF('TSA Input'!J2263="","",IF('TSA Input'!J2263="Yes",'TSA Input'!I2263,""))</f>
        <v/>
      </c>
      <c r="F2300" s="247" t="str">
        <f>IF('TSA Input'!J2263="","",IF('TSA Input'!J2263="Yes",'TSA Input'!C2263,""))</f>
        <v/>
      </c>
      <c r="G2300" s="36" t="str">
        <f>IF('TSA Input'!J2263="","",IF('TSA Input'!J2263="Yes",'TSA Input'!D2263,""))</f>
        <v/>
      </c>
      <c r="H2300" s="37" t="str">
        <f>IF('TSA Input'!K2263="","",IF('TSA Input'!J2263="Yes",'TSA Input'!G2263,""))</f>
        <v/>
      </c>
      <c r="I2300" s="37" t="str">
        <f>IF('TSA Input'!L2263="","",IF('TSA Input'!J2263="Yes",'TSA Input'!F2263,""))</f>
        <v/>
      </c>
      <c r="J2300" s="39" t="str">
        <f t="shared" si="72"/>
        <v/>
      </c>
      <c r="K2300" s="257" t="str">
        <f>IF('TSA Input'!J2263="","",IF('TSA Input'!J2263="Yes",'TSA Input'!D2263,""))</f>
        <v/>
      </c>
      <c r="L2300" s="258" t="str">
        <f>IF('TSA Input'!J2263="","",IF('TSA Input'!J2263="Yes",'TSA Input'!G2263,""))</f>
        <v/>
      </c>
      <c r="M2300" s="258" t="str">
        <f>IF('TSA Input'!J2263="","",IF('TSA Input'!J2263="Yes",'TSA Input'!F2263,""))</f>
        <v/>
      </c>
      <c r="N2300" s="39" t="str">
        <f t="shared" si="73"/>
        <v/>
      </c>
      <c r="O2300" s="149" t="s">
        <v>11</v>
      </c>
      <c r="P2300" s="148" t="s">
        <v>11</v>
      </c>
      <c r="Q2300" s="1"/>
    </row>
    <row r="2301" spans="1:17" ht="15.75" hidden="1" customHeight="1">
      <c r="A2301" s="1" t="str">
        <f t="shared" si="1"/>
        <v/>
      </c>
      <c r="B2301" s="1"/>
      <c r="C2301" s="34" t="str">
        <f>IF('TSA Input'!J2264="","",IF('TSA Input'!J2264="Yes",'TSA Input'!B2264,"Ineligible"))</f>
        <v/>
      </c>
      <c r="D2301" s="246" t="str">
        <f>IF('TSA Input'!J2264="","",IF('TSA Input'!J2264="Yes",IF('TSA Input'!W2264="","",LEFT('TSA Input'!W2264,LEN('TSA Input'!W2264)-2)),""))</f>
        <v/>
      </c>
      <c r="E2301" s="246" t="str">
        <f>IF('TSA Input'!J2264="","",IF('TSA Input'!J2264="Yes",'TSA Input'!I2264,""))</f>
        <v/>
      </c>
      <c r="F2301" s="247" t="str">
        <f>IF('TSA Input'!J2264="","",IF('TSA Input'!J2264="Yes",'TSA Input'!C2264,""))</f>
        <v/>
      </c>
      <c r="G2301" s="36" t="str">
        <f>IF('TSA Input'!J2264="","",IF('TSA Input'!J2264="Yes",'TSA Input'!D2264,""))</f>
        <v/>
      </c>
      <c r="H2301" s="37" t="str">
        <f>IF('TSA Input'!K2264="","",IF('TSA Input'!J2264="Yes",'TSA Input'!G2264,""))</f>
        <v/>
      </c>
      <c r="I2301" s="37" t="str">
        <f>IF('TSA Input'!L2264="","",IF('TSA Input'!J2264="Yes",'TSA Input'!F2264,""))</f>
        <v/>
      </c>
      <c r="J2301" s="39" t="str">
        <f t="shared" si="72"/>
        <v/>
      </c>
      <c r="K2301" s="257" t="str">
        <f>IF('TSA Input'!J2264="","",IF('TSA Input'!J2264="Yes",'TSA Input'!D2264,""))</f>
        <v/>
      </c>
      <c r="L2301" s="258" t="str">
        <f>IF('TSA Input'!J2264="","",IF('TSA Input'!J2264="Yes",'TSA Input'!G2264,""))</f>
        <v/>
      </c>
      <c r="M2301" s="258" t="str">
        <f>IF('TSA Input'!J2264="","",IF('TSA Input'!J2264="Yes",'TSA Input'!F2264,""))</f>
        <v/>
      </c>
      <c r="N2301" s="39" t="str">
        <f t="shared" si="73"/>
        <v/>
      </c>
      <c r="O2301" s="149" t="s">
        <v>11</v>
      </c>
      <c r="P2301" s="148" t="s">
        <v>11</v>
      </c>
      <c r="Q2301" s="1"/>
    </row>
    <row r="2302" spans="1:17" ht="15.75" hidden="1" customHeight="1">
      <c r="A2302" s="1" t="str">
        <f t="shared" si="1"/>
        <v/>
      </c>
      <c r="B2302" s="1"/>
      <c r="C2302" s="34" t="str">
        <f>IF('TSA Input'!J2265="","",IF('TSA Input'!J2265="Yes",'TSA Input'!B2265,"Ineligible"))</f>
        <v/>
      </c>
      <c r="D2302" s="246" t="str">
        <f>IF('TSA Input'!J2265="","",IF('TSA Input'!J2265="Yes",IF('TSA Input'!W2265="","",LEFT('TSA Input'!W2265,LEN('TSA Input'!W2265)-2)),""))</f>
        <v/>
      </c>
      <c r="E2302" s="246" t="str">
        <f>IF('TSA Input'!J2265="","",IF('TSA Input'!J2265="Yes",'TSA Input'!I2265,""))</f>
        <v/>
      </c>
      <c r="F2302" s="247" t="str">
        <f>IF('TSA Input'!J2265="","",IF('TSA Input'!J2265="Yes",'TSA Input'!C2265,""))</f>
        <v/>
      </c>
      <c r="G2302" s="36" t="str">
        <f>IF('TSA Input'!J2265="","",IF('TSA Input'!J2265="Yes",'TSA Input'!D2265,""))</f>
        <v/>
      </c>
      <c r="H2302" s="37" t="str">
        <f>IF('TSA Input'!K2265="","",IF('TSA Input'!J2265="Yes",'TSA Input'!G2265,""))</f>
        <v/>
      </c>
      <c r="I2302" s="37" t="str">
        <f>IF('TSA Input'!L2265="","",IF('TSA Input'!J2265="Yes",'TSA Input'!F2265,""))</f>
        <v/>
      </c>
      <c r="J2302" s="39" t="str">
        <f t="shared" si="72"/>
        <v/>
      </c>
      <c r="K2302" s="257" t="str">
        <f>IF('TSA Input'!J2265="","",IF('TSA Input'!J2265="Yes",'TSA Input'!D2265,""))</f>
        <v/>
      </c>
      <c r="L2302" s="258" t="str">
        <f>IF('TSA Input'!J2265="","",IF('TSA Input'!J2265="Yes",'TSA Input'!G2265,""))</f>
        <v/>
      </c>
      <c r="M2302" s="258" t="str">
        <f>IF('TSA Input'!J2265="","",IF('TSA Input'!J2265="Yes",'TSA Input'!F2265,""))</f>
        <v/>
      </c>
      <c r="N2302" s="39" t="str">
        <f t="shared" si="73"/>
        <v/>
      </c>
      <c r="O2302" s="149" t="s">
        <v>11</v>
      </c>
      <c r="P2302" s="148" t="s">
        <v>11</v>
      </c>
      <c r="Q2302" s="1"/>
    </row>
    <row r="2303" spans="1:17" ht="15.75" hidden="1" customHeight="1">
      <c r="A2303" s="1" t="str">
        <f t="shared" si="1"/>
        <v/>
      </c>
      <c r="B2303" s="1"/>
      <c r="C2303" s="34" t="str">
        <f>IF('TSA Input'!J2266="","",IF('TSA Input'!J2266="Yes",'TSA Input'!B2266,"Ineligible"))</f>
        <v/>
      </c>
      <c r="D2303" s="246" t="str">
        <f>IF('TSA Input'!J2266="","",IF('TSA Input'!J2266="Yes",IF('TSA Input'!W2266="","",LEFT('TSA Input'!W2266,LEN('TSA Input'!W2266)-2)),""))</f>
        <v/>
      </c>
      <c r="E2303" s="246" t="str">
        <f>IF('TSA Input'!J2266="","",IF('TSA Input'!J2266="Yes",'TSA Input'!I2266,""))</f>
        <v/>
      </c>
      <c r="F2303" s="247" t="str">
        <f>IF('TSA Input'!J2266="","",IF('TSA Input'!J2266="Yes",'TSA Input'!C2266,""))</f>
        <v/>
      </c>
      <c r="G2303" s="36" t="str">
        <f>IF('TSA Input'!J2266="","",IF('TSA Input'!J2266="Yes",'TSA Input'!D2266,""))</f>
        <v/>
      </c>
      <c r="H2303" s="37" t="str">
        <f>IF('TSA Input'!K2266="","",IF('TSA Input'!J2266="Yes",'TSA Input'!G2266,""))</f>
        <v/>
      </c>
      <c r="I2303" s="37" t="str">
        <f>IF('TSA Input'!L2266="","",IF('TSA Input'!J2266="Yes",'TSA Input'!F2266,""))</f>
        <v/>
      </c>
      <c r="J2303" s="39" t="str">
        <f t="shared" si="72"/>
        <v/>
      </c>
      <c r="K2303" s="257" t="str">
        <f>IF('TSA Input'!J2266="","",IF('TSA Input'!J2266="Yes",'TSA Input'!D2266,""))</f>
        <v/>
      </c>
      <c r="L2303" s="258" t="str">
        <f>IF('TSA Input'!J2266="","",IF('TSA Input'!J2266="Yes",'TSA Input'!G2266,""))</f>
        <v/>
      </c>
      <c r="M2303" s="258" t="str">
        <f>IF('TSA Input'!J2266="","",IF('TSA Input'!J2266="Yes",'TSA Input'!F2266,""))</f>
        <v/>
      </c>
      <c r="N2303" s="39" t="str">
        <f t="shared" si="73"/>
        <v/>
      </c>
      <c r="O2303" s="149" t="s">
        <v>11</v>
      </c>
      <c r="P2303" s="148" t="s">
        <v>11</v>
      </c>
      <c r="Q2303" s="1"/>
    </row>
    <row r="2304" spans="1:17" ht="15.75" hidden="1" customHeight="1">
      <c r="A2304" s="1" t="str">
        <f t="shared" si="1"/>
        <v/>
      </c>
      <c r="B2304" s="1"/>
      <c r="C2304" s="34" t="str">
        <f>IF('TSA Input'!J2267="","",IF('TSA Input'!J2267="Yes",'TSA Input'!B2267,"Ineligible"))</f>
        <v/>
      </c>
      <c r="D2304" s="246" t="str">
        <f>IF('TSA Input'!J2267="","",IF('TSA Input'!J2267="Yes",IF('TSA Input'!W2267="","",LEFT('TSA Input'!W2267,LEN('TSA Input'!W2267)-2)),""))</f>
        <v/>
      </c>
      <c r="E2304" s="246" t="str">
        <f>IF('TSA Input'!J2267="","",IF('TSA Input'!J2267="Yes",'TSA Input'!I2267,""))</f>
        <v/>
      </c>
      <c r="F2304" s="247" t="str">
        <f>IF('TSA Input'!J2267="","",IF('TSA Input'!J2267="Yes",'TSA Input'!C2267,""))</f>
        <v/>
      </c>
      <c r="G2304" s="36" t="str">
        <f>IF('TSA Input'!J2267="","",IF('TSA Input'!J2267="Yes",'TSA Input'!D2267,""))</f>
        <v/>
      </c>
      <c r="H2304" s="37" t="str">
        <f>IF('TSA Input'!K2267="","",IF('TSA Input'!J2267="Yes",'TSA Input'!G2267,""))</f>
        <v/>
      </c>
      <c r="I2304" s="37" t="str">
        <f>IF('TSA Input'!L2267="","",IF('TSA Input'!J2267="Yes",'TSA Input'!F2267,""))</f>
        <v/>
      </c>
      <c r="J2304" s="39" t="str">
        <f t="shared" si="72"/>
        <v/>
      </c>
      <c r="K2304" s="257" t="str">
        <f>IF('TSA Input'!J2267="","",IF('TSA Input'!J2267="Yes",'TSA Input'!D2267,""))</f>
        <v/>
      </c>
      <c r="L2304" s="258" t="str">
        <f>IF('TSA Input'!J2267="","",IF('TSA Input'!J2267="Yes",'TSA Input'!G2267,""))</f>
        <v/>
      </c>
      <c r="M2304" s="258" t="str">
        <f>IF('TSA Input'!J2267="","",IF('TSA Input'!J2267="Yes",'TSA Input'!F2267,""))</f>
        <v/>
      </c>
      <c r="N2304" s="39" t="str">
        <f t="shared" si="73"/>
        <v/>
      </c>
      <c r="O2304" s="149" t="s">
        <v>11</v>
      </c>
      <c r="P2304" s="148" t="s">
        <v>11</v>
      </c>
      <c r="Q2304" s="1"/>
    </row>
    <row r="2305" spans="1:17" ht="15.75" hidden="1" customHeight="1">
      <c r="A2305" s="1" t="str">
        <f t="shared" si="1"/>
        <v/>
      </c>
      <c r="B2305" s="1"/>
      <c r="C2305" s="34" t="str">
        <f>IF('TSA Input'!J2268="","",IF('TSA Input'!J2268="Yes",'TSA Input'!B2268,"Ineligible"))</f>
        <v/>
      </c>
      <c r="D2305" s="246" t="str">
        <f>IF('TSA Input'!J2268="","",IF('TSA Input'!J2268="Yes",IF('TSA Input'!W2268="","",LEFT('TSA Input'!W2268,LEN('TSA Input'!W2268)-2)),""))</f>
        <v/>
      </c>
      <c r="E2305" s="246" t="str">
        <f>IF('TSA Input'!J2268="","",IF('TSA Input'!J2268="Yes",'TSA Input'!I2268,""))</f>
        <v/>
      </c>
      <c r="F2305" s="247" t="str">
        <f>IF('TSA Input'!J2268="","",IF('TSA Input'!J2268="Yes",'TSA Input'!C2268,""))</f>
        <v/>
      </c>
      <c r="G2305" s="36" t="str">
        <f>IF('TSA Input'!J2268="","",IF('TSA Input'!J2268="Yes",'TSA Input'!D2268,""))</f>
        <v/>
      </c>
      <c r="H2305" s="37" t="str">
        <f>IF('TSA Input'!K2268="","",IF('TSA Input'!J2268="Yes",'TSA Input'!G2268,""))</f>
        <v/>
      </c>
      <c r="I2305" s="37" t="str">
        <f>IF('TSA Input'!L2268="","",IF('TSA Input'!J2268="Yes",'TSA Input'!F2268,""))</f>
        <v/>
      </c>
      <c r="J2305" s="39" t="str">
        <f t="shared" si="72"/>
        <v/>
      </c>
      <c r="K2305" s="257" t="str">
        <f>IF('TSA Input'!J2268="","",IF('TSA Input'!J2268="Yes",'TSA Input'!D2268,""))</f>
        <v/>
      </c>
      <c r="L2305" s="258" t="str">
        <f>IF('TSA Input'!J2268="","",IF('TSA Input'!J2268="Yes",'TSA Input'!G2268,""))</f>
        <v/>
      </c>
      <c r="M2305" s="258" t="str">
        <f>IF('TSA Input'!J2268="","",IF('TSA Input'!J2268="Yes",'TSA Input'!F2268,""))</f>
        <v/>
      </c>
      <c r="N2305" s="39" t="str">
        <f t="shared" si="73"/>
        <v/>
      </c>
      <c r="O2305" s="149" t="s">
        <v>11</v>
      </c>
      <c r="P2305" s="148" t="s">
        <v>11</v>
      </c>
      <c r="Q2305" s="1"/>
    </row>
    <row r="2306" spans="1:17" ht="15.75" hidden="1" customHeight="1">
      <c r="A2306" s="1" t="str">
        <f t="shared" si="1"/>
        <v/>
      </c>
      <c r="B2306" s="1"/>
      <c r="C2306" s="34" t="str">
        <f>IF('TSA Input'!J2269="","",IF('TSA Input'!J2269="Yes",'TSA Input'!B2269,"Ineligible"))</f>
        <v/>
      </c>
      <c r="D2306" s="246" t="str">
        <f>IF('TSA Input'!J2269="","",IF('TSA Input'!J2269="Yes",IF('TSA Input'!W2269="","",LEFT('TSA Input'!W2269,LEN('TSA Input'!W2269)-2)),""))</f>
        <v/>
      </c>
      <c r="E2306" s="246" t="str">
        <f>IF('TSA Input'!J2269="","",IF('TSA Input'!J2269="Yes",'TSA Input'!I2269,""))</f>
        <v/>
      </c>
      <c r="F2306" s="247" t="str">
        <f>IF('TSA Input'!J2269="","",IF('TSA Input'!J2269="Yes",'TSA Input'!C2269,""))</f>
        <v/>
      </c>
      <c r="G2306" s="36" t="str">
        <f>IF('TSA Input'!J2269="","",IF('TSA Input'!J2269="Yes",'TSA Input'!D2269,""))</f>
        <v/>
      </c>
      <c r="H2306" s="37" t="str">
        <f>IF('TSA Input'!K2269="","",IF('TSA Input'!J2269="Yes",'TSA Input'!G2269,""))</f>
        <v/>
      </c>
      <c r="I2306" s="37" t="str">
        <f>IF('TSA Input'!L2269="","",IF('TSA Input'!J2269="Yes",'TSA Input'!F2269,""))</f>
        <v/>
      </c>
      <c r="J2306" s="39" t="str">
        <f t="shared" si="72"/>
        <v/>
      </c>
      <c r="K2306" s="257" t="str">
        <f>IF('TSA Input'!J2269="","",IF('TSA Input'!J2269="Yes",'TSA Input'!D2269,""))</f>
        <v/>
      </c>
      <c r="L2306" s="258" t="str">
        <f>IF('TSA Input'!J2269="","",IF('TSA Input'!J2269="Yes",'TSA Input'!G2269,""))</f>
        <v/>
      </c>
      <c r="M2306" s="258" t="str">
        <f>IF('TSA Input'!J2269="","",IF('TSA Input'!J2269="Yes",'TSA Input'!F2269,""))</f>
        <v/>
      </c>
      <c r="N2306" s="39" t="str">
        <f t="shared" si="73"/>
        <v/>
      </c>
      <c r="O2306" s="149" t="s">
        <v>11</v>
      </c>
      <c r="P2306" s="148" t="s">
        <v>11</v>
      </c>
      <c r="Q2306" s="1"/>
    </row>
    <row r="2307" spans="1:17" ht="15.75" hidden="1" customHeight="1">
      <c r="A2307" s="1" t="str">
        <f t="shared" si="1"/>
        <v/>
      </c>
      <c r="B2307" s="1"/>
      <c r="C2307" s="34" t="str">
        <f>IF('TSA Input'!J2270="","",IF('TSA Input'!J2270="Yes",'TSA Input'!B2270,"Ineligible"))</f>
        <v/>
      </c>
      <c r="D2307" s="246" t="str">
        <f>IF('TSA Input'!J2270="","",IF('TSA Input'!J2270="Yes",IF('TSA Input'!W2270="","",LEFT('TSA Input'!W2270,LEN('TSA Input'!W2270)-2)),""))</f>
        <v/>
      </c>
      <c r="E2307" s="246" t="str">
        <f>IF('TSA Input'!J2270="","",IF('TSA Input'!J2270="Yes",'TSA Input'!I2270,""))</f>
        <v/>
      </c>
      <c r="F2307" s="247" t="str">
        <f>IF('TSA Input'!J2270="","",IF('TSA Input'!J2270="Yes",'TSA Input'!C2270,""))</f>
        <v/>
      </c>
      <c r="G2307" s="36" t="str">
        <f>IF('TSA Input'!J2270="","",IF('TSA Input'!J2270="Yes",'TSA Input'!D2270,""))</f>
        <v/>
      </c>
      <c r="H2307" s="37" t="str">
        <f>IF('TSA Input'!K2270="","",IF('TSA Input'!J2270="Yes",'TSA Input'!G2270,""))</f>
        <v/>
      </c>
      <c r="I2307" s="37" t="str">
        <f>IF('TSA Input'!L2270="","",IF('TSA Input'!J2270="Yes",'TSA Input'!F2270,""))</f>
        <v/>
      </c>
      <c r="J2307" s="39" t="str">
        <f t="shared" si="72"/>
        <v/>
      </c>
      <c r="K2307" s="257" t="str">
        <f>IF('TSA Input'!J2270="","",IF('TSA Input'!J2270="Yes",'TSA Input'!D2270,""))</f>
        <v/>
      </c>
      <c r="L2307" s="258" t="str">
        <f>IF('TSA Input'!J2270="","",IF('TSA Input'!J2270="Yes",'TSA Input'!G2270,""))</f>
        <v/>
      </c>
      <c r="M2307" s="258" t="str">
        <f>IF('TSA Input'!J2270="","",IF('TSA Input'!J2270="Yes",'TSA Input'!F2270,""))</f>
        <v/>
      </c>
      <c r="N2307" s="39" t="str">
        <f t="shared" si="73"/>
        <v/>
      </c>
      <c r="O2307" s="149" t="s">
        <v>11</v>
      </c>
      <c r="P2307" s="148" t="s">
        <v>11</v>
      </c>
      <c r="Q2307" s="1"/>
    </row>
    <row r="2308" spans="1:17" ht="15.75" hidden="1" customHeight="1">
      <c r="A2308" s="1" t="str">
        <f t="shared" si="1"/>
        <v/>
      </c>
      <c r="B2308" s="1"/>
      <c r="C2308" s="34" t="str">
        <f>IF('TSA Input'!J2271="","",IF('TSA Input'!J2271="Yes",'TSA Input'!B2271,"Ineligible"))</f>
        <v/>
      </c>
      <c r="D2308" s="246" t="str">
        <f>IF('TSA Input'!J2271="","",IF('TSA Input'!J2271="Yes",IF('TSA Input'!W2271="","",LEFT('TSA Input'!W2271,LEN('TSA Input'!W2271)-2)),""))</f>
        <v/>
      </c>
      <c r="E2308" s="246" t="str">
        <f>IF('TSA Input'!J2271="","",IF('TSA Input'!J2271="Yes",'TSA Input'!I2271,""))</f>
        <v/>
      </c>
      <c r="F2308" s="247" t="str">
        <f>IF('TSA Input'!J2271="","",IF('TSA Input'!J2271="Yes",'TSA Input'!C2271,""))</f>
        <v/>
      </c>
      <c r="G2308" s="36" t="str">
        <f>IF('TSA Input'!J2271="","",IF('TSA Input'!J2271="Yes",'TSA Input'!D2271,""))</f>
        <v/>
      </c>
      <c r="H2308" s="37" t="str">
        <f>IF('TSA Input'!K2271="","",IF('TSA Input'!J2271="Yes",'TSA Input'!G2271,""))</f>
        <v/>
      </c>
      <c r="I2308" s="37" t="str">
        <f>IF('TSA Input'!L2271="","",IF('TSA Input'!J2271="Yes",'TSA Input'!F2271,""))</f>
        <v/>
      </c>
      <c r="J2308" s="39" t="str">
        <f t="shared" si="72"/>
        <v/>
      </c>
      <c r="K2308" s="257" t="str">
        <f>IF('TSA Input'!J2271="","",IF('TSA Input'!J2271="Yes",'TSA Input'!D2271,""))</f>
        <v/>
      </c>
      <c r="L2308" s="258" t="str">
        <f>IF('TSA Input'!J2271="","",IF('TSA Input'!J2271="Yes",'TSA Input'!G2271,""))</f>
        <v/>
      </c>
      <c r="M2308" s="258" t="str">
        <f>IF('TSA Input'!J2271="","",IF('TSA Input'!J2271="Yes",'TSA Input'!F2271,""))</f>
        <v/>
      </c>
      <c r="N2308" s="39" t="str">
        <f t="shared" si="73"/>
        <v/>
      </c>
      <c r="O2308" s="149" t="s">
        <v>11</v>
      </c>
      <c r="P2308" s="148" t="s">
        <v>11</v>
      </c>
      <c r="Q2308" s="1"/>
    </row>
    <row r="2309" spans="1:17" ht="15.75" hidden="1" customHeight="1">
      <c r="A2309" s="1" t="str">
        <f t="shared" si="1"/>
        <v/>
      </c>
      <c r="B2309" s="1"/>
      <c r="C2309" s="34" t="str">
        <f>IF('TSA Input'!J2272="","",IF('TSA Input'!J2272="Yes",'TSA Input'!B2272,"Ineligible"))</f>
        <v/>
      </c>
      <c r="D2309" s="246" t="str">
        <f>IF('TSA Input'!J2272="","",IF('TSA Input'!J2272="Yes",IF('TSA Input'!W2272="","",LEFT('TSA Input'!W2272,LEN('TSA Input'!W2272)-2)),""))</f>
        <v/>
      </c>
      <c r="E2309" s="246" t="str">
        <f>IF('TSA Input'!J2272="","",IF('TSA Input'!J2272="Yes",'TSA Input'!I2272,""))</f>
        <v/>
      </c>
      <c r="F2309" s="247" t="str">
        <f>IF('TSA Input'!J2272="","",IF('TSA Input'!J2272="Yes",'TSA Input'!C2272,""))</f>
        <v/>
      </c>
      <c r="G2309" s="36" t="str">
        <f>IF('TSA Input'!J2272="","",IF('TSA Input'!J2272="Yes",'TSA Input'!D2272,""))</f>
        <v/>
      </c>
      <c r="H2309" s="37" t="str">
        <f>IF('TSA Input'!K2272="","",IF('TSA Input'!J2272="Yes",'TSA Input'!G2272,""))</f>
        <v/>
      </c>
      <c r="I2309" s="37" t="str">
        <f>IF('TSA Input'!L2272="","",IF('TSA Input'!J2272="Yes",'TSA Input'!F2272,""))</f>
        <v/>
      </c>
      <c r="J2309" s="39" t="str">
        <f t="shared" si="72"/>
        <v/>
      </c>
      <c r="K2309" s="257" t="str">
        <f>IF('TSA Input'!J2272="","",IF('TSA Input'!J2272="Yes",'TSA Input'!D2272,""))</f>
        <v/>
      </c>
      <c r="L2309" s="258" t="str">
        <f>IF('TSA Input'!J2272="","",IF('TSA Input'!J2272="Yes",'TSA Input'!G2272,""))</f>
        <v/>
      </c>
      <c r="M2309" s="258" t="str">
        <f>IF('TSA Input'!J2272="","",IF('TSA Input'!J2272="Yes",'TSA Input'!F2272,""))</f>
        <v/>
      </c>
      <c r="N2309" s="39" t="str">
        <f t="shared" si="73"/>
        <v/>
      </c>
      <c r="O2309" s="149" t="s">
        <v>11</v>
      </c>
      <c r="P2309" s="148" t="s">
        <v>11</v>
      </c>
      <c r="Q2309" s="1"/>
    </row>
    <row r="2310" spans="1:17" ht="15.75" hidden="1" customHeight="1">
      <c r="A2310" s="1" t="str">
        <f t="shared" si="1"/>
        <v/>
      </c>
      <c r="B2310" s="1"/>
      <c r="C2310" s="34" t="str">
        <f>IF('TSA Input'!J2273="","",IF('TSA Input'!J2273="Yes",'TSA Input'!B2273,"Ineligible"))</f>
        <v/>
      </c>
      <c r="D2310" s="246" t="str">
        <f>IF('TSA Input'!J2273="","",IF('TSA Input'!J2273="Yes",IF('TSA Input'!W2273="","",LEFT('TSA Input'!W2273,LEN('TSA Input'!W2273)-2)),""))</f>
        <v/>
      </c>
      <c r="E2310" s="246" t="str">
        <f>IF('TSA Input'!J2273="","",IF('TSA Input'!J2273="Yes",'TSA Input'!I2273,""))</f>
        <v/>
      </c>
      <c r="F2310" s="247" t="str">
        <f>IF('TSA Input'!J2273="","",IF('TSA Input'!J2273="Yes",'TSA Input'!C2273,""))</f>
        <v/>
      </c>
      <c r="G2310" s="36" t="str">
        <f>IF('TSA Input'!J2273="","",IF('TSA Input'!J2273="Yes",'TSA Input'!D2273,""))</f>
        <v/>
      </c>
      <c r="H2310" s="37" t="str">
        <f>IF('TSA Input'!K2273="","",IF('TSA Input'!J2273="Yes",'TSA Input'!G2273,""))</f>
        <v/>
      </c>
      <c r="I2310" s="37" t="str">
        <f>IF('TSA Input'!L2273="","",IF('TSA Input'!J2273="Yes",'TSA Input'!F2273,""))</f>
        <v/>
      </c>
      <c r="J2310" s="39" t="str">
        <f t="shared" si="72"/>
        <v/>
      </c>
      <c r="K2310" s="257" t="str">
        <f>IF('TSA Input'!J2273="","",IF('TSA Input'!J2273="Yes",'TSA Input'!D2273,""))</f>
        <v/>
      </c>
      <c r="L2310" s="258" t="str">
        <f>IF('TSA Input'!J2273="","",IF('TSA Input'!J2273="Yes",'TSA Input'!G2273,""))</f>
        <v/>
      </c>
      <c r="M2310" s="258" t="str">
        <f>IF('TSA Input'!J2273="","",IF('TSA Input'!J2273="Yes",'TSA Input'!F2273,""))</f>
        <v/>
      </c>
      <c r="N2310" s="39" t="str">
        <f t="shared" si="73"/>
        <v/>
      </c>
      <c r="O2310" s="149" t="s">
        <v>11</v>
      </c>
      <c r="P2310" s="148" t="s">
        <v>11</v>
      </c>
      <c r="Q2310" s="1"/>
    </row>
    <row r="2311" spans="1:17" ht="15.75" hidden="1" customHeight="1">
      <c r="A2311" s="1" t="str">
        <f t="shared" si="1"/>
        <v/>
      </c>
      <c r="B2311" s="1"/>
      <c r="C2311" s="34" t="str">
        <f>IF('TSA Input'!J2274="","",IF('TSA Input'!J2274="Yes",'TSA Input'!B2274,"Ineligible"))</f>
        <v/>
      </c>
      <c r="D2311" s="246" t="str">
        <f>IF('TSA Input'!J2274="","",IF('TSA Input'!J2274="Yes",IF('TSA Input'!W2274="","",LEFT('TSA Input'!W2274,LEN('TSA Input'!W2274)-2)),""))</f>
        <v/>
      </c>
      <c r="E2311" s="246" t="str">
        <f>IF('TSA Input'!J2274="","",IF('TSA Input'!J2274="Yes",'TSA Input'!I2274,""))</f>
        <v/>
      </c>
      <c r="F2311" s="247" t="str">
        <f>IF('TSA Input'!J2274="","",IF('TSA Input'!J2274="Yes",'TSA Input'!C2274,""))</f>
        <v/>
      </c>
      <c r="G2311" s="36" t="str">
        <f>IF('TSA Input'!J2274="","",IF('TSA Input'!J2274="Yes",'TSA Input'!D2274,""))</f>
        <v/>
      </c>
      <c r="H2311" s="37" t="str">
        <f>IF('TSA Input'!K2274="","",IF('TSA Input'!J2274="Yes",'TSA Input'!G2274,""))</f>
        <v/>
      </c>
      <c r="I2311" s="37" t="str">
        <f>IF('TSA Input'!L2274="","",IF('TSA Input'!J2274="Yes",'TSA Input'!F2274,""))</f>
        <v/>
      </c>
      <c r="J2311" s="39" t="str">
        <f t="shared" si="72"/>
        <v/>
      </c>
      <c r="K2311" s="257" t="str">
        <f>IF('TSA Input'!J2274="","",IF('TSA Input'!J2274="Yes",'TSA Input'!D2274,""))</f>
        <v/>
      </c>
      <c r="L2311" s="258" t="str">
        <f>IF('TSA Input'!J2274="","",IF('TSA Input'!J2274="Yes",'TSA Input'!G2274,""))</f>
        <v/>
      </c>
      <c r="M2311" s="258" t="str">
        <f>IF('TSA Input'!J2274="","",IF('TSA Input'!J2274="Yes",'TSA Input'!F2274,""))</f>
        <v/>
      </c>
      <c r="N2311" s="39" t="str">
        <f t="shared" si="73"/>
        <v/>
      </c>
      <c r="O2311" s="149" t="s">
        <v>11</v>
      </c>
      <c r="P2311" s="148" t="s">
        <v>11</v>
      </c>
      <c r="Q2311" s="1"/>
    </row>
    <row r="2312" spans="1:17" ht="15.75" hidden="1" customHeight="1">
      <c r="A2312" s="1" t="str">
        <f t="shared" si="1"/>
        <v/>
      </c>
      <c r="B2312" s="1"/>
      <c r="C2312" s="34" t="str">
        <f>IF('TSA Input'!J2275="","",IF('TSA Input'!J2275="Yes",'TSA Input'!B2275,"Ineligible"))</f>
        <v/>
      </c>
      <c r="D2312" s="246" t="str">
        <f>IF('TSA Input'!J2275="","",IF('TSA Input'!J2275="Yes",IF('TSA Input'!W2275="","",LEFT('TSA Input'!W2275,LEN('TSA Input'!W2275)-2)),""))</f>
        <v/>
      </c>
      <c r="E2312" s="246" t="str">
        <f>IF('TSA Input'!J2275="","",IF('TSA Input'!J2275="Yes",'TSA Input'!I2275,""))</f>
        <v/>
      </c>
      <c r="F2312" s="247" t="str">
        <f>IF('TSA Input'!J2275="","",IF('TSA Input'!J2275="Yes",'TSA Input'!C2275,""))</f>
        <v/>
      </c>
      <c r="G2312" s="36" t="str">
        <f>IF('TSA Input'!J2275="","",IF('TSA Input'!J2275="Yes",'TSA Input'!D2275,""))</f>
        <v/>
      </c>
      <c r="H2312" s="37" t="str">
        <f>IF('TSA Input'!K2275="","",IF('TSA Input'!J2275="Yes",'TSA Input'!G2275,""))</f>
        <v/>
      </c>
      <c r="I2312" s="37" t="str">
        <f>IF('TSA Input'!L2275="","",IF('TSA Input'!J2275="Yes",'TSA Input'!F2275,""))</f>
        <v/>
      </c>
      <c r="J2312" s="39" t="str">
        <f t="shared" si="72"/>
        <v/>
      </c>
      <c r="K2312" s="257" t="str">
        <f>IF('TSA Input'!J2275="","",IF('TSA Input'!J2275="Yes",'TSA Input'!D2275,""))</f>
        <v/>
      </c>
      <c r="L2312" s="258" t="str">
        <f>IF('TSA Input'!J2275="","",IF('TSA Input'!J2275="Yes",'TSA Input'!G2275,""))</f>
        <v/>
      </c>
      <c r="M2312" s="258" t="str">
        <f>IF('TSA Input'!J2275="","",IF('TSA Input'!J2275="Yes",'TSA Input'!F2275,""))</f>
        <v/>
      </c>
      <c r="N2312" s="39" t="str">
        <f t="shared" si="73"/>
        <v/>
      </c>
      <c r="O2312" s="149" t="s">
        <v>11</v>
      </c>
      <c r="P2312" s="148" t="s">
        <v>11</v>
      </c>
      <c r="Q2312" s="1"/>
    </row>
    <row r="2313" spans="1:17" ht="15.75" hidden="1" customHeight="1">
      <c r="A2313" s="1" t="str">
        <f t="shared" si="1"/>
        <v/>
      </c>
      <c r="B2313" s="1"/>
      <c r="C2313" s="34" t="str">
        <f>IF('TSA Input'!J2276="","",IF('TSA Input'!J2276="Yes",'TSA Input'!B2276,"Ineligible"))</f>
        <v/>
      </c>
      <c r="D2313" s="246" t="str">
        <f>IF('TSA Input'!J2276="","",IF('TSA Input'!J2276="Yes",IF('TSA Input'!W2276="","",LEFT('TSA Input'!W2276,LEN('TSA Input'!W2276)-2)),""))</f>
        <v/>
      </c>
      <c r="E2313" s="246" t="str">
        <f>IF('TSA Input'!J2276="","",IF('TSA Input'!J2276="Yes",'TSA Input'!I2276,""))</f>
        <v/>
      </c>
      <c r="F2313" s="247" t="str">
        <f>IF('TSA Input'!J2276="","",IF('TSA Input'!J2276="Yes",'TSA Input'!C2276,""))</f>
        <v/>
      </c>
      <c r="G2313" s="36" t="str">
        <f>IF('TSA Input'!J2276="","",IF('TSA Input'!J2276="Yes",'TSA Input'!D2276,""))</f>
        <v/>
      </c>
      <c r="H2313" s="37" t="str">
        <f>IF('TSA Input'!K2276="","",IF('TSA Input'!J2276="Yes",'TSA Input'!G2276,""))</f>
        <v/>
      </c>
      <c r="I2313" s="37" t="str">
        <f>IF('TSA Input'!L2276="","",IF('TSA Input'!J2276="Yes",'TSA Input'!F2276,""))</f>
        <v/>
      </c>
      <c r="J2313" s="39" t="str">
        <f t="shared" si="72"/>
        <v/>
      </c>
      <c r="K2313" s="257" t="str">
        <f>IF('TSA Input'!J2276="","",IF('TSA Input'!J2276="Yes",'TSA Input'!D2276,""))</f>
        <v/>
      </c>
      <c r="L2313" s="258" t="str">
        <f>IF('TSA Input'!J2276="","",IF('TSA Input'!J2276="Yes",'TSA Input'!G2276,""))</f>
        <v/>
      </c>
      <c r="M2313" s="258" t="str">
        <f>IF('TSA Input'!J2276="","",IF('TSA Input'!J2276="Yes",'TSA Input'!F2276,""))</f>
        <v/>
      </c>
      <c r="N2313" s="39" t="str">
        <f t="shared" si="73"/>
        <v/>
      </c>
      <c r="O2313" s="149" t="s">
        <v>11</v>
      </c>
      <c r="P2313" s="148" t="s">
        <v>11</v>
      </c>
      <c r="Q2313" s="1"/>
    </row>
    <row r="2314" spans="1:17" ht="15.75" hidden="1" customHeight="1">
      <c r="A2314" s="1" t="str">
        <f t="shared" si="1"/>
        <v/>
      </c>
      <c r="B2314" s="1"/>
      <c r="C2314" s="34" t="str">
        <f>IF('TSA Input'!J2277="","",IF('TSA Input'!J2277="Yes",'TSA Input'!B2277,"Ineligible"))</f>
        <v/>
      </c>
      <c r="D2314" s="246" t="str">
        <f>IF('TSA Input'!J2277="","",IF('TSA Input'!J2277="Yes",IF('TSA Input'!W2277="","",LEFT('TSA Input'!W2277,LEN('TSA Input'!W2277)-2)),""))</f>
        <v/>
      </c>
      <c r="E2314" s="246" t="str">
        <f>IF('TSA Input'!J2277="","",IF('TSA Input'!J2277="Yes",'TSA Input'!I2277,""))</f>
        <v/>
      </c>
      <c r="F2314" s="247" t="str">
        <f>IF('TSA Input'!J2277="","",IF('TSA Input'!J2277="Yes",'TSA Input'!C2277,""))</f>
        <v/>
      </c>
      <c r="G2314" s="36" t="str">
        <f>IF('TSA Input'!J2277="","",IF('TSA Input'!J2277="Yes",'TSA Input'!D2277,""))</f>
        <v/>
      </c>
      <c r="H2314" s="37" t="str">
        <f>IF('TSA Input'!K2277="","",IF('TSA Input'!J2277="Yes",'TSA Input'!G2277,""))</f>
        <v/>
      </c>
      <c r="I2314" s="37" t="str">
        <f>IF('TSA Input'!L2277="","",IF('TSA Input'!J2277="Yes",'TSA Input'!F2277,""))</f>
        <v/>
      </c>
      <c r="J2314" s="39" t="str">
        <f t="shared" si="72"/>
        <v/>
      </c>
      <c r="K2314" s="257" t="str">
        <f>IF('TSA Input'!J2277="","",IF('TSA Input'!J2277="Yes",'TSA Input'!D2277,""))</f>
        <v/>
      </c>
      <c r="L2314" s="258" t="str">
        <f>IF('TSA Input'!J2277="","",IF('TSA Input'!J2277="Yes",'TSA Input'!G2277,""))</f>
        <v/>
      </c>
      <c r="M2314" s="258" t="str">
        <f>IF('TSA Input'!J2277="","",IF('TSA Input'!J2277="Yes",'TSA Input'!F2277,""))</f>
        <v/>
      </c>
      <c r="N2314" s="39" t="str">
        <f t="shared" si="73"/>
        <v/>
      </c>
      <c r="O2314" s="149" t="s">
        <v>11</v>
      </c>
      <c r="P2314" s="148" t="s">
        <v>11</v>
      </c>
      <c r="Q2314" s="1"/>
    </row>
    <row r="2315" spans="1:17" ht="15.75" hidden="1" customHeight="1">
      <c r="A2315" s="1" t="str">
        <f t="shared" si="1"/>
        <v/>
      </c>
      <c r="B2315" s="1"/>
      <c r="C2315" s="34" t="str">
        <f>IF('TSA Input'!J2278="","",IF('TSA Input'!J2278="Yes",'TSA Input'!B2278,"Ineligible"))</f>
        <v/>
      </c>
      <c r="D2315" s="246" t="str">
        <f>IF('TSA Input'!J2278="","",IF('TSA Input'!J2278="Yes",IF('TSA Input'!W2278="","",LEFT('TSA Input'!W2278,LEN('TSA Input'!W2278)-2)),""))</f>
        <v/>
      </c>
      <c r="E2315" s="246" t="str">
        <f>IF('TSA Input'!J2278="","",IF('TSA Input'!J2278="Yes",'TSA Input'!I2278,""))</f>
        <v/>
      </c>
      <c r="F2315" s="247" t="str">
        <f>IF('TSA Input'!J2278="","",IF('TSA Input'!J2278="Yes",'TSA Input'!C2278,""))</f>
        <v/>
      </c>
      <c r="G2315" s="36" t="str">
        <f>IF('TSA Input'!J2278="","",IF('TSA Input'!J2278="Yes",'TSA Input'!D2278,""))</f>
        <v/>
      </c>
      <c r="H2315" s="37" t="str">
        <f>IF('TSA Input'!K2278="","",IF('TSA Input'!J2278="Yes",'TSA Input'!G2278,""))</f>
        <v/>
      </c>
      <c r="I2315" s="37" t="str">
        <f>IF('TSA Input'!L2278="","",IF('TSA Input'!J2278="Yes",'TSA Input'!F2278,""))</f>
        <v/>
      </c>
      <c r="J2315" s="39" t="str">
        <f t="shared" si="72"/>
        <v/>
      </c>
      <c r="K2315" s="257" t="str">
        <f>IF('TSA Input'!J2278="","",IF('TSA Input'!J2278="Yes",'TSA Input'!D2278,""))</f>
        <v/>
      </c>
      <c r="L2315" s="258" t="str">
        <f>IF('TSA Input'!J2278="","",IF('TSA Input'!J2278="Yes",'TSA Input'!G2278,""))</f>
        <v/>
      </c>
      <c r="M2315" s="258" t="str">
        <f>IF('TSA Input'!J2278="","",IF('TSA Input'!J2278="Yes",'TSA Input'!F2278,""))</f>
        <v/>
      </c>
      <c r="N2315" s="39" t="str">
        <f t="shared" si="73"/>
        <v/>
      </c>
      <c r="O2315" s="149" t="s">
        <v>11</v>
      </c>
      <c r="P2315" s="148" t="s">
        <v>11</v>
      </c>
      <c r="Q2315" s="1"/>
    </row>
    <row r="2316" spans="1:17" ht="15.75" hidden="1" customHeight="1">
      <c r="A2316" s="1" t="str">
        <f t="shared" si="1"/>
        <v/>
      </c>
      <c r="B2316" s="1"/>
      <c r="C2316" s="34" t="str">
        <f>IF('TSA Input'!J2279="","",IF('TSA Input'!J2279="Yes",'TSA Input'!B2279,"Ineligible"))</f>
        <v/>
      </c>
      <c r="D2316" s="246" t="str">
        <f>IF('TSA Input'!J2279="","",IF('TSA Input'!J2279="Yes",IF('TSA Input'!W2279="","",LEFT('TSA Input'!W2279,LEN('TSA Input'!W2279)-2)),""))</f>
        <v/>
      </c>
      <c r="E2316" s="246" t="str">
        <f>IF('TSA Input'!J2279="","",IF('TSA Input'!J2279="Yes",'TSA Input'!I2279,""))</f>
        <v/>
      </c>
      <c r="F2316" s="247" t="str">
        <f>IF('TSA Input'!J2279="","",IF('TSA Input'!J2279="Yes",'TSA Input'!C2279,""))</f>
        <v/>
      </c>
      <c r="G2316" s="36" t="str">
        <f>IF('TSA Input'!J2279="","",IF('TSA Input'!J2279="Yes",'TSA Input'!D2279,""))</f>
        <v/>
      </c>
      <c r="H2316" s="37" t="str">
        <f>IF('TSA Input'!K2279="","",IF('TSA Input'!J2279="Yes",'TSA Input'!G2279,""))</f>
        <v/>
      </c>
      <c r="I2316" s="37" t="str">
        <f>IF('TSA Input'!L2279="","",IF('TSA Input'!J2279="Yes",'TSA Input'!F2279,""))</f>
        <v/>
      </c>
      <c r="J2316" s="39" t="str">
        <f t="shared" si="72"/>
        <v/>
      </c>
      <c r="K2316" s="257" t="str">
        <f>IF('TSA Input'!J2279="","",IF('TSA Input'!J2279="Yes",'TSA Input'!D2279,""))</f>
        <v/>
      </c>
      <c r="L2316" s="258" t="str">
        <f>IF('TSA Input'!J2279="","",IF('TSA Input'!J2279="Yes",'TSA Input'!G2279,""))</f>
        <v/>
      </c>
      <c r="M2316" s="258" t="str">
        <f>IF('TSA Input'!J2279="","",IF('TSA Input'!J2279="Yes",'TSA Input'!F2279,""))</f>
        <v/>
      </c>
      <c r="N2316" s="39" t="str">
        <f t="shared" si="73"/>
        <v/>
      </c>
      <c r="O2316" s="149" t="s">
        <v>11</v>
      </c>
      <c r="P2316" s="148" t="s">
        <v>11</v>
      </c>
      <c r="Q2316" s="1"/>
    </row>
    <row r="2317" spans="1:17" ht="15.75" hidden="1" customHeight="1">
      <c r="A2317" s="1" t="str">
        <f t="shared" si="1"/>
        <v/>
      </c>
      <c r="B2317" s="1"/>
      <c r="C2317" s="34" t="str">
        <f>IF('TSA Input'!J2280="","",IF('TSA Input'!J2280="Yes",'TSA Input'!B2280,"Ineligible"))</f>
        <v/>
      </c>
      <c r="D2317" s="246" t="str">
        <f>IF('TSA Input'!J2280="","",IF('TSA Input'!J2280="Yes",IF('TSA Input'!W2280="","",LEFT('TSA Input'!W2280,LEN('TSA Input'!W2280)-2)),""))</f>
        <v/>
      </c>
      <c r="E2317" s="246" t="str">
        <f>IF('TSA Input'!J2280="","",IF('TSA Input'!J2280="Yes",'TSA Input'!I2280,""))</f>
        <v/>
      </c>
      <c r="F2317" s="247" t="str">
        <f>IF('TSA Input'!J2280="","",IF('TSA Input'!J2280="Yes",'TSA Input'!C2280,""))</f>
        <v/>
      </c>
      <c r="G2317" s="36" t="str">
        <f>IF('TSA Input'!J2280="","",IF('TSA Input'!J2280="Yes",'TSA Input'!D2280,""))</f>
        <v/>
      </c>
      <c r="H2317" s="37" t="str">
        <f>IF('TSA Input'!K2280="","",IF('TSA Input'!J2280="Yes",'TSA Input'!G2280,""))</f>
        <v/>
      </c>
      <c r="I2317" s="37" t="str">
        <f>IF('TSA Input'!L2280="","",IF('TSA Input'!J2280="Yes",'TSA Input'!F2280,""))</f>
        <v/>
      </c>
      <c r="J2317" s="39" t="str">
        <f t="shared" si="72"/>
        <v/>
      </c>
      <c r="K2317" s="257" t="str">
        <f>IF('TSA Input'!J2280="","",IF('TSA Input'!J2280="Yes",'TSA Input'!D2280,""))</f>
        <v/>
      </c>
      <c r="L2317" s="258" t="str">
        <f>IF('TSA Input'!J2280="","",IF('TSA Input'!J2280="Yes",'TSA Input'!G2280,""))</f>
        <v/>
      </c>
      <c r="M2317" s="258" t="str">
        <f>IF('TSA Input'!J2280="","",IF('TSA Input'!J2280="Yes",'TSA Input'!F2280,""))</f>
        <v/>
      </c>
      <c r="N2317" s="39" t="str">
        <f t="shared" si="73"/>
        <v/>
      </c>
      <c r="O2317" s="149" t="s">
        <v>11</v>
      </c>
      <c r="P2317" s="148" t="s">
        <v>11</v>
      </c>
      <c r="Q2317" s="1"/>
    </row>
    <row r="2318" spans="1:17" ht="15.75" hidden="1" customHeight="1">
      <c r="A2318" s="1" t="str">
        <f t="shared" si="1"/>
        <v/>
      </c>
      <c r="B2318" s="1"/>
      <c r="C2318" s="34" t="str">
        <f>IF('TSA Input'!J2281="","",IF('TSA Input'!J2281="Yes",'TSA Input'!B2281,"Ineligible"))</f>
        <v/>
      </c>
      <c r="D2318" s="246" t="str">
        <f>IF('TSA Input'!J2281="","",IF('TSA Input'!J2281="Yes",IF('TSA Input'!W2281="","",LEFT('TSA Input'!W2281,LEN('TSA Input'!W2281)-2)),""))</f>
        <v/>
      </c>
      <c r="E2318" s="246" t="str">
        <f>IF('TSA Input'!J2281="","",IF('TSA Input'!J2281="Yes",'TSA Input'!I2281,""))</f>
        <v/>
      </c>
      <c r="F2318" s="247" t="str">
        <f>IF('TSA Input'!J2281="","",IF('TSA Input'!J2281="Yes",'TSA Input'!C2281,""))</f>
        <v/>
      </c>
      <c r="G2318" s="36" t="str">
        <f>IF('TSA Input'!J2281="","",IF('TSA Input'!J2281="Yes",'TSA Input'!D2281,""))</f>
        <v/>
      </c>
      <c r="H2318" s="37" t="str">
        <f>IF('TSA Input'!K2281="","",IF('TSA Input'!J2281="Yes",'TSA Input'!G2281,""))</f>
        <v/>
      </c>
      <c r="I2318" s="37" t="str">
        <f>IF('TSA Input'!L2281="","",IF('TSA Input'!J2281="Yes",'TSA Input'!F2281,""))</f>
        <v/>
      </c>
      <c r="J2318" s="39" t="str">
        <f t="shared" si="72"/>
        <v/>
      </c>
      <c r="K2318" s="257" t="str">
        <f>IF('TSA Input'!J2281="","",IF('TSA Input'!J2281="Yes",'TSA Input'!D2281,""))</f>
        <v/>
      </c>
      <c r="L2318" s="258" t="str">
        <f>IF('TSA Input'!J2281="","",IF('TSA Input'!J2281="Yes",'TSA Input'!G2281,""))</f>
        <v/>
      </c>
      <c r="M2318" s="258" t="str">
        <f>IF('TSA Input'!J2281="","",IF('TSA Input'!J2281="Yes",'TSA Input'!F2281,""))</f>
        <v/>
      </c>
      <c r="N2318" s="39" t="str">
        <f t="shared" si="73"/>
        <v/>
      </c>
      <c r="O2318" s="149" t="s">
        <v>11</v>
      </c>
      <c r="P2318" s="148" t="s">
        <v>11</v>
      </c>
      <c r="Q2318" s="1"/>
    </row>
    <row r="2319" spans="1:17" ht="15.75" hidden="1" customHeight="1">
      <c r="A2319" s="1" t="str">
        <f t="shared" si="1"/>
        <v/>
      </c>
      <c r="B2319" s="1"/>
      <c r="C2319" s="34" t="str">
        <f>IF('TSA Input'!J2282="","",IF('TSA Input'!J2282="Yes",'TSA Input'!B2282,"Ineligible"))</f>
        <v/>
      </c>
      <c r="D2319" s="246" t="str">
        <f>IF('TSA Input'!J2282="","",IF('TSA Input'!J2282="Yes",IF('TSA Input'!W2282="","",LEFT('TSA Input'!W2282,LEN('TSA Input'!W2282)-2)),""))</f>
        <v/>
      </c>
      <c r="E2319" s="246" t="str">
        <f>IF('TSA Input'!J2282="","",IF('TSA Input'!J2282="Yes",'TSA Input'!I2282,""))</f>
        <v/>
      </c>
      <c r="F2319" s="247" t="str">
        <f>IF('TSA Input'!J2282="","",IF('TSA Input'!J2282="Yes",'TSA Input'!C2282,""))</f>
        <v/>
      </c>
      <c r="G2319" s="36" t="str">
        <f>IF('TSA Input'!J2282="","",IF('TSA Input'!J2282="Yes",'TSA Input'!D2282,""))</f>
        <v/>
      </c>
      <c r="H2319" s="37" t="str">
        <f>IF('TSA Input'!K2282="","",IF('TSA Input'!J2282="Yes",'TSA Input'!G2282,""))</f>
        <v/>
      </c>
      <c r="I2319" s="37" t="str">
        <f>IF('TSA Input'!L2282="","",IF('TSA Input'!J2282="Yes",'TSA Input'!F2282,""))</f>
        <v/>
      </c>
      <c r="J2319" s="39" t="str">
        <f t="shared" si="72"/>
        <v/>
      </c>
      <c r="K2319" s="257" t="str">
        <f>IF('TSA Input'!J2282="","",IF('TSA Input'!J2282="Yes",'TSA Input'!D2282,""))</f>
        <v/>
      </c>
      <c r="L2319" s="258" t="str">
        <f>IF('TSA Input'!J2282="","",IF('TSA Input'!J2282="Yes",'TSA Input'!G2282,""))</f>
        <v/>
      </c>
      <c r="M2319" s="258" t="str">
        <f>IF('TSA Input'!J2282="","",IF('TSA Input'!J2282="Yes",'TSA Input'!F2282,""))</f>
        <v/>
      </c>
      <c r="N2319" s="39" t="str">
        <f t="shared" si="73"/>
        <v/>
      </c>
      <c r="O2319" s="149" t="s">
        <v>11</v>
      </c>
      <c r="P2319" s="148" t="s">
        <v>11</v>
      </c>
      <c r="Q2319" s="1"/>
    </row>
    <row r="2320" spans="1:17" ht="15.75" hidden="1" customHeight="1">
      <c r="A2320" s="1" t="str">
        <f t="shared" si="1"/>
        <v/>
      </c>
      <c r="B2320" s="1"/>
      <c r="C2320" s="34" t="str">
        <f>IF('TSA Input'!J2283="","",IF('TSA Input'!J2283="Yes",'TSA Input'!B2283,"Ineligible"))</f>
        <v/>
      </c>
      <c r="D2320" s="246" t="str">
        <f>IF('TSA Input'!J2283="","",IF('TSA Input'!J2283="Yes",IF('TSA Input'!W2283="","",LEFT('TSA Input'!W2283,LEN('TSA Input'!W2283)-2)),""))</f>
        <v/>
      </c>
      <c r="E2320" s="246" t="str">
        <f>IF('TSA Input'!J2283="","",IF('TSA Input'!J2283="Yes",'TSA Input'!I2283,""))</f>
        <v/>
      </c>
      <c r="F2320" s="247" t="str">
        <f>IF('TSA Input'!J2283="","",IF('TSA Input'!J2283="Yes",'TSA Input'!C2283,""))</f>
        <v/>
      </c>
      <c r="G2320" s="36" t="str">
        <f>IF('TSA Input'!J2283="","",IF('TSA Input'!J2283="Yes",'TSA Input'!D2283,""))</f>
        <v/>
      </c>
      <c r="H2320" s="37" t="str">
        <f>IF('TSA Input'!K2283="","",IF('TSA Input'!J2283="Yes",'TSA Input'!G2283,""))</f>
        <v/>
      </c>
      <c r="I2320" s="37" t="str">
        <f>IF('TSA Input'!L2283="","",IF('TSA Input'!J2283="Yes",'TSA Input'!F2283,""))</f>
        <v/>
      </c>
      <c r="J2320" s="39" t="str">
        <f t="shared" si="72"/>
        <v/>
      </c>
      <c r="K2320" s="257" t="str">
        <f>IF('TSA Input'!J2283="","",IF('TSA Input'!J2283="Yes",'TSA Input'!D2283,""))</f>
        <v/>
      </c>
      <c r="L2320" s="258" t="str">
        <f>IF('TSA Input'!J2283="","",IF('TSA Input'!J2283="Yes",'TSA Input'!G2283,""))</f>
        <v/>
      </c>
      <c r="M2320" s="258" t="str">
        <f>IF('TSA Input'!J2283="","",IF('TSA Input'!J2283="Yes",'TSA Input'!F2283,""))</f>
        <v/>
      </c>
      <c r="N2320" s="39" t="str">
        <f t="shared" si="73"/>
        <v/>
      </c>
      <c r="O2320" s="149" t="s">
        <v>11</v>
      </c>
      <c r="P2320" s="148" t="s">
        <v>11</v>
      </c>
      <c r="Q2320" s="1"/>
    </row>
    <row r="2321" spans="1:17" ht="15.75" hidden="1" customHeight="1">
      <c r="A2321" s="1" t="str">
        <f t="shared" si="1"/>
        <v/>
      </c>
      <c r="B2321" s="1"/>
      <c r="C2321" s="34" t="str">
        <f>IF('TSA Input'!J2284="","",IF('TSA Input'!J2284="Yes",'TSA Input'!B2284,"Ineligible"))</f>
        <v/>
      </c>
      <c r="D2321" s="246" t="str">
        <f>IF('TSA Input'!J2284="","",IF('TSA Input'!J2284="Yes",IF('TSA Input'!W2284="","",LEFT('TSA Input'!W2284,LEN('TSA Input'!W2284)-2)),""))</f>
        <v/>
      </c>
      <c r="E2321" s="246" t="str">
        <f>IF('TSA Input'!J2284="","",IF('TSA Input'!J2284="Yes",'TSA Input'!I2284,""))</f>
        <v/>
      </c>
      <c r="F2321" s="247" t="str">
        <f>IF('TSA Input'!J2284="","",IF('TSA Input'!J2284="Yes",'TSA Input'!C2284,""))</f>
        <v/>
      </c>
      <c r="G2321" s="36" t="str">
        <f>IF('TSA Input'!J2284="","",IF('TSA Input'!J2284="Yes",'TSA Input'!D2284,""))</f>
        <v/>
      </c>
      <c r="H2321" s="37" t="str">
        <f>IF('TSA Input'!K2284="","",IF('TSA Input'!J2284="Yes",'TSA Input'!G2284,""))</f>
        <v/>
      </c>
      <c r="I2321" s="37" t="str">
        <f>IF('TSA Input'!L2284="","",IF('TSA Input'!J2284="Yes",'TSA Input'!F2284,""))</f>
        <v/>
      </c>
      <c r="J2321" s="39" t="str">
        <f t="shared" si="72"/>
        <v/>
      </c>
      <c r="K2321" s="257" t="str">
        <f>IF('TSA Input'!J2284="","",IF('TSA Input'!J2284="Yes",'TSA Input'!D2284,""))</f>
        <v/>
      </c>
      <c r="L2321" s="258" t="str">
        <f>IF('TSA Input'!J2284="","",IF('TSA Input'!J2284="Yes",'TSA Input'!G2284,""))</f>
        <v/>
      </c>
      <c r="M2321" s="258" t="str">
        <f>IF('TSA Input'!J2284="","",IF('TSA Input'!J2284="Yes",'TSA Input'!F2284,""))</f>
        <v/>
      </c>
      <c r="N2321" s="39" t="str">
        <f t="shared" si="73"/>
        <v/>
      </c>
      <c r="O2321" s="149" t="s">
        <v>11</v>
      </c>
      <c r="P2321" s="148" t="s">
        <v>11</v>
      </c>
      <c r="Q2321" s="1"/>
    </row>
    <row r="2322" spans="1:17" ht="15.75" hidden="1" customHeight="1">
      <c r="A2322" s="1" t="str">
        <f t="shared" si="1"/>
        <v/>
      </c>
      <c r="B2322" s="1"/>
      <c r="C2322" s="34" t="str">
        <f>IF('TSA Input'!J2285="","",IF('TSA Input'!J2285="Yes",'TSA Input'!B2285,"Ineligible"))</f>
        <v/>
      </c>
      <c r="D2322" s="246" t="str">
        <f>IF('TSA Input'!J2285="","",IF('TSA Input'!J2285="Yes",IF('TSA Input'!W2285="","",LEFT('TSA Input'!W2285,LEN('TSA Input'!W2285)-2)),""))</f>
        <v/>
      </c>
      <c r="E2322" s="246" t="str">
        <f>IF('TSA Input'!J2285="","",IF('TSA Input'!J2285="Yes",'TSA Input'!I2285,""))</f>
        <v/>
      </c>
      <c r="F2322" s="247" t="str">
        <f>IF('TSA Input'!J2285="","",IF('TSA Input'!J2285="Yes",'TSA Input'!C2285,""))</f>
        <v/>
      </c>
      <c r="G2322" s="36" t="str">
        <f>IF('TSA Input'!J2285="","",IF('TSA Input'!J2285="Yes",'TSA Input'!D2285,""))</f>
        <v/>
      </c>
      <c r="H2322" s="37" t="str">
        <f>IF('TSA Input'!K2285="","",IF('TSA Input'!J2285="Yes",'TSA Input'!G2285,""))</f>
        <v/>
      </c>
      <c r="I2322" s="37" t="str">
        <f>IF('TSA Input'!L2285="","",IF('TSA Input'!J2285="Yes",'TSA Input'!F2285,""))</f>
        <v/>
      </c>
      <c r="J2322" s="39" t="str">
        <f t="shared" si="72"/>
        <v/>
      </c>
      <c r="K2322" s="257" t="str">
        <f>IF('TSA Input'!J2285="","",IF('TSA Input'!J2285="Yes",'TSA Input'!D2285,""))</f>
        <v/>
      </c>
      <c r="L2322" s="258" t="str">
        <f>IF('TSA Input'!J2285="","",IF('TSA Input'!J2285="Yes",'TSA Input'!G2285,""))</f>
        <v/>
      </c>
      <c r="M2322" s="258" t="str">
        <f>IF('TSA Input'!J2285="","",IF('TSA Input'!J2285="Yes",'TSA Input'!F2285,""))</f>
        <v/>
      </c>
      <c r="N2322" s="39" t="str">
        <f t="shared" si="73"/>
        <v/>
      </c>
      <c r="O2322" s="149" t="s">
        <v>11</v>
      </c>
      <c r="P2322" s="148" t="s">
        <v>11</v>
      </c>
      <c r="Q2322" s="1"/>
    </row>
    <row r="2323" spans="1:17" ht="15.75" hidden="1" customHeight="1">
      <c r="A2323" s="1" t="str">
        <f t="shared" si="1"/>
        <v/>
      </c>
      <c r="B2323" s="1"/>
      <c r="C2323" s="34" t="str">
        <f>IF('TSA Input'!J2286="","",IF('TSA Input'!J2286="Yes",'TSA Input'!B2286,"Ineligible"))</f>
        <v/>
      </c>
      <c r="D2323" s="246" t="str">
        <f>IF('TSA Input'!J2286="","",IF('TSA Input'!J2286="Yes",IF('TSA Input'!W2286="","",LEFT('TSA Input'!W2286,LEN('TSA Input'!W2286)-2)),""))</f>
        <v/>
      </c>
      <c r="E2323" s="246" t="str">
        <f>IF('TSA Input'!J2286="","",IF('TSA Input'!J2286="Yes",'TSA Input'!I2286,""))</f>
        <v/>
      </c>
      <c r="F2323" s="247" t="str">
        <f>IF('TSA Input'!J2286="","",IF('TSA Input'!J2286="Yes",'TSA Input'!C2286,""))</f>
        <v/>
      </c>
      <c r="G2323" s="36" t="str">
        <f>IF('TSA Input'!J2286="","",IF('TSA Input'!J2286="Yes",'TSA Input'!D2286,""))</f>
        <v/>
      </c>
      <c r="H2323" s="37" t="str">
        <f>IF('TSA Input'!K2286="","",IF('TSA Input'!J2286="Yes",'TSA Input'!G2286,""))</f>
        <v/>
      </c>
      <c r="I2323" s="37" t="str">
        <f>IF('TSA Input'!L2286="","",IF('TSA Input'!J2286="Yes",'TSA Input'!F2286,""))</f>
        <v/>
      </c>
      <c r="J2323" s="39" t="str">
        <f t="shared" si="72"/>
        <v/>
      </c>
      <c r="K2323" s="257" t="str">
        <f>IF('TSA Input'!J2286="","",IF('TSA Input'!J2286="Yes",'TSA Input'!D2286,""))</f>
        <v/>
      </c>
      <c r="L2323" s="258" t="str">
        <f>IF('TSA Input'!J2286="","",IF('TSA Input'!J2286="Yes",'TSA Input'!G2286,""))</f>
        <v/>
      </c>
      <c r="M2323" s="258" t="str">
        <f>IF('TSA Input'!J2286="","",IF('TSA Input'!J2286="Yes",'TSA Input'!F2286,""))</f>
        <v/>
      </c>
      <c r="N2323" s="39" t="str">
        <f t="shared" si="73"/>
        <v/>
      </c>
      <c r="O2323" s="149" t="s">
        <v>11</v>
      </c>
      <c r="P2323" s="148" t="s">
        <v>11</v>
      </c>
      <c r="Q2323" s="1"/>
    </row>
    <row r="2324" spans="1:17" ht="15.75" hidden="1" customHeight="1">
      <c r="A2324" s="1" t="str">
        <f t="shared" si="1"/>
        <v/>
      </c>
      <c r="B2324" s="1"/>
      <c r="C2324" s="34" t="str">
        <f>IF('TSA Input'!J2287="","",IF('TSA Input'!J2287="Yes",'TSA Input'!B2287,"Ineligible"))</f>
        <v/>
      </c>
      <c r="D2324" s="246" t="str">
        <f>IF('TSA Input'!J2287="","",IF('TSA Input'!J2287="Yes",IF('TSA Input'!W2287="","",LEFT('TSA Input'!W2287,LEN('TSA Input'!W2287)-2)),""))</f>
        <v/>
      </c>
      <c r="E2324" s="246" t="str">
        <f>IF('TSA Input'!J2287="","",IF('TSA Input'!J2287="Yes",'TSA Input'!I2287,""))</f>
        <v/>
      </c>
      <c r="F2324" s="247" t="str">
        <f>IF('TSA Input'!J2287="","",IF('TSA Input'!J2287="Yes",'TSA Input'!C2287,""))</f>
        <v/>
      </c>
      <c r="G2324" s="36" t="str">
        <f>IF('TSA Input'!J2287="","",IF('TSA Input'!J2287="Yes",'TSA Input'!D2287,""))</f>
        <v/>
      </c>
      <c r="H2324" s="37" t="str">
        <f>IF('TSA Input'!K2287="","",IF('TSA Input'!J2287="Yes",'TSA Input'!G2287,""))</f>
        <v/>
      </c>
      <c r="I2324" s="37" t="str">
        <f>IF('TSA Input'!L2287="","",IF('TSA Input'!J2287="Yes",'TSA Input'!F2287,""))</f>
        <v/>
      </c>
      <c r="J2324" s="39" t="str">
        <f t="shared" si="72"/>
        <v/>
      </c>
      <c r="K2324" s="257" t="str">
        <f>IF('TSA Input'!J2287="","",IF('TSA Input'!J2287="Yes",'TSA Input'!D2287,""))</f>
        <v/>
      </c>
      <c r="L2324" s="258" t="str">
        <f>IF('TSA Input'!J2287="","",IF('TSA Input'!J2287="Yes",'TSA Input'!G2287,""))</f>
        <v/>
      </c>
      <c r="M2324" s="258" t="str">
        <f>IF('TSA Input'!J2287="","",IF('TSA Input'!J2287="Yes",'TSA Input'!F2287,""))</f>
        <v/>
      </c>
      <c r="N2324" s="39" t="str">
        <f t="shared" si="73"/>
        <v/>
      </c>
      <c r="O2324" s="149" t="s">
        <v>11</v>
      </c>
      <c r="P2324" s="148" t="s">
        <v>11</v>
      </c>
      <c r="Q2324" s="1"/>
    </row>
    <row r="2325" spans="1:17" ht="15.75" hidden="1" customHeight="1">
      <c r="A2325" s="1" t="str">
        <f t="shared" si="1"/>
        <v/>
      </c>
      <c r="B2325" s="1"/>
      <c r="C2325" s="34" t="str">
        <f>IF('TSA Input'!J2288="","",IF('TSA Input'!J2288="Yes",'TSA Input'!B2288,"Ineligible"))</f>
        <v/>
      </c>
      <c r="D2325" s="246" t="str">
        <f>IF('TSA Input'!J2288="","",IF('TSA Input'!J2288="Yes",IF('TSA Input'!W2288="","",LEFT('TSA Input'!W2288,LEN('TSA Input'!W2288)-2)),""))</f>
        <v/>
      </c>
      <c r="E2325" s="246" t="str">
        <f>IF('TSA Input'!J2288="","",IF('TSA Input'!J2288="Yes",'TSA Input'!I2288,""))</f>
        <v/>
      </c>
      <c r="F2325" s="247" t="str">
        <f>IF('TSA Input'!J2288="","",IF('TSA Input'!J2288="Yes",'TSA Input'!C2288,""))</f>
        <v/>
      </c>
      <c r="G2325" s="36" t="str">
        <f>IF('TSA Input'!J2288="","",IF('TSA Input'!J2288="Yes",'TSA Input'!D2288,""))</f>
        <v/>
      </c>
      <c r="H2325" s="37" t="str">
        <f>IF('TSA Input'!K2288="","",IF('TSA Input'!J2288="Yes",'TSA Input'!G2288,""))</f>
        <v/>
      </c>
      <c r="I2325" s="37" t="str">
        <f>IF('TSA Input'!L2288="","",IF('TSA Input'!J2288="Yes",'TSA Input'!F2288,""))</f>
        <v/>
      </c>
      <c r="J2325" s="39" t="str">
        <f t="shared" si="72"/>
        <v/>
      </c>
      <c r="K2325" s="257" t="str">
        <f>IF('TSA Input'!J2288="","",IF('TSA Input'!J2288="Yes",'TSA Input'!D2288,""))</f>
        <v/>
      </c>
      <c r="L2325" s="258" t="str">
        <f>IF('TSA Input'!J2288="","",IF('TSA Input'!J2288="Yes",'TSA Input'!G2288,""))</f>
        <v/>
      </c>
      <c r="M2325" s="258" t="str">
        <f>IF('TSA Input'!J2288="","",IF('TSA Input'!J2288="Yes",'TSA Input'!F2288,""))</f>
        <v/>
      </c>
      <c r="N2325" s="39" t="str">
        <f t="shared" si="73"/>
        <v/>
      </c>
      <c r="O2325" s="149" t="s">
        <v>11</v>
      </c>
      <c r="P2325" s="148" t="s">
        <v>11</v>
      </c>
      <c r="Q2325" s="1"/>
    </row>
    <row r="2326" spans="1:17" ht="15.75" hidden="1" customHeight="1">
      <c r="A2326" s="1" t="str">
        <f t="shared" si="1"/>
        <v/>
      </c>
      <c r="B2326" s="1"/>
      <c r="C2326" s="34" t="str">
        <f>IF('TSA Input'!J2289="","",IF('TSA Input'!J2289="Yes",'TSA Input'!B2289,"Ineligible"))</f>
        <v/>
      </c>
      <c r="D2326" s="246" t="str">
        <f>IF('TSA Input'!J2289="","",IF('TSA Input'!J2289="Yes",IF('TSA Input'!W2289="","",LEFT('TSA Input'!W2289,LEN('TSA Input'!W2289)-2)),""))</f>
        <v/>
      </c>
      <c r="E2326" s="246" t="str">
        <f>IF('TSA Input'!J2289="","",IF('TSA Input'!J2289="Yes",'TSA Input'!I2289,""))</f>
        <v/>
      </c>
      <c r="F2326" s="247" t="str">
        <f>IF('TSA Input'!J2289="","",IF('TSA Input'!J2289="Yes",'TSA Input'!C2289,""))</f>
        <v/>
      </c>
      <c r="G2326" s="36" t="str">
        <f>IF('TSA Input'!J2289="","",IF('TSA Input'!J2289="Yes",'TSA Input'!D2289,""))</f>
        <v/>
      </c>
      <c r="H2326" s="37" t="str">
        <f>IF('TSA Input'!K2289="","",IF('TSA Input'!J2289="Yes",'TSA Input'!G2289,""))</f>
        <v/>
      </c>
      <c r="I2326" s="37" t="str">
        <f>IF('TSA Input'!L2289="","",IF('TSA Input'!J2289="Yes",'TSA Input'!F2289,""))</f>
        <v/>
      </c>
      <c r="J2326" s="39" t="str">
        <f t="shared" si="72"/>
        <v/>
      </c>
      <c r="K2326" s="257" t="str">
        <f>IF('TSA Input'!J2289="","",IF('TSA Input'!J2289="Yes",'TSA Input'!D2289,""))</f>
        <v/>
      </c>
      <c r="L2326" s="258" t="str">
        <f>IF('TSA Input'!J2289="","",IF('TSA Input'!J2289="Yes",'TSA Input'!G2289,""))</f>
        <v/>
      </c>
      <c r="M2326" s="258" t="str">
        <f>IF('TSA Input'!J2289="","",IF('TSA Input'!J2289="Yes",'TSA Input'!F2289,""))</f>
        <v/>
      </c>
      <c r="N2326" s="39" t="str">
        <f t="shared" si="73"/>
        <v/>
      </c>
      <c r="O2326" s="149" t="s">
        <v>11</v>
      </c>
      <c r="P2326" s="148" t="s">
        <v>11</v>
      </c>
      <c r="Q2326" s="1"/>
    </row>
    <row r="2327" spans="1:17" ht="15.75" hidden="1" customHeight="1">
      <c r="A2327" s="1" t="str">
        <f t="shared" si="1"/>
        <v/>
      </c>
      <c r="B2327" s="1"/>
      <c r="C2327" s="34" t="str">
        <f>IF('TSA Input'!J2290="","",IF('TSA Input'!J2290="Yes",'TSA Input'!B2290,"Ineligible"))</f>
        <v/>
      </c>
      <c r="D2327" s="246" t="str">
        <f>IF('TSA Input'!J2290="","",IF('TSA Input'!J2290="Yes",IF('TSA Input'!W2290="","",LEFT('TSA Input'!W2290,LEN('TSA Input'!W2290)-2)),""))</f>
        <v/>
      </c>
      <c r="E2327" s="246" t="str">
        <f>IF('TSA Input'!J2290="","",IF('TSA Input'!J2290="Yes",'TSA Input'!I2290,""))</f>
        <v/>
      </c>
      <c r="F2327" s="247" t="str">
        <f>IF('TSA Input'!J2290="","",IF('TSA Input'!J2290="Yes",'TSA Input'!C2290,""))</f>
        <v/>
      </c>
      <c r="G2327" s="36" t="str">
        <f>IF('TSA Input'!J2290="","",IF('TSA Input'!J2290="Yes",'TSA Input'!D2290,""))</f>
        <v/>
      </c>
      <c r="H2327" s="37" t="str">
        <f>IF('TSA Input'!K2290="","",IF('TSA Input'!J2290="Yes",'TSA Input'!G2290,""))</f>
        <v/>
      </c>
      <c r="I2327" s="37" t="str">
        <f>IF('TSA Input'!L2290="","",IF('TSA Input'!J2290="Yes",'TSA Input'!F2290,""))</f>
        <v/>
      </c>
      <c r="J2327" s="39" t="str">
        <f t="shared" si="72"/>
        <v/>
      </c>
      <c r="K2327" s="257" t="str">
        <f>IF('TSA Input'!J2290="","",IF('TSA Input'!J2290="Yes",'TSA Input'!D2290,""))</f>
        <v/>
      </c>
      <c r="L2327" s="258" t="str">
        <f>IF('TSA Input'!J2290="","",IF('TSA Input'!J2290="Yes",'TSA Input'!G2290,""))</f>
        <v/>
      </c>
      <c r="M2327" s="258" t="str">
        <f>IF('TSA Input'!J2290="","",IF('TSA Input'!J2290="Yes",'TSA Input'!F2290,""))</f>
        <v/>
      </c>
      <c r="N2327" s="39" t="str">
        <f t="shared" si="73"/>
        <v/>
      </c>
      <c r="O2327" s="149" t="s">
        <v>11</v>
      </c>
      <c r="P2327" s="148" t="s">
        <v>11</v>
      </c>
      <c r="Q2327" s="1"/>
    </row>
    <row r="2328" spans="1:17" ht="15.75" hidden="1" customHeight="1">
      <c r="A2328" s="1" t="str">
        <f t="shared" si="1"/>
        <v/>
      </c>
      <c r="B2328" s="1"/>
      <c r="C2328" s="34" t="str">
        <f>IF('TSA Input'!J2291="","",IF('TSA Input'!J2291="Yes",'TSA Input'!B2291,"Ineligible"))</f>
        <v/>
      </c>
      <c r="D2328" s="246" t="str">
        <f>IF('TSA Input'!J2291="","",IF('TSA Input'!J2291="Yes",IF('TSA Input'!W2291="","",LEFT('TSA Input'!W2291,LEN('TSA Input'!W2291)-2)),""))</f>
        <v/>
      </c>
      <c r="E2328" s="246" t="str">
        <f>IF('TSA Input'!J2291="","",IF('TSA Input'!J2291="Yes",'TSA Input'!I2291,""))</f>
        <v/>
      </c>
      <c r="F2328" s="247" t="str">
        <f>IF('TSA Input'!J2291="","",IF('TSA Input'!J2291="Yes",'TSA Input'!C2291,""))</f>
        <v/>
      </c>
      <c r="G2328" s="36" t="str">
        <f>IF('TSA Input'!J2291="","",IF('TSA Input'!J2291="Yes",'TSA Input'!D2291,""))</f>
        <v/>
      </c>
      <c r="H2328" s="37" t="str">
        <f>IF('TSA Input'!K2291="","",IF('TSA Input'!J2291="Yes",'TSA Input'!G2291,""))</f>
        <v/>
      </c>
      <c r="I2328" s="37" t="str">
        <f>IF('TSA Input'!L2291="","",IF('TSA Input'!J2291="Yes",'TSA Input'!F2291,""))</f>
        <v/>
      </c>
      <c r="J2328" s="39" t="str">
        <f t="shared" si="72"/>
        <v/>
      </c>
      <c r="K2328" s="257" t="str">
        <f>IF('TSA Input'!J2291="","",IF('TSA Input'!J2291="Yes",'TSA Input'!D2291,""))</f>
        <v/>
      </c>
      <c r="L2328" s="258" t="str">
        <f>IF('TSA Input'!J2291="","",IF('TSA Input'!J2291="Yes",'TSA Input'!G2291,""))</f>
        <v/>
      </c>
      <c r="M2328" s="258" t="str">
        <f>IF('TSA Input'!J2291="","",IF('TSA Input'!J2291="Yes",'TSA Input'!F2291,""))</f>
        <v/>
      </c>
      <c r="N2328" s="39" t="str">
        <f t="shared" si="73"/>
        <v/>
      </c>
      <c r="O2328" s="149" t="s">
        <v>11</v>
      </c>
      <c r="P2328" s="148" t="s">
        <v>11</v>
      </c>
      <c r="Q2328" s="1"/>
    </row>
    <row r="2329" spans="1:17" ht="15.75" hidden="1" customHeight="1">
      <c r="A2329" s="1" t="str">
        <f t="shared" si="1"/>
        <v/>
      </c>
      <c r="B2329" s="1"/>
      <c r="C2329" s="34" t="str">
        <f>IF('TSA Input'!J2292="","",IF('TSA Input'!J2292="Yes",'TSA Input'!B2292,"Ineligible"))</f>
        <v/>
      </c>
      <c r="D2329" s="246" t="str">
        <f>IF('TSA Input'!J2292="","",IF('TSA Input'!J2292="Yes",IF('TSA Input'!W2292="","",LEFT('TSA Input'!W2292,LEN('TSA Input'!W2292)-2)),""))</f>
        <v/>
      </c>
      <c r="E2329" s="246" t="str">
        <f>IF('TSA Input'!J2292="","",IF('TSA Input'!J2292="Yes",'TSA Input'!I2292,""))</f>
        <v/>
      </c>
      <c r="F2329" s="247" t="str">
        <f>IF('TSA Input'!J2292="","",IF('TSA Input'!J2292="Yes",'TSA Input'!C2292,""))</f>
        <v/>
      </c>
      <c r="G2329" s="36" t="str">
        <f>IF('TSA Input'!J2292="","",IF('TSA Input'!J2292="Yes",'TSA Input'!D2292,""))</f>
        <v/>
      </c>
      <c r="H2329" s="37" t="str">
        <f>IF('TSA Input'!K2292="","",IF('TSA Input'!J2292="Yes",'TSA Input'!G2292,""))</f>
        <v/>
      </c>
      <c r="I2329" s="37" t="str">
        <f>IF('TSA Input'!L2292="","",IF('TSA Input'!J2292="Yes",'TSA Input'!F2292,""))</f>
        <v/>
      </c>
      <c r="J2329" s="39" t="str">
        <f t="shared" si="72"/>
        <v/>
      </c>
      <c r="K2329" s="257" t="str">
        <f>IF('TSA Input'!J2292="","",IF('TSA Input'!J2292="Yes",'TSA Input'!D2292,""))</f>
        <v/>
      </c>
      <c r="L2329" s="258" t="str">
        <f>IF('TSA Input'!J2292="","",IF('TSA Input'!J2292="Yes",'TSA Input'!G2292,""))</f>
        <v/>
      </c>
      <c r="M2329" s="258" t="str">
        <f>IF('TSA Input'!J2292="","",IF('TSA Input'!J2292="Yes",'TSA Input'!F2292,""))</f>
        <v/>
      </c>
      <c r="N2329" s="39" t="str">
        <f t="shared" si="73"/>
        <v/>
      </c>
      <c r="O2329" s="149" t="s">
        <v>11</v>
      </c>
      <c r="P2329" s="148" t="s">
        <v>11</v>
      </c>
      <c r="Q2329" s="1"/>
    </row>
    <row r="2330" spans="1:17" ht="15.75" hidden="1" customHeight="1">
      <c r="A2330" s="1" t="str">
        <f t="shared" si="1"/>
        <v/>
      </c>
      <c r="B2330" s="1"/>
      <c r="C2330" s="34" t="str">
        <f>IF('TSA Input'!J2293="","",IF('TSA Input'!J2293="Yes",'TSA Input'!B2293,"Ineligible"))</f>
        <v/>
      </c>
      <c r="D2330" s="246" t="str">
        <f>IF('TSA Input'!J2293="","",IF('TSA Input'!J2293="Yes",IF('TSA Input'!W2293="","",LEFT('TSA Input'!W2293,LEN('TSA Input'!W2293)-2)),""))</f>
        <v/>
      </c>
      <c r="E2330" s="246" t="str">
        <f>IF('TSA Input'!J2293="","",IF('TSA Input'!J2293="Yes",'TSA Input'!I2293,""))</f>
        <v/>
      </c>
      <c r="F2330" s="247" t="str">
        <f>IF('TSA Input'!J2293="","",IF('TSA Input'!J2293="Yes",'TSA Input'!C2293,""))</f>
        <v/>
      </c>
      <c r="G2330" s="36" t="str">
        <f>IF('TSA Input'!J2293="","",IF('TSA Input'!J2293="Yes",'TSA Input'!D2293,""))</f>
        <v/>
      </c>
      <c r="H2330" s="37" t="str">
        <f>IF('TSA Input'!K2293="","",IF('TSA Input'!J2293="Yes",'TSA Input'!G2293,""))</f>
        <v/>
      </c>
      <c r="I2330" s="37" t="str">
        <f>IF('TSA Input'!L2293="","",IF('TSA Input'!J2293="Yes",'TSA Input'!F2293,""))</f>
        <v/>
      </c>
      <c r="J2330" s="39" t="str">
        <f t="shared" si="72"/>
        <v/>
      </c>
      <c r="K2330" s="257" t="str">
        <f>IF('TSA Input'!J2293="","",IF('TSA Input'!J2293="Yes",'TSA Input'!D2293,""))</f>
        <v/>
      </c>
      <c r="L2330" s="258" t="str">
        <f>IF('TSA Input'!J2293="","",IF('TSA Input'!J2293="Yes",'TSA Input'!G2293,""))</f>
        <v/>
      </c>
      <c r="M2330" s="258" t="str">
        <f>IF('TSA Input'!J2293="","",IF('TSA Input'!J2293="Yes",'TSA Input'!F2293,""))</f>
        <v/>
      </c>
      <c r="N2330" s="39" t="str">
        <f t="shared" si="73"/>
        <v/>
      </c>
      <c r="O2330" s="149" t="s">
        <v>11</v>
      </c>
      <c r="P2330" s="148" t="s">
        <v>11</v>
      </c>
      <c r="Q2330" s="1"/>
    </row>
    <row r="2331" spans="1:17" ht="15.75" hidden="1" customHeight="1">
      <c r="A2331" s="1" t="str">
        <f t="shared" si="1"/>
        <v/>
      </c>
      <c r="B2331" s="1"/>
      <c r="C2331" s="34" t="str">
        <f>IF('TSA Input'!J2294="","",IF('TSA Input'!J2294="Yes",'TSA Input'!B2294,"Ineligible"))</f>
        <v/>
      </c>
      <c r="D2331" s="246" t="str">
        <f>IF('TSA Input'!J2294="","",IF('TSA Input'!J2294="Yes",IF('TSA Input'!W2294="","",LEFT('TSA Input'!W2294,LEN('TSA Input'!W2294)-2)),""))</f>
        <v/>
      </c>
      <c r="E2331" s="246" t="str">
        <f>IF('TSA Input'!J2294="","",IF('TSA Input'!J2294="Yes",'TSA Input'!I2294,""))</f>
        <v/>
      </c>
      <c r="F2331" s="247" t="str">
        <f>IF('TSA Input'!J2294="","",IF('TSA Input'!J2294="Yes",'TSA Input'!C2294,""))</f>
        <v/>
      </c>
      <c r="G2331" s="36" t="str">
        <f>IF('TSA Input'!J2294="","",IF('TSA Input'!J2294="Yes",'TSA Input'!D2294,""))</f>
        <v/>
      </c>
      <c r="H2331" s="37" t="str">
        <f>IF('TSA Input'!K2294="","",IF('TSA Input'!J2294="Yes",'TSA Input'!G2294,""))</f>
        <v/>
      </c>
      <c r="I2331" s="37" t="str">
        <f>IF('TSA Input'!L2294="","",IF('TSA Input'!J2294="Yes",'TSA Input'!F2294,""))</f>
        <v/>
      </c>
      <c r="J2331" s="39" t="str">
        <f t="shared" si="72"/>
        <v/>
      </c>
      <c r="K2331" s="257" t="str">
        <f>IF('TSA Input'!J2294="","",IF('TSA Input'!J2294="Yes",'TSA Input'!D2294,""))</f>
        <v/>
      </c>
      <c r="L2331" s="258" t="str">
        <f>IF('TSA Input'!J2294="","",IF('TSA Input'!J2294="Yes",'TSA Input'!G2294,""))</f>
        <v/>
      </c>
      <c r="M2331" s="258" t="str">
        <f>IF('TSA Input'!J2294="","",IF('TSA Input'!J2294="Yes",'TSA Input'!F2294,""))</f>
        <v/>
      </c>
      <c r="N2331" s="39" t="str">
        <f t="shared" si="73"/>
        <v/>
      </c>
      <c r="O2331" s="149" t="s">
        <v>11</v>
      </c>
      <c r="P2331" s="148" t="s">
        <v>11</v>
      </c>
      <c r="Q2331" s="1"/>
    </row>
    <row r="2332" spans="1:17" ht="15.75" hidden="1" customHeight="1">
      <c r="A2332" s="1" t="str">
        <f t="shared" si="1"/>
        <v/>
      </c>
      <c r="B2332" s="1"/>
      <c r="C2332" s="34" t="str">
        <f>IF('TSA Input'!J2295="","",IF('TSA Input'!J2295="Yes",'TSA Input'!B2295,"Ineligible"))</f>
        <v/>
      </c>
      <c r="D2332" s="246" t="str">
        <f>IF('TSA Input'!J2295="","",IF('TSA Input'!J2295="Yes",IF('TSA Input'!W2295="","",LEFT('TSA Input'!W2295,LEN('TSA Input'!W2295)-2)),""))</f>
        <v/>
      </c>
      <c r="E2332" s="246" t="str">
        <f>IF('TSA Input'!J2295="","",IF('TSA Input'!J2295="Yes",'TSA Input'!I2295,""))</f>
        <v/>
      </c>
      <c r="F2332" s="247" t="str">
        <f>IF('TSA Input'!J2295="","",IF('TSA Input'!J2295="Yes",'TSA Input'!C2295,""))</f>
        <v/>
      </c>
      <c r="G2332" s="36" t="str">
        <f>IF('TSA Input'!J2295="","",IF('TSA Input'!J2295="Yes",'TSA Input'!D2295,""))</f>
        <v/>
      </c>
      <c r="H2332" s="37" t="str">
        <f>IF('TSA Input'!K2295="","",IF('TSA Input'!J2295="Yes",'TSA Input'!G2295,""))</f>
        <v/>
      </c>
      <c r="I2332" s="37" t="str">
        <f>IF('TSA Input'!L2295="","",IF('TSA Input'!J2295="Yes",'TSA Input'!F2295,""))</f>
        <v/>
      </c>
      <c r="J2332" s="39" t="str">
        <f t="shared" si="72"/>
        <v/>
      </c>
      <c r="K2332" s="257" t="str">
        <f>IF('TSA Input'!J2295="","",IF('TSA Input'!J2295="Yes",'TSA Input'!D2295,""))</f>
        <v/>
      </c>
      <c r="L2332" s="258" t="str">
        <f>IF('TSA Input'!J2295="","",IF('TSA Input'!J2295="Yes",'TSA Input'!G2295,""))</f>
        <v/>
      </c>
      <c r="M2332" s="258" t="str">
        <f>IF('TSA Input'!J2295="","",IF('TSA Input'!J2295="Yes",'TSA Input'!F2295,""))</f>
        <v/>
      </c>
      <c r="N2332" s="39" t="str">
        <f t="shared" si="73"/>
        <v/>
      </c>
      <c r="O2332" s="149" t="s">
        <v>11</v>
      </c>
      <c r="P2332" s="148" t="s">
        <v>11</v>
      </c>
      <c r="Q2332" s="1"/>
    </row>
    <row r="2333" spans="1:17" ht="15.75" hidden="1" customHeight="1">
      <c r="A2333" s="1" t="str">
        <f t="shared" si="1"/>
        <v/>
      </c>
      <c r="B2333" s="1"/>
      <c r="C2333" s="34" t="str">
        <f>IF('TSA Input'!J2296="","",IF('TSA Input'!J2296="Yes",'TSA Input'!B2296,"Ineligible"))</f>
        <v/>
      </c>
      <c r="D2333" s="246" t="str">
        <f>IF('TSA Input'!J2296="","",IF('TSA Input'!J2296="Yes",IF('TSA Input'!W2296="","",LEFT('TSA Input'!W2296,LEN('TSA Input'!W2296)-2)),""))</f>
        <v/>
      </c>
      <c r="E2333" s="246" t="str">
        <f>IF('TSA Input'!J2296="","",IF('TSA Input'!J2296="Yes",'TSA Input'!I2296,""))</f>
        <v/>
      </c>
      <c r="F2333" s="247" t="str">
        <f>IF('TSA Input'!J2296="","",IF('TSA Input'!J2296="Yes",'TSA Input'!C2296,""))</f>
        <v/>
      </c>
      <c r="G2333" s="36" t="str">
        <f>IF('TSA Input'!J2296="","",IF('TSA Input'!J2296="Yes",'TSA Input'!D2296,""))</f>
        <v/>
      </c>
      <c r="H2333" s="37" t="str">
        <f>IF('TSA Input'!K2296="","",IF('TSA Input'!J2296="Yes",'TSA Input'!G2296,""))</f>
        <v/>
      </c>
      <c r="I2333" s="37" t="str">
        <f>IF('TSA Input'!L2296="","",IF('TSA Input'!J2296="Yes",'TSA Input'!F2296,""))</f>
        <v/>
      </c>
      <c r="J2333" s="39" t="str">
        <f t="shared" si="72"/>
        <v/>
      </c>
      <c r="K2333" s="257" t="str">
        <f>IF('TSA Input'!J2296="","",IF('TSA Input'!J2296="Yes",'TSA Input'!D2296,""))</f>
        <v/>
      </c>
      <c r="L2333" s="258" t="str">
        <f>IF('TSA Input'!J2296="","",IF('TSA Input'!J2296="Yes",'TSA Input'!G2296,""))</f>
        <v/>
      </c>
      <c r="M2333" s="258" t="str">
        <f>IF('TSA Input'!J2296="","",IF('TSA Input'!J2296="Yes",'TSA Input'!F2296,""))</f>
        <v/>
      </c>
      <c r="N2333" s="39" t="str">
        <f t="shared" si="73"/>
        <v/>
      </c>
      <c r="O2333" s="149" t="s">
        <v>11</v>
      </c>
      <c r="P2333" s="148" t="s">
        <v>11</v>
      </c>
      <c r="Q2333" s="1"/>
    </row>
    <row r="2334" spans="1:17" ht="15.75" hidden="1" customHeight="1">
      <c r="A2334" s="1" t="str">
        <f t="shared" si="1"/>
        <v/>
      </c>
      <c r="B2334" s="1"/>
      <c r="C2334" s="34" t="str">
        <f>IF('TSA Input'!J2297="","",IF('TSA Input'!J2297="Yes",'TSA Input'!B2297,"Ineligible"))</f>
        <v/>
      </c>
      <c r="D2334" s="246" t="str">
        <f>IF('TSA Input'!J2297="","",IF('TSA Input'!J2297="Yes",IF('TSA Input'!W2297="","",LEFT('TSA Input'!W2297,LEN('TSA Input'!W2297)-2)),""))</f>
        <v/>
      </c>
      <c r="E2334" s="246" t="str">
        <f>IF('TSA Input'!J2297="","",IF('TSA Input'!J2297="Yes",'TSA Input'!I2297,""))</f>
        <v/>
      </c>
      <c r="F2334" s="247" t="str">
        <f>IF('TSA Input'!J2297="","",IF('TSA Input'!J2297="Yes",'TSA Input'!C2297,""))</f>
        <v/>
      </c>
      <c r="G2334" s="36" t="str">
        <f>IF('TSA Input'!J2297="","",IF('TSA Input'!J2297="Yes",'TSA Input'!D2297,""))</f>
        <v/>
      </c>
      <c r="H2334" s="37" t="str">
        <f>IF('TSA Input'!K2297="","",IF('TSA Input'!J2297="Yes",'TSA Input'!G2297,""))</f>
        <v/>
      </c>
      <c r="I2334" s="37" t="str">
        <f>IF('TSA Input'!L2297="","",IF('TSA Input'!J2297="Yes",'TSA Input'!F2297,""))</f>
        <v/>
      </c>
      <c r="J2334" s="39" t="str">
        <f t="shared" si="72"/>
        <v/>
      </c>
      <c r="K2334" s="257" t="str">
        <f>IF('TSA Input'!J2297="","",IF('TSA Input'!J2297="Yes",'TSA Input'!D2297,""))</f>
        <v/>
      </c>
      <c r="L2334" s="258" t="str">
        <f>IF('TSA Input'!J2297="","",IF('TSA Input'!J2297="Yes",'TSA Input'!G2297,""))</f>
        <v/>
      </c>
      <c r="M2334" s="258" t="str">
        <f>IF('TSA Input'!J2297="","",IF('TSA Input'!J2297="Yes",'TSA Input'!F2297,""))</f>
        <v/>
      </c>
      <c r="N2334" s="39" t="str">
        <f t="shared" si="73"/>
        <v/>
      </c>
      <c r="O2334" s="149" t="s">
        <v>11</v>
      </c>
      <c r="P2334" s="148" t="s">
        <v>11</v>
      </c>
      <c r="Q2334" s="1"/>
    </row>
    <row r="2335" spans="1:17" ht="15.75" hidden="1" customHeight="1">
      <c r="A2335" s="1" t="str">
        <f t="shared" si="1"/>
        <v/>
      </c>
      <c r="B2335" s="1"/>
      <c r="C2335" s="34" t="str">
        <f>IF('TSA Input'!J2298="","",IF('TSA Input'!J2298="Yes",'TSA Input'!B2298,"Ineligible"))</f>
        <v/>
      </c>
      <c r="D2335" s="246" t="str">
        <f>IF('TSA Input'!J2298="","",IF('TSA Input'!J2298="Yes",IF('TSA Input'!W2298="","",LEFT('TSA Input'!W2298,LEN('TSA Input'!W2298)-2)),""))</f>
        <v/>
      </c>
      <c r="E2335" s="246" t="str">
        <f>IF('TSA Input'!J2298="","",IF('TSA Input'!J2298="Yes",'TSA Input'!I2298,""))</f>
        <v/>
      </c>
      <c r="F2335" s="247" t="str">
        <f>IF('TSA Input'!J2298="","",IF('TSA Input'!J2298="Yes",'TSA Input'!C2298,""))</f>
        <v/>
      </c>
      <c r="G2335" s="36" t="str">
        <f>IF('TSA Input'!J2298="","",IF('TSA Input'!J2298="Yes",'TSA Input'!D2298,""))</f>
        <v/>
      </c>
      <c r="H2335" s="37" t="str">
        <f>IF('TSA Input'!K2298="","",IF('TSA Input'!J2298="Yes",'TSA Input'!G2298,""))</f>
        <v/>
      </c>
      <c r="I2335" s="37" t="str">
        <f>IF('TSA Input'!L2298="","",IF('TSA Input'!J2298="Yes",'TSA Input'!F2298,""))</f>
        <v/>
      </c>
      <c r="J2335" s="39" t="str">
        <f t="shared" si="72"/>
        <v/>
      </c>
      <c r="K2335" s="257" t="str">
        <f>IF('TSA Input'!J2298="","",IF('TSA Input'!J2298="Yes",'TSA Input'!D2298,""))</f>
        <v/>
      </c>
      <c r="L2335" s="258" t="str">
        <f>IF('TSA Input'!J2298="","",IF('TSA Input'!J2298="Yes",'TSA Input'!G2298,""))</f>
        <v/>
      </c>
      <c r="M2335" s="258" t="str">
        <f>IF('TSA Input'!J2298="","",IF('TSA Input'!J2298="Yes",'TSA Input'!F2298,""))</f>
        <v/>
      </c>
      <c r="N2335" s="39" t="str">
        <f t="shared" si="73"/>
        <v/>
      </c>
      <c r="O2335" s="149" t="s">
        <v>11</v>
      </c>
      <c r="P2335" s="148" t="s">
        <v>11</v>
      </c>
      <c r="Q2335" s="1"/>
    </row>
    <row r="2336" spans="1:17" ht="15.75" hidden="1" customHeight="1">
      <c r="A2336" s="1" t="str">
        <f t="shared" si="1"/>
        <v/>
      </c>
      <c r="B2336" s="1"/>
      <c r="C2336" s="34" t="str">
        <f>IF('TSA Input'!J2299="","",IF('TSA Input'!J2299="Yes",'TSA Input'!B2299,"Ineligible"))</f>
        <v/>
      </c>
      <c r="D2336" s="246" t="str">
        <f>IF('TSA Input'!J2299="","",IF('TSA Input'!J2299="Yes",IF('TSA Input'!W2299="","",LEFT('TSA Input'!W2299,LEN('TSA Input'!W2299)-2)),""))</f>
        <v/>
      </c>
      <c r="E2336" s="246" t="str">
        <f>IF('TSA Input'!J2299="","",IF('TSA Input'!J2299="Yes",'TSA Input'!I2299,""))</f>
        <v/>
      </c>
      <c r="F2336" s="247" t="str">
        <f>IF('TSA Input'!J2299="","",IF('TSA Input'!J2299="Yes",'TSA Input'!C2299,""))</f>
        <v/>
      </c>
      <c r="G2336" s="36" t="str">
        <f>IF('TSA Input'!J2299="","",IF('TSA Input'!J2299="Yes",'TSA Input'!D2299,""))</f>
        <v/>
      </c>
      <c r="H2336" s="37" t="str">
        <f>IF('TSA Input'!K2299="","",IF('TSA Input'!J2299="Yes",'TSA Input'!G2299,""))</f>
        <v/>
      </c>
      <c r="I2336" s="37" t="str">
        <f>IF('TSA Input'!L2299="","",IF('TSA Input'!J2299="Yes",'TSA Input'!F2299,""))</f>
        <v/>
      </c>
      <c r="J2336" s="39" t="str">
        <f t="shared" si="72"/>
        <v/>
      </c>
      <c r="K2336" s="257" t="str">
        <f>IF('TSA Input'!J2299="","",IF('TSA Input'!J2299="Yes",'TSA Input'!D2299,""))</f>
        <v/>
      </c>
      <c r="L2336" s="258" t="str">
        <f>IF('TSA Input'!J2299="","",IF('TSA Input'!J2299="Yes",'TSA Input'!G2299,""))</f>
        <v/>
      </c>
      <c r="M2336" s="258" t="str">
        <f>IF('TSA Input'!J2299="","",IF('TSA Input'!J2299="Yes",'TSA Input'!F2299,""))</f>
        <v/>
      </c>
      <c r="N2336" s="39" t="str">
        <f t="shared" si="73"/>
        <v/>
      </c>
      <c r="O2336" s="149" t="s">
        <v>11</v>
      </c>
      <c r="P2336" s="148" t="s">
        <v>11</v>
      </c>
      <c r="Q2336" s="1"/>
    </row>
    <row r="2337" spans="1:17" ht="15.75" hidden="1" customHeight="1">
      <c r="A2337" s="1" t="str">
        <f t="shared" si="1"/>
        <v/>
      </c>
      <c r="B2337" s="1"/>
      <c r="C2337" s="34" t="str">
        <f>IF('TSA Input'!J2300="","",IF('TSA Input'!J2300="Yes",'TSA Input'!B2300,"Ineligible"))</f>
        <v/>
      </c>
      <c r="D2337" s="246" t="str">
        <f>IF('TSA Input'!J2300="","",IF('TSA Input'!J2300="Yes",IF('TSA Input'!W2300="","",LEFT('TSA Input'!W2300,LEN('TSA Input'!W2300)-2)),""))</f>
        <v/>
      </c>
      <c r="E2337" s="246" t="str">
        <f>IF('TSA Input'!J2300="","",IF('TSA Input'!J2300="Yes",'TSA Input'!I2300,""))</f>
        <v/>
      </c>
      <c r="F2337" s="247" t="str">
        <f>IF('TSA Input'!J2300="","",IF('TSA Input'!J2300="Yes",'TSA Input'!C2300,""))</f>
        <v/>
      </c>
      <c r="G2337" s="36" t="str">
        <f>IF('TSA Input'!J2300="","",IF('TSA Input'!J2300="Yes",'TSA Input'!D2300,""))</f>
        <v/>
      </c>
      <c r="H2337" s="37" t="str">
        <f>IF('TSA Input'!K2300="","",IF('TSA Input'!J2300="Yes",'TSA Input'!G2300,""))</f>
        <v/>
      </c>
      <c r="I2337" s="37" t="str">
        <f>IF('TSA Input'!L2300="","",IF('TSA Input'!J2300="Yes",'TSA Input'!F2300,""))</f>
        <v/>
      </c>
      <c r="J2337" s="39" t="str">
        <f t="shared" si="72"/>
        <v/>
      </c>
      <c r="K2337" s="257" t="str">
        <f>IF('TSA Input'!J2300="","",IF('TSA Input'!J2300="Yes",'TSA Input'!D2300,""))</f>
        <v/>
      </c>
      <c r="L2337" s="258" t="str">
        <f>IF('TSA Input'!J2300="","",IF('TSA Input'!J2300="Yes",'TSA Input'!G2300,""))</f>
        <v/>
      </c>
      <c r="M2337" s="258" t="str">
        <f>IF('TSA Input'!J2300="","",IF('TSA Input'!J2300="Yes",'TSA Input'!F2300,""))</f>
        <v/>
      </c>
      <c r="N2337" s="39" t="str">
        <f t="shared" si="73"/>
        <v/>
      </c>
      <c r="O2337" s="149" t="s">
        <v>11</v>
      </c>
      <c r="P2337" s="148" t="s">
        <v>11</v>
      </c>
      <c r="Q2337" s="1"/>
    </row>
    <row r="2338" spans="1:17" ht="15.75" hidden="1" customHeight="1">
      <c r="A2338" s="1" t="str">
        <f t="shared" si="1"/>
        <v/>
      </c>
      <c r="B2338" s="1"/>
      <c r="C2338" s="34" t="str">
        <f>IF('TSA Input'!J2301="","",IF('TSA Input'!J2301="Yes",'TSA Input'!B2301,"Ineligible"))</f>
        <v/>
      </c>
      <c r="D2338" s="246" t="str">
        <f>IF('TSA Input'!J2301="","",IF('TSA Input'!J2301="Yes",IF('TSA Input'!W2301="","",LEFT('TSA Input'!W2301,LEN('TSA Input'!W2301)-2)),""))</f>
        <v/>
      </c>
      <c r="E2338" s="246" t="str">
        <f>IF('TSA Input'!J2301="","",IF('TSA Input'!J2301="Yes",'TSA Input'!I2301,""))</f>
        <v/>
      </c>
      <c r="F2338" s="247" t="str">
        <f>IF('TSA Input'!J2301="","",IF('TSA Input'!J2301="Yes",'TSA Input'!C2301,""))</f>
        <v/>
      </c>
      <c r="G2338" s="36" t="str">
        <f>IF('TSA Input'!J2301="","",IF('TSA Input'!J2301="Yes",'TSA Input'!D2301,""))</f>
        <v/>
      </c>
      <c r="H2338" s="37" t="str">
        <f>IF('TSA Input'!K2301="","",IF('TSA Input'!J2301="Yes",'TSA Input'!G2301,""))</f>
        <v/>
      </c>
      <c r="I2338" s="37" t="str">
        <f>IF('TSA Input'!L2301="","",IF('TSA Input'!J2301="Yes",'TSA Input'!F2301,""))</f>
        <v/>
      </c>
      <c r="J2338" s="39" t="str">
        <f t="shared" si="72"/>
        <v/>
      </c>
      <c r="K2338" s="257" t="str">
        <f>IF('TSA Input'!J2301="","",IF('TSA Input'!J2301="Yes",'TSA Input'!D2301,""))</f>
        <v/>
      </c>
      <c r="L2338" s="258" t="str">
        <f>IF('TSA Input'!J2301="","",IF('TSA Input'!J2301="Yes",'TSA Input'!G2301,""))</f>
        <v/>
      </c>
      <c r="M2338" s="258" t="str">
        <f>IF('TSA Input'!J2301="","",IF('TSA Input'!J2301="Yes",'TSA Input'!F2301,""))</f>
        <v/>
      </c>
      <c r="N2338" s="39" t="str">
        <f t="shared" si="73"/>
        <v/>
      </c>
      <c r="O2338" s="149" t="s">
        <v>11</v>
      </c>
      <c r="P2338" s="148" t="s">
        <v>11</v>
      </c>
      <c r="Q2338" s="1"/>
    </row>
    <row r="2339" spans="1:17" ht="15.75" hidden="1" customHeight="1">
      <c r="A2339" s="1" t="str">
        <f t="shared" si="1"/>
        <v/>
      </c>
      <c r="B2339" s="1"/>
      <c r="C2339" s="34" t="str">
        <f>IF('TSA Input'!J2302="","",IF('TSA Input'!J2302="Yes",'TSA Input'!B2302,"Ineligible"))</f>
        <v/>
      </c>
      <c r="D2339" s="246" t="str">
        <f>IF('TSA Input'!J2302="","",IF('TSA Input'!J2302="Yes",IF('TSA Input'!W2302="","",LEFT('TSA Input'!W2302,LEN('TSA Input'!W2302)-2)),""))</f>
        <v/>
      </c>
      <c r="E2339" s="246" t="str">
        <f>IF('TSA Input'!J2302="","",IF('TSA Input'!J2302="Yes",'TSA Input'!I2302,""))</f>
        <v/>
      </c>
      <c r="F2339" s="247" t="str">
        <f>IF('TSA Input'!J2302="","",IF('TSA Input'!J2302="Yes",'TSA Input'!C2302,""))</f>
        <v/>
      </c>
      <c r="G2339" s="36" t="str">
        <f>IF('TSA Input'!J2302="","",IF('TSA Input'!J2302="Yes",'TSA Input'!D2302,""))</f>
        <v/>
      </c>
      <c r="H2339" s="37" t="str">
        <f>IF('TSA Input'!K2302="","",IF('TSA Input'!J2302="Yes",'TSA Input'!G2302,""))</f>
        <v/>
      </c>
      <c r="I2339" s="37" t="str">
        <f>IF('TSA Input'!L2302="","",IF('TSA Input'!J2302="Yes",'TSA Input'!F2302,""))</f>
        <v/>
      </c>
      <c r="J2339" s="39" t="str">
        <f t="shared" si="72"/>
        <v/>
      </c>
      <c r="K2339" s="257" t="str">
        <f>IF('TSA Input'!J2302="","",IF('TSA Input'!J2302="Yes",'TSA Input'!D2302,""))</f>
        <v/>
      </c>
      <c r="L2339" s="258" t="str">
        <f>IF('TSA Input'!J2302="","",IF('TSA Input'!J2302="Yes",'TSA Input'!G2302,""))</f>
        <v/>
      </c>
      <c r="M2339" s="258" t="str">
        <f>IF('TSA Input'!J2302="","",IF('TSA Input'!J2302="Yes",'TSA Input'!F2302,""))</f>
        <v/>
      </c>
      <c r="N2339" s="39" t="str">
        <f t="shared" si="73"/>
        <v/>
      </c>
      <c r="O2339" s="149" t="s">
        <v>11</v>
      </c>
      <c r="P2339" s="148" t="s">
        <v>11</v>
      </c>
      <c r="Q2339" s="1"/>
    </row>
    <row r="2340" spans="1:17" ht="15.75" hidden="1" customHeight="1">
      <c r="A2340" s="1" t="str">
        <f t="shared" si="1"/>
        <v/>
      </c>
      <c r="B2340" s="1"/>
      <c r="C2340" s="34" t="str">
        <f>IF('TSA Input'!J2303="","",IF('TSA Input'!J2303="Yes",'TSA Input'!B2303,"Ineligible"))</f>
        <v/>
      </c>
      <c r="D2340" s="246" t="str">
        <f>IF('TSA Input'!J2303="","",IF('TSA Input'!J2303="Yes",IF('TSA Input'!W2303="","",LEFT('TSA Input'!W2303,LEN('TSA Input'!W2303)-2)),""))</f>
        <v/>
      </c>
      <c r="E2340" s="246" t="str">
        <f>IF('TSA Input'!J2303="","",IF('TSA Input'!J2303="Yes",'TSA Input'!I2303,""))</f>
        <v/>
      </c>
      <c r="F2340" s="247" t="str">
        <f>IF('TSA Input'!J2303="","",IF('TSA Input'!J2303="Yes",'TSA Input'!C2303,""))</f>
        <v/>
      </c>
      <c r="G2340" s="36" t="str">
        <f>IF('TSA Input'!J2303="","",IF('TSA Input'!J2303="Yes",'TSA Input'!D2303,""))</f>
        <v/>
      </c>
      <c r="H2340" s="37" t="str">
        <f>IF('TSA Input'!K2303="","",IF('TSA Input'!J2303="Yes",'TSA Input'!G2303,""))</f>
        <v/>
      </c>
      <c r="I2340" s="37" t="str">
        <f>IF('TSA Input'!L2303="","",IF('TSA Input'!J2303="Yes",'TSA Input'!F2303,""))</f>
        <v/>
      </c>
      <c r="J2340" s="39" t="str">
        <f t="shared" si="72"/>
        <v/>
      </c>
      <c r="K2340" s="257" t="str">
        <f>IF('TSA Input'!J2303="","",IF('TSA Input'!J2303="Yes",'TSA Input'!D2303,""))</f>
        <v/>
      </c>
      <c r="L2340" s="258" t="str">
        <f>IF('TSA Input'!J2303="","",IF('TSA Input'!J2303="Yes",'TSA Input'!G2303,""))</f>
        <v/>
      </c>
      <c r="M2340" s="258" t="str">
        <f>IF('TSA Input'!J2303="","",IF('TSA Input'!J2303="Yes",'TSA Input'!F2303,""))</f>
        <v/>
      </c>
      <c r="N2340" s="39" t="str">
        <f t="shared" si="73"/>
        <v/>
      </c>
      <c r="O2340" s="149" t="s">
        <v>11</v>
      </c>
      <c r="P2340" s="148" t="s">
        <v>11</v>
      </c>
      <c r="Q2340" s="1"/>
    </row>
    <row r="2341" spans="1:17" ht="15.75" hidden="1" customHeight="1">
      <c r="A2341" s="1" t="str">
        <f t="shared" si="1"/>
        <v/>
      </c>
      <c r="B2341" s="1"/>
      <c r="C2341" s="34" t="str">
        <f>IF('TSA Input'!J2304="","",IF('TSA Input'!J2304="Yes",'TSA Input'!B2304,"Ineligible"))</f>
        <v/>
      </c>
      <c r="D2341" s="246" t="str">
        <f>IF('TSA Input'!J2304="","",IF('TSA Input'!J2304="Yes",IF('TSA Input'!W2304="","",LEFT('TSA Input'!W2304,LEN('TSA Input'!W2304)-2)),""))</f>
        <v/>
      </c>
      <c r="E2341" s="246" t="str">
        <f>IF('TSA Input'!J2304="","",IF('TSA Input'!J2304="Yes",'TSA Input'!I2304,""))</f>
        <v/>
      </c>
      <c r="F2341" s="247" t="str">
        <f>IF('TSA Input'!J2304="","",IF('TSA Input'!J2304="Yes",'TSA Input'!C2304,""))</f>
        <v/>
      </c>
      <c r="G2341" s="36" t="str">
        <f>IF('TSA Input'!J2304="","",IF('TSA Input'!J2304="Yes",'TSA Input'!D2304,""))</f>
        <v/>
      </c>
      <c r="H2341" s="37" t="str">
        <f>IF('TSA Input'!K2304="","",IF('TSA Input'!J2304="Yes",'TSA Input'!G2304,""))</f>
        <v/>
      </c>
      <c r="I2341" s="37" t="str">
        <f>IF('TSA Input'!L2304="","",IF('TSA Input'!J2304="Yes",'TSA Input'!F2304,""))</f>
        <v/>
      </c>
      <c r="J2341" s="39" t="str">
        <f t="shared" si="72"/>
        <v/>
      </c>
      <c r="K2341" s="257" t="str">
        <f>IF('TSA Input'!J2304="","",IF('TSA Input'!J2304="Yes",'TSA Input'!D2304,""))</f>
        <v/>
      </c>
      <c r="L2341" s="258" t="str">
        <f>IF('TSA Input'!J2304="","",IF('TSA Input'!J2304="Yes",'TSA Input'!G2304,""))</f>
        <v/>
      </c>
      <c r="M2341" s="258" t="str">
        <f>IF('TSA Input'!J2304="","",IF('TSA Input'!J2304="Yes",'TSA Input'!F2304,""))</f>
        <v/>
      </c>
      <c r="N2341" s="39" t="str">
        <f t="shared" si="73"/>
        <v/>
      </c>
      <c r="O2341" s="149" t="s">
        <v>11</v>
      </c>
      <c r="P2341" s="148" t="s">
        <v>11</v>
      </c>
      <c r="Q2341" s="1"/>
    </row>
    <row r="2342" spans="1:17" ht="15.75" hidden="1" customHeight="1">
      <c r="A2342" s="1" t="str">
        <f t="shared" si="1"/>
        <v/>
      </c>
      <c r="B2342" s="1"/>
      <c r="C2342" s="34" t="str">
        <f>IF('TSA Input'!J2305="","",IF('TSA Input'!J2305="Yes",'TSA Input'!B2305,"Ineligible"))</f>
        <v/>
      </c>
      <c r="D2342" s="246" t="str">
        <f>IF('TSA Input'!J2305="","",IF('TSA Input'!J2305="Yes",IF('TSA Input'!W2305="","",LEFT('TSA Input'!W2305,LEN('TSA Input'!W2305)-2)),""))</f>
        <v/>
      </c>
      <c r="E2342" s="246" t="str">
        <f>IF('TSA Input'!J2305="","",IF('TSA Input'!J2305="Yes",'TSA Input'!I2305,""))</f>
        <v/>
      </c>
      <c r="F2342" s="247" t="str">
        <f>IF('TSA Input'!J2305="","",IF('TSA Input'!J2305="Yes",'TSA Input'!C2305,""))</f>
        <v/>
      </c>
      <c r="G2342" s="36" t="str">
        <f>IF('TSA Input'!J2305="","",IF('TSA Input'!J2305="Yes",'TSA Input'!D2305,""))</f>
        <v/>
      </c>
      <c r="H2342" s="37" t="str">
        <f>IF('TSA Input'!K2305="","",IF('TSA Input'!J2305="Yes",'TSA Input'!G2305,""))</f>
        <v/>
      </c>
      <c r="I2342" s="37" t="str">
        <f>IF('TSA Input'!L2305="","",IF('TSA Input'!J2305="Yes",'TSA Input'!F2305,""))</f>
        <v/>
      </c>
      <c r="J2342" s="39" t="str">
        <f t="shared" si="72"/>
        <v/>
      </c>
      <c r="K2342" s="257" t="str">
        <f>IF('TSA Input'!J2305="","",IF('TSA Input'!J2305="Yes",'TSA Input'!D2305,""))</f>
        <v/>
      </c>
      <c r="L2342" s="258" t="str">
        <f>IF('TSA Input'!J2305="","",IF('TSA Input'!J2305="Yes",'TSA Input'!G2305,""))</f>
        <v/>
      </c>
      <c r="M2342" s="258" t="str">
        <f>IF('TSA Input'!J2305="","",IF('TSA Input'!J2305="Yes",'TSA Input'!F2305,""))</f>
        <v/>
      </c>
      <c r="N2342" s="39" t="str">
        <f t="shared" si="73"/>
        <v/>
      </c>
      <c r="O2342" s="149" t="s">
        <v>11</v>
      </c>
      <c r="P2342" s="148" t="s">
        <v>11</v>
      </c>
      <c r="Q2342" s="1"/>
    </row>
    <row r="2343" spans="1:17" ht="15.75" hidden="1" customHeight="1">
      <c r="A2343" s="1" t="str">
        <f t="shared" si="1"/>
        <v/>
      </c>
      <c r="B2343" s="1"/>
      <c r="C2343" s="34" t="str">
        <f>IF('TSA Input'!J2306="","",IF('TSA Input'!J2306="Yes",'TSA Input'!B2306,"Ineligible"))</f>
        <v/>
      </c>
      <c r="D2343" s="246" t="str">
        <f>IF('TSA Input'!J2306="","",IF('TSA Input'!J2306="Yes",IF('TSA Input'!W2306="","",LEFT('TSA Input'!W2306,LEN('TSA Input'!W2306)-2)),""))</f>
        <v/>
      </c>
      <c r="E2343" s="246" t="str">
        <f>IF('TSA Input'!J2306="","",IF('TSA Input'!J2306="Yes",'TSA Input'!I2306,""))</f>
        <v/>
      </c>
      <c r="F2343" s="247" t="str">
        <f>IF('TSA Input'!J2306="","",IF('TSA Input'!J2306="Yes",'TSA Input'!C2306,""))</f>
        <v/>
      </c>
      <c r="G2343" s="36" t="str">
        <f>IF('TSA Input'!J2306="","",IF('TSA Input'!J2306="Yes",'TSA Input'!D2306,""))</f>
        <v/>
      </c>
      <c r="H2343" s="37" t="str">
        <f>IF('TSA Input'!K2306="","",IF('TSA Input'!J2306="Yes",'TSA Input'!G2306,""))</f>
        <v/>
      </c>
      <c r="I2343" s="37" t="str">
        <f>IF('TSA Input'!L2306="","",IF('TSA Input'!J2306="Yes",'TSA Input'!F2306,""))</f>
        <v/>
      </c>
      <c r="J2343" s="39" t="str">
        <f t="shared" si="72"/>
        <v/>
      </c>
      <c r="K2343" s="257" t="str">
        <f>IF('TSA Input'!J2306="","",IF('TSA Input'!J2306="Yes",'TSA Input'!D2306,""))</f>
        <v/>
      </c>
      <c r="L2343" s="258" t="str">
        <f>IF('TSA Input'!J2306="","",IF('TSA Input'!J2306="Yes",'TSA Input'!G2306,""))</f>
        <v/>
      </c>
      <c r="M2343" s="258" t="str">
        <f>IF('TSA Input'!J2306="","",IF('TSA Input'!J2306="Yes",'TSA Input'!F2306,""))</f>
        <v/>
      </c>
      <c r="N2343" s="39" t="str">
        <f t="shared" si="73"/>
        <v/>
      </c>
      <c r="O2343" s="149" t="s">
        <v>11</v>
      </c>
      <c r="P2343" s="148" t="s">
        <v>11</v>
      </c>
      <c r="Q2343" s="1"/>
    </row>
    <row r="2344" spans="1:17" ht="15.75" hidden="1" customHeight="1">
      <c r="A2344" s="1" t="str">
        <f t="shared" si="1"/>
        <v/>
      </c>
      <c r="B2344" s="1"/>
      <c r="C2344" s="34" t="str">
        <f>IF('TSA Input'!J2307="","",IF('TSA Input'!J2307="Yes",'TSA Input'!B2307,"Ineligible"))</f>
        <v/>
      </c>
      <c r="D2344" s="246" t="str">
        <f>IF('TSA Input'!J2307="","",IF('TSA Input'!J2307="Yes",IF('TSA Input'!W2307="","",LEFT('TSA Input'!W2307,LEN('TSA Input'!W2307)-2)),""))</f>
        <v/>
      </c>
      <c r="E2344" s="246" t="str">
        <f>IF('TSA Input'!J2307="","",IF('TSA Input'!J2307="Yes",'TSA Input'!I2307,""))</f>
        <v/>
      </c>
      <c r="F2344" s="247" t="str">
        <f>IF('TSA Input'!J2307="","",IF('TSA Input'!J2307="Yes",'TSA Input'!C2307,""))</f>
        <v/>
      </c>
      <c r="G2344" s="36" t="str">
        <f>IF('TSA Input'!J2307="","",IF('TSA Input'!J2307="Yes",'TSA Input'!D2307,""))</f>
        <v/>
      </c>
      <c r="H2344" s="37" t="str">
        <f>IF('TSA Input'!K2307="","",IF('TSA Input'!J2307="Yes",'TSA Input'!G2307,""))</f>
        <v/>
      </c>
      <c r="I2344" s="37" t="str">
        <f>IF('TSA Input'!L2307="","",IF('TSA Input'!J2307="Yes",'TSA Input'!F2307,""))</f>
        <v/>
      </c>
      <c r="J2344" s="39" t="str">
        <f t="shared" si="72"/>
        <v/>
      </c>
      <c r="K2344" s="257" t="str">
        <f>IF('TSA Input'!J2307="","",IF('TSA Input'!J2307="Yes",'TSA Input'!D2307,""))</f>
        <v/>
      </c>
      <c r="L2344" s="258" t="str">
        <f>IF('TSA Input'!J2307="","",IF('TSA Input'!J2307="Yes",'TSA Input'!G2307,""))</f>
        <v/>
      </c>
      <c r="M2344" s="258" t="str">
        <f>IF('TSA Input'!J2307="","",IF('TSA Input'!J2307="Yes",'TSA Input'!F2307,""))</f>
        <v/>
      </c>
      <c r="N2344" s="39" t="str">
        <f t="shared" si="73"/>
        <v/>
      </c>
      <c r="O2344" s="149" t="s">
        <v>11</v>
      </c>
      <c r="P2344" s="148" t="s">
        <v>11</v>
      </c>
      <c r="Q2344" s="1"/>
    </row>
    <row r="2345" spans="1:17" ht="15.75" hidden="1" customHeight="1">
      <c r="A2345" s="1" t="str">
        <f t="shared" si="1"/>
        <v/>
      </c>
      <c r="B2345" s="1"/>
      <c r="C2345" s="34" t="str">
        <f>IF('TSA Input'!J2308="","",IF('TSA Input'!J2308="Yes",'TSA Input'!B2308,"Ineligible"))</f>
        <v/>
      </c>
      <c r="D2345" s="246" t="str">
        <f>IF('TSA Input'!J2308="","",IF('TSA Input'!J2308="Yes",IF('TSA Input'!W2308="","",LEFT('TSA Input'!W2308,LEN('TSA Input'!W2308)-2)),""))</f>
        <v/>
      </c>
      <c r="E2345" s="246" t="str">
        <f>IF('TSA Input'!J2308="","",IF('TSA Input'!J2308="Yes",'TSA Input'!I2308,""))</f>
        <v/>
      </c>
      <c r="F2345" s="247" t="str">
        <f>IF('TSA Input'!J2308="","",IF('TSA Input'!J2308="Yes",'TSA Input'!C2308,""))</f>
        <v/>
      </c>
      <c r="G2345" s="36" t="str">
        <f>IF('TSA Input'!J2308="","",IF('TSA Input'!J2308="Yes",'TSA Input'!D2308,""))</f>
        <v/>
      </c>
      <c r="H2345" s="37" t="str">
        <f>IF('TSA Input'!K2308="","",IF('TSA Input'!J2308="Yes",'TSA Input'!G2308,""))</f>
        <v/>
      </c>
      <c r="I2345" s="37" t="str">
        <f>IF('TSA Input'!L2308="","",IF('TSA Input'!J2308="Yes",'TSA Input'!F2308,""))</f>
        <v/>
      </c>
      <c r="J2345" s="39" t="str">
        <f t="shared" ref="J2345:J2408" si="74">IF($C2345="","",SUM(G2345:I2345))</f>
        <v/>
      </c>
      <c r="K2345" s="257" t="str">
        <f>IF('TSA Input'!J2308="","",IF('TSA Input'!J2308="Yes",'TSA Input'!D2308,""))</f>
        <v/>
      </c>
      <c r="L2345" s="258" t="str">
        <f>IF('TSA Input'!J2308="","",IF('TSA Input'!J2308="Yes",'TSA Input'!G2308,""))</f>
        <v/>
      </c>
      <c r="M2345" s="258" t="str">
        <f>IF('TSA Input'!J2308="","",IF('TSA Input'!J2308="Yes",'TSA Input'!F2308,""))</f>
        <v/>
      </c>
      <c r="N2345" s="39" t="str">
        <f t="shared" ref="N2345:N2408" si="75">IF($C2345="","",SUM(K2345:M2345))</f>
        <v/>
      </c>
      <c r="O2345" s="149" t="s">
        <v>11</v>
      </c>
      <c r="P2345" s="148" t="s">
        <v>11</v>
      </c>
      <c r="Q2345" s="1"/>
    </row>
    <row r="2346" spans="1:17" ht="15.75" hidden="1" customHeight="1">
      <c r="A2346" s="1" t="str">
        <f t="shared" si="1"/>
        <v/>
      </c>
      <c r="B2346" s="1"/>
      <c r="C2346" s="34" t="str">
        <f>IF('TSA Input'!J2309="","",IF('TSA Input'!J2309="Yes",'TSA Input'!B2309,"Ineligible"))</f>
        <v/>
      </c>
      <c r="D2346" s="246" t="str">
        <f>IF('TSA Input'!J2309="","",IF('TSA Input'!J2309="Yes",IF('TSA Input'!W2309="","",LEFT('TSA Input'!W2309,LEN('TSA Input'!W2309)-2)),""))</f>
        <v/>
      </c>
      <c r="E2346" s="246" t="str">
        <f>IF('TSA Input'!J2309="","",IF('TSA Input'!J2309="Yes",'TSA Input'!I2309,""))</f>
        <v/>
      </c>
      <c r="F2346" s="247" t="str">
        <f>IF('TSA Input'!J2309="","",IF('TSA Input'!J2309="Yes",'TSA Input'!C2309,""))</f>
        <v/>
      </c>
      <c r="G2346" s="36" t="str">
        <f>IF('TSA Input'!J2309="","",IF('TSA Input'!J2309="Yes",'TSA Input'!D2309,""))</f>
        <v/>
      </c>
      <c r="H2346" s="37" t="str">
        <f>IF('TSA Input'!K2309="","",IF('TSA Input'!J2309="Yes",'TSA Input'!G2309,""))</f>
        <v/>
      </c>
      <c r="I2346" s="37" t="str">
        <f>IF('TSA Input'!L2309="","",IF('TSA Input'!J2309="Yes",'TSA Input'!F2309,""))</f>
        <v/>
      </c>
      <c r="J2346" s="39" t="str">
        <f t="shared" si="74"/>
        <v/>
      </c>
      <c r="K2346" s="257" t="str">
        <f>IF('TSA Input'!J2309="","",IF('TSA Input'!J2309="Yes",'TSA Input'!D2309,""))</f>
        <v/>
      </c>
      <c r="L2346" s="258" t="str">
        <f>IF('TSA Input'!J2309="","",IF('TSA Input'!J2309="Yes",'TSA Input'!G2309,""))</f>
        <v/>
      </c>
      <c r="M2346" s="258" t="str">
        <f>IF('TSA Input'!J2309="","",IF('TSA Input'!J2309="Yes",'TSA Input'!F2309,""))</f>
        <v/>
      </c>
      <c r="N2346" s="39" t="str">
        <f t="shared" si="75"/>
        <v/>
      </c>
      <c r="O2346" s="149" t="s">
        <v>11</v>
      </c>
      <c r="P2346" s="148" t="s">
        <v>11</v>
      </c>
      <c r="Q2346" s="1"/>
    </row>
    <row r="2347" spans="1:17" ht="15.75" hidden="1" customHeight="1">
      <c r="A2347" s="1" t="str">
        <f t="shared" si="1"/>
        <v/>
      </c>
      <c r="B2347" s="1"/>
      <c r="C2347" s="34" t="str">
        <f>IF('TSA Input'!J2310="","",IF('TSA Input'!J2310="Yes",'TSA Input'!B2310,"Ineligible"))</f>
        <v/>
      </c>
      <c r="D2347" s="246" t="str">
        <f>IF('TSA Input'!J2310="","",IF('TSA Input'!J2310="Yes",IF('TSA Input'!W2310="","",LEFT('TSA Input'!W2310,LEN('TSA Input'!W2310)-2)),""))</f>
        <v/>
      </c>
      <c r="E2347" s="246" t="str">
        <f>IF('TSA Input'!J2310="","",IF('TSA Input'!J2310="Yes",'TSA Input'!I2310,""))</f>
        <v/>
      </c>
      <c r="F2347" s="247" t="str">
        <f>IF('TSA Input'!J2310="","",IF('TSA Input'!J2310="Yes",'TSA Input'!C2310,""))</f>
        <v/>
      </c>
      <c r="G2347" s="36" t="str">
        <f>IF('TSA Input'!J2310="","",IF('TSA Input'!J2310="Yes",'TSA Input'!D2310,""))</f>
        <v/>
      </c>
      <c r="H2347" s="37" t="str">
        <f>IF('TSA Input'!K2310="","",IF('TSA Input'!J2310="Yes",'TSA Input'!G2310,""))</f>
        <v/>
      </c>
      <c r="I2347" s="37" t="str">
        <f>IF('TSA Input'!L2310="","",IF('TSA Input'!J2310="Yes",'TSA Input'!F2310,""))</f>
        <v/>
      </c>
      <c r="J2347" s="39" t="str">
        <f t="shared" si="74"/>
        <v/>
      </c>
      <c r="K2347" s="257" t="str">
        <f>IF('TSA Input'!J2310="","",IF('TSA Input'!J2310="Yes",'TSA Input'!D2310,""))</f>
        <v/>
      </c>
      <c r="L2347" s="258" t="str">
        <f>IF('TSA Input'!J2310="","",IF('TSA Input'!J2310="Yes",'TSA Input'!G2310,""))</f>
        <v/>
      </c>
      <c r="M2347" s="258" t="str">
        <f>IF('TSA Input'!J2310="","",IF('TSA Input'!J2310="Yes",'TSA Input'!F2310,""))</f>
        <v/>
      </c>
      <c r="N2347" s="39" t="str">
        <f t="shared" si="75"/>
        <v/>
      </c>
      <c r="O2347" s="149" t="s">
        <v>11</v>
      </c>
      <c r="P2347" s="148" t="s">
        <v>11</v>
      </c>
      <c r="Q2347" s="1"/>
    </row>
    <row r="2348" spans="1:17" ht="15.75" hidden="1" customHeight="1">
      <c r="A2348" s="1" t="str">
        <f t="shared" si="1"/>
        <v/>
      </c>
      <c r="B2348" s="1"/>
      <c r="C2348" s="34" t="str">
        <f>IF('TSA Input'!J2311="","",IF('TSA Input'!J2311="Yes",'TSA Input'!B2311,"Ineligible"))</f>
        <v/>
      </c>
      <c r="D2348" s="246" t="str">
        <f>IF('TSA Input'!J2311="","",IF('TSA Input'!J2311="Yes",IF('TSA Input'!W2311="","",LEFT('TSA Input'!W2311,LEN('TSA Input'!W2311)-2)),""))</f>
        <v/>
      </c>
      <c r="E2348" s="246" t="str">
        <f>IF('TSA Input'!J2311="","",IF('TSA Input'!J2311="Yes",'TSA Input'!I2311,""))</f>
        <v/>
      </c>
      <c r="F2348" s="247" t="str">
        <f>IF('TSA Input'!J2311="","",IF('TSA Input'!J2311="Yes",'TSA Input'!C2311,""))</f>
        <v/>
      </c>
      <c r="G2348" s="36" t="str">
        <f>IF('TSA Input'!J2311="","",IF('TSA Input'!J2311="Yes",'TSA Input'!D2311,""))</f>
        <v/>
      </c>
      <c r="H2348" s="37" t="str">
        <f>IF('TSA Input'!K2311="","",IF('TSA Input'!J2311="Yes",'TSA Input'!G2311,""))</f>
        <v/>
      </c>
      <c r="I2348" s="37" t="str">
        <f>IF('TSA Input'!L2311="","",IF('TSA Input'!J2311="Yes",'TSA Input'!F2311,""))</f>
        <v/>
      </c>
      <c r="J2348" s="39" t="str">
        <f t="shared" si="74"/>
        <v/>
      </c>
      <c r="K2348" s="257" t="str">
        <f>IF('TSA Input'!J2311="","",IF('TSA Input'!J2311="Yes",'TSA Input'!D2311,""))</f>
        <v/>
      </c>
      <c r="L2348" s="258" t="str">
        <f>IF('TSA Input'!J2311="","",IF('TSA Input'!J2311="Yes",'TSA Input'!G2311,""))</f>
        <v/>
      </c>
      <c r="M2348" s="258" t="str">
        <f>IF('TSA Input'!J2311="","",IF('TSA Input'!J2311="Yes",'TSA Input'!F2311,""))</f>
        <v/>
      </c>
      <c r="N2348" s="39" t="str">
        <f t="shared" si="75"/>
        <v/>
      </c>
      <c r="O2348" s="149" t="s">
        <v>11</v>
      </c>
      <c r="P2348" s="148" t="s">
        <v>11</v>
      </c>
      <c r="Q2348" s="1"/>
    </row>
    <row r="2349" spans="1:17" ht="15.75" hidden="1" customHeight="1">
      <c r="A2349" s="1" t="str">
        <f t="shared" si="1"/>
        <v/>
      </c>
      <c r="B2349" s="1"/>
      <c r="C2349" s="34" t="str">
        <f>IF('TSA Input'!J2312="","",IF('TSA Input'!J2312="Yes",'TSA Input'!B2312,"Ineligible"))</f>
        <v/>
      </c>
      <c r="D2349" s="246" t="str">
        <f>IF('TSA Input'!J2312="","",IF('TSA Input'!J2312="Yes",IF('TSA Input'!W2312="","",LEFT('TSA Input'!W2312,LEN('TSA Input'!W2312)-2)),""))</f>
        <v/>
      </c>
      <c r="E2349" s="246" t="str">
        <f>IF('TSA Input'!J2312="","",IF('TSA Input'!J2312="Yes",'TSA Input'!I2312,""))</f>
        <v/>
      </c>
      <c r="F2349" s="247" t="str">
        <f>IF('TSA Input'!J2312="","",IF('TSA Input'!J2312="Yes",'TSA Input'!C2312,""))</f>
        <v/>
      </c>
      <c r="G2349" s="36" t="str">
        <f>IF('TSA Input'!J2312="","",IF('TSA Input'!J2312="Yes",'TSA Input'!D2312,""))</f>
        <v/>
      </c>
      <c r="H2349" s="37" t="str">
        <f>IF('TSA Input'!K2312="","",IF('TSA Input'!J2312="Yes",'TSA Input'!G2312,""))</f>
        <v/>
      </c>
      <c r="I2349" s="37" t="str">
        <f>IF('TSA Input'!L2312="","",IF('TSA Input'!J2312="Yes",'TSA Input'!F2312,""))</f>
        <v/>
      </c>
      <c r="J2349" s="39" t="str">
        <f t="shared" si="74"/>
        <v/>
      </c>
      <c r="K2349" s="257" t="str">
        <f>IF('TSA Input'!J2312="","",IF('TSA Input'!J2312="Yes",'TSA Input'!D2312,""))</f>
        <v/>
      </c>
      <c r="L2349" s="258" t="str">
        <f>IF('TSA Input'!J2312="","",IF('TSA Input'!J2312="Yes",'TSA Input'!G2312,""))</f>
        <v/>
      </c>
      <c r="M2349" s="258" t="str">
        <f>IF('TSA Input'!J2312="","",IF('TSA Input'!J2312="Yes",'TSA Input'!F2312,""))</f>
        <v/>
      </c>
      <c r="N2349" s="39" t="str">
        <f t="shared" si="75"/>
        <v/>
      </c>
      <c r="O2349" s="149" t="s">
        <v>11</v>
      </c>
      <c r="P2349" s="148" t="s">
        <v>11</v>
      </c>
      <c r="Q2349" s="1"/>
    </row>
    <row r="2350" spans="1:17" ht="15.75" hidden="1" customHeight="1">
      <c r="A2350" s="1" t="str">
        <f t="shared" si="1"/>
        <v/>
      </c>
      <c r="B2350" s="1"/>
      <c r="C2350" s="34" t="str">
        <f>IF('TSA Input'!J2313="","",IF('TSA Input'!J2313="Yes",'TSA Input'!B2313,"Ineligible"))</f>
        <v/>
      </c>
      <c r="D2350" s="246" t="str">
        <f>IF('TSA Input'!J2313="","",IF('TSA Input'!J2313="Yes",IF('TSA Input'!W2313="","",LEFT('TSA Input'!W2313,LEN('TSA Input'!W2313)-2)),""))</f>
        <v/>
      </c>
      <c r="E2350" s="246" t="str">
        <f>IF('TSA Input'!J2313="","",IF('TSA Input'!J2313="Yes",'TSA Input'!I2313,""))</f>
        <v/>
      </c>
      <c r="F2350" s="247" t="str">
        <f>IF('TSA Input'!J2313="","",IF('TSA Input'!J2313="Yes",'TSA Input'!C2313,""))</f>
        <v/>
      </c>
      <c r="G2350" s="36" t="str">
        <f>IF('TSA Input'!J2313="","",IF('TSA Input'!J2313="Yes",'TSA Input'!D2313,""))</f>
        <v/>
      </c>
      <c r="H2350" s="37" t="str">
        <f>IF('TSA Input'!K2313="","",IF('TSA Input'!J2313="Yes",'TSA Input'!G2313,""))</f>
        <v/>
      </c>
      <c r="I2350" s="37" t="str">
        <f>IF('TSA Input'!L2313="","",IF('TSA Input'!J2313="Yes",'TSA Input'!F2313,""))</f>
        <v/>
      </c>
      <c r="J2350" s="39" t="str">
        <f t="shared" si="74"/>
        <v/>
      </c>
      <c r="K2350" s="257" t="str">
        <f>IF('TSA Input'!J2313="","",IF('TSA Input'!J2313="Yes",'TSA Input'!D2313,""))</f>
        <v/>
      </c>
      <c r="L2350" s="258" t="str">
        <f>IF('TSA Input'!J2313="","",IF('TSA Input'!J2313="Yes",'TSA Input'!G2313,""))</f>
        <v/>
      </c>
      <c r="M2350" s="258" t="str">
        <f>IF('TSA Input'!J2313="","",IF('TSA Input'!J2313="Yes",'TSA Input'!F2313,""))</f>
        <v/>
      </c>
      <c r="N2350" s="39" t="str">
        <f t="shared" si="75"/>
        <v/>
      </c>
      <c r="O2350" s="149" t="s">
        <v>11</v>
      </c>
      <c r="P2350" s="148" t="s">
        <v>11</v>
      </c>
      <c r="Q2350" s="1"/>
    </row>
    <row r="2351" spans="1:17" ht="15.75" hidden="1" customHeight="1">
      <c r="A2351" s="1" t="str">
        <f t="shared" si="1"/>
        <v/>
      </c>
      <c r="B2351" s="1"/>
      <c r="C2351" s="34" t="str">
        <f>IF('TSA Input'!J2314="","",IF('TSA Input'!J2314="Yes",'TSA Input'!B2314,"Ineligible"))</f>
        <v/>
      </c>
      <c r="D2351" s="246" t="str">
        <f>IF('TSA Input'!J2314="","",IF('TSA Input'!J2314="Yes",IF('TSA Input'!W2314="","",LEFT('TSA Input'!W2314,LEN('TSA Input'!W2314)-2)),""))</f>
        <v/>
      </c>
      <c r="E2351" s="246" t="str">
        <f>IF('TSA Input'!J2314="","",IF('TSA Input'!J2314="Yes",'TSA Input'!I2314,""))</f>
        <v/>
      </c>
      <c r="F2351" s="247" t="str">
        <f>IF('TSA Input'!J2314="","",IF('TSA Input'!J2314="Yes",'TSA Input'!C2314,""))</f>
        <v/>
      </c>
      <c r="G2351" s="36" t="str">
        <f>IF('TSA Input'!J2314="","",IF('TSA Input'!J2314="Yes",'TSA Input'!D2314,""))</f>
        <v/>
      </c>
      <c r="H2351" s="37" t="str">
        <f>IF('TSA Input'!K2314="","",IF('TSA Input'!J2314="Yes",'TSA Input'!G2314,""))</f>
        <v/>
      </c>
      <c r="I2351" s="37" t="str">
        <f>IF('TSA Input'!L2314="","",IF('TSA Input'!J2314="Yes",'TSA Input'!F2314,""))</f>
        <v/>
      </c>
      <c r="J2351" s="39" t="str">
        <f t="shared" si="74"/>
        <v/>
      </c>
      <c r="K2351" s="257" t="str">
        <f>IF('TSA Input'!J2314="","",IF('TSA Input'!J2314="Yes",'TSA Input'!D2314,""))</f>
        <v/>
      </c>
      <c r="L2351" s="258" t="str">
        <f>IF('TSA Input'!J2314="","",IF('TSA Input'!J2314="Yes",'TSA Input'!G2314,""))</f>
        <v/>
      </c>
      <c r="M2351" s="258" t="str">
        <f>IF('TSA Input'!J2314="","",IF('TSA Input'!J2314="Yes",'TSA Input'!F2314,""))</f>
        <v/>
      </c>
      <c r="N2351" s="39" t="str">
        <f t="shared" si="75"/>
        <v/>
      </c>
      <c r="O2351" s="149" t="s">
        <v>11</v>
      </c>
      <c r="P2351" s="148" t="s">
        <v>11</v>
      </c>
      <c r="Q2351" s="1"/>
    </row>
    <row r="2352" spans="1:17" ht="15.75" hidden="1" customHeight="1">
      <c r="A2352" s="1" t="str">
        <f t="shared" si="1"/>
        <v/>
      </c>
      <c r="B2352" s="1"/>
      <c r="C2352" s="34" t="str">
        <f>IF('TSA Input'!J2315="","",IF('TSA Input'!J2315="Yes",'TSA Input'!B2315,"Ineligible"))</f>
        <v/>
      </c>
      <c r="D2352" s="246" t="str">
        <f>IF('TSA Input'!J2315="","",IF('TSA Input'!J2315="Yes",IF('TSA Input'!W2315="","",LEFT('TSA Input'!W2315,LEN('TSA Input'!W2315)-2)),""))</f>
        <v/>
      </c>
      <c r="E2352" s="246" t="str">
        <f>IF('TSA Input'!J2315="","",IF('TSA Input'!J2315="Yes",'TSA Input'!I2315,""))</f>
        <v/>
      </c>
      <c r="F2352" s="247" t="str">
        <f>IF('TSA Input'!J2315="","",IF('TSA Input'!J2315="Yes",'TSA Input'!C2315,""))</f>
        <v/>
      </c>
      <c r="G2352" s="36" t="str">
        <f>IF('TSA Input'!J2315="","",IF('TSA Input'!J2315="Yes",'TSA Input'!D2315,""))</f>
        <v/>
      </c>
      <c r="H2352" s="37" t="str">
        <f>IF('TSA Input'!K2315="","",IF('TSA Input'!J2315="Yes",'TSA Input'!G2315,""))</f>
        <v/>
      </c>
      <c r="I2352" s="37" t="str">
        <f>IF('TSA Input'!L2315="","",IF('TSA Input'!J2315="Yes",'TSA Input'!F2315,""))</f>
        <v/>
      </c>
      <c r="J2352" s="39" t="str">
        <f t="shared" si="74"/>
        <v/>
      </c>
      <c r="K2352" s="257" t="str">
        <f>IF('TSA Input'!J2315="","",IF('TSA Input'!J2315="Yes",'TSA Input'!D2315,""))</f>
        <v/>
      </c>
      <c r="L2352" s="258" t="str">
        <f>IF('TSA Input'!J2315="","",IF('TSA Input'!J2315="Yes",'TSA Input'!G2315,""))</f>
        <v/>
      </c>
      <c r="M2352" s="258" t="str">
        <f>IF('TSA Input'!J2315="","",IF('TSA Input'!J2315="Yes",'TSA Input'!F2315,""))</f>
        <v/>
      </c>
      <c r="N2352" s="39" t="str">
        <f t="shared" si="75"/>
        <v/>
      </c>
      <c r="O2352" s="149" t="s">
        <v>11</v>
      </c>
      <c r="P2352" s="148" t="s">
        <v>11</v>
      </c>
      <c r="Q2352" s="1"/>
    </row>
    <row r="2353" spans="1:17" ht="15.75" hidden="1" customHeight="1">
      <c r="A2353" s="1" t="str">
        <f t="shared" si="1"/>
        <v/>
      </c>
      <c r="B2353" s="1"/>
      <c r="C2353" s="34" t="str">
        <f>IF('TSA Input'!J2316="","",IF('TSA Input'!J2316="Yes",'TSA Input'!B2316,"Ineligible"))</f>
        <v/>
      </c>
      <c r="D2353" s="246" t="str">
        <f>IF('TSA Input'!J2316="","",IF('TSA Input'!J2316="Yes",IF('TSA Input'!W2316="","",LEFT('TSA Input'!W2316,LEN('TSA Input'!W2316)-2)),""))</f>
        <v/>
      </c>
      <c r="E2353" s="246" t="str">
        <f>IF('TSA Input'!J2316="","",IF('TSA Input'!J2316="Yes",'TSA Input'!I2316,""))</f>
        <v/>
      </c>
      <c r="F2353" s="247" t="str">
        <f>IF('TSA Input'!J2316="","",IF('TSA Input'!J2316="Yes",'TSA Input'!C2316,""))</f>
        <v/>
      </c>
      <c r="G2353" s="36" t="str">
        <f>IF('TSA Input'!J2316="","",IF('TSA Input'!J2316="Yes",'TSA Input'!D2316,""))</f>
        <v/>
      </c>
      <c r="H2353" s="37" t="str">
        <f>IF('TSA Input'!K2316="","",IF('TSA Input'!J2316="Yes",'TSA Input'!G2316,""))</f>
        <v/>
      </c>
      <c r="I2353" s="37" t="str">
        <f>IF('TSA Input'!L2316="","",IF('TSA Input'!J2316="Yes",'TSA Input'!F2316,""))</f>
        <v/>
      </c>
      <c r="J2353" s="39" t="str">
        <f t="shared" si="74"/>
        <v/>
      </c>
      <c r="K2353" s="257" t="str">
        <f>IF('TSA Input'!J2316="","",IF('TSA Input'!J2316="Yes",'TSA Input'!D2316,""))</f>
        <v/>
      </c>
      <c r="L2353" s="258" t="str">
        <f>IF('TSA Input'!J2316="","",IF('TSA Input'!J2316="Yes",'TSA Input'!G2316,""))</f>
        <v/>
      </c>
      <c r="M2353" s="258" t="str">
        <f>IF('TSA Input'!J2316="","",IF('TSA Input'!J2316="Yes",'TSA Input'!F2316,""))</f>
        <v/>
      </c>
      <c r="N2353" s="39" t="str">
        <f t="shared" si="75"/>
        <v/>
      </c>
      <c r="O2353" s="149" t="s">
        <v>11</v>
      </c>
      <c r="P2353" s="148" t="s">
        <v>11</v>
      </c>
      <c r="Q2353" s="1"/>
    </row>
    <row r="2354" spans="1:17" ht="15.75" hidden="1" customHeight="1">
      <c r="A2354" s="1" t="str">
        <f t="shared" si="1"/>
        <v/>
      </c>
      <c r="B2354" s="1"/>
      <c r="C2354" s="34" t="str">
        <f>IF('TSA Input'!J2317="","",IF('TSA Input'!J2317="Yes",'TSA Input'!B2317,"Ineligible"))</f>
        <v/>
      </c>
      <c r="D2354" s="246" t="str">
        <f>IF('TSA Input'!J2317="","",IF('TSA Input'!J2317="Yes",IF('TSA Input'!W2317="","",LEFT('TSA Input'!W2317,LEN('TSA Input'!W2317)-2)),""))</f>
        <v/>
      </c>
      <c r="E2354" s="246" t="str">
        <f>IF('TSA Input'!J2317="","",IF('TSA Input'!J2317="Yes",'TSA Input'!I2317,""))</f>
        <v/>
      </c>
      <c r="F2354" s="247" t="str">
        <f>IF('TSA Input'!J2317="","",IF('TSA Input'!J2317="Yes",'TSA Input'!C2317,""))</f>
        <v/>
      </c>
      <c r="G2354" s="36" t="str">
        <f>IF('TSA Input'!J2317="","",IF('TSA Input'!J2317="Yes",'TSA Input'!D2317,""))</f>
        <v/>
      </c>
      <c r="H2354" s="37" t="str">
        <f>IF('TSA Input'!K2317="","",IF('TSA Input'!J2317="Yes",'TSA Input'!G2317,""))</f>
        <v/>
      </c>
      <c r="I2354" s="37" t="str">
        <f>IF('TSA Input'!L2317="","",IF('TSA Input'!J2317="Yes",'TSA Input'!F2317,""))</f>
        <v/>
      </c>
      <c r="J2354" s="39" t="str">
        <f t="shared" si="74"/>
        <v/>
      </c>
      <c r="K2354" s="257" t="str">
        <f>IF('TSA Input'!J2317="","",IF('TSA Input'!J2317="Yes",'TSA Input'!D2317,""))</f>
        <v/>
      </c>
      <c r="L2354" s="258" t="str">
        <f>IF('TSA Input'!J2317="","",IF('TSA Input'!J2317="Yes",'TSA Input'!G2317,""))</f>
        <v/>
      </c>
      <c r="M2354" s="258" t="str">
        <f>IF('TSA Input'!J2317="","",IF('TSA Input'!J2317="Yes",'TSA Input'!F2317,""))</f>
        <v/>
      </c>
      <c r="N2354" s="39" t="str">
        <f t="shared" si="75"/>
        <v/>
      </c>
      <c r="O2354" s="149" t="s">
        <v>11</v>
      </c>
      <c r="P2354" s="148" t="s">
        <v>11</v>
      </c>
      <c r="Q2354" s="1"/>
    </row>
    <row r="2355" spans="1:17" ht="15.75" hidden="1" customHeight="1">
      <c r="A2355" s="1" t="str">
        <f t="shared" si="1"/>
        <v/>
      </c>
      <c r="B2355" s="1"/>
      <c r="C2355" s="34" t="str">
        <f>IF('TSA Input'!J2318="","",IF('TSA Input'!J2318="Yes",'TSA Input'!B2318,"Ineligible"))</f>
        <v/>
      </c>
      <c r="D2355" s="246" t="str">
        <f>IF('TSA Input'!J2318="","",IF('TSA Input'!J2318="Yes",IF('TSA Input'!W2318="","",LEFT('TSA Input'!W2318,LEN('TSA Input'!W2318)-2)),""))</f>
        <v/>
      </c>
      <c r="E2355" s="246" t="str">
        <f>IF('TSA Input'!J2318="","",IF('TSA Input'!J2318="Yes",'TSA Input'!I2318,""))</f>
        <v/>
      </c>
      <c r="F2355" s="247" t="str">
        <f>IF('TSA Input'!J2318="","",IF('TSA Input'!J2318="Yes",'TSA Input'!C2318,""))</f>
        <v/>
      </c>
      <c r="G2355" s="36" t="str">
        <f>IF('TSA Input'!J2318="","",IF('TSA Input'!J2318="Yes",'TSA Input'!D2318,""))</f>
        <v/>
      </c>
      <c r="H2355" s="37" t="str">
        <f>IF('TSA Input'!K2318="","",IF('TSA Input'!J2318="Yes",'TSA Input'!G2318,""))</f>
        <v/>
      </c>
      <c r="I2355" s="37" t="str">
        <f>IF('TSA Input'!L2318="","",IF('TSA Input'!J2318="Yes",'TSA Input'!F2318,""))</f>
        <v/>
      </c>
      <c r="J2355" s="39" t="str">
        <f t="shared" si="74"/>
        <v/>
      </c>
      <c r="K2355" s="257" t="str">
        <f>IF('TSA Input'!J2318="","",IF('TSA Input'!J2318="Yes",'TSA Input'!D2318,""))</f>
        <v/>
      </c>
      <c r="L2355" s="258" t="str">
        <f>IF('TSA Input'!J2318="","",IF('TSA Input'!J2318="Yes",'TSA Input'!G2318,""))</f>
        <v/>
      </c>
      <c r="M2355" s="258" t="str">
        <f>IF('TSA Input'!J2318="","",IF('TSA Input'!J2318="Yes",'TSA Input'!F2318,""))</f>
        <v/>
      </c>
      <c r="N2355" s="39" t="str">
        <f t="shared" si="75"/>
        <v/>
      </c>
      <c r="O2355" s="149" t="s">
        <v>11</v>
      </c>
      <c r="P2355" s="148" t="s">
        <v>11</v>
      </c>
      <c r="Q2355" s="1"/>
    </row>
    <row r="2356" spans="1:17" ht="15.75" hidden="1" customHeight="1">
      <c r="A2356" s="1" t="str">
        <f t="shared" si="1"/>
        <v/>
      </c>
      <c r="B2356" s="1"/>
      <c r="C2356" s="34" t="str">
        <f>IF('TSA Input'!J2319="","",IF('TSA Input'!J2319="Yes",'TSA Input'!B2319,"Ineligible"))</f>
        <v/>
      </c>
      <c r="D2356" s="246" t="str">
        <f>IF('TSA Input'!J2319="","",IF('TSA Input'!J2319="Yes",IF('TSA Input'!W2319="","",LEFT('TSA Input'!W2319,LEN('TSA Input'!W2319)-2)),""))</f>
        <v/>
      </c>
      <c r="E2356" s="246" t="str">
        <f>IF('TSA Input'!J2319="","",IF('TSA Input'!J2319="Yes",'TSA Input'!I2319,""))</f>
        <v/>
      </c>
      <c r="F2356" s="247" t="str">
        <f>IF('TSA Input'!J2319="","",IF('TSA Input'!J2319="Yes",'TSA Input'!C2319,""))</f>
        <v/>
      </c>
      <c r="G2356" s="36" t="str">
        <f>IF('TSA Input'!J2319="","",IF('TSA Input'!J2319="Yes",'TSA Input'!D2319,""))</f>
        <v/>
      </c>
      <c r="H2356" s="37" t="str">
        <f>IF('TSA Input'!K2319="","",IF('TSA Input'!J2319="Yes",'TSA Input'!G2319,""))</f>
        <v/>
      </c>
      <c r="I2356" s="37" t="str">
        <f>IF('TSA Input'!L2319="","",IF('TSA Input'!J2319="Yes",'TSA Input'!F2319,""))</f>
        <v/>
      </c>
      <c r="J2356" s="39" t="str">
        <f t="shared" si="74"/>
        <v/>
      </c>
      <c r="K2356" s="257" t="str">
        <f>IF('TSA Input'!J2319="","",IF('TSA Input'!J2319="Yes",'TSA Input'!D2319,""))</f>
        <v/>
      </c>
      <c r="L2356" s="258" t="str">
        <f>IF('TSA Input'!J2319="","",IF('TSA Input'!J2319="Yes",'TSA Input'!G2319,""))</f>
        <v/>
      </c>
      <c r="M2356" s="258" t="str">
        <f>IF('TSA Input'!J2319="","",IF('TSA Input'!J2319="Yes",'TSA Input'!F2319,""))</f>
        <v/>
      </c>
      <c r="N2356" s="39" t="str">
        <f t="shared" si="75"/>
        <v/>
      </c>
      <c r="O2356" s="149" t="s">
        <v>11</v>
      </c>
      <c r="P2356" s="148" t="s">
        <v>11</v>
      </c>
      <c r="Q2356" s="1"/>
    </row>
    <row r="2357" spans="1:17" ht="15.75" hidden="1" customHeight="1">
      <c r="A2357" s="1" t="str">
        <f t="shared" si="1"/>
        <v/>
      </c>
      <c r="B2357" s="1"/>
      <c r="C2357" s="34" t="str">
        <f>IF('TSA Input'!J2320="","",IF('TSA Input'!J2320="Yes",'TSA Input'!B2320,"Ineligible"))</f>
        <v/>
      </c>
      <c r="D2357" s="246" t="str">
        <f>IF('TSA Input'!J2320="","",IF('TSA Input'!J2320="Yes",IF('TSA Input'!W2320="","",LEFT('TSA Input'!W2320,LEN('TSA Input'!W2320)-2)),""))</f>
        <v/>
      </c>
      <c r="E2357" s="246" t="str">
        <f>IF('TSA Input'!J2320="","",IF('TSA Input'!J2320="Yes",'TSA Input'!I2320,""))</f>
        <v/>
      </c>
      <c r="F2357" s="247" t="str">
        <f>IF('TSA Input'!J2320="","",IF('TSA Input'!J2320="Yes",'TSA Input'!C2320,""))</f>
        <v/>
      </c>
      <c r="G2357" s="36" t="str">
        <f>IF('TSA Input'!J2320="","",IF('TSA Input'!J2320="Yes",'TSA Input'!D2320,""))</f>
        <v/>
      </c>
      <c r="H2357" s="37" t="str">
        <f>IF('TSA Input'!K2320="","",IF('TSA Input'!J2320="Yes",'TSA Input'!G2320,""))</f>
        <v/>
      </c>
      <c r="I2357" s="37" t="str">
        <f>IF('TSA Input'!L2320="","",IF('TSA Input'!J2320="Yes",'TSA Input'!F2320,""))</f>
        <v/>
      </c>
      <c r="J2357" s="39" t="str">
        <f t="shared" si="74"/>
        <v/>
      </c>
      <c r="K2357" s="257" t="str">
        <f>IF('TSA Input'!J2320="","",IF('TSA Input'!J2320="Yes",'TSA Input'!D2320,""))</f>
        <v/>
      </c>
      <c r="L2357" s="258" t="str">
        <f>IF('TSA Input'!J2320="","",IF('TSA Input'!J2320="Yes",'TSA Input'!G2320,""))</f>
        <v/>
      </c>
      <c r="M2357" s="258" t="str">
        <f>IF('TSA Input'!J2320="","",IF('TSA Input'!J2320="Yes",'TSA Input'!F2320,""))</f>
        <v/>
      </c>
      <c r="N2357" s="39" t="str">
        <f t="shared" si="75"/>
        <v/>
      </c>
      <c r="O2357" s="149" t="s">
        <v>11</v>
      </c>
      <c r="P2357" s="148" t="s">
        <v>11</v>
      </c>
      <c r="Q2357" s="1"/>
    </row>
    <row r="2358" spans="1:17" ht="15.75" hidden="1" customHeight="1">
      <c r="A2358" s="1" t="str">
        <f t="shared" si="1"/>
        <v/>
      </c>
      <c r="B2358" s="1"/>
      <c r="C2358" s="34" t="str">
        <f>IF('TSA Input'!J2321="","",IF('TSA Input'!J2321="Yes",'TSA Input'!B2321,"Ineligible"))</f>
        <v/>
      </c>
      <c r="D2358" s="246" t="str">
        <f>IF('TSA Input'!J2321="","",IF('TSA Input'!J2321="Yes",IF('TSA Input'!W2321="","",LEFT('TSA Input'!W2321,LEN('TSA Input'!W2321)-2)),""))</f>
        <v/>
      </c>
      <c r="E2358" s="246" t="str">
        <f>IF('TSA Input'!J2321="","",IF('TSA Input'!J2321="Yes",'TSA Input'!I2321,""))</f>
        <v/>
      </c>
      <c r="F2358" s="247" t="str">
        <f>IF('TSA Input'!J2321="","",IF('TSA Input'!J2321="Yes",'TSA Input'!C2321,""))</f>
        <v/>
      </c>
      <c r="G2358" s="36" t="str">
        <f>IF('TSA Input'!J2321="","",IF('TSA Input'!J2321="Yes",'TSA Input'!D2321,""))</f>
        <v/>
      </c>
      <c r="H2358" s="37" t="str">
        <f>IF('TSA Input'!K2321="","",IF('TSA Input'!J2321="Yes",'TSA Input'!G2321,""))</f>
        <v/>
      </c>
      <c r="I2358" s="37" t="str">
        <f>IF('TSA Input'!L2321="","",IF('TSA Input'!J2321="Yes",'TSA Input'!F2321,""))</f>
        <v/>
      </c>
      <c r="J2358" s="39" t="str">
        <f t="shared" si="74"/>
        <v/>
      </c>
      <c r="K2358" s="257" t="str">
        <f>IF('TSA Input'!J2321="","",IF('TSA Input'!J2321="Yes",'TSA Input'!D2321,""))</f>
        <v/>
      </c>
      <c r="L2358" s="258" t="str">
        <f>IF('TSA Input'!J2321="","",IF('TSA Input'!J2321="Yes",'TSA Input'!G2321,""))</f>
        <v/>
      </c>
      <c r="M2358" s="258" t="str">
        <f>IF('TSA Input'!J2321="","",IF('TSA Input'!J2321="Yes",'TSA Input'!F2321,""))</f>
        <v/>
      </c>
      <c r="N2358" s="39" t="str">
        <f t="shared" si="75"/>
        <v/>
      </c>
      <c r="O2358" s="149" t="s">
        <v>11</v>
      </c>
      <c r="P2358" s="148" t="s">
        <v>11</v>
      </c>
      <c r="Q2358" s="1"/>
    </row>
    <row r="2359" spans="1:17" ht="15.75" hidden="1" customHeight="1">
      <c r="A2359" s="1" t="str">
        <f t="shared" si="1"/>
        <v/>
      </c>
      <c r="B2359" s="1"/>
      <c r="C2359" s="34" t="str">
        <f>IF('TSA Input'!J2322="","",IF('TSA Input'!J2322="Yes",'TSA Input'!B2322,"Ineligible"))</f>
        <v/>
      </c>
      <c r="D2359" s="246" t="str">
        <f>IF('TSA Input'!J2322="","",IF('TSA Input'!J2322="Yes",IF('TSA Input'!W2322="","",LEFT('TSA Input'!W2322,LEN('TSA Input'!W2322)-2)),""))</f>
        <v/>
      </c>
      <c r="E2359" s="246" t="str">
        <f>IF('TSA Input'!J2322="","",IF('TSA Input'!J2322="Yes",'TSA Input'!I2322,""))</f>
        <v/>
      </c>
      <c r="F2359" s="247" t="str">
        <f>IF('TSA Input'!J2322="","",IF('TSA Input'!J2322="Yes",'TSA Input'!C2322,""))</f>
        <v/>
      </c>
      <c r="G2359" s="36" t="str">
        <f>IF('TSA Input'!J2322="","",IF('TSA Input'!J2322="Yes",'TSA Input'!D2322,""))</f>
        <v/>
      </c>
      <c r="H2359" s="37" t="str">
        <f>IF('TSA Input'!K2322="","",IF('TSA Input'!J2322="Yes",'TSA Input'!G2322,""))</f>
        <v/>
      </c>
      <c r="I2359" s="37" t="str">
        <f>IF('TSA Input'!L2322="","",IF('TSA Input'!J2322="Yes",'TSA Input'!F2322,""))</f>
        <v/>
      </c>
      <c r="J2359" s="39" t="str">
        <f t="shared" si="74"/>
        <v/>
      </c>
      <c r="K2359" s="257" t="str">
        <f>IF('TSA Input'!J2322="","",IF('TSA Input'!J2322="Yes",'TSA Input'!D2322,""))</f>
        <v/>
      </c>
      <c r="L2359" s="258" t="str">
        <f>IF('TSA Input'!J2322="","",IF('TSA Input'!J2322="Yes",'TSA Input'!G2322,""))</f>
        <v/>
      </c>
      <c r="M2359" s="258" t="str">
        <f>IF('TSA Input'!J2322="","",IF('TSA Input'!J2322="Yes",'TSA Input'!F2322,""))</f>
        <v/>
      </c>
      <c r="N2359" s="39" t="str">
        <f t="shared" si="75"/>
        <v/>
      </c>
      <c r="O2359" s="149" t="s">
        <v>11</v>
      </c>
      <c r="P2359" s="148" t="s">
        <v>11</v>
      </c>
      <c r="Q2359" s="1"/>
    </row>
    <row r="2360" spans="1:17" ht="15.75" hidden="1" customHeight="1">
      <c r="A2360" s="1" t="str">
        <f t="shared" si="1"/>
        <v/>
      </c>
      <c r="B2360" s="1"/>
      <c r="C2360" s="34" t="str">
        <f>IF('TSA Input'!J2323="","",IF('TSA Input'!J2323="Yes",'TSA Input'!B2323,"Ineligible"))</f>
        <v/>
      </c>
      <c r="D2360" s="246" t="str">
        <f>IF('TSA Input'!J2323="","",IF('TSA Input'!J2323="Yes",IF('TSA Input'!W2323="","",LEFT('TSA Input'!W2323,LEN('TSA Input'!W2323)-2)),""))</f>
        <v/>
      </c>
      <c r="E2360" s="246" t="str">
        <f>IF('TSA Input'!J2323="","",IF('TSA Input'!J2323="Yes",'TSA Input'!I2323,""))</f>
        <v/>
      </c>
      <c r="F2360" s="247" t="str">
        <f>IF('TSA Input'!J2323="","",IF('TSA Input'!J2323="Yes",'TSA Input'!C2323,""))</f>
        <v/>
      </c>
      <c r="G2360" s="36" t="str">
        <f>IF('TSA Input'!J2323="","",IF('TSA Input'!J2323="Yes",'TSA Input'!D2323,""))</f>
        <v/>
      </c>
      <c r="H2360" s="37" t="str">
        <f>IF('TSA Input'!K2323="","",IF('TSA Input'!J2323="Yes",'TSA Input'!G2323,""))</f>
        <v/>
      </c>
      <c r="I2360" s="37" t="str">
        <f>IF('TSA Input'!L2323="","",IF('TSA Input'!J2323="Yes",'TSA Input'!F2323,""))</f>
        <v/>
      </c>
      <c r="J2360" s="39" t="str">
        <f t="shared" si="74"/>
        <v/>
      </c>
      <c r="K2360" s="257" t="str">
        <f>IF('TSA Input'!J2323="","",IF('TSA Input'!J2323="Yes",'TSA Input'!D2323,""))</f>
        <v/>
      </c>
      <c r="L2360" s="258" t="str">
        <f>IF('TSA Input'!J2323="","",IF('TSA Input'!J2323="Yes",'TSA Input'!G2323,""))</f>
        <v/>
      </c>
      <c r="M2360" s="258" t="str">
        <f>IF('TSA Input'!J2323="","",IF('TSA Input'!J2323="Yes",'TSA Input'!F2323,""))</f>
        <v/>
      </c>
      <c r="N2360" s="39" t="str">
        <f t="shared" si="75"/>
        <v/>
      </c>
      <c r="O2360" s="149" t="s">
        <v>11</v>
      </c>
      <c r="P2360" s="148" t="s">
        <v>11</v>
      </c>
      <c r="Q2360" s="1"/>
    </row>
    <row r="2361" spans="1:17" ht="15.75" hidden="1" customHeight="1">
      <c r="A2361" s="1" t="str">
        <f t="shared" si="1"/>
        <v/>
      </c>
      <c r="B2361" s="1"/>
      <c r="C2361" s="34" t="str">
        <f>IF('TSA Input'!J2324="","",IF('TSA Input'!J2324="Yes",'TSA Input'!B2324,"Ineligible"))</f>
        <v/>
      </c>
      <c r="D2361" s="246" t="str">
        <f>IF('TSA Input'!J2324="","",IF('TSA Input'!J2324="Yes",IF('TSA Input'!W2324="","",LEFT('TSA Input'!W2324,LEN('TSA Input'!W2324)-2)),""))</f>
        <v/>
      </c>
      <c r="E2361" s="246" t="str">
        <f>IF('TSA Input'!J2324="","",IF('TSA Input'!J2324="Yes",'TSA Input'!I2324,""))</f>
        <v/>
      </c>
      <c r="F2361" s="247" t="str">
        <f>IF('TSA Input'!J2324="","",IF('TSA Input'!J2324="Yes",'TSA Input'!C2324,""))</f>
        <v/>
      </c>
      <c r="G2361" s="36" t="str">
        <f>IF('TSA Input'!J2324="","",IF('TSA Input'!J2324="Yes",'TSA Input'!D2324,""))</f>
        <v/>
      </c>
      <c r="H2361" s="37" t="str">
        <f>IF('TSA Input'!K2324="","",IF('TSA Input'!J2324="Yes",'TSA Input'!G2324,""))</f>
        <v/>
      </c>
      <c r="I2361" s="37" t="str">
        <f>IF('TSA Input'!L2324="","",IF('TSA Input'!J2324="Yes",'TSA Input'!F2324,""))</f>
        <v/>
      </c>
      <c r="J2361" s="39" t="str">
        <f t="shared" si="74"/>
        <v/>
      </c>
      <c r="K2361" s="257" t="str">
        <f>IF('TSA Input'!J2324="","",IF('TSA Input'!J2324="Yes",'TSA Input'!D2324,""))</f>
        <v/>
      </c>
      <c r="L2361" s="258" t="str">
        <f>IF('TSA Input'!J2324="","",IF('TSA Input'!J2324="Yes",'TSA Input'!G2324,""))</f>
        <v/>
      </c>
      <c r="M2361" s="258" t="str">
        <f>IF('TSA Input'!J2324="","",IF('TSA Input'!J2324="Yes",'TSA Input'!F2324,""))</f>
        <v/>
      </c>
      <c r="N2361" s="39" t="str">
        <f t="shared" si="75"/>
        <v/>
      </c>
      <c r="O2361" s="149" t="s">
        <v>11</v>
      </c>
      <c r="P2361" s="148" t="s">
        <v>11</v>
      </c>
      <c r="Q2361" s="1"/>
    </row>
    <row r="2362" spans="1:17" ht="15.75" hidden="1" customHeight="1">
      <c r="A2362" s="1" t="str">
        <f t="shared" si="1"/>
        <v/>
      </c>
      <c r="B2362" s="1"/>
      <c r="C2362" s="34" t="str">
        <f>IF('TSA Input'!J2325="","",IF('TSA Input'!J2325="Yes",'TSA Input'!B2325,"Ineligible"))</f>
        <v/>
      </c>
      <c r="D2362" s="246" t="str">
        <f>IF('TSA Input'!J2325="","",IF('TSA Input'!J2325="Yes",IF('TSA Input'!W2325="","",LEFT('TSA Input'!W2325,LEN('TSA Input'!W2325)-2)),""))</f>
        <v/>
      </c>
      <c r="E2362" s="246" t="str">
        <f>IF('TSA Input'!J2325="","",IF('TSA Input'!J2325="Yes",'TSA Input'!I2325,""))</f>
        <v/>
      </c>
      <c r="F2362" s="247" t="str">
        <f>IF('TSA Input'!J2325="","",IF('TSA Input'!J2325="Yes",'TSA Input'!C2325,""))</f>
        <v/>
      </c>
      <c r="G2362" s="36" t="str">
        <f>IF('TSA Input'!J2325="","",IF('TSA Input'!J2325="Yes",'TSA Input'!D2325,""))</f>
        <v/>
      </c>
      <c r="H2362" s="37" t="str">
        <f>IF('TSA Input'!K2325="","",IF('TSA Input'!J2325="Yes",'TSA Input'!G2325,""))</f>
        <v/>
      </c>
      <c r="I2362" s="37" t="str">
        <f>IF('TSA Input'!L2325="","",IF('TSA Input'!J2325="Yes",'TSA Input'!F2325,""))</f>
        <v/>
      </c>
      <c r="J2362" s="39" t="str">
        <f t="shared" si="74"/>
        <v/>
      </c>
      <c r="K2362" s="257" t="str">
        <f>IF('TSA Input'!J2325="","",IF('TSA Input'!J2325="Yes",'TSA Input'!D2325,""))</f>
        <v/>
      </c>
      <c r="L2362" s="258" t="str">
        <f>IF('TSA Input'!J2325="","",IF('TSA Input'!J2325="Yes",'TSA Input'!G2325,""))</f>
        <v/>
      </c>
      <c r="M2362" s="258" t="str">
        <f>IF('TSA Input'!J2325="","",IF('TSA Input'!J2325="Yes",'TSA Input'!F2325,""))</f>
        <v/>
      </c>
      <c r="N2362" s="39" t="str">
        <f t="shared" si="75"/>
        <v/>
      </c>
      <c r="O2362" s="149" t="s">
        <v>11</v>
      </c>
      <c r="P2362" s="148" t="s">
        <v>11</v>
      </c>
      <c r="Q2362" s="1"/>
    </row>
    <row r="2363" spans="1:17" ht="15.75" hidden="1" customHeight="1">
      <c r="A2363" s="1" t="str">
        <f t="shared" si="1"/>
        <v/>
      </c>
      <c r="B2363" s="1"/>
      <c r="C2363" s="34" t="str">
        <f>IF('TSA Input'!J2326="","",IF('TSA Input'!J2326="Yes",'TSA Input'!B2326,"Ineligible"))</f>
        <v/>
      </c>
      <c r="D2363" s="246" t="str">
        <f>IF('TSA Input'!J2326="","",IF('TSA Input'!J2326="Yes",IF('TSA Input'!W2326="","",LEFT('TSA Input'!W2326,LEN('TSA Input'!W2326)-2)),""))</f>
        <v/>
      </c>
      <c r="E2363" s="246" t="str">
        <f>IF('TSA Input'!J2326="","",IF('TSA Input'!J2326="Yes",'TSA Input'!I2326,""))</f>
        <v/>
      </c>
      <c r="F2363" s="247" t="str">
        <f>IF('TSA Input'!J2326="","",IF('TSA Input'!J2326="Yes",'TSA Input'!C2326,""))</f>
        <v/>
      </c>
      <c r="G2363" s="36" t="str">
        <f>IF('TSA Input'!J2326="","",IF('TSA Input'!J2326="Yes",'TSA Input'!D2326,""))</f>
        <v/>
      </c>
      <c r="H2363" s="37" t="str">
        <f>IF('TSA Input'!K2326="","",IF('TSA Input'!J2326="Yes",'TSA Input'!G2326,""))</f>
        <v/>
      </c>
      <c r="I2363" s="37" t="str">
        <f>IF('TSA Input'!L2326="","",IF('TSA Input'!J2326="Yes",'TSA Input'!F2326,""))</f>
        <v/>
      </c>
      <c r="J2363" s="39" t="str">
        <f t="shared" si="74"/>
        <v/>
      </c>
      <c r="K2363" s="257" t="str">
        <f>IF('TSA Input'!J2326="","",IF('TSA Input'!J2326="Yes",'TSA Input'!D2326,""))</f>
        <v/>
      </c>
      <c r="L2363" s="258" t="str">
        <f>IF('TSA Input'!J2326="","",IF('TSA Input'!J2326="Yes",'TSA Input'!G2326,""))</f>
        <v/>
      </c>
      <c r="M2363" s="258" t="str">
        <f>IF('TSA Input'!J2326="","",IF('TSA Input'!J2326="Yes",'TSA Input'!F2326,""))</f>
        <v/>
      </c>
      <c r="N2363" s="39" t="str">
        <f t="shared" si="75"/>
        <v/>
      </c>
      <c r="O2363" s="149" t="s">
        <v>11</v>
      </c>
      <c r="P2363" s="148" t="s">
        <v>11</v>
      </c>
      <c r="Q2363" s="1"/>
    </row>
    <row r="2364" spans="1:17" ht="15.75" hidden="1" customHeight="1">
      <c r="A2364" s="1" t="str">
        <f t="shared" si="1"/>
        <v/>
      </c>
      <c r="B2364" s="1"/>
      <c r="C2364" s="34" t="str">
        <f>IF('TSA Input'!J2327="","",IF('TSA Input'!J2327="Yes",'TSA Input'!B2327,"Ineligible"))</f>
        <v/>
      </c>
      <c r="D2364" s="246" t="str">
        <f>IF('TSA Input'!J2327="","",IF('TSA Input'!J2327="Yes",IF('TSA Input'!W2327="","",LEFT('TSA Input'!W2327,LEN('TSA Input'!W2327)-2)),""))</f>
        <v/>
      </c>
      <c r="E2364" s="246" t="str">
        <f>IF('TSA Input'!J2327="","",IF('TSA Input'!J2327="Yes",'TSA Input'!I2327,""))</f>
        <v/>
      </c>
      <c r="F2364" s="247" t="str">
        <f>IF('TSA Input'!J2327="","",IF('TSA Input'!J2327="Yes",'TSA Input'!C2327,""))</f>
        <v/>
      </c>
      <c r="G2364" s="36" t="str">
        <f>IF('TSA Input'!J2327="","",IF('TSA Input'!J2327="Yes",'TSA Input'!D2327,""))</f>
        <v/>
      </c>
      <c r="H2364" s="37" t="str">
        <f>IF('TSA Input'!K2327="","",IF('TSA Input'!J2327="Yes",'TSA Input'!G2327,""))</f>
        <v/>
      </c>
      <c r="I2364" s="37" t="str">
        <f>IF('TSA Input'!L2327="","",IF('TSA Input'!J2327="Yes",'TSA Input'!F2327,""))</f>
        <v/>
      </c>
      <c r="J2364" s="39" t="str">
        <f t="shared" si="74"/>
        <v/>
      </c>
      <c r="K2364" s="257" t="str">
        <f>IF('TSA Input'!J2327="","",IF('TSA Input'!J2327="Yes",'TSA Input'!D2327,""))</f>
        <v/>
      </c>
      <c r="L2364" s="258" t="str">
        <f>IF('TSA Input'!J2327="","",IF('TSA Input'!J2327="Yes",'TSA Input'!G2327,""))</f>
        <v/>
      </c>
      <c r="M2364" s="258" t="str">
        <f>IF('TSA Input'!J2327="","",IF('TSA Input'!J2327="Yes",'TSA Input'!F2327,""))</f>
        <v/>
      </c>
      <c r="N2364" s="39" t="str">
        <f t="shared" si="75"/>
        <v/>
      </c>
      <c r="O2364" s="149" t="s">
        <v>11</v>
      </c>
      <c r="P2364" s="148" t="s">
        <v>11</v>
      </c>
      <c r="Q2364" s="1"/>
    </row>
    <row r="2365" spans="1:17" ht="15.75" hidden="1" customHeight="1">
      <c r="A2365" s="1" t="str">
        <f t="shared" si="1"/>
        <v/>
      </c>
      <c r="B2365" s="1"/>
      <c r="C2365" s="34" t="str">
        <f>IF('TSA Input'!J2328="","",IF('TSA Input'!J2328="Yes",'TSA Input'!B2328,"Ineligible"))</f>
        <v/>
      </c>
      <c r="D2365" s="246" t="str">
        <f>IF('TSA Input'!J2328="","",IF('TSA Input'!J2328="Yes",IF('TSA Input'!W2328="","",LEFT('TSA Input'!W2328,LEN('TSA Input'!W2328)-2)),""))</f>
        <v/>
      </c>
      <c r="E2365" s="246" t="str">
        <f>IF('TSA Input'!J2328="","",IF('TSA Input'!J2328="Yes",'TSA Input'!I2328,""))</f>
        <v/>
      </c>
      <c r="F2365" s="247" t="str">
        <f>IF('TSA Input'!J2328="","",IF('TSA Input'!J2328="Yes",'TSA Input'!C2328,""))</f>
        <v/>
      </c>
      <c r="G2365" s="36" t="str">
        <f>IF('TSA Input'!J2328="","",IF('TSA Input'!J2328="Yes",'TSA Input'!D2328,""))</f>
        <v/>
      </c>
      <c r="H2365" s="37" t="str">
        <f>IF('TSA Input'!K2328="","",IF('TSA Input'!J2328="Yes",'TSA Input'!G2328,""))</f>
        <v/>
      </c>
      <c r="I2365" s="37" t="str">
        <f>IF('TSA Input'!L2328="","",IF('TSA Input'!J2328="Yes",'TSA Input'!F2328,""))</f>
        <v/>
      </c>
      <c r="J2365" s="39" t="str">
        <f t="shared" si="74"/>
        <v/>
      </c>
      <c r="K2365" s="257" t="str">
        <f>IF('TSA Input'!J2328="","",IF('TSA Input'!J2328="Yes",'TSA Input'!D2328,""))</f>
        <v/>
      </c>
      <c r="L2365" s="258" t="str">
        <f>IF('TSA Input'!J2328="","",IF('TSA Input'!J2328="Yes",'TSA Input'!G2328,""))</f>
        <v/>
      </c>
      <c r="M2365" s="258" t="str">
        <f>IF('TSA Input'!J2328="","",IF('TSA Input'!J2328="Yes",'TSA Input'!F2328,""))</f>
        <v/>
      </c>
      <c r="N2365" s="39" t="str">
        <f t="shared" si="75"/>
        <v/>
      </c>
      <c r="O2365" s="149" t="s">
        <v>11</v>
      </c>
      <c r="P2365" s="148" t="s">
        <v>11</v>
      </c>
      <c r="Q2365" s="1"/>
    </row>
    <row r="2366" spans="1:17" ht="15.75" hidden="1" customHeight="1">
      <c r="A2366" s="1" t="str">
        <f t="shared" si="1"/>
        <v/>
      </c>
      <c r="B2366" s="1"/>
      <c r="C2366" s="34" t="str">
        <f>IF('TSA Input'!J2329="","",IF('TSA Input'!J2329="Yes",'TSA Input'!B2329,"Ineligible"))</f>
        <v/>
      </c>
      <c r="D2366" s="246" t="str">
        <f>IF('TSA Input'!J2329="","",IF('TSA Input'!J2329="Yes",IF('TSA Input'!W2329="","",LEFT('TSA Input'!W2329,LEN('TSA Input'!W2329)-2)),""))</f>
        <v/>
      </c>
      <c r="E2366" s="246" t="str">
        <f>IF('TSA Input'!J2329="","",IF('TSA Input'!J2329="Yes",'TSA Input'!I2329,""))</f>
        <v/>
      </c>
      <c r="F2366" s="247" t="str">
        <f>IF('TSA Input'!J2329="","",IF('TSA Input'!J2329="Yes",'TSA Input'!C2329,""))</f>
        <v/>
      </c>
      <c r="G2366" s="36" t="str">
        <f>IF('TSA Input'!J2329="","",IF('TSA Input'!J2329="Yes",'TSA Input'!D2329,""))</f>
        <v/>
      </c>
      <c r="H2366" s="37" t="str">
        <f>IF('TSA Input'!K2329="","",IF('TSA Input'!J2329="Yes",'TSA Input'!G2329,""))</f>
        <v/>
      </c>
      <c r="I2366" s="37" t="str">
        <f>IF('TSA Input'!L2329="","",IF('TSA Input'!J2329="Yes",'TSA Input'!F2329,""))</f>
        <v/>
      </c>
      <c r="J2366" s="39" t="str">
        <f t="shared" si="74"/>
        <v/>
      </c>
      <c r="K2366" s="257" t="str">
        <f>IF('TSA Input'!J2329="","",IF('TSA Input'!J2329="Yes",'TSA Input'!D2329,""))</f>
        <v/>
      </c>
      <c r="L2366" s="258" t="str">
        <f>IF('TSA Input'!J2329="","",IF('TSA Input'!J2329="Yes",'TSA Input'!G2329,""))</f>
        <v/>
      </c>
      <c r="M2366" s="258" t="str">
        <f>IF('TSA Input'!J2329="","",IF('TSA Input'!J2329="Yes",'TSA Input'!F2329,""))</f>
        <v/>
      </c>
      <c r="N2366" s="39" t="str">
        <f t="shared" si="75"/>
        <v/>
      </c>
      <c r="O2366" s="149" t="s">
        <v>11</v>
      </c>
      <c r="P2366" s="148" t="s">
        <v>11</v>
      </c>
      <c r="Q2366" s="1"/>
    </row>
    <row r="2367" spans="1:17" ht="15.75" hidden="1" customHeight="1">
      <c r="A2367" s="1" t="str">
        <f t="shared" si="1"/>
        <v/>
      </c>
      <c r="B2367" s="1"/>
      <c r="C2367" s="34" t="str">
        <f>IF('TSA Input'!J2330="","",IF('TSA Input'!J2330="Yes",'TSA Input'!B2330,"Ineligible"))</f>
        <v/>
      </c>
      <c r="D2367" s="246" t="str">
        <f>IF('TSA Input'!J2330="","",IF('TSA Input'!J2330="Yes",IF('TSA Input'!W2330="","",LEFT('TSA Input'!W2330,LEN('TSA Input'!W2330)-2)),""))</f>
        <v/>
      </c>
      <c r="E2367" s="246" t="str">
        <f>IF('TSA Input'!J2330="","",IF('TSA Input'!J2330="Yes",'TSA Input'!I2330,""))</f>
        <v/>
      </c>
      <c r="F2367" s="247" t="str">
        <f>IF('TSA Input'!J2330="","",IF('TSA Input'!J2330="Yes",'TSA Input'!C2330,""))</f>
        <v/>
      </c>
      <c r="G2367" s="36" t="str">
        <f>IF('TSA Input'!J2330="","",IF('TSA Input'!J2330="Yes",'TSA Input'!D2330,""))</f>
        <v/>
      </c>
      <c r="H2367" s="37" t="str">
        <f>IF('TSA Input'!K2330="","",IF('TSA Input'!J2330="Yes",'TSA Input'!G2330,""))</f>
        <v/>
      </c>
      <c r="I2367" s="37" t="str">
        <f>IF('TSA Input'!L2330="","",IF('TSA Input'!J2330="Yes",'TSA Input'!F2330,""))</f>
        <v/>
      </c>
      <c r="J2367" s="39" t="str">
        <f t="shared" si="74"/>
        <v/>
      </c>
      <c r="K2367" s="257" t="str">
        <f>IF('TSA Input'!J2330="","",IF('TSA Input'!J2330="Yes",'TSA Input'!D2330,""))</f>
        <v/>
      </c>
      <c r="L2367" s="258" t="str">
        <f>IF('TSA Input'!J2330="","",IF('TSA Input'!J2330="Yes",'TSA Input'!G2330,""))</f>
        <v/>
      </c>
      <c r="M2367" s="258" t="str">
        <f>IF('TSA Input'!J2330="","",IF('TSA Input'!J2330="Yes",'TSA Input'!F2330,""))</f>
        <v/>
      </c>
      <c r="N2367" s="39" t="str">
        <f t="shared" si="75"/>
        <v/>
      </c>
      <c r="O2367" s="149" t="s">
        <v>11</v>
      </c>
      <c r="P2367" s="148" t="s">
        <v>11</v>
      </c>
      <c r="Q2367" s="1"/>
    </row>
    <row r="2368" spans="1:17" ht="15.75" hidden="1" customHeight="1">
      <c r="A2368" s="1" t="str">
        <f t="shared" si="1"/>
        <v/>
      </c>
      <c r="B2368" s="1"/>
      <c r="C2368" s="34" t="str">
        <f>IF('TSA Input'!J2331="","",IF('TSA Input'!J2331="Yes",'TSA Input'!B2331,"Ineligible"))</f>
        <v/>
      </c>
      <c r="D2368" s="246" t="str">
        <f>IF('TSA Input'!J2331="","",IF('TSA Input'!J2331="Yes",IF('TSA Input'!W2331="","",LEFT('TSA Input'!W2331,LEN('TSA Input'!W2331)-2)),""))</f>
        <v/>
      </c>
      <c r="E2368" s="246" t="str">
        <f>IF('TSA Input'!J2331="","",IF('TSA Input'!J2331="Yes",'TSA Input'!I2331,""))</f>
        <v/>
      </c>
      <c r="F2368" s="247" t="str">
        <f>IF('TSA Input'!J2331="","",IF('TSA Input'!J2331="Yes",'TSA Input'!C2331,""))</f>
        <v/>
      </c>
      <c r="G2368" s="36" t="str">
        <f>IF('TSA Input'!J2331="","",IF('TSA Input'!J2331="Yes",'TSA Input'!D2331,""))</f>
        <v/>
      </c>
      <c r="H2368" s="37" t="str">
        <f>IF('TSA Input'!K2331="","",IF('TSA Input'!J2331="Yes",'TSA Input'!G2331,""))</f>
        <v/>
      </c>
      <c r="I2368" s="37" t="str">
        <f>IF('TSA Input'!L2331="","",IF('TSA Input'!J2331="Yes",'TSA Input'!F2331,""))</f>
        <v/>
      </c>
      <c r="J2368" s="39" t="str">
        <f t="shared" si="74"/>
        <v/>
      </c>
      <c r="K2368" s="257" t="str">
        <f>IF('TSA Input'!J2331="","",IF('TSA Input'!J2331="Yes",'TSA Input'!D2331,""))</f>
        <v/>
      </c>
      <c r="L2368" s="258" t="str">
        <f>IF('TSA Input'!J2331="","",IF('TSA Input'!J2331="Yes",'TSA Input'!G2331,""))</f>
        <v/>
      </c>
      <c r="M2368" s="258" t="str">
        <f>IF('TSA Input'!J2331="","",IF('TSA Input'!J2331="Yes",'TSA Input'!F2331,""))</f>
        <v/>
      </c>
      <c r="N2368" s="39" t="str">
        <f t="shared" si="75"/>
        <v/>
      </c>
      <c r="O2368" s="149" t="s">
        <v>11</v>
      </c>
      <c r="P2368" s="148" t="s">
        <v>11</v>
      </c>
      <c r="Q2368" s="1"/>
    </row>
    <row r="2369" spans="1:17" ht="15.75" hidden="1" customHeight="1">
      <c r="A2369" s="1" t="str">
        <f t="shared" si="1"/>
        <v/>
      </c>
      <c r="B2369" s="1"/>
      <c r="C2369" s="34" t="str">
        <f>IF('TSA Input'!J2332="","",IF('TSA Input'!J2332="Yes",'TSA Input'!B2332,"Ineligible"))</f>
        <v/>
      </c>
      <c r="D2369" s="246" t="str">
        <f>IF('TSA Input'!J2332="","",IF('TSA Input'!J2332="Yes",IF('TSA Input'!W2332="","",LEFT('TSA Input'!W2332,LEN('TSA Input'!W2332)-2)),""))</f>
        <v/>
      </c>
      <c r="E2369" s="246" t="str">
        <f>IF('TSA Input'!J2332="","",IF('TSA Input'!J2332="Yes",'TSA Input'!I2332,""))</f>
        <v/>
      </c>
      <c r="F2369" s="247" t="str">
        <f>IF('TSA Input'!J2332="","",IF('TSA Input'!J2332="Yes",'TSA Input'!C2332,""))</f>
        <v/>
      </c>
      <c r="G2369" s="36" t="str">
        <f>IF('TSA Input'!J2332="","",IF('TSA Input'!J2332="Yes",'TSA Input'!D2332,""))</f>
        <v/>
      </c>
      <c r="H2369" s="37" t="str">
        <f>IF('TSA Input'!K2332="","",IF('TSA Input'!J2332="Yes",'TSA Input'!G2332,""))</f>
        <v/>
      </c>
      <c r="I2369" s="37" t="str">
        <f>IF('TSA Input'!L2332="","",IF('TSA Input'!J2332="Yes",'TSA Input'!F2332,""))</f>
        <v/>
      </c>
      <c r="J2369" s="39" t="str">
        <f t="shared" si="74"/>
        <v/>
      </c>
      <c r="K2369" s="257" t="str">
        <f>IF('TSA Input'!J2332="","",IF('TSA Input'!J2332="Yes",'TSA Input'!D2332,""))</f>
        <v/>
      </c>
      <c r="L2369" s="258" t="str">
        <f>IF('TSA Input'!J2332="","",IF('TSA Input'!J2332="Yes",'TSA Input'!G2332,""))</f>
        <v/>
      </c>
      <c r="M2369" s="258" t="str">
        <f>IF('TSA Input'!J2332="","",IF('TSA Input'!J2332="Yes",'TSA Input'!F2332,""))</f>
        <v/>
      </c>
      <c r="N2369" s="39" t="str">
        <f t="shared" si="75"/>
        <v/>
      </c>
      <c r="O2369" s="149" t="s">
        <v>11</v>
      </c>
      <c r="P2369" s="148" t="s">
        <v>11</v>
      </c>
      <c r="Q2369" s="1"/>
    </row>
    <row r="2370" spans="1:17" ht="15.75" hidden="1" customHeight="1">
      <c r="A2370" s="1" t="str">
        <f t="shared" si="1"/>
        <v/>
      </c>
      <c r="B2370" s="1"/>
      <c r="C2370" s="34" t="str">
        <f>IF('TSA Input'!J2333="","",IF('TSA Input'!J2333="Yes",'TSA Input'!B2333,"Ineligible"))</f>
        <v/>
      </c>
      <c r="D2370" s="246" t="str">
        <f>IF('TSA Input'!J2333="","",IF('TSA Input'!J2333="Yes",IF('TSA Input'!W2333="","",LEFT('TSA Input'!W2333,LEN('TSA Input'!W2333)-2)),""))</f>
        <v/>
      </c>
      <c r="E2370" s="246" t="str">
        <f>IF('TSA Input'!J2333="","",IF('TSA Input'!J2333="Yes",'TSA Input'!I2333,""))</f>
        <v/>
      </c>
      <c r="F2370" s="247" t="str">
        <f>IF('TSA Input'!J2333="","",IF('TSA Input'!J2333="Yes",'TSA Input'!C2333,""))</f>
        <v/>
      </c>
      <c r="G2370" s="36" t="str">
        <f>IF('TSA Input'!J2333="","",IF('TSA Input'!J2333="Yes",'TSA Input'!D2333,""))</f>
        <v/>
      </c>
      <c r="H2370" s="37" t="str">
        <f>IF('TSA Input'!K2333="","",IF('TSA Input'!J2333="Yes",'TSA Input'!G2333,""))</f>
        <v/>
      </c>
      <c r="I2370" s="37" t="str">
        <f>IF('TSA Input'!L2333="","",IF('TSA Input'!J2333="Yes",'TSA Input'!F2333,""))</f>
        <v/>
      </c>
      <c r="J2370" s="39" t="str">
        <f t="shared" si="74"/>
        <v/>
      </c>
      <c r="K2370" s="257" t="str">
        <f>IF('TSA Input'!J2333="","",IF('TSA Input'!J2333="Yes",'TSA Input'!D2333,""))</f>
        <v/>
      </c>
      <c r="L2370" s="258" t="str">
        <f>IF('TSA Input'!J2333="","",IF('TSA Input'!J2333="Yes",'TSA Input'!G2333,""))</f>
        <v/>
      </c>
      <c r="M2370" s="258" t="str">
        <f>IF('TSA Input'!J2333="","",IF('TSA Input'!J2333="Yes",'TSA Input'!F2333,""))</f>
        <v/>
      </c>
      <c r="N2370" s="39" t="str">
        <f t="shared" si="75"/>
        <v/>
      </c>
      <c r="O2370" s="149" t="s">
        <v>11</v>
      </c>
      <c r="P2370" s="148" t="s">
        <v>11</v>
      </c>
      <c r="Q2370" s="1"/>
    </row>
    <row r="2371" spans="1:17" ht="15.75" hidden="1" customHeight="1">
      <c r="A2371" s="1" t="str">
        <f t="shared" si="1"/>
        <v/>
      </c>
      <c r="B2371" s="1"/>
      <c r="C2371" s="34" t="str">
        <f>IF('TSA Input'!J2334="","",IF('TSA Input'!J2334="Yes",'TSA Input'!B2334,"Ineligible"))</f>
        <v/>
      </c>
      <c r="D2371" s="246" t="str">
        <f>IF('TSA Input'!J2334="","",IF('TSA Input'!J2334="Yes",IF('TSA Input'!W2334="","",LEFT('TSA Input'!W2334,LEN('TSA Input'!W2334)-2)),""))</f>
        <v/>
      </c>
      <c r="E2371" s="246" t="str">
        <f>IF('TSA Input'!J2334="","",IF('TSA Input'!J2334="Yes",'TSA Input'!I2334,""))</f>
        <v/>
      </c>
      <c r="F2371" s="247" t="str">
        <f>IF('TSA Input'!J2334="","",IF('TSA Input'!J2334="Yes",'TSA Input'!C2334,""))</f>
        <v/>
      </c>
      <c r="G2371" s="36" t="str">
        <f>IF('TSA Input'!J2334="","",IF('TSA Input'!J2334="Yes",'TSA Input'!D2334,""))</f>
        <v/>
      </c>
      <c r="H2371" s="37" t="str">
        <f>IF('TSA Input'!K2334="","",IF('TSA Input'!J2334="Yes",'TSA Input'!G2334,""))</f>
        <v/>
      </c>
      <c r="I2371" s="37" t="str">
        <f>IF('TSA Input'!L2334="","",IF('TSA Input'!J2334="Yes",'TSA Input'!F2334,""))</f>
        <v/>
      </c>
      <c r="J2371" s="39" t="str">
        <f t="shared" si="74"/>
        <v/>
      </c>
      <c r="K2371" s="257" t="str">
        <f>IF('TSA Input'!J2334="","",IF('TSA Input'!J2334="Yes",'TSA Input'!D2334,""))</f>
        <v/>
      </c>
      <c r="L2371" s="258" t="str">
        <f>IF('TSA Input'!J2334="","",IF('TSA Input'!J2334="Yes",'TSA Input'!G2334,""))</f>
        <v/>
      </c>
      <c r="M2371" s="258" t="str">
        <f>IF('TSA Input'!J2334="","",IF('TSA Input'!J2334="Yes",'TSA Input'!F2334,""))</f>
        <v/>
      </c>
      <c r="N2371" s="39" t="str">
        <f t="shared" si="75"/>
        <v/>
      </c>
      <c r="O2371" s="149" t="s">
        <v>11</v>
      </c>
      <c r="P2371" s="148" t="s">
        <v>11</v>
      </c>
      <c r="Q2371" s="1"/>
    </row>
    <row r="2372" spans="1:17" ht="15.75" hidden="1" customHeight="1">
      <c r="A2372" s="1" t="str">
        <f t="shared" si="1"/>
        <v/>
      </c>
      <c r="B2372" s="1"/>
      <c r="C2372" s="34" t="str">
        <f>IF('TSA Input'!J2335="","",IF('TSA Input'!J2335="Yes",'TSA Input'!B2335,"Ineligible"))</f>
        <v/>
      </c>
      <c r="D2372" s="246" t="str">
        <f>IF('TSA Input'!J2335="","",IF('TSA Input'!J2335="Yes",IF('TSA Input'!W2335="","",LEFT('TSA Input'!W2335,LEN('TSA Input'!W2335)-2)),""))</f>
        <v/>
      </c>
      <c r="E2372" s="246" t="str">
        <f>IF('TSA Input'!J2335="","",IF('TSA Input'!J2335="Yes",'TSA Input'!I2335,""))</f>
        <v/>
      </c>
      <c r="F2372" s="247" t="str">
        <f>IF('TSA Input'!J2335="","",IF('TSA Input'!J2335="Yes",'TSA Input'!C2335,""))</f>
        <v/>
      </c>
      <c r="G2372" s="36" t="str">
        <f>IF('TSA Input'!J2335="","",IF('TSA Input'!J2335="Yes",'TSA Input'!D2335,""))</f>
        <v/>
      </c>
      <c r="H2372" s="37" t="str">
        <f>IF('TSA Input'!K2335="","",IF('TSA Input'!J2335="Yes",'TSA Input'!G2335,""))</f>
        <v/>
      </c>
      <c r="I2372" s="37" t="str">
        <f>IF('TSA Input'!L2335="","",IF('TSA Input'!J2335="Yes",'TSA Input'!F2335,""))</f>
        <v/>
      </c>
      <c r="J2372" s="39" t="str">
        <f t="shared" si="74"/>
        <v/>
      </c>
      <c r="K2372" s="257" t="str">
        <f>IF('TSA Input'!J2335="","",IF('TSA Input'!J2335="Yes",'TSA Input'!D2335,""))</f>
        <v/>
      </c>
      <c r="L2372" s="258" t="str">
        <f>IF('TSA Input'!J2335="","",IF('TSA Input'!J2335="Yes",'TSA Input'!G2335,""))</f>
        <v/>
      </c>
      <c r="M2372" s="258" t="str">
        <f>IF('TSA Input'!J2335="","",IF('TSA Input'!J2335="Yes",'TSA Input'!F2335,""))</f>
        <v/>
      </c>
      <c r="N2372" s="39" t="str">
        <f t="shared" si="75"/>
        <v/>
      </c>
      <c r="O2372" s="149" t="s">
        <v>11</v>
      </c>
      <c r="P2372" s="148" t="s">
        <v>11</v>
      </c>
      <c r="Q2372" s="1"/>
    </row>
    <row r="2373" spans="1:17" ht="15.75" hidden="1" customHeight="1">
      <c r="A2373" s="1" t="str">
        <f t="shared" si="1"/>
        <v/>
      </c>
      <c r="B2373" s="1"/>
      <c r="C2373" s="34" t="str">
        <f>IF('TSA Input'!J2336="","",IF('TSA Input'!J2336="Yes",'TSA Input'!B2336,"Ineligible"))</f>
        <v/>
      </c>
      <c r="D2373" s="246" t="str">
        <f>IF('TSA Input'!J2336="","",IF('TSA Input'!J2336="Yes",IF('TSA Input'!W2336="","",LEFT('TSA Input'!W2336,LEN('TSA Input'!W2336)-2)),""))</f>
        <v/>
      </c>
      <c r="E2373" s="246" t="str">
        <f>IF('TSA Input'!J2336="","",IF('TSA Input'!J2336="Yes",'TSA Input'!I2336,""))</f>
        <v/>
      </c>
      <c r="F2373" s="247" t="str">
        <f>IF('TSA Input'!J2336="","",IF('TSA Input'!J2336="Yes",'TSA Input'!C2336,""))</f>
        <v/>
      </c>
      <c r="G2373" s="36" t="str">
        <f>IF('TSA Input'!J2336="","",IF('TSA Input'!J2336="Yes",'TSA Input'!D2336,""))</f>
        <v/>
      </c>
      <c r="H2373" s="37" t="str">
        <f>IF('TSA Input'!K2336="","",IF('TSA Input'!J2336="Yes",'TSA Input'!G2336,""))</f>
        <v/>
      </c>
      <c r="I2373" s="37" t="str">
        <f>IF('TSA Input'!L2336="","",IF('TSA Input'!J2336="Yes",'TSA Input'!F2336,""))</f>
        <v/>
      </c>
      <c r="J2373" s="39" t="str">
        <f t="shared" si="74"/>
        <v/>
      </c>
      <c r="K2373" s="257" t="str">
        <f>IF('TSA Input'!J2336="","",IF('TSA Input'!J2336="Yes",'TSA Input'!D2336,""))</f>
        <v/>
      </c>
      <c r="L2373" s="258" t="str">
        <f>IF('TSA Input'!J2336="","",IF('TSA Input'!J2336="Yes",'TSA Input'!G2336,""))</f>
        <v/>
      </c>
      <c r="M2373" s="258" t="str">
        <f>IF('TSA Input'!J2336="","",IF('TSA Input'!J2336="Yes",'TSA Input'!F2336,""))</f>
        <v/>
      </c>
      <c r="N2373" s="39" t="str">
        <f t="shared" si="75"/>
        <v/>
      </c>
      <c r="O2373" s="149" t="s">
        <v>11</v>
      </c>
      <c r="P2373" s="148" t="s">
        <v>11</v>
      </c>
      <c r="Q2373" s="1"/>
    </row>
    <row r="2374" spans="1:17" ht="15.75" hidden="1" customHeight="1">
      <c r="A2374" s="1" t="str">
        <f t="shared" si="1"/>
        <v/>
      </c>
      <c r="B2374" s="1"/>
      <c r="C2374" s="34" t="str">
        <f>IF('TSA Input'!J2337="","",IF('TSA Input'!J2337="Yes",'TSA Input'!B2337,"Ineligible"))</f>
        <v/>
      </c>
      <c r="D2374" s="246" t="str">
        <f>IF('TSA Input'!J2337="","",IF('TSA Input'!J2337="Yes",IF('TSA Input'!W2337="","",LEFT('TSA Input'!W2337,LEN('TSA Input'!W2337)-2)),""))</f>
        <v/>
      </c>
      <c r="E2374" s="246" t="str">
        <f>IF('TSA Input'!J2337="","",IF('TSA Input'!J2337="Yes",'TSA Input'!I2337,""))</f>
        <v/>
      </c>
      <c r="F2374" s="247" t="str">
        <f>IF('TSA Input'!J2337="","",IF('TSA Input'!J2337="Yes",'TSA Input'!C2337,""))</f>
        <v/>
      </c>
      <c r="G2374" s="36" t="str">
        <f>IF('TSA Input'!J2337="","",IF('TSA Input'!J2337="Yes",'TSA Input'!D2337,""))</f>
        <v/>
      </c>
      <c r="H2374" s="37" t="str">
        <f>IF('TSA Input'!K2337="","",IF('TSA Input'!J2337="Yes",'TSA Input'!G2337,""))</f>
        <v/>
      </c>
      <c r="I2374" s="37" t="str">
        <f>IF('TSA Input'!L2337="","",IF('TSA Input'!J2337="Yes",'TSA Input'!F2337,""))</f>
        <v/>
      </c>
      <c r="J2374" s="39" t="str">
        <f t="shared" si="74"/>
        <v/>
      </c>
      <c r="K2374" s="257" t="str">
        <f>IF('TSA Input'!J2337="","",IF('TSA Input'!J2337="Yes",'TSA Input'!D2337,""))</f>
        <v/>
      </c>
      <c r="L2374" s="258" t="str">
        <f>IF('TSA Input'!J2337="","",IF('TSA Input'!J2337="Yes",'TSA Input'!G2337,""))</f>
        <v/>
      </c>
      <c r="M2374" s="258" t="str">
        <f>IF('TSA Input'!J2337="","",IF('TSA Input'!J2337="Yes",'TSA Input'!F2337,""))</f>
        <v/>
      </c>
      <c r="N2374" s="39" t="str">
        <f t="shared" si="75"/>
        <v/>
      </c>
      <c r="O2374" s="149" t="s">
        <v>11</v>
      </c>
      <c r="P2374" s="148" t="s">
        <v>11</v>
      </c>
      <c r="Q2374" s="1"/>
    </row>
    <row r="2375" spans="1:17" ht="15.75" hidden="1" customHeight="1">
      <c r="A2375" s="1" t="str">
        <f t="shared" si="1"/>
        <v/>
      </c>
      <c r="B2375" s="1"/>
      <c r="C2375" s="34" t="str">
        <f>IF('TSA Input'!J2338="","",IF('TSA Input'!J2338="Yes",'TSA Input'!B2338,"Ineligible"))</f>
        <v/>
      </c>
      <c r="D2375" s="246" t="str">
        <f>IF('TSA Input'!J2338="","",IF('TSA Input'!J2338="Yes",IF('TSA Input'!W2338="","",LEFT('TSA Input'!W2338,LEN('TSA Input'!W2338)-2)),""))</f>
        <v/>
      </c>
      <c r="E2375" s="246" t="str">
        <f>IF('TSA Input'!J2338="","",IF('TSA Input'!J2338="Yes",'TSA Input'!I2338,""))</f>
        <v/>
      </c>
      <c r="F2375" s="247" t="str">
        <f>IF('TSA Input'!J2338="","",IF('TSA Input'!J2338="Yes",'TSA Input'!C2338,""))</f>
        <v/>
      </c>
      <c r="G2375" s="36" t="str">
        <f>IF('TSA Input'!J2338="","",IF('TSA Input'!J2338="Yes",'TSA Input'!D2338,""))</f>
        <v/>
      </c>
      <c r="H2375" s="37" t="str">
        <f>IF('TSA Input'!K2338="","",IF('TSA Input'!J2338="Yes",'TSA Input'!G2338,""))</f>
        <v/>
      </c>
      <c r="I2375" s="37" t="str">
        <f>IF('TSA Input'!L2338="","",IF('TSA Input'!J2338="Yes",'TSA Input'!F2338,""))</f>
        <v/>
      </c>
      <c r="J2375" s="39" t="str">
        <f t="shared" si="74"/>
        <v/>
      </c>
      <c r="K2375" s="257" t="str">
        <f>IF('TSA Input'!J2338="","",IF('TSA Input'!J2338="Yes",'TSA Input'!D2338,""))</f>
        <v/>
      </c>
      <c r="L2375" s="258" t="str">
        <f>IF('TSA Input'!J2338="","",IF('TSA Input'!J2338="Yes",'TSA Input'!G2338,""))</f>
        <v/>
      </c>
      <c r="M2375" s="258" t="str">
        <f>IF('TSA Input'!J2338="","",IF('TSA Input'!J2338="Yes",'TSA Input'!F2338,""))</f>
        <v/>
      </c>
      <c r="N2375" s="39" t="str">
        <f t="shared" si="75"/>
        <v/>
      </c>
      <c r="O2375" s="149" t="s">
        <v>11</v>
      </c>
      <c r="P2375" s="148" t="s">
        <v>11</v>
      </c>
      <c r="Q2375" s="1"/>
    </row>
    <row r="2376" spans="1:17" ht="15.75" hidden="1" customHeight="1">
      <c r="A2376" s="1" t="str">
        <f t="shared" si="1"/>
        <v/>
      </c>
      <c r="B2376" s="1"/>
      <c r="C2376" s="34" t="str">
        <f>IF('TSA Input'!J2339="","",IF('TSA Input'!J2339="Yes",'TSA Input'!B2339,"Ineligible"))</f>
        <v/>
      </c>
      <c r="D2376" s="246" t="str">
        <f>IF('TSA Input'!J2339="","",IF('TSA Input'!J2339="Yes",IF('TSA Input'!W2339="","",LEFT('TSA Input'!W2339,LEN('TSA Input'!W2339)-2)),""))</f>
        <v/>
      </c>
      <c r="E2376" s="246" t="str">
        <f>IF('TSA Input'!J2339="","",IF('TSA Input'!J2339="Yes",'TSA Input'!I2339,""))</f>
        <v/>
      </c>
      <c r="F2376" s="247" t="str">
        <f>IF('TSA Input'!J2339="","",IF('TSA Input'!J2339="Yes",'TSA Input'!C2339,""))</f>
        <v/>
      </c>
      <c r="G2376" s="36" t="str">
        <f>IF('TSA Input'!J2339="","",IF('TSA Input'!J2339="Yes",'TSA Input'!D2339,""))</f>
        <v/>
      </c>
      <c r="H2376" s="37" t="str">
        <f>IF('TSA Input'!K2339="","",IF('TSA Input'!J2339="Yes",'TSA Input'!G2339,""))</f>
        <v/>
      </c>
      <c r="I2376" s="37" t="str">
        <f>IF('TSA Input'!L2339="","",IF('TSA Input'!J2339="Yes",'TSA Input'!F2339,""))</f>
        <v/>
      </c>
      <c r="J2376" s="39" t="str">
        <f t="shared" si="74"/>
        <v/>
      </c>
      <c r="K2376" s="257" t="str">
        <f>IF('TSA Input'!J2339="","",IF('TSA Input'!J2339="Yes",'TSA Input'!D2339,""))</f>
        <v/>
      </c>
      <c r="L2376" s="258" t="str">
        <f>IF('TSA Input'!J2339="","",IF('TSA Input'!J2339="Yes",'TSA Input'!G2339,""))</f>
        <v/>
      </c>
      <c r="M2376" s="258" t="str">
        <f>IF('TSA Input'!J2339="","",IF('TSA Input'!J2339="Yes",'TSA Input'!F2339,""))</f>
        <v/>
      </c>
      <c r="N2376" s="39" t="str">
        <f t="shared" si="75"/>
        <v/>
      </c>
      <c r="O2376" s="149" t="s">
        <v>11</v>
      </c>
      <c r="P2376" s="148" t="s">
        <v>11</v>
      </c>
      <c r="Q2376" s="1"/>
    </row>
    <row r="2377" spans="1:17" ht="15.75" hidden="1" customHeight="1">
      <c r="A2377" s="1" t="str">
        <f t="shared" si="1"/>
        <v/>
      </c>
      <c r="B2377" s="1"/>
      <c r="C2377" s="34" t="str">
        <f>IF('TSA Input'!J2340="","",IF('TSA Input'!J2340="Yes",'TSA Input'!B2340,"Ineligible"))</f>
        <v/>
      </c>
      <c r="D2377" s="246" t="str">
        <f>IF('TSA Input'!J2340="","",IF('TSA Input'!J2340="Yes",IF('TSA Input'!W2340="","",LEFT('TSA Input'!W2340,LEN('TSA Input'!W2340)-2)),""))</f>
        <v/>
      </c>
      <c r="E2377" s="246" t="str">
        <f>IF('TSA Input'!J2340="","",IF('TSA Input'!J2340="Yes",'TSA Input'!I2340,""))</f>
        <v/>
      </c>
      <c r="F2377" s="247" t="str">
        <f>IF('TSA Input'!J2340="","",IF('TSA Input'!J2340="Yes",'TSA Input'!C2340,""))</f>
        <v/>
      </c>
      <c r="G2377" s="36" t="str">
        <f>IF('TSA Input'!J2340="","",IF('TSA Input'!J2340="Yes",'TSA Input'!D2340,""))</f>
        <v/>
      </c>
      <c r="H2377" s="37" t="str">
        <f>IF('TSA Input'!K2340="","",IF('TSA Input'!J2340="Yes",'TSA Input'!G2340,""))</f>
        <v/>
      </c>
      <c r="I2377" s="37" t="str">
        <f>IF('TSA Input'!L2340="","",IF('TSA Input'!J2340="Yes",'TSA Input'!F2340,""))</f>
        <v/>
      </c>
      <c r="J2377" s="39" t="str">
        <f t="shared" si="74"/>
        <v/>
      </c>
      <c r="K2377" s="257" t="str">
        <f>IF('TSA Input'!J2340="","",IF('TSA Input'!J2340="Yes",'TSA Input'!D2340,""))</f>
        <v/>
      </c>
      <c r="L2377" s="258" t="str">
        <f>IF('TSA Input'!J2340="","",IF('TSA Input'!J2340="Yes",'TSA Input'!G2340,""))</f>
        <v/>
      </c>
      <c r="M2377" s="258" t="str">
        <f>IF('TSA Input'!J2340="","",IF('TSA Input'!J2340="Yes",'TSA Input'!F2340,""))</f>
        <v/>
      </c>
      <c r="N2377" s="39" t="str">
        <f t="shared" si="75"/>
        <v/>
      </c>
      <c r="O2377" s="149" t="s">
        <v>11</v>
      </c>
      <c r="P2377" s="148" t="s">
        <v>11</v>
      </c>
      <c r="Q2377" s="1"/>
    </row>
    <row r="2378" spans="1:17" ht="15.75" hidden="1" customHeight="1">
      <c r="A2378" s="1" t="str">
        <f t="shared" si="1"/>
        <v/>
      </c>
      <c r="B2378" s="1"/>
      <c r="C2378" s="34" t="str">
        <f>IF('TSA Input'!J2341="","",IF('TSA Input'!J2341="Yes",'TSA Input'!B2341,"Ineligible"))</f>
        <v/>
      </c>
      <c r="D2378" s="246" t="str">
        <f>IF('TSA Input'!J2341="","",IF('TSA Input'!J2341="Yes",IF('TSA Input'!W2341="","",LEFT('TSA Input'!W2341,LEN('TSA Input'!W2341)-2)),""))</f>
        <v/>
      </c>
      <c r="E2378" s="246" t="str">
        <f>IF('TSA Input'!J2341="","",IF('TSA Input'!J2341="Yes",'TSA Input'!I2341,""))</f>
        <v/>
      </c>
      <c r="F2378" s="247" t="str">
        <f>IF('TSA Input'!J2341="","",IF('TSA Input'!J2341="Yes",'TSA Input'!C2341,""))</f>
        <v/>
      </c>
      <c r="G2378" s="36" t="str">
        <f>IF('TSA Input'!J2341="","",IF('TSA Input'!J2341="Yes",'TSA Input'!D2341,""))</f>
        <v/>
      </c>
      <c r="H2378" s="37" t="str">
        <f>IF('TSA Input'!K2341="","",IF('TSA Input'!J2341="Yes",'TSA Input'!G2341,""))</f>
        <v/>
      </c>
      <c r="I2378" s="37" t="str">
        <f>IF('TSA Input'!L2341="","",IF('TSA Input'!J2341="Yes",'TSA Input'!F2341,""))</f>
        <v/>
      </c>
      <c r="J2378" s="39" t="str">
        <f t="shared" si="74"/>
        <v/>
      </c>
      <c r="K2378" s="257" t="str">
        <f>IF('TSA Input'!J2341="","",IF('TSA Input'!J2341="Yes",'TSA Input'!D2341,""))</f>
        <v/>
      </c>
      <c r="L2378" s="258" t="str">
        <f>IF('TSA Input'!J2341="","",IF('TSA Input'!J2341="Yes",'TSA Input'!G2341,""))</f>
        <v/>
      </c>
      <c r="M2378" s="258" t="str">
        <f>IF('TSA Input'!J2341="","",IF('TSA Input'!J2341="Yes",'TSA Input'!F2341,""))</f>
        <v/>
      </c>
      <c r="N2378" s="39" t="str">
        <f t="shared" si="75"/>
        <v/>
      </c>
      <c r="O2378" s="149" t="s">
        <v>11</v>
      </c>
      <c r="P2378" s="148" t="s">
        <v>11</v>
      </c>
      <c r="Q2378" s="1"/>
    </row>
    <row r="2379" spans="1:17" ht="15.75" hidden="1" customHeight="1">
      <c r="A2379" s="1" t="str">
        <f t="shared" si="1"/>
        <v/>
      </c>
      <c r="B2379" s="1"/>
      <c r="C2379" s="34" t="str">
        <f>IF('TSA Input'!J2342="","",IF('TSA Input'!J2342="Yes",'TSA Input'!B2342,"Ineligible"))</f>
        <v/>
      </c>
      <c r="D2379" s="246" t="str">
        <f>IF('TSA Input'!J2342="","",IF('TSA Input'!J2342="Yes",IF('TSA Input'!W2342="","",LEFT('TSA Input'!W2342,LEN('TSA Input'!W2342)-2)),""))</f>
        <v/>
      </c>
      <c r="E2379" s="246" t="str">
        <f>IF('TSA Input'!J2342="","",IF('TSA Input'!J2342="Yes",'TSA Input'!I2342,""))</f>
        <v/>
      </c>
      <c r="F2379" s="247" t="str">
        <f>IF('TSA Input'!J2342="","",IF('TSA Input'!J2342="Yes",'TSA Input'!C2342,""))</f>
        <v/>
      </c>
      <c r="G2379" s="36" t="str">
        <f>IF('TSA Input'!J2342="","",IF('TSA Input'!J2342="Yes",'TSA Input'!D2342,""))</f>
        <v/>
      </c>
      <c r="H2379" s="37" t="str">
        <f>IF('TSA Input'!K2342="","",IF('TSA Input'!J2342="Yes",'TSA Input'!G2342,""))</f>
        <v/>
      </c>
      <c r="I2379" s="37" t="str">
        <f>IF('TSA Input'!L2342="","",IF('TSA Input'!J2342="Yes",'TSA Input'!F2342,""))</f>
        <v/>
      </c>
      <c r="J2379" s="39" t="str">
        <f t="shared" si="74"/>
        <v/>
      </c>
      <c r="K2379" s="257" t="str">
        <f>IF('TSA Input'!J2342="","",IF('TSA Input'!J2342="Yes",'TSA Input'!D2342,""))</f>
        <v/>
      </c>
      <c r="L2379" s="258" t="str">
        <f>IF('TSA Input'!J2342="","",IF('TSA Input'!J2342="Yes",'TSA Input'!G2342,""))</f>
        <v/>
      </c>
      <c r="M2379" s="258" t="str">
        <f>IF('TSA Input'!J2342="","",IF('TSA Input'!J2342="Yes",'TSA Input'!F2342,""))</f>
        <v/>
      </c>
      <c r="N2379" s="39" t="str">
        <f t="shared" si="75"/>
        <v/>
      </c>
      <c r="O2379" s="149" t="s">
        <v>11</v>
      </c>
      <c r="P2379" s="148" t="s">
        <v>11</v>
      </c>
      <c r="Q2379" s="1"/>
    </row>
    <row r="2380" spans="1:17" ht="15.75" hidden="1" customHeight="1">
      <c r="A2380" s="1" t="str">
        <f t="shared" si="1"/>
        <v/>
      </c>
      <c r="B2380" s="1"/>
      <c r="C2380" s="34" t="str">
        <f>IF('TSA Input'!J2343="","",IF('TSA Input'!J2343="Yes",'TSA Input'!B2343,"Ineligible"))</f>
        <v/>
      </c>
      <c r="D2380" s="246" t="str">
        <f>IF('TSA Input'!J2343="","",IF('TSA Input'!J2343="Yes",IF('TSA Input'!W2343="","",LEFT('TSA Input'!W2343,LEN('TSA Input'!W2343)-2)),""))</f>
        <v/>
      </c>
      <c r="E2380" s="246" t="str">
        <f>IF('TSA Input'!J2343="","",IF('TSA Input'!J2343="Yes",'TSA Input'!I2343,""))</f>
        <v/>
      </c>
      <c r="F2380" s="247" t="str">
        <f>IF('TSA Input'!J2343="","",IF('TSA Input'!J2343="Yes",'TSA Input'!C2343,""))</f>
        <v/>
      </c>
      <c r="G2380" s="36" t="str">
        <f>IF('TSA Input'!J2343="","",IF('TSA Input'!J2343="Yes",'TSA Input'!D2343,""))</f>
        <v/>
      </c>
      <c r="H2380" s="37" t="str">
        <f>IF('TSA Input'!K2343="","",IF('TSA Input'!J2343="Yes",'TSA Input'!G2343,""))</f>
        <v/>
      </c>
      <c r="I2380" s="37" t="str">
        <f>IF('TSA Input'!L2343="","",IF('TSA Input'!J2343="Yes",'TSA Input'!F2343,""))</f>
        <v/>
      </c>
      <c r="J2380" s="39" t="str">
        <f t="shared" si="74"/>
        <v/>
      </c>
      <c r="K2380" s="257" t="str">
        <f>IF('TSA Input'!J2343="","",IF('TSA Input'!J2343="Yes",'TSA Input'!D2343,""))</f>
        <v/>
      </c>
      <c r="L2380" s="258" t="str">
        <f>IF('TSA Input'!J2343="","",IF('TSA Input'!J2343="Yes",'TSA Input'!G2343,""))</f>
        <v/>
      </c>
      <c r="M2380" s="258" t="str">
        <f>IF('TSA Input'!J2343="","",IF('TSA Input'!J2343="Yes",'TSA Input'!F2343,""))</f>
        <v/>
      </c>
      <c r="N2380" s="39" t="str">
        <f t="shared" si="75"/>
        <v/>
      </c>
      <c r="O2380" s="149" t="s">
        <v>11</v>
      </c>
      <c r="P2380" s="148" t="s">
        <v>11</v>
      </c>
      <c r="Q2380" s="1"/>
    </row>
    <row r="2381" spans="1:17" ht="15.75" hidden="1" customHeight="1">
      <c r="A2381" s="1" t="str">
        <f t="shared" si="1"/>
        <v/>
      </c>
      <c r="B2381" s="1"/>
      <c r="C2381" s="34" t="str">
        <f>IF('TSA Input'!J2344="","",IF('TSA Input'!J2344="Yes",'TSA Input'!B2344,"Ineligible"))</f>
        <v/>
      </c>
      <c r="D2381" s="246" t="str">
        <f>IF('TSA Input'!J2344="","",IF('TSA Input'!J2344="Yes",IF('TSA Input'!W2344="","",LEFT('TSA Input'!W2344,LEN('TSA Input'!W2344)-2)),""))</f>
        <v/>
      </c>
      <c r="E2381" s="246" t="str">
        <f>IF('TSA Input'!J2344="","",IF('TSA Input'!J2344="Yes",'TSA Input'!I2344,""))</f>
        <v/>
      </c>
      <c r="F2381" s="247" t="str">
        <f>IF('TSA Input'!J2344="","",IF('TSA Input'!J2344="Yes",'TSA Input'!C2344,""))</f>
        <v/>
      </c>
      <c r="G2381" s="36" t="str">
        <f>IF('TSA Input'!J2344="","",IF('TSA Input'!J2344="Yes",'TSA Input'!D2344,""))</f>
        <v/>
      </c>
      <c r="H2381" s="37" t="str">
        <f>IF('TSA Input'!K2344="","",IF('TSA Input'!J2344="Yes",'TSA Input'!G2344,""))</f>
        <v/>
      </c>
      <c r="I2381" s="37" t="str">
        <f>IF('TSA Input'!L2344="","",IF('TSA Input'!J2344="Yes",'TSA Input'!F2344,""))</f>
        <v/>
      </c>
      <c r="J2381" s="39" t="str">
        <f t="shared" si="74"/>
        <v/>
      </c>
      <c r="K2381" s="257" t="str">
        <f>IF('TSA Input'!J2344="","",IF('TSA Input'!J2344="Yes",'TSA Input'!D2344,""))</f>
        <v/>
      </c>
      <c r="L2381" s="258" t="str">
        <f>IF('TSA Input'!J2344="","",IF('TSA Input'!J2344="Yes",'TSA Input'!G2344,""))</f>
        <v/>
      </c>
      <c r="M2381" s="258" t="str">
        <f>IF('TSA Input'!J2344="","",IF('TSA Input'!J2344="Yes",'TSA Input'!F2344,""))</f>
        <v/>
      </c>
      <c r="N2381" s="39" t="str">
        <f t="shared" si="75"/>
        <v/>
      </c>
      <c r="O2381" s="149" t="s">
        <v>11</v>
      </c>
      <c r="P2381" s="148" t="s">
        <v>11</v>
      </c>
      <c r="Q2381" s="1"/>
    </row>
    <row r="2382" spans="1:17" ht="15.75" hidden="1" customHeight="1">
      <c r="A2382" s="1" t="str">
        <f t="shared" si="1"/>
        <v/>
      </c>
      <c r="B2382" s="1"/>
      <c r="C2382" s="34" t="str">
        <f>IF('TSA Input'!J2345="","",IF('TSA Input'!J2345="Yes",'TSA Input'!B2345,"Ineligible"))</f>
        <v/>
      </c>
      <c r="D2382" s="246" t="str">
        <f>IF('TSA Input'!J2345="","",IF('TSA Input'!J2345="Yes",IF('TSA Input'!W2345="","",LEFT('TSA Input'!W2345,LEN('TSA Input'!W2345)-2)),""))</f>
        <v/>
      </c>
      <c r="E2382" s="246" t="str">
        <f>IF('TSA Input'!J2345="","",IF('TSA Input'!J2345="Yes",'TSA Input'!I2345,""))</f>
        <v/>
      </c>
      <c r="F2382" s="247" t="str">
        <f>IF('TSA Input'!J2345="","",IF('TSA Input'!J2345="Yes",'TSA Input'!C2345,""))</f>
        <v/>
      </c>
      <c r="G2382" s="36" t="str">
        <f>IF('TSA Input'!J2345="","",IF('TSA Input'!J2345="Yes",'TSA Input'!D2345,""))</f>
        <v/>
      </c>
      <c r="H2382" s="37" t="str">
        <f>IF('TSA Input'!K2345="","",IF('TSA Input'!J2345="Yes",'TSA Input'!G2345,""))</f>
        <v/>
      </c>
      <c r="I2382" s="37" t="str">
        <f>IF('TSA Input'!L2345="","",IF('TSA Input'!J2345="Yes",'TSA Input'!F2345,""))</f>
        <v/>
      </c>
      <c r="J2382" s="39" t="str">
        <f t="shared" si="74"/>
        <v/>
      </c>
      <c r="K2382" s="257" t="str">
        <f>IF('TSA Input'!J2345="","",IF('TSA Input'!J2345="Yes",'TSA Input'!D2345,""))</f>
        <v/>
      </c>
      <c r="L2382" s="258" t="str">
        <f>IF('TSA Input'!J2345="","",IF('TSA Input'!J2345="Yes",'TSA Input'!G2345,""))</f>
        <v/>
      </c>
      <c r="M2382" s="258" t="str">
        <f>IF('TSA Input'!J2345="","",IF('TSA Input'!J2345="Yes",'TSA Input'!F2345,""))</f>
        <v/>
      </c>
      <c r="N2382" s="39" t="str">
        <f t="shared" si="75"/>
        <v/>
      </c>
      <c r="O2382" s="149" t="s">
        <v>11</v>
      </c>
      <c r="P2382" s="148" t="s">
        <v>11</v>
      </c>
      <c r="Q2382" s="1"/>
    </row>
    <row r="2383" spans="1:17" ht="15.75" hidden="1" customHeight="1">
      <c r="A2383" s="1" t="str">
        <f t="shared" si="1"/>
        <v/>
      </c>
      <c r="B2383" s="1"/>
      <c r="C2383" s="34" t="str">
        <f>IF('TSA Input'!J2346="","",IF('TSA Input'!J2346="Yes",'TSA Input'!B2346,"Ineligible"))</f>
        <v/>
      </c>
      <c r="D2383" s="246" t="str">
        <f>IF('TSA Input'!J2346="","",IF('TSA Input'!J2346="Yes",IF('TSA Input'!W2346="","",LEFT('TSA Input'!W2346,LEN('TSA Input'!W2346)-2)),""))</f>
        <v/>
      </c>
      <c r="E2383" s="246" t="str">
        <f>IF('TSA Input'!J2346="","",IF('TSA Input'!J2346="Yes",'TSA Input'!I2346,""))</f>
        <v/>
      </c>
      <c r="F2383" s="247" t="str">
        <f>IF('TSA Input'!J2346="","",IF('TSA Input'!J2346="Yes",'TSA Input'!C2346,""))</f>
        <v/>
      </c>
      <c r="G2383" s="36" t="str">
        <f>IF('TSA Input'!J2346="","",IF('TSA Input'!J2346="Yes",'TSA Input'!D2346,""))</f>
        <v/>
      </c>
      <c r="H2383" s="37" t="str">
        <f>IF('TSA Input'!K2346="","",IF('TSA Input'!J2346="Yes",'TSA Input'!G2346,""))</f>
        <v/>
      </c>
      <c r="I2383" s="37" t="str">
        <f>IF('TSA Input'!L2346="","",IF('TSA Input'!J2346="Yes",'TSA Input'!F2346,""))</f>
        <v/>
      </c>
      <c r="J2383" s="39" t="str">
        <f t="shared" si="74"/>
        <v/>
      </c>
      <c r="K2383" s="257" t="str">
        <f>IF('TSA Input'!J2346="","",IF('TSA Input'!J2346="Yes",'TSA Input'!D2346,""))</f>
        <v/>
      </c>
      <c r="L2383" s="258" t="str">
        <f>IF('TSA Input'!J2346="","",IF('TSA Input'!J2346="Yes",'TSA Input'!G2346,""))</f>
        <v/>
      </c>
      <c r="M2383" s="258" t="str">
        <f>IF('TSA Input'!J2346="","",IF('TSA Input'!J2346="Yes",'TSA Input'!F2346,""))</f>
        <v/>
      </c>
      <c r="N2383" s="39" t="str">
        <f t="shared" si="75"/>
        <v/>
      </c>
      <c r="O2383" s="149" t="s">
        <v>11</v>
      </c>
      <c r="P2383" s="148" t="s">
        <v>11</v>
      </c>
      <c r="Q2383" s="1"/>
    </row>
    <row r="2384" spans="1:17" ht="15.75" hidden="1" customHeight="1">
      <c r="A2384" s="1" t="str">
        <f t="shared" si="1"/>
        <v/>
      </c>
      <c r="B2384" s="1"/>
      <c r="C2384" s="34" t="str">
        <f>IF('TSA Input'!J2347="","",IF('TSA Input'!J2347="Yes",'TSA Input'!B2347,"Ineligible"))</f>
        <v/>
      </c>
      <c r="D2384" s="246" t="str">
        <f>IF('TSA Input'!J2347="","",IF('TSA Input'!J2347="Yes",IF('TSA Input'!W2347="","",LEFT('TSA Input'!W2347,LEN('TSA Input'!W2347)-2)),""))</f>
        <v/>
      </c>
      <c r="E2384" s="246" t="str">
        <f>IF('TSA Input'!J2347="","",IF('TSA Input'!J2347="Yes",'TSA Input'!I2347,""))</f>
        <v/>
      </c>
      <c r="F2384" s="247" t="str">
        <f>IF('TSA Input'!J2347="","",IF('TSA Input'!J2347="Yes",'TSA Input'!C2347,""))</f>
        <v/>
      </c>
      <c r="G2384" s="36" t="str">
        <f>IF('TSA Input'!J2347="","",IF('TSA Input'!J2347="Yes",'TSA Input'!D2347,""))</f>
        <v/>
      </c>
      <c r="H2384" s="37" t="str">
        <f>IF('TSA Input'!K2347="","",IF('TSA Input'!J2347="Yes",'TSA Input'!G2347,""))</f>
        <v/>
      </c>
      <c r="I2384" s="37" t="str">
        <f>IF('TSA Input'!L2347="","",IF('TSA Input'!J2347="Yes",'TSA Input'!F2347,""))</f>
        <v/>
      </c>
      <c r="J2384" s="39" t="str">
        <f t="shared" si="74"/>
        <v/>
      </c>
      <c r="K2384" s="257" t="str">
        <f>IF('TSA Input'!J2347="","",IF('TSA Input'!J2347="Yes",'TSA Input'!D2347,""))</f>
        <v/>
      </c>
      <c r="L2384" s="258" t="str">
        <f>IF('TSA Input'!J2347="","",IF('TSA Input'!J2347="Yes",'TSA Input'!G2347,""))</f>
        <v/>
      </c>
      <c r="M2384" s="258" t="str">
        <f>IF('TSA Input'!J2347="","",IF('TSA Input'!J2347="Yes",'TSA Input'!F2347,""))</f>
        <v/>
      </c>
      <c r="N2384" s="39" t="str">
        <f t="shared" si="75"/>
        <v/>
      </c>
      <c r="O2384" s="149" t="s">
        <v>11</v>
      </c>
      <c r="P2384" s="148" t="s">
        <v>11</v>
      </c>
      <c r="Q2384" s="1"/>
    </row>
    <row r="2385" spans="1:17" ht="15.75" hidden="1" customHeight="1">
      <c r="A2385" s="1" t="str">
        <f t="shared" si="1"/>
        <v/>
      </c>
      <c r="B2385" s="1"/>
      <c r="C2385" s="34" t="str">
        <f>IF('TSA Input'!J2348="","",IF('TSA Input'!J2348="Yes",'TSA Input'!B2348,"Ineligible"))</f>
        <v/>
      </c>
      <c r="D2385" s="246" t="str">
        <f>IF('TSA Input'!J2348="","",IF('TSA Input'!J2348="Yes",IF('TSA Input'!W2348="","",LEFT('TSA Input'!W2348,LEN('TSA Input'!W2348)-2)),""))</f>
        <v/>
      </c>
      <c r="E2385" s="246" t="str">
        <f>IF('TSA Input'!J2348="","",IF('TSA Input'!J2348="Yes",'TSA Input'!I2348,""))</f>
        <v/>
      </c>
      <c r="F2385" s="247" t="str">
        <f>IF('TSA Input'!J2348="","",IF('TSA Input'!J2348="Yes",'TSA Input'!C2348,""))</f>
        <v/>
      </c>
      <c r="G2385" s="36" t="str">
        <f>IF('TSA Input'!J2348="","",IF('TSA Input'!J2348="Yes",'TSA Input'!D2348,""))</f>
        <v/>
      </c>
      <c r="H2385" s="37" t="str">
        <f>IF('TSA Input'!K2348="","",IF('TSA Input'!J2348="Yes",'TSA Input'!G2348,""))</f>
        <v/>
      </c>
      <c r="I2385" s="37" t="str">
        <f>IF('TSA Input'!L2348="","",IF('TSA Input'!J2348="Yes",'TSA Input'!F2348,""))</f>
        <v/>
      </c>
      <c r="J2385" s="39" t="str">
        <f t="shared" si="74"/>
        <v/>
      </c>
      <c r="K2385" s="257" t="str">
        <f>IF('TSA Input'!J2348="","",IF('TSA Input'!J2348="Yes",'TSA Input'!D2348,""))</f>
        <v/>
      </c>
      <c r="L2385" s="258" t="str">
        <f>IF('TSA Input'!J2348="","",IF('TSA Input'!J2348="Yes",'TSA Input'!G2348,""))</f>
        <v/>
      </c>
      <c r="M2385" s="258" t="str">
        <f>IF('TSA Input'!J2348="","",IF('TSA Input'!J2348="Yes",'TSA Input'!F2348,""))</f>
        <v/>
      </c>
      <c r="N2385" s="39" t="str">
        <f t="shared" si="75"/>
        <v/>
      </c>
      <c r="O2385" s="149" t="s">
        <v>11</v>
      </c>
      <c r="P2385" s="148" t="s">
        <v>11</v>
      </c>
      <c r="Q2385" s="1"/>
    </row>
    <row r="2386" spans="1:17" ht="15.75" hidden="1" customHeight="1">
      <c r="A2386" s="1" t="str">
        <f t="shared" si="1"/>
        <v/>
      </c>
      <c r="B2386" s="1"/>
      <c r="C2386" s="34" t="str">
        <f>IF('TSA Input'!J2349="","",IF('TSA Input'!J2349="Yes",'TSA Input'!B2349,"Ineligible"))</f>
        <v/>
      </c>
      <c r="D2386" s="246" t="str">
        <f>IF('TSA Input'!J2349="","",IF('TSA Input'!J2349="Yes",IF('TSA Input'!W2349="","",LEFT('TSA Input'!W2349,LEN('TSA Input'!W2349)-2)),""))</f>
        <v/>
      </c>
      <c r="E2386" s="246" t="str">
        <f>IF('TSA Input'!J2349="","",IF('TSA Input'!J2349="Yes",'TSA Input'!I2349,""))</f>
        <v/>
      </c>
      <c r="F2386" s="247" t="str">
        <f>IF('TSA Input'!J2349="","",IF('TSA Input'!J2349="Yes",'TSA Input'!C2349,""))</f>
        <v/>
      </c>
      <c r="G2386" s="36" t="str">
        <f>IF('TSA Input'!J2349="","",IF('TSA Input'!J2349="Yes",'TSA Input'!D2349,""))</f>
        <v/>
      </c>
      <c r="H2386" s="37" t="str">
        <f>IF('TSA Input'!K2349="","",IF('TSA Input'!J2349="Yes",'TSA Input'!G2349,""))</f>
        <v/>
      </c>
      <c r="I2386" s="37" t="str">
        <f>IF('TSA Input'!L2349="","",IF('TSA Input'!J2349="Yes",'TSA Input'!F2349,""))</f>
        <v/>
      </c>
      <c r="J2386" s="39" t="str">
        <f t="shared" si="74"/>
        <v/>
      </c>
      <c r="K2386" s="257" t="str">
        <f>IF('TSA Input'!J2349="","",IF('TSA Input'!J2349="Yes",'TSA Input'!D2349,""))</f>
        <v/>
      </c>
      <c r="L2386" s="258" t="str">
        <f>IF('TSA Input'!J2349="","",IF('TSA Input'!J2349="Yes",'TSA Input'!G2349,""))</f>
        <v/>
      </c>
      <c r="M2386" s="258" t="str">
        <f>IF('TSA Input'!J2349="","",IF('TSA Input'!J2349="Yes",'TSA Input'!F2349,""))</f>
        <v/>
      </c>
      <c r="N2386" s="39" t="str">
        <f t="shared" si="75"/>
        <v/>
      </c>
      <c r="O2386" s="149" t="s">
        <v>11</v>
      </c>
      <c r="P2386" s="148" t="s">
        <v>11</v>
      </c>
      <c r="Q2386" s="1"/>
    </row>
    <row r="2387" spans="1:17" ht="15.75" hidden="1" customHeight="1">
      <c r="A2387" s="1" t="str">
        <f t="shared" si="1"/>
        <v/>
      </c>
      <c r="B2387" s="1"/>
      <c r="C2387" s="34" t="str">
        <f>IF('TSA Input'!J2350="","",IF('TSA Input'!J2350="Yes",'TSA Input'!B2350,"Ineligible"))</f>
        <v/>
      </c>
      <c r="D2387" s="246" t="str">
        <f>IF('TSA Input'!J2350="","",IF('TSA Input'!J2350="Yes",IF('TSA Input'!W2350="","",LEFT('TSA Input'!W2350,LEN('TSA Input'!W2350)-2)),""))</f>
        <v/>
      </c>
      <c r="E2387" s="246" t="str">
        <f>IF('TSA Input'!J2350="","",IF('TSA Input'!J2350="Yes",'TSA Input'!I2350,""))</f>
        <v/>
      </c>
      <c r="F2387" s="247" t="str">
        <f>IF('TSA Input'!J2350="","",IF('TSA Input'!J2350="Yes",'TSA Input'!C2350,""))</f>
        <v/>
      </c>
      <c r="G2387" s="36" t="str">
        <f>IF('TSA Input'!J2350="","",IF('TSA Input'!J2350="Yes",'TSA Input'!D2350,""))</f>
        <v/>
      </c>
      <c r="H2387" s="37" t="str">
        <f>IF('TSA Input'!K2350="","",IF('TSA Input'!J2350="Yes",'TSA Input'!G2350,""))</f>
        <v/>
      </c>
      <c r="I2387" s="37" t="str">
        <f>IF('TSA Input'!L2350="","",IF('TSA Input'!J2350="Yes",'TSA Input'!F2350,""))</f>
        <v/>
      </c>
      <c r="J2387" s="39" t="str">
        <f t="shared" si="74"/>
        <v/>
      </c>
      <c r="K2387" s="257" t="str">
        <f>IF('TSA Input'!J2350="","",IF('TSA Input'!J2350="Yes",'TSA Input'!D2350,""))</f>
        <v/>
      </c>
      <c r="L2387" s="258" t="str">
        <f>IF('TSA Input'!J2350="","",IF('TSA Input'!J2350="Yes",'TSA Input'!G2350,""))</f>
        <v/>
      </c>
      <c r="M2387" s="258" t="str">
        <f>IF('TSA Input'!J2350="","",IF('TSA Input'!J2350="Yes",'TSA Input'!F2350,""))</f>
        <v/>
      </c>
      <c r="N2387" s="39" t="str">
        <f t="shared" si="75"/>
        <v/>
      </c>
      <c r="O2387" s="149" t="s">
        <v>11</v>
      </c>
      <c r="P2387" s="148" t="s">
        <v>11</v>
      </c>
      <c r="Q2387" s="1"/>
    </row>
    <row r="2388" spans="1:17" ht="15.75" hidden="1" customHeight="1">
      <c r="A2388" s="1" t="str">
        <f t="shared" si="1"/>
        <v/>
      </c>
      <c r="B2388" s="1"/>
      <c r="C2388" s="34" t="str">
        <f>IF('TSA Input'!J2351="","",IF('TSA Input'!J2351="Yes",'TSA Input'!B2351,"Ineligible"))</f>
        <v/>
      </c>
      <c r="D2388" s="246" t="str">
        <f>IF('TSA Input'!J2351="","",IF('TSA Input'!J2351="Yes",IF('TSA Input'!W2351="","",LEFT('TSA Input'!W2351,LEN('TSA Input'!W2351)-2)),""))</f>
        <v/>
      </c>
      <c r="E2388" s="246" t="str">
        <f>IF('TSA Input'!J2351="","",IF('TSA Input'!J2351="Yes",'TSA Input'!I2351,""))</f>
        <v/>
      </c>
      <c r="F2388" s="247" t="str">
        <f>IF('TSA Input'!J2351="","",IF('TSA Input'!J2351="Yes",'TSA Input'!C2351,""))</f>
        <v/>
      </c>
      <c r="G2388" s="36" t="str">
        <f>IF('TSA Input'!J2351="","",IF('TSA Input'!J2351="Yes",'TSA Input'!D2351,""))</f>
        <v/>
      </c>
      <c r="H2388" s="37" t="str">
        <f>IF('TSA Input'!K2351="","",IF('TSA Input'!J2351="Yes",'TSA Input'!G2351,""))</f>
        <v/>
      </c>
      <c r="I2388" s="37" t="str">
        <f>IF('TSA Input'!L2351="","",IF('TSA Input'!J2351="Yes",'TSA Input'!F2351,""))</f>
        <v/>
      </c>
      <c r="J2388" s="39" t="str">
        <f t="shared" si="74"/>
        <v/>
      </c>
      <c r="K2388" s="257" t="str">
        <f>IF('TSA Input'!J2351="","",IF('TSA Input'!J2351="Yes",'TSA Input'!D2351,""))</f>
        <v/>
      </c>
      <c r="L2388" s="258" t="str">
        <f>IF('TSA Input'!J2351="","",IF('TSA Input'!J2351="Yes",'TSA Input'!G2351,""))</f>
        <v/>
      </c>
      <c r="M2388" s="258" t="str">
        <f>IF('TSA Input'!J2351="","",IF('TSA Input'!J2351="Yes",'TSA Input'!F2351,""))</f>
        <v/>
      </c>
      <c r="N2388" s="39" t="str">
        <f t="shared" si="75"/>
        <v/>
      </c>
      <c r="O2388" s="149" t="s">
        <v>11</v>
      </c>
      <c r="P2388" s="148" t="s">
        <v>11</v>
      </c>
      <c r="Q2388" s="1"/>
    </row>
    <row r="2389" spans="1:17" ht="15.75" hidden="1" customHeight="1">
      <c r="A2389" s="1" t="str">
        <f t="shared" si="1"/>
        <v/>
      </c>
      <c r="B2389" s="1"/>
      <c r="C2389" s="34" t="str">
        <f>IF('TSA Input'!J2352="","",IF('TSA Input'!J2352="Yes",'TSA Input'!B2352,"Ineligible"))</f>
        <v/>
      </c>
      <c r="D2389" s="246" t="str">
        <f>IF('TSA Input'!J2352="","",IF('TSA Input'!J2352="Yes",IF('TSA Input'!W2352="","",LEFT('TSA Input'!W2352,LEN('TSA Input'!W2352)-2)),""))</f>
        <v/>
      </c>
      <c r="E2389" s="246" t="str">
        <f>IF('TSA Input'!J2352="","",IF('TSA Input'!J2352="Yes",'TSA Input'!I2352,""))</f>
        <v/>
      </c>
      <c r="F2389" s="247" t="str">
        <f>IF('TSA Input'!J2352="","",IF('TSA Input'!J2352="Yes",'TSA Input'!C2352,""))</f>
        <v/>
      </c>
      <c r="G2389" s="36" t="str">
        <f>IF('TSA Input'!J2352="","",IF('TSA Input'!J2352="Yes",'TSA Input'!D2352,""))</f>
        <v/>
      </c>
      <c r="H2389" s="37" t="str">
        <f>IF('TSA Input'!K2352="","",IF('TSA Input'!J2352="Yes",'TSA Input'!G2352,""))</f>
        <v/>
      </c>
      <c r="I2389" s="37" t="str">
        <f>IF('TSA Input'!L2352="","",IF('TSA Input'!J2352="Yes",'TSA Input'!F2352,""))</f>
        <v/>
      </c>
      <c r="J2389" s="39" t="str">
        <f t="shared" si="74"/>
        <v/>
      </c>
      <c r="K2389" s="257" t="str">
        <f>IF('TSA Input'!J2352="","",IF('TSA Input'!J2352="Yes",'TSA Input'!D2352,""))</f>
        <v/>
      </c>
      <c r="L2389" s="258" t="str">
        <f>IF('TSA Input'!J2352="","",IF('TSA Input'!J2352="Yes",'TSA Input'!G2352,""))</f>
        <v/>
      </c>
      <c r="M2389" s="258" t="str">
        <f>IF('TSA Input'!J2352="","",IF('TSA Input'!J2352="Yes",'TSA Input'!F2352,""))</f>
        <v/>
      </c>
      <c r="N2389" s="39" t="str">
        <f t="shared" si="75"/>
        <v/>
      </c>
      <c r="O2389" s="149" t="s">
        <v>11</v>
      </c>
      <c r="P2389" s="148" t="s">
        <v>11</v>
      </c>
      <c r="Q2389" s="1"/>
    </row>
    <row r="2390" spans="1:17" ht="15.75" hidden="1" customHeight="1">
      <c r="A2390" s="1" t="str">
        <f t="shared" si="1"/>
        <v/>
      </c>
      <c r="B2390" s="1"/>
      <c r="C2390" s="34" t="str">
        <f>IF('TSA Input'!J2353="","",IF('TSA Input'!J2353="Yes",'TSA Input'!B2353,"Ineligible"))</f>
        <v/>
      </c>
      <c r="D2390" s="246" t="str">
        <f>IF('TSA Input'!J2353="","",IF('TSA Input'!J2353="Yes",IF('TSA Input'!W2353="","",LEFT('TSA Input'!W2353,LEN('TSA Input'!W2353)-2)),""))</f>
        <v/>
      </c>
      <c r="E2390" s="246" t="str">
        <f>IF('TSA Input'!J2353="","",IF('TSA Input'!J2353="Yes",'TSA Input'!I2353,""))</f>
        <v/>
      </c>
      <c r="F2390" s="247" t="str">
        <f>IF('TSA Input'!J2353="","",IF('TSA Input'!J2353="Yes",'TSA Input'!C2353,""))</f>
        <v/>
      </c>
      <c r="G2390" s="36" t="str">
        <f>IF('TSA Input'!J2353="","",IF('TSA Input'!J2353="Yes",'TSA Input'!D2353,""))</f>
        <v/>
      </c>
      <c r="H2390" s="37" t="str">
        <f>IF('TSA Input'!K2353="","",IF('TSA Input'!J2353="Yes",'TSA Input'!G2353,""))</f>
        <v/>
      </c>
      <c r="I2390" s="37" t="str">
        <f>IF('TSA Input'!L2353="","",IF('TSA Input'!J2353="Yes",'TSA Input'!F2353,""))</f>
        <v/>
      </c>
      <c r="J2390" s="39" t="str">
        <f t="shared" si="74"/>
        <v/>
      </c>
      <c r="K2390" s="257" t="str">
        <f>IF('TSA Input'!J2353="","",IF('TSA Input'!J2353="Yes",'TSA Input'!D2353,""))</f>
        <v/>
      </c>
      <c r="L2390" s="258" t="str">
        <f>IF('TSA Input'!J2353="","",IF('TSA Input'!J2353="Yes",'TSA Input'!G2353,""))</f>
        <v/>
      </c>
      <c r="M2390" s="258" t="str">
        <f>IF('TSA Input'!J2353="","",IF('TSA Input'!J2353="Yes",'TSA Input'!F2353,""))</f>
        <v/>
      </c>
      <c r="N2390" s="39" t="str">
        <f t="shared" si="75"/>
        <v/>
      </c>
      <c r="O2390" s="149" t="s">
        <v>11</v>
      </c>
      <c r="P2390" s="148" t="s">
        <v>11</v>
      </c>
      <c r="Q2390" s="1"/>
    </row>
    <row r="2391" spans="1:17" ht="15.75" hidden="1" customHeight="1">
      <c r="A2391" s="1" t="str">
        <f t="shared" si="1"/>
        <v/>
      </c>
      <c r="B2391" s="1"/>
      <c r="C2391" s="34" t="str">
        <f>IF('TSA Input'!J2354="","",IF('TSA Input'!J2354="Yes",'TSA Input'!B2354,"Ineligible"))</f>
        <v/>
      </c>
      <c r="D2391" s="246" t="str">
        <f>IF('TSA Input'!J2354="","",IF('TSA Input'!J2354="Yes",IF('TSA Input'!W2354="","",LEFT('TSA Input'!W2354,LEN('TSA Input'!W2354)-2)),""))</f>
        <v/>
      </c>
      <c r="E2391" s="246" t="str">
        <f>IF('TSA Input'!J2354="","",IF('TSA Input'!J2354="Yes",'TSA Input'!I2354,""))</f>
        <v/>
      </c>
      <c r="F2391" s="247" t="str">
        <f>IF('TSA Input'!J2354="","",IF('TSA Input'!J2354="Yes",'TSA Input'!C2354,""))</f>
        <v/>
      </c>
      <c r="G2391" s="36" t="str">
        <f>IF('TSA Input'!J2354="","",IF('TSA Input'!J2354="Yes",'TSA Input'!D2354,""))</f>
        <v/>
      </c>
      <c r="H2391" s="37" t="str">
        <f>IF('TSA Input'!K2354="","",IF('TSA Input'!J2354="Yes",'TSA Input'!G2354,""))</f>
        <v/>
      </c>
      <c r="I2391" s="37" t="str">
        <f>IF('TSA Input'!L2354="","",IF('TSA Input'!J2354="Yes",'TSA Input'!F2354,""))</f>
        <v/>
      </c>
      <c r="J2391" s="39" t="str">
        <f t="shared" si="74"/>
        <v/>
      </c>
      <c r="K2391" s="257" t="str">
        <f>IF('TSA Input'!J2354="","",IF('TSA Input'!J2354="Yes",'TSA Input'!D2354,""))</f>
        <v/>
      </c>
      <c r="L2391" s="258" t="str">
        <f>IF('TSA Input'!J2354="","",IF('TSA Input'!J2354="Yes",'TSA Input'!G2354,""))</f>
        <v/>
      </c>
      <c r="M2391" s="258" t="str">
        <f>IF('TSA Input'!J2354="","",IF('TSA Input'!J2354="Yes",'TSA Input'!F2354,""))</f>
        <v/>
      </c>
      <c r="N2391" s="39" t="str">
        <f t="shared" si="75"/>
        <v/>
      </c>
      <c r="O2391" s="149" t="s">
        <v>11</v>
      </c>
      <c r="P2391" s="148" t="s">
        <v>11</v>
      </c>
      <c r="Q2391" s="1"/>
    </row>
    <row r="2392" spans="1:17" ht="15.75" hidden="1" customHeight="1">
      <c r="A2392" s="1" t="str">
        <f t="shared" si="1"/>
        <v/>
      </c>
      <c r="B2392" s="1"/>
      <c r="C2392" s="34" t="str">
        <f>IF('TSA Input'!J2355="","",IF('TSA Input'!J2355="Yes",'TSA Input'!B2355,"Ineligible"))</f>
        <v/>
      </c>
      <c r="D2392" s="246" t="str">
        <f>IF('TSA Input'!J2355="","",IF('TSA Input'!J2355="Yes",IF('TSA Input'!W2355="","",LEFT('TSA Input'!W2355,LEN('TSA Input'!W2355)-2)),""))</f>
        <v/>
      </c>
      <c r="E2392" s="246" t="str">
        <f>IF('TSA Input'!J2355="","",IF('TSA Input'!J2355="Yes",'TSA Input'!I2355,""))</f>
        <v/>
      </c>
      <c r="F2392" s="247" t="str">
        <f>IF('TSA Input'!J2355="","",IF('TSA Input'!J2355="Yes",'TSA Input'!C2355,""))</f>
        <v/>
      </c>
      <c r="G2392" s="36" t="str">
        <f>IF('TSA Input'!J2355="","",IF('TSA Input'!J2355="Yes",'TSA Input'!D2355,""))</f>
        <v/>
      </c>
      <c r="H2392" s="37" t="str">
        <f>IF('TSA Input'!K2355="","",IF('TSA Input'!J2355="Yes",'TSA Input'!G2355,""))</f>
        <v/>
      </c>
      <c r="I2392" s="37" t="str">
        <f>IF('TSA Input'!L2355="","",IF('TSA Input'!J2355="Yes",'TSA Input'!F2355,""))</f>
        <v/>
      </c>
      <c r="J2392" s="39" t="str">
        <f t="shared" si="74"/>
        <v/>
      </c>
      <c r="K2392" s="257" t="str">
        <f>IF('TSA Input'!J2355="","",IF('TSA Input'!J2355="Yes",'TSA Input'!D2355,""))</f>
        <v/>
      </c>
      <c r="L2392" s="258" t="str">
        <f>IF('TSA Input'!J2355="","",IF('TSA Input'!J2355="Yes",'TSA Input'!G2355,""))</f>
        <v/>
      </c>
      <c r="M2392" s="258" t="str">
        <f>IF('TSA Input'!J2355="","",IF('TSA Input'!J2355="Yes",'TSA Input'!F2355,""))</f>
        <v/>
      </c>
      <c r="N2392" s="39" t="str">
        <f t="shared" si="75"/>
        <v/>
      </c>
      <c r="O2392" s="149" t="s">
        <v>11</v>
      </c>
      <c r="P2392" s="148" t="s">
        <v>11</v>
      </c>
      <c r="Q2392" s="1"/>
    </row>
    <row r="2393" spans="1:17" ht="15.75" hidden="1" customHeight="1">
      <c r="A2393" s="1" t="str">
        <f t="shared" si="1"/>
        <v/>
      </c>
      <c r="B2393" s="1"/>
      <c r="C2393" s="34" t="str">
        <f>IF('TSA Input'!J2356="","",IF('TSA Input'!J2356="Yes",'TSA Input'!B2356,"Ineligible"))</f>
        <v/>
      </c>
      <c r="D2393" s="246" t="str">
        <f>IF('TSA Input'!J2356="","",IF('TSA Input'!J2356="Yes",IF('TSA Input'!W2356="","",LEFT('TSA Input'!W2356,LEN('TSA Input'!W2356)-2)),""))</f>
        <v/>
      </c>
      <c r="E2393" s="246" t="str">
        <f>IF('TSA Input'!J2356="","",IF('TSA Input'!J2356="Yes",'TSA Input'!I2356,""))</f>
        <v/>
      </c>
      <c r="F2393" s="247" t="str">
        <f>IF('TSA Input'!J2356="","",IF('TSA Input'!J2356="Yes",'TSA Input'!C2356,""))</f>
        <v/>
      </c>
      <c r="G2393" s="36" t="str">
        <f>IF('TSA Input'!J2356="","",IF('TSA Input'!J2356="Yes",'TSA Input'!D2356,""))</f>
        <v/>
      </c>
      <c r="H2393" s="37" t="str">
        <f>IF('TSA Input'!K2356="","",IF('TSA Input'!J2356="Yes",'TSA Input'!G2356,""))</f>
        <v/>
      </c>
      <c r="I2393" s="37" t="str">
        <f>IF('TSA Input'!L2356="","",IF('TSA Input'!J2356="Yes",'TSA Input'!F2356,""))</f>
        <v/>
      </c>
      <c r="J2393" s="39" t="str">
        <f t="shared" si="74"/>
        <v/>
      </c>
      <c r="K2393" s="257" t="str">
        <f>IF('TSA Input'!J2356="","",IF('TSA Input'!J2356="Yes",'TSA Input'!D2356,""))</f>
        <v/>
      </c>
      <c r="L2393" s="258" t="str">
        <f>IF('TSA Input'!J2356="","",IF('TSA Input'!J2356="Yes",'TSA Input'!G2356,""))</f>
        <v/>
      </c>
      <c r="M2393" s="258" t="str">
        <f>IF('TSA Input'!J2356="","",IF('TSA Input'!J2356="Yes",'TSA Input'!F2356,""))</f>
        <v/>
      </c>
      <c r="N2393" s="39" t="str">
        <f t="shared" si="75"/>
        <v/>
      </c>
      <c r="O2393" s="149" t="s">
        <v>11</v>
      </c>
      <c r="P2393" s="148" t="s">
        <v>11</v>
      </c>
      <c r="Q2393" s="1"/>
    </row>
    <row r="2394" spans="1:17" ht="15.75" hidden="1" customHeight="1">
      <c r="A2394" s="1" t="str">
        <f t="shared" si="1"/>
        <v/>
      </c>
      <c r="B2394" s="1"/>
      <c r="C2394" s="34" t="str">
        <f>IF('TSA Input'!J2357="","",IF('TSA Input'!J2357="Yes",'TSA Input'!B2357,"Ineligible"))</f>
        <v/>
      </c>
      <c r="D2394" s="246" t="str">
        <f>IF('TSA Input'!J2357="","",IF('TSA Input'!J2357="Yes",IF('TSA Input'!W2357="","",LEFT('TSA Input'!W2357,LEN('TSA Input'!W2357)-2)),""))</f>
        <v/>
      </c>
      <c r="E2394" s="246" t="str">
        <f>IF('TSA Input'!J2357="","",IF('TSA Input'!J2357="Yes",'TSA Input'!I2357,""))</f>
        <v/>
      </c>
      <c r="F2394" s="247" t="str">
        <f>IF('TSA Input'!J2357="","",IF('TSA Input'!J2357="Yes",'TSA Input'!C2357,""))</f>
        <v/>
      </c>
      <c r="G2394" s="36" t="str">
        <f>IF('TSA Input'!J2357="","",IF('TSA Input'!J2357="Yes",'TSA Input'!D2357,""))</f>
        <v/>
      </c>
      <c r="H2394" s="37" t="str">
        <f>IF('TSA Input'!K2357="","",IF('TSA Input'!J2357="Yes",'TSA Input'!G2357,""))</f>
        <v/>
      </c>
      <c r="I2394" s="37" t="str">
        <f>IF('TSA Input'!L2357="","",IF('TSA Input'!J2357="Yes",'TSA Input'!F2357,""))</f>
        <v/>
      </c>
      <c r="J2394" s="39" t="str">
        <f t="shared" si="74"/>
        <v/>
      </c>
      <c r="K2394" s="257" t="str">
        <f>IF('TSA Input'!J2357="","",IF('TSA Input'!J2357="Yes",'TSA Input'!D2357,""))</f>
        <v/>
      </c>
      <c r="L2394" s="258" t="str">
        <f>IF('TSA Input'!J2357="","",IF('TSA Input'!J2357="Yes",'TSA Input'!G2357,""))</f>
        <v/>
      </c>
      <c r="M2394" s="258" t="str">
        <f>IF('TSA Input'!J2357="","",IF('TSA Input'!J2357="Yes",'TSA Input'!F2357,""))</f>
        <v/>
      </c>
      <c r="N2394" s="39" t="str">
        <f t="shared" si="75"/>
        <v/>
      </c>
      <c r="O2394" s="149" t="s">
        <v>11</v>
      </c>
      <c r="P2394" s="148" t="s">
        <v>11</v>
      </c>
      <c r="Q2394" s="1"/>
    </row>
    <row r="2395" spans="1:17" ht="15.75" hidden="1" customHeight="1">
      <c r="A2395" s="1" t="str">
        <f t="shared" si="1"/>
        <v/>
      </c>
      <c r="B2395" s="1"/>
      <c r="C2395" s="34" t="str">
        <f>IF('TSA Input'!J2358="","",IF('TSA Input'!J2358="Yes",'TSA Input'!B2358,"Ineligible"))</f>
        <v/>
      </c>
      <c r="D2395" s="246" t="str">
        <f>IF('TSA Input'!J2358="","",IF('TSA Input'!J2358="Yes",IF('TSA Input'!W2358="","",LEFT('TSA Input'!W2358,LEN('TSA Input'!W2358)-2)),""))</f>
        <v/>
      </c>
      <c r="E2395" s="246" t="str">
        <f>IF('TSA Input'!J2358="","",IF('TSA Input'!J2358="Yes",'TSA Input'!I2358,""))</f>
        <v/>
      </c>
      <c r="F2395" s="247" t="str">
        <f>IF('TSA Input'!J2358="","",IF('TSA Input'!J2358="Yes",'TSA Input'!C2358,""))</f>
        <v/>
      </c>
      <c r="G2395" s="36" t="str">
        <f>IF('TSA Input'!J2358="","",IF('TSA Input'!J2358="Yes",'TSA Input'!D2358,""))</f>
        <v/>
      </c>
      <c r="H2395" s="37" t="str">
        <f>IF('TSA Input'!K2358="","",IF('TSA Input'!J2358="Yes",'TSA Input'!G2358,""))</f>
        <v/>
      </c>
      <c r="I2395" s="37" t="str">
        <f>IF('TSA Input'!L2358="","",IF('TSA Input'!J2358="Yes",'TSA Input'!F2358,""))</f>
        <v/>
      </c>
      <c r="J2395" s="39" t="str">
        <f t="shared" si="74"/>
        <v/>
      </c>
      <c r="K2395" s="257" t="str">
        <f>IF('TSA Input'!J2358="","",IF('TSA Input'!J2358="Yes",'TSA Input'!D2358,""))</f>
        <v/>
      </c>
      <c r="L2395" s="258" t="str">
        <f>IF('TSA Input'!J2358="","",IF('TSA Input'!J2358="Yes",'TSA Input'!G2358,""))</f>
        <v/>
      </c>
      <c r="M2395" s="258" t="str">
        <f>IF('TSA Input'!J2358="","",IF('TSA Input'!J2358="Yes",'TSA Input'!F2358,""))</f>
        <v/>
      </c>
      <c r="N2395" s="39" t="str">
        <f t="shared" si="75"/>
        <v/>
      </c>
      <c r="O2395" s="149" t="s">
        <v>11</v>
      </c>
      <c r="P2395" s="148" t="s">
        <v>11</v>
      </c>
      <c r="Q2395" s="1"/>
    </row>
    <row r="2396" spans="1:17" ht="15.75" hidden="1" customHeight="1">
      <c r="A2396" s="1" t="str">
        <f t="shared" si="1"/>
        <v/>
      </c>
      <c r="B2396" s="1"/>
      <c r="C2396" s="34" t="str">
        <f>IF('TSA Input'!J2359="","",IF('TSA Input'!J2359="Yes",'TSA Input'!B2359,"Ineligible"))</f>
        <v/>
      </c>
      <c r="D2396" s="246" t="str">
        <f>IF('TSA Input'!J2359="","",IF('TSA Input'!J2359="Yes",IF('TSA Input'!W2359="","",LEFT('TSA Input'!W2359,LEN('TSA Input'!W2359)-2)),""))</f>
        <v/>
      </c>
      <c r="E2396" s="246" t="str">
        <f>IF('TSA Input'!J2359="","",IF('TSA Input'!J2359="Yes",'TSA Input'!I2359,""))</f>
        <v/>
      </c>
      <c r="F2396" s="247" t="str">
        <f>IF('TSA Input'!J2359="","",IF('TSA Input'!J2359="Yes",'TSA Input'!C2359,""))</f>
        <v/>
      </c>
      <c r="G2396" s="36" t="str">
        <f>IF('TSA Input'!J2359="","",IF('TSA Input'!J2359="Yes",'TSA Input'!D2359,""))</f>
        <v/>
      </c>
      <c r="H2396" s="37" t="str">
        <f>IF('TSA Input'!K2359="","",IF('TSA Input'!J2359="Yes",'TSA Input'!G2359,""))</f>
        <v/>
      </c>
      <c r="I2396" s="37" t="str">
        <f>IF('TSA Input'!L2359="","",IF('TSA Input'!J2359="Yes",'TSA Input'!F2359,""))</f>
        <v/>
      </c>
      <c r="J2396" s="39" t="str">
        <f t="shared" si="74"/>
        <v/>
      </c>
      <c r="K2396" s="257" t="str">
        <f>IF('TSA Input'!J2359="","",IF('TSA Input'!J2359="Yes",'TSA Input'!D2359,""))</f>
        <v/>
      </c>
      <c r="L2396" s="258" t="str">
        <f>IF('TSA Input'!J2359="","",IF('TSA Input'!J2359="Yes",'TSA Input'!G2359,""))</f>
        <v/>
      </c>
      <c r="M2396" s="258" t="str">
        <f>IF('TSA Input'!J2359="","",IF('TSA Input'!J2359="Yes",'TSA Input'!F2359,""))</f>
        <v/>
      </c>
      <c r="N2396" s="39" t="str">
        <f t="shared" si="75"/>
        <v/>
      </c>
      <c r="O2396" s="149" t="s">
        <v>11</v>
      </c>
      <c r="P2396" s="148" t="s">
        <v>11</v>
      </c>
      <c r="Q2396" s="1"/>
    </row>
    <row r="2397" spans="1:17" ht="15.75" hidden="1" customHeight="1">
      <c r="A2397" s="1" t="str">
        <f t="shared" si="1"/>
        <v/>
      </c>
      <c r="B2397" s="1"/>
      <c r="C2397" s="34" t="str">
        <f>IF('TSA Input'!J2360="","",IF('TSA Input'!J2360="Yes",'TSA Input'!B2360,"Ineligible"))</f>
        <v/>
      </c>
      <c r="D2397" s="246" t="str">
        <f>IF('TSA Input'!J2360="","",IF('TSA Input'!J2360="Yes",IF('TSA Input'!W2360="","",LEFT('TSA Input'!W2360,LEN('TSA Input'!W2360)-2)),""))</f>
        <v/>
      </c>
      <c r="E2397" s="246" t="str">
        <f>IF('TSA Input'!J2360="","",IF('TSA Input'!J2360="Yes",'TSA Input'!I2360,""))</f>
        <v/>
      </c>
      <c r="F2397" s="247" t="str">
        <f>IF('TSA Input'!J2360="","",IF('TSA Input'!J2360="Yes",'TSA Input'!C2360,""))</f>
        <v/>
      </c>
      <c r="G2397" s="36" t="str">
        <f>IF('TSA Input'!J2360="","",IF('TSA Input'!J2360="Yes",'TSA Input'!D2360,""))</f>
        <v/>
      </c>
      <c r="H2397" s="37" t="str">
        <f>IF('TSA Input'!K2360="","",IF('TSA Input'!J2360="Yes",'TSA Input'!G2360,""))</f>
        <v/>
      </c>
      <c r="I2397" s="37" t="str">
        <f>IF('TSA Input'!L2360="","",IF('TSA Input'!J2360="Yes",'TSA Input'!F2360,""))</f>
        <v/>
      </c>
      <c r="J2397" s="39" t="str">
        <f t="shared" si="74"/>
        <v/>
      </c>
      <c r="K2397" s="257" t="str">
        <f>IF('TSA Input'!J2360="","",IF('TSA Input'!J2360="Yes",'TSA Input'!D2360,""))</f>
        <v/>
      </c>
      <c r="L2397" s="258" t="str">
        <f>IF('TSA Input'!J2360="","",IF('TSA Input'!J2360="Yes",'TSA Input'!G2360,""))</f>
        <v/>
      </c>
      <c r="M2397" s="258" t="str">
        <f>IF('TSA Input'!J2360="","",IF('TSA Input'!J2360="Yes",'TSA Input'!F2360,""))</f>
        <v/>
      </c>
      <c r="N2397" s="39" t="str">
        <f t="shared" si="75"/>
        <v/>
      </c>
      <c r="O2397" s="149" t="s">
        <v>11</v>
      </c>
      <c r="P2397" s="148" t="s">
        <v>11</v>
      </c>
      <c r="Q2397" s="1"/>
    </row>
    <row r="2398" spans="1:17" ht="15.75" hidden="1" customHeight="1">
      <c r="A2398" s="1" t="str">
        <f t="shared" si="1"/>
        <v/>
      </c>
      <c r="B2398" s="1"/>
      <c r="C2398" s="34" t="str">
        <f>IF('TSA Input'!J2361="","",IF('TSA Input'!J2361="Yes",'TSA Input'!B2361,"Ineligible"))</f>
        <v/>
      </c>
      <c r="D2398" s="246" t="str">
        <f>IF('TSA Input'!J2361="","",IF('TSA Input'!J2361="Yes",IF('TSA Input'!W2361="","",LEFT('TSA Input'!W2361,LEN('TSA Input'!W2361)-2)),""))</f>
        <v/>
      </c>
      <c r="E2398" s="246" t="str">
        <f>IF('TSA Input'!J2361="","",IF('TSA Input'!J2361="Yes",'TSA Input'!I2361,""))</f>
        <v/>
      </c>
      <c r="F2398" s="247" t="str">
        <f>IF('TSA Input'!J2361="","",IF('TSA Input'!J2361="Yes",'TSA Input'!C2361,""))</f>
        <v/>
      </c>
      <c r="G2398" s="36" t="str">
        <f>IF('TSA Input'!J2361="","",IF('TSA Input'!J2361="Yes",'TSA Input'!D2361,""))</f>
        <v/>
      </c>
      <c r="H2398" s="37" t="str">
        <f>IF('TSA Input'!K2361="","",IF('TSA Input'!J2361="Yes",'TSA Input'!G2361,""))</f>
        <v/>
      </c>
      <c r="I2398" s="37" t="str">
        <f>IF('TSA Input'!L2361="","",IF('TSA Input'!J2361="Yes",'TSA Input'!F2361,""))</f>
        <v/>
      </c>
      <c r="J2398" s="39" t="str">
        <f t="shared" si="74"/>
        <v/>
      </c>
      <c r="K2398" s="257" t="str">
        <f>IF('TSA Input'!J2361="","",IF('TSA Input'!J2361="Yes",'TSA Input'!D2361,""))</f>
        <v/>
      </c>
      <c r="L2398" s="258" t="str">
        <f>IF('TSA Input'!J2361="","",IF('TSA Input'!J2361="Yes",'TSA Input'!G2361,""))</f>
        <v/>
      </c>
      <c r="M2398" s="258" t="str">
        <f>IF('TSA Input'!J2361="","",IF('TSA Input'!J2361="Yes",'TSA Input'!F2361,""))</f>
        <v/>
      </c>
      <c r="N2398" s="39" t="str">
        <f t="shared" si="75"/>
        <v/>
      </c>
      <c r="O2398" s="149" t="s">
        <v>11</v>
      </c>
      <c r="P2398" s="148" t="s">
        <v>11</v>
      </c>
      <c r="Q2398" s="1"/>
    </row>
    <row r="2399" spans="1:17" ht="15.75" hidden="1" customHeight="1">
      <c r="A2399" s="1" t="str">
        <f t="shared" si="1"/>
        <v/>
      </c>
      <c r="B2399" s="1"/>
      <c r="C2399" s="34" t="str">
        <f>IF('TSA Input'!J2362="","",IF('TSA Input'!J2362="Yes",'TSA Input'!B2362,"Ineligible"))</f>
        <v/>
      </c>
      <c r="D2399" s="246" t="str">
        <f>IF('TSA Input'!J2362="","",IF('TSA Input'!J2362="Yes",IF('TSA Input'!W2362="","",LEFT('TSA Input'!W2362,LEN('TSA Input'!W2362)-2)),""))</f>
        <v/>
      </c>
      <c r="E2399" s="246" t="str">
        <f>IF('TSA Input'!J2362="","",IF('TSA Input'!J2362="Yes",'TSA Input'!I2362,""))</f>
        <v/>
      </c>
      <c r="F2399" s="247" t="str">
        <f>IF('TSA Input'!J2362="","",IF('TSA Input'!J2362="Yes",'TSA Input'!C2362,""))</f>
        <v/>
      </c>
      <c r="G2399" s="36" t="str">
        <f>IF('TSA Input'!J2362="","",IF('TSA Input'!J2362="Yes",'TSA Input'!D2362,""))</f>
        <v/>
      </c>
      <c r="H2399" s="37" t="str">
        <f>IF('TSA Input'!K2362="","",IF('TSA Input'!J2362="Yes",'TSA Input'!G2362,""))</f>
        <v/>
      </c>
      <c r="I2399" s="37" t="str">
        <f>IF('TSA Input'!L2362="","",IF('TSA Input'!J2362="Yes",'TSA Input'!F2362,""))</f>
        <v/>
      </c>
      <c r="J2399" s="39" t="str">
        <f t="shared" si="74"/>
        <v/>
      </c>
      <c r="K2399" s="257" t="str">
        <f>IF('TSA Input'!J2362="","",IF('TSA Input'!J2362="Yes",'TSA Input'!D2362,""))</f>
        <v/>
      </c>
      <c r="L2399" s="258" t="str">
        <f>IF('TSA Input'!J2362="","",IF('TSA Input'!J2362="Yes",'TSA Input'!G2362,""))</f>
        <v/>
      </c>
      <c r="M2399" s="258" t="str">
        <f>IF('TSA Input'!J2362="","",IF('TSA Input'!J2362="Yes",'TSA Input'!F2362,""))</f>
        <v/>
      </c>
      <c r="N2399" s="39" t="str">
        <f t="shared" si="75"/>
        <v/>
      </c>
      <c r="O2399" s="149" t="s">
        <v>11</v>
      </c>
      <c r="P2399" s="148" t="s">
        <v>11</v>
      </c>
      <c r="Q2399" s="1"/>
    </row>
    <row r="2400" spans="1:17" ht="15.75" hidden="1" customHeight="1">
      <c r="A2400" s="1" t="str">
        <f t="shared" si="1"/>
        <v/>
      </c>
      <c r="B2400" s="1"/>
      <c r="C2400" s="34" t="str">
        <f>IF('TSA Input'!J2363="","",IF('TSA Input'!J2363="Yes",'TSA Input'!B2363,"Ineligible"))</f>
        <v/>
      </c>
      <c r="D2400" s="246" t="str">
        <f>IF('TSA Input'!J2363="","",IF('TSA Input'!J2363="Yes",IF('TSA Input'!W2363="","",LEFT('TSA Input'!W2363,LEN('TSA Input'!W2363)-2)),""))</f>
        <v/>
      </c>
      <c r="E2400" s="246" t="str">
        <f>IF('TSA Input'!J2363="","",IF('TSA Input'!J2363="Yes",'TSA Input'!I2363,""))</f>
        <v/>
      </c>
      <c r="F2400" s="247" t="str">
        <f>IF('TSA Input'!J2363="","",IF('TSA Input'!J2363="Yes",'TSA Input'!C2363,""))</f>
        <v/>
      </c>
      <c r="G2400" s="36" t="str">
        <f>IF('TSA Input'!J2363="","",IF('TSA Input'!J2363="Yes",'TSA Input'!D2363,""))</f>
        <v/>
      </c>
      <c r="H2400" s="37" t="str">
        <f>IF('TSA Input'!K2363="","",IF('TSA Input'!J2363="Yes",'TSA Input'!G2363,""))</f>
        <v/>
      </c>
      <c r="I2400" s="37" t="str">
        <f>IF('TSA Input'!L2363="","",IF('TSA Input'!J2363="Yes",'TSA Input'!F2363,""))</f>
        <v/>
      </c>
      <c r="J2400" s="39" t="str">
        <f t="shared" si="74"/>
        <v/>
      </c>
      <c r="K2400" s="257" t="str">
        <f>IF('TSA Input'!J2363="","",IF('TSA Input'!J2363="Yes",'TSA Input'!D2363,""))</f>
        <v/>
      </c>
      <c r="L2400" s="258" t="str">
        <f>IF('TSA Input'!J2363="","",IF('TSA Input'!J2363="Yes",'TSA Input'!G2363,""))</f>
        <v/>
      </c>
      <c r="M2400" s="258" t="str">
        <f>IF('TSA Input'!J2363="","",IF('TSA Input'!J2363="Yes",'TSA Input'!F2363,""))</f>
        <v/>
      </c>
      <c r="N2400" s="39" t="str">
        <f t="shared" si="75"/>
        <v/>
      </c>
      <c r="O2400" s="149" t="s">
        <v>11</v>
      </c>
      <c r="P2400" s="148" t="s">
        <v>11</v>
      </c>
      <c r="Q2400" s="1"/>
    </row>
    <row r="2401" spans="1:17" ht="15.75" hidden="1" customHeight="1">
      <c r="A2401" s="1" t="str">
        <f t="shared" si="1"/>
        <v/>
      </c>
      <c r="B2401" s="1"/>
      <c r="C2401" s="34" t="str">
        <f>IF('TSA Input'!J2364="","",IF('TSA Input'!J2364="Yes",'TSA Input'!B2364,"Ineligible"))</f>
        <v/>
      </c>
      <c r="D2401" s="246" t="str">
        <f>IF('TSA Input'!J2364="","",IF('TSA Input'!J2364="Yes",IF('TSA Input'!W2364="","",LEFT('TSA Input'!W2364,LEN('TSA Input'!W2364)-2)),""))</f>
        <v/>
      </c>
      <c r="E2401" s="246" t="str">
        <f>IF('TSA Input'!J2364="","",IF('TSA Input'!J2364="Yes",'TSA Input'!I2364,""))</f>
        <v/>
      </c>
      <c r="F2401" s="247" t="str">
        <f>IF('TSA Input'!J2364="","",IF('TSA Input'!J2364="Yes",'TSA Input'!C2364,""))</f>
        <v/>
      </c>
      <c r="G2401" s="36" t="str">
        <f>IF('TSA Input'!J2364="","",IF('TSA Input'!J2364="Yes",'TSA Input'!D2364,""))</f>
        <v/>
      </c>
      <c r="H2401" s="37" t="str">
        <f>IF('TSA Input'!K2364="","",IF('TSA Input'!J2364="Yes",'TSA Input'!G2364,""))</f>
        <v/>
      </c>
      <c r="I2401" s="37" t="str">
        <f>IF('TSA Input'!L2364="","",IF('TSA Input'!J2364="Yes",'TSA Input'!F2364,""))</f>
        <v/>
      </c>
      <c r="J2401" s="39" t="str">
        <f t="shared" si="74"/>
        <v/>
      </c>
      <c r="K2401" s="257" t="str">
        <f>IF('TSA Input'!J2364="","",IF('TSA Input'!J2364="Yes",'TSA Input'!D2364,""))</f>
        <v/>
      </c>
      <c r="L2401" s="258" t="str">
        <f>IF('TSA Input'!J2364="","",IF('TSA Input'!J2364="Yes",'TSA Input'!G2364,""))</f>
        <v/>
      </c>
      <c r="M2401" s="258" t="str">
        <f>IF('TSA Input'!J2364="","",IF('TSA Input'!J2364="Yes",'TSA Input'!F2364,""))</f>
        <v/>
      </c>
      <c r="N2401" s="39" t="str">
        <f t="shared" si="75"/>
        <v/>
      </c>
      <c r="O2401" s="149" t="s">
        <v>11</v>
      </c>
      <c r="P2401" s="148" t="s">
        <v>11</v>
      </c>
      <c r="Q2401" s="1"/>
    </row>
    <row r="2402" spans="1:17" ht="15.75" hidden="1" customHeight="1">
      <c r="A2402" s="1" t="str">
        <f t="shared" si="1"/>
        <v/>
      </c>
      <c r="B2402" s="1"/>
      <c r="C2402" s="34" t="str">
        <f>IF('TSA Input'!J2365="","",IF('TSA Input'!J2365="Yes",'TSA Input'!B2365,"Ineligible"))</f>
        <v/>
      </c>
      <c r="D2402" s="246" t="str">
        <f>IF('TSA Input'!J2365="","",IF('TSA Input'!J2365="Yes",IF('TSA Input'!W2365="","",LEFT('TSA Input'!W2365,LEN('TSA Input'!W2365)-2)),""))</f>
        <v/>
      </c>
      <c r="E2402" s="246" t="str">
        <f>IF('TSA Input'!J2365="","",IF('TSA Input'!J2365="Yes",'TSA Input'!I2365,""))</f>
        <v/>
      </c>
      <c r="F2402" s="247" t="str">
        <f>IF('TSA Input'!J2365="","",IF('TSA Input'!J2365="Yes",'TSA Input'!C2365,""))</f>
        <v/>
      </c>
      <c r="G2402" s="36" t="str">
        <f>IF('TSA Input'!J2365="","",IF('TSA Input'!J2365="Yes",'TSA Input'!D2365,""))</f>
        <v/>
      </c>
      <c r="H2402" s="37" t="str">
        <f>IF('TSA Input'!K2365="","",IF('TSA Input'!J2365="Yes",'TSA Input'!G2365,""))</f>
        <v/>
      </c>
      <c r="I2402" s="37" t="str">
        <f>IF('TSA Input'!L2365="","",IF('TSA Input'!J2365="Yes",'TSA Input'!F2365,""))</f>
        <v/>
      </c>
      <c r="J2402" s="39" t="str">
        <f t="shared" si="74"/>
        <v/>
      </c>
      <c r="K2402" s="257" t="str">
        <f>IF('TSA Input'!J2365="","",IF('TSA Input'!J2365="Yes",'TSA Input'!D2365,""))</f>
        <v/>
      </c>
      <c r="L2402" s="258" t="str">
        <f>IF('TSA Input'!J2365="","",IF('TSA Input'!J2365="Yes",'TSA Input'!G2365,""))</f>
        <v/>
      </c>
      <c r="M2402" s="258" t="str">
        <f>IF('TSA Input'!J2365="","",IF('TSA Input'!J2365="Yes",'TSA Input'!F2365,""))</f>
        <v/>
      </c>
      <c r="N2402" s="39" t="str">
        <f t="shared" si="75"/>
        <v/>
      </c>
      <c r="O2402" s="149" t="s">
        <v>11</v>
      </c>
      <c r="P2402" s="148" t="s">
        <v>11</v>
      </c>
      <c r="Q2402" s="1"/>
    </row>
    <row r="2403" spans="1:17" ht="15.75" hidden="1" customHeight="1">
      <c r="A2403" s="1" t="str">
        <f t="shared" si="1"/>
        <v/>
      </c>
      <c r="B2403" s="1"/>
      <c r="C2403" s="34" t="str">
        <f>IF('TSA Input'!J2366="","",IF('TSA Input'!J2366="Yes",'TSA Input'!B2366,"Ineligible"))</f>
        <v/>
      </c>
      <c r="D2403" s="246" t="str">
        <f>IF('TSA Input'!J2366="","",IF('TSA Input'!J2366="Yes",IF('TSA Input'!W2366="","",LEFT('TSA Input'!W2366,LEN('TSA Input'!W2366)-2)),""))</f>
        <v/>
      </c>
      <c r="E2403" s="246" t="str">
        <f>IF('TSA Input'!J2366="","",IF('TSA Input'!J2366="Yes",'TSA Input'!I2366,""))</f>
        <v/>
      </c>
      <c r="F2403" s="247" t="str">
        <f>IF('TSA Input'!J2366="","",IF('TSA Input'!J2366="Yes",'TSA Input'!C2366,""))</f>
        <v/>
      </c>
      <c r="G2403" s="36" t="str">
        <f>IF('TSA Input'!J2366="","",IF('TSA Input'!J2366="Yes",'TSA Input'!D2366,""))</f>
        <v/>
      </c>
      <c r="H2403" s="37" t="str">
        <f>IF('TSA Input'!K2366="","",IF('TSA Input'!J2366="Yes",'TSA Input'!G2366,""))</f>
        <v/>
      </c>
      <c r="I2403" s="37" t="str">
        <f>IF('TSA Input'!L2366="","",IF('TSA Input'!J2366="Yes",'TSA Input'!F2366,""))</f>
        <v/>
      </c>
      <c r="J2403" s="39" t="str">
        <f t="shared" si="74"/>
        <v/>
      </c>
      <c r="K2403" s="257" t="str">
        <f>IF('TSA Input'!J2366="","",IF('TSA Input'!J2366="Yes",'TSA Input'!D2366,""))</f>
        <v/>
      </c>
      <c r="L2403" s="258" t="str">
        <f>IF('TSA Input'!J2366="","",IF('TSA Input'!J2366="Yes",'TSA Input'!G2366,""))</f>
        <v/>
      </c>
      <c r="M2403" s="258" t="str">
        <f>IF('TSA Input'!J2366="","",IF('TSA Input'!J2366="Yes",'TSA Input'!F2366,""))</f>
        <v/>
      </c>
      <c r="N2403" s="39" t="str">
        <f t="shared" si="75"/>
        <v/>
      </c>
      <c r="O2403" s="149" t="s">
        <v>11</v>
      </c>
      <c r="P2403" s="148" t="s">
        <v>11</v>
      </c>
      <c r="Q2403" s="1"/>
    </row>
    <row r="2404" spans="1:17" ht="15.75" hidden="1" customHeight="1">
      <c r="A2404" s="1" t="str">
        <f t="shared" si="1"/>
        <v/>
      </c>
      <c r="B2404" s="1"/>
      <c r="C2404" s="34" t="str">
        <f>IF('TSA Input'!J2367="","",IF('TSA Input'!J2367="Yes",'TSA Input'!B2367,"Ineligible"))</f>
        <v/>
      </c>
      <c r="D2404" s="246" t="str">
        <f>IF('TSA Input'!J2367="","",IF('TSA Input'!J2367="Yes",IF('TSA Input'!W2367="","",LEFT('TSA Input'!W2367,LEN('TSA Input'!W2367)-2)),""))</f>
        <v/>
      </c>
      <c r="E2404" s="246" t="str">
        <f>IF('TSA Input'!J2367="","",IF('TSA Input'!J2367="Yes",'TSA Input'!I2367,""))</f>
        <v/>
      </c>
      <c r="F2404" s="247" t="str">
        <f>IF('TSA Input'!J2367="","",IF('TSA Input'!J2367="Yes",'TSA Input'!C2367,""))</f>
        <v/>
      </c>
      <c r="G2404" s="36" t="str">
        <f>IF('TSA Input'!J2367="","",IF('TSA Input'!J2367="Yes",'TSA Input'!D2367,""))</f>
        <v/>
      </c>
      <c r="H2404" s="37" t="str">
        <f>IF('TSA Input'!K2367="","",IF('TSA Input'!J2367="Yes",'TSA Input'!G2367,""))</f>
        <v/>
      </c>
      <c r="I2404" s="37" t="str">
        <f>IF('TSA Input'!L2367="","",IF('TSA Input'!J2367="Yes",'TSA Input'!F2367,""))</f>
        <v/>
      </c>
      <c r="J2404" s="39" t="str">
        <f t="shared" si="74"/>
        <v/>
      </c>
      <c r="K2404" s="257" t="str">
        <f>IF('TSA Input'!J2367="","",IF('TSA Input'!J2367="Yes",'TSA Input'!D2367,""))</f>
        <v/>
      </c>
      <c r="L2404" s="258" t="str">
        <f>IF('TSA Input'!J2367="","",IF('TSA Input'!J2367="Yes",'TSA Input'!G2367,""))</f>
        <v/>
      </c>
      <c r="M2404" s="258" t="str">
        <f>IF('TSA Input'!J2367="","",IF('TSA Input'!J2367="Yes",'TSA Input'!F2367,""))</f>
        <v/>
      </c>
      <c r="N2404" s="39" t="str">
        <f t="shared" si="75"/>
        <v/>
      </c>
      <c r="O2404" s="149" t="s">
        <v>11</v>
      </c>
      <c r="P2404" s="148" t="s">
        <v>11</v>
      </c>
      <c r="Q2404" s="1"/>
    </row>
    <row r="2405" spans="1:17" ht="15.75" hidden="1" customHeight="1">
      <c r="A2405" s="1" t="str">
        <f t="shared" si="1"/>
        <v/>
      </c>
      <c r="B2405" s="1"/>
      <c r="C2405" s="34" t="str">
        <f>IF('TSA Input'!J2368="","",IF('TSA Input'!J2368="Yes",'TSA Input'!B2368,"Ineligible"))</f>
        <v/>
      </c>
      <c r="D2405" s="246" t="str">
        <f>IF('TSA Input'!J2368="","",IF('TSA Input'!J2368="Yes",IF('TSA Input'!W2368="","",LEFT('TSA Input'!W2368,LEN('TSA Input'!W2368)-2)),""))</f>
        <v/>
      </c>
      <c r="E2405" s="246" t="str">
        <f>IF('TSA Input'!J2368="","",IF('TSA Input'!J2368="Yes",'TSA Input'!I2368,""))</f>
        <v/>
      </c>
      <c r="F2405" s="247" t="str">
        <f>IF('TSA Input'!J2368="","",IF('TSA Input'!J2368="Yes",'TSA Input'!C2368,""))</f>
        <v/>
      </c>
      <c r="G2405" s="36" t="str">
        <f>IF('TSA Input'!J2368="","",IF('TSA Input'!J2368="Yes",'TSA Input'!D2368,""))</f>
        <v/>
      </c>
      <c r="H2405" s="37" t="str">
        <f>IF('TSA Input'!K2368="","",IF('TSA Input'!J2368="Yes",'TSA Input'!G2368,""))</f>
        <v/>
      </c>
      <c r="I2405" s="37" t="str">
        <f>IF('TSA Input'!L2368="","",IF('TSA Input'!J2368="Yes",'TSA Input'!F2368,""))</f>
        <v/>
      </c>
      <c r="J2405" s="39" t="str">
        <f t="shared" si="74"/>
        <v/>
      </c>
      <c r="K2405" s="257" t="str">
        <f>IF('TSA Input'!J2368="","",IF('TSA Input'!J2368="Yes",'TSA Input'!D2368,""))</f>
        <v/>
      </c>
      <c r="L2405" s="258" t="str">
        <f>IF('TSA Input'!J2368="","",IF('TSA Input'!J2368="Yes",'TSA Input'!G2368,""))</f>
        <v/>
      </c>
      <c r="M2405" s="258" t="str">
        <f>IF('TSA Input'!J2368="","",IF('TSA Input'!J2368="Yes",'TSA Input'!F2368,""))</f>
        <v/>
      </c>
      <c r="N2405" s="39" t="str">
        <f t="shared" si="75"/>
        <v/>
      </c>
      <c r="O2405" s="149" t="s">
        <v>11</v>
      </c>
      <c r="P2405" s="148" t="s">
        <v>11</v>
      </c>
      <c r="Q2405" s="1"/>
    </row>
    <row r="2406" spans="1:17" ht="15.75" hidden="1" customHeight="1">
      <c r="A2406" s="1" t="str">
        <f t="shared" si="1"/>
        <v/>
      </c>
      <c r="B2406" s="1"/>
      <c r="C2406" s="34" t="str">
        <f>IF('TSA Input'!J2369="","",IF('TSA Input'!J2369="Yes",'TSA Input'!B2369,"Ineligible"))</f>
        <v/>
      </c>
      <c r="D2406" s="246" t="str">
        <f>IF('TSA Input'!J2369="","",IF('TSA Input'!J2369="Yes",IF('TSA Input'!W2369="","",LEFT('TSA Input'!W2369,LEN('TSA Input'!W2369)-2)),""))</f>
        <v/>
      </c>
      <c r="E2406" s="246" t="str">
        <f>IF('TSA Input'!J2369="","",IF('TSA Input'!J2369="Yes",'TSA Input'!I2369,""))</f>
        <v/>
      </c>
      <c r="F2406" s="247" t="str">
        <f>IF('TSA Input'!J2369="","",IF('TSA Input'!J2369="Yes",'TSA Input'!C2369,""))</f>
        <v/>
      </c>
      <c r="G2406" s="36" t="str">
        <f>IF('TSA Input'!J2369="","",IF('TSA Input'!J2369="Yes",'TSA Input'!D2369,""))</f>
        <v/>
      </c>
      <c r="H2406" s="37" t="str">
        <f>IF('TSA Input'!K2369="","",IF('TSA Input'!J2369="Yes",'TSA Input'!G2369,""))</f>
        <v/>
      </c>
      <c r="I2406" s="37" t="str">
        <f>IF('TSA Input'!L2369="","",IF('TSA Input'!J2369="Yes",'TSA Input'!F2369,""))</f>
        <v/>
      </c>
      <c r="J2406" s="39" t="str">
        <f t="shared" si="74"/>
        <v/>
      </c>
      <c r="K2406" s="257" t="str">
        <f>IF('TSA Input'!J2369="","",IF('TSA Input'!J2369="Yes",'TSA Input'!D2369,""))</f>
        <v/>
      </c>
      <c r="L2406" s="258" t="str">
        <f>IF('TSA Input'!J2369="","",IF('TSA Input'!J2369="Yes",'TSA Input'!G2369,""))</f>
        <v/>
      </c>
      <c r="M2406" s="258" t="str">
        <f>IF('TSA Input'!J2369="","",IF('TSA Input'!J2369="Yes",'TSA Input'!F2369,""))</f>
        <v/>
      </c>
      <c r="N2406" s="39" t="str">
        <f t="shared" si="75"/>
        <v/>
      </c>
      <c r="O2406" s="149" t="s">
        <v>11</v>
      </c>
      <c r="P2406" s="148" t="s">
        <v>11</v>
      </c>
      <c r="Q2406" s="1"/>
    </row>
    <row r="2407" spans="1:17" ht="15.75" hidden="1" customHeight="1">
      <c r="A2407" s="1" t="str">
        <f t="shared" si="1"/>
        <v/>
      </c>
      <c r="B2407" s="1"/>
      <c r="C2407" s="34" t="str">
        <f>IF('TSA Input'!J2370="","",IF('TSA Input'!J2370="Yes",'TSA Input'!B2370,"Ineligible"))</f>
        <v/>
      </c>
      <c r="D2407" s="246" t="str">
        <f>IF('TSA Input'!J2370="","",IF('TSA Input'!J2370="Yes",IF('TSA Input'!W2370="","",LEFT('TSA Input'!W2370,LEN('TSA Input'!W2370)-2)),""))</f>
        <v/>
      </c>
      <c r="E2407" s="246" t="str">
        <f>IF('TSA Input'!J2370="","",IF('TSA Input'!J2370="Yes",'TSA Input'!I2370,""))</f>
        <v/>
      </c>
      <c r="F2407" s="247" t="str">
        <f>IF('TSA Input'!J2370="","",IF('TSA Input'!J2370="Yes",'TSA Input'!C2370,""))</f>
        <v/>
      </c>
      <c r="G2407" s="36" t="str">
        <f>IF('TSA Input'!J2370="","",IF('TSA Input'!J2370="Yes",'TSA Input'!D2370,""))</f>
        <v/>
      </c>
      <c r="H2407" s="37" t="str">
        <f>IF('TSA Input'!K2370="","",IF('TSA Input'!J2370="Yes",'TSA Input'!G2370,""))</f>
        <v/>
      </c>
      <c r="I2407" s="37" t="str">
        <f>IF('TSA Input'!L2370="","",IF('TSA Input'!J2370="Yes",'TSA Input'!F2370,""))</f>
        <v/>
      </c>
      <c r="J2407" s="39" t="str">
        <f t="shared" si="74"/>
        <v/>
      </c>
      <c r="K2407" s="257" t="str">
        <f>IF('TSA Input'!J2370="","",IF('TSA Input'!J2370="Yes",'TSA Input'!D2370,""))</f>
        <v/>
      </c>
      <c r="L2407" s="258" t="str">
        <f>IF('TSA Input'!J2370="","",IF('TSA Input'!J2370="Yes",'TSA Input'!G2370,""))</f>
        <v/>
      </c>
      <c r="M2407" s="258" t="str">
        <f>IF('TSA Input'!J2370="","",IF('TSA Input'!J2370="Yes",'TSA Input'!F2370,""))</f>
        <v/>
      </c>
      <c r="N2407" s="39" t="str">
        <f t="shared" si="75"/>
        <v/>
      </c>
      <c r="O2407" s="149" t="s">
        <v>11</v>
      </c>
      <c r="P2407" s="148" t="s">
        <v>11</v>
      </c>
      <c r="Q2407" s="1"/>
    </row>
    <row r="2408" spans="1:17" ht="15.75" hidden="1" customHeight="1">
      <c r="A2408" s="1" t="str">
        <f t="shared" si="1"/>
        <v/>
      </c>
      <c r="B2408" s="1"/>
      <c r="C2408" s="34" t="str">
        <f>IF('TSA Input'!J2371="","",IF('TSA Input'!J2371="Yes",'TSA Input'!B2371,"Ineligible"))</f>
        <v/>
      </c>
      <c r="D2408" s="246" t="str">
        <f>IF('TSA Input'!J2371="","",IF('TSA Input'!J2371="Yes",IF('TSA Input'!W2371="","",LEFT('TSA Input'!W2371,LEN('TSA Input'!W2371)-2)),""))</f>
        <v/>
      </c>
      <c r="E2408" s="246" t="str">
        <f>IF('TSA Input'!J2371="","",IF('TSA Input'!J2371="Yes",'TSA Input'!I2371,""))</f>
        <v/>
      </c>
      <c r="F2408" s="247" t="str">
        <f>IF('TSA Input'!J2371="","",IF('TSA Input'!J2371="Yes",'TSA Input'!C2371,""))</f>
        <v/>
      </c>
      <c r="G2408" s="36" t="str">
        <f>IF('TSA Input'!J2371="","",IF('TSA Input'!J2371="Yes",'TSA Input'!D2371,""))</f>
        <v/>
      </c>
      <c r="H2408" s="37" t="str">
        <f>IF('TSA Input'!K2371="","",IF('TSA Input'!J2371="Yes",'TSA Input'!G2371,""))</f>
        <v/>
      </c>
      <c r="I2408" s="37" t="str">
        <f>IF('TSA Input'!L2371="","",IF('TSA Input'!J2371="Yes",'TSA Input'!F2371,""))</f>
        <v/>
      </c>
      <c r="J2408" s="39" t="str">
        <f t="shared" si="74"/>
        <v/>
      </c>
      <c r="K2408" s="257" t="str">
        <f>IF('TSA Input'!J2371="","",IF('TSA Input'!J2371="Yes",'TSA Input'!D2371,""))</f>
        <v/>
      </c>
      <c r="L2408" s="258" t="str">
        <f>IF('TSA Input'!J2371="","",IF('TSA Input'!J2371="Yes",'TSA Input'!G2371,""))</f>
        <v/>
      </c>
      <c r="M2408" s="258" t="str">
        <f>IF('TSA Input'!J2371="","",IF('TSA Input'!J2371="Yes",'TSA Input'!F2371,""))</f>
        <v/>
      </c>
      <c r="N2408" s="39" t="str">
        <f t="shared" si="75"/>
        <v/>
      </c>
      <c r="O2408" s="149" t="s">
        <v>11</v>
      </c>
      <c r="P2408" s="148" t="s">
        <v>11</v>
      </c>
      <c r="Q2408" s="1"/>
    </row>
    <row r="2409" spans="1:17" ht="15.75" hidden="1" customHeight="1">
      <c r="A2409" s="1" t="str">
        <f t="shared" si="1"/>
        <v/>
      </c>
      <c r="B2409" s="1"/>
      <c r="C2409" s="34" t="str">
        <f>IF('TSA Input'!J2372="","",IF('TSA Input'!J2372="Yes",'TSA Input'!B2372,"Ineligible"))</f>
        <v/>
      </c>
      <c r="D2409" s="246" t="str">
        <f>IF('TSA Input'!J2372="","",IF('TSA Input'!J2372="Yes",IF('TSA Input'!W2372="","",LEFT('TSA Input'!W2372,LEN('TSA Input'!W2372)-2)),""))</f>
        <v/>
      </c>
      <c r="E2409" s="246" t="str">
        <f>IF('TSA Input'!J2372="","",IF('TSA Input'!J2372="Yes",'TSA Input'!I2372,""))</f>
        <v/>
      </c>
      <c r="F2409" s="247" t="str">
        <f>IF('TSA Input'!J2372="","",IF('TSA Input'!J2372="Yes",'TSA Input'!C2372,""))</f>
        <v/>
      </c>
      <c r="G2409" s="36" t="str">
        <f>IF('TSA Input'!J2372="","",IF('TSA Input'!J2372="Yes",'TSA Input'!D2372,""))</f>
        <v/>
      </c>
      <c r="H2409" s="37" t="str">
        <f>IF('TSA Input'!K2372="","",IF('TSA Input'!J2372="Yes",'TSA Input'!G2372,""))</f>
        <v/>
      </c>
      <c r="I2409" s="37" t="str">
        <f>IF('TSA Input'!L2372="","",IF('TSA Input'!J2372="Yes",'TSA Input'!F2372,""))</f>
        <v/>
      </c>
      <c r="J2409" s="39" t="str">
        <f t="shared" ref="J2409:J2472" si="76">IF($C2409="","",SUM(G2409:I2409))</f>
        <v/>
      </c>
      <c r="K2409" s="257" t="str">
        <f>IF('TSA Input'!J2372="","",IF('TSA Input'!J2372="Yes",'TSA Input'!D2372,""))</f>
        <v/>
      </c>
      <c r="L2409" s="258" t="str">
        <f>IF('TSA Input'!J2372="","",IF('TSA Input'!J2372="Yes",'TSA Input'!G2372,""))</f>
        <v/>
      </c>
      <c r="M2409" s="258" t="str">
        <f>IF('TSA Input'!J2372="","",IF('TSA Input'!J2372="Yes",'TSA Input'!F2372,""))</f>
        <v/>
      </c>
      <c r="N2409" s="39" t="str">
        <f t="shared" ref="N2409:N2472" si="77">IF($C2409="","",SUM(K2409:M2409))</f>
        <v/>
      </c>
      <c r="O2409" s="149" t="s">
        <v>11</v>
      </c>
      <c r="P2409" s="148" t="s">
        <v>11</v>
      </c>
      <c r="Q2409" s="1"/>
    </row>
    <row r="2410" spans="1:17" ht="15.75" hidden="1" customHeight="1">
      <c r="A2410" s="1" t="str">
        <f t="shared" si="1"/>
        <v/>
      </c>
      <c r="B2410" s="1"/>
      <c r="C2410" s="34" t="str">
        <f>IF('TSA Input'!J2373="","",IF('TSA Input'!J2373="Yes",'TSA Input'!B2373,"Ineligible"))</f>
        <v/>
      </c>
      <c r="D2410" s="246" t="str">
        <f>IF('TSA Input'!J2373="","",IF('TSA Input'!J2373="Yes",IF('TSA Input'!W2373="","",LEFT('TSA Input'!W2373,LEN('TSA Input'!W2373)-2)),""))</f>
        <v/>
      </c>
      <c r="E2410" s="246" t="str">
        <f>IF('TSA Input'!J2373="","",IF('TSA Input'!J2373="Yes",'TSA Input'!I2373,""))</f>
        <v/>
      </c>
      <c r="F2410" s="247" t="str">
        <f>IF('TSA Input'!J2373="","",IF('TSA Input'!J2373="Yes",'TSA Input'!C2373,""))</f>
        <v/>
      </c>
      <c r="G2410" s="36" t="str">
        <f>IF('TSA Input'!J2373="","",IF('TSA Input'!J2373="Yes",'TSA Input'!D2373,""))</f>
        <v/>
      </c>
      <c r="H2410" s="37" t="str">
        <f>IF('TSA Input'!K2373="","",IF('TSA Input'!J2373="Yes",'TSA Input'!G2373,""))</f>
        <v/>
      </c>
      <c r="I2410" s="37" t="str">
        <f>IF('TSA Input'!L2373="","",IF('TSA Input'!J2373="Yes",'TSA Input'!F2373,""))</f>
        <v/>
      </c>
      <c r="J2410" s="39" t="str">
        <f t="shared" si="76"/>
        <v/>
      </c>
      <c r="K2410" s="257" t="str">
        <f>IF('TSA Input'!J2373="","",IF('TSA Input'!J2373="Yes",'TSA Input'!D2373,""))</f>
        <v/>
      </c>
      <c r="L2410" s="258" t="str">
        <f>IF('TSA Input'!J2373="","",IF('TSA Input'!J2373="Yes",'TSA Input'!G2373,""))</f>
        <v/>
      </c>
      <c r="M2410" s="258" t="str">
        <f>IF('TSA Input'!J2373="","",IF('TSA Input'!J2373="Yes",'TSA Input'!F2373,""))</f>
        <v/>
      </c>
      <c r="N2410" s="39" t="str">
        <f t="shared" si="77"/>
        <v/>
      </c>
      <c r="O2410" s="149" t="s">
        <v>11</v>
      </c>
      <c r="P2410" s="148" t="s">
        <v>11</v>
      </c>
      <c r="Q2410" s="1"/>
    </row>
    <row r="2411" spans="1:17" ht="15.75" hidden="1" customHeight="1">
      <c r="A2411" s="1" t="str">
        <f t="shared" si="1"/>
        <v/>
      </c>
      <c r="B2411" s="1"/>
      <c r="C2411" s="34" t="str">
        <f>IF('TSA Input'!J2374="","",IF('TSA Input'!J2374="Yes",'TSA Input'!B2374,"Ineligible"))</f>
        <v/>
      </c>
      <c r="D2411" s="246" t="str">
        <f>IF('TSA Input'!J2374="","",IF('TSA Input'!J2374="Yes",IF('TSA Input'!W2374="","",LEFT('TSA Input'!W2374,LEN('TSA Input'!W2374)-2)),""))</f>
        <v/>
      </c>
      <c r="E2411" s="246" t="str">
        <f>IF('TSA Input'!J2374="","",IF('TSA Input'!J2374="Yes",'TSA Input'!I2374,""))</f>
        <v/>
      </c>
      <c r="F2411" s="247" t="str">
        <f>IF('TSA Input'!J2374="","",IF('TSA Input'!J2374="Yes",'TSA Input'!C2374,""))</f>
        <v/>
      </c>
      <c r="G2411" s="36" t="str">
        <f>IF('TSA Input'!J2374="","",IF('TSA Input'!J2374="Yes",'TSA Input'!D2374,""))</f>
        <v/>
      </c>
      <c r="H2411" s="37" t="str">
        <f>IF('TSA Input'!K2374="","",IF('TSA Input'!J2374="Yes",'TSA Input'!G2374,""))</f>
        <v/>
      </c>
      <c r="I2411" s="37" t="str">
        <f>IF('TSA Input'!L2374="","",IF('TSA Input'!J2374="Yes",'TSA Input'!F2374,""))</f>
        <v/>
      </c>
      <c r="J2411" s="39" t="str">
        <f t="shared" si="76"/>
        <v/>
      </c>
      <c r="K2411" s="257" t="str">
        <f>IF('TSA Input'!J2374="","",IF('TSA Input'!J2374="Yes",'TSA Input'!D2374,""))</f>
        <v/>
      </c>
      <c r="L2411" s="258" t="str">
        <f>IF('TSA Input'!J2374="","",IF('TSA Input'!J2374="Yes",'TSA Input'!G2374,""))</f>
        <v/>
      </c>
      <c r="M2411" s="258" t="str">
        <f>IF('TSA Input'!J2374="","",IF('TSA Input'!J2374="Yes",'TSA Input'!F2374,""))</f>
        <v/>
      </c>
      <c r="N2411" s="39" t="str">
        <f t="shared" si="77"/>
        <v/>
      </c>
      <c r="O2411" s="149" t="s">
        <v>11</v>
      </c>
      <c r="P2411" s="148" t="s">
        <v>11</v>
      </c>
      <c r="Q2411" s="1"/>
    </row>
    <row r="2412" spans="1:17" ht="15.75" hidden="1" customHeight="1">
      <c r="A2412" s="1" t="str">
        <f t="shared" si="1"/>
        <v/>
      </c>
      <c r="B2412" s="1"/>
      <c r="C2412" s="34" t="str">
        <f>IF('TSA Input'!J2375="","",IF('TSA Input'!J2375="Yes",'TSA Input'!B2375,"Ineligible"))</f>
        <v/>
      </c>
      <c r="D2412" s="246" t="str">
        <f>IF('TSA Input'!J2375="","",IF('TSA Input'!J2375="Yes",IF('TSA Input'!W2375="","",LEFT('TSA Input'!W2375,LEN('TSA Input'!W2375)-2)),""))</f>
        <v/>
      </c>
      <c r="E2412" s="246" t="str">
        <f>IF('TSA Input'!J2375="","",IF('TSA Input'!J2375="Yes",'TSA Input'!I2375,""))</f>
        <v/>
      </c>
      <c r="F2412" s="247" t="str">
        <f>IF('TSA Input'!J2375="","",IF('TSA Input'!J2375="Yes",'TSA Input'!C2375,""))</f>
        <v/>
      </c>
      <c r="G2412" s="36" t="str">
        <f>IF('TSA Input'!J2375="","",IF('TSA Input'!J2375="Yes",'TSA Input'!D2375,""))</f>
        <v/>
      </c>
      <c r="H2412" s="37" t="str">
        <f>IF('TSA Input'!K2375="","",IF('TSA Input'!J2375="Yes",'TSA Input'!G2375,""))</f>
        <v/>
      </c>
      <c r="I2412" s="37" t="str">
        <f>IF('TSA Input'!L2375="","",IF('TSA Input'!J2375="Yes",'TSA Input'!F2375,""))</f>
        <v/>
      </c>
      <c r="J2412" s="39" t="str">
        <f t="shared" si="76"/>
        <v/>
      </c>
      <c r="K2412" s="257" t="str">
        <f>IF('TSA Input'!J2375="","",IF('TSA Input'!J2375="Yes",'TSA Input'!D2375,""))</f>
        <v/>
      </c>
      <c r="L2412" s="258" t="str">
        <f>IF('TSA Input'!J2375="","",IF('TSA Input'!J2375="Yes",'TSA Input'!G2375,""))</f>
        <v/>
      </c>
      <c r="M2412" s="258" t="str">
        <f>IF('TSA Input'!J2375="","",IF('TSA Input'!J2375="Yes",'TSA Input'!F2375,""))</f>
        <v/>
      </c>
      <c r="N2412" s="39" t="str">
        <f t="shared" si="77"/>
        <v/>
      </c>
      <c r="O2412" s="149" t="s">
        <v>11</v>
      </c>
      <c r="P2412" s="148" t="s">
        <v>11</v>
      </c>
      <c r="Q2412" s="1"/>
    </row>
    <row r="2413" spans="1:17" ht="15.75" hidden="1" customHeight="1">
      <c r="A2413" s="1" t="str">
        <f t="shared" si="1"/>
        <v/>
      </c>
      <c r="B2413" s="1"/>
      <c r="C2413" s="34" t="str">
        <f>IF('TSA Input'!J2376="","",IF('TSA Input'!J2376="Yes",'TSA Input'!B2376,"Ineligible"))</f>
        <v/>
      </c>
      <c r="D2413" s="246" t="str">
        <f>IF('TSA Input'!J2376="","",IF('TSA Input'!J2376="Yes",IF('TSA Input'!W2376="","",LEFT('TSA Input'!W2376,LEN('TSA Input'!W2376)-2)),""))</f>
        <v/>
      </c>
      <c r="E2413" s="246" t="str">
        <f>IF('TSA Input'!J2376="","",IF('TSA Input'!J2376="Yes",'TSA Input'!I2376,""))</f>
        <v/>
      </c>
      <c r="F2413" s="247" t="str">
        <f>IF('TSA Input'!J2376="","",IF('TSA Input'!J2376="Yes",'TSA Input'!C2376,""))</f>
        <v/>
      </c>
      <c r="G2413" s="36" t="str">
        <f>IF('TSA Input'!J2376="","",IF('TSA Input'!J2376="Yes",'TSA Input'!D2376,""))</f>
        <v/>
      </c>
      <c r="H2413" s="37" t="str">
        <f>IF('TSA Input'!K2376="","",IF('TSA Input'!J2376="Yes",'TSA Input'!G2376,""))</f>
        <v/>
      </c>
      <c r="I2413" s="37" t="str">
        <f>IF('TSA Input'!L2376="","",IF('TSA Input'!J2376="Yes",'TSA Input'!F2376,""))</f>
        <v/>
      </c>
      <c r="J2413" s="39" t="str">
        <f t="shared" si="76"/>
        <v/>
      </c>
      <c r="K2413" s="257" t="str">
        <f>IF('TSA Input'!J2376="","",IF('TSA Input'!J2376="Yes",'TSA Input'!D2376,""))</f>
        <v/>
      </c>
      <c r="L2413" s="258" t="str">
        <f>IF('TSA Input'!J2376="","",IF('TSA Input'!J2376="Yes",'TSA Input'!G2376,""))</f>
        <v/>
      </c>
      <c r="M2413" s="258" t="str">
        <f>IF('TSA Input'!J2376="","",IF('TSA Input'!J2376="Yes",'TSA Input'!F2376,""))</f>
        <v/>
      </c>
      <c r="N2413" s="39" t="str">
        <f t="shared" si="77"/>
        <v/>
      </c>
      <c r="O2413" s="149" t="s">
        <v>11</v>
      </c>
      <c r="P2413" s="148" t="s">
        <v>11</v>
      </c>
      <c r="Q2413" s="1"/>
    </row>
    <row r="2414" spans="1:17" ht="15.75" hidden="1" customHeight="1">
      <c r="A2414" s="1" t="str">
        <f t="shared" si="1"/>
        <v/>
      </c>
      <c r="B2414" s="1"/>
      <c r="C2414" s="34" t="str">
        <f>IF('TSA Input'!J2377="","",IF('TSA Input'!J2377="Yes",'TSA Input'!B2377,"Ineligible"))</f>
        <v/>
      </c>
      <c r="D2414" s="246" t="str">
        <f>IF('TSA Input'!J2377="","",IF('TSA Input'!J2377="Yes",IF('TSA Input'!W2377="","",LEFT('TSA Input'!W2377,LEN('TSA Input'!W2377)-2)),""))</f>
        <v/>
      </c>
      <c r="E2414" s="246" t="str">
        <f>IF('TSA Input'!J2377="","",IF('TSA Input'!J2377="Yes",'TSA Input'!I2377,""))</f>
        <v/>
      </c>
      <c r="F2414" s="247" t="str">
        <f>IF('TSA Input'!J2377="","",IF('TSA Input'!J2377="Yes",'TSA Input'!C2377,""))</f>
        <v/>
      </c>
      <c r="G2414" s="36" t="str">
        <f>IF('TSA Input'!J2377="","",IF('TSA Input'!J2377="Yes",'TSA Input'!D2377,""))</f>
        <v/>
      </c>
      <c r="H2414" s="37" t="str">
        <f>IF('TSA Input'!K2377="","",IF('TSA Input'!J2377="Yes",'TSA Input'!G2377,""))</f>
        <v/>
      </c>
      <c r="I2414" s="37" t="str">
        <f>IF('TSA Input'!L2377="","",IF('TSA Input'!J2377="Yes",'TSA Input'!F2377,""))</f>
        <v/>
      </c>
      <c r="J2414" s="39" t="str">
        <f t="shared" si="76"/>
        <v/>
      </c>
      <c r="K2414" s="257" t="str">
        <f>IF('TSA Input'!J2377="","",IF('TSA Input'!J2377="Yes",'TSA Input'!D2377,""))</f>
        <v/>
      </c>
      <c r="L2414" s="258" t="str">
        <f>IF('TSA Input'!J2377="","",IF('TSA Input'!J2377="Yes",'TSA Input'!G2377,""))</f>
        <v/>
      </c>
      <c r="M2414" s="258" t="str">
        <f>IF('TSA Input'!J2377="","",IF('TSA Input'!J2377="Yes",'TSA Input'!F2377,""))</f>
        <v/>
      </c>
      <c r="N2414" s="39" t="str">
        <f t="shared" si="77"/>
        <v/>
      </c>
      <c r="O2414" s="149" t="s">
        <v>11</v>
      </c>
      <c r="P2414" s="148" t="s">
        <v>11</v>
      </c>
      <c r="Q2414" s="1"/>
    </row>
    <row r="2415" spans="1:17" ht="15.75" hidden="1" customHeight="1">
      <c r="A2415" s="1" t="str">
        <f t="shared" si="1"/>
        <v/>
      </c>
      <c r="B2415" s="1"/>
      <c r="C2415" s="34" t="str">
        <f>IF('TSA Input'!J2378="","",IF('TSA Input'!J2378="Yes",'TSA Input'!B2378,"Ineligible"))</f>
        <v/>
      </c>
      <c r="D2415" s="246" t="str">
        <f>IF('TSA Input'!J2378="","",IF('TSA Input'!J2378="Yes",IF('TSA Input'!W2378="","",LEFT('TSA Input'!W2378,LEN('TSA Input'!W2378)-2)),""))</f>
        <v/>
      </c>
      <c r="E2415" s="246" t="str">
        <f>IF('TSA Input'!J2378="","",IF('TSA Input'!J2378="Yes",'TSA Input'!I2378,""))</f>
        <v/>
      </c>
      <c r="F2415" s="247" t="str">
        <f>IF('TSA Input'!J2378="","",IF('TSA Input'!J2378="Yes",'TSA Input'!C2378,""))</f>
        <v/>
      </c>
      <c r="G2415" s="36" t="str">
        <f>IF('TSA Input'!J2378="","",IF('TSA Input'!J2378="Yes",'TSA Input'!D2378,""))</f>
        <v/>
      </c>
      <c r="H2415" s="37" t="str">
        <f>IF('TSA Input'!K2378="","",IF('TSA Input'!J2378="Yes",'TSA Input'!G2378,""))</f>
        <v/>
      </c>
      <c r="I2415" s="37" t="str">
        <f>IF('TSA Input'!L2378="","",IF('TSA Input'!J2378="Yes",'TSA Input'!F2378,""))</f>
        <v/>
      </c>
      <c r="J2415" s="39" t="str">
        <f t="shared" si="76"/>
        <v/>
      </c>
      <c r="K2415" s="257" t="str">
        <f>IF('TSA Input'!J2378="","",IF('TSA Input'!J2378="Yes",'TSA Input'!D2378,""))</f>
        <v/>
      </c>
      <c r="L2415" s="258" t="str">
        <f>IF('TSA Input'!J2378="","",IF('TSA Input'!J2378="Yes",'TSA Input'!G2378,""))</f>
        <v/>
      </c>
      <c r="M2415" s="258" t="str">
        <f>IF('TSA Input'!J2378="","",IF('TSA Input'!J2378="Yes",'TSA Input'!F2378,""))</f>
        <v/>
      </c>
      <c r="N2415" s="39" t="str">
        <f t="shared" si="77"/>
        <v/>
      </c>
      <c r="O2415" s="149" t="s">
        <v>11</v>
      </c>
      <c r="P2415" s="148" t="s">
        <v>11</v>
      </c>
      <c r="Q2415" s="1"/>
    </row>
    <row r="2416" spans="1:17" ht="15.75" hidden="1" customHeight="1">
      <c r="A2416" s="1" t="str">
        <f t="shared" si="1"/>
        <v/>
      </c>
      <c r="B2416" s="1"/>
      <c r="C2416" s="34" t="str">
        <f>IF('TSA Input'!J2379="","",IF('TSA Input'!J2379="Yes",'TSA Input'!B2379,"Ineligible"))</f>
        <v/>
      </c>
      <c r="D2416" s="246" t="str">
        <f>IF('TSA Input'!J2379="","",IF('TSA Input'!J2379="Yes",IF('TSA Input'!W2379="","",LEFT('TSA Input'!W2379,LEN('TSA Input'!W2379)-2)),""))</f>
        <v/>
      </c>
      <c r="E2416" s="246" t="str">
        <f>IF('TSA Input'!J2379="","",IF('TSA Input'!J2379="Yes",'TSA Input'!I2379,""))</f>
        <v/>
      </c>
      <c r="F2416" s="247" t="str">
        <f>IF('TSA Input'!J2379="","",IF('TSA Input'!J2379="Yes",'TSA Input'!C2379,""))</f>
        <v/>
      </c>
      <c r="G2416" s="36" t="str">
        <f>IF('TSA Input'!J2379="","",IF('TSA Input'!J2379="Yes",'TSA Input'!D2379,""))</f>
        <v/>
      </c>
      <c r="H2416" s="37" t="str">
        <f>IF('TSA Input'!K2379="","",IF('TSA Input'!J2379="Yes",'TSA Input'!G2379,""))</f>
        <v/>
      </c>
      <c r="I2416" s="37" t="str">
        <f>IF('TSA Input'!L2379="","",IF('TSA Input'!J2379="Yes",'TSA Input'!F2379,""))</f>
        <v/>
      </c>
      <c r="J2416" s="39" t="str">
        <f t="shared" si="76"/>
        <v/>
      </c>
      <c r="K2416" s="257" t="str">
        <f>IF('TSA Input'!J2379="","",IF('TSA Input'!J2379="Yes",'TSA Input'!D2379,""))</f>
        <v/>
      </c>
      <c r="L2416" s="258" t="str">
        <f>IF('TSA Input'!J2379="","",IF('TSA Input'!J2379="Yes",'TSA Input'!G2379,""))</f>
        <v/>
      </c>
      <c r="M2416" s="258" t="str">
        <f>IF('TSA Input'!J2379="","",IF('TSA Input'!J2379="Yes",'TSA Input'!F2379,""))</f>
        <v/>
      </c>
      <c r="N2416" s="39" t="str">
        <f t="shared" si="77"/>
        <v/>
      </c>
      <c r="O2416" s="149" t="s">
        <v>11</v>
      </c>
      <c r="P2416" s="148" t="s">
        <v>11</v>
      </c>
      <c r="Q2416" s="1"/>
    </row>
    <row r="2417" spans="1:17" ht="15.75" hidden="1" customHeight="1">
      <c r="A2417" s="1" t="str">
        <f t="shared" si="1"/>
        <v/>
      </c>
      <c r="B2417" s="1"/>
      <c r="C2417" s="34" t="str">
        <f>IF('TSA Input'!J2380="","",IF('TSA Input'!J2380="Yes",'TSA Input'!B2380,"Ineligible"))</f>
        <v/>
      </c>
      <c r="D2417" s="246" t="str">
        <f>IF('TSA Input'!J2380="","",IF('TSA Input'!J2380="Yes",IF('TSA Input'!W2380="","",LEFT('TSA Input'!W2380,LEN('TSA Input'!W2380)-2)),""))</f>
        <v/>
      </c>
      <c r="E2417" s="246" t="str">
        <f>IF('TSA Input'!J2380="","",IF('TSA Input'!J2380="Yes",'TSA Input'!I2380,""))</f>
        <v/>
      </c>
      <c r="F2417" s="247" t="str">
        <f>IF('TSA Input'!J2380="","",IF('TSA Input'!J2380="Yes",'TSA Input'!C2380,""))</f>
        <v/>
      </c>
      <c r="G2417" s="36" t="str">
        <f>IF('TSA Input'!J2380="","",IF('TSA Input'!J2380="Yes",'TSA Input'!D2380,""))</f>
        <v/>
      </c>
      <c r="H2417" s="37" t="str">
        <f>IF('TSA Input'!K2380="","",IF('TSA Input'!J2380="Yes",'TSA Input'!G2380,""))</f>
        <v/>
      </c>
      <c r="I2417" s="37" t="str">
        <f>IF('TSA Input'!L2380="","",IF('TSA Input'!J2380="Yes",'TSA Input'!F2380,""))</f>
        <v/>
      </c>
      <c r="J2417" s="39" t="str">
        <f t="shared" si="76"/>
        <v/>
      </c>
      <c r="K2417" s="257" t="str">
        <f>IF('TSA Input'!J2380="","",IF('TSA Input'!J2380="Yes",'TSA Input'!D2380,""))</f>
        <v/>
      </c>
      <c r="L2417" s="258" t="str">
        <f>IF('TSA Input'!J2380="","",IF('TSA Input'!J2380="Yes",'TSA Input'!G2380,""))</f>
        <v/>
      </c>
      <c r="M2417" s="258" t="str">
        <f>IF('TSA Input'!J2380="","",IF('TSA Input'!J2380="Yes",'TSA Input'!F2380,""))</f>
        <v/>
      </c>
      <c r="N2417" s="39" t="str">
        <f t="shared" si="77"/>
        <v/>
      </c>
      <c r="O2417" s="149" t="s">
        <v>11</v>
      </c>
      <c r="P2417" s="148" t="s">
        <v>11</v>
      </c>
      <c r="Q2417" s="1"/>
    </row>
    <row r="2418" spans="1:17" ht="15.75" hidden="1" customHeight="1">
      <c r="A2418" s="1" t="str">
        <f t="shared" si="1"/>
        <v/>
      </c>
      <c r="B2418" s="1"/>
      <c r="C2418" s="34" t="str">
        <f>IF('TSA Input'!J2381="","",IF('TSA Input'!J2381="Yes",'TSA Input'!B2381,"Ineligible"))</f>
        <v/>
      </c>
      <c r="D2418" s="246" t="str">
        <f>IF('TSA Input'!J2381="","",IF('TSA Input'!J2381="Yes",IF('TSA Input'!W2381="","",LEFT('TSA Input'!W2381,LEN('TSA Input'!W2381)-2)),""))</f>
        <v/>
      </c>
      <c r="E2418" s="246" t="str">
        <f>IF('TSA Input'!J2381="","",IF('TSA Input'!J2381="Yes",'TSA Input'!I2381,""))</f>
        <v/>
      </c>
      <c r="F2418" s="247" t="str">
        <f>IF('TSA Input'!J2381="","",IF('TSA Input'!J2381="Yes",'TSA Input'!C2381,""))</f>
        <v/>
      </c>
      <c r="G2418" s="36" t="str">
        <f>IF('TSA Input'!J2381="","",IF('TSA Input'!J2381="Yes",'TSA Input'!D2381,""))</f>
        <v/>
      </c>
      <c r="H2418" s="37" t="str">
        <f>IF('TSA Input'!K2381="","",IF('TSA Input'!J2381="Yes",'TSA Input'!G2381,""))</f>
        <v/>
      </c>
      <c r="I2418" s="37" t="str">
        <f>IF('TSA Input'!L2381="","",IF('TSA Input'!J2381="Yes",'TSA Input'!F2381,""))</f>
        <v/>
      </c>
      <c r="J2418" s="39" t="str">
        <f t="shared" si="76"/>
        <v/>
      </c>
      <c r="K2418" s="257" t="str">
        <f>IF('TSA Input'!J2381="","",IF('TSA Input'!J2381="Yes",'TSA Input'!D2381,""))</f>
        <v/>
      </c>
      <c r="L2418" s="258" t="str">
        <f>IF('TSA Input'!J2381="","",IF('TSA Input'!J2381="Yes",'TSA Input'!G2381,""))</f>
        <v/>
      </c>
      <c r="M2418" s="258" t="str">
        <f>IF('TSA Input'!J2381="","",IF('TSA Input'!J2381="Yes",'TSA Input'!F2381,""))</f>
        <v/>
      </c>
      <c r="N2418" s="39" t="str">
        <f t="shared" si="77"/>
        <v/>
      </c>
      <c r="O2418" s="149" t="s">
        <v>11</v>
      </c>
      <c r="P2418" s="148" t="s">
        <v>11</v>
      </c>
      <c r="Q2418" s="1"/>
    </row>
    <row r="2419" spans="1:17" ht="15.75" hidden="1" customHeight="1">
      <c r="A2419" s="1" t="str">
        <f t="shared" si="1"/>
        <v/>
      </c>
      <c r="B2419" s="1"/>
      <c r="C2419" s="34" t="str">
        <f>IF('TSA Input'!J2382="","",IF('TSA Input'!J2382="Yes",'TSA Input'!B2382,"Ineligible"))</f>
        <v/>
      </c>
      <c r="D2419" s="246" t="str">
        <f>IF('TSA Input'!J2382="","",IF('TSA Input'!J2382="Yes",IF('TSA Input'!W2382="","",LEFT('TSA Input'!W2382,LEN('TSA Input'!W2382)-2)),""))</f>
        <v/>
      </c>
      <c r="E2419" s="246" t="str">
        <f>IF('TSA Input'!J2382="","",IF('TSA Input'!J2382="Yes",'TSA Input'!I2382,""))</f>
        <v/>
      </c>
      <c r="F2419" s="247" t="str">
        <f>IF('TSA Input'!J2382="","",IF('TSA Input'!J2382="Yes",'TSA Input'!C2382,""))</f>
        <v/>
      </c>
      <c r="G2419" s="36" t="str">
        <f>IF('TSA Input'!J2382="","",IF('TSA Input'!J2382="Yes",'TSA Input'!D2382,""))</f>
        <v/>
      </c>
      <c r="H2419" s="37" t="str">
        <f>IF('TSA Input'!K2382="","",IF('TSA Input'!J2382="Yes",'TSA Input'!G2382,""))</f>
        <v/>
      </c>
      <c r="I2419" s="37" t="str">
        <f>IF('TSA Input'!L2382="","",IF('TSA Input'!J2382="Yes",'TSA Input'!F2382,""))</f>
        <v/>
      </c>
      <c r="J2419" s="39" t="str">
        <f t="shared" si="76"/>
        <v/>
      </c>
      <c r="K2419" s="257" t="str">
        <f>IF('TSA Input'!J2382="","",IF('TSA Input'!J2382="Yes",'TSA Input'!D2382,""))</f>
        <v/>
      </c>
      <c r="L2419" s="258" t="str">
        <f>IF('TSA Input'!J2382="","",IF('TSA Input'!J2382="Yes",'TSA Input'!G2382,""))</f>
        <v/>
      </c>
      <c r="M2419" s="258" t="str">
        <f>IF('TSA Input'!J2382="","",IF('TSA Input'!J2382="Yes",'TSA Input'!F2382,""))</f>
        <v/>
      </c>
      <c r="N2419" s="39" t="str">
        <f t="shared" si="77"/>
        <v/>
      </c>
      <c r="O2419" s="149" t="s">
        <v>11</v>
      </c>
      <c r="P2419" s="148" t="s">
        <v>11</v>
      </c>
      <c r="Q2419" s="1"/>
    </row>
    <row r="2420" spans="1:17" ht="15.75" hidden="1" customHeight="1">
      <c r="A2420" s="1" t="str">
        <f t="shared" si="1"/>
        <v/>
      </c>
      <c r="B2420" s="1"/>
      <c r="C2420" s="34" t="str">
        <f>IF('TSA Input'!J2383="","",IF('TSA Input'!J2383="Yes",'TSA Input'!B2383,"Ineligible"))</f>
        <v/>
      </c>
      <c r="D2420" s="246" t="str">
        <f>IF('TSA Input'!J2383="","",IF('TSA Input'!J2383="Yes",IF('TSA Input'!W2383="","",LEFT('TSA Input'!W2383,LEN('TSA Input'!W2383)-2)),""))</f>
        <v/>
      </c>
      <c r="E2420" s="246" t="str">
        <f>IF('TSA Input'!J2383="","",IF('TSA Input'!J2383="Yes",'TSA Input'!I2383,""))</f>
        <v/>
      </c>
      <c r="F2420" s="247" t="str">
        <f>IF('TSA Input'!J2383="","",IF('TSA Input'!J2383="Yes",'TSA Input'!C2383,""))</f>
        <v/>
      </c>
      <c r="G2420" s="36" t="str">
        <f>IF('TSA Input'!J2383="","",IF('TSA Input'!J2383="Yes",'TSA Input'!D2383,""))</f>
        <v/>
      </c>
      <c r="H2420" s="37" t="str">
        <f>IF('TSA Input'!K2383="","",IF('TSA Input'!J2383="Yes",'TSA Input'!G2383,""))</f>
        <v/>
      </c>
      <c r="I2420" s="37" t="str">
        <f>IF('TSA Input'!L2383="","",IF('TSA Input'!J2383="Yes",'TSA Input'!F2383,""))</f>
        <v/>
      </c>
      <c r="J2420" s="39" t="str">
        <f t="shared" si="76"/>
        <v/>
      </c>
      <c r="K2420" s="257" t="str">
        <f>IF('TSA Input'!J2383="","",IF('TSA Input'!J2383="Yes",'TSA Input'!D2383,""))</f>
        <v/>
      </c>
      <c r="L2420" s="258" t="str">
        <f>IF('TSA Input'!J2383="","",IF('TSA Input'!J2383="Yes",'TSA Input'!G2383,""))</f>
        <v/>
      </c>
      <c r="M2420" s="258" t="str">
        <f>IF('TSA Input'!J2383="","",IF('TSA Input'!J2383="Yes",'TSA Input'!F2383,""))</f>
        <v/>
      </c>
      <c r="N2420" s="39" t="str">
        <f t="shared" si="77"/>
        <v/>
      </c>
      <c r="O2420" s="149" t="s">
        <v>11</v>
      </c>
      <c r="P2420" s="148" t="s">
        <v>11</v>
      </c>
      <c r="Q2420" s="1"/>
    </row>
    <row r="2421" spans="1:17" ht="15.75" hidden="1" customHeight="1">
      <c r="A2421" s="1" t="str">
        <f t="shared" si="1"/>
        <v/>
      </c>
      <c r="B2421" s="1"/>
      <c r="C2421" s="34" t="str">
        <f>IF('TSA Input'!J2384="","",IF('TSA Input'!J2384="Yes",'TSA Input'!B2384,"Ineligible"))</f>
        <v/>
      </c>
      <c r="D2421" s="246" t="str">
        <f>IF('TSA Input'!J2384="","",IF('TSA Input'!J2384="Yes",IF('TSA Input'!W2384="","",LEFT('TSA Input'!W2384,LEN('TSA Input'!W2384)-2)),""))</f>
        <v/>
      </c>
      <c r="E2421" s="246" t="str">
        <f>IF('TSA Input'!J2384="","",IF('TSA Input'!J2384="Yes",'TSA Input'!I2384,""))</f>
        <v/>
      </c>
      <c r="F2421" s="247" t="str">
        <f>IF('TSA Input'!J2384="","",IF('TSA Input'!J2384="Yes",'TSA Input'!C2384,""))</f>
        <v/>
      </c>
      <c r="G2421" s="36" t="str">
        <f>IF('TSA Input'!J2384="","",IF('TSA Input'!J2384="Yes",'TSA Input'!D2384,""))</f>
        <v/>
      </c>
      <c r="H2421" s="37" t="str">
        <f>IF('TSA Input'!K2384="","",IF('TSA Input'!J2384="Yes",'TSA Input'!G2384,""))</f>
        <v/>
      </c>
      <c r="I2421" s="37" t="str">
        <f>IF('TSA Input'!L2384="","",IF('TSA Input'!J2384="Yes",'TSA Input'!F2384,""))</f>
        <v/>
      </c>
      <c r="J2421" s="39" t="str">
        <f t="shared" si="76"/>
        <v/>
      </c>
      <c r="K2421" s="257" t="str">
        <f>IF('TSA Input'!J2384="","",IF('TSA Input'!J2384="Yes",'TSA Input'!D2384,""))</f>
        <v/>
      </c>
      <c r="L2421" s="258" t="str">
        <f>IF('TSA Input'!J2384="","",IF('TSA Input'!J2384="Yes",'TSA Input'!G2384,""))</f>
        <v/>
      </c>
      <c r="M2421" s="258" t="str">
        <f>IF('TSA Input'!J2384="","",IF('TSA Input'!J2384="Yes",'TSA Input'!F2384,""))</f>
        <v/>
      </c>
      <c r="N2421" s="39" t="str">
        <f t="shared" si="77"/>
        <v/>
      </c>
      <c r="O2421" s="149" t="s">
        <v>11</v>
      </c>
      <c r="P2421" s="148" t="s">
        <v>11</v>
      </c>
      <c r="Q2421" s="1"/>
    </row>
    <row r="2422" spans="1:17" ht="15.75" hidden="1" customHeight="1">
      <c r="A2422" s="1" t="str">
        <f t="shared" si="1"/>
        <v/>
      </c>
      <c r="B2422" s="1"/>
      <c r="C2422" s="34" t="str">
        <f>IF('TSA Input'!J2385="","",IF('TSA Input'!J2385="Yes",'TSA Input'!B2385,"Ineligible"))</f>
        <v/>
      </c>
      <c r="D2422" s="246" t="str">
        <f>IF('TSA Input'!J2385="","",IF('TSA Input'!J2385="Yes",IF('TSA Input'!W2385="","",LEFT('TSA Input'!W2385,LEN('TSA Input'!W2385)-2)),""))</f>
        <v/>
      </c>
      <c r="E2422" s="246" t="str">
        <f>IF('TSA Input'!J2385="","",IF('TSA Input'!J2385="Yes",'TSA Input'!I2385,""))</f>
        <v/>
      </c>
      <c r="F2422" s="247" t="str">
        <f>IF('TSA Input'!J2385="","",IF('TSA Input'!J2385="Yes",'TSA Input'!C2385,""))</f>
        <v/>
      </c>
      <c r="G2422" s="36" t="str">
        <f>IF('TSA Input'!J2385="","",IF('TSA Input'!J2385="Yes",'TSA Input'!D2385,""))</f>
        <v/>
      </c>
      <c r="H2422" s="37" t="str">
        <f>IF('TSA Input'!K2385="","",IF('TSA Input'!J2385="Yes",'TSA Input'!G2385,""))</f>
        <v/>
      </c>
      <c r="I2422" s="37" t="str">
        <f>IF('TSA Input'!L2385="","",IF('TSA Input'!J2385="Yes",'TSA Input'!F2385,""))</f>
        <v/>
      </c>
      <c r="J2422" s="39" t="str">
        <f t="shared" si="76"/>
        <v/>
      </c>
      <c r="K2422" s="257" t="str">
        <f>IF('TSA Input'!J2385="","",IF('TSA Input'!J2385="Yes",'TSA Input'!D2385,""))</f>
        <v/>
      </c>
      <c r="L2422" s="258" t="str">
        <f>IF('TSA Input'!J2385="","",IF('TSA Input'!J2385="Yes",'TSA Input'!G2385,""))</f>
        <v/>
      </c>
      <c r="M2422" s="258" t="str">
        <f>IF('TSA Input'!J2385="","",IF('TSA Input'!J2385="Yes",'TSA Input'!F2385,""))</f>
        <v/>
      </c>
      <c r="N2422" s="39" t="str">
        <f t="shared" si="77"/>
        <v/>
      </c>
      <c r="O2422" s="149" t="s">
        <v>11</v>
      </c>
      <c r="P2422" s="148" t="s">
        <v>11</v>
      </c>
      <c r="Q2422" s="1"/>
    </row>
    <row r="2423" spans="1:17" ht="15.75" hidden="1" customHeight="1">
      <c r="A2423" s="1" t="str">
        <f t="shared" si="1"/>
        <v/>
      </c>
      <c r="B2423" s="1"/>
      <c r="C2423" s="34" t="str">
        <f>IF('TSA Input'!J2386="","",IF('TSA Input'!J2386="Yes",'TSA Input'!B2386,"Ineligible"))</f>
        <v/>
      </c>
      <c r="D2423" s="246" t="str">
        <f>IF('TSA Input'!J2386="","",IF('TSA Input'!J2386="Yes",IF('TSA Input'!W2386="","",LEFT('TSA Input'!W2386,LEN('TSA Input'!W2386)-2)),""))</f>
        <v/>
      </c>
      <c r="E2423" s="246" t="str">
        <f>IF('TSA Input'!J2386="","",IF('TSA Input'!J2386="Yes",'TSA Input'!I2386,""))</f>
        <v/>
      </c>
      <c r="F2423" s="247" t="str">
        <f>IF('TSA Input'!J2386="","",IF('TSA Input'!J2386="Yes",'TSA Input'!C2386,""))</f>
        <v/>
      </c>
      <c r="G2423" s="36" t="str">
        <f>IF('TSA Input'!J2386="","",IF('TSA Input'!J2386="Yes",'TSA Input'!D2386,""))</f>
        <v/>
      </c>
      <c r="H2423" s="37" t="str">
        <f>IF('TSA Input'!K2386="","",IF('TSA Input'!J2386="Yes",'TSA Input'!G2386,""))</f>
        <v/>
      </c>
      <c r="I2423" s="37" t="str">
        <f>IF('TSA Input'!L2386="","",IF('TSA Input'!J2386="Yes",'TSA Input'!F2386,""))</f>
        <v/>
      </c>
      <c r="J2423" s="39" t="str">
        <f t="shared" si="76"/>
        <v/>
      </c>
      <c r="K2423" s="257" t="str">
        <f>IF('TSA Input'!J2386="","",IF('TSA Input'!J2386="Yes",'TSA Input'!D2386,""))</f>
        <v/>
      </c>
      <c r="L2423" s="258" t="str">
        <f>IF('TSA Input'!J2386="","",IF('TSA Input'!J2386="Yes",'TSA Input'!G2386,""))</f>
        <v/>
      </c>
      <c r="M2423" s="258" t="str">
        <f>IF('TSA Input'!J2386="","",IF('TSA Input'!J2386="Yes",'TSA Input'!F2386,""))</f>
        <v/>
      </c>
      <c r="N2423" s="39" t="str">
        <f t="shared" si="77"/>
        <v/>
      </c>
      <c r="O2423" s="149" t="s">
        <v>11</v>
      </c>
      <c r="P2423" s="148" t="s">
        <v>11</v>
      </c>
      <c r="Q2423" s="1"/>
    </row>
    <row r="2424" spans="1:17" ht="15.75" hidden="1" customHeight="1">
      <c r="A2424" s="1" t="str">
        <f t="shared" si="1"/>
        <v/>
      </c>
      <c r="B2424" s="1"/>
      <c r="C2424" s="34" t="str">
        <f>IF('TSA Input'!J2387="","",IF('TSA Input'!J2387="Yes",'TSA Input'!B2387,"Ineligible"))</f>
        <v/>
      </c>
      <c r="D2424" s="246" t="str">
        <f>IF('TSA Input'!J2387="","",IF('TSA Input'!J2387="Yes",IF('TSA Input'!W2387="","",LEFT('TSA Input'!W2387,LEN('TSA Input'!W2387)-2)),""))</f>
        <v/>
      </c>
      <c r="E2424" s="246" t="str">
        <f>IF('TSA Input'!J2387="","",IF('TSA Input'!J2387="Yes",'TSA Input'!I2387,""))</f>
        <v/>
      </c>
      <c r="F2424" s="247" t="str">
        <f>IF('TSA Input'!J2387="","",IF('TSA Input'!J2387="Yes",'TSA Input'!C2387,""))</f>
        <v/>
      </c>
      <c r="G2424" s="36" t="str">
        <f>IF('TSA Input'!J2387="","",IF('TSA Input'!J2387="Yes",'TSA Input'!D2387,""))</f>
        <v/>
      </c>
      <c r="H2424" s="37" t="str">
        <f>IF('TSA Input'!K2387="","",IF('TSA Input'!J2387="Yes",'TSA Input'!G2387,""))</f>
        <v/>
      </c>
      <c r="I2424" s="37" t="str">
        <f>IF('TSA Input'!L2387="","",IF('TSA Input'!J2387="Yes",'TSA Input'!F2387,""))</f>
        <v/>
      </c>
      <c r="J2424" s="39" t="str">
        <f t="shared" si="76"/>
        <v/>
      </c>
      <c r="K2424" s="257" t="str">
        <f>IF('TSA Input'!J2387="","",IF('TSA Input'!J2387="Yes",'TSA Input'!D2387,""))</f>
        <v/>
      </c>
      <c r="L2424" s="258" t="str">
        <f>IF('TSA Input'!J2387="","",IF('TSA Input'!J2387="Yes",'TSA Input'!G2387,""))</f>
        <v/>
      </c>
      <c r="M2424" s="258" t="str">
        <f>IF('TSA Input'!J2387="","",IF('TSA Input'!J2387="Yes",'TSA Input'!F2387,""))</f>
        <v/>
      </c>
      <c r="N2424" s="39" t="str">
        <f t="shared" si="77"/>
        <v/>
      </c>
      <c r="O2424" s="149" t="s">
        <v>11</v>
      </c>
      <c r="P2424" s="148" t="s">
        <v>11</v>
      </c>
      <c r="Q2424" s="1"/>
    </row>
    <row r="2425" spans="1:17" ht="15.75" hidden="1" customHeight="1">
      <c r="A2425" s="1" t="str">
        <f t="shared" si="1"/>
        <v/>
      </c>
      <c r="B2425" s="1"/>
      <c r="C2425" s="34" t="str">
        <f>IF('TSA Input'!J2388="","",IF('TSA Input'!J2388="Yes",'TSA Input'!B2388,"Ineligible"))</f>
        <v/>
      </c>
      <c r="D2425" s="246" t="str">
        <f>IF('TSA Input'!J2388="","",IF('TSA Input'!J2388="Yes",IF('TSA Input'!W2388="","",LEFT('TSA Input'!W2388,LEN('TSA Input'!W2388)-2)),""))</f>
        <v/>
      </c>
      <c r="E2425" s="246" t="str">
        <f>IF('TSA Input'!J2388="","",IF('TSA Input'!J2388="Yes",'TSA Input'!I2388,""))</f>
        <v/>
      </c>
      <c r="F2425" s="247" t="str">
        <f>IF('TSA Input'!J2388="","",IF('TSA Input'!J2388="Yes",'TSA Input'!C2388,""))</f>
        <v/>
      </c>
      <c r="G2425" s="36" t="str">
        <f>IF('TSA Input'!J2388="","",IF('TSA Input'!J2388="Yes",'TSA Input'!D2388,""))</f>
        <v/>
      </c>
      <c r="H2425" s="37" t="str">
        <f>IF('TSA Input'!K2388="","",IF('TSA Input'!J2388="Yes",'TSA Input'!G2388,""))</f>
        <v/>
      </c>
      <c r="I2425" s="37" t="str">
        <f>IF('TSA Input'!L2388="","",IF('TSA Input'!J2388="Yes",'TSA Input'!F2388,""))</f>
        <v/>
      </c>
      <c r="J2425" s="39" t="str">
        <f t="shared" si="76"/>
        <v/>
      </c>
      <c r="K2425" s="257" t="str">
        <f>IF('TSA Input'!J2388="","",IF('TSA Input'!J2388="Yes",'TSA Input'!D2388,""))</f>
        <v/>
      </c>
      <c r="L2425" s="258" t="str">
        <f>IF('TSA Input'!J2388="","",IF('TSA Input'!J2388="Yes",'TSA Input'!G2388,""))</f>
        <v/>
      </c>
      <c r="M2425" s="258" t="str">
        <f>IF('TSA Input'!J2388="","",IF('TSA Input'!J2388="Yes",'TSA Input'!F2388,""))</f>
        <v/>
      </c>
      <c r="N2425" s="39" t="str">
        <f t="shared" si="77"/>
        <v/>
      </c>
      <c r="O2425" s="149" t="s">
        <v>11</v>
      </c>
      <c r="P2425" s="148" t="s">
        <v>11</v>
      </c>
      <c r="Q2425" s="1"/>
    </row>
    <row r="2426" spans="1:17" ht="15.75" hidden="1" customHeight="1">
      <c r="A2426" s="1" t="str">
        <f t="shared" si="1"/>
        <v/>
      </c>
      <c r="B2426" s="1"/>
      <c r="C2426" s="34" t="str">
        <f>IF('TSA Input'!J2389="","",IF('TSA Input'!J2389="Yes",'TSA Input'!B2389,"Ineligible"))</f>
        <v/>
      </c>
      <c r="D2426" s="246" t="str">
        <f>IF('TSA Input'!J2389="","",IF('TSA Input'!J2389="Yes",IF('TSA Input'!W2389="","",LEFT('TSA Input'!W2389,LEN('TSA Input'!W2389)-2)),""))</f>
        <v/>
      </c>
      <c r="E2426" s="246" t="str">
        <f>IF('TSA Input'!J2389="","",IF('TSA Input'!J2389="Yes",'TSA Input'!I2389,""))</f>
        <v/>
      </c>
      <c r="F2426" s="247" t="str">
        <f>IF('TSA Input'!J2389="","",IF('TSA Input'!J2389="Yes",'TSA Input'!C2389,""))</f>
        <v/>
      </c>
      <c r="G2426" s="36" t="str">
        <f>IF('TSA Input'!J2389="","",IF('TSA Input'!J2389="Yes",'TSA Input'!D2389,""))</f>
        <v/>
      </c>
      <c r="H2426" s="37" t="str">
        <f>IF('TSA Input'!K2389="","",IF('TSA Input'!J2389="Yes",'TSA Input'!G2389,""))</f>
        <v/>
      </c>
      <c r="I2426" s="37" t="str">
        <f>IF('TSA Input'!L2389="","",IF('TSA Input'!J2389="Yes",'TSA Input'!F2389,""))</f>
        <v/>
      </c>
      <c r="J2426" s="39" t="str">
        <f t="shared" si="76"/>
        <v/>
      </c>
      <c r="K2426" s="257" t="str">
        <f>IF('TSA Input'!J2389="","",IF('TSA Input'!J2389="Yes",'TSA Input'!D2389,""))</f>
        <v/>
      </c>
      <c r="L2426" s="258" t="str">
        <f>IF('TSA Input'!J2389="","",IF('TSA Input'!J2389="Yes",'TSA Input'!G2389,""))</f>
        <v/>
      </c>
      <c r="M2426" s="258" t="str">
        <f>IF('TSA Input'!J2389="","",IF('TSA Input'!J2389="Yes",'TSA Input'!F2389,""))</f>
        <v/>
      </c>
      <c r="N2426" s="39" t="str">
        <f t="shared" si="77"/>
        <v/>
      </c>
      <c r="O2426" s="149" t="s">
        <v>11</v>
      </c>
      <c r="P2426" s="148" t="s">
        <v>11</v>
      </c>
      <c r="Q2426" s="1"/>
    </row>
    <row r="2427" spans="1:17" ht="15.75" hidden="1" customHeight="1">
      <c r="A2427" s="1" t="str">
        <f t="shared" si="1"/>
        <v/>
      </c>
      <c r="B2427" s="1"/>
      <c r="C2427" s="34" t="str">
        <f>IF('TSA Input'!J2390="","",IF('TSA Input'!J2390="Yes",'TSA Input'!B2390,"Ineligible"))</f>
        <v/>
      </c>
      <c r="D2427" s="246" t="str">
        <f>IF('TSA Input'!J2390="","",IF('TSA Input'!J2390="Yes",IF('TSA Input'!W2390="","",LEFT('TSA Input'!W2390,LEN('TSA Input'!W2390)-2)),""))</f>
        <v/>
      </c>
      <c r="E2427" s="246" t="str">
        <f>IF('TSA Input'!J2390="","",IF('TSA Input'!J2390="Yes",'TSA Input'!I2390,""))</f>
        <v/>
      </c>
      <c r="F2427" s="247" t="str">
        <f>IF('TSA Input'!J2390="","",IF('TSA Input'!J2390="Yes",'TSA Input'!C2390,""))</f>
        <v/>
      </c>
      <c r="G2427" s="36" t="str">
        <f>IF('TSA Input'!J2390="","",IF('TSA Input'!J2390="Yes",'TSA Input'!D2390,""))</f>
        <v/>
      </c>
      <c r="H2427" s="37" t="str">
        <f>IF('TSA Input'!K2390="","",IF('TSA Input'!J2390="Yes",'TSA Input'!G2390,""))</f>
        <v/>
      </c>
      <c r="I2427" s="37" t="str">
        <f>IF('TSA Input'!L2390="","",IF('TSA Input'!J2390="Yes",'TSA Input'!F2390,""))</f>
        <v/>
      </c>
      <c r="J2427" s="39" t="str">
        <f t="shared" si="76"/>
        <v/>
      </c>
      <c r="K2427" s="257" t="str">
        <f>IF('TSA Input'!J2390="","",IF('TSA Input'!J2390="Yes",'TSA Input'!D2390,""))</f>
        <v/>
      </c>
      <c r="L2427" s="258" t="str">
        <f>IF('TSA Input'!J2390="","",IF('TSA Input'!J2390="Yes",'TSA Input'!G2390,""))</f>
        <v/>
      </c>
      <c r="M2427" s="258" t="str">
        <f>IF('TSA Input'!J2390="","",IF('TSA Input'!J2390="Yes",'TSA Input'!F2390,""))</f>
        <v/>
      </c>
      <c r="N2427" s="39" t="str">
        <f t="shared" si="77"/>
        <v/>
      </c>
      <c r="O2427" s="149" t="s">
        <v>11</v>
      </c>
      <c r="P2427" s="148" t="s">
        <v>11</v>
      </c>
      <c r="Q2427" s="1"/>
    </row>
    <row r="2428" spans="1:17" ht="15.75" hidden="1" customHeight="1">
      <c r="A2428" s="1" t="str">
        <f t="shared" si="1"/>
        <v/>
      </c>
      <c r="B2428" s="1"/>
      <c r="C2428" s="34" t="str">
        <f>IF('TSA Input'!J2391="","",IF('TSA Input'!J2391="Yes",'TSA Input'!B2391,"Ineligible"))</f>
        <v/>
      </c>
      <c r="D2428" s="246" t="str">
        <f>IF('TSA Input'!J2391="","",IF('TSA Input'!J2391="Yes",IF('TSA Input'!W2391="","",LEFT('TSA Input'!W2391,LEN('TSA Input'!W2391)-2)),""))</f>
        <v/>
      </c>
      <c r="E2428" s="246" t="str">
        <f>IF('TSA Input'!J2391="","",IF('TSA Input'!J2391="Yes",'TSA Input'!I2391,""))</f>
        <v/>
      </c>
      <c r="F2428" s="247" t="str">
        <f>IF('TSA Input'!J2391="","",IF('TSA Input'!J2391="Yes",'TSA Input'!C2391,""))</f>
        <v/>
      </c>
      <c r="G2428" s="36" t="str">
        <f>IF('TSA Input'!J2391="","",IF('TSA Input'!J2391="Yes",'TSA Input'!D2391,""))</f>
        <v/>
      </c>
      <c r="H2428" s="37" t="str">
        <f>IF('TSA Input'!K2391="","",IF('TSA Input'!J2391="Yes",'TSA Input'!G2391,""))</f>
        <v/>
      </c>
      <c r="I2428" s="37" t="str">
        <f>IF('TSA Input'!L2391="","",IF('TSA Input'!J2391="Yes",'TSA Input'!F2391,""))</f>
        <v/>
      </c>
      <c r="J2428" s="39" t="str">
        <f t="shared" si="76"/>
        <v/>
      </c>
      <c r="K2428" s="257" t="str">
        <f>IF('TSA Input'!J2391="","",IF('TSA Input'!J2391="Yes",'TSA Input'!D2391,""))</f>
        <v/>
      </c>
      <c r="L2428" s="258" t="str">
        <f>IF('TSA Input'!J2391="","",IF('TSA Input'!J2391="Yes",'TSA Input'!G2391,""))</f>
        <v/>
      </c>
      <c r="M2428" s="258" t="str">
        <f>IF('TSA Input'!J2391="","",IF('TSA Input'!J2391="Yes",'TSA Input'!F2391,""))</f>
        <v/>
      </c>
      <c r="N2428" s="39" t="str">
        <f t="shared" si="77"/>
        <v/>
      </c>
      <c r="O2428" s="149" t="s">
        <v>11</v>
      </c>
      <c r="P2428" s="148" t="s">
        <v>11</v>
      </c>
      <c r="Q2428" s="1"/>
    </row>
    <row r="2429" spans="1:17" ht="15.75" hidden="1" customHeight="1">
      <c r="A2429" s="1" t="str">
        <f t="shared" si="1"/>
        <v/>
      </c>
      <c r="B2429" s="1"/>
      <c r="C2429" s="34" t="str">
        <f>IF('TSA Input'!J2392="","",IF('TSA Input'!J2392="Yes",'TSA Input'!B2392,"Ineligible"))</f>
        <v/>
      </c>
      <c r="D2429" s="246" t="str">
        <f>IF('TSA Input'!J2392="","",IF('TSA Input'!J2392="Yes",IF('TSA Input'!W2392="","",LEFT('TSA Input'!W2392,LEN('TSA Input'!W2392)-2)),""))</f>
        <v/>
      </c>
      <c r="E2429" s="246" t="str">
        <f>IF('TSA Input'!J2392="","",IF('TSA Input'!J2392="Yes",'TSA Input'!I2392,""))</f>
        <v/>
      </c>
      <c r="F2429" s="247" t="str">
        <f>IF('TSA Input'!J2392="","",IF('TSA Input'!J2392="Yes",'TSA Input'!C2392,""))</f>
        <v/>
      </c>
      <c r="G2429" s="36" t="str">
        <f>IF('TSA Input'!J2392="","",IF('TSA Input'!J2392="Yes",'TSA Input'!D2392,""))</f>
        <v/>
      </c>
      <c r="H2429" s="37" t="str">
        <f>IF('TSA Input'!K2392="","",IF('TSA Input'!J2392="Yes",'TSA Input'!G2392,""))</f>
        <v/>
      </c>
      <c r="I2429" s="37" t="str">
        <f>IF('TSA Input'!L2392="","",IF('TSA Input'!J2392="Yes",'TSA Input'!F2392,""))</f>
        <v/>
      </c>
      <c r="J2429" s="39" t="str">
        <f t="shared" si="76"/>
        <v/>
      </c>
      <c r="K2429" s="257" t="str">
        <f>IF('TSA Input'!J2392="","",IF('TSA Input'!J2392="Yes",'TSA Input'!D2392,""))</f>
        <v/>
      </c>
      <c r="L2429" s="258" t="str">
        <f>IF('TSA Input'!J2392="","",IF('TSA Input'!J2392="Yes",'TSA Input'!G2392,""))</f>
        <v/>
      </c>
      <c r="M2429" s="258" t="str">
        <f>IF('TSA Input'!J2392="","",IF('TSA Input'!J2392="Yes",'TSA Input'!F2392,""))</f>
        <v/>
      </c>
      <c r="N2429" s="39" t="str">
        <f t="shared" si="77"/>
        <v/>
      </c>
      <c r="O2429" s="149" t="s">
        <v>11</v>
      </c>
      <c r="P2429" s="148" t="s">
        <v>11</v>
      </c>
      <c r="Q2429" s="1"/>
    </row>
    <row r="2430" spans="1:17" ht="15.75" hidden="1" customHeight="1">
      <c r="A2430" s="1" t="str">
        <f t="shared" si="1"/>
        <v/>
      </c>
      <c r="B2430" s="1"/>
      <c r="C2430" s="34" t="str">
        <f>IF('TSA Input'!J2393="","",IF('TSA Input'!J2393="Yes",'TSA Input'!B2393,"Ineligible"))</f>
        <v/>
      </c>
      <c r="D2430" s="246" t="str">
        <f>IF('TSA Input'!J2393="","",IF('TSA Input'!J2393="Yes",IF('TSA Input'!W2393="","",LEFT('TSA Input'!W2393,LEN('TSA Input'!W2393)-2)),""))</f>
        <v/>
      </c>
      <c r="E2430" s="246" t="str">
        <f>IF('TSA Input'!J2393="","",IF('TSA Input'!J2393="Yes",'TSA Input'!I2393,""))</f>
        <v/>
      </c>
      <c r="F2430" s="247" t="str">
        <f>IF('TSA Input'!J2393="","",IF('TSA Input'!J2393="Yes",'TSA Input'!C2393,""))</f>
        <v/>
      </c>
      <c r="G2430" s="36" t="str">
        <f>IF('TSA Input'!J2393="","",IF('TSA Input'!J2393="Yes",'TSA Input'!D2393,""))</f>
        <v/>
      </c>
      <c r="H2430" s="37" t="str">
        <f>IF('TSA Input'!K2393="","",IF('TSA Input'!J2393="Yes",'TSA Input'!G2393,""))</f>
        <v/>
      </c>
      <c r="I2430" s="37" t="str">
        <f>IF('TSA Input'!L2393="","",IF('TSA Input'!J2393="Yes",'TSA Input'!F2393,""))</f>
        <v/>
      </c>
      <c r="J2430" s="39" t="str">
        <f t="shared" si="76"/>
        <v/>
      </c>
      <c r="K2430" s="257" t="str">
        <f>IF('TSA Input'!J2393="","",IF('TSA Input'!J2393="Yes",'TSA Input'!D2393,""))</f>
        <v/>
      </c>
      <c r="L2430" s="258" t="str">
        <f>IF('TSA Input'!J2393="","",IF('TSA Input'!J2393="Yes",'TSA Input'!G2393,""))</f>
        <v/>
      </c>
      <c r="M2430" s="258" t="str">
        <f>IF('TSA Input'!J2393="","",IF('TSA Input'!J2393="Yes",'TSA Input'!F2393,""))</f>
        <v/>
      </c>
      <c r="N2430" s="39" t="str">
        <f t="shared" si="77"/>
        <v/>
      </c>
      <c r="O2430" s="149" t="s">
        <v>11</v>
      </c>
      <c r="P2430" s="148" t="s">
        <v>11</v>
      </c>
      <c r="Q2430" s="1"/>
    </row>
    <row r="2431" spans="1:17" ht="15.75" hidden="1" customHeight="1">
      <c r="A2431" s="1" t="str">
        <f t="shared" si="1"/>
        <v/>
      </c>
      <c r="B2431" s="1"/>
      <c r="C2431" s="34" t="str">
        <f>IF('TSA Input'!J2394="","",IF('TSA Input'!J2394="Yes",'TSA Input'!B2394,"Ineligible"))</f>
        <v/>
      </c>
      <c r="D2431" s="246" t="str">
        <f>IF('TSA Input'!J2394="","",IF('TSA Input'!J2394="Yes",IF('TSA Input'!W2394="","",LEFT('TSA Input'!W2394,LEN('TSA Input'!W2394)-2)),""))</f>
        <v/>
      </c>
      <c r="E2431" s="246" t="str">
        <f>IF('TSA Input'!J2394="","",IF('TSA Input'!J2394="Yes",'TSA Input'!I2394,""))</f>
        <v/>
      </c>
      <c r="F2431" s="247" t="str">
        <f>IF('TSA Input'!J2394="","",IF('TSA Input'!J2394="Yes",'TSA Input'!C2394,""))</f>
        <v/>
      </c>
      <c r="G2431" s="36" t="str">
        <f>IF('TSA Input'!J2394="","",IF('TSA Input'!J2394="Yes",'TSA Input'!D2394,""))</f>
        <v/>
      </c>
      <c r="H2431" s="37" t="str">
        <f>IF('TSA Input'!K2394="","",IF('TSA Input'!J2394="Yes",'TSA Input'!G2394,""))</f>
        <v/>
      </c>
      <c r="I2431" s="37" t="str">
        <f>IF('TSA Input'!L2394="","",IF('TSA Input'!J2394="Yes",'TSA Input'!F2394,""))</f>
        <v/>
      </c>
      <c r="J2431" s="39" t="str">
        <f t="shared" si="76"/>
        <v/>
      </c>
      <c r="K2431" s="257" t="str">
        <f>IF('TSA Input'!J2394="","",IF('TSA Input'!J2394="Yes",'TSA Input'!D2394,""))</f>
        <v/>
      </c>
      <c r="L2431" s="258" t="str">
        <f>IF('TSA Input'!J2394="","",IF('TSA Input'!J2394="Yes",'TSA Input'!G2394,""))</f>
        <v/>
      </c>
      <c r="M2431" s="258" t="str">
        <f>IF('TSA Input'!J2394="","",IF('TSA Input'!J2394="Yes",'TSA Input'!F2394,""))</f>
        <v/>
      </c>
      <c r="N2431" s="39" t="str">
        <f t="shared" si="77"/>
        <v/>
      </c>
      <c r="O2431" s="149" t="s">
        <v>11</v>
      </c>
      <c r="P2431" s="148" t="s">
        <v>11</v>
      </c>
      <c r="Q2431" s="1"/>
    </row>
    <row r="2432" spans="1:17" ht="15.75" hidden="1" customHeight="1">
      <c r="A2432" s="1" t="str">
        <f t="shared" si="1"/>
        <v/>
      </c>
      <c r="B2432" s="1"/>
      <c r="C2432" s="34" t="str">
        <f>IF('TSA Input'!J2395="","",IF('TSA Input'!J2395="Yes",'TSA Input'!B2395,"Ineligible"))</f>
        <v/>
      </c>
      <c r="D2432" s="246" t="str">
        <f>IF('TSA Input'!J2395="","",IF('TSA Input'!J2395="Yes",IF('TSA Input'!W2395="","",LEFT('TSA Input'!W2395,LEN('TSA Input'!W2395)-2)),""))</f>
        <v/>
      </c>
      <c r="E2432" s="246" t="str">
        <f>IF('TSA Input'!J2395="","",IF('TSA Input'!J2395="Yes",'TSA Input'!I2395,""))</f>
        <v/>
      </c>
      <c r="F2432" s="247" t="str">
        <f>IF('TSA Input'!J2395="","",IF('TSA Input'!J2395="Yes",'TSA Input'!C2395,""))</f>
        <v/>
      </c>
      <c r="G2432" s="36" t="str">
        <f>IF('TSA Input'!J2395="","",IF('TSA Input'!J2395="Yes",'TSA Input'!D2395,""))</f>
        <v/>
      </c>
      <c r="H2432" s="37" t="str">
        <f>IF('TSA Input'!K2395="","",IF('TSA Input'!J2395="Yes",'TSA Input'!G2395,""))</f>
        <v/>
      </c>
      <c r="I2432" s="37" t="str">
        <f>IF('TSA Input'!L2395="","",IF('TSA Input'!J2395="Yes",'TSA Input'!F2395,""))</f>
        <v/>
      </c>
      <c r="J2432" s="39" t="str">
        <f t="shared" si="76"/>
        <v/>
      </c>
      <c r="K2432" s="257" t="str">
        <f>IF('TSA Input'!J2395="","",IF('TSA Input'!J2395="Yes",'TSA Input'!D2395,""))</f>
        <v/>
      </c>
      <c r="L2432" s="258" t="str">
        <f>IF('TSA Input'!J2395="","",IF('TSA Input'!J2395="Yes",'TSA Input'!G2395,""))</f>
        <v/>
      </c>
      <c r="M2432" s="258" t="str">
        <f>IF('TSA Input'!J2395="","",IF('TSA Input'!J2395="Yes",'TSA Input'!F2395,""))</f>
        <v/>
      </c>
      <c r="N2432" s="39" t="str">
        <f t="shared" si="77"/>
        <v/>
      </c>
      <c r="O2432" s="149" t="s">
        <v>11</v>
      </c>
      <c r="P2432" s="148" t="s">
        <v>11</v>
      </c>
      <c r="Q2432" s="1"/>
    </row>
    <row r="2433" spans="1:17" ht="15.75" hidden="1" customHeight="1">
      <c r="A2433" s="1" t="str">
        <f t="shared" si="1"/>
        <v/>
      </c>
      <c r="B2433" s="1"/>
      <c r="C2433" s="34" t="str">
        <f>IF('TSA Input'!J2396="","",IF('TSA Input'!J2396="Yes",'TSA Input'!B2396,"Ineligible"))</f>
        <v/>
      </c>
      <c r="D2433" s="246" t="str">
        <f>IF('TSA Input'!J2396="","",IF('TSA Input'!J2396="Yes",IF('TSA Input'!W2396="","",LEFT('TSA Input'!W2396,LEN('TSA Input'!W2396)-2)),""))</f>
        <v/>
      </c>
      <c r="E2433" s="246" t="str">
        <f>IF('TSA Input'!J2396="","",IF('TSA Input'!J2396="Yes",'TSA Input'!I2396,""))</f>
        <v/>
      </c>
      <c r="F2433" s="247" t="str">
        <f>IF('TSA Input'!J2396="","",IF('TSA Input'!J2396="Yes",'TSA Input'!C2396,""))</f>
        <v/>
      </c>
      <c r="G2433" s="36" t="str">
        <f>IF('TSA Input'!J2396="","",IF('TSA Input'!J2396="Yes",'TSA Input'!D2396,""))</f>
        <v/>
      </c>
      <c r="H2433" s="37" t="str">
        <f>IF('TSA Input'!K2396="","",IF('TSA Input'!J2396="Yes",'TSA Input'!G2396,""))</f>
        <v/>
      </c>
      <c r="I2433" s="37" t="str">
        <f>IF('TSA Input'!L2396="","",IF('TSA Input'!J2396="Yes",'TSA Input'!F2396,""))</f>
        <v/>
      </c>
      <c r="J2433" s="39" t="str">
        <f t="shared" si="76"/>
        <v/>
      </c>
      <c r="K2433" s="257" t="str">
        <f>IF('TSA Input'!J2396="","",IF('TSA Input'!J2396="Yes",'TSA Input'!D2396,""))</f>
        <v/>
      </c>
      <c r="L2433" s="258" t="str">
        <f>IF('TSA Input'!J2396="","",IF('TSA Input'!J2396="Yes",'TSA Input'!G2396,""))</f>
        <v/>
      </c>
      <c r="M2433" s="258" t="str">
        <f>IF('TSA Input'!J2396="","",IF('TSA Input'!J2396="Yes",'TSA Input'!F2396,""))</f>
        <v/>
      </c>
      <c r="N2433" s="39" t="str">
        <f t="shared" si="77"/>
        <v/>
      </c>
      <c r="O2433" s="149" t="s">
        <v>11</v>
      </c>
      <c r="P2433" s="148" t="s">
        <v>11</v>
      </c>
      <c r="Q2433" s="1"/>
    </row>
    <row r="2434" spans="1:17" ht="15.75" hidden="1" customHeight="1">
      <c r="A2434" s="1" t="str">
        <f t="shared" si="1"/>
        <v/>
      </c>
      <c r="B2434" s="1"/>
      <c r="C2434" s="34" t="str">
        <f>IF('TSA Input'!J2397="","",IF('TSA Input'!J2397="Yes",'TSA Input'!B2397,"Ineligible"))</f>
        <v/>
      </c>
      <c r="D2434" s="246" t="str">
        <f>IF('TSA Input'!J2397="","",IF('TSA Input'!J2397="Yes",IF('TSA Input'!W2397="","",LEFT('TSA Input'!W2397,LEN('TSA Input'!W2397)-2)),""))</f>
        <v/>
      </c>
      <c r="E2434" s="246" t="str">
        <f>IF('TSA Input'!J2397="","",IF('TSA Input'!J2397="Yes",'TSA Input'!I2397,""))</f>
        <v/>
      </c>
      <c r="F2434" s="247" t="str">
        <f>IF('TSA Input'!J2397="","",IF('TSA Input'!J2397="Yes",'TSA Input'!C2397,""))</f>
        <v/>
      </c>
      <c r="G2434" s="36" t="str">
        <f>IF('TSA Input'!J2397="","",IF('TSA Input'!J2397="Yes",'TSA Input'!D2397,""))</f>
        <v/>
      </c>
      <c r="H2434" s="37" t="str">
        <f>IF('TSA Input'!K2397="","",IF('TSA Input'!J2397="Yes",'TSA Input'!G2397,""))</f>
        <v/>
      </c>
      <c r="I2434" s="37" t="str">
        <f>IF('TSA Input'!L2397="","",IF('TSA Input'!J2397="Yes",'TSA Input'!F2397,""))</f>
        <v/>
      </c>
      <c r="J2434" s="39" t="str">
        <f t="shared" si="76"/>
        <v/>
      </c>
      <c r="K2434" s="257" t="str">
        <f>IF('TSA Input'!J2397="","",IF('TSA Input'!J2397="Yes",'TSA Input'!D2397,""))</f>
        <v/>
      </c>
      <c r="L2434" s="258" t="str">
        <f>IF('TSA Input'!J2397="","",IF('TSA Input'!J2397="Yes",'TSA Input'!G2397,""))</f>
        <v/>
      </c>
      <c r="M2434" s="258" t="str">
        <f>IF('TSA Input'!J2397="","",IF('TSA Input'!J2397="Yes",'TSA Input'!F2397,""))</f>
        <v/>
      </c>
      <c r="N2434" s="39" t="str">
        <f t="shared" si="77"/>
        <v/>
      </c>
      <c r="O2434" s="149" t="s">
        <v>11</v>
      </c>
      <c r="P2434" s="148" t="s">
        <v>11</v>
      </c>
      <c r="Q2434" s="1"/>
    </row>
    <row r="2435" spans="1:17" ht="15.75" hidden="1" customHeight="1">
      <c r="A2435" s="1" t="str">
        <f t="shared" si="1"/>
        <v/>
      </c>
      <c r="B2435" s="1"/>
      <c r="C2435" s="34" t="str">
        <f>IF('TSA Input'!J2398="","",IF('TSA Input'!J2398="Yes",'TSA Input'!B2398,"Ineligible"))</f>
        <v/>
      </c>
      <c r="D2435" s="246" t="str">
        <f>IF('TSA Input'!J2398="","",IF('TSA Input'!J2398="Yes",IF('TSA Input'!W2398="","",LEFT('TSA Input'!W2398,LEN('TSA Input'!W2398)-2)),""))</f>
        <v/>
      </c>
      <c r="E2435" s="246" t="str">
        <f>IF('TSA Input'!J2398="","",IF('TSA Input'!J2398="Yes",'TSA Input'!I2398,""))</f>
        <v/>
      </c>
      <c r="F2435" s="247" t="str">
        <f>IF('TSA Input'!J2398="","",IF('TSA Input'!J2398="Yes",'TSA Input'!C2398,""))</f>
        <v/>
      </c>
      <c r="G2435" s="36" t="str">
        <f>IF('TSA Input'!J2398="","",IF('TSA Input'!J2398="Yes",'TSA Input'!D2398,""))</f>
        <v/>
      </c>
      <c r="H2435" s="37" t="str">
        <f>IF('TSA Input'!K2398="","",IF('TSA Input'!J2398="Yes",'TSA Input'!G2398,""))</f>
        <v/>
      </c>
      <c r="I2435" s="37" t="str">
        <f>IF('TSA Input'!L2398="","",IF('TSA Input'!J2398="Yes",'TSA Input'!F2398,""))</f>
        <v/>
      </c>
      <c r="J2435" s="39" t="str">
        <f t="shared" si="76"/>
        <v/>
      </c>
      <c r="K2435" s="257" t="str">
        <f>IF('TSA Input'!J2398="","",IF('TSA Input'!J2398="Yes",'TSA Input'!D2398,""))</f>
        <v/>
      </c>
      <c r="L2435" s="258" t="str">
        <f>IF('TSA Input'!J2398="","",IF('TSA Input'!J2398="Yes",'TSA Input'!G2398,""))</f>
        <v/>
      </c>
      <c r="M2435" s="258" t="str">
        <f>IF('TSA Input'!J2398="","",IF('TSA Input'!J2398="Yes",'TSA Input'!F2398,""))</f>
        <v/>
      </c>
      <c r="N2435" s="39" t="str">
        <f t="shared" si="77"/>
        <v/>
      </c>
      <c r="O2435" s="149" t="s">
        <v>11</v>
      </c>
      <c r="P2435" s="148" t="s">
        <v>11</v>
      </c>
      <c r="Q2435" s="1"/>
    </row>
    <row r="2436" spans="1:17" ht="15.75" hidden="1" customHeight="1">
      <c r="A2436" s="1" t="str">
        <f t="shared" si="1"/>
        <v/>
      </c>
      <c r="B2436" s="1"/>
      <c r="C2436" s="34" t="str">
        <f>IF('TSA Input'!J2399="","",IF('TSA Input'!J2399="Yes",'TSA Input'!B2399,"Ineligible"))</f>
        <v/>
      </c>
      <c r="D2436" s="246" t="str">
        <f>IF('TSA Input'!J2399="","",IF('TSA Input'!J2399="Yes",IF('TSA Input'!W2399="","",LEFT('TSA Input'!W2399,LEN('TSA Input'!W2399)-2)),""))</f>
        <v/>
      </c>
      <c r="E2436" s="246" t="str">
        <f>IF('TSA Input'!J2399="","",IF('TSA Input'!J2399="Yes",'TSA Input'!I2399,""))</f>
        <v/>
      </c>
      <c r="F2436" s="247" t="str">
        <f>IF('TSA Input'!J2399="","",IF('TSA Input'!J2399="Yes",'TSA Input'!C2399,""))</f>
        <v/>
      </c>
      <c r="G2436" s="36" t="str">
        <f>IF('TSA Input'!J2399="","",IF('TSA Input'!J2399="Yes",'TSA Input'!D2399,""))</f>
        <v/>
      </c>
      <c r="H2436" s="37" t="str">
        <f>IF('TSA Input'!K2399="","",IF('TSA Input'!J2399="Yes",'TSA Input'!G2399,""))</f>
        <v/>
      </c>
      <c r="I2436" s="37" t="str">
        <f>IF('TSA Input'!L2399="","",IF('TSA Input'!J2399="Yes",'TSA Input'!F2399,""))</f>
        <v/>
      </c>
      <c r="J2436" s="39" t="str">
        <f t="shared" si="76"/>
        <v/>
      </c>
      <c r="K2436" s="257" t="str">
        <f>IF('TSA Input'!J2399="","",IF('TSA Input'!J2399="Yes",'TSA Input'!D2399,""))</f>
        <v/>
      </c>
      <c r="L2436" s="258" t="str">
        <f>IF('TSA Input'!J2399="","",IF('TSA Input'!J2399="Yes",'TSA Input'!G2399,""))</f>
        <v/>
      </c>
      <c r="M2436" s="258" t="str">
        <f>IF('TSA Input'!J2399="","",IF('TSA Input'!J2399="Yes",'TSA Input'!F2399,""))</f>
        <v/>
      </c>
      <c r="N2436" s="39" t="str">
        <f t="shared" si="77"/>
        <v/>
      </c>
      <c r="O2436" s="149" t="s">
        <v>11</v>
      </c>
      <c r="P2436" s="148" t="s">
        <v>11</v>
      </c>
      <c r="Q2436" s="1"/>
    </row>
    <row r="2437" spans="1:17" ht="15.75" hidden="1" customHeight="1">
      <c r="A2437" s="1" t="str">
        <f t="shared" si="1"/>
        <v/>
      </c>
      <c r="B2437" s="1"/>
      <c r="C2437" s="34" t="str">
        <f>IF('TSA Input'!J2400="","",IF('TSA Input'!J2400="Yes",'TSA Input'!B2400,"Ineligible"))</f>
        <v/>
      </c>
      <c r="D2437" s="246" t="str">
        <f>IF('TSA Input'!J2400="","",IF('TSA Input'!J2400="Yes",IF('TSA Input'!W2400="","",LEFT('TSA Input'!W2400,LEN('TSA Input'!W2400)-2)),""))</f>
        <v/>
      </c>
      <c r="E2437" s="246" t="str">
        <f>IF('TSA Input'!J2400="","",IF('TSA Input'!J2400="Yes",'TSA Input'!I2400,""))</f>
        <v/>
      </c>
      <c r="F2437" s="247" t="str">
        <f>IF('TSA Input'!J2400="","",IF('TSA Input'!J2400="Yes",'TSA Input'!C2400,""))</f>
        <v/>
      </c>
      <c r="G2437" s="36" t="str">
        <f>IF('TSA Input'!J2400="","",IF('TSA Input'!J2400="Yes",'TSA Input'!D2400,""))</f>
        <v/>
      </c>
      <c r="H2437" s="37" t="str">
        <f>IF('TSA Input'!K2400="","",IF('TSA Input'!J2400="Yes",'TSA Input'!G2400,""))</f>
        <v/>
      </c>
      <c r="I2437" s="37" t="str">
        <f>IF('TSA Input'!L2400="","",IF('TSA Input'!J2400="Yes",'TSA Input'!F2400,""))</f>
        <v/>
      </c>
      <c r="J2437" s="39" t="str">
        <f t="shared" si="76"/>
        <v/>
      </c>
      <c r="K2437" s="257" t="str">
        <f>IF('TSA Input'!J2400="","",IF('TSA Input'!J2400="Yes",'TSA Input'!D2400,""))</f>
        <v/>
      </c>
      <c r="L2437" s="258" t="str">
        <f>IF('TSA Input'!J2400="","",IF('TSA Input'!J2400="Yes",'TSA Input'!G2400,""))</f>
        <v/>
      </c>
      <c r="M2437" s="258" t="str">
        <f>IF('TSA Input'!J2400="","",IF('TSA Input'!J2400="Yes",'TSA Input'!F2400,""))</f>
        <v/>
      </c>
      <c r="N2437" s="39" t="str">
        <f t="shared" si="77"/>
        <v/>
      </c>
      <c r="O2437" s="149" t="s">
        <v>11</v>
      </c>
      <c r="P2437" s="148" t="s">
        <v>11</v>
      </c>
      <c r="Q2437" s="1"/>
    </row>
    <row r="2438" spans="1:17" ht="15.75" hidden="1" customHeight="1">
      <c r="A2438" s="1" t="str">
        <f t="shared" si="1"/>
        <v/>
      </c>
      <c r="B2438" s="1"/>
      <c r="C2438" s="34" t="str">
        <f>IF('TSA Input'!J2401="","",IF('TSA Input'!J2401="Yes",'TSA Input'!B2401,"Ineligible"))</f>
        <v/>
      </c>
      <c r="D2438" s="246" t="str">
        <f>IF('TSA Input'!J2401="","",IF('TSA Input'!J2401="Yes",IF('TSA Input'!W2401="","",LEFT('TSA Input'!W2401,LEN('TSA Input'!W2401)-2)),""))</f>
        <v/>
      </c>
      <c r="E2438" s="246" t="str">
        <f>IF('TSA Input'!J2401="","",IF('TSA Input'!J2401="Yes",'TSA Input'!I2401,""))</f>
        <v/>
      </c>
      <c r="F2438" s="247" t="str">
        <f>IF('TSA Input'!J2401="","",IF('TSA Input'!J2401="Yes",'TSA Input'!C2401,""))</f>
        <v/>
      </c>
      <c r="G2438" s="36" t="str">
        <f>IF('TSA Input'!J2401="","",IF('TSA Input'!J2401="Yes",'TSA Input'!D2401,""))</f>
        <v/>
      </c>
      <c r="H2438" s="37" t="str">
        <f>IF('TSA Input'!K2401="","",IF('TSA Input'!J2401="Yes",'TSA Input'!G2401,""))</f>
        <v/>
      </c>
      <c r="I2438" s="37" t="str">
        <f>IF('TSA Input'!L2401="","",IF('TSA Input'!J2401="Yes",'TSA Input'!F2401,""))</f>
        <v/>
      </c>
      <c r="J2438" s="39" t="str">
        <f t="shared" si="76"/>
        <v/>
      </c>
      <c r="K2438" s="257" t="str">
        <f>IF('TSA Input'!J2401="","",IF('TSA Input'!J2401="Yes",'TSA Input'!D2401,""))</f>
        <v/>
      </c>
      <c r="L2438" s="258" t="str">
        <f>IF('TSA Input'!J2401="","",IF('TSA Input'!J2401="Yes",'TSA Input'!G2401,""))</f>
        <v/>
      </c>
      <c r="M2438" s="258" t="str">
        <f>IF('TSA Input'!J2401="","",IF('TSA Input'!J2401="Yes",'TSA Input'!F2401,""))</f>
        <v/>
      </c>
      <c r="N2438" s="39" t="str">
        <f t="shared" si="77"/>
        <v/>
      </c>
      <c r="O2438" s="149" t="s">
        <v>11</v>
      </c>
      <c r="P2438" s="148" t="s">
        <v>11</v>
      </c>
      <c r="Q2438" s="1"/>
    </row>
    <row r="2439" spans="1:17" ht="15.75" hidden="1" customHeight="1">
      <c r="A2439" s="1" t="str">
        <f t="shared" si="1"/>
        <v/>
      </c>
      <c r="B2439" s="1"/>
      <c r="C2439" s="34" t="str">
        <f>IF('TSA Input'!J2402="","",IF('TSA Input'!J2402="Yes",'TSA Input'!B2402,"Ineligible"))</f>
        <v/>
      </c>
      <c r="D2439" s="246" t="str">
        <f>IF('TSA Input'!J2402="","",IF('TSA Input'!J2402="Yes",IF('TSA Input'!W2402="","",LEFT('TSA Input'!W2402,LEN('TSA Input'!W2402)-2)),""))</f>
        <v/>
      </c>
      <c r="E2439" s="246" t="str">
        <f>IF('TSA Input'!J2402="","",IF('TSA Input'!J2402="Yes",'TSA Input'!I2402,""))</f>
        <v/>
      </c>
      <c r="F2439" s="247" t="str">
        <f>IF('TSA Input'!J2402="","",IF('TSA Input'!J2402="Yes",'TSA Input'!C2402,""))</f>
        <v/>
      </c>
      <c r="G2439" s="36" t="str">
        <f>IF('TSA Input'!J2402="","",IF('TSA Input'!J2402="Yes",'TSA Input'!D2402,""))</f>
        <v/>
      </c>
      <c r="H2439" s="37" t="str">
        <f>IF('TSA Input'!K2402="","",IF('TSA Input'!J2402="Yes",'TSA Input'!G2402,""))</f>
        <v/>
      </c>
      <c r="I2439" s="37" t="str">
        <f>IF('TSA Input'!L2402="","",IF('TSA Input'!J2402="Yes",'TSA Input'!F2402,""))</f>
        <v/>
      </c>
      <c r="J2439" s="39" t="str">
        <f t="shared" si="76"/>
        <v/>
      </c>
      <c r="K2439" s="257" t="str">
        <f>IF('TSA Input'!J2402="","",IF('TSA Input'!J2402="Yes",'TSA Input'!D2402,""))</f>
        <v/>
      </c>
      <c r="L2439" s="258" t="str">
        <f>IF('TSA Input'!J2402="","",IF('TSA Input'!J2402="Yes",'TSA Input'!G2402,""))</f>
        <v/>
      </c>
      <c r="M2439" s="258" t="str">
        <f>IF('TSA Input'!J2402="","",IF('TSA Input'!J2402="Yes",'TSA Input'!F2402,""))</f>
        <v/>
      </c>
      <c r="N2439" s="39" t="str">
        <f t="shared" si="77"/>
        <v/>
      </c>
      <c r="O2439" s="149" t="s">
        <v>11</v>
      </c>
      <c r="P2439" s="148" t="s">
        <v>11</v>
      </c>
      <c r="Q2439" s="1"/>
    </row>
    <row r="2440" spans="1:17" ht="15.75" hidden="1" customHeight="1">
      <c r="A2440" s="1" t="str">
        <f t="shared" si="1"/>
        <v/>
      </c>
      <c r="B2440" s="1"/>
      <c r="C2440" s="34" t="str">
        <f>IF('TSA Input'!J2403="","",IF('TSA Input'!J2403="Yes",'TSA Input'!B2403,"Ineligible"))</f>
        <v/>
      </c>
      <c r="D2440" s="246" t="str">
        <f>IF('TSA Input'!J2403="","",IF('TSA Input'!J2403="Yes",IF('TSA Input'!W2403="","",LEFT('TSA Input'!W2403,LEN('TSA Input'!W2403)-2)),""))</f>
        <v/>
      </c>
      <c r="E2440" s="246" t="str">
        <f>IF('TSA Input'!J2403="","",IF('TSA Input'!J2403="Yes",'TSA Input'!I2403,""))</f>
        <v/>
      </c>
      <c r="F2440" s="247" t="str">
        <f>IF('TSA Input'!J2403="","",IF('TSA Input'!J2403="Yes",'TSA Input'!C2403,""))</f>
        <v/>
      </c>
      <c r="G2440" s="36" t="str">
        <f>IF('TSA Input'!J2403="","",IF('TSA Input'!J2403="Yes",'TSA Input'!D2403,""))</f>
        <v/>
      </c>
      <c r="H2440" s="37" t="str">
        <f>IF('TSA Input'!K2403="","",IF('TSA Input'!J2403="Yes",'TSA Input'!G2403,""))</f>
        <v/>
      </c>
      <c r="I2440" s="37" t="str">
        <f>IF('TSA Input'!L2403="","",IF('TSA Input'!J2403="Yes",'TSA Input'!F2403,""))</f>
        <v/>
      </c>
      <c r="J2440" s="39" t="str">
        <f t="shared" si="76"/>
        <v/>
      </c>
      <c r="K2440" s="257" t="str">
        <f>IF('TSA Input'!J2403="","",IF('TSA Input'!J2403="Yes",'TSA Input'!D2403,""))</f>
        <v/>
      </c>
      <c r="L2440" s="258" t="str">
        <f>IF('TSA Input'!J2403="","",IF('TSA Input'!J2403="Yes",'TSA Input'!G2403,""))</f>
        <v/>
      </c>
      <c r="M2440" s="258" t="str">
        <f>IF('TSA Input'!J2403="","",IF('TSA Input'!J2403="Yes",'TSA Input'!F2403,""))</f>
        <v/>
      </c>
      <c r="N2440" s="39" t="str">
        <f t="shared" si="77"/>
        <v/>
      </c>
      <c r="O2440" s="149" t="s">
        <v>11</v>
      </c>
      <c r="P2440" s="148" t="s">
        <v>11</v>
      </c>
      <c r="Q2440" s="1"/>
    </row>
    <row r="2441" spans="1:17" ht="15.75" hidden="1" customHeight="1">
      <c r="A2441" s="1" t="str">
        <f t="shared" si="1"/>
        <v/>
      </c>
      <c r="B2441" s="1"/>
      <c r="C2441" s="34" t="str">
        <f>IF('TSA Input'!J2404="","",IF('TSA Input'!J2404="Yes",'TSA Input'!B2404,"Ineligible"))</f>
        <v/>
      </c>
      <c r="D2441" s="246" t="str">
        <f>IF('TSA Input'!J2404="","",IF('TSA Input'!J2404="Yes",IF('TSA Input'!W2404="","",LEFT('TSA Input'!W2404,LEN('TSA Input'!W2404)-2)),""))</f>
        <v/>
      </c>
      <c r="E2441" s="246" t="str">
        <f>IF('TSA Input'!J2404="","",IF('TSA Input'!J2404="Yes",'TSA Input'!I2404,""))</f>
        <v/>
      </c>
      <c r="F2441" s="247" t="str">
        <f>IF('TSA Input'!J2404="","",IF('TSA Input'!J2404="Yes",'TSA Input'!C2404,""))</f>
        <v/>
      </c>
      <c r="G2441" s="36" t="str">
        <f>IF('TSA Input'!J2404="","",IF('TSA Input'!J2404="Yes",'TSA Input'!D2404,""))</f>
        <v/>
      </c>
      <c r="H2441" s="37" t="str">
        <f>IF('TSA Input'!K2404="","",IF('TSA Input'!J2404="Yes",'TSA Input'!G2404,""))</f>
        <v/>
      </c>
      <c r="I2441" s="37" t="str">
        <f>IF('TSA Input'!L2404="","",IF('TSA Input'!J2404="Yes",'TSA Input'!F2404,""))</f>
        <v/>
      </c>
      <c r="J2441" s="39" t="str">
        <f t="shared" si="76"/>
        <v/>
      </c>
      <c r="K2441" s="257" t="str">
        <f>IF('TSA Input'!J2404="","",IF('TSA Input'!J2404="Yes",'TSA Input'!D2404,""))</f>
        <v/>
      </c>
      <c r="L2441" s="258" t="str">
        <f>IF('TSA Input'!J2404="","",IF('TSA Input'!J2404="Yes",'TSA Input'!G2404,""))</f>
        <v/>
      </c>
      <c r="M2441" s="258" t="str">
        <f>IF('TSA Input'!J2404="","",IF('TSA Input'!J2404="Yes",'TSA Input'!F2404,""))</f>
        <v/>
      </c>
      <c r="N2441" s="39" t="str">
        <f t="shared" si="77"/>
        <v/>
      </c>
      <c r="O2441" s="149" t="s">
        <v>11</v>
      </c>
      <c r="P2441" s="148" t="s">
        <v>11</v>
      </c>
      <c r="Q2441" s="1"/>
    </row>
    <row r="2442" spans="1:17" ht="15.75" hidden="1" customHeight="1">
      <c r="A2442" s="1" t="str">
        <f t="shared" si="1"/>
        <v/>
      </c>
      <c r="B2442" s="1"/>
      <c r="C2442" s="34" t="str">
        <f>IF('TSA Input'!J2405="","",IF('TSA Input'!J2405="Yes",'TSA Input'!B2405,"Ineligible"))</f>
        <v/>
      </c>
      <c r="D2442" s="246" t="str">
        <f>IF('TSA Input'!J2405="","",IF('TSA Input'!J2405="Yes",IF('TSA Input'!W2405="","",LEFT('TSA Input'!W2405,LEN('TSA Input'!W2405)-2)),""))</f>
        <v/>
      </c>
      <c r="E2442" s="246" t="str">
        <f>IF('TSA Input'!J2405="","",IF('TSA Input'!J2405="Yes",'TSA Input'!I2405,""))</f>
        <v/>
      </c>
      <c r="F2442" s="247" t="str">
        <f>IF('TSA Input'!J2405="","",IF('TSA Input'!J2405="Yes",'TSA Input'!C2405,""))</f>
        <v/>
      </c>
      <c r="G2442" s="36" t="str">
        <f>IF('TSA Input'!J2405="","",IF('TSA Input'!J2405="Yes",'TSA Input'!D2405,""))</f>
        <v/>
      </c>
      <c r="H2442" s="37" t="str">
        <f>IF('TSA Input'!K2405="","",IF('TSA Input'!J2405="Yes",'TSA Input'!G2405,""))</f>
        <v/>
      </c>
      <c r="I2442" s="37" t="str">
        <f>IF('TSA Input'!L2405="","",IF('TSA Input'!J2405="Yes",'TSA Input'!F2405,""))</f>
        <v/>
      </c>
      <c r="J2442" s="39" t="str">
        <f t="shared" si="76"/>
        <v/>
      </c>
      <c r="K2442" s="257" t="str">
        <f>IF('TSA Input'!J2405="","",IF('TSA Input'!J2405="Yes",'TSA Input'!D2405,""))</f>
        <v/>
      </c>
      <c r="L2442" s="258" t="str">
        <f>IF('TSA Input'!J2405="","",IF('TSA Input'!J2405="Yes",'TSA Input'!G2405,""))</f>
        <v/>
      </c>
      <c r="M2442" s="258" t="str">
        <f>IF('TSA Input'!J2405="","",IF('TSA Input'!J2405="Yes",'TSA Input'!F2405,""))</f>
        <v/>
      </c>
      <c r="N2442" s="39" t="str">
        <f t="shared" si="77"/>
        <v/>
      </c>
      <c r="O2442" s="149" t="s">
        <v>11</v>
      </c>
      <c r="P2442" s="148" t="s">
        <v>11</v>
      </c>
      <c r="Q2442" s="1"/>
    </row>
    <row r="2443" spans="1:17" ht="15.75" hidden="1" customHeight="1">
      <c r="A2443" s="1" t="str">
        <f t="shared" si="1"/>
        <v/>
      </c>
      <c r="B2443" s="1"/>
      <c r="C2443" s="34" t="str">
        <f>IF('TSA Input'!J2406="","",IF('TSA Input'!J2406="Yes",'TSA Input'!B2406,"Ineligible"))</f>
        <v/>
      </c>
      <c r="D2443" s="246" t="str">
        <f>IF('TSA Input'!J2406="","",IF('TSA Input'!J2406="Yes",IF('TSA Input'!W2406="","",LEFT('TSA Input'!W2406,LEN('TSA Input'!W2406)-2)),""))</f>
        <v/>
      </c>
      <c r="E2443" s="246" t="str">
        <f>IF('TSA Input'!J2406="","",IF('TSA Input'!J2406="Yes",'TSA Input'!I2406,""))</f>
        <v/>
      </c>
      <c r="F2443" s="247" t="str">
        <f>IF('TSA Input'!J2406="","",IF('TSA Input'!J2406="Yes",'TSA Input'!C2406,""))</f>
        <v/>
      </c>
      <c r="G2443" s="36" t="str">
        <f>IF('TSA Input'!J2406="","",IF('TSA Input'!J2406="Yes",'TSA Input'!D2406,""))</f>
        <v/>
      </c>
      <c r="H2443" s="37" t="str">
        <f>IF('TSA Input'!K2406="","",IF('TSA Input'!J2406="Yes",'TSA Input'!G2406,""))</f>
        <v/>
      </c>
      <c r="I2443" s="37" t="str">
        <f>IF('TSA Input'!L2406="","",IF('TSA Input'!J2406="Yes",'TSA Input'!F2406,""))</f>
        <v/>
      </c>
      <c r="J2443" s="39" t="str">
        <f t="shared" si="76"/>
        <v/>
      </c>
      <c r="K2443" s="257" t="str">
        <f>IF('TSA Input'!J2406="","",IF('TSA Input'!J2406="Yes",'TSA Input'!D2406,""))</f>
        <v/>
      </c>
      <c r="L2443" s="258" t="str">
        <f>IF('TSA Input'!J2406="","",IF('TSA Input'!J2406="Yes",'TSA Input'!G2406,""))</f>
        <v/>
      </c>
      <c r="M2443" s="258" t="str">
        <f>IF('TSA Input'!J2406="","",IF('TSA Input'!J2406="Yes",'TSA Input'!F2406,""))</f>
        <v/>
      </c>
      <c r="N2443" s="39" t="str">
        <f t="shared" si="77"/>
        <v/>
      </c>
      <c r="O2443" s="149" t="s">
        <v>11</v>
      </c>
      <c r="P2443" s="148" t="s">
        <v>11</v>
      </c>
      <c r="Q2443" s="1"/>
    </row>
    <row r="2444" spans="1:17" ht="15.75" hidden="1" customHeight="1">
      <c r="A2444" s="1" t="str">
        <f t="shared" si="1"/>
        <v/>
      </c>
      <c r="B2444" s="1"/>
      <c r="C2444" s="34" t="str">
        <f>IF('TSA Input'!J2407="","",IF('TSA Input'!J2407="Yes",'TSA Input'!B2407,"Ineligible"))</f>
        <v/>
      </c>
      <c r="D2444" s="246" t="str">
        <f>IF('TSA Input'!J2407="","",IF('TSA Input'!J2407="Yes",IF('TSA Input'!W2407="","",LEFT('TSA Input'!W2407,LEN('TSA Input'!W2407)-2)),""))</f>
        <v/>
      </c>
      <c r="E2444" s="246" t="str">
        <f>IF('TSA Input'!J2407="","",IF('TSA Input'!J2407="Yes",'TSA Input'!I2407,""))</f>
        <v/>
      </c>
      <c r="F2444" s="247" t="str">
        <f>IF('TSA Input'!J2407="","",IF('TSA Input'!J2407="Yes",'TSA Input'!C2407,""))</f>
        <v/>
      </c>
      <c r="G2444" s="36" t="str">
        <f>IF('TSA Input'!J2407="","",IF('TSA Input'!J2407="Yes",'TSA Input'!D2407,""))</f>
        <v/>
      </c>
      <c r="H2444" s="37" t="str">
        <f>IF('TSA Input'!K2407="","",IF('TSA Input'!J2407="Yes",'TSA Input'!G2407,""))</f>
        <v/>
      </c>
      <c r="I2444" s="37" t="str">
        <f>IF('TSA Input'!L2407="","",IF('TSA Input'!J2407="Yes",'TSA Input'!F2407,""))</f>
        <v/>
      </c>
      <c r="J2444" s="39" t="str">
        <f t="shared" si="76"/>
        <v/>
      </c>
      <c r="K2444" s="257" t="str">
        <f>IF('TSA Input'!J2407="","",IF('TSA Input'!J2407="Yes",'TSA Input'!D2407,""))</f>
        <v/>
      </c>
      <c r="L2444" s="258" t="str">
        <f>IF('TSA Input'!J2407="","",IF('TSA Input'!J2407="Yes",'TSA Input'!G2407,""))</f>
        <v/>
      </c>
      <c r="M2444" s="258" t="str">
        <f>IF('TSA Input'!J2407="","",IF('TSA Input'!J2407="Yes",'TSA Input'!F2407,""))</f>
        <v/>
      </c>
      <c r="N2444" s="39" t="str">
        <f t="shared" si="77"/>
        <v/>
      </c>
      <c r="O2444" s="149" t="s">
        <v>11</v>
      </c>
      <c r="P2444" s="148" t="s">
        <v>11</v>
      </c>
      <c r="Q2444" s="1"/>
    </row>
    <row r="2445" spans="1:17" ht="15.75" hidden="1" customHeight="1">
      <c r="A2445" s="1" t="str">
        <f t="shared" si="1"/>
        <v/>
      </c>
      <c r="B2445" s="1"/>
      <c r="C2445" s="34" t="str">
        <f>IF('TSA Input'!J2408="","",IF('TSA Input'!J2408="Yes",'TSA Input'!B2408,"Ineligible"))</f>
        <v/>
      </c>
      <c r="D2445" s="246" t="str">
        <f>IF('TSA Input'!J2408="","",IF('TSA Input'!J2408="Yes",IF('TSA Input'!W2408="","",LEFT('TSA Input'!W2408,LEN('TSA Input'!W2408)-2)),""))</f>
        <v/>
      </c>
      <c r="E2445" s="246" t="str">
        <f>IF('TSA Input'!J2408="","",IF('TSA Input'!J2408="Yes",'TSA Input'!I2408,""))</f>
        <v/>
      </c>
      <c r="F2445" s="247" t="str">
        <f>IF('TSA Input'!J2408="","",IF('TSA Input'!J2408="Yes",'TSA Input'!C2408,""))</f>
        <v/>
      </c>
      <c r="G2445" s="36" t="str">
        <f>IF('TSA Input'!J2408="","",IF('TSA Input'!J2408="Yes",'TSA Input'!D2408,""))</f>
        <v/>
      </c>
      <c r="H2445" s="37" t="str">
        <f>IF('TSA Input'!K2408="","",IF('TSA Input'!J2408="Yes",'TSA Input'!G2408,""))</f>
        <v/>
      </c>
      <c r="I2445" s="37" t="str">
        <f>IF('TSA Input'!L2408="","",IF('TSA Input'!J2408="Yes",'TSA Input'!F2408,""))</f>
        <v/>
      </c>
      <c r="J2445" s="39" t="str">
        <f t="shared" si="76"/>
        <v/>
      </c>
      <c r="K2445" s="257" t="str">
        <f>IF('TSA Input'!J2408="","",IF('TSA Input'!J2408="Yes",'TSA Input'!D2408,""))</f>
        <v/>
      </c>
      <c r="L2445" s="258" t="str">
        <f>IF('TSA Input'!J2408="","",IF('TSA Input'!J2408="Yes",'TSA Input'!G2408,""))</f>
        <v/>
      </c>
      <c r="M2445" s="258" t="str">
        <f>IF('TSA Input'!J2408="","",IF('TSA Input'!J2408="Yes",'TSA Input'!F2408,""))</f>
        <v/>
      </c>
      <c r="N2445" s="39" t="str">
        <f t="shared" si="77"/>
        <v/>
      </c>
      <c r="O2445" s="149" t="s">
        <v>11</v>
      </c>
      <c r="P2445" s="148" t="s">
        <v>11</v>
      </c>
      <c r="Q2445" s="1"/>
    </row>
    <row r="2446" spans="1:17" ht="15.75" hidden="1" customHeight="1">
      <c r="A2446" s="1" t="str">
        <f t="shared" si="1"/>
        <v/>
      </c>
      <c r="B2446" s="1"/>
      <c r="C2446" s="34" t="str">
        <f>IF('TSA Input'!J2409="","",IF('TSA Input'!J2409="Yes",'TSA Input'!B2409,"Ineligible"))</f>
        <v/>
      </c>
      <c r="D2446" s="246" t="str">
        <f>IF('TSA Input'!J2409="","",IF('TSA Input'!J2409="Yes",IF('TSA Input'!W2409="","",LEFT('TSA Input'!W2409,LEN('TSA Input'!W2409)-2)),""))</f>
        <v/>
      </c>
      <c r="E2446" s="246" t="str">
        <f>IF('TSA Input'!J2409="","",IF('TSA Input'!J2409="Yes",'TSA Input'!I2409,""))</f>
        <v/>
      </c>
      <c r="F2446" s="247" t="str">
        <f>IF('TSA Input'!J2409="","",IF('TSA Input'!J2409="Yes",'TSA Input'!C2409,""))</f>
        <v/>
      </c>
      <c r="G2446" s="36" t="str">
        <f>IF('TSA Input'!J2409="","",IF('TSA Input'!J2409="Yes",'TSA Input'!D2409,""))</f>
        <v/>
      </c>
      <c r="H2446" s="37" t="str">
        <f>IF('TSA Input'!K2409="","",IF('TSA Input'!J2409="Yes",'TSA Input'!G2409,""))</f>
        <v/>
      </c>
      <c r="I2446" s="37" t="str">
        <f>IF('TSA Input'!L2409="","",IF('TSA Input'!J2409="Yes",'TSA Input'!F2409,""))</f>
        <v/>
      </c>
      <c r="J2446" s="39" t="str">
        <f t="shared" si="76"/>
        <v/>
      </c>
      <c r="K2446" s="257" t="str">
        <f>IF('TSA Input'!J2409="","",IF('TSA Input'!J2409="Yes",'TSA Input'!D2409,""))</f>
        <v/>
      </c>
      <c r="L2446" s="258" t="str">
        <f>IF('TSA Input'!J2409="","",IF('TSA Input'!J2409="Yes",'TSA Input'!G2409,""))</f>
        <v/>
      </c>
      <c r="M2446" s="258" t="str">
        <f>IF('TSA Input'!J2409="","",IF('TSA Input'!J2409="Yes",'TSA Input'!F2409,""))</f>
        <v/>
      </c>
      <c r="N2446" s="39" t="str">
        <f t="shared" si="77"/>
        <v/>
      </c>
      <c r="O2446" s="149" t="s">
        <v>11</v>
      </c>
      <c r="P2446" s="148" t="s">
        <v>11</v>
      </c>
      <c r="Q2446" s="1"/>
    </row>
    <row r="2447" spans="1:17" ht="15.75" hidden="1" customHeight="1">
      <c r="A2447" s="1" t="str">
        <f t="shared" si="1"/>
        <v/>
      </c>
      <c r="B2447" s="1"/>
      <c r="C2447" s="34" t="str">
        <f>IF('TSA Input'!J2410="","",IF('TSA Input'!J2410="Yes",'TSA Input'!B2410,"Ineligible"))</f>
        <v/>
      </c>
      <c r="D2447" s="246" t="str">
        <f>IF('TSA Input'!J2410="","",IF('TSA Input'!J2410="Yes",IF('TSA Input'!W2410="","",LEFT('TSA Input'!W2410,LEN('TSA Input'!W2410)-2)),""))</f>
        <v/>
      </c>
      <c r="E2447" s="246" t="str">
        <f>IF('TSA Input'!J2410="","",IF('TSA Input'!J2410="Yes",'TSA Input'!I2410,""))</f>
        <v/>
      </c>
      <c r="F2447" s="247" t="str">
        <f>IF('TSA Input'!J2410="","",IF('TSA Input'!J2410="Yes",'TSA Input'!C2410,""))</f>
        <v/>
      </c>
      <c r="G2447" s="36" t="str">
        <f>IF('TSA Input'!J2410="","",IF('TSA Input'!J2410="Yes",'TSA Input'!D2410,""))</f>
        <v/>
      </c>
      <c r="H2447" s="37" t="str">
        <f>IF('TSA Input'!K2410="","",IF('TSA Input'!J2410="Yes",'TSA Input'!G2410,""))</f>
        <v/>
      </c>
      <c r="I2447" s="37" t="str">
        <f>IF('TSA Input'!L2410="","",IF('TSA Input'!J2410="Yes",'TSA Input'!F2410,""))</f>
        <v/>
      </c>
      <c r="J2447" s="39" t="str">
        <f t="shared" si="76"/>
        <v/>
      </c>
      <c r="K2447" s="257" t="str">
        <f>IF('TSA Input'!J2410="","",IF('TSA Input'!J2410="Yes",'TSA Input'!D2410,""))</f>
        <v/>
      </c>
      <c r="L2447" s="258" t="str">
        <f>IF('TSA Input'!J2410="","",IF('TSA Input'!J2410="Yes",'TSA Input'!G2410,""))</f>
        <v/>
      </c>
      <c r="M2447" s="258" t="str">
        <f>IF('TSA Input'!J2410="","",IF('TSA Input'!J2410="Yes",'TSA Input'!F2410,""))</f>
        <v/>
      </c>
      <c r="N2447" s="39" t="str">
        <f t="shared" si="77"/>
        <v/>
      </c>
      <c r="O2447" s="149" t="s">
        <v>11</v>
      </c>
      <c r="P2447" s="148" t="s">
        <v>11</v>
      </c>
      <c r="Q2447" s="1"/>
    </row>
    <row r="2448" spans="1:17" ht="15.75" hidden="1" customHeight="1">
      <c r="A2448" s="1" t="str">
        <f t="shared" si="1"/>
        <v/>
      </c>
      <c r="B2448" s="1"/>
      <c r="C2448" s="34" t="str">
        <f>IF('TSA Input'!J2411="","",IF('TSA Input'!J2411="Yes",'TSA Input'!B2411,"Ineligible"))</f>
        <v/>
      </c>
      <c r="D2448" s="246" t="str">
        <f>IF('TSA Input'!J2411="","",IF('TSA Input'!J2411="Yes",IF('TSA Input'!W2411="","",LEFT('TSA Input'!W2411,LEN('TSA Input'!W2411)-2)),""))</f>
        <v/>
      </c>
      <c r="E2448" s="246" t="str">
        <f>IF('TSA Input'!J2411="","",IF('TSA Input'!J2411="Yes",'TSA Input'!I2411,""))</f>
        <v/>
      </c>
      <c r="F2448" s="247" t="str">
        <f>IF('TSA Input'!J2411="","",IF('TSA Input'!J2411="Yes",'TSA Input'!C2411,""))</f>
        <v/>
      </c>
      <c r="G2448" s="36" t="str">
        <f>IF('TSA Input'!J2411="","",IF('TSA Input'!J2411="Yes",'TSA Input'!D2411,""))</f>
        <v/>
      </c>
      <c r="H2448" s="37" t="str">
        <f>IF('TSA Input'!K2411="","",IF('TSA Input'!J2411="Yes",'TSA Input'!G2411,""))</f>
        <v/>
      </c>
      <c r="I2448" s="37" t="str">
        <f>IF('TSA Input'!L2411="","",IF('TSA Input'!J2411="Yes",'TSA Input'!F2411,""))</f>
        <v/>
      </c>
      <c r="J2448" s="39" t="str">
        <f t="shared" si="76"/>
        <v/>
      </c>
      <c r="K2448" s="257" t="str">
        <f>IF('TSA Input'!J2411="","",IF('TSA Input'!J2411="Yes",'TSA Input'!D2411,""))</f>
        <v/>
      </c>
      <c r="L2448" s="258" t="str">
        <f>IF('TSA Input'!J2411="","",IF('TSA Input'!J2411="Yes",'TSA Input'!G2411,""))</f>
        <v/>
      </c>
      <c r="M2448" s="258" t="str">
        <f>IF('TSA Input'!J2411="","",IF('TSA Input'!J2411="Yes",'TSA Input'!F2411,""))</f>
        <v/>
      </c>
      <c r="N2448" s="39" t="str">
        <f t="shared" si="77"/>
        <v/>
      </c>
      <c r="O2448" s="149" t="s">
        <v>11</v>
      </c>
      <c r="P2448" s="148" t="s">
        <v>11</v>
      </c>
      <c r="Q2448" s="1"/>
    </row>
    <row r="2449" spans="1:17" ht="15.75" hidden="1" customHeight="1">
      <c r="A2449" s="1" t="str">
        <f t="shared" si="1"/>
        <v/>
      </c>
      <c r="B2449" s="1"/>
      <c r="C2449" s="34" t="str">
        <f>IF('TSA Input'!J2412="","",IF('TSA Input'!J2412="Yes",'TSA Input'!B2412,"Ineligible"))</f>
        <v/>
      </c>
      <c r="D2449" s="246" t="str">
        <f>IF('TSA Input'!J2412="","",IF('TSA Input'!J2412="Yes",IF('TSA Input'!W2412="","",LEFT('TSA Input'!W2412,LEN('TSA Input'!W2412)-2)),""))</f>
        <v/>
      </c>
      <c r="E2449" s="246" t="str">
        <f>IF('TSA Input'!J2412="","",IF('TSA Input'!J2412="Yes",'TSA Input'!I2412,""))</f>
        <v/>
      </c>
      <c r="F2449" s="247" t="str">
        <f>IF('TSA Input'!J2412="","",IF('TSA Input'!J2412="Yes",'TSA Input'!C2412,""))</f>
        <v/>
      </c>
      <c r="G2449" s="36" t="str">
        <f>IF('TSA Input'!J2412="","",IF('TSA Input'!J2412="Yes",'TSA Input'!D2412,""))</f>
        <v/>
      </c>
      <c r="H2449" s="37" t="str">
        <f>IF('TSA Input'!K2412="","",IF('TSA Input'!J2412="Yes",'TSA Input'!G2412,""))</f>
        <v/>
      </c>
      <c r="I2449" s="37" t="str">
        <f>IF('TSA Input'!L2412="","",IF('TSA Input'!J2412="Yes",'TSA Input'!F2412,""))</f>
        <v/>
      </c>
      <c r="J2449" s="39" t="str">
        <f t="shared" si="76"/>
        <v/>
      </c>
      <c r="K2449" s="257" t="str">
        <f>IF('TSA Input'!J2412="","",IF('TSA Input'!J2412="Yes",'TSA Input'!D2412,""))</f>
        <v/>
      </c>
      <c r="L2449" s="258" t="str">
        <f>IF('TSA Input'!J2412="","",IF('TSA Input'!J2412="Yes",'TSA Input'!G2412,""))</f>
        <v/>
      </c>
      <c r="M2449" s="258" t="str">
        <f>IF('TSA Input'!J2412="","",IF('TSA Input'!J2412="Yes",'TSA Input'!F2412,""))</f>
        <v/>
      </c>
      <c r="N2449" s="39" t="str">
        <f t="shared" si="77"/>
        <v/>
      </c>
      <c r="O2449" s="149" t="s">
        <v>11</v>
      </c>
      <c r="P2449" s="148" t="s">
        <v>11</v>
      </c>
      <c r="Q2449" s="1"/>
    </row>
    <row r="2450" spans="1:17" ht="15.75" hidden="1" customHeight="1">
      <c r="A2450" s="1" t="str">
        <f t="shared" si="1"/>
        <v/>
      </c>
      <c r="B2450" s="1"/>
      <c r="C2450" s="34" t="str">
        <f>IF('TSA Input'!J2413="","",IF('TSA Input'!J2413="Yes",'TSA Input'!B2413,"Ineligible"))</f>
        <v/>
      </c>
      <c r="D2450" s="246" t="str">
        <f>IF('TSA Input'!J2413="","",IF('TSA Input'!J2413="Yes",IF('TSA Input'!W2413="","",LEFT('TSA Input'!W2413,LEN('TSA Input'!W2413)-2)),""))</f>
        <v/>
      </c>
      <c r="E2450" s="246" t="str">
        <f>IF('TSA Input'!J2413="","",IF('TSA Input'!J2413="Yes",'TSA Input'!I2413,""))</f>
        <v/>
      </c>
      <c r="F2450" s="247" t="str">
        <f>IF('TSA Input'!J2413="","",IF('TSA Input'!J2413="Yes",'TSA Input'!C2413,""))</f>
        <v/>
      </c>
      <c r="G2450" s="36" t="str">
        <f>IF('TSA Input'!J2413="","",IF('TSA Input'!J2413="Yes",'TSA Input'!D2413,""))</f>
        <v/>
      </c>
      <c r="H2450" s="37" t="str">
        <f>IF('TSA Input'!K2413="","",IF('TSA Input'!J2413="Yes",'TSA Input'!G2413,""))</f>
        <v/>
      </c>
      <c r="I2450" s="37" t="str">
        <f>IF('TSA Input'!L2413="","",IF('TSA Input'!J2413="Yes",'TSA Input'!F2413,""))</f>
        <v/>
      </c>
      <c r="J2450" s="39" t="str">
        <f t="shared" si="76"/>
        <v/>
      </c>
      <c r="K2450" s="257" t="str">
        <f>IF('TSA Input'!J2413="","",IF('TSA Input'!J2413="Yes",'TSA Input'!D2413,""))</f>
        <v/>
      </c>
      <c r="L2450" s="258" t="str">
        <f>IF('TSA Input'!J2413="","",IF('TSA Input'!J2413="Yes",'TSA Input'!G2413,""))</f>
        <v/>
      </c>
      <c r="M2450" s="258" t="str">
        <f>IF('TSA Input'!J2413="","",IF('TSA Input'!J2413="Yes",'TSA Input'!F2413,""))</f>
        <v/>
      </c>
      <c r="N2450" s="39" t="str">
        <f t="shared" si="77"/>
        <v/>
      </c>
      <c r="O2450" s="149" t="s">
        <v>11</v>
      </c>
      <c r="P2450" s="148" t="s">
        <v>11</v>
      </c>
      <c r="Q2450" s="1"/>
    </row>
    <row r="2451" spans="1:17" ht="15.75" hidden="1" customHeight="1">
      <c r="A2451" s="1" t="str">
        <f t="shared" si="1"/>
        <v/>
      </c>
      <c r="B2451" s="1"/>
      <c r="C2451" s="34" t="str">
        <f>IF('TSA Input'!J2414="","",IF('TSA Input'!J2414="Yes",'TSA Input'!B2414,"Ineligible"))</f>
        <v/>
      </c>
      <c r="D2451" s="246" t="str">
        <f>IF('TSA Input'!J2414="","",IF('TSA Input'!J2414="Yes",IF('TSA Input'!W2414="","",LEFT('TSA Input'!W2414,LEN('TSA Input'!W2414)-2)),""))</f>
        <v/>
      </c>
      <c r="E2451" s="246" t="str">
        <f>IF('TSA Input'!J2414="","",IF('TSA Input'!J2414="Yes",'TSA Input'!I2414,""))</f>
        <v/>
      </c>
      <c r="F2451" s="247" t="str">
        <f>IF('TSA Input'!J2414="","",IF('TSA Input'!J2414="Yes",'TSA Input'!C2414,""))</f>
        <v/>
      </c>
      <c r="G2451" s="36" t="str">
        <f>IF('TSA Input'!J2414="","",IF('TSA Input'!J2414="Yes",'TSA Input'!D2414,""))</f>
        <v/>
      </c>
      <c r="H2451" s="37" t="str">
        <f>IF('TSA Input'!K2414="","",IF('TSA Input'!J2414="Yes",'TSA Input'!G2414,""))</f>
        <v/>
      </c>
      <c r="I2451" s="37" t="str">
        <f>IF('TSA Input'!L2414="","",IF('TSA Input'!J2414="Yes",'TSA Input'!F2414,""))</f>
        <v/>
      </c>
      <c r="J2451" s="39" t="str">
        <f t="shared" si="76"/>
        <v/>
      </c>
      <c r="K2451" s="257" t="str">
        <f>IF('TSA Input'!J2414="","",IF('TSA Input'!J2414="Yes",'TSA Input'!D2414,""))</f>
        <v/>
      </c>
      <c r="L2451" s="258" t="str">
        <f>IF('TSA Input'!J2414="","",IF('TSA Input'!J2414="Yes",'TSA Input'!G2414,""))</f>
        <v/>
      </c>
      <c r="M2451" s="258" t="str">
        <f>IF('TSA Input'!J2414="","",IF('TSA Input'!J2414="Yes",'TSA Input'!F2414,""))</f>
        <v/>
      </c>
      <c r="N2451" s="39" t="str">
        <f t="shared" si="77"/>
        <v/>
      </c>
      <c r="O2451" s="149" t="s">
        <v>11</v>
      </c>
      <c r="P2451" s="148" t="s">
        <v>11</v>
      </c>
      <c r="Q2451" s="1"/>
    </row>
    <row r="2452" spans="1:17" ht="15.75" hidden="1" customHeight="1">
      <c r="A2452" s="1" t="str">
        <f t="shared" si="1"/>
        <v/>
      </c>
      <c r="B2452" s="1"/>
      <c r="C2452" s="34" t="str">
        <f>IF('TSA Input'!J2415="","",IF('TSA Input'!J2415="Yes",'TSA Input'!B2415,"Ineligible"))</f>
        <v/>
      </c>
      <c r="D2452" s="246" t="str">
        <f>IF('TSA Input'!J2415="","",IF('TSA Input'!J2415="Yes",IF('TSA Input'!W2415="","",LEFT('TSA Input'!W2415,LEN('TSA Input'!W2415)-2)),""))</f>
        <v/>
      </c>
      <c r="E2452" s="246" t="str">
        <f>IF('TSA Input'!J2415="","",IF('TSA Input'!J2415="Yes",'TSA Input'!I2415,""))</f>
        <v/>
      </c>
      <c r="F2452" s="247" t="str">
        <f>IF('TSA Input'!J2415="","",IF('TSA Input'!J2415="Yes",'TSA Input'!C2415,""))</f>
        <v/>
      </c>
      <c r="G2452" s="36" t="str">
        <f>IF('TSA Input'!J2415="","",IF('TSA Input'!J2415="Yes",'TSA Input'!D2415,""))</f>
        <v/>
      </c>
      <c r="H2452" s="37" t="str">
        <f>IF('TSA Input'!K2415="","",IF('TSA Input'!J2415="Yes",'TSA Input'!G2415,""))</f>
        <v/>
      </c>
      <c r="I2452" s="37" t="str">
        <f>IF('TSA Input'!L2415="","",IF('TSA Input'!J2415="Yes",'TSA Input'!F2415,""))</f>
        <v/>
      </c>
      <c r="J2452" s="39" t="str">
        <f t="shared" si="76"/>
        <v/>
      </c>
      <c r="K2452" s="257" t="str">
        <f>IF('TSA Input'!J2415="","",IF('TSA Input'!J2415="Yes",'TSA Input'!D2415,""))</f>
        <v/>
      </c>
      <c r="L2452" s="258" t="str">
        <f>IF('TSA Input'!J2415="","",IF('TSA Input'!J2415="Yes",'TSA Input'!G2415,""))</f>
        <v/>
      </c>
      <c r="M2452" s="258" t="str">
        <f>IF('TSA Input'!J2415="","",IF('TSA Input'!J2415="Yes",'TSA Input'!F2415,""))</f>
        <v/>
      </c>
      <c r="N2452" s="39" t="str">
        <f t="shared" si="77"/>
        <v/>
      </c>
      <c r="O2452" s="149" t="s">
        <v>11</v>
      </c>
      <c r="P2452" s="148" t="s">
        <v>11</v>
      </c>
      <c r="Q2452" s="1"/>
    </row>
    <row r="2453" spans="1:17" ht="15.75" hidden="1" customHeight="1">
      <c r="A2453" s="1" t="str">
        <f t="shared" si="1"/>
        <v/>
      </c>
      <c r="B2453" s="1"/>
      <c r="C2453" s="34" t="str">
        <f>IF('TSA Input'!J2416="","",IF('TSA Input'!J2416="Yes",'TSA Input'!B2416,"Ineligible"))</f>
        <v/>
      </c>
      <c r="D2453" s="246" t="str">
        <f>IF('TSA Input'!J2416="","",IF('TSA Input'!J2416="Yes",IF('TSA Input'!W2416="","",LEFT('TSA Input'!W2416,LEN('TSA Input'!W2416)-2)),""))</f>
        <v/>
      </c>
      <c r="E2453" s="246" t="str">
        <f>IF('TSA Input'!J2416="","",IF('TSA Input'!J2416="Yes",'TSA Input'!I2416,""))</f>
        <v/>
      </c>
      <c r="F2453" s="247" t="str">
        <f>IF('TSA Input'!J2416="","",IF('TSA Input'!J2416="Yes",'TSA Input'!C2416,""))</f>
        <v/>
      </c>
      <c r="G2453" s="36" t="str">
        <f>IF('TSA Input'!J2416="","",IF('TSA Input'!J2416="Yes",'TSA Input'!D2416,""))</f>
        <v/>
      </c>
      <c r="H2453" s="37" t="str">
        <f>IF('TSA Input'!K2416="","",IF('TSA Input'!J2416="Yes",'TSA Input'!G2416,""))</f>
        <v/>
      </c>
      <c r="I2453" s="37" t="str">
        <f>IF('TSA Input'!L2416="","",IF('TSA Input'!J2416="Yes",'TSA Input'!F2416,""))</f>
        <v/>
      </c>
      <c r="J2453" s="39" t="str">
        <f t="shared" si="76"/>
        <v/>
      </c>
      <c r="K2453" s="257" t="str">
        <f>IF('TSA Input'!J2416="","",IF('TSA Input'!J2416="Yes",'TSA Input'!D2416,""))</f>
        <v/>
      </c>
      <c r="L2453" s="258" t="str">
        <f>IF('TSA Input'!J2416="","",IF('TSA Input'!J2416="Yes",'TSA Input'!G2416,""))</f>
        <v/>
      </c>
      <c r="M2453" s="258" t="str">
        <f>IF('TSA Input'!J2416="","",IF('TSA Input'!J2416="Yes",'TSA Input'!F2416,""))</f>
        <v/>
      </c>
      <c r="N2453" s="39" t="str">
        <f t="shared" si="77"/>
        <v/>
      </c>
      <c r="O2453" s="149" t="s">
        <v>11</v>
      </c>
      <c r="P2453" s="148" t="s">
        <v>11</v>
      </c>
      <c r="Q2453" s="1"/>
    </row>
    <row r="2454" spans="1:17" ht="15.75" hidden="1" customHeight="1">
      <c r="A2454" s="1" t="str">
        <f t="shared" si="1"/>
        <v/>
      </c>
      <c r="B2454" s="1"/>
      <c r="C2454" s="34" t="str">
        <f>IF('TSA Input'!J2417="","",IF('TSA Input'!J2417="Yes",'TSA Input'!B2417,"Ineligible"))</f>
        <v/>
      </c>
      <c r="D2454" s="246" t="str">
        <f>IF('TSA Input'!J2417="","",IF('TSA Input'!J2417="Yes",IF('TSA Input'!W2417="","",LEFT('TSA Input'!W2417,LEN('TSA Input'!W2417)-2)),""))</f>
        <v/>
      </c>
      <c r="E2454" s="246" t="str">
        <f>IF('TSA Input'!J2417="","",IF('TSA Input'!J2417="Yes",'TSA Input'!I2417,""))</f>
        <v/>
      </c>
      <c r="F2454" s="247" t="str">
        <f>IF('TSA Input'!J2417="","",IF('TSA Input'!J2417="Yes",'TSA Input'!C2417,""))</f>
        <v/>
      </c>
      <c r="G2454" s="36" t="str">
        <f>IF('TSA Input'!J2417="","",IF('TSA Input'!J2417="Yes",'TSA Input'!D2417,""))</f>
        <v/>
      </c>
      <c r="H2454" s="37" t="str">
        <f>IF('TSA Input'!K2417="","",IF('TSA Input'!J2417="Yes",'TSA Input'!G2417,""))</f>
        <v/>
      </c>
      <c r="I2454" s="37" t="str">
        <f>IF('TSA Input'!L2417="","",IF('TSA Input'!J2417="Yes",'TSA Input'!F2417,""))</f>
        <v/>
      </c>
      <c r="J2454" s="39" t="str">
        <f t="shared" si="76"/>
        <v/>
      </c>
      <c r="K2454" s="257" t="str">
        <f>IF('TSA Input'!J2417="","",IF('TSA Input'!J2417="Yes",'TSA Input'!D2417,""))</f>
        <v/>
      </c>
      <c r="L2454" s="258" t="str">
        <f>IF('TSA Input'!J2417="","",IF('TSA Input'!J2417="Yes",'TSA Input'!G2417,""))</f>
        <v/>
      </c>
      <c r="M2454" s="258" t="str">
        <f>IF('TSA Input'!J2417="","",IF('TSA Input'!J2417="Yes",'TSA Input'!F2417,""))</f>
        <v/>
      </c>
      <c r="N2454" s="39" t="str">
        <f t="shared" si="77"/>
        <v/>
      </c>
      <c r="O2454" s="149" t="s">
        <v>11</v>
      </c>
      <c r="P2454" s="148" t="s">
        <v>11</v>
      </c>
      <c r="Q2454" s="1"/>
    </row>
    <row r="2455" spans="1:17" ht="15.75" hidden="1" customHeight="1">
      <c r="A2455" s="1" t="str">
        <f t="shared" si="1"/>
        <v/>
      </c>
      <c r="B2455" s="1"/>
      <c r="C2455" s="34" t="str">
        <f>IF('TSA Input'!J2418="","",IF('TSA Input'!J2418="Yes",'TSA Input'!B2418,"Ineligible"))</f>
        <v/>
      </c>
      <c r="D2455" s="246" t="str">
        <f>IF('TSA Input'!J2418="","",IF('TSA Input'!J2418="Yes",IF('TSA Input'!W2418="","",LEFT('TSA Input'!W2418,LEN('TSA Input'!W2418)-2)),""))</f>
        <v/>
      </c>
      <c r="E2455" s="246" t="str">
        <f>IF('TSA Input'!J2418="","",IF('TSA Input'!J2418="Yes",'TSA Input'!I2418,""))</f>
        <v/>
      </c>
      <c r="F2455" s="247" t="str">
        <f>IF('TSA Input'!J2418="","",IF('TSA Input'!J2418="Yes",'TSA Input'!C2418,""))</f>
        <v/>
      </c>
      <c r="G2455" s="36" t="str">
        <f>IF('TSA Input'!J2418="","",IF('TSA Input'!J2418="Yes",'TSA Input'!D2418,""))</f>
        <v/>
      </c>
      <c r="H2455" s="37" t="str">
        <f>IF('TSA Input'!K2418="","",IF('TSA Input'!J2418="Yes",'TSA Input'!G2418,""))</f>
        <v/>
      </c>
      <c r="I2455" s="37" t="str">
        <f>IF('TSA Input'!L2418="","",IF('TSA Input'!J2418="Yes",'TSA Input'!F2418,""))</f>
        <v/>
      </c>
      <c r="J2455" s="39" t="str">
        <f t="shared" si="76"/>
        <v/>
      </c>
      <c r="K2455" s="257" t="str">
        <f>IF('TSA Input'!J2418="","",IF('TSA Input'!J2418="Yes",'TSA Input'!D2418,""))</f>
        <v/>
      </c>
      <c r="L2455" s="258" t="str">
        <f>IF('TSA Input'!J2418="","",IF('TSA Input'!J2418="Yes",'TSA Input'!G2418,""))</f>
        <v/>
      </c>
      <c r="M2455" s="258" t="str">
        <f>IF('TSA Input'!J2418="","",IF('TSA Input'!J2418="Yes",'TSA Input'!F2418,""))</f>
        <v/>
      </c>
      <c r="N2455" s="39" t="str">
        <f t="shared" si="77"/>
        <v/>
      </c>
      <c r="O2455" s="149" t="s">
        <v>11</v>
      </c>
      <c r="P2455" s="148" t="s">
        <v>11</v>
      </c>
      <c r="Q2455" s="1"/>
    </row>
    <row r="2456" spans="1:17" ht="15.75" hidden="1" customHeight="1">
      <c r="A2456" s="1" t="str">
        <f t="shared" si="1"/>
        <v/>
      </c>
      <c r="B2456" s="1"/>
      <c r="C2456" s="34" t="str">
        <f>IF('TSA Input'!J2419="","",IF('TSA Input'!J2419="Yes",'TSA Input'!B2419,"Ineligible"))</f>
        <v/>
      </c>
      <c r="D2456" s="246" t="str">
        <f>IF('TSA Input'!J2419="","",IF('TSA Input'!J2419="Yes",IF('TSA Input'!W2419="","",LEFT('TSA Input'!W2419,LEN('TSA Input'!W2419)-2)),""))</f>
        <v/>
      </c>
      <c r="E2456" s="246" t="str">
        <f>IF('TSA Input'!J2419="","",IF('TSA Input'!J2419="Yes",'TSA Input'!I2419,""))</f>
        <v/>
      </c>
      <c r="F2456" s="247" t="str">
        <f>IF('TSA Input'!J2419="","",IF('TSA Input'!J2419="Yes",'TSA Input'!C2419,""))</f>
        <v/>
      </c>
      <c r="G2456" s="36" t="str">
        <f>IF('TSA Input'!J2419="","",IF('TSA Input'!J2419="Yes",'TSA Input'!D2419,""))</f>
        <v/>
      </c>
      <c r="H2456" s="37" t="str">
        <f>IF('TSA Input'!K2419="","",IF('TSA Input'!J2419="Yes",'TSA Input'!G2419,""))</f>
        <v/>
      </c>
      <c r="I2456" s="37" t="str">
        <f>IF('TSA Input'!L2419="","",IF('TSA Input'!J2419="Yes",'TSA Input'!F2419,""))</f>
        <v/>
      </c>
      <c r="J2456" s="39" t="str">
        <f t="shared" si="76"/>
        <v/>
      </c>
      <c r="K2456" s="257" t="str">
        <f>IF('TSA Input'!J2419="","",IF('TSA Input'!J2419="Yes",'TSA Input'!D2419,""))</f>
        <v/>
      </c>
      <c r="L2456" s="258" t="str">
        <f>IF('TSA Input'!J2419="","",IF('TSA Input'!J2419="Yes",'TSA Input'!G2419,""))</f>
        <v/>
      </c>
      <c r="M2456" s="258" t="str">
        <f>IF('TSA Input'!J2419="","",IF('TSA Input'!J2419="Yes",'TSA Input'!F2419,""))</f>
        <v/>
      </c>
      <c r="N2456" s="39" t="str">
        <f t="shared" si="77"/>
        <v/>
      </c>
      <c r="O2456" s="149" t="s">
        <v>11</v>
      </c>
      <c r="P2456" s="148" t="s">
        <v>11</v>
      </c>
      <c r="Q2456" s="1"/>
    </row>
    <row r="2457" spans="1:17" ht="15.75" hidden="1" customHeight="1">
      <c r="A2457" s="1" t="str">
        <f t="shared" si="1"/>
        <v/>
      </c>
      <c r="B2457" s="1"/>
      <c r="C2457" s="34" t="str">
        <f>IF('TSA Input'!J2420="","",IF('TSA Input'!J2420="Yes",'TSA Input'!B2420,"Ineligible"))</f>
        <v/>
      </c>
      <c r="D2457" s="246" t="str">
        <f>IF('TSA Input'!J2420="","",IF('TSA Input'!J2420="Yes",IF('TSA Input'!W2420="","",LEFT('TSA Input'!W2420,LEN('TSA Input'!W2420)-2)),""))</f>
        <v/>
      </c>
      <c r="E2457" s="246" t="str">
        <f>IF('TSA Input'!J2420="","",IF('TSA Input'!J2420="Yes",'TSA Input'!I2420,""))</f>
        <v/>
      </c>
      <c r="F2457" s="247" t="str">
        <f>IF('TSA Input'!J2420="","",IF('TSA Input'!J2420="Yes",'TSA Input'!C2420,""))</f>
        <v/>
      </c>
      <c r="G2457" s="36" t="str">
        <f>IF('TSA Input'!J2420="","",IF('TSA Input'!J2420="Yes",'TSA Input'!D2420,""))</f>
        <v/>
      </c>
      <c r="H2457" s="37" t="str">
        <f>IF('TSA Input'!K2420="","",IF('TSA Input'!J2420="Yes",'TSA Input'!G2420,""))</f>
        <v/>
      </c>
      <c r="I2457" s="37" t="str">
        <f>IF('TSA Input'!L2420="","",IF('TSA Input'!J2420="Yes",'TSA Input'!F2420,""))</f>
        <v/>
      </c>
      <c r="J2457" s="39" t="str">
        <f t="shared" si="76"/>
        <v/>
      </c>
      <c r="K2457" s="257" t="str">
        <f>IF('TSA Input'!J2420="","",IF('TSA Input'!J2420="Yes",'TSA Input'!D2420,""))</f>
        <v/>
      </c>
      <c r="L2457" s="258" t="str">
        <f>IF('TSA Input'!J2420="","",IF('TSA Input'!J2420="Yes",'TSA Input'!G2420,""))</f>
        <v/>
      </c>
      <c r="M2457" s="258" t="str">
        <f>IF('TSA Input'!J2420="","",IF('TSA Input'!J2420="Yes",'TSA Input'!F2420,""))</f>
        <v/>
      </c>
      <c r="N2457" s="39" t="str">
        <f t="shared" si="77"/>
        <v/>
      </c>
      <c r="O2457" s="149" t="s">
        <v>11</v>
      </c>
      <c r="P2457" s="148" t="s">
        <v>11</v>
      </c>
      <c r="Q2457" s="1"/>
    </row>
    <row r="2458" spans="1:17" ht="15.75" hidden="1" customHeight="1">
      <c r="A2458" s="1" t="str">
        <f t="shared" si="1"/>
        <v/>
      </c>
      <c r="B2458" s="1"/>
      <c r="C2458" s="34" t="str">
        <f>IF('TSA Input'!J2421="","",IF('TSA Input'!J2421="Yes",'TSA Input'!B2421,"Ineligible"))</f>
        <v/>
      </c>
      <c r="D2458" s="246" t="str">
        <f>IF('TSA Input'!J2421="","",IF('TSA Input'!J2421="Yes",IF('TSA Input'!W2421="","",LEFT('TSA Input'!W2421,LEN('TSA Input'!W2421)-2)),""))</f>
        <v/>
      </c>
      <c r="E2458" s="246" t="str">
        <f>IF('TSA Input'!J2421="","",IF('TSA Input'!J2421="Yes",'TSA Input'!I2421,""))</f>
        <v/>
      </c>
      <c r="F2458" s="247" t="str">
        <f>IF('TSA Input'!J2421="","",IF('TSA Input'!J2421="Yes",'TSA Input'!C2421,""))</f>
        <v/>
      </c>
      <c r="G2458" s="36" t="str">
        <f>IF('TSA Input'!J2421="","",IF('TSA Input'!J2421="Yes",'TSA Input'!D2421,""))</f>
        <v/>
      </c>
      <c r="H2458" s="37" t="str">
        <f>IF('TSA Input'!K2421="","",IF('TSA Input'!J2421="Yes",'TSA Input'!G2421,""))</f>
        <v/>
      </c>
      <c r="I2458" s="37" t="str">
        <f>IF('TSA Input'!L2421="","",IF('TSA Input'!J2421="Yes",'TSA Input'!F2421,""))</f>
        <v/>
      </c>
      <c r="J2458" s="39" t="str">
        <f t="shared" si="76"/>
        <v/>
      </c>
      <c r="K2458" s="257" t="str">
        <f>IF('TSA Input'!J2421="","",IF('TSA Input'!J2421="Yes",'TSA Input'!D2421,""))</f>
        <v/>
      </c>
      <c r="L2458" s="258" t="str">
        <f>IF('TSA Input'!J2421="","",IF('TSA Input'!J2421="Yes",'TSA Input'!G2421,""))</f>
        <v/>
      </c>
      <c r="M2458" s="258" t="str">
        <f>IF('TSA Input'!J2421="","",IF('TSA Input'!J2421="Yes",'TSA Input'!F2421,""))</f>
        <v/>
      </c>
      <c r="N2458" s="39" t="str">
        <f t="shared" si="77"/>
        <v/>
      </c>
      <c r="O2458" s="149" t="s">
        <v>11</v>
      </c>
      <c r="P2458" s="148" t="s">
        <v>11</v>
      </c>
      <c r="Q2458" s="1"/>
    </row>
    <row r="2459" spans="1:17" ht="15.75" hidden="1" customHeight="1">
      <c r="A2459" s="1" t="str">
        <f t="shared" si="1"/>
        <v/>
      </c>
      <c r="B2459" s="1"/>
      <c r="C2459" s="34" t="str">
        <f>IF('TSA Input'!J2422="","",IF('TSA Input'!J2422="Yes",'TSA Input'!B2422,"Ineligible"))</f>
        <v/>
      </c>
      <c r="D2459" s="246" t="str">
        <f>IF('TSA Input'!J2422="","",IF('TSA Input'!J2422="Yes",IF('TSA Input'!W2422="","",LEFT('TSA Input'!W2422,LEN('TSA Input'!W2422)-2)),""))</f>
        <v/>
      </c>
      <c r="E2459" s="246" t="str">
        <f>IF('TSA Input'!J2422="","",IF('TSA Input'!J2422="Yes",'TSA Input'!I2422,""))</f>
        <v/>
      </c>
      <c r="F2459" s="247" t="str">
        <f>IF('TSA Input'!J2422="","",IF('TSA Input'!J2422="Yes",'TSA Input'!C2422,""))</f>
        <v/>
      </c>
      <c r="G2459" s="36" t="str">
        <f>IF('TSA Input'!J2422="","",IF('TSA Input'!J2422="Yes",'TSA Input'!D2422,""))</f>
        <v/>
      </c>
      <c r="H2459" s="37" t="str">
        <f>IF('TSA Input'!K2422="","",IF('TSA Input'!J2422="Yes",'TSA Input'!G2422,""))</f>
        <v/>
      </c>
      <c r="I2459" s="37" t="str">
        <f>IF('TSA Input'!L2422="","",IF('TSA Input'!J2422="Yes",'TSA Input'!F2422,""))</f>
        <v/>
      </c>
      <c r="J2459" s="39" t="str">
        <f t="shared" si="76"/>
        <v/>
      </c>
      <c r="K2459" s="257" t="str">
        <f>IF('TSA Input'!J2422="","",IF('TSA Input'!J2422="Yes",'TSA Input'!D2422,""))</f>
        <v/>
      </c>
      <c r="L2459" s="258" t="str">
        <f>IF('TSA Input'!J2422="","",IF('TSA Input'!J2422="Yes",'TSA Input'!G2422,""))</f>
        <v/>
      </c>
      <c r="M2459" s="258" t="str">
        <f>IF('TSA Input'!J2422="","",IF('TSA Input'!J2422="Yes",'TSA Input'!F2422,""))</f>
        <v/>
      </c>
      <c r="N2459" s="39" t="str">
        <f t="shared" si="77"/>
        <v/>
      </c>
      <c r="O2459" s="149" t="s">
        <v>11</v>
      </c>
      <c r="P2459" s="148" t="s">
        <v>11</v>
      </c>
      <c r="Q2459" s="1"/>
    </row>
    <row r="2460" spans="1:17" ht="15.75" hidden="1" customHeight="1">
      <c r="A2460" s="1" t="str">
        <f t="shared" si="1"/>
        <v/>
      </c>
      <c r="B2460" s="1"/>
      <c r="C2460" s="34" t="str">
        <f>IF('TSA Input'!J2423="","",IF('TSA Input'!J2423="Yes",'TSA Input'!B2423,"Ineligible"))</f>
        <v/>
      </c>
      <c r="D2460" s="246" t="str">
        <f>IF('TSA Input'!J2423="","",IF('TSA Input'!J2423="Yes",IF('TSA Input'!W2423="","",LEFT('TSA Input'!W2423,LEN('TSA Input'!W2423)-2)),""))</f>
        <v/>
      </c>
      <c r="E2460" s="246" t="str">
        <f>IF('TSA Input'!J2423="","",IF('TSA Input'!J2423="Yes",'TSA Input'!I2423,""))</f>
        <v/>
      </c>
      <c r="F2460" s="247" t="str">
        <f>IF('TSA Input'!J2423="","",IF('TSA Input'!J2423="Yes",'TSA Input'!C2423,""))</f>
        <v/>
      </c>
      <c r="G2460" s="36" t="str">
        <f>IF('TSA Input'!J2423="","",IF('TSA Input'!J2423="Yes",'TSA Input'!D2423,""))</f>
        <v/>
      </c>
      <c r="H2460" s="37" t="str">
        <f>IF('TSA Input'!K2423="","",IF('TSA Input'!J2423="Yes",'TSA Input'!G2423,""))</f>
        <v/>
      </c>
      <c r="I2460" s="37" t="str">
        <f>IF('TSA Input'!L2423="","",IF('TSA Input'!J2423="Yes",'TSA Input'!F2423,""))</f>
        <v/>
      </c>
      <c r="J2460" s="39" t="str">
        <f t="shared" si="76"/>
        <v/>
      </c>
      <c r="K2460" s="257" t="str">
        <f>IF('TSA Input'!J2423="","",IF('TSA Input'!J2423="Yes",'TSA Input'!D2423,""))</f>
        <v/>
      </c>
      <c r="L2460" s="258" t="str">
        <f>IF('TSA Input'!J2423="","",IF('TSA Input'!J2423="Yes",'TSA Input'!G2423,""))</f>
        <v/>
      </c>
      <c r="M2460" s="258" t="str">
        <f>IF('TSA Input'!J2423="","",IF('TSA Input'!J2423="Yes",'TSA Input'!F2423,""))</f>
        <v/>
      </c>
      <c r="N2460" s="39" t="str">
        <f t="shared" si="77"/>
        <v/>
      </c>
      <c r="O2460" s="149" t="s">
        <v>11</v>
      </c>
      <c r="P2460" s="148" t="s">
        <v>11</v>
      </c>
      <c r="Q2460" s="1"/>
    </row>
    <row r="2461" spans="1:17" ht="15.75" hidden="1" customHeight="1">
      <c r="A2461" s="1" t="str">
        <f t="shared" si="1"/>
        <v/>
      </c>
      <c r="B2461" s="1"/>
      <c r="C2461" s="34" t="str">
        <f>IF('TSA Input'!J2424="","",IF('TSA Input'!J2424="Yes",'TSA Input'!B2424,"Ineligible"))</f>
        <v/>
      </c>
      <c r="D2461" s="246" t="str">
        <f>IF('TSA Input'!J2424="","",IF('TSA Input'!J2424="Yes",IF('TSA Input'!W2424="","",LEFT('TSA Input'!W2424,LEN('TSA Input'!W2424)-2)),""))</f>
        <v/>
      </c>
      <c r="E2461" s="246" t="str">
        <f>IF('TSA Input'!J2424="","",IF('TSA Input'!J2424="Yes",'TSA Input'!I2424,""))</f>
        <v/>
      </c>
      <c r="F2461" s="247" t="str">
        <f>IF('TSA Input'!J2424="","",IF('TSA Input'!J2424="Yes",'TSA Input'!C2424,""))</f>
        <v/>
      </c>
      <c r="G2461" s="36" t="str">
        <f>IF('TSA Input'!J2424="","",IF('TSA Input'!J2424="Yes",'TSA Input'!D2424,""))</f>
        <v/>
      </c>
      <c r="H2461" s="37" t="str">
        <f>IF('TSA Input'!K2424="","",IF('TSA Input'!J2424="Yes",'TSA Input'!G2424,""))</f>
        <v/>
      </c>
      <c r="I2461" s="37" t="str">
        <f>IF('TSA Input'!L2424="","",IF('TSA Input'!J2424="Yes",'TSA Input'!F2424,""))</f>
        <v/>
      </c>
      <c r="J2461" s="39" t="str">
        <f t="shared" si="76"/>
        <v/>
      </c>
      <c r="K2461" s="257" t="str">
        <f>IF('TSA Input'!J2424="","",IF('TSA Input'!J2424="Yes",'TSA Input'!D2424,""))</f>
        <v/>
      </c>
      <c r="L2461" s="258" t="str">
        <f>IF('TSA Input'!J2424="","",IF('TSA Input'!J2424="Yes",'TSA Input'!G2424,""))</f>
        <v/>
      </c>
      <c r="M2461" s="258" t="str">
        <f>IF('TSA Input'!J2424="","",IF('TSA Input'!J2424="Yes",'TSA Input'!F2424,""))</f>
        <v/>
      </c>
      <c r="N2461" s="39" t="str">
        <f t="shared" si="77"/>
        <v/>
      </c>
      <c r="O2461" s="149" t="s">
        <v>11</v>
      </c>
      <c r="P2461" s="148" t="s">
        <v>11</v>
      </c>
      <c r="Q2461" s="1"/>
    </row>
    <row r="2462" spans="1:17" ht="15.75" hidden="1" customHeight="1">
      <c r="A2462" s="1" t="str">
        <f t="shared" si="1"/>
        <v/>
      </c>
      <c r="B2462" s="1"/>
      <c r="C2462" s="34" t="str">
        <f>IF('TSA Input'!J2425="","",IF('TSA Input'!J2425="Yes",'TSA Input'!B2425,"Ineligible"))</f>
        <v/>
      </c>
      <c r="D2462" s="246" t="str">
        <f>IF('TSA Input'!J2425="","",IF('TSA Input'!J2425="Yes",IF('TSA Input'!W2425="","",LEFT('TSA Input'!W2425,LEN('TSA Input'!W2425)-2)),""))</f>
        <v/>
      </c>
      <c r="E2462" s="246" t="str">
        <f>IF('TSA Input'!J2425="","",IF('TSA Input'!J2425="Yes",'TSA Input'!I2425,""))</f>
        <v/>
      </c>
      <c r="F2462" s="247" t="str">
        <f>IF('TSA Input'!J2425="","",IF('TSA Input'!J2425="Yes",'TSA Input'!C2425,""))</f>
        <v/>
      </c>
      <c r="G2462" s="36" t="str">
        <f>IF('TSA Input'!J2425="","",IF('TSA Input'!J2425="Yes",'TSA Input'!D2425,""))</f>
        <v/>
      </c>
      <c r="H2462" s="37" t="str">
        <f>IF('TSA Input'!K2425="","",IF('TSA Input'!J2425="Yes",'TSA Input'!G2425,""))</f>
        <v/>
      </c>
      <c r="I2462" s="37" t="str">
        <f>IF('TSA Input'!L2425="","",IF('TSA Input'!J2425="Yes",'TSA Input'!F2425,""))</f>
        <v/>
      </c>
      <c r="J2462" s="39" t="str">
        <f t="shared" si="76"/>
        <v/>
      </c>
      <c r="K2462" s="257" t="str">
        <f>IF('TSA Input'!J2425="","",IF('TSA Input'!J2425="Yes",'TSA Input'!D2425,""))</f>
        <v/>
      </c>
      <c r="L2462" s="258" t="str">
        <f>IF('TSA Input'!J2425="","",IF('TSA Input'!J2425="Yes",'TSA Input'!G2425,""))</f>
        <v/>
      </c>
      <c r="M2462" s="258" t="str">
        <f>IF('TSA Input'!J2425="","",IF('TSA Input'!J2425="Yes",'TSA Input'!F2425,""))</f>
        <v/>
      </c>
      <c r="N2462" s="39" t="str">
        <f t="shared" si="77"/>
        <v/>
      </c>
      <c r="O2462" s="149" t="s">
        <v>11</v>
      </c>
      <c r="P2462" s="148" t="s">
        <v>11</v>
      </c>
      <c r="Q2462" s="1"/>
    </row>
    <row r="2463" spans="1:17" ht="15.75" hidden="1" customHeight="1">
      <c r="A2463" s="1" t="str">
        <f t="shared" si="1"/>
        <v/>
      </c>
      <c r="B2463" s="1"/>
      <c r="C2463" s="34" t="str">
        <f>IF('TSA Input'!J2426="","",IF('TSA Input'!J2426="Yes",'TSA Input'!B2426,"Ineligible"))</f>
        <v/>
      </c>
      <c r="D2463" s="246" t="str">
        <f>IF('TSA Input'!J2426="","",IF('TSA Input'!J2426="Yes",IF('TSA Input'!W2426="","",LEFT('TSA Input'!W2426,LEN('TSA Input'!W2426)-2)),""))</f>
        <v/>
      </c>
      <c r="E2463" s="246" t="str">
        <f>IF('TSA Input'!J2426="","",IF('TSA Input'!J2426="Yes",'TSA Input'!I2426,""))</f>
        <v/>
      </c>
      <c r="F2463" s="247" t="str">
        <f>IF('TSA Input'!J2426="","",IF('TSA Input'!J2426="Yes",'TSA Input'!C2426,""))</f>
        <v/>
      </c>
      <c r="G2463" s="36" t="str">
        <f>IF('TSA Input'!J2426="","",IF('TSA Input'!J2426="Yes",'TSA Input'!D2426,""))</f>
        <v/>
      </c>
      <c r="H2463" s="37" t="str">
        <f>IF('TSA Input'!K2426="","",IF('TSA Input'!J2426="Yes",'TSA Input'!G2426,""))</f>
        <v/>
      </c>
      <c r="I2463" s="37" t="str">
        <f>IF('TSA Input'!L2426="","",IF('TSA Input'!J2426="Yes",'TSA Input'!F2426,""))</f>
        <v/>
      </c>
      <c r="J2463" s="39" t="str">
        <f t="shared" si="76"/>
        <v/>
      </c>
      <c r="K2463" s="257" t="str">
        <f>IF('TSA Input'!J2426="","",IF('TSA Input'!J2426="Yes",'TSA Input'!D2426,""))</f>
        <v/>
      </c>
      <c r="L2463" s="258" t="str">
        <f>IF('TSA Input'!J2426="","",IF('TSA Input'!J2426="Yes",'TSA Input'!G2426,""))</f>
        <v/>
      </c>
      <c r="M2463" s="258" t="str">
        <f>IF('TSA Input'!J2426="","",IF('TSA Input'!J2426="Yes",'TSA Input'!F2426,""))</f>
        <v/>
      </c>
      <c r="N2463" s="39" t="str">
        <f t="shared" si="77"/>
        <v/>
      </c>
      <c r="O2463" s="149" t="s">
        <v>11</v>
      </c>
      <c r="P2463" s="148" t="s">
        <v>11</v>
      </c>
      <c r="Q2463" s="1"/>
    </row>
    <row r="2464" spans="1:17" ht="15.75" hidden="1" customHeight="1">
      <c r="A2464" s="1" t="str">
        <f t="shared" si="1"/>
        <v/>
      </c>
      <c r="B2464" s="1"/>
      <c r="C2464" s="34" t="str">
        <f>IF('TSA Input'!J2427="","",IF('TSA Input'!J2427="Yes",'TSA Input'!B2427,"Ineligible"))</f>
        <v/>
      </c>
      <c r="D2464" s="246" t="str">
        <f>IF('TSA Input'!J2427="","",IF('TSA Input'!J2427="Yes",IF('TSA Input'!W2427="","",LEFT('TSA Input'!W2427,LEN('TSA Input'!W2427)-2)),""))</f>
        <v/>
      </c>
      <c r="E2464" s="246" t="str">
        <f>IF('TSA Input'!J2427="","",IF('TSA Input'!J2427="Yes",'TSA Input'!I2427,""))</f>
        <v/>
      </c>
      <c r="F2464" s="247" t="str">
        <f>IF('TSA Input'!J2427="","",IF('TSA Input'!J2427="Yes",'TSA Input'!C2427,""))</f>
        <v/>
      </c>
      <c r="G2464" s="36" t="str">
        <f>IF('TSA Input'!J2427="","",IF('TSA Input'!J2427="Yes",'TSA Input'!D2427,""))</f>
        <v/>
      </c>
      <c r="H2464" s="37" t="str">
        <f>IF('TSA Input'!K2427="","",IF('TSA Input'!J2427="Yes",'TSA Input'!G2427,""))</f>
        <v/>
      </c>
      <c r="I2464" s="37" t="str">
        <f>IF('TSA Input'!L2427="","",IF('TSA Input'!J2427="Yes",'TSA Input'!F2427,""))</f>
        <v/>
      </c>
      <c r="J2464" s="39" t="str">
        <f t="shared" si="76"/>
        <v/>
      </c>
      <c r="K2464" s="257" t="str">
        <f>IF('TSA Input'!J2427="","",IF('TSA Input'!J2427="Yes",'TSA Input'!D2427,""))</f>
        <v/>
      </c>
      <c r="L2464" s="258" t="str">
        <f>IF('TSA Input'!J2427="","",IF('TSA Input'!J2427="Yes",'TSA Input'!G2427,""))</f>
        <v/>
      </c>
      <c r="M2464" s="258" t="str">
        <f>IF('TSA Input'!J2427="","",IF('TSA Input'!J2427="Yes",'TSA Input'!F2427,""))</f>
        <v/>
      </c>
      <c r="N2464" s="39" t="str">
        <f t="shared" si="77"/>
        <v/>
      </c>
      <c r="O2464" s="149" t="s">
        <v>11</v>
      </c>
      <c r="P2464" s="148" t="s">
        <v>11</v>
      </c>
      <c r="Q2464" s="1"/>
    </row>
    <row r="2465" spans="1:17" ht="15.75" hidden="1" customHeight="1">
      <c r="A2465" s="1" t="str">
        <f t="shared" si="1"/>
        <v/>
      </c>
      <c r="B2465" s="1"/>
      <c r="C2465" s="34" t="str">
        <f>IF('TSA Input'!J2428="","",IF('TSA Input'!J2428="Yes",'TSA Input'!B2428,"Ineligible"))</f>
        <v/>
      </c>
      <c r="D2465" s="246" t="str">
        <f>IF('TSA Input'!J2428="","",IF('TSA Input'!J2428="Yes",IF('TSA Input'!W2428="","",LEFT('TSA Input'!W2428,LEN('TSA Input'!W2428)-2)),""))</f>
        <v/>
      </c>
      <c r="E2465" s="246" t="str">
        <f>IF('TSA Input'!J2428="","",IF('TSA Input'!J2428="Yes",'TSA Input'!I2428,""))</f>
        <v/>
      </c>
      <c r="F2465" s="247" t="str">
        <f>IF('TSA Input'!J2428="","",IF('TSA Input'!J2428="Yes",'TSA Input'!C2428,""))</f>
        <v/>
      </c>
      <c r="G2465" s="36" t="str">
        <f>IF('TSA Input'!J2428="","",IF('TSA Input'!J2428="Yes",'TSA Input'!D2428,""))</f>
        <v/>
      </c>
      <c r="H2465" s="37" t="str">
        <f>IF('TSA Input'!K2428="","",IF('TSA Input'!J2428="Yes",'TSA Input'!G2428,""))</f>
        <v/>
      </c>
      <c r="I2465" s="37" t="str">
        <f>IF('TSA Input'!L2428="","",IF('TSA Input'!J2428="Yes",'TSA Input'!F2428,""))</f>
        <v/>
      </c>
      <c r="J2465" s="39" t="str">
        <f t="shared" si="76"/>
        <v/>
      </c>
      <c r="K2465" s="257" t="str">
        <f>IF('TSA Input'!J2428="","",IF('TSA Input'!J2428="Yes",'TSA Input'!D2428,""))</f>
        <v/>
      </c>
      <c r="L2465" s="258" t="str">
        <f>IF('TSA Input'!J2428="","",IF('TSA Input'!J2428="Yes",'TSA Input'!G2428,""))</f>
        <v/>
      </c>
      <c r="M2465" s="258" t="str">
        <f>IF('TSA Input'!J2428="","",IF('TSA Input'!J2428="Yes",'TSA Input'!F2428,""))</f>
        <v/>
      </c>
      <c r="N2465" s="39" t="str">
        <f t="shared" si="77"/>
        <v/>
      </c>
      <c r="O2465" s="149" t="s">
        <v>11</v>
      </c>
      <c r="P2465" s="148" t="s">
        <v>11</v>
      </c>
      <c r="Q2465" s="1"/>
    </row>
    <row r="2466" spans="1:17" ht="15.75" hidden="1" customHeight="1">
      <c r="A2466" s="1" t="str">
        <f t="shared" si="1"/>
        <v/>
      </c>
      <c r="B2466" s="1"/>
      <c r="C2466" s="34" t="str">
        <f>IF('TSA Input'!J2429="","",IF('TSA Input'!J2429="Yes",'TSA Input'!B2429,"Ineligible"))</f>
        <v/>
      </c>
      <c r="D2466" s="246" t="str">
        <f>IF('TSA Input'!J2429="","",IF('TSA Input'!J2429="Yes",IF('TSA Input'!W2429="","",LEFT('TSA Input'!W2429,LEN('TSA Input'!W2429)-2)),""))</f>
        <v/>
      </c>
      <c r="E2466" s="246" t="str">
        <f>IF('TSA Input'!J2429="","",IF('TSA Input'!J2429="Yes",'TSA Input'!I2429,""))</f>
        <v/>
      </c>
      <c r="F2466" s="247" t="str">
        <f>IF('TSA Input'!J2429="","",IF('TSA Input'!J2429="Yes",'TSA Input'!C2429,""))</f>
        <v/>
      </c>
      <c r="G2466" s="36" t="str">
        <f>IF('TSA Input'!J2429="","",IF('TSA Input'!J2429="Yes",'TSA Input'!D2429,""))</f>
        <v/>
      </c>
      <c r="H2466" s="37" t="str">
        <f>IF('TSA Input'!K2429="","",IF('TSA Input'!J2429="Yes",'TSA Input'!G2429,""))</f>
        <v/>
      </c>
      <c r="I2466" s="37" t="str">
        <f>IF('TSA Input'!L2429="","",IF('TSA Input'!J2429="Yes",'TSA Input'!F2429,""))</f>
        <v/>
      </c>
      <c r="J2466" s="39" t="str">
        <f t="shared" si="76"/>
        <v/>
      </c>
      <c r="K2466" s="257" t="str">
        <f>IF('TSA Input'!J2429="","",IF('TSA Input'!J2429="Yes",'TSA Input'!D2429,""))</f>
        <v/>
      </c>
      <c r="L2466" s="258" t="str">
        <f>IF('TSA Input'!J2429="","",IF('TSA Input'!J2429="Yes",'TSA Input'!G2429,""))</f>
        <v/>
      </c>
      <c r="M2466" s="258" t="str">
        <f>IF('TSA Input'!J2429="","",IF('TSA Input'!J2429="Yes",'TSA Input'!F2429,""))</f>
        <v/>
      </c>
      <c r="N2466" s="39" t="str">
        <f t="shared" si="77"/>
        <v/>
      </c>
      <c r="O2466" s="149" t="s">
        <v>11</v>
      </c>
      <c r="P2466" s="148" t="s">
        <v>11</v>
      </c>
      <c r="Q2466" s="1"/>
    </row>
    <row r="2467" spans="1:17" ht="15.75" hidden="1" customHeight="1">
      <c r="A2467" s="1" t="str">
        <f t="shared" si="1"/>
        <v/>
      </c>
      <c r="B2467" s="1"/>
      <c r="C2467" s="34" t="str">
        <f>IF('TSA Input'!J2430="","",IF('TSA Input'!J2430="Yes",'TSA Input'!B2430,"Ineligible"))</f>
        <v/>
      </c>
      <c r="D2467" s="246" t="str">
        <f>IF('TSA Input'!J2430="","",IF('TSA Input'!J2430="Yes",IF('TSA Input'!W2430="","",LEFT('TSA Input'!W2430,LEN('TSA Input'!W2430)-2)),""))</f>
        <v/>
      </c>
      <c r="E2467" s="246" t="str">
        <f>IF('TSA Input'!J2430="","",IF('TSA Input'!J2430="Yes",'TSA Input'!I2430,""))</f>
        <v/>
      </c>
      <c r="F2467" s="247" t="str">
        <f>IF('TSA Input'!J2430="","",IF('TSA Input'!J2430="Yes",'TSA Input'!C2430,""))</f>
        <v/>
      </c>
      <c r="G2467" s="36" t="str">
        <f>IF('TSA Input'!J2430="","",IF('TSA Input'!J2430="Yes",'TSA Input'!D2430,""))</f>
        <v/>
      </c>
      <c r="H2467" s="37" t="str">
        <f>IF('TSA Input'!K2430="","",IF('TSA Input'!J2430="Yes",'TSA Input'!G2430,""))</f>
        <v/>
      </c>
      <c r="I2467" s="37" t="str">
        <f>IF('TSA Input'!L2430="","",IF('TSA Input'!J2430="Yes",'TSA Input'!F2430,""))</f>
        <v/>
      </c>
      <c r="J2467" s="39" t="str">
        <f t="shared" si="76"/>
        <v/>
      </c>
      <c r="K2467" s="257" t="str">
        <f>IF('TSA Input'!J2430="","",IF('TSA Input'!J2430="Yes",'TSA Input'!D2430,""))</f>
        <v/>
      </c>
      <c r="L2467" s="258" t="str">
        <f>IF('TSA Input'!J2430="","",IF('TSA Input'!J2430="Yes",'TSA Input'!G2430,""))</f>
        <v/>
      </c>
      <c r="M2467" s="258" t="str">
        <f>IF('TSA Input'!J2430="","",IF('TSA Input'!J2430="Yes",'TSA Input'!F2430,""))</f>
        <v/>
      </c>
      <c r="N2467" s="39" t="str">
        <f t="shared" si="77"/>
        <v/>
      </c>
      <c r="O2467" s="149" t="s">
        <v>11</v>
      </c>
      <c r="P2467" s="148" t="s">
        <v>11</v>
      </c>
      <c r="Q2467" s="1"/>
    </row>
    <row r="2468" spans="1:17" ht="15.75" hidden="1" customHeight="1">
      <c r="A2468" s="1" t="str">
        <f t="shared" si="1"/>
        <v/>
      </c>
      <c r="B2468" s="1"/>
      <c r="C2468" s="34" t="str">
        <f>IF('TSA Input'!J2431="","",IF('TSA Input'!J2431="Yes",'TSA Input'!B2431,"Ineligible"))</f>
        <v/>
      </c>
      <c r="D2468" s="246" t="str">
        <f>IF('TSA Input'!J2431="","",IF('TSA Input'!J2431="Yes",IF('TSA Input'!W2431="","",LEFT('TSA Input'!W2431,LEN('TSA Input'!W2431)-2)),""))</f>
        <v/>
      </c>
      <c r="E2468" s="246" t="str">
        <f>IF('TSA Input'!J2431="","",IF('TSA Input'!J2431="Yes",'TSA Input'!I2431,""))</f>
        <v/>
      </c>
      <c r="F2468" s="247" t="str">
        <f>IF('TSA Input'!J2431="","",IF('TSA Input'!J2431="Yes",'TSA Input'!C2431,""))</f>
        <v/>
      </c>
      <c r="G2468" s="36" t="str">
        <f>IF('TSA Input'!J2431="","",IF('TSA Input'!J2431="Yes",'TSA Input'!D2431,""))</f>
        <v/>
      </c>
      <c r="H2468" s="37" t="str">
        <f>IF('TSA Input'!K2431="","",IF('TSA Input'!J2431="Yes",'TSA Input'!G2431,""))</f>
        <v/>
      </c>
      <c r="I2468" s="37" t="str">
        <f>IF('TSA Input'!L2431="","",IF('TSA Input'!J2431="Yes",'TSA Input'!F2431,""))</f>
        <v/>
      </c>
      <c r="J2468" s="39" t="str">
        <f t="shared" si="76"/>
        <v/>
      </c>
      <c r="K2468" s="257" t="str">
        <f>IF('TSA Input'!J2431="","",IF('TSA Input'!J2431="Yes",'TSA Input'!D2431,""))</f>
        <v/>
      </c>
      <c r="L2468" s="258" t="str">
        <f>IF('TSA Input'!J2431="","",IF('TSA Input'!J2431="Yes",'TSA Input'!G2431,""))</f>
        <v/>
      </c>
      <c r="M2468" s="258" t="str">
        <f>IF('TSA Input'!J2431="","",IF('TSA Input'!J2431="Yes",'TSA Input'!F2431,""))</f>
        <v/>
      </c>
      <c r="N2468" s="39" t="str">
        <f t="shared" si="77"/>
        <v/>
      </c>
      <c r="O2468" s="149" t="s">
        <v>11</v>
      </c>
      <c r="P2468" s="148" t="s">
        <v>11</v>
      </c>
      <c r="Q2468" s="1"/>
    </row>
    <row r="2469" spans="1:17" ht="15.75" hidden="1" customHeight="1">
      <c r="A2469" s="1" t="str">
        <f t="shared" si="1"/>
        <v/>
      </c>
      <c r="B2469" s="1"/>
      <c r="C2469" s="34" t="str">
        <f>IF('TSA Input'!J2432="","",IF('TSA Input'!J2432="Yes",'TSA Input'!B2432,"Ineligible"))</f>
        <v/>
      </c>
      <c r="D2469" s="246" t="str">
        <f>IF('TSA Input'!J2432="","",IF('TSA Input'!J2432="Yes",IF('TSA Input'!W2432="","",LEFT('TSA Input'!W2432,LEN('TSA Input'!W2432)-2)),""))</f>
        <v/>
      </c>
      <c r="E2469" s="246" t="str">
        <f>IF('TSA Input'!J2432="","",IF('TSA Input'!J2432="Yes",'TSA Input'!I2432,""))</f>
        <v/>
      </c>
      <c r="F2469" s="247" t="str">
        <f>IF('TSA Input'!J2432="","",IF('TSA Input'!J2432="Yes",'TSA Input'!C2432,""))</f>
        <v/>
      </c>
      <c r="G2469" s="36" t="str">
        <f>IF('TSA Input'!J2432="","",IF('TSA Input'!J2432="Yes",'TSA Input'!D2432,""))</f>
        <v/>
      </c>
      <c r="H2469" s="37" t="str">
        <f>IF('TSA Input'!K2432="","",IF('TSA Input'!J2432="Yes",'TSA Input'!G2432,""))</f>
        <v/>
      </c>
      <c r="I2469" s="37" t="str">
        <f>IF('TSA Input'!L2432="","",IF('TSA Input'!J2432="Yes",'TSA Input'!F2432,""))</f>
        <v/>
      </c>
      <c r="J2469" s="39" t="str">
        <f t="shared" si="76"/>
        <v/>
      </c>
      <c r="K2469" s="257" t="str">
        <f>IF('TSA Input'!J2432="","",IF('TSA Input'!J2432="Yes",'TSA Input'!D2432,""))</f>
        <v/>
      </c>
      <c r="L2469" s="258" t="str">
        <f>IF('TSA Input'!J2432="","",IF('TSA Input'!J2432="Yes",'TSA Input'!G2432,""))</f>
        <v/>
      </c>
      <c r="M2469" s="258" t="str">
        <f>IF('TSA Input'!J2432="","",IF('TSA Input'!J2432="Yes",'TSA Input'!F2432,""))</f>
        <v/>
      </c>
      <c r="N2469" s="39" t="str">
        <f t="shared" si="77"/>
        <v/>
      </c>
      <c r="O2469" s="149" t="s">
        <v>11</v>
      </c>
      <c r="P2469" s="148" t="s">
        <v>11</v>
      </c>
      <c r="Q2469" s="1"/>
    </row>
    <row r="2470" spans="1:17" ht="15.75" hidden="1" customHeight="1">
      <c r="A2470" s="1" t="str">
        <f t="shared" si="1"/>
        <v/>
      </c>
      <c r="B2470" s="1"/>
      <c r="C2470" s="34" t="str">
        <f>IF('TSA Input'!J2433="","",IF('TSA Input'!J2433="Yes",'TSA Input'!B2433,"Ineligible"))</f>
        <v/>
      </c>
      <c r="D2470" s="246" t="str">
        <f>IF('TSA Input'!J2433="","",IF('TSA Input'!J2433="Yes",IF('TSA Input'!W2433="","",LEFT('TSA Input'!W2433,LEN('TSA Input'!W2433)-2)),""))</f>
        <v/>
      </c>
      <c r="E2470" s="246" t="str">
        <f>IF('TSA Input'!J2433="","",IF('TSA Input'!J2433="Yes",'TSA Input'!I2433,""))</f>
        <v/>
      </c>
      <c r="F2470" s="247" t="str">
        <f>IF('TSA Input'!J2433="","",IF('TSA Input'!J2433="Yes",'TSA Input'!C2433,""))</f>
        <v/>
      </c>
      <c r="G2470" s="36" t="str">
        <f>IF('TSA Input'!J2433="","",IF('TSA Input'!J2433="Yes",'TSA Input'!D2433,""))</f>
        <v/>
      </c>
      <c r="H2470" s="37" t="str">
        <f>IF('TSA Input'!K2433="","",IF('TSA Input'!J2433="Yes",'TSA Input'!G2433,""))</f>
        <v/>
      </c>
      <c r="I2470" s="37" t="str">
        <f>IF('TSA Input'!L2433="","",IF('TSA Input'!J2433="Yes",'TSA Input'!F2433,""))</f>
        <v/>
      </c>
      <c r="J2470" s="39" t="str">
        <f t="shared" si="76"/>
        <v/>
      </c>
      <c r="K2470" s="257" t="str">
        <f>IF('TSA Input'!J2433="","",IF('TSA Input'!J2433="Yes",'TSA Input'!D2433,""))</f>
        <v/>
      </c>
      <c r="L2470" s="258" t="str">
        <f>IF('TSA Input'!J2433="","",IF('TSA Input'!J2433="Yes",'TSA Input'!G2433,""))</f>
        <v/>
      </c>
      <c r="M2470" s="258" t="str">
        <f>IF('TSA Input'!J2433="","",IF('TSA Input'!J2433="Yes",'TSA Input'!F2433,""))</f>
        <v/>
      </c>
      <c r="N2470" s="39" t="str">
        <f t="shared" si="77"/>
        <v/>
      </c>
      <c r="O2470" s="149" t="s">
        <v>11</v>
      </c>
      <c r="P2470" s="148" t="s">
        <v>11</v>
      </c>
      <c r="Q2470" s="1"/>
    </row>
    <row r="2471" spans="1:17" ht="15.75" hidden="1" customHeight="1">
      <c r="A2471" s="1" t="str">
        <f t="shared" si="1"/>
        <v/>
      </c>
      <c r="B2471" s="1"/>
      <c r="C2471" s="34" t="str">
        <f>IF('TSA Input'!J2434="","",IF('TSA Input'!J2434="Yes",'TSA Input'!B2434,"Ineligible"))</f>
        <v/>
      </c>
      <c r="D2471" s="246" t="str">
        <f>IF('TSA Input'!J2434="","",IF('TSA Input'!J2434="Yes",IF('TSA Input'!W2434="","",LEFT('TSA Input'!W2434,LEN('TSA Input'!W2434)-2)),""))</f>
        <v/>
      </c>
      <c r="E2471" s="246" t="str">
        <f>IF('TSA Input'!J2434="","",IF('TSA Input'!J2434="Yes",'TSA Input'!I2434,""))</f>
        <v/>
      </c>
      <c r="F2471" s="247" t="str">
        <f>IF('TSA Input'!J2434="","",IF('TSA Input'!J2434="Yes",'TSA Input'!C2434,""))</f>
        <v/>
      </c>
      <c r="G2471" s="36" t="str">
        <f>IF('TSA Input'!J2434="","",IF('TSA Input'!J2434="Yes",'TSA Input'!D2434,""))</f>
        <v/>
      </c>
      <c r="H2471" s="37" t="str">
        <f>IF('TSA Input'!K2434="","",IF('TSA Input'!J2434="Yes",'TSA Input'!G2434,""))</f>
        <v/>
      </c>
      <c r="I2471" s="37" t="str">
        <f>IF('TSA Input'!L2434="","",IF('TSA Input'!J2434="Yes",'TSA Input'!F2434,""))</f>
        <v/>
      </c>
      <c r="J2471" s="39" t="str">
        <f t="shared" si="76"/>
        <v/>
      </c>
      <c r="K2471" s="257" t="str">
        <f>IF('TSA Input'!J2434="","",IF('TSA Input'!J2434="Yes",'TSA Input'!D2434,""))</f>
        <v/>
      </c>
      <c r="L2471" s="258" t="str">
        <f>IF('TSA Input'!J2434="","",IF('TSA Input'!J2434="Yes",'TSA Input'!G2434,""))</f>
        <v/>
      </c>
      <c r="M2471" s="258" t="str">
        <f>IF('TSA Input'!J2434="","",IF('TSA Input'!J2434="Yes",'TSA Input'!F2434,""))</f>
        <v/>
      </c>
      <c r="N2471" s="39" t="str">
        <f t="shared" si="77"/>
        <v/>
      </c>
      <c r="O2471" s="149" t="s">
        <v>11</v>
      </c>
      <c r="P2471" s="148" t="s">
        <v>11</v>
      </c>
      <c r="Q2471" s="1"/>
    </row>
    <row r="2472" spans="1:17" ht="15.75" hidden="1" customHeight="1">
      <c r="A2472" s="1" t="str">
        <f t="shared" si="1"/>
        <v/>
      </c>
      <c r="B2472" s="1"/>
      <c r="C2472" s="34" t="str">
        <f>IF('TSA Input'!J2435="","",IF('TSA Input'!J2435="Yes",'TSA Input'!B2435,"Ineligible"))</f>
        <v/>
      </c>
      <c r="D2472" s="246" t="str">
        <f>IF('TSA Input'!J2435="","",IF('TSA Input'!J2435="Yes",IF('TSA Input'!W2435="","",LEFT('TSA Input'!W2435,LEN('TSA Input'!W2435)-2)),""))</f>
        <v/>
      </c>
      <c r="E2472" s="246" t="str">
        <f>IF('TSA Input'!J2435="","",IF('TSA Input'!J2435="Yes",'TSA Input'!I2435,""))</f>
        <v/>
      </c>
      <c r="F2472" s="247" t="str">
        <f>IF('TSA Input'!J2435="","",IF('TSA Input'!J2435="Yes",'TSA Input'!C2435,""))</f>
        <v/>
      </c>
      <c r="G2472" s="36" t="str">
        <f>IF('TSA Input'!J2435="","",IF('TSA Input'!J2435="Yes",'TSA Input'!D2435,""))</f>
        <v/>
      </c>
      <c r="H2472" s="37" t="str">
        <f>IF('TSA Input'!K2435="","",IF('TSA Input'!J2435="Yes",'TSA Input'!G2435,""))</f>
        <v/>
      </c>
      <c r="I2472" s="37" t="str">
        <f>IF('TSA Input'!L2435="","",IF('TSA Input'!J2435="Yes",'TSA Input'!F2435,""))</f>
        <v/>
      </c>
      <c r="J2472" s="39" t="str">
        <f t="shared" si="76"/>
        <v/>
      </c>
      <c r="K2472" s="257" t="str">
        <f>IF('TSA Input'!J2435="","",IF('TSA Input'!J2435="Yes",'TSA Input'!D2435,""))</f>
        <v/>
      </c>
      <c r="L2472" s="258" t="str">
        <f>IF('TSA Input'!J2435="","",IF('TSA Input'!J2435="Yes",'TSA Input'!G2435,""))</f>
        <v/>
      </c>
      <c r="M2472" s="258" t="str">
        <f>IF('TSA Input'!J2435="","",IF('TSA Input'!J2435="Yes",'TSA Input'!F2435,""))</f>
        <v/>
      </c>
      <c r="N2472" s="39" t="str">
        <f t="shared" si="77"/>
        <v/>
      </c>
      <c r="O2472" s="149" t="s">
        <v>11</v>
      </c>
      <c r="P2472" s="148" t="s">
        <v>11</v>
      </c>
      <c r="Q2472" s="1"/>
    </row>
    <row r="2473" spans="1:17" ht="15.75" hidden="1" customHeight="1">
      <c r="A2473" s="1" t="str">
        <f t="shared" si="1"/>
        <v/>
      </c>
      <c r="B2473" s="1"/>
      <c r="C2473" s="34" t="str">
        <f>IF('TSA Input'!J2436="","",IF('TSA Input'!J2436="Yes",'TSA Input'!B2436,"Ineligible"))</f>
        <v/>
      </c>
      <c r="D2473" s="246" t="str">
        <f>IF('TSA Input'!J2436="","",IF('TSA Input'!J2436="Yes",IF('TSA Input'!W2436="","",LEFT('TSA Input'!W2436,LEN('TSA Input'!W2436)-2)),""))</f>
        <v/>
      </c>
      <c r="E2473" s="246" t="str">
        <f>IF('TSA Input'!J2436="","",IF('TSA Input'!J2436="Yes",'TSA Input'!I2436,""))</f>
        <v/>
      </c>
      <c r="F2473" s="247" t="str">
        <f>IF('TSA Input'!J2436="","",IF('TSA Input'!J2436="Yes",'TSA Input'!C2436,""))</f>
        <v/>
      </c>
      <c r="G2473" s="36" t="str">
        <f>IF('TSA Input'!J2436="","",IF('TSA Input'!J2436="Yes",'TSA Input'!D2436,""))</f>
        <v/>
      </c>
      <c r="H2473" s="37" t="str">
        <f>IF('TSA Input'!K2436="","",IF('TSA Input'!J2436="Yes",'TSA Input'!G2436,""))</f>
        <v/>
      </c>
      <c r="I2473" s="37" t="str">
        <f>IF('TSA Input'!L2436="","",IF('TSA Input'!J2436="Yes",'TSA Input'!F2436,""))</f>
        <v/>
      </c>
      <c r="J2473" s="39" t="str">
        <f t="shared" ref="J2473:J2536" si="78">IF($C2473="","",SUM(G2473:I2473))</f>
        <v/>
      </c>
      <c r="K2473" s="257" t="str">
        <f>IF('TSA Input'!J2436="","",IF('TSA Input'!J2436="Yes",'TSA Input'!D2436,""))</f>
        <v/>
      </c>
      <c r="L2473" s="258" t="str">
        <f>IF('TSA Input'!J2436="","",IF('TSA Input'!J2436="Yes",'TSA Input'!G2436,""))</f>
        <v/>
      </c>
      <c r="M2473" s="258" t="str">
        <f>IF('TSA Input'!J2436="","",IF('TSA Input'!J2436="Yes",'TSA Input'!F2436,""))</f>
        <v/>
      </c>
      <c r="N2473" s="39" t="str">
        <f t="shared" ref="N2473:N2536" si="79">IF($C2473="","",SUM(K2473:M2473))</f>
        <v/>
      </c>
      <c r="O2473" s="149" t="s">
        <v>11</v>
      </c>
      <c r="P2473" s="148" t="s">
        <v>11</v>
      </c>
      <c r="Q2473" s="1"/>
    </row>
    <row r="2474" spans="1:17" ht="15.75" hidden="1" customHeight="1">
      <c r="A2474" s="1" t="str">
        <f t="shared" si="1"/>
        <v/>
      </c>
      <c r="B2474" s="1"/>
      <c r="C2474" s="34" t="str">
        <f>IF('TSA Input'!J2437="","",IF('TSA Input'!J2437="Yes",'TSA Input'!B2437,"Ineligible"))</f>
        <v/>
      </c>
      <c r="D2474" s="246" t="str">
        <f>IF('TSA Input'!J2437="","",IF('TSA Input'!J2437="Yes",IF('TSA Input'!W2437="","",LEFT('TSA Input'!W2437,LEN('TSA Input'!W2437)-2)),""))</f>
        <v/>
      </c>
      <c r="E2474" s="246" t="str">
        <f>IF('TSA Input'!J2437="","",IF('TSA Input'!J2437="Yes",'TSA Input'!I2437,""))</f>
        <v/>
      </c>
      <c r="F2474" s="247" t="str">
        <f>IF('TSA Input'!J2437="","",IF('TSA Input'!J2437="Yes",'TSA Input'!C2437,""))</f>
        <v/>
      </c>
      <c r="G2474" s="36" t="str">
        <f>IF('TSA Input'!J2437="","",IF('TSA Input'!J2437="Yes",'TSA Input'!D2437,""))</f>
        <v/>
      </c>
      <c r="H2474" s="37" t="str">
        <f>IF('TSA Input'!K2437="","",IF('TSA Input'!J2437="Yes",'TSA Input'!G2437,""))</f>
        <v/>
      </c>
      <c r="I2474" s="37" t="str">
        <f>IF('TSA Input'!L2437="","",IF('TSA Input'!J2437="Yes",'TSA Input'!F2437,""))</f>
        <v/>
      </c>
      <c r="J2474" s="39" t="str">
        <f t="shared" si="78"/>
        <v/>
      </c>
      <c r="K2474" s="257" t="str">
        <f>IF('TSA Input'!J2437="","",IF('TSA Input'!J2437="Yes",'TSA Input'!D2437,""))</f>
        <v/>
      </c>
      <c r="L2474" s="258" t="str">
        <f>IF('TSA Input'!J2437="","",IF('TSA Input'!J2437="Yes",'TSA Input'!G2437,""))</f>
        <v/>
      </c>
      <c r="M2474" s="258" t="str">
        <f>IF('TSA Input'!J2437="","",IF('TSA Input'!J2437="Yes",'TSA Input'!F2437,""))</f>
        <v/>
      </c>
      <c r="N2474" s="39" t="str">
        <f t="shared" si="79"/>
        <v/>
      </c>
      <c r="O2474" s="149" t="s">
        <v>11</v>
      </c>
      <c r="P2474" s="148" t="s">
        <v>11</v>
      </c>
      <c r="Q2474" s="1"/>
    </row>
    <row r="2475" spans="1:17" ht="15.75" hidden="1" customHeight="1">
      <c r="A2475" s="1" t="str">
        <f t="shared" si="1"/>
        <v/>
      </c>
      <c r="B2475" s="1"/>
      <c r="C2475" s="34" t="str">
        <f>IF('TSA Input'!J2438="","",IF('TSA Input'!J2438="Yes",'TSA Input'!B2438,"Ineligible"))</f>
        <v/>
      </c>
      <c r="D2475" s="246" t="str">
        <f>IF('TSA Input'!J2438="","",IF('TSA Input'!J2438="Yes",IF('TSA Input'!W2438="","",LEFT('TSA Input'!W2438,LEN('TSA Input'!W2438)-2)),""))</f>
        <v/>
      </c>
      <c r="E2475" s="246" t="str">
        <f>IF('TSA Input'!J2438="","",IF('TSA Input'!J2438="Yes",'TSA Input'!I2438,""))</f>
        <v/>
      </c>
      <c r="F2475" s="247" t="str">
        <f>IF('TSA Input'!J2438="","",IF('TSA Input'!J2438="Yes",'TSA Input'!C2438,""))</f>
        <v/>
      </c>
      <c r="G2475" s="36" t="str">
        <f>IF('TSA Input'!J2438="","",IF('TSA Input'!J2438="Yes",'TSA Input'!D2438,""))</f>
        <v/>
      </c>
      <c r="H2475" s="37" t="str">
        <f>IF('TSA Input'!K2438="","",IF('TSA Input'!J2438="Yes",'TSA Input'!G2438,""))</f>
        <v/>
      </c>
      <c r="I2475" s="37" t="str">
        <f>IF('TSA Input'!L2438="","",IF('TSA Input'!J2438="Yes",'TSA Input'!F2438,""))</f>
        <v/>
      </c>
      <c r="J2475" s="39" t="str">
        <f t="shared" si="78"/>
        <v/>
      </c>
      <c r="K2475" s="257" t="str">
        <f>IF('TSA Input'!J2438="","",IF('TSA Input'!J2438="Yes",'TSA Input'!D2438,""))</f>
        <v/>
      </c>
      <c r="L2475" s="258" t="str">
        <f>IF('TSA Input'!J2438="","",IF('TSA Input'!J2438="Yes",'TSA Input'!G2438,""))</f>
        <v/>
      </c>
      <c r="M2475" s="258" t="str">
        <f>IF('TSA Input'!J2438="","",IF('TSA Input'!J2438="Yes",'TSA Input'!F2438,""))</f>
        <v/>
      </c>
      <c r="N2475" s="39" t="str">
        <f t="shared" si="79"/>
        <v/>
      </c>
      <c r="O2475" s="149" t="s">
        <v>11</v>
      </c>
      <c r="P2475" s="148" t="s">
        <v>11</v>
      </c>
      <c r="Q2475" s="1"/>
    </row>
    <row r="2476" spans="1:17" ht="15.75" hidden="1" customHeight="1">
      <c r="A2476" s="1" t="str">
        <f t="shared" si="1"/>
        <v/>
      </c>
      <c r="B2476" s="1"/>
      <c r="C2476" s="34" t="str">
        <f>IF('TSA Input'!J2439="","",IF('TSA Input'!J2439="Yes",'TSA Input'!B2439,"Ineligible"))</f>
        <v/>
      </c>
      <c r="D2476" s="246" t="str">
        <f>IF('TSA Input'!J2439="","",IF('TSA Input'!J2439="Yes",IF('TSA Input'!W2439="","",LEFT('TSA Input'!W2439,LEN('TSA Input'!W2439)-2)),""))</f>
        <v/>
      </c>
      <c r="E2476" s="246" t="str">
        <f>IF('TSA Input'!J2439="","",IF('TSA Input'!J2439="Yes",'TSA Input'!I2439,""))</f>
        <v/>
      </c>
      <c r="F2476" s="247" t="str">
        <f>IF('TSA Input'!J2439="","",IF('TSA Input'!J2439="Yes",'TSA Input'!C2439,""))</f>
        <v/>
      </c>
      <c r="G2476" s="36" t="str">
        <f>IF('TSA Input'!J2439="","",IF('TSA Input'!J2439="Yes",'TSA Input'!D2439,""))</f>
        <v/>
      </c>
      <c r="H2476" s="37" t="str">
        <f>IF('TSA Input'!K2439="","",IF('TSA Input'!J2439="Yes",'TSA Input'!G2439,""))</f>
        <v/>
      </c>
      <c r="I2476" s="37" t="str">
        <f>IF('TSA Input'!L2439="","",IF('TSA Input'!J2439="Yes",'TSA Input'!F2439,""))</f>
        <v/>
      </c>
      <c r="J2476" s="39" t="str">
        <f t="shared" si="78"/>
        <v/>
      </c>
      <c r="K2476" s="257" t="str">
        <f>IF('TSA Input'!J2439="","",IF('TSA Input'!J2439="Yes",'TSA Input'!D2439,""))</f>
        <v/>
      </c>
      <c r="L2476" s="258" t="str">
        <f>IF('TSA Input'!J2439="","",IF('TSA Input'!J2439="Yes",'TSA Input'!G2439,""))</f>
        <v/>
      </c>
      <c r="M2476" s="258" t="str">
        <f>IF('TSA Input'!J2439="","",IF('TSA Input'!J2439="Yes",'TSA Input'!F2439,""))</f>
        <v/>
      </c>
      <c r="N2476" s="39" t="str">
        <f t="shared" si="79"/>
        <v/>
      </c>
      <c r="O2476" s="149" t="s">
        <v>11</v>
      </c>
      <c r="P2476" s="148" t="s">
        <v>11</v>
      </c>
      <c r="Q2476" s="1"/>
    </row>
    <row r="2477" spans="1:17" ht="15.75" hidden="1" customHeight="1">
      <c r="A2477" s="1" t="str">
        <f t="shared" si="1"/>
        <v/>
      </c>
      <c r="B2477" s="1"/>
      <c r="C2477" s="34" t="str">
        <f>IF('TSA Input'!J2440="","",IF('TSA Input'!J2440="Yes",'TSA Input'!B2440,"Ineligible"))</f>
        <v/>
      </c>
      <c r="D2477" s="246" t="str">
        <f>IF('TSA Input'!J2440="","",IF('TSA Input'!J2440="Yes",IF('TSA Input'!W2440="","",LEFT('TSA Input'!W2440,LEN('TSA Input'!W2440)-2)),""))</f>
        <v/>
      </c>
      <c r="E2477" s="246" t="str">
        <f>IF('TSA Input'!J2440="","",IF('TSA Input'!J2440="Yes",'TSA Input'!I2440,""))</f>
        <v/>
      </c>
      <c r="F2477" s="247" t="str">
        <f>IF('TSA Input'!J2440="","",IF('TSA Input'!J2440="Yes",'TSA Input'!C2440,""))</f>
        <v/>
      </c>
      <c r="G2477" s="36" t="str">
        <f>IF('TSA Input'!J2440="","",IF('TSA Input'!J2440="Yes",'TSA Input'!D2440,""))</f>
        <v/>
      </c>
      <c r="H2477" s="37" t="str">
        <f>IF('TSA Input'!K2440="","",IF('TSA Input'!J2440="Yes",'TSA Input'!G2440,""))</f>
        <v/>
      </c>
      <c r="I2477" s="37" t="str">
        <f>IF('TSA Input'!L2440="","",IF('TSA Input'!J2440="Yes",'TSA Input'!F2440,""))</f>
        <v/>
      </c>
      <c r="J2477" s="39" t="str">
        <f t="shared" si="78"/>
        <v/>
      </c>
      <c r="K2477" s="257" t="str">
        <f>IF('TSA Input'!J2440="","",IF('TSA Input'!J2440="Yes",'TSA Input'!D2440,""))</f>
        <v/>
      </c>
      <c r="L2477" s="258" t="str">
        <f>IF('TSA Input'!J2440="","",IF('TSA Input'!J2440="Yes",'TSA Input'!G2440,""))</f>
        <v/>
      </c>
      <c r="M2477" s="258" t="str">
        <f>IF('TSA Input'!J2440="","",IF('TSA Input'!J2440="Yes",'TSA Input'!F2440,""))</f>
        <v/>
      </c>
      <c r="N2477" s="39" t="str">
        <f t="shared" si="79"/>
        <v/>
      </c>
      <c r="O2477" s="149" t="s">
        <v>11</v>
      </c>
      <c r="P2477" s="148" t="s">
        <v>11</v>
      </c>
      <c r="Q2477" s="1"/>
    </row>
    <row r="2478" spans="1:17" ht="15.75" hidden="1" customHeight="1">
      <c r="A2478" s="1" t="str">
        <f t="shared" si="1"/>
        <v/>
      </c>
      <c r="B2478" s="1"/>
      <c r="C2478" s="34" t="str">
        <f>IF('TSA Input'!J2441="","",IF('TSA Input'!J2441="Yes",'TSA Input'!B2441,"Ineligible"))</f>
        <v/>
      </c>
      <c r="D2478" s="246" t="str">
        <f>IF('TSA Input'!J2441="","",IF('TSA Input'!J2441="Yes",IF('TSA Input'!W2441="","",LEFT('TSA Input'!W2441,LEN('TSA Input'!W2441)-2)),""))</f>
        <v/>
      </c>
      <c r="E2478" s="246" t="str">
        <f>IF('TSA Input'!J2441="","",IF('TSA Input'!J2441="Yes",'TSA Input'!I2441,""))</f>
        <v/>
      </c>
      <c r="F2478" s="247" t="str">
        <f>IF('TSA Input'!J2441="","",IF('TSA Input'!J2441="Yes",'TSA Input'!C2441,""))</f>
        <v/>
      </c>
      <c r="G2478" s="36" t="str">
        <f>IF('TSA Input'!J2441="","",IF('TSA Input'!J2441="Yes",'TSA Input'!D2441,""))</f>
        <v/>
      </c>
      <c r="H2478" s="37" t="str">
        <f>IF('TSA Input'!K2441="","",IF('TSA Input'!J2441="Yes",'TSA Input'!G2441,""))</f>
        <v/>
      </c>
      <c r="I2478" s="37" t="str">
        <f>IF('TSA Input'!L2441="","",IF('TSA Input'!J2441="Yes",'TSA Input'!F2441,""))</f>
        <v/>
      </c>
      <c r="J2478" s="39" t="str">
        <f t="shared" si="78"/>
        <v/>
      </c>
      <c r="K2478" s="257" t="str">
        <f>IF('TSA Input'!J2441="","",IF('TSA Input'!J2441="Yes",'TSA Input'!D2441,""))</f>
        <v/>
      </c>
      <c r="L2478" s="258" t="str">
        <f>IF('TSA Input'!J2441="","",IF('TSA Input'!J2441="Yes",'TSA Input'!G2441,""))</f>
        <v/>
      </c>
      <c r="M2478" s="258" t="str">
        <f>IF('TSA Input'!J2441="","",IF('TSA Input'!J2441="Yes",'TSA Input'!F2441,""))</f>
        <v/>
      </c>
      <c r="N2478" s="39" t="str">
        <f t="shared" si="79"/>
        <v/>
      </c>
      <c r="O2478" s="149" t="s">
        <v>11</v>
      </c>
      <c r="P2478" s="148" t="s">
        <v>11</v>
      </c>
      <c r="Q2478" s="1"/>
    </row>
    <row r="2479" spans="1:17" ht="15.75" hidden="1" customHeight="1">
      <c r="A2479" s="1" t="str">
        <f t="shared" si="1"/>
        <v/>
      </c>
      <c r="B2479" s="1"/>
      <c r="C2479" s="34" t="str">
        <f>IF('TSA Input'!J2442="","",IF('TSA Input'!J2442="Yes",'TSA Input'!B2442,"Ineligible"))</f>
        <v/>
      </c>
      <c r="D2479" s="246" t="str">
        <f>IF('TSA Input'!J2442="","",IF('TSA Input'!J2442="Yes",IF('TSA Input'!W2442="","",LEFT('TSA Input'!W2442,LEN('TSA Input'!W2442)-2)),""))</f>
        <v/>
      </c>
      <c r="E2479" s="246" t="str">
        <f>IF('TSA Input'!J2442="","",IF('TSA Input'!J2442="Yes",'TSA Input'!I2442,""))</f>
        <v/>
      </c>
      <c r="F2479" s="247" t="str">
        <f>IF('TSA Input'!J2442="","",IF('TSA Input'!J2442="Yes",'TSA Input'!C2442,""))</f>
        <v/>
      </c>
      <c r="G2479" s="36" t="str">
        <f>IF('TSA Input'!J2442="","",IF('TSA Input'!J2442="Yes",'TSA Input'!D2442,""))</f>
        <v/>
      </c>
      <c r="H2479" s="37" t="str">
        <f>IF('TSA Input'!K2442="","",IF('TSA Input'!J2442="Yes",'TSA Input'!G2442,""))</f>
        <v/>
      </c>
      <c r="I2479" s="37" t="str">
        <f>IF('TSA Input'!L2442="","",IF('TSA Input'!J2442="Yes",'TSA Input'!F2442,""))</f>
        <v/>
      </c>
      <c r="J2479" s="39" t="str">
        <f t="shared" si="78"/>
        <v/>
      </c>
      <c r="K2479" s="257" t="str">
        <f>IF('TSA Input'!J2442="","",IF('TSA Input'!J2442="Yes",'TSA Input'!D2442,""))</f>
        <v/>
      </c>
      <c r="L2479" s="258" t="str">
        <f>IF('TSA Input'!J2442="","",IF('TSA Input'!J2442="Yes",'TSA Input'!G2442,""))</f>
        <v/>
      </c>
      <c r="M2479" s="258" t="str">
        <f>IF('TSA Input'!J2442="","",IF('TSA Input'!J2442="Yes",'TSA Input'!F2442,""))</f>
        <v/>
      </c>
      <c r="N2479" s="39" t="str">
        <f t="shared" si="79"/>
        <v/>
      </c>
      <c r="O2479" s="149" t="s">
        <v>11</v>
      </c>
      <c r="P2479" s="148" t="s">
        <v>11</v>
      </c>
      <c r="Q2479" s="1"/>
    </row>
    <row r="2480" spans="1:17" ht="15.75" hidden="1" customHeight="1">
      <c r="A2480" s="1" t="str">
        <f t="shared" si="1"/>
        <v/>
      </c>
      <c r="B2480" s="1"/>
      <c r="C2480" s="34" t="str">
        <f>IF('TSA Input'!J2443="","",IF('TSA Input'!J2443="Yes",'TSA Input'!B2443,"Ineligible"))</f>
        <v/>
      </c>
      <c r="D2480" s="246" t="str">
        <f>IF('TSA Input'!J2443="","",IF('TSA Input'!J2443="Yes",IF('TSA Input'!W2443="","",LEFT('TSA Input'!W2443,LEN('TSA Input'!W2443)-2)),""))</f>
        <v/>
      </c>
      <c r="E2480" s="246" t="str">
        <f>IF('TSA Input'!J2443="","",IF('TSA Input'!J2443="Yes",'TSA Input'!I2443,""))</f>
        <v/>
      </c>
      <c r="F2480" s="247" t="str">
        <f>IF('TSA Input'!J2443="","",IF('TSA Input'!J2443="Yes",'TSA Input'!C2443,""))</f>
        <v/>
      </c>
      <c r="G2480" s="36" t="str">
        <f>IF('TSA Input'!J2443="","",IF('TSA Input'!J2443="Yes",'TSA Input'!D2443,""))</f>
        <v/>
      </c>
      <c r="H2480" s="37" t="str">
        <f>IF('TSA Input'!K2443="","",IF('TSA Input'!J2443="Yes",'TSA Input'!G2443,""))</f>
        <v/>
      </c>
      <c r="I2480" s="37" t="str">
        <f>IF('TSA Input'!L2443="","",IF('TSA Input'!J2443="Yes",'TSA Input'!F2443,""))</f>
        <v/>
      </c>
      <c r="J2480" s="39" t="str">
        <f t="shared" si="78"/>
        <v/>
      </c>
      <c r="K2480" s="257" t="str">
        <f>IF('TSA Input'!J2443="","",IF('TSA Input'!J2443="Yes",'TSA Input'!D2443,""))</f>
        <v/>
      </c>
      <c r="L2480" s="258" t="str">
        <f>IF('TSA Input'!J2443="","",IF('TSA Input'!J2443="Yes",'TSA Input'!G2443,""))</f>
        <v/>
      </c>
      <c r="M2480" s="258" t="str">
        <f>IF('TSA Input'!J2443="","",IF('TSA Input'!J2443="Yes",'TSA Input'!F2443,""))</f>
        <v/>
      </c>
      <c r="N2480" s="39" t="str">
        <f t="shared" si="79"/>
        <v/>
      </c>
      <c r="O2480" s="149" t="s">
        <v>11</v>
      </c>
      <c r="P2480" s="148" t="s">
        <v>11</v>
      </c>
      <c r="Q2480" s="1"/>
    </row>
    <row r="2481" spans="1:17" ht="15.75" hidden="1" customHeight="1">
      <c r="A2481" s="1" t="str">
        <f t="shared" si="1"/>
        <v/>
      </c>
      <c r="B2481" s="1"/>
      <c r="C2481" s="34" t="str">
        <f>IF('TSA Input'!J2444="","",IF('TSA Input'!J2444="Yes",'TSA Input'!B2444,"Ineligible"))</f>
        <v/>
      </c>
      <c r="D2481" s="246" t="str">
        <f>IF('TSA Input'!J2444="","",IF('TSA Input'!J2444="Yes",IF('TSA Input'!W2444="","",LEFT('TSA Input'!W2444,LEN('TSA Input'!W2444)-2)),""))</f>
        <v/>
      </c>
      <c r="E2481" s="246" t="str">
        <f>IF('TSA Input'!J2444="","",IF('TSA Input'!J2444="Yes",'TSA Input'!I2444,""))</f>
        <v/>
      </c>
      <c r="F2481" s="247" t="str">
        <f>IF('TSA Input'!J2444="","",IF('TSA Input'!J2444="Yes",'TSA Input'!C2444,""))</f>
        <v/>
      </c>
      <c r="G2481" s="36" t="str">
        <f>IF('TSA Input'!J2444="","",IF('TSA Input'!J2444="Yes",'TSA Input'!D2444,""))</f>
        <v/>
      </c>
      <c r="H2481" s="37" t="str">
        <f>IF('TSA Input'!K2444="","",IF('TSA Input'!J2444="Yes",'TSA Input'!G2444,""))</f>
        <v/>
      </c>
      <c r="I2481" s="37" t="str">
        <f>IF('TSA Input'!L2444="","",IF('TSA Input'!J2444="Yes",'TSA Input'!F2444,""))</f>
        <v/>
      </c>
      <c r="J2481" s="39" t="str">
        <f t="shared" si="78"/>
        <v/>
      </c>
      <c r="K2481" s="257" t="str">
        <f>IF('TSA Input'!J2444="","",IF('TSA Input'!J2444="Yes",'TSA Input'!D2444,""))</f>
        <v/>
      </c>
      <c r="L2481" s="258" t="str">
        <f>IF('TSA Input'!J2444="","",IF('TSA Input'!J2444="Yes",'TSA Input'!G2444,""))</f>
        <v/>
      </c>
      <c r="M2481" s="258" t="str">
        <f>IF('TSA Input'!J2444="","",IF('TSA Input'!J2444="Yes",'TSA Input'!F2444,""))</f>
        <v/>
      </c>
      <c r="N2481" s="39" t="str">
        <f t="shared" si="79"/>
        <v/>
      </c>
      <c r="O2481" s="149" t="s">
        <v>11</v>
      </c>
      <c r="P2481" s="148" t="s">
        <v>11</v>
      </c>
      <c r="Q2481" s="1"/>
    </row>
    <row r="2482" spans="1:17" ht="15.75" hidden="1" customHeight="1">
      <c r="A2482" s="1" t="str">
        <f t="shared" si="1"/>
        <v/>
      </c>
      <c r="B2482" s="1"/>
      <c r="C2482" s="34" t="str">
        <f>IF('TSA Input'!J2445="","",IF('TSA Input'!J2445="Yes",'TSA Input'!B2445,"Ineligible"))</f>
        <v/>
      </c>
      <c r="D2482" s="246" t="str">
        <f>IF('TSA Input'!J2445="","",IF('TSA Input'!J2445="Yes",IF('TSA Input'!W2445="","",LEFT('TSA Input'!W2445,LEN('TSA Input'!W2445)-2)),""))</f>
        <v/>
      </c>
      <c r="E2482" s="246" t="str">
        <f>IF('TSA Input'!J2445="","",IF('TSA Input'!J2445="Yes",'TSA Input'!I2445,""))</f>
        <v/>
      </c>
      <c r="F2482" s="247" t="str">
        <f>IF('TSA Input'!J2445="","",IF('TSA Input'!J2445="Yes",'TSA Input'!C2445,""))</f>
        <v/>
      </c>
      <c r="G2482" s="36" t="str">
        <f>IF('TSA Input'!J2445="","",IF('TSA Input'!J2445="Yes",'TSA Input'!D2445,""))</f>
        <v/>
      </c>
      <c r="H2482" s="37" t="str">
        <f>IF('TSA Input'!K2445="","",IF('TSA Input'!J2445="Yes",'TSA Input'!G2445,""))</f>
        <v/>
      </c>
      <c r="I2482" s="37" t="str">
        <f>IF('TSA Input'!L2445="","",IF('TSA Input'!J2445="Yes",'TSA Input'!F2445,""))</f>
        <v/>
      </c>
      <c r="J2482" s="39" t="str">
        <f t="shared" si="78"/>
        <v/>
      </c>
      <c r="K2482" s="257" t="str">
        <f>IF('TSA Input'!J2445="","",IF('TSA Input'!J2445="Yes",'TSA Input'!D2445,""))</f>
        <v/>
      </c>
      <c r="L2482" s="258" t="str">
        <f>IF('TSA Input'!J2445="","",IF('TSA Input'!J2445="Yes",'TSA Input'!G2445,""))</f>
        <v/>
      </c>
      <c r="M2482" s="258" t="str">
        <f>IF('TSA Input'!J2445="","",IF('TSA Input'!J2445="Yes",'TSA Input'!F2445,""))</f>
        <v/>
      </c>
      <c r="N2482" s="39" t="str">
        <f t="shared" si="79"/>
        <v/>
      </c>
      <c r="O2482" s="149" t="s">
        <v>11</v>
      </c>
      <c r="P2482" s="148" t="s">
        <v>11</v>
      </c>
      <c r="Q2482" s="1"/>
    </row>
    <row r="2483" spans="1:17" ht="15.75" hidden="1" customHeight="1">
      <c r="A2483" s="1" t="str">
        <f t="shared" si="1"/>
        <v/>
      </c>
      <c r="B2483" s="1"/>
      <c r="C2483" s="34" t="str">
        <f>IF('TSA Input'!J2446="","",IF('TSA Input'!J2446="Yes",'TSA Input'!B2446,"Ineligible"))</f>
        <v/>
      </c>
      <c r="D2483" s="246" t="str">
        <f>IF('TSA Input'!J2446="","",IF('TSA Input'!J2446="Yes",IF('TSA Input'!W2446="","",LEFT('TSA Input'!W2446,LEN('TSA Input'!W2446)-2)),""))</f>
        <v/>
      </c>
      <c r="E2483" s="246" t="str">
        <f>IF('TSA Input'!J2446="","",IF('TSA Input'!J2446="Yes",'TSA Input'!I2446,""))</f>
        <v/>
      </c>
      <c r="F2483" s="247" t="str">
        <f>IF('TSA Input'!J2446="","",IF('TSA Input'!J2446="Yes",'TSA Input'!C2446,""))</f>
        <v/>
      </c>
      <c r="G2483" s="36" t="str">
        <f>IF('TSA Input'!J2446="","",IF('TSA Input'!J2446="Yes",'TSA Input'!D2446,""))</f>
        <v/>
      </c>
      <c r="H2483" s="37" t="str">
        <f>IF('TSA Input'!K2446="","",IF('TSA Input'!J2446="Yes",'TSA Input'!G2446,""))</f>
        <v/>
      </c>
      <c r="I2483" s="37" t="str">
        <f>IF('TSA Input'!L2446="","",IF('TSA Input'!J2446="Yes",'TSA Input'!F2446,""))</f>
        <v/>
      </c>
      <c r="J2483" s="39" t="str">
        <f t="shared" si="78"/>
        <v/>
      </c>
      <c r="K2483" s="257" t="str">
        <f>IF('TSA Input'!J2446="","",IF('TSA Input'!J2446="Yes",'TSA Input'!D2446,""))</f>
        <v/>
      </c>
      <c r="L2483" s="258" t="str">
        <f>IF('TSA Input'!J2446="","",IF('TSA Input'!J2446="Yes",'TSA Input'!G2446,""))</f>
        <v/>
      </c>
      <c r="M2483" s="258" t="str">
        <f>IF('TSA Input'!J2446="","",IF('TSA Input'!J2446="Yes",'TSA Input'!F2446,""))</f>
        <v/>
      </c>
      <c r="N2483" s="39" t="str">
        <f t="shared" si="79"/>
        <v/>
      </c>
      <c r="O2483" s="149" t="s">
        <v>11</v>
      </c>
      <c r="P2483" s="148" t="s">
        <v>11</v>
      </c>
      <c r="Q2483" s="1"/>
    </row>
    <row r="2484" spans="1:17" ht="15.75" hidden="1" customHeight="1">
      <c r="A2484" s="1" t="str">
        <f t="shared" si="1"/>
        <v/>
      </c>
      <c r="B2484" s="1"/>
      <c r="C2484" s="34" t="str">
        <f>IF('TSA Input'!J2447="","",IF('TSA Input'!J2447="Yes",'TSA Input'!B2447,"Ineligible"))</f>
        <v/>
      </c>
      <c r="D2484" s="246" t="str">
        <f>IF('TSA Input'!J2447="","",IF('TSA Input'!J2447="Yes",IF('TSA Input'!W2447="","",LEFT('TSA Input'!W2447,LEN('TSA Input'!W2447)-2)),""))</f>
        <v/>
      </c>
      <c r="E2484" s="246" t="str">
        <f>IF('TSA Input'!J2447="","",IF('TSA Input'!J2447="Yes",'TSA Input'!I2447,""))</f>
        <v/>
      </c>
      <c r="F2484" s="247" t="str">
        <f>IF('TSA Input'!J2447="","",IF('TSA Input'!J2447="Yes",'TSA Input'!C2447,""))</f>
        <v/>
      </c>
      <c r="G2484" s="36" t="str">
        <f>IF('TSA Input'!J2447="","",IF('TSA Input'!J2447="Yes",'TSA Input'!D2447,""))</f>
        <v/>
      </c>
      <c r="H2484" s="37" t="str">
        <f>IF('TSA Input'!K2447="","",IF('TSA Input'!J2447="Yes",'TSA Input'!G2447,""))</f>
        <v/>
      </c>
      <c r="I2484" s="37" t="str">
        <f>IF('TSA Input'!L2447="","",IF('TSA Input'!J2447="Yes",'TSA Input'!F2447,""))</f>
        <v/>
      </c>
      <c r="J2484" s="39" t="str">
        <f t="shared" si="78"/>
        <v/>
      </c>
      <c r="K2484" s="257" t="str">
        <f>IF('TSA Input'!J2447="","",IF('TSA Input'!J2447="Yes",'TSA Input'!D2447,""))</f>
        <v/>
      </c>
      <c r="L2484" s="258" t="str">
        <f>IF('TSA Input'!J2447="","",IF('TSA Input'!J2447="Yes",'TSA Input'!G2447,""))</f>
        <v/>
      </c>
      <c r="M2484" s="258" t="str">
        <f>IF('TSA Input'!J2447="","",IF('TSA Input'!J2447="Yes",'TSA Input'!F2447,""))</f>
        <v/>
      </c>
      <c r="N2484" s="39" t="str">
        <f t="shared" si="79"/>
        <v/>
      </c>
      <c r="O2484" s="149" t="s">
        <v>11</v>
      </c>
      <c r="P2484" s="148" t="s">
        <v>11</v>
      </c>
      <c r="Q2484" s="1"/>
    </row>
    <row r="2485" spans="1:17" ht="15.75" hidden="1" customHeight="1">
      <c r="A2485" s="1" t="str">
        <f t="shared" si="1"/>
        <v/>
      </c>
      <c r="B2485" s="1"/>
      <c r="C2485" s="34" t="str">
        <f>IF('TSA Input'!J2448="","",IF('TSA Input'!J2448="Yes",'TSA Input'!B2448,"Ineligible"))</f>
        <v/>
      </c>
      <c r="D2485" s="246" t="str">
        <f>IF('TSA Input'!J2448="","",IF('TSA Input'!J2448="Yes",IF('TSA Input'!W2448="","",LEFT('TSA Input'!W2448,LEN('TSA Input'!W2448)-2)),""))</f>
        <v/>
      </c>
      <c r="E2485" s="246" t="str">
        <f>IF('TSA Input'!J2448="","",IF('TSA Input'!J2448="Yes",'TSA Input'!I2448,""))</f>
        <v/>
      </c>
      <c r="F2485" s="247" t="str">
        <f>IF('TSA Input'!J2448="","",IF('TSA Input'!J2448="Yes",'TSA Input'!C2448,""))</f>
        <v/>
      </c>
      <c r="G2485" s="36" t="str">
        <f>IF('TSA Input'!J2448="","",IF('TSA Input'!J2448="Yes",'TSA Input'!D2448,""))</f>
        <v/>
      </c>
      <c r="H2485" s="37" t="str">
        <f>IF('TSA Input'!K2448="","",IF('TSA Input'!J2448="Yes",'TSA Input'!G2448,""))</f>
        <v/>
      </c>
      <c r="I2485" s="37" t="str">
        <f>IF('TSA Input'!L2448="","",IF('TSA Input'!J2448="Yes",'TSA Input'!F2448,""))</f>
        <v/>
      </c>
      <c r="J2485" s="39" t="str">
        <f t="shared" si="78"/>
        <v/>
      </c>
      <c r="K2485" s="257" t="str">
        <f>IF('TSA Input'!J2448="","",IF('TSA Input'!J2448="Yes",'TSA Input'!D2448,""))</f>
        <v/>
      </c>
      <c r="L2485" s="258" t="str">
        <f>IF('TSA Input'!J2448="","",IF('TSA Input'!J2448="Yes",'TSA Input'!G2448,""))</f>
        <v/>
      </c>
      <c r="M2485" s="258" t="str">
        <f>IF('TSA Input'!J2448="","",IF('TSA Input'!J2448="Yes",'TSA Input'!F2448,""))</f>
        <v/>
      </c>
      <c r="N2485" s="39" t="str">
        <f t="shared" si="79"/>
        <v/>
      </c>
      <c r="O2485" s="149" t="s">
        <v>11</v>
      </c>
      <c r="P2485" s="148" t="s">
        <v>11</v>
      </c>
      <c r="Q2485" s="1"/>
    </row>
    <row r="2486" spans="1:17" ht="15.75" hidden="1" customHeight="1">
      <c r="A2486" s="1" t="str">
        <f t="shared" si="1"/>
        <v/>
      </c>
      <c r="B2486" s="1"/>
      <c r="C2486" s="34" t="str">
        <f>IF('TSA Input'!J2449="","",IF('TSA Input'!J2449="Yes",'TSA Input'!B2449,"Ineligible"))</f>
        <v/>
      </c>
      <c r="D2486" s="246" t="str">
        <f>IF('TSA Input'!J2449="","",IF('TSA Input'!J2449="Yes",IF('TSA Input'!W2449="","",LEFT('TSA Input'!W2449,LEN('TSA Input'!W2449)-2)),""))</f>
        <v/>
      </c>
      <c r="E2486" s="246" t="str">
        <f>IF('TSA Input'!J2449="","",IF('TSA Input'!J2449="Yes",'TSA Input'!I2449,""))</f>
        <v/>
      </c>
      <c r="F2486" s="247" t="str">
        <f>IF('TSA Input'!J2449="","",IF('TSA Input'!J2449="Yes",'TSA Input'!C2449,""))</f>
        <v/>
      </c>
      <c r="G2486" s="36" t="str">
        <f>IF('TSA Input'!J2449="","",IF('TSA Input'!J2449="Yes",'TSA Input'!D2449,""))</f>
        <v/>
      </c>
      <c r="H2486" s="37" t="str">
        <f>IF('TSA Input'!K2449="","",IF('TSA Input'!J2449="Yes",'TSA Input'!G2449,""))</f>
        <v/>
      </c>
      <c r="I2486" s="37" t="str">
        <f>IF('TSA Input'!L2449="","",IF('TSA Input'!J2449="Yes",'TSA Input'!F2449,""))</f>
        <v/>
      </c>
      <c r="J2486" s="39" t="str">
        <f t="shared" si="78"/>
        <v/>
      </c>
      <c r="K2486" s="257" t="str">
        <f>IF('TSA Input'!J2449="","",IF('TSA Input'!J2449="Yes",'TSA Input'!D2449,""))</f>
        <v/>
      </c>
      <c r="L2486" s="258" t="str">
        <f>IF('TSA Input'!J2449="","",IF('TSA Input'!J2449="Yes",'TSA Input'!G2449,""))</f>
        <v/>
      </c>
      <c r="M2486" s="258" t="str">
        <f>IF('TSA Input'!J2449="","",IF('TSA Input'!J2449="Yes",'TSA Input'!F2449,""))</f>
        <v/>
      </c>
      <c r="N2486" s="39" t="str">
        <f t="shared" si="79"/>
        <v/>
      </c>
      <c r="O2486" s="149" t="s">
        <v>11</v>
      </c>
      <c r="P2486" s="148" t="s">
        <v>11</v>
      </c>
      <c r="Q2486" s="1"/>
    </row>
    <row r="2487" spans="1:17" ht="15.75" hidden="1" customHeight="1">
      <c r="A2487" s="1" t="str">
        <f t="shared" si="1"/>
        <v/>
      </c>
      <c r="B2487" s="1"/>
      <c r="C2487" s="34" t="str">
        <f>IF('TSA Input'!J2450="","",IF('TSA Input'!J2450="Yes",'TSA Input'!B2450,"Ineligible"))</f>
        <v/>
      </c>
      <c r="D2487" s="246" t="str">
        <f>IF('TSA Input'!J2450="","",IF('TSA Input'!J2450="Yes",IF('TSA Input'!W2450="","",LEFT('TSA Input'!W2450,LEN('TSA Input'!W2450)-2)),""))</f>
        <v/>
      </c>
      <c r="E2487" s="246" t="str">
        <f>IF('TSA Input'!J2450="","",IF('TSA Input'!J2450="Yes",'TSA Input'!I2450,""))</f>
        <v/>
      </c>
      <c r="F2487" s="247" t="str">
        <f>IF('TSA Input'!J2450="","",IF('TSA Input'!J2450="Yes",'TSA Input'!C2450,""))</f>
        <v/>
      </c>
      <c r="G2487" s="36" t="str">
        <f>IF('TSA Input'!J2450="","",IF('TSA Input'!J2450="Yes",'TSA Input'!D2450,""))</f>
        <v/>
      </c>
      <c r="H2487" s="37" t="str">
        <f>IF('TSA Input'!K2450="","",IF('TSA Input'!J2450="Yes",'TSA Input'!G2450,""))</f>
        <v/>
      </c>
      <c r="I2487" s="37" t="str">
        <f>IF('TSA Input'!L2450="","",IF('TSA Input'!J2450="Yes",'TSA Input'!F2450,""))</f>
        <v/>
      </c>
      <c r="J2487" s="39" t="str">
        <f t="shared" si="78"/>
        <v/>
      </c>
      <c r="K2487" s="257" t="str">
        <f>IF('TSA Input'!J2450="","",IF('TSA Input'!J2450="Yes",'TSA Input'!D2450,""))</f>
        <v/>
      </c>
      <c r="L2487" s="258" t="str">
        <f>IF('TSA Input'!J2450="","",IF('TSA Input'!J2450="Yes",'TSA Input'!G2450,""))</f>
        <v/>
      </c>
      <c r="M2487" s="258" t="str">
        <f>IF('TSA Input'!J2450="","",IF('TSA Input'!J2450="Yes",'TSA Input'!F2450,""))</f>
        <v/>
      </c>
      <c r="N2487" s="39" t="str">
        <f t="shared" si="79"/>
        <v/>
      </c>
      <c r="O2487" s="149" t="s">
        <v>11</v>
      </c>
      <c r="P2487" s="148" t="s">
        <v>11</v>
      </c>
      <c r="Q2487" s="1"/>
    </row>
    <row r="2488" spans="1:17" ht="15.75" hidden="1" customHeight="1">
      <c r="A2488" s="1" t="str">
        <f t="shared" si="1"/>
        <v/>
      </c>
      <c r="B2488" s="1"/>
      <c r="C2488" s="34" t="str">
        <f>IF('TSA Input'!J2451="","",IF('TSA Input'!J2451="Yes",'TSA Input'!B2451,"Ineligible"))</f>
        <v/>
      </c>
      <c r="D2488" s="246" t="str">
        <f>IF('TSA Input'!J2451="","",IF('TSA Input'!J2451="Yes",IF('TSA Input'!W2451="","",LEFT('TSA Input'!W2451,LEN('TSA Input'!W2451)-2)),""))</f>
        <v/>
      </c>
      <c r="E2488" s="246" t="str">
        <f>IF('TSA Input'!J2451="","",IF('TSA Input'!J2451="Yes",'TSA Input'!I2451,""))</f>
        <v/>
      </c>
      <c r="F2488" s="247" t="str">
        <f>IF('TSA Input'!J2451="","",IF('TSA Input'!J2451="Yes",'TSA Input'!C2451,""))</f>
        <v/>
      </c>
      <c r="G2488" s="36" t="str">
        <f>IF('TSA Input'!J2451="","",IF('TSA Input'!J2451="Yes",'TSA Input'!D2451,""))</f>
        <v/>
      </c>
      <c r="H2488" s="37" t="str">
        <f>IF('TSA Input'!K2451="","",IF('TSA Input'!J2451="Yes",'TSA Input'!G2451,""))</f>
        <v/>
      </c>
      <c r="I2488" s="37" t="str">
        <f>IF('TSA Input'!L2451="","",IF('TSA Input'!J2451="Yes",'TSA Input'!F2451,""))</f>
        <v/>
      </c>
      <c r="J2488" s="39" t="str">
        <f t="shared" si="78"/>
        <v/>
      </c>
      <c r="K2488" s="257" t="str">
        <f>IF('TSA Input'!J2451="","",IF('TSA Input'!J2451="Yes",'TSA Input'!D2451,""))</f>
        <v/>
      </c>
      <c r="L2488" s="258" t="str">
        <f>IF('TSA Input'!J2451="","",IF('TSA Input'!J2451="Yes",'TSA Input'!G2451,""))</f>
        <v/>
      </c>
      <c r="M2488" s="258" t="str">
        <f>IF('TSA Input'!J2451="","",IF('TSA Input'!J2451="Yes",'TSA Input'!F2451,""))</f>
        <v/>
      </c>
      <c r="N2488" s="39" t="str">
        <f t="shared" si="79"/>
        <v/>
      </c>
      <c r="O2488" s="149" t="s">
        <v>11</v>
      </c>
      <c r="P2488" s="148" t="s">
        <v>11</v>
      </c>
      <c r="Q2488" s="1"/>
    </row>
    <row r="2489" spans="1:17" ht="15.75" hidden="1" customHeight="1">
      <c r="A2489" s="1" t="str">
        <f t="shared" si="1"/>
        <v/>
      </c>
      <c r="B2489" s="1"/>
      <c r="C2489" s="34" t="str">
        <f>IF('TSA Input'!J2452="","",IF('TSA Input'!J2452="Yes",'TSA Input'!B2452,"Ineligible"))</f>
        <v/>
      </c>
      <c r="D2489" s="246" t="str">
        <f>IF('TSA Input'!J2452="","",IF('TSA Input'!J2452="Yes",IF('TSA Input'!W2452="","",LEFT('TSA Input'!W2452,LEN('TSA Input'!W2452)-2)),""))</f>
        <v/>
      </c>
      <c r="E2489" s="246" t="str">
        <f>IF('TSA Input'!J2452="","",IF('TSA Input'!J2452="Yes",'TSA Input'!I2452,""))</f>
        <v/>
      </c>
      <c r="F2489" s="247" t="str">
        <f>IF('TSA Input'!J2452="","",IF('TSA Input'!J2452="Yes",'TSA Input'!C2452,""))</f>
        <v/>
      </c>
      <c r="G2489" s="36" t="str">
        <f>IF('TSA Input'!J2452="","",IF('TSA Input'!J2452="Yes",'TSA Input'!D2452,""))</f>
        <v/>
      </c>
      <c r="H2489" s="37" t="str">
        <f>IF('TSA Input'!K2452="","",IF('TSA Input'!J2452="Yes",'TSA Input'!G2452,""))</f>
        <v/>
      </c>
      <c r="I2489" s="37" t="str">
        <f>IF('TSA Input'!L2452="","",IF('TSA Input'!J2452="Yes",'TSA Input'!F2452,""))</f>
        <v/>
      </c>
      <c r="J2489" s="39" t="str">
        <f t="shared" si="78"/>
        <v/>
      </c>
      <c r="K2489" s="257" t="str">
        <f>IF('TSA Input'!J2452="","",IF('TSA Input'!J2452="Yes",'TSA Input'!D2452,""))</f>
        <v/>
      </c>
      <c r="L2489" s="258" t="str">
        <f>IF('TSA Input'!J2452="","",IF('TSA Input'!J2452="Yes",'TSA Input'!G2452,""))</f>
        <v/>
      </c>
      <c r="M2489" s="258" t="str">
        <f>IF('TSA Input'!J2452="","",IF('TSA Input'!J2452="Yes",'TSA Input'!F2452,""))</f>
        <v/>
      </c>
      <c r="N2489" s="39" t="str">
        <f t="shared" si="79"/>
        <v/>
      </c>
      <c r="O2489" s="149" t="s">
        <v>11</v>
      </c>
      <c r="P2489" s="148" t="s">
        <v>11</v>
      </c>
      <c r="Q2489" s="1"/>
    </row>
    <row r="2490" spans="1:17" ht="15.75" hidden="1" customHeight="1">
      <c r="A2490" s="1" t="str">
        <f t="shared" si="1"/>
        <v/>
      </c>
      <c r="B2490" s="1"/>
      <c r="C2490" s="34" t="str">
        <f>IF('TSA Input'!J2453="","",IF('TSA Input'!J2453="Yes",'TSA Input'!B2453,"Ineligible"))</f>
        <v/>
      </c>
      <c r="D2490" s="246" t="str">
        <f>IF('TSA Input'!J2453="","",IF('TSA Input'!J2453="Yes",IF('TSA Input'!W2453="","",LEFT('TSA Input'!W2453,LEN('TSA Input'!W2453)-2)),""))</f>
        <v/>
      </c>
      <c r="E2490" s="246" t="str">
        <f>IF('TSA Input'!J2453="","",IF('TSA Input'!J2453="Yes",'TSA Input'!I2453,""))</f>
        <v/>
      </c>
      <c r="F2490" s="247" t="str">
        <f>IF('TSA Input'!J2453="","",IF('TSA Input'!J2453="Yes",'TSA Input'!C2453,""))</f>
        <v/>
      </c>
      <c r="G2490" s="36" t="str">
        <f>IF('TSA Input'!J2453="","",IF('TSA Input'!J2453="Yes",'TSA Input'!D2453,""))</f>
        <v/>
      </c>
      <c r="H2490" s="37" t="str">
        <f>IF('TSA Input'!K2453="","",IF('TSA Input'!J2453="Yes",'TSA Input'!G2453,""))</f>
        <v/>
      </c>
      <c r="I2490" s="37" t="str">
        <f>IF('TSA Input'!L2453="","",IF('TSA Input'!J2453="Yes",'TSA Input'!F2453,""))</f>
        <v/>
      </c>
      <c r="J2490" s="39" t="str">
        <f t="shared" si="78"/>
        <v/>
      </c>
      <c r="K2490" s="257" t="str">
        <f>IF('TSA Input'!J2453="","",IF('TSA Input'!J2453="Yes",'TSA Input'!D2453,""))</f>
        <v/>
      </c>
      <c r="L2490" s="258" t="str">
        <f>IF('TSA Input'!J2453="","",IF('TSA Input'!J2453="Yes",'TSA Input'!G2453,""))</f>
        <v/>
      </c>
      <c r="M2490" s="258" t="str">
        <f>IF('TSA Input'!J2453="","",IF('TSA Input'!J2453="Yes",'TSA Input'!F2453,""))</f>
        <v/>
      </c>
      <c r="N2490" s="39" t="str">
        <f t="shared" si="79"/>
        <v/>
      </c>
      <c r="O2490" s="149" t="s">
        <v>11</v>
      </c>
      <c r="P2490" s="148" t="s">
        <v>11</v>
      </c>
      <c r="Q2490" s="1"/>
    </row>
    <row r="2491" spans="1:17" ht="15.75" hidden="1" customHeight="1">
      <c r="A2491" s="1" t="str">
        <f t="shared" si="1"/>
        <v/>
      </c>
      <c r="B2491" s="1"/>
      <c r="C2491" s="34" t="str">
        <f>IF('TSA Input'!J2454="","",IF('TSA Input'!J2454="Yes",'TSA Input'!B2454,"Ineligible"))</f>
        <v/>
      </c>
      <c r="D2491" s="246" t="str">
        <f>IF('TSA Input'!J2454="","",IF('TSA Input'!J2454="Yes",IF('TSA Input'!W2454="","",LEFT('TSA Input'!W2454,LEN('TSA Input'!W2454)-2)),""))</f>
        <v/>
      </c>
      <c r="E2491" s="246" t="str">
        <f>IF('TSA Input'!J2454="","",IF('TSA Input'!J2454="Yes",'TSA Input'!I2454,""))</f>
        <v/>
      </c>
      <c r="F2491" s="247" t="str">
        <f>IF('TSA Input'!J2454="","",IF('TSA Input'!J2454="Yes",'TSA Input'!C2454,""))</f>
        <v/>
      </c>
      <c r="G2491" s="36" t="str">
        <f>IF('TSA Input'!J2454="","",IF('TSA Input'!J2454="Yes",'TSA Input'!D2454,""))</f>
        <v/>
      </c>
      <c r="H2491" s="37" t="str">
        <f>IF('TSA Input'!K2454="","",IF('TSA Input'!J2454="Yes",'TSA Input'!G2454,""))</f>
        <v/>
      </c>
      <c r="I2491" s="37" t="str">
        <f>IF('TSA Input'!L2454="","",IF('TSA Input'!J2454="Yes",'TSA Input'!F2454,""))</f>
        <v/>
      </c>
      <c r="J2491" s="39" t="str">
        <f t="shared" si="78"/>
        <v/>
      </c>
      <c r="K2491" s="257" t="str">
        <f>IF('TSA Input'!J2454="","",IF('TSA Input'!J2454="Yes",'TSA Input'!D2454,""))</f>
        <v/>
      </c>
      <c r="L2491" s="258" t="str">
        <f>IF('TSA Input'!J2454="","",IF('TSA Input'!J2454="Yes",'TSA Input'!G2454,""))</f>
        <v/>
      </c>
      <c r="M2491" s="258" t="str">
        <f>IF('TSA Input'!J2454="","",IF('TSA Input'!J2454="Yes",'TSA Input'!F2454,""))</f>
        <v/>
      </c>
      <c r="N2491" s="39" t="str">
        <f t="shared" si="79"/>
        <v/>
      </c>
      <c r="O2491" s="149" t="s">
        <v>11</v>
      </c>
      <c r="P2491" s="148" t="s">
        <v>11</v>
      </c>
      <c r="Q2491" s="1"/>
    </row>
    <row r="2492" spans="1:17" ht="15.75" hidden="1" customHeight="1">
      <c r="A2492" s="1" t="str">
        <f t="shared" si="1"/>
        <v/>
      </c>
      <c r="B2492" s="1"/>
      <c r="C2492" s="34" t="str">
        <f>IF('TSA Input'!J2455="","",IF('TSA Input'!J2455="Yes",'TSA Input'!B2455,"Ineligible"))</f>
        <v/>
      </c>
      <c r="D2492" s="246" t="str">
        <f>IF('TSA Input'!J2455="","",IF('TSA Input'!J2455="Yes",IF('TSA Input'!W2455="","",LEFT('TSA Input'!W2455,LEN('TSA Input'!W2455)-2)),""))</f>
        <v/>
      </c>
      <c r="E2492" s="246" t="str">
        <f>IF('TSA Input'!J2455="","",IF('TSA Input'!J2455="Yes",'TSA Input'!I2455,""))</f>
        <v/>
      </c>
      <c r="F2492" s="247" t="str">
        <f>IF('TSA Input'!J2455="","",IF('TSA Input'!J2455="Yes",'TSA Input'!C2455,""))</f>
        <v/>
      </c>
      <c r="G2492" s="36" t="str">
        <f>IF('TSA Input'!J2455="","",IF('TSA Input'!J2455="Yes",'TSA Input'!D2455,""))</f>
        <v/>
      </c>
      <c r="H2492" s="37" t="str">
        <f>IF('TSA Input'!K2455="","",IF('TSA Input'!J2455="Yes",'TSA Input'!G2455,""))</f>
        <v/>
      </c>
      <c r="I2492" s="37" t="str">
        <f>IF('TSA Input'!L2455="","",IF('TSA Input'!J2455="Yes",'TSA Input'!F2455,""))</f>
        <v/>
      </c>
      <c r="J2492" s="39" t="str">
        <f t="shared" si="78"/>
        <v/>
      </c>
      <c r="K2492" s="257" t="str">
        <f>IF('TSA Input'!J2455="","",IF('TSA Input'!J2455="Yes",'TSA Input'!D2455,""))</f>
        <v/>
      </c>
      <c r="L2492" s="258" t="str">
        <f>IF('TSA Input'!J2455="","",IF('TSA Input'!J2455="Yes",'TSA Input'!G2455,""))</f>
        <v/>
      </c>
      <c r="M2492" s="258" t="str">
        <f>IF('TSA Input'!J2455="","",IF('TSA Input'!J2455="Yes",'TSA Input'!F2455,""))</f>
        <v/>
      </c>
      <c r="N2492" s="39" t="str">
        <f t="shared" si="79"/>
        <v/>
      </c>
      <c r="O2492" s="149" t="s">
        <v>11</v>
      </c>
      <c r="P2492" s="148" t="s">
        <v>11</v>
      </c>
      <c r="Q2492" s="1"/>
    </row>
    <row r="2493" spans="1:17" ht="15.75" hidden="1" customHeight="1">
      <c r="A2493" s="1" t="str">
        <f t="shared" si="1"/>
        <v/>
      </c>
      <c r="B2493" s="1"/>
      <c r="C2493" s="34" t="str">
        <f>IF('TSA Input'!J2456="","",IF('TSA Input'!J2456="Yes",'TSA Input'!B2456,"Ineligible"))</f>
        <v/>
      </c>
      <c r="D2493" s="246" t="str">
        <f>IF('TSA Input'!J2456="","",IF('TSA Input'!J2456="Yes",IF('TSA Input'!W2456="","",LEFT('TSA Input'!W2456,LEN('TSA Input'!W2456)-2)),""))</f>
        <v/>
      </c>
      <c r="E2493" s="246" t="str">
        <f>IF('TSA Input'!J2456="","",IF('TSA Input'!J2456="Yes",'TSA Input'!I2456,""))</f>
        <v/>
      </c>
      <c r="F2493" s="247" t="str">
        <f>IF('TSA Input'!J2456="","",IF('TSA Input'!J2456="Yes",'TSA Input'!C2456,""))</f>
        <v/>
      </c>
      <c r="G2493" s="36" t="str">
        <f>IF('TSA Input'!J2456="","",IF('TSA Input'!J2456="Yes",'TSA Input'!D2456,""))</f>
        <v/>
      </c>
      <c r="H2493" s="37" t="str">
        <f>IF('TSA Input'!K2456="","",IF('TSA Input'!J2456="Yes",'TSA Input'!G2456,""))</f>
        <v/>
      </c>
      <c r="I2493" s="37" t="str">
        <f>IF('TSA Input'!L2456="","",IF('TSA Input'!J2456="Yes",'TSA Input'!F2456,""))</f>
        <v/>
      </c>
      <c r="J2493" s="39" t="str">
        <f t="shared" si="78"/>
        <v/>
      </c>
      <c r="K2493" s="257" t="str">
        <f>IF('TSA Input'!J2456="","",IF('TSA Input'!J2456="Yes",'TSA Input'!D2456,""))</f>
        <v/>
      </c>
      <c r="L2493" s="258" t="str">
        <f>IF('TSA Input'!J2456="","",IF('TSA Input'!J2456="Yes",'TSA Input'!G2456,""))</f>
        <v/>
      </c>
      <c r="M2493" s="258" t="str">
        <f>IF('TSA Input'!J2456="","",IF('TSA Input'!J2456="Yes",'TSA Input'!F2456,""))</f>
        <v/>
      </c>
      <c r="N2493" s="39" t="str">
        <f t="shared" si="79"/>
        <v/>
      </c>
      <c r="O2493" s="149" t="s">
        <v>11</v>
      </c>
      <c r="P2493" s="148" t="s">
        <v>11</v>
      </c>
      <c r="Q2493" s="1"/>
    </row>
    <row r="2494" spans="1:17" ht="15.75" hidden="1" customHeight="1">
      <c r="A2494" s="1" t="str">
        <f t="shared" si="1"/>
        <v/>
      </c>
      <c r="B2494" s="1"/>
      <c r="C2494" s="34" t="str">
        <f>IF('TSA Input'!J2457="","",IF('TSA Input'!J2457="Yes",'TSA Input'!B2457,"Ineligible"))</f>
        <v/>
      </c>
      <c r="D2494" s="246" t="str">
        <f>IF('TSA Input'!J2457="","",IF('TSA Input'!J2457="Yes",IF('TSA Input'!W2457="","",LEFT('TSA Input'!W2457,LEN('TSA Input'!W2457)-2)),""))</f>
        <v/>
      </c>
      <c r="E2494" s="246" t="str">
        <f>IF('TSA Input'!J2457="","",IF('TSA Input'!J2457="Yes",'TSA Input'!I2457,""))</f>
        <v/>
      </c>
      <c r="F2494" s="247" t="str">
        <f>IF('TSA Input'!J2457="","",IF('TSA Input'!J2457="Yes",'TSA Input'!C2457,""))</f>
        <v/>
      </c>
      <c r="G2494" s="36" t="str">
        <f>IF('TSA Input'!J2457="","",IF('TSA Input'!J2457="Yes",'TSA Input'!D2457,""))</f>
        <v/>
      </c>
      <c r="H2494" s="37" t="str">
        <f>IF('TSA Input'!K2457="","",IF('TSA Input'!J2457="Yes",'TSA Input'!G2457,""))</f>
        <v/>
      </c>
      <c r="I2494" s="37" t="str">
        <f>IF('TSA Input'!L2457="","",IF('TSA Input'!J2457="Yes",'TSA Input'!F2457,""))</f>
        <v/>
      </c>
      <c r="J2494" s="39" t="str">
        <f t="shared" si="78"/>
        <v/>
      </c>
      <c r="K2494" s="257" t="str">
        <f>IF('TSA Input'!J2457="","",IF('TSA Input'!J2457="Yes",'TSA Input'!D2457,""))</f>
        <v/>
      </c>
      <c r="L2494" s="258" t="str">
        <f>IF('TSA Input'!J2457="","",IF('TSA Input'!J2457="Yes",'TSA Input'!G2457,""))</f>
        <v/>
      </c>
      <c r="M2494" s="258" t="str">
        <f>IF('TSA Input'!J2457="","",IF('TSA Input'!J2457="Yes",'TSA Input'!F2457,""))</f>
        <v/>
      </c>
      <c r="N2494" s="39" t="str">
        <f t="shared" si="79"/>
        <v/>
      </c>
      <c r="O2494" s="149" t="s">
        <v>11</v>
      </c>
      <c r="P2494" s="148" t="s">
        <v>11</v>
      </c>
      <c r="Q2494" s="1"/>
    </row>
    <row r="2495" spans="1:17" ht="15.75" hidden="1" customHeight="1">
      <c r="A2495" s="1" t="str">
        <f t="shared" si="1"/>
        <v/>
      </c>
      <c r="B2495" s="1"/>
      <c r="C2495" s="34" t="str">
        <f>IF('TSA Input'!J2458="","",IF('TSA Input'!J2458="Yes",'TSA Input'!B2458,"Ineligible"))</f>
        <v/>
      </c>
      <c r="D2495" s="246" t="str">
        <f>IF('TSA Input'!J2458="","",IF('TSA Input'!J2458="Yes",IF('TSA Input'!W2458="","",LEFT('TSA Input'!W2458,LEN('TSA Input'!W2458)-2)),""))</f>
        <v/>
      </c>
      <c r="E2495" s="246" t="str">
        <f>IF('TSA Input'!J2458="","",IF('TSA Input'!J2458="Yes",'TSA Input'!I2458,""))</f>
        <v/>
      </c>
      <c r="F2495" s="247" t="str">
        <f>IF('TSA Input'!J2458="","",IF('TSA Input'!J2458="Yes",'TSA Input'!C2458,""))</f>
        <v/>
      </c>
      <c r="G2495" s="36" t="str">
        <f>IF('TSA Input'!J2458="","",IF('TSA Input'!J2458="Yes",'TSA Input'!D2458,""))</f>
        <v/>
      </c>
      <c r="H2495" s="37" t="str">
        <f>IF('TSA Input'!K2458="","",IF('TSA Input'!J2458="Yes",'TSA Input'!G2458,""))</f>
        <v/>
      </c>
      <c r="I2495" s="37" t="str">
        <f>IF('TSA Input'!L2458="","",IF('TSA Input'!J2458="Yes",'TSA Input'!F2458,""))</f>
        <v/>
      </c>
      <c r="J2495" s="39" t="str">
        <f t="shared" si="78"/>
        <v/>
      </c>
      <c r="K2495" s="257" t="str">
        <f>IF('TSA Input'!J2458="","",IF('TSA Input'!J2458="Yes",'TSA Input'!D2458,""))</f>
        <v/>
      </c>
      <c r="L2495" s="258" t="str">
        <f>IF('TSA Input'!J2458="","",IF('TSA Input'!J2458="Yes",'TSA Input'!G2458,""))</f>
        <v/>
      </c>
      <c r="M2495" s="258" t="str">
        <f>IF('TSA Input'!J2458="","",IF('TSA Input'!J2458="Yes",'TSA Input'!F2458,""))</f>
        <v/>
      </c>
      <c r="N2495" s="39" t="str">
        <f t="shared" si="79"/>
        <v/>
      </c>
      <c r="O2495" s="149" t="s">
        <v>11</v>
      </c>
      <c r="P2495" s="148" t="s">
        <v>11</v>
      </c>
      <c r="Q2495" s="1"/>
    </row>
    <row r="2496" spans="1:17" ht="15.75" hidden="1" customHeight="1">
      <c r="A2496" s="1" t="str">
        <f t="shared" si="1"/>
        <v/>
      </c>
      <c r="B2496" s="1"/>
      <c r="C2496" s="34" t="str">
        <f>IF('TSA Input'!J2459="","",IF('TSA Input'!J2459="Yes",'TSA Input'!B2459,"Ineligible"))</f>
        <v/>
      </c>
      <c r="D2496" s="246" t="str">
        <f>IF('TSA Input'!J2459="","",IF('TSA Input'!J2459="Yes",IF('TSA Input'!W2459="","",LEFT('TSA Input'!W2459,LEN('TSA Input'!W2459)-2)),""))</f>
        <v/>
      </c>
      <c r="E2496" s="246" t="str">
        <f>IF('TSA Input'!J2459="","",IF('TSA Input'!J2459="Yes",'TSA Input'!I2459,""))</f>
        <v/>
      </c>
      <c r="F2496" s="247" t="str">
        <f>IF('TSA Input'!J2459="","",IF('TSA Input'!J2459="Yes",'TSA Input'!C2459,""))</f>
        <v/>
      </c>
      <c r="G2496" s="36" t="str">
        <f>IF('TSA Input'!J2459="","",IF('TSA Input'!J2459="Yes",'TSA Input'!D2459,""))</f>
        <v/>
      </c>
      <c r="H2496" s="37" t="str">
        <f>IF('TSA Input'!K2459="","",IF('TSA Input'!J2459="Yes",'TSA Input'!G2459,""))</f>
        <v/>
      </c>
      <c r="I2496" s="37" t="str">
        <f>IF('TSA Input'!L2459="","",IF('TSA Input'!J2459="Yes",'TSA Input'!F2459,""))</f>
        <v/>
      </c>
      <c r="J2496" s="39" t="str">
        <f t="shared" si="78"/>
        <v/>
      </c>
      <c r="K2496" s="257" t="str">
        <f>IF('TSA Input'!J2459="","",IF('TSA Input'!J2459="Yes",'TSA Input'!D2459,""))</f>
        <v/>
      </c>
      <c r="L2496" s="258" t="str">
        <f>IF('TSA Input'!J2459="","",IF('TSA Input'!J2459="Yes",'TSA Input'!G2459,""))</f>
        <v/>
      </c>
      <c r="M2496" s="258" t="str">
        <f>IF('TSA Input'!J2459="","",IF('TSA Input'!J2459="Yes",'TSA Input'!F2459,""))</f>
        <v/>
      </c>
      <c r="N2496" s="39" t="str">
        <f t="shared" si="79"/>
        <v/>
      </c>
      <c r="O2496" s="149" t="s">
        <v>11</v>
      </c>
      <c r="P2496" s="148" t="s">
        <v>11</v>
      </c>
      <c r="Q2496" s="1"/>
    </row>
    <row r="2497" spans="1:17" ht="15.75" hidden="1" customHeight="1">
      <c r="A2497" s="1" t="str">
        <f t="shared" si="1"/>
        <v/>
      </c>
      <c r="B2497" s="1"/>
      <c r="C2497" s="34" t="str">
        <f>IF('TSA Input'!J2460="","",IF('TSA Input'!J2460="Yes",'TSA Input'!B2460,"Ineligible"))</f>
        <v/>
      </c>
      <c r="D2497" s="246" t="str">
        <f>IF('TSA Input'!J2460="","",IF('TSA Input'!J2460="Yes",IF('TSA Input'!W2460="","",LEFT('TSA Input'!W2460,LEN('TSA Input'!W2460)-2)),""))</f>
        <v/>
      </c>
      <c r="E2497" s="246" t="str">
        <f>IF('TSA Input'!J2460="","",IF('TSA Input'!J2460="Yes",'TSA Input'!I2460,""))</f>
        <v/>
      </c>
      <c r="F2497" s="247" t="str">
        <f>IF('TSA Input'!J2460="","",IF('TSA Input'!J2460="Yes",'TSA Input'!C2460,""))</f>
        <v/>
      </c>
      <c r="G2497" s="36" t="str">
        <f>IF('TSA Input'!J2460="","",IF('TSA Input'!J2460="Yes",'TSA Input'!D2460,""))</f>
        <v/>
      </c>
      <c r="H2497" s="37" t="str">
        <f>IF('TSA Input'!K2460="","",IF('TSA Input'!J2460="Yes",'TSA Input'!G2460,""))</f>
        <v/>
      </c>
      <c r="I2497" s="37" t="str">
        <f>IF('TSA Input'!L2460="","",IF('TSA Input'!J2460="Yes",'TSA Input'!F2460,""))</f>
        <v/>
      </c>
      <c r="J2497" s="39" t="str">
        <f t="shared" si="78"/>
        <v/>
      </c>
      <c r="K2497" s="257" t="str">
        <f>IF('TSA Input'!J2460="","",IF('TSA Input'!J2460="Yes",'TSA Input'!D2460,""))</f>
        <v/>
      </c>
      <c r="L2497" s="258" t="str">
        <f>IF('TSA Input'!J2460="","",IF('TSA Input'!J2460="Yes",'TSA Input'!G2460,""))</f>
        <v/>
      </c>
      <c r="M2497" s="258" t="str">
        <f>IF('TSA Input'!J2460="","",IF('TSA Input'!J2460="Yes",'TSA Input'!F2460,""))</f>
        <v/>
      </c>
      <c r="N2497" s="39" t="str">
        <f t="shared" si="79"/>
        <v/>
      </c>
      <c r="O2497" s="149" t="s">
        <v>11</v>
      </c>
      <c r="P2497" s="148" t="s">
        <v>11</v>
      </c>
      <c r="Q2497" s="1"/>
    </row>
    <row r="2498" spans="1:17" ht="15.75" hidden="1" customHeight="1">
      <c r="A2498" s="1" t="str">
        <f t="shared" si="1"/>
        <v/>
      </c>
      <c r="B2498" s="1"/>
      <c r="C2498" s="34" t="str">
        <f>IF('TSA Input'!J2461="","",IF('TSA Input'!J2461="Yes",'TSA Input'!B2461,"Ineligible"))</f>
        <v/>
      </c>
      <c r="D2498" s="246" t="str">
        <f>IF('TSA Input'!J2461="","",IF('TSA Input'!J2461="Yes",IF('TSA Input'!W2461="","",LEFT('TSA Input'!W2461,LEN('TSA Input'!W2461)-2)),""))</f>
        <v/>
      </c>
      <c r="E2498" s="246" t="str">
        <f>IF('TSA Input'!J2461="","",IF('TSA Input'!J2461="Yes",'TSA Input'!I2461,""))</f>
        <v/>
      </c>
      <c r="F2498" s="247" t="str">
        <f>IF('TSA Input'!J2461="","",IF('TSA Input'!J2461="Yes",'TSA Input'!C2461,""))</f>
        <v/>
      </c>
      <c r="G2498" s="36" t="str">
        <f>IF('TSA Input'!J2461="","",IF('TSA Input'!J2461="Yes",'TSA Input'!D2461,""))</f>
        <v/>
      </c>
      <c r="H2498" s="37" t="str">
        <f>IF('TSA Input'!K2461="","",IF('TSA Input'!J2461="Yes",'TSA Input'!G2461,""))</f>
        <v/>
      </c>
      <c r="I2498" s="37" t="str">
        <f>IF('TSA Input'!L2461="","",IF('TSA Input'!J2461="Yes",'TSA Input'!F2461,""))</f>
        <v/>
      </c>
      <c r="J2498" s="39" t="str">
        <f t="shared" si="78"/>
        <v/>
      </c>
      <c r="K2498" s="257" t="str">
        <f>IF('TSA Input'!J2461="","",IF('TSA Input'!J2461="Yes",'TSA Input'!D2461,""))</f>
        <v/>
      </c>
      <c r="L2498" s="258" t="str">
        <f>IF('TSA Input'!J2461="","",IF('TSA Input'!J2461="Yes",'TSA Input'!G2461,""))</f>
        <v/>
      </c>
      <c r="M2498" s="258" t="str">
        <f>IF('TSA Input'!J2461="","",IF('TSA Input'!J2461="Yes",'TSA Input'!F2461,""))</f>
        <v/>
      </c>
      <c r="N2498" s="39" t="str">
        <f t="shared" si="79"/>
        <v/>
      </c>
      <c r="O2498" s="149" t="s">
        <v>11</v>
      </c>
      <c r="P2498" s="148" t="s">
        <v>11</v>
      </c>
      <c r="Q2498" s="1"/>
    </row>
    <row r="2499" spans="1:17" ht="15.75" hidden="1" customHeight="1">
      <c r="A2499" s="1" t="str">
        <f t="shared" si="1"/>
        <v/>
      </c>
      <c r="B2499" s="1"/>
      <c r="C2499" s="34" t="str">
        <f>IF('TSA Input'!J2462="","",IF('TSA Input'!J2462="Yes",'TSA Input'!B2462,"Ineligible"))</f>
        <v/>
      </c>
      <c r="D2499" s="246" t="str">
        <f>IF('TSA Input'!J2462="","",IF('TSA Input'!J2462="Yes",IF('TSA Input'!W2462="","",LEFT('TSA Input'!W2462,LEN('TSA Input'!W2462)-2)),""))</f>
        <v/>
      </c>
      <c r="E2499" s="246" t="str">
        <f>IF('TSA Input'!J2462="","",IF('TSA Input'!J2462="Yes",'TSA Input'!I2462,""))</f>
        <v/>
      </c>
      <c r="F2499" s="247" t="str">
        <f>IF('TSA Input'!J2462="","",IF('TSA Input'!J2462="Yes",'TSA Input'!C2462,""))</f>
        <v/>
      </c>
      <c r="G2499" s="36" t="str">
        <f>IF('TSA Input'!J2462="","",IF('TSA Input'!J2462="Yes",'TSA Input'!D2462,""))</f>
        <v/>
      </c>
      <c r="H2499" s="37" t="str">
        <f>IF('TSA Input'!K2462="","",IF('TSA Input'!J2462="Yes",'TSA Input'!G2462,""))</f>
        <v/>
      </c>
      <c r="I2499" s="37" t="str">
        <f>IF('TSA Input'!L2462="","",IF('TSA Input'!J2462="Yes",'TSA Input'!F2462,""))</f>
        <v/>
      </c>
      <c r="J2499" s="39" t="str">
        <f t="shared" si="78"/>
        <v/>
      </c>
      <c r="K2499" s="257" t="str">
        <f>IF('TSA Input'!J2462="","",IF('TSA Input'!J2462="Yes",'TSA Input'!D2462,""))</f>
        <v/>
      </c>
      <c r="L2499" s="258" t="str">
        <f>IF('TSA Input'!J2462="","",IF('TSA Input'!J2462="Yes",'TSA Input'!G2462,""))</f>
        <v/>
      </c>
      <c r="M2499" s="258" t="str">
        <f>IF('TSA Input'!J2462="","",IF('TSA Input'!J2462="Yes",'TSA Input'!F2462,""))</f>
        <v/>
      </c>
      <c r="N2499" s="39" t="str">
        <f t="shared" si="79"/>
        <v/>
      </c>
      <c r="O2499" s="149" t="s">
        <v>11</v>
      </c>
      <c r="P2499" s="148" t="s">
        <v>11</v>
      </c>
      <c r="Q2499" s="1"/>
    </row>
    <row r="2500" spans="1:17" ht="15.75" hidden="1" customHeight="1">
      <c r="A2500" s="1" t="str">
        <f t="shared" si="1"/>
        <v/>
      </c>
      <c r="B2500" s="1"/>
      <c r="C2500" s="34" t="str">
        <f>IF('TSA Input'!J2463="","",IF('TSA Input'!J2463="Yes",'TSA Input'!B2463,"Ineligible"))</f>
        <v/>
      </c>
      <c r="D2500" s="246" t="str">
        <f>IF('TSA Input'!J2463="","",IF('TSA Input'!J2463="Yes",IF('TSA Input'!W2463="","",LEFT('TSA Input'!W2463,LEN('TSA Input'!W2463)-2)),""))</f>
        <v/>
      </c>
      <c r="E2500" s="246" t="str">
        <f>IF('TSA Input'!J2463="","",IF('TSA Input'!J2463="Yes",'TSA Input'!I2463,""))</f>
        <v/>
      </c>
      <c r="F2500" s="247" t="str">
        <f>IF('TSA Input'!J2463="","",IF('TSA Input'!J2463="Yes",'TSA Input'!C2463,""))</f>
        <v/>
      </c>
      <c r="G2500" s="36" t="str">
        <f>IF('TSA Input'!J2463="","",IF('TSA Input'!J2463="Yes",'TSA Input'!D2463,""))</f>
        <v/>
      </c>
      <c r="H2500" s="37" t="str">
        <f>IF('TSA Input'!K2463="","",IF('TSA Input'!J2463="Yes",'TSA Input'!G2463,""))</f>
        <v/>
      </c>
      <c r="I2500" s="37" t="str">
        <f>IF('TSA Input'!L2463="","",IF('TSA Input'!J2463="Yes",'TSA Input'!F2463,""))</f>
        <v/>
      </c>
      <c r="J2500" s="39" t="str">
        <f t="shared" si="78"/>
        <v/>
      </c>
      <c r="K2500" s="257" t="str">
        <f>IF('TSA Input'!J2463="","",IF('TSA Input'!J2463="Yes",'TSA Input'!D2463,""))</f>
        <v/>
      </c>
      <c r="L2500" s="258" t="str">
        <f>IF('TSA Input'!J2463="","",IF('TSA Input'!J2463="Yes",'TSA Input'!G2463,""))</f>
        <v/>
      </c>
      <c r="M2500" s="258" t="str">
        <f>IF('TSA Input'!J2463="","",IF('TSA Input'!J2463="Yes",'TSA Input'!F2463,""))</f>
        <v/>
      </c>
      <c r="N2500" s="39" t="str">
        <f t="shared" si="79"/>
        <v/>
      </c>
      <c r="O2500" s="149" t="s">
        <v>11</v>
      </c>
      <c r="P2500" s="148" t="s">
        <v>11</v>
      </c>
      <c r="Q2500" s="1"/>
    </row>
    <row r="2501" spans="1:17" ht="15.75" hidden="1" customHeight="1">
      <c r="A2501" s="1" t="str">
        <f t="shared" si="1"/>
        <v/>
      </c>
      <c r="B2501" s="1"/>
      <c r="C2501" s="34" t="str">
        <f>IF('TSA Input'!J2464="","",IF('TSA Input'!J2464="Yes",'TSA Input'!B2464,"Ineligible"))</f>
        <v/>
      </c>
      <c r="D2501" s="246" t="str">
        <f>IF('TSA Input'!J2464="","",IF('TSA Input'!J2464="Yes",IF('TSA Input'!W2464="","",LEFT('TSA Input'!W2464,LEN('TSA Input'!W2464)-2)),""))</f>
        <v/>
      </c>
      <c r="E2501" s="246" t="str">
        <f>IF('TSA Input'!J2464="","",IF('TSA Input'!J2464="Yes",'TSA Input'!I2464,""))</f>
        <v/>
      </c>
      <c r="F2501" s="247" t="str">
        <f>IF('TSA Input'!J2464="","",IF('TSA Input'!J2464="Yes",'TSA Input'!C2464,""))</f>
        <v/>
      </c>
      <c r="G2501" s="36" t="str">
        <f>IF('TSA Input'!J2464="","",IF('TSA Input'!J2464="Yes",'TSA Input'!D2464,""))</f>
        <v/>
      </c>
      <c r="H2501" s="37" t="str">
        <f>IF('TSA Input'!K2464="","",IF('TSA Input'!J2464="Yes",'TSA Input'!G2464,""))</f>
        <v/>
      </c>
      <c r="I2501" s="37" t="str">
        <f>IF('TSA Input'!L2464="","",IF('TSA Input'!J2464="Yes",'TSA Input'!F2464,""))</f>
        <v/>
      </c>
      <c r="J2501" s="39" t="str">
        <f t="shared" si="78"/>
        <v/>
      </c>
      <c r="K2501" s="257" t="str">
        <f>IF('TSA Input'!J2464="","",IF('TSA Input'!J2464="Yes",'TSA Input'!D2464,""))</f>
        <v/>
      </c>
      <c r="L2501" s="258" t="str">
        <f>IF('TSA Input'!J2464="","",IF('TSA Input'!J2464="Yes",'TSA Input'!G2464,""))</f>
        <v/>
      </c>
      <c r="M2501" s="258" t="str">
        <f>IF('TSA Input'!J2464="","",IF('TSA Input'!J2464="Yes",'TSA Input'!F2464,""))</f>
        <v/>
      </c>
      <c r="N2501" s="39" t="str">
        <f t="shared" si="79"/>
        <v/>
      </c>
      <c r="O2501" s="149" t="s">
        <v>11</v>
      </c>
      <c r="P2501" s="148" t="s">
        <v>11</v>
      </c>
      <c r="Q2501" s="1"/>
    </row>
    <row r="2502" spans="1:17" ht="15.75" hidden="1" customHeight="1">
      <c r="A2502" s="1" t="str">
        <f t="shared" si="1"/>
        <v/>
      </c>
      <c r="B2502" s="1"/>
      <c r="C2502" s="34" t="str">
        <f>IF('TSA Input'!J2465="","",IF('TSA Input'!J2465="Yes",'TSA Input'!B2465,"Ineligible"))</f>
        <v/>
      </c>
      <c r="D2502" s="246" t="str">
        <f>IF('TSA Input'!J2465="","",IF('TSA Input'!J2465="Yes",IF('TSA Input'!W2465="","",LEFT('TSA Input'!W2465,LEN('TSA Input'!W2465)-2)),""))</f>
        <v/>
      </c>
      <c r="E2502" s="246" t="str">
        <f>IF('TSA Input'!J2465="","",IF('TSA Input'!J2465="Yes",'TSA Input'!I2465,""))</f>
        <v/>
      </c>
      <c r="F2502" s="247" t="str">
        <f>IF('TSA Input'!J2465="","",IF('TSA Input'!J2465="Yes",'TSA Input'!C2465,""))</f>
        <v/>
      </c>
      <c r="G2502" s="36" t="str">
        <f>IF('TSA Input'!J2465="","",IF('TSA Input'!J2465="Yes",'TSA Input'!D2465,""))</f>
        <v/>
      </c>
      <c r="H2502" s="37" t="str">
        <f>IF('TSA Input'!K2465="","",IF('TSA Input'!J2465="Yes",'TSA Input'!G2465,""))</f>
        <v/>
      </c>
      <c r="I2502" s="37" t="str">
        <f>IF('TSA Input'!L2465="","",IF('TSA Input'!J2465="Yes",'TSA Input'!F2465,""))</f>
        <v/>
      </c>
      <c r="J2502" s="39" t="str">
        <f t="shared" si="78"/>
        <v/>
      </c>
      <c r="K2502" s="257" t="str">
        <f>IF('TSA Input'!J2465="","",IF('TSA Input'!J2465="Yes",'TSA Input'!D2465,""))</f>
        <v/>
      </c>
      <c r="L2502" s="258" t="str">
        <f>IF('TSA Input'!J2465="","",IF('TSA Input'!J2465="Yes",'TSA Input'!G2465,""))</f>
        <v/>
      </c>
      <c r="M2502" s="258" t="str">
        <f>IF('TSA Input'!J2465="","",IF('TSA Input'!J2465="Yes",'TSA Input'!F2465,""))</f>
        <v/>
      </c>
      <c r="N2502" s="39" t="str">
        <f t="shared" si="79"/>
        <v/>
      </c>
      <c r="O2502" s="149" t="s">
        <v>11</v>
      </c>
      <c r="P2502" s="148" t="s">
        <v>11</v>
      </c>
      <c r="Q2502" s="1"/>
    </row>
    <row r="2503" spans="1:17" ht="15.75" hidden="1" customHeight="1">
      <c r="A2503" s="1" t="str">
        <f t="shared" si="1"/>
        <v/>
      </c>
      <c r="B2503" s="1"/>
      <c r="C2503" s="34" t="str">
        <f>IF('TSA Input'!J2466="","",IF('TSA Input'!J2466="Yes",'TSA Input'!B2466,"Ineligible"))</f>
        <v/>
      </c>
      <c r="D2503" s="246" t="str">
        <f>IF('TSA Input'!J2466="","",IF('TSA Input'!J2466="Yes",IF('TSA Input'!W2466="","",LEFT('TSA Input'!W2466,LEN('TSA Input'!W2466)-2)),""))</f>
        <v/>
      </c>
      <c r="E2503" s="246" t="str">
        <f>IF('TSA Input'!J2466="","",IF('TSA Input'!J2466="Yes",'TSA Input'!I2466,""))</f>
        <v/>
      </c>
      <c r="F2503" s="247" t="str">
        <f>IF('TSA Input'!J2466="","",IF('TSA Input'!J2466="Yes",'TSA Input'!C2466,""))</f>
        <v/>
      </c>
      <c r="G2503" s="36" t="str">
        <f>IF('TSA Input'!J2466="","",IF('TSA Input'!J2466="Yes",'TSA Input'!D2466,""))</f>
        <v/>
      </c>
      <c r="H2503" s="37" t="str">
        <f>IF('TSA Input'!K2466="","",IF('TSA Input'!J2466="Yes",'TSA Input'!G2466,""))</f>
        <v/>
      </c>
      <c r="I2503" s="37" t="str">
        <f>IF('TSA Input'!L2466="","",IF('TSA Input'!J2466="Yes",'TSA Input'!F2466,""))</f>
        <v/>
      </c>
      <c r="J2503" s="39" t="str">
        <f t="shared" si="78"/>
        <v/>
      </c>
      <c r="K2503" s="257" t="str">
        <f>IF('TSA Input'!J2466="","",IF('TSA Input'!J2466="Yes",'TSA Input'!D2466,""))</f>
        <v/>
      </c>
      <c r="L2503" s="258" t="str">
        <f>IF('TSA Input'!J2466="","",IF('TSA Input'!J2466="Yes",'TSA Input'!G2466,""))</f>
        <v/>
      </c>
      <c r="M2503" s="258" t="str">
        <f>IF('TSA Input'!J2466="","",IF('TSA Input'!J2466="Yes",'TSA Input'!F2466,""))</f>
        <v/>
      </c>
      <c r="N2503" s="39" t="str">
        <f t="shared" si="79"/>
        <v/>
      </c>
      <c r="O2503" s="149" t="s">
        <v>11</v>
      </c>
      <c r="P2503" s="148" t="s">
        <v>11</v>
      </c>
      <c r="Q2503" s="1"/>
    </row>
    <row r="2504" spans="1:17" ht="15.75" hidden="1" customHeight="1">
      <c r="A2504" s="1" t="str">
        <f t="shared" si="1"/>
        <v/>
      </c>
      <c r="B2504" s="1"/>
      <c r="C2504" s="34" t="str">
        <f>IF('TSA Input'!J2467="","",IF('TSA Input'!J2467="Yes",'TSA Input'!B2467,"Ineligible"))</f>
        <v/>
      </c>
      <c r="D2504" s="246" t="str">
        <f>IF('TSA Input'!J2467="","",IF('TSA Input'!J2467="Yes",IF('TSA Input'!W2467="","",LEFT('TSA Input'!W2467,LEN('TSA Input'!W2467)-2)),""))</f>
        <v/>
      </c>
      <c r="E2504" s="246" t="str">
        <f>IF('TSA Input'!J2467="","",IF('TSA Input'!J2467="Yes",'TSA Input'!I2467,""))</f>
        <v/>
      </c>
      <c r="F2504" s="247" t="str">
        <f>IF('TSA Input'!J2467="","",IF('TSA Input'!J2467="Yes",'TSA Input'!C2467,""))</f>
        <v/>
      </c>
      <c r="G2504" s="36" t="str">
        <f>IF('TSA Input'!J2467="","",IF('TSA Input'!J2467="Yes",'TSA Input'!D2467,""))</f>
        <v/>
      </c>
      <c r="H2504" s="37" t="str">
        <f>IF('TSA Input'!K2467="","",IF('TSA Input'!J2467="Yes",'TSA Input'!G2467,""))</f>
        <v/>
      </c>
      <c r="I2504" s="37" t="str">
        <f>IF('TSA Input'!L2467="","",IF('TSA Input'!J2467="Yes",'TSA Input'!F2467,""))</f>
        <v/>
      </c>
      <c r="J2504" s="39" t="str">
        <f t="shared" si="78"/>
        <v/>
      </c>
      <c r="K2504" s="257" t="str">
        <f>IF('TSA Input'!J2467="","",IF('TSA Input'!J2467="Yes",'TSA Input'!D2467,""))</f>
        <v/>
      </c>
      <c r="L2504" s="258" t="str">
        <f>IF('TSA Input'!J2467="","",IF('TSA Input'!J2467="Yes",'TSA Input'!G2467,""))</f>
        <v/>
      </c>
      <c r="M2504" s="258" t="str">
        <f>IF('TSA Input'!J2467="","",IF('TSA Input'!J2467="Yes",'TSA Input'!F2467,""))</f>
        <v/>
      </c>
      <c r="N2504" s="39" t="str">
        <f t="shared" si="79"/>
        <v/>
      </c>
      <c r="O2504" s="149" t="s">
        <v>11</v>
      </c>
      <c r="P2504" s="148" t="s">
        <v>11</v>
      </c>
      <c r="Q2504" s="1"/>
    </row>
    <row r="2505" spans="1:17" ht="15.75" hidden="1" customHeight="1">
      <c r="A2505" s="1" t="str">
        <f t="shared" si="1"/>
        <v/>
      </c>
      <c r="B2505" s="1"/>
      <c r="C2505" s="34" t="str">
        <f>IF('TSA Input'!J2468="","",IF('TSA Input'!J2468="Yes",'TSA Input'!B2468,"Ineligible"))</f>
        <v/>
      </c>
      <c r="D2505" s="246" t="str">
        <f>IF('TSA Input'!J2468="","",IF('TSA Input'!J2468="Yes",IF('TSA Input'!W2468="","",LEFT('TSA Input'!W2468,LEN('TSA Input'!W2468)-2)),""))</f>
        <v/>
      </c>
      <c r="E2505" s="246" t="str">
        <f>IF('TSA Input'!J2468="","",IF('TSA Input'!J2468="Yes",'TSA Input'!I2468,""))</f>
        <v/>
      </c>
      <c r="F2505" s="247" t="str">
        <f>IF('TSA Input'!J2468="","",IF('TSA Input'!J2468="Yes",'TSA Input'!C2468,""))</f>
        <v/>
      </c>
      <c r="G2505" s="36" t="str">
        <f>IF('TSA Input'!J2468="","",IF('TSA Input'!J2468="Yes",'TSA Input'!D2468,""))</f>
        <v/>
      </c>
      <c r="H2505" s="37" t="str">
        <f>IF('TSA Input'!K2468="","",IF('TSA Input'!J2468="Yes",'TSA Input'!G2468,""))</f>
        <v/>
      </c>
      <c r="I2505" s="37" t="str">
        <f>IF('TSA Input'!L2468="","",IF('TSA Input'!J2468="Yes",'TSA Input'!F2468,""))</f>
        <v/>
      </c>
      <c r="J2505" s="39" t="str">
        <f t="shared" si="78"/>
        <v/>
      </c>
      <c r="K2505" s="257" t="str">
        <f>IF('TSA Input'!J2468="","",IF('TSA Input'!J2468="Yes",'TSA Input'!D2468,""))</f>
        <v/>
      </c>
      <c r="L2505" s="258" t="str">
        <f>IF('TSA Input'!J2468="","",IF('TSA Input'!J2468="Yes",'TSA Input'!G2468,""))</f>
        <v/>
      </c>
      <c r="M2505" s="258" t="str">
        <f>IF('TSA Input'!J2468="","",IF('TSA Input'!J2468="Yes",'TSA Input'!F2468,""))</f>
        <v/>
      </c>
      <c r="N2505" s="39" t="str">
        <f t="shared" si="79"/>
        <v/>
      </c>
      <c r="O2505" s="149" t="s">
        <v>11</v>
      </c>
      <c r="P2505" s="148" t="s">
        <v>11</v>
      </c>
      <c r="Q2505" s="1"/>
    </row>
    <row r="2506" spans="1:17" ht="15.75" hidden="1" customHeight="1">
      <c r="A2506" s="1" t="str">
        <f t="shared" si="1"/>
        <v/>
      </c>
      <c r="B2506" s="1"/>
      <c r="C2506" s="34" t="str">
        <f>IF('TSA Input'!J2469="","",IF('TSA Input'!J2469="Yes",'TSA Input'!B2469,"Ineligible"))</f>
        <v/>
      </c>
      <c r="D2506" s="246" t="str">
        <f>IF('TSA Input'!J2469="","",IF('TSA Input'!J2469="Yes",IF('TSA Input'!W2469="","",LEFT('TSA Input'!W2469,LEN('TSA Input'!W2469)-2)),""))</f>
        <v/>
      </c>
      <c r="E2506" s="246" t="str">
        <f>IF('TSA Input'!J2469="","",IF('TSA Input'!J2469="Yes",'TSA Input'!I2469,""))</f>
        <v/>
      </c>
      <c r="F2506" s="247" t="str">
        <f>IF('TSA Input'!J2469="","",IF('TSA Input'!J2469="Yes",'TSA Input'!C2469,""))</f>
        <v/>
      </c>
      <c r="G2506" s="36" t="str">
        <f>IF('TSA Input'!J2469="","",IF('TSA Input'!J2469="Yes",'TSA Input'!D2469,""))</f>
        <v/>
      </c>
      <c r="H2506" s="37" t="str">
        <f>IF('TSA Input'!K2469="","",IF('TSA Input'!J2469="Yes",'TSA Input'!G2469,""))</f>
        <v/>
      </c>
      <c r="I2506" s="37" t="str">
        <f>IF('TSA Input'!L2469="","",IF('TSA Input'!J2469="Yes",'TSA Input'!F2469,""))</f>
        <v/>
      </c>
      <c r="J2506" s="39" t="str">
        <f t="shared" si="78"/>
        <v/>
      </c>
      <c r="K2506" s="257" t="str">
        <f>IF('TSA Input'!J2469="","",IF('TSA Input'!J2469="Yes",'TSA Input'!D2469,""))</f>
        <v/>
      </c>
      <c r="L2506" s="258" t="str">
        <f>IF('TSA Input'!J2469="","",IF('TSA Input'!J2469="Yes",'TSA Input'!G2469,""))</f>
        <v/>
      </c>
      <c r="M2506" s="258" t="str">
        <f>IF('TSA Input'!J2469="","",IF('TSA Input'!J2469="Yes",'TSA Input'!F2469,""))</f>
        <v/>
      </c>
      <c r="N2506" s="39" t="str">
        <f t="shared" si="79"/>
        <v/>
      </c>
      <c r="O2506" s="149" t="s">
        <v>11</v>
      </c>
      <c r="P2506" s="148" t="s">
        <v>11</v>
      </c>
      <c r="Q2506" s="1"/>
    </row>
    <row r="2507" spans="1:17" ht="15.75" hidden="1" customHeight="1">
      <c r="A2507" s="1" t="str">
        <f t="shared" si="1"/>
        <v/>
      </c>
      <c r="B2507" s="1"/>
      <c r="C2507" s="34" t="str">
        <f>IF('TSA Input'!J2470="","",IF('TSA Input'!J2470="Yes",'TSA Input'!B2470,"Ineligible"))</f>
        <v/>
      </c>
      <c r="D2507" s="246" t="str">
        <f>IF('TSA Input'!J2470="","",IF('TSA Input'!J2470="Yes",IF('TSA Input'!W2470="","",LEFT('TSA Input'!W2470,LEN('TSA Input'!W2470)-2)),""))</f>
        <v/>
      </c>
      <c r="E2507" s="246" t="str">
        <f>IF('TSA Input'!J2470="","",IF('TSA Input'!J2470="Yes",'TSA Input'!I2470,""))</f>
        <v/>
      </c>
      <c r="F2507" s="247" t="str">
        <f>IF('TSA Input'!J2470="","",IF('TSA Input'!J2470="Yes",'TSA Input'!C2470,""))</f>
        <v/>
      </c>
      <c r="G2507" s="36" t="str">
        <f>IF('TSA Input'!J2470="","",IF('TSA Input'!J2470="Yes",'TSA Input'!D2470,""))</f>
        <v/>
      </c>
      <c r="H2507" s="37" t="str">
        <f>IF('TSA Input'!K2470="","",IF('TSA Input'!J2470="Yes",'TSA Input'!G2470,""))</f>
        <v/>
      </c>
      <c r="I2507" s="37" t="str">
        <f>IF('TSA Input'!L2470="","",IF('TSA Input'!J2470="Yes",'TSA Input'!F2470,""))</f>
        <v/>
      </c>
      <c r="J2507" s="39" t="str">
        <f t="shared" si="78"/>
        <v/>
      </c>
      <c r="K2507" s="257" t="str">
        <f>IF('TSA Input'!J2470="","",IF('TSA Input'!J2470="Yes",'TSA Input'!D2470,""))</f>
        <v/>
      </c>
      <c r="L2507" s="258" t="str">
        <f>IF('TSA Input'!J2470="","",IF('TSA Input'!J2470="Yes",'TSA Input'!G2470,""))</f>
        <v/>
      </c>
      <c r="M2507" s="258" t="str">
        <f>IF('TSA Input'!J2470="","",IF('TSA Input'!J2470="Yes",'TSA Input'!F2470,""))</f>
        <v/>
      </c>
      <c r="N2507" s="39" t="str">
        <f t="shared" si="79"/>
        <v/>
      </c>
      <c r="O2507" s="149" t="s">
        <v>11</v>
      </c>
      <c r="P2507" s="148" t="s">
        <v>11</v>
      </c>
      <c r="Q2507" s="1"/>
    </row>
    <row r="2508" spans="1:17" ht="15.75" hidden="1" customHeight="1">
      <c r="A2508" s="1" t="str">
        <f t="shared" si="1"/>
        <v/>
      </c>
      <c r="B2508" s="1"/>
      <c r="C2508" s="34" t="str">
        <f>IF('TSA Input'!J2471="","",IF('TSA Input'!J2471="Yes",'TSA Input'!B2471,"Ineligible"))</f>
        <v/>
      </c>
      <c r="D2508" s="246" t="str">
        <f>IF('TSA Input'!J2471="","",IF('TSA Input'!J2471="Yes",IF('TSA Input'!W2471="","",LEFT('TSA Input'!W2471,LEN('TSA Input'!W2471)-2)),""))</f>
        <v/>
      </c>
      <c r="E2508" s="246" t="str">
        <f>IF('TSA Input'!J2471="","",IF('TSA Input'!J2471="Yes",'TSA Input'!I2471,""))</f>
        <v/>
      </c>
      <c r="F2508" s="247" t="str">
        <f>IF('TSA Input'!J2471="","",IF('TSA Input'!J2471="Yes",'TSA Input'!C2471,""))</f>
        <v/>
      </c>
      <c r="G2508" s="36" t="str">
        <f>IF('TSA Input'!J2471="","",IF('TSA Input'!J2471="Yes",'TSA Input'!D2471,""))</f>
        <v/>
      </c>
      <c r="H2508" s="37" t="str">
        <f>IF('TSA Input'!K2471="","",IF('TSA Input'!J2471="Yes",'TSA Input'!G2471,""))</f>
        <v/>
      </c>
      <c r="I2508" s="37" t="str">
        <f>IF('TSA Input'!L2471="","",IF('TSA Input'!J2471="Yes",'TSA Input'!F2471,""))</f>
        <v/>
      </c>
      <c r="J2508" s="39" t="str">
        <f t="shared" si="78"/>
        <v/>
      </c>
      <c r="K2508" s="257" t="str">
        <f>IF('TSA Input'!J2471="","",IF('TSA Input'!J2471="Yes",'TSA Input'!D2471,""))</f>
        <v/>
      </c>
      <c r="L2508" s="258" t="str">
        <f>IF('TSA Input'!J2471="","",IF('TSA Input'!J2471="Yes",'TSA Input'!G2471,""))</f>
        <v/>
      </c>
      <c r="M2508" s="258" t="str">
        <f>IF('TSA Input'!J2471="","",IF('TSA Input'!J2471="Yes",'TSA Input'!F2471,""))</f>
        <v/>
      </c>
      <c r="N2508" s="39" t="str">
        <f t="shared" si="79"/>
        <v/>
      </c>
      <c r="O2508" s="149" t="s">
        <v>11</v>
      </c>
      <c r="P2508" s="148" t="s">
        <v>11</v>
      </c>
      <c r="Q2508" s="1"/>
    </row>
    <row r="2509" spans="1:17" ht="15.75" hidden="1" customHeight="1">
      <c r="A2509" s="1" t="str">
        <f t="shared" si="1"/>
        <v/>
      </c>
      <c r="B2509" s="1"/>
      <c r="C2509" s="34" t="str">
        <f>IF('TSA Input'!J2472="","",IF('TSA Input'!J2472="Yes",'TSA Input'!B2472,"Ineligible"))</f>
        <v/>
      </c>
      <c r="D2509" s="246" t="str">
        <f>IF('TSA Input'!J2472="","",IF('TSA Input'!J2472="Yes",IF('TSA Input'!W2472="","",LEFT('TSA Input'!W2472,LEN('TSA Input'!W2472)-2)),""))</f>
        <v/>
      </c>
      <c r="E2509" s="246" t="str">
        <f>IF('TSA Input'!J2472="","",IF('TSA Input'!J2472="Yes",'TSA Input'!I2472,""))</f>
        <v/>
      </c>
      <c r="F2509" s="247" t="str">
        <f>IF('TSA Input'!J2472="","",IF('TSA Input'!J2472="Yes",'TSA Input'!C2472,""))</f>
        <v/>
      </c>
      <c r="G2509" s="36" t="str">
        <f>IF('TSA Input'!J2472="","",IF('TSA Input'!J2472="Yes",'TSA Input'!D2472,""))</f>
        <v/>
      </c>
      <c r="H2509" s="37" t="str">
        <f>IF('TSA Input'!K2472="","",IF('TSA Input'!J2472="Yes",'TSA Input'!G2472,""))</f>
        <v/>
      </c>
      <c r="I2509" s="37" t="str">
        <f>IF('TSA Input'!L2472="","",IF('TSA Input'!J2472="Yes",'TSA Input'!F2472,""))</f>
        <v/>
      </c>
      <c r="J2509" s="39" t="str">
        <f t="shared" si="78"/>
        <v/>
      </c>
      <c r="K2509" s="257" t="str">
        <f>IF('TSA Input'!J2472="","",IF('TSA Input'!J2472="Yes",'TSA Input'!D2472,""))</f>
        <v/>
      </c>
      <c r="L2509" s="258" t="str">
        <f>IF('TSA Input'!J2472="","",IF('TSA Input'!J2472="Yes",'TSA Input'!G2472,""))</f>
        <v/>
      </c>
      <c r="M2509" s="258" t="str">
        <f>IF('TSA Input'!J2472="","",IF('TSA Input'!J2472="Yes",'TSA Input'!F2472,""))</f>
        <v/>
      </c>
      <c r="N2509" s="39" t="str">
        <f t="shared" si="79"/>
        <v/>
      </c>
      <c r="O2509" s="149" t="s">
        <v>11</v>
      </c>
      <c r="P2509" s="148" t="s">
        <v>11</v>
      </c>
      <c r="Q2509" s="1"/>
    </row>
    <row r="2510" spans="1:17" ht="15.75" hidden="1" customHeight="1">
      <c r="A2510" s="1" t="str">
        <f t="shared" si="1"/>
        <v/>
      </c>
      <c r="B2510" s="1"/>
      <c r="C2510" s="34" t="str">
        <f>IF('TSA Input'!J2473="","",IF('TSA Input'!J2473="Yes",'TSA Input'!B2473,"Ineligible"))</f>
        <v/>
      </c>
      <c r="D2510" s="246" t="str">
        <f>IF('TSA Input'!J2473="","",IF('TSA Input'!J2473="Yes",IF('TSA Input'!W2473="","",LEFT('TSA Input'!W2473,LEN('TSA Input'!W2473)-2)),""))</f>
        <v/>
      </c>
      <c r="E2510" s="246" t="str">
        <f>IF('TSA Input'!J2473="","",IF('TSA Input'!J2473="Yes",'TSA Input'!I2473,""))</f>
        <v/>
      </c>
      <c r="F2510" s="247" t="str">
        <f>IF('TSA Input'!J2473="","",IF('TSA Input'!J2473="Yes",'TSA Input'!C2473,""))</f>
        <v/>
      </c>
      <c r="G2510" s="36" t="str">
        <f>IF('TSA Input'!J2473="","",IF('TSA Input'!J2473="Yes",'TSA Input'!D2473,""))</f>
        <v/>
      </c>
      <c r="H2510" s="37" t="str">
        <f>IF('TSA Input'!K2473="","",IF('TSA Input'!J2473="Yes",'TSA Input'!G2473,""))</f>
        <v/>
      </c>
      <c r="I2510" s="37" t="str">
        <f>IF('TSA Input'!L2473="","",IF('TSA Input'!J2473="Yes",'TSA Input'!F2473,""))</f>
        <v/>
      </c>
      <c r="J2510" s="39" t="str">
        <f t="shared" si="78"/>
        <v/>
      </c>
      <c r="K2510" s="257" t="str">
        <f>IF('TSA Input'!J2473="","",IF('TSA Input'!J2473="Yes",'TSA Input'!D2473,""))</f>
        <v/>
      </c>
      <c r="L2510" s="258" t="str">
        <f>IF('TSA Input'!J2473="","",IF('TSA Input'!J2473="Yes",'TSA Input'!G2473,""))</f>
        <v/>
      </c>
      <c r="M2510" s="258" t="str">
        <f>IF('TSA Input'!J2473="","",IF('TSA Input'!J2473="Yes",'TSA Input'!F2473,""))</f>
        <v/>
      </c>
      <c r="N2510" s="39" t="str">
        <f t="shared" si="79"/>
        <v/>
      </c>
      <c r="O2510" s="149" t="s">
        <v>11</v>
      </c>
      <c r="P2510" s="148" t="s">
        <v>11</v>
      </c>
      <c r="Q2510" s="1"/>
    </row>
    <row r="2511" spans="1:17" ht="15.75" hidden="1" customHeight="1">
      <c r="A2511" s="1" t="str">
        <f t="shared" si="1"/>
        <v/>
      </c>
      <c r="B2511" s="1"/>
      <c r="C2511" s="34" t="str">
        <f>IF('TSA Input'!J2474="","",IF('TSA Input'!J2474="Yes",'TSA Input'!B2474,"Ineligible"))</f>
        <v/>
      </c>
      <c r="D2511" s="246" t="str">
        <f>IF('TSA Input'!J2474="","",IF('TSA Input'!J2474="Yes",IF('TSA Input'!W2474="","",LEFT('TSA Input'!W2474,LEN('TSA Input'!W2474)-2)),""))</f>
        <v/>
      </c>
      <c r="E2511" s="246" t="str">
        <f>IF('TSA Input'!J2474="","",IF('TSA Input'!J2474="Yes",'TSA Input'!I2474,""))</f>
        <v/>
      </c>
      <c r="F2511" s="247" t="str">
        <f>IF('TSA Input'!J2474="","",IF('TSA Input'!J2474="Yes",'TSA Input'!C2474,""))</f>
        <v/>
      </c>
      <c r="G2511" s="36" t="str">
        <f>IF('TSA Input'!J2474="","",IF('TSA Input'!J2474="Yes",'TSA Input'!D2474,""))</f>
        <v/>
      </c>
      <c r="H2511" s="37" t="str">
        <f>IF('TSA Input'!K2474="","",IF('TSA Input'!J2474="Yes",'TSA Input'!G2474,""))</f>
        <v/>
      </c>
      <c r="I2511" s="37" t="str">
        <f>IF('TSA Input'!L2474="","",IF('TSA Input'!J2474="Yes",'TSA Input'!F2474,""))</f>
        <v/>
      </c>
      <c r="J2511" s="39" t="str">
        <f t="shared" si="78"/>
        <v/>
      </c>
      <c r="K2511" s="257" t="str">
        <f>IF('TSA Input'!J2474="","",IF('TSA Input'!J2474="Yes",'TSA Input'!D2474,""))</f>
        <v/>
      </c>
      <c r="L2511" s="258" t="str">
        <f>IF('TSA Input'!J2474="","",IF('TSA Input'!J2474="Yes",'TSA Input'!G2474,""))</f>
        <v/>
      </c>
      <c r="M2511" s="258" t="str">
        <f>IF('TSA Input'!J2474="","",IF('TSA Input'!J2474="Yes",'TSA Input'!F2474,""))</f>
        <v/>
      </c>
      <c r="N2511" s="39" t="str">
        <f t="shared" si="79"/>
        <v/>
      </c>
      <c r="O2511" s="149" t="s">
        <v>11</v>
      </c>
      <c r="P2511" s="148" t="s">
        <v>11</v>
      </c>
      <c r="Q2511" s="1"/>
    </row>
    <row r="2512" spans="1:17" ht="15.75" hidden="1" customHeight="1">
      <c r="A2512" s="1" t="str">
        <f t="shared" si="1"/>
        <v/>
      </c>
      <c r="B2512" s="1"/>
      <c r="C2512" s="34" t="str">
        <f>IF('TSA Input'!J2475="","",IF('TSA Input'!J2475="Yes",'TSA Input'!B2475,"Ineligible"))</f>
        <v/>
      </c>
      <c r="D2512" s="246" t="str">
        <f>IF('TSA Input'!J2475="","",IF('TSA Input'!J2475="Yes",IF('TSA Input'!W2475="","",LEFT('TSA Input'!W2475,LEN('TSA Input'!W2475)-2)),""))</f>
        <v/>
      </c>
      <c r="E2512" s="246" t="str">
        <f>IF('TSA Input'!J2475="","",IF('TSA Input'!J2475="Yes",'TSA Input'!I2475,""))</f>
        <v/>
      </c>
      <c r="F2512" s="247" t="str">
        <f>IF('TSA Input'!J2475="","",IF('TSA Input'!J2475="Yes",'TSA Input'!C2475,""))</f>
        <v/>
      </c>
      <c r="G2512" s="36" t="str">
        <f>IF('TSA Input'!J2475="","",IF('TSA Input'!J2475="Yes",'TSA Input'!D2475,""))</f>
        <v/>
      </c>
      <c r="H2512" s="37" t="str">
        <f>IF('TSA Input'!K2475="","",IF('TSA Input'!J2475="Yes",'TSA Input'!G2475,""))</f>
        <v/>
      </c>
      <c r="I2512" s="37" t="str">
        <f>IF('TSA Input'!L2475="","",IF('TSA Input'!J2475="Yes",'TSA Input'!F2475,""))</f>
        <v/>
      </c>
      <c r="J2512" s="39" t="str">
        <f t="shared" si="78"/>
        <v/>
      </c>
      <c r="K2512" s="257" t="str">
        <f>IF('TSA Input'!J2475="","",IF('TSA Input'!J2475="Yes",'TSA Input'!D2475,""))</f>
        <v/>
      </c>
      <c r="L2512" s="258" t="str">
        <f>IF('TSA Input'!J2475="","",IF('TSA Input'!J2475="Yes",'TSA Input'!G2475,""))</f>
        <v/>
      </c>
      <c r="M2512" s="258" t="str">
        <f>IF('TSA Input'!J2475="","",IF('TSA Input'!J2475="Yes",'TSA Input'!F2475,""))</f>
        <v/>
      </c>
      <c r="N2512" s="39" t="str">
        <f t="shared" si="79"/>
        <v/>
      </c>
      <c r="O2512" s="149" t="s">
        <v>11</v>
      </c>
      <c r="P2512" s="148" t="s">
        <v>11</v>
      </c>
      <c r="Q2512" s="1"/>
    </row>
    <row r="2513" spans="1:17" ht="15.75" hidden="1" customHeight="1">
      <c r="A2513" s="1" t="str">
        <f t="shared" si="1"/>
        <v/>
      </c>
      <c r="B2513" s="1"/>
      <c r="C2513" s="34" t="str">
        <f>IF('TSA Input'!J2476="","",IF('TSA Input'!J2476="Yes",'TSA Input'!B2476,"Ineligible"))</f>
        <v/>
      </c>
      <c r="D2513" s="246" t="str">
        <f>IF('TSA Input'!J2476="","",IF('TSA Input'!J2476="Yes",IF('TSA Input'!W2476="","",LEFT('TSA Input'!W2476,LEN('TSA Input'!W2476)-2)),""))</f>
        <v/>
      </c>
      <c r="E2513" s="246" t="str">
        <f>IF('TSA Input'!J2476="","",IF('TSA Input'!J2476="Yes",'TSA Input'!I2476,""))</f>
        <v/>
      </c>
      <c r="F2513" s="247" t="str">
        <f>IF('TSA Input'!J2476="","",IF('TSA Input'!J2476="Yes",'TSA Input'!C2476,""))</f>
        <v/>
      </c>
      <c r="G2513" s="36" t="str">
        <f>IF('TSA Input'!J2476="","",IF('TSA Input'!J2476="Yes",'TSA Input'!D2476,""))</f>
        <v/>
      </c>
      <c r="H2513" s="37" t="str">
        <f>IF('TSA Input'!K2476="","",IF('TSA Input'!J2476="Yes",'TSA Input'!G2476,""))</f>
        <v/>
      </c>
      <c r="I2513" s="37" t="str">
        <f>IF('TSA Input'!L2476="","",IF('TSA Input'!J2476="Yes",'TSA Input'!F2476,""))</f>
        <v/>
      </c>
      <c r="J2513" s="39" t="str">
        <f t="shared" si="78"/>
        <v/>
      </c>
      <c r="K2513" s="257" t="str">
        <f>IF('TSA Input'!J2476="","",IF('TSA Input'!J2476="Yes",'TSA Input'!D2476,""))</f>
        <v/>
      </c>
      <c r="L2513" s="258" t="str">
        <f>IF('TSA Input'!J2476="","",IF('TSA Input'!J2476="Yes",'TSA Input'!G2476,""))</f>
        <v/>
      </c>
      <c r="M2513" s="258" t="str">
        <f>IF('TSA Input'!J2476="","",IF('TSA Input'!J2476="Yes",'TSA Input'!F2476,""))</f>
        <v/>
      </c>
      <c r="N2513" s="39" t="str">
        <f t="shared" si="79"/>
        <v/>
      </c>
      <c r="O2513" s="149" t="s">
        <v>11</v>
      </c>
      <c r="P2513" s="148" t="s">
        <v>11</v>
      </c>
      <c r="Q2513" s="1"/>
    </row>
    <row r="2514" spans="1:17" ht="15.75" hidden="1" customHeight="1">
      <c r="A2514" s="1" t="str">
        <f t="shared" si="1"/>
        <v/>
      </c>
      <c r="B2514" s="1"/>
      <c r="C2514" s="34" t="str">
        <f>IF('TSA Input'!J2477="","",IF('TSA Input'!J2477="Yes",'TSA Input'!B2477,"Ineligible"))</f>
        <v/>
      </c>
      <c r="D2514" s="246" t="str">
        <f>IF('TSA Input'!J2477="","",IF('TSA Input'!J2477="Yes",IF('TSA Input'!W2477="","",LEFT('TSA Input'!W2477,LEN('TSA Input'!W2477)-2)),""))</f>
        <v/>
      </c>
      <c r="E2514" s="246" t="str">
        <f>IF('TSA Input'!J2477="","",IF('TSA Input'!J2477="Yes",'TSA Input'!I2477,""))</f>
        <v/>
      </c>
      <c r="F2514" s="247" t="str">
        <f>IF('TSA Input'!J2477="","",IF('TSA Input'!J2477="Yes",'TSA Input'!C2477,""))</f>
        <v/>
      </c>
      <c r="G2514" s="36" t="str">
        <f>IF('TSA Input'!J2477="","",IF('TSA Input'!J2477="Yes",'TSA Input'!D2477,""))</f>
        <v/>
      </c>
      <c r="H2514" s="37" t="str">
        <f>IF('TSA Input'!K2477="","",IF('TSA Input'!J2477="Yes",'TSA Input'!G2477,""))</f>
        <v/>
      </c>
      <c r="I2514" s="37" t="str">
        <f>IF('TSA Input'!L2477="","",IF('TSA Input'!J2477="Yes",'TSA Input'!F2477,""))</f>
        <v/>
      </c>
      <c r="J2514" s="39" t="str">
        <f t="shared" si="78"/>
        <v/>
      </c>
      <c r="K2514" s="257" t="str">
        <f>IF('TSA Input'!J2477="","",IF('TSA Input'!J2477="Yes",'TSA Input'!D2477,""))</f>
        <v/>
      </c>
      <c r="L2514" s="258" t="str">
        <f>IF('TSA Input'!J2477="","",IF('TSA Input'!J2477="Yes",'TSA Input'!G2477,""))</f>
        <v/>
      </c>
      <c r="M2514" s="258" t="str">
        <f>IF('TSA Input'!J2477="","",IF('TSA Input'!J2477="Yes",'TSA Input'!F2477,""))</f>
        <v/>
      </c>
      <c r="N2514" s="39" t="str">
        <f t="shared" si="79"/>
        <v/>
      </c>
      <c r="O2514" s="149" t="s">
        <v>11</v>
      </c>
      <c r="P2514" s="148" t="s">
        <v>11</v>
      </c>
      <c r="Q2514" s="1"/>
    </row>
    <row r="2515" spans="1:17" ht="15.75" hidden="1" customHeight="1">
      <c r="A2515" s="1" t="str">
        <f t="shared" si="1"/>
        <v/>
      </c>
      <c r="B2515" s="1"/>
      <c r="C2515" s="34" t="str">
        <f>IF('TSA Input'!J2478="","",IF('TSA Input'!J2478="Yes",'TSA Input'!B2478,"Ineligible"))</f>
        <v/>
      </c>
      <c r="D2515" s="246" t="str">
        <f>IF('TSA Input'!J2478="","",IF('TSA Input'!J2478="Yes",IF('TSA Input'!W2478="","",LEFT('TSA Input'!W2478,LEN('TSA Input'!W2478)-2)),""))</f>
        <v/>
      </c>
      <c r="E2515" s="246" t="str">
        <f>IF('TSA Input'!J2478="","",IF('TSA Input'!J2478="Yes",'TSA Input'!I2478,""))</f>
        <v/>
      </c>
      <c r="F2515" s="247" t="str">
        <f>IF('TSA Input'!J2478="","",IF('TSA Input'!J2478="Yes",'TSA Input'!C2478,""))</f>
        <v/>
      </c>
      <c r="G2515" s="36" t="str">
        <f>IF('TSA Input'!J2478="","",IF('TSA Input'!J2478="Yes",'TSA Input'!D2478,""))</f>
        <v/>
      </c>
      <c r="H2515" s="37" t="str">
        <f>IF('TSA Input'!K2478="","",IF('TSA Input'!J2478="Yes",'TSA Input'!G2478,""))</f>
        <v/>
      </c>
      <c r="I2515" s="37" t="str">
        <f>IF('TSA Input'!L2478="","",IF('TSA Input'!J2478="Yes",'TSA Input'!F2478,""))</f>
        <v/>
      </c>
      <c r="J2515" s="39" t="str">
        <f t="shared" si="78"/>
        <v/>
      </c>
      <c r="K2515" s="257" t="str">
        <f>IF('TSA Input'!J2478="","",IF('TSA Input'!J2478="Yes",'TSA Input'!D2478,""))</f>
        <v/>
      </c>
      <c r="L2515" s="258" t="str">
        <f>IF('TSA Input'!J2478="","",IF('TSA Input'!J2478="Yes",'TSA Input'!G2478,""))</f>
        <v/>
      </c>
      <c r="M2515" s="258" t="str">
        <f>IF('TSA Input'!J2478="","",IF('TSA Input'!J2478="Yes",'TSA Input'!F2478,""))</f>
        <v/>
      </c>
      <c r="N2515" s="39" t="str">
        <f t="shared" si="79"/>
        <v/>
      </c>
      <c r="O2515" s="149" t="s">
        <v>11</v>
      </c>
      <c r="P2515" s="148" t="s">
        <v>11</v>
      </c>
      <c r="Q2515" s="1"/>
    </row>
    <row r="2516" spans="1:17" ht="15.75" hidden="1" customHeight="1">
      <c r="A2516" s="1" t="str">
        <f t="shared" si="1"/>
        <v/>
      </c>
      <c r="B2516" s="1"/>
      <c r="C2516" s="34" t="str">
        <f>IF('TSA Input'!J2479="","",IF('TSA Input'!J2479="Yes",'TSA Input'!B2479,"Ineligible"))</f>
        <v/>
      </c>
      <c r="D2516" s="246" t="str">
        <f>IF('TSA Input'!J2479="","",IF('TSA Input'!J2479="Yes",IF('TSA Input'!W2479="","",LEFT('TSA Input'!W2479,LEN('TSA Input'!W2479)-2)),""))</f>
        <v/>
      </c>
      <c r="E2516" s="246" t="str">
        <f>IF('TSA Input'!J2479="","",IF('TSA Input'!J2479="Yes",'TSA Input'!I2479,""))</f>
        <v/>
      </c>
      <c r="F2516" s="247" t="str">
        <f>IF('TSA Input'!J2479="","",IF('TSA Input'!J2479="Yes",'TSA Input'!C2479,""))</f>
        <v/>
      </c>
      <c r="G2516" s="36" t="str">
        <f>IF('TSA Input'!J2479="","",IF('TSA Input'!J2479="Yes",'TSA Input'!D2479,""))</f>
        <v/>
      </c>
      <c r="H2516" s="37" t="str">
        <f>IF('TSA Input'!K2479="","",IF('TSA Input'!J2479="Yes",'TSA Input'!G2479,""))</f>
        <v/>
      </c>
      <c r="I2516" s="37" t="str">
        <f>IF('TSA Input'!L2479="","",IF('TSA Input'!J2479="Yes",'TSA Input'!F2479,""))</f>
        <v/>
      </c>
      <c r="J2516" s="39" t="str">
        <f t="shared" si="78"/>
        <v/>
      </c>
      <c r="K2516" s="257" t="str">
        <f>IF('TSA Input'!J2479="","",IF('TSA Input'!J2479="Yes",'TSA Input'!D2479,""))</f>
        <v/>
      </c>
      <c r="L2516" s="258" t="str">
        <f>IF('TSA Input'!J2479="","",IF('TSA Input'!J2479="Yes",'TSA Input'!G2479,""))</f>
        <v/>
      </c>
      <c r="M2516" s="258" t="str">
        <f>IF('TSA Input'!J2479="","",IF('TSA Input'!J2479="Yes",'TSA Input'!F2479,""))</f>
        <v/>
      </c>
      <c r="N2516" s="39" t="str">
        <f t="shared" si="79"/>
        <v/>
      </c>
      <c r="O2516" s="149" t="s">
        <v>11</v>
      </c>
      <c r="P2516" s="148" t="s">
        <v>11</v>
      </c>
      <c r="Q2516" s="1"/>
    </row>
    <row r="2517" spans="1:17" ht="15.75" hidden="1" customHeight="1">
      <c r="A2517" s="1" t="str">
        <f t="shared" si="1"/>
        <v/>
      </c>
      <c r="B2517" s="1"/>
      <c r="C2517" s="34" t="str">
        <f>IF('TSA Input'!J2480="","",IF('TSA Input'!J2480="Yes",'TSA Input'!B2480,"Ineligible"))</f>
        <v/>
      </c>
      <c r="D2517" s="246" t="str">
        <f>IF('TSA Input'!J2480="","",IF('TSA Input'!J2480="Yes",IF('TSA Input'!W2480="","",LEFT('TSA Input'!W2480,LEN('TSA Input'!W2480)-2)),""))</f>
        <v/>
      </c>
      <c r="E2517" s="246" t="str">
        <f>IF('TSA Input'!J2480="","",IF('TSA Input'!J2480="Yes",'TSA Input'!I2480,""))</f>
        <v/>
      </c>
      <c r="F2517" s="247" t="str">
        <f>IF('TSA Input'!J2480="","",IF('TSA Input'!J2480="Yes",'TSA Input'!C2480,""))</f>
        <v/>
      </c>
      <c r="G2517" s="36" t="str">
        <f>IF('TSA Input'!J2480="","",IF('TSA Input'!J2480="Yes",'TSA Input'!D2480,""))</f>
        <v/>
      </c>
      <c r="H2517" s="37" t="str">
        <f>IF('TSA Input'!K2480="","",IF('TSA Input'!J2480="Yes",'TSA Input'!G2480,""))</f>
        <v/>
      </c>
      <c r="I2517" s="37" t="str">
        <f>IF('TSA Input'!L2480="","",IF('TSA Input'!J2480="Yes",'TSA Input'!F2480,""))</f>
        <v/>
      </c>
      <c r="J2517" s="39" t="str">
        <f t="shared" si="78"/>
        <v/>
      </c>
      <c r="K2517" s="257" t="str">
        <f>IF('TSA Input'!J2480="","",IF('TSA Input'!J2480="Yes",'TSA Input'!D2480,""))</f>
        <v/>
      </c>
      <c r="L2517" s="258" t="str">
        <f>IF('TSA Input'!J2480="","",IF('TSA Input'!J2480="Yes",'TSA Input'!G2480,""))</f>
        <v/>
      </c>
      <c r="M2517" s="258" t="str">
        <f>IF('TSA Input'!J2480="","",IF('TSA Input'!J2480="Yes",'TSA Input'!F2480,""))</f>
        <v/>
      </c>
      <c r="N2517" s="39" t="str">
        <f t="shared" si="79"/>
        <v/>
      </c>
      <c r="O2517" s="149" t="s">
        <v>11</v>
      </c>
      <c r="P2517" s="148" t="s">
        <v>11</v>
      </c>
      <c r="Q2517" s="1"/>
    </row>
    <row r="2518" spans="1:17" ht="15.75" hidden="1" customHeight="1">
      <c r="A2518" s="1" t="str">
        <f t="shared" si="1"/>
        <v/>
      </c>
      <c r="B2518" s="1"/>
      <c r="C2518" s="34" t="str">
        <f>IF('TSA Input'!J2481="","",IF('TSA Input'!J2481="Yes",'TSA Input'!B2481,"Ineligible"))</f>
        <v/>
      </c>
      <c r="D2518" s="246" t="str">
        <f>IF('TSA Input'!J2481="","",IF('TSA Input'!J2481="Yes",IF('TSA Input'!W2481="","",LEFT('TSA Input'!W2481,LEN('TSA Input'!W2481)-2)),""))</f>
        <v/>
      </c>
      <c r="E2518" s="246" t="str">
        <f>IF('TSA Input'!J2481="","",IF('TSA Input'!J2481="Yes",'TSA Input'!I2481,""))</f>
        <v/>
      </c>
      <c r="F2518" s="247" t="str">
        <f>IF('TSA Input'!J2481="","",IF('TSA Input'!J2481="Yes",'TSA Input'!C2481,""))</f>
        <v/>
      </c>
      <c r="G2518" s="36" t="str">
        <f>IF('TSA Input'!J2481="","",IF('TSA Input'!J2481="Yes",'TSA Input'!D2481,""))</f>
        <v/>
      </c>
      <c r="H2518" s="37" t="str">
        <f>IF('TSA Input'!K2481="","",IF('TSA Input'!J2481="Yes",'TSA Input'!G2481,""))</f>
        <v/>
      </c>
      <c r="I2518" s="37" t="str">
        <f>IF('TSA Input'!L2481="","",IF('TSA Input'!J2481="Yes",'TSA Input'!F2481,""))</f>
        <v/>
      </c>
      <c r="J2518" s="39" t="str">
        <f t="shared" si="78"/>
        <v/>
      </c>
      <c r="K2518" s="257" t="str">
        <f>IF('TSA Input'!J2481="","",IF('TSA Input'!J2481="Yes",'TSA Input'!D2481,""))</f>
        <v/>
      </c>
      <c r="L2518" s="258" t="str">
        <f>IF('TSA Input'!J2481="","",IF('TSA Input'!J2481="Yes",'TSA Input'!G2481,""))</f>
        <v/>
      </c>
      <c r="M2518" s="258" t="str">
        <f>IF('TSA Input'!J2481="","",IF('TSA Input'!J2481="Yes",'TSA Input'!F2481,""))</f>
        <v/>
      </c>
      <c r="N2518" s="39" t="str">
        <f t="shared" si="79"/>
        <v/>
      </c>
      <c r="O2518" s="149" t="s">
        <v>11</v>
      </c>
      <c r="P2518" s="148" t="s">
        <v>11</v>
      </c>
      <c r="Q2518" s="1"/>
    </row>
    <row r="2519" spans="1:17" ht="15.75" hidden="1" customHeight="1">
      <c r="A2519" s="1" t="str">
        <f t="shared" si="1"/>
        <v/>
      </c>
      <c r="B2519" s="1"/>
      <c r="C2519" s="34" t="str">
        <f>IF('TSA Input'!J2482="","",IF('TSA Input'!J2482="Yes",'TSA Input'!B2482,"Ineligible"))</f>
        <v/>
      </c>
      <c r="D2519" s="246" t="str">
        <f>IF('TSA Input'!J2482="","",IF('TSA Input'!J2482="Yes",IF('TSA Input'!W2482="","",LEFT('TSA Input'!W2482,LEN('TSA Input'!W2482)-2)),""))</f>
        <v/>
      </c>
      <c r="E2519" s="246" t="str">
        <f>IF('TSA Input'!J2482="","",IF('TSA Input'!J2482="Yes",'TSA Input'!I2482,""))</f>
        <v/>
      </c>
      <c r="F2519" s="247" t="str">
        <f>IF('TSA Input'!J2482="","",IF('TSA Input'!J2482="Yes",'TSA Input'!C2482,""))</f>
        <v/>
      </c>
      <c r="G2519" s="36" t="str">
        <f>IF('TSA Input'!J2482="","",IF('TSA Input'!J2482="Yes",'TSA Input'!D2482,""))</f>
        <v/>
      </c>
      <c r="H2519" s="37" t="str">
        <f>IF('TSA Input'!K2482="","",IF('TSA Input'!J2482="Yes",'TSA Input'!G2482,""))</f>
        <v/>
      </c>
      <c r="I2519" s="37" t="str">
        <f>IF('TSA Input'!L2482="","",IF('TSA Input'!J2482="Yes",'TSA Input'!F2482,""))</f>
        <v/>
      </c>
      <c r="J2519" s="39" t="str">
        <f t="shared" si="78"/>
        <v/>
      </c>
      <c r="K2519" s="257" t="str">
        <f>IF('TSA Input'!J2482="","",IF('TSA Input'!J2482="Yes",'TSA Input'!D2482,""))</f>
        <v/>
      </c>
      <c r="L2519" s="258" t="str">
        <f>IF('TSA Input'!J2482="","",IF('TSA Input'!J2482="Yes",'TSA Input'!G2482,""))</f>
        <v/>
      </c>
      <c r="M2519" s="258" t="str">
        <f>IF('TSA Input'!J2482="","",IF('TSA Input'!J2482="Yes",'TSA Input'!F2482,""))</f>
        <v/>
      </c>
      <c r="N2519" s="39" t="str">
        <f t="shared" si="79"/>
        <v/>
      </c>
      <c r="O2519" s="149" t="s">
        <v>11</v>
      </c>
      <c r="P2519" s="148" t="s">
        <v>11</v>
      </c>
      <c r="Q2519" s="1"/>
    </row>
    <row r="2520" spans="1:17" ht="15.75" hidden="1" customHeight="1">
      <c r="A2520" s="1" t="str">
        <f t="shared" si="1"/>
        <v/>
      </c>
      <c r="B2520" s="1"/>
      <c r="C2520" s="34" t="str">
        <f>IF('TSA Input'!J2483="","",IF('TSA Input'!J2483="Yes",'TSA Input'!B2483,"Ineligible"))</f>
        <v/>
      </c>
      <c r="D2520" s="246" t="str">
        <f>IF('TSA Input'!J2483="","",IF('TSA Input'!J2483="Yes",IF('TSA Input'!W2483="","",LEFT('TSA Input'!W2483,LEN('TSA Input'!W2483)-2)),""))</f>
        <v/>
      </c>
      <c r="E2520" s="246" t="str">
        <f>IF('TSA Input'!J2483="","",IF('TSA Input'!J2483="Yes",'TSA Input'!I2483,""))</f>
        <v/>
      </c>
      <c r="F2520" s="247" t="str">
        <f>IF('TSA Input'!J2483="","",IF('TSA Input'!J2483="Yes",'TSA Input'!C2483,""))</f>
        <v/>
      </c>
      <c r="G2520" s="36" t="str">
        <f>IF('TSA Input'!J2483="","",IF('TSA Input'!J2483="Yes",'TSA Input'!D2483,""))</f>
        <v/>
      </c>
      <c r="H2520" s="37" t="str">
        <f>IF('TSA Input'!K2483="","",IF('TSA Input'!J2483="Yes",'TSA Input'!G2483,""))</f>
        <v/>
      </c>
      <c r="I2520" s="37" t="str">
        <f>IF('TSA Input'!L2483="","",IF('TSA Input'!J2483="Yes",'TSA Input'!F2483,""))</f>
        <v/>
      </c>
      <c r="J2520" s="39" t="str">
        <f t="shared" si="78"/>
        <v/>
      </c>
      <c r="K2520" s="257" t="str">
        <f>IF('TSA Input'!J2483="","",IF('TSA Input'!J2483="Yes",'TSA Input'!D2483,""))</f>
        <v/>
      </c>
      <c r="L2520" s="258" t="str">
        <f>IF('TSA Input'!J2483="","",IF('TSA Input'!J2483="Yes",'TSA Input'!G2483,""))</f>
        <v/>
      </c>
      <c r="M2520" s="258" t="str">
        <f>IF('TSA Input'!J2483="","",IF('TSA Input'!J2483="Yes",'TSA Input'!F2483,""))</f>
        <v/>
      </c>
      <c r="N2520" s="39" t="str">
        <f t="shared" si="79"/>
        <v/>
      </c>
      <c r="O2520" s="149" t="s">
        <v>11</v>
      </c>
      <c r="P2520" s="148" t="s">
        <v>11</v>
      </c>
      <c r="Q2520" s="1"/>
    </row>
    <row r="2521" spans="1:17" ht="15.75" hidden="1" customHeight="1">
      <c r="A2521" s="1" t="str">
        <f t="shared" si="1"/>
        <v/>
      </c>
      <c r="B2521" s="1"/>
      <c r="C2521" s="34" t="str">
        <f>IF('TSA Input'!J2484="","",IF('TSA Input'!J2484="Yes",'TSA Input'!B2484,"Ineligible"))</f>
        <v/>
      </c>
      <c r="D2521" s="246" t="str">
        <f>IF('TSA Input'!J2484="","",IF('TSA Input'!J2484="Yes",IF('TSA Input'!W2484="","",LEFT('TSA Input'!W2484,LEN('TSA Input'!W2484)-2)),""))</f>
        <v/>
      </c>
      <c r="E2521" s="246" t="str">
        <f>IF('TSA Input'!J2484="","",IF('TSA Input'!J2484="Yes",'TSA Input'!I2484,""))</f>
        <v/>
      </c>
      <c r="F2521" s="247" t="str">
        <f>IF('TSA Input'!J2484="","",IF('TSA Input'!J2484="Yes",'TSA Input'!C2484,""))</f>
        <v/>
      </c>
      <c r="G2521" s="36" t="str">
        <f>IF('TSA Input'!J2484="","",IF('TSA Input'!J2484="Yes",'TSA Input'!D2484,""))</f>
        <v/>
      </c>
      <c r="H2521" s="37" t="str">
        <f>IF('TSA Input'!K2484="","",IF('TSA Input'!J2484="Yes",'TSA Input'!G2484,""))</f>
        <v/>
      </c>
      <c r="I2521" s="37" t="str">
        <f>IF('TSA Input'!L2484="","",IF('TSA Input'!J2484="Yes",'TSA Input'!F2484,""))</f>
        <v/>
      </c>
      <c r="J2521" s="39" t="str">
        <f t="shared" si="78"/>
        <v/>
      </c>
      <c r="K2521" s="257" t="str">
        <f>IF('TSA Input'!J2484="","",IF('TSA Input'!J2484="Yes",'TSA Input'!D2484,""))</f>
        <v/>
      </c>
      <c r="L2521" s="258" t="str">
        <f>IF('TSA Input'!J2484="","",IF('TSA Input'!J2484="Yes",'TSA Input'!G2484,""))</f>
        <v/>
      </c>
      <c r="M2521" s="258" t="str">
        <f>IF('TSA Input'!J2484="","",IF('TSA Input'!J2484="Yes",'TSA Input'!F2484,""))</f>
        <v/>
      </c>
      <c r="N2521" s="39" t="str">
        <f t="shared" si="79"/>
        <v/>
      </c>
      <c r="O2521" s="149" t="s">
        <v>11</v>
      </c>
      <c r="P2521" s="148" t="s">
        <v>11</v>
      </c>
      <c r="Q2521" s="1"/>
    </row>
    <row r="2522" spans="1:17" ht="15.75" hidden="1" customHeight="1">
      <c r="A2522" s="1" t="str">
        <f t="shared" si="1"/>
        <v/>
      </c>
      <c r="B2522" s="1"/>
      <c r="C2522" s="34" t="str">
        <f>IF('TSA Input'!J2485="","",IF('TSA Input'!J2485="Yes",'TSA Input'!B2485,"Ineligible"))</f>
        <v/>
      </c>
      <c r="D2522" s="246" t="str">
        <f>IF('TSA Input'!J2485="","",IF('TSA Input'!J2485="Yes",IF('TSA Input'!W2485="","",LEFT('TSA Input'!W2485,LEN('TSA Input'!W2485)-2)),""))</f>
        <v/>
      </c>
      <c r="E2522" s="246" t="str">
        <f>IF('TSA Input'!J2485="","",IF('TSA Input'!J2485="Yes",'TSA Input'!I2485,""))</f>
        <v/>
      </c>
      <c r="F2522" s="247" t="str">
        <f>IF('TSA Input'!J2485="","",IF('TSA Input'!J2485="Yes",'TSA Input'!C2485,""))</f>
        <v/>
      </c>
      <c r="G2522" s="36" t="str">
        <f>IF('TSA Input'!J2485="","",IF('TSA Input'!J2485="Yes",'TSA Input'!D2485,""))</f>
        <v/>
      </c>
      <c r="H2522" s="37" t="str">
        <f>IF('TSA Input'!K2485="","",IF('TSA Input'!J2485="Yes",'TSA Input'!G2485,""))</f>
        <v/>
      </c>
      <c r="I2522" s="37" t="str">
        <f>IF('TSA Input'!L2485="","",IF('TSA Input'!J2485="Yes",'TSA Input'!F2485,""))</f>
        <v/>
      </c>
      <c r="J2522" s="39" t="str">
        <f t="shared" si="78"/>
        <v/>
      </c>
      <c r="K2522" s="257" t="str">
        <f>IF('TSA Input'!J2485="","",IF('TSA Input'!J2485="Yes",'TSA Input'!D2485,""))</f>
        <v/>
      </c>
      <c r="L2522" s="258" t="str">
        <f>IF('TSA Input'!J2485="","",IF('TSA Input'!J2485="Yes",'TSA Input'!G2485,""))</f>
        <v/>
      </c>
      <c r="M2522" s="258" t="str">
        <f>IF('TSA Input'!J2485="","",IF('TSA Input'!J2485="Yes",'TSA Input'!F2485,""))</f>
        <v/>
      </c>
      <c r="N2522" s="39" t="str">
        <f t="shared" si="79"/>
        <v/>
      </c>
      <c r="O2522" s="149" t="s">
        <v>11</v>
      </c>
      <c r="P2522" s="148" t="s">
        <v>11</v>
      </c>
      <c r="Q2522" s="1"/>
    </row>
    <row r="2523" spans="1:17" ht="15.75" hidden="1" customHeight="1">
      <c r="A2523" s="1" t="str">
        <f t="shared" si="1"/>
        <v/>
      </c>
      <c r="B2523" s="1"/>
      <c r="C2523" s="34" t="str">
        <f>IF('TSA Input'!J2486="","",IF('TSA Input'!J2486="Yes",'TSA Input'!B2486,"Ineligible"))</f>
        <v/>
      </c>
      <c r="D2523" s="246" t="str">
        <f>IF('TSA Input'!J2486="","",IF('TSA Input'!J2486="Yes",IF('TSA Input'!W2486="","",LEFT('TSA Input'!W2486,LEN('TSA Input'!W2486)-2)),""))</f>
        <v/>
      </c>
      <c r="E2523" s="246" t="str">
        <f>IF('TSA Input'!J2486="","",IF('TSA Input'!J2486="Yes",'TSA Input'!I2486,""))</f>
        <v/>
      </c>
      <c r="F2523" s="247" t="str">
        <f>IF('TSA Input'!J2486="","",IF('TSA Input'!J2486="Yes",'TSA Input'!C2486,""))</f>
        <v/>
      </c>
      <c r="G2523" s="36" t="str">
        <f>IF('TSA Input'!J2486="","",IF('TSA Input'!J2486="Yes",'TSA Input'!D2486,""))</f>
        <v/>
      </c>
      <c r="H2523" s="37" t="str">
        <f>IF('TSA Input'!K2486="","",IF('TSA Input'!J2486="Yes",'TSA Input'!G2486,""))</f>
        <v/>
      </c>
      <c r="I2523" s="37" t="str">
        <f>IF('TSA Input'!L2486="","",IF('TSA Input'!J2486="Yes",'TSA Input'!F2486,""))</f>
        <v/>
      </c>
      <c r="J2523" s="39" t="str">
        <f t="shared" si="78"/>
        <v/>
      </c>
      <c r="K2523" s="257" t="str">
        <f>IF('TSA Input'!J2486="","",IF('TSA Input'!J2486="Yes",'TSA Input'!D2486,""))</f>
        <v/>
      </c>
      <c r="L2523" s="258" t="str">
        <f>IF('TSA Input'!J2486="","",IF('TSA Input'!J2486="Yes",'TSA Input'!G2486,""))</f>
        <v/>
      </c>
      <c r="M2523" s="258" t="str">
        <f>IF('TSA Input'!J2486="","",IF('TSA Input'!J2486="Yes",'TSA Input'!F2486,""))</f>
        <v/>
      </c>
      <c r="N2523" s="39" t="str">
        <f t="shared" si="79"/>
        <v/>
      </c>
      <c r="O2523" s="149" t="s">
        <v>11</v>
      </c>
      <c r="P2523" s="148" t="s">
        <v>11</v>
      </c>
      <c r="Q2523" s="1"/>
    </row>
    <row r="2524" spans="1:17" ht="15.75" hidden="1" customHeight="1">
      <c r="A2524" s="1" t="str">
        <f t="shared" si="1"/>
        <v/>
      </c>
      <c r="B2524" s="1"/>
      <c r="C2524" s="34" t="str">
        <f>IF('TSA Input'!J2487="","",IF('TSA Input'!J2487="Yes",'TSA Input'!B2487,"Ineligible"))</f>
        <v/>
      </c>
      <c r="D2524" s="246" t="str">
        <f>IF('TSA Input'!J2487="","",IF('TSA Input'!J2487="Yes",IF('TSA Input'!W2487="","",LEFT('TSA Input'!W2487,LEN('TSA Input'!W2487)-2)),""))</f>
        <v/>
      </c>
      <c r="E2524" s="246" t="str">
        <f>IF('TSA Input'!J2487="","",IF('TSA Input'!J2487="Yes",'TSA Input'!I2487,""))</f>
        <v/>
      </c>
      <c r="F2524" s="247" t="str">
        <f>IF('TSA Input'!J2487="","",IF('TSA Input'!J2487="Yes",'TSA Input'!C2487,""))</f>
        <v/>
      </c>
      <c r="G2524" s="36" t="str">
        <f>IF('TSA Input'!J2487="","",IF('TSA Input'!J2487="Yes",'TSA Input'!D2487,""))</f>
        <v/>
      </c>
      <c r="H2524" s="37" t="str">
        <f>IF('TSA Input'!K2487="","",IF('TSA Input'!J2487="Yes",'TSA Input'!G2487,""))</f>
        <v/>
      </c>
      <c r="I2524" s="37" t="str">
        <f>IF('TSA Input'!L2487="","",IF('TSA Input'!J2487="Yes",'TSA Input'!F2487,""))</f>
        <v/>
      </c>
      <c r="J2524" s="39" t="str">
        <f t="shared" si="78"/>
        <v/>
      </c>
      <c r="K2524" s="257" t="str">
        <f>IF('TSA Input'!J2487="","",IF('TSA Input'!J2487="Yes",'TSA Input'!D2487,""))</f>
        <v/>
      </c>
      <c r="L2524" s="258" t="str">
        <f>IF('TSA Input'!J2487="","",IF('TSA Input'!J2487="Yes",'TSA Input'!G2487,""))</f>
        <v/>
      </c>
      <c r="M2524" s="258" t="str">
        <f>IF('TSA Input'!J2487="","",IF('TSA Input'!J2487="Yes",'TSA Input'!F2487,""))</f>
        <v/>
      </c>
      <c r="N2524" s="39" t="str">
        <f t="shared" si="79"/>
        <v/>
      </c>
      <c r="O2524" s="149" t="s">
        <v>11</v>
      </c>
      <c r="P2524" s="148" t="s">
        <v>11</v>
      </c>
      <c r="Q2524" s="1"/>
    </row>
    <row r="2525" spans="1:17" ht="15.75" hidden="1" customHeight="1">
      <c r="A2525" s="1" t="str">
        <f t="shared" si="1"/>
        <v/>
      </c>
      <c r="B2525" s="1"/>
      <c r="C2525" s="34" t="str">
        <f>IF('TSA Input'!J2488="","",IF('TSA Input'!J2488="Yes",'TSA Input'!B2488,"Ineligible"))</f>
        <v/>
      </c>
      <c r="D2525" s="246" t="str">
        <f>IF('TSA Input'!J2488="","",IF('TSA Input'!J2488="Yes",IF('TSA Input'!W2488="","",LEFT('TSA Input'!W2488,LEN('TSA Input'!W2488)-2)),""))</f>
        <v/>
      </c>
      <c r="E2525" s="246" t="str">
        <f>IF('TSA Input'!J2488="","",IF('TSA Input'!J2488="Yes",'TSA Input'!I2488,""))</f>
        <v/>
      </c>
      <c r="F2525" s="247" t="str">
        <f>IF('TSA Input'!J2488="","",IF('TSA Input'!J2488="Yes",'TSA Input'!C2488,""))</f>
        <v/>
      </c>
      <c r="G2525" s="36" t="str">
        <f>IF('TSA Input'!J2488="","",IF('TSA Input'!J2488="Yes",'TSA Input'!D2488,""))</f>
        <v/>
      </c>
      <c r="H2525" s="37" t="str">
        <f>IF('TSA Input'!K2488="","",IF('TSA Input'!J2488="Yes",'TSA Input'!G2488,""))</f>
        <v/>
      </c>
      <c r="I2525" s="37" t="str">
        <f>IF('TSA Input'!L2488="","",IF('TSA Input'!J2488="Yes",'TSA Input'!F2488,""))</f>
        <v/>
      </c>
      <c r="J2525" s="39" t="str">
        <f t="shared" si="78"/>
        <v/>
      </c>
      <c r="K2525" s="257" t="str">
        <f>IF('TSA Input'!J2488="","",IF('TSA Input'!J2488="Yes",'TSA Input'!D2488,""))</f>
        <v/>
      </c>
      <c r="L2525" s="258" t="str">
        <f>IF('TSA Input'!J2488="","",IF('TSA Input'!J2488="Yes",'TSA Input'!G2488,""))</f>
        <v/>
      </c>
      <c r="M2525" s="258" t="str">
        <f>IF('TSA Input'!J2488="","",IF('TSA Input'!J2488="Yes",'TSA Input'!F2488,""))</f>
        <v/>
      </c>
      <c r="N2525" s="39" t="str">
        <f t="shared" si="79"/>
        <v/>
      </c>
      <c r="O2525" s="149" t="s">
        <v>11</v>
      </c>
      <c r="P2525" s="148" t="s">
        <v>11</v>
      </c>
      <c r="Q2525" s="1"/>
    </row>
    <row r="2526" spans="1:17" ht="15.75" hidden="1" customHeight="1">
      <c r="A2526" s="1" t="str">
        <f t="shared" si="1"/>
        <v/>
      </c>
      <c r="B2526" s="1"/>
      <c r="C2526" s="34" t="str">
        <f>IF('TSA Input'!J2489="","",IF('TSA Input'!J2489="Yes",'TSA Input'!B2489,"Ineligible"))</f>
        <v/>
      </c>
      <c r="D2526" s="246" t="str">
        <f>IF('TSA Input'!J2489="","",IF('TSA Input'!J2489="Yes",IF('TSA Input'!W2489="","",LEFT('TSA Input'!W2489,LEN('TSA Input'!W2489)-2)),""))</f>
        <v/>
      </c>
      <c r="E2526" s="246" t="str">
        <f>IF('TSA Input'!J2489="","",IF('TSA Input'!J2489="Yes",'TSA Input'!I2489,""))</f>
        <v/>
      </c>
      <c r="F2526" s="247" t="str">
        <f>IF('TSA Input'!J2489="","",IF('TSA Input'!J2489="Yes",'TSA Input'!C2489,""))</f>
        <v/>
      </c>
      <c r="G2526" s="36" t="str">
        <f>IF('TSA Input'!J2489="","",IF('TSA Input'!J2489="Yes",'TSA Input'!D2489,""))</f>
        <v/>
      </c>
      <c r="H2526" s="37" t="str">
        <f>IF('TSA Input'!K2489="","",IF('TSA Input'!J2489="Yes",'TSA Input'!G2489,""))</f>
        <v/>
      </c>
      <c r="I2526" s="37" t="str">
        <f>IF('TSA Input'!L2489="","",IF('TSA Input'!J2489="Yes",'TSA Input'!F2489,""))</f>
        <v/>
      </c>
      <c r="J2526" s="39" t="str">
        <f t="shared" si="78"/>
        <v/>
      </c>
      <c r="K2526" s="257" t="str">
        <f>IF('TSA Input'!J2489="","",IF('TSA Input'!J2489="Yes",'TSA Input'!D2489,""))</f>
        <v/>
      </c>
      <c r="L2526" s="258" t="str">
        <f>IF('TSA Input'!J2489="","",IF('TSA Input'!J2489="Yes",'TSA Input'!G2489,""))</f>
        <v/>
      </c>
      <c r="M2526" s="258" t="str">
        <f>IF('TSA Input'!J2489="","",IF('TSA Input'!J2489="Yes",'TSA Input'!F2489,""))</f>
        <v/>
      </c>
      <c r="N2526" s="39" t="str">
        <f t="shared" si="79"/>
        <v/>
      </c>
      <c r="O2526" s="149" t="s">
        <v>11</v>
      </c>
      <c r="P2526" s="148" t="s">
        <v>11</v>
      </c>
      <c r="Q2526" s="1"/>
    </row>
    <row r="2527" spans="1:17" ht="15.75" hidden="1" customHeight="1">
      <c r="A2527" s="1" t="str">
        <f t="shared" si="1"/>
        <v/>
      </c>
      <c r="B2527" s="1"/>
      <c r="C2527" s="34" t="str">
        <f>IF('TSA Input'!J2490="","",IF('TSA Input'!J2490="Yes",'TSA Input'!B2490,"Ineligible"))</f>
        <v/>
      </c>
      <c r="D2527" s="246" t="str">
        <f>IF('TSA Input'!J2490="","",IF('TSA Input'!J2490="Yes",IF('TSA Input'!W2490="","",LEFT('TSA Input'!W2490,LEN('TSA Input'!W2490)-2)),""))</f>
        <v/>
      </c>
      <c r="E2527" s="246" t="str">
        <f>IF('TSA Input'!J2490="","",IF('TSA Input'!J2490="Yes",'TSA Input'!I2490,""))</f>
        <v/>
      </c>
      <c r="F2527" s="247" t="str">
        <f>IF('TSA Input'!J2490="","",IF('TSA Input'!J2490="Yes",'TSA Input'!C2490,""))</f>
        <v/>
      </c>
      <c r="G2527" s="36" t="str">
        <f>IF('TSA Input'!J2490="","",IF('TSA Input'!J2490="Yes",'TSA Input'!D2490,""))</f>
        <v/>
      </c>
      <c r="H2527" s="37" t="str">
        <f>IF('TSA Input'!K2490="","",IF('TSA Input'!J2490="Yes",'TSA Input'!G2490,""))</f>
        <v/>
      </c>
      <c r="I2527" s="37" t="str">
        <f>IF('TSA Input'!L2490="","",IF('TSA Input'!J2490="Yes",'TSA Input'!F2490,""))</f>
        <v/>
      </c>
      <c r="J2527" s="39" t="str">
        <f t="shared" si="78"/>
        <v/>
      </c>
      <c r="K2527" s="257" t="str">
        <f>IF('TSA Input'!J2490="","",IF('TSA Input'!J2490="Yes",'TSA Input'!D2490,""))</f>
        <v/>
      </c>
      <c r="L2527" s="258" t="str">
        <f>IF('TSA Input'!J2490="","",IF('TSA Input'!J2490="Yes",'TSA Input'!G2490,""))</f>
        <v/>
      </c>
      <c r="M2527" s="258" t="str">
        <f>IF('TSA Input'!J2490="","",IF('TSA Input'!J2490="Yes",'TSA Input'!F2490,""))</f>
        <v/>
      </c>
      <c r="N2527" s="39" t="str">
        <f t="shared" si="79"/>
        <v/>
      </c>
      <c r="O2527" s="149" t="s">
        <v>11</v>
      </c>
      <c r="P2527" s="148" t="s">
        <v>11</v>
      </c>
      <c r="Q2527" s="1"/>
    </row>
    <row r="2528" spans="1:17" ht="15.75" hidden="1" customHeight="1">
      <c r="A2528" s="1" t="str">
        <f t="shared" si="1"/>
        <v/>
      </c>
      <c r="B2528" s="1"/>
      <c r="C2528" s="34" t="str">
        <f>IF('TSA Input'!J2491="","",IF('TSA Input'!J2491="Yes",'TSA Input'!B2491,"Ineligible"))</f>
        <v/>
      </c>
      <c r="D2528" s="246" t="str">
        <f>IF('TSA Input'!J2491="","",IF('TSA Input'!J2491="Yes",IF('TSA Input'!W2491="","",LEFT('TSA Input'!W2491,LEN('TSA Input'!W2491)-2)),""))</f>
        <v/>
      </c>
      <c r="E2528" s="246" t="str">
        <f>IF('TSA Input'!J2491="","",IF('TSA Input'!J2491="Yes",'TSA Input'!I2491,""))</f>
        <v/>
      </c>
      <c r="F2528" s="247" t="str">
        <f>IF('TSA Input'!J2491="","",IF('TSA Input'!J2491="Yes",'TSA Input'!C2491,""))</f>
        <v/>
      </c>
      <c r="G2528" s="36" t="str">
        <f>IF('TSA Input'!J2491="","",IF('TSA Input'!J2491="Yes",'TSA Input'!D2491,""))</f>
        <v/>
      </c>
      <c r="H2528" s="37" t="str">
        <f>IF('TSA Input'!K2491="","",IF('TSA Input'!J2491="Yes",'TSA Input'!G2491,""))</f>
        <v/>
      </c>
      <c r="I2528" s="37" t="str">
        <f>IF('TSA Input'!L2491="","",IF('TSA Input'!J2491="Yes",'TSA Input'!F2491,""))</f>
        <v/>
      </c>
      <c r="J2528" s="39" t="str">
        <f t="shared" si="78"/>
        <v/>
      </c>
      <c r="K2528" s="257" t="str">
        <f>IF('TSA Input'!J2491="","",IF('TSA Input'!J2491="Yes",'TSA Input'!D2491,""))</f>
        <v/>
      </c>
      <c r="L2528" s="258" t="str">
        <f>IF('TSA Input'!J2491="","",IF('TSA Input'!J2491="Yes",'TSA Input'!G2491,""))</f>
        <v/>
      </c>
      <c r="M2528" s="258" t="str">
        <f>IF('TSA Input'!J2491="","",IF('TSA Input'!J2491="Yes",'TSA Input'!F2491,""))</f>
        <v/>
      </c>
      <c r="N2528" s="39" t="str">
        <f t="shared" si="79"/>
        <v/>
      </c>
      <c r="O2528" s="149" t="s">
        <v>11</v>
      </c>
      <c r="P2528" s="148" t="s">
        <v>11</v>
      </c>
      <c r="Q2528" s="1"/>
    </row>
    <row r="2529" spans="1:17" ht="15.75" hidden="1" customHeight="1">
      <c r="A2529" s="1" t="str">
        <f t="shared" si="1"/>
        <v/>
      </c>
      <c r="B2529" s="1"/>
      <c r="C2529" s="34" t="str">
        <f>IF('TSA Input'!J2492="","",IF('TSA Input'!J2492="Yes",'TSA Input'!B2492,"Ineligible"))</f>
        <v/>
      </c>
      <c r="D2529" s="246" t="str">
        <f>IF('TSA Input'!J2492="","",IF('TSA Input'!J2492="Yes",IF('TSA Input'!W2492="","",LEFT('TSA Input'!W2492,LEN('TSA Input'!W2492)-2)),""))</f>
        <v/>
      </c>
      <c r="E2529" s="246" t="str">
        <f>IF('TSA Input'!J2492="","",IF('TSA Input'!J2492="Yes",'TSA Input'!I2492,""))</f>
        <v/>
      </c>
      <c r="F2529" s="247" t="str">
        <f>IF('TSA Input'!J2492="","",IF('TSA Input'!J2492="Yes",'TSA Input'!C2492,""))</f>
        <v/>
      </c>
      <c r="G2529" s="36" t="str">
        <f>IF('TSA Input'!J2492="","",IF('TSA Input'!J2492="Yes",'TSA Input'!D2492,""))</f>
        <v/>
      </c>
      <c r="H2529" s="37" t="str">
        <f>IF('TSA Input'!K2492="","",IF('TSA Input'!J2492="Yes",'TSA Input'!G2492,""))</f>
        <v/>
      </c>
      <c r="I2529" s="37" t="str">
        <f>IF('TSA Input'!L2492="","",IF('TSA Input'!J2492="Yes",'TSA Input'!F2492,""))</f>
        <v/>
      </c>
      <c r="J2529" s="39" t="str">
        <f t="shared" si="78"/>
        <v/>
      </c>
      <c r="K2529" s="257" t="str">
        <f>IF('TSA Input'!J2492="","",IF('TSA Input'!J2492="Yes",'TSA Input'!D2492,""))</f>
        <v/>
      </c>
      <c r="L2529" s="258" t="str">
        <f>IF('TSA Input'!J2492="","",IF('TSA Input'!J2492="Yes",'TSA Input'!G2492,""))</f>
        <v/>
      </c>
      <c r="M2529" s="258" t="str">
        <f>IF('TSA Input'!J2492="","",IF('TSA Input'!J2492="Yes",'TSA Input'!F2492,""))</f>
        <v/>
      </c>
      <c r="N2529" s="39" t="str">
        <f t="shared" si="79"/>
        <v/>
      </c>
      <c r="O2529" s="149" t="s">
        <v>11</v>
      </c>
      <c r="P2529" s="148" t="s">
        <v>11</v>
      </c>
      <c r="Q2529" s="1"/>
    </row>
    <row r="2530" spans="1:17" ht="15.75" hidden="1" customHeight="1">
      <c r="A2530" s="1" t="str">
        <f t="shared" si="1"/>
        <v/>
      </c>
      <c r="B2530" s="1"/>
      <c r="C2530" s="34" t="str">
        <f>IF('TSA Input'!J2493="","",IF('TSA Input'!J2493="Yes",'TSA Input'!B2493,"Ineligible"))</f>
        <v/>
      </c>
      <c r="D2530" s="246" t="str">
        <f>IF('TSA Input'!J2493="","",IF('TSA Input'!J2493="Yes",IF('TSA Input'!W2493="","",LEFT('TSA Input'!W2493,LEN('TSA Input'!W2493)-2)),""))</f>
        <v/>
      </c>
      <c r="E2530" s="246" t="str">
        <f>IF('TSA Input'!J2493="","",IF('TSA Input'!J2493="Yes",'TSA Input'!I2493,""))</f>
        <v/>
      </c>
      <c r="F2530" s="247" t="str">
        <f>IF('TSA Input'!J2493="","",IF('TSA Input'!J2493="Yes",'TSA Input'!C2493,""))</f>
        <v/>
      </c>
      <c r="G2530" s="36" t="str">
        <f>IF('TSA Input'!J2493="","",IF('TSA Input'!J2493="Yes",'TSA Input'!D2493,""))</f>
        <v/>
      </c>
      <c r="H2530" s="37" t="str">
        <f>IF('TSA Input'!K2493="","",IF('TSA Input'!J2493="Yes",'TSA Input'!G2493,""))</f>
        <v/>
      </c>
      <c r="I2530" s="37" t="str">
        <f>IF('TSA Input'!L2493="","",IF('TSA Input'!J2493="Yes",'TSA Input'!F2493,""))</f>
        <v/>
      </c>
      <c r="J2530" s="39" t="str">
        <f t="shared" si="78"/>
        <v/>
      </c>
      <c r="K2530" s="257" t="str">
        <f>IF('TSA Input'!J2493="","",IF('TSA Input'!J2493="Yes",'TSA Input'!D2493,""))</f>
        <v/>
      </c>
      <c r="L2530" s="258" t="str">
        <f>IF('TSA Input'!J2493="","",IF('TSA Input'!J2493="Yes",'TSA Input'!G2493,""))</f>
        <v/>
      </c>
      <c r="M2530" s="258" t="str">
        <f>IF('TSA Input'!J2493="","",IF('TSA Input'!J2493="Yes",'TSA Input'!F2493,""))</f>
        <v/>
      </c>
      <c r="N2530" s="39" t="str">
        <f t="shared" si="79"/>
        <v/>
      </c>
      <c r="O2530" s="149" t="s">
        <v>11</v>
      </c>
      <c r="P2530" s="148" t="s">
        <v>11</v>
      </c>
      <c r="Q2530" s="1"/>
    </row>
    <row r="2531" spans="1:17" ht="15.75" hidden="1" customHeight="1">
      <c r="A2531" s="1" t="str">
        <f t="shared" si="1"/>
        <v/>
      </c>
      <c r="B2531" s="1"/>
      <c r="C2531" s="34" t="str">
        <f>IF('TSA Input'!J2494="","",IF('TSA Input'!J2494="Yes",'TSA Input'!B2494,"Ineligible"))</f>
        <v/>
      </c>
      <c r="D2531" s="246" t="str">
        <f>IF('TSA Input'!J2494="","",IF('TSA Input'!J2494="Yes",IF('TSA Input'!W2494="","",LEFT('TSA Input'!W2494,LEN('TSA Input'!W2494)-2)),""))</f>
        <v/>
      </c>
      <c r="E2531" s="246" t="str">
        <f>IF('TSA Input'!J2494="","",IF('TSA Input'!J2494="Yes",'TSA Input'!I2494,""))</f>
        <v/>
      </c>
      <c r="F2531" s="247" t="str">
        <f>IF('TSA Input'!J2494="","",IF('TSA Input'!J2494="Yes",'TSA Input'!C2494,""))</f>
        <v/>
      </c>
      <c r="G2531" s="36" t="str">
        <f>IF('TSA Input'!J2494="","",IF('TSA Input'!J2494="Yes",'TSA Input'!D2494,""))</f>
        <v/>
      </c>
      <c r="H2531" s="37" t="str">
        <f>IF('TSA Input'!K2494="","",IF('TSA Input'!J2494="Yes",'TSA Input'!G2494,""))</f>
        <v/>
      </c>
      <c r="I2531" s="37" t="str">
        <f>IF('TSA Input'!L2494="","",IF('TSA Input'!J2494="Yes",'TSA Input'!F2494,""))</f>
        <v/>
      </c>
      <c r="J2531" s="39" t="str">
        <f t="shared" si="78"/>
        <v/>
      </c>
      <c r="K2531" s="257" t="str">
        <f>IF('TSA Input'!J2494="","",IF('TSA Input'!J2494="Yes",'TSA Input'!D2494,""))</f>
        <v/>
      </c>
      <c r="L2531" s="258" t="str">
        <f>IF('TSA Input'!J2494="","",IF('TSA Input'!J2494="Yes",'TSA Input'!G2494,""))</f>
        <v/>
      </c>
      <c r="M2531" s="258" t="str">
        <f>IF('TSA Input'!J2494="","",IF('TSA Input'!J2494="Yes",'TSA Input'!F2494,""))</f>
        <v/>
      </c>
      <c r="N2531" s="39" t="str">
        <f t="shared" si="79"/>
        <v/>
      </c>
      <c r="O2531" s="149" t="s">
        <v>11</v>
      </c>
      <c r="P2531" s="148" t="s">
        <v>11</v>
      </c>
      <c r="Q2531" s="1"/>
    </row>
    <row r="2532" spans="1:17" ht="15.75" hidden="1" customHeight="1">
      <c r="A2532" s="1" t="str">
        <f t="shared" si="1"/>
        <v/>
      </c>
      <c r="B2532" s="1"/>
      <c r="C2532" s="34" t="str">
        <f>IF('TSA Input'!J2495="","",IF('TSA Input'!J2495="Yes",'TSA Input'!B2495,"Ineligible"))</f>
        <v/>
      </c>
      <c r="D2532" s="246" t="str">
        <f>IF('TSA Input'!J2495="","",IF('TSA Input'!J2495="Yes",IF('TSA Input'!W2495="","",LEFT('TSA Input'!W2495,LEN('TSA Input'!W2495)-2)),""))</f>
        <v/>
      </c>
      <c r="E2532" s="246" t="str">
        <f>IF('TSA Input'!J2495="","",IF('TSA Input'!J2495="Yes",'TSA Input'!I2495,""))</f>
        <v/>
      </c>
      <c r="F2532" s="247" t="str">
        <f>IF('TSA Input'!J2495="","",IF('TSA Input'!J2495="Yes",'TSA Input'!C2495,""))</f>
        <v/>
      </c>
      <c r="G2532" s="36" t="str">
        <f>IF('TSA Input'!J2495="","",IF('TSA Input'!J2495="Yes",'TSA Input'!D2495,""))</f>
        <v/>
      </c>
      <c r="H2532" s="37" t="str">
        <f>IF('TSA Input'!K2495="","",IF('TSA Input'!J2495="Yes",'TSA Input'!G2495,""))</f>
        <v/>
      </c>
      <c r="I2532" s="37" t="str">
        <f>IF('TSA Input'!L2495="","",IF('TSA Input'!J2495="Yes",'TSA Input'!F2495,""))</f>
        <v/>
      </c>
      <c r="J2532" s="39" t="str">
        <f t="shared" si="78"/>
        <v/>
      </c>
      <c r="K2532" s="257" t="str">
        <f>IF('TSA Input'!J2495="","",IF('TSA Input'!J2495="Yes",'TSA Input'!D2495,""))</f>
        <v/>
      </c>
      <c r="L2532" s="258" t="str">
        <f>IF('TSA Input'!J2495="","",IF('TSA Input'!J2495="Yes",'TSA Input'!G2495,""))</f>
        <v/>
      </c>
      <c r="M2532" s="258" t="str">
        <f>IF('TSA Input'!J2495="","",IF('TSA Input'!J2495="Yes",'TSA Input'!F2495,""))</f>
        <v/>
      </c>
      <c r="N2532" s="39" t="str">
        <f t="shared" si="79"/>
        <v/>
      </c>
      <c r="O2532" s="149" t="s">
        <v>11</v>
      </c>
      <c r="P2532" s="148" t="s">
        <v>11</v>
      </c>
      <c r="Q2532" s="1"/>
    </row>
    <row r="2533" spans="1:17" ht="15.75" hidden="1" customHeight="1">
      <c r="A2533" s="1" t="str">
        <f t="shared" si="1"/>
        <v/>
      </c>
      <c r="B2533" s="1"/>
      <c r="C2533" s="34" t="str">
        <f>IF('TSA Input'!J2496="","",IF('TSA Input'!J2496="Yes",'TSA Input'!B2496,"Ineligible"))</f>
        <v/>
      </c>
      <c r="D2533" s="246" t="str">
        <f>IF('TSA Input'!J2496="","",IF('TSA Input'!J2496="Yes",IF('TSA Input'!W2496="","",LEFT('TSA Input'!W2496,LEN('TSA Input'!W2496)-2)),""))</f>
        <v/>
      </c>
      <c r="E2533" s="246" t="str">
        <f>IF('TSA Input'!J2496="","",IF('TSA Input'!J2496="Yes",'TSA Input'!I2496,""))</f>
        <v/>
      </c>
      <c r="F2533" s="247" t="str">
        <f>IF('TSA Input'!J2496="","",IF('TSA Input'!J2496="Yes",'TSA Input'!C2496,""))</f>
        <v/>
      </c>
      <c r="G2533" s="36" t="str">
        <f>IF('TSA Input'!J2496="","",IF('TSA Input'!J2496="Yes",'TSA Input'!D2496,""))</f>
        <v/>
      </c>
      <c r="H2533" s="37" t="str">
        <f>IF('TSA Input'!K2496="","",IF('TSA Input'!J2496="Yes",'TSA Input'!G2496,""))</f>
        <v/>
      </c>
      <c r="I2533" s="37" t="str">
        <f>IF('TSA Input'!L2496="","",IF('TSA Input'!J2496="Yes",'TSA Input'!F2496,""))</f>
        <v/>
      </c>
      <c r="J2533" s="39" t="str">
        <f t="shared" si="78"/>
        <v/>
      </c>
      <c r="K2533" s="257" t="str">
        <f>IF('TSA Input'!J2496="","",IF('TSA Input'!J2496="Yes",'TSA Input'!D2496,""))</f>
        <v/>
      </c>
      <c r="L2533" s="258" t="str">
        <f>IF('TSA Input'!J2496="","",IF('TSA Input'!J2496="Yes",'TSA Input'!G2496,""))</f>
        <v/>
      </c>
      <c r="M2533" s="258" t="str">
        <f>IF('TSA Input'!J2496="","",IF('TSA Input'!J2496="Yes",'TSA Input'!F2496,""))</f>
        <v/>
      </c>
      <c r="N2533" s="39" t="str">
        <f t="shared" si="79"/>
        <v/>
      </c>
      <c r="O2533" s="149" t="s">
        <v>11</v>
      </c>
      <c r="P2533" s="148" t="s">
        <v>11</v>
      </c>
      <c r="Q2533" s="1"/>
    </row>
    <row r="2534" spans="1:17" ht="15.75" hidden="1" customHeight="1">
      <c r="A2534" s="1" t="str">
        <f t="shared" si="1"/>
        <v/>
      </c>
      <c r="B2534" s="1"/>
      <c r="C2534" s="34" t="str">
        <f>IF('TSA Input'!J2497="","",IF('TSA Input'!J2497="Yes",'TSA Input'!B2497,"Ineligible"))</f>
        <v/>
      </c>
      <c r="D2534" s="246" t="str">
        <f>IF('TSA Input'!J2497="","",IF('TSA Input'!J2497="Yes",IF('TSA Input'!W2497="","",LEFT('TSA Input'!W2497,LEN('TSA Input'!W2497)-2)),""))</f>
        <v/>
      </c>
      <c r="E2534" s="246" t="str">
        <f>IF('TSA Input'!J2497="","",IF('TSA Input'!J2497="Yes",'TSA Input'!I2497,""))</f>
        <v/>
      </c>
      <c r="F2534" s="247" t="str">
        <f>IF('TSA Input'!J2497="","",IF('TSA Input'!J2497="Yes",'TSA Input'!C2497,""))</f>
        <v/>
      </c>
      <c r="G2534" s="36" t="str">
        <f>IF('TSA Input'!J2497="","",IF('TSA Input'!J2497="Yes",'TSA Input'!D2497,""))</f>
        <v/>
      </c>
      <c r="H2534" s="37" t="str">
        <f>IF('TSA Input'!K2497="","",IF('TSA Input'!J2497="Yes",'TSA Input'!G2497,""))</f>
        <v/>
      </c>
      <c r="I2534" s="37" t="str">
        <f>IF('TSA Input'!L2497="","",IF('TSA Input'!J2497="Yes",'TSA Input'!F2497,""))</f>
        <v/>
      </c>
      <c r="J2534" s="39" t="str">
        <f t="shared" si="78"/>
        <v/>
      </c>
      <c r="K2534" s="257" t="str">
        <f>IF('TSA Input'!J2497="","",IF('TSA Input'!J2497="Yes",'TSA Input'!D2497,""))</f>
        <v/>
      </c>
      <c r="L2534" s="258" t="str">
        <f>IF('TSA Input'!J2497="","",IF('TSA Input'!J2497="Yes",'TSA Input'!G2497,""))</f>
        <v/>
      </c>
      <c r="M2534" s="258" t="str">
        <f>IF('TSA Input'!J2497="","",IF('TSA Input'!J2497="Yes",'TSA Input'!F2497,""))</f>
        <v/>
      </c>
      <c r="N2534" s="39" t="str">
        <f t="shared" si="79"/>
        <v/>
      </c>
      <c r="O2534" s="149" t="s">
        <v>11</v>
      </c>
      <c r="P2534" s="148" t="s">
        <v>11</v>
      </c>
      <c r="Q2534" s="1"/>
    </row>
    <row r="2535" spans="1:17" ht="15.75" hidden="1" customHeight="1">
      <c r="A2535" s="1" t="str">
        <f t="shared" si="1"/>
        <v/>
      </c>
      <c r="B2535" s="1"/>
      <c r="C2535" s="34" t="str">
        <f>IF('TSA Input'!J2498="","",IF('TSA Input'!J2498="Yes",'TSA Input'!B2498,"Ineligible"))</f>
        <v/>
      </c>
      <c r="D2535" s="246" t="str">
        <f>IF('TSA Input'!J2498="","",IF('TSA Input'!J2498="Yes",IF('TSA Input'!W2498="","",LEFT('TSA Input'!W2498,LEN('TSA Input'!W2498)-2)),""))</f>
        <v/>
      </c>
      <c r="E2535" s="246" t="str">
        <f>IF('TSA Input'!J2498="","",IF('TSA Input'!J2498="Yes",'TSA Input'!I2498,""))</f>
        <v/>
      </c>
      <c r="F2535" s="247" t="str">
        <f>IF('TSA Input'!J2498="","",IF('TSA Input'!J2498="Yes",'TSA Input'!C2498,""))</f>
        <v/>
      </c>
      <c r="G2535" s="36" t="str">
        <f>IF('TSA Input'!J2498="","",IF('TSA Input'!J2498="Yes",'TSA Input'!D2498,""))</f>
        <v/>
      </c>
      <c r="H2535" s="37" t="str">
        <f>IF('TSA Input'!K2498="","",IF('TSA Input'!J2498="Yes",'TSA Input'!G2498,""))</f>
        <v/>
      </c>
      <c r="I2535" s="37" t="str">
        <f>IF('TSA Input'!L2498="","",IF('TSA Input'!J2498="Yes",'TSA Input'!F2498,""))</f>
        <v/>
      </c>
      <c r="J2535" s="39" t="str">
        <f t="shared" si="78"/>
        <v/>
      </c>
      <c r="K2535" s="257" t="str">
        <f>IF('TSA Input'!J2498="","",IF('TSA Input'!J2498="Yes",'TSA Input'!D2498,""))</f>
        <v/>
      </c>
      <c r="L2535" s="258" t="str">
        <f>IF('TSA Input'!J2498="","",IF('TSA Input'!J2498="Yes",'TSA Input'!G2498,""))</f>
        <v/>
      </c>
      <c r="M2535" s="258" t="str">
        <f>IF('TSA Input'!J2498="","",IF('TSA Input'!J2498="Yes",'TSA Input'!F2498,""))</f>
        <v/>
      </c>
      <c r="N2535" s="39" t="str">
        <f t="shared" si="79"/>
        <v/>
      </c>
      <c r="O2535" s="149" t="s">
        <v>11</v>
      </c>
      <c r="P2535" s="148" t="s">
        <v>11</v>
      </c>
      <c r="Q2535" s="1"/>
    </row>
    <row r="2536" spans="1:17" ht="15.75" hidden="1" customHeight="1">
      <c r="A2536" s="1" t="str">
        <f t="shared" si="1"/>
        <v/>
      </c>
      <c r="B2536" s="1"/>
      <c r="C2536" s="34" t="str">
        <f>IF('TSA Input'!J2499="","",IF('TSA Input'!J2499="Yes",'TSA Input'!B2499,"Ineligible"))</f>
        <v/>
      </c>
      <c r="D2536" s="246" t="str">
        <f>IF('TSA Input'!J2499="","",IF('TSA Input'!J2499="Yes",IF('TSA Input'!W2499="","",LEFT('TSA Input'!W2499,LEN('TSA Input'!W2499)-2)),""))</f>
        <v/>
      </c>
      <c r="E2536" s="246" t="str">
        <f>IF('TSA Input'!J2499="","",IF('TSA Input'!J2499="Yes",'TSA Input'!I2499,""))</f>
        <v/>
      </c>
      <c r="F2536" s="247" t="str">
        <f>IF('TSA Input'!J2499="","",IF('TSA Input'!J2499="Yes",'TSA Input'!C2499,""))</f>
        <v/>
      </c>
      <c r="G2536" s="36" t="str">
        <f>IF('TSA Input'!J2499="","",IF('TSA Input'!J2499="Yes",'TSA Input'!D2499,""))</f>
        <v/>
      </c>
      <c r="H2536" s="37" t="str">
        <f>IF('TSA Input'!K2499="","",IF('TSA Input'!J2499="Yes",'TSA Input'!G2499,""))</f>
        <v/>
      </c>
      <c r="I2536" s="37" t="str">
        <f>IF('TSA Input'!L2499="","",IF('TSA Input'!J2499="Yes",'TSA Input'!F2499,""))</f>
        <v/>
      </c>
      <c r="J2536" s="39" t="str">
        <f t="shared" si="78"/>
        <v/>
      </c>
      <c r="K2536" s="257" t="str">
        <f>IF('TSA Input'!J2499="","",IF('TSA Input'!J2499="Yes",'TSA Input'!D2499,""))</f>
        <v/>
      </c>
      <c r="L2536" s="258" t="str">
        <f>IF('TSA Input'!J2499="","",IF('TSA Input'!J2499="Yes",'TSA Input'!G2499,""))</f>
        <v/>
      </c>
      <c r="M2536" s="258" t="str">
        <f>IF('TSA Input'!J2499="","",IF('TSA Input'!J2499="Yes",'TSA Input'!F2499,""))</f>
        <v/>
      </c>
      <c r="N2536" s="39" t="str">
        <f t="shared" si="79"/>
        <v/>
      </c>
      <c r="O2536" s="149" t="s">
        <v>11</v>
      </c>
      <c r="P2536" s="148" t="s">
        <v>11</v>
      </c>
      <c r="Q2536" s="1"/>
    </row>
    <row r="2537" spans="1:17" ht="15.75" hidden="1" customHeight="1">
      <c r="A2537" s="1" t="str">
        <f t="shared" si="1"/>
        <v/>
      </c>
      <c r="B2537" s="1"/>
      <c r="C2537" s="34" t="str">
        <f>IF('TSA Input'!J2500="","",IF('TSA Input'!J2500="Yes",'TSA Input'!B2500,"Ineligible"))</f>
        <v/>
      </c>
      <c r="D2537" s="246" t="str">
        <f>IF('TSA Input'!J2500="","",IF('TSA Input'!J2500="Yes",IF('TSA Input'!W2500="","",LEFT('TSA Input'!W2500,LEN('TSA Input'!W2500)-2)),""))</f>
        <v/>
      </c>
      <c r="E2537" s="246" t="str">
        <f>IF('TSA Input'!J2500="","",IF('TSA Input'!J2500="Yes",'TSA Input'!I2500,""))</f>
        <v/>
      </c>
      <c r="F2537" s="247" t="str">
        <f>IF('TSA Input'!J2500="","",IF('TSA Input'!J2500="Yes",'TSA Input'!C2500,""))</f>
        <v/>
      </c>
      <c r="G2537" s="36" t="str">
        <f>IF('TSA Input'!J2500="","",IF('TSA Input'!J2500="Yes",'TSA Input'!D2500,""))</f>
        <v/>
      </c>
      <c r="H2537" s="37" t="str">
        <f>IF('TSA Input'!K2500="","",IF('TSA Input'!J2500="Yes",'TSA Input'!G2500,""))</f>
        <v/>
      </c>
      <c r="I2537" s="37" t="str">
        <f>IF('TSA Input'!L2500="","",IF('TSA Input'!J2500="Yes",'TSA Input'!F2500,""))</f>
        <v/>
      </c>
      <c r="J2537" s="39" t="str">
        <f t="shared" ref="J2537:J2600" si="80">IF($C2537="","",SUM(G2537:I2537))</f>
        <v/>
      </c>
      <c r="K2537" s="257" t="str">
        <f>IF('TSA Input'!J2500="","",IF('TSA Input'!J2500="Yes",'TSA Input'!D2500,""))</f>
        <v/>
      </c>
      <c r="L2537" s="258" t="str">
        <f>IF('TSA Input'!J2500="","",IF('TSA Input'!J2500="Yes",'TSA Input'!G2500,""))</f>
        <v/>
      </c>
      <c r="M2537" s="258" t="str">
        <f>IF('TSA Input'!J2500="","",IF('TSA Input'!J2500="Yes",'TSA Input'!F2500,""))</f>
        <v/>
      </c>
      <c r="N2537" s="39" t="str">
        <f t="shared" ref="N2537:N2600" si="81">IF($C2537="","",SUM(K2537:M2537))</f>
        <v/>
      </c>
      <c r="O2537" s="149" t="s">
        <v>11</v>
      </c>
      <c r="P2537" s="148" t="s">
        <v>11</v>
      </c>
      <c r="Q2537" s="1"/>
    </row>
    <row r="2538" spans="1:17" ht="15.75" hidden="1" customHeight="1">
      <c r="A2538" s="1" t="str">
        <f t="shared" si="1"/>
        <v/>
      </c>
      <c r="B2538" s="1"/>
      <c r="C2538" s="34" t="str">
        <f>IF('TSA Input'!J2501="","",IF('TSA Input'!J2501="Yes",'TSA Input'!B2501,"Ineligible"))</f>
        <v/>
      </c>
      <c r="D2538" s="246" t="str">
        <f>IF('TSA Input'!J2501="","",IF('TSA Input'!J2501="Yes",IF('TSA Input'!W2501="","",LEFT('TSA Input'!W2501,LEN('TSA Input'!W2501)-2)),""))</f>
        <v/>
      </c>
      <c r="E2538" s="246" t="str">
        <f>IF('TSA Input'!J2501="","",IF('TSA Input'!J2501="Yes",'TSA Input'!I2501,""))</f>
        <v/>
      </c>
      <c r="F2538" s="247" t="str">
        <f>IF('TSA Input'!J2501="","",IF('TSA Input'!J2501="Yes",'TSA Input'!C2501,""))</f>
        <v/>
      </c>
      <c r="G2538" s="36" t="str">
        <f>IF('TSA Input'!J2501="","",IF('TSA Input'!J2501="Yes",'TSA Input'!D2501,""))</f>
        <v/>
      </c>
      <c r="H2538" s="37" t="str">
        <f>IF('TSA Input'!K2501="","",IF('TSA Input'!J2501="Yes",'TSA Input'!G2501,""))</f>
        <v/>
      </c>
      <c r="I2538" s="37" t="str">
        <f>IF('TSA Input'!L2501="","",IF('TSA Input'!J2501="Yes",'TSA Input'!F2501,""))</f>
        <v/>
      </c>
      <c r="J2538" s="39" t="str">
        <f t="shared" si="80"/>
        <v/>
      </c>
      <c r="K2538" s="257" t="str">
        <f>IF('TSA Input'!J2501="","",IF('TSA Input'!J2501="Yes",'TSA Input'!D2501,""))</f>
        <v/>
      </c>
      <c r="L2538" s="258" t="str">
        <f>IF('TSA Input'!J2501="","",IF('TSA Input'!J2501="Yes",'TSA Input'!G2501,""))</f>
        <v/>
      </c>
      <c r="M2538" s="258" t="str">
        <f>IF('TSA Input'!J2501="","",IF('TSA Input'!J2501="Yes",'TSA Input'!F2501,""))</f>
        <v/>
      </c>
      <c r="N2538" s="39" t="str">
        <f t="shared" si="81"/>
        <v/>
      </c>
      <c r="O2538" s="149" t="s">
        <v>11</v>
      </c>
      <c r="P2538" s="148" t="s">
        <v>11</v>
      </c>
      <c r="Q2538" s="1"/>
    </row>
    <row r="2539" spans="1:17" ht="15.75" hidden="1" customHeight="1">
      <c r="A2539" s="1" t="str">
        <f t="shared" si="1"/>
        <v/>
      </c>
      <c r="B2539" s="1"/>
      <c r="C2539" s="34" t="str">
        <f>IF('TSA Input'!J2502="","",IF('TSA Input'!J2502="Yes",'TSA Input'!B2502,"Ineligible"))</f>
        <v/>
      </c>
      <c r="D2539" s="246" t="str">
        <f>IF('TSA Input'!J2502="","",IF('TSA Input'!J2502="Yes",IF('TSA Input'!W2502="","",LEFT('TSA Input'!W2502,LEN('TSA Input'!W2502)-2)),""))</f>
        <v/>
      </c>
      <c r="E2539" s="246" t="str">
        <f>IF('TSA Input'!J2502="","",IF('TSA Input'!J2502="Yes",'TSA Input'!I2502,""))</f>
        <v/>
      </c>
      <c r="F2539" s="247" t="str">
        <f>IF('TSA Input'!J2502="","",IF('TSA Input'!J2502="Yes",'TSA Input'!C2502,""))</f>
        <v/>
      </c>
      <c r="G2539" s="36" t="str">
        <f>IF('TSA Input'!J2502="","",IF('TSA Input'!J2502="Yes",'TSA Input'!D2502,""))</f>
        <v/>
      </c>
      <c r="H2539" s="37" t="str">
        <f>IF('TSA Input'!K2502="","",IF('TSA Input'!J2502="Yes",'TSA Input'!G2502,""))</f>
        <v/>
      </c>
      <c r="I2539" s="37" t="str">
        <f>IF('TSA Input'!L2502="","",IF('TSA Input'!J2502="Yes",'TSA Input'!F2502,""))</f>
        <v/>
      </c>
      <c r="J2539" s="39" t="str">
        <f t="shared" si="80"/>
        <v/>
      </c>
      <c r="K2539" s="257" t="str">
        <f>IF('TSA Input'!J2502="","",IF('TSA Input'!J2502="Yes",'TSA Input'!D2502,""))</f>
        <v/>
      </c>
      <c r="L2539" s="258" t="str">
        <f>IF('TSA Input'!J2502="","",IF('TSA Input'!J2502="Yes",'TSA Input'!G2502,""))</f>
        <v/>
      </c>
      <c r="M2539" s="258" t="str">
        <f>IF('TSA Input'!J2502="","",IF('TSA Input'!J2502="Yes",'TSA Input'!F2502,""))</f>
        <v/>
      </c>
      <c r="N2539" s="39" t="str">
        <f t="shared" si="81"/>
        <v/>
      </c>
      <c r="O2539" s="149" t="s">
        <v>11</v>
      </c>
      <c r="P2539" s="148" t="s">
        <v>11</v>
      </c>
      <c r="Q2539" s="1"/>
    </row>
    <row r="2540" spans="1:17" ht="15.75" hidden="1" customHeight="1">
      <c r="A2540" s="1" t="str">
        <f t="shared" si="1"/>
        <v/>
      </c>
      <c r="B2540" s="1"/>
      <c r="C2540" s="34" t="str">
        <f>IF('TSA Input'!J2503="","",IF('TSA Input'!J2503="Yes",'TSA Input'!B2503,"Ineligible"))</f>
        <v/>
      </c>
      <c r="D2540" s="246" t="str">
        <f>IF('TSA Input'!J2503="","",IF('TSA Input'!J2503="Yes",IF('TSA Input'!W2503="","",LEFT('TSA Input'!W2503,LEN('TSA Input'!W2503)-2)),""))</f>
        <v/>
      </c>
      <c r="E2540" s="246" t="str">
        <f>IF('TSA Input'!J2503="","",IF('TSA Input'!J2503="Yes",'TSA Input'!I2503,""))</f>
        <v/>
      </c>
      <c r="F2540" s="247" t="str">
        <f>IF('TSA Input'!J2503="","",IF('TSA Input'!J2503="Yes",'TSA Input'!C2503,""))</f>
        <v/>
      </c>
      <c r="G2540" s="36" t="str">
        <f>IF('TSA Input'!J2503="","",IF('TSA Input'!J2503="Yes",'TSA Input'!D2503,""))</f>
        <v/>
      </c>
      <c r="H2540" s="37" t="str">
        <f>IF('TSA Input'!K2503="","",IF('TSA Input'!J2503="Yes",'TSA Input'!G2503,""))</f>
        <v/>
      </c>
      <c r="I2540" s="37" t="str">
        <f>IF('TSA Input'!L2503="","",IF('TSA Input'!J2503="Yes",'TSA Input'!F2503,""))</f>
        <v/>
      </c>
      <c r="J2540" s="39" t="str">
        <f t="shared" si="80"/>
        <v/>
      </c>
      <c r="K2540" s="257" t="str">
        <f>IF('TSA Input'!J2503="","",IF('TSA Input'!J2503="Yes",'TSA Input'!D2503,""))</f>
        <v/>
      </c>
      <c r="L2540" s="258" t="str">
        <f>IF('TSA Input'!J2503="","",IF('TSA Input'!J2503="Yes",'TSA Input'!G2503,""))</f>
        <v/>
      </c>
      <c r="M2540" s="258" t="str">
        <f>IF('TSA Input'!J2503="","",IF('TSA Input'!J2503="Yes",'TSA Input'!F2503,""))</f>
        <v/>
      </c>
      <c r="N2540" s="39" t="str">
        <f t="shared" si="81"/>
        <v/>
      </c>
      <c r="O2540" s="149" t="s">
        <v>11</v>
      </c>
      <c r="P2540" s="148" t="s">
        <v>11</v>
      </c>
      <c r="Q2540" s="1"/>
    </row>
    <row r="2541" spans="1:17" ht="15.75" hidden="1" customHeight="1">
      <c r="A2541" s="1" t="str">
        <f t="shared" si="1"/>
        <v/>
      </c>
      <c r="B2541" s="1"/>
      <c r="C2541" s="34" t="str">
        <f>IF('TSA Input'!J2504="","",IF('TSA Input'!J2504="Yes",'TSA Input'!B2504,"Ineligible"))</f>
        <v/>
      </c>
      <c r="D2541" s="246" t="str">
        <f>IF('TSA Input'!J2504="","",IF('TSA Input'!J2504="Yes",IF('TSA Input'!W2504="","",LEFT('TSA Input'!W2504,LEN('TSA Input'!W2504)-2)),""))</f>
        <v/>
      </c>
      <c r="E2541" s="246" t="str">
        <f>IF('TSA Input'!J2504="","",IF('TSA Input'!J2504="Yes",'TSA Input'!I2504,""))</f>
        <v/>
      </c>
      <c r="F2541" s="247" t="str">
        <f>IF('TSA Input'!J2504="","",IF('TSA Input'!J2504="Yes",'TSA Input'!C2504,""))</f>
        <v/>
      </c>
      <c r="G2541" s="36" t="str">
        <f>IF('TSA Input'!J2504="","",IF('TSA Input'!J2504="Yes",'TSA Input'!D2504,""))</f>
        <v/>
      </c>
      <c r="H2541" s="37" t="str">
        <f>IF('TSA Input'!K2504="","",IF('TSA Input'!J2504="Yes",'TSA Input'!G2504,""))</f>
        <v/>
      </c>
      <c r="I2541" s="37" t="str">
        <f>IF('TSA Input'!L2504="","",IF('TSA Input'!J2504="Yes",'TSA Input'!F2504,""))</f>
        <v/>
      </c>
      <c r="J2541" s="39" t="str">
        <f t="shared" si="80"/>
        <v/>
      </c>
      <c r="K2541" s="257" t="str">
        <f>IF('TSA Input'!J2504="","",IF('TSA Input'!J2504="Yes",'TSA Input'!D2504,""))</f>
        <v/>
      </c>
      <c r="L2541" s="258" t="str">
        <f>IF('TSA Input'!J2504="","",IF('TSA Input'!J2504="Yes",'TSA Input'!G2504,""))</f>
        <v/>
      </c>
      <c r="M2541" s="258" t="str">
        <f>IF('TSA Input'!J2504="","",IF('TSA Input'!J2504="Yes",'TSA Input'!F2504,""))</f>
        <v/>
      </c>
      <c r="N2541" s="39" t="str">
        <f t="shared" si="81"/>
        <v/>
      </c>
      <c r="O2541" s="149" t="s">
        <v>11</v>
      </c>
      <c r="P2541" s="148" t="s">
        <v>11</v>
      </c>
      <c r="Q2541" s="1"/>
    </row>
    <row r="2542" spans="1:17" ht="15.75" hidden="1" customHeight="1">
      <c r="A2542" s="1" t="str">
        <f t="shared" si="1"/>
        <v/>
      </c>
      <c r="B2542" s="1"/>
      <c r="C2542" s="34" t="str">
        <f>IF('TSA Input'!J2505="","",IF('TSA Input'!J2505="Yes",'TSA Input'!B2505,"Ineligible"))</f>
        <v/>
      </c>
      <c r="D2542" s="246" t="str">
        <f>IF('TSA Input'!J2505="","",IF('TSA Input'!J2505="Yes",IF('TSA Input'!W2505="","",LEFT('TSA Input'!W2505,LEN('TSA Input'!W2505)-2)),""))</f>
        <v/>
      </c>
      <c r="E2542" s="246" t="str">
        <f>IF('TSA Input'!J2505="","",IF('TSA Input'!J2505="Yes",'TSA Input'!I2505,""))</f>
        <v/>
      </c>
      <c r="F2542" s="247" t="str">
        <f>IF('TSA Input'!J2505="","",IF('TSA Input'!J2505="Yes",'TSA Input'!C2505,""))</f>
        <v/>
      </c>
      <c r="G2542" s="36" t="str">
        <f>IF('TSA Input'!J2505="","",IF('TSA Input'!J2505="Yes",'TSA Input'!D2505,""))</f>
        <v/>
      </c>
      <c r="H2542" s="37" t="str">
        <f>IF('TSA Input'!K2505="","",IF('TSA Input'!J2505="Yes",'TSA Input'!G2505,""))</f>
        <v/>
      </c>
      <c r="I2542" s="37" t="str">
        <f>IF('TSA Input'!L2505="","",IF('TSA Input'!J2505="Yes",'TSA Input'!F2505,""))</f>
        <v/>
      </c>
      <c r="J2542" s="39" t="str">
        <f t="shared" si="80"/>
        <v/>
      </c>
      <c r="K2542" s="257" t="str">
        <f>IF('TSA Input'!J2505="","",IF('TSA Input'!J2505="Yes",'TSA Input'!D2505,""))</f>
        <v/>
      </c>
      <c r="L2542" s="258" t="str">
        <f>IF('TSA Input'!J2505="","",IF('TSA Input'!J2505="Yes",'TSA Input'!G2505,""))</f>
        <v/>
      </c>
      <c r="M2542" s="258" t="str">
        <f>IF('TSA Input'!J2505="","",IF('TSA Input'!J2505="Yes",'TSA Input'!F2505,""))</f>
        <v/>
      </c>
      <c r="N2542" s="39" t="str">
        <f t="shared" si="81"/>
        <v/>
      </c>
      <c r="O2542" s="149" t="s">
        <v>11</v>
      </c>
      <c r="P2542" s="148" t="s">
        <v>11</v>
      </c>
      <c r="Q2542" s="1"/>
    </row>
    <row r="2543" spans="1:17" ht="15.75" hidden="1" customHeight="1">
      <c r="A2543" s="1" t="str">
        <f t="shared" si="1"/>
        <v/>
      </c>
      <c r="B2543" s="1"/>
      <c r="C2543" s="34" t="str">
        <f>IF('TSA Input'!J2506="","",IF('TSA Input'!J2506="Yes",'TSA Input'!B2506,"Ineligible"))</f>
        <v/>
      </c>
      <c r="D2543" s="246" t="str">
        <f>IF('TSA Input'!J2506="","",IF('TSA Input'!J2506="Yes",IF('TSA Input'!W2506="","",LEFT('TSA Input'!W2506,LEN('TSA Input'!W2506)-2)),""))</f>
        <v/>
      </c>
      <c r="E2543" s="246" t="str">
        <f>IF('TSA Input'!J2506="","",IF('TSA Input'!J2506="Yes",'TSA Input'!I2506,""))</f>
        <v/>
      </c>
      <c r="F2543" s="247" t="str">
        <f>IF('TSA Input'!J2506="","",IF('TSA Input'!J2506="Yes",'TSA Input'!C2506,""))</f>
        <v/>
      </c>
      <c r="G2543" s="36" t="str">
        <f>IF('TSA Input'!J2506="","",IF('TSA Input'!J2506="Yes",'TSA Input'!D2506,""))</f>
        <v/>
      </c>
      <c r="H2543" s="37" t="str">
        <f>IF('TSA Input'!K2506="","",IF('TSA Input'!J2506="Yes",'TSA Input'!G2506,""))</f>
        <v/>
      </c>
      <c r="I2543" s="37" t="str">
        <f>IF('TSA Input'!L2506="","",IF('TSA Input'!J2506="Yes",'TSA Input'!F2506,""))</f>
        <v/>
      </c>
      <c r="J2543" s="39" t="str">
        <f t="shared" si="80"/>
        <v/>
      </c>
      <c r="K2543" s="257" t="str">
        <f>IF('TSA Input'!J2506="","",IF('TSA Input'!J2506="Yes",'TSA Input'!D2506,""))</f>
        <v/>
      </c>
      <c r="L2543" s="258" t="str">
        <f>IF('TSA Input'!J2506="","",IF('TSA Input'!J2506="Yes",'TSA Input'!G2506,""))</f>
        <v/>
      </c>
      <c r="M2543" s="258" t="str">
        <f>IF('TSA Input'!J2506="","",IF('TSA Input'!J2506="Yes",'TSA Input'!F2506,""))</f>
        <v/>
      </c>
      <c r="N2543" s="39" t="str">
        <f t="shared" si="81"/>
        <v/>
      </c>
      <c r="O2543" s="149" t="s">
        <v>11</v>
      </c>
      <c r="P2543" s="148" t="s">
        <v>11</v>
      </c>
      <c r="Q2543" s="1"/>
    </row>
    <row r="2544" spans="1:17" ht="15.75" hidden="1" customHeight="1">
      <c r="A2544" s="1" t="str">
        <f t="shared" si="1"/>
        <v/>
      </c>
      <c r="B2544" s="1"/>
      <c r="C2544" s="34" t="str">
        <f>IF('TSA Input'!J2507="","",IF('TSA Input'!J2507="Yes",'TSA Input'!B2507,"Ineligible"))</f>
        <v/>
      </c>
      <c r="D2544" s="246" t="str">
        <f>IF('TSA Input'!J2507="","",IF('TSA Input'!J2507="Yes",IF('TSA Input'!W2507="","",LEFT('TSA Input'!W2507,LEN('TSA Input'!W2507)-2)),""))</f>
        <v/>
      </c>
      <c r="E2544" s="246" t="str">
        <f>IF('TSA Input'!J2507="","",IF('TSA Input'!J2507="Yes",'TSA Input'!I2507,""))</f>
        <v/>
      </c>
      <c r="F2544" s="247" t="str">
        <f>IF('TSA Input'!J2507="","",IF('TSA Input'!J2507="Yes",'TSA Input'!C2507,""))</f>
        <v/>
      </c>
      <c r="G2544" s="36" t="str">
        <f>IF('TSA Input'!J2507="","",IF('TSA Input'!J2507="Yes",'TSA Input'!D2507,""))</f>
        <v/>
      </c>
      <c r="H2544" s="37" t="str">
        <f>IF('TSA Input'!K2507="","",IF('TSA Input'!J2507="Yes",'TSA Input'!G2507,""))</f>
        <v/>
      </c>
      <c r="I2544" s="37" t="str">
        <f>IF('TSA Input'!L2507="","",IF('TSA Input'!J2507="Yes",'TSA Input'!F2507,""))</f>
        <v/>
      </c>
      <c r="J2544" s="39" t="str">
        <f t="shared" si="80"/>
        <v/>
      </c>
      <c r="K2544" s="257" t="str">
        <f>IF('TSA Input'!J2507="","",IF('TSA Input'!J2507="Yes",'TSA Input'!D2507,""))</f>
        <v/>
      </c>
      <c r="L2544" s="258" t="str">
        <f>IF('TSA Input'!J2507="","",IF('TSA Input'!J2507="Yes",'TSA Input'!G2507,""))</f>
        <v/>
      </c>
      <c r="M2544" s="258" t="str">
        <f>IF('TSA Input'!J2507="","",IF('TSA Input'!J2507="Yes",'TSA Input'!F2507,""))</f>
        <v/>
      </c>
      <c r="N2544" s="39" t="str">
        <f t="shared" si="81"/>
        <v/>
      </c>
      <c r="O2544" s="149" t="s">
        <v>11</v>
      </c>
      <c r="P2544" s="148" t="s">
        <v>11</v>
      </c>
      <c r="Q2544" s="1"/>
    </row>
    <row r="2545" spans="1:17" ht="15.75" hidden="1" customHeight="1">
      <c r="A2545" s="1" t="str">
        <f t="shared" si="1"/>
        <v/>
      </c>
      <c r="B2545" s="1"/>
      <c r="C2545" s="34" t="str">
        <f>IF('TSA Input'!J2508="","",IF('TSA Input'!J2508="Yes",'TSA Input'!B2508,"Ineligible"))</f>
        <v/>
      </c>
      <c r="D2545" s="246" t="str">
        <f>IF('TSA Input'!J2508="","",IF('TSA Input'!J2508="Yes",IF('TSA Input'!W2508="","",LEFT('TSA Input'!W2508,LEN('TSA Input'!W2508)-2)),""))</f>
        <v/>
      </c>
      <c r="E2545" s="246" t="str">
        <f>IF('TSA Input'!J2508="","",IF('TSA Input'!J2508="Yes",'TSA Input'!I2508,""))</f>
        <v/>
      </c>
      <c r="F2545" s="247" t="str">
        <f>IF('TSA Input'!J2508="","",IF('TSA Input'!J2508="Yes",'TSA Input'!C2508,""))</f>
        <v/>
      </c>
      <c r="G2545" s="36" t="str">
        <f>IF('TSA Input'!J2508="","",IF('TSA Input'!J2508="Yes",'TSA Input'!D2508,""))</f>
        <v/>
      </c>
      <c r="H2545" s="37" t="str">
        <f>IF('TSA Input'!K2508="","",IF('TSA Input'!J2508="Yes",'TSA Input'!G2508,""))</f>
        <v/>
      </c>
      <c r="I2545" s="37" t="str">
        <f>IF('TSA Input'!L2508="","",IF('TSA Input'!J2508="Yes",'TSA Input'!F2508,""))</f>
        <v/>
      </c>
      <c r="J2545" s="39" t="str">
        <f t="shared" si="80"/>
        <v/>
      </c>
      <c r="K2545" s="257" t="str">
        <f>IF('TSA Input'!J2508="","",IF('TSA Input'!J2508="Yes",'TSA Input'!D2508,""))</f>
        <v/>
      </c>
      <c r="L2545" s="258" t="str">
        <f>IF('TSA Input'!J2508="","",IF('TSA Input'!J2508="Yes",'TSA Input'!G2508,""))</f>
        <v/>
      </c>
      <c r="M2545" s="258" t="str">
        <f>IF('TSA Input'!J2508="","",IF('TSA Input'!J2508="Yes",'TSA Input'!F2508,""))</f>
        <v/>
      </c>
      <c r="N2545" s="39" t="str">
        <f t="shared" si="81"/>
        <v/>
      </c>
      <c r="O2545" s="149" t="s">
        <v>11</v>
      </c>
      <c r="P2545" s="148" t="s">
        <v>11</v>
      </c>
      <c r="Q2545" s="1"/>
    </row>
    <row r="2546" spans="1:17" ht="15.75" hidden="1" customHeight="1">
      <c r="A2546" s="1" t="str">
        <f t="shared" si="1"/>
        <v/>
      </c>
      <c r="B2546" s="1"/>
      <c r="C2546" s="34" t="str">
        <f>IF('TSA Input'!J2509="","",IF('TSA Input'!J2509="Yes",'TSA Input'!B2509,"Ineligible"))</f>
        <v/>
      </c>
      <c r="D2546" s="246" t="str">
        <f>IF('TSA Input'!J2509="","",IF('TSA Input'!J2509="Yes",IF('TSA Input'!W2509="","",LEFT('TSA Input'!W2509,LEN('TSA Input'!W2509)-2)),""))</f>
        <v/>
      </c>
      <c r="E2546" s="246" t="str">
        <f>IF('TSA Input'!J2509="","",IF('TSA Input'!J2509="Yes",'TSA Input'!I2509,""))</f>
        <v/>
      </c>
      <c r="F2546" s="247" t="str">
        <f>IF('TSA Input'!J2509="","",IF('TSA Input'!J2509="Yes",'TSA Input'!C2509,""))</f>
        <v/>
      </c>
      <c r="G2546" s="36" t="str">
        <f>IF('TSA Input'!J2509="","",IF('TSA Input'!J2509="Yes",'TSA Input'!D2509,""))</f>
        <v/>
      </c>
      <c r="H2546" s="37" t="str">
        <f>IF('TSA Input'!K2509="","",IF('TSA Input'!J2509="Yes",'TSA Input'!G2509,""))</f>
        <v/>
      </c>
      <c r="I2546" s="37" t="str">
        <f>IF('TSA Input'!L2509="","",IF('TSA Input'!J2509="Yes",'TSA Input'!F2509,""))</f>
        <v/>
      </c>
      <c r="J2546" s="39" t="str">
        <f t="shared" si="80"/>
        <v/>
      </c>
      <c r="K2546" s="257" t="str">
        <f>IF('TSA Input'!J2509="","",IF('TSA Input'!J2509="Yes",'TSA Input'!D2509,""))</f>
        <v/>
      </c>
      <c r="L2546" s="258" t="str">
        <f>IF('TSA Input'!J2509="","",IF('TSA Input'!J2509="Yes",'TSA Input'!G2509,""))</f>
        <v/>
      </c>
      <c r="M2546" s="258" t="str">
        <f>IF('TSA Input'!J2509="","",IF('TSA Input'!J2509="Yes",'TSA Input'!F2509,""))</f>
        <v/>
      </c>
      <c r="N2546" s="39" t="str">
        <f t="shared" si="81"/>
        <v/>
      </c>
      <c r="O2546" s="149" t="s">
        <v>11</v>
      </c>
      <c r="P2546" s="148" t="s">
        <v>11</v>
      </c>
      <c r="Q2546" s="1"/>
    </row>
    <row r="2547" spans="1:17" ht="15.75" hidden="1" customHeight="1">
      <c r="A2547" s="1" t="str">
        <f t="shared" si="1"/>
        <v/>
      </c>
      <c r="B2547" s="1"/>
      <c r="C2547" s="34" t="str">
        <f>IF('TSA Input'!J2510="","",IF('TSA Input'!J2510="Yes",'TSA Input'!B2510,"Ineligible"))</f>
        <v/>
      </c>
      <c r="D2547" s="246" t="str">
        <f>IF('TSA Input'!J2510="","",IF('TSA Input'!J2510="Yes",IF('TSA Input'!W2510="","",LEFT('TSA Input'!W2510,LEN('TSA Input'!W2510)-2)),""))</f>
        <v/>
      </c>
      <c r="E2547" s="246" t="str">
        <f>IF('TSA Input'!J2510="","",IF('TSA Input'!J2510="Yes",'TSA Input'!I2510,""))</f>
        <v/>
      </c>
      <c r="F2547" s="247" t="str">
        <f>IF('TSA Input'!J2510="","",IF('TSA Input'!J2510="Yes",'TSA Input'!C2510,""))</f>
        <v/>
      </c>
      <c r="G2547" s="36" t="str">
        <f>IF('TSA Input'!J2510="","",IF('TSA Input'!J2510="Yes",'TSA Input'!D2510,""))</f>
        <v/>
      </c>
      <c r="H2547" s="37" t="str">
        <f>IF('TSA Input'!K2510="","",IF('TSA Input'!J2510="Yes",'TSA Input'!G2510,""))</f>
        <v/>
      </c>
      <c r="I2547" s="37" t="str">
        <f>IF('TSA Input'!L2510="","",IF('TSA Input'!J2510="Yes",'TSA Input'!F2510,""))</f>
        <v/>
      </c>
      <c r="J2547" s="39" t="str">
        <f t="shared" si="80"/>
        <v/>
      </c>
      <c r="K2547" s="257" t="str">
        <f>IF('TSA Input'!J2510="","",IF('TSA Input'!J2510="Yes",'TSA Input'!D2510,""))</f>
        <v/>
      </c>
      <c r="L2547" s="258" t="str">
        <f>IF('TSA Input'!J2510="","",IF('TSA Input'!J2510="Yes",'TSA Input'!G2510,""))</f>
        <v/>
      </c>
      <c r="M2547" s="258" t="str">
        <f>IF('TSA Input'!J2510="","",IF('TSA Input'!J2510="Yes",'TSA Input'!F2510,""))</f>
        <v/>
      </c>
      <c r="N2547" s="39" t="str">
        <f t="shared" si="81"/>
        <v/>
      </c>
      <c r="O2547" s="149" t="s">
        <v>11</v>
      </c>
      <c r="P2547" s="148" t="s">
        <v>11</v>
      </c>
      <c r="Q2547" s="1"/>
    </row>
    <row r="2548" spans="1:17" ht="15.75" hidden="1" customHeight="1">
      <c r="A2548" s="1" t="str">
        <f t="shared" si="1"/>
        <v/>
      </c>
      <c r="B2548" s="1"/>
      <c r="C2548" s="34" t="str">
        <f>IF('TSA Input'!J2511="","",IF('TSA Input'!J2511="Yes",'TSA Input'!B2511,"Ineligible"))</f>
        <v/>
      </c>
      <c r="D2548" s="246" t="str">
        <f>IF('TSA Input'!J2511="","",IF('TSA Input'!J2511="Yes",IF('TSA Input'!W2511="","",LEFT('TSA Input'!W2511,LEN('TSA Input'!W2511)-2)),""))</f>
        <v/>
      </c>
      <c r="E2548" s="246" t="str">
        <f>IF('TSA Input'!J2511="","",IF('TSA Input'!J2511="Yes",'TSA Input'!I2511,""))</f>
        <v/>
      </c>
      <c r="F2548" s="247" t="str">
        <f>IF('TSA Input'!J2511="","",IF('TSA Input'!J2511="Yes",'TSA Input'!C2511,""))</f>
        <v/>
      </c>
      <c r="G2548" s="36" t="str">
        <f>IF('TSA Input'!J2511="","",IF('TSA Input'!J2511="Yes",'TSA Input'!D2511,""))</f>
        <v/>
      </c>
      <c r="H2548" s="37" t="str">
        <f>IF('TSA Input'!K2511="","",IF('TSA Input'!J2511="Yes",'TSA Input'!G2511,""))</f>
        <v/>
      </c>
      <c r="I2548" s="37" t="str">
        <f>IF('TSA Input'!L2511="","",IF('TSA Input'!J2511="Yes",'TSA Input'!F2511,""))</f>
        <v/>
      </c>
      <c r="J2548" s="39" t="str">
        <f t="shared" si="80"/>
        <v/>
      </c>
      <c r="K2548" s="257" t="str">
        <f>IF('TSA Input'!J2511="","",IF('TSA Input'!J2511="Yes",'TSA Input'!D2511,""))</f>
        <v/>
      </c>
      <c r="L2548" s="258" t="str">
        <f>IF('TSA Input'!J2511="","",IF('TSA Input'!J2511="Yes",'TSA Input'!G2511,""))</f>
        <v/>
      </c>
      <c r="M2548" s="258" t="str">
        <f>IF('TSA Input'!J2511="","",IF('TSA Input'!J2511="Yes",'TSA Input'!F2511,""))</f>
        <v/>
      </c>
      <c r="N2548" s="39" t="str">
        <f t="shared" si="81"/>
        <v/>
      </c>
      <c r="O2548" s="149" t="s">
        <v>11</v>
      </c>
      <c r="P2548" s="148" t="s">
        <v>11</v>
      </c>
      <c r="Q2548" s="1"/>
    </row>
    <row r="2549" spans="1:17" ht="15.75" hidden="1" customHeight="1">
      <c r="A2549" s="1" t="str">
        <f t="shared" si="1"/>
        <v/>
      </c>
      <c r="B2549" s="1"/>
      <c r="C2549" s="34" t="str">
        <f>IF('TSA Input'!J2512="","",IF('TSA Input'!J2512="Yes",'TSA Input'!B2512,"Ineligible"))</f>
        <v/>
      </c>
      <c r="D2549" s="246" t="str">
        <f>IF('TSA Input'!J2512="","",IF('TSA Input'!J2512="Yes",IF('TSA Input'!W2512="","",LEFT('TSA Input'!W2512,LEN('TSA Input'!W2512)-2)),""))</f>
        <v/>
      </c>
      <c r="E2549" s="246" t="str">
        <f>IF('TSA Input'!J2512="","",IF('TSA Input'!J2512="Yes",'TSA Input'!I2512,""))</f>
        <v/>
      </c>
      <c r="F2549" s="247" t="str">
        <f>IF('TSA Input'!J2512="","",IF('TSA Input'!J2512="Yes",'TSA Input'!C2512,""))</f>
        <v/>
      </c>
      <c r="G2549" s="36" t="str">
        <f>IF('TSA Input'!J2512="","",IF('TSA Input'!J2512="Yes",'TSA Input'!D2512,""))</f>
        <v/>
      </c>
      <c r="H2549" s="37" t="str">
        <f>IF('TSA Input'!K2512="","",IF('TSA Input'!J2512="Yes",'TSA Input'!G2512,""))</f>
        <v/>
      </c>
      <c r="I2549" s="37" t="str">
        <f>IF('TSA Input'!L2512="","",IF('TSA Input'!J2512="Yes",'TSA Input'!F2512,""))</f>
        <v/>
      </c>
      <c r="J2549" s="39" t="str">
        <f t="shared" si="80"/>
        <v/>
      </c>
      <c r="K2549" s="257" t="str">
        <f>IF('TSA Input'!J2512="","",IF('TSA Input'!J2512="Yes",'TSA Input'!D2512,""))</f>
        <v/>
      </c>
      <c r="L2549" s="258" t="str">
        <f>IF('TSA Input'!J2512="","",IF('TSA Input'!J2512="Yes",'TSA Input'!G2512,""))</f>
        <v/>
      </c>
      <c r="M2549" s="258" t="str">
        <f>IF('TSA Input'!J2512="","",IF('TSA Input'!J2512="Yes",'TSA Input'!F2512,""))</f>
        <v/>
      </c>
      <c r="N2549" s="39" t="str">
        <f t="shared" si="81"/>
        <v/>
      </c>
      <c r="O2549" s="149" t="s">
        <v>11</v>
      </c>
      <c r="P2549" s="148" t="s">
        <v>11</v>
      </c>
      <c r="Q2549" s="1"/>
    </row>
    <row r="2550" spans="1:17" ht="15.75" hidden="1" customHeight="1">
      <c r="A2550" s="1" t="str">
        <f t="shared" si="1"/>
        <v/>
      </c>
      <c r="B2550" s="1"/>
      <c r="C2550" s="34" t="str">
        <f>IF('TSA Input'!J2513="","",IF('TSA Input'!J2513="Yes",'TSA Input'!B2513,"Ineligible"))</f>
        <v/>
      </c>
      <c r="D2550" s="246" t="str">
        <f>IF('TSA Input'!J2513="","",IF('TSA Input'!J2513="Yes",IF('TSA Input'!W2513="","",LEFT('TSA Input'!W2513,LEN('TSA Input'!W2513)-2)),""))</f>
        <v/>
      </c>
      <c r="E2550" s="246" t="str">
        <f>IF('TSA Input'!J2513="","",IF('TSA Input'!J2513="Yes",'TSA Input'!I2513,""))</f>
        <v/>
      </c>
      <c r="F2550" s="247" t="str">
        <f>IF('TSA Input'!J2513="","",IF('TSA Input'!J2513="Yes",'TSA Input'!C2513,""))</f>
        <v/>
      </c>
      <c r="G2550" s="36" t="str">
        <f>IF('TSA Input'!J2513="","",IF('TSA Input'!J2513="Yes",'TSA Input'!D2513,""))</f>
        <v/>
      </c>
      <c r="H2550" s="37" t="str">
        <f>IF('TSA Input'!K2513="","",IF('TSA Input'!J2513="Yes",'TSA Input'!G2513,""))</f>
        <v/>
      </c>
      <c r="I2550" s="37" t="str">
        <f>IF('TSA Input'!L2513="","",IF('TSA Input'!J2513="Yes",'TSA Input'!F2513,""))</f>
        <v/>
      </c>
      <c r="J2550" s="39" t="str">
        <f t="shared" si="80"/>
        <v/>
      </c>
      <c r="K2550" s="257" t="str">
        <f>IF('TSA Input'!J2513="","",IF('TSA Input'!J2513="Yes",'TSA Input'!D2513,""))</f>
        <v/>
      </c>
      <c r="L2550" s="258" t="str">
        <f>IF('TSA Input'!J2513="","",IF('TSA Input'!J2513="Yes",'TSA Input'!G2513,""))</f>
        <v/>
      </c>
      <c r="M2550" s="258" t="str">
        <f>IF('TSA Input'!J2513="","",IF('TSA Input'!J2513="Yes",'TSA Input'!F2513,""))</f>
        <v/>
      </c>
      <c r="N2550" s="39" t="str">
        <f t="shared" si="81"/>
        <v/>
      </c>
      <c r="O2550" s="149" t="s">
        <v>11</v>
      </c>
      <c r="P2550" s="148" t="s">
        <v>11</v>
      </c>
      <c r="Q2550" s="1"/>
    </row>
    <row r="2551" spans="1:17" ht="15.75" hidden="1" customHeight="1">
      <c r="A2551" s="1" t="str">
        <f t="shared" si="1"/>
        <v/>
      </c>
      <c r="B2551" s="1"/>
      <c r="C2551" s="34" t="str">
        <f>IF('TSA Input'!J2514="","",IF('TSA Input'!J2514="Yes",'TSA Input'!B2514,"Ineligible"))</f>
        <v/>
      </c>
      <c r="D2551" s="246" t="str">
        <f>IF('TSA Input'!J2514="","",IF('TSA Input'!J2514="Yes",IF('TSA Input'!W2514="","",LEFT('TSA Input'!W2514,LEN('TSA Input'!W2514)-2)),""))</f>
        <v/>
      </c>
      <c r="E2551" s="246" t="str">
        <f>IF('TSA Input'!J2514="","",IF('TSA Input'!J2514="Yes",'TSA Input'!I2514,""))</f>
        <v/>
      </c>
      <c r="F2551" s="247" t="str">
        <f>IF('TSA Input'!J2514="","",IF('TSA Input'!J2514="Yes",'TSA Input'!C2514,""))</f>
        <v/>
      </c>
      <c r="G2551" s="36" t="str">
        <f>IF('TSA Input'!J2514="","",IF('TSA Input'!J2514="Yes",'TSA Input'!D2514,""))</f>
        <v/>
      </c>
      <c r="H2551" s="37" t="str">
        <f>IF('TSA Input'!K2514="","",IF('TSA Input'!J2514="Yes",'TSA Input'!G2514,""))</f>
        <v/>
      </c>
      <c r="I2551" s="37" t="str">
        <f>IF('TSA Input'!L2514="","",IF('TSA Input'!J2514="Yes",'TSA Input'!F2514,""))</f>
        <v/>
      </c>
      <c r="J2551" s="39" t="str">
        <f t="shared" si="80"/>
        <v/>
      </c>
      <c r="K2551" s="257" t="str">
        <f>IF('TSA Input'!J2514="","",IF('TSA Input'!J2514="Yes",'TSA Input'!D2514,""))</f>
        <v/>
      </c>
      <c r="L2551" s="258" t="str">
        <f>IF('TSA Input'!J2514="","",IF('TSA Input'!J2514="Yes",'TSA Input'!G2514,""))</f>
        <v/>
      </c>
      <c r="M2551" s="258" t="str">
        <f>IF('TSA Input'!J2514="","",IF('TSA Input'!J2514="Yes",'TSA Input'!F2514,""))</f>
        <v/>
      </c>
      <c r="N2551" s="39" t="str">
        <f t="shared" si="81"/>
        <v/>
      </c>
      <c r="O2551" s="149" t="s">
        <v>11</v>
      </c>
      <c r="P2551" s="148" t="s">
        <v>11</v>
      </c>
      <c r="Q2551" s="1"/>
    </row>
    <row r="2552" spans="1:17" ht="15.75" hidden="1" customHeight="1">
      <c r="A2552" s="1" t="str">
        <f t="shared" si="1"/>
        <v/>
      </c>
      <c r="B2552" s="1"/>
      <c r="C2552" s="34" t="str">
        <f>IF('TSA Input'!J2515="","",IF('TSA Input'!J2515="Yes",'TSA Input'!B2515,"Ineligible"))</f>
        <v/>
      </c>
      <c r="D2552" s="246" t="str">
        <f>IF('TSA Input'!J2515="","",IF('TSA Input'!J2515="Yes",IF('TSA Input'!W2515="","",LEFT('TSA Input'!W2515,LEN('TSA Input'!W2515)-2)),""))</f>
        <v/>
      </c>
      <c r="E2552" s="246" t="str">
        <f>IF('TSA Input'!J2515="","",IF('TSA Input'!J2515="Yes",'TSA Input'!I2515,""))</f>
        <v/>
      </c>
      <c r="F2552" s="247" t="str">
        <f>IF('TSA Input'!J2515="","",IF('TSA Input'!J2515="Yes",'TSA Input'!C2515,""))</f>
        <v/>
      </c>
      <c r="G2552" s="36" t="str">
        <f>IF('TSA Input'!J2515="","",IF('TSA Input'!J2515="Yes",'TSA Input'!D2515,""))</f>
        <v/>
      </c>
      <c r="H2552" s="37" t="str">
        <f>IF('TSA Input'!K2515="","",IF('TSA Input'!J2515="Yes",'TSA Input'!G2515,""))</f>
        <v/>
      </c>
      <c r="I2552" s="37" t="str">
        <f>IF('TSA Input'!L2515="","",IF('TSA Input'!J2515="Yes",'TSA Input'!F2515,""))</f>
        <v/>
      </c>
      <c r="J2552" s="39" t="str">
        <f t="shared" si="80"/>
        <v/>
      </c>
      <c r="K2552" s="257" t="str">
        <f>IF('TSA Input'!J2515="","",IF('TSA Input'!J2515="Yes",'TSA Input'!D2515,""))</f>
        <v/>
      </c>
      <c r="L2552" s="258" t="str">
        <f>IF('TSA Input'!J2515="","",IF('TSA Input'!J2515="Yes",'TSA Input'!G2515,""))</f>
        <v/>
      </c>
      <c r="M2552" s="258" t="str">
        <f>IF('TSA Input'!J2515="","",IF('TSA Input'!J2515="Yes",'TSA Input'!F2515,""))</f>
        <v/>
      </c>
      <c r="N2552" s="39" t="str">
        <f t="shared" si="81"/>
        <v/>
      </c>
      <c r="O2552" s="149" t="s">
        <v>11</v>
      </c>
      <c r="P2552" s="148" t="s">
        <v>11</v>
      </c>
      <c r="Q2552" s="1"/>
    </row>
    <row r="2553" spans="1:17" ht="15.75" hidden="1" customHeight="1">
      <c r="A2553" s="1" t="str">
        <f t="shared" si="1"/>
        <v/>
      </c>
      <c r="B2553" s="1"/>
      <c r="C2553" s="34" t="str">
        <f>IF('TSA Input'!J2516="","",IF('TSA Input'!J2516="Yes",'TSA Input'!B2516,"Ineligible"))</f>
        <v/>
      </c>
      <c r="D2553" s="246" t="str">
        <f>IF('TSA Input'!J2516="","",IF('TSA Input'!J2516="Yes",IF('TSA Input'!W2516="","",LEFT('TSA Input'!W2516,LEN('TSA Input'!W2516)-2)),""))</f>
        <v/>
      </c>
      <c r="E2553" s="246" t="str">
        <f>IF('TSA Input'!J2516="","",IF('TSA Input'!J2516="Yes",'TSA Input'!I2516,""))</f>
        <v/>
      </c>
      <c r="F2553" s="247" t="str">
        <f>IF('TSA Input'!J2516="","",IF('TSA Input'!J2516="Yes",'TSA Input'!C2516,""))</f>
        <v/>
      </c>
      <c r="G2553" s="36" t="str">
        <f>IF('TSA Input'!J2516="","",IF('TSA Input'!J2516="Yes",'TSA Input'!D2516,""))</f>
        <v/>
      </c>
      <c r="H2553" s="37" t="str">
        <f>IF('TSA Input'!K2516="","",IF('TSA Input'!J2516="Yes",'TSA Input'!G2516,""))</f>
        <v/>
      </c>
      <c r="I2553" s="37" t="str">
        <f>IF('TSA Input'!L2516="","",IF('TSA Input'!J2516="Yes",'TSA Input'!F2516,""))</f>
        <v/>
      </c>
      <c r="J2553" s="39" t="str">
        <f t="shared" si="80"/>
        <v/>
      </c>
      <c r="K2553" s="257" t="str">
        <f>IF('TSA Input'!J2516="","",IF('TSA Input'!J2516="Yes",'TSA Input'!D2516,""))</f>
        <v/>
      </c>
      <c r="L2553" s="258" t="str">
        <f>IF('TSA Input'!J2516="","",IF('TSA Input'!J2516="Yes",'TSA Input'!G2516,""))</f>
        <v/>
      </c>
      <c r="M2553" s="258" t="str">
        <f>IF('TSA Input'!J2516="","",IF('TSA Input'!J2516="Yes",'TSA Input'!F2516,""))</f>
        <v/>
      </c>
      <c r="N2553" s="39" t="str">
        <f t="shared" si="81"/>
        <v/>
      </c>
      <c r="O2553" s="149" t="s">
        <v>11</v>
      </c>
      <c r="P2553" s="148" t="s">
        <v>11</v>
      </c>
      <c r="Q2553" s="1"/>
    </row>
    <row r="2554" spans="1:17" ht="15.75" hidden="1" customHeight="1">
      <c r="A2554" s="1" t="str">
        <f t="shared" si="1"/>
        <v/>
      </c>
      <c r="B2554" s="1"/>
      <c r="C2554" s="34" t="str">
        <f>IF('TSA Input'!J2517="","",IF('TSA Input'!J2517="Yes",'TSA Input'!B2517,"Ineligible"))</f>
        <v/>
      </c>
      <c r="D2554" s="246" t="str">
        <f>IF('TSA Input'!J2517="","",IF('TSA Input'!J2517="Yes",IF('TSA Input'!W2517="","",LEFT('TSA Input'!W2517,LEN('TSA Input'!W2517)-2)),""))</f>
        <v/>
      </c>
      <c r="E2554" s="246" t="str">
        <f>IF('TSA Input'!J2517="","",IF('TSA Input'!J2517="Yes",'TSA Input'!I2517,""))</f>
        <v/>
      </c>
      <c r="F2554" s="247" t="str">
        <f>IF('TSA Input'!J2517="","",IF('TSA Input'!J2517="Yes",'TSA Input'!C2517,""))</f>
        <v/>
      </c>
      <c r="G2554" s="36" t="str">
        <f>IF('TSA Input'!J2517="","",IF('TSA Input'!J2517="Yes",'TSA Input'!D2517,""))</f>
        <v/>
      </c>
      <c r="H2554" s="37" t="str">
        <f>IF('TSA Input'!K2517="","",IF('TSA Input'!J2517="Yes",'TSA Input'!G2517,""))</f>
        <v/>
      </c>
      <c r="I2554" s="37" t="str">
        <f>IF('TSA Input'!L2517="","",IF('TSA Input'!J2517="Yes",'TSA Input'!F2517,""))</f>
        <v/>
      </c>
      <c r="J2554" s="39" t="str">
        <f t="shared" si="80"/>
        <v/>
      </c>
      <c r="K2554" s="257" t="str">
        <f>IF('TSA Input'!J2517="","",IF('TSA Input'!J2517="Yes",'TSA Input'!D2517,""))</f>
        <v/>
      </c>
      <c r="L2554" s="258" t="str">
        <f>IF('TSA Input'!J2517="","",IF('TSA Input'!J2517="Yes",'TSA Input'!G2517,""))</f>
        <v/>
      </c>
      <c r="M2554" s="258" t="str">
        <f>IF('TSA Input'!J2517="","",IF('TSA Input'!J2517="Yes",'TSA Input'!F2517,""))</f>
        <v/>
      </c>
      <c r="N2554" s="39" t="str">
        <f t="shared" si="81"/>
        <v/>
      </c>
      <c r="O2554" s="149" t="s">
        <v>11</v>
      </c>
      <c r="P2554" s="148" t="s">
        <v>11</v>
      </c>
      <c r="Q2554" s="1"/>
    </row>
    <row r="2555" spans="1:17" ht="15.75" hidden="1" customHeight="1">
      <c r="A2555" s="1" t="str">
        <f t="shared" si="1"/>
        <v/>
      </c>
      <c r="B2555" s="1"/>
      <c r="C2555" s="34" t="str">
        <f>IF('TSA Input'!J2518="","",IF('TSA Input'!J2518="Yes",'TSA Input'!B2518,"Ineligible"))</f>
        <v/>
      </c>
      <c r="D2555" s="246" t="str">
        <f>IF('TSA Input'!J2518="","",IF('TSA Input'!J2518="Yes",IF('TSA Input'!W2518="","",LEFT('TSA Input'!W2518,LEN('TSA Input'!W2518)-2)),""))</f>
        <v/>
      </c>
      <c r="E2555" s="246" t="str">
        <f>IF('TSA Input'!J2518="","",IF('TSA Input'!J2518="Yes",'TSA Input'!I2518,""))</f>
        <v/>
      </c>
      <c r="F2555" s="247" t="str">
        <f>IF('TSA Input'!J2518="","",IF('TSA Input'!J2518="Yes",'TSA Input'!C2518,""))</f>
        <v/>
      </c>
      <c r="G2555" s="36" t="str">
        <f>IF('TSA Input'!J2518="","",IF('TSA Input'!J2518="Yes",'TSA Input'!D2518,""))</f>
        <v/>
      </c>
      <c r="H2555" s="37" t="str">
        <f>IF('TSA Input'!K2518="","",IF('TSA Input'!J2518="Yes",'TSA Input'!G2518,""))</f>
        <v/>
      </c>
      <c r="I2555" s="37" t="str">
        <f>IF('TSA Input'!L2518="","",IF('TSA Input'!J2518="Yes",'TSA Input'!F2518,""))</f>
        <v/>
      </c>
      <c r="J2555" s="39" t="str">
        <f t="shared" si="80"/>
        <v/>
      </c>
      <c r="K2555" s="257" t="str">
        <f>IF('TSA Input'!J2518="","",IF('TSA Input'!J2518="Yes",'TSA Input'!D2518,""))</f>
        <v/>
      </c>
      <c r="L2555" s="258" t="str">
        <f>IF('TSA Input'!J2518="","",IF('TSA Input'!J2518="Yes",'TSA Input'!G2518,""))</f>
        <v/>
      </c>
      <c r="M2555" s="258" t="str">
        <f>IF('TSA Input'!J2518="","",IF('TSA Input'!J2518="Yes",'TSA Input'!F2518,""))</f>
        <v/>
      </c>
      <c r="N2555" s="39" t="str">
        <f t="shared" si="81"/>
        <v/>
      </c>
      <c r="O2555" s="149" t="s">
        <v>11</v>
      </c>
      <c r="P2555" s="148" t="s">
        <v>11</v>
      </c>
      <c r="Q2555" s="1"/>
    </row>
    <row r="2556" spans="1:17" ht="15.75" hidden="1" customHeight="1">
      <c r="A2556" s="1" t="str">
        <f t="shared" si="1"/>
        <v/>
      </c>
      <c r="B2556" s="1"/>
      <c r="C2556" s="34" t="str">
        <f>IF('TSA Input'!J2519="","",IF('TSA Input'!J2519="Yes",'TSA Input'!B2519,"Ineligible"))</f>
        <v/>
      </c>
      <c r="D2556" s="246" t="str">
        <f>IF('TSA Input'!J2519="","",IF('TSA Input'!J2519="Yes",IF('TSA Input'!W2519="","",LEFT('TSA Input'!W2519,LEN('TSA Input'!W2519)-2)),""))</f>
        <v/>
      </c>
      <c r="E2556" s="246" t="str">
        <f>IF('TSA Input'!J2519="","",IF('TSA Input'!J2519="Yes",'TSA Input'!I2519,""))</f>
        <v/>
      </c>
      <c r="F2556" s="247" t="str">
        <f>IF('TSA Input'!J2519="","",IF('TSA Input'!J2519="Yes",'TSA Input'!C2519,""))</f>
        <v/>
      </c>
      <c r="G2556" s="36" t="str">
        <f>IF('TSA Input'!J2519="","",IF('TSA Input'!J2519="Yes",'TSA Input'!D2519,""))</f>
        <v/>
      </c>
      <c r="H2556" s="37" t="str">
        <f>IF('TSA Input'!K2519="","",IF('TSA Input'!J2519="Yes",'TSA Input'!G2519,""))</f>
        <v/>
      </c>
      <c r="I2556" s="37" t="str">
        <f>IF('TSA Input'!L2519="","",IF('TSA Input'!J2519="Yes",'TSA Input'!F2519,""))</f>
        <v/>
      </c>
      <c r="J2556" s="39" t="str">
        <f t="shared" si="80"/>
        <v/>
      </c>
      <c r="K2556" s="257" t="str">
        <f>IF('TSA Input'!J2519="","",IF('TSA Input'!J2519="Yes",'TSA Input'!D2519,""))</f>
        <v/>
      </c>
      <c r="L2556" s="258" t="str">
        <f>IF('TSA Input'!J2519="","",IF('TSA Input'!J2519="Yes",'TSA Input'!G2519,""))</f>
        <v/>
      </c>
      <c r="M2556" s="258" t="str">
        <f>IF('TSA Input'!J2519="","",IF('TSA Input'!J2519="Yes",'TSA Input'!F2519,""))</f>
        <v/>
      </c>
      <c r="N2556" s="39" t="str">
        <f t="shared" si="81"/>
        <v/>
      </c>
      <c r="O2556" s="149" t="s">
        <v>11</v>
      </c>
      <c r="P2556" s="148" t="s">
        <v>11</v>
      </c>
      <c r="Q2556" s="1"/>
    </row>
    <row r="2557" spans="1:17" ht="15.75" hidden="1" customHeight="1">
      <c r="A2557" s="1" t="str">
        <f t="shared" si="1"/>
        <v/>
      </c>
      <c r="B2557" s="1"/>
      <c r="C2557" s="34" t="str">
        <f>IF('TSA Input'!J2520="","",IF('TSA Input'!J2520="Yes",'TSA Input'!B2520,"Ineligible"))</f>
        <v/>
      </c>
      <c r="D2557" s="246" t="str">
        <f>IF('TSA Input'!J2520="","",IF('TSA Input'!J2520="Yes",IF('TSA Input'!W2520="","",LEFT('TSA Input'!W2520,LEN('TSA Input'!W2520)-2)),""))</f>
        <v/>
      </c>
      <c r="E2557" s="246" t="str">
        <f>IF('TSA Input'!J2520="","",IF('TSA Input'!J2520="Yes",'TSA Input'!I2520,""))</f>
        <v/>
      </c>
      <c r="F2557" s="247" t="str">
        <f>IF('TSA Input'!J2520="","",IF('TSA Input'!J2520="Yes",'TSA Input'!C2520,""))</f>
        <v/>
      </c>
      <c r="G2557" s="36" t="str">
        <f>IF('TSA Input'!J2520="","",IF('TSA Input'!J2520="Yes",'TSA Input'!D2520,""))</f>
        <v/>
      </c>
      <c r="H2557" s="37" t="str">
        <f>IF('TSA Input'!K2520="","",IF('TSA Input'!J2520="Yes",'TSA Input'!G2520,""))</f>
        <v/>
      </c>
      <c r="I2557" s="37" t="str">
        <f>IF('TSA Input'!L2520="","",IF('TSA Input'!J2520="Yes",'TSA Input'!F2520,""))</f>
        <v/>
      </c>
      <c r="J2557" s="39" t="str">
        <f t="shared" si="80"/>
        <v/>
      </c>
      <c r="K2557" s="257" t="str">
        <f>IF('TSA Input'!J2520="","",IF('TSA Input'!J2520="Yes",'TSA Input'!D2520,""))</f>
        <v/>
      </c>
      <c r="L2557" s="258" t="str">
        <f>IF('TSA Input'!J2520="","",IF('TSA Input'!J2520="Yes",'TSA Input'!G2520,""))</f>
        <v/>
      </c>
      <c r="M2557" s="258" t="str">
        <f>IF('TSA Input'!J2520="","",IF('TSA Input'!J2520="Yes",'TSA Input'!F2520,""))</f>
        <v/>
      </c>
      <c r="N2557" s="39" t="str">
        <f t="shared" si="81"/>
        <v/>
      </c>
      <c r="O2557" s="149" t="s">
        <v>11</v>
      </c>
      <c r="P2557" s="148" t="s">
        <v>11</v>
      </c>
      <c r="Q2557" s="1"/>
    </row>
    <row r="2558" spans="1:17" ht="15.75" hidden="1" customHeight="1">
      <c r="A2558" s="1" t="str">
        <f t="shared" si="1"/>
        <v/>
      </c>
      <c r="B2558" s="1"/>
      <c r="C2558" s="34" t="str">
        <f>IF('TSA Input'!J2521="","",IF('TSA Input'!J2521="Yes",'TSA Input'!B2521,"Ineligible"))</f>
        <v/>
      </c>
      <c r="D2558" s="246" t="str">
        <f>IF('TSA Input'!J2521="","",IF('TSA Input'!J2521="Yes",IF('TSA Input'!W2521="","",LEFT('TSA Input'!W2521,LEN('TSA Input'!W2521)-2)),""))</f>
        <v/>
      </c>
      <c r="E2558" s="246" t="str">
        <f>IF('TSA Input'!J2521="","",IF('TSA Input'!J2521="Yes",'TSA Input'!I2521,""))</f>
        <v/>
      </c>
      <c r="F2558" s="247" t="str">
        <f>IF('TSA Input'!J2521="","",IF('TSA Input'!J2521="Yes",'TSA Input'!C2521,""))</f>
        <v/>
      </c>
      <c r="G2558" s="36" t="str">
        <f>IF('TSA Input'!J2521="","",IF('TSA Input'!J2521="Yes",'TSA Input'!D2521,""))</f>
        <v/>
      </c>
      <c r="H2558" s="37" t="str">
        <f>IF('TSA Input'!K2521="","",IF('TSA Input'!J2521="Yes",'TSA Input'!G2521,""))</f>
        <v/>
      </c>
      <c r="I2558" s="37" t="str">
        <f>IF('TSA Input'!L2521="","",IF('TSA Input'!J2521="Yes",'TSA Input'!F2521,""))</f>
        <v/>
      </c>
      <c r="J2558" s="39" t="str">
        <f t="shared" si="80"/>
        <v/>
      </c>
      <c r="K2558" s="257" t="str">
        <f>IF('TSA Input'!J2521="","",IF('TSA Input'!J2521="Yes",'TSA Input'!D2521,""))</f>
        <v/>
      </c>
      <c r="L2558" s="258" t="str">
        <f>IF('TSA Input'!J2521="","",IF('TSA Input'!J2521="Yes",'TSA Input'!G2521,""))</f>
        <v/>
      </c>
      <c r="M2558" s="258" t="str">
        <f>IF('TSA Input'!J2521="","",IF('TSA Input'!J2521="Yes",'TSA Input'!F2521,""))</f>
        <v/>
      </c>
      <c r="N2558" s="39" t="str">
        <f t="shared" si="81"/>
        <v/>
      </c>
      <c r="O2558" s="149" t="s">
        <v>11</v>
      </c>
      <c r="P2558" s="148" t="s">
        <v>11</v>
      </c>
      <c r="Q2558" s="1"/>
    </row>
    <row r="2559" spans="1:17" ht="15.75" hidden="1" customHeight="1">
      <c r="A2559" s="1" t="str">
        <f t="shared" si="1"/>
        <v/>
      </c>
      <c r="B2559" s="1"/>
      <c r="C2559" s="34" t="str">
        <f>IF('TSA Input'!J2522="","",IF('TSA Input'!J2522="Yes",'TSA Input'!B2522,"Ineligible"))</f>
        <v/>
      </c>
      <c r="D2559" s="246" t="str">
        <f>IF('TSA Input'!J2522="","",IF('TSA Input'!J2522="Yes",IF('TSA Input'!W2522="","",LEFT('TSA Input'!W2522,LEN('TSA Input'!W2522)-2)),""))</f>
        <v/>
      </c>
      <c r="E2559" s="246" t="str">
        <f>IF('TSA Input'!J2522="","",IF('TSA Input'!J2522="Yes",'TSA Input'!I2522,""))</f>
        <v/>
      </c>
      <c r="F2559" s="247" t="str">
        <f>IF('TSA Input'!J2522="","",IF('TSA Input'!J2522="Yes",'TSA Input'!C2522,""))</f>
        <v/>
      </c>
      <c r="G2559" s="36" t="str">
        <f>IF('TSA Input'!J2522="","",IF('TSA Input'!J2522="Yes",'TSA Input'!D2522,""))</f>
        <v/>
      </c>
      <c r="H2559" s="37" t="str">
        <f>IF('TSA Input'!K2522="","",IF('TSA Input'!J2522="Yes",'TSA Input'!G2522,""))</f>
        <v/>
      </c>
      <c r="I2559" s="37" t="str">
        <f>IF('TSA Input'!L2522="","",IF('TSA Input'!J2522="Yes",'TSA Input'!F2522,""))</f>
        <v/>
      </c>
      <c r="J2559" s="39" t="str">
        <f t="shared" si="80"/>
        <v/>
      </c>
      <c r="K2559" s="257" t="str">
        <f>IF('TSA Input'!J2522="","",IF('TSA Input'!J2522="Yes",'TSA Input'!D2522,""))</f>
        <v/>
      </c>
      <c r="L2559" s="258" t="str">
        <f>IF('TSA Input'!J2522="","",IF('TSA Input'!J2522="Yes",'TSA Input'!G2522,""))</f>
        <v/>
      </c>
      <c r="M2559" s="258" t="str">
        <f>IF('TSA Input'!J2522="","",IF('TSA Input'!J2522="Yes",'TSA Input'!F2522,""))</f>
        <v/>
      </c>
      <c r="N2559" s="39" t="str">
        <f t="shared" si="81"/>
        <v/>
      </c>
      <c r="O2559" s="149" t="s">
        <v>11</v>
      </c>
      <c r="P2559" s="148" t="s">
        <v>11</v>
      </c>
      <c r="Q2559" s="1"/>
    </row>
    <row r="2560" spans="1:17" ht="15.75" hidden="1" customHeight="1">
      <c r="A2560" s="1" t="str">
        <f t="shared" si="1"/>
        <v/>
      </c>
      <c r="B2560" s="1"/>
      <c r="C2560" s="34" t="str">
        <f>IF('TSA Input'!J2523="","",IF('TSA Input'!J2523="Yes",'TSA Input'!B2523,"Ineligible"))</f>
        <v/>
      </c>
      <c r="D2560" s="246" t="str">
        <f>IF('TSA Input'!J2523="","",IF('TSA Input'!J2523="Yes",IF('TSA Input'!W2523="","",LEFT('TSA Input'!W2523,LEN('TSA Input'!W2523)-2)),""))</f>
        <v/>
      </c>
      <c r="E2560" s="246" t="str">
        <f>IF('TSA Input'!J2523="","",IF('TSA Input'!J2523="Yes",'TSA Input'!I2523,""))</f>
        <v/>
      </c>
      <c r="F2560" s="247" t="str">
        <f>IF('TSA Input'!J2523="","",IF('TSA Input'!J2523="Yes",'TSA Input'!C2523,""))</f>
        <v/>
      </c>
      <c r="G2560" s="36" t="str">
        <f>IF('TSA Input'!J2523="","",IF('TSA Input'!J2523="Yes",'TSA Input'!D2523,""))</f>
        <v/>
      </c>
      <c r="H2560" s="37" t="str">
        <f>IF('TSA Input'!K2523="","",IF('TSA Input'!J2523="Yes",'TSA Input'!G2523,""))</f>
        <v/>
      </c>
      <c r="I2560" s="37" t="str">
        <f>IF('TSA Input'!L2523="","",IF('TSA Input'!J2523="Yes",'TSA Input'!F2523,""))</f>
        <v/>
      </c>
      <c r="J2560" s="39" t="str">
        <f t="shared" si="80"/>
        <v/>
      </c>
      <c r="K2560" s="257" t="str">
        <f>IF('TSA Input'!J2523="","",IF('TSA Input'!J2523="Yes",'TSA Input'!D2523,""))</f>
        <v/>
      </c>
      <c r="L2560" s="258" t="str">
        <f>IF('TSA Input'!J2523="","",IF('TSA Input'!J2523="Yes",'TSA Input'!G2523,""))</f>
        <v/>
      </c>
      <c r="M2560" s="258" t="str">
        <f>IF('TSA Input'!J2523="","",IF('TSA Input'!J2523="Yes",'TSA Input'!F2523,""))</f>
        <v/>
      </c>
      <c r="N2560" s="39" t="str">
        <f t="shared" si="81"/>
        <v/>
      </c>
      <c r="O2560" s="149" t="s">
        <v>11</v>
      </c>
      <c r="P2560" s="148" t="s">
        <v>11</v>
      </c>
      <c r="Q2560" s="1"/>
    </row>
    <row r="2561" spans="1:17" ht="15.75" hidden="1" customHeight="1">
      <c r="A2561" s="1" t="str">
        <f t="shared" si="1"/>
        <v/>
      </c>
      <c r="B2561" s="1"/>
      <c r="C2561" s="34" t="str">
        <f>IF('TSA Input'!J2524="","",IF('TSA Input'!J2524="Yes",'TSA Input'!B2524,"Ineligible"))</f>
        <v/>
      </c>
      <c r="D2561" s="246" t="str">
        <f>IF('TSA Input'!J2524="","",IF('TSA Input'!J2524="Yes",IF('TSA Input'!W2524="","",LEFT('TSA Input'!W2524,LEN('TSA Input'!W2524)-2)),""))</f>
        <v/>
      </c>
      <c r="E2561" s="246" t="str">
        <f>IF('TSA Input'!J2524="","",IF('TSA Input'!J2524="Yes",'TSA Input'!I2524,""))</f>
        <v/>
      </c>
      <c r="F2561" s="247" t="str">
        <f>IF('TSA Input'!J2524="","",IF('TSA Input'!J2524="Yes",'TSA Input'!C2524,""))</f>
        <v/>
      </c>
      <c r="G2561" s="36" t="str">
        <f>IF('TSA Input'!J2524="","",IF('TSA Input'!J2524="Yes",'TSA Input'!D2524,""))</f>
        <v/>
      </c>
      <c r="H2561" s="37" t="str">
        <f>IF('TSA Input'!K2524="","",IF('TSA Input'!J2524="Yes",'TSA Input'!G2524,""))</f>
        <v/>
      </c>
      <c r="I2561" s="37" t="str">
        <f>IF('TSA Input'!L2524="","",IF('TSA Input'!J2524="Yes",'TSA Input'!F2524,""))</f>
        <v/>
      </c>
      <c r="J2561" s="39" t="str">
        <f t="shared" si="80"/>
        <v/>
      </c>
      <c r="K2561" s="257" t="str">
        <f>IF('TSA Input'!J2524="","",IF('TSA Input'!J2524="Yes",'TSA Input'!D2524,""))</f>
        <v/>
      </c>
      <c r="L2561" s="258" t="str">
        <f>IF('TSA Input'!J2524="","",IF('TSA Input'!J2524="Yes",'TSA Input'!G2524,""))</f>
        <v/>
      </c>
      <c r="M2561" s="258" t="str">
        <f>IF('TSA Input'!J2524="","",IF('TSA Input'!J2524="Yes",'TSA Input'!F2524,""))</f>
        <v/>
      </c>
      <c r="N2561" s="39" t="str">
        <f t="shared" si="81"/>
        <v/>
      </c>
      <c r="O2561" s="149" t="s">
        <v>11</v>
      </c>
      <c r="P2561" s="148" t="s">
        <v>11</v>
      </c>
      <c r="Q2561" s="1"/>
    </row>
    <row r="2562" spans="1:17" ht="15.75" hidden="1" customHeight="1">
      <c r="A2562" s="1" t="str">
        <f t="shared" si="1"/>
        <v/>
      </c>
      <c r="B2562" s="1"/>
      <c r="C2562" s="34" t="str">
        <f>IF('TSA Input'!J2525="","",IF('TSA Input'!J2525="Yes",'TSA Input'!B2525,"Ineligible"))</f>
        <v/>
      </c>
      <c r="D2562" s="246" t="str">
        <f>IF('TSA Input'!J2525="","",IF('TSA Input'!J2525="Yes",IF('TSA Input'!W2525="","",LEFT('TSA Input'!W2525,LEN('TSA Input'!W2525)-2)),""))</f>
        <v/>
      </c>
      <c r="E2562" s="246" t="str">
        <f>IF('TSA Input'!J2525="","",IF('TSA Input'!J2525="Yes",'TSA Input'!I2525,""))</f>
        <v/>
      </c>
      <c r="F2562" s="247" t="str">
        <f>IF('TSA Input'!J2525="","",IF('TSA Input'!J2525="Yes",'TSA Input'!C2525,""))</f>
        <v/>
      </c>
      <c r="G2562" s="36" t="str">
        <f>IF('TSA Input'!J2525="","",IF('TSA Input'!J2525="Yes",'TSA Input'!D2525,""))</f>
        <v/>
      </c>
      <c r="H2562" s="37" t="str">
        <f>IF('TSA Input'!K2525="","",IF('TSA Input'!J2525="Yes",'TSA Input'!G2525,""))</f>
        <v/>
      </c>
      <c r="I2562" s="37" t="str">
        <f>IF('TSA Input'!L2525="","",IF('TSA Input'!J2525="Yes",'TSA Input'!F2525,""))</f>
        <v/>
      </c>
      <c r="J2562" s="39" t="str">
        <f t="shared" si="80"/>
        <v/>
      </c>
      <c r="K2562" s="257" t="str">
        <f>IF('TSA Input'!J2525="","",IF('TSA Input'!J2525="Yes",'TSA Input'!D2525,""))</f>
        <v/>
      </c>
      <c r="L2562" s="258" t="str">
        <f>IF('TSA Input'!J2525="","",IF('TSA Input'!J2525="Yes",'TSA Input'!G2525,""))</f>
        <v/>
      </c>
      <c r="M2562" s="258" t="str">
        <f>IF('TSA Input'!J2525="","",IF('TSA Input'!J2525="Yes",'TSA Input'!F2525,""))</f>
        <v/>
      </c>
      <c r="N2562" s="39" t="str">
        <f t="shared" si="81"/>
        <v/>
      </c>
      <c r="O2562" s="149" t="s">
        <v>11</v>
      </c>
      <c r="P2562" s="148" t="s">
        <v>11</v>
      </c>
      <c r="Q2562" s="1"/>
    </row>
    <row r="2563" spans="1:17" ht="15.75" hidden="1" customHeight="1">
      <c r="A2563" s="1" t="str">
        <f t="shared" si="1"/>
        <v/>
      </c>
      <c r="B2563" s="1"/>
      <c r="C2563" s="34" t="str">
        <f>IF('TSA Input'!J2526="","",IF('TSA Input'!J2526="Yes",'TSA Input'!B2526,"Ineligible"))</f>
        <v/>
      </c>
      <c r="D2563" s="246" t="str">
        <f>IF('TSA Input'!J2526="","",IF('TSA Input'!J2526="Yes",IF('TSA Input'!W2526="","",LEFT('TSA Input'!W2526,LEN('TSA Input'!W2526)-2)),""))</f>
        <v/>
      </c>
      <c r="E2563" s="246" t="str">
        <f>IF('TSA Input'!J2526="","",IF('TSA Input'!J2526="Yes",'TSA Input'!I2526,""))</f>
        <v/>
      </c>
      <c r="F2563" s="247" t="str">
        <f>IF('TSA Input'!J2526="","",IF('TSA Input'!J2526="Yes",'TSA Input'!C2526,""))</f>
        <v/>
      </c>
      <c r="G2563" s="36" t="str">
        <f>IF('TSA Input'!J2526="","",IF('TSA Input'!J2526="Yes",'TSA Input'!D2526,""))</f>
        <v/>
      </c>
      <c r="H2563" s="37" t="str">
        <f>IF('TSA Input'!K2526="","",IF('TSA Input'!J2526="Yes",'TSA Input'!G2526,""))</f>
        <v/>
      </c>
      <c r="I2563" s="37" t="str">
        <f>IF('TSA Input'!L2526="","",IF('TSA Input'!J2526="Yes",'TSA Input'!F2526,""))</f>
        <v/>
      </c>
      <c r="J2563" s="39" t="str">
        <f t="shared" si="80"/>
        <v/>
      </c>
      <c r="K2563" s="257" t="str">
        <f>IF('TSA Input'!J2526="","",IF('TSA Input'!J2526="Yes",'TSA Input'!D2526,""))</f>
        <v/>
      </c>
      <c r="L2563" s="258" t="str">
        <f>IF('TSA Input'!J2526="","",IF('TSA Input'!J2526="Yes",'TSA Input'!G2526,""))</f>
        <v/>
      </c>
      <c r="M2563" s="258" t="str">
        <f>IF('TSA Input'!J2526="","",IF('TSA Input'!J2526="Yes",'TSA Input'!F2526,""))</f>
        <v/>
      </c>
      <c r="N2563" s="39" t="str">
        <f t="shared" si="81"/>
        <v/>
      </c>
      <c r="O2563" s="149" t="s">
        <v>11</v>
      </c>
      <c r="P2563" s="148" t="s">
        <v>11</v>
      </c>
      <c r="Q2563" s="1"/>
    </row>
    <row r="2564" spans="1:17" ht="15.75" hidden="1" customHeight="1">
      <c r="A2564" s="1" t="str">
        <f t="shared" si="1"/>
        <v/>
      </c>
      <c r="B2564" s="1"/>
      <c r="C2564" s="34" t="str">
        <f>IF('TSA Input'!J2527="","",IF('TSA Input'!J2527="Yes",'TSA Input'!B2527,"Ineligible"))</f>
        <v/>
      </c>
      <c r="D2564" s="246" t="str">
        <f>IF('TSA Input'!J2527="","",IF('TSA Input'!J2527="Yes",IF('TSA Input'!W2527="","",LEFT('TSA Input'!W2527,LEN('TSA Input'!W2527)-2)),""))</f>
        <v/>
      </c>
      <c r="E2564" s="246" t="str">
        <f>IF('TSA Input'!J2527="","",IF('TSA Input'!J2527="Yes",'TSA Input'!I2527,""))</f>
        <v/>
      </c>
      <c r="F2564" s="247" t="str">
        <f>IF('TSA Input'!J2527="","",IF('TSA Input'!J2527="Yes",'TSA Input'!C2527,""))</f>
        <v/>
      </c>
      <c r="G2564" s="36" t="str">
        <f>IF('TSA Input'!J2527="","",IF('TSA Input'!J2527="Yes",'TSA Input'!D2527,""))</f>
        <v/>
      </c>
      <c r="H2564" s="37" t="str">
        <f>IF('TSA Input'!K2527="","",IF('TSA Input'!J2527="Yes",'TSA Input'!G2527,""))</f>
        <v/>
      </c>
      <c r="I2564" s="37" t="str">
        <f>IF('TSA Input'!L2527="","",IF('TSA Input'!J2527="Yes",'TSA Input'!F2527,""))</f>
        <v/>
      </c>
      <c r="J2564" s="39" t="str">
        <f t="shared" si="80"/>
        <v/>
      </c>
      <c r="K2564" s="257" t="str">
        <f>IF('TSA Input'!J2527="","",IF('TSA Input'!J2527="Yes",'TSA Input'!D2527,""))</f>
        <v/>
      </c>
      <c r="L2564" s="258" t="str">
        <f>IF('TSA Input'!J2527="","",IF('TSA Input'!J2527="Yes",'TSA Input'!G2527,""))</f>
        <v/>
      </c>
      <c r="M2564" s="258" t="str">
        <f>IF('TSA Input'!J2527="","",IF('TSA Input'!J2527="Yes",'TSA Input'!F2527,""))</f>
        <v/>
      </c>
      <c r="N2564" s="39" t="str">
        <f t="shared" si="81"/>
        <v/>
      </c>
      <c r="O2564" s="149" t="s">
        <v>11</v>
      </c>
      <c r="P2564" s="148" t="s">
        <v>11</v>
      </c>
      <c r="Q2564" s="1"/>
    </row>
    <row r="2565" spans="1:17" ht="15.75" hidden="1" customHeight="1">
      <c r="A2565" s="1" t="str">
        <f t="shared" si="1"/>
        <v/>
      </c>
      <c r="B2565" s="1"/>
      <c r="C2565" s="34" t="str">
        <f>IF('TSA Input'!J2528="","",IF('TSA Input'!J2528="Yes",'TSA Input'!B2528,"Ineligible"))</f>
        <v/>
      </c>
      <c r="D2565" s="246" t="str">
        <f>IF('TSA Input'!J2528="","",IF('TSA Input'!J2528="Yes",IF('TSA Input'!W2528="","",LEFT('TSA Input'!W2528,LEN('TSA Input'!W2528)-2)),""))</f>
        <v/>
      </c>
      <c r="E2565" s="246" t="str">
        <f>IF('TSA Input'!J2528="","",IF('TSA Input'!J2528="Yes",'TSA Input'!I2528,""))</f>
        <v/>
      </c>
      <c r="F2565" s="247" t="str">
        <f>IF('TSA Input'!J2528="","",IF('TSA Input'!J2528="Yes",'TSA Input'!C2528,""))</f>
        <v/>
      </c>
      <c r="G2565" s="36" t="str">
        <f>IF('TSA Input'!J2528="","",IF('TSA Input'!J2528="Yes",'TSA Input'!D2528,""))</f>
        <v/>
      </c>
      <c r="H2565" s="37" t="str">
        <f>IF('TSA Input'!K2528="","",IF('TSA Input'!J2528="Yes",'TSA Input'!G2528,""))</f>
        <v/>
      </c>
      <c r="I2565" s="37" t="str">
        <f>IF('TSA Input'!L2528="","",IF('TSA Input'!J2528="Yes",'TSA Input'!F2528,""))</f>
        <v/>
      </c>
      <c r="J2565" s="39" t="str">
        <f t="shared" si="80"/>
        <v/>
      </c>
      <c r="K2565" s="257" t="str">
        <f>IF('TSA Input'!J2528="","",IF('TSA Input'!J2528="Yes",'TSA Input'!D2528,""))</f>
        <v/>
      </c>
      <c r="L2565" s="258" t="str">
        <f>IF('TSA Input'!J2528="","",IF('TSA Input'!J2528="Yes",'TSA Input'!G2528,""))</f>
        <v/>
      </c>
      <c r="M2565" s="258" t="str">
        <f>IF('TSA Input'!J2528="","",IF('TSA Input'!J2528="Yes",'TSA Input'!F2528,""))</f>
        <v/>
      </c>
      <c r="N2565" s="39" t="str">
        <f t="shared" si="81"/>
        <v/>
      </c>
      <c r="O2565" s="149" t="s">
        <v>11</v>
      </c>
      <c r="P2565" s="148" t="s">
        <v>11</v>
      </c>
      <c r="Q2565" s="1"/>
    </row>
    <row r="2566" spans="1:17" ht="15.75" hidden="1" customHeight="1">
      <c r="A2566" s="1" t="str">
        <f t="shared" si="1"/>
        <v/>
      </c>
      <c r="B2566" s="1"/>
      <c r="C2566" s="34" t="str">
        <f>IF('TSA Input'!J2529="","",IF('TSA Input'!J2529="Yes",'TSA Input'!B2529,"Ineligible"))</f>
        <v/>
      </c>
      <c r="D2566" s="246" t="str">
        <f>IF('TSA Input'!J2529="","",IF('TSA Input'!J2529="Yes",IF('TSA Input'!W2529="","",LEFT('TSA Input'!W2529,LEN('TSA Input'!W2529)-2)),""))</f>
        <v/>
      </c>
      <c r="E2566" s="246" t="str">
        <f>IF('TSA Input'!J2529="","",IF('TSA Input'!J2529="Yes",'TSA Input'!I2529,""))</f>
        <v/>
      </c>
      <c r="F2566" s="247" t="str">
        <f>IF('TSA Input'!J2529="","",IF('TSA Input'!J2529="Yes",'TSA Input'!C2529,""))</f>
        <v/>
      </c>
      <c r="G2566" s="36" t="str">
        <f>IF('TSA Input'!J2529="","",IF('TSA Input'!J2529="Yes",'TSA Input'!D2529,""))</f>
        <v/>
      </c>
      <c r="H2566" s="37" t="str">
        <f>IF('TSA Input'!K2529="","",IF('TSA Input'!J2529="Yes",'TSA Input'!G2529,""))</f>
        <v/>
      </c>
      <c r="I2566" s="37" t="str">
        <f>IF('TSA Input'!L2529="","",IF('TSA Input'!J2529="Yes",'TSA Input'!F2529,""))</f>
        <v/>
      </c>
      <c r="J2566" s="39" t="str">
        <f t="shared" si="80"/>
        <v/>
      </c>
      <c r="K2566" s="257" t="str">
        <f>IF('TSA Input'!J2529="","",IF('TSA Input'!J2529="Yes",'TSA Input'!D2529,""))</f>
        <v/>
      </c>
      <c r="L2566" s="258" t="str">
        <f>IF('TSA Input'!J2529="","",IF('TSA Input'!J2529="Yes",'TSA Input'!G2529,""))</f>
        <v/>
      </c>
      <c r="M2566" s="258" t="str">
        <f>IF('TSA Input'!J2529="","",IF('TSA Input'!J2529="Yes",'TSA Input'!F2529,""))</f>
        <v/>
      </c>
      <c r="N2566" s="39" t="str">
        <f t="shared" si="81"/>
        <v/>
      </c>
      <c r="O2566" s="149" t="s">
        <v>11</v>
      </c>
      <c r="P2566" s="148" t="s">
        <v>11</v>
      </c>
      <c r="Q2566" s="1"/>
    </row>
    <row r="2567" spans="1:17" ht="15.75" hidden="1" customHeight="1">
      <c r="A2567" s="1" t="str">
        <f t="shared" si="1"/>
        <v/>
      </c>
      <c r="B2567" s="1"/>
      <c r="C2567" s="34" t="str">
        <f>IF('TSA Input'!J2530="","",IF('TSA Input'!J2530="Yes",'TSA Input'!B2530,"Ineligible"))</f>
        <v/>
      </c>
      <c r="D2567" s="246" t="str">
        <f>IF('TSA Input'!J2530="","",IF('TSA Input'!J2530="Yes",IF('TSA Input'!W2530="","",LEFT('TSA Input'!W2530,LEN('TSA Input'!W2530)-2)),""))</f>
        <v/>
      </c>
      <c r="E2567" s="246" t="str">
        <f>IF('TSA Input'!J2530="","",IF('TSA Input'!J2530="Yes",'TSA Input'!I2530,""))</f>
        <v/>
      </c>
      <c r="F2567" s="247" t="str">
        <f>IF('TSA Input'!J2530="","",IF('TSA Input'!J2530="Yes",'TSA Input'!C2530,""))</f>
        <v/>
      </c>
      <c r="G2567" s="36" t="str">
        <f>IF('TSA Input'!J2530="","",IF('TSA Input'!J2530="Yes",'TSA Input'!D2530,""))</f>
        <v/>
      </c>
      <c r="H2567" s="37" t="str">
        <f>IF('TSA Input'!K2530="","",IF('TSA Input'!J2530="Yes",'TSA Input'!G2530,""))</f>
        <v/>
      </c>
      <c r="I2567" s="37" t="str">
        <f>IF('TSA Input'!L2530="","",IF('TSA Input'!J2530="Yes",'TSA Input'!F2530,""))</f>
        <v/>
      </c>
      <c r="J2567" s="39" t="str">
        <f t="shared" si="80"/>
        <v/>
      </c>
      <c r="K2567" s="257" t="str">
        <f>IF('TSA Input'!J2530="","",IF('TSA Input'!J2530="Yes",'TSA Input'!D2530,""))</f>
        <v/>
      </c>
      <c r="L2567" s="258" t="str">
        <f>IF('TSA Input'!J2530="","",IF('TSA Input'!J2530="Yes",'TSA Input'!G2530,""))</f>
        <v/>
      </c>
      <c r="M2567" s="258" t="str">
        <f>IF('TSA Input'!J2530="","",IF('TSA Input'!J2530="Yes",'TSA Input'!F2530,""))</f>
        <v/>
      </c>
      <c r="N2567" s="39" t="str">
        <f t="shared" si="81"/>
        <v/>
      </c>
      <c r="O2567" s="149" t="s">
        <v>11</v>
      </c>
      <c r="P2567" s="148" t="s">
        <v>11</v>
      </c>
      <c r="Q2567" s="1"/>
    </row>
    <row r="2568" spans="1:17" ht="15.75" hidden="1" customHeight="1">
      <c r="A2568" s="1" t="str">
        <f t="shared" si="1"/>
        <v/>
      </c>
      <c r="B2568" s="1"/>
      <c r="C2568" s="34" t="str">
        <f>IF('TSA Input'!J2531="","",IF('TSA Input'!J2531="Yes",'TSA Input'!B2531,"Ineligible"))</f>
        <v/>
      </c>
      <c r="D2568" s="246" t="str">
        <f>IF('TSA Input'!J2531="","",IF('TSA Input'!J2531="Yes",IF('TSA Input'!W2531="","",LEFT('TSA Input'!W2531,LEN('TSA Input'!W2531)-2)),""))</f>
        <v/>
      </c>
      <c r="E2568" s="246" t="str">
        <f>IF('TSA Input'!J2531="","",IF('TSA Input'!J2531="Yes",'TSA Input'!I2531,""))</f>
        <v/>
      </c>
      <c r="F2568" s="247" t="str">
        <f>IF('TSA Input'!J2531="","",IF('TSA Input'!J2531="Yes",'TSA Input'!C2531,""))</f>
        <v/>
      </c>
      <c r="G2568" s="36" t="str">
        <f>IF('TSA Input'!J2531="","",IF('TSA Input'!J2531="Yes",'TSA Input'!D2531,""))</f>
        <v/>
      </c>
      <c r="H2568" s="37" t="str">
        <f>IF('TSA Input'!K2531="","",IF('TSA Input'!J2531="Yes",'TSA Input'!G2531,""))</f>
        <v/>
      </c>
      <c r="I2568" s="37" t="str">
        <f>IF('TSA Input'!L2531="","",IF('TSA Input'!J2531="Yes",'TSA Input'!F2531,""))</f>
        <v/>
      </c>
      <c r="J2568" s="39" t="str">
        <f t="shared" si="80"/>
        <v/>
      </c>
      <c r="K2568" s="257" t="str">
        <f>IF('TSA Input'!J2531="","",IF('TSA Input'!J2531="Yes",'TSA Input'!D2531,""))</f>
        <v/>
      </c>
      <c r="L2568" s="258" t="str">
        <f>IF('TSA Input'!J2531="","",IF('TSA Input'!J2531="Yes",'TSA Input'!G2531,""))</f>
        <v/>
      </c>
      <c r="M2568" s="258" t="str">
        <f>IF('TSA Input'!J2531="","",IF('TSA Input'!J2531="Yes",'TSA Input'!F2531,""))</f>
        <v/>
      </c>
      <c r="N2568" s="39" t="str">
        <f t="shared" si="81"/>
        <v/>
      </c>
      <c r="O2568" s="149" t="s">
        <v>11</v>
      </c>
      <c r="P2568" s="148" t="s">
        <v>11</v>
      </c>
      <c r="Q2568" s="1"/>
    </row>
    <row r="2569" spans="1:17" ht="15.75" hidden="1" customHeight="1">
      <c r="A2569" s="1" t="str">
        <f t="shared" si="1"/>
        <v/>
      </c>
      <c r="B2569" s="1"/>
      <c r="C2569" s="34" t="str">
        <f>IF('TSA Input'!J2532="","",IF('TSA Input'!J2532="Yes",'TSA Input'!B2532,"Ineligible"))</f>
        <v/>
      </c>
      <c r="D2569" s="246" t="str">
        <f>IF('TSA Input'!J2532="","",IF('TSA Input'!J2532="Yes",IF('TSA Input'!W2532="","",LEFT('TSA Input'!W2532,LEN('TSA Input'!W2532)-2)),""))</f>
        <v/>
      </c>
      <c r="E2569" s="246" t="str">
        <f>IF('TSA Input'!J2532="","",IF('TSA Input'!J2532="Yes",'TSA Input'!I2532,""))</f>
        <v/>
      </c>
      <c r="F2569" s="247" t="str">
        <f>IF('TSA Input'!J2532="","",IF('TSA Input'!J2532="Yes",'TSA Input'!C2532,""))</f>
        <v/>
      </c>
      <c r="G2569" s="36" t="str">
        <f>IF('TSA Input'!J2532="","",IF('TSA Input'!J2532="Yes",'TSA Input'!D2532,""))</f>
        <v/>
      </c>
      <c r="H2569" s="37" t="str">
        <f>IF('TSA Input'!K2532="","",IF('TSA Input'!J2532="Yes",'TSA Input'!G2532,""))</f>
        <v/>
      </c>
      <c r="I2569" s="37" t="str">
        <f>IF('TSA Input'!L2532="","",IF('TSA Input'!J2532="Yes",'TSA Input'!F2532,""))</f>
        <v/>
      </c>
      <c r="J2569" s="39" t="str">
        <f t="shared" si="80"/>
        <v/>
      </c>
      <c r="K2569" s="257" t="str">
        <f>IF('TSA Input'!J2532="","",IF('TSA Input'!J2532="Yes",'TSA Input'!D2532,""))</f>
        <v/>
      </c>
      <c r="L2569" s="258" t="str">
        <f>IF('TSA Input'!J2532="","",IF('TSA Input'!J2532="Yes",'TSA Input'!G2532,""))</f>
        <v/>
      </c>
      <c r="M2569" s="258" t="str">
        <f>IF('TSA Input'!J2532="","",IF('TSA Input'!J2532="Yes",'TSA Input'!F2532,""))</f>
        <v/>
      </c>
      <c r="N2569" s="39" t="str">
        <f t="shared" si="81"/>
        <v/>
      </c>
      <c r="O2569" s="149" t="s">
        <v>11</v>
      </c>
      <c r="P2569" s="148" t="s">
        <v>11</v>
      </c>
      <c r="Q2569" s="1"/>
    </row>
    <row r="2570" spans="1:17" ht="15.75" hidden="1" customHeight="1">
      <c r="A2570" s="1" t="str">
        <f t="shared" si="1"/>
        <v/>
      </c>
      <c r="B2570" s="1"/>
      <c r="C2570" s="34" t="str">
        <f>IF('TSA Input'!J2533="","",IF('TSA Input'!J2533="Yes",'TSA Input'!B2533,"Ineligible"))</f>
        <v/>
      </c>
      <c r="D2570" s="246" t="str">
        <f>IF('TSA Input'!J2533="","",IF('TSA Input'!J2533="Yes",IF('TSA Input'!W2533="","",LEFT('TSA Input'!W2533,LEN('TSA Input'!W2533)-2)),""))</f>
        <v/>
      </c>
      <c r="E2570" s="246" t="str">
        <f>IF('TSA Input'!J2533="","",IF('TSA Input'!J2533="Yes",'TSA Input'!I2533,""))</f>
        <v/>
      </c>
      <c r="F2570" s="247" t="str">
        <f>IF('TSA Input'!J2533="","",IF('TSA Input'!J2533="Yes",'TSA Input'!C2533,""))</f>
        <v/>
      </c>
      <c r="G2570" s="36" t="str">
        <f>IF('TSA Input'!J2533="","",IF('TSA Input'!J2533="Yes",'TSA Input'!D2533,""))</f>
        <v/>
      </c>
      <c r="H2570" s="37" t="str">
        <f>IF('TSA Input'!K2533="","",IF('TSA Input'!J2533="Yes",'TSA Input'!G2533,""))</f>
        <v/>
      </c>
      <c r="I2570" s="37" t="str">
        <f>IF('TSA Input'!L2533="","",IF('TSA Input'!J2533="Yes",'TSA Input'!F2533,""))</f>
        <v/>
      </c>
      <c r="J2570" s="39" t="str">
        <f t="shared" si="80"/>
        <v/>
      </c>
      <c r="K2570" s="257" t="str">
        <f>IF('TSA Input'!J2533="","",IF('TSA Input'!J2533="Yes",'TSA Input'!D2533,""))</f>
        <v/>
      </c>
      <c r="L2570" s="258" t="str">
        <f>IF('TSA Input'!J2533="","",IF('TSA Input'!J2533="Yes",'TSA Input'!G2533,""))</f>
        <v/>
      </c>
      <c r="M2570" s="258" t="str">
        <f>IF('TSA Input'!J2533="","",IF('TSA Input'!J2533="Yes",'TSA Input'!F2533,""))</f>
        <v/>
      </c>
      <c r="N2570" s="39" t="str">
        <f t="shared" si="81"/>
        <v/>
      </c>
      <c r="O2570" s="149" t="s">
        <v>11</v>
      </c>
      <c r="P2570" s="148" t="s">
        <v>11</v>
      </c>
      <c r="Q2570" s="1"/>
    </row>
    <row r="2571" spans="1:17" ht="15.75" hidden="1" customHeight="1">
      <c r="A2571" s="1" t="str">
        <f t="shared" si="1"/>
        <v/>
      </c>
      <c r="B2571" s="1"/>
      <c r="C2571" s="34" t="str">
        <f>IF('TSA Input'!J2534="","",IF('TSA Input'!J2534="Yes",'TSA Input'!B2534,"Ineligible"))</f>
        <v/>
      </c>
      <c r="D2571" s="246" t="str">
        <f>IF('TSA Input'!J2534="","",IF('TSA Input'!J2534="Yes",IF('TSA Input'!W2534="","",LEFT('TSA Input'!W2534,LEN('TSA Input'!W2534)-2)),""))</f>
        <v/>
      </c>
      <c r="E2571" s="246" t="str">
        <f>IF('TSA Input'!J2534="","",IF('TSA Input'!J2534="Yes",'TSA Input'!I2534,""))</f>
        <v/>
      </c>
      <c r="F2571" s="247" t="str">
        <f>IF('TSA Input'!J2534="","",IF('TSA Input'!J2534="Yes",'TSA Input'!C2534,""))</f>
        <v/>
      </c>
      <c r="G2571" s="36" t="str">
        <f>IF('TSA Input'!J2534="","",IF('TSA Input'!J2534="Yes",'TSA Input'!D2534,""))</f>
        <v/>
      </c>
      <c r="H2571" s="37" t="str">
        <f>IF('TSA Input'!K2534="","",IF('TSA Input'!J2534="Yes",'TSA Input'!G2534,""))</f>
        <v/>
      </c>
      <c r="I2571" s="37" t="str">
        <f>IF('TSA Input'!L2534="","",IF('TSA Input'!J2534="Yes",'TSA Input'!F2534,""))</f>
        <v/>
      </c>
      <c r="J2571" s="39" t="str">
        <f t="shared" si="80"/>
        <v/>
      </c>
      <c r="K2571" s="257" t="str">
        <f>IF('TSA Input'!J2534="","",IF('TSA Input'!J2534="Yes",'TSA Input'!D2534,""))</f>
        <v/>
      </c>
      <c r="L2571" s="258" t="str">
        <f>IF('TSA Input'!J2534="","",IF('TSA Input'!J2534="Yes",'TSA Input'!G2534,""))</f>
        <v/>
      </c>
      <c r="M2571" s="258" t="str">
        <f>IF('TSA Input'!J2534="","",IF('TSA Input'!J2534="Yes",'TSA Input'!F2534,""))</f>
        <v/>
      </c>
      <c r="N2571" s="39" t="str">
        <f t="shared" si="81"/>
        <v/>
      </c>
      <c r="O2571" s="149" t="s">
        <v>11</v>
      </c>
      <c r="P2571" s="148" t="s">
        <v>11</v>
      </c>
      <c r="Q2571" s="1"/>
    </row>
    <row r="2572" spans="1:17" ht="15.75" hidden="1" customHeight="1">
      <c r="A2572" s="1" t="str">
        <f t="shared" si="1"/>
        <v/>
      </c>
      <c r="B2572" s="1"/>
      <c r="C2572" s="34" t="str">
        <f>IF('TSA Input'!J2535="","",IF('TSA Input'!J2535="Yes",'TSA Input'!B2535,"Ineligible"))</f>
        <v/>
      </c>
      <c r="D2572" s="246" t="str">
        <f>IF('TSA Input'!J2535="","",IF('TSA Input'!J2535="Yes",IF('TSA Input'!W2535="","",LEFT('TSA Input'!W2535,LEN('TSA Input'!W2535)-2)),""))</f>
        <v/>
      </c>
      <c r="E2572" s="246" t="str">
        <f>IF('TSA Input'!J2535="","",IF('TSA Input'!J2535="Yes",'TSA Input'!I2535,""))</f>
        <v/>
      </c>
      <c r="F2572" s="247" t="str">
        <f>IF('TSA Input'!J2535="","",IF('TSA Input'!J2535="Yes",'TSA Input'!C2535,""))</f>
        <v/>
      </c>
      <c r="G2572" s="36" t="str">
        <f>IF('TSA Input'!J2535="","",IF('TSA Input'!J2535="Yes",'TSA Input'!D2535,""))</f>
        <v/>
      </c>
      <c r="H2572" s="37" t="str">
        <f>IF('TSA Input'!K2535="","",IF('TSA Input'!J2535="Yes",'TSA Input'!G2535,""))</f>
        <v/>
      </c>
      <c r="I2572" s="37" t="str">
        <f>IF('TSA Input'!L2535="","",IF('TSA Input'!J2535="Yes",'TSA Input'!F2535,""))</f>
        <v/>
      </c>
      <c r="J2572" s="39" t="str">
        <f t="shared" si="80"/>
        <v/>
      </c>
      <c r="K2572" s="257" t="str">
        <f>IF('TSA Input'!J2535="","",IF('TSA Input'!J2535="Yes",'TSA Input'!D2535,""))</f>
        <v/>
      </c>
      <c r="L2572" s="258" t="str">
        <f>IF('TSA Input'!J2535="","",IF('TSA Input'!J2535="Yes",'TSA Input'!G2535,""))</f>
        <v/>
      </c>
      <c r="M2572" s="258" t="str">
        <f>IF('TSA Input'!J2535="","",IF('TSA Input'!J2535="Yes",'TSA Input'!F2535,""))</f>
        <v/>
      </c>
      <c r="N2572" s="39" t="str">
        <f t="shared" si="81"/>
        <v/>
      </c>
      <c r="O2572" s="149" t="s">
        <v>11</v>
      </c>
      <c r="P2572" s="148" t="s">
        <v>11</v>
      </c>
      <c r="Q2572" s="1"/>
    </row>
    <row r="2573" spans="1:17" ht="15.75" hidden="1" customHeight="1">
      <c r="A2573" s="1" t="str">
        <f t="shared" si="1"/>
        <v/>
      </c>
      <c r="B2573" s="1"/>
      <c r="C2573" s="34" t="str">
        <f>IF('TSA Input'!J2536="","",IF('TSA Input'!J2536="Yes",'TSA Input'!B2536,"Ineligible"))</f>
        <v/>
      </c>
      <c r="D2573" s="246" t="str">
        <f>IF('TSA Input'!J2536="","",IF('TSA Input'!J2536="Yes",IF('TSA Input'!W2536="","",LEFT('TSA Input'!W2536,LEN('TSA Input'!W2536)-2)),""))</f>
        <v/>
      </c>
      <c r="E2573" s="246" t="str">
        <f>IF('TSA Input'!J2536="","",IF('TSA Input'!J2536="Yes",'TSA Input'!I2536,""))</f>
        <v/>
      </c>
      <c r="F2573" s="247" t="str">
        <f>IF('TSA Input'!J2536="","",IF('TSA Input'!J2536="Yes",'TSA Input'!C2536,""))</f>
        <v/>
      </c>
      <c r="G2573" s="36" t="str">
        <f>IF('TSA Input'!J2536="","",IF('TSA Input'!J2536="Yes",'TSA Input'!D2536,""))</f>
        <v/>
      </c>
      <c r="H2573" s="37" t="str">
        <f>IF('TSA Input'!K2536="","",IF('TSA Input'!J2536="Yes",'TSA Input'!G2536,""))</f>
        <v/>
      </c>
      <c r="I2573" s="37" t="str">
        <f>IF('TSA Input'!L2536="","",IF('TSA Input'!J2536="Yes",'TSA Input'!F2536,""))</f>
        <v/>
      </c>
      <c r="J2573" s="39" t="str">
        <f t="shared" si="80"/>
        <v/>
      </c>
      <c r="K2573" s="257" t="str">
        <f>IF('TSA Input'!J2536="","",IF('TSA Input'!J2536="Yes",'TSA Input'!D2536,""))</f>
        <v/>
      </c>
      <c r="L2573" s="258" t="str">
        <f>IF('TSA Input'!J2536="","",IF('TSA Input'!J2536="Yes",'TSA Input'!G2536,""))</f>
        <v/>
      </c>
      <c r="M2573" s="258" t="str">
        <f>IF('TSA Input'!J2536="","",IF('TSA Input'!J2536="Yes",'TSA Input'!F2536,""))</f>
        <v/>
      </c>
      <c r="N2573" s="39" t="str">
        <f t="shared" si="81"/>
        <v/>
      </c>
      <c r="O2573" s="149" t="s">
        <v>11</v>
      </c>
      <c r="P2573" s="148" t="s">
        <v>11</v>
      </c>
      <c r="Q2573" s="1"/>
    </row>
    <row r="2574" spans="1:17" ht="15.75" hidden="1" customHeight="1">
      <c r="A2574" s="1" t="str">
        <f t="shared" si="1"/>
        <v/>
      </c>
      <c r="B2574" s="1"/>
      <c r="C2574" s="34" t="str">
        <f>IF('TSA Input'!J2537="","",IF('TSA Input'!J2537="Yes",'TSA Input'!B2537,"Ineligible"))</f>
        <v/>
      </c>
      <c r="D2574" s="246" t="str">
        <f>IF('TSA Input'!J2537="","",IF('TSA Input'!J2537="Yes",IF('TSA Input'!W2537="","",LEFT('TSA Input'!W2537,LEN('TSA Input'!W2537)-2)),""))</f>
        <v/>
      </c>
      <c r="E2574" s="246" t="str">
        <f>IF('TSA Input'!J2537="","",IF('TSA Input'!J2537="Yes",'TSA Input'!I2537,""))</f>
        <v/>
      </c>
      <c r="F2574" s="247" t="str">
        <f>IF('TSA Input'!J2537="","",IF('TSA Input'!J2537="Yes",'TSA Input'!C2537,""))</f>
        <v/>
      </c>
      <c r="G2574" s="36" t="str">
        <f>IF('TSA Input'!J2537="","",IF('TSA Input'!J2537="Yes",'TSA Input'!D2537,""))</f>
        <v/>
      </c>
      <c r="H2574" s="37" t="str">
        <f>IF('TSA Input'!K2537="","",IF('TSA Input'!J2537="Yes",'TSA Input'!G2537,""))</f>
        <v/>
      </c>
      <c r="I2574" s="37" t="str">
        <f>IF('TSA Input'!L2537="","",IF('TSA Input'!J2537="Yes",'TSA Input'!F2537,""))</f>
        <v/>
      </c>
      <c r="J2574" s="39" t="str">
        <f t="shared" si="80"/>
        <v/>
      </c>
      <c r="K2574" s="257" t="str">
        <f>IF('TSA Input'!J2537="","",IF('TSA Input'!J2537="Yes",'TSA Input'!D2537,""))</f>
        <v/>
      </c>
      <c r="L2574" s="258" t="str">
        <f>IF('TSA Input'!J2537="","",IF('TSA Input'!J2537="Yes",'TSA Input'!G2537,""))</f>
        <v/>
      </c>
      <c r="M2574" s="258" t="str">
        <f>IF('TSA Input'!J2537="","",IF('TSA Input'!J2537="Yes",'TSA Input'!F2537,""))</f>
        <v/>
      </c>
      <c r="N2574" s="39" t="str">
        <f t="shared" si="81"/>
        <v/>
      </c>
      <c r="O2574" s="149" t="s">
        <v>11</v>
      </c>
      <c r="P2574" s="148" t="s">
        <v>11</v>
      </c>
      <c r="Q2574" s="1"/>
    </row>
    <row r="2575" spans="1:17" ht="15.75" hidden="1" customHeight="1">
      <c r="A2575" s="1" t="str">
        <f t="shared" si="1"/>
        <v/>
      </c>
      <c r="B2575" s="1"/>
      <c r="C2575" s="34" t="str">
        <f>IF('TSA Input'!J2538="","",IF('TSA Input'!J2538="Yes",'TSA Input'!B2538,"Ineligible"))</f>
        <v/>
      </c>
      <c r="D2575" s="246" t="str">
        <f>IF('TSA Input'!J2538="","",IF('TSA Input'!J2538="Yes",IF('TSA Input'!W2538="","",LEFT('TSA Input'!W2538,LEN('TSA Input'!W2538)-2)),""))</f>
        <v/>
      </c>
      <c r="E2575" s="246" t="str">
        <f>IF('TSA Input'!J2538="","",IF('TSA Input'!J2538="Yes",'TSA Input'!I2538,""))</f>
        <v/>
      </c>
      <c r="F2575" s="247" t="str">
        <f>IF('TSA Input'!J2538="","",IF('TSA Input'!J2538="Yes",'TSA Input'!C2538,""))</f>
        <v/>
      </c>
      <c r="G2575" s="36" t="str">
        <f>IF('TSA Input'!J2538="","",IF('TSA Input'!J2538="Yes",'TSA Input'!D2538,""))</f>
        <v/>
      </c>
      <c r="H2575" s="37" t="str">
        <f>IF('TSA Input'!K2538="","",IF('TSA Input'!J2538="Yes",'TSA Input'!G2538,""))</f>
        <v/>
      </c>
      <c r="I2575" s="37" t="str">
        <f>IF('TSA Input'!L2538="","",IF('TSA Input'!J2538="Yes",'TSA Input'!F2538,""))</f>
        <v/>
      </c>
      <c r="J2575" s="39" t="str">
        <f t="shared" si="80"/>
        <v/>
      </c>
      <c r="K2575" s="257" t="str">
        <f>IF('TSA Input'!J2538="","",IF('TSA Input'!J2538="Yes",'TSA Input'!D2538,""))</f>
        <v/>
      </c>
      <c r="L2575" s="258" t="str">
        <f>IF('TSA Input'!J2538="","",IF('TSA Input'!J2538="Yes",'TSA Input'!G2538,""))</f>
        <v/>
      </c>
      <c r="M2575" s="258" t="str">
        <f>IF('TSA Input'!J2538="","",IF('TSA Input'!J2538="Yes",'TSA Input'!F2538,""))</f>
        <v/>
      </c>
      <c r="N2575" s="39" t="str">
        <f t="shared" si="81"/>
        <v/>
      </c>
      <c r="O2575" s="149" t="s">
        <v>11</v>
      </c>
      <c r="P2575" s="148" t="s">
        <v>11</v>
      </c>
      <c r="Q2575" s="1"/>
    </row>
    <row r="2576" spans="1:17" ht="15.75" hidden="1" customHeight="1">
      <c r="A2576" s="1" t="str">
        <f t="shared" si="1"/>
        <v/>
      </c>
      <c r="B2576" s="1"/>
      <c r="C2576" s="34" t="str">
        <f>IF('TSA Input'!J2539="","",IF('TSA Input'!J2539="Yes",'TSA Input'!B2539,"Ineligible"))</f>
        <v/>
      </c>
      <c r="D2576" s="246" t="str">
        <f>IF('TSA Input'!J2539="","",IF('TSA Input'!J2539="Yes",IF('TSA Input'!W2539="","",LEFT('TSA Input'!W2539,LEN('TSA Input'!W2539)-2)),""))</f>
        <v/>
      </c>
      <c r="E2576" s="246" t="str">
        <f>IF('TSA Input'!J2539="","",IF('TSA Input'!J2539="Yes",'TSA Input'!I2539,""))</f>
        <v/>
      </c>
      <c r="F2576" s="247" t="str">
        <f>IF('TSA Input'!J2539="","",IF('TSA Input'!J2539="Yes",'TSA Input'!C2539,""))</f>
        <v/>
      </c>
      <c r="G2576" s="36" t="str">
        <f>IF('TSA Input'!J2539="","",IF('TSA Input'!J2539="Yes",'TSA Input'!D2539,""))</f>
        <v/>
      </c>
      <c r="H2576" s="37" t="str">
        <f>IF('TSA Input'!K2539="","",IF('TSA Input'!J2539="Yes",'TSA Input'!G2539,""))</f>
        <v/>
      </c>
      <c r="I2576" s="37" t="str">
        <f>IF('TSA Input'!L2539="","",IF('TSA Input'!J2539="Yes",'TSA Input'!F2539,""))</f>
        <v/>
      </c>
      <c r="J2576" s="39" t="str">
        <f t="shared" si="80"/>
        <v/>
      </c>
      <c r="K2576" s="257" t="str">
        <f>IF('TSA Input'!J2539="","",IF('TSA Input'!J2539="Yes",'TSA Input'!D2539,""))</f>
        <v/>
      </c>
      <c r="L2576" s="258" t="str">
        <f>IF('TSA Input'!J2539="","",IF('TSA Input'!J2539="Yes",'TSA Input'!G2539,""))</f>
        <v/>
      </c>
      <c r="M2576" s="258" t="str">
        <f>IF('TSA Input'!J2539="","",IF('TSA Input'!J2539="Yes",'TSA Input'!F2539,""))</f>
        <v/>
      </c>
      <c r="N2576" s="39" t="str">
        <f t="shared" si="81"/>
        <v/>
      </c>
      <c r="O2576" s="149" t="s">
        <v>11</v>
      </c>
      <c r="P2576" s="148" t="s">
        <v>11</v>
      </c>
      <c r="Q2576" s="1"/>
    </row>
    <row r="2577" spans="1:17" ht="15.75" hidden="1" customHeight="1">
      <c r="A2577" s="1" t="str">
        <f t="shared" si="1"/>
        <v/>
      </c>
      <c r="B2577" s="1"/>
      <c r="C2577" s="34" t="str">
        <f>IF('TSA Input'!J2540="","",IF('TSA Input'!J2540="Yes",'TSA Input'!B2540,"Ineligible"))</f>
        <v/>
      </c>
      <c r="D2577" s="246" t="str">
        <f>IF('TSA Input'!J2540="","",IF('TSA Input'!J2540="Yes",IF('TSA Input'!W2540="","",LEFT('TSA Input'!W2540,LEN('TSA Input'!W2540)-2)),""))</f>
        <v/>
      </c>
      <c r="E2577" s="246" t="str">
        <f>IF('TSA Input'!J2540="","",IF('TSA Input'!J2540="Yes",'TSA Input'!I2540,""))</f>
        <v/>
      </c>
      <c r="F2577" s="247" t="str">
        <f>IF('TSA Input'!J2540="","",IF('TSA Input'!J2540="Yes",'TSA Input'!C2540,""))</f>
        <v/>
      </c>
      <c r="G2577" s="36" t="str">
        <f>IF('TSA Input'!J2540="","",IF('TSA Input'!J2540="Yes",'TSA Input'!D2540,""))</f>
        <v/>
      </c>
      <c r="H2577" s="37" t="str">
        <f>IF('TSA Input'!K2540="","",IF('TSA Input'!J2540="Yes",'TSA Input'!G2540,""))</f>
        <v/>
      </c>
      <c r="I2577" s="37" t="str">
        <f>IF('TSA Input'!L2540="","",IF('TSA Input'!J2540="Yes",'TSA Input'!F2540,""))</f>
        <v/>
      </c>
      <c r="J2577" s="39" t="str">
        <f t="shared" si="80"/>
        <v/>
      </c>
      <c r="K2577" s="257" t="str">
        <f>IF('TSA Input'!J2540="","",IF('TSA Input'!J2540="Yes",'TSA Input'!D2540,""))</f>
        <v/>
      </c>
      <c r="L2577" s="258" t="str">
        <f>IF('TSA Input'!J2540="","",IF('TSA Input'!J2540="Yes",'TSA Input'!G2540,""))</f>
        <v/>
      </c>
      <c r="M2577" s="258" t="str">
        <f>IF('TSA Input'!J2540="","",IF('TSA Input'!J2540="Yes",'TSA Input'!F2540,""))</f>
        <v/>
      </c>
      <c r="N2577" s="39" t="str">
        <f t="shared" si="81"/>
        <v/>
      </c>
      <c r="O2577" s="149" t="s">
        <v>11</v>
      </c>
      <c r="P2577" s="148" t="s">
        <v>11</v>
      </c>
      <c r="Q2577" s="1"/>
    </row>
    <row r="2578" spans="1:17" ht="15.75" hidden="1" customHeight="1">
      <c r="A2578" s="1" t="str">
        <f t="shared" si="1"/>
        <v/>
      </c>
      <c r="B2578" s="1"/>
      <c r="C2578" s="34" t="str">
        <f>IF('TSA Input'!J2541="","",IF('TSA Input'!J2541="Yes",'TSA Input'!B2541,"Ineligible"))</f>
        <v/>
      </c>
      <c r="D2578" s="246" t="str">
        <f>IF('TSA Input'!J2541="","",IF('TSA Input'!J2541="Yes",IF('TSA Input'!W2541="","",LEFT('TSA Input'!W2541,LEN('TSA Input'!W2541)-2)),""))</f>
        <v/>
      </c>
      <c r="E2578" s="246" t="str">
        <f>IF('TSA Input'!J2541="","",IF('TSA Input'!J2541="Yes",'TSA Input'!I2541,""))</f>
        <v/>
      </c>
      <c r="F2578" s="247" t="str">
        <f>IF('TSA Input'!J2541="","",IF('TSA Input'!J2541="Yes",'TSA Input'!C2541,""))</f>
        <v/>
      </c>
      <c r="G2578" s="36" t="str">
        <f>IF('TSA Input'!J2541="","",IF('TSA Input'!J2541="Yes",'TSA Input'!D2541,""))</f>
        <v/>
      </c>
      <c r="H2578" s="37" t="str">
        <f>IF('TSA Input'!K2541="","",IF('TSA Input'!J2541="Yes",'TSA Input'!G2541,""))</f>
        <v/>
      </c>
      <c r="I2578" s="37" t="str">
        <f>IF('TSA Input'!L2541="","",IF('TSA Input'!J2541="Yes",'TSA Input'!F2541,""))</f>
        <v/>
      </c>
      <c r="J2578" s="39" t="str">
        <f t="shared" si="80"/>
        <v/>
      </c>
      <c r="K2578" s="257" t="str">
        <f>IF('TSA Input'!J2541="","",IF('TSA Input'!J2541="Yes",'TSA Input'!D2541,""))</f>
        <v/>
      </c>
      <c r="L2578" s="258" t="str">
        <f>IF('TSA Input'!J2541="","",IF('TSA Input'!J2541="Yes",'TSA Input'!G2541,""))</f>
        <v/>
      </c>
      <c r="M2578" s="258" t="str">
        <f>IF('TSA Input'!J2541="","",IF('TSA Input'!J2541="Yes",'TSA Input'!F2541,""))</f>
        <v/>
      </c>
      <c r="N2578" s="39" t="str">
        <f t="shared" si="81"/>
        <v/>
      </c>
      <c r="O2578" s="149" t="s">
        <v>11</v>
      </c>
      <c r="P2578" s="148" t="s">
        <v>11</v>
      </c>
      <c r="Q2578" s="1"/>
    </row>
    <row r="2579" spans="1:17" ht="15.75" hidden="1" customHeight="1">
      <c r="A2579" s="1" t="str">
        <f t="shared" si="1"/>
        <v/>
      </c>
      <c r="B2579" s="1"/>
      <c r="C2579" s="34" t="str">
        <f>IF('TSA Input'!J2542="","",IF('TSA Input'!J2542="Yes",'TSA Input'!B2542,"Ineligible"))</f>
        <v/>
      </c>
      <c r="D2579" s="246" t="str">
        <f>IF('TSA Input'!J2542="","",IF('TSA Input'!J2542="Yes",IF('TSA Input'!W2542="","",LEFT('TSA Input'!W2542,LEN('TSA Input'!W2542)-2)),""))</f>
        <v/>
      </c>
      <c r="E2579" s="246" t="str">
        <f>IF('TSA Input'!J2542="","",IF('TSA Input'!J2542="Yes",'TSA Input'!I2542,""))</f>
        <v/>
      </c>
      <c r="F2579" s="247" t="str">
        <f>IF('TSA Input'!J2542="","",IF('TSA Input'!J2542="Yes",'TSA Input'!C2542,""))</f>
        <v/>
      </c>
      <c r="G2579" s="36" t="str">
        <f>IF('TSA Input'!J2542="","",IF('TSA Input'!J2542="Yes",'TSA Input'!D2542,""))</f>
        <v/>
      </c>
      <c r="H2579" s="37" t="str">
        <f>IF('TSA Input'!K2542="","",IF('TSA Input'!J2542="Yes",'TSA Input'!G2542,""))</f>
        <v/>
      </c>
      <c r="I2579" s="37" t="str">
        <f>IF('TSA Input'!L2542="","",IF('TSA Input'!J2542="Yes",'TSA Input'!F2542,""))</f>
        <v/>
      </c>
      <c r="J2579" s="39" t="str">
        <f t="shared" si="80"/>
        <v/>
      </c>
      <c r="K2579" s="257" t="str">
        <f>IF('TSA Input'!J2542="","",IF('TSA Input'!J2542="Yes",'TSA Input'!D2542,""))</f>
        <v/>
      </c>
      <c r="L2579" s="258" t="str">
        <f>IF('TSA Input'!J2542="","",IF('TSA Input'!J2542="Yes",'TSA Input'!G2542,""))</f>
        <v/>
      </c>
      <c r="M2579" s="258" t="str">
        <f>IF('TSA Input'!J2542="","",IF('TSA Input'!J2542="Yes",'TSA Input'!F2542,""))</f>
        <v/>
      </c>
      <c r="N2579" s="39" t="str">
        <f t="shared" si="81"/>
        <v/>
      </c>
      <c r="O2579" s="149" t="s">
        <v>11</v>
      </c>
      <c r="P2579" s="148" t="s">
        <v>11</v>
      </c>
      <c r="Q2579" s="1"/>
    </row>
    <row r="2580" spans="1:17" ht="15.75" hidden="1" customHeight="1">
      <c r="A2580" s="1" t="str">
        <f t="shared" si="1"/>
        <v/>
      </c>
      <c r="B2580" s="1"/>
      <c r="C2580" s="34" t="str">
        <f>IF('TSA Input'!J2543="","",IF('TSA Input'!J2543="Yes",'TSA Input'!B2543,"Ineligible"))</f>
        <v/>
      </c>
      <c r="D2580" s="246" t="str">
        <f>IF('TSA Input'!J2543="","",IF('TSA Input'!J2543="Yes",IF('TSA Input'!W2543="","",LEFT('TSA Input'!W2543,LEN('TSA Input'!W2543)-2)),""))</f>
        <v/>
      </c>
      <c r="E2580" s="246" t="str">
        <f>IF('TSA Input'!J2543="","",IF('TSA Input'!J2543="Yes",'TSA Input'!I2543,""))</f>
        <v/>
      </c>
      <c r="F2580" s="247" t="str">
        <f>IF('TSA Input'!J2543="","",IF('TSA Input'!J2543="Yes",'TSA Input'!C2543,""))</f>
        <v/>
      </c>
      <c r="G2580" s="36" t="str">
        <f>IF('TSA Input'!J2543="","",IF('TSA Input'!J2543="Yes",'TSA Input'!D2543,""))</f>
        <v/>
      </c>
      <c r="H2580" s="37" t="str">
        <f>IF('TSA Input'!K2543="","",IF('TSA Input'!J2543="Yes",'TSA Input'!G2543,""))</f>
        <v/>
      </c>
      <c r="I2580" s="37" t="str">
        <f>IF('TSA Input'!L2543="","",IF('TSA Input'!J2543="Yes",'TSA Input'!F2543,""))</f>
        <v/>
      </c>
      <c r="J2580" s="39" t="str">
        <f t="shared" si="80"/>
        <v/>
      </c>
      <c r="K2580" s="257" t="str">
        <f>IF('TSA Input'!J2543="","",IF('TSA Input'!J2543="Yes",'TSA Input'!D2543,""))</f>
        <v/>
      </c>
      <c r="L2580" s="258" t="str">
        <f>IF('TSA Input'!J2543="","",IF('TSA Input'!J2543="Yes",'TSA Input'!G2543,""))</f>
        <v/>
      </c>
      <c r="M2580" s="258" t="str">
        <f>IF('TSA Input'!J2543="","",IF('TSA Input'!J2543="Yes",'TSA Input'!F2543,""))</f>
        <v/>
      </c>
      <c r="N2580" s="39" t="str">
        <f t="shared" si="81"/>
        <v/>
      </c>
      <c r="O2580" s="149" t="s">
        <v>11</v>
      </c>
      <c r="P2580" s="148" t="s">
        <v>11</v>
      </c>
      <c r="Q2580" s="1"/>
    </row>
    <row r="2581" spans="1:17" ht="15.75" hidden="1" customHeight="1">
      <c r="A2581" s="1" t="str">
        <f t="shared" si="1"/>
        <v/>
      </c>
      <c r="B2581" s="1"/>
      <c r="C2581" s="34" t="str">
        <f>IF('TSA Input'!J2544="","",IF('TSA Input'!J2544="Yes",'TSA Input'!B2544,"Ineligible"))</f>
        <v/>
      </c>
      <c r="D2581" s="246" t="str">
        <f>IF('TSA Input'!J2544="","",IF('TSA Input'!J2544="Yes",IF('TSA Input'!W2544="","",LEFT('TSA Input'!W2544,LEN('TSA Input'!W2544)-2)),""))</f>
        <v/>
      </c>
      <c r="E2581" s="246" t="str">
        <f>IF('TSA Input'!J2544="","",IF('TSA Input'!J2544="Yes",'TSA Input'!I2544,""))</f>
        <v/>
      </c>
      <c r="F2581" s="247" t="str">
        <f>IF('TSA Input'!J2544="","",IF('TSA Input'!J2544="Yes",'TSA Input'!C2544,""))</f>
        <v/>
      </c>
      <c r="G2581" s="36" t="str">
        <f>IF('TSA Input'!J2544="","",IF('TSA Input'!J2544="Yes",'TSA Input'!D2544,""))</f>
        <v/>
      </c>
      <c r="H2581" s="37" t="str">
        <f>IF('TSA Input'!K2544="","",IF('TSA Input'!J2544="Yes",'TSA Input'!G2544,""))</f>
        <v/>
      </c>
      <c r="I2581" s="37" t="str">
        <f>IF('TSA Input'!L2544="","",IF('TSA Input'!J2544="Yes",'TSA Input'!F2544,""))</f>
        <v/>
      </c>
      <c r="J2581" s="39" t="str">
        <f t="shared" si="80"/>
        <v/>
      </c>
      <c r="K2581" s="257" t="str">
        <f>IF('TSA Input'!J2544="","",IF('TSA Input'!J2544="Yes",'TSA Input'!D2544,""))</f>
        <v/>
      </c>
      <c r="L2581" s="258" t="str">
        <f>IF('TSA Input'!J2544="","",IF('TSA Input'!J2544="Yes",'TSA Input'!G2544,""))</f>
        <v/>
      </c>
      <c r="M2581" s="258" t="str">
        <f>IF('TSA Input'!J2544="","",IF('TSA Input'!J2544="Yes",'TSA Input'!F2544,""))</f>
        <v/>
      </c>
      <c r="N2581" s="39" t="str">
        <f t="shared" si="81"/>
        <v/>
      </c>
      <c r="O2581" s="149" t="s">
        <v>11</v>
      </c>
      <c r="P2581" s="148" t="s">
        <v>11</v>
      </c>
      <c r="Q2581" s="1"/>
    </row>
    <row r="2582" spans="1:17" ht="15.75" hidden="1" customHeight="1">
      <c r="A2582" s="1" t="str">
        <f t="shared" si="1"/>
        <v/>
      </c>
      <c r="B2582" s="1"/>
      <c r="C2582" s="34" t="str">
        <f>IF('TSA Input'!J2545="","",IF('TSA Input'!J2545="Yes",'TSA Input'!B2545,"Ineligible"))</f>
        <v/>
      </c>
      <c r="D2582" s="246" t="str">
        <f>IF('TSA Input'!J2545="","",IF('TSA Input'!J2545="Yes",IF('TSA Input'!W2545="","",LEFT('TSA Input'!W2545,LEN('TSA Input'!W2545)-2)),""))</f>
        <v/>
      </c>
      <c r="E2582" s="246" t="str">
        <f>IF('TSA Input'!J2545="","",IF('TSA Input'!J2545="Yes",'TSA Input'!I2545,""))</f>
        <v/>
      </c>
      <c r="F2582" s="247" t="str">
        <f>IF('TSA Input'!J2545="","",IF('TSA Input'!J2545="Yes",'TSA Input'!C2545,""))</f>
        <v/>
      </c>
      <c r="G2582" s="36" t="str">
        <f>IF('TSA Input'!J2545="","",IF('TSA Input'!J2545="Yes",'TSA Input'!D2545,""))</f>
        <v/>
      </c>
      <c r="H2582" s="37" t="str">
        <f>IF('TSA Input'!K2545="","",IF('TSA Input'!J2545="Yes",'TSA Input'!G2545,""))</f>
        <v/>
      </c>
      <c r="I2582" s="37" t="str">
        <f>IF('TSA Input'!L2545="","",IF('TSA Input'!J2545="Yes",'TSA Input'!F2545,""))</f>
        <v/>
      </c>
      <c r="J2582" s="39" t="str">
        <f t="shared" si="80"/>
        <v/>
      </c>
      <c r="K2582" s="257" t="str">
        <f>IF('TSA Input'!J2545="","",IF('TSA Input'!J2545="Yes",'TSA Input'!D2545,""))</f>
        <v/>
      </c>
      <c r="L2582" s="258" t="str">
        <f>IF('TSA Input'!J2545="","",IF('TSA Input'!J2545="Yes",'TSA Input'!G2545,""))</f>
        <v/>
      </c>
      <c r="M2582" s="258" t="str">
        <f>IF('TSA Input'!J2545="","",IF('TSA Input'!J2545="Yes",'TSA Input'!F2545,""))</f>
        <v/>
      </c>
      <c r="N2582" s="39" t="str">
        <f t="shared" si="81"/>
        <v/>
      </c>
      <c r="O2582" s="149" t="s">
        <v>11</v>
      </c>
      <c r="P2582" s="148" t="s">
        <v>11</v>
      </c>
      <c r="Q2582" s="1"/>
    </row>
    <row r="2583" spans="1:17" ht="15.75" hidden="1" customHeight="1">
      <c r="A2583" s="1" t="str">
        <f t="shared" si="1"/>
        <v/>
      </c>
      <c r="B2583" s="1"/>
      <c r="C2583" s="34" t="str">
        <f>IF('TSA Input'!J2546="","",IF('TSA Input'!J2546="Yes",'TSA Input'!B2546,"Ineligible"))</f>
        <v/>
      </c>
      <c r="D2583" s="246" t="str">
        <f>IF('TSA Input'!J2546="","",IF('TSA Input'!J2546="Yes",IF('TSA Input'!W2546="","",LEFT('TSA Input'!W2546,LEN('TSA Input'!W2546)-2)),""))</f>
        <v/>
      </c>
      <c r="E2583" s="246" t="str">
        <f>IF('TSA Input'!J2546="","",IF('TSA Input'!J2546="Yes",'TSA Input'!I2546,""))</f>
        <v/>
      </c>
      <c r="F2583" s="247" t="str">
        <f>IF('TSA Input'!J2546="","",IF('TSA Input'!J2546="Yes",'TSA Input'!C2546,""))</f>
        <v/>
      </c>
      <c r="G2583" s="36" t="str">
        <f>IF('TSA Input'!J2546="","",IF('TSA Input'!J2546="Yes",'TSA Input'!D2546,""))</f>
        <v/>
      </c>
      <c r="H2583" s="37" t="str">
        <f>IF('TSA Input'!K2546="","",IF('TSA Input'!J2546="Yes",'TSA Input'!G2546,""))</f>
        <v/>
      </c>
      <c r="I2583" s="37" t="str">
        <f>IF('TSA Input'!L2546="","",IF('TSA Input'!J2546="Yes",'TSA Input'!F2546,""))</f>
        <v/>
      </c>
      <c r="J2583" s="39" t="str">
        <f t="shared" si="80"/>
        <v/>
      </c>
      <c r="K2583" s="257" t="str">
        <f>IF('TSA Input'!J2546="","",IF('TSA Input'!J2546="Yes",'TSA Input'!D2546,""))</f>
        <v/>
      </c>
      <c r="L2583" s="258" t="str">
        <f>IF('TSA Input'!J2546="","",IF('TSA Input'!J2546="Yes",'TSA Input'!G2546,""))</f>
        <v/>
      </c>
      <c r="M2583" s="258" t="str">
        <f>IF('TSA Input'!J2546="","",IF('TSA Input'!J2546="Yes",'TSA Input'!F2546,""))</f>
        <v/>
      </c>
      <c r="N2583" s="39" t="str">
        <f t="shared" si="81"/>
        <v/>
      </c>
      <c r="O2583" s="149" t="s">
        <v>11</v>
      </c>
      <c r="P2583" s="148" t="s">
        <v>11</v>
      </c>
      <c r="Q2583" s="1"/>
    </row>
    <row r="2584" spans="1:17" ht="15.75" hidden="1" customHeight="1">
      <c r="A2584" s="1" t="str">
        <f t="shared" si="1"/>
        <v/>
      </c>
      <c r="B2584" s="1"/>
      <c r="C2584" s="34" t="str">
        <f>IF('TSA Input'!J2547="","",IF('TSA Input'!J2547="Yes",'TSA Input'!B2547,"Ineligible"))</f>
        <v/>
      </c>
      <c r="D2584" s="246" t="str">
        <f>IF('TSA Input'!J2547="","",IF('TSA Input'!J2547="Yes",IF('TSA Input'!W2547="","",LEFT('TSA Input'!W2547,LEN('TSA Input'!W2547)-2)),""))</f>
        <v/>
      </c>
      <c r="E2584" s="246" t="str">
        <f>IF('TSA Input'!J2547="","",IF('TSA Input'!J2547="Yes",'TSA Input'!I2547,""))</f>
        <v/>
      </c>
      <c r="F2584" s="247" t="str">
        <f>IF('TSA Input'!J2547="","",IF('TSA Input'!J2547="Yes",'TSA Input'!C2547,""))</f>
        <v/>
      </c>
      <c r="G2584" s="36" t="str">
        <f>IF('TSA Input'!J2547="","",IF('TSA Input'!J2547="Yes",'TSA Input'!D2547,""))</f>
        <v/>
      </c>
      <c r="H2584" s="37" t="str">
        <f>IF('TSA Input'!K2547="","",IF('TSA Input'!J2547="Yes",'TSA Input'!G2547,""))</f>
        <v/>
      </c>
      <c r="I2584" s="37" t="str">
        <f>IF('TSA Input'!L2547="","",IF('TSA Input'!J2547="Yes",'TSA Input'!F2547,""))</f>
        <v/>
      </c>
      <c r="J2584" s="39" t="str">
        <f t="shared" si="80"/>
        <v/>
      </c>
      <c r="K2584" s="257" t="str">
        <f>IF('TSA Input'!J2547="","",IF('TSA Input'!J2547="Yes",'TSA Input'!D2547,""))</f>
        <v/>
      </c>
      <c r="L2584" s="258" t="str">
        <f>IF('TSA Input'!J2547="","",IF('TSA Input'!J2547="Yes",'TSA Input'!G2547,""))</f>
        <v/>
      </c>
      <c r="M2584" s="258" t="str">
        <f>IF('TSA Input'!J2547="","",IF('TSA Input'!J2547="Yes",'TSA Input'!F2547,""))</f>
        <v/>
      </c>
      <c r="N2584" s="39" t="str">
        <f t="shared" si="81"/>
        <v/>
      </c>
      <c r="O2584" s="149" t="s">
        <v>11</v>
      </c>
      <c r="P2584" s="148" t="s">
        <v>11</v>
      </c>
      <c r="Q2584" s="1"/>
    </row>
    <row r="2585" spans="1:17" ht="15.75" hidden="1" customHeight="1">
      <c r="A2585" s="1" t="str">
        <f t="shared" si="1"/>
        <v/>
      </c>
      <c r="B2585" s="1"/>
      <c r="C2585" s="34" t="str">
        <f>IF('TSA Input'!J2548="","",IF('TSA Input'!J2548="Yes",'TSA Input'!B2548,"Ineligible"))</f>
        <v/>
      </c>
      <c r="D2585" s="246" t="str">
        <f>IF('TSA Input'!J2548="","",IF('TSA Input'!J2548="Yes",IF('TSA Input'!W2548="","",LEFT('TSA Input'!W2548,LEN('TSA Input'!W2548)-2)),""))</f>
        <v/>
      </c>
      <c r="E2585" s="246" t="str">
        <f>IF('TSA Input'!J2548="","",IF('TSA Input'!J2548="Yes",'TSA Input'!I2548,""))</f>
        <v/>
      </c>
      <c r="F2585" s="247" t="str">
        <f>IF('TSA Input'!J2548="","",IF('TSA Input'!J2548="Yes",'TSA Input'!C2548,""))</f>
        <v/>
      </c>
      <c r="G2585" s="36" t="str">
        <f>IF('TSA Input'!J2548="","",IF('TSA Input'!J2548="Yes",'TSA Input'!D2548,""))</f>
        <v/>
      </c>
      <c r="H2585" s="37" t="str">
        <f>IF('TSA Input'!K2548="","",IF('TSA Input'!J2548="Yes",'TSA Input'!G2548,""))</f>
        <v/>
      </c>
      <c r="I2585" s="37" t="str">
        <f>IF('TSA Input'!L2548="","",IF('TSA Input'!J2548="Yes",'TSA Input'!F2548,""))</f>
        <v/>
      </c>
      <c r="J2585" s="39" t="str">
        <f t="shared" si="80"/>
        <v/>
      </c>
      <c r="K2585" s="257" t="str">
        <f>IF('TSA Input'!J2548="","",IF('TSA Input'!J2548="Yes",'TSA Input'!D2548,""))</f>
        <v/>
      </c>
      <c r="L2585" s="258" t="str">
        <f>IF('TSA Input'!J2548="","",IF('TSA Input'!J2548="Yes",'TSA Input'!G2548,""))</f>
        <v/>
      </c>
      <c r="M2585" s="258" t="str">
        <f>IF('TSA Input'!J2548="","",IF('TSA Input'!J2548="Yes",'TSA Input'!F2548,""))</f>
        <v/>
      </c>
      <c r="N2585" s="39" t="str">
        <f t="shared" si="81"/>
        <v/>
      </c>
      <c r="O2585" s="149" t="s">
        <v>11</v>
      </c>
      <c r="P2585" s="148" t="s">
        <v>11</v>
      </c>
      <c r="Q2585" s="1"/>
    </row>
    <row r="2586" spans="1:17" ht="15.75" hidden="1" customHeight="1">
      <c r="A2586" s="1" t="str">
        <f t="shared" si="1"/>
        <v/>
      </c>
      <c r="B2586" s="1"/>
      <c r="C2586" s="34" t="str">
        <f>IF('TSA Input'!J2549="","",IF('TSA Input'!J2549="Yes",'TSA Input'!B2549,"Ineligible"))</f>
        <v/>
      </c>
      <c r="D2586" s="246" t="str">
        <f>IF('TSA Input'!J2549="","",IF('TSA Input'!J2549="Yes",IF('TSA Input'!W2549="","",LEFT('TSA Input'!W2549,LEN('TSA Input'!W2549)-2)),""))</f>
        <v/>
      </c>
      <c r="E2586" s="246" t="str">
        <f>IF('TSA Input'!J2549="","",IF('TSA Input'!J2549="Yes",'TSA Input'!I2549,""))</f>
        <v/>
      </c>
      <c r="F2586" s="247" t="str">
        <f>IF('TSA Input'!J2549="","",IF('TSA Input'!J2549="Yes",'TSA Input'!C2549,""))</f>
        <v/>
      </c>
      <c r="G2586" s="36" t="str">
        <f>IF('TSA Input'!J2549="","",IF('TSA Input'!J2549="Yes",'TSA Input'!D2549,""))</f>
        <v/>
      </c>
      <c r="H2586" s="37" t="str">
        <f>IF('TSA Input'!K2549="","",IF('TSA Input'!J2549="Yes",'TSA Input'!G2549,""))</f>
        <v/>
      </c>
      <c r="I2586" s="37" t="str">
        <f>IF('TSA Input'!L2549="","",IF('TSA Input'!J2549="Yes",'TSA Input'!F2549,""))</f>
        <v/>
      </c>
      <c r="J2586" s="39" t="str">
        <f t="shared" si="80"/>
        <v/>
      </c>
      <c r="K2586" s="257" t="str">
        <f>IF('TSA Input'!J2549="","",IF('TSA Input'!J2549="Yes",'TSA Input'!D2549,""))</f>
        <v/>
      </c>
      <c r="L2586" s="258" t="str">
        <f>IF('TSA Input'!J2549="","",IF('TSA Input'!J2549="Yes",'TSA Input'!G2549,""))</f>
        <v/>
      </c>
      <c r="M2586" s="258" t="str">
        <f>IF('TSA Input'!J2549="","",IF('TSA Input'!J2549="Yes",'TSA Input'!F2549,""))</f>
        <v/>
      </c>
      <c r="N2586" s="39" t="str">
        <f t="shared" si="81"/>
        <v/>
      </c>
      <c r="O2586" s="149" t="s">
        <v>11</v>
      </c>
      <c r="P2586" s="148" t="s">
        <v>11</v>
      </c>
      <c r="Q2586" s="1"/>
    </row>
    <row r="2587" spans="1:17" ht="15.75" hidden="1" customHeight="1">
      <c r="A2587" s="1" t="str">
        <f t="shared" si="1"/>
        <v/>
      </c>
      <c r="B2587" s="1"/>
      <c r="C2587" s="34" t="str">
        <f>IF('TSA Input'!J2550="","",IF('TSA Input'!J2550="Yes",'TSA Input'!B2550,"Ineligible"))</f>
        <v/>
      </c>
      <c r="D2587" s="246" t="str">
        <f>IF('TSA Input'!J2550="","",IF('TSA Input'!J2550="Yes",IF('TSA Input'!W2550="","",LEFT('TSA Input'!W2550,LEN('TSA Input'!W2550)-2)),""))</f>
        <v/>
      </c>
      <c r="E2587" s="246" t="str">
        <f>IF('TSA Input'!J2550="","",IF('TSA Input'!J2550="Yes",'TSA Input'!I2550,""))</f>
        <v/>
      </c>
      <c r="F2587" s="247" t="str">
        <f>IF('TSA Input'!J2550="","",IF('TSA Input'!J2550="Yes",'TSA Input'!C2550,""))</f>
        <v/>
      </c>
      <c r="G2587" s="36" t="str">
        <f>IF('TSA Input'!J2550="","",IF('TSA Input'!J2550="Yes",'TSA Input'!D2550,""))</f>
        <v/>
      </c>
      <c r="H2587" s="37" t="str">
        <f>IF('TSA Input'!K2550="","",IF('TSA Input'!J2550="Yes",'TSA Input'!G2550,""))</f>
        <v/>
      </c>
      <c r="I2587" s="37" t="str">
        <f>IF('TSA Input'!L2550="","",IF('TSA Input'!J2550="Yes",'TSA Input'!F2550,""))</f>
        <v/>
      </c>
      <c r="J2587" s="39" t="str">
        <f t="shared" si="80"/>
        <v/>
      </c>
      <c r="K2587" s="257" t="str">
        <f>IF('TSA Input'!J2550="","",IF('TSA Input'!J2550="Yes",'TSA Input'!D2550,""))</f>
        <v/>
      </c>
      <c r="L2587" s="258" t="str">
        <f>IF('TSA Input'!J2550="","",IF('TSA Input'!J2550="Yes",'TSA Input'!G2550,""))</f>
        <v/>
      </c>
      <c r="M2587" s="258" t="str">
        <f>IF('TSA Input'!J2550="","",IF('TSA Input'!J2550="Yes",'TSA Input'!F2550,""))</f>
        <v/>
      </c>
      <c r="N2587" s="39" t="str">
        <f t="shared" si="81"/>
        <v/>
      </c>
      <c r="O2587" s="149" t="s">
        <v>11</v>
      </c>
      <c r="P2587" s="148" t="s">
        <v>11</v>
      </c>
      <c r="Q2587" s="1"/>
    </row>
    <row r="2588" spans="1:17" ht="15.75" hidden="1" customHeight="1">
      <c r="A2588" s="1" t="str">
        <f t="shared" si="1"/>
        <v/>
      </c>
      <c r="B2588" s="1"/>
      <c r="C2588" s="34" t="str">
        <f>IF('TSA Input'!J2551="","",IF('TSA Input'!J2551="Yes",'TSA Input'!B2551,"Ineligible"))</f>
        <v/>
      </c>
      <c r="D2588" s="246" t="str">
        <f>IF('TSA Input'!J2551="","",IF('TSA Input'!J2551="Yes",IF('TSA Input'!W2551="","",LEFT('TSA Input'!W2551,LEN('TSA Input'!W2551)-2)),""))</f>
        <v/>
      </c>
      <c r="E2588" s="246" t="str">
        <f>IF('TSA Input'!J2551="","",IF('TSA Input'!J2551="Yes",'TSA Input'!I2551,""))</f>
        <v/>
      </c>
      <c r="F2588" s="247" t="str">
        <f>IF('TSA Input'!J2551="","",IF('TSA Input'!J2551="Yes",'TSA Input'!C2551,""))</f>
        <v/>
      </c>
      <c r="G2588" s="36" t="str">
        <f>IF('TSA Input'!J2551="","",IF('TSA Input'!J2551="Yes",'TSA Input'!D2551,""))</f>
        <v/>
      </c>
      <c r="H2588" s="37" t="str">
        <f>IF('TSA Input'!K2551="","",IF('TSA Input'!J2551="Yes",'TSA Input'!G2551,""))</f>
        <v/>
      </c>
      <c r="I2588" s="37" t="str">
        <f>IF('TSA Input'!L2551="","",IF('TSA Input'!J2551="Yes",'TSA Input'!F2551,""))</f>
        <v/>
      </c>
      <c r="J2588" s="39" t="str">
        <f t="shared" si="80"/>
        <v/>
      </c>
      <c r="K2588" s="257" t="str">
        <f>IF('TSA Input'!J2551="","",IF('TSA Input'!J2551="Yes",'TSA Input'!D2551,""))</f>
        <v/>
      </c>
      <c r="L2588" s="258" t="str">
        <f>IF('TSA Input'!J2551="","",IF('TSA Input'!J2551="Yes",'TSA Input'!G2551,""))</f>
        <v/>
      </c>
      <c r="M2588" s="258" t="str">
        <f>IF('TSA Input'!J2551="","",IF('TSA Input'!J2551="Yes",'TSA Input'!F2551,""))</f>
        <v/>
      </c>
      <c r="N2588" s="39" t="str">
        <f t="shared" si="81"/>
        <v/>
      </c>
      <c r="O2588" s="149" t="s">
        <v>11</v>
      </c>
      <c r="P2588" s="148" t="s">
        <v>11</v>
      </c>
      <c r="Q2588" s="1"/>
    </row>
    <row r="2589" spans="1:17" ht="15.75" hidden="1" customHeight="1">
      <c r="A2589" s="1" t="str">
        <f t="shared" si="1"/>
        <v/>
      </c>
      <c r="B2589" s="1"/>
      <c r="C2589" s="34" t="str">
        <f>IF('TSA Input'!J2552="","",IF('TSA Input'!J2552="Yes",'TSA Input'!B2552,"Ineligible"))</f>
        <v/>
      </c>
      <c r="D2589" s="246" t="str">
        <f>IF('TSA Input'!J2552="","",IF('TSA Input'!J2552="Yes",IF('TSA Input'!W2552="","",LEFT('TSA Input'!W2552,LEN('TSA Input'!W2552)-2)),""))</f>
        <v/>
      </c>
      <c r="E2589" s="246" t="str">
        <f>IF('TSA Input'!J2552="","",IF('TSA Input'!J2552="Yes",'TSA Input'!I2552,""))</f>
        <v/>
      </c>
      <c r="F2589" s="247" t="str">
        <f>IF('TSA Input'!J2552="","",IF('TSA Input'!J2552="Yes",'TSA Input'!C2552,""))</f>
        <v/>
      </c>
      <c r="G2589" s="36" t="str">
        <f>IF('TSA Input'!J2552="","",IF('TSA Input'!J2552="Yes",'TSA Input'!D2552,""))</f>
        <v/>
      </c>
      <c r="H2589" s="37" t="str">
        <f>IF('TSA Input'!K2552="","",IF('TSA Input'!J2552="Yes",'TSA Input'!G2552,""))</f>
        <v/>
      </c>
      <c r="I2589" s="37" t="str">
        <f>IF('TSA Input'!L2552="","",IF('TSA Input'!J2552="Yes",'TSA Input'!F2552,""))</f>
        <v/>
      </c>
      <c r="J2589" s="39" t="str">
        <f t="shared" si="80"/>
        <v/>
      </c>
      <c r="K2589" s="257" t="str">
        <f>IF('TSA Input'!J2552="","",IF('TSA Input'!J2552="Yes",'TSA Input'!D2552,""))</f>
        <v/>
      </c>
      <c r="L2589" s="258" t="str">
        <f>IF('TSA Input'!J2552="","",IF('TSA Input'!J2552="Yes",'TSA Input'!G2552,""))</f>
        <v/>
      </c>
      <c r="M2589" s="258" t="str">
        <f>IF('TSA Input'!J2552="","",IF('TSA Input'!J2552="Yes",'TSA Input'!F2552,""))</f>
        <v/>
      </c>
      <c r="N2589" s="39" t="str">
        <f t="shared" si="81"/>
        <v/>
      </c>
      <c r="O2589" s="149" t="s">
        <v>11</v>
      </c>
      <c r="P2589" s="148" t="s">
        <v>11</v>
      </c>
      <c r="Q2589" s="1"/>
    </row>
    <row r="2590" spans="1:17" ht="15.75" hidden="1" customHeight="1">
      <c r="A2590" s="1" t="str">
        <f t="shared" si="1"/>
        <v/>
      </c>
      <c r="B2590" s="1"/>
      <c r="C2590" s="34" t="str">
        <f>IF('TSA Input'!J2553="","",IF('TSA Input'!J2553="Yes",'TSA Input'!B2553,"Ineligible"))</f>
        <v/>
      </c>
      <c r="D2590" s="246" t="str">
        <f>IF('TSA Input'!J2553="","",IF('TSA Input'!J2553="Yes",IF('TSA Input'!W2553="","",LEFT('TSA Input'!W2553,LEN('TSA Input'!W2553)-2)),""))</f>
        <v/>
      </c>
      <c r="E2590" s="246" t="str">
        <f>IF('TSA Input'!J2553="","",IF('TSA Input'!J2553="Yes",'TSA Input'!I2553,""))</f>
        <v/>
      </c>
      <c r="F2590" s="247" t="str">
        <f>IF('TSA Input'!J2553="","",IF('TSA Input'!J2553="Yes",'TSA Input'!C2553,""))</f>
        <v/>
      </c>
      <c r="G2590" s="36" t="str">
        <f>IF('TSA Input'!J2553="","",IF('TSA Input'!J2553="Yes",'TSA Input'!D2553,""))</f>
        <v/>
      </c>
      <c r="H2590" s="37" t="str">
        <f>IF('TSA Input'!K2553="","",IF('TSA Input'!J2553="Yes",'TSA Input'!G2553,""))</f>
        <v/>
      </c>
      <c r="I2590" s="37" t="str">
        <f>IF('TSA Input'!L2553="","",IF('TSA Input'!J2553="Yes",'TSA Input'!F2553,""))</f>
        <v/>
      </c>
      <c r="J2590" s="39" t="str">
        <f t="shared" si="80"/>
        <v/>
      </c>
      <c r="K2590" s="257" t="str">
        <f>IF('TSA Input'!J2553="","",IF('TSA Input'!J2553="Yes",'TSA Input'!D2553,""))</f>
        <v/>
      </c>
      <c r="L2590" s="258" t="str">
        <f>IF('TSA Input'!J2553="","",IF('TSA Input'!J2553="Yes",'TSA Input'!G2553,""))</f>
        <v/>
      </c>
      <c r="M2590" s="258" t="str">
        <f>IF('TSA Input'!J2553="","",IF('TSA Input'!J2553="Yes",'TSA Input'!F2553,""))</f>
        <v/>
      </c>
      <c r="N2590" s="39" t="str">
        <f t="shared" si="81"/>
        <v/>
      </c>
      <c r="O2590" s="149" t="s">
        <v>11</v>
      </c>
      <c r="P2590" s="148" t="s">
        <v>11</v>
      </c>
      <c r="Q2590" s="1"/>
    </row>
    <row r="2591" spans="1:17" ht="15.75" hidden="1" customHeight="1">
      <c r="A2591" s="1" t="str">
        <f t="shared" si="1"/>
        <v/>
      </c>
      <c r="B2591" s="1"/>
      <c r="C2591" s="34" t="str">
        <f>IF('TSA Input'!J2554="","",IF('TSA Input'!J2554="Yes",'TSA Input'!B2554,"Ineligible"))</f>
        <v/>
      </c>
      <c r="D2591" s="246" t="str">
        <f>IF('TSA Input'!J2554="","",IF('TSA Input'!J2554="Yes",IF('TSA Input'!W2554="","",LEFT('TSA Input'!W2554,LEN('TSA Input'!W2554)-2)),""))</f>
        <v/>
      </c>
      <c r="E2591" s="246" t="str">
        <f>IF('TSA Input'!J2554="","",IF('TSA Input'!J2554="Yes",'TSA Input'!I2554,""))</f>
        <v/>
      </c>
      <c r="F2591" s="247" t="str">
        <f>IF('TSA Input'!J2554="","",IF('TSA Input'!J2554="Yes",'TSA Input'!C2554,""))</f>
        <v/>
      </c>
      <c r="G2591" s="36" t="str">
        <f>IF('TSA Input'!J2554="","",IF('TSA Input'!J2554="Yes",'TSA Input'!D2554,""))</f>
        <v/>
      </c>
      <c r="H2591" s="37" t="str">
        <f>IF('TSA Input'!K2554="","",IF('TSA Input'!J2554="Yes",'TSA Input'!G2554,""))</f>
        <v/>
      </c>
      <c r="I2591" s="37" t="str">
        <f>IF('TSA Input'!L2554="","",IF('TSA Input'!J2554="Yes",'TSA Input'!F2554,""))</f>
        <v/>
      </c>
      <c r="J2591" s="39" t="str">
        <f t="shared" si="80"/>
        <v/>
      </c>
      <c r="K2591" s="257" t="str">
        <f>IF('TSA Input'!J2554="","",IF('TSA Input'!J2554="Yes",'TSA Input'!D2554,""))</f>
        <v/>
      </c>
      <c r="L2591" s="258" t="str">
        <f>IF('TSA Input'!J2554="","",IF('TSA Input'!J2554="Yes",'TSA Input'!G2554,""))</f>
        <v/>
      </c>
      <c r="M2591" s="258" t="str">
        <f>IF('TSA Input'!J2554="","",IF('TSA Input'!J2554="Yes",'TSA Input'!F2554,""))</f>
        <v/>
      </c>
      <c r="N2591" s="39" t="str">
        <f t="shared" si="81"/>
        <v/>
      </c>
      <c r="O2591" s="149" t="s">
        <v>11</v>
      </c>
      <c r="P2591" s="148" t="s">
        <v>11</v>
      </c>
      <c r="Q2591" s="1"/>
    </row>
    <row r="2592" spans="1:17" ht="15.75" hidden="1" customHeight="1">
      <c r="A2592" s="1" t="str">
        <f t="shared" si="1"/>
        <v/>
      </c>
      <c r="B2592" s="1"/>
      <c r="C2592" s="34" t="str">
        <f>IF('TSA Input'!J2555="","",IF('TSA Input'!J2555="Yes",'TSA Input'!B2555,"Ineligible"))</f>
        <v/>
      </c>
      <c r="D2592" s="246" t="str">
        <f>IF('TSA Input'!J2555="","",IF('TSA Input'!J2555="Yes",IF('TSA Input'!W2555="","",LEFT('TSA Input'!W2555,LEN('TSA Input'!W2555)-2)),""))</f>
        <v/>
      </c>
      <c r="E2592" s="246" t="str">
        <f>IF('TSA Input'!J2555="","",IF('TSA Input'!J2555="Yes",'TSA Input'!I2555,""))</f>
        <v/>
      </c>
      <c r="F2592" s="247" t="str">
        <f>IF('TSA Input'!J2555="","",IF('TSA Input'!J2555="Yes",'TSA Input'!C2555,""))</f>
        <v/>
      </c>
      <c r="G2592" s="36" t="str">
        <f>IF('TSA Input'!J2555="","",IF('TSA Input'!J2555="Yes",'TSA Input'!D2555,""))</f>
        <v/>
      </c>
      <c r="H2592" s="37" t="str">
        <f>IF('TSA Input'!K2555="","",IF('TSA Input'!J2555="Yes",'TSA Input'!G2555,""))</f>
        <v/>
      </c>
      <c r="I2592" s="37" t="str">
        <f>IF('TSA Input'!L2555="","",IF('TSA Input'!J2555="Yes",'TSA Input'!F2555,""))</f>
        <v/>
      </c>
      <c r="J2592" s="39" t="str">
        <f t="shared" si="80"/>
        <v/>
      </c>
      <c r="K2592" s="257" t="str">
        <f>IF('TSA Input'!J2555="","",IF('TSA Input'!J2555="Yes",'TSA Input'!D2555,""))</f>
        <v/>
      </c>
      <c r="L2592" s="258" t="str">
        <f>IF('TSA Input'!J2555="","",IF('TSA Input'!J2555="Yes",'TSA Input'!G2555,""))</f>
        <v/>
      </c>
      <c r="M2592" s="258" t="str">
        <f>IF('TSA Input'!J2555="","",IF('TSA Input'!J2555="Yes",'TSA Input'!F2555,""))</f>
        <v/>
      </c>
      <c r="N2592" s="39" t="str">
        <f t="shared" si="81"/>
        <v/>
      </c>
      <c r="O2592" s="149" t="s">
        <v>11</v>
      </c>
      <c r="P2592" s="148" t="s">
        <v>11</v>
      </c>
      <c r="Q2592" s="1"/>
    </row>
    <row r="2593" spans="1:17" ht="15.75" hidden="1" customHeight="1">
      <c r="A2593" s="1" t="str">
        <f t="shared" si="1"/>
        <v/>
      </c>
      <c r="B2593" s="1"/>
      <c r="C2593" s="34" t="str">
        <f>IF('TSA Input'!J2556="","",IF('TSA Input'!J2556="Yes",'TSA Input'!B2556,"Ineligible"))</f>
        <v/>
      </c>
      <c r="D2593" s="246" t="str">
        <f>IF('TSA Input'!J2556="","",IF('TSA Input'!J2556="Yes",IF('TSA Input'!W2556="","",LEFT('TSA Input'!W2556,LEN('TSA Input'!W2556)-2)),""))</f>
        <v/>
      </c>
      <c r="E2593" s="246" t="str">
        <f>IF('TSA Input'!J2556="","",IF('TSA Input'!J2556="Yes",'TSA Input'!I2556,""))</f>
        <v/>
      </c>
      <c r="F2593" s="247" t="str">
        <f>IF('TSA Input'!J2556="","",IF('TSA Input'!J2556="Yes",'TSA Input'!C2556,""))</f>
        <v/>
      </c>
      <c r="G2593" s="36" t="str">
        <f>IF('TSA Input'!J2556="","",IF('TSA Input'!J2556="Yes",'TSA Input'!D2556,""))</f>
        <v/>
      </c>
      <c r="H2593" s="37" t="str">
        <f>IF('TSA Input'!K2556="","",IF('TSA Input'!J2556="Yes",'TSA Input'!G2556,""))</f>
        <v/>
      </c>
      <c r="I2593" s="37" t="str">
        <f>IF('TSA Input'!L2556="","",IF('TSA Input'!J2556="Yes",'TSA Input'!F2556,""))</f>
        <v/>
      </c>
      <c r="J2593" s="39" t="str">
        <f t="shared" si="80"/>
        <v/>
      </c>
      <c r="K2593" s="257" t="str">
        <f>IF('TSA Input'!J2556="","",IF('TSA Input'!J2556="Yes",'TSA Input'!D2556,""))</f>
        <v/>
      </c>
      <c r="L2593" s="258" t="str">
        <f>IF('TSA Input'!J2556="","",IF('TSA Input'!J2556="Yes",'TSA Input'!G2556,""))</f>
        <v/>
      </c>
      <c r="M2593" s="258" t="str">
        <f>IF('TSA Input'!J2556="","",IF('TSA Input'!J2556="Yes",'TSA Input'!F2556,""))</f>
        <v/>
      </c>
      <c r="N2593" s="39" t="str">
        <f t="shared" si="81"/>
        <v/>
      </c>
      <c r="O2593" s="149" t="s">
        <v>11</v>
      </c>
      <c r="P2593" s="148" t="s">
        <v>11</v>
      </c>
      <c r="Q2593" s="1"/>
    </row>
    <row r="2594" spans="1:17" ht="15.75" hidden="1" customHeight="1">
      <c r="A2594" s="1" t="str">
        <f t="shared" si="1"/>
        <v/>
      </c>
      <c r="B2594" s="1"/>
      <c r="C2594" s="34" t="str">
        <f>IF('TSA Input'!J2557="","",IF('TSA Input'!J2557="Yes",'TSA Input'!B2557,"Ineligible"))</f>
        <v/>
      </c>
      <c r="D2594" s="246" t="str">
        <f>IF('TSA Input'!J2557="","",IF('TSA Input'!J2557="Yes",IF('TSA Input'!W2557="","",LEFT('TSA Input'!W2557,LEN('TSA Input'!W2557)-2)),""))</f>
        <v/>
      </c>
      <c r="E2594" s="246" t="str">
        <f>IF('TSA Input'!J2557="","",IF('TSA Input'!J2557="Yes",'TSA Input'!I2557,""))</f>
        <v/>
      </c>
      <c r="F2594" s="247" t="str">
        <f>IF('TSA Input'!J2557="","",IF('TSA Input'!J2557="Yes",'TSA Input'!C2557,""))</f>
        <v/>
      </c>
      <c r="G2594" s="36" t="str">
        <f>IF('TSA Input'!J2557="","",IF('TSA Input'!J2557="Yes",'TSA Input'!D2557,""))</f>
        <v/>
      </c>
      <c r="H2594" s="37" t="str">
        <f>IF('TSA Input'!K2557="","",IF('TSA Input'!J2557="Yes",'TSA Input'!G2557,""))</f>
        <v/>
      </c>
      <c r="I2594" s="37" t="str">
        <f>IF('TSA Input'!L2557="","",IF('TSA Input'!J2557="Yes",'TSA Input'!F2557,""))</f>
        <v/>
      </c>
      <c r="J2594" s="39" t="str">
        <f t="shared" si="80"/>
        <v/>
      </c>
      <c r="K2594" s="257" t="str">
        <f>IF('TSA Input'!J2557="","",IF('TSA Input'!J2557="Yes",'TSA Input'!D2557,""))</f>
        <v/>
      </c>
      <c r="L2594" s="258" t="str">
        <f>IF('TSA Input'!J2557="","",IF('TSA Input'!J2557="Yes",'TSA Input'!G2557,""))</f>
        <v/>
      </c>
      <c r="M2594" s="258" t="str">
        <f>IF('TSA Input'!J2557="","",IF('TSA Input'!J2557="Yes",'TSA Input'!F2557,""))</f>
        <v/>
      </c>
      <c r="N2594" s="39" t="str">
        <f t="shared" si="81"/>
        <v/>
      </c>
      <c r="O2594" s="149" t="s">
        <v>11</v>
      </c>
      <c r="P2594" s="148" t="s">
        <v>11</v>
      </c>
      <c r="Q2594" s="1"/>
    </row>
    <row r="2595" spans="1:17" ht="15.75" hidden="1" customHeight="1">
      <c r="A2595" s="1" t="str">
        <f t="shared" si="1"/>
        <v/>
      </c>
      <c r="B2595" s="1"/>
      <c r="C2595" s="34" t="str">
        <f>IF('TSA Input'!J2558="","",IF('TSA Input'!J2558="Yes",'TSA Input'!B2558,"Ineligible"))</f>
        <v/>
      </c>
      <c r="D2595" s="246" t="str">
        <f>IF('TSA Input'!J2558="","",IF('TSA Input'!J2558="Yes",IF('TSA Input'!W2558="","",LEFT('TSA Input'!W2558,LEN('TSA Input'!W2558)-2)),""))</f>
        <v/>
      </c>
      <c r="E2595" s="246" t="str">
        <f>IF('TSA Input'!J2558="","",IF('TSA Input'!J2558="Yes",'TSA Input'!I2558,""))</f>
        <v/>
      </c>
      <c r="F2595" s="247" t="str">
        <f>IF('TSA Input'!J2558="","",IF('TSA Input'!J2558="Yes",'TSA Input'!C2558,""))</f>
        <v/>
      </c>
      <c r="G2595" s="36" t="str">
        <f>IF('TSA Input'!J2558="","",IF('TSA Input'!J2558="Yes",'TSA Input'!D2558,""))</f>
        <v/>
      </c>
      <c r="H2595" s="37" t="str">
        <f>IF('TSA Input'!K2558="","",IF('TSA Input'!J2558="Yes",'TSA Input'!G2558,""))</f>
        <v/>
      </c>
      <c r="I2595" s="37" t="str">
        <f>IF('TSA Input'!L2558="","",IF('TSA Input'!J2558="Yes",'TSA Input'!F2558,""))</f>
        <v/>
      </c>
      <c r="J2595" s="39" t="str">
        <f t="shared" si="80"/>
        <v/>
      </c>
      <c r="K2595" s="257" t="str">
        <f>IF('TSA Input'!J2558="","",IF('TSA Input'!J2558="Yes",'TSA Input'!D2558,""))</f>
        <v/>
      </c>
      <c r="L2595" s="258" t="str">
        <f>IF('TSA Input'!J2558="","",IF('TSA Input'!J2558="Yes",'TSA Input'!G2558,""))</f>
        <v/>
      </c>
      <c r="M2595" s="258" t="str">
        <f>IF('TSA Input'!J2558="","",IF('TSA Input'!J2558="Yes",'TSA Input'!F2558,""))</f>
        <v/>
      </c>
      <c r="N2595" s="39" t="str">
        <f t="shared" si="81"/>
        <v/>
      </c>
      <c r="O2595" s="149" t="s">
        <v>11</v>
      </c>
      <c r="P2595" s="148" t="s">
        <v>11</v>
      </c>
      <c r="Q2595" s="1"/>
    </row>
    <row r="2596" spans="1:17" ht="15.75" hidden="1" customHeight="1">
      <c r="A2596" s="1" t="str">
        <f t="shared" si="1"/>
        <v/>
      </c>
      <c r="B2596" s="1"/>
      <c r="C2596" s="34" t="str">
        <f>IF('TSA Input'!J2559="","",IF('TSA Input'!J2559="Yes",'TSA Input'!B2559,"Ineligible"))</f>
        <v/>
      </c>
      <c r="D2596" s="246" t="str">
        <f>IF('TSA Input'!J2559="","",IF('TSA Input'!J2559="Yes",IF('TSA Input'!W2559="","",LEFT('TSA Input'!W2559,LEN('TSA Input'!W2559)-2)),""))</f>
        <v/>
      </c>
      <c r="E2596" s="246" t="str">
        <f>IF('TSA Input'!J2559="","",IF('TSA Input'!J2559="Yes",'TSA Input'!I2559,""))</f>
        <v/>
      </c>
      <c r="F2596" s="247" t="str">
        <f>IF('TSA Input'!J2559="","",IF('TSA Input'!J2559="Yes",'TSA Input'!C2559,""))</f>
        <v/>
      </c>
      <c r="G2596" s="36" t="str">
        <f>IF('TSA Input'!J2559="","",IF('TSA Input'!J2559="Yes",'TSA Input'!D2559,""))</f>
        <v/>
      </c>
      <c r="H2596" s="37" t="str">
        <f>IF('TSA Input'!K2559="","",IF('TSA Input'!J2559="Yes",'TSA Input'!G2559,""))</f>
        <v/>
      </c>
      <c r="I2596" s="37" t="str">
        <f>IF('TSA Input'!L2559="","",IF('TSA Input'!J2559="Yes",'TSA Input'!F2559,""))</f>
        <v/>
      </c>
      <c r="J2596" s="39" t="str">
        <f t="shared" si="80"/>
        <v/>
      </c>
      <c r="K2596" s="257" t="str">
        <f>IF('TSA Input'!J2559="","",IF('TSA Input'!J2559="Yes",'TSA Input'!D2559,""))</f>
        <v/>
      </c>
      <c r="L2596" s="258" t="str">
        <f>IF('TSA Input'!J2559="","",IF('TSA Input'!J2559="Yes",'TSA Input'!G2559,""))</f>
        <v/>
      </c>
      <c r="M2596" s="258" t="str">
        <f>IF('TSA Input'!J2559="","",IF('TSA Input'!J2559="Yes",'TSA Input'!F2559,""))</f>
        <v/>
      </c>
      <c r="N2596" s="39" t="str">
        <f t="shared" si="81"/>
        <v/>
      </c>
      <c r="O2596" s="149" t="s">
        <v>11</v>
      </c>
      <c r="P2596" s="148" t="s">
        <v>11</v>
      </c>
      <c r="Q2596" s="1"/>
    </row>
    <row r="2597" spans="1:17" ht="15.75" hidden="1" customHeight="1">
      <c r="A2597" s="1" t="str">
        <f t="shared" si="1"/>
        <v/>
      </c>
      <c r="B2597" s="1"/>
      <c r="C2597" s="34" t="str">
        <f>IF('TSA Input'!J2560="","",IF('TSA Input'!J2560="Yes",'TSA Input'!B2560,"Ineligible"))</f>
        <v/>
      </c>
      <c r="D2597" s="246" t="str">
        <f>IF('TSA Input'!J2560="","",IF('TSA Input'!J2560="Yes",IF('TSA Input'!W2560="","",LEFT('TSA Input'!W2560,LEN('TSA Input'!W2560)-2)),""))</f>
        <v/>
      </c>
      <c r="E2597" s="246" t="str">
        <f>IF('TSA Input'!J2560="","",IF('TSA Input'!J2560="Yes",'TSA Input'!I2560,""))</f>
        <v/>
      </c>
      <c r="F2597" s="247" t="str">
        <f>IF('TSA Input'!J2560="","",IF('TSA Input'!J2560="Yes",'TSA Input'!C2560,""))</f>
        <v/>
      </c>
      <c r="G2597" s="36" t="str">
        <f>IF('TSA Input'!J2560="","",IF('TSA Input'!J2560="Yes",'TSA Input'!D2560,""))</f>
        <v/>
      </c>
      <c r="H2597" s="37" t="str">
        <f>IF('TSA Input'!K2560="","",IF('TSA Input'!J2560="Yes",'TSA Input'!G2560,""))</f>
        <v/>
      </c>
      <c r="I2597" s="37" t="str">
        <f>IF('TSA Input'!L2560="","",IF('TSA Input'!J2560="Yes",'TSA Input'!F2560,""))</f>
        <v/>
      </c>
      <c r="J2597" s="39" t="str">
        <f t="shared" si="80"/>
        <v/>
      </c>
      <c r="K2597" s="257" t="str">
        <f>IF('TSA Input'!J2560="","",IF('TSA Input'!J2560="Yes",'TSA Input'!D2560,""))</f>
        <v/>
      </c>
      <c r="L2597" s="258" t="str">
        <f>IF('TSA Input'!J2560="","",IF('TSA Input'!J2560="Yes",'TSA Input'!G2560,""))</f>
        <v/>
      </c>
      <c r="M2597" s="258" t="str">
        <f>IF('TSA Input'!J2560="","",IF('TSA Input'!J2560="Yes",'TSA Input'!F2560,""))</f>
        <v/>
      </c>
      <c r="N2597" s="39" t="str">
        <f t="shared" si="81"/>
        <v/>
      </c>
      <c r="O2597" s="149" t="s">
        <v>11</v>
      </c>
      <c r="P2597" s="148" t="s">
        <v>11</v>
      </c>
      <c r="Q2597" s="1"/>
    </row>
    <row r="2598" spans="1:17" ht="15.75" hidden="1" customHeight="1">
      <c r="A2598" s="1" t="str">
        <f t="shared" si="1"/>
        <v/>
      </c>
      <c r="B2598" s="1"/>
      <c r="C2598" s="34" t="str">
        <f>IF('TSA Input'!J2561="","",IF('TSA Input'!J2561="Yes",'TSA Input'!B2561,"Ineligible"))</f>
        <v/>
      </c>
      <c r="D2598" s="246" t="str">
        <f>IF('TSA Input'!J2561="","",IF('TSA Input'!J2561="Yes",IF('TSA Input'!W2561="","",LEFT('TSA Input'!W2561,LEN('TSA Input'!W2561)-2)),""))</f>
        <v/>
      </c>
      <c r="E2598" s="246" t="str">
        <f>IF('TSA Input'!J2561="","",IF('TSA Input'!J2561="Yes",'TSA Input'!I2561,""))</f>
        <v/>
      </c>
      <c r="F2598" s="247" t="str">
        <f>IF('TSA Input'!J2561="","",IF('TSA Input'!J2561="Yes",'TSA Input'!C2561,""))</f>
        <v/>
      </c>
      <c r="G2598" s="36" t="str">
        <f>IF('TSA Input'!J2561="","",IF('TSA Input'!J2561="Yes",'TSA Input'!D2561,""))</f>
        <v/>
      </c>
      <c r="H2598" s="37" t="str">
        <f>IF('TSA Input'!K2561="","",IF('TSA Input'!J2561="Yes",'TSA Input'!G2561,""))</f>
        <v/>
      </c>
      <c r="I2598" s="37" t="str">
        <f>IF('TSA Input'!L2561="","",IF('TSA Input'!J2561="Yes",'TSA Input'!F2561,""))</f>
        <v/>
      </c>
      <c r="J2598" s="39" t="str">
        <f t="shared" si="80"/>
        <v/>
      </c>
      <c r="K2598" s="257" t="str">
        <f>IF('TSA Input'!J2561="","",IF('TSA Input'!J2561="Yes",'TSA Input'!D2561,""))</f>
        <v/>
      </c>
      <c r="L2598" s="258" t="str">
        <f>IF('TSA Input'!J2561="","",IF('TSA Input'!J2561="Yes",'TSA Input'!G2561,""))</f>
        <v/>
      </c>
      <c r="M2598" s="258" t="str">
        <f>IF('TSA Input'!J2561="","",IF('TSA Input'!J2561="Yes",'TSA Input'!F2561,""))</f>
        <v/>
      </c>
      <c r="N2598" s="39" t="str">
        <f t="shared" si="81"/>
        <v/>
      </c>
      <c r="O2598" s="149" t="s">
        <v>11</v>
      </c>
      <c r="P2598" s="148" t="s">
        <v>11</v>
      </c>
      <c r="Q2598" s="1"/>
    </row>
    <row r="2599" spans="1:17" ht="15.75" hidden="1" customHeight="1">
      <c r="A2599" s="1" t="str">
        <f t="shared" si="1"/>
        <v/>
      </c>
      <c r="B2599" s="1"/>
      <c r="C2599" s="34" t="str">
        <f>IF('TSA Input'!J2562="","",IF('TSA Input'!J2562="Yes",'TSA Input'!B2562,"Ineligible"))</f>
        <v/>
      </c>
      <c r="D2599" s="246" t="str">
        <f>IF('TSA Input'!J2562="","",IF('TSA Input'!J2562="Yes",IF('TSA Input'!W2562="","",LEFT('TSA Input'!W2562,LEN('TSA Input'!W2562)-2)),""))</f>
        <v/>
      </c>
      <c r="E2599" s="246" t="str">
        <f>IF('TSA Input'!J2562="","",IF('TSA Input'!J2562="Yes",'TSA Input'!I2562,""))</f>
        <v/>
      </c>
      <c r="F2599" s="247" t="str">
        <f>IF('TSA Input'!J2562="","",IF('TSA Input'!J2562="Yes",'TSA Input'!C2562,""))</f>
        <v/>
      </c>
      <c r="G2599" s="36" t="str">
        <f>IF('TSA Input'!J2562="","",IF('TSA Input'!J2562="Yes",'TSA Input'!D2562,""))</f>
        <v/>
      </c>
      <c r="H2599" s="37" t="str">
        <f>IF('TSA Input'!K2562="","",IF('TSA Input'!J2562="Yes",'TSA Input'!G2562,""))</f>
        <v/>
      </c>
      <c r="I2599" s="37" t="str">
        <f>IF('TSA Input'!L2562="","",IF('TSA Input'!J2562="Yes",'TSA Input'!F2562,""))</f>
        <v/>
      </c>
      <c r="J2599" s="39" t="str">
        <f t="shared" si="80"/>
        <v/>
      </c>
      <c r="K2599" s="257" t="str">
        <f>IF('TSA Input'!J2562="","",IF('TSA Input'!J2562="Yes",'TSA Input'!D2562,""))</f>
        <v/>
      </c>
      <c r="L2599" s="258" t="str">
        <f>IF('TSA Input'!J2562="","",IF('TSA Input'!J2562="Yes",'TSA Input'!G2562,""))</f>
        <v/>
      </c>
      <c r="M2599" s="258" t="str">
        <f>IF('TSA Input'!J2562="","",IF('TSA Input'!J2562="Yes",'TSA Input'!F2562,""))</f>
        <v/>
      </c>
      <c r="N2599" s="39" t="str">
        <f t="shared" si="81"/>
        <v/>
      </c>
      <c r="O2599" s="149" t="s">
        <v>11</v>
      </c>
      <c r="P2599" s="148" t="s">
        <v>11</v>
      </c>
      <c r="Q2599" s="1"/>
    </row>
    <row r="2600" spans="1:17" ht="15.75" hidden="1" customHeight="1">
      <c r="A2600" s="1" t="str">
        <f t="shared" si="1"/>
        <v/>
      </c>
      <c r="B2600" s="1"/>
      <c r="C2600" s="34" t="str">
        <f>IF('TSA Input'!J2563="","",IF('TSA Input'!J2563="Yes",'TSA Input'!B2563,"Ineligible"))</f>
        <v/>
      </c>
      <c r="D2600" s="246" t="str">
        <f>IF('TSA Input'!J2563="","",IF('TSA Input'!J2563="Yes",IF('TSA Input'!W2563="","",LEFT('TSA Input'!W2563,LEN('TSA Input'!W2563)-2)),""))</f>
        <v/>
      </c>
      <c r="E2600" s="246" t="str">
        <f>IF('TSA Input'!J2563="","",IF('TSA Input'!J2563="Yes",'TSA Input'!I2563,""))</f>
        <v/>
      </c>
      <c r="F2600" s="247" t="str">
        <f>IF('TSA Input'!J2563="","",IF('TSA Input'!J2563="Yes",'TSA Input'!C2563,""))</f>
        <v/>
      </c>
      <c r="G2600" s="36" t="str">
        <f>IF('TSA Input'!J2563="","",IF('TSA Input'!J2563="Yes",'TSA Input'!D2563,""))</f>
        <v/>
      </c>
      <c r="H2600" s="37" t="str">
        <f>IF('TSA Input'!K2563="","",IF('TSA Input'!J2563="Yes",'TSA Input'!G2563,""))</f>
        <v/>
      </c>
      <c r="I2600" s="37" t="str">
        <f>IF('TSA Input'!L2563="","",IF('TSA Input'!J2563="Yes",'TSA Input'!F2563,""))</f>
        <v/>
      </c>
      <c r="J2600" s="39" t="str">
        <f t="shared" si="80"/>
        <v/>
      </c>
      <c r="K2600" s="257" t="str">
        <f>IF('TSA Input'!J2563="","",IF('TSA Input'!J2563="Yes",'TSA Input'!D2563,""))</f>
        <v/>
      </c>
      <c r="L2600" s="258" t="str">
        <f>IF('TSA Input'!J2563="","",IF('TSA Input'!J2563="Yes",'TSA Input'!G2563,""))</f>
        <v/>
      </c>
      <c r="M2600" s="258" t="str">
        <f>IF('TSA Input'!J2563="","",IF('TSA Input'!J2563="Yes",'TSA Input'!F2563,""))</f>
        <v/>
      </c>
      <c r="N2600" s="39" t="str">
        <f t="shared" si="81"/>
        <v/>
      </c>
      <c r="O2600" s="149" t="s">
        <v>11</v>
      </c>
      <c r="P2600" s="148" t="s">
        <v>11</v>
      </c>
      <c r="Q2600" s="1"/>
    </row>
    <row r="2601" spans="1:17" ht="15.75" hidden="1" customHeight="1">
      <c r="A2601" s="1" t="str">
        <f t="shared" si="1"/>
        <v/>
      </c>
      <c r="B2601" s="1"/>
      <c r="C2601" s="34" t="str">
        <f>IF('TSA Input'!J2564="","",IF('TSA Input'!J2564="Yes",'TSA Input'!B2564,"Ineligible"))</f>
        <v/>
      </c>
      <c r="D2601" s="246" t="str">
        <f>IF('TSA Input'!J2564="","",IF('TSA Input'!J2564="Yes",IF('TSA Input'!W2564="","",LEFT('TSA Input'!W2564,LEN('TSA Input'!W2564)-2)),""))</f>
        <v/>
      </c>
      <c r="E2601" s="246" t="str">
        <f>IF('TSA Input'!J2564="","",IF('TSA Input'!J2564="Yes",'TSA Input'!I2564,""))</f>
        <v/>
      </c>
      <c r="F2601" s="247" t="str">
        <f>IF('TSA Input'!J2564="","",IF('TSA Input'!J2564="Yes",'TSA Input'!C2564,""))</f>
        <v/>
      </c>
      <c r="G2601" s="36" t="str">
        <f>IF('TSA Input'!J2564="","",IF('TSA Input'!J2564="Yes",'TSA Input'!D2564,""))</f>
        <v/>
      </c>
      <c r="H2601" s="37" t="str">
        <f>IF('TSA Input'!K2564="","",IF('TSA Input'!J2564="Yes",'TSA Input'!G2564,""))</f>
        <v/>
      </c>
      <c r="I2601" s="37" t="str">
        <f>IF('TSA Input'!L2564="","",IF('TSA Input'!J2564="Yes",'TSA Input'!F2564,""))</f>
        <v/>
      </c>
      <c r="J2601" s="39" t="str">
        <f t="shared" ref="J2601:J2664" si="82">IF($C2601="","",SUM(G2601:I2601))</f>
        <v/>
      </c>
      <c r="K2601" s="257" t="str">
        <f>IF('TSA Input'!J2564="","",IF('TSA Input'!J2564="Yes",'TSA Input'!D2564,""))</f>
        <v/>
      </c>
      <c r="L2601" s="258" t="str">
        <f>IF('TSA Input'!J2564="","",IF('TSA Input'!J2564="Yes",'TSA Input'!G2564,""))</f>
        <v/>
      </c>
      <c r="M2601" s="258" t="str">
        <f>IF('TSA Input'!J2564="","",IF('TSA Input'!J2564="Yes",'TSA Input'!F2564,""))</f>
        <v/>
      </c>
      <c r="N2601" s="39" t="str">
        <f t="shared" ref="N2601:N2664" si="83">IF($C2601="","",SUM(K2601:M2601))</f>
        <v/>
      </c>
      <c r="O2601" s="149" t="s">
        <v>11</v>
      </c>
      <c r="P2601" s="148" t="s">
        <v>11</v>
      </c>
      <c r="Q2601" s="1"/>
    </row>
    <row r="2602" spans="1:17" ht="15.75" hidden="1" customHeight="1">
      <c r="A2602" s="1" t="str">
        <f t="shared" si="1"/>
        <v/>
      </c>
      <c r="B2602" s="1"/>
      <c r="C2602" s="34" t="str">
        <f>IF('TSA Input'!J2565="","",IF('TSA Input'!J2565="Yes",'TSA Input'!B2565,"Ineligible"))</f>
        <v/>
      </c>
      <c r="D2602" s="246" t="str">
        <f>IF('TSA Input'!J2565="","",IF('TSA Input'!J2565="Yes",IF('TSA Input'!W2565="","",LEFT('TSA Input'!W2565,LEN('TSA Input'!W2565)-2)),""))</f>
        <v/>
      </c>
      <c r="E2602" s="246" t="str">
        <f>IF('TSA Input'!J2565="","",IF('TSA Input'!J2565="Yes",'TSA Input'!I2565,""))</f>
        <v/>
      </c>
      <c r="F2602" s="247" t="str">
        <f>IF('TSA Input'!J2565="","",IF('TSA Input'!J2565="Yes",'TSA Input'!C2565,""))</f>
        <v/>
      </c>
      <c r="G2602" s="36" t="str">
        <f>IF('TSA Input'!J2565="","",IF('TSA Input'!J2565="Yes",'TSA Input'!D2565,""))</f>
        <v/>
      </c>
      <c r="H2602" s="37" t="str">
        <f>IF('TSA Input'!K2565="","",IF('TSA Input'!J2565="Yes",'TSA Input'!G2565,""))</f>
        <v/>
      </c>
      <c r="I2602" s="37" t="str">
        <f>IF('TSA Input'!L2565="","",IF('TSA Input'!J2565="Yes",'TSA Input'!F2565,""))</f>
        <v/>
      </c>
      <c r="J2602" s="39" t="str">
        <f t="shared" si="82"/>
        <v/>
      </c>
      <c r="K2602" s="257" t="str">
        <f>IF('TSA Input'!J2565="","",IF('TSA Input'!J2565="Yes",'TSA Input'!D2565,""))</f>
        <v/>
      </c>
      <c r="L2602" s="258" t="str">
        <f>IF('TSA Input'!J2565="","",IF('TSA Input'!J2565="Yes",'TSA Input'!G2565,""))</f>
        <v/>
      </c>
      <c r="M2602" s="258" t="str">
        <f>IF('TSA Input'!J2565="","",IF('TSA Input'!J2565="Yes",'TSA Input'!F2565,""))</f>
        <v/>
      </c>
      <c r="N2602" s="39" t="str">
        <f t="shared" si="83"/>
        <v/>
      </c>
      <c r="O2602" s="149" t="s">
        <v>11</v>
      </c>
      <c r="P2602" s="148" t="s">
        <v>11</v>
      </c>
      <c r="Q2602" s="1"/>
    </row>
    <row r="2603" spans="1:17" ht="15.75" hidden="1" customHeight="1">
      <c r="A2603" s="1" t="str">
        <f t="shared" si="1"/>
        <v/>
      </c>
      <c r="B2603" s="1"/>
      <c r="C2603" s="34" t="str">
        <f>IF('TSA Input'!J2566="","",IF('TSA Input'!J2566="Yes",'TSA Input'!B2566,"Ineligible"))</f>
        <v/>
      </c>
      <c r="D2603" s="246" t="str">
        <f>IF('TSA Input'!J2566="","",IF('TSA Input'!J2566="Yes",IF('TSA Input'!W2566="","",LEFT('TSA Input'!W2566,LEN('TSA Input'!W2566)-2)),""))</f>
        <v/>
      </c>
      <c r="E2603" s="246" t="str">
        <f>IF('TSA Input'!J2566="","",IF('TSA Input'!J2566="Yes",'TSA Input'!I2566,""))</f>
        <v/>
      </c>
      <c r="F2603" s="247" t="str">
        <f>IF('TSA Input'!J2566="","",IF('TSA Input'!J2566="Yes",'TSA Input'!C2566,""))</f>
        <v/>
      </c>
      <c r="G2603" s="36" t="str">
        <f>IF('TSA Input'!J2566="","",IF('TSA Input'!J2566="Yes",'TSA Input'!D2566,""))</f>
        <v/>
      </c>
      <c r="H2603" s="37" t="str">
        <f>IF('TSA Input'!K2566="","",IF('TSA Input'!J2566="Yes",'TSA Input'!G2566,""))</f>
        <v/>
      </c>
      <c r="I2603" s="37" t="str">
        <f>IF('TSA Input'!L2566="","",IF('TSA Input'!J2566="Yes",'TSA Input'!F2566,""))</f>
        <v/>
      </c>
      <c r="J2603" s="39" t="str">
        <f t="shared" si="82"/>
        <v/>
      </c>
      <c r="K2603" s="257" t="str">
        <f>IF('TSA Input'!J2566="","",IF('TSA Input'!J2566="Yes",'TSA Input'!D2566,""))</f>
        <v/>
      </c>
      <c r="L2603" s="258" t="str">
        <f>IF('TSA Input'!J2566="","",IF('TSA Input'!J2566="Yes",'TSA Input'!G2566,""))</f>
        <v/>
      </c>
      <c r="M2603" s="258" t="str">
        <f>IF('TSA Input'!J2566="","",IF('TSA Input'!J2566="Yes",'TSA Input'!F2566,""))</f>
        <v/>
      </c>
      <c r="N2603" s="39" t="str">
        <f t="shared" si="83"/>
        <v/>
      </c>
      <c r="O2603" s="149" t="s">
        <v>11</v>
      </c>
      <c r="P2603" s="148" t="s">
        <v>11</v>
      </c>
      <c r="Q2603" s="1"/>
    </row>
    <row r="2604" spans="1:17" ht="15.75" hidden="1" customHeight="1">
      <c r="A2604" s="1" t="str">
        <f t="shared" si="1"/>
        <v/>
      </c>
      <c r="B2604" s="1"/>
      <c r="C2604" s="34" t="str">
        <f>IF('TSA Input'!J2567="","",IF('TSA Input'!J2567="Yes",'TSA Input'!B2567,"Ineligible"))</f>
        <v/>
      </c>
      <c r="D2604" s="246" t="str">
        <f>IF('TSA Input'!J2567="","",IF('TSA Input'!J2567="Yes",IF('TSA Input'!W2567="","",LEFT('TSA Input'!W2567,LEN('TSA Input'!W2567)-2)),""))</f>
        <v/>
      </c>
      <c r="E2604" s="246" t="str">
        <f>IF('TSA Input'!J2567="","",IF('TSA Input'!J2567="Yes",'TSA Input'!I2567,""))</f>
        <v/>
      </c>
      <c r="F2604" s="247" t="str">
        <f>IF('TSA Input'!J2567="","",IF('TSA Input'!J2567="Yes",'TSA Input'!C2567,""))</f>
        <v/>
      </c>
      <c r="G2604" s="36" t="str">
        <f>IF('TSA Input'!J2567="","",IF('TSA Input'!J2567="Yes",'TSA Input'!D2567,""))</f>
        <v/>
      </c>
      <c r="H2604" s="37" t="str">
        <f>IF('TSA Input'!K2567="","",IF('TSA Input'!J2567="Yes",'TSA Input'!G2567,""))</f>
        <v/>
      </c>
      <c r="I2604" s="37" t="str">
        <f>IF('TSA Input'!L2567="","",IF('TSA Input'!J2567="Yes",'TSA Input'!F2567,""))</f>
        <v/>
      </c>
      <c r="J2604" s="39" t="str">
        <f t="shared" si="82"/>
        <v/>
      </c>
      <c r="K2604" s="257" t="str">
        <f>IF('TSA Input'!J2567="","",IF('TSA Input'!J2567="Yes",'TSA Input'!D2567,""))</f>
        <v/>
      </c>
      <c r="L2604" s="258" t="str">
        <f>IF('TSA Input'!J2567="","",IF('TSA Input'!J2567="Yes",'TSA Input'!G2567,""))</f>
        <v/>
      </c>
      <c r="M2604" s="258" t="str">
        <f>IF('TSA Input'!J2567="","",IF('TSA Input'!J2567="Yes",'TSA Input'!F2567,""))</f>
        <v/>
      </c>
      <c r="N2604" s="39" t="str">
        <f t="shared" si="83"/>
        <v/>
      </c>
      <c r="O2604" s="149" t="s">
        <v>11</v>
      </c>
      <c r="P2604" s="148" t="s">
        <v>11</v>
      </c>
      <c r="Q2604" s="1"/>
    </row>
    <row r="2605" spans="1:17" ht="15.75" hidden="1" customHeight="1">
      <c r="A2605" s="1" t="str">
        <f t="shared" si="1"/>
        <v/>
      </c>
      <c r="B2605" s="1"/>
      <c r="C2605" s="34" t="str">
        <f>IF('TSA Input'!J2568="","",IF('TSA Input'!J2568="Yes",'TSA Input'!B2568,"Ineligible"))</f>
        <v/>
      </c>
      <c r="D2605" s="246" t="str">
        <f>IF('TSA Input'!J2568="","",IF('TSA Input'!J2568="Yes",IF('TSA Input'!W2568="","",LEFT('TSA Input'!W2568,LEN('TSA Input'!W2568)-2)),""))</f>
        <v/>
      </c>
      <c r="E2605" s="246" t="str">
        <f>IF('TSA Input'!J2568="","",IF('TSA Input'!J2568="Yes",'TSA Input'!I2568,""))</f>
        <v/>
      </c>
      <c r="F2605" s="247" t="str">
        <f>IF('TSA Input'!J2568="","",IF('TSA Input'!J2568="Yes",'TSA Input'!C2568,""))</f>
        <v/>
      </c>
      <c r="G2605" s="36" t="str">
        <f>IF('TSA Input'!J2568="","",IF('TSA Input'!J2568="Yes",'TSA Input'!D2568,""))</f>
        <v/>
      </c>
      <c r="H2605" s="37" t="str">
        <f>IF('TSA Input'!K2568="","",IF('TSA Input'!J2568="Yes",'TSA Input'!G2568,""))</f>
        <v/>
      </c>
      <c r="I2605" s="37" t="str">
        <f>IF('TSA Input'!L2568="","",IF('TSA Input'!J2568="Yes",'TSA Input'!F2568,""))</f>
        <v/>
      </c>
      <c r="J2605" s="39" t="str">
        <f t="shared" si="82"/>
        <v/>
      </c>
      <c r="K2605" s="257" t="str">
        <f>IF('TSA Input'!J2568="","",IF('TSA Input'!J2568="Yes",'TSA Input'!D2568,""))</f>
        <v/>
      </c>
      <c r="L2605" s="258" t="str">
        <f>IF('TSA Input'!J2568="","",IF('TSA Input'!J2568="Yes",'TSA Input'!G2568,""))</f>
        <v/>
      </c>
      <c r="M2605" s="258" t="str">
        <f>IF('TSA Input'!J2568="","",IF('TSA Input'!J2568="Yes",'TSA Input'!F2568,""))</f>
        <v/>
      </c>
      <c r="N2605" s="39" t="str">
        <f t="shared" si="83"/>
        <v/>
      </c>
      <c r="O2605" s="149" t="s">
        <v>11</v>
      </c>
      <c r="P2605" s="148" t="s">
        <v>11</v>
      </c>
      <c r="Q2605" s="1"/>
    </row>
    <row r="2606" spans="1:17" ht="15.75" hidden="1" customHeight="1">
      <c r="A2606" s="1" t="str">
        <f t="shared" si="1"/>
        <v/>
      </c>
      <c r="B2606" s="1"/>
      <c r="C2606" s="34" t="str">
        <f>IF('TSA Input'!J2569="","",IF('TSA Input'!J2569="Yes",'TSA Input'!B2569,"Ineligible"))</f>
        <v/>
      </c>
      <c r="D2606" s="246" t="str">
        <f>IF('TSA Input'!J2569="","",IF('TSA Input'!J2569="Yes",IF('TSA Input'!W2569="","",LEFT('TSA Input'!W2569,LEN('TSA Input'!W2569)-2)),""))</f>
        <v/>
      </c>
      <c r="E2606" s="246" t="str">
        <f>IF('TSA Input'!J2569="","",IF('TSA Input'!J2569="Yes",'TSA Input'!I2569,""))</f>
        <v/>
      </c>
      <c r="F2606" s="247" t="str">
        <f>IF('TSA Input'!J2569="","",IF('TSA Input'!J2569="Yes",'TSA Input'!C2569,""))</f>
        <v/>
      </c>
      <c r="G2606" s="36" t="str">
        <f>IF('TSA Input'!J2569="","",IF('TSA Input'!J2569="Yes",'TSA Input'!D2569,""))</f>
        <v/>
      </c>
      <c r="H2606" s="37" t="str">
        <f>IF('TSA Input'!K2569="","",IF('TSA Input'!J2569="Yes",'TSA Input'!G2569,""))</f>
        <v/>
      </c>
      <c r="I2606" s="37" t="str">
        <f>IF('TSA Input'!L2569="","",IF('TSA Input'!J2569="Yes",'TSA Input'!F2569,""))</f>
        <v/>
      </c>
      <c r="J2606" s="39" t="str">
        <f t="shared" si="82"/>
        <v/>
      </c>
      <c r="K2606" s="257" t="str">
        <f>IF('TSA Input'!J2569="","",IF('TSA Input'!J2569="Yes",'TSA Input'!D2569,""))</f>
        <v/>
      </c>
      <c r="L2606" s="258" t="str">
        <f>IF('TSA Input'!J2569="","",IF('TSA Input'!J2569="Yes",'TSA Input'!G2569,""))</f>
        <v/>
      </c>
      <c r="M2606" s="258" t="str">
        <f>IF('TSA Input'!J2569="","",IF('TSA Input'!J2569="Yes",'TSA Input'!F2569,""))</f>
        <v/>
      </c>
      <c r="N2606" s="39" t="str">
        <f t="shared" si="83"/>
        <v/>
      </c>
      <c r="O2606" s="149" t="s">
        <v>11</v>
      </c>
      <c r="P2606" s="148" t="s">
        <v>11</v>
      </c>
      <c r="Q2606" s="1"/>
    </row>
    <row r="2607" spans="1:17" ht="15.75" hidden="1" customHeight="1">
      <c r="A2607" s="1" t="str">
        <f t="shared" si="1"/>
        <v/>
      </c>
      <c r="B2607" s="1"/>
      <c r="C2607" s="34" t="str">
        <f>IF('TSA Input'!J2570="","",IF('TSA Input'!J2570="Yes",'TSA Input'!B2570,"Ineligible"))</f>
        <v/>
      </c>
      <c r="D2607" s="246" t="str">
        <f>IF('TSA Input'!J2570="","",IF('TSA Input'!J2570="Yes",IF('TSA Input'!W2570="","",LEFT('TSA Input'!W2570,LEN('TSA Input'!W2570)-2)),""))</f>
        <v/>
      </c>
      <c r="E2607" s="246" t="str">
        <f>IF('TSA Input'!J2570="","",IF('TSA Input'!J2570="Yes",'TSA Input'!I2570,""))</f>
        <v/>
      </c>
      <c r="F2607" s="247" t="str">
        <f>IF('TSA Input'!J2570="","",IF('TSA Input'!J2570="Yes",'TSA Input'!C2570,""))</f>
        <v/>
      </c>
      <c r="G2607" s="36" t="str">
        <f>IF('TSA Input'!J2570="","",IF('TSA Input'!J2570="Yes",'TSA Input'!D2570,""))</f>
        <v/>
      </c>
      <c r="H2607" s="37" t="str">
        <f>IF('TSA Input'!K2570="","",IF('TSA Input'!J2570="Yes",'TSA Input'!G2570,""))</f>
        <v/>
      </c>
      <c r="I2607" s="37" t="str">
        <f>IF('TSA Input'!L2570="","",IF('TSA Input'!J2570="Yes",'TSA Input'!F2570,""))</f>
        <v/>
      </c>
      <c r="J2607" s="39" t="str">
        <f t="shared" si="82"/>
        <v/>
      </c>
      <c r="K2607" s="257" t="str">
        <f>IF('TSA Input'!J2570="","",IF('TSA Input'!J2570="Yes",'TSA Input'!D2570,""))</f>
        <v/>
      </c>
      <c r="L2607" s="258" t="str">
        <f>IF('TSA Input'!J2570="","",IF('TSA Input'!J2570="Yes",'TSA Input'!G2570,""))</f>
        <v/>
      </c>
      <c r="M2607" s="258" t="str">
        <f>IF('TSA Input'!J2570="","",IF('TSA Input'!J2570="Yes",'TSA Input'!F2570,""))</f>
        <v/>
      </c>
      <c r="N2607" s="39" t="str">
        <f t="shared" si="83"/>
        <v/>
      </c>
      <c r="O2607" s="149" t="s">
        <v>11</v>
      </c>
      <c r="P2607" s="148" t="s">
        <v>11</v>
      </c>
      <c r="Q2607" s="1"/>
    </row>
    <row r="2608" spans="1:17" ht="15.75" hidden="1" customHeight="1">
      <c r="A2608" s="1" t="str">
        <f t="shared" si="1"/>
        <v/>
      </c>
      <c r="B2608" s="1"/>
      <c r="C2608" s="34" t="str">
        <f>IF('TSA Input'!J2571="","",IF('TSA Input'!J2571="Yes",'TSA Input'!B2571,"Ineligible"))</f>
        <v/>
      </c>
      <c r="D2608" s="246" t="str">
        <f>IF('TSA Input'!J2571="","",IF('TSA Input'!J2571="Yes",IF('TSA Input'!W2571="","",LEFT('TSA Input'!W2571,LEN('TSA Input'!W2571)-2)),""))</f>
        <v/>
      </c>
      <c r="E2608" s="246" t="str">
        <f>IF('TSA Input'!J2571="","",IF('TSA Input'!J2571="Yes",'TSA Input'!I2571,""))</f>
        <v/>
      </c>
      <c r="F2608" s="247" t="str">
        <f>IF('TSA Input'!J2571="","",IF('TSA Input'!J2571="Yes",'TSA Input'!C2571,""))</f>
        <v/>
      </c>
      <c r="G2608" s="36" t="str">
        <f>IF('TSA Input'!J2571="","",IF('TSA Input'!J2571="Yes",'TSA Input'!D2571,""))</f>
        <v/>
      </c>
      <c r="H2608" s="37" t="str">
        <f>IF('TSA Input'!K2571="","",IF('TSA Input'!J2571="Yes",'TSA Input'!G2571,""))</f>
        <v/>
      </c>
      <c r="I2608" s="37" t="str">
        <f>IF('TSA Input'!L2571="","",IF('TSA Input'!J2571="Yes",'TSA Input'!F2571,""))</f>
        <v/>
      </c>
      <c r="J2608" s="39" t="str">
        <f t="shared" si="82"/>
        <v/>
      </c>
      <c r="K2608" s="257" t="str">
        <f>IF('TSA Input'!J2571="","",IF('TSA Input'!J2571="Yes",'TSA Input'!D2571,""))</f>
        <v/>
      </c>
      <c r="L2608" s="258" t="str">
        <f>IF('TSA Input'!J2571="","",IF('TSA Input'!J2571="Yes",'TSA Input'!G2571,""))</f>
        <v/>
      </c>
      <c r="M2608" s="258" t="str">
        <f>IF('TSA Input'!J2571="","",IF('TSA Input'!J2571="Yes",'TSA Input'!F2571,""))</f>
        <v/>
      </c>
      <c r="N2608" s="39" t="str">
        <f t="shared" si="83"/>
        <v/>
      </c>
      <c r="O2608" s="149" t="s">
        <v>11</v>
      </c>
      <c r="P2608" s="148" t="s">
        <v>11</v>
      </c>
      <c r="Q2608" s="1"/>
    </row>
    <row r="2609" spans="1:17" ht="15.75" hidden="1" customHeight="1">
      <c r="A2609" s="1" t="str">
        <f t="shared" si="1"/>
        <v/>
      </c>
      <c r="B2609" s="1"/>
      <c r="C2609" s="34" t="str">
        <f>IF('TSA Input'!J2572="","",IF('TSA Input'!J2572="Yes",'TSA Input'!B2572,"Ineligible"))</f>
        <v/>
      </c>
      <c r="D2609" s="246" t="str">
        <f>IF('TSA Input'!J2572="","",IF('TSA Input'!J2572="Yes",IF('TSA Input'!W2572="","",LEFT('TSA Input'!W2572,LEN('TSA Input'!W2572)-2)),""))</f>
        <v/>
      </c>
      <c r="E2609" s="246" t="str">
        <f>IF('TSA Input'!J2572="","",IF('TSA Input'!J2572="Yes",'TSA Input'!I2572,""))</f>
        <v/>
      </c>
      <c r="F2609" s="247" t="str">
        <f>IF('TSA Input'!J2572="","",IF('TSA Input'!J2572="Yes",'TSA Input'!C2572,""))</f>
        <v/>
      </c>
      <c r="G2609" s="36" t="str">
        <f>IF('TSA Input'!J2572="","",IF('TSA Input'!J2572="Yes",'TSA Input'!D2572,""))</f>
        <v/>
      </c>
      <c r="H2609" s="37" t="str">
        <f>IF('TSA Input'!K2572="","",IF('TSA Input'!J2572="Yes",'TSA Input'!G2572,""))</f>
        <v/>
      </c>
      <c r="I2609" s="37" t="str">
        <f>IF('TSA Input'!L2572="","",IF('TSA Input'!J2572="Yes",'TSA Input'!F2572,""))</f>
        <v/>
      </c>
      <c r="J2609" s="39" t="str">
        <f t="shared" si="82"/>
        <v/>
      </c>
      <c r="K2609" s="257" t="str">
        <f>IF('TSA Input'!J2572="","",IF('TSA Input'!J2572="Yes",'TSA Input'!D2572,""))</f>
        <v/>
      </c>
      <c r="L2609" s="258" t="str">
        <f>IF('TSA Input'!J2572="","",IF('TSA Input'!J2572="Yes",'TSA Input'!G2572,""))</f>
        <v/>
      </c>
      <c r="M2609" s="258" t="str">
        <f>IF('TSA Input'!J2572="","",IF('TSA Input'!J2572="Yes",'TSA Input'!F2572,""))</f>
        <v/>
      </c>
      <c r="N2609" s="39" t="str">
        <f t="shared" si="83"/>
        <v/>
      </c>
      <c r="O2609" s="149" t="s">
        <v>11</v>
      </c>
      <c r="P2609" s="148" t="s">
        <v>11</v>
      </c>
      <c r="Q2609" s="1"/>
    </row>
    <row r="2610" spans="1:17" ht="15.75" hidden="1" customHeight="1">
      <c r="A2610" s="1" t="str">
        <f t="shared" si="1"/>
        <v/>
      </c>
      <c r="B2610" s="1"/>
      <c r="C2610" s="34" t="str">
        <f>IF('TSA Input'!J2573="","",IF('TSA Input'!J2573="Yes",'TSA Input'!B2573,"Ineligible"))</f>
        <v/>
      </c>
      <c r="D2610" s="246" t="str">
        <f>IF('TSA Input'!J2573="","",IF('TSA Input'!J2573="Yes",IF('TSA Input'!W2573="","",LEFT('TSA Input'!W2573,LEN('TSA Input'!W2573)-2)),""))</f>
        <v/>
      </c>
      <c r="E2610" s="246" t="str">
        <f>IF('TSA Input'!J2573="","",IF('TSA Input'!J2573="Yes",'TSA Input'!I2573,""))</f>
        <v/>
      </c>
      <c r="F2610" s="247" t="str">
        <f>IF('TSA Input'!J2573="","",IF('TSA Input'!J2573="Yes",'TSA Input'!C2573,""))</f>
        <v/>
      </c>
      <c r="G2610" s="36" t="str">
        <f>IF('TSA Input'!J2573="","",IF('TSA Input'!J2573="Yes",'TSA Input'!D2573,""))</f>
        <v/>
      </c>
      <c r="H2610" s="37" t="str">
        <f>IF('TSA Input'!K2573="","",IF('TSA Input'!J2573="Yes",'TSA Input'!G2573,""))</f>
        <v/>
      </c>
      <c r="I2610" s="37" t="str">
        <f>IF('TSA Input'!L2573="","",IF('TSA Input'!J2573="Yes",'TSA Input'!F2573,""))</f>
        <v/>
      </c>
      <c r="J2610" s="39" t="str">
        <f t="shared" si="82"/>
        <v/>
      </c>
      <c r="K2610" s="257" t="str">
        <f>IF('TSA Input'!J2573="","",IF('TSA Input'!J2573="Yes",'TSA Input'!D2573,""))</f>
        <v/>
      </c>
      <c r="L2610" s="258" t="str">
        <f>IF('TSA Input'!J2573="","",IF('TSA Input'!J2573="Yes",'TSA Input'!G2573,""))</f>
        <v/>
      </c>
      <c r="M2610" s="258" t="str">
        <f>IF('TSA Input'!J2573="","",IF('TSA Input'!J2573="Yes",'TSA Input'!F2573,""))</f>
        <v/>
      </c>
      <c r="N2610" s="39" t="str">
        <f t="shared" si="83"/>
        <v/>
      </c>
      <c r="O2610" s="149" t="s">
        <v>11</v>
      </c>
      <c r="P2610" s="148" t="s">
        <v>11</v>
      </c>
      <c r="Q2610" s="1"/>
    </row>
    <row r="2611" spans="1:17" ht="15.75" hidden="1" customHeight="1">
      <c r="A2611" s="1" t="str">
        <f t="shared" si="1"/>
        <v/>
      </c>
      <c r="B2611" s="1"/>
      <c r="C2611" s="34" t="str">
        <f>IF('TSA Input'!J2574="","",IF('TSA Input'!J2574="Yes",'TSA Input'!B2574,"Ineligible"))</f>
        <v/>
      </c>
      <c r="D2611" s="246" t="str">
        <f>IF('TSA Input'!J2574="","",IF('TSA Input'!J2574="Yes",IF('TSA Input'!W2574="","",LEFT('TSA Input'!W2574,LEN('TSA Input'!W2574)-2)),""))</f>
        <v/>
      </c>
      <c r="E2611" s="246" t="str">
        <f>IF('TSA Input'!J2574="","",IF('TSA Input'!J2574="Yes",'TSA Input'!I2574,""))</f>
        <v/>
      </c>
      <c r="F2611" s="247" t="str">
        <f>IF('TSA Input'!J2574="","",IF('TSA Input'!J2574="Yes",'TSA Input'!C2574,""))</f>
        <v/>
      </c>
      <c r="G2611" s="36" t="str">
        <f>IF('TSA Input'!J2574="","",IF('TSA Input'!J2574="Yes",'TSA Input'!D2574,""))</f>
        <v/>
      </c>
      <c r="H2611" s="37" t="str">
        <f>IF('TSA Input'!K2574="","",IF('TSA Input'!J2574="Yes",'TSA Input'!G2574,""))</f>
        <v/>
      </c>
      <c r="I2611" s="37" t="str">
        <f>IF('TSA Input'!L2574="","",IF('TSA Input'!J2574="Yes",'TSA Input'!F2574,""))</f>
        <v/>
      </c>
      <c r="J2611" s="39" t="str">
        <f t="shared" si="82"/>
        <v/>
      </c>
      <c r="K2611" s="257" t="str">
        <f>IF('TSA Input'!J2574="","",IF('TSA Input'!J2574="Yes",'TSA Input'!D2574,""))</f>
        <v/>
      </c>
      <c r="L2611" s="258" t="str">
        <f>IF('TSA Input'!J2574="","",IF('TSA Input'!J2574="Yes",'TSA Input'!G2574,""))</f>
        <v/>
      </c>
      <c r="M2611" s="258" t="str">
        <f>IF('TSA Input'!J2574="","",IF('TSA Input'!J2574="Yes",'TSA Input'!F2574,""))</f>
        <v/>
      </c>
      <c r="N2611" s="39" t="str">
        <f t="shared" si="83"/>
        <v/>
      </c>
      <c r="O2611" s="149" t="s">
        <v>11</v>
      </c>
      <c r="P2611" s="148" t="s">
        <v>11</v>
      </c>
      <c r="Q2611" s="1"/>
    </row>
    <row r="2612" spans="1:17" ht="15.75" hidden="1" customHeight="1">
      <c r="A2612" s="1" t="str">
        <f t="shared" si="1"/>
        <v/>
      </c>
      <c r="B2612" s="1"/>
      <c r="C2612" s="34" t="str">
        <f>IF('TSA Input'!J2575="","",IF('TSA Input'!J2575="Yes",'TSA Input'!B2575,"Ineligible"))</f>
        <v/>
      </c>
      <c r="D2612" s="246" t="str">
        <f>IF('TSA Input'!J2575="","",IF('TSA Input'!J2575="Yes",IF('TSA Input'!W2575="","",LEFT('TSA Input'!W2575,LEN('TSA Input'!W2575)-2)),""))</f>
        <v/>
      </c>
      <c r="E2612" s="246" t="str">
        <f>IF('TSA Input'!J2575="","",IF('TSA Input'!J2575="Yes",'TSA Input'!I2575,""))</f>
        <v/>
      </c>
      <c r="F2612" s="247" t="str">
        <f>IF('TSA Input'!J2575="","",IF('TSA Input'!J2575="Yes",'TSA Input'!C2575,""))</f>
        <v/>
      </c>
      <c r="G2612" s="36" t="str">
        <f>IF('TSA Input'!J2575="","",IF('TSA Input'!J2575="Yes",'TSA Input'!D2575,""))</f>
        <v/>
      </c>
      <c r="H2612" s="37" t="str">
        <f>IF('TSA Input'!K2575="","",IF('TSA Input'!J2575="Yes",'TSA Input'!G2575,""))</f>
        <v/>
      </c>
      <c r="I2612" s="37" t="str">
        <f>IF('TSA Input'!L2575="","",IF('TSA Input'!J2575="Yes",'TSA Input'!F2575,""))</f>
        <v/>
      </c>
      <c r="J2612" s="39" t="str">
        <f t="shared" si="82"/>
        <v/>
      </c>
      <c r="K2612" s="257" t="str">
        <f>IF('TSA Input'!J2575="","",IF('TSA Input'!J2575="Yes",'TSA Input'!D2575,""))</f>
        <v/>
      </c>
      <c r="L2612" s="258" t="str">
        <f>IF('TSA Input'!J2575="","",IF('TSA Input'!J2575="Yes",'TSA Input'!G2575,""))</f>
        <v/>
      </c>
      <c r="M2612" s="258" t="str">
        <f>IF('TSA Input'!J2575="","",IF('TSA Input'!J2575="Yes",'TSA Input'!F2575,""))</f>
        <v/>
      </c>
      <c r="N2612" s="39" t="str">
        <f t="shared" si="83"/>
        <v/>
      </c>
      <c r="O2612" s="149" t="s">
        <v>11</v>
      </c>
      <c r="P2612" s="148" t="s">
        <v>11</v>
      </c>
      <c r="Q2612" s="1"/>
    </row>
    <row r="2613" spans="1:17" ht="15.75" hidden="1" customHeight="1">
      <c r="A2613" s="1" t="str">
        <f t="shared" si="1"/>
        <v/>
      </c>
      <c r="B2613" s="1"/>
      <c r="C2613" s="34" t="str">
        <f>IF('TSA Input'!J2576="","",IF('TSA Input'!J2576="Yes",'TSA Input'!B2576,"Ineligible"))</f>
        <v/>
      </c>
      <c r="D2613" s="246" t="str">
        <f>IF('TSA Input'!J2576="","",IF('TSA Input'!J2576="Yes",IF('TSA Input'!W2576="","",LEFT('TSA Input'!W2576,LEN('TSA Input'!W2576)-2)),""))</f>
        <v/>
      </c>
      <c r="E2613" s="246" t="str">
        <f>IF('TSA Input'!J2576="","",IF('TSA Input'!J2576="Yes",'TSA Input'!I2576,""))</f>
        <v/>
      </c>
      <c r="F2613" s="247" t="str">
        <f>IF('TSA Input'!J2576="","",IF('TSA Input'!J2576="Yes",'TSA Input'!C2576,""))</f>
        <v/>
      </c>
      <c r="G2613" s="36" t="str">
        <f>IF('TSA Input'!J2576="","",IF('TSA Input'!J2576="Yes",'TSA Input'!D2576,""))</f>
        <v/>
      </c>
      <c r="H2613" s="37" t="str">
        <f>IF('TSA Input'!K2576="","",IF('TSA Input'!J2576="Yes",'TSA Input'!G2576,""))</f>
        <v/>
      </c>
      <c r="I2613" s="37" t="str">
        <f>IF('TSA Input'!L2576="","",IF('TSA Input'!J2576="Yes",'TSA Input'!F2576,""))</f>
        <v/>
      </c>
      <c r="J2613" s="39" t="str">
        <f t="shared" si="82"/>
        <v/>
      </c>
      <c r="K2613" s="257" t="str">
        <f>IF('TSA Input'!J2576="","",IF('TSA Input'!J2576="Yes",'TSA Input'!D2576,""))</f>
        <v/>
      </c>
      <c r="L2613" s="258" t="str">
        <f>IF('TSA Input'!J2576="","",IF('TSA Input'!J2576="Yes",'TSA Input'!G2576,""))</f>
        <v/>
      </c>
      <c r="M2613" s="258" t="str">
        <f>IF('TSA Input'!J2576="","",IF('TSA Input'!J2576="Yes",'TSA Input'!F2576,""))</f>
        <v/>
      </c>
      <c r="N2613" s="39" t="str">
        <f t="shared" si="83"/>
        <v/>
      </c>
      <c r="O2613" s="149" t="s">
        <v>11</v>
      </c>
      <c r="P2613" s="148" t="s">
        <v>11</v>
      </c>
      <c r="Q2613" s="1"/>
    </row>
    <row r="2614" spans="1:17" ht="15.75" hidden="1" customHeight="1">
      <c r="A2614" s="1" t="str">
        <f t="shared" si="1"/>
        <v/>
      </c>
      <c r="B2614" s="1"/>
      <c r="C2614" s="34" t="str">
        <f>IF('TSA Input'!J2577="","",IF('TSA Input'!J2577="Yes",'TSA Input'!B2577,"Ineligible"))</f>
        <v/>
      </c>
      <c r="D2614" s="246" t="str">
        <f>IF('TSA Input'!J2577="","",IF('TSA Input'!J2577="Yes",IF('TSA Input'!W2577="","",LEFT('TSA Input'!W2577,LEN('TSA Input'!W2577)-2)),""))</f>
        <v/>
      </c>
      <c r="E2614" s="246" t="str">
        <f>IF('TSA Input'!J2577="","",IF('TSA Input'!J2577="Yes",'TSA Input'!I2577,""))</f>
        <v/>
      </c>
      <c r="F2614" s="247" t="str">
        <f>IF('TSA Input'!J2577="","",IF('TSA Input'!J2577="Yes",'TSA Input'!C2577,""))</f>
        <v/>
      </c>
      <c r="G2614" s="36" t="str">
        <f>IF('TSA Input'!J2577="","",IF('TSA Input'!J2577="Yes",'TSA Input'!D2577,""))</f>
        <v/>
      </c>
      <c r="H2614" s="37" t="str">
        <f>IF('TSA Input'!K2577="","",IF('TSA Input'!J2577="Yes",'TSA Input'!G2577,""))</f>
        <v/>
      </c>
      <c r="I2614" s="37" t="str">
        <f>IF('TSA Input'!L2577="","",IF('TSA Input'!J2577="Yes",'TSA Input'!F2577,""))</f>
        <v/>
      </c>
      <c r="J2614" s="39" t="str">
        <f t="shared" si="82"/>
        <v/>
      </c>
      <c r="K2614" s="257" t="str">
        <f>IF('TSA Input'!J2577="","",IF('TSA Input'!J2577="Yes",'TSA Input'!D2577,""))</f>
        <v/>
      </c>
      <c r="L2614" s="258" t="str">
        <f>IF('TSA Input'!J2577="","",IF('TSA Input'!J2577="Yes",'TSA Input'!G2577,""))</f>
        <v/>
      </c>
      <c r="M2614" s="258" t="str">
        <f>IF('TSA Input'!J2577="","",IF('TSA Input'!J2577="Yes",'TSA Input'!F2577,""))</f>
        <v/>
      </c>
      <c r="N2614" s="39" t="str">
        <f t="shared" si="83"/>
        <v/>
      </c>
      <c r="O2614" s="149" t="s">
        <v>11</v>
      </c>
      <c r="P2614" s="148" t="s">
        <v>11</v>
      </c>
      <c r="Q2614" s="1"/>
    </row>
    <row r="2615" spans="1:17" ht="15.75" hidden="1" customHeight="1">
      <c r="A2615" s="1" t="str">
        <f t="shared" si="1"/>
        <v/>
      </c>
      <c r="B2615" s="1"/>
      <c r="C2615" s="34" t="str">
        <f>IF('TSA Input'!J2578="","",IF('TSA Input'!J2578="Yes",'TSA Input'!B2578,"Ineligible"))</f>
        <v/>
      </c>
      <c r="D2615" s="246" t="str">
        <f>IF('TSA Input'!J2578="","",IF('TSA Input'!J2578="Yes",IF('TSA Input'!W2578="","",LEFT('TSA Input'!W2578,LEN('TSA Input'!W2578)-2)),""))</f>
        <v/>
      </c>
      <c r="E2615" s="246" t="str">
        <f>IF('TSA Input'!J2578="","",IF('TSA Input'!J2578="Yes",'TSA Input'!I2578,""))</f>
        <v/>
      </c>
      <c r="F2615" s="247" t="str">
        <f>IF('TSA Input'!J2578="","",IF('TSA Input'!J2578="Yes",'TSA Input'!C2578,""))</f>
        <v/>
      </c>
      <c r="G2615" s="36" t="str">
        <f>IF('TSA Input'!J2578="","",IF('TSA Input'!J2578="Yes",'TSA Input'!D2578,""))</f>
        <v/>
      </c>
      <c r="H2615" s="37" t="str">
        <f>IF('TSA Input'!K2578="","",IF('TSA Input'!J2578="Yes",'TSA Input'!G2578,""))</f>
        <v/>
      </c>
      <c r="I2615" s="37" t="str">
        <f>IF('TSA Input'!L2578="","",IF('TSA Input'!J2578="Yes",'TSA Input'!F2578,""))</f>
        <v/>
      </c>
      <c r="J2615" s="39" t="str">
        <f t="shared" si="82"/>
        <v/>
      </c>
      <c r="K2615" s="257" t="str">
        <f>IF('TSA Input'!J2578="","",IF('TSA Input'!J2578="Yes",'TSA Input'!D2578,""))</f>
        <v/>
      </c>
      <c r="L2615" s="258" t="str">
        <f>IF('TSA Input'!J2578="","",IF('TSA Input'!J2578="Yes",'TSA Input'!G2578,""))</f>
        <v/>
      </c>
      <c r="M2615" s="258" t="str">
        <f>IF('TSA Input'!J2578="","",IF('TSA Input'!J2578="Yes",'TSA Input'!F2578,""))</f>
        <v/>
      </c>
      <c r="N2615" s="39" t="str">
        <f t="shared" si="83"/>
        <v/>
      </c>
      <c r="O2615" s="149" t="s">
        <v>11</v>
      </c>
      <c r="P2615" s="148" t="s">
        <v>11</v>
      </c>
      <c r="Q2615" s="1"/>
    </row>
    <row r="2616" spans="1:17" ht="15.75" hidden="1" customHeight="1">
      <c r="A2616" s="1" t="str">
        <f t="shared" si="1"/>
        <v/>
      </c>
      <c r="B2616" s="1"/>
      <c r="C2616" s="34" t="str">
        <f>IF('TSA Input'!J2579="","",IF('TSA Input'!J2579="Yes",'TSA Input'!B2579,"Ineligible"))</f>
        <v/>
      </c>
      <c r="D2616" s="246" t="str">
        <f>IF('TSA Input'!J2579="","",IF('TSA Input'!J2579="Yes",IF('TSA Input'!W2579="","",LEFT('TSA Input'!W2579,LEN('TSA Input'!W2579)-2)),""))</f>
        <v/>
      </c>
      <c r="E2616" s="246" t="str">
        <f>IF('TSA Input'!J2579="","",IF('TSA Input'!J2579="Yes",'TSA Input'!I2579,""))</f>
        <v/>
      </c>
      <c r="F2616" s="247" t="str">
        <f>IF('TSA Input'!J2579="","",IF('TSA Input'!J2579="Yes",'TSA Input'!C2579,""))</f>
        <v/>
      </c>
      <c r="G2616" s="36" t="str">
        <f>IF('TSA Input'!J2579="","",IF('TSA Input'!J2579="Yes",'TSA Input'!D2579,""))</f>
        <v/>
      </c>
      <c r="H2616" s="37" t="str">
        <f>IF('TSA Input'!K2579="","",IF('TSA Input'!J2579="Yes",'TSA Input'!G2579,""))</f>
        <v/>
      </c>
      <c r="I2616" s="37" t="str">
        <f>IF('TSA Input'!L2579="","",IF('TSA Input'!J2579="Yes",'TSA Input'!F2579,""))</f>
        <v/>
      </c>
      <c r="J2616" s="39" t="str">
        <f t="shared" si="82"/>
        <v/>
      </c>
      <c r="K2616" s="257" t="str">
        <f>IF('TSA Input'!J2579="","",IF('TSA Input'!J2579="Yes",'TSA Input'!D2579,""))</f>
        <v/>
      </c>
      <c r="L2616" s="258" t="str">
        <f>IF('TSA Input'!J2579="","",IF('TSA Input'!J2579="Yes",'TSA Input'!G2579,""))</f>
        <v/>
      </c>
      <c r="M2616" s="258" t="str">
        <f>IF('TSA Input'!J2579="","",IF('TSA Input'!J2579="Yes",'TSA Input'!F2579,""))</f>
        <v/>
      </c>
      <c r="N2616" s="39" t="str">
        <f t="shared" si="83"/>
        <v/>
      </c>
      <c r="O2616" s="149" t="s">
        <v>11</v>
      </c>
      <c r="P2616" s="148" t="s">
        <v>11</v>
      </c>
      <c r="Q2616" s="1"/>
    </row>
    <row r="2617" spans="1:17" ht="15.75" hidden="1" customHeight="1">
      <c r="A2617" s="1" t="str">
        <f t="shared" si="1"/>
        <v/>
      </c>
      <c r="B2617" s="1"/>
      <c r="C2617" s="34" t="str">
        <f>IF('TSA Input'!J2580="","",IF('TSA Input'!J2580="Yes",'TSA Input'!B2580,"Ineligible"))</f>
        <v/>
      </c>
      <c r="D2617" s="246" t="str">
        <f>IF('TSA Input'!J2580="","",IF('TSA Input'!J2580="Yes",IF('TSA Input'!W2580="","",LEFT('TSA Input'!W2580,LEN('TSA Input'!W2580)-2)),""))</f>
        <v/>
      </c>
      <c r="E2617" s="246" t="str">
        <f>IF('TSA Input'!J2580="","",IF('TSA Input'!J2580="Yes",'TSA Input'!I2580,""))</f>
        <v/>
      </c>
      <c r="F2617" s="247" t="str">
        <f>IF('TSA Input'!J2580="","",IF('TSA Input'!J2580="Yes",'TSA Input'!C2580,""))</f>
        <v/>
      </c>
      <c r="G2617" s="36" t="str">
        <f>IF('TSA Input'!J2580="","",IF('TSA Input'!J2580="Yes",'TSA Input'!D2580,""))</f>
        <v/>
      </c>
      <c r="H2617" s="37" t="str">
        <f>IF('TSA Input'!K2580="","",IF('TSA Input'!J2580="Yes",'TSA Input'!G2580,""))</f>
        <v/>
      </c>
      <c r="I2617" s="37" t="str">
        <f>IF('TSA Input'!L2580="","",IF('TSA Input'!J2580="Yes",'TSA Input'!F2580,""))</f>
        <v/>
      </c>
      <c r="J2617" s="39" t="str">
        <f t="shared" si="82"/>
        <v/>
      </c>
      <c r="K2617" s="257" t="str">
        <f>IF('TSA Input'!J2580="","",IF('TSA Input'!J2580="Yes",'TSA Input'!D2580,""))</f>
        <v/>
      </c>
      <c r="L2617" s="258" t="str">
        <f>IF('TSA Input'!J2580="","",IF('TSA Input'!J2580="Yes",'TSA Input'!G2580,""))</f>
        <v/>
      </c>
      <c r="M2617" s="258" t="str">
        <f>IF('TSA Input'!J2580="","",IF('TSA Input'!J2580="Yes",'TSA Input'!F2580,""))</f>
        <v/>
      </c>
      <c r="N2617" s="39" t="str">
        <f t="shared" si="83"/>
        <v/>
      </c>
      <c r="O2617" s="149" t="s">
        <v>11</v>
      </c>
      <c r="P2617" s="148" t="s">
        <v>11</v>
      </c>
      <c r="Q2617" s="1"/>
    </row>
    <row r="2618" spans="1:17" ht="15.75" hidden="1" customHeight="1">
      <c r="A2618" s="1" t="str">
        <f t="shared" si="1"/>
        <v/>
      </c>
      <c r="B2618" s="1"/>
      <c r="C2618" s="34" t="str">
        <f>IF('TSA Input'!J2581="","",IF('TSA Input'!J2581="Yes",'TSA Input'!B2581,"Ineligible"))</f>
        <v/>
      </c>
      <c r="D2618" s="246" t="str">
        <f>IF('TSA Input'!J2581="","",IF('TSA Input'!J2581="Yes",IF('TSA Input'!W2581="","",LEFT('TSA Input'!W2581,LEN('TSA Input'!W2581)-2)),""))</f>
        <v/>
      </c>
      <c r="E2618" s="246" t="str">
        <f>IF('TSA Input'!J2581="","",IF('TSA Input'!J2581="Yes",'TSA Input'!I2581,""))</f>
        <v/>
      </c>
      <c r="F2618" s="247" t="str">
        <f>IF('TSA Input'!J2581="","",IF('TSA Input'!J2581="Yes",'TSA Input'!C2581,""))</f>
        <v/>
      </c>
      <c r="G2618" s="36" t="str">
        <f>IF('TSA Input'!J2581="","",IF('TSA Input'!J2581="Yes",'TSA Input'!D2581,""))</f>
        <v/>
      </c>
      <c r="H2618" s="37" t="str">
        <f>IF('TSA Input'!K2581="","",IF('TSA Input'!J2581="Yes",'TSA Input'!G2581,""))</f>
        <v/>
      </c>
      <c r="I2618" s="37" t="str">
        <f>IF('TSA Input'!L2581="","",IF('TSA Input'!J2581="Yes",'TSA Input'!F2581,""))</f>
        <v/>
      </c>
      <c r="J2618" s="39" t="str">
        <f t="shared" si="82"/>
        <v/>
      </c>
      <c r="K2618" s="257" t="str">
        <f>IF('TSA Input'!J2581="","",IF('TSA Input'!J2581="Yes",'TSA Input'!D2581,""))</f>
        <v/>
      </c>
      <c r="L2618" s="258" t="str">
        <f>IF('TSA Input'!J2581="","",IF('TSA Input'!J2581="Yes",'TSA Input'!G2581,""))</f>
        <v/>
      </c>
      <c r="M2618" s="258" t="str">
        <f>IF('TSA Input'!J2581="","",IF('TSA Input'!J2581="Yes",'TSA Input'!F2581,""))</f>
        <v/>
      </c>
      <c r="N2618" s="39" t="str">
        <f t="shared" si="83"/>
        <v/>
      </c>
      <c r="O2618" s="149" t="s">
        <v>11</v>
      </c>
      <c r="P2618" s="148" t="s">
        <v>11</v>
      </c>
      <c r="Q2618" s="1"/>
    </row>
    <row r="2619" spans="1:17" ht="15.75" hidden="1" customHeight="1">
      <c r="A2619" s="1" t="str">
        <f t="shared" si="1"/>
        <v/>
      </c>
      <c r="B2619" s="1"/>
      <c r="C2619" s="34" t="str">
        <f>IF('TSA Input'!J2582="","",IF('TSA Input'!J2582="Yes",'TSA Input'!B2582,"Ineligible"))</f>
        <v/>
      </c>
      <c r="D2619" s="246" t="str">
        <f>IF('TSA Input'!J2582="","",IF('TSA Input'!J2582="Yes",IF('TSA Input'!W2582="","",LEFT('TSA Input'!W2582,LEN('TSA Input'!W2582)-2)),""))</f>
        <v/>
      </c>
      <c r="E2619" s="246" t="str">
        <f>IF('TSA Input'!J2582="","",IF('TSA Input'!J2582="Yes",'TSA Input'!I2582,""))</f>
        <v/>
      </c>
      <c r="F2619" s="247" t="str">
        <f>IF('TSA Input'!J2582="","",IF('TSA Input'!J2582="Yes",'TSA Input'!C2582,""))</f>
        <v/>
      </c>
      <c r="G2619" s="36" t="str">
        <f>IF('TSA Input'!J2582="","",IF('TSA Input'!J2582="Yes",'TSA Input'!D2582,""))</f>
        <v/>
      </c>
      <c r="H2619" s="37" t="str">
        <f>IF('TSA Input'!K2582="","",IF('TSA Input'!J2582="Yes",'TSA Input'!G2582,""))</f>
        <v/>
      </c>
      <c r="I2619" s="37" t="str">
        <f>IF('TSA Input'!L2582="","",IF('TSA Input'!J2582="Yes",'TSA Input'!F2582,""))</f>
        <v/>
      </c>
      <c r="J2619" s="39" t="str">
        <f t="shared" si="82"/>
        <v/>
      </c>
      <c r="K2619" s="257" t="str">
        <f>IF('TSA Input'!J2582="","",IF('TSA Input'!J2582="Yes",'TSA Input'!D2582,""))</f>
        <v/>
      </c>
      <c r="L2619" s="258" t="str">
        <f>IF('TSA Input'!J2582="","",IF('TSA Input'!J2582="Yes",'TSA Input'!G2582,""))</f>
        <v/>
      </c>
      <c r="M2619" s="258" t="str">
        <f>IF('TSA Input'!J2582="","",IF('TSA Input'!J2582="Yes",'TSA Input'!F2582,""))</f>
        <v/>
      </c>
      <c r="N2619" s="39" t="str">
        <f t="shared" si="83"/>
        <v/>
      </c>
      <c r="O2619" s="149" t="s">
        <v>11</v>
      </c>
      <c r="P2619" s="148" t="s">
        <v>11</v>
      </c>
      <c r="Q2619" s="1"/>
    </row>
    <row r="2620" spans="1:17" ht="15.75" hidden="1" customHeight="1">
      <c r="A2620" s="1" t="str">
        <f t="shared" si="1"/>
        <v/>
      </c>
      <c r="B2620" s="1"/>
      <c r="C2620" s="34" t="str">
        <f>IF('TSA Input'!J2583="","",IF('TSA Input'!J2583="Yes",'TSA Input'!B2583,"Ineligible"))</f>
        <v/>
      </c>
      <c r="D2620" s="246" t="str">
        <f>IF('TSA Input'!J2583="","",IF('TSA Input'!J2583="Yes",IF('TSA Input'!W2583="","",LEFT('TSA Input'!W2583,LEN('TSA Input'!W2583)-2)),""))</f>
        <v/>
      </c>
      <c r="E2620" s="246" t="str">
        <f>IF('TSA Input'!J2583="","",IF('TSA Input'!J2583="Yes",'TSA Input'!I2583,""))</f>
        <v/>
      </c>
      <c r="F2620" s="247" t="str">
        <f>IF('TSA Input'!J2583="","",IF('TSA Input'!J2583="Yes",'TSA Input'!C2583,""))</f>
        <v/>
      </c>
      <c r="G2620" s="36" t="str">
        <f>IF('TSA Input'!J2583="","",IF('TSA Input'!J2583="Yes",'TSA Input'!D2583,""))</f>
        <v/>
      </c>
      <c r="H2620" s="37" t="str">
        <f>IF('TSA Input'!K2583="","",IF('TSA Input'!J2583="Yes",'TSA Input'!G2583,""))</f>
        <v/>
      </c>
      <c r="I2620" s="37" t="str">
        <f>IF('TSA Input'!L2583="","",IF('TSA Input'!J2583="Yes",'TSA Input'!F2583,""))</f>
        <v/>
      </c>
      <c r="J2620" s="39" t="str">
        <f t="shared" si="82"/>
        <v/>
      </c>
      <c r="K2620" s="257" t="str">
        <f>IF('TSA Input'!J2583="","",IF('TSA Input'!J2583="Yes",'TSA Input'!D2583,""))</f>
        <v/>
      </c>
      <c r="L2620" s="258" t="str">
        <f>IF('TSA Input'!J2583="","",IF('TSA Input'!J2583="Yes",'TSA Input'!G2583,""))</f>
        <v/>
      </c>
      <c r="M2620" s="258" t="str">
        <f>IF('TSA Input'!J2583="","",IF('TSA Input'!J2583="Yes",'TSA Input'!F2583,""))</f>
        <v/>
      </c>
      <c r="N2620" s="39" t="str">
        <f t="shared" si="83"/>
        <v/>
      </c>
      <c r="O2620" s="149" t="s">
        <v>11</v>
      </c>
      <c r="P2620" s="148" t="s">
        <v>11</v>
      </c>
      <c r="Q2620" s="1"/>
    </row>
    <row r="2621" spans="1:17" ht="15.75" hidden="1" customHeight="1">
      <c r="A2621" s="1" t="str">
        <f t="shared" si="1"/>
        <v/>
      </c>
      <c r="B2621" s="1"/>
      <c r="C2621" s="34" t="str">
        <f>IF('TSA Input'!J2584="","",IF('TSA Input'!J2584="Yes",'TSA Input'!B2584,"Ineligible"))</f>
        <v/>
      </c>
      <c r="D2621" s="246" t="str">
        <f>IF('TSA Input'!J2584="","",IF('TSA Input'!J2584="Yes",IF('TSA Input'!W2584="","",LEFT('TSA Input'!W2584,LEN('TSA Input'!W2584)-2)),""))</f>
        <v/>
      </c>
      <c r="E2621" s="246" t="str">
        <f>IF('TSA Input'!J2584="","",IF('TSA Input'!J2584="Yes",'TSA Input'!I2584,""))</f>
        <v/>
      </c>
      <c r="F2621" s="247" t="str">
        <f>IF('TSA Input'!J2584="","",IF('TSA Input'!J2584="Yes",'TSA Input'!C2584,""))</f>
        <v/>
      </c>
      <c r="G2621" s="36" t="str">
        <f>IF('TSA Input'!J2584="","",IF('TSA Input'!J2584="Yes",'TSA Input'!D2584,""))</f>
        <v/>
      </c>
      <c r="H2621" s="37" t="str">
        <f>IF('TSA Input'!K2584="","",IF('TSA Input'!J2584="Yes",'TSA Input'!G2584,""))</f>
        <v/>
      </c>
      <c r="I2621" s="37" t="str">
        <f>IF('TSA Input'!L2584="","",IF('TSA Input'!J2584="Yes",'TSA Input'!F2584,""))</f>
        <v/>
      </c>
      <c r="J2621" s="39" t="str">
        <f t="shared" si="82"/>
        <v/>
      </c>
      <c r="K2621" s="257" t="str">
        <f>IF('TSA Input'!J2584="","",IF('TSA Input'!J2584="Yes",'TSA Input'!D2584,""))</f>
        <v/>
      </c>
      <c r="L2621" s="258" t="str">
        <f>IF('TSA Input'!J2584="","",IF('TSA Input'!J2584="Yes",'TSA Input'!G2584,""))</f>
        <v/>
      </c>
      <c r="M2621" s="258" t="str">
        <f>IF('TSA Input'!J2584="","",IF('TSA Input'!J2584="Yes",'TSA Input'!F2584,""))</f>
        <v/>
      </c>
      <c r="N2621" s="39" t="str">
        <f t="shared" si="83"/>
        <v/>
      </c>
      <c r="O2621" s="149" t="s">
        <v>11</v>
      </c>
      <c r="P2621" s="148" t="s">
        <v>11</v>
      </c>
      <c r="Q2621" s="1"/>
    </row>
    <row r="2622" spans="1:17" ht="15.75" hidden="1" customHeight="1">
      <c r="A2622" s="1" t="str">
        <f t="shared" si="1"/>
        <v/>
      </c>
      <c r="B2622" s="1"/>
      <c r="C2622" s="34" t="str">
        <f>IF('TSA Input'!J2585="","",IF('TSA Input'!J2585="Yes",'TSA Input'!B2585,"Ineligible"))</f>
        <v/>
      </c>
      <c r="D2622" s="246" t="str">
        <f>IF('TSA Input'!J2585="","",IF('TSA Input'!J2585="Yes",IF('TSA Input'!W2585="","",LEFT('TSA Input'!W2585,LEN('TSA Input'!W2585)-2)),""))</f>
        <v/>
      </c>
      <c r="E2622" s="246" t="str">
        <f>IF('TSA Input'!J2585="","",IF('TSA Input'!J2585="Yes",'TSA Input'!I2585,""))</f>
        <v/>
      </c>
      <c r="F2622" s="247" t="str">
        <f>IF('TSA Input'!J2585="","",IF('TSA Input'!J2585="Yes",'TSA Input'!C2585,""))</f>
        <v/>
      </c>
      <c r="G2622" s="36" t="str">
        <f>IF('TSA Input'!J2585="","",IF('TSA Input'!J2585="Yes",'TSA Input'!D2585,""))</f>
        <v/>
      </c>
      <c r="H2622" s="37" t="str">
        <f>IF('TSA Input'!K2585="","",IF('TSA Input'!J2585="Yes",'TSA Input'!G2585,""))</f>
        <v/>
      </c>
      <c r="I2622" s="37" t="str">
        <f>IF('TSA Input'!L2585="","",IF('TSA Input'!J2585="Yes",'TSA Input'!F2585,""))</f>
        <v/>
      </c>
      <c r="J2622" s="39" t="str">
        <f t="shared" si="82"/>
        <v/>
      </c>
      <c r="K2622" s="257" t="str">
        <f>IF('TSA Input'!J2585="","",IF('TSA Input'!J2585="Yes",'TSA Input'!D2585,""))</f>
        <v/>
      </c>
      <c r="L2622" s="258" t="str">
        <f>IF('TSA Input'!J2585="","",IF('TSA Input'!J2585="Yes",'TSA Input'!G2585,""))</f>
        <v/>
      </c>
      <c r="M2622" s="258" t="str">
        <f>IF('TSA Input'!J2585="","",IF('TSA Input'!J2585="Yes",'TSA Input'!F2585,""))</f>
        <v/>
      </c>
      <c r="N2622" s="39" t="str">
        <f t="shared" si="83"/>
        <v/>
      </c>
      <c r="O2622" s="149" t="s">
        <v>11</v>
      </c>
      <c r="P2622" s="148" t="s">
        <v>11</v>
      </c>
      <c r="Q2622" s="1"/>
    </row>
    <row r="2623" spans="1:17" ht="15.75" hidden="1" customHeight="1">
      <c r="A2623" s="1" t="str">
        <f t="shared" si="1"/>
        <v/>
      </c>
      <c r="B2623" s="1"/>
      <c r="C2623" s="34" t="str">
        <f>IF('TSA Input'!J2586="","",IF('TSA Input'!J2586="Yes",'TSA Input'!B2586,"Ineligible"))</f>
        <v/>
      </c>
      <c r="D2623" s="246" t="str">
        <f>IF('TSA Input'!J2586="","",IF('TSA Input'!J2586="Yes",IF('TSA Input'!W2586="","",LEFT('TSA Input'!W2586,LEN('TSA Input'!W2586)-2)),""))</f>
        <v/>
      </c>
      <c r="E2623" s="246" t="str">
        <f>IF('TSA Input'!J2586="","",IF('TSA Input'!J2586="Yes",'TSA Input'!I2586,""))</f>
        <v/>
      </c>
      <c r="F2623" s="247" t="str">
        <f>IF('TSA Input'!J2586="","",IF('TSA Input'!J2586="Yes",'TSA Input'!C2586,""))</f>
        <v/>
      </c>
      <c r="G2623" s="36" t="str">
        <f>IF('TSA Input'!J2586="","",IF('TSA Input'!J2586="Yes",'TSA Input'!D2586,""))</f>
        <v/>
      </c>
      <c r="H2623" s="37" t="str">
        <f>IF('TSA Input'!K2586="","",IF('TSA Input'!J2586="Yes",'TSA Input'!G2586,""))</f>
        <v/>
      </c>
      <c r="I2623" s="37" t="str">
        <f>IF('TSA Input'!L2586="","",IF('TSA Input'!J2586="Yes",'TSA Input'!F2586,""))</f>
        <v/>
      </c>
      <c r="J2623" s="39" t="str">
        <f t="shared" si="82"/>
        <v/>
      </c>
      <c r="K2623" s="257" t="str">
        <f>IF('TSA Input'!J2586="","",IF('TSA Input'!J2586="Yes",'TSA Input'!D2586,""))</f>
        <v/>
      </c>
      <c r="L2623" s="258" t="str">
        <f>IF('TSA Input'!J2586="","",IF('TSA Input'!J2586="Yes",'TSA Input'!G2586,""))</f>
        <v/>
      </c>
      <c r="M2623" s="258" t="str">
        <f>IF('TSA Input'!J2586="","",IF('TSA Input'!J2586="Yes",'TSA Input'!F2586,""))</f>
        <v/>
      </c>
      <c r="N2623" s="39" t="str">
        <f t="shared" si="83"/>
        <v/>
      </c>
      <c r="O2623" s="149" t="s">
        <v>11</v>
      </c>
      <c r="P2623" s="148" t="s">
        <v>11</v>
      </c>
      <c r="Q2623" s="1"/>
    </row>
    <row r="2624" spans="1:17" ht="15.75" hidden="1" customHeight="1">
      <c r="A2624" s="1" t="str">
        <f t="shared" si="1"/>
        <v/>
      </c>
      <c r="B2624" s="1"/>
      <c r="C2624" s="34" t="str">
        <f>IF('TSA Input'!J2587="","",IF('TSA Input'!J2587="Yes",'TSA Input'!B2587,"Ineligible"))</f>
        <v/>
      </c>
      <c r="D2624" s="246" t="str">
        <f>IF('TSA Input'!J2587="","",IF('TSA Input'!J2587="Yes",IF('TSA Input'!W2587="","",LEFT('TSA Input'!W2587,LEN('TSA Input'!W2587)-2)),""))</f>
        <v/>
      </c>
      <c r="E2624" s="246" t="str">
        <f>IF('TSA Input'!J2587="","",IF('TSA Input'!J2587="Yes",'TSA Input'!I2587,""))</f>
        <v/>
      </c>
      <c r="F2624" s="247" t="str">
        <f>IF('TSA Input'!J2587="","",IF('TSA Input'!J2587="Yes",'TSA Input'!C2587,""))</f>
        <v/>
      </c>
      <c r="G2624" s="36" t="str">
        <f>IF('TSA Input'!J2587="","",IF('TSA Input'!J2587="Yes",'TSA Input'!D2587,""))</f>
        <v/>
      </c>
      <c r="H2624" s="37" t="str">
        <f>IF('TSA Input'!K2587="","",IF('TSA Input'!J2587="Yes",'TSA Input'!G2587,""))</f>
        <v/>
      </c>
      <c r="I2624" s="37" t="str">
        <f>IF('TSA Input'!L2587="","",IF('TSA Input'!J2587="Yes",'TSA Input'!F2587,""))</f>
        <v/>
      </c>
      <c r="J2624" s="39" t="str">
        <f t="shared" si="82"/>
        <v/>
      </c>
      <c r="K2624" s="257" t="str">
        <f>IF('TSA Input'!J2587="","",IF('TSA Input'!J2587="Yes",'TSA Input'!D2587,""))</f>
        <v/>
      </c>
      <c r="L2624" s="258" t="str">
        <f>IF('TSA Input'!J2587="","",IF('TSA Input'!J2587="Yes",'TSA Input'!G2587,""))</f>
        <v/>
      </c>
      <c r="M2624" s="258" t="str">
        <f>IF('TSA Input'!J2587="","",IF('TSA Input'!J2587="Yes",'TSA Input'!F2587,""))</f>
        <v/>
      </c>
      <c r="N2624" s="39" t="str">
        <f t="shared" si="83"/>
        <v/>
      </c>
      <c r="O2624" s="149" t="s">
        <v>11</v>
      </c>
      <c r="P2624" s="148" t="s">
        <v>11</v>
      </c>
      <c r="Q2624" s="1"/>
    </row>
    <row r="2625" spans="1:17" ht="15.75" hidden="1" customHeight="1">
      <c r="A2625" s="1" t="str">
        <f t="shared" si="1"/>
        <v/>
      </c>
      <c r="B2625" s="1"/>
      <c r="C2625" s="34" t="str">
        <f>IF('TSA Input'!J2588="","",IF('TSA Input'!J2588="Yes",'TSA Input'!B2588,"Ineligible"))</f>
        <v/>
      </c>
      <c r="D2625" s="246" t="str">
        <f>IF('TSA Input'!J2588="","",IF('TSA Input'!J2588="Yes",IF('TSA Input'!W2588="","",LEFT('TSA Input'!W2588,LEN('TSA Input'!W2588)-2)),""))</f>
        <v/>
      </c>
      <c r="E2625" s="246" t="str">
        <f>IF('TSA Input'!J2588="","",IF('TSA Input'!J2588="Yes",'TSA Input'!I2588,""))</f>
        <v/>
      </c>
      <c r="F2625" s="247" t="str">
        <f>IF('TSA Input'!J2588="","",IF('TSA Input'!J2588="Yes",'TSA Input'!C2588,""))</f>
        <v/>
      </c>
      <c r="G2625" s="36" t="str">
        <f>IF('TSA Input'!J2588="","",IF('TSA Input'!J2588="Yes",'TSA Input'!D2588,""))</f>
        <v/>
      </c>
      <c r="H2625" s="37" t="str">
        <f>IF('TSA Input'!K2588="","",IF('TSA Input'!J2588="Yes",'TSA Input'!G2588,""))</f>
        <v/>
      </c>
      <c r="I2625" s="37" t="str">
        <f>IF('TSA Input'!L2588="","",IF('TSA Input'!J2588="Yes",'TSA Input'!F2588,""))</f>
        <v/>
      </c>
      <c r="J2625" s="39" t="str">
        <f t="shared" si="82"/>
        <v/>
      </c>
      <c r="K2625" s="257" t="str">
        <f>IF('TSA Input'!J2588="","",IF('TSA Input'!J2588="Yes",'TSA Input'!D2588,""))</f>
        <v/>
      </c>
      <c r="L2625" s="258" t="str">
        <f>IF('TSA Input'!J2588="","",IF('TSA Input'!J2588="Yes",'TSA Input'!G2588,""))</f>
        <v/>
      </c>
      <c r="M2625" s="258" t="str">
        <f>IF('TSA Input'!J2588="","",IF('TSA Input'!J2588="Yes",'TSA Input'!F2588,""))</f>
        <v/>
      </c>
      <c r="N2625" s="39" t="str">
        <f t="shared" si="83"/>
        <v/>
      </c>
      <c r="O2625" s="149" t="s">
        <v>11</v>
      </c>
      <c r="P2625" s="148" t="s">
        <v>11</v>
      </c>
      <c r="Q2625" s="1"/>
    </row>
    <row r="2626" spans="1:17" ht="15.75" hidden="1" customHeight="1">
      <c r="A2626" s="1" t="str">
        <f t="shared" si="1"/>
        <v/>
      </c>
      <c r="B2626" s="1"/>
      <c r="C2626" s="34" t="str">
        <f>IF('TSA Input'!J2589="","",IF('TSA Input'!J2589="Yes",'TSA Input'!B2589,"Ineligible"))</f>
        <v/>
      </c>
      <c r="D2626" s="246" t="str">
        <f>IF('TSA Input'!J2589="","",IF('TSA Input'!J2589="Yes",IF('TSA Input'!W2589="","",LEFT('TSA Input'!W2589,LEN('TSA Input'!W2589)-2)),""))</f>
        <v/>
      </c>
      <c r="E2626" s="246" t="str">
        <f>IF('TSA Input'!J2589="","",IF('TSA Input'!J2589="Yes",'TSA Input'!I2589,""))</f>
        <v/>
      </c>
      <c r="F2626" s="247" t="str">
        <f>IF('TSA Input'!J2589="","",IF('TSA Input'!J2589="Yes",'TSA Input'!C2589,""))</f>
        <v/>
      </c>
      <c r="G2626" s="36" t="str">
        <f>IF('TSA Input'!J2589="","",IF('TSA Input'!J2589="Yes",'TSA Input'!D2589,""))</f>
        <v/>
      </c>
      <c r="H2626" s="37" t="str">
        <f>IF('TSA Input'!K2589="","",IF('TSA Input'!J2589="Yes",'TSA Input'!G2589,""))</f>
        <v/>
      </c>
      <c r="I2626" s="37" t="str">
        <f>IF('TSA Input'!L2589="","",IF('TSA Input'!J2589="Yes",'TSA Input'!F2589,""))</f>
        <v/>
      </c>
      <c r="J2626" s="39" t="str">
        <f t="shared" si="82"/>
        <v/>
      </c>
      <c r="K2626" s="257" t="str">
        <f>IF('TSA Input'!J2589="","",IF('TSA Input'!J2589="Yes",'TSA Input'!D2589,""))</f>
        <v/>
      </c>
      <c r="L2626" s="258" t="str">
        <f>IF('TSA Input'!J2589="","",IF('TSA Input'!J2589="Yes",'TSA Input'!G2589,""))</f>
        <v/>
      </c>
      <c r="M2626" s="258" t="str">
        <f>IF('TSA Input'!J2589="","",IF('TSA Input'!J2589="Yes",'TSA Input'!F2589,""))</f>
        <v/>
      </c>
      <c r="N2626" s="39" t="str">
        <f t="shared" si="83"/>
        <v/>
      </c>
      <c r="O2626" s="149" t="s">
        <v>11</v>
      </c>
      <c r="P2626" s="148" t="s">
        <v>11</v>
      </c>
      <c r="Q2626" s="1"/>
    </row>
    <row r="2627" spans="1:17" ht="15.75" hidden="1" customHeight="1">
      <c r="A2627" s="1" t="str">
        <f t="shared" si="1"/>
        <v/>
      </c>
      <c r="B2627" s="1"/>
      <c r="C2627" s="34" t="str">
        <f>IF('TSA Input'!J2590="","",IF('TSA Input'!J2590="Yes",'TSA Input'!B2590,"Ineligible"))</f>
        <v/>
      </c>
      <c r="D2627" s="246" t="str">
        <f>IF('TSA Input'!J2590="","",IF('TSA Input'!J2590="Yes",IF('TSA Input'!W2590="","",LEFT('TSA Input'!W2590,LEN('TSA Input'!W2590)-2)),""))</f>
        <v/>
      </c>
      <c r="E2627" s="246" t="str">
        <f>IF('TSA Input'!J2590="","",IF('TSA Input'!J2590="Yes",'TSA Input'!I2590,""))</f>
        <v/>
      </c>
      <c r="F2627" s="247" t="str">
        <f>IF('TSA Input'!J2590="","",IF('TSA Input'!J2590="Yes",'TSA Input'!C2590,""))</f>
        <v/>
      </c>
      <c r="G2627" s="36" t="str">
        <f>IF('TSA Input'!J2590="","",IF('TSA Input'!J2590="Yes",'TSA Input'!D2590,""))</f>
        <v/>
      </c>
      <c r="H2627" s="37" t="str">
        <f>IF('TSA Input'!K2590="","",IF('TSA Input'!J2590="Yes",'TSA Input'!G2590,""))</f>
        <v/>
      </c>
      <c r="I2627" s="37" t="str">
        <f>IF('TSA Input'!L2590="","",IF('TSA Input'!J2590="Yes",'TSA Input'!F2590,""))</f>
        <v/>
      </c>
      <c r="J2627" s="39" t="str">
        <f t="shared" si="82"/>
        <v/>
      </c>
      <c r="K2627" s="257" t="str">
        <f>IF('TSA Input'!J2590="","",IF('TSA Input'!J2590="Yes",'TSA Input'!D2590,""))</f>
        <v/>
      </c>
      <c r="L2627" s="258" t="str">
        <f>IF('TSA Input'!J2590="","",IF('TSA Input'!J2590="Yes",'TSA Input'!G2590,""))</f>
        <v/>
      </c>
      <c r="M2627" s="258" t="str">
        <f>IF('TSA Input'!J2590="","",IF('TSA Input'!J2590="Yes",'TSA Input'!F2590,""))</f>
        <v/>
      </c>
      <c r="N2627" s="39" t="str">
        <f t="shared" si="83"/>
        <v/>
      </c>
      <c r="O2627" s="149" t="s">
        <v>11</v>
      </c>
      <c r="P2627" s="148" t="s">
        <v>11</v>
      </c>
      <c r="Q2627" s="1"/>
    </row>
    <row r="2628" spans="1:17" ht="15.75" hidden="1" customHeight="1">
      <c r="A2628" s="1" t="str">
        <f t="shared" si="1"/>
        <v/>
      </c>
      <c r="B2628" s="1"/>
      <c r="C2628" s="34" t="str">
        <f>IF('TSA Input'!J2591="","",IF('TSA Input'!J2591="Yes",'TSA Input'!B2591,"Ineligible"))</f>
        <v/>
      </c>
      <c r="D2628" s="246" t="str">
        <f>IF('TSA Input'!J2591="","",IF('TSA Input'!J2591="Yes",IF('TSA Input'!W2591="","",LEFT('TSA Input'!W2591,LEN('TSA Input'!W2591)-2)),""))</f>
        <v/>
      </c>
      <c r="E2628" s="246" t="str">
        <f>IF('TSA Input'!J2591="","",IF('TSA Input'!J2591="Yes",'TSA Input'!I2591,""))</f>
        <v/>
      </c>
      <c r="F2628" s="247" t="str">
        <f>IF('TSA Input'!J2591="","",IF('TSA Input'!J2591="Yes",'TSA Input'!C2591,""))</f>
        <v/>
      </c>
      <c r="G2628" s="36" t="str">
        <f>IF('TSA Input'!J2591="","",IF('TSA Input'!J2591="Yes",'TSA Input'!D2591,""))</f>
        <v/>
      </c>
      <c r="H2628" s="37" t="str">
        <f>IF('TSA Input'!K2591="","",IF('TSA Input'!J2591="Yes",'TSA Input'!G2591,""))</f>
        <v/>
      </c>
      <c r="I2628" s="37" t="str">
        <f>IF('TSA Input'!L2591="","",IF('TSA Input'!J2591="Yes",'TSA Input'!F2591,""))</f>
        <v/>
      </c>
      <c r="J2628" s="39" t="str">
        <f t="shared" si="82"/>
        <v/>
      </c>
      <c r="K2628" s="257" t="str">
        <f>IF('TSA Input'!J2591="","",IF('TSA Input'!J2591="Yes",'TSA Input'!D2591,""))</f>
        <v/>
      </c>
      <c r="L2628" s="258" t="str">
        <f>IF('TSA Input'!J2591="","",IF('TSA Input'!J2591="Yes",'TSA Input'!G2591,""))</f>
        <v/>
      </c>
      <c r="M2628" s="258" t="str">
        <f>IF('TSA Input'!J2591="","",IF('TSA Input'!J2591="Yes",'TSA Input'!F2591,""))</f>
        <v/>
      </c>
      <c r="N2628" s="39" t="str">
        <f t="shared" si="83"/>
        <v/>
      </c>
      <c r="O2628" s="149" t="s">
        <v>11</v>
      </c>
      <c r="P2628" s="148" t="s">
        <v>11</v>
      </c>
      <c r="Q2628" s="1"/>
    </row>
    <row r="2629" spans="1:17" ht="15.75" hidden="1" customHeight="1">
      <c r="A2629" s="1" t="str">
        <f t="shared" si="1"/>
        <v/>
      </c>
      <c r="B2629" s="1"/>
      <c r="C2629" s="34" t="str">
        <f>IF('TSA Input'!J2592="","",IF('TSA Input'!J2592="Yes",'TSA Input'!B2592,"Ineligible"))</f>
        <v/>
      </c>
      <c r="D2629" s="246" t="str">
        <f>IF('TSA Input'!J2592="","",IF('TSA Input'!J2592="Yes",IF('TSA Input'!W2592="","",LEFT('TSA Input'!W2592,LEN('TSA Input'!W2592)-2)),""))</f>
        <v/>
      </c>
      <c r="E2629" s="246" t="str">
        <f>IF('TSA Input'!J2592="","",IF('TSA Input'!J2592="Yes",'TSA Input'!I2592,""))</f>
        <v/>
      </c>
      <c r="F2629" s="247" t="str">
        <f>IF('TSA Input'!J2592="","",IF('TSA Input'!J2592="Yes",'TSA Input'!C2592,""))</f>
        <v/>
      </c>
      <c r="G2629" s="36" t="str">
        <f>IF('TSA Input'!J2592="","",IF('TSA Input'!J2592="Yes",'TSA Input'!D2592,""))</f>
        <v/>
      </c>
      <c r="H2629" s="37" t="str">
        <f>IF('TSA Input'!K2592="","",IF('TSA Input'!J2592="Yes",'TSA Input'!G2592,""))</f>
        <v/>
      </c>
      <c r="I2629" s="37" t="str">
        <f>IF('TSA Input'!L2592="","",IF('TSA Input'!J2592="Yes",'TSA Input'!F2592,""))</f>
        <v/>
      </c>
      <c r="J2629" s="39" t="str">
        <f t="shared" si="82"/>
        <v/>
      </c>
      <c r="K2629" s="257" t="str">
        <f>IF('TSA Input'!J2592="","",IF('TSA Input'!J2592="Yes",'TSA Input'!D2592,""))</f>
        <v/>
      </c>
      <c r="L2629" s="258" t="str">
        <f>IF('TSA Input'!J2592="","",IF('TSA Input'!J2592="Yes",'TSA Input'!G2592,""))</f>
        <v/>
      </c>
      <c r="M2629" s="258" t="str">
        <f>IF('TSA Input'!J2592="","",IF('TSA Input'!J2592="Yes",'TSA Input'!F2592,""))</f>
        <v/>
      </c>
      <c r="N2629" s="39" t="str">
        <f t="shared" si="83"/>
        <v/>
      </c>
      <c r="O2629" s="149" t="s">
        <v>11</v>
      </c>
      <c r="P2629" s="148" t="s">
        <v>11</v>
      </c>
      <c r="Q2629" s="1"/>
    </row>
    <row r="2630" spans="1:17" ht="15.75" hidden="1" customHeight="1">
      <c r="A2630" s="1" t="str">
        <f t="shared" si="1"/>
        <v/>
      </c>
      <c r="B2630" s="1"/>
      <c r="C2630" s="34" t="str">
        <f>IF('TSA Input'!J2593="","",IF('TSA Input'!J2593="Yes",'TSA Input'!B2593,"Ineligible"))</f>
        <v/>
      </c>
      <c r="D2630" s="246" t="str">
        <f>IF('TSA Input'!J2593="","",IF('TSA Input'!J2593="Yes",IF('TSA Input'!W2593="","",LEFT('TSA Input'!W2593,LEN('TSA Input'!W2593)-2)),""))</f>
        <v/>
      </c>
      <c r="E2630" s="246" t="str">
        <f>IF('TSA Input'!J2593="","",IF('TSA Input'!J2593="Yes",'TSA Input'!I2593,""))</f>
        <v/>
      </c>
      <c r="F2630" s="247" t="str">
        <f>IF('TSA Input'!J2593="","",IF('TSA Input'!J2593="Yes",'TSA Input'!C2593,""))</f>
        <v/>
      </c>
      <c r="G2630" s="36" t="str">
        <f>IF('TSA Input'!J2593="","",IF('TSA Input'!J2593="Yes",'TSA Input'!D2593,""))</f>
        <v/>
      </c>
      <c r="H2630" s="37" t="str">
        <f>IF('TSA Input'!K2593="","",IF('TSA Input'!J2593="Yes",'TSA Input'!G2593,""))</f>
        <v/>
      </c>
      <c r="I2630" s="37" t="str">
        <f>IF('TSA Input'!L2593="","",IF('TSA Input'!J2593="Yes",'TSA Input'!F2593,""))</f>
        <v/>
      </c>
      <c r="J2630" s="39" t="str">
        <f t="shared" si="82"/>
        <v/>
      </c>
      <c r="K2630" s="257" t="str">
        <f>IF('TSA Input'!J2593="","",IF('TSA Input'!J2593="Yes",'TSA Input'!D2593,""))</f>
        <v/>
      </c>
      <c r="L2630" s="258" t="str">
        <f>IF('TSA Input'!J2593="","",IF('TSA Input'!J2593="Yes",'TSA Input'!G2593,""))</f>
        <v/>
      </c>
      <c r="M2630" s="258" t="str">
        <f>IF('TSA Input'!J2593="","",IF('TSA Input'!J2593="Yes",'TSA Input'!F2593,""))</f>
        <v/>
      </c>
      <c r="N2630" s="39" t="str">
        <f t="shared" si="83"/>
        <v/>
      </c>
      <c r="O2630" s="149" t="s">
        <v>11</v>
      </c>
      <c r="P2630" s="148" t="s">
        <v>11</v>
      </c>
      <c r="Q2630" s="1"/>
    </row>
    <row r="2631" spans="1:17" ht="15.75" hidden="1" customHeight="1">
      <c r="A2631" s="1" t="str">
        <f t="shared" si="1"/>
        <v/>
      </c>
      <c r="B2631" s="1"/>
      <c r="C2631" s="34" t="str">
        <f>IF('TSA Input'!J2594="","",IF('TSA Input'!J2594="Yes",'TSA Input'!B2594,"Ineligible"))</f>
        <v/>
      </c>
      <c r="D2631" s="246" t="str">
        <f>IF('TSA Input'!J2594="","",IF('TSA Input'!J2594="Yes",IF('TSA Input'!W2594="","",LEFT('TSA Input'!W2594,LEN('TSA Input'!W2594)-2)),""))</f>
        <v/>
      </c>
      <c r="E2631" s="246" t="str">
        <f>IF('TSA Input'!J2594="","",IF('TSA Input'!J2594="Yes",'TSA Input'!I2594,""))</f>
        <v/>
      </c>
      <c r="F2631" s="247" t="str">
        <f>IF('TSA Input'!J2594="","",IF('TSA Input'!J2594="Yes",'TSA Input'!C2594,""))</f>
        <v/>
      </c>
      <c r="G2631" s="36" t="str">
        <f>IF('TSA Input'!J2594="","",IF('TSA Input'!J2594="Yes",'TSA Input'!D2594,""))</f>
        <v/>
      </c>
      <c r="H2631" s="37" t="str">
        <f>IF('TSA Input'!K2594="","",IF('TSA Input'!J2594="Yes",'TSA Input'!G2594,""))</f>
        <v/>
      </c>
      <c r="I2631" s="37" t="str">
        <f>IF('TSA Input'!L2594="","",IF('TSA Input'!J2594="Yes",'TSA Input'!F2594,""))</f>
        <v/>
      </c>
      <c r="J2631" s="39" t="str">
        <f t="shared" si="82"/>
        <v/>
      </c>
      <c r="K2631" s="257" t="str">
        <f>IF('TSA Input'!J2594="","",IF('TSA Input'!J2594="Yes",'TSA Input'!D2594,""))</f>
        <v/>
      </c>
      <c r="L2631" s="258" t="str">
        <f>IF('TSA Input'!J2594="","",IF('TSA Input'!J2594="Yes",'TSA Input'!G2594,""))</f>
        <v/>
      </c>
      <c r="M2631" s="258" t="str">
        <f>IF('TSA Input'!J2594="","",IF('TSA Input'!J2594="Yes",'TSA Input'!F2594,""))</f>
        <v/>
      </c>
      <c r="N2631" s="39" t="str">
        <f t="shared" si="83"/>
        <v/>
      </c>
      <c r="O2631" s="149" t="s">
        <v>11</v>
      </c>
      <c r="P2631" s="148" t="s">
        <v>11</v>
      </c>
      <c r="Q2631" s="1"/>
    </row>
    <row r="2632" spans="1:17" ht="15.75" hidden="1" customHeight="1">
      <c r="A2632" s="1" t="str">
        <f t="shared" si="1"/>
        <v/>
      </c>
      <c r="B2632" s="1"/>
      <c r="C2632" s="34" t="str">
        <f>IF('TSA Input'!J2595="","",IF('TSA Input'!J2595="Yes",'TSA Input'!B2595,"Ineligible"))</f>
        <v/>
      </c>
      <c r="D2632" s="246" t="str">
        <f>IF('TSA Input'!J2595="","",IF('TSA Input'!J2595="Yes",IF('TSA Input'!W2595="","",LEFT('TSA Input'!W2595,LEN('TSA Input'!W2595)-2)),""))</f>
        <v/>
      </c>
      <c r="E2632" s="246" t="str">
        <f>IF('TSA Input'!J2595="","",IF('TSA Input'!J2595="Yes",'TSA Input'!I2595,""))</f>
        <v/>
      </c>
      <c r="F2632" s="247" t="str">
        <f>IF('TSA Input'!J2595="","",IF('TSA Input'!J2595="Yes",'TSA Input'!C2595,""))</f>
        <v/>
      </c>
      <c r="G2632" s="36" t="str">
        <f>IF('TSA Input'!J2595="","",IF('TSA Input'!J2595="Yes",'TSA Input'!D2595,""))</f>
        <v/>
      </c>
      <c r="H2632" s="37" t="str">
        <f>IF('TSA Input'!K2595="","",IF('TSA Input'!J2595="Yes",'TSA Input'!G2595,""))</f>
        <v/>
      </c>
      <c r="I2632" s="37" t="str">
        <f>IF('TSA Input'!L2595="","",IF('TSA Input'!J2595="Yes",'TSA Input'!F2595,""))</f>
        <v/>
      </c>
      <c r="J2632" s="39" t="str">
        <f t="shared" si="82"/>
        <v/>
      </c>
      <c r="K2632" s="257" t="str">
        <f>IF('TSA Input'!J2595="","",IF('TSA Input'!J2595="Yes",'TSA Input'!D2595,""))</f>
        <v/>
      </c>
      <c r="L2632" s="258" t="str">
        <f>IF('TSA Input'!J2595="","",IF('TSA Input'!J2595="Yes",'TSA Input'!G2595,""))</f>
        <v/>
      </c>
      <c r="M2632" s="258" t="str">
        <f>IF('TSA Input'!J2595="","",IF('TSA Input'!J2595="Yes",'TSA Input'!F2595,""))</f>
        <v/>
      </c>
      <c r="N2632" s="39" t="str">
        <f t="shared" si="83"/>
        <v/>
      </c>
      <c r="O2632" s="149" t="s">
        <v>11</v>
      </c>
      <c r="P2632" s="148" t="s">
        <v>11</v>
      </c>
      <c r="Q2632" s="1"/>
    </row>
    <row r="2633" spans="1:17" ht="15.75" hidden="1" customHeight="1">
      <c r="A2633" s="1" t="str">
        <f t="shared" si="1"/>
        <v/>
      </c>
      <c r="B2633" s="1"/>
      <c r="C2633" s="34" t="str">
        <f>IF('TSA Input'!J2596="","",IF('TSA Input'!J2596="Yes",'TSA Input'!B2596,"Ineligible"))</f>
        <v/>
      </c>
      <c r="D2633" s="246" t="str">
        <f>IF('TSA Input'!J2596="","",IF('TSA Input'!J2596="Yes",IF('TSA Input'!W2596="","",LEFT('TSA Input'!W2596,LEN('TSA Input'!W2596)-2)),""))</f>
        <v/>
      </c>
      <c r="E2633" s="246" t="str">
        <f>IF('TSA Input'!J2596="","",IF('TSA Input'!J2596="Yes",'TSA Input'!I2596,""))</f>
        <v/>
      </c>
      <c r="F2633" s="247" t="str">
        <f>IF('TSA Input'!J2596="","",IF('TSA Input'!J2596="Yes",'TSA Input'!C2596,""))</f>
        <v/>
      </c>
      <c r="G2633" s="36" t="str">
        <f>IF('TSA Input'!J2596="","",IF('TSA Input'!J2596="Yes",'TSA Input'!D2596,""))</f>
        <v/>
      </c>
      <c r="H2633" s="37" t="str">
        <f>IF('TSA Input'!K2596="","",IF('TSA Input'!J2596="Yes",'TSA Input'!G2596,""))</f>
        <v/>
      </c>
      <c r="I2633" s="37" t="str">
        <f>IF('TSA Input'!L2596="","",IF('TSA Input'!J2596="Yes",'TSA Input'!F2596,""))</f>
        <v/>
      </c>
      <c r="J2633" s="39" t="str">
        <f t="shared" si="82"/>
        <v/>
      </c>
      <c r="K2633" s="257" t="str">
        <f>IF('TSA Input'!J2596="","",IF('TSA Input'!J2596="Yes",'TSA Input'!D2596,""))</f>
        <v/>
      </c>
      <c r="L2633" s="258" t="str">
        <f>IF('TSA Input'!J2596="","",IF('TSA Input'!J2596="Yes",'TSA Input'!G2596,""))</f>
        <v/>
      </c>
      <c r="M2633" s="258" t="str">
        <f>IF('TSA Input'!J2596="","",IF('TSA Input'!J2596="Yes",'TSA Input'!F2596,""))</f>
        <v/>
      </c>
      <c r="N2633" s="39" t="str">
        <f t="shared" si="83"/>
        <v/>
      </c>
      <c r="O2633" s="149" t="s">
        <v>11</v>
      </c>
      <c r="P2633" s="148" t="s">
        <v>11</v>
      </c>
      <c r="Q2633" s="1"/>
    </row>
    <row r="2634" spans="1:17" ht="15.75" hidden="1" customHeight="1">
      <c r="A2634" s="1" t="str">
        <f t="shared" si="1"/>
        <v/>
      </c>
      <c r="B2634" s="1"/>
      <c r="C2634" s="34" t="str">
        <f>IF('TSA Input'!J2597="","",IF('TSA Input'!J2597="Yes",'TSA Input'!B2597,"Ineligible"))</f>
        <v/>
      </c>
      <c r="D2634" s="246" t="str">
        <f>IF('TSA Input'!J2597="","",IF('TSA Input'!J2597="Yes",IF('TSA Input'!W2597="","",LEFT('TSA Input'!W2597,LEN('TSA Input'!W2597)-2)),""))</f>
        <v/>
      </c>
      <c r="E2634" s="246" t="str">
        <f>IF('TSA Input'!J2597="","",IF('TSA Input'!J2597="Yes",'TSA Input'!I2597,""))</f>
        <v/>
      </c>
      <c r="F2634" s="247" t="str">
        <f>IF('TSA Input'!J2597="","",IF('TSA Input'!J2597="Yes",'TSA Input'!C2597,""))</f>
        <v/>
      </c>
      <c r="G2634" s="36" t="str">
        <f>IF('TSA Input'!J2597="","",IF('TSA Input'!J2597="Yes",'TSA Input'!D2597,""))</f>
        <v/>
      </c>
      <c r="H2634" s="37" t="str">
        <f>IF('TSA Input'!K2597="","",IF('TSA Input'!J2597="Yes",'TSA Input'!G2597,""))</f>
        <v/>
      </c>
      <c r="I2634" s="37" t="str">
        <f>IF('TSA Input'!L2597="","",IF('TSA Input'!J2597="Yes",'TSA Input'!F2597,""))</f>
        <v/>
      </c>
      <c r="J2634" s="39" t="str">
        <f t="shared" si="82"/>
        <v/>
      </c>
      <c r="K2634" s="257" t="str">
        <f>IF('TSA Input'!J2597="","",IF('TSA Input'!J2597="Yes",'TSA Input'!D2597,""))</f>
        <v/>
      </c>
      <c r="L2634" s="258" t="str">
        <f>IF('TSA Input'!J2597="","",IF('TSA Input'!J2597="Yes",'TSA Input'!G2597,""))</f>
        <v/>
      </c>
      <c r="M2634" s="258" t="str">
        <f>IF('TSA Input'!J2597="","",IF('TSA Input'!J2597="Yes",'TSA Input'!F2597,""))</f>
        <v/>
      </c>
      <c r="N2634" s="39" t="str">
        <f t="shared" si="83"/>
        <v/>
      </c>
      <c r="O2634" s="149" t="s">
        <v>11</v>
      </c>
      <c r="P2634" s="148" t="s">
        <v>11</v>
      </c>
      <c r="Q2634" s="1"/>
    </row>
    <row r="2635" spans="1:17" ht="15.75" hidden="1" customHeight="1">
      <c r="A2635" s="1" t="str">
        <f t="shared" si="1"/>
        <v/>
      </c>
      <c r="B2635" s="1"/>
      <c r="C2635" s="34" t="str">
        <f>IF('TSA Input'!J2598="","",IF('TSA Input'!J2598="Yes",'TSA Input'!B2598,"Ineligible"))</f>
        <v/>
      </c>
      <c r="D2635" s="246" t="str">
        <f>IF('TSA Input'!J2598="","",IF('TSA Input'!J2598="Yes",IF('TSA Input'!W2598="","",LEFT('TSA Input'!W2598,LEN('TSA Input'!W2598)-2)),""))</f>
        <v/>
      </c>
      <c r="E2635" s="246" t="str">
        <f>IF('TSA Input'!J2598="","",IF('TSA Input'!J2598="Yes",'TSA Input'!I2598,""))</f>
        <v/>
      </c>
      <c r="F2635" s="247" t="str">
        <f>IF('TSA Input'!J2598="","",IF('TSA Input'!J2598="Yes",'TSA Input'!C2598,""))</f>
        <v/>
      </c>
      <c r="G2635" s="36" t="str">
        <f>IF('TSA Input'!J2598="","",IF('TSA Input'!J2598="Yes",'TSA Input'!D2598,""))</f>
        <v/>
      </c>
      <c r="H2635" s="37" t="str">
        <f>IF('TSA Input'!K2598="","",IF('TSA Input'!J2598="Yes",'TSA Input'!G2598,""))</f>
        <v/>
      </c>
      <c r="I2635" s="37" t="str">
        <f>IF('TSA Input'!L2598="","",IF('TSA Input'!J2598="Yes",'TSA Input'!F2598,""))</f>
        <v/>
      </c>
      <c r="J2635" s="39" t="str">
        <f t="shared" si="82"/>
        <v/>
      </c>
      <c r="K2635" s="257" t="str">
        <f>IF('TSA Input'!J2598="","",IF('TSA Input'!J2598="Yes",'TSA Input'!D2598,""))</f>
        <v/>
      </c>
      <c r="L2635" s="258" t="str">
        <f>IF('TSA Input'!J2598="","",IF('TSA Input'!J2598="Yes",'TSA Input'!G2598,""))</f>
        <v/>
      </c>
      <c r="M2635" s="258" t="str">
        <f>IF('TSA Input'!J2598="","",IF('TSA Input'!J2598="Yes",'TSA Input'!F2598,""))</f>
        <v/>
      </c>
      <c r="N2635" s="39" t="str">
        <f t="shared" si="83"/>
        <v/>
      </c>
      <c r="O2635" s="149" t="s">
        <v>11</v>
      </c>
      <c r="P2635" s="148" t="s">
        <v>11</v>
      </c>
      <c r="Q2635" s="1"/>
    </row>
    <row r="2636" spans="1:17" ht="15.75" hidden="1" customHeight="1">
      <c r="A2636" s="1" t="str">
        <f t="shared" si="1"/>
        <v/>
      </c>
      <c r="B2636" s="1"/>
      <c r="C2636" s="34" t="str">
        <f>IF('TSA Input'!J2599="","",IF('TSA Input'!J2599="Yes",'TSA Input'!B2599,"Ineligible"))</f>
        <v/>
      </c>
      <c r="D2636" s="246" t="str">
        <f>IF('TSA Input'!J2599="","",IF('TSA Input'!J2599="Yes",IF('TSA Input'!W2599="","",LEFT('TSA Input'!W2599,LEN('TSA Input'!W2599)-2)),""))</f>
        <v/>
      </c>
      <c r="E2636" s="246" t="str">
        <f>IF('TSA Input'!J2599="","",IF('TSA Input'!J2599="Yes",'TSA Input'!I2599,""))</f>
        <v/>
      </c>
      <c r="F2636" s="247" t="str">
        <f>IF('TSA Input'!J2599="","",IF('TSA Input'!J2599="Yes",'TSA Input'!C2599,""))</f>
        <v/>
      </c>
      <c r="G2636" s="36" t="str">
        <f>IF('TSA Input'!J2599="","",IF('TSA Input'!J2599="Yes",'TSA Input'!D2599,""))</f>
        <v/>
      </c>
      <c r="H2636" s="37" t="str">
        <f>IF('TSA Input'!K2599="","",IF('TSA Input'!J2599="Yes",'TSA Input'!G2599,""))</f>
        <v/>
      </c>
      <c r="I2636" s="37" t="str">
        <f>IF('TSA Input'!L2599="","",IF('TSA Input'!J2599="Yes",'TSA Input'!F2599,""))</f>
        <v/>
      </c>
      <c r="J2636" s="39" t="str">
        <f t="shared" si="82"/>
        <v/>
      </c>
      <c r="K2636" s="257" t="str">
        <f>IF('TSA Input'!J2599="","",IF('TSA Input'!J2599="Yes",'TSA Input'!D2599,""))</f>
        <v/>
      </c>
      <c r="L2636" s="258" t="str">
        <f>IF('TSA Input'!J2599="","",IF('TSA Input'!J2599="Yes",'TSA Input'!G2599,""))</f>
        <v/>
      </c>
      <c r="M2636" s="258" t="str">
        <f>IF('TSA Input'!J2599="","",IF('TSA Input'!J2599="Yes",'TSA Input'!F2599,""))</f>
        <v/>
      </c>
      <c r="N2636" s="39" t="str">
        <f t="shared" si="83"/>
        <v/>
      </c>
      <c r="O2636" s="149" t="s">
        <v>11</v>
      </c>
      <c r="P2636" s="148" t="s">
        <v>11</v>
      </c>
      <c r="Q2636" s="1"/>
    </row>
    <row r="2637" spans="1:17" ht="15.75" hidden="1" customHeight="1">
      <c r="A2637" s="1" t="str">
        <f t="shared" si="1"/>
        <v/>
      </c>
      <c r="B2637" s="1"/>
      <c r="C2637" s="34" t="str">
        <f>IF('TSA Input'!J2600="","",IF('TSA Input'!J2600="Yes",'TSA Input'!B2600,"Ineligible"))</f>
        <v/>
      </c>
      <c r="D2637" s="246" t="str">
        <f>IF('TSA Input'!J2600="","",IF('TSA Input'!J2600="Yes",IF('TSA Input'!W2600="","",LEFT('TSA Input'!W2600,LEN('TSA Input'!W2600)-2)),""))</f>
        <v/>
      </c>
      <c r="E2637" s="246" t="str">
        <f>IF('TSA Input'!J2600="","",IF('TSA Input'!J2600="Yes",'TSA Input'!I2600,""))</f>
        <v/>
      </c>
      <c r="F2637" s="247" t="str">
        <f>IF('TSA Input'!J2600="","",IF('TSA Input'!J2600="Yes",'TSA Input'!C2600,""))</f>
        <v/>
      </c>
      <c r="G2637" s="36" t="str">
        <f>IF('TSA Input'!J2600="","",IF('TSA Input'!J2600="Yes",'TSA Input'!D2600,""))</f>
        <v/>
      </c>
      <c r="H2637" s="37" t="str">
        <f>IF('TSA Input'!K2600="","",IF('TSA Input'!J2600="Yes",'TSA Input'!G2600,""))</f>
        <v/>
      </c>
      <c r="I2637" s="37" t="str">
        <f>IF('TSA Input'!L2600="","",IF('TSA Input'!J2600="Yes",'TSA Input'!F2600,""))</f>
        <v/>
      </c>
      <c r="J2637" s="39" t="str">
        <f t="shared" si="82"/>
        <v/>
      </c>
      <c r="K2637" s="257" t="str">
        <f>IF('TSA Input'!J2600="","",IF('TSA Input'!J2600="Yes",'TSA Input'!D2600,""))</f>
        <v/>
      </c>
      <c r="L2637" s="258" t="str">
        <f>IF('TSA Input'!J2600="","",IF('TSA Input'!J2600="Yes",'TSA Input'!G2600,""))</f>
        <v/>
      </c>
      <c r="M2637" s="258" t="str">
        <f>IF('TSA Input'!J2600="","",IF('TSA Input'!J2600="Yes",'TSA Input'!F2600,""))</f>
        <v/>
      </c>
      <c r="N2637" s="39" t="str">
        <f t="shared" si="83"/>
        <v/>
      </c>
      <c r="O2637" s="149" t="s">
        <v>11</v>
      </c>
      <c r="P2637" s="148" t="s">
        <v>11</v>
      </c>
      <c r="Q2637" s="1"/>
    </row>
    <row r="2638" spans="1:17" ht="15.75" hidden="1" customHeight="1">
      <c r="A2638" s="1" t="str">
        <f t="shared" si="1"/>
        <v/>
      </c>
      <c r="B2638" s="1"/>
      <c r="C2638" s="34" t="str">
        <f>IF('TSA Input'!J2601="","",IF('TSA Input'!J2601="Yes",'TSA Input'!B2601,"Ineligible"))</f>
        <v/>
      </c>
      <c r="D2638" s="246" t="str">
        <f>IF('TSA Input'!J2601="","",IF('TSA Input'!J2601="Yes",IF('TSA Input'!W2601="","",LEFT('TSA Input'!W2601,LEN('TSA Input'!W2601)-2)),""))</f>
        <v/>
      </c>
      <c r="E2638" s="246" t="str">
        <f>IF('TSA Input'!J2601="","",IF('TSA Input'!J2601="Yes",'TSA Input'!I2601,""))</f>
        <v/>
      </c>
      <c r="F2638" s="247" t="str">
        <f>IF('TSA Input'!J2601="","",IF('TSA Input'!J2601="Yes",'TSA Input'!C2601,""))</f>
        <v/>
      </c>
      <c r="G2638" s="36" t="str">
        <f>IF('TSA Input'!J2601="","",IF('TSA Input'!J2601="Yes",'TSA Input'!D2601,""))</f>
        <v/>
      </c>
      <c r="H2638" s="37" t="str">
        <f>IF('TSA Input'!K2601="","",IF('TSA Input'!J2601="Yes",'TSA Input'!G2601,""))</f>
        <v/>
      </c>
      <c r="I2638" s="37" t="str">
        <f>IF('TSA Input'!L2601="","",IF('TSA Input'!J2601="Yes",'TSA Input'!F2601,""))</f>
        <v/>
      </c>
      <c r="J2638" s="39" t="str">
        <f t="shared" si="82"/>
        <v/>
      </c>
      <c r="K2638" s="257" t="str">
        <f>IF('TSA Input'!J2601="","",IF('TSA Input'!J2601="Yes",'TSA Input'!D2601,""))</f>
        <v/>
      </c>
      <c r="L2638" s="258" t="str">
        <f>IF('TSA Input'!J2601="","",IF('TSA Input'!J2601="Yes",'TSA Input'!G2601,""))</f>
        <v/>
      </c>
      <c r="M2638" s="258" t="str">
        <f>IF('TSA Input'!J2601="","",IF('TSA Input'!J2601="Yes",'TSA Input'!F2601,""))</f>
        <v/>
      </c>
      <c r="N2638" s="39" t="str">
        <f t="shared" si="83"/>
        <v/>
      </c>
      <c r="O2638" s="149" t="s">
        <v>11</v>
      </c>
      <c r="P2638" s="148" t="s">
        <v>11</v>
      </c>
      <c r="Q2638" s="1"/>
    </row>
    <row r="2639" spans="1:17" ht="15.75" hidden="1" customHeight="1">
      <c r="A2639" s="1" t="str">
        <f t="shared" si="1"/>
        <v/>
      </c>
      <c r="B2639" s="1"/>
      <c r="C2639" s="34" t="str">
        <f>IF('TSA Input'!J2602="","",IF('TSA Input'!J2602="Yes",'TSA Input'!B2602,"Ineligible"))</f>
        <v/>
      </c>
      <c r="D2639" s="246" t="str">
        <f>IF('TSA Input'!J2602="","",IF('TSA Input'!J2602="Yes",IF('TSA Input'!W2602="","",LEFT('TSA Input'!W2602,LEN('TSA Input'!W2602)-2)),""))</f>
        <v/>
      </c>
      <c r="E2639" s="246" t="str">
        <f>IF('TSA Input'!J2602="","",IF('TSA Input'!J2602="Yes",'TSA Input'!I2602,""))</f>
        <v/>
      </c>
      <c r="F2639" s="247" t="str">
        <f>IF('TSA Input'!J2602="","",IF('TSA Input'!J2602="Yes",'TSA Input'!C2602,""))</f>
        <v/>
      </c>
      <c r="G2639" s="36" t="str">
        <f>IF('TSA Input'!J2602="","",IF('TSA Input'!J2602="Yes",'TSA Input'!D2602,""))</f>
        <v/>
      </c>
      <c r="H2639" s="37" t="str">
        <f>IF('TSA Input'!K2602="","",IF('TSA Input'!J2602="Yes",'TSA Input'!G2602,""))</f>
        <v/>
      </c>
      <c r="I2639" s="37" t="str">
        <f>IF('TSA Input'!L2602="","",IF('TSA Input'!J2602="Yes",'TSA Input'!F2602,""))</f>
        <v/>
      </c>
      <c r="J2639" s="39" t="str">
        <f t="shared" si="82"/>
        <v/>
      </c>
      <c r="K2639" s="257" t="str">
        <f>IF('TSA Input'!J2602="","",IF('TSA Input'!J2602="Yes",'TSA Input'!D2602,""))</f>
        <v/>
      </c>
      <c r="L2639" s="258" t="str">
        <f>IF('TSA Input'!J2602="","",IF('TSA Input'!J2602="Yes",'TSA Input'!G2602,""))</f>
        <v/>
      </c>
      <c r="M2639" s="258" t="str">
        <f>IF('TSA Input'!J2602="","",IF('TSA Input'!J2602="Yes",'TSA Input'!F2602,""))</f>
        <v/>
      </c>
      <c r="N2639" s="39" t="str">
        <f t="shared" si="83"/>
        <v/>
      </c>
      <c r="O2639" s="149" t="s">
        <v>11</v>
      </c>
      <c r="P2639" s="148" t="s">
        <v>11</v>
      </c>
      <c r="Q2639" s="1"/>
    </row>
    <row r="2640" spans="1:17" ht="15.75" hidden="1" customHeight="1">
      <c r="A2640" s="1" t="str">
        <f t="shared" si="1"/>
        <v/>
      </c>
      <c r="B2640" s="1"/>
      <c r="C2640" s="34" t="str">
        <f>IF('TSA Input'!J2603="","",IF('TSA Input'!J2603="Yes",'TSA Input'!B2603,"Ineligible"))</f>
        <v/>
      </c>
      <c r="D2640" s="246" t="str">
        <f>IF('TSA Input'!J2603="","",IF('TSA Input'!J2603="Yes",IF('TSA Input'!W2603="","",LEFT('TSA Input'!W2603,LEN('TSA Input'!W2603)-2)),""))</f>
        <v/>
      </c>
      <c r="E2640" s="246" t="str">
        <f>IF('TSA Input'!J2603="","",IF('TSA Input'!J2603="Yes",'TSA Input'!I2603,""))</f>
        <v/>
      </c>
      <c r="F2640" s="247" t="str">
        <f>IF('TSA Input'!J2603="","",IF('TSA Input'!J2603="Yes",'TSA Input'!C2603,""))</f>
        <v/>
      </c>
      <c r="G2640" s="36" t="str">
        <f>IF('TSA Input'!J2603="","",IF('TSA Input'!J2603="Yes",'TSA Input'!D2603,""))</f>
        <v/>
      </c>
      <c r="H2640" s="37" t="str">
        <f>IF('TSA Input'!K2603="","",IF('TSA Input'!J2603="Yes",'TSA Input'!G2603,""))</f>
        <v/>
      </c>
      <c r="I2640" s="37" t="str">
        <f>IF('TSA Input'!L2603="","",IF('TSA Input'!J2603="Yes",'TSA Input'!F2603,""))</f>
        <v/>
      </c>
      <c r="J2640" s="39" t="str">
        <f t="shared" si="82"/>
        <v/>
      </c>
      <c r="K2640" s="257" t="str">
        <f>IF('TSA Input'!J2603="","",IF('TSA Input'!J2603="Yes",'TSA Input'!D2603,""))</f>
        <v/>
      </c>
      <c r="L2640" s="258" t="str">
        <f>IF('TSA Input'!J2603="","",IF('TSA Input'!J2603="Yes",'TSA Input'!G2603,""))</f>
        <v/>
      </c>
      <c r="M2640" s="258" t="str">
        <f>IF('TSA Input'!J2603="","",IF('TSA Input'!J2603="Yes",'TSA Input'!F2603,""))</f>
        <v/>
      </c>
      <c r="N2640" s="39" t="str">
        <f t="shared" si="83"/>
        <v/>
      </c>
      <c r="O2640" s="149" t="s">
        <v>11</v>
      </c>
      <c r="P2640" s="148" t="s">
        <v>11</v>
      </c>
      <c r="Q2640" s="1"/>
    </row>
    <row r="2641" spans="1:17" ht="15.75" hidden="1" customHeight="1">
      <c r="A2641" s="1" t="str">
        <f t="shared" si="1"/>
        <v/>
      </c>
      <c r="B2641" s="1"/>
      <c r="C2641" s="34" t="str">
        <f>IF('TSA Input'!J2604="","",IF('TSA Input'!J2604="Yes",'TSA Input'!B2604,"Ineligible"))</f>
        <v/>
      </c>
      <c r="D2641" s="246" t="str">
        <f>IF('TSA Input'!J2604="","",IF('TSA Input'!J2604="Yes",IF('TSA Input'!W2604="","",LEFT('TSA Input'!W2604,LEN('TSA Input'!W2604)-2)),""))</f>
        <v/>
      </c>
      <c r="E2641" s="246" t="str">
        <f>IF('TSA Input'!J2604="","",IF('TSA Input'!J2604="Yes",'TSA Input'!I2604,""))</f>
        <v/>
      </c>
      <c r="F2641" s="247" t="str">
        <f>IF('TSA Input'!J2604="","",IF('TSA Input'!J2604="Yes",'TSA Input'!C2604,""))</f>
        <v/>
      </c>
      <c r="G2641" s="36" t="str">
        <f>IF('TSA Input'!J2604="","",IF('TSA Input'!J2604="Yes",'TSA Input'!D2604,""))</f>
        <v/>
      </c>
      <c r="H2641" s="37" t="str">
        <f>IF('TSA Input'!K2604="","",IF('TSA Input'!J2604="Yes",'TSA Input'!G2604,""))</f>
        <v/>
      </c>
      <c r="I2641" s="37" t="str">
        <f>IF('TSA Input'!L2604="","",IF('TSA Input'!J2604="Yes",'TSA Input'!F2604,""))</f>
        <v/>
      </c>
      <c r="J2641" s="39" t="str">
        <f t="shared" si="82"/>
        <v/>
      </c>
      <c r="K2641" s="257" t="str">
        <f>IF('TSA Input'!J2604="","",IF('TSA Input'!J2604="Yes",'TSA Input'!D2604,""))</f>
        <v/>
      </c>
      <c r="L2641" s="258" t="str">
        <f>IF('TSA Input'!J2604="","",IF('TSA Input'!J2604="Yes",'TSA Input'!G2604,""))</f>
        <v/>
      </c>
      <c r="M2641" s="258" t="str">
        <f>IF('TSA Input'!J2604="","",IF('TSA Input'!J2604="Yes",'TSA Input'!F2604,""))</f>
        <v/>
      </c>
      <c r="N2641" s="39" t="str">
        <f t="shared" si="83"/>
        <v/>
      </c>
      <c r="O2641" s="149" t="s">
        <v>11</v>
      </c>
      <c r="P2641" s="148" t="s">
        <v>11</v>
      </c>
      <c r="Q2641" s="1"/>
    </row>
    <row r="2642" spans="1:17" ht="15.75" hidden="1" customHeight="1">
      <c r="A2642" s="1" t="str">
        <f t="shared" si="1"/>
        <v/>
      </c>
      <c r="B2642" s="1"/>
      <c r="C2642" s="34" t="str">
        <f>IF('TSA Input'!J2605="","",IF('TSA Input'!J2605="Yes",'TSA Input'!B2605,"Ineligible"))</f>
        <v/>
      </c>
      <c r="D2642" s="246" t="str">
        <f>IF('TSA Input'!J2605="","",IF('TSA Input'!J2605="Yes",IF('TSA Input'!W2605="","",LEFT('TSA Input'!W2605,LEN('TSA Input'!W2605)-2)),""))</f>
        <v/>
      </c>
      <c r="E2642" s="246" t="str">
        <f>IF('TSA Input'!J2605="","",IF('TSA Input'!J2605="Yes",'TSA Input'!I2605,""))</f>
        <v/>
      </c>
      <c r="F2642" s="247" t="str">
        <f>IF('TSA Input'!J2605="","",IF('TSA Input'!J2605="Yes",'TSA Input'!C2605,""))</f>
        <v/>
      </c>
      <c r="G2642" s="36" t="str">
        <f>IF('TSA Input'!J2605="","",IF('TSA Input'!J2605="Yes",'TSA Input'!D2605,""))</f>
        <v/>
      </c>
      <c r="H2642" s="37" t="str">
        <f>IF('TSA Input'!K2605="","",IF('TSA Input'!J2605="Yes",'TSA Input'!G2605,""))</f>
        <v/>
      </c>
      <c r="I2642" s="37" t="str">
        <f>IF('TSA Input'!L2605="","",IF('TSA Input'!J2605="Yes",'TSA Input'!F2605,""))</f>
        <v/>
      </c>
      <c r="J2642" s="39" t="str">
        <f t="shared" si="82"/>
        <v/>
      </c>
      <c r="K2642" s="257" t="str">
        <f>IF('TSA Input'!J2605="","",IF('TSA Input'!J2605="Yes",'TSA Input'!D2605,""))</f>
        <v/>
      </c>
      <c r="L2642" s="258" t="str">
        <f>IF('TSA Input'!J2605="","",IF('TSA Input'!J2605="Yes",'TSA Input'!G2605,""))</f>
        <v/>
      </c>
      <c r="M2642" s="258" t="str">
        <f>IF('TSA Input'!J2605="","",IF('TSA Input'!J2605="Yes",'TSA Input'!F2605,""))</f>
        <v/>
      </c>
      <c r="N2642" s="39" t="str">
        <f t="shared" si="83"/>
        <v/>
      </c>
      <c r="O2642" s="149" t="s">
        <v>11</v>
      </c>
      <c r="P2642" s="148" t="s">
        <v>11</v>
      </c>
      <c r="Q2642" s="1"/>
    </row>
    <row r="2643" spans="1:17" ht="15.75" hidden="1" customHeight="1">
      <c r="A2643" s="1" t="str">
        <f t="shared" si="1"/>
        <v/>
      </c>
      <c r="B2643" s="1"/>
      <c r="C2643" s="34" t="str">
        <f>IF('TSA Input'!J2606="","",IF('TSA Input'!J2606="Yes",'TSA Input'!B2606,"Ineligible"))</f>
        <v/>
      </c>
      <c r="D2643" s="246" t="str">
        <f>IF('TSA Input'!J2606="","",IF('TSA Input'!J2606="Yes",IF('TSA Input'!W2606="","",LEFT('TSA Input'!W2606,LEN('TSA Input'!W2606)-2)),""))</f>
        <v/>
      </c>
      <c r="E2643" s="246" t="str">
        <f>IF('TSA Input'!J2606="","",IF('TSA Input'!J2606="Yes",'TSA Input'!I2606,""))</f>
        <v/>
      </c>
      <c r="F2643" s="247" t="str">
        <f>IF('TSA Input'!J2606="","",IF('TSA Input'!J2606="Yes",'TSA Input'!C2606,""))</f>
        <v/>
      </c>
      <c r="G2643" s="36" t="str">
        <f>IF('TSA Input'!J2606="","",IF('TSA Input'!J2606="Yes",'TSA Input'!D2606,""))</f>
        <v/>
      </c>
      <c r="H2643" s="37" t="str">
        <f>IF('TSA Input'!K2606="","",IF('TSA Input'!J2606="Yes",'TSA Input'!G2606,""))</f>
        <v/>
      </c>
      <c r="I2643" s="37" t="str">
        <f>IF('TSA Input'!L2606="","",IF('TSA Input'!J2606="Yes",'TSA Input'!F2606,""))</f>
        <v/>
      </c>
      <c r="J2643" s="39" t="str">
        <f t="shared" si="82"/>
        <v/>
      </c>
      <c r="K2643" s="257" t="str">
        <f>IF('TSA Input'!J2606="","",IF('TSA Input'!J2606="Yes",'TSA Input'!D2606,""))</f>
        <v/>
      </c>
      <c r="L2643" s="258" t="str">
        <f>IF('TSA Input'!J2606="","",IF('TSA Input'!J2606="Yes",'TSA Input'!G2606,""))</f>
        <v/>
      </c>
      <c r="M2643" s="258" t="str">
        <f>IF('TSA Input'!J2606="","",IF('TSA Input'!J2606="Yes",'TSA Input'!F2606,""))</f>
        <v/>
      </c>
      <c r="N2643" s="39" t="str">
        <f t="shared" si="83"/>
        <v/>
      </c>
      <c r="O2643" s="149" t="s">
        <v>11</v>
      </c>
      <c r="P2643" s="148" t="s">
        <v>11</v>
      </c>
      <c r="Q2643" s="1"/>
    </row>
    <row r="2644" spans="1:17" ht="15.75" hidden="1" customHeight="1">
      <c r="A2644" s="1" t="str">
        <f t="shared" si="1"/>
        <v/>
      </c>
      <c r="B2644" s="1"/>
      <c r="C2644" s="34" t="str">
        <f>IF('TSA Input'!J2607="","",IF('TSA Input'!J2607="Yes",'TSA Input'!B2607,"Ineligible"))</f>
        <v/>
      </c>
      <c r="D2644" s="246" t="str">
        <f>IF('TSA Input'!J2607="","",IF('TSA Input'!J2607="Yes",IF('TSA Input'!W2607="","",LEFT('TSA Input'!W2607,LEN('TSA Input'!W2607)-2)),""))</f>
        <v/>
      </c>
      <c r="E2644" s="246" t="str">
        <f>IF('TSA Input'!J2607="","",IF('TSA Input'!J2607="Yes",'TSA Input'!I2607,""))</f>
        <v/>
      </c>
      <c r="F2644" s="247" t="str">
        <f>IF('TSA Input'!J2607="","",IF('TSA Input'!J2607="Yes",'TSA Input'!C2607,""))</f>
        <v/>
      </c>
      <c r="G2644" s="36" t="str">
        <f>IF('TSA Input'!J2607="","",IF('TSA Input'!J2607="Yes",'TSA Input'!D2607,""))</f>
        <v/>
      </c>
      <c r="H2644" s="37" t="str">
        <f>IF('TSA Input'!K2607="","",IF('TSA Input'!J2607="Yes",'TSA Input'!G2607,""))</f>
        <v/>
      </c>
      <c r="I2644" s="37" t="str">
        <f>IF('TSA Input'!L2607="","",IF('TSA Input'!J2607="Yes",'TSA Input'!F2607,""))</f>
        <v/>
      </c>
      <c r="J2644" s="39" t="str">
        <f t="shared" si="82"/>
        <v/>
      </c>
      <c r="K2644" s="257" t="str">
        <f>IF('TSA Input'!J2607="","",IF('TSA Input'!J2607="Yes",'TSA Input'!D2607,""))</f>
        <v/>
      </c>
      <c r="L2644" s="258" t="str">
        <f>IF('TSA Input'!J2607="","",IF('TSA Input'!J2607="Yes",'TSA Input'!G2607,""))</f>
        <v/>
      </c>
      <c r="M2644" s="258" t="str">
        <f>IF('TSA Input'!J2607="","",IF('TSA Input'!J2607="Yes",'TSA Input'!F2607,""))</f>
        <v/>
      </c>
      <c r="N2644" s="39" t="str">
        <f t="shared" si="83"/>
        <v/>
      </c>
      <c r="O2644" s="149" t="s">
        <v>11</v>
      </c>
      <c r="P2644" s="148" t="s">
        <v>11</v>
      </c>
      <c r="Q2644" s="1"/>
    </row>
    <row r="2645" spans="1:17" ht="15.75" hidden="1" customHeight="1">
      <c r="A2645" s="1" t="str">
        <f t="shared" si="1"/>
        <v/>
      </c>
      <c r="B2645" s="1"/>
      <c r="C2645" s="34" t="str">
        <f>IF('TSA Input'!J2608="","",IF('TSA Input'!J2608="Yes",'TSA Input'!B2608,"Ineligible"))</f>
        <v/>
      </c>
      <c r="D2645" s="246" t="str">
        <f>IF('TSA Input'!J2608="","",IF('TSA Input'!J2608="Yes",IF('TSA Input'!W2608="","",LEFT('TSA Input'!W2608,LEN('TSA Input'!W2608)-2)),""))</f>
        <v/>
      </c>
      <c r="E2645" s="246" t="str">
        <f>IF('TSA Input'!J2608="","",IF('TSA Input'!J2608="Yes",'TSA Input'!I2608,""))</f>
        <v/>
      </c>
      <c r="F2645" s="247" t="str">
        <f>IF('TSA Input'!J2608="","",IF('TSA Input'!J2608="Yes",'TSA Input'!C2608,""))</f>
        <v/>
      </c>
      <c r="G2645" s="36" t="str">
        <f>IF('TSA Input'!J2608="","",IF('TSA Input'!J2608="Yes",'TSA Input'!D2608,""))</f>
        <v/>
      </c>
      <c r="H2645" s="37" t="str">
        <f>IF('TSA Input'!K2608="","",IF('TSA Input'!J2608="Yes",'TSA Input'!G2608,""))</f>
        <v/>
      </c>
      <c r="I2645" s="37" t="str">
        <f>IF('TSA Input'!L2608="","",IF('TSA Input'!J2608="Yes",'TSA Input'!F2608,""))</f>
        <v/>
      </c>
      <c r="J2645" s="39" t="str">
        <f t="shared" si="82"/>
        <v/>
      </c>
      <c r="K2645" s="257" t="str">
        <f>IF('TSA Input'!J2608="","",IF('TSA Input'!J2608="Yes",'TSA Input'!D2608,""))</f>
        <v/>
      </c>
      <c r="L2645" s="258" t="str">
        <f>IF('TSA Input'!J2608="","",IF('TSA Input'!J2608="Yes",'TSA Input'!G2608,""))</f>
        <v/>
      </c>
      <c r="M2645" s="258" t="str">
        <f>IF('TSA Input'!J2608="","",IF('TSA Input'!J2608="Yes",'TSA Input'!F2608,""))</f>
        <v/>
      </c>
      <c r="N2645" s="39" t="str">
        <f t="shared" si="83"/>
        <v/>
      </c>
      <c r="O2645" s="149" t="s">
        <v>11</v>
      </c>
      <c r="P2645" s="148" t="s">
        <v>11</v>
      </c>
      <c r="Q2645" s="1"/>
    </row>
    <row r="2646" spans="1:17" ht="15.75" hidden="1" customHeight="1">
      <c r="A2646" s="1" t="str">
        <f t="shared" si="1"/>
        <v/>
      </c>
      <c r="B2646" s="1"/>
      <c r="C2646" s="34" t="str">
        <f>IF('TSA Input'!J2609="","",IF('TSA Input'!J2609="Yes",'TSA Input'!B2609,"Ineligible"))</f>
        <v/>
      </c>
      <c r="D2646" s="246" t="str">
        <f>IF('TSA Input'!J2609="","",IF('TSA Input'!J2609="Yes",IF('TSA Input'!W2609="","",LEFT('TSA Input'!W2609,LEN('TSA Input'!W2609)-2)),""))</f>
        <v/>
      </c>
      <c r="E2646" s="246" t="str">
        <f>IF('TSA Input'!J2609="","",IF('TSA Input'!J2609="Yes",'TSA Input'!I2609,""))</f>
        <v/>
      </c>
      <c r="F2646" s="247" t="str">
        <f>IF('TSA Input'!J2609="","",IF('TSA Input'!J2609="Yes",'TSA Input'!C2609,""))</f>
        <v/>
      </c>
      <c r="G2646" s="36" t="str">
        <f>IF('TSA Input'!J2609="","",IF('TSA Input'!J2609="Yes",'TSA Input'!D2609,""))</f>
        <v/>
      </c>
      <c r="H2646" s="37" t="str">
        <f>IF('TSA Input'!K2609="","",IF('TSA Input'!J2609="Yes",'TSA Input'!G2609,""))</f>
        <v/>
      </c>
      <c r="I2646" s="37" t="str">
        <f>IF('TSA Input'!L2609="","",IF('TSA Input'!J2609="Yes",'TSA Input'!F2609,""))</f>
        <v/>
      </c>
      <c r="J2646" s="39" t="str">
        <f t="shared" si="82"/>
        <v/>
      </c>
      <c r="K2646" s="257" t="str">
        <f>IF('TSA Input'!J2609="","",IF('TSA Input'!J2609="Yes",'TSA Input'!D2609,""))</f>
        <v/>
      </c>
      <c r="L2646" s="258" t="str">
        <f>IF('TSA Input'!J2609="","",IF('TSA Input'!J2609="Yes",'TSA Input'!G2609,""))</f>
        <v/>
      </c>
      <c r="M2646" s="258" t="str">
        <f>IF('TSA Input'!J2609="","",IF('TSA Input'!J2609="Yes",'TSA Input'!F2609,""))</f>
        <v/>
      </c>
      <c r="N2646" s="39" t="str">
        <f t="shared" si="83"/>
        <v/>
      </c>
      <c r="O2646" s="149" t="s">
        <v>11</v>
      </c>
      <c r="P2646" s="148" t="s">
        <v>11</v>
      </c>
      <c r="Q2646" s="1"/>
    </row>
    <row r="2647" spans="1:17" ht="15.75" hidden="1" customHeight="1">
      <c r="A2647" s="1" t="str">
        <f t="shared" si="1"/>
        <v/>
      </c>
      <c r="B2647" s="1"/>
      <c r="C2647" s="34" t="str">
        <f>IF('TSA Input'!J2610="","",IF('TSA Input'!J2610="Yes",'TSA Input'!B2610,"Ineligible"))</f>
        <v/>
      </c>
      <c r="D2647" s="246" t="str">
        <f>IF('TSA Input'!J2610="","",IF('TSA Input'!J2610="Yes",IF('TSA Input'!W2610="","",LEFT('TSA Input'!W2610,LEN('TSA Input'!W2610)-2)),""))</f>
        <v/>
      </c>
      <c r="E2647" s="246" t="str">
        <f>IF('TSA Input'!J2610="","",IF('TSA Input'!J2610="Yes",'TSA Input'!I2610,""))</f>
        <v/>
      </c>
      <c r="F2647" s="247" t="str">
        <f>IF('TSA Input'!J2610="","",IF('TSA Input'!J2610="Yes",'TSA Input'!C2610,""))</f>
        <v/>
      </c>
      <c r="G2647" s="36" t="str">
        <f>IF('TSA Input'!J2610="","",IF('TSA Input'!J2610="Yes",'TSA Input'!D2610,""))</f>
        <v/>
      </c>
      <c r="H2647" s="37" t="str">
        <f>IF('TSA Input'!K2610="","",IF('TSA Input'!J2610="Yes",'TSA Input'!G2610,""))</f>
        <v/>
      </c>
      <c r="I2647" s="37" t="str">
        <f>IF('TSA Input'!L2610="","",IF('TSA Input'!J2610="Yes",'TSA Input'!F2610,""))</f>
        <v/>
      </c>
      <c r="J2647" s="39" t="str">
        <f t="shared" si="82"/>
        <v/>
      </c>
      <c r="K2647" s="257" t="str">
        <f>IF('TSA Input'!J2610="","",IF('TSA Input'!J2610="Yes",'TSA Input'!D2610,""))</f>
        <v/>
      </c>
      <c r="L2647" s="258" t="str">
        <f>IF('TSA Input'!J2610="","",IF('TSA Input'!J2610="Yes",'TSA Input'!G2610,""))</f>
        <v/>
      </c>
      <c r="M2647" s="258" t="str">
        <f>IF('TSA Input'!J2610="","",IF('TSA Input'!J2610="Yes",'TSA Input'!F2610,""))</f>
        <v/>
      </c>
      <c r="N2647" s="39" t="str">
        <f t="shared" si="83"/>
        <v/>
      </c>
      <c r="O2647" s="149" t="s">
        <v>11</v>
      </c>
      <c r="P2647" s="148" t="s">
        <v>11</v>
      </c>
      <c r="Q2647" s="1"/>
    </row>
    <row r="2648" spans="1:17" ht="15.75" hidden="1" customHeight="1">
      <c r="A2648" s="1" t="str">
        <f t="shared" si="1"/>
        <v/>
      </c>
      <c r="B2648" s="1"/>
      <c r="C2648" s="34" t="str">
        <f>IF('TSA Input'!J2611="","",IF('TSA Input'!J2611="Yes",'TSA Input'!B2611,"Ineligible"))</f>
        <v/>
      </c>
      <c r="D2648" s="246" t="str">
        <f>IF('TSA Input'!J2611="","",IF('TSA Input'!J2611="Yes",IF('TSA Input'!W2611="","",LEFT('TSA Input'!W2611,LEN('TSA Input'!W2611)-2)),""))</f>
        <v/>
      </c>
      <c r="E2648" s="246" t="str">
        <f>IF('TSA Input'!J2611="","",IF('TSA Input'!J2611="Yes",'TSA Input'!I2611,""))</f>
        <v/>
      </c>
      <c r="F2648" s="247" t="str">
        <f>IF('TSA Input'!J2611="","",IF('TSA Input'!J2611="Yes",'TSA Input'!C2611,""))</f>
        <v/>
      </c>
      <c r="G2648" s="36" t="str">
        <f>IF('TSA Input'!J2611="","",IF('TSA Input'!J2611="Yes",'TSA Input'!D2611,""))</f>
        <v/>
      </c>
      <c r="H2648" s="37" t="str">
        <f>IF('TSA Input'!K2611="","",IF('TSA Input'!J2611="Yes",'TSA Input'!G2611,""))</f>
        <v/>
      </c>
      <c r="I2648" s="37" t="str">
        <f>IF('TSA Input'!L2611="","",IF('TSA Input'!J2611="Yes",'TSA Input'!F2611,""))</f>
        <v/>
      </c>
      <c r="J2648" s="39" t="str">
        <f t="shared" si="82"/>
        <v/>
      </c>
      <c r="K2648" s="257" t="str">
        <f>IF('TSA Input'!J2611="","",IF('TSA Input'!J2611="Yes",'TSA Input'!D2611,""))</f>
        <v/>
      </c>
      <c r="L2648" s="258" t="str">
        <f>IF('TSA Input'!J2611="","",IF('TSA Input'!J2611="Yes",'TSA Input'!G2611,""))</f>
        <v/>
      </c>
      <c r="M2648" s="258" t="str">
        <f>IF('TSA Input'!J2611="","",IF('TSA Input'!J2611="Yes",'TSA Input'!F2611,""))</f>
        <v/>
      </c>
      <c r="N2648" s="39" t="str">
        <f t="shared" si="83"/>
        <v/>
      </c>
      <c r="O2648" s="149" t="s">
        <v>11</v>
      </c>
      <c r="P2648" s="148" t="s">
        <v>11</v>
      </c>
      <c r="Q2648" s="1"/>
    </row>
    <row r="2649" spans="1:17" ht="15.75" hidden="1" customHeight="1">
      <c r="A2649" s="1" t="str">
        <f t="shared" si="1"/>
        <v/>
      </c>
      <c r="B2649" s="1"/>
      <c r="C2649" s="34" t="str">
        <f>IF('TSA Input'!J2612="","",IF('TSA Input'!J2612="Yes",'TSA Input'!B2612,"Ineligible"))</f>
        <v/>
      </c>
      <c r="D2649" s="246" t="str">
        <f>IF('TSA Input'!J2612="","",IF('TSA Input'!J2612="Yes",IF('TSA Input'!W2612="","",LEFT('TSA Input'!W2612,LEN('TSA Input'!W2612)-2)),""))</f>
        <v/>
      </c>
      <c r="E2649" s="246" t="str">
        <f>IF('TSA Input'!J2612="","",IF('TSA Input'!J2612="Yes",'TSA Input'!I2612,""))</f>
        <v/>
      </c>
      <c r="F2649" s="247" t="str">
        <f>IF('TSA Input'!J2612="","",IF('TSA Input'!J2612="Yes",'TSA Input'!C2612,""))</f>
        <v/>
      </c>
      <c r="G2649" s="36" t="str">
        <f>IF('TSA Input'!J2612="","",IF('TSA Input'!J2612="Yes",'TSA Input'!D2612,""))</f>
        <v/>
      </c>
      <c r="H2649" s="37" t="str">
        <f>IF('TSA Input'!K2612="","",IF('TSA Input'!J2612="Yes",'TSA Input'!G2612,""))</f>
        <v/>
      </c>
      <c r="I2649" s="37" t="str">
        <f>IF('TSA Input'!L2612="","",IF('TSA Input'!J2612="Yes",'TSA Input'!F2612,""))</f>
        <v/>
      </c>
      <c r="J2649" s="39" t="str">
        <f t="shared" si="82"/>
        <v/>
      </c>
      <c r="K2649" s="257" t="str">
        <f>IF('TSA Input'!J2612="","",IF('TSA Input'!J2612="Yes",'TSA Input'!D2612,""))</f>
        <v/>
      </c>
      <c r="L2649" s="258" t="str">
        <f>IF('TSA Input'!J2612="","",IF('TSA Input'!J2612="Yes",'TSA Input'!G2612,""))</f>
        <v/>
      </c>
      <c r="M2649" s="258" t="str">
        <f>IF('TSA Input'!J2612="","",IF('TSA Input'!J2612="Yes",'TSA Input'!F2612,""))</f>
        <v/>
      </c>
      <c r="N2649" s="39" t="str">
        <f t="shared" si="83"/>
        <v/>
      </c>
      <c r="O2649" s="149" t="s">
        <v>11</v>
      </c>
      <c r="P2649" s="148" t="s">
        <v>11</v>
      </c>
      <c r="Q2649" s="1"/>
    </row>
    <row r="2650" spans="1:17" ht="15.75" hidden="1" customHeight="1">
      <c r="A2650" s="1" t="str">
        <f t="shared" si="1"/>
        <v/>
      </c>
      <c r="B2650" s="1"/>
      <c r="C2650" s="34" t="str">
        <f>IF('TSA Input'!J2613="","",IF('TSA Input'!J2613="Yes",'TSA Input'!B2613,"Ineligible"))</f>
        <v/>
      </c>
      <c r="D2650" s="246" t="str">
        <f>IF('TSA Input'!J2613="","",IF('TSA Input'!J2613="Yes",IF('TSA Input'!W2613="","",LEFT('TSA Input'!W2613,LEN('TSA Input'!W2613)-2)),""))</f>
        <v/>
      </c>
      <c r="E2650" s="246" t="str">
        <f>IF('TSA Input'!J2613="","",IF('TSA Input'!J2613="Yes",'TSA Input'!I2613,""))</f>
        <v/>
      </c>
      <c r="F2650" s="247" t="str">
        <f>IF('TSA Input'!J2613="","",IF('TSA Input'!J2613="Yes",'TSA Input'!C2613,""))</f>
        <v/>
      </c>
      <c r="G2650" s="36" t="str">
        <f>IF('TSA Input'!J2613="","",IF('TSA Input'!J2613="Yes",'TSA Input'!D2613,""))</f>
        <v/>
      </c>
      <c r="H2650" s="37" t="str">
        <f>IF('TSA Input'!K2613="","",IF('TSA Input'!J2613="Yes",'TSA Input'!G2613,""))</f>
        <v/>
      </c>
      <c r="I2650" s="37" t="str">
        <f>IF('TSA Input'!L2613="","",IF('TSA Input'!J2613="Yes",'TSA Input'!F2613,""))</f>
        <v/>
      </c>
      <c r="J2650" s="39" t="str">
        <f t="shared" si="82"/>
        <v/>
      </c>
      <c r="K2650" s="257" t="str">
        <f>IF('TSA Input'!J2613="","",IF('TSA Input'!J2613="Yes",'TSA Input'!D2613,""))</f>
        <v/>
      </c>
      <c r="L2650" s="258" t="str">
        <f>IF('TSA Input'!J2613="","",IF('TSA Input'!J2613="Yes",'TSA Input'!G2613,""))</f>
        <v/>
      </c>
      <c r="M2650" s="258" t="str">
        <f>IF('TSA Input'!J2613="","",IF('TSA Input'!J2613="Yes",'TSA Input'!F2613,""))</f>
        <v/>
      </c>
      <c r="N2650" s="39" t="str">
        <f t="shared" si="83"/>
        <v/>
      </c>
      <c r="O2650" s="149" t="s">
        <v>11</v>
      </c>
      <c r="P2650" s="148" t="s">
        <v>11</v>
      </c>
      <c r="Q2650" s="1"/>
    </row>
    <row r="2651" spans="1:17" ht="15.75" hidden="1" customHeight="1">
      <c r="A2651" s="1" t="str">
        <f t="shared" si="1"/>
        <v/>
      </c>
      <c r="B2651" s="1"/>
      <c r="C2651" s="34" t="str">
        <f>IF('TSA Input'!J2614="","",IF('TSA Input'!J2614="Yes",'TSA Input'!B2614,"Ineligible"))</f>
        <v/>
      </c>
      <c r="D2651" s="246" t="str">
        <f>IF('TSA Input'!J2614="","",IF('TSA Input'!J2614="Yes",IF('TSA Input'!W2614="","",LEFT('TSA Input'!W2614,LEN('TSA Input'!W2614)-2)),""))</f>
        <v/>
      </c>
      <c r="E2651" s="246" t="str">
        <f>IF('TSA Input'!J2614="","",IF('TSA Input'!J2614="Yes",'TSA Input'!I2614,""))</f>
        <v/>
      </c>
      <c r="F2651" s="247" t="str">
        <f>IF('TSA Input'!J2614="","",IF('TSA Input'!J2614="Yes",'TSA Input'!C2614,""))</f>
        <v/>
      </c>
      <c r="G2651" s="36" t="str">
        <f>IF('TSA Input'!J2614="","",IF('TSA Input'!J2614="Yes",'TSA Input'!D2614,""))</f>
        <v/>
      </c>
      <c r="H2651" s="37" t="str">
        <f>IF('TSA Input'!K2614="","",IF('TSA Input'!J2614="Yes",'TSA Input'!G2614,""))</f>
        <v/>
      </c>
      <c r="I2651" s="37" t="str">
        <f>IF('TSA Input'!L2614="","",IF('TSA Input'!J2614="Yes",'TSA Input'!F2614,""))</f>
        <v/>
      </c>
      <c r="J2651" s="39" t="str">
        <f t="shared" si="82"/>
        <v/>
      </c>
      <c r="K2651" s="257" t="str">
        <f>IF('TSA Input'!J2614="","",IF('TSA Input'!J2614="Yes",'TSA Input'!D2614,""))</f>
        <v/>
      </c>
      <c r="L2651" s="258" t="str">
        <f>IF('TSA Input'!J2614="","",IF('TSA Input'!J2614="Yes",'TSA Input'!G2614,""))</f>
        <v/>
      </c>
      <c r="M2651" s="258" t="str">
        <f>IF('TSA Input'!J2614="","",IF('TSA Input'!J2614="Yes",'TSA Input'!F2614,""))</f>
        <v/>
      </c>
      <c r="N2651" s="39" t="str">
        <f t="shared" si="83"/>
        <v/>
      </c>
      <c r="O2651" s="149" t="s">
        <v>11</v>
      </c>
      <c r="P2651" s="148" t="s">
        <v>11</v>
      </c>
      <c r="Q2651" s="1"/>
    </row>
    <row r="2652" spans="1:17" ht="15.75" hidden="1" customHeight="1">
      <c r="A2652" s="1" t="str">
        <f t="shared" si="1"/>
        <v/>
      </c>
      <c r="B2652" s="1"/>
      <c r="C2652" s="34" t="str">
        <f>IF('TSA Input'!J2615="","",IF('TSA Input'!J2615="Yes",'TSA Input'!B2615,"Ineligible"))</f>
        <v/>
      </c>
      <c r="D2652" s="246" t="str">
        <f>IF('TSA Input'!J2615="","",IF('TSA Input'!J2615="Yes",IF('TSA Input'!W2615="","",LEFT('TSA Input'!W2615,LEN('TSA Input'!W2615)-2)),""))</f>
        <v/>
      </c>
      <c r="E2652" s="246" t="str">
        <f>IF('TSA Input'!J2615="","",IF('TSA Input'!J2615="Yes",'TSA Input'!I2615,""))</f>
        <v/>
      </c>
      <c r="F2652" s="247" t="str">
        <f>IF('TSA Input'!J2615="","",IF('TSA Input'!J2615="Yes",'TSA Input'!C2615,""))</f>
        <v/>
      </c>
      <c r="G2652" s="36" t="str">
        <f>IF('TSA Input'!J2615="","",IF('TSA Input'!J2615="Yes",'TSA Input'!D2615,""))</f>
        <v/>
      </c>
      <c r="H2652" s="37" t="str">
        <f>IF('TSA Input'!K2615="","",IF('TSA Input'!J2615="Yes",'TSA Input'!G2615,""))</f>
        <v/>
      </c>
      <c r="I2652" s="37" t="str">
        <f>IF('TSA Input'!L2615="","",IF('TSA Input'!J2615="Yes",'TSA Input'!F2615,""))</f>
        <v/>
      </c>
      <c r="J2652" s="39" t="str">
        <f t="shared" si="82"/>
        <v/>
      </c>
      <c r="K2652" s="257" t="str">
        <f>IF('TSA Input'!J2615="","",IF('TSA Input'!J2615="Yes",'TSA Input'!D2615,""))</f>
        <v/>
      </c>
      <c r="L2652" s="258" t="str">
        <f>IF('TSA Input'!J2615="","",IF('TSA Input'!J2615="Yes",'TSA Input'!G2615,""))</f>
        <v/>
      </c>
      <c r="M2652" s="258" t="str">
        <f>IF('TSA Input'!J2615="","",IF('TSA Input'!J2615="Yes",'TSA Input'!F2615,""))</f>
        <v/>
      </c>
      <c r="N2652" s="39" t="str">
        <f t="shared" si="83"/>
        <v/>
      </c>
      <c r="O2652" s="149" t="s">
        <v>11</v>
      </c>
      <c r="P2652" s="148" t="s">
        <v>11</v>
      </c>
      <c r="Q2652" s="1"/>
    </row>
    <row r="2653" spans="1:17" ht="15.75" hidden="1" customHeight="1">
      <c r="A2653" s="1" t="str">
        <f t="shared" si="1"/>
        <v/>
      </c>
      <c r="B2653" s="1"/>
      <c r="C2653" s="34" t="str">
        <f>IF('TSA Input'!J2616="","",IF('TSA Input'!J2616="Yes",'TSA Input'!B2616,"Ineligible"))</f>
        <v/>
      </c>
      <c r="D2653" s="246" t="str">
        <f>IF('TSA Input'!J2616="","",IF('TSA Input'!J2616="Yes",IF('TSA Input'!W2616="","",LEFT('TSA Input'!W2616,LEN('TSA Input'!W2616)-2)),""))</f>
        <v/>
      </c>
      <c r="E2653" s="246" t="str">
        <f>IF('TSA Input'!J2616="","",IF('TSA Input'!J2616="Yes",'TSA Input'!I2616,""))</f>
        <v/>
      </c>
      <c r="F2653" s="247" t="str">
        <f>IF('TSA Input'!J2616="","",IF('TSA Input'!J2616="Yes",'TSA Input'!C2616,""))</f>
        <v/>
      </c>
      <c r="G2653" s="36" t="str">
        <f>IF('TSA Input'!J2616="","",IF('TSA Input'!J2616="Yes",'TSA Input'!D2616,""))</f>
        <v/>
      </c>
      <c r="H2653" s="37" t="str">
        <f>IF('TSA Input'!K2616="","",IF('TSA Input'!J2616="Yes",'TSA Input'!G2616,""))</f>
        <v/>
      </c>
      <c r="I2653" s="37" t="str">
        <f>IF('TSA Input'!L2616="","",IF('TSA Input'!J2616="Yes",'TSA Input'!F2616,""))</f>
        <v/>
      </c>
      <c r="J2653" s="39" t="str">
        <f t="shared" si="82"/>
        <v/>
      </c>
      <c r="K2653" s="257" t="str">
        <f>IF('TSA Input'!J2616="","",IF('TSA Input'!J2616="Yes",'TSA Input'!D2616,""))</f>
        <v/>
      </c>
      <c r="L2653" s="258" t="str">
        <f>IF('TSA Input'!J2616="","",IF('TSA Input'!J2616="Yes",'TSA Input'!G2616,""))</f>
        <v/>
      </c>
      <c r="M2653" s="258" t="str">
        <f>IF('TSA Input'!J2616="","",IF('TSA Input'!J2616="Yes",'TSA Input'!F2616,""))</f>
        <v/>
      </c>
      <c r="N2653" s="39" t="str">
        <f t="shared" si="83"/>
        <v/>
      </c>
      <c r="O2653" s="149" t="s">
        <v>11</v>
      </c>
      <c r="P2653" s="148" t="s">
        <v>11</v>
      </c>
      <c r="Q2653" s="1"/>
    </row>
    <row r="2654" spans="1:17" ht="15.75" hidden="1" customHeight="1">
      <c r="A2654" s="1" t="str">
        <f t="shared" si="1"/>
        <v/>
      </c>
      <c r="B2654" s="1"/>
      <c r="C2654" s="34" t="str">
        <f>IF('TSA Input'!J2617="","",IF('TSA Input'!J2617="Yes",'TSA Input'!B2617,"Ineligible"))</f>
        <v/>
      </c>
      <c r="D2654" s="246" t="str">
        <f>IF('TSA Input'!J2617="","",IF('TSA Input'!J2617="Yes",IF('TSA Input'!W2617="","",LEFT('TSA Input'!W2617,LEN('TSA Input'!W2617)-2)),""))</f>
        <v/>
      </c>
      <c r="E2654" s="246" t="str">
        <f>IF('TSA Input'!J2617="","",IF('TSA Input'!J2617="Yes",'TSA Input'!I2617,""))</f>
        <v/>
      </c>
      <c r="F2654" s="247" t="str">
        <f>IF('TSA Input'!J2617="","",IF('TSA Input'!J2617="Yes",'TSA Input'!C2617,""))</f>
        <v/>
      </c>
      <c r="G2654" s="36" t="str">
        <f>IF('TSA Input'!J2617="","",IF('TSA Input'!J2617="Yes",'TSA Input'!D2617,""))</f>
        <v/>
      </c>
      <c r="H2654" s="37" t="str">
        <f>IF('TSA Input'!K2617="","",IF('TSA Input'!J2617="Yes",'TSA Input'!G2617,""))</f>
        <v/>
      </c>
      <c r="I2654" s="37" t="str">
        <f>IF('TSA Input'!L2617="","",IF('TSA Input'!J2617="Yes",'TSA Input'!F2617,""))</f>
        <v/>
      </c>
      <c r="J2654" s="39" t="str">
        <f t="shared" si="82"/>
        <v/>
      </c>
      <c r="K2654" s="257" t="str">
        <f>IF('TSA Input'!J2617="","",IF('TSA Input'!J2617="Yes",'TSA Input'!D2617,""))</f>
        <v/>
      </c>
      <c r="L2654" s="258" t="str">
        <f>IF('TSA Input'!J2617="","",IF('TSA Input'!J2617="Yes",'TSA Input'!G2617,""))</f>
        <v/>
      </c>
      <c r="M2654" s="258" t="str">
        <f>IF('TSA Input'!J2617="","",IF('TSA Input'!J2617="Yes",'TSA Input'!F2617,""))</f>
        <v/>
      </c>
      <c r="N2654" s="39" t="str">
        <f t="shared" si="83"/>
        <v/>
      </c>
      <c r="O2654" s="149" t="s">
        <v>11</v>
      </c>
      <c r="P2654" s="148" t="s">
        <v>11</v>
      </c>
      <c r="Q2654" s="1"/>
    </row>
    <row r="2655" spans="1:17" ht="15.75" hidden="1" customHeight="1">
      <c r="A2655" s="1" t="str">
        <f t="shared" si="1"/>
        <v/>
      </c>
      <c r="B2655" s="1"/>
      <c r="C2655" s="34" t="str">
        <f>IF('TSA Input'!J2618="","",IF('TSA Input'!J2618="Yes",'TSA Input'!B2618,"Ineligible"))</f>
        <v/>
      </c>
      <c r="D2655" s="246" t="str">
        <f>IF('TSA Input'!J2618="","",IF('TSA Input'!J2618="Yes",IF('TSA Input'!W2618="","",LEFT('TSA Input'!W2618,LEN('TSA Input'!W2618)-2)),""))</f>
        <v/>
      </c>
      <c r="E2655" s="246" t="str">
        <f>IF('TSA Input'!J2618="","",IF('TSA Input'!J2618="Yes",'TSA Input'!I2618,""))</f>
        <v/>
      </c>
      <c r="F2655" s="247" t="str">
        <f>IF('TSA Input'!J2618="","",IF('TSA Input'!J2618="Yes",'TSA Input'!C2618,""))</f>
        <v/>
      </c>
      <c r="G2655" s="36" t="str">
        <f>IF('TSA Input'!J2618="","",IF('TSA Input'!J2618="Yes",'TSA Input'!D2618,""))</f>
        <v/>
      </c>
      <c r="H2655" s="37" t="str">
        <f>IF('TSA Input'!K2618="","",IF('TSA Input'!J2618="Yes",'TSA Input'!G2618,""))</f>
        <v/>
      </c>
      <c r="I2655" s="37" t="str">
        <f>IF('TSA Input'!L2618="","",IF('TSA Input'!J2618="Yes",'TSA Input'!F2618,""))</f>
        <v/>
      </c>
      <c r="J2655" s="39" t="str">
        <f t="shared" si="82"/>
        <v/>
      </c>
      <c r="K2655" s="257" t="str">
        <f>IF('TSA Input'!J2618="","",IF('TSA Input'!J2618="Yes",'TSA Input'!D2618,""))</f>
        <v/>
      </c>
      <c r="L2655" s="258" t="str">
        <f>IF('TSA Input'!J2618="","",IF('TSA Input'!J2618="Yes",'TSA Input'!G2618,""))</f>
        <v/>
      </c>
      <c r="M2655" s="258" t="str">
        <f>IF('TSA Input'!J2618="","",IF('TSA Input'!J2618="Yes",'TSA Input'!F2618,""))</f>
        <v/>
      </c>
      <c r="N2655" s="39" t="str">
        <f t="shared" si="83"/>
        <v/>
      </c>
      <c r="O2655" s="149" t="s">
        <v>11</v>
      </c>
      <c r="P2655" s="148" t="s">
        <v>11</v>
      </c>
      <c r="Q2655" s="1"/>
    </row>
    <row r="2656" spans="1:17" ht="15.75" hidden="1" customHeight="1">
      <c r="A2656" s="1" t="str">
        <f t="shared" si="1"/>
        <v/>
      </c>
      <c r="B2656" s="1"/>
      <c r="C2656" s="34" t="str">
        <f>IF('TSA Input'!J2619="","",IF('TSA Input'!J2619="Yes",'TSA Input'!B2619,"Ineligible"))</f>
        <v/>
      </c>
      <c r="D2656" s="246" t="str">
        <f>IF('TSA Input'!J2619="","",IF('TSA Input'!J2619="Yes",IF('TSA Input'!W2619="","",LEFT('TSA Input'!W2619,LEN('TSA Input'!W2619)-2)),""))</f>
        <v/>
      </c>
      <c r="E2656" s="246" t="str">
        <f>IF('TSA Input'!J2619="","",IF('TSA Input'!J2619="Yes",'TSA Input'!I2619,""))</f>
        <v/>
      </c>
      <c r="F2656" s="247" t="str">
        <f>IF('TSA Input'!J2619="","",IF('TSA Input'!J2619="Yes",'TSA Input'!C2619,""))</f>
        <v/>
      </c>
      <c r="G2656" s="36" t="str">
        <f>IF('TSA Input'!J2619="","",IF('TSA Input'!J2619="Yes",'TSA Input'!D2619,""))</f>
        <v/>
      </c>
      <c r="H2656" s="37" t="str">
        <f>IF('TSA Input'!K2619="","",IF('TSA Input'!J2619="Yes",'TSA Input'!G2619,""))</f>
        <v/>
      </c>
      <c r="I2656" s="37" t="str">
        <f>IF('TSA Input'!L2619="","",IF('TSA Input'!J2619="Yes",'TSA Input'!F2619,""))</f>
        <v/>
      </c>
      <c r="J2656" s="39" t="str">
        <f t="shared" si="82"/>
        <v/>
      </c>
      <c r="K2656" s="257" t="str">
        <f>IF('TSA Input'!J2619="","",IF('TSA Input'!J2619="Yes",'TSA Input'!D2619,""))</f>
        <v/>
      </c>
      <c r="L2656" s="258" t="str">
        <f>IF('TSA Input'!J2619="","",IF('TSA Input'!J2619="Yes",'TSA Input'!G2619,""))</f>
        <v/>
      </c>
      <c r="M2656" s="258" t="str">
        <f>IF('TSA Input'!J2619="","",IF('TSA Input'!J2619="Yes",'TSA Input'!F2619,""))</f>
        <v/>
      </c>
      <c r="N2656" s="39" t="str">
        <f t="shared" si="83"/>
        <v/>
      </c>
      <c r="O2656" s="149" t="s">
        <v>11</v>
      </c>
      <c r="P2656" s="148" t="s">
        <v>11</v>
      </c>
      <c r="Q2656" s="1"/>
    </row>
    <row r="2657" spans="1:17" ht="15.75" hidden="1" customHeight="1">
      <c r="A2657" s="1" t="str">
        <f t="shared" si="1"/>
        <v/>
      </c>
      <c r="B2657" s="1"/>
      <c r="C2657" s="34" t="str">
        <f>IF('TSA Input'!J2620="","",IF('TSA Input'!J2620="Yes",'TSA Input'!B2620,"Ineligible"))</f>
        <v/>
      </c>
      <c r="D2657" s="246" t="str">
        <f>IF('TSA Input'!J2620="","",IF('TSA Input'!J2620="Yes",IF('TSA Input'!W2620="","",LEFT('TSA Input'!W2620,LEN('TSA Input'!W2620)-2)),""))</f>
        <v/>
      </c>
      <c r="E2657" s="246" t="str">
        <f>IF('TSA Input'!J2620="","",IF('TSA Input'!J2620="Yes",'TSA Input'!I2620,""))</f>
        <v/>
      </c>
      <c r="F2657" s="247" t="str">
        <f>IF('TSA Input'!J2620="","",IF('TSA Input'!J2620="Yes",'TSA Input'!C2620,""))</f>
        <v/>
      </c>
      <c r="G2657" s="36" t="str">
        <f>IF('TSA Input'!J2620="","",IF('TSA Input'!J2620="Yes",'TSA Input'!D2620,""))</f>
        <v/>
      </c>
      <c r="H2657" s="37" t="str">
        <f>IF('TSA Input'!K2620="","",IF('TSA Input'!J2620="Yes",'TSA Input'!G2620,""))</f>
        <v/>
      </c>
      <c r="I2657" s="37" t="str">
        <f>IF('TSA Input'!L2620="","",IF('TSA Input'!J2620="Yes",'TSA Input'!F2620,""))</f>
        <v/>
      </c>
      <c r="J2657" s="39" t="str">
        <f t="shared" si="82"/>
        <v/>
      </c>
      <c r="K2657" s="257" t="str">
        <f>IF('TSA Input'!J2620="","",IF('TSA Input'!J2620="Yes",'TSA Input'!D2620,""))</f>
        <v/>
      </c>
      <c r="L2657" s="258" t="str">
        <f>IF('TSA Input'!J2620="","",IF('TSA Input'!J2620="Yes",'TSA Input'!G2620,""))</f>
        <v/>
      </c>
      <c r="M2657" s="258" t="str">
        <f>IF('TSA Input'!J2620="","",IF('TSA Input'!J2620="Yes",'TSA Input'!F2620,""))</f>
        <v/>
      </c>
      <c r="N2657" s="39" t="str">
        <f t="shared" si="83"/>
        <v/>
      </c>
      <c r="O2657" s="149" t="s">
        <v>11</v>
      </c>
      <c r="P2657" s="148" t="s">
        <v>11</v>
      </c>
      <c r="Q2657" s="1"/>
    </row>
    <row r="2658" spans="1:17" ht="15.75" hidden="1" customHeight="1">
      <c r="A2658" s="1" t="str">
        <f t="shared" si="1"/>
        <v/>
      </c>
      <c r="B2658" s="1"/>
      <c r="C2658" s="34" t="str">
        <f>IF('TSA Input'!J2621="","",IF('TSA Input'!J2621="Yes",'TSA Input'!B2621,"Ineligible"))</f>
        <v/>
      </c>
      <c r="D2658" s="246" t="str">
        <f>IF('TSA Input'!J2621="","",IF('TSA Input'!J2621="Yes",IF('TSA Input'!W2621="","",LEFT('TSA Input'!W2621,LEN('TSA Input'!W2621)-2)),""))</f>
        <v/>
      </c>
      <c r="E2658" s="246" t="str">
        <f>IF('TSA Input'!J2621="","",IF('TSA Input'!J2621="Yes",'TSA Input'!I2621,""))</f>
        <v/>
      </c>
      <c r="F2658" s="247" t="str">
        <f>IF('TSA Input'!J2621="","",IF('TSA Input'!J2621="Yes",'TSA Input'!C2621,""))</f>
        <v/>
      </c>
      <c r="G2658" s="36" t="str">
        <f>IF('TSA Input'!J2621="","",IF('TSA Input'!J2621="Yes",'TSA Input'!D2621,""))</f>
        <v/>
      </c>
      <c r="H2658" s="37" t="str">
        <f>IF('TSA Input'!K2621="","",IF('TSA Input'!J2621="Yes",'TSA Input'!G2621,""))</f>
        <v/>
      </c>
      <c r="I2658" s="37" t="str">
        <f>IF('TSA Input'!L2621="","",IF('TSA Input'!J2621="Yes",'TSA Input'!F2621,""))</f>
        <v/>
      </c>
      <c r="J2658" s="39" t="str">
        <f t="shared" si="82"/>
        <v/>
      </c>
      <c r="K2658" s="257" t="str">
        <f>IF('TSA Input'!J2621="","",IF('TSA Input'!J2621="Yes",'TSA Input'!D2621,""))</f>
        <v/>
      </c>
      <c r="L2658" s="258" t="str">
        <f>IF('TSA Input'!J2621="","",IF('TSA Input'!J2621="Yes",'TSA Input'!G2621,""))</f>
        <v/>
      </c>
      <c r="M2658" s="258" t="str">
        <f>IF('TSA Input'!J2621="","",IF('TSA Input'!J2621="Yes",'TSA Input'!F2621,""))</f>
        <v/>
      </c>
      <c r="N2658" s="39" t="str">
        <f t="shared" si="83"/>
        <v/>
      </c>
      <c r="O2658" s="149" t="s">
        <v>11</v>
      </c>
      <c r="P2658" s="148" t="s">
        <v>11</v>
      </c>
      <c r="Q2658" s="1"/>
    </row>
    <row r="2659" spans="1:17" ht="15.75" hidden="1" customHeight="1">
      <c r="A2659" s="1" t="str">
        <f t="shared" si="1"/>
        <v/>
      </c>
      <c r="B2659" s="1"/>
      <c r="C2659" s="34" t="str">
        <f>IF('TSA Input'!J2622="","",IF('TSA Input'!J2622="Yes",'TSA Input'!B2622,"Ineligible"))</f>
        <v/>
      </c>
      <c r="D2659" s="246" t="str">
        <f>IF('TSA Input'!J2622="","",IF('TSA Input'!J2622="Yes",IF('TSA Input'!W2622="","",LEFT('TSA Input'!W2622,LEN('TSA Input'!W2622)-2)),""))</f>
        <v/>
      </c>
      <c r="E2659" s="246" t="str">
        <f>IF('TSA Input'!J2622="","",IF('TSA Input'!J2622="Yes",'TSA Input'!I2622,""))</f>
        <v/>
      </c>
      <c r="F2659" s="247" t="str">
        <f>IF('TSA Input'!J2622="","",IF('TSA Input'!J2622="Yes",'TSA Input'!C2622,""))</f>
        <v/>
      </c>
      <c r="G2659" s="36" t="str">
        <f>IF('TSA Input'!J2622="","",IF('TSA Input'!J2622="Yes",'TSA Input'!D2622,""))</f>
        <v/>
      </c>
      <c r="H2659" s="37" t="str">
        <f>IF('TSA Input'!K2622="","",IF('TSA Input'!J2622="Yes",'TSA Input'!G2622,""))</f>
        <v/>
      </c>
      <c r="I2659" s="37" t="str">
        <f>IF('TSA Input'!L2622="","",IF('TSA Input'!J2622="Yes",'TSA Input'!F2622,""))</f>
        <v/>
      </c>
      <c r="J2659" s="39" t="str">
        <f t="shared" si="82"/>
        <v/>
      </c>
      <c r="K2659" s="257" t="str">
        <f>IF('TSA Input'!J2622="","",IF('TSA Input'!J2622="Yes",'TSA Input'!D2622,""))</f>
        <v/>
      </c>
      <c r="L2659" s="258" t="str">
        <f>IF('TSA Input'!J2622="","",IF('TSA Input'!J2622="Yes",'TSA Input'!G2622,""))</f>
        <v/>
      </c>
      <c r="M2659" s="258" t="str">
        <f>IF('TSA Input'!J2622="","",IF('TSA Input'!J2622="Yes",'TSA Input'!F2622,""))</f>
        <v/>
      </c>
      <c r="N2659" s="39" t="str">
        <f t="shared" si="83"/>
        <v/>
      </c>
      <c r="O2659" s="149" t="s">
        <v>11</v>
      </c>
      <c r="P2659" s="148" t="s">
        <v>11</v>
      </c>
      <c r="Q2659" s="1"/>
    </row>
    <row r="2660" spans="1:17" ht="15.75" hidden="1" customHeight="1">
      <c r="A2660" s="1" t="str">
        <f t="shared" si="1"/>
        <v/>
      </c>
      <c r="B2660" s="1"/>
      <c r="C2660" s="34" t="str">
        <f>IF('TSA Input'!J2623="","",IF('TSA Input'!J2623="Yes",'TSA Input'!B2623,"Ineligible"))</f>
        <v/>
      </c>
      <c r="D2660" s="246" t="str">
        <f>IF('TSA Input'!J2623="","",IF('TSA Input'!J2623="Yes",IF('TSA Input'!W2623="","",LEFT('TSA Input'!W2623,LEN('TSA Input'!W2623)-2)),""))</f>
        <v/>
      </c>
      <c r="E2660" s="246" t="str">
        <f>IF('TSA Input'!J2623="","",IF('TSA Input'!J2623="Yes",'TSA Input'!I2623,""))</f>
        <v/>
      </c>
      <c r="F2660" s="247" t="str">
        <f>IF('TSA Input'!J2623="","",IF('TSA Input'!J2623="Yes",'TSA Input'!C2623,""))</f>
        <v/>
      </c>
      <c r="G2660" s="36" t="str">
        <f>IF('TSA Input'!J2623="","",IF('TSA Input'!J2623="Yes",'TSA Input'!D2623,""))</f>
        <v/>
      </c>
      <c r="H2660" s="37" t="str">
        <f>IF('TSA Input'!K2623="","",IF('TSA Input'!J2623="Yes",'TSA Input'!G2623,""))</f>
        <v/>
      </c>
      <c r="I2660" s="37" t="str">
        <f>IF('TSA Input'!L2623="","",IF('TSA Input'!J2623="Yes",'TSA Input'!F2623,""))</f>
        <v/>
      </c>
      <c r="J2660" s="39" t="str">
        <f t="shared" si="82"/>
        <v/>
      </c>
      <c r="K2660" s="257" t="str">
        <f>IF('TSA Input'!J2623="","",IF('TSA Input'!J2623="Yes",'TSA Input'!D2623,""))</f>
        <v/>
      </c>
      <c r="L2660" s="258" t="str">
        <f>IF('TSA Input'!J2623="","",IF('TSA Input'!J2623="Yes",'TSA Input'!G2623,""))</f>
        <v/>
      </c>
      <c r="M2660" s="258" t="str">
        <f>IF('TSA Input'!J2623="","",IF('TSA Input'!J2623="Yes",'TSA Input'!F2623,""))</f>
        <v/>
      </c>
      <c r="N2660" s="39" t="str">
        <f t="shared" si="83"/>
        <v/>
      </c>
      <c r="O2660" s="149" t="s">
        <v>11</v>
      </c>
      <c r="P2660" s="148" t="s">
        <v>11</v>
      </c>
      <c r="Q2660" s="1"/>
    </row>
    <row r="2661" spans="1:17" ht="15.75" hidden="1" customHeight="1">
      <c r="A2661" s="1" t="str">
        <f t="shared" si="1"/>
        <v/>
      </c>
      <c r="B2661" s="1"/>
      <c r="C2661" s="34" t="str">
        <f>IF('TSA Input'!J2624="","",IF('TSA Input'!J2624="Yes",'TSA Input'!B2624,"Ineligible"))</f>
        <v/>
      </c>
      <c r="D2661" s="246" t="str">
        <f>IF('TSA Input'!J2624="","",IF('TSA Input'!J2624="Yes",IF('TSA Input'!W2624="","",LEFT('TSA Input'!W2624,LEN('TSA Input'!W2624)-2)),""))</f>
        <v/>
      </c>
      <c r="E2661" s="246" t="str">
        <f>IF('TSA Input'!J2624="","",IF('TSA Input'!J2624="Yes",'TSA Input'!I2624,""))</f>
        <v/>
      </c>
      <c r="F2661" s="247" t="str">
        <f>IF('TSA Input'!J2624="","",IF('TSA Input'!J2624="Yes",'TSA Input'!C2624,""))</f>
        <v/>
      </c>
      <c r="G2661" s="36" t="str">
        <f>IF('TSA Input'!J2624="","",IF('TSA Input'!J2624="Yes",'TSA Input'!D2624,""))</f>
        <v/>
      </c>
      <c r="H2661" s="37" t="str">
        <f>IF('TSA Input'!K2624="","",IF('TSA Input'!J2624="Yes",'TSA Input'!G2624,""))</f>
        <v/>
      </c>
      <c r="I2661" s="37" t="str">
        <f>IF('TSA Input'!L2624="","",IF('TSA Input'!J2624="Yes",'TSA Input'!F2624,""))</f>
        <v/>
      </c>
      <c r="J2661" s="39" t="str">
        <f t="shared" si="82"/>
        <v/>
      </c>
      <c r="K2661" s="257" t="str">
        <f>IF('TSA Input'!J2624="","",IF('TSA Input'!J2624="Yes",'TSA Input'!D2624,""))</f>
        <v/>
      </c>
      <c r="L2661" s="258" t="str">
        <f>IF('TSA Input'!J2624="","",IF('TSA Input'!J2624="Yes",'TSA Input'!G2624,""))</f>
        <v/>
      </c>
      <c r="M2661" s="258" t="str">
        <f>IF('TSA Input'!J2624="","",IF('TSA Input'!J2624="Yes",'TSA Input'!F2624,""))</f>
        <v/>
      </c>
      <c r="N2661" s="39" t="str">
        <f t="shared" si="83"/>
        <v/>
      </c>
      <c r="O2661" s="149" t="s">
        <v>11</v>
      </c>
      <c r="P2661" s="148" t="s">
        <v>11</v>
      </c>
      <c r="Q2661" s="1"/>
    </row>
    <row r="2662" spans="1:17" ht="15.75" hidden="1" customHeight="1">
      <c r="A2662" s="1" t="str">
        <f t="shared" si="1"/>
        <v/>
      </c>
      <c r="B2662" s="1"/>
      <c r="C2662" s="34" t="str">
        <f>IF('TSA Input'!J2625="","",IF('TSA Input'!J2625="Yes",'TSA Input'!B2625,"Ineligible"))</f>
        <v/>
      </c>
      <c r="D2662" s="246" t="str">
        <f>IF('TSA Input'!J2625="","",IF('TSA Input'!J2625="Yes",IF('TSA Input'!W2625="","",LEFT('TSA Input'!W2625,LEN('TSA Input'!W2625)-2)),""))</f>
        <v/>
      </c>
      <c r="E2662" s="246" t="str">
        <f>IF('TSA Input'!J2625="","",IF('TSA Input'!J2625="Yes",'TSA Input'!I2625,""))</f>
        <v/>
      </c>
      <c r="F2662" s="247" t="str">
        <f>IF('TSA Input'!J2625="","",IF('TSA Input'!J2625="Yes",'TSA Input'!C2625,""))</f>
        <v/>
      </c>
      <c r="G2662" s="36" t="str">
        <f>IF('TSA Input'!J2625="","",IF('TSA Input'!J2625="Yes",'TSA Input'!D2625,""))</f>
        <v/>
      </c>
      <c r="H2662" s="37" t="str">
        <f>IF('TSA Input'!K2625="","",IF('TSA Input'!J2625="Yes",'TSA Input'!G2625,""))</f>
        <v/>
      </c>
      <c r="I2662" s="37" t="str">
        <f>IF('TSA Input'!L2625="","",IF('TSA Input'!J2625="Yes",'TSA Input'!F2625,""))</f>
        <v/>
      </c>
      <c r="J2662" s="39" t="str">
        <f t="shared" si="82"/>
        <v/>
      </c>
      <c r="K2662" s="257" t="str">
        <f>IF('TSA Input'!J2625="","",IF('TSA Input'!J2625="Yes",'TSA Input'!D2625,""))</f>
        <v/>
      </c>
      <c r="L2662" s="258" t="str">
        <f>IF('TSA Input'!J2625="","",IF('TSA Input'!J2625="Yes",'TSA Input'!G2625,""))</f>
        <v/>
      </c>
      <c r="M2662" s="258" t="str">
        <f>IF('TSA Input'!J2625="","",IF('TSA Input'!J2625="Yes",'TSA Input'!F2625,""))</f>
        <v/>
      </c>
      <c r="N2662" s="39" t="str">
        <f t="shared" si="83"/>
        <v/>
      </c>
      <c r="O2662" s="149" t="s">
        <v>11</v>
      </c>
      <c r="P2662" s="148" t="s">
        <v>11</v>
      </c>
      <c r="Q2662" s="1"/>
    </row>
    <row r="2663" spans="1:17" ht="15.75" hidden="1" customHeight="1">
      <c r="A2663" s="1" t="str">
        <f t="shared" si="1"/>
        <v/>
      </c>
      <c r="B2663" s="1"/>
      <c r="C2663" s="34" t="str">
        <f>IF('TSA Input'!J2626="","",IF('TSA Input'!J2626="Yes",'TSA Input'!B2626,"Ineligible"))</f>
        <v/>
      </c>
      <c r="D2663" s="246" t="str">
        <f>IF('TSA Input'!J2626="","",IF('TSA Input'!J2626="Yes",IF('TSA Input'!W2626="","",LEFT('TSA Input'!W2626,LEN('TSA Input'!W2626)-2)),""))</f>
        <v/>
      </c>
      <c r="E2663" s="246" t="str">
        <f>IF('TSA Input'!J2626="","",IF('TSA Input'!J2626="Yes",'TSA Input'!I2626,""))</f>
        <v/>
      </c>
      <c r="F2663" s="247" t="str">
        <f>IF('TSA Input'!J2626="","",IF('TSA Input'!J2626="Yes",'TSA Input'!C2626,""))</f>
        <v/>
      </c>
      <c r="G2663" s="36" t="str">
        <f>IF('TSA Input'!J2626="","",IF('TSA Input'!J2626="Yes",'TSA Input'!D2626,""))</f>
        <v/>
      </c>
      <c r="H2663" s="37" t="str">
        <f>IF('TSA Input'!K2626="","",IF('TSA Input'!J2626="Yes",'TSA Input'!G2626,""))</f>
        <v/>
      </c>
      <c r="I2663" s="37" t="str">
        <f>IF('TSA Input'!L2626="","",IF('TSA Input'!J2626="Yes",'TSA Input'!F2626,""))</f>
        <v/>
      </c>
      <c r="J2663" s="39" t="str">
        <f t="shared" si="82"/>
        <v/>
      </c>
      <c r="K2663" s="257" t="str">
        <f>IF('TSA Input'!J2626="","",IF('TSA Input'!J2626="Yes",'TSA Input'!D2626,""))</f>
        <v/>
      </c>
      <c r="L2663" s="258" t="str">
        <f>IF('TSA Input'!J2626="","",IF('TSA Input'!J2626="Yes",'TSA Input'!G2626,""))</f>
        <v/>
      </c>
      <c r="M2663" s="258" t="str">
        <f>IF('TSA Input'!J2626="","",IF('TSA Input'!J2626="Yes",'TSA Input'!F2626,""))</f>
        <v/>
      </c>
      <c r="N2663" s="39" t="str">
        <f t="shared" si="83"/>
        <v/>
      </c>
      <c r="O2663" s="149" t="s">
        <v>11</v>
      </c>
      <c r="P2663" s="148" t="s">
        <v>11</v>
      </c>
      <c r="Q2663" s="1"/>
    </row>
    <row r="2664" spans="1:17" ht="15.75" hidden="1" customHeight="1">
      <c r="A2664" s="1" t="str">
        <f t="shared" si="1"/>
        <v/>
      </c>
      <c r="B2664" s="1"/>
      <c r="C2664" s="34" t="str">
        <f>IF('TSA Input'!J2627="","",IF('TSA Input'!J2627="Yes",'TSA Input'!B2627,"Ineligible"))</f>
        <v/>
      </c>
      <c r="D2664" s="246" t="str">
        <f>IF('TSA Input'!J2627="","",IF('TSA Input'!J2627="Yes",IF('TSA Input'!W2627="","",LEFT('TSA Input'!W2627,LEN('TSA Input'!W2627)-2)),""))</f>
        <v/>
      </c>
      <c r="E2664" s="246" t="str">
        <f>IF('TSA Input'!J2627="","",IF('TSA Input'!J2627="Yes",'TSA Input'!I2627,""))</f>
        <v/>
      </c>
      <c r="F2664" s="247" t="str">
        <f>IF('TSA Input'!J2627="","",IF('TSA Input'!J2627="Yes",'TSA Input'!C2627,""))</f>
        <v/>
      </c>
      <c r="G2664" s="36" t="str">
        <f>IF('TSA Input'!J2627="","",IF('TSA Input'!J2627="Yes",'TSA Input'!D2627,""))</f>
        <v/>
      </c>
      <c r="H2664" s="37" t="str">
        <f>IF('TSA Input'!K2627="","",IF('TSA Input'!J2627="Yes",'TSA Input'!G2627,""))</f>
        <v/>
      </c>
      <c r="I2664" s="37" t="str">
        <f>IF('TSA Input'!L2627="","",IF('TSA Input'!J2627="Yes",'TSA Input'!F2627,""))</f>
        <v/>
      </c>
      <c r="J2664" s="39" t="str">
        <f t="shared" si="82"/>
        <v/>
      </c>
      <c r="K2664" s="257" t="str">
        <f>IF('TSA Input'!J2627="","",IF('TSA Input'!J2627="Yes",'TSA Input'!D2627,""))</f>
        <v/>
      </c>
      <c r="L2664" s="258" t="str">
        <f>IF('TSA Input'!J2627="","",IF('TSA Input'!J2627="Yes",'TSA Input'!G2627,""))</f>
        <v/>
      </c>
      <c r="M2664" s="258" t="str">
        <f>IF('TSA Input'!J2627="","",IF('TSA Input'!J2627="Yes",'TSA Input'!F2627,""))</f>
        <v/>
      </c>
      <c r="N2664" s="39" t="str">
        <f t="shared" si="83"/>
        <v/>
      </c>
      <c r="O2664" s="149" t="s">
        <v>11</v>
      </c>
      <c r="P2664" s="148" t="s">
        <v>11</v>
      </c>
      <c r="Q2664" s="1"/>
    </row>
    <row r="2665" spans="1:17" ht="15.75" hidden="1" customHeight="1">
      <c r="A2665" s="1" t="str">
        <f t="shared" si="1"/>
        <v/>
      </c>
      <c r="B2665" s="1"/>
      <c r="C2665" s="34" t="str">
        <f>IF('TSA Input'!J2628="","",IF('TSA Input'!J2628="Yes",'TSA Input'!B2628,"Ineligible"))</f>
        <v/>
      </c>
      <c r="D2665" s="246" t="str">
        <f>IF('TSA Input'!J2628="","",IF('TSA Input'!J2628="Yes",IF('TSA Input'!W2628="","",LEFT('TSA Input'!W2628,LEN('TSA Input'!W2628)-2)),""))</f>
        <v/>
      </c>
      <c r="E2665" s="246" t="str">
        <f>IF('TSA Input'!J2628="","",IF('TSA Input'!J2628="Yes",'TSA Input'!I2628,""))</f>
        <v/>
      </c>
      <c r="F2665" s="247" t="str">
        <f>IF('TSA Input'!J2628="","",IF('TSA Input'!J2628="Yes",'TSA Input'!C2628,""))</f>
        <v/>
      </c>
      <c r="G2665" s="36" t="str">
        <f>IF('TSA Input'!J2628="","",IF('TSA Input'!J2628="Yes",'TSA Input'!D2628,""))</f>
        <v/>
      </c>
      <c r="H2665" s="37" t="str">
        <f>IF('TSA Input'!K2628="","",IF('TSA Input'!J2628="Yes",'TSA Input'!G2628,""))</f>
        <v/>
      </c>
      <c r="I2665" s="37" t="str">
        <f>IF('TSA Input'!L2628="","",IF('TSA Input'!J2628="Yes",'TSA Input'!F2628,""))</f>
        <v/>
      </c>
      <c r="J2665" s="39" t="str">
        <f t="shared" ref="J2665:J2728" si="84">IF($C2665="","",SUM(G2665:I2665))</f>
        <v/>
      </c>
      <c r="K2665" s="257" t="str">
        <f>IF('TSA Input'!J2628="","",IF('TSA Input'!J2628="Yes",'TSA Input'!D2628,""))</f>
        <v/>
      </c>
      <c r="L2665" s="258" t="str">
        <f>IF('TSA Input'!J2628="","",IF('TSA Input'!J2628="Yes",'TSA Input'!G2628,""))</f>
        <v/>
      </c>
      <c r="M2665" s="258" t="str">
        <f>IF('TSA Input'!J2628="","",IF('TSA Input'!J2628="Yes",'TSA Input'!F2628,""))</f>
        <v/>
      </c>
      <c r="N2665" s="39" t="str">
        <f t="shared" ref="N2665:N2728" si="85">IF($C2665="","",SUM(K2665:M2665))</f>
        <v/>
      </c>
      <c r="O2665" s="149" t="s">
        <v>11</v>
      </c>
      <c r="P2665" s="148" t="s">
        <v>11</v>
      </c>
      <c r="Q2665" s="1"/>
    </row>
    <row r="2666" spans="1:17" ht="15.75" hidden="1" customHeight="1">
      <c r="A2666" s="1" t="str">
        <f t="shared" si="1"/>
        <v/>
      </c>
      <c r="B2666" s="1"/>
      <c r="C2666" s="34" t="str">
        <f>IF('TSA Input'!J2629="","",IF('TSA Input'!J2629="Yes",'TSA Input'!B2629,"Ineligible"))</f>
        <v/>
      </c>
      <c r="D2666" s="246" t="str">
        <f>IF('TSA Input'!J2629="","",IF('TSA Input'!J2629="Yes",IF('TSA Input'!W2629="","",LEFT('TSA Input'!W2629,LEN('TSA Input'!W2629)-2)),""))</f>
        <v/>
      </c>
      <c r="E2666" s="246" t="str">
        <f>IF('TSA Input'!J2629="","",IF('TSA Input'!J2629="Yes",'TSA Input'!I2629,""))</f>
        <v/>
      </c>
      <c r="F2666" s="247" t="str">
        <f>IF('TSA Input'!J2629="","",IF('TSA Input'!J2629="Yes",'TSA Input'!C2629,""))</f>
        <v/>
      </c>
      <c r="G2666" s="36" t="str">
        <f>IF('TSA Input'!J2629="","",IF('TSA Input'!J2629="Yes",'TSA Input'!D2629,""))</f>
        <v/>
      </c>
      <c r="H2666" s="37" t="str">
        <f>IF('TSA Input'!K2629="","",IF('TSA Input'!J2629="Yes",'TSA Input'!G2629,""))</f>
        <v/>
      </c>
      <c r="I2666" s="37" t="str">
        <f>IF('TSA Input'!L2629="","",IF('TSA Input'!J2629="Yes",'TSA Input'!F2629,""))</f>
        <v/>
      </c>
      <c r="J2666" s="39" t="str">
        <f t="shared" si="84"/>
        <v/>
      </c>
      <c r="K2666" s="257" t="str">
        <f>IF('TSA Input'!J2629="","",IF('TSA Input'!J2629="Yes",'TSA Input'!D2629,""))</f>
        <v/>
      </c>
      <c r="L2666" s="258" t="str">
        <f>IF('TSA Input'!J2629="","",IF('TSA Input'!J2629="Yes",'TSA Input'!G2629,""))</f>
        <v/>
      </c>
      <c r="M2666" s="258" t="str">
        <f>IF('TSA Input'!J2629="","",IF('TSA Input'!J2629="Yes",'TSA Input'!F2629,""))</f>
        <v/>
      </c>
      <c r="N2666" s="39" t="str">
        <f t="shared" si="85"/>
        <v/>
      </c>
      <c r="O2666" s="149" t="s">
        <v>11</v>
      </c>
      <c r="P2666" s="148" t="s">
        <v>11</v>
      </c>
      <c r="Q2666" s="1"/>
    </row>
    <row r="2667" spans="1:17" ht="15.75" hidden="1" customHeight="1">
      <c r="A2667" s="1" t="str">
        <f t="shared" si="1"/>
        <v/>
      </c>
      <c r="B2667" s="1"/>
      <c r="C2667" s="34" t="str">
        <f>IF('TSA Input'!J2630="","",IF('TSA Input'!J2630="Yes",'TSA Input'!B2630,"Ineligible"))</f>
        <v/>
      </c>
      <c r="D2667" s="246" t="str">
        <f>IF('TSA Input'!J2630="","",IF('TSA Input'!J2630="Yes",IF('TSA Input'!W2630="","",LEFT('TSA Input'!W2630,LEN('TSA Input'!W2630)-2)),""))</f>
        <v/>
      </c>
      <c r="E2667" s="246" t="str">
        <f>IF('TSA Input'!J2630="","",IF('TSA Input'!J2630="Yes",'TSA Input'!I2630,""))</f>
        <v/>
      </c>
      <c r="F2667" s="247" t="str">
        <f>IF('TSA Input'!J2630="","",IF('TSA Input'!J2630="Yes",'TSA Input'!C2630,""))</f>
        <v/>
      </c>
      <c r="G2667" s="36" t="str">
        <f>IF('TSA Input'!J2630="","",IF('TSA Input'!J2630="Yes",'TSA Input'!D2630,""))</f>
        <v/>
      </c>
      <c r="H2667" s="37" t="str">
        <f>IF('TSA Input'!K2630="","",IF('TSA Input'!J2630="Yes",'TSA Input'!G2630,""))</f>
        <v/>
      </c>
      <c r="I2667" s="37" t="str">
        <f>IF('TSA Input'!L2630="","",IF('TSA Input'!J2630="Yes",'TSA Input'!F2630,""))</f>
        <v/>
      </c>
      <c r="J2667" s="39" t="str">
        <f t="shared" si="84"/>
        <v/>
      </c>
      <c r="K2667" s="257" t="str">
        <f>IF('TSA Input'!J2630="","",IF('TSA Input'!J2630="Yes",'TSA Input'!D2630,""))</f>
        <v/>
      </c>
      <c r="L2667" s="258" t="str">
        <f>IF('TSA Input'!J2630="","",IF('TSA Input'!J2630="Yes",'TSA Input'!G2630,""))</f>
        <v/>
      </c>
      <c r="M2667" s="258" t="str">
        <f>IF('TSA Input'!J2630="","",IF('TSA Input'!J2630="Yes",'TSA Input'!F2630,""))</f>
        <v/>
      </c>
      <c r="N2667" s="39" t="str">
        <f t="shared" si="85"/>
        <v/>
      </c>
      <c r="O2667" s="149" t="s">
        <v>11</v>
      </c>
      <c r="P2667" s="148" t="s">
        <v>11</v>
      </c>
      <c r="Q2667" s="1"/>
    </row>
    <row r="2668" spans="1:17" ht="15.75" hidden="1" customHeight="1">
      <c r="A2668" s="1" t="str">
        <f t="shared" si="1"/>
        <v/>
      </c>
      <c r="B2668" s="1"/>
      <c r="C2668" s="34" t="str">
        <f>IF('TSA Input'!J2631="","",IF('TSA Input'!J2631="Yes",'TSA Input'!B2631,"Ineligible"))</f>
        <v/>
      </c>
      <c r="D2668" s="246" t="str">
        <f>IF('TSA Input'!J2631="","",IF('TSA Input'!J2631="Yes",IF('TSA Input'!W2631="","",LEFT('TSA Input'!W2631,LEN('TSA Input'!W2631)-2)),""))</f>
        <v/>
      </c>
      <c r="E2668" s="246" t="str">
        <f>IF('TSA Input'!J2631="","",IF('TSA Input'!J2631="Yes",'TSA Input'!I2631,""))</f>
        <v/>
      </c>
      <c r="F2668" s="247" t="str">
        <f>IF('TSA Input'!J2631="","",IF('TSA Input'!J2631="Yes",'TSA Input'!C2631,""))</f>
        <v/>
      </c>
      <c r="G2668" s="36" t="str">
        <f>IF('TSA Input'!J2631="","",IF('TSA Input'!J2631="Yes",'TSA Input'!D2631,""))</f>
        <v/>
      </c>
      <c r="H2668" s="37" t="str">
        <f>IF('TSA Input'!K2631="","",IF('TSA Input'!J2631="Yes",'TSA Input'!G2631,""))</f>
        <v/>
      </c>
      <c r="I2668" s="37" t="str">
        <f>IF('TSA Input'!L2631="","",IF('TSA Input'!J2631="Yes",'TSA Input'!F2631,""))</f>
        <v/>
      </c>
      <c r="J2668" s="39" t="str">
        <f t="shared" si="84"/>
        <v/>
      </c>
      <c r="K2668" s="257" t="str">
        <f>IF('TSA Input'!J2631="","",IF('TSA Input'!J2631="Yes",'TSA Input'!D2631,""))</f>
        <v/>
      </c>
      <c r="L2668" s="258" t="str">
        <f>IF('TSA Input'!J2631="","",IF('TSA Input'!J2631="Yes",'TSA Input'!G2631,""))</f>
        <v/>
      </c>
      <c r="M2668" s="258" t="str">
        <f>IF('TSA Input'!J2631="","",IF('TSA Input'!J2631="Yes",'TSA Input'!F2631,""))</f>
        <v/>
      </c>
      <c r="N2668" s="39" t="str">
        <f t="shared" si="85"/>
        <v/>
      </c>
      <c r="O2668" s="149" t="s">
        <v>11</v>
      </c>
      <c r="P2668" s="148" t="s">
        <v>11</v>
      </c>
      <c r="Q2668" s="1"/>
    </row>
    <row r="2669" spans="1:17" ht="15.75" hidden="1" customHeight="1">
      <c r="A2669" s="1" t="str">
        <f t="shared" si="1"/>
        <v/>
      </c>
      <c r="B2669" s="1"/>
      <c r="C2669" s="34" t="str">
        <f>IF('TSA Input'!J2632="","",IF('TSA Input'!J2632="Yes",'TSA Input'!B2632,"Ineligible"))</f>
        <v/>
      </c>
      <c r="D2669" s="246" t="str">
        <f>IF('TSA Input'!J2632="","",IF('TSA Input'!J2632="Yes",IF('TSA Input'!W2632="","",LEFT('TSA Input'!W2632,LEN('TSA Input'!W2632)-2)),""))</f>
        <v/>
      </c>
      <c r="E2669" s="246" t="str">
        <f>IF('TSA Input'!J2632="","",IF('TSA Input'!J2632="Yes",'TSA Input'!I2632,""))</f>
        <v/>
      </c>
      <c r="F2669" s="247" t="str">
        <f>IF('TSA Input'!J2632="","",IF('TSA Input'!J2632="Yes",'TSA Input'!C2632,""))</f>
        <v/>
      </c>
      <c r="G2669" s="36" t="str">
        <f>IF('TSA Input'!J2632="","",IF('TSA Input'!J2632="Yes",'TSA Input'!D2632,""))</f>
        <v/>
      </c>
      <c r="H2669" s="37" t="str">
        <f>IF('TSA Input'!K2632="","",IF('TSA Input'!J2632="Yes",'TSA Input'!G2632,""))</f>
        <v/>
      </c>
      <c r="I2669" s="37" t="str">
        <f>IF('TSA Input'!L2632="","",IF('TSA Input'!J2632="Yes",'TSA Input'!F2632,""))</f>
        <v/>
      </c>
      <c r="J2669" s="39" t="str">
        <f t="shared" si="84"/>
        <v/>
      </c>
      <c r="K2669" s="257" t="str">
        <f>IF('TSA Input'!J2632="","",IF('TSA Input'!J2632="Yes",'TSA Input'!D2632,""))</f>
        <v/>
      </c>
      <c r="L2669" s="258" t="str">
        <f>IF('TSA Input'!J2632="","",IF('TSA Input'!J2632="Yes",'TSA Input'!G2632,""))</f>
        <v/>
      </c>
      <c r="M2669" s="258" t="str">
        <f>IF('TSA Input'!J2632="","",IF('TSA Input'!J2632="Yes",'TSA Input'!F2632,""))</f>
        <v/>
      </c>
      <c r="N2669" s="39" t="str">
        <f t="shared" si="85"/>
        <v/>
      </c>
      <c r="O2669" s="149" t="s">
        <v>11</v>
      </c>
      <c r="P2669" s="148" t="s">
        <v>11</v>
      </c>
      <c r="Q2669" s="1"/>
    </row>
    <row r="2670" spans="1:17" ht="15.75" hidden="1" customHeight="1">
      <c r="A2670" s="1" t="str">
        <f t="shared" si="1"/>
        <v/>
      </c>
      <c r="B2670" s="1"/>
      <c r="C2670" s="34" t="str">
        <f>IF('TSA Input'!J2633="","",IF('TSA Input'!J2633="Yes",'TSA Input'!B2633,"Ineligible"))</f>
        <v/>
      </c>
      <c r="D2670" s="246" t="str">
        <f>IF('TSA Input'!J2633="","",IF('TSA Input'!J2633="Yes",IF('TSA Input'!W2633="","",LEFT('TSA Input'!W2633,LEN('TSA Input'!W2633)-2)),""))</f>
        <v/>
      </c>
      <c r="E2670" s="246" t="str">
        <f>IF('TSA Input'!J2633="","",IF('TSA Input'!J2633="Yes",'TSA Input'!I2633,""))</f>
        <v/>
      </c>
      <c r="F2670" s="247" t="str">
        <f>IF('TSA Input'!J2633="","",IF('TSA Input'!J2633="Yes",'TSA Input'!C2633,""))</f>
        <v/>
      </c>
      <c r="G2670" s="36" t="str">
        <f>IF('TSA Input'!J2633="","",IF('TSA Input'!J2633="Yes",'TSA Input'!D2633,""))</f>
        <v/>
      </c>
      <c r="H2670" s="37" t="str">
        <f>IF('TSA Input'!K2633="","",IF('TSA Input'!J2633="Yes",'TSA Input'!G2633,""))</f>
        <v/>
      </c>
      <c r="I2670" s="37" t="str">
        <f>IF('TSA Input'!L2633="","",IF('TSA Input'!J2633="Yes",'TSA Input'!F2633,""))</f>
        <v/>
      </c>
      <c r="J2670" s="39" t="str">
        <f t="shared" si="84"/>
        <v/>
      </c>
      <c r="K2670" s="257" t="str">
        <f>IF('TSA Input'!J2633="","",IF('TSA Input'!J2633="Yes",'TSA Input'!D2633,""))</f>
        <v/>
      </c>
      <c r="L2670" s="258" t="str">
        <f>IF('TSA Input'!J2633="","",IF('TSA Input'!J2633="Yes",'TSA Input'!G2633,""))</f>
        <v/>
      </c>
      <c r="M2670" s="258" t="str">
        <f>IF('TSA Input'!J2633="","",IF('TSA Input'!J2633="Yes",'TSA Input'!F2633,""))</f>
        <v/>
      </c>
      <c r="N2670" s="39" t="str">
        <f t="shared" si="85"/>
        <v/>
      </c>
      <c r="O2670" s="149" t="s">
        <v>11</v>
      </c>
      <c r="P2670" s="148" t="s">
        <v>11</v>
      </c>
      <c r="Q2670" s="1"/>
    </row>
    <row r="2671" spans="1:17" ht="15.75" hidden="1" customHeight="1">
      <c r="A2671" s="1" t="str">
        <f t="shared" si="1"/>
        <v/>
      </c>
      <c r="B2671" s="1"/>
      <c r="C2671" s="34" t="str">
        <f>IF('TSA Input'!J2634="","",IF('TSA Input'!J2634="Yes",'TSA Input'!B2634,"Ineligible"))</f>
        <v/>
      </c>
      <c r="D2671" s="246" t="str">
        <f>IF('TSA Input'!J2634="","",IF('TSA Input'!J2634="Yes",IF('TSA Input'!W2634="","",LEFT('TSA Input'!W2634,LEN('TSA Input'!W2634)-2)),""))</f>
        <v/>
      </c>
      <c r="E2671" s="246" t="str">
        <f>IF('TSA Input'!J2634="","",IF('TSA Input'!J2634="Yes",'TSA Input'!I2634,""))</f>
        <v/>
      </c>
      <c r="F2671" s="247" t="str">
        <f>IF('TSA Input'!J2634="","",IF('TSA Input'!J2634="Yes",'TSA Input'!C2634,""))</f>
        <v/>
      </c>
      <c r="G2671" s="36" t="str">
        <f>IF('TSA Input'!J2634="","",IF('TSA Input'!J2634="Yes",'TSA Input'!D2634,""))</f>
        <v/>
      </c>
      <c r="H2671" s="37" t="str">
        <f>IF('TSA Input'!K2634="","",IF('TSA Input'!J2634="Yes",'TSA Input'!G2634,""))</f>
        <v/>
      </c>
      <c r="I2671" s="37" t="str">
        <f>IF('TSA Input'!L2634="","",IF('TSA Input'!J2634="Yes",'TSA Input'!F2634,""))</f>
        <v/>
      </c>
      <c r="J2671" s="39" t="str">
        <f t="shared" si="84"/>
        <v/>
      </c>
      <c r="K2671" s="257" t="str">
        <f>IF('TSA Input'!J2634="","",IF('TSA Input'!J2634="Yes",'TSA Input'!D2634,""))</f>
        <v/>
      </c>
      <c r="L2671" s="258" t="str">
        <f>IF('TSA Input'!J2634="","",IF('TSA Input'!J2634="Yes",'TSA Input'!G2634,""))</f>
        <v/>
      </c>
      <c r="M2671" s="258" t="str">
        <f>IF('TSA Input'!J2634="","",IF('TSA Input'!J2634="Yes",'TSA Input'!F2634,""))</f>
        <v/>
      </c>
      <c r="N2671" s="39" t="str">
        <f t="shared" si="85"/>
        <v/>
      </c>
      <c r="O2671" s="149" t="s">
        <v>11</v>
      </c>
      <c r="P2671" s="148" t="s">
        <v>11</v>
      </c>
      <c r="Q2671" s="1"/>
    </row>
    <row r="2672" spans="1:17" ht="15.75" hidden="1" customHeight="1">
      <c r="A2672" s="1" t="str">
        <f t="shared" si="1"/>
        <v/>
      </c>
      <c r="B2672" s="1"/>
      <c r="C2672" s="34" t="str">
        <f>IF('TSA Input'!J2635="","",IF('TSA Input'!J2635="Yes",'TSA Input'!B2635,"Ineligible"))</f>
        <v/>
      </c>
      <c r="D2672" s="246" t="str">
        <f>IF('TSA Input'!J2635="","",IF('TSA Input'!J2635="Yes",IF('TSA Input'!W2635="","",LEFT('TSA Input'!W2635,LEN('TSA Input'!W2635)-2)),""))</f>
        <v/>
      </c>
      <c r="E2672" s="246" t="str">
        <f>IF('TSA Input'!J2635="","",IF('TSA Input'!J2635="Yes",'TSA Input'!I2635,""))</f>
        <v/>
      </c>
      <c r="F2672" s="247" t="str">
        <f>IF('TSA Input'!J2635="","",IF('TSA Input'!J2635="Yes",'TSA Input'!C2635,""))</f>
        <v/>
      </c>
      <c r="G2672" s="36" t="str">
        <f>IF('TSA Input'!J2635="","",IF('TSA Input'!J2635="Yes",'TSA Input'!D2635,""))</f>
        <v/>
      </c>
      <c r="H2672" s="37" t="str">
        <f>IF('TSA Input'!K2635="","",IF('TSA Input'!J2635="Yes",'TSA Input'!G2635,""))</f>
        <v/>
      </c>
      <c r="I2672" s="37" t="str">
        <f>IF('TSA Input'!L2635="","",IF('TSA Input'!J2635="Yes",'TSA Input'!F2635,""))</f>
        <v/>
      </c>
      <c r="J2672" s="39" t="str">
        <f t="shared" si="84"/>
        <v/>
      </c>
      <c r="K2672" s="257" t="str">
        <f>IF('TSA Input'!J2635="","",IF('TSA Input'!J2635="Yes",'TSA Input'!D2635,""))</f>
        <v/>
      </c>
      <c r="L2672" s="258" t="str">
        <f>IF('TSA Input'!J2635="","",IF('TSA Input'!J2635="Yes",'TSA Input'!G2635,""))</f>
        <v/>
      </c>
      <c r="M2672" s="258" t="str">
        <f>IF('TSA Input'!J2635="","",IF('TSA Input'!J2635="Yes",'TSA Input'!F2635,""))</f>
        <v/>
      </c>
      <c r="N2672" s="39" t="str">
        <f t="shared" si="85"/>
        <v/>
      </c>
      <c r="O2672" s="149" t="s">
        <v>11</v>
      </c>
      <c r="P2672" s="148" t="s">
        <v>11</v>
      </c>
      <c r="Q2672" s="1"/>
    </row>
    <row r="2673" spans="1:17" ht="15.75" hidden="1" customHeight="1">
      <c r="A2673" s="1" t="str">
        <f t="shared" si="1"/>
        <v/>
      </c>
      <c r="B2673" s="1"/>
      <c r="C2673" s="34" t="str">
        <f>IF('TSA Input'!J2636="","",IF('TSA Input'!J2636="Yes",'TSA Input'!B2636,"Ineligible"))</f>
        <v/>
      </c>
      <c r="D2673" s="246" t="str">
        <f>IF('TSA Input'!J2636="","",IF('TSA Input'!J2636="Yes",IF('TSA Input'!W2636="","",LEFT('TSA Input'!W2636,LEN('TSA Input'!W2636)-2)),""))</f>
        <v/>
      </c>
      <c r="E2673" s="246" t="str">
        <f>IF('TSA Input'!J2636="","",IF('TSA Input'!J2636="Yes",'TSA Input'!I2636,""))</f>
        <v/>
      </c>
      <c r="F2673" s="247" t="str">
        <f>IF('TSA Input'!J2636="","",IF('TSA Input'!J2636="Yes",'TSA Input'!C2636,""))</f>
        <v/>
      </c>
      <c r="G2673" s="36" t="str">
        <f>IF('TSA Input'!J2636="","",IF('TSA Input'!J2636="Yes",'TSA Input'!D2636,""))</f>
        <v/>
      </c>
      <c r="H2673" s="37" t="str">
        <f>IF('TSA Input'!K2636="","",IF('TSA Input'!J2636="Yes",'TSA Input'!G2636,""))</f>
        <v/>
      </c>
      <c r="I2673" s="37" t="str">
        <f>IF('TSA Input'!L2636="","",IF('TSA Input'!J2636="Yes",'TSA Input'!F2636,""))</f>
        <v/>
      </c>
      <c r="J2673" s="39" t="str">
        <f t="shared" si="84"/>
        <v/>
      </c>
      <c r="K2673" s="257" t="str">
        <f>IF('TSA Input'!J2636="","",IF('TSA Input'!J2636="Yes",'TSA Input'!D2636,""))</f>
        <v/>
      </c>
      <c r="L2673" s="258" t="str">
        <f>IF('TSA Input'!J2636="","",IF('TSA Input'!J2636="Yes",'TSA Input'!G2636,""))</f>
        <v/>
      </c>
      <c r="M2673" s="258" t="str">
        <f>IF('TSA Input'!J2636="","",IF('TSA Input'!J2636="Yes",'TSA Input'!F2636,""))</f>
        <v/>
      </c>
      <c r="N2673" s="39" t="str">
        <f t="shared" si="85"/>
        <v/>
      </c>
      <c r="O2673" s="149" t="s">
        <v>11</v>
      </c>
      <c r="P2673" s="148" t="s">
        <v>11</v>
      </c>
      <c r="Q2673" s="1"/>
    </row>
    <row r="2674" spans="1:17" ht="15.75" hidden="1" customHeight="1">
      <c r="A2674" s="1" t="str">
        <f t="shared" si="1"/>
        <v/>
      </c>
      <c r="B2674" s="1"/>
      <c r="C2674" s="34" t="str">
        <f>IF('TSA Input'!J2637="","",IF('TSA Input'!J2637="Yes",'TSA Input'!B2637,"Ineligible"))</f>
        <v/>
      </c>
      <c r="D2674" s="246" t="str">
        <f>IF('TSA Input'!J2637="","",IF('TSA Input'!J2637="Yes",IF('TSA Input'!W2637="","",LEFT('TSA Input'!W2637,LEN('TSA Input'!W2637)-2)),""))</f>
        <v/>
      </c>
      <c r="E2674" s="246" t="str">
        <f>IF('TSA Input'!J2637="","",IF('TSA Input'!J2637="Yes",'TSA Input'!I2637,""))</f>
        <v/>
      </c>
      <c r="F2674" s="247" t="str">
        <f>IF('TSA Input'!J2637="","",IF('TSA Input'!J2637="Yes",'TSA Input'!C2637,""))</f>
        <v/>
      </c>
      <c r="G2674" s="36" t="str">
        <f>IF('TSA Input'!J2637="","",IF('TSA Input'!J2637="Yes",'TSA Input'!D2637,""))</f>
        <v/>
      </c>
      <c r="H2674" s="37" t="str">
        <f>IF('TSA Input'!K2637="","",IF('TSA Input'!J2637="Yes",'TSA Input'!G2637,""))</f>
        <v/>
      </c>
      <c r="I2674" s="37" t="str">
        <f>IF('TSA Input'!L2637="","",IF('TSA Input'!J2637="Yes",'TSA Input'!F2637,""))</f>
        <v/>
      </c>
      <c r="J2674" s="39" t="str">
        <f t="shared" si="84"/>
        <v/>
      </c>
      <c r="K2674" s="257" t="str">
        <f>IF('TSA Input'!J2637="","",IF('TSA Input'!J2637="Yes",'TSA Input'!D2637,""))</f>
        <v/>
      </c>
      <c r="L2674" s="258" t="str">
        <f>IF('TSA Input'!J2637="","",IF('TSA Input'!J2637="Yes",'TSA Input'!G2637,""))</f>
        <v/>
      </c>
      <c r="M2674" s="258" t="str">
        <f>IF('TSA Input'!J2637="","",IF('TSA Input'!J2637="Yes",'TSA Input'!F2637,""))</f>
        <v/>
      </c>
      <c r="N2674" s="39" t="str">
        <f t="shared" si="85"/>
        <v/>
      </c>
      <c r="O2674" s="149" t="s">
        <v>11</v>
      </c>
      <c r="P2674" s="148" t="s">
        <v>11</v>
      </c>
      <c r="Q2674" s="1"/>
    </row>
    <row r="2675" spans="1:17" ht="15.75" hidden="1" customHeight="1">
      <c r="A2675" s="1" t="str">
        <f t="shared" si="1"/>
        <v/>
      </c>
      <c r="B2675" s="1"/>
      <c r="C2675" s="34" t="str">
        <f>IF('TSA Input'!J2638="","",IF('TSA Input'!J2638="Yes",'TSA Input'!B2638,"Ineligible"))</f>
        <v/>
      </c>
      <c r="D2675" s="246" t="str">
        <f>IF('TSA Input'!J2638="","",IF('TSA Input'!J2638="Yes",IF('TSA Input'!W2638="","",LEFT('TSA Input'!W2638,LEN('TSA Input'!W2638)-2)),""))</f>
        <v/>
      </c>
      <c r="E2675" s="246" t="str">
        <f>IF('TSA Input'!J2638="","",IF('TSA Input'!J2638="Yes",'TSA Input'!I2638,""))</f>
        <v/>
      </c>
      <c r="F2675" s="247" t="str">
        <f>IF('TSA Input'!J2638="","",IF('TSA Input'!J2638="Yes",'TSA Input'!C2638,""))</f>
        <v/>
      </c>
      <c r="G2675" s="36" t="str">
        <f>IF('TSA Input'!J2638="","",IF('TSA Input'!J2638="Yes",'TSA Input'!D2638,""))</f>
        <v/>
      </c>
      <c r="H2675" s="37" t="str">
        <f>IF('TSA Input'!K2638="","",IF('TSA Input'!J2638="Yes",'TSA Input'!G2638,""))</f>
        <v/>
      </c>
      <c r="I2675" s="37" t="str">
        <f>IF('TSA Input'!L2638="","",IF('TSA Input'!J2638="Yes",'TSA Input'!F2638,""))</f>
        <v/>
      </c>
      <c r="J2675" s="39" t="str">
        <f t="shared" si="84"/>
        <v/>
      </c>
      <c r="K2675" s="257" t="str">
        <f>IF('TSA Input'!J2638="","",IF('TSA Input'!J2638="Yes",'TSA Input'!D2638,""))</f>
        <v/>
      </c>
      <c r="L2675" s="258" t="str">
        <f>IF('TSA Input'!J2638="","",IF('TSA Input'!J2638="Yes",'TSA Input'!G2638,""))</f>
        <v/>
      </c>
      <c r="M2675" s="258" t="str">
        <f>IF('TSA Input'!J2638="","",IF('TSA Input'!J2638="Yes",'TSA Input'!F2638,""))</f>
        <v/>
      </c>
      <c r="N2675" s="39" t="str">
        <f t="shared" si="85"/>
        <v/>
      </c>
      <c r="O2675" s="149" t="s">
        <v>11</v>
      </c>
      <c r="P2675" s="148" t="s">
        <v>11</v>
      </c>
      <c r="Q2675" s="1"/>
    </row>
    <row r="2676" spans="1:17" ht="15.75" hidden="1" customHeight="1">
      <c r="A2676" s="1" t="str">
        <f t="shared" si="1"/>
        <v/>
      </c>
      <c r="B2676" s="1"/>
      <c r="C2676" s="34" t="str">
        <f>IF('TSA Input'!J2639="","",IF('TSA Input'!J2639="Yes",'TSA Input'!B2639,"Ineligible"))</f>
        <v/>
      </c>
      <c r="D2676" s="246" t="str">
        <f>IF('TSA Input'!J2639="","",IF('TSA Input'!J2639="Yes",IF('TSA Input'!W2639="","",LEFT('TSA Input'!W2639,LEN('TSA Input'!W2639)-2)),""))</f>
        <v/>
      </c>
      <c r="E2676" s="246" t="str">
        <f>IF('TSA Input'!J2639="","",IF('TSA Input'!J2639="Yes",'TSA Input'!I2639,""))</f>
        <v/>
      </c>
      <c r="F2676" s="247" t="str">
        <f>IF('TSA Input'!J2639="","",IF('TSA Input'!J2639="Yes",'TSA Input'!C2639,""))</f>
        <v/>
      </c>
      <c r="G2676" s="36" t="str">
        <f>IF('TSA Input'!J2639="","",IF('TSA Input'!J2639="Yes",'TSA Input'!D2639,""))</f>
        <v/>
      </c>
      <c r="H2676" s="37" t="str">
        <f>IF('TSA Input'!K2639="","",IF('TSA Input'!J2639="Yes",'TSA Input'!G2639,""))</f>
        <v/>
      </c>
      <c r="I2676" s="37" t="str">
        <f>IF('TSA Input'!L2639="","",IF('TSA Input'!J2639="Yes",'TSA Input'!F2639,""))</f>
        <v/>
      </c>
      <c r="J2676" s="39" t="str">
        <f t="shared" si="84"/>
        <v/>
      </c>
      <c r="K2676" s="257" t="str">
        <f>IF('TSA Input'!J2639="","",IF('TSA Input'!J2639="Yes",'TSA Input'!D2639,""))</f>
        <v/>
      </c>
      <c r="L2676" s="258" t="str">
        <f>IF('TSA Input'!J2639="","",IF('TSA Input'!J2639="Yes",'TSA Input'!G2639,""))</f>
        <v/>
      </c>
      <c r="M2676" s="258" t="str">
        <f>IF('TSA Input'!J2639="","",IF('TSA Input'!J2639="Yes",'TSA Input'!F2639,""))</f>
        <v/>
      </c>
      <c r="N2676" s="39" t="str">
        <f t="shared" si="85"/>
        <v/>
      </c>
      <c r="O2676" s="149" t="s">
        <v>11</v>
      </c>
      <c r="P2676" s="148" t="s">
        <v>11</v>
      </c>
      <c r="Q2676" s="1"/>
    </row>
    <row r="2677" spans="1:17" ht="15.75" hidden="1" customHeight="1">
      <c r="A2677" s="1" t="str">
        <f t="shared" si="1"/>
        <v/>
      </c>
      <c r="B2677" s="1"/>
      <c r="C2677" s="34" t="str">
        <f>IF('TSA Input'!J2640="","",IF('TSA Input'!J2640="Yes",'TSA Input'!B2640,"Ineligible"))</f>
        <v/>
      </c>
      <c r="D2677" s="246" t="str">
        <f>IF('TSA Input'!J2640="","",IF('TSA Input'!J2640="Yes",IF('TSA Input'!W2640="","",LEFT('TSA Input'!W2640,LEN('TSA Input'!W2640)-2)),""))</f>
        <v/>
      </c>
      <c r="E2677" s="246" t="str">
        <f>IF('TSA Input'!J2640="","",IF('TSA Input'!J2640="Yes",'TSA Input'!I2640,""))</f>
        <v/>
      </c>
      <c r="F2677" s="247" t="str">
        <f>IF('TSA Input'!J2640="","",IF('TSA Input'!J2640="Yes",'TSA Input'!C2640,""))</f>
        <v/>
      </c>
      <c r="G2677" s="36" t="str">
        <f>IF('TSA Input'!J2640="","",IF('TSA Input'!J2640="Yes",'TSA Input'!D2640,""))</f>
        <v/>
      </c>
      <c r="H2677" s="37" t="str">
        <f>IF('TSA Input'!K2640="","",IF('TSA Input'!J2640="Yes",'TSA Input'!G2640,""))</f>
        <v/>
      </c>
      <c r="I2677" s="37" t="str">
        <f>IF('TSA Input'!L2640="","",IF('TSA Input'!J2640="Yes",'TSA Input'!F2640,""))</f>
        <v/>
      </c>
      <c r="J2677" s="39" t="str">
        <f t="shared" si="84"/>
        <v/>
      </c>
      <c r="K2677" s="257" t="str">
        <f>IF('TSA Input'!J2640="","",IF('TSA Input'!J2640="Yes",'TSA Input'!D2640,""))</f>
        <v/>
      </c>
      <c r="L2677" s="258" t="str">
        <f>IF('TSA Input'!J2640="","",IF('TSA Input'!J2640="Yes",'TSA Input'!G2640,""))</f>
        <v/>
      </c>
      <c r="M2677" s="258" t="str">
        <f>IF('TSA Input'!J2640="","",IF('TSA Input'!J2640="Yes",'TSA Input'!F2640,""))</f>
        <v/>
      </c>
      <c r="N2677" s="39" t="str">
        <f t="shared" si="85"/>
        <v/>
      </c>
      <c r="O2677" s="149" t="s">
        <v>11</v>
      </c>
      <c r="P2677" s="148" t="s">
        <v>11</v>
      </c>
      <c r="Q2677" s="1"/>
    </row>
    <row r="2678" spans="1:17" ht="15.75" hidden="1" customHeight="1">
      <c r="A2678" s="1" t="str">
        <f t="shared" si="1"/>
        <v/>
      </c>
      <c r="B2678" s="1"/>
      <c r="C2678" s="34" t="str">
        <f>IF('TSA Input'!J2641="","",IF('TSA Input'!J2641="Yes",'TSA Input'!B2641,"Ineligible"))</f>
        <v/>
      </c>
      <c r="D2678" s="246" t="str">
        <f>IF('TSA Input'!J2641="","",IF('TSA Input'!J2641="Yes",IF('TSA Input'!W2641="","",LEFT('TSA Input'!W2641,LEN('TSA Input'!W2641)-2)),""))</f>
        <v/>
      </c>
      <c r="E2678" s="246" t="str">
        <f>IF('TSA Input'!J2641="","",IF('TSA Input'!J2641="Yes",'TSA Input'!I2641,""))</f>
        <v/>
      </c>
      <c r="F2678" s="247" t="str">
        <f>IF('TSA Input'!J2641="","",IF('TSA Input'!J2641="Yes",'TSA Input'!C2641,""))</f>
        <v/>
      </c>
      <c r="G2678" s="36" t="str">
        <f>IF('TSA Input'!J2641="","",IF('TSA Input'!J2641="Yes",'TSA Input'!D2641,""))</f>
        <v/>
      </c>
      <c r="H2678" s="37" t="str">
        <f>IF('TSA Input'!K2641="","",IF('TSA Input'!J2641="Yes",'TSA Input'!G2641,""))</f>
        <v/>
      </c>
      <c r="I2678" s="37" t="str">
        <f>IF('TSA Input'!L2641="","",IF('TSA Input'!J2641="Yes",'TSA Input'!F2641,""))</f>
        <v/>
      </c>
      <c r="J2678" s="39" t="str">
        <f t="shared" si="84"/>
        <v/>
      </c>
      <c r="K2678" s="257" t="str">
        <f>IF('TSA Input'!J2641="","",IF('TSA Input'!J2641="Yes",'TSA Input'!D2641,""))</f>
        <v/>
      </c>
      <c r="L2678" s="258" t="str">
        <f>IF('TSA Input'!J2641="","",IF('TSA Input'!J2641="Yes",'TSA Input'!G2641,""))</f>
        <v/>
      </c>
      <c r="M2678" s="258" t="str">
        <f>IF('TSA Input'!J2641="","",IF('TSA Input'!J2641="Yes",'TSA Input'!F2641,""))</f>
        <v/>
      </c>
      <c r="N2678" s="39" t="str">
        <f t="shared" si="85"/>
        <v/>
      </c>
      <c r="O2678" s="149" t="s">
        <v>11</v>
      </c>
      <c r="P2678" s="148" t="s">
        <v>11</v>
      </c>
      <c r="Q2678" s="1"/>
    </row>
    <row r="2679" spans="1:17" ht="15.75" hidden="1" customHeight="1">
      <c r="A2679" s="1" t="str">
        <f t="shared" si="1"/>
        <v/>
      </c>
      <c r="B2679" s="1"/>
      <c r="C2679" s="34" t="str">
        <f>IF('TSA Input'!J2642="","",IF('TSA Input'!J2642="Yes",'TSA Input'!B2642,"Ineligible"))</f>
        <v/>
      </c>
      <c r="D2679" s="246" t="str">
        <f>IF('TSA Input'!J2642="","",IF('TSA Input'!J2642="Yes",IF('TSA Input'!W2642="","",LEFT('TSA Input'!W2642,LEN('TSA Input'!W2642)-2)),""))</f>
        <v/>
      </c>
      <c r="E2679" s="246" t="str">
        <f>IF('TSA Input'!J2642="","",IF('TSA Input'!J2642="Yes",'TSA Input'!I2642,""))</f>
        <v/>
      </c>
      <c r="F2679" s="247" t="str">
        <f>IF('TSA Input'!J2642="","",IF('TSA Input'!J2642="Yes",'TSA Input'!C2642,""))</f>
        <v/>
      </c>
      <c r="G2679" s="36" t="str">
        <f>IF('TSA Input'!J2642="","",IF('TSA Input'!J2642="Yes",'TSA Input'!D2642,""))</f>
        <v/>
      </c>
      <c r="H2679" s="37" t="str">
        <f>IF('TSA Input'!K2642="","",IF('TSA Input'!J2642="Yes",'TSA Input'!G2642,""))</f>
        <v/>
      </c>
      <c r="I2679" s="37" t="str">
        <f>IF('TSA Input'!L2642="","",IF('TSA Input'!J2642="Yes",'TSA Input'!F2642,""))</f>
        <v/>
      </c>
      <c r="J2679" s="39" t="str">
        <f t="shared" si="84"/>
        <v/>
      </c>
      <c r="K2679" s="257" t="str">
        <f>IF('TSA Input'!J2642="","",IF('TSA Input'!J2642="Yes",'TSA Input'!D2642,""))</f>
        <v/>
      </c>
      <c r="L2679" s="258" t="str">
        <f>IF('TSA Input'!J2642="","",IF('TSA Input'!J2642="Yes",'TSA Input'!G2642,""))</f>
        <v/>
      </c>
      <c r="M2679" s="258" t="str">
        <f>IF('TSA Input'!J2642="","",IF('TSA Input'!J2642="Yes",'TSA Input'!F2642,""))</f>
        <v/>
      </c>
      <c r="N2679" s="39" t="str">
        <f t="shared" si="85"/>
        <v/>
      </c>
      <c r="O2679" s="149" t="s">
        <v>11</v>
      </c>
      <c r="P2679" s="148" t="s">
        <v>11</v>
      </c>
      <c r="Q2679" s="1"/>
    </row>
    <row r="2680" spans="1:17" ht="15.75" hidden="1" customHeight="1">
      <c r="A2680" s="1" t="str">
        <f t="shared" si="1"/>
        <v/>
      </c>
      <c r="B2680" s="1"/>
      <c r="C2680" s="34" t="str">
        <f>IF('TSA Input'!J2643="","",IF('TSA Input'!J2643="Yes",'TSA Input'!B2643,"Ineligible"))</f>
        <v/>
      </c>
      <c r="D2680" s="246" t="str">
        <f>IF('TSA Input'!J2643="","",IF('TSA Input'!J2643="Yes",IF('TSA Input'!W2643="","",LEFT('TSA Input'!W2643,LEN('TSA Input'!W2643)-2)),""))</f>
        <v/>
      </c>
      <c r="E2680" s="246" t="str">
        <f>IF('TSA Input'!J2643="","",IF('TSA Input'!J2643="Yes",'TSA Input'!I2643,""))</f>
        <v/>
      </c>
      <c r="F2680" s="247" t="str">
        <f>IF('TSA Input'!J2643="","",IF('TSA Input'!J2643="Yes",'TSA Input'!C2643,""))</f>
        <v/>
      </c>
      <c r="G2680" s="36" t="str">
        <f>IF('TSA Input'!J2643="","",IF('TSA Input'!J2643="Yes",'TSA Input'!D2643,""))</f>
        <v/>
      </c>
      <c r="H2680" s="37" t="str">
        <f>IF('TSA Input'!K2643="","",IF('TSA Input'!J2643="Yes",'TSA Input'!G2643,""))</f>
        <v/>
      </c>
      <c r="I2680" s="37" t="str">
        <f>IF('TSA Input'!L2643="","",IF('TSA Input'!J2643="Yes",'TSA Input'!F2643,""))</f>
        <v/>
      </c>
      <c r="J2680" s="39" t="str">
        <f t="shared" si="84"/>
        <v/>
      </c>
      <c r="K2680" s="257" t="str">
        <f>IF('TSA Input'!J2643="","",IF('TSA Input'!J2643="Yes",'TSA Input'!D2643,""))</f>
        <v/>
      </c>
      <c r="L2680" s="258" t="str">
        <f>IF('TSA Input'!J2643="","",IF('TSA Input'!J2643="Yes",'TSA Input'!G2643,""))</f>
        <v/>
      </c>
      <c r="M2680" s="258" t="str">
        <f>IF('TSA Input'!J2643="","",IF('TSA Input'!J2643="Yes",'TSA Input'!F2643,""))</f>
        <v/>
      </c>
      <c r="N2680" s="39" t="str">
        <f t="shared" si="85"/>
        <v/>
      </c>
      <c r="O2680" s="149" t="s">
        <v>11</v>
      </c>
      <c r="P2680" s="148" t="s">
        <v>11</v>
      </c>
      <c r="Q2680" s="1"/>
    </row>
    <row r="2681" spans="1:17" ht="15.75" hidden="1" customHeight="1">
      <c r="A2681" s="1" t="str">
        <f t="shared" si="1"/>
        <v/>
      </c>
      <c r="B2681" s="1"/>
      <c r="C2681" s="34" t="str">
        <f>IF('TSA Input'!J2644="","",IF('TSA Input'!J2644="Yes",'TSA Input'!B2644,"Ineligible"))</f>
        <v/>
      </c>
      <c r="D2681" s="246" t="str">
        <f>IF('TSA Input'!J2644="","",IF('TSA Input'!J2644="Yes",IF('TSA Input'!W2644="","",LEFT('TSA Input'!W2644,LEN('TSA Input'!W2644)-2)),""))</f>
        <v/>
      </c>
      <c r="E2681" s="246" t="str">
        <f>IF('TSA Input'!J2644="","",IF('TSA Input'!J2644="Yes",'TSA Input'!I2644,""))</f>
        <v/>
      </c>
      <c r="F2681" s="247" t="str">
        <f>IF('TSA Input'!J2644="","",IF('TSA Input'!J2644="Yes",'TSA Input'!C2644,""))</f>
        <v/>
      </c>
      <c r="G2681" s="36" t="str">
        <f>IF('TSA Input'!J2644="","",IF('TSA Input'!J2644="Yes",'TSA Input'!D2644,""))</f>
        <v/>
      </c>
      <c r="H2681" s="37" t="str">
        <f>IF('TSA Input'!K2644="","",IF('TSA Input'!J2644="Yes",'TSA Input'!G2644,""))</f>
        <v/>
      </c>
      <c r="I2681" s="37" t="str">
        <f>IF('TSA Input'!L2644="","",IF('TSA Input'!J2644="Yes",'TSA Input'!F2644,""))</f>
        <v/>
      </c>
      <c r="J2681" s="39" t="str">
        <f t="shared" si="84"/>
        <v/>
      </c>
      <c r="K2681" s="257" t="str">
        <f>IF('TSA Input'!J2644="","",IF('TSA Input'!J2644="Yes",'TSA Input'!D2644,""))</f>
        <v/>
      </c>
      <c r="L2681" s="258" t="str">
        <f>IF('TSA Input'!J2644="","",IF('TSA Input'!J2644="Yes",'TSA Input'!G2644,""))</f>
        <v/>
      </c>
      <c r="M2681" s="258" t="str">
        <f>IF('TSA Input'!J2644="","",IF('TSA Input'!J2644="Yes",'TSA Input'!F2644,""))</f>
        <v/>
      </c>
      <c r="N2681" s="39" t="str">
        <f t="shared" si="85"/>
        <v/>
      </c>
      <c r="O2681" s="149" t="s">
        <v>11</v>
      </c>
      <c r="P2681" s="148" t="s">
        <v>11</v>
      </c>
      <c r="Q2681" s="1"/>
    </row>
    <row r="2682" spans="1:17" ht="15.75" hidden="1" customHeight="1">
      <c r="A2682" s="1" t="str">
        <f t="shared" si="1"/>
        <v/>
      </c>
      <c r="B2682" s="1"/>
      <c r="C2682" s="34" t="str">
        <f>IF('TSA Input'!J2645="","",IF('TSA Input'!J2645="Yes",'TSA Input'!B2645,"Ineligible"))</f>
        <v/>
      </c>
      <c r="D2682" s="246" t="str">
        <f>IF('TSA Input'!J2645="","",IF('TSA Input'!J2645="Yes",IF('TSA Input'!W2645="","",LEFT('TSA Input'!W2645,LEN('TSA Input'!W2645)-2)),""))</f>
        <v/>
      </c>
      <c r="E2682" s="246" t="str">
        <f>IF('TSA Input'!J2645="","",IF('TSA Input'!J2645="Yes",'TSA Input'!I2645,""))</f>
        <v/>
      </c>
      <c r="F2682" s="247" t="str">
        <f>IF('TSA Input'!J2645="","",IF('TSA Input'!J2645="Yes",'TSA Input'!C2645,""))</f>
        <v/>
      </c>
      <c r="G2682" s="36" t="str">
        <f>IF('TSA Input'!J2645="","",IF('TSA Input'!J2645="Yes",'TSA Input'!D2645,""))</f>
        <v/>
      </c>
      <c r="H2682" s="37" t="str">
        <f>IF('TSA Input'!K2645="","",IF('TSA Input'!J2645="Yes",'TSA Input'!G2645,""))</f>
        <v/>
      </c>
      <c r="I2682" s="37" t="str">
        <f>IF('TSA Input'!L2645="","",IF('TSA Input'!J2645="Yes",'TSA Input'!F2645,""))</f>
        <v/>
      </c>
      <c r="J2682" s="39" t="str">
        <f t="shared" si="84"/>
        <v/>
      </c>
      <c r="K2682" s="257" t="str">
        <f>IF('TSA Input'!J2645="","",IF('TSA Input'!J2645="Yes",'TSA Input'!D2645,""))</f>
        <v/>
      </c>
      <c r="L2682" s="258" t="str">
        <f>IF('TSA Input'!J2645="","",IF('TSA Input'!J2645="Yes",'TSA Input'!G2645,""))</f>
        <v/>
      </c>
      <c r="M2682" s="258" t="str">
        <f>IF('TSA Input'!J2645="","",IF('TSA Input'!J2645="Yes",'TSA Input'!F2645,""))</f>
        <v/>
      </c>
      <c r="N2682" s="39" t="str">
        <f t="shared" si="85"/>
        <v/>
      </c>
      <c r="O2682" s="149" t="s">
        <v>11</v>
      </c>
      <c r="P2682" s="148" t="s">
        <v>11</v>
      </c>
      <c r="Q2682" s="1"/>
    </row>
    <row r="2683" spans="1:17" ht="15.75" hidden="1" customHeight="1">
      <c r="A2683" s="1" t="str">
        <f t="shared" si="1"/>
        <v/>
      </c>
      <c r="B2683" s="1"/>
      <c r="C2683" s="34" t="str">
        <f>IF('TSA Input'!J2646="","",IF('TSA Input'!J2646="Yes",'TSA Input'!B2646,"Ineligible"))</f>
        <v/>
      </c>
      <c r="D2683" s="246" t="str">
        <f>IF('TSA Input'!J2646="","",IF('TSA Input'!J2646="Yes",IF('TSA Input'!W2646="","",LEFT('TSA Input'!W2646,LEN('TSA Input'!W2646)-2)),""))</f>
        <v/>
      </c>
      <c r="E2683" s="246" t="str">
        <f>IF('TSA Input'!J2646="","",IF('TSA Input'!J2646="Yes",'TSA Input'!I2646,""))</f>
        <v/>
      </c>
      <c r="F2683" s="247" t="str">
        <f>IF('TSA Input'!J2646="","",IF('TSA Input'!J2646="Yes",'TSA Input'!C2646,""))</f>
        <v/>
      </c>
      <c r="G2683" s="36" t="str">
        <f>IF('TSA Input'!J2646="","",IF('TSA Input'!J2646="Yes",'TSA Input'!D2646,""))</f>
        <v/>
      </c>
      <c r="H2683" s="37" t="str">
        <f>IF('TSA Input'!K2646="","",IF('TSA Input'!J2646="Yes",'TSA Input'!G2646,""))</f>
        <v/>
      </c>
      <c r="I2683" s="37" t="str">
        <f>IF('TSA Input'!L2646="","",IF('TSA Input'!J2646="Yes",'TSA Input'!F2646,""))</f>
        <v/>
      </c>
      <c r="J2683" s="39" t="str">
        <f t="shared" si="84"/>
        <v/>
      </c>
      <c r="K2683" s="257" t="str">
        <f>IF('TSA Input'!J2646="","",IF('TSA Input'!J2646="Yes",'TSA Input'!D2646,""))</f>
        <v/>
      </c>
      <c r="L2683" s="258" t="str">
        <f>IF('TSA Input'!J2646="","",IF('TSA Input'!J2646="Yes",'TSA Input'!G2646,""))</f>
        <v/>
      </c>
      <c r="M2683" s="258" t="str">
        <f>IF('TSA Input'!J2646="","",IF('TSA Input'!J2646="Yes",'TSA Input'!F2646,""))</f>
        <v/>
      </c>
      <c r="N2683" s="39" t="str">
        <f t="shared" si="85"/>
        <v/>
      </c>
      <c r="O2683" s="149" t="s">
        <v>11</v>
      </c>
      <c r="P2683" s="148" t="s">
        <v>11</v>
      </c>
      <c r="Q2683" s="1"/>
    </row>
    <row r="2684" spans="1:17" ht="15.75" hidden="1" customHeight="1">
      <c r="A2684" s="1" t="str">
        <f t="shared" si="1"/>
        <v/>
      </c>
      <c r="B2684" s="1"/>
      <c r="C2684" s="34" t="str">
        <f>IF('TSA Input'!J2647="","",IF('TSA Input'!J2647="Yes",'TSA Input'!B2647,"Ineligible"))</f>
        <v/>
      </c>
      <c r="D2684" s="246" t="str">
        <f>IF('TSA Input'!J2647="","",IF('TSA Input'!J2647="Yes",IF('TSA Input'!W2647="","",LEFT('TSA Input'!W2647,LEN('TSA Input'!W2647)-2)),""))</f>
        <v/>
      </c>
      <c r="E2684" s="246" t="str">
        <f>IF('TSA Input'!J2647="","",IF('TSA Input'!J2647="Yes",'TSA Input'!I2647,""))</f>
        <v/>
      </c>
      <c r="F2684" s="247" t="str">
        <f>IF('TSA Input'!J2647="","",IF('TSA Input'!J2647="Yes",'TSA Input'!C2647,""))</f>
        <v/>
      </c>
      <c r="G2684" s="36" t="str">
        <f>IF('TSA Input'!J2647="","",IF('TSA Input'!J2647="Yes",'TSA Input'!D2647,""))</f>
        <v/>
      </c>
      <c r="H2684" s="37" t="str">
        <f>IF('TSA Input'!K2647="","",IF('TSA Input'!J2647="Yes",'TSA Input'!G2647,""))</f>
        <v/>
      </c>
      <c r="I2684" s="37" t="str">
        <f>IF('TSA Input'!L2647="","",IF('TSA Input'!J2647="Yes",'TSA Input'!F2647,""))</f>
        <v/>
      </c>
      <c r="J2684" s="39" t="str">
        <f t="shared" si="84"/>
        <v/>
      </c>
      <c r="K2684" s="257" t="str">
        <f>IF('TSA Input'!J2647="","",IF('TSA Input'!J2647="Yes",'TSA Input'!D2647,""))</f>
        <v/>
      </c>
      <c r="L2684" s="258" t="str">
        <f>IF('TSA Input'!J2647="","",IF('TSA Input'!J2647="Yes",'TSA Input'!G2647,""))</f>
        <v/>
      </c>
      <c r="M2684" s="258" t="str">
        <f>IF('TSA Input'!J2647="","",IF('TSA Input'!J2647="Yes",'TSA Input'!F2647,""))</f>
        <v/>
      </c>
      <c r="N2684" s="39" t="str">
        <f t="shared" si="85"/>
        <v/>
      </c>
      <c r="O2684" s="149" t="s">
        <v>11</v>
      </c>
      <c r="P2684" s="148" t="s">
        <v>11</v>
      </c>
      <c r="Q2684" s="1"/>
    </row>
    <row r="2685" spans="1:17" ht="15.75" hidden="1" customHeight="1">
      <c r="A2685" s="1" t="str">
        <f t="shared" si="1"/>
        <v/>
      </c>
      <c r="B2685" s="1"/>
      <c r="C2685" s="34" t="str">
        <f>IF('TSA Input'!J2648="","",IF('TSA Input'!J2648="Yes",'TSA Input'!B2648,"Ineligible"))</f>
        <v/>
      </c>
      <c r="D2685" s="246" t="str">
        <f>IF('TSA Input'!J2648="","",IF('TSA Input'!J2648="Yes",IF('TSA Input'!W2648="","",LEFT('TSA Input'!W2648,LEN('TSA Input'!W2648)-2)),""))</f>
        <v/>
      </c>
      <c r="E2685" s="246" t="str">
        <f>IF('TSA Input'!J2648="","",IF('TSA Input'!J2648="Yes",'TSA Input'!I2648,""))</f>
        <v/>
      </c>
      <c r="F2685" s="247" t="str">
        <f>IF('TSA Input'!J2648="","",IF('TSA Input'!J2648="Yes",'TSA Input'!C2648,""))</f>
        <v/>
      </c>
      <c r="G2685" s="36" t="str">
        <f>IF('TSA Input'!J2648="","",IF('TSA Input'!J2648="Yes",'TSA Input'!D2648,""))</f>
        <v/>
      </c>
      <c r="H2685" s="37" t="str">
        <f>IF('TSA Input'!K2648="","",IF('TSA Input'!J2648="Yes",'TSA Input'!G2648,""))</f>
        <v/>
      </c>
      <c r="I2685" s="37" t="str">
        <f>IF('TSA Input'!L2648="","",IF('TSA Input'!J2648="Yes",'TSA Input'!F2648,""))</f>
        <v/>
      </c>
      <c r="J2685" s="39" t="str">
        <f t="shared" si="84"/>
        <v/>
      </c>
      <c r="K2685" s="257" t="str">
        <f>IF('TSA Input'!J2648="","",IF('TSA Input'!J2648="Yes",'TSA Input'!D2648,""))</f>
        <v/>
      </c>
      <c r="L2685" s="258" t="str">
        <f>IF('TSA Input'!J2648="","",IF('TSA Input'!J2648="Yes",'TSA Input'!G2648,""))</f>
        <v/>
      </c>
      <c r="M2685" s="258" t="str">
        <f>IF('TSA Input'!J2648="","",IF('TSA Input'!J2648="Yes",'TSA Input'!F2648,""))</f>
        <v/>
      </c>
      <c r="N2685" s="39" t="str">
        <f t="shared" si="85"/>
        <v/>
      </c>
      <c r="O2685" s="149" t="s">
        <v>11</v>
      </c>
      <c r="P2685" s="148" t="s">
        <v>11</v>
      </c>
      <c r="Q2685" s="1"/>
    </row>
    <row r="2686" spans="1:17" ht="15.75" hidden="1" customHeight="1">
      <c r="A2686" s="1" t="str">
        <f t="shared" si="1"/>
        <v/>
      </c>
      <c r="B2686" s="1"/>
      <c r="C2686" s="34" t="str">
        <f>IF('TSA Input'!J2649="","",IF('TSA Input'!J2649="Yes",'TSA Input'!B2649,"Ineligible"))</f>
        <v/>
      </c>
      <c r="D2686" s="246" t="str">
        <f>IF('TSA Input'!J2649="","",IF('TSA Input'!J2649="Yes",IF('TSA Input'!W2649="","",LEFT('TSA Input'!W2649,LEN('TSA Input'!W2649)-2)),""))</f>
        <v/>
      </c>
      <c r="E2686" s="246" t="str">
        <f>IF('TSA Input'!J2649="","",IF('TSA Input'!J2649="Yes",'TSA Input'!I2649,""))</f>
        <v/>
      </c>
      <c r="F2686" s="247" t="str">
        <f>IF('TSA Input'!J2649="","",IF('TSA Input'!J2649="Yes",'TSA Input'!C2649,""))</f>
        <v/>
      </c>
      <c r="G2686" s="36" t="str">
        <f>IF('TSA Input'!J2649="","",IF('TSA Input'!J2649="Yes",'TSA Input'!D2649,""))</f>
        <v/>
      </c>
      <c r="H2686" s="37" t="str">
        <f>IF('TSA Input'!K2649="","",IF('TSA Input'!J2649="Yes",'TSA Input'!G2649,""))</f>
        <v/>
      </c>
      <c r="I2686" s="37" t="str">
        <f>IF('TSA Input'!L2649="","",IF('TSA Input'!J2649="Yes",'TSA Input'!F2649,""))</f>
        <v/>
      </c>
      <c r="J2686" s="39" t="str">
        <f t="shared" si="84"/>
        <v/>
      </c>
      <c r="K2686" s="257" t="str">
        <f>IF('TSA Input'!J2649="","",IF('TSA Input'!J2649="Yes",'TSA Input'!D2649,""))</f>
        <v/>
      </c>
      <c r="L2686" s="258" t="str">
        <f>IF('TSA Input'!J2649="","",IF('TSA Input'!J2649="Yes",'TSA Input'!G2649,""))</f>
        <v/>
      </c>
      <c r="M2686" s="258" t="str">
        <f>IF('TSA Input'!J2649="","",IF('TSA Input'!J2649="Yes",'TSA Input'!F2649,""))</f>
        <v/>
      </c>
      <c r="N2686" s="39" t="str">
        <f t="shared" si="85"/>
        <v/>
      </c>
      <c r="O2686" s="149" t="s">
        <v>11</v>
      </c>
      <c r="P2686" s="148" t="s">
        <v>11</v>
      </c>
      <c r="Q2686" s="1"/>
    </row>
    <row r="2687" spans="1:17" ht="15.75" hidden="1" customHeight="1">
      <c r="A2687" s="1" t="str">
        <f t="shared" si="1"/>
        <v/>
      </c>
      <c r="B2687" s="1"/>
      <c r="C2687" s="34" t="str">
        <f>IF('TSA Input'!J2650="","",IF('TSA Input'!J2650="Yes",'TSA Input'!B2650,"Ineligible"))</f>
        <v/>
      </c>
      <c r="D2687" s="246" t="str">
        <f>IF('TSA Input'!J2650="","",IF('TSA Input'!J2650="Yes",IF('TSA Input'!W2650="","",LEFT('TSA Input'!W2650,LEN('TSA Input'!W2650)-2)),""))</f>
        <v/>
      </c>
      <c r="E2687" s="246" t="str">
        <f>IF('TSA Input'!J2650="","",IF('TSA Input'!J2650="Yes",'TSA Input'!I2650,""))</f>
        <v/>
      </c>
      <c r="F2687" s="247" t="str">
        <f>IF('TSA Input'!J2650="","",IF('TSA Input'!J2650="Yes",'TSA Input'!C2650,""))</f>
        <v/>
      </c>
      <c r="G2687" s="36" t="str">
        <f>IF('TSA Input'!J2650="","",IF('TSA Input'!J2650="Yes",'TSA Input'!D2650,""))</f>
        <v/>
      </c>
      <c r="H2687" s="37" t="str">
        <f>IF('TSA Input'!K2650="","",IF('TSA Input'!J2650="Yes",'TSA Input'!G2650,""))</f>
        <v/>
      </c>
      <c r="I2687" s="37" t="str">
        <f>IF('TSA Input'!L2650="","",IF('TSA Input'!J2650="Yes",'TSA Input'!F2650,""))</f>
        <v/>
      </c>
      <c r="J2687" s="39" t="str">
        <f t="shared" si="84"/>
        <v/>
      </c>
      <c r="K2687" s="257" t="str">
        <f>IF('TSA Input'!J2650="","",IF('TSA Input'!J2650="Yes",'TSA Input'!D2650,""))</f>
        <v/>
      </c>
      <c r="L2687" s="258" t="str">
        <f>IF('TSA Input'!J2650="","",IF('TSA Input'!J2650="Yes",'TSA Input'!G2650,""))</f>
        <v/>
      </c>
      <c r="M2687" s="258" t="str">
        <f>IF('TSA Input'!J2650="","",IF('TSA Input'!J2650="Yes",'TSA Input'!F2650,""))</f>
        <v/>
      </c>
      <c r="N2687" s="39" t="str">
        <f t="shared" si="85"/>
        <v/>
      </c>
      <c r="O2687" s="149" t="s">
        <v>11</v>
      </c>
      <c r="P2687" s="148" t="s">
        <v>11</v>
      </c>
      <c r="Q2687" s="1"/>
    </row>
    <row r="2688" spans="1:17" ht="15.75" hidden="1" customHeight="1">
      <c r="A2688" s="1" t="str">
        <f t="shared" si="1"/>
        <v/>
      </c>
      <c r="B2688" s="1"/>
      <c r="C2688" s="34" t="str">
        <f>IF('TSA Input'!J2651="","",IF('TSA Input'!J2651="Yes",'TSA Input'!B2651,"Ineligible"))</f>
        <v/>
      </c>
      <c r="D2688" s="246" t="str">
        <f>IF('TSA Input'!J2651="","",IF('TSA Input'!J2651="Yes",IF('TSA Input'!W2651="","",LEFT('TSA Input'!W2651,LEN('TSA Input'!W2651)-2)),""))</f>
        <v/>
      </c>
      <c r="E2688" s="246" t="str">
        <f>IF('TSA Input'!J2651="","",IF('TSA Input'!J2651="Yes",'TSA Input'!I2651,""))</f>
        <v/>
      </c>
      <c r="F2688" s="247" t="str">
        <f>IF('TSA Input'!J2651="","",IF('TSA Input'!J2651="Yes",'TSA Input'!C2651,""))</f>
        <v/>
      </c>
      <c r="G2688" s="36" t="str">
        <f>IF('TSA Input'!J2651="","",IF('TSA Input'!J2651="Yes",'TSA Input'!D2651,""))</f>
        <v/>
      </c>
      <c r="H2688" s="37" t="str">
        <f>IF('TSA Input'!K2651="","",IF('TSA Input'!J2651="Yes",'TSA Input'!G2651,""))</f>
        <v/>
      </c>
      <c r="I2688" s="37" t="str">
        <f>IF('TSA Input'!L2651="","",IF('TSA Input'!J2651="Yes",'TSA Input'!F2651,""))</f>
        <v/>
      </c>
      <c r="J2688" s="39" t="str">
        <f t="shared" si="84"/>
        <v/>
      </c>
      <c r="K2688" s="257" t="str">
        <f>IF('TSA Input'!J2651="","",IF('TSA Input'!J2651="Yes",'TSA Input'!D2651,""))</f>
        <v/>
      </c>
      <c r="L2688" s="258" t="str">
        <f>IF('TSA Input'!J2651="","",IF('TSA Input'!J2651="Yes",'TSA Input'!G2651,""))</f>
        <v/>
      </c>
      <c r="M2688" s="258" t="str">
        <f>IF('TSA Input'!J2651="","",IF('TSA Input'!J2651="Yes",'TSA Input'!F2651,""))</f>
        <v/>
      </c>
      <c r="N2688" s="39" t="str">
        <f t="shared" si="85"/>
        <v/>
      </c>
      <c r="O2688" s="149" t="s">
        <v>11</v>
      </c>
      <c r="P2688" s="148" t="s">
        <v>11</v>
      </c>
      <c r="Q2688" s="1"/>
    </row>
    <row r="2689" spans="1:17" ht="15.75" hidden="1" customHeight="1">
      <c r="A2689" s="1" t="str">
        <f t="shared" si="1"/>
        <v/>
      </c>
      <c r="B2689" s="1"/>
      <c r="C2689" s="34" t="str">
        <f>IF('TSA Input'!J2652="","",IF('TSA Input'!J2652="Yes",'TSA Input'!B2652,"Ineligible"))</f>
        <v/>
      </c>
      <c r="D2689" s="246" t="str">
        <f>IF('TSA Input'!J2652="","",IF('TSA Input'!J2652="Yes",IF('TSA Input'!W2652="","",LEFT('TSA Input'!W2652,LEN('TSA Input'!W2652)-2)),""))</f>
        <v/>
      </c>
      <c r="E2689" s="246" t="str">
        <f>IF('TSA Input'!J2652="","",IF('TSA Input'!J2652="Yes",'TSA Input'!I2652,""))</f>
        <v/>
      </c>
      <c r="F2689" s="247" t="str">
        <f>IF('TSA Input'!J2652="","",IF('TSA Input'!J2652="Yes",'TSA Input'!C2652,""))</f>
        <v/>
      </c>
      <c r="G2689" s="36" t="str">
        <f>IF('TSA Input'!J2652="","",IF('TSA Input'!J2652="Yes",'TSA Input'!D2652,""))</f>
        <v/>
      </c>
      <c r="H2689" s="37" t="str">
        <f>IF('TSA Input'!K2652="","",IF('TSA Input'!J2652="Yes",'TSA Input'!G2652,""))</f>
        <v/>
      </c>
      <c r="I2689" s="37" t="str">
        <f>IF('TSA Input'!L2652="","",IF('TSA Input'!J2652="Yes",'TSA Input'!F2652,""))</f>
        <v/>
      </c>
      <c r="J2689" s="39" t="str">
        <f t="shared" si="84"/>
        <v/>
      </c>
      <c r="K2689" s="257" t="str">
        <f>IF('TSA Input'!J2652="","",IF('TSA Input'!J2652="Yes",'TSA Input'!D2652,""))</f>
        <v/>
      </c>
      <c r="L2689" s="258" t="str">
        <f>IF('TSA Input'!J2652="","",IF('TSA Input'!J2652="Yes",'TSA Input'!G2652,""))</f>
        <v/>
      </c>
      <c r="M2689" s="258" t="str">
        <f>IF('TSA Input'!J2652="","",IF('TSA Input'!J2652="Yes",'TSA Input'!F2652,""))</f>
        <v/>
      </c>
      <c r="N2689" s="39" t="str">
        <f t="shared" si="85"/>
        <v/>
      </c>
      <c r="O2689" s="149" t="s">
        <v>11</v>
      </c>
      <c r="P2689" s="148" t="s">
        <v>11</v>
      </c>
      <c r="Q2689" s="1"/>
    </row>
    <row r="2690" spans="1:17" ht="15.75" hidden="1" customHeight="1">
      <c r="A2690" s="1" t="str">
        <f t="shared" si="1"/>
        <v/>
      </c>
      <c r="B2690" s="1"/>
      <c r="C2690" s="34" t="str">
        <f>IF('TSA Input'!J2653="","",IF('TSA Input'!J2653="Yes",'TSA Input'!B2653,"Ineligible"))</f>
        <v/>
      </c>
      <c r="D2690" s="246" t="str">
        <f>IF('TSA Input'!J2653="","",IF('TSA Input'!J2653="Yes",IF('TSA Input'!W2653="","",LEFT('TSA Input'!W2653,LEN('TSA Input'!W2653)-2)),""))</f>
        <v/>
      </c>
      <c r="E2690" s="246" t="str">
        <f>IF('TSA Input'!J2653="","",IF('TSA Input'!J2653="Yes",'TSA Input'!I2653,""))</f>
        <v/>
      </c>
      <c r="F2690" s="247" t="str">
        <f>IF('TSA Input'!J2653="","",IF('TSA Input'!J2653="Yes",'TSA Input'!C2653,""))</f>
        <v/>
      </c>
      <c r="G2690" s="36" t="str">
        <f>IF('TSA Input'!J2653="","",IF('TSA Input'!J2653="Yes",'TSA Input'!D2653,""))</f>
        <v/>
      </c>
      <c r="H2690" s="37" t="str">
        <f>IF('TSA Input'!K2653="","",IF('TSA Input'!J2653="Yes",'TSA Input'!G2653,""))</f>
        <v/>
      </c>
      <c r="I2690" s="37" t="str">
        <f>IF('TSA Input'!L2653="","",IF('TSA Input'!J2653="Yes",'TSA Input'!F2653,""))</f>
        <v/>
      </c>
      <c r="J2690" s="39" t="str">
        <f t="shared" si="84"/>
        <v/>
      </c>
      <c r="K2690" s="257" t="str">
        <f>IF('TSA Input'!J2653="","",IF('TSA Input'!J2653="Yes",'TSA Input'!D2653,""))</f>
        <v/>
      </c>
      <c r="L2690" s="258" t="str">
        <f>IF('TSA Input'!J2653="","",IF('TSA Input'!J2653="Yes",'TSA Input'!G2653,""))</f>
        <v/>
      </c>
      <c r="M2690" s="258" t="str">
        <f>IF('TSA Input'!J2653="","",IF('TSA Input'!J2653="Yes",'TSA Input'!F2653,""))</f>
        <v/>
      </c>
      <c r="N2690" s="39" t="str">
        <f t="shared" si="85"/>
        <v/>
      </c>
      <c r="O2690" s="149" t="s">
        <v>11</v>
      </c>
      <c r="P2690" s="148" t="s">
        <v>11</v>
      </c>
      <c r="Q2690" s="1"/>
    </row>
    <row r="2691" spans="1:17" ht="15.75" hidden="1" customHeight="1">
      <c r="A2691" s="1" t="str">
        <f t="shared" si="1"/>
        <v/>
      </c>
      <c r="B2691" s="1"/>
      <c r="C2691" s="34" t="str">
        <f>IF('TSA Input'!J2654="","",IF('TSA Input'!J2654="Yes",'TSA Input'!B2654,"Ineligible"))</f>
        <v/>
      </c>
      <c r="D2691" s="246" t="str">
        <f>IF('TSA Input'!J2654="","",IF('TSA Input'!J2654="Yes",IF('TSA Input'!W2654="","",LEFT('TSA Input'!W2654,LEN('TSA Input'!W2654)-2)),""))</f>
        <v/>
      </c>
      <c r="E2691" s="246" t="str">
        <f>IF('TSA Input'!J2654="","",IF('TSA Input'!J2654="Yes",'TSA Input'!I2654,""))</f>
        <v/>
      </c>
      <c r="F2691" s="247" t="str">
        <f>IF('TSA Input'!J2654="","",IF('TSA Input'!J2654="Yes",'TSA Input'!C2654,""))</f>
        <v/>
      </c>
      <c r="G2691" s="36" t="str">
        <f>IF('TSA Input'!J2654="","",IF('TSA Input'!J2654="Yes",'TSA Input'!D2654,""))</f>
        <v/>
      </c>
      <c r="H2691" s="37" t="str">
        <f>IF('TSA Input'!K2654="","",IF('TSA Input'!J2654="Yes",'TSA Input'!G2654,""))</f>
        <v/>
      </c>
      <c r="I2691" s="37" t="str">
        <f>IF('TSA Input'!L2654="","",IF('TSA Input'!J2654="Yes",'TSA Input'!F2654,""))</f>
        <v/>
      </c>
      <c r="J2691" s="39" t="str">
        <f t="shared" si="84"/>
        <v/>
      </c>
      <c r="K2691" s="257" t="str">
        <f>IF('TSA Input'!J2654="","",IF('TSA Input'!J2654="Yes",'TSA Input'!D2654,""))</f>
        <v/>
      </c>
      <c r="L2691" s="258" t="str">
        <f>IF('TSA Input'!J2654="","",IF('TSA Input'!J2654="Yes",'TSA Input'!G2654,""))</f>
        <v/>
      </c>
      <c r="M2691" s="258" t="str">
        <f>IF('TSA Input'!J2654="","",IF('TSA Input'!J2654="Yes",'TSA Input'!F2654,""))</f>
        <v/>
      </c>
      <c r="N2691" s="39" t="str">
        <f t="shared" si="85"/>
        <v/>
      </c>
      <c r="O2691" s="149" t="s">
        <v>11</v>
      </c>
      <c r="P2691" s="148" t="s">
        <v>11</v>
      </c>
      <c r="Q2691" s="1"/>
    </row>
    <row r="2692" spans="1:17" ht="15.75" hidden="1" customHeight="1">
      <c r="A2692" s="1" t="str">
        <f t="shared" si="1"/>
        <v/>
      </c>
      <c r="B2692" s="1"/>
      <c r="C2692" s="34" t="str">
        <f>IF('TSA Input'!J2655="","",IF('TSA Input'!J2655="Yes",'TSA Input'!B2655,"Ineligible"))</f>
        <v/>
      </c>
      <c r="D2692" s="246" t="str">
        <f>IF('TSA Input'!J2655="","",IF('TSA Input'!J2655="Yes",IF('TSA Input'!W2655="","",LEFT('TSA Input'!W2655,LEN('TSA Input'!W2655)-2)),""))</f>
        <v/>
      </c>
      <c r="E2692" s="246" t="str">
        <f>IF('TSA Input'!J2655="","",IF('TSA Input'!J2655="Yes",'TSA Input'!I2655,""))</f>
        <v/>
      </c>
      <c r="F2692" s="247" t="str">
        <f>IF('TSA Input'!J2655="","",IF('TSA Input'!J2655="Yes",'TSA Input'!C2655,""))</f>
        <v/>
      </c>
      <c r="G2692" s="36" t="str">
        <f>IF('TSA Input'!J2655="","",IF('TSA Input'!J2655="Yes",'TSA Input'!D2655,""))</f>
        <v/>
      </c>
      <c r="H2692" s="37" t="str">
        <f>IF('TSA Input'!K2655="","",IF('TSA Input'!J2655="Yes",'TSA Input'!G2655,""))</f>
        <v/>
      </c>
      <c r="I2692" s="37" t="str">
        <f>IF('TSA Input'!L2655="","",IF('TSA Input'!J2655="Yes",'TSA Input'!F2655,""))</f>
        <v/>
      </c>
      <c r="J2692" s="39" t="str">
        <f t="shared" si="84"/>
        <v/>
      </c>
      <c r="K2692" s="257" t="str">
        <f>IF('TSA Input'!J2655="","",IF('TSA Input'!J2655="Yes",'TSA Input'!D2655,""))</f>
        <v/>
      </c>
      <c r="L2692" s="258" t="str">
        <f>IF('TSA Input'!J2655="","",IF('TSA Input'!J2655="Yes",'TSA Input'!G2655,""))</f>
        <v/>
      </c>
      <c r="M2692" s="258" t="str">
        <f>IF('TSA Input'!J2655="","",IF('TSA Input'!J2655="Yes",'TSA Input'!F2655,""))</f>
        <v/>
      </c>
      <c r="N2692" s="39" t="str">
        <f t="shared" si="85"/>
        <v/>
      </c>
      <c r="O2692" s="149" t="s">
        <v>11</v>
      </c>
      <c r="P2692" s="148" t="s">
        <v>11</v>
      </c>
      <c r="Q2692" s="1"/>
    </row>
    <row r="2693" spans="1:17" ht="15.75" hidden="1" customHeight="1">
      <c r="A2693" s="1" t="str">
        <f t="shared" si="1"/>
        <v/>
      </c>
      <c r="B2693" s="1"/>
      <c r="C2693" s="34" t="str">
        <f>IF('TSA Input'!J2656="","",IF('TSA Input'!J2656="Yes",'TSA Input'!B2656,"Ineligible"))</f>
        <v/>
      </c>
      <c r="D2693" s="246" t="str">
        <f>IF('TSA Input'!J2656="","",IF('TSA Input'!J2656="Yes",IF('TSA Input'!W2656="","",LEFT('TSA Input'!W2656,LEN('TSA Input'!W2656)-2)),""))</f>
        <v/>
      </c>
      <c r="E2693" s="246" t="str">
        <f>IF('TSA Input'!J2656="","",IF('TSA Input'!J2656="Yes",'TSA Input'!I2656,""))</f>
        <v/>
      </c>
      <c r="F2693" s="247" t="str">
        <f>IF('TSA Input'!J2656="","",IF('TSA Input'!J2656="Yes",'TSA Input'!C2656,""))</f>
        <v/>
      </c>
      <c r="G2693" s="36" t="str">
        <f>IF('TSA Input'!J2656="","",IF('TSA Input'!J2656="Yes",'TSA Input'!D2656,""))</f>
        <v/>
      </c>
      <c r="H2693" s="37" t="str">
        <f>IF('TSA Input'!K2656="","",IF('TSA Input'!J2656="Yes",'TSA Input'!G2656,""))</f>
        <v/>
      </c>
      <c r="I2693" s="37" t="str">
        <f>IF('TSA Input'!L2656="","",IF('TSA Input'!J2656="Yes",'TSA Input'!F2656,""))</f>
        <v/>
      </c>
      <c r="J2693" s="39" t="str">
        <f t="shared" si="84"/>
        <v/>
      </c>
      <c r="K2693" s="257" t="str">
        <f>IF('TSA Input'!J2656="","",IF('TSA Input'!J2656="Yes",'TSA Input'!D2656,""))</f>
        <v/>
      </c>
      <c r="L2693" s="258" t="str">
        <f>IF('TSA Input'!J2656="","",IF('TSA Input'!J2656="Yes",'TSA Input'!G2656,""))</f>
        <v/>
      </c>
      <c r="M2693" s="258" t="str">
        <f>IF('TSA Input'!J2656="","",IF('TSA Input'!J2656="Yes",'TSA Input'!F2656,""))</f>
        <v/>
      </c>
      <c r="N2693" s="39" t="str">
        <f t="shared" si="85"/>
        <v/>
      </c>
      <c r="O2693" s="149" t="s">
        <v>11</v>
      </c>
      <c r="P2693" s="148" t="s">
        <v>11</v>
      </c>
      <c r="Q2693" s="1"/>
    </row>
    <row r="2694" spans="1:17" ht="15.75" hidden="1" customHeight="1">
      <c r="A2694" s="1" t="str">
        <f t="shared" si="1"/>
        <v/>
      </c>
      <c r="B2694" s="1"/>
      <c r="C2694" s="34" t="str">
        <f>IF('TSA Input'!J2657="","",IF('TSA Input'!J2657="Yes",'TSA Input'!B2657,"Ineligible"))</f>
        <v/>
      </c>
      <c r="D2694" s="246" t="str">
        <f>IF('TSA Input'!J2657="","",IF('TSA Input'!J2657="Yes",IF('TSA Input'!W2657="","",LEFT('TSA Input'!W2657,LEN('TSA Input'!W2657)-2)),""))</f>
        <v/>
      </c>
      <c r="E2694" s="246" t="str">
        <f>IF('TSA Input'!J2657="","",IF('TSA Input'!J2657="Yes",'TSA Input'!I2657,""))</f>
        <v/>
      </c>
      <c r="F2694" s="247" t="str">
        <f>IF('TSA Input'!J2657="","",IF('TSA Input'!J2657="Yes",'TSA Input'!C2657,""))</f>
        <v/>
      </c>
      <c r="G2694" s="36" t="str">
        <f>IF('TSA Input'!J2657="","",IF('TSA Input'!J2657="Yes",'TSA Input'!D2657,""))</f>
        <v/>
      </c>
      <c r="H2694" s="37" t="str">
        <f>IF('TSA Input'!K2657="","",IF('TSA Input'!J2657="Yes",'TSA Input'!G2657,""))</f>
        <v/>
      </c>
      <c r="I2694" s="37" t="str">
        <f>IF('TSA Input'!L2657="","",IF('TSA Input'!J2657="Yes",'TSA Input'!F2657,""))</f>
        <v/>
      </c>
      <c r="J2694" s="39" t="str">
        <f t="shared" si="84"/>
        <v/>
      </c>
      <c r="K2694" s="257" t="str">
        <f>IF('TSA Input'!J2657="","",IF('TSA Input'!J2657="Yes",'TSA Input'!D2657,""))</f>
        <v/>
      </c>
      <c r="L2694" s="258" t="str">
        <f>IF('TSA Input'!J2657="","",IF('TSA Input'!J2657="Yes",'TSA Input'!G2657,""))</f>
        <v/>
      </c>
      <c r="M2694" s="258" t="str">
        <f>IF('TSA Input'!J2657="","",IF('TSA Input'!J2657="Yes",'TSA Input'!F2657,""))</f>
        <v/>
      </c>
      <c r="N2694" s="39" t="str">
        <f t="shared" si="85"/>
        <v/>
      </c>
      <c r="O2694" s="149" t="s">
        <v>11</v>
      </c>
      <c r="P2694" s="148" t="s">
        <v>11</v>
      </c>
      <c r="Q2694" s="1"/>
    </row>
    <row r="2695" spans="1:17" ht="15.75" hidden="1" customHeight="1">
      <c r="A2695" s="1" t="str">
        <f t="shared" si="1"/>
        <v/>
      </c>
      <c r="B2695" s="1"/>
      <c r="C2695" s="34" t="str">
        <f>IF('TSA Input'!J2658="","",IF('TSA Input'!J2658="Yes",'TSA Input'!B2658,"Ineligible"))</f>
        <v/>
      </c>
      <c r="D2695" s="246" t="str">
        <f>IF('TSA Input'!J2658="","",IF('TSA Input'!J2658="Yes",IF('TSA Input'!W2658="","",LEFT('TSA Input'!W2658,LEN('TSA Input'!W2658)-2)),""))</f>
        <v/>
      </c>
      <c r="E2695" s="246" t="str">
        <f>IF('TSA Input'!J2658="","",IF('TSA Input'!J2658="Yes",'TSA Input'!I2658,""))</f>
        <v/>
      </c>
      <c r="F2695" s="247" t="str">
        <f>IF('TSA Input'!J2658="","",IF('TSA Input'!J2658="Yes",'TSA Input'!C2658,""))</f>
        <v/>
      </c>
      <c r="G2695" s="36" t="str">
        <f>IF('TSA Input'!J2658="","",IF('TSA Input'!J2658="Yes",'TSA Input'!D2658,""))</f>
        <v/>
      </c>
      <c r="H2695" s="37" t="str">
        <f>IF('TSA Input'!K2658="","",IF('TSA Input'!J2658="Yes",'TSA Input'!G2658,""))</f>
        <v/>
      </c>
      <c r="I2695" s="37" t="str">
        <f>IF('TSA Input'!L2658="","",IF('TSA Input'!J2658="Yes",'TSA Input'!F2658,""))</f>
        <v/>
      </c>
      <c r="J2695" s="39" t="str">
        <f t="shared" si="84"/>
        <v/>
      </c>
      <c r="K2695" s="257" t="str">
        <f>IF('TSA Input'!J2658="","",IF('TSA Input'!J2658="Yes",'TSA Input'!D2658,""))</f>
        <v/>
      </c>
      <c r="L2695" s="258" t="str">
        <f>IF('TSA Input'!J2658="","",IF('TSA Input'!J2658="Yes",'TSA Input'!G2658,""))</f>
        <v/>
      </c>
      <c r="M2695" s="258" t="str">
        <f>IF('TSA Input'!J2658="","",IF('TSA Input'!J2658="Yes",'TSA Input'!F2658,""))</f>
        <v/>
      </c>
      <c r="N2695" s="39" t="str">
        <f t="shared" si="85"/>
        <v/>
      </c>
      <c r="O2695" s="149" t="s">
        <v>11</v>
      </c>
      <c r="P2695" s="148" t="s">
        <v>11</v>
      </c>
      <c r="Q2695" s="1"/>
    </row>
    <row r="2696" spans="1:17" ht="15.75" hidden="1" customHeight="1">
      <c r="A2696" s="1" t="str">
        <f t="shared" si="1"/>
        <v/>
      </c>
      <c r="B2696" s="1"/>
      <c r="C2696" s="34" t="str">
        <f>IF('TSA Input'!J2659="","",IF('TSA Input'!J2659="Yes",'TSA Input'!B2659,"Ineligible"))</f>
        <v/>
      </c>
      <c r="D2696" s="246" t="str">
        <f>IF('TSA Input'!J2659="","",IF('TSA Input'!J2659="Yes",IF('TSA Input'!W2659="","",LEFT('TSA Input'!W2659,LEN('TSA Input'!W2659)-2)),""))</f>
        <v/>
      </c>
      <c r="E2696" s="246" t="str">
        <f>IF('TSA Input'!J2659="","",IF('TSA Input'!J2659="Yes",'TSA Input'!I2659,""))</f>
        <v/>
      </c>
      <c r="F2696" s="247" t="str">
        <f>IF('TSA Input'!J2659="","",IF('TSA Input'!J2659="Yes",'TSA Input'!C2659,""))</f>
        <v/>
      </c>
      <c r="G2696" s="36" t="str">
        <f>IF('TSA Input'!J2659="","",IF('TSA Input'!J2659="Yes",'TSA Input'!D2659,""))</f>
        <v/>
      </c>
      <c r="H2696" s="37" t="str">
        <f>IF('TSA Input'!K2659="","",IF('TSA Input'!J2659="Yes",'TSA Input'!G2659,""))</f>
        <v/>
      </c>
      <c r="I2696" s="37" t="str">
        <f>IF('TSA Input'!L2659="","",IF('TSA Input'!J2659="Yes",'TSA Input'!F2659,""))</f>
        <v/>
      </c>
      <c r="J2696" s="39" t="str">
        <f t="shared" si="84"/>
        <v/>
      </c>
      <c r="K2696" s="257" t="str">
        <f>IF('TSA Input'!J2659="","",IF('TSA Input'!J2659="Yes",'TSA Input'!D2659,""))</f>
        <v/>
      </c>
      <c r="L2696" s="258" t="str">
        <f>IF('TSA Input'!J2659="","",IF('TSA Input'!J2659="Yes",'TSA Input'!G2659,""))</f>
        <v/>
      </c>
      <c r="M2696" s="258" t="str">
        <f>IF('TSA Input'!J2659="","",IF('TSA Input'!J2659="Yes",'TSA Input'!F2659,""))</f>
        <v/>
      </c>
      <c r="N2696" s="39" t="str">
        <f t="shared" si="85"/>
        <v/>
      </c>
      <c r="O2696" s="149" t="s">
        <v>11</v>
      </c>
      <c r="P2696" s="148" t="s">
        <v>11</v>
      </c>
      <c r="Q2696" s="1"/>
    </row>
    <row r="2697" spans="1:17" ht="15.75" hidden="1" customHeight="1">
      <c r="A2697" s="1" t="str">
        <f t="shared" si="1"/>
        <v/>
      </c>
      <c r="B2697" s="1"/>
      <c r="C2697" s="34" t="str">
        <f>IF('TSA Input'!J2660="","",IF('TSA Input'!J2660="Yes",'TSA Input'!B2660,"Ineligible"))</f>
        <v/>
      </c>
      <c r="D2697" s="246" t="str">
        <f>IF('TSA Input'!J2660="","",IF('TSA Input'!J2660="Yes",IF('TSA Input'!W2660="","",LEFT('TSA Input'!W2660,LEN('TSA Input'!W2660)-2)),""))</f>
        <v/>
      </c>
      <c r="E2697" s="246" t="str">
        <f>IF('TSA Input'!J2660="","",IF('TSA Input'!J2660="Yes",'TSA Input'!I2660,""))</f>
        <v/>
      </c>
      <c r="F2697" s="247" t="str">
        <f>IF('TSA Input'!J2660="","",IF('TSA Input'!J2660="Yes",'TSA Input'!C2660,""))</f>
        <v/>
      </c>
      <c r="G2697" s="36" t="str">
        <f>IF('TSA Input'!J2660="","",IF('TSA Input'!J2660="Yes",'TSA Input'!D2660,""))</f>
        <v/>
      </c>
      <c r="H2697" s="37" t="str">
        <f>IF('TSA Input'!K2660="","",IF('TSA Input'!J2660="Yes",'TSA Input'!G2660,""))</f>
        <v/>
      </c>
      <c r="I2697" s="37" t="str">
        <f>IF('TSA Input'!L2660="","",IF('TSA Input'!J2660="Yes",'TSA Input'!F2660,""))</f>
        <v/>
      </c>
      <c r="J2697" s="39" t="str">
        <f t="shared" si="84"/>
        <v/>
      </c>
      <c r="K2697" s="257" t="str">
        <f>IF('TSA Input'!J2660="","",IF('TSA Input'!J2660="Yes",'TSA Input'!D2660,""))</f>
        <v/>
      </c>
      <c r="L2697" s="258" t="str">
        <f>IF('TSA Input'!J2660="","",IF('TSA Input'!J2660="Yes",'TSA Input'!G2660,""))</f>
        <v/>
      </c>
      <c r="M2697" s="258" t="str">
        <f>IF('TSA Input'!J2660="","",IF('TSA Input'!J2660="Yes",'TSA Input'!F2660,""))</f>
        <v/>
      </c>
      <c r="N2697" s="39" t="str">
        <f t="shared" si="85"/>
        <v/>
      </c>
      <c r="O2697" s="149" t="s">
        <v>11</v>
      </c>
      <c r="P2697" s="148" t="s">
        <v>11</v>
      </c>
      <c r="Q2697" s="1"/>
    </row>
    <row r="2698" spans="1:17" ht="15.75" hidden="1" customHeight="1">
      <c r="A2698" s="1" t="str">
        <f t="shared" si="1"/>
        <v/>
      </c>
      <c r="B2698" s="1"/>
      <c r="C2698" s="34" t="str">
        <f>IF('TSA Input'!J2661="","",IF('TSA Input'!J2661="Yes",'TSA Input'!B2661,"Ineligible"))</f>
        <v/>
      </c>
      <c r="D2698" s="246" t="str">
        <f>IF('TSA Input'!J2661="","",IF('TSA Input'!J2661="Yes",IF('TSA Input'!W2661="","",LEFT('TSA Input'!W2661,LEN('TSA Input'!W2661)-2)),""))</f>
        <v/>
      </c>
      <c r="E2698" s="246" t="str">
        <f>IF('TSA Input'!J2661="","",IF('TSA Input'!J2661="Yes",'TSA Input'!I2661,""))</f>
        <v/>
      </c>
      <c r="F2698" s="247" t="str">
        <f>IF('TSA Input'!J2661="","",IF('TSA Input'!J2661="Yes",'TSA Input'!C2661,""))</f>
        <v/>
      </c>
      <c r="G2698" s="36" t="str">
        <f>IF('TSA Input'!J2661="","",IF('TSA Input'!J2661="Yes",'TSA Input'!D2661,""))</f>
        <v/>
      </c>
      <c r="H2698" s="37" t="str">
        <f>IF('TSA Input'!K2661="","",IF('TSA Input'!J2661="Yes",'TSA Input'!G2661,""))</f>
        <v/>
      </c>
      <c r="I2698" s="37" t="str">
        <f>IF('TSA Input'!L2661="","",IF('TSA Input'!J2661="Yes",'TSA Input'!F2661,""))</f>
        <v/>
      </c>
      <c r="J2698" s="39" t="str">
        <f t="shared" si="84"/>
        <v/>
      </c>
      <c r="K2698" s="257" t="str">
        <f>IF('TSA Input'!J2661="","",IF('TSA Input'!J2661="Yes",'TSA Input'!D2661,""))</f>
        <v/>
      </c>
      <c r="L2698" s="258" t="str">
        <f>IF('TSA Input'!J2661="","",IF('TSA Input'!J2661="Yes",'TSA Input'!G2661,""))</f>
        <v/>
      </c>
      <c r="M2698" s="258" t="str">
        <f>IF('TSA Input'!J2661="","",IF('TSA Input'!J2661="Yes",'TSA Input'!F2661,""))</f>
        <v/>
      </c>
      <c r="N2698" s="39" t="str">
        <f t="shared" si="85"/>
        <v/>
      </c>
      <c r="O2698" s="149" t="s">
        <v>11</v>
      </c>
      <c r="P2698" s="148" t="s">
        <v>11</v>
      </c>
      <c r="Q2698" s="1"/>
    </row>
    <row r="2699" spans="1:17" ht="15.75" hidden="1" customHeight="1">
      <c r="A2699" s="1" t="str">
        <f t="shared" si="1"/>
        <v/>
      </c>
      <c r="B2699" s="1"/>
      <c r="C2699" s="34" t="str">
        <f>IF('TSA Input'!J2662="","",IF('TSA Input'!J2662="Yes",'TSA Input'!B2662,"Ineligible"))</f>
        <v/>
      </c>
      <c r="D2699" s="246" t="str">
        <f>IF('TSA Input'!J2662="","",IF('TSA Input'!J2662="Yes",IF('TSA Input'!W2662="","",LEFT('TSA Input'!W2662,LEN('TSA Input'!W2662)-2)),""))</f>
        <v/>
      </c>
      <c r="E2699" s="246" t="str">
        <f>IF('TSA Input'!J2662="","",IF('TSA Input'!J2662="Yes",'TSA Input'!I2662,""))</f>
        <v/>
      </c>
      <c r="F2699" s="247" t="str">
        <f>IF('TSA Input'!J2662="","",IF('TSA Input'!J2662="Yes",'TSA Input'!C2662,""))</f>
        <v/>
      </c>
      <c r="G2699" s="36" t="str">
        <f>IF('TSA Input'!J2662="","",IF('TSA Input'!J2662="Yes",'TSA Input'!D2662,""))</f>
        <v/>
      </c>
      <c r="H2699" s="37" t="str">
        <f>IF('TSA Input'!K2662="","",IF('TSA Input'!J2662="Yes",'TSA Input'!G2662,""))</f>
        <v/>
      </c>
      <c r="I2699" s="37" t="str">
        <f>IF('TSA Input'!L2662="","",IF('TSA Input'!J2662="Yes",'TSA Input'!F2662,""))</f>
        <v/>
      </c>
      <c r="J2699" s="39" t="str">
        <f t="shared" si="84"/>
        <v/>
      </c>
      <c r="K2699" s="257" t="str">
        <f>IF('TSA Input'!J2662="","",IF('TSA Input'!J2662="Yes",'TSA Input'!D2662,""))</f>
        <v/>
      </c>
      <c r="L2699" s="258" t="str">
        <f>IF('TSA Input'!J2662="","",IF('TSA Input'!J2662="Yes",'TSA Input'!G2662,""))</f>
        <v/>
      </c>
      <c r="M2699" s="258" t="str">
        <f>IF('TSA Input'!J2662="","",IF('TSA Input'!J2662="Yes",'TSA Input'!F2662,""))</f>
        <v/>
      </c>
      <c r="N2699" s="39" t="str">
        <f t="shared" si="85"/>
        <v/>
      </c>
      <c r="O2699" s="149" t="s">
        <v>11</v>
      </c>
      <c r="P2699" s="148" t="s">
        <v>11</v>
      </c>
      <c r="Q2699" s="1"/>
    </row>
    <row r="2700" spans="1:17" ht="15.75" hidden="1" customHeight="1">
      <c r="A2700" s="1" t="str">
        <f t="shared" si="1"/>
        <v/>
      </c>
      <c r="B2700" s="1"/>
      <c r="C2700" s="34" t="str">
        <f>IF('TSA Input'!J2663="","",IF('TSA Input'!J2663="Yes",'TSA Input'!B2663,"Ineligible"))</f>
        <v/>
      </c>
      <c r="D2700" s="246" t="str">
        <f>IF('TSA Input'!J2663="","",IF('TSA Input'!J2663="Yes",IF('TSA Input'!W2663="","",LEFT('TSA Input'!W2663,LEN('TSA Input'!W2663)-2)),""))</f>
        <v/>
      </c>
      <c r="E2700" s="246" t="str">
        <f>IF('TSA Input'!J2663="","",IF('TSA Input'!J2663="Yes",'TSA Input'!I2663,""))</f>
        <v/>
      </c>
      <c r="F2700" s="247" t="str">
        <f>IF('TSA Input'!J2663="","",IF('TSA Input'!J2663="Yes",'TSA Input'!C2663,""))</f>
        <v/>
      </c>
      <c r="G2700" s="36" t="str">
        <f>IF('TSA Input'!J2663="","",IF('TSA Input'!J2663="Yes",'TSA Input'!D2663,""))</f>
        <v/>
      </c>
      <c r="H2700" s="37" t="str">
        <f>IF('TSA Input'!K2663="","",IF('TSA Input'!J2663="Yes",'TSA Input'!G2663,""))</f>
        <v/>
      </c>
      <c r="I2700" s="37" t="str">
        <f>IF('TSA Input'!L2663="","",IF('TSA Input'!J2663="Yes",'TSA Input'!F2663,""))</f>
        <v/>
      </c>
      <c r="J2700" s="39" t="str">
        <f t="shared" si="84"/>
        <v/>
      </c>
      <c r="K2700" s="257" t="str">
        <f>IF('TSA Input'!J2663="","",IF('TSA Input'!J2663="Yes",'TSA Input'!D2663,""))</f>
        <v/>
      </c>
      <c r="L2700" s="258" t="str">
        <f>IF('TSA Input'!J2663="","",IF('TSA Input'!J2663="Yes",'TSA Input'!G2663,""))</f>
        <v/>
      </c>
      <c r="M2700" s="258" t="str">
        <f>IF('TSA Input'!J2663="","",IF('TSA Input'!J2663="Yes",'TSA Input'!F2663,""))</f>
        <v/>
      </c>
      <c r="N2700" s="39" t="str">
        <f t="shared" si="85"/>
        <v/>
      </c>
      <c r="O2700" s="149" t="s">
        <v>11</v>
      </c>
      <c r="P2700" s="148" t="s">
        <v>11</v>
      </c>
      <c r="Q2700" s="1"/>
    </row>
    <row r="2701" spans="1:17" ht="15.75" hidden="1" customHeight="1">
      <c r="A2701" s="1" t="str">
        <f t="shared" si="1"/>
        <v/>
      </c>
      <c r="B2701" s="1"/>
      <c r="C2701" s="34" t="str">
        <f>IF('TSA Input'!J2664="","",IF('TSA Input'!J2664="Yes",'TSA Input'!B2664,"Ineligible"))</f>
        <v/>
      </c>
      <c r="D2701" s="246" t="str">
        <f>IF('TSA Input'!J2664="","",IF('TSA Input'!J2664="Yes",IF('TSA Input'!W2664="","",LEFT('TSA Input'!W2664,LEN('TSA Input'!W2664)-2)),""))</f>
        <v/>
      </c>
      <c r="E2701" s="246" t="str">
        <f>IF('TSA Input'!J2664="","",IF('TSA Input'!J2664="Yes",'TSA Input'!I2664,""))</f>
        <v/>
      </c>
      <c r="F2701" s="247" t="str">
        <f>IF('TSA Input'!J2664="","",IF('TSA Input'!J2664="Yes",'TSA Input'!C2664,""))</f>
        <v/>
      </c>
      <c r="G2701" s="36" t="str">
        <f>IF('TSA Input'!J2664="","",IF('TSA Input'!J2664="Yes",'TSA Input'!D2664,""))</f>
        <v/>
      </c>
      <c r="H2701" s="37" t="str">
        <f>IF('TSA Input'!K2664="","",IF('TSA Input'!J2664="Yes",'TSA Input'!G2664,""))</f>
        <v/>
      </c>
      <c r="I2701" s="37" t="str">
        <f>IF('TSA Input'!L2664="","",IF('TSA Input'!J2664="Yes",'TSA Input'!F2664,""))</f>
        <v/>
      </c>
      <c r="J2701" s="39" t="str">
        <f t="shared" si="84"/>
        <v/>
      </c>
      <c r="K2701" s="257" t="str">
        <f>IF('TSA Input'!J2664="","",IF('TSA Input'!J2664="Yes",'TSA Input'!D2664,""))</f>
        <v/>
      </c>
      <c r="L2701" s="258" t="str">
        <f>IF('TSA Input'!J2664="","",IF('TSA Input'!J2664="Yes",'TSA Input'!G2664,""))</f>
        <v/>
      </c>
      <c r="M2701" s="258" t="str">
        <f>IF('TSA Input'!J2664="","",IF('TSA Input'!J2664="Yes",'TSA Input'!F2664,""))</f>
        <v/>
      </c>
      <c r="N2701" s="39" t="str">
        <f t="shared" si="85"/>
        <v/>
      </c>
      <c r="O2701" s="149" t="s">
        <v>11</v>
      </c>
      <c r="P2701" s="148" t="s">
        <v>11</v>
      </c>
      <c r="Q2701" s="1"/>
    </row>
    <row r="2702" spans="1:17" ht="15.75" hidden="1" customHeight="1">
      <c r="A2702" s="1" t="str">
        <f t="shared" si="1"/>
        <v/>
      </c>
      <c r="B2702" s="1"/>
      <c r="C2702" s="34" t="str">
        <f>IF('TSA Input'!J2665="","",IF('TSA Input'!J2665="Yes",'TSA Input'!B2665,"Ineligible"))</f>
        <v/>
      </c>
      <c r="D2702" s="246" t="str">
        <f>IF('TSA Input'!J2665="","",IF('TSA Input'!J2665="Yes",IF('TSA Input'!W2665="","",LEFT('TSA Input'!W2665,LEN('TSA Input'!W2665)-2)),""))</f>
        <v/>
      </c>
      <c r="E2702" s="246" t="str">
        <f>IF('TSA Input'!J2665="","",IF('TSA Input'!J2665="Yes",'TSA Input'!I2665,""))</f>
        <v/>
      </c>
      <c r="F2702" s="247" t="str">
        <f>IF('TSA Input'!J2665="","",IF('TSA Input'!J2665="Yes",'TSA Input'!C2665,""))</f>
        <v/>
      </c>
      <c r="G2702" s="36" t="str">
        <f>IF('TSA Input'!J2665="","",IF('TSA Input'!J2665="Yes",'TSA Input'!D2665,""))</f>
        <v/>
      </c>
      <c r="H2702" s="37" t="str">
        <f>IF('TSA Input'!K2665="","",IF('TSA Input'!J2665="Yes",'TSA Input'!G2665,""))</f>
        <v/>
      </c>
      <c r="I2702" s="37" t="str">
        <f>IF('TSA Input'!L2665="","",IF('TSA Input'!J2665="Yes",'TSA Input'!F2665,""))</f>
        <v/>
      </c>
      <c r="J2702" s="39" t="str">
        <f t="shared" si="84"/>
        <v/>
      </c>
      <c r="K2702" s="257" t="str">
        <f>IF('TSA Input'!J2665="","",IF('TSA Input'!J2665="Yes",'TSA Input'!D2665,""))</f>
        <v/>
      </c>
      <c r="L2702" s="258" t="str">
        <f>IF('TSA Input'!J2665="","",IF('TSA Input'!J2665="Yes",'TSA Input'!G2665,""))</f>
        <v/>
      </c>
      <c r="M2702" s="258" t="str">
        <f>IF('TSA Input'!J2665="","",IF('TSA Input'!J2665="Yes",'TSA Input'!F2665,""))</f>
        <v/>
      </c>
      <c r="N2702" s="39" t="str">
        <f t="shared" si="85"/>
        <v/>
      </c>
      <c r="O2702" s="149" t="s">
        <v>11</v>
      </c>
      <c r="P2702" s="148" t="s">
        <v>11</v>
      </c>
      <c r="Q2702" s="1"/>
    </row>
    <row r="2703" spans="1:17" ht="15.75" hidden="1" customHeight="1">
      <c r="A2703" s="1" t="str">
        <f t="shared" si="1"/>
        <v/>
      </c>
      <c r="B2703" s="1"/>
      <c r="C2703" s="34" t="str">
        <f>IF('TSA Input'!J2666="","",IF('TSA Input'!J2666="Yes",'TSA Input'!B2666,"Ineligible"))</f>
        <v/>
      </c>
      <c r="D2703" s="246" t="str">
        <f>IF('TSA Input'!J2666="","",IF('TSA Input'!J2666="Yes",IF('TSA Input'!W2666="","",LEFT('TSA Input'!W2666,LEN('TSA Input'!W2666)-2)),""))</f>
        <v/>
      </c>
      <c r="E2703" s="246" t="str">
        <f>IF('TSA Input'!J2666="","",IF('TSA Input'!J2666="Yes",'TSA Input'!I2666,""))</f>
        <v/>
      </c>
      <c r="F2703" s="247" t="str">
        <f>IF('TSA Input'!J2666="","",IF('TSA Input'!J2666="Yes",'TSA Input'!C2666,""))</f>
        <v/>
      </c>
      <c r="G2703" s="36" t="str">
        <f>IF('TSA Input'!J2666="","",IF('TSA Input'!J2666="Yes",'TSA Input'!D2666,""))</f>
        <v/>
      </c>
      <c r="H2703" s="37" t="str">
        <f>IF('TSA Input'!K2666="","",IF('TSA Input'!J2666="Yes",'TSA Input'!G2666,""))</f>
        <v/>
      </c>
      <c r="I2703" s="37" t="str">
        <f>IF('TSA Input'!L2666="","",IF('TSA Input'!J2666="Yes",'TSA Input'!F2666,""))</f>
        <v/>
      </c>
      <c r="J2703" s="39" t="str">
        <f t="shared" si="84"/>
        <v/>
      </c>
      <c r="K2703" s="257" t="str">
        <f>IF('TSA Input'!J2666="","",IF('TSA Input'!J2666="Yes",'TSA Input'!D2666,""))</f>
        <v/>
      </c>
      <c r="L2703" s="258" t="str">
        <f>IF('TSA Input'!J2666="","",IF('TSA Input'!J2666="Yes",'TSA Input'!G2666,""))</f>
        <v/>
      </c>
      <c r="M2703" s="258" t="str">
        <f>IF('TSA Input'!J2666="","",IF('TSA Input'!J2666="Yes",'TSA Input'!F2666,""))</f>
        <v/>
      </c>
      <c r="N2703" s="39" t="str">
        <f t="shared" si="85"/>
        <v/>
      </c>
      <c r="O2703" s="149" t="s">
        <v>11</v>
      </c>
      <c r="P2703" s="148" t="s">
        <v>11</v>
      </c>
      <c r="Q2703" s="1"/>
    </row>
    <row r="2704" spans="1:17" ht="15.75" hidden="1" customHeight="1">
      <c r="A2704" s="1" t="str">
        <f t="shared" si="1"/>
        <v/>
      </c>
      <c r="B2704" s="1"/>
      <c r="C2704" s="34" t="str">
        <f>IF('TSA Input'!J2667="","",IF('TSA Input'!J2667="Yes",'TSA Input'!B2667,"Ineligible"))</f>
        <v/>
      </c>
      <c r="D2704" s="246" t="str">
        <f>IF('TSA Input'!J2667="","",IF('TSA Input'!J2667="Yes",IF('TSA Input'!W2667="","",LEFT('TSA Input'!W2667,LEN('TSA Input'!W2667)-2)),""))</f>
        <v/>
      </c>
      <c r="E2704" s="246" t="str">
        <f>IF('TSA Input'!J2667="","",IF('TSA Input'!J2667="Yes",'TSA Input'!I2667,""))</f>
        <v/>
      </c>
      <c r="F2704" s="247" t="str">
        <f>IF('TSA Input'!J2667="","",IF('TSA Input'!J2667="Yes",'TSA Input'!C2667,""))</f>
        <v/>
      </c>
      <c r="G2704" s="36" t="str">
        <f>IF('TSA Input'!J2667="","",IF('TSA Input'!J2667="Yes",'TSA Input'!D2667,""))</f>
        <v/>
      </c>
      <c r="H2704" s="37" t="str">
        <f>IF('TSA Input'!K2667="","",IF('TSA Input'!J2667="Yes",'TSA Input'!G2667,""))</f>
        <v/>
      </c>
      <c r="I2704" s="37" t="str">
        <f>IF('TSA Input'!L2667="","",IF('TSA Input'!J2667="Yes",'TSA Input'!F2667,""))</f>
        <v/>
      </c>
      <c r="J2704" s="39" t="str">
        <f t="shared" si="84"/>
        <v/>
      </c>
      <c r="K2704" s="257" t="str">
        <f>IF('TSA Input'!J2667="","",IF('TSA Input'!J2667="Yes",'TSA Input'!D2667,""))</f>
        <v/>
      </c>
      <c r="L2704" s="258" t="str">
        <f>IF('TSA Input'!J2667="","",IF('TSA Input'!J2667="Yes",'TSA Input'!G2667,""))</f>
        <v/>
      </c>
      <c r="M2704" s="258" t="str">
        <f>IF('TSA Input'!J2667="","",IF('TSA Input'!J2667="Yes",'TSA Input'!F2667,""))</f>
        <v/>
      </c>
      <c r="N2704" s="39" t="str">
        <f t="shared" si="85"/>
        <v/>
      </c>
      <c r="O2704" s="149" t="s">
        <v>11</v>
      </c>
      <c r="P2704" s="148" t="s">
        <v>11</v>
      </c>
      <c r="Q2704" s="1"/>
    </row>
    <row r="2705" spans="1:17" ht="15.75" hidden="1" customHeight="1">
      <c r="A2705" s="1" t="str">
        <f t="shared" si="1"/>
        <v/>
      </c>
      <c r="B2705" s="1"/>
      <c r="C2705" s="34" t="str">
        <f>IF('TSA Input'!J2668="","",IF('TSA Input'!J2668="Yes",'TSA Input'!B2668,"Ineligible"))</f>
        <v/>
      </c>
      <c r="D2705" s="246" t="str">
        <f>IF('TSA Input'!J2668="","",IF('TSA Input'!J2668="Yes",IF('TSA Input'!W2668="","",LEFT('TSA Input'!W2668,LEN('TSA Input'!W2668)-2)),""))</f>
        <v/>
      </c>
      <c r="E2705" s="246" t="str">
        <f>IF('TSA Input'!J2668="","",IF('TSA Input'!J2668="Yes",'TSA Input'!I2668,""))</f>
        <v/>
      </c>
      <c r="F2705" s="247" t="str">
        <f>IF('TSA Input'!J2668="","",IF('TSA Input'!J2668="Yes",'TSA Input'!C2668,""))</f>
        <v/>
      </c>
      <c r="G2705" s="36" t="str">
        <f>IF('TSA Input'!J2668="","",IF('TSA Input'!J2668="Yes",'TSA Input'!D2668,""))</f>
        <v/>
      </c>
      <c r="H2705" s="37" t="str">
        <f>IF('TSA Input'!K2668="","",IF('TSA Input'!J2668="Yes",'TSA Input'!G2668,""))</f>
        <v/>
      </c>
      <c r="I2705" s="37" t="str">
        <f>IF('TSA Input'!L2668="","",IF('TSA Input'!J2668="Yes",'TSA Input'!F2668,""))</f>
        <v/>
      </c>
      <c r="J2705" s="39" t="str">
        <f t="shared" si="84"/>
        <v/>
      </c>
      <c r="K2705" s="257" t="str">
        <f>IF('TSA Input'!J2668="","",IF('TSA Input'!J2668="Yes",'TSA Input'!D2668,""))</f>
        <v/>
      </c>
      <c r="L2705" s="258" t="str">
        <f>IF('TSA Input'!J2668="","",IF('TSA Input'!J2668="Yes",'TSA Input'!G2668,""))</f>
        <v/>
      </c>
      <c r="M2705" s="258" t="str">
        <f>IF('TSA Input'!J2668="","",IF('TSA Input'!J2668="Yes",'TSA Input'!F2668,""))</f>
        <v/>
      </c>
      <c r="N2705" s="39" t="str">
        <f t="shared" si="85"/>
        <v/>
      </c>
      <c r="O2705" s="149" t="s">
        <v>11</v>
      </c>
      <c r="P2705" s="148" t="s">
        <v>11</v>
      </c>
      <c r="Q2705" s="1"/>
    </row>
    <row r="2706" spans="1:17" ht="15.75" hidden="1" customHeight="1">
      <c r="A2706" s="1" t="str">
        <f t="shared" si="1"/>
        <v/>
      </c>
      <c r="B2706" s="1"/>
      <c r="C2706" s="34" t="str">
        <f>IF('TSA Input'!J2669="","",IF('TSA Input'!J2669="Yes",'TSA Input'!B2669,"Ineligible"))</f>
        <v/>
      </c>
      <c r="D2706" s="246" t="str">
        <f>IF('TSA Input'!J2669="","",IF('TSA Input'!J2669="Yes",IF('TSA Input'!W2669="","",LEFT('TSA Input'!W2669,LEN('TSA Input'!W2669)-2)),""))</f>
        <v/>
      </c>
      <c r="E2706" s="246" t="str">
        <f>IF('TSA Input'!J2669="","",IF('TSA Input'!J2669="Yes",'TSA Input'!I2669,""))</f>
        <v/>
      </c>
      <c r="F2706" s="247" t="str">
        <f>IF('TSA Input'!J2669="","",IF('TSA Input'!J2669="Yes",'TSA Input'!C2669,""))</f>
        <v/>
      </c>
      <c r="G2706" s="36" t="str">
        <f>IF('TSA Input'!J2669="","",IF('TSA Input'!J2669="Yes",'TSA Input'!D2669,""))</f>
        <v/>
      </c>
      <c r="H2706" s="37" t="str">
        <f>IF('TSA Input'!K2669="","",IF('TSA Input'!J2669="Yes",'TSA Input'!G2669,""))</f>
        <v/>
      </c>
      <c r="I2706" s="37" t="str">
        <f>IF('TSA Input'!L2669="","",IF('TSA Input'!J2669="Yes",'TSA Input'!F2669,""))</f>
        <v/>
      </c>
      <c r="J2706" s="39" t="str">
        <f t="shared" si="84"/>
        <v/>
      </c>
      <c r="K2706" s="257" t="str">
        <f>IF('TSA Input'!J2669="","",IF('TSA Input'!J2669="Yes",'TSA Input'!D2669,""))</f>
        <v/>
      </c>
      <c r="L2706" s="258" t="str">
        <f>IF('TSA Input'!J2669="","",IF('TSA Input'!J2669="Yes",'TSA Input'!G2669,""))</f>
        <v/>
      </c>
      <c r="M2706" s="258" t="str">
        <f>IF('TSA Input'!J2669="","",IF('TSA Input'!J2669="Yes",'TSA Input'!F2669,""))</f>
        <v/>
      </c>
      <c r="N2706" s="39" t="str">
        <f t="shared" si="85"/>
        <v/>
      </c>
      <c r="O2706" s="149" t="s">
        <v>11</v>
      </c>
      <c r="P2706" s="148" t="s">
        <v>11</v>
      </c>
      <c r="Q2706" s="1"/>
    </row>
    <row r="2707" spans="1:17" ht="15.75" hidden="1" customHeight="1">
      <c r="A2707" s="1" t="str">
        <f t="shared" si="1"/>
        <v/>
      </c>
      <c r="B2707" s="1"/>
      <c r="C2707" s="34" t="str">
        <f>IF('TSA Input'!J2670="","",IF('TSA Input'!J2670="Yes",'TSA Input'!B2670,"Ineligible"))</f>
        <v/>
      </c>
      <c r="D2707" s="246" t="str">
        <f>IF('TSA Input'!J2670="","",IF('TSA Input'!J2670="Yes",IF('TSA Input'!W2670="","",LEFT('TSA Input'!W2670,LEN('TSA Input'!W2670)-2)),""))</f>
        <v/>
      </c>
      <c r="E2707" s="246" t="str">
        <f>IF('TSA Input'!J2670="","",IF('TSA Input'!J2670="Yes",'TSA Input'!I2670,""))</f>
        <v/>
      </c>
      <c r="F2707" s="247" t="str">
        <f>IF('TSA Input'!J2670="","",IF('TSA Input'!J2670="Yes",'TSA Input'!C2670,""))</f>
        <v/>
      </c>
      <c r="G2707" s="36" t="str">
        <f>IF('TSA Input'!J2670="","",IF('TSA Input'!J2670="Yes",'TSA Input'!D2670,""))</f>
        <v/>
      </c>
      <c r="H2707" s="37" t="str">
        <f>IF('TSA Input'!K2670="","",IF('TSA Input'!J2670="Yes",'TSA Input'!G2670,""))</f>
        <v/>
      </c>
      <c r="I2707" s="37" t="str">
        <f>IF('TSA Input'!L2670="","",IF('TSA Input'!J2670="Yes",'TSA Input'!F2670,""))</f>
        <v/>
      </c>
      <c r="J2707" s="39" t="str">
        <f t="shared" si="84"/>
        <v/>
      </c>
      <c r="K2707" s="257" t="str">
        <f>IF('TSA Input'!J2670="","",IF('TSA Input'!J2670="Yes",'TSA Input'!D2670,""))</f>
        <v/>
      </c>
      <c r="L2707" s="258" t="str">
        <f>IF('TSA Input'!J2670="","",IF('TSA Input'!J2670="Yes",'TSA Input'!G2670,""))</f>
        <v/>
      </c>
      <c r="M2707" s="258" t="str">
        <f>IF('TSA Input'!J2670="","",IF('TSA Input'!J2670="Yes",'TSA Input'!F2670,""))</f>
        <v/>
      </c>
      <c r="N2707" s="39" t="str">
        <f t="shared" si="85"/>
        <v/>
      </c>
      <c r="O2707" s="149" t="s">
        <v>11</v>
      </c>
      <c r="P2707" s="148" t="s">
        <v>11</v>
      </c>
      <c r="Q2707" s="1"/>
    </row>
    <row r="2708" spans="1:17" ht="15.75" hidden="1" customHeight="1">
      <c r="A2708" s="1" t="str">
        <f t="shared" si="1"/>
        <v/>
      </c>
      <c r="B2708" s="1"/>
      <c r="C2708" s="34" t="str">
        <f>IF('TSA Input'!J2671="","",IF('TSA Input'!J2671="Yes",'TSA Input'!B2671,"Ineligible"))</f>
        <v/>
      </c>
      <c r="D2708" s="246" t="str">
        <f>IF('TSA Input'!J2671="","",IF('TSA Input'!J2671="Yes",IF('TSA Input'!W2671="","",LEFT('TSA Input'!W2671,LEN('TSA Input'!W2671)-2)),""))</f>
        <v/>
      </c>
      <c r="E2708" s="246" t="str">
        <f>IF('TSA Input'!J2671="","",IF('TSA Input'!J2671="Yes",'TSA Input'!I2671,""))</f>
        <v/>
      </c>
      <c r="F2708" s="247" t="str">
        <f>IF('TSA Input'!J2671="","",IF('TSA Input'!J2671="Yes",'TSA Input'!C2671,""))</f>
        <v/>
      </c>
      <c r="G2708" s="36" t="str">
        <f>IF('TSA Input'!J2671="","",IF('TSA Input'!J2671="Yes",'TSA Input'!D2671,""))</f>
        <v/>
      </c>
      <c r="H2708" s="37" t="str">
        <f>IF('TSA Input'!K2671="","",IF('TSA Input'!J2671="Yes",'TSA Input'!G2671,""))</f>
        <v/>
      </c>
      <c r="I2708" s="37" t="str">
        <f>IF('TSA Input'!L2671="","",IF('TSA Input'!J2671="Yes",'TSA Input'!F2671,""))</f>
        <v/>
      </c>
      <c r="J2708" s="39" t="str">
        <f t="shared" si="84"/>
        <v/>
      </c>
      <c r="K2708" s="257" t="str">
        <f>IF('TSA Input'!J2671="","",IF('TSA Input'!J2671="Yes",'TSA Input'!D2671,""))</f>
        <v/>
      </c>
      <c r="L2708" s="258" t="str">
        <f>IF('TSA Input'!J2671="","",IF('TSA Input'!J2671="Yes",'TSA Input'!G2671,""))</f>
        <v/>
      </c>
      <c r="M2708" s="258" t="str">
        <f>IF('TSA Input'!J2671="","",IF('TSA Input'!J2671="Yes",'TSA Input'!F2671,""))</f>
        <v/>
      </c>
      <c r="N2708" s="39" t="str">
        <f t="shared" si="85"/>
        <v/>
      </c>
      <c r="O2708" s="149" t="s">
        <v>11</v>
      </c>
      <c r="P2708" s="148" t="s">
        <v>11</v>
      </c>
      <c r="Q2708" s="1"/>
    </row>
    <row r="2709" spans="1:17" ht="15.75" hidden="1" customHeight="1">
      <c r="A2709" s="1" t="str">
        <f t="shared" si="1"/>
        <v/>
      </c>
      <c r="B2709" s="1"/>
      <c r="C2709" s="34" t="str">
        <f>IF('TSA Input'!J2672="","",IF('TSA Input'!J2672="Yes",'TSA Input'!B2672,"Ineligible"))</f>
        <v/>
      </c>
      <c r="D2709" s="246" t="str">
        <f>IF('TSA Input'!J2672="","",IF('TSA Input'!J2672="Yes",IF('TSA Input'!W2672="","",LEFT('TSA Input'!W2672,LEN('TSA Input'!W2672)-2)),""))</f>
        <v/>
      </c>
      <c r="E2709" s="246" t="str">
        <f>IF('TSA Input'!J2672="","",IF('TSA Input'!J2672="Yes",'TSA Input'!I2672,""))</f>
        <v/>
      </c>
      <c r="F2709" s="247" t="str">
        <f>IF('TSA Input'!J2672="","",IF('TSA Input'!J2672="Yes",'TSA Input'!C2672,""))</f>
        <v/>
      </c>
      <c r="G2709" s="36" t="str">
        <f>IF('TSA Input'!J2672="","",IF('TSA Input'!J2672="Yes",'TSA Input'!D2672,""))</f>
        <v/>
      </c>
      <c r="H2709" s="37" t="str">
        <f>IF('TSA Input'!K2672="","",IF('TSA Input'!J2672="Yes",'TSA Input'!G2672,""))</f>
        <v/>
      </c>
      <c r="I2709" s="37" t="str">
        <f>IF('TSA Input'!L2672="","",IF('TSA Input'!J2672="Yes",'TSA Input'!F2672,""))</f>
        <v/>
      </c>
      <c r="J2709" s="39" t="str">
        <f t="shared" si="84"/>
        <v/>
      </c>
      <c r="K2709" s="257" t="str">
        <f>IF('TSA Input'!J2672="","",IF('TSA Input'!J2672="Yes",'TSA Input'!D2672,""))</f>
        <v/>
      </c>
      <c r="L2709" s="258" t="str">
        <f>IF('TSA Input'!J2672="","",IF('TSA Input'!J2672="Yes",'TSA Input'!G2672,""))</f>
        <v/>
      </c>
      <c r="M2709" s="258" t="str">
        <f>IF('TSA Input'!J2672="","",IF('TSA Input'!J2672="Yes",'TSA Input'!F2672,""))</f>
        <v/>
      </c>
      <c r="N2709" s="39" t="str">
        <f t="shared" si="85"/>
        <v/>
      </c>
      <c r="O2709" s="149" t="s">
        <v>11</v>
      </c>
      <c r="P2709" s="148" t="s">
        <v>11</v>
      </c>
      <c r="Q2709" s="1"/>
    </row>
    <row r="2710" spans="1:17" ht="15.75" hidden="1" customHeight="1">
      <c r="A2710" s="1" t="str">
        <f t="shared" si="1"/>
        <v/>
      </c>
      <c r="B2710" s="1"/>
      <c r="C2710" s="34" t="str">
        <f>IF('TSA Input'!J2673="","",IF('TSA Input'!J2673="Yes",'TSA Input'!B2673,"Ineligible"))</f>
        <v/>
      </c>
      <c r="D2710" s="246" t="str">
        <f>IF('TSA Input'!J2673="","",IF('TSA Input'!J2673="Yes",IF('TSA Input'!W2673="","",LEFT('TSA Input'!W2673,LEN('TSA Input'!W2673)-2)),""))</f>
        <v/>
      </c>
      <c r="E2710" s="246" t="str">
        <f>IF('TSA Input'!J2673="","",IF('TSA Input'!J2673="Yes",'TSA Input'!I2673,""))</f>
        <v/>
      </c>
      <c r="F2710" s="247" t="str">
        <f>IF('TSA Input'!J2673="","",IF('TSA Input'!J2673="Yes",'TSA Input'!C2673,""))</f>
        <v/>
      </c>
      <c r="G2710" s="36" t="str">
        <f>IF('TSA Input'!J2673="","",IF('TSA Input'!J2673="Yes",'TSA Input'!D2673,""))</f>
        <v/>
      </c>
      <c r="H2710" s="37" t="str">
        <f>IF('TSA Input'!K2673="","",IF('TSA Input'!J2673="Yes",'TSA Input'!G2673,""))</f>
        <v/>
      </c>
      <c r="I2710" s="37" t="str">
        <f>IF('TSA Input'!L2673="","",IF('TSA Input'!J2673="Yes",'TSA Input'!F2673,""))</f>
        <v/>
      </c>
      <c r="J2710" s="39" t="str">
        <f t="shared" si="84"/>
        <v/>
      </c>
      <c r="K2710" s="257" t="str">
        <f>IF('TSA Input'!J2673="","",IF('TSA Input'!J2673="Yes",'TSA Input'!D2673,""))</f>
        <v/>
      </c>
      <c r="L2710" s="258" t="str">
        <f>IF('TSA Input'!J2673="","",IF('TSA Input'!J2673="Yes",'TSA Input'!G2673,""))</f>
        <v/>
      </c>
      <c r="M2710" s="258" t="str">
        <f>IF('TSA Input'!J2673="","",IF('TSA Input'!J2673="Yes",'TSA Input'!F2673,""))</f>
        <v/>
      </c>
      <c r="N2710" s="39" t="str">
        <f t="shared" si="85"/>
        <v/>
      </c>
      <c r="O2710" s="149" t="s">
        <v>11</v>
      </c>
      <c r="P2710" s="148" t="s">
        <v>11</v>
      </c>
      <c r="Q2710" s="1"/>
    </row>
    <row r="2711" spans="1:17" ht="15.75" hidden="1" customHeight="1">
      <c r="A2711" s="1" t="str">
        <f t="shared" si="1"/>
        <v/>
      </c>
      <c r="B2711" s="1"/>
      <c r="C2711" s="34" t="str">
        <f>IF('TSA Input'!J2674="","",IF('TSA Input'!J2674="Yes",'TSA Input'!B2674,"Ineligible"))</f>
        <v/>
      </c>
      <c r="D2711" s="246" t="str">
        <f>IF('TSA Input'!J2674="","",IF('TSA Input'!J2674="Yes",IF('TSA Input'!W2674="","",LEFT('TSA Input'!W2674,LEN('TSA Input'!W2674)-2)),""))</f>
        <v/>
      </c>
      <c r="E2711" s="246" t="str">
        <f>IF('TSA Input'!J2674="","",IF('TSA Input'!J2674="Yes",'TSA Input'!I2674,""))</f>
        <v/>
      </c>
      <c r="F2711" s="247" t="str">
        <f>IF('TSA Input'!J2674="","",IF('TSA Input'!J2674="Yes",'TSA Input'!C2674,""))</f>
        <v/>
      </c>
      <c r="G2711" s="36" t="str">
        <f>IF('TSA Input'!J2674="","",IF('TSA Input'!J2674="Yes",'TSA Input'!D2674,""))</f>
        <v/>
      </c>
      <c r="H2711" s="37" t="str">
        <f>IF('TSA Input'!K2674="","",IF('TSA Input'!J2674="Yes",'TSA Input'!G2674,""))</f>
        <v/>
      </c>
      <c r="I2711" s="37" t="str">
        <f>IF('TSA Input'!L2674="","",IF('TSA Input'!J2674="Yes",'TSA Input'!F2674,""))</f>
        <v/>
      </c>
      <c r="J2711" s="39" t="str">
        <f t="shared" si="84"/>
        <v/>
      </c>
      <c r="K2711" s="257" t="str">
        <f>IF('TSA Input'!J2674="","",IF('TSA Input'!J2674="Yes",'TSA Input'!D2674,""))</f>
        <v/>
      </c>
      <c r="L2711" s="258" t="str">
        <f>IF('TSA Input'!J2674="","",IF('TSA Input'!J2674="Yes",'TSA Input'!G2674,""))</f>
        <v/>
      </c>
      <c r="M2711" s="258" t="str">
        <f>IF('TSA Input'!J2674="","",IF('TSA Input'!J2674="Yes",'TSA Input'!F2674,""))</f>
        <v/>
      </c>
      <c r="N2711" s="39" t="str">
        <f t="shared" si="85"/>
        <v/>
      </c>
      <c r="O2711" s="149" t="s">
        <v>11</v>
      </c>
      <c r="P2711" s="148" t="s">
        <v>11</v>
      </c>
      <c r="Q2711" s="1"/>
    </row>
    <row r="2712" spans="1:17" ht="15.75" hidden="1" customHeight="1">
      <c r="A2712" s="1" t="str">
        <f t="shared" si="1"/>
        <v/>
      </c>
      <c r="B2712" s="1"/>
      <c r="C2712" s="34" t="str">
        <f>IF('TSA Input'!J2675="","",IF('TSA Input'!J2675="Yes",'TSA Input'!B2675,"Ineligible"))</f>
        <v/>
      </c>
      <c r="D2712" s="246" t="str">
        <f>IF('TSA Input'!J2675="","",IF('TSA Input'!J2675="Yes",IF('TSA Input'!W2675="","",LEFT('TSA Input'!W2675,LEN('TSA Input'!W2675)-2)),""))</f>
        <v/>
      </c>
      <c r="E2712" s="246" t="str">
        <f>IF('TSA Input'!J2675="","",IF('TSA Input'!J2675="Yes",'TSA Input'!I2675,""))</f>
        <v/>
      </c>
      <c r="F2712" s="247" t="str">
        <f>IF('TSA Input'!J2675="","",IF('TSA Input'!J2675="Yes",'TSA Input'!C2675,""))</f>
        <v/>
      </c>
      <c r="G2712" s="36" t="str">
        <f>IF('TSA Input'!J2675="","",IF('TSA Input'!J2675="Yes",'TSA Input'!D2675,""))</f>
        <v/>
      </c>
      <c r="H2712" s="37" t="str">
        <f>IF('TSA Input'!K2675="","",IF('TSA Input'!J2675="Yes",'TSA Input'!G2675,""))</f>
        <v/>
      </c>
      <c r="I2712" s="37" t="str">
        <f>IF('TSA Input'!L2675="","",IF('TSA Input'!J2675="Yes",'TSA Input'!F2675,""))</f>
        <v/>
      </c>
      <c r="J2712" s="39" t="str">
        <f t="shared" si="84"/>
        <v/>
      </c>
      <c r="K2712" s="257" t="str">
        <f>IF('TSA Input'!J2675="","",IF('TSA Input'!J2675="Yes",'TSA Input'!D2675,""))</f>
        <v/>
      </c>
      <c r="L2712" s="258" t="str">
        <f>IF('TSA Input'!J2675="","",IF('TSA Input'!J2675="Yes",'TSA Input'!G2675,""))</f>
        <v/>
      </c>
      <c r="M2712" s="258" t="str">
        <f>IF('TSA Input'!J2675="","",IF('TSA Input'!J2675="Yes",'TSA Input'!F2675,""))</f>
        <v/>
      </c>
      <c r="N2712" s="39" t="str">
        <f t="shared" si="85"/>
        <v/>
      </c>
      <c r="O2712" s="149" t="s">
        <v>11</v>
      </c>
      <c r="P2712" s="148" t="s">
        <v>11</v>
      </c>
      <c r="Q2712" s="1"/>
    </row>
    <row r="2713" spans="1:17" ht="15.75" hidden="1" customHeight="1">
      <c r="A2713" s="1" t="str">
        <f t="shared" si="1"/>
        <v/>
      </c>
      <c r="B2713" s="1"/>
      <c r="C2713" s="34" t="str">
        <f>IF('TSA Input'!J2676="","",IF('TSA Input'!J2676="Yes",'TSA Input'!B2676,"Ineligible"))</f>
        <v/>
      </c>
      <c r="D2713" s="246" t="str">
        <f>IF('TSA Input'!J2676="","",IF('TSA Input'!J2676="Yes",IF('TSA Input'!W2676="","",LEFT('TSA Input'!W2676,LEN('TSA Input'!W2676)-2)),""))</f>
        <v/>
      </c>
      <c r="E2713" s="246" t="str">
        <f>IF('TSA Input'!J2676="","",IF('TSA Input'!J2676="Yes",'TSA Input'!I2676,""))</f>
        <v/>
      </c>
      <c r="F2713" s="247" t="str">
        <f>IF('TSA Input'!J2676="","",IF('TSA Input'!J2676="Yes",'TSA Input'!C2676,""))</f>
        <v/>
      </c>
      <c r="G2713" s="36" t="str">
        <f>IF('TSA Input'!J2676="","",IF('TSA Input'!J2676="Yes",'TSA Input'!D2676,""))</f>
        <v/>
      </c>
      <c r="H2713" s="37" t="str">
        <f>IF('TSA Input'!K2676="","",IF('TSA Input'!J2676="Yes",'TSA Input'!G2676,""))</f>
        <v/>
      </c>
      <c r="I2713" s="37" t="str">
        <f>IF('TSA Input'!L2676="","",IF('TSA Input'!J2676="Yes",'TSA Input'!F2676,""))</f>
        <v/>
      </c>
      <c r="J2713" s="39" t="str">
        <f t="shared" si="84"/>
        <v/>
      </c>
      <c r="K2713" s="257" t="str">
        <f>IF('TSA Input'!J2676="","",IF('TSA Input'!J2676="Yes",'TSA Input'!D2676,""))</f>
        <v/>
      </c>
      <c r="L2713" s="258" t="str">
        <f>IF('TSA Input'!J2676="","",IF('TSA Input'!J2676="Yes",'TSA Input'!G2676,""))</f>
        <v/>
      </c>
      <c r="M2713" s="258" t="str">
        <f>IF('TSA Input'!J2676="","",IF('TSA Input'!J2676="Yes",'TSA Input'!F2676,""))</f>
        <v/>
      </c>
      <c r="N2713" s="39" t="str">
        <f t="shared" si="85"/>
        <v/>
      </c>
      <c r="O2713" s="149" t="s">
        <v>11</v>
      </c>
      <c r="P2713" s="148" t="s">
        <v>11</v>
      </c>
      <c r="Q2713" s="1"/>
    </row>
    <row r="2714" spans="1:17" ht="15.75" hidden="1" customHeight="1">
      <c r="A2714" s="1" t="str">
        <f t="shared" si="1"/>
        <v/>
      </c>
      <c r="B2714" s="1"/>
      <c r="C2714" s="34" t="str">
        <f>IF('TSA Input'!J2677="","",IF('TSA Input'!J2677="Yes",'TSA Input'!B2677,"Ineligible"))</f>
        <v/>
      </c>
      <c r="D2714" s="246" t="str">
        <f>IF('TSA Input'!J2677="","",IF('TSA Input'!J2677="Yes",IF('TSA Input'!W2677="","",LEFT('TSA Input'!W2677,LEN('TSA Input'!W2677)-2)),""))</f>
        <v/>
      </c>
      <c r="E2714" s="246" t="str">
        <f>IF('TSA Input'!J2677="","",IF('TSA Input'!J2677="Yes",'TSA Input'!I2677,""))</f>
        <v/>
      </c>
      <c r="F2714" s="247" t="str">
        <f>IF('TSA Input'!J2677="","",IF('TSA Input'!J2677="Yes",'TSA Input'!C2677,""))</f>
        <v/>
      </c>
      <c r="G2714" s="36" t="str">
        <f>IF('TSA Input'!J2677="","",IF('TSA Input'!J2677="Yes",'TSA Input'!D2677,""))</f>
        <v/>
      </c>
      <c r="H2714" s="37" t="str">
        <f>IF('TSA Input'!K2677="","",IF('TSA Input'!J2677="Yes",'TSA Input'!G2677,""))</f>
        <v/>
      </c>
      <c r="I2714" s="37" t="str">
        <f>IF('TSA Input'!L2677="","",IF('TSA Input'!J2677="Yes",'TSA Input'!F2677,""))</f>
        <v/>
      </c>
      <c r="J2714" s="39" t="str">
        <f t="shared" si="84"/>
        <v/>
      </c>
      <c r="K2714" s="257" t="str">
        <f>IF('TSA Input'!J2677="","",IF('TSA Input'!J2677="Yes",'TSA Input'!D2677,""))</f>
        <v/>
      </c>
      <c r="L2714" s="258" t="str">
        <f>IF('TSA Input'!J2677="","",IF('TSA Input'!J2677="Yes",'TSA Input'!G2677,""))</f>
        <v/>
      </c>
      <c r="M2714" s="258" t="str">
        <f>IF('TSA Input'!J2677="","",IF('TSA Input'!J2677="Yes",'TSA Input'!F2677,""))</f>
        <v/>
      </c>
      <c r="N2714" s="39" t="str">
        <f t="shared" si="85"/>
        <v/>
      </c>
      <c r="O2714" s="149" t="s">
        <v>11</v>
      </c>
      <c r="P2714" s="148" t="s">
        <v>11</v>
      </c>
      <c r="Q2714" s="1"/>
    </row>
    <row r="2715" spans="1:17" ht="15.75" hidden="1" customHeight="1">
      <c r="A2715" s="1" t="str">
        <f t="shared" si="1"/>
        <v/>
      </c>
      <c r="B2715" s="1"/>
      <c r="C2715" s="34" t="str">
        <f>IF('TSA Input'!J2678="","",IF('TSA Input'!J2678="Yes",'TSA Input'!B2678,"Ineligible"))</f>
        <v/>
      </c>
      <c r="D2715" s="246" t="str">
        <f>IF('TSA Input'!J2678="","",IF('TSA Input'!J2678="Yes",IF('TSA Input'!W2678="","",LEFT('TSA Input'!W2678,LEN('TSA Input'!W2678)-2)),""))</f>
        <v/>
      </c>
      <c r="E2715" s="246" t="str">
        <f>IF('TSA Input'!J2678="","",IF('TSA Input'!J2678="Yes",'TSA Input'!I2678,""))</f>
        <v/>
      </c>
      <c r="F2715" s="247" t="str">
        <f>IF('TSA Input'!J2678="","",IF('TSA Input'!J2678="Yes",'TSA Input'!C2678,""))</f>
        <v/>
      </c>
      <c r="G2715" s="36" t="str">
        <f>IF('TSA Input'!J2678="","",IF('TSA Input'!J2678="Yes",'TSA Input'!D2678,""))</f>
        <v/>
      </c>
      <c r="H2715" s="37" t="str">
        <f>IF('TSA Input'!K2678="","",IF('TSA Input'!J2678="Yes",'TSA Input'!G2678,""))</f>
        <v/>
      </c>
      <c r="I2715" s="37" t="str">
        <f>IF('TSA Input'!L2678="","",IF('TSA Input'!J2678="Yes",'TSA Input'!F2678,""))</f>
        <v/>
      </c>
      <c r="J2715" s="39" t="str">
        <f t="shared" si="84"/>
        <v/>
      </c>
      <c r="K2715" s="257" t="str">
        <f>IF('TSA Input'!J2678="","",IF('TSA Input'!J2678="Yes",'TSA Input'!D2678,""))</f>
        <v/>
      </c>
      <c r="L2715" s="258" t="str">
        <f>IF('TSA Input'!J2678="","",IF('TSA Input'!J2678="Yes",'TSA Input'!G2678,""))</f>
        <v/>
      </c>
      <c r="M2715" s="258" t="str">
        <f>IF('TSA Input'!J2678="","",IF('TSA Input'!J2678="Yes",'TSA Input'!F2678,""))</f>
        <v/>
      </c>
      <c r="N2715" s="39" t="str">
        <f t="shared" si="85"/>
        <v/>
      </c>
      <c r="O2715" s="149" t="s">
        <v>11</v>
      </c>
      <c r="P2715" s="148" t="s">
        <v>11</v>
      </c>
      <c r="Q2715" s="1"/>
    </row>
    <row r="2716" spans="1:17" ht="15.75" hidden="1" customHeight="1">
      <c r="A2716" s="1" t="str">
        <f t="shared" si="1"/>
        <v/>
      </c>
      <c r="B2716" s="1"/>
      <c r="C2716" s="34" t="str">
        <f>IF('TSA Input'!J2679="","",IF('TSA Input'!J2679="Yes",'TSA Input'!B2679,"Ineligible"))</f>
        <v/>
      </c>
      <c r="D2716" s="246" t="str">
        <f>IF('TSA Input'!J2679="","",IF('TSA Input'!J2679="Yes",IF('TSA Input'!W2679="","",LEFT('TSA Input'!W2679,LEN('TSA Input'!W2679)-2)),""))</f>
        <v/>
      </c>
      <c r="E2716" s="246" t="str">
        <f>IF('TSA Input'!J2679="","",IF('TSA Input'!J2679="Yes",'TSA Input'!I2679,""))</f>
        <v/>
      </c>
      <c r="F2716" s="247" t="str">
        <f>IF('TSA Input'!J2679="","",IF('TSA Input'!J2679="Yes",'TSA Input'!C2679,""))</f>
        <v/>
      </c>
      <c r="G2716" s="36" t="str">
        <f>IF('TSA Input'!J2679="","",IF('TSA Input'!J2679="Yes",'TSA Input'!D2679,""))</f>
        <v/>
      </c>
      <c r="H2716" s="37" t="str">
        <f>IF('TSA Input'!K2679="","",IF('TSA Input'!J2679="Yes",'TSA Input'!G2679,""))</f>
        <v/>
      </c>
      <c r="I2716" s="37" t="str">
        <f>IF('TSA Input'!L2679="","",IF('TSA Input'!J2679="Yes",'TSA Input'!F2679,""))</f>
        <v/>
      </c>
      <c r="J2716" s="39" t="str">
        <f t="shared" si="84"/>
        <v/>
      </c>
      <c r="K2716" s="257" t="str">
        <f>IF('TSA Input'!J2679="","",IF('TSA Input'!J2679="Yes",'TSA Input'!D2679,""))</f>
        <v/>
      </c>
      <c r="L2716" s="258" t="str">
        <f>IF('TSA Input'!J2679="","",IF('TSA Input'!J2679="Yes",'TSA Input'!G2679,""))</f>
        <v/>
      </c>
      <c r="M2716" s="258" t="str">
        <f>IF('TSA Input'!J2679="","",IF('TSA Input'!J2679="Yes",'TSA Input'!F2679,""))</f>
        <v/>
      </c>
      <c r="N2716" s="39" t="str">
        <f t="shared" si="85"/>
        <v/>
      </c>
      <c r="O2716" s="149" t="s">
        <v>11</v>
      </c>
      <c r="P2716" s="148" t="s">
        <v>11</v>
      </c>
      <c r="Q2716" s="1"/>
    </row>
    <row r="2717" spans="1:17" ht="15.75" hidden="1" customHeight="1">
      <c r="A2717" s="1" t="str">
        <f t="shared" si="1"/>
        <v/>
      </c>
      <c r="B2717" s="1"/>
      <c r="C2717" s="34" t="str">
        <f>IF('TSA Input'!J2680="","",IF('TSA Input'!J2680="Yes",'TSA Input'!B2680,"Ineligible"))</f>
        <v/>
      </c>
      <c r="D2717" s="246" t="str">
        <f>IF('TSA Input'!J2680="","",IF('TSA Input'!J2680="Yes",IF('TSA Input'!W2680="","",LEFT('TSA Input'!W2680,LEN('TSA Input'!W2680)-2)),""))</f>
        <v/>
      </c>
      <c r="E2717" s="246" t="str">
        <f>IF('TSA Input'!J2680="","",IF('TSA Input'!J2680="Yes",'TSA Input'!I2680,""))</f>
        <v/>
      </c>
      <c r="F2717" s="247" t="str">
        <f>IF('TSA Input'!J2680="","",IF('TSA Input'!J2680="Yes",'TSA Input'!C2680,""))</f>
        <v/>
      </c>
      <c r="G2717" s="36" t="str">
        <f>IF('TSA Input'!J2680="","",IF('TSA Input'!J2680="Yes",'TSA Input'!D2680,""))</f>
        <v/>
      </c>
      <c r="H2717" s="37" t="str">
        <f>IF('TSA Input'!K2680="","",IF('TSA Input'!J2680="Yes",'TSA Input'!G2680,""))</f>
        <v/>
      </c>
      <c r="I2717" s="37" t="str">
        <f>IF('TSA Input'!L2680="","",IF('TSA Input'!J2680="Yes",'TSA Input'!F2680,""))</f>
        <v/>
      </c>
      <c r="J2717" s="39" t="str">
        <f t="shared" si="84"/>
        <v/>
      </c>
      <c r="K2717" s="257" t="str">
        <f>IF('TSA Input'!J2680="","",IF('TSA Input'!J2680="Yes",'TSA Input'!D2680,""))</f>
        <v/>
      </c>
      <c r="L2717" s="258" t="str">
        <f>IF('TSA Input'!J2680="","",IF('TSA Input'!J2680="Yes",'TSA Input'!G2680,""))</f>
        <v/>
      </c>
      <c r="M2717" s="258" t="str">
        <f>IF('TSA Input'!J2680="","",IF('TSA Input'!J2680="Yes",'TSA Input'!F2680,""))</f>
        <v/>
      </c>
      <c r="N2717" s="39" t="str">
        <f t="shared" si="85"/>
        <v/>
      </c>
      <c r="O2717" s="149" t="s">
        <v>11</v>
      </c>
      <c r="P2717" s="148" t="s">
        <v>11</v>
      </c>
      <c r="Q2717" s="1"/>
    </row>
    <row r="2718" spans="1:17" ht="15.75" hidden="1" customHeight="1">
      <c r="A2718" s="1" t="str">
        <f t="shared" si="1"/>
        <v/>
      </c>
      <c r="B2718" s="1"/>
      <c r="C2718" s="34" t="str">
        <f>IF('TSA Input'!J2681="","",IF('TSA Input'!J2681="Yes",'TSA Input'!B2681,"Ineligible"))</f>
        <v/>
      </c>
      <c r="D2718" s="246" t="str">
        <f>IF('TSA Input'!J2681="","",IF('TSA Input'!J2681="Yes",IF('TSA Input'!W2681="","",LEFT('TSA Input'!W2681,LEN('TSA Input'!W2681)-2)),""))</f>
        <v/>
      </c>
      <c r="E2718" s="246" t="str">
        <f>IF('TSA Input'!J2681="","",IF('TSA Input'!J2681="Yes",'TSA Input'!I2681,""))</f>
        <v/>
      </c>
      <c r="F2718" s="247" t="str">
        <f>IF('TSA Input'!J2681="","",IF('TSA Input'!J2681="Yes",'TSA Input'!C2681,""))</f>
        <v/>
      </c>
      <c r="G2718" s="36" t="str">
        <f>IF('TSA Input'!J2681="","",IF('TSA Input'!J2681="Yes",'TSA Input'!D2681,""))</f>
        <v/>
      </c>
      <c r="H2718" s="37" t="str">
        <f>IF('TSA Input'!K2681="","",IF('TSA Input'!J2681="Yes",'TSA Input'!G2681,""))</f>
        <v/>
      </c>
      <c r="I2718" s="37" t="str">
        <f>IF('TSA Input'!L2681="","",IF('TSA Input'!J2681="Yes",'TSA Input'!F2681,""))</f>
        <v/>
      </c>
      <c r="J2718" s="39" t="str">
        <f t="shared" si="84"/>
        <v/>
      </c>
      <c r="K2718" s="257" t="str">
        <f>IF('TSA Input'!J2681="","",IF('TSA Input'!J2681="Yes",'TSA Input'!D2681,""))</f>
        <v/>
      </c>
      <c r="L2718" s="258" t="str">
        <f>IF('TSA Input'!J2681="","",IF('TSA Input'!J2681="Yes",'TSA Input'!G2681,""))</f>
        <v/>
      </c>
      <c r="M2718" s="258" t="str">
        <f>IF('TSA Input'!J2681="","",IF('TSA Input'!J2681="Yes",'TSA Input'!F2681,""))</f>
        <v/>
      </c>
      <c r="N2718" s="39" t="str">
        <f t="shared" si="85"/>
        <v/>
      </c>
      <c r="O2718" s="149" t="s">
        <v>11</v>
      </c>
      <c r="P2718" s="148" t="s">
        <v>11</v>
      </c>
      <c r="Q2718" s="1"/>
    </row>
    <row r="2719" spans="1:17" ht="15.75" hidden="1" customHeight="1">
      <c r="A2719" s="1" t="str">
        <f t="shared" si="1"/>
        <v/>
      </c>
      <c r="B2719" s="1"/>
      <c r="C2719" s="34" t="str">
        <f>IF('TSA Input'!J2682="","",IF('TSA Input'!J2682="Yes",'TSA Input'!B2682,"Ineligible"))</f>
        <v/>
      </c>
      <c r="D2719" s="246" t="str">
        <f>IF('TSA Input'!J2682="","",IF('TSA Input'!J2682="Yes",IF('TSA Input'!W2682="","",LEFT('TSA Input'!W2682,LEN('TSA Input'!W2682)-2)),""))</f>
        <v/>
      </c>
      <c r="E2719" s="246" t="str">
        <f>IF('TSA Input'!J2682="","",IF('TSA Input'!J2682="Yes",'TSA Input'!I2682,""))</f>
        <v/>
      </c>
      <c r="F2719" s="247" t="str">
        <f>IF('TSA Input'!J2682="","",IF('TSA Input'!J2682="Yes",'TSA Input'!C2682,""))</f>
        <v/>
      </c>
      <c r="G2719" s="36" t="str">
        <f>IF('TSA Input'!J2682="","",IF('TSA Input'!J2682="Yes",'TSA Input'!D2682,""))</f>
        <v/>
      </c>
      <c r="H2719" s="37" t="str">
        <f>IF('TSA Input'!K2682="","",IF('TSA Input'!J2682="Yes",'TSA Input'!G2682,""))</f>
        <v/>
      </c>
      <c r="I2719" s="37" t="str">
        <f>IF('TSA Input'!L2682="","",IF('TSA Input'!J2682="Yes",'TSA Input'!F2682,""))</f>
        <v/>
      </c>
      <c r="J2719" s="39" t="str">
        <f t="shared" si="84"/>
        <v/>
      </c>
      <c r="K2719" s="257" t="str">
        <f>IF('TSA Input'!J2682="","",IF('TSA Input'!J2682="Yes",'TSA Input'!D2682,""))</f>
        <v/>
      </c>
      <c r="L2719" s="258" t="str">
        <f>IF('TSA Input'!J2682="","",IF('TSA Input'!J2682="Yes",'TSA Input'!G2682,""))</f>
        <v/>
      </c>
      <c r="M2719" s="258" t="str">
        <f>IF('TSA Input'!J2682="","",IF('TSA Input'!J2682="Yes",'TSA Input'!F2682,""))</f>
        <v/>
      </c>
      <c r="N2719" s="39" t="str">
        <f t="shared" si="85"/>
        <v/>
      </c>
      <c r="O2719" s="149" t="s">
        <v>11</v>
      </c>
      <c r="P2719" s="148" t="s">
        <v>11</v>
      </c>
      <c r="Q2719" s="1"/>
    </row>
    <row r="2720" spans="1:17" ht="15.75" hidden="1" customHeight="1">
      <c r="A2720" s="1" t="str">
        <f t="shared" si="1"/>
        <v/>
      </c>
      <c r="B2720" s="1"/>
      <c r="C2720" s="34" t="str">
        <f>IF('TSA Input'!J2683="","",IF('TSA Input'!J2683="Yes",'TSA Input'!B2683,"Ineligible"))</f>
        <v/>
      </c>
      <c r="D2720" s="246" t="str">
        <f>IF('TSA Input'!J2683="","",IF('TSA Input'!J2683="Yes",IF('TSA Input'!W2683="","",LEFT('TSA Input'!W2683,LEN('TSA Input'!W2683)-2)),""))</f>
        <v/>
      </c>
      <c r="E2720" s="246" t="str">
        <f>IF('TSA Input'!J2683="","",IF('TSA Input'!J2683="Yes",'TSA Input'!I2683,""))</f>
        <v/>
      </c>
      <c r="F2720" s="247" t="str">
        <f>IF('TSA Input'!J2683="","",IF('TSA Input'!J2683="Yes",'TSA Input'!C2683,""))</f>
        <v/>
      </c>
      <c r="G2720" s="36" t="str">
        <f>IF('TSA Input'!J2683="","",IF('TSA Input'!J2683="Yes",'TSA Input'!D2683,""))</f>
        <v/>
      </c>
      <c r="H2720" s="37" t="str">
        <f>IF('TSA Input'!K2683="","",IF('TSA Input'!J2683="Yes",'TSA Input'!G2683,""))</f>
        <v/>
      </c>
      <c r="I2720" s="37" t="str">
        <f>IF('TSA Input'!L2683="","",IF('TSA Input'!J2683="Yes",'TSA Input'!F2683,""))</f>
        <v/>
      </c>
      <c r="J2720" s="39" t="str">
        <f t="shared" si="84"/>
        <v/>
      </c>
      <c r="K2720" s="257" t="str">
        <f>IF('TSA Input'!J2683="","",IF('TSA Input'!J2683="Yes",'TSA Input'!D2683,""))</f>
        <v/>
      </c>
      <c r="L2720" s="258" t="str">
        <f>IF('TSA Input'!J2683="","",IF('TSA Input'!J2683="Yes",'TSA Input'!G2683,""))</f>
        <v/>
      </c>
      <c r="M2720" s="258" t="str">
        <f>IF('TSA Input'!J2683="","",IF('TSA Input'!J2683="Yes",'TSA Input'!F2683,""))</f>
        <v/>
      </c>
      <c r="N2720" s="39" t="str">
        <f t="shared" si="85"/>
        <v/>
      </c>
      <c r="O2720" s="149" t="s">
        <v>11</v>
      </c>
      <c r="P2720" s="148" t="s">
        <v>11</v>
      </c>
      <c r="Q2720" s="1"/>
    </row>
    <row r="2721" spans="1:17" ht="15.75" hidden="1" customHeight="1">
      <c r="A2721" s="1" t="str">
        <f t="shared" si="1"/>
        <v/>
      </c>
      <c r="B2721" s="1"/>
      <c r="C2721" s="34" t="str">
        <f>IF('TSA Input'!J2684="","",IF('TSA Input'!J2684="Yes",'TSA Input'!B2684,"Ineligible"))</f>
        <v/>
      </c>
      <c r="D2721" s="246" t="str">
        <f>IF('TSA Input'!J2684="","",IF('TSA Input'!J2684="Yes",IF('TSA Input'!W2684="","",LEFT('TSA Input'!W2684,LEN('TSA Input'!W2684)-2)),""))</f>
        <v/>
      </c>
      <c r="E2721" s="246" t="str">
        <f>IF('TSA Input'!J2684="","",IF('TSA Input'!J2684="Yes",'TSA Input'!I2684,""))</f>
        <v/>
      </c>
      <c r="F2721" s="247" t="str">
        <f>IF('TSA Input'!J2684="","",IF('TSA Input'!J2684="Yes",'TSA Input'!C2684,""))</f>
        <v/>
      </c>
      <c r="G2721" s="36" t="str">
        <f>IF('TSA Input'!J2684="","",IF('TSA Input'!J2684="Yes",'TSA Input'!D2684,""))</f>
        <v/>
      </c>
      <c r="H2721" s="37" t="str">
        <f>IF('TSA Input'!K2684="","",IF('TSA Input'!J2684="Yes",'TSA Input'!G2684,""))</f>
        <v/>
      </c>
      <c r="I2721" s="37" t="str">
        <f>IF('TSA Input'!L2684="","",IF('TSA Input'!J2684="Yes",'TSA Input'!F2684,""))</f>
        <v/>
      </c>
      <c r="J2721" s="39" t="str">
        <f t="shared" si="84"/>
        <v/>
      </c>
      <c r="K2721" s="257" t="str">
        <f>IF('TSA Input'!J2684="","",IF('TSA Input'!J2684="Yes",'TSA Input'!D2684,""))</f>
        <v/>
      </c>
      <c r="L2721" s="258" t="str">
        <f>IF('TSA Input'!J2684="","",IF('TSA Input'!J2684="Yes",'TSA Input'!G2684,""))</f>
        <v/>
      </c>
      <c r="M2721" s="258" t="str">
        <f>IF('TSA Input'!J2684="","",IF('TSA Input'!J2684="Yes",'TSA Input'!F2684,""))</f>
        <v/>
      </c>
      <c r="N2721" s="39" t="str">
        <f t="shared" si="85"/>
        <v/>
      </c>
      <c r="O2721" s="149" t="s">
        <v>11</v>
      </c>
      <c r="P2721" s="148" t="s">
        <v>11</v>
      </c>
      <c r="Q2721" s="1"/>
    </row>
    <row r="2722" spans="1:17" ht="15.75" hidden="1" customHeight="1">
      <c r="A2722" s="1" t="str">
        <f t="shared" si="1"/>
        <v/>
      </c>
      <c r="B2722" s="1"/>
      <c r="C2722" s="34" t="str">
        <f>IF('TSA Input'!J2685="","",IF('TSA Input'!J2685="Yes",'TSA Input'!B2685,"Ineligible"))</f>
        <v/>
      </c>
      <c r="D2722" s="246" t="str">
        <f>IF('TSA Input'!J2685="","",IF('TSA Input'!J2685="Yes",IF('TSA Input'!W2685="","",LEFT('TSA Input'!W2685,LEN('TSA Input'!W2685)-2)),""))</f>
        <v/>
      </c>
      <c r="E2722" s="246" t="str">
        <f>IF('TSA Input'!J2685="","",IF('TSA Input'!J2685="Yes",'TSA Input'!I2685,""))</f>
        <v/>
      </c>
      <c r="F2722" s="247" t="str">
        <f>IF('TSA Input'!J2685="","",IF('TSA Input'!J2685="Yes",'TSA Input'!C2685,""))</f>
        <v/>
      </c>
      <c r="G2722" s="36" t="str">
        <f>IF('TSA Input'!J2685="","",IF('TSA Input'!J2685="Yes",'TSA Input'!D2685,""))</f>
        <v/>
      </c>
      <c r="H2722" s="37" t="str">
        <f>IF('TSA Input'!K2685="","",IF('TSA Input'!J2685="Yes",'TSA Input'!G2685,""))</f>
        <v/>
      </c>
      <c r="I2722" s="37" t="str">
        <f>IF('TSA Input'!L2685="","",IF('TSA Input'!J2685="Yes",'TSA Input'!F2685,""))</f>
        <v/>
      </c>
      <c r="J2722" s="39" t="str">
        <f t="shared" si="84"/>
        <v/>
      </c>
      <c r="K2722" s="257" t="str">
        <f>IF('TSA Input'!J2685="","",IF('TSA Input'!J2685="Yes",'TSA Input'!D2685,""))</f>
        <v/>
      </c>
      <c r="L2722" s="258" t="str">
        <f>IF('TSA Input'!J2685="","",IF('TSA Input'!J2685="Yes",'TSA Input'!G2685,""))</f>
        <v/>
      </c>
      <c r="M2722" s="258" t="str">
        <f>IF('TSA Input'!J2685="","",IF('TSA Input'!J2685="Yes",'TSA Input'!F2685,""))</f>
        <v/>
      </c>
      <c r="N2722" s="39" t="str">
        <f t="shared" si="85"/>
        <v/>
      </c>
      <c r="O2722" s="149" t="s">
        <v>11</v>
      </c>
      <c r="P2722" s="148" t="s">
        <v>11</v>
      </c>
      <c r="Q2722" s="1"/>
    </row>
    <row r="2723" spans="1:17" ht="15.75" hidden="1" customHeight="1">
      <c r="A2723" s="1" t="str">
        <f t="shared" si="1"/>
        <v/>
      </c>
      <c r="B2723" s="1"/>
      <c r="C2723" s="34" t="str">
        <f>IF('TSA Input'!J2686="","",IF('TSA Input'!J2686="Yes",'TSA Input'!B2686,"Ineligible"))</f>
        <v/>
      </c>
      <c r="D2723" s="246" t="str">
        <f>IF('TSA Input'!J2686="","",IF('TSA Input'!J2686="Yes",IF('TSA Input'!W2686="","",LEFT('TSA Input'!W2686,LEN('TSA Input'!W2686)-2)),""))</f>
        <v/>
      </c>
      <c r="E2723" s="246" t="str">
        <f>IF('TSA Input'!J2686="","",IF('TSA Input'!J2686="Yes",'TSA Input'!I2686,""))</f>
        <v/>
      </c>
      <c r="F2723" s="247" t="str">
        <f>IF('TSA Input'!J2686="","",IF('TSA Input'!J2686="Yes",'TSA Input'!C2686,""))</f>
        <v/>
      </c>
      <c r="G2723" s="36" t="str">
        <f>IF('TSA Input'!J2686="","",IF('TSA Input'!J2686="Yes",'TSA Input'!D2686,""))</f>
        <v/>
      </c>
      <c r="H2723" s="37" t="str">
        <f>IF('TSA Input'!K2686="","",IF('TSA Input'!J2686="Yes",'TSA Input'!G2686,""))</f>
        <v/>
      </c>
      <c r="I2723" s="37" t="str">
        <f>IF('TSA Input'!L2686="","",IF('TSA Input'!J2686="Yes",'TSA Input'!F2686,""))</f>
        <v/>
      </c>
      <c r="J2723" s="39" t="str">
        <f t="shared" si="84"/>
        <v/>
      </c>
      <c r="K2723" s="257" t="str">
        <f>IF('TSA Input'!J2686="","",IF('TSA Input'!J2686="Yes",'TSA Input'!D2686,""))</f>
        <v/>
      </c>
      <c r="L2723" s="258" t="str">
        <f>IF('TSA Input'!J2686="","",IF('TSA Input'!J2686="Yes",'TSA Input'!G2686,""))</f>
        <v/>
      </c>
      <c r="M2723" s="258" t="str">
        <f>IF('TSA Input'!J2686="","",IF('TSA Input'!J2686="Yes",'TSA Input'!F2686,""))</f>
        <v/>
      </c>
      <c r="N2723" s="39" t="str">
        <f t="shared" si="85"/>
        <v/>
      </c>
      <c r="O2723" s="149" t="s">
        <v>11</v>
      </c>
      <c r="P2723" s="148" t="s">
        <v>11</v>
      </c>
      <c r="Q2723" s="1"/>
    </row>
    <row r="2724" spans="1:17" ht="15.75" hidden="1" customHeight="1">
      <c r="A2724" s="1" t="str">
        <f t="shared" si="1"/>
        <v/>
      </c>
      <c r="B2724" s="1"/>
      <c r="C2724" s="34" t="str">
        <f>IF('TSA Input'!J2687="","",IF('TSA Input'!J2687="Yes",'TSA Input'!B2687,"Ineligible"))</f>
        <v/>
      </c>
      <c r="D2724" s="246" t="str">
        <f>IF('TSA Input'!J2687="","",IF('TSA Input'!J2687="Yes",IF('TSA Input'!W2687="","",LEFT('TSA Input'!W2687,LEN('TSA Input'!W2687)-2)),""))</f>
        <v/>
      </c>
      <c r="E2724" s="246" t="str">
        <f>IF('TSA Input'!J2687="","",IF('TSA Input'!J2687="Yes",'TSA Input'!I2687,""))</f>
        <v/>
      </c>
      <c r="F2724" s="247" t="str">
        <f>IF('TSA Input'!J2687="","",IF('TSA Input'!J2687="Yes",'TSA Input'!C2687,""))</f>
        <v/>
      </c>
      <c r="G2724" s="36" t="str">
        <f>IF('TSA Input'!J2687="","",IF('TSA Input'!J2687="Yes",'TSA Input'!D2687,""))</f>
        <v/>
      </c>
      <c r="H2724" s="37" t="str">
        <f>IF('TSA Input'!K2687="","",IF('TSA Input'!J2687="Yes",'TSA Input'!G2687,""))</f>
        <v/>
      </c>
      <c r="I2724" s="37" t="str">
        <f>IF('TSA Input'!L2687="","",IF('TSA Input'!J2687="Yes",'TSA Input'!F2687,""))</f>
        <v/>
      </c>
      <c r="J2724" s="39" t="str">
        <f t="shared" si="84"/>
        <v/>
      </c>
      <c r="K2724" s="257" t="str">
        <f>IF('TSA Input'!J2687="","",IF('TSA Input'!J2687="Yes",'TSA Input'!D2687,""))</f>
        <v/>
      </c>
      <c r="L2724" s="258" t="str">
        <f>IF('TSA Input'!J2687="","",IF('TSA Input'!J2687="Yes",'TSA Input'!G2687,""))</f>
        <v/>
      </c>
      <c r="M2724" s="258" t="str">
        <f>IF('TSA Input'!J2687="","",IF('TSA Input'!J2687="Yes",'TSA Input'!F2687,""))</f>
        <v/>
      </c>
      <c r="N2724" s="39" t="str">
        <f t="shared" si="85"/>
        <v/>
      </c>
      <c r="O2724" s="149" t="s">
        <v>11</v>
      </c>
      <c r="P2724" s="148" t="s">
        <v>11</v>
      </c>
      <c r="Q2724" s="1"/>
    </row>
    <row r="2725" spans="1:17" ht="15.75" hidden="1" customHeight="1">
      <c r="A2725" s="1" t="str">
        <f t="shared" si="1"/>
        <v/>
      </c>
      <c r="B2725" s="1"/>
      <c r="C2725" s="34" t="str">
        <f>IF('TSA Input'!J2688="","",IF('TSA Input'!J2688="Yes",'TSA Input'!B2688,"Ineligible"))</f>
        <v/>
      </c>
      <c r="D2725" s="246" t="str">
        <f>IF('TSA Input'!J2688="","",IF('TSA Input'!J2688="Yes",IF('TSA Input'!W2688="","",LEFT('TSA Input'!W2688,LEN('TSA Input'!W2688)-2)),""))</f>
        <v/>
      </c>
      <c r="E2725" s="246" t="str">
        <f>IF('TSA Input'!J2688="","",IF('TSA Input'!J2688="Yes",'TSA Input'!I2688,""))</f>
        <v/>
      </c>
      <c r="F2725" s="247" t="str">
        <f>IF('TSA Input'!J2688="","",IF('TSA Input'!J2688="Yes",'TSA Input'!C2688,""))</f>
        <v/>
      </c>
      <c r="G2725" s="36" t="str">
        <f>IF('TSA Input'!J2688="","",IF('TSA Input'!J2688="Yes",'TSA Input'!D2688,""))</f>
        <v/>
      </c>
      <c r="H2725" s="37" t="str">
        <f>IF('TSA Input'!K2688="","",IF('TSA Input'!J2688="Yes",'TSA Input'!G2688,""))</f>
        <v/>
      </c>
      <c r="I2725" s="37" t="str">
        <f>IF('TSA Input'!L2688="","",IF('TSA Input'!J2688="Yes",'TSA Input'!F2688,""))</f>
        <v/>
      </c>
      <c r="J2725" s="39" t="str">
        <f t="shared" si="84"/>
        <v/>
      </c>
      <c r="K2725" s="257" t="str">
        <f>IF('TSA Input'!J2688="","",IF('TSA Input'!J2688="Yes",'TSA Input'!D2688,""))</f>
        <v/>
      </c>
      <c r="L2725" s="258" t="str">
        <f>IF('TSA Input'!J2688="","",IF('TSA Input'!J2688="Yes",'TSA Input'!G2688,""))</f>
        <v/>
      </c>
      <c r="M2725" s="258" t="str">
        <f>IF('TSA Input'!J2688="","",IF('TSA Input'!J2688="Yes",'TSA Input'!F2688,""))</f>
        <v/>
      </c>
      <c r="N2725" s="39" t="str">
        <f t="shared" si="85"/>
        <v/>
      </c>
      <c r="O2725" s="149" t="s">
        <v>11</v>
      </c>
      <c r="P2725" s="148" t="s">
        <v>11</v>
      </c>
      <c r="Q2725" s="1"/>
    </row>
    <row r="2726" spans="1:17" ht="15.75" hidden="1" customHeight="1">
      <c r="A2726" s="1" t="str">
        <f t="shared" si="1"/>
        <v/>
      </c>
      <c r="B2726" s="1"/>
      <c r="C2726" s="34" t="str">
        <f>IF('TSA Input'!J2689="","",IF('TSA Input'!J2689="Yes",'TSA Input'!B2689,"Ineligible"))</f>
        <v/>
      </c>
      <c r="D2726" s="246" t="str">
        <f>IF('TSA Input'!J2689="","",IF('TSA Input'!J2689="Yes",IF('TSA Input'!W2689="","",LEFT('TSA Input'!W2689,LEN('TSA Input'!W2689)-2)),""))</f>
        <v/>
      </c>
      <c r="E2726" s="246" t="str">
        <f>IF('TSA Input'!J2689="","",IF('TSA Input'!J2689="Yes",'TSA Input'!I2689,""))</f>
        <v/>
      </c>
      <c r="F2726" s="247" t="str">
        <f>IF('TSA Input'!J2689="","",IF('TSA Input'!J2689="Yes",'TSA Input'!C2689,""))</f>
        <v/>
      </c>
      <c r="G2726" s="36" t="str">
        <f>IF('TSA Input'!J2689="","",IF('TSA Input'!J2689="Yes",'TSA Input'!D2689,""))</f>
        <v/>
      </c>
      <c r="H2726" s="37" t="str">
        <f>IF('TSA Input'!K2689="","",IF('TSA Input'!J2689="Yes",'TSA Input'!G2689,""))</f>
        <v/>
      </c>
      <c r="I2726" s="37" t="str">
        <f>IF('TSA Input'!L2689="","",IF('TSA Input'!J2689="Yes",'TSA Input'!F2689,""))</f>
        <v/>
      </c>
      <c r="J2726" s="39" t="str">
        <f t="shared" si="84"/>
        <v/>
      </c>
      <c r="K2726" s="257" t="str">
        <f>IF('TSA Input'!J2689="","",IF('TSA Input'!J2689="Yes",'TSA Input'!D2689,""))</f>
        <v/>
      </c>
      <c r="L2726" s="258" t="str">
        <f>IF('TSA Input'!J2689="","",IF('TSA Input'!J2689="Yes",'TSA Input'!G2689,""))</f>
        <v/>
      </c>
      <c r="M2726" s="258" t="str">
        <f>IF('TSA Input'!J2689="","",IF('TSA Input'!J2689="Yes",'TSA Input'!F2689,""))</f>
        <v/>
      </c>
      <c r="N2726" s="39" t="str">
        <f t="shared" si="85"/>
        <v/>
      </c>
      <c r="O2726" s="149" t="s">
        <v>11</v>
      </c>
      <c r="P2726" s="148" t="s">
        <v>11</v>
      </c>
      <c r="Q2726" s="1"/>
    </row>
    <row r="2727" spans="1:17" ht="15.75" hidden="1" customHeight="1">
      <c r="A2727" s="1" t="str">
        <f t="shared" si="1"/>
        <v/>
      </c>
      <c r="B2727" s="1"/>
      <c r="C2727" s="34" t="str">
        <f>IF('TSA Input'!J2690="","",IF('TSA Input'!J2690="Yes",'TSA Input'!B2690,"Ineligible"))</f>
        <v/>
      </c>
      <c r="D2727" s="246" t="str">
        <f>IF('TSA Input'!J2690="","",IF('TSA Input'!J2690="Yes",IF('TSA Input'!W2690="","",LEFT('TSA Input'!W2690,LEN('TSA Input'!W2690)-2)),""))</f>
        <v/>
      </c>
      <c r="E2727" s="246" t="str">
        <f>IF('TSA Input'!J2690="","",IF('TSA Input'!J2690="Yes",'TSA Input'!I2690,""))</f>
        <v/>
      </c>
      <c r="F2727" s="247" t="str">
        <f>IF('TSA Input'!J2690="","",IF('TSA Input'!J2690="Yes",'TSA Input'!C2690,""))</f>
        <v/>
      </c>
      <c r="G2727" s="36" t="str">
        <f>IF('TSA Input'!J2690="","",IF('TSA Input'!J2690="Yes",'TSA Input'!D2690,""))</f>
        <v/>
      </c>
      <c r="H2727" s="37" t="str">
        <f>IF('TSA Input'!K2690="","",IF('TSA Input'!J2690="Yes",'TSA Input'!G2690,""))</f>
        <v/>
      </c>
      <c r="I2727" s="37" t="str">
        <f>IF('TSA Input'!L2690="","",IF('TSA Input'!J2690="Yes",'TSA Input'!F2690,""))</f>
        <v/>
      </c>
      <c r="J2727" s="39" t="str">
        <f t="shared" si="84"/>
        <v/>
      </c>
      <c r="K2727" s="257" t="str">
        <f>IF('TSA Input'!J2690="","",IF('TSA Input'!J2690="Yes",'TSA Input'!D2690,""))</f>
        <v/>
      </c>
      <c r="L2727" s="258" t="str">
        <f>IF('TSA Input'!J2690="","",IF('TSA Input'!J2690="Yes",'TSA Input'!G2690,""))</f>
        <v/>
      </c>
      <c r="M2727" s="258" t="str">
        <f>IF('TSA Input'!J2690="","",IF('TSA Input'!J2690="Yes",'TSA Input'!F2690,""))</f>
        <v/>
      </c>
      <c r="N2727" s="39" t="str">
        <f t="shared" si="85"/>
        <v/>
      </c>
      <c r="O2727" s="149" t="s">
        <v>11</v>
      </c>
      <c r="P2727" s="148" t="s">
        <v>11</v>
      </c>
      <c r="Q2727" s="1"/>
    </row>
    <row r="2728" spans="1:17" ht="15.75" hidden="1" customHeight="1">
      <c r="A2728" s="1" t="str">
        <f t="shared" si="1"/>
        <v/>
      </c>
      <c r="B2728" s="1"/>
      <c r="C2728" s="34" t="str">
        <f>IF('TSA Input'!J2691="","",IF('TSA Input'!J2691="Yes",'TSA Input'!B2691,"Ineligible"))</f>
        <v/>
      </c>
      <c r="D2728" s="246" t="str">
        <f>IF('TSA Input'!J2691="","",IF('TSA Input'!J2691="Yes",IF('TSA Input'!W2691="","",LEFT('TSA Input'!W2691,LEN('TSA Input'!W2691)-2)),""))</f>
        <v/>
      </c>
      <c r="E2728" s="246" t="str">
        <f>IF('TSA Input'!J2691="","",IF('TSA Input'!J2691="Yes",'TSA Input'!I2691,""))</f>
        <v/>
      </c>
      <c r="F2728" s="247" t="str">
        <f>IF('TSA Input'!J2691="","",IF('TSA Input'!J2691="Yes",'TSA Input'!C2691,""))</f>
        <v/>
      </c>
      <c r="G2728" s="36" t="str">
        <f>IF('TSA Input'!J2691="","",IF('TSA Input'!J2691="Yes",'TSA Input'!D2691,""))</f>
        <v/>
      </c>
      <c r="H2728" s="37" t="str">
        <f>IF('TSA Input'!K2691="","",IF('TSA Input'!J2691="Yes",'TSA Input'!G2691,""))</f>
        <v/>
      </c>
      <c r="I2728" s="37" t="str">
        <f>IF('TSA Input'!L2691="","",IF('TSA Input'!J2691="Yes",'TSA Input'!F2691,""))</f>
        <v/>
      </c>
      <c r="J2728" s="39" t="str">
        <f t="shared" si="84"/>
        <v/>
      </c>
      <c r="K2728" s="257" t="str">
        <f>IF('TSA Input'!J2691="","",IF('TSA Input'!J2691="Yes",'TSA Input'!D2691,""))</f>
        <v/>
      </c>
      <c r="L2728" s="258" t="str">
        <f>IF('TSA Input'!J2691="","",IF('TSA Input'!J2691="Yes",'TSA Input'!G2691,""))</f>
        <v/>
      </c>
      <c r="M2728" s="258" t="str">
        <f>IF('TSA Input'!J2691="","",IF('TSA Input'!J2691="Yes",'TSA Input'!F2691,""))</f>
        <v/>
      </c>
      <c r="N2728" s="39" t="str">
        <f t="shared" si="85"/>
        <v/>
      </c>
      <c r="O2728" s="149" t="s">
        <v>11</v>
      </c>
      <c r="P2728" s="148" t="s">
        <v>11</v>
      </c>
      <c r="Q2728" s="1"/>
    </row>
    <row r="2729" spans="1:17" ht="15.75" hidden="1" customHeight="1">
      <c r="A2729" s="1" t="str">
        <f t="shared" si="1"/>
        <v/>
      </c>
      <c r="B2729" s="1"/>
      <c r="C2729" s="34" t="str">
        <f>IF('TSA Input'!J2692="","",IF('TSA Input'!J2692="Yes",'TSA Input'!B2692,"Ineligible"))</f>
        <v/>
      </c>
      <c r="D2729" s="246" t="str">
        <f>IF('TSA Input'!J2692="","",IF('TSA Input'!J2692="Yes",IF('TSA Input'!W2692="","",LEFT('TSA Input'!W2692,LEN('TSA Input'!W2692)-2)),""))</f>
        <v/>
      </c>
      <c r="E2729" s="246" t="str">
        <f>IF('TSA Input'!J2692="","",IF('TSA Input'!J2692="Yes",'TSA Input'!I2692,""))</f>
        <v/>
      </c>
      <c r="F2729" s="247" t="str">
        <f>IF('TSA Input'!J2692="","",IF('TSA Input'!J2692="Yes",'TSA Input'!C2692,""))</f>
        <v/>
      </c>
      <c r="G2729" s="36" t="str">
        <f>IF('TSA Input'!J2692="","",IF('TSA Input'!J2692="Yes",'TSA Input'!D2692,""))</f>
        <v/>
      </c>
      <c r="H2729" s="37" t="str">
        <f>IF('TSA Input'!K2692="","",IF('TSA Input'!J2692="Yes",'TSA Input'!G2692,""))</f>
        <v/>
      </c>
      <c r="I2729" s="37" t="str">
        <f>IF('TSA Input'!L2692="","",IF('TSA Input'!J2692="Yes",'TSA Input'!F2692,""))</f>
        <v/>
      </c>
      <c r="J2729" s="39" t="str">
        <f t="shared" ref="J2729:J2792" si="86">IF($C2729="","",SUM(G2729:I2729))</f>
        <v/>
      </c>
      <c r="K2729" s="257" t="str">
        <f>IF('TSA Input'!J2692="","",IF('TSA Input'!J2692="Yes",'TSA Input'!D2692,""))</f>
        <v/>
      </c>
      <c r="L2729" s="258" t="str">
        <f>IF('TSA Input'!J2692="","",IF('TSA Input'!J2692="Yes",'TSA Input'!G2692,""))</f>
        <v/>
      </c>
      <c r="M2729" s="258" t="str">
        <f>IF('TSA Input'!J2692="","",IF('TSA Input'!J2692="Yes",'TSA Input'!F2692,""))</f>
        <v/>
      </c>
      <c r="N2729" s="39" t="str">
        <f t="shared" ref="N2729:N2792" si="87">IF($C2729="","",SUM(K2729:M2729))</f>
        <v/>
      </c>
      <c r="O2729" s="149" t="s">
        <v>11</v>
      </c>
      <c r="P2729" s="148" t="s">
        <v>11</v>
      </c>
      <c r="Q2729" s="1"/>
    </row>
    <row r="2730" spans="1:17" ht="15.75" hidden="1" customHeight="1">
      <c r="A2730" s="1" t="str">
        <f t="shared" si="1"/>
        <v/>
      </c>
      <c r="B2730" s="1"/>
      <c r="C2730" s="34" t="str">
        <f>IF('TSA Input'!J2693="","",IF('TSA Input'!J2693="Yes",'TSA Input'!B2693,"Ineligible"))</f>
        <v/>
      </c>
      <c r="D2730" s="246" t="str">
        <f>IF('TSA Input'!J2693="","",IF('TSA Input'!J2693="Yes",IF('TSA Input'!W2693="","",LEFT('TSA Input'!W2693,LEN('TSA Input'!W2693)-2)),""))</f>
        <v/>
      </c>
      <c r="E2730" s="246" t="str">
        <f>IF('TSA Input'!J2693="","",IF('TSA Input'!J2693="Yes",'TSA Input'!I2693,""))</f>
        <v/>
      </c>
      <c r="F2730" s="247" t="str">
        <f>IF('TSA Input'!J2693="","",IF('TSA Input'!J2693="Yes",'TSA Input'!C2693,""))</f>
        <v/>
      </c>
      <c r="G2730" s="36" t="str">
        <f>IF('TSA Input'!J2693="","",IF('TSA Input'!J2693="Yes",'TSA Input'!D2693,""))</f>
        <v/>
      </c>
      <c r="H2730" s="37" t="str">
        <f>IF('TSA Input'!K2693="","",IF('TSA Input'!J2693="Yes",'TSA Input'!G2693,""))</f>
        <v/>
      </c>
      <c r="I2730" s="37" t="str">
        <f>IF('TSA Input'!L2693="","",IF('TSA Input'!J2693="Yes",'TSA Input'!F2693,""))</f>
        <v/>
      </c>
      <c r="J2730" s="39" t="str">
        <f t="shared" si="86"/>
        <v/>
      </c>
      <c r="K2730" s="257" t="str">
        <f>IF('TSA Input'!J2693="","",IF('TSA Input'!J2693="Yes",'TSA Input'!D2693,""))</f>
        <v/>
      </c>
      <c r="L2730" s="258" t="str">
        <f>IF('TSA Input'!J2693="","",IF('TSA Input'!J2693="Yes",'TSA Input'!G2693,""))</f>
        <v/>
      </c>
      <c r="M2730" s="258" t="str">
        <f>IF('TSA Input'!J2693="","",IF('TSA Input'!J2693="Yes",'TSA Input'!F2693,""))</f>
        <v/>
      </c>
      <c r="N2730" s="39" t="str">
        <f t="shared" si="87"/>
        <v/>
      </c>
      <c r="O2730" s="149" t="s">
        <v>11</v>
      </c>
      <c r="P2730" s="148" t="s">
        <v>11</v>
      </c>
      <c r="Q2730" s="1"/>
    </row>
    <row r="2731" spans="1:17" ht="15.75" hidden="1" customHeight="1">
      <c r="A2731" s="1" t="str">
        <f t="shared" si="1"/>
        <v/>
      </c>
      <c r="B2731" s="1"/>
      <c r="C2731" s="34" t="str">
        <f>IF('TSA Input'!J2694="","",IF('TSA Input'!J2694="Yes",'TSA Input'!B2694,"Ineligible"))</f>
        <v/>
      </c>
      <c r="D2731" s="246" t="str">
        <f>IF('TSA Input'!J2694="","",IF('TSA Input'!J2694="Yes",IF('TSA Input'!W2694="","",LEFT('TSA Input'!W2694,LEN('TSA Input'!W2694)-2)),""))</f>
        <v/>
      </c>
      <c r="E2731" s="246" t="str">
        <f>IF('TSA Input'!J2694="","",IF('TSA Input'!J2694="Yes",'TSA Input'!I2694,""))</f>
        <v/>
      </c>
      <c r="F2731" s="247" t="str">
        <f>IF('TSA Input'!J2694="","",IF('TSA Input'!J2694="Yes",'TSA Input'!C2694,""))</f>
        <v/>
      </c>
      <c r="G2731" s="36" t="str">
        <f>IF('TSA Input'!J2694="","",IF('TSA Input'!J2694="Yes",'TSA Input'!D2694,""))</f>
        <v/>
      </c>
      <c r="H2731" s="37" t="str">
        <f>IF('TSA Input'!K2694="","",IF('TSA Input'!J2694="Yes",'TSA Input'!G2694,""))</f>
        <v/>
      </c>
      <c r="I2731" s="37" t="str">
        <f>IF('TSA Input'!L2694="","",IF('TSA Input'!J2694="Yes",'TSA Input'!F2694,""))</f>
        <v/>
      </c>
      <c r="J2731" s="39" t="str">
        <f t="shared" si="86"/>
        <v/>
      </c>
      <c r="K2731" s="257" t="str">
        <f>IF('TSA Input'!J2694="","",IF('TSA Input'!J2694="Yes",'TSA Input'!D2694,""))</f>
        <v/>
      </c>
      <c r="L2731" s="258" t="str">
        <f>IF('TSA Input'!J2694="","",IF('TSA Input'!J2694="Yes",'TSA Input'!G2694,""))</f>
        <v/>
      </c>
      <c r="M2731" s="258" t="str">
        <f>IF('TSA Input'!J2694="","",IF('TSA Input'!J2694="Yes",'TSA Input'!F2694,""))</f>
        <v/>
      </c>
      <c r="N2731" s="39" t="str">
        <f t="shared" si="87"/>
        <v/>
      </c>
      <c r="O2731" s="149" t="s">
        <v>11</v>
      </c>
      <c r="P2731" s="148" t="s">
        <v>11</v>
      </c>
      <c r="Q2731" s="1"/>
    </row>
    <row r="2732" spans="1:17" ht="15.75" hidden="1" customHeight="1">
      <c r="A2732" s="1" t="str">
        <f t="shared" si="1"/>
        <v/>
      </c>
      <c r="B2732" s="1"/>
      <c r="C2732" s="34" t="str">
        <f>IF('TSA Input'!J2695="","",IF('TSA Input'!J2695="Yes",'TSA Input'!B2695,"Ineligible"))</f>
        <v/>
      </c>
      <c r="D2732" s="246" t="str">
        <f>IF('TSA Input'!J2695="","",IF('TSA Input'!J2695="Yes",IF('TSA Input'!W2695="","",LEFT('TSA Input'!W2695,LEN('TSA Input'!W2695)-2)),""))</f>
        <v/>
      </c>
      <c r="E2732" s="246" t="str">
        <f>IF('TSA Input'!J2695="","",IF('TSA Input'!J2695="Yes",'TSA Input'!I2695,""))</f>
        <v/>
      </c>
      <c r="F2732" s="247" t="str">
        <f>IF('TSA Input'!J2695="","",IF('TSA Input'!J2695="Yes",'TSA Input'!C2695,""))</f>
        <v/>
      </c>
      <c r="G2732" s="36" t="str">
        <f>IF('TSA Input'!J2695="","",IF('TSA Input'!J2695="Yes",'TSA Input'!D2695,""))</f>
        <v/>
      </c>
      <c r="H2732" s="37" t="str">
        <f>IF('TSA Input'!K2695="","",IF('TSA Input'!J2695="Yes",'TSA Input'!G2695,""))</f>
        <v/>
      </c>
      <c r="I2732" s="37" t="str">
        <f>IF('TSA Input'!L2695="","",IF('TSA Input'!J2695="Yes",'TSA Input'!F2695,""))</f>
        <v/>
      </c>
      <c r="J2732" s="39" t="str">
        <f t="shared" si="86"/>
        <v/>
      </c>
      <c r="K2732" s="257" t="str">
        <f>IF('TSA Input'!J2695="","",IF('TSA Input'!J2695="Yes",'TSA Input'!D2695,""))</f>
        <v/>
      </c>
      <c r="L2732" s="258" t="str">
        <f>IF('TSA Input'!J2695="","",IF('TSA Input'!J2695="Yes",'TSA Input'!G2695,""))</f>
        <v/>
      </c>
      <c r="M2732" s="258" t="str">
        <f>IF('TSA Input'!J2695="","",IF('TSA Input'!J2695="Yes",'TSA Input'!F2695,""))</f>
        <v/>
      </c>
      <c r="N2732" s="39" t="str">
        <f t="shared" si="87"/>
        <v/>
      </c>
      <c r="O2732" s="149" t="s">
        <v>11</v>
      </c>
      <c r="P2732" s="148" t="s">
        <v>11</v>
      </c>
      <c r="Q2732" s="1"/>
    </row>
    <row r="2733" spans="1:17" ht="15.75" hidden="1" customHeight="1">
      <c r="A2733" s="1" t="str">
        <f t="shared" si="1"/>
        <v/>
      </c>
      <c r="B2733" s="1"/>
      <c r="C2733" s="34" t="str">
        <f>IF('TSA Input'!J2696="","",IF('TSA Input'!J2696="Yes",'TSA Input'!B2696,"Ineligible"))</f>
        <v/>
      </c>
      <c r="D2733" s="246" t="str">
        <f>IF('TSA Input'!J2696="","",IF('TSA Input'!J2696="Yes",IF('TSA Input'!W2696="","",LEFT('TSA Input'!W2696,LEN('TSA Input'!W2696)-2)),""))</f>
        <v/>
      </c>
      <c r="E2733" s="246" t="str">
        <f>IF('TSA Input'!J2696="","",IF('TSA Input'!J2696="Yes",'TSA Input'!I2696,""))</f>
        <v/>
      </c>
      <c r="F2733" s="247" t="str">
        <f>IF('TSA Input'!J2696="","",IF('TSA Input'!J2696="Yes",'TSA Input'!C2696,""))</f>
        <v/>
      </c>
      <c r="G2733" s="36" t="str">
        <f>IF('TSA Input'!J2696="","",IF('TSA Input'!J2696="Yes",'TSA Input'!D2696,""))</f>
        <v/>
      </c>
      <c r="H2733" s="37" t="str">
        <f>IF('TSA Input'!K2696="","",IF('TSA Input'!J2696="Yes",'TSA Input'!G2696,""))</f>
        <v/>
      </c>
      <c r="I2733" s="37" t="str">
        <f>IF('TSA Input'!L2696="","",IF('TSA Input'!J2696="Yes",'TSA Input'!F2696,""))</f>
        <v/>
      </c>
      <c r="J2733" s="39" t="str">
        <f t="shared" si="86"/>
        <v/>
      </c>
      <c r="K2733" s="257" t="str">
        <f>IF('TSA Input'!J2696="","",IF('TSA Input'!J2696="Yes",'TSA Input'!D2696,""))</f>
        <v/>
      </c>
      <c r="L2733" s="258" t="str">
        <f>IF('TSA Input'!J2696="","",IF('TSA Input'!J2696="Yes",'TSA Input'!G2696,""))</f>
        <v/>
      </c>
      <c r="M2733" s="258" t="str">
        <f>IF('TSA Input'!J2696="","",IF('TSA Input'!J2696="Yes",'TSA Input'!F2696,""))</f>
        <v/>
      </c>
      <c r="N2733" s="39" t="str">
        <f t="shared" si="87"/>
        <v/>
      </c>
      <c r="O2733" s="149" t="s">
        <v>11</v>
      </c>
      <c r="P2733" s="148" t="s">
        <v>11</v>
      </c>
      <c r="Q2733" s="1"/>
    </row>
    <row r="2734" spans="1:17" ht="15.75" hidden="1" customHeight="1">
      <c r="A2734" s="1" t="str">
        <f t="shared" si="1"/>
        <v/>
      </c>
      <c r="B2734" s="1"/>
      <c r="C2734" s="34" t="str">
        <f>IF('TSA Input'!J2697="","",IF('TSA Input'!J2697="Yes",'TSA Input'!B2697,"Ineligible"))</f>
        <v/>
      </c>
      <c r="D2734" s="246" t="str">
        <f>IF('TSA Input'!J2697="","",IF('TSA Input'!J2697="Yes",IF('TSA Input'!W2697="","",LEFT('TSA Input'!W2697,LEN('TSA Input'!W2697)-2)),""))</f>
        <v/>
      </c>
      <c r="E2734" s="246" t="str">
        <f>IF('TSA Input'!J2697="","",IF('TSA Input'!J2697="Yes",'TSA Input'!I2697,""))</f>
        <v/>
      </c>
      <c r="F2734" s="247" t="str">
        <f>IF('TSA Input'!J2697="","",IF('TSA Input'!J2697="Yes",'TSA Input'!C2697,""))</f>
        <v/>
      </c>
      <c r="G2734" s="36" t="str">
        <f>IF('TSA Input'!J2697="","",IF('TSA Input'!J2697="Yes",'TSA Input'!D2697,""))</f>
        <v/>
      </c>
      <c r="H2734" s="37" t="str">
        <f>IF('TSA Input'!K2697="","",IF('TSA Input'!J2697="Yes",'TSA Input'!G2697,""))</f>
        <v/>
      </c>
      <c r="I2734" s="37" t="str">
        <f>IF('TSA Input'!L2697="","",IF('TSA Input'!J2697="Yes",'TSA Input'!F2697,""))</f>
        <v/>
      </c>
      <c r="J2734" s="39" t="str">
        <f t="shared" si="86"/>
        <v/>
      </c>
      <c r="K2734" s="257" t="str">
        <f>IF('TSA Input'!J2697="","",IF('TSA Input'!J2697="Yes",'TSA Input'!D2697,""))</f>
        <v/>
      </c>
      <c r="L2734" s="258" t="str">
        <f>IF('TSA Input'!J2697="","",IF('TSA Input'!J2697="Yes",'TSA Input'!G2697,""))</f>
        <v/>
      </c>
      <c r="M2734" s="258" t="str">
        <f>IF('TSA Input'!J2697="","",IF('TSA Input'!J2697="Yes",'TSA Input'!F2697,""))</f>
        <v/>
      </c>
      <c r="N2734" s="39" t="str">
        <f t="shared" si="87"/>
        <v/>
      </c>
      <c r="O2734" s="149" t="s">
        <v>11</v>
      </c>
      <c r="P2734" s="148" t="s">
        <v>11</v>
      </c>
      <c r="Q2734" s="1"/>
    </row>
    <row r="2735" spans="1:17" ht="15.75" hidden="1" customHeight="1">
      <c r="A2735" s="1" t="str">
        <f t="shared" si="1"/>
        <v/>
      </c>
      <c r="B2735" s="1"/>
      <c r="C2735" s="34" t="str">
        <f>IF('TSA Input'!J2698="","",IF('TSA Input'!J2698="Yes",'TSA Input'!B2698,"Ineligible"))</f>
        <v/>
      </c>
      <c r="D2735" s="246" t="str">
        <f>IF('TSA Input'!J2698="","",IF('TSA Input'!J2698="Yes",IF('TSA Input'!W2698="","",LEFT('TSA Input'!W2698,LEN('TSA Input'!W2698)-2)),""))</f>
        <v/>
      </c>
      <c r="E2735" s="246" t="str">
        <f>IF('TSA Input'!J2698="","",IF('TSA Input'!J2698="Yes",'TSA Input'!I2698,""))</f>
        <v/>
      </c>
      <c r="F2735" s="247" t="str">
        <f>IF('TSA Input'!J2698="","",IF('TSA Input'!J2698="Yes",'TSA Input'!C2698,""))</f>
        <v/>
      </c>
      <c r="G2735" s="36" t="str">
        <f>IF('TSA Input'!J2698="","",IF('TSA Input'!J2698="Yes",'TSA Input'!D2698,""))</f>
        <v/>
      </c>
      <c r="H2735" s="37" t="str">
        <f>IF('TSA Input'!K2698="","",IF('TSA Input'!J2698="Yes",'TSA Input'!G2698,""))</f>
        <v/>
      </c>
      <c r="I2735" s="37" t="str">
        <f>IF('TSA Input'!L2698="","",IF('TSA Input'!J2698="Yes",'TSA Input'!F2698,""))</f>
        <v/>
      </c>
      <c r="J2735" s="39" t="str">
        <f t="shared" si="86"/>
        <v/>
      </c>
      <c r="K2735" s="257" t="str">
        <f>IF('TSA Input'!J2698="","",IF('TSA Input'!J2698="Yes",'TSA Input'!D2698,""))</f>
        <v/>
      </c>
      <c r="L2735" s="258" t="str">
        <f>IF('TSA Input'!J2698="","",IF('TSA Input'!J2698="Yes",'TSA Input'!G2698,""))</f>
        <v/>
      </c>
      <c r="M2735" s="258" t="str">
        <f>IF('TSA Input'!J2698="","",IF('TSA Input'!J2698="Yes",'TSA Input'!F2698,""))</f>
        <v/>
      </c>
      <c r="N2735" s="39" t="str">
        <f t="shared" si="87"/>
        <v/>
      </c>
      <c r="O2735" s="149" t="s">
        <v>11</v>
      </c>
      <c r="P2735" s="148" t="s">
        <v>11</v>
      </c>
      <c r="Q2735" s="1"/>
    </row>
    <row r="2736" spans="1:17" ht="15.75" hidden="1" customHeight="1">
      <c r="A2736" s="1" t="str">
        <f t="shared" si="1"/>
        <v/>
      </c>
      <c r="B2736" s="1"/>
      <c r="C2736" s="34" t="str">
        <f>IF('TSA Input'!J2699="","",IF('TSA Input'!J2699="Yes",'TSA Input'!B2699,"Ineligible"))</f>
        <v/>
      </c>
      <c r="D2736" s="246" t="str">
        <f>IF('TSA Input'!J2699="","",IF('TSA Input'!J2699="Yes",IF('TSA Input'!W2699="","",LEFT('TSA Input'!W2699,LEN('TSA Input'!W2699)-2)),""))</f>
        <v/>
      </c>
      <c r="E2736" s="246" t="str">
        <f>IF('TSA Input'!J2699="","",IF('TSA Input'!J2699="Yes",'TSA Input'!I2699,""))</f>
        <v/>
      </c>
      <c r="F2736" s="247" t="str">
        <f>IF('TSA Input'!J2699="","",IF('TSA Input'!J2699="Yes",'TSA Input'!C2699,""))</f>
        <v/>
      </c>
      <c r="G2736" s="36" t="str">
        <f>IF('TSA Input'!J2699="","",IF('TSA Input'!J2699="Yes",'TSA Input'!D2699,""))</f>
        <v/>
      </c>
      <c r="H2736" s="37" t="str">
        <f>IF('TSA Input'!K2699="","",IF('TSA Input'!J2699="Yes",'TSA Input'!G2699,""))</f>
        <v/>
      </c>
      <c r="I2736" s="37" t="str">
        <f>IF('TSA Input'!L2699="","",IF('TSA Input'!J2699="Yes",'TSA Input'!F2699,""))</f>
        <v/>
      </c>
      <c r="J2736" s="39" t="str">
        <f t="shared" si="86"/>
        <v/>
      </c>
      <c r="K2736" s="257" t="str">
        <f>IF('TSA Input'!J2699="","",IF('TSA Input'!J2699="Yes",'TSA Input'!D2699,""))</f>
        <v/>
      </c>
      <c r="L2736" s="258" t="str">
        <f>IF('TSA Input'!J2699="","",IF('TSA Input'!J2699="Yes",'TSA Input'!G2699,""))</f>
        <v/>
      </c>
      <c r="M2736" s="258" t="str">
        <f>IF('TSA Input'!J2699="","",IF('TSA Input'!J2699="Yes",'TSA Input'!F2699,""))</f>
        <v/>
      </c>
      <c r="N2736" s="39" t="str">
        <f t="shared" si="87"/>
        <v/>
      </c>
      <c r="O2736" s="149" t="s">
        <v>11</v>
      </c>
      <c r="P2736" s="148" t="s">
        <v>11</v>
      </c>
      <c r="Q2736" s="1"/>
    </row>
    <row r="2737" spans="1:17" ht="15.75" hidden="1" customHeight="1">
      <c r="A2737" s="1" t="str">
        <f t="shared" si="1"/>
        <v/>
      </c>
      <c r="B2737" s="1"/>
      <c r="C2737" s="34" t="str">
        <f>IF('TSA Input'!J2700="","",IF('TSA Input'!J2700="Yes",'TSA Input'!B2700,"Ineligible"))</f>
        <v/>
      </c>
      <c r="D2737" s="246" t="str">
        <f>IF('TSA Input'!J2700="","",IF('TSA Input'!J2700="Yes",IF('TSA Input'!W2700="","",LEFT('TSA Input'!W2700,LEN('TSA Input'!W2700)-2)),""))</f>
        <v/>
      </c>
      <c r="E2737" s="246" t="str">
        <f>IF('TSA Input'!J2700="","",IF('TSA Input'!J2700="Yes",'TSA Input'!I2700,""))</f>
        <v/>
      </c>
      <c r="F2737" s="247" t="str">
        <f>IF('TSA Input'!J2700="","",IF('TSA Input'!J2700="Yes",'TSA Input'!C2700,""))</f>
        <v/>
      </c>
      <c r="G2737" s="36" t="str">
        <f>IF('TSA Input'!J2700="","",IF('TSA Input'!J2700="Yes",'TSA Input'!D2700,""))</f>
        <v/>
      </c>
      <c r="H2737" s="37" t="str">
        <f>IF('TSA Input'!K2700="","",IF('TSA Input'!J2700="Yes",'TSA Input'!G2700,""))</f>
        <v/>
      </c>
      <c r="I2737" s="37" t="str">
        <f>IF('TSA Input'!L2700="","",IF('TSA Input'!J2700="Yes",'TSA Input'!F2700,""))</f>
        <v/>
      </c>
      <c r="J2737" s="39" t="str">
        <f t="shared" si="86"/>
        <v/>
      </c>
      <c r="K2737" s="257" t="str">
        <f>IF('TSA Input'!J2700="","",IF('TSA Input'!J2700="Yes",'TSA Input'!D2700,""))</f>
        <v/>
      </c>
      <c r="L2737" s="258" t="str">
        <f>IF('TSA Input'!J2700="","",IF('TSA Input'!J2700="Yes",'TSA Input'!G2700,""))</f>
        <v/>
      </c>
      <c r="M2737" s="258" t="str">
        <f>IF('TSA Input'!J2700="","",IF('TSA Input'!J2700="Yes",'TSA Input'!F2700,""))</f>
        <v/>
      </c>
      <c r="N2737" s="39" t="str">
        <f t="shared" si="87"/>
        <v/>
      </c>
      <c r="O2737" s="149" t="s">
        <v>11</v>
      </c>
      <c r="P2737" s="148" t="s">
        <v>11</v>
      </c>
      <c r="Q2737" s="1"/>
    </row>
    <row r="2738" spans="1:17" ht="15.75" hidden="1" customHeight="1">
      <c r="A2738" s="1" t="str">
        <f t="shared" si="1"/>
        <v/>
      </c>
      <c r="B2738" s="1"/>
      <c r="C2738" s="34" t="str">
        <f>IF('TSA Input'!J2701="","",IF('TSA Input'!J2701="Yes",'TSA Input'!B2701,"Ineligible"))</f>
        <v/>
      </c>
      <c r="D2738" s="246" t="str">
        <f>IF('TSA Input'!J2701="","",IF('TSA Input'!J2701="Yes",IF('TSA Input'!W2701="","",LEFT('TSA Input'!W2701,LEN('TSA Input'!W2701)-2)),""))</f>
        <v/>
      </c>
      <c r="E2738" s="246" t="str">
        <f>IF('TSA Input'!J2701="","",IF('TSA Input'!J2701="Yes",'TSA Input'!I2701,""))</f>
        <v/>
      </c>
      <c r="F2738" s="247" t="str">
        <f>IF('TSA Input'!J2701="","",IF('TSA Input'!J2701="Yes",'TSA Input'!C2701,""))</f>
        <v/>
      </c>
      <c r="G2738" s="36" t="str">
        <f>IF('TSA Input'!J2701="","",IF('TSA Input'!J2701="Yes",'TSA Input'!D2701,""))</f>
        <v/>
      </c>
      <c r="H2738" s="37" t="str">
        <f>IF('TSA Input'!K2701="","",IF('TSA Input'!J2701="Yes",'TSA Input'!G2701,""))</f>
        <v/>
      </c>
      <c r="I2738" s="37" t="str">
        <f>IF('TSA Input'!L2701="","",IF('TSA Input'!J2701="Yes",'TSA Input'!F2701,""))</f>
        <v/>
      </c>
      <c r="J2738" s="39" t="str">
        <f t="shared" si="86"/>
        <v/>
      </c>
      <c r="K2738" s="257" t="str">
        <f>IF('TSA Input'!J2701="","",IF('TSA Input'!J2701="Yes",'TSA Input'!D2701,""))</f>
        <v/>
      </c>
      <c r="L2738" s="258" t="str">
        <f>IF('TSA Input'!J2701="","",IF('TSA Input'!J2701="Yes",'TSA Input'!G2701,""))</f>
        <v/>
      </c>
      <c r="M2738" s="258" t="str">
        <f>IF('TSA Input'!J2701="","",IF('TSA Input'!J2701="Yes",'TSA Input'!F2701,""))</f>
        <v/>
      </c>
      <c r="N2738" s="39" t="str">
        <f t="shared" si="87"/>
        <v/>
      </c>
      <c r="O2738" s="149" t="s">
        <v>11</v>
      </c>
      <c r="P2738" s="148" t="s">
        <v>11</v>
      </c>
      <c r="Q2738" s="1"/>
    </row>
    <row r="2739" spans="1:17" ht="15.75" hidden="1" customHeight="1">
      <c r="A2739" s="1" t="str">
        <f t="shared" si="1"/>
        <v/>
      </c>
      <c r="B2739" s="1"/>
      <c r="C2739" s="34" t="str">
        <f>IF('TSA Input'!J2702="","",IF('TSA Input'!J2702="Yes",'TSA Input'!B2702,"Ineligible"))</f>
        <v/>
      </c>
      <c r="D2739" s="246" t="str">
        <f>IF('TSA Input'!J2702="","",IF('TSA Input'!J2702="Yes",IF('TSA Input'!W2702="","",LEFT('TSA Input'!W2702,LEN('TSA Input'!W2702)-2)),""))</f>
        <v/>
      </c>
      <c r="E2739" s="246" t="str">
        <f>IF('TSA Input'!J2702="","",IF('TSA Input'!J2702="Yes",'TSA Input'!I2702,""))</f>
        <v/>
      </c>
      <c r="F2739" s="247" t="str">
        <f>IF('TSA Input'!J2702="","",IF('TSA Input'!J2702="Yes",'TSA Input'!C2702,""))</f>
        <v/>
      </c>
      <c r="G2739" s="36" t="str">
        <f>IF('TSA Input'!J2702="","",IF('TSA Input'!J2702="Yes",'TSA Input'!D2702,""))</f>
        <v/>
      </c>
      <c r="H2739" s="37" t="str">
        <f>IF('TSA Input'!K2702="","",IF('TSA Input'!J2702="Yes",'TSA Input'!G2702,""))</f>
        <v/>
      </c>
      <c r="I2739" s="37" t="str">
        <f>IF('TSA Input'!L2702="","",IF('TSA Input'!J2702="Yes",'TSA Input'!F2702,""))</f>
        <v/>
      </c>
      <c r="J2739" s="39" t="str">
        <f t="shared" si="86"/>
        <v/>
      </c>
      <c r="K2739" s="257" t="str">
        <f>IF('TSA Input'!J2702="","",IF('TSA Input'!J2702="Yes",'TSA Input'!D2702,""))</f>
        <v/>
      </c>
      <c r="L2739" s="258" t="str">
        <f>IF('TSA Input'!J2702="","",IF('TSA Input'!J2702="Yes",'TSA Input'!G2702,""))</f>
        <v/>
      </c>
      <c r="M2739" s="258" t="str">
        <f>IF('TSA Input'!J2702="","",IF('TSA Input'!J2702="Yes",'TSA Input'!F2702,""))</f>
        <v/>
      </c>
      <c r="N2739" s="39" t="str">
        <f t="shared" si="87"/>
        <v/>
      </c>
      <c r="O2739" s="149" t="s">
        <v>11</v>
      </c>
      <c r="P2739" s="148" t="s">
        <v>11</v>
      </c>
      <c r="Q2739" s="1"/>
    </row>
    <row r="2740" spans="1:17" ht="15.75" hidden="1" customHeight="1">
      <c r="A2740" s="1" t="str">
        <f t="shared" si="1"/>
        <v/>
      </c>
      <c r="B2740" s="1"/>
      <c r="C2740" s="34" t="str">
        <f>IF('TSA Input'!J2703="","",IF('TSA Input'!J2703="Yes",'TSA Input'!B2703,"Ineligible"))</f>
        <v/>
      </c>
      <c r="D2740" s="246" t="str">
        <f>IF('TSA Input'!J2703="","",IF('TSA Input'!J2703="Yes",IF('TSA Input'!W2703="","",LEFT('TSA Input'!W2703,LEN('TSA Input'!W2703)-2)),""))</f>
        <v/>
      </c>
      <c r="E2740" s="246" t="str">
        <f>IF('TSA Input'!J2703="","",IF('TSA Input'!J2703="Yes",'TSA Input'!I2703,""))</f>
        <v/>
      </c>
      <c r="F2740" s="247" t="str">
        <f>IF('TSA Input'!J2703="","",IF('TSA Input'!J2703="Yes",'TSA Input'!C2703,""))</f>
        <v/>
      </c>
      <c r="G2740" s="36" t="str">
        <f>IF('TSA Input'!J2703="","",IF('TSA Input'!J2703="Yes",'TSA Input'!D2703,""))</f>
        <v/>
      </c>
      <c r="H2740" s="37" t="str">
        <f>IF('TSA Input'!K2703="","",IF('TSA Input'!J2703="Yes",'TSA Input'!G2703,""))</f>
        <v/>
      </c>
      <c r="I2740" s="37" t="str">
        <f>IF('TSA Input'!L2703="","",IF('TSA Input'!J2703="Yes",'TSA Input'!F2703,""))</f>
        <v/>
      </c>
      <c r="J2740" s="39" t="str">
        <f t="shared" si="86"/>
        <v/>
      </c>
      <c r="K2740" s="257" t="str">
        <f>IF('TSA Input'!J2703="","",IF('TSA Input'!J2703="Yes",'TSA Input'!D2703,""))</f>
        <v/>
      </c>
      <c r="L2740" s="258" t="str">
        <f>IF('TSA Input'!J2703="","",IF('TSA Input'!J2703="Yes",'TSA Input'!G2703,""))</f>
        <v/>
      </c>
      <c r="M2740" s="258" t="str">
        <f>IF('TSA Input'!J2703="","",IF('TSA Input'!J2703="Yes",'TSA Input'!F2703,""))</f>
        <v/>
      </c>
      <c r="N2740" s="39" t="str">
        <f t="shared" si="87"/>
        <v/>
      </c>
      <c r="O2740" s="149" t="s">
        <v>11</v>
      </c>
      <c r="P2740" s="148" t="s">
        <v>11</v>
      </c>
      <c r="Q2740" s="1"/>
    </row>
    <row r="2741" spans="1:17" ht="15.75" hidden="1" customHeight="1">
      <c r="A2741" s="1" t="str">
        <f t="shared" si="1"/>
        <v/>
      </c>
      <c r="B2741" s="1"/>
      <c r="C2741" s="34" t="str">
        <f>IF('TSA Input'!J2704="","",IF('TSA Input'!J2704="Yes",'TSA Input'!B2704,"Ineligible"))</f>
        <v/>
      </c>
      <c r="D2741" s="246" t="str">
        <f>IF('TSA Input'!J2704="","",IF('TSA Input'!J2704="Yes",IF('TSA Input'!W2704="","",LEFT('TSA Input'!W2704,LEN('TSA Input'!W2704)-2)),""))</f>
        <v/>
      </c>
      <c r="E2741" s="246" t="str">
        <f>IF('TSA Input'!J2704="","",IF('TSA Input'!J2704="Yes",'TSA Input'!I2704,""))</f>
        <v/>
      </c>
      <c r="F2741" s="247" t="str">
        <f>IF('TSA Input'!J2704="","",IF('TSA Input'!J2704="Yes",'TSA Input'!C2704,""))</f>
        <v/>
      </c>
      <c r="G2741" s="36" t="str">
        <f>IF('TSA Input'!J2704="","",IF('TSA Input'!J2704="Yes",'TSA Input'!D2704,""))</f>
        <v/>
      </c>
      <c r="H2741" s="37" t="str">
        <f>IF('TSA Input'!K2704="","",IF('TSA Input'!J2704="Yes",'TSA Input'!G2704,""))</f>
        <v/>
      </c>
      <c r="I2741" s="37" t="str">
        <f>IF('TSA Input'!L2704="","",IF('TSA Input'!J2704="Yes",'TSA Input'!F2704,""))</f>
        <v/>
      </c>
      <c r="J2741" s="39" t="str">
        <f t="shared" si="86"/>
        <v/>
      </c>
      <c r="K2741" s="257" t="str">
        <f>IF('TSA Input'!J2704="","",IF('TSA Input'!J2704="Yes",'TSA Input'!D2704,""))</f>
        <v/>
      </c>
      <c r="L2741" s="258" t="str">
        <f>IF('TSA Input'!J2704="","",IF('TSA Input'!J2704="Yes",'TSA Input'!G2704,""))</f>
        <v/>
      </c>
      <c r="M2741" s="258" t="str">
        <f>IF('TSA Input'!J2704="","",IF('TSA Input'!J2704="Yes",'TSA Input'!F2704,""))</f>
        <v/>
      </c>
      <c r="N2741" s="39" t="str">
        <f t="shared" si="87"/>
        <v/>
      </c>
      <c r="O2741" s="149" t="s">
        <v>11</v>
      </c>
      <c r="P2741" s="148" t="s">
        <v>11</v>
      </c>
      <c r="Q2741" s="1"/>
    </row>
    <row r="2742" spans="1:17" ht="15.75" hidden="1" customHeight="1">
      <c r="A2742" s="1" t="str">
        <f t="shared" si="1"/>
        <v/>
      </c>
      <c r="B2742" s="1"/>
      <c r="C2742" s="34" t="str">
        <f>IF('TSA Input'!J2705="","",IF('TSA Input'!J2705="Yes",'TSA Input'!B2705,"Ineligible"))</f>
        <v/>
      </c>
      <c r="D2742" s="246" t="str">
        <f>IF('TSA Input'!J2705="","",IF('TSA Input'!J2705="Yes",IF('TSA Input'!W2705="","",LEFT('TSA Input'!W2705,LEN('TSA Input'!W2705)-2)),""))</f>
        <v/>
      </c>
      <c r="E2742" s="246" t="str">
        <f>IF('TSA Input'!J2705="","",IF('TSA Input'!J2705="Yes",'TSA Input'!I2705,""))</f>
        <v/>
      </c>
      <c r="F2742" s="247" t="str">
        <f>IF('TSA Input'!J2705="","",IF('TSA Input'!J2705="Yes",'TSA Input'!C2705,""))</f>
        <v/>
      </c>
      <c r="G2742" s="36" t="str">
        <f>IF('TSA Input'!J2705="","",IF('TSA Input'!J2705="Yes",'TSA Input'!D2705,""))</f>
        <v/>
      </c>
      <c r="H2742" s="37" t="str">
        <f>IF('TSA Input'!K2705="","",IF('TSA Input'!J2705="Yes",'TSA Input'!G2705,""))</f>
        <v/>
      </c>
      <c r="I2742" s="37" t="str">
        <f>IF('TSA Input'!L2705="","",IF('TSA Input'!J2705="Yes",'TSA Input'!F2705,""))</f>
        <v/>
      </c>
      <c r="J2742" s="39" t="str">
        <f t="shared" si="86"/>
        <v/>
      </c>
      <c r="K2742" s="257" t="str">
        <f>IF('TSA Input'!J2705="","",IF('TSA Input'!J2705="Yes",'TSA Input'!D2705,""))</f>
        <v/>
      </c>
      <c r="L2742" s="258" t="str">
        <f>IF('TSA Input'!J2705="","",IF('TSA Input'!J2705="Yes",'TSA Input'!G2705,""))</f>
        <v/>
      </c>
      <c r="M2742" s="258" t="str">
        <f>IF('TSA Input'!J2705="","",IF('TSA Input'!J2705="Yes",'TSA Input'!F2705,""))</f>
        <v/>
      </c>
      <c r="N2742" s="39" t="str">
        <f t="shared" si="87"/>
        <v/>
      </c>
      <c r="O2742" s="149" t="s">
        <v>11</v>
      </c>
      <c r="P2742" s="148" t="s">
        <v>11</v>
      </c>
      <c r="Q2742" s="1"/>
    </row>
    <row r="2743" spans="1:17" ht="15.75" hidden="1" customHeight="1">
      <c r="A2743" s="1" t="str">
        <f t="shared" si="1"/>
        <v/>
      </c>
      <c r="B2743" s="1"/>
      <c r="C2743" s="34" t="str">
        <f>IF('TSA Input'!J2706="","",IF('TSA Input'!J2706="Yes",'TSA Input'!B2706,"Ineligible"))</f>
        <v/>
      </c>
      <c r="D2743" s="246" t="str">
        <f>IF('TSA Input'!J2706="","",IF('TSA Input'!J2706="Yes",IF('TSA Input'!W2706="","",LEFT('TSA Input'!W2706,LEN('TSA Input'!W2706)-2)),""))</f>
        <v/>
      </c>
      <c r="E2743" s="246" t="str">
        <f>IF('TSA Input'!J2706="","",IF('TSA Input'!J2706="Yes",'TSA Input'!I2706,""))</f>
        <v/>
      </c>
      <c r="F2743" s="247" t="str">
        <f>IF('TSA Input'!J2706="","",IF('TSA Input'!J2706="Yes",'TSA Input'!C2706,""))</f>
        <v/>
      </c>
      <c r="G2743" s="36" t="str">
        <f>IF('TSA Input'!J2706="","",IF('TSA Input'!J2706="Yes",'TSA Input'!D2706,""))</f>
        <v/>
      </c>
      <c r="H2743" s="37" t="str">
        <f>IF('TSA Input'!K2706="","",IF('TSA Input'!J2706="Yes",'TSA Input'!G2706,""))</f>
        <v/>
      </c>
      <c r="I2743" s="37" t="str">
        <f>IF('TSA Input'!L2706="","",IF('TSA Input'!J2706="Yes",'TSA Input'!F2706,""))</f>
        <v/>
      </c>
      <c r="J2743" s="39" t="str">
        <f t="shared" si="86"/>
        <v/>
      </c>
      <c r="K2743" s="257" t="str">
        <f>IF('TSA Input'!J2706="","",IF('TSA Input'!J2706="Yes",'TSA Input'!D2706,""))</f>
        <v/>
      </c>
      <c r="L2743" s="258" t="str">
        <f>IF('TSA Input'!J2706="","",IF('TSA Input'!J2706="Yes",'TSA Input'!G2706,""))</f>
        <v/>
      </c>
      <c r="M2743" s="258" t="str">
        <f>IF('TSA Input'!J2706="","",IF('TSA Input'!J2706="Yes",'TSA Input'!F2706,""))</f>
        <v/>
      </c>
      <c r="N2743" s="39" t="str">
        <f t="shared" si="87"/>
        <v/>
      </c>
      <c r="O2743" s="149" t="s">
        <v>11</v>
      </c>
      <c r="P2743" s="148" t="s">
        <v>11</v>
      </c>
      <c r="Q2743" s="1"/>
    </row>
    <row r="2744" spans="1:17" ht="15.75" hidden="1" customHeight="1">
      <c r="A2744" s="1" t="str">
        <f t="shared" si="1"/>
        <v/>
      </c>
      <c r="B2744" s="1"/>
      <c r="C2744" s="34" t="str">
        <f>IF('TSA Input'!J2707="","",IF('TSA Input'!J2707="Yes",'TSA Input'!B2707,"Ineligible"))</f>
        <v/>
      </c>
      <c r="D2744" s="246" t="str">
        <f>IF('TSA Input'!J2707="","",IF('TSA Input'!J2707="Yes",IF('TSA Input'!W2707="","",LEFT('TSA Input'!W2707,LEN('TSA Input'!W2707)-2)),""))</f>
        <v/>
      </c>
      <c r="E2744" s="246" t="str">
        <f>IF('TSA Input'!J2707="","",IF('TSA Input'!J2707="Yes",'TSA Input'!I2707,""))</f>
        <v/>
      </c>
      <c r="F2744" s="247" t="str">
        <f>IF('TSA Input'!J2707="","",IF('TSA Input'!J2707="Yes",'TSA Input'!C2707,""))</f>
        <v/>
      </c>
      <c r="G2744" s="36" t="str">
        <f>IF('TSA Input'!J2707="","",IF('TSA Input'!J2707="Yes",'TSA Input'!D2707,""))</f>
        <v/>
      </c>
      <c r="H2744" s="37" t="str">
        <f>IF('TSA Input'!K2707="","",IF('TSA Input'!J2707="Yes",'TSA Input'!G2707,""))</f>
        <v/>
      </c>
      <c r="I2744" s="37" t="str">
        <f>IF('TSA Input'!L2707="","",IF('TSA Input'!J2707="Yes",'TSA Input'!F2707,""))</f>
        <v/>
      </c>
      <c r="J2744" s="39" t="str">
        <f t="shared" si="86"/>
        <v/>
      </c>
      <c r="K2744" s="257" t="str">
        <f>IF('TSA Input'!J2707="","",IF('TSA Input'!J2707="Yes",'TSA Input'!D2707,""))</f>
        <v/>
      </c>
      <c r="L2744" s="258" t="str">
        <f>IF('TSA Input'!J2707="","",IF('TSA Input'!J2707="Yes",'TSA Input'!G2707,""))</f>
        <v/>
      </c>
      <c r="M2744" s="258" t="str">
        <f>IF('TSA Input'!J2707="","",IF('TSA Input'!J2707="Yes",'TSA Input'!F2707,""))</f>
        <v/>
      </c>
      <c r="N2744" s="39" t="str">
        <f t="shared" si="87"/>
        <v/>
      </c>
      <c r="O2744" s="149" t="s">
        <v>11</v>
      </c>
      <c r="P2744" s="148" t="s">
        <v>11</v>
      </c>
      <c r="Q2744" s="1"/>
    </row>
    <row r="2745" spans="1:17" ht="15.75" hidden="1" customHeight="1">
      <c r="A2745" s="1" t="str">
        <f t="shared" si="1"/>
        <v/>
      </c>
      <c r="B2745" s="1"/>
      <c r="C2745" s="34" t="str">
        <f>IF('TSA Input'!J2708="","",IF('TSA Input'!J2708="Yes",'TSA Input'!B2708,"Ineligible"))</f>
        <v/>
      </c>
      <c r="D2745" s="246" t="str">
        <f>IF('TSA Input'!J2708="","",IF('TSA Input'!J2708="Yes",IF('TSA Input'!W2708="","",LEFT('TSA Input'!W2708,LEN('TSA Input'!W2708)-2)),""))</f>
        <v/>
      </c>
      <c r="E2745" s="246" t="str">
        <f>IF('TSA Input'!J2708="","",IF('TSA Input'!J2708="Yes",'TSA Input'!I2708,""))</f>
        <v/>
      </c>
      <c r="F2745" s="247" t="str">
        <f>IF('TSA Input'!J2708="","",IF('TSA Input'!J2708="Yes",'TSA Input'!C2708,""))</f>
        <v/>
      </c>
      <c r="G2745" s="36" t="str">
        <f>IF('TSA Input'!J2708="","",IF('TSA Input'!J2708="Yes",'TSA Input'!D2708,""))</f>
        <v/>
      </c>
      <c r="H2745" s="37" t="str">
        <f>IF('TSA Input'!K2708="","",IF('TSA Input'!J2708="Yes",'TSA Input'!G2708,""))</f>
        <v/>
      </c>
      <c r="I2745" s="37" t="str">
        <f>IF('TSA Input'!L2708="","",IF('TSA Input'!J2708="Yes",'TSA Input'!F2708,""))</f>
        <v/>
      </c>
      <c r="J2745" s="39" t="str">
        <f t="shared" si="86"/>
        <v/>
      </c>
      <c r="K2745" s="257" t="str">
        <f>IF('TSA Input'!J2708="","",IF('TSA Input'!J2708="Yes",'TSA Input'!D2708,""))</f>
        <v/>
      </c>
      <c r="L2745" s="258" t="str">
        <f>IF('TSA Input'!J2708="","",IF('TSA Input'!J2708="Yes",'TSA Input'!G2708,""))</f>
        <v/>
      </c>
      <c r="M2745" s="258" t="str">
        <f>IF('TSA Input'!J2708="","",IF('TSA Input'!J2708="Yes",'TSA Input'!F2708,""))</f>
        <v/>
      </c>
      <c r="N2745" s="39" t="str">
        <f t="shared" si="87"/>
        <v/>
      </c>
      <c r="O2745" s="149" t="s">
        <v>11</v>
      </c>
      <c r="P2745" s="148" t="s">
        <v>11</v>
      </c>
      <c r="Q2745" s="1"/>
    </row>
    <row r="2746" spans="1:17" ht="15.75" hidden="1" customHeight="1">
      <c r="A2746" s="1" t="str">
        <f t="shared" si="1"/>
        <v/>
      </c>
      <c r="B2746" s="1"/>
      <c r="C2746" s="34" t="str">
        <f>IF('TSA Input'!J2709="","",IF('TSA Input'!J2709="Yes",'TSA Input'!B2709,"Ineligible"))</f>
        <v/>
      </c>
      <c r="D2746" s="246" t="str">
        <f>IF('TSA Input'!J2709="","",IF('TSA Input'!J2709="Yes",IF('TSA Input'!W2709="","",LEFT('TSA Input'!W2709,LEN('TSA Input'!W2709)-2)),""))</f>
        <v/>
      </c>
      <c r="E2746" s="246" t="str">
        <f>IF('TSA Input'!J2709="","",IF('TSA Input'!J2709="Yes",'TSA Input'!I2709,""))</f>
        <v/>
      </c>
      <c r="F2746" s="247" t="str">
        <f>IF('TSA Input'!J2709="","",IF('TSA Input'!J2709="Yes",'TSA Input'!C2709,""))</f>
        <v/>
      </c>
      <c r="G2746" s="36" t="str">
        <f>IF('TSA Input'!J2709="","",IF('TSA Input'!J2709="Yes",'TSA Input'!D2709,""))</f>
        <v/>
      </c>
      <c r="H2746" s="37" t="str">
        <f>IF('TSA Input'!K2709="","",IF('TSA Input'!J2709="Yes",'TSA Input'!G2709,""))</f>
        <v/>
      </c>
      <c r="I2746" s="37" t="str">
        <f>IF('TSA Input'!L2709="","",IF('TSA Input'!J2709="Yes",'TSA Input'!F2709,""))</f>
        <v/>
      </c>
      <c r="J2746" s="39" t="str">
        <f t="shared" si="86"/>
        <v/>
      </c>
      <c r="K2746" s="257" t="str">
        <f>IF('TSA Input'!J2709="","",IF('TSA Input'!J2709="Yes",'TSA Input'!D2709,""))</f>
        <v/>
      </c>
      <c r="L2746" s="258" t="str">
        <f>IF('TSA Input'!J2709="","",IF('TSA Input'!J2709="Yes",'TSA Input'!G2709,""))</f>
        <v/>
      </c>
      <c r="M2746" s="258" t="str">
        <f>IF('TSA Input'!J2709="","",IF('TSA Input'!J2709="Yes",'TSA Input'!F2709,""))</f>
        <v/>
      </c>
      <c r="N2746" s="39" t="str">
        <f t="shared" si="87"/>
        <v/>
      </c>
      <c r="O2746" s="149" t="s">
        <v>11</v>
      </c>
      <c r="P2746" s="148" t="s">
        <v>11</v>
      </c>
      <c r="Q2746" s="1"/>
    </row>
    <row r="2747" spans="1:17" ht="15.75" hidden="1" customHeight="1">
      <c r="A2747" s="1" t="str">
        <f t="shared" si="1"/>
        <v/>
      </c>
      <c r="B2747" s="1"/>
      <c r="C2747" s="34" t="str">
        <f>IF('TSA Input'!J2710="","",IF('TSA Input'!J2710="Yes",'TSA Input'!B2710,"Ineligible"))</f>
        <v/>
      </c>
      <c r="D2747" s="246" t="str">
        <f>IF('TSA Input'!J2710="","",IF('TSA Input'!J2710="Yes",IF('TSA Input'!W2710="","",LEFT('TSA Input'!W2710,LEN('TSA Input'!W2710)-2)),""))</f>
        <v/>
      </c>
      <c r="E2747" s="246" t="str">
        <f>IF('TSA Input'!J2710="","",IF('TSA Input'!J2710="Yes",'TSA Input'!I2710,""))</f>
        <v/>
      </c>
      <c r="F2747" s="247" t="str">
        <f>IF('TSA Input'!J2710="","",IF('TSA Input'!J2710="Yes",'TSA Input'!C2710,""))</f>
        <v/>
      </c>
      <c r="G2747" s="36" t="str">
        <f>IF('TSA Input'!J2710="","",IF('TSA Input'!J2710="Yes",'TSA Input'!D2710,""))</f>
        <v/>
      </c>
      <c r="H2747" s="37" t="str">
        <f>IF('TSA Input'!K2710="","",IF('TSA Input'!J2710="Yes",'TSA Input'!G2710,""))</f>
        <v/>
      </c>
      <c r="I2747" s="37" t="str">
        <f>IF('TSA Input'!L2710="","",IF('TSA Input'!J2710="Yes",'TSA Input'!F2710,""))</f>
        <v/>
      </c>
      <c r="J2747" s="39" t="str">
        <f t="shared" si="86"/>
        <v/>
      </c>
      <c r="K2747" s="257" t="str">
        <f>IF('TSA Input'!J2710="","",IF('TSA Input'!J2710="Yes",'TSA Input'!D2710,""))</f>
        <v/>
      </c>
      <c r="L2747" s="258" t="str">
        <f>IF('TSA Input'!J2710="","",IF('TSA Input'!J2710="Yes",'TSA Input'!G2710,""))</f>
        <v/>
      </c>
      <c r="M2747" s="258" t="str">
        <f>IF('TSA Input'!J2710="","",IF('TSA Input'!J2710="Yes",'TSA Input'!F2710,""))</f>
        <v/>
      </c>
      <c r="N2747" s="39" t="str">
        <f t="shared" si="87"/>
        <v/>
      </c>
      <c r="O2747" s="149" t="s">
        <v>11</v>
      </c>
      <c r="P2747" s="148" t="s">
        <v>11</v>
      </c>
      <c r="Q2747" s="1"/>
    </row>
    <row r="2748" spans="1:17" ht="15.75" hidden="1" customHeight="1">
      <c r="A2748" s="1" t="str">
        <f t="shared" si="1"/>
        <v/>
      </c>
      <c r="B2748" s="1"/>
      <c r="C2748" s="34" t="str">
        <f>IF('TSA Input'!J2711="","",IF('TSA Input'!J2711="Yes",'TSA Input'!B2711,"Ineligible"))</f>
        <v/>
      </c>
      <c r="D2748" s="246" t="str">
        <f>IF('TSA Input'!J2711="","",IF('TSA Input'!J2711="Yes",IF('TSA Input'!W2711="","",LEFT('TSA Input'!W2711,LEN('TSA Input'!W2711)-2)),""))</f>
        <v/>
      </c>
      <c r="E2748" s="246" t="str">
        <f>IF('TSA Input'!J2711="","",IF('TSA Input'!J2711="Yes",'TSA Input'!I2711,""))</f>
        <v/>
      </c>
      <c r="F2748" s="247" t="str">
        <f>IF('TSA Input'!J2711="","",IF('TSA Input'!J2711="Yes",'TSA Input'!C2711,""))</f>
        <v/>
      </c>
      <c r="G2748" s="36" t="str">
        <f>IF('TSA Input'!J2711="","",IF('TSA Input'!J2711="Yes",'TSA Input'!D2711,""))</f>
        <v/>
      </c>
      <c r="H2748" s="37" t="str">
        <f>IF('TSA Input'!K2711="","",IF('TSA Input'!J2711="Yes",'TSA Input'!G2711,""))</f>
        <v/>
      </c>
      <c r="I2748" s="37" t="str">
        <f>IF('TSA Input'!L2711="","",IF('TSA Input'!J2711="Yes",'TSA Input'!F2711,""))</f>
        <v/>
      </c>
      <c r="J2748" s="39" t="str">
        <f t="shared" si="86"/>
        <v/>
      </c>
      <c r="K2748" s="257" t="str">
        <f>IF('TSA Input'!J2711="","",IF('TSA Input'!J2711="Yes",'TSA Input'!D2711,""))</f>
        <v/>
      </c>
      <c r="L2748" s="258" t="str">
        <f>IF('TSA Input'!J2711="","",IF('TSA Input'!J2711="Yes",'TSA Input'!G2711,""))</f>
        <v/>
      </c>
      <c r="M2748" s="258" t="str">
        <f>IF('TSA Input'!J2711="","",IF('TSA Input'!J2711="Yes",'TSA Input'!F2711,""))</f>
        <v/>
      </c>
      <c r="N2748" s="39" t="str">
        <f t="shared" si="87"/>
        <v/>
      </c>
      <c r="O2748" s="149" t="s">
        <v>11</v>
      </c>
      <c r="P2748" s="148" t="s">
        <v>11</v>
      </c>
      <c r="Q2748" s="1"/>
    </row>
    <row r="2749" spans="1:17" ht="15.75" hidden="1" customHeight="1">
      <c r="A2749" s="1" t="str">
        <f t="shared" si="1"/>
        <v/>
      </c>
      <c r="B2749" s="1"/>
      <c r="C2749" s="34" t="str">
        <f>IF('TSA Input'!J2712="","",IF('TSA Input'!J2712="Yes",'TSA Input'!B2712,"Ineligible"))</f>
        <v/>
      </c>
      <c r="D2749" s="246" t="str">
        <f>IF('TSA Input'!J2712="","",IF('TSA Input'!J2712="Yes",IF('TSA Input'!W2712="","",LEFT('TSA Input'!W2712,LEN('TSA Input'!W2712)-2)),""))</f>
        <v/>
      </c>
      <c r="E2749" s="246" t="str">
        <f>IF('TSA Input'!J2712="","",IF('TSA Input'!J2712="Yes",'TSA Input'!I2712,""))</f>
        <v/>
      </c>
      <c r="F2749" s="247" t="str">
        <f>IF('TSA Input'!J2712="","",IF('TSA Input'!J2712="Yes",'TSA Input'!C2712,""))</f>
        <v/>
      </c>
      <c r="G2749" s="36" t="str">
        <f>IF('TSA Input'!J2712="","",IF('TSA Input'!J2712="Yes",'TSA Input'!D2712,""))</f>
        <v/>
      </c>
      <c r="H2749" s="37" t="str">
        <f>IF('TSA Input'!K2712="","",IF('TSA Input'!J2712="Yes",'TSA Input'!G2712,""))</f>
        <v/>
      </c>
      <c r="I2749" s="37" t="str">
        <f>IF('TSA Input'!L2712="","",IF('TSA Input'!J2712="Yes",'TSA Input'!F2712,""))</f>
        <v/>
      </c>
      <c r="J2749" s="39" t="str">
        <f t="shared" si="86"/>
        <v/>
      </c>
      <c r="K2749" s="257" t="str">
        <f>IF('TSA Input'!J2712="","",IF('TSA Input'!J2712="Yes",'TSA Input'!D2712,""))</f>
        <v/>
      </c>
      <c r="L2749" s="258" t="str">
        <f>IF('TSA Input'!J2712="","",IF('TSA Input'!J2712="Yes",'TSA Input'!G2712,""))</f>
        <v/>
      </c>
      <c r="M2749" s="258" t="str">
        <f>IF('TSA Input'!J2712="","",IF('TSA Input'!J2712="Yes",'TSA Input'!F2712,""))</f>
        <v/>
      </c>
      <c r="N2749" s="39" t="str">
        <f t="shared" si="87"/>
        <v/>
      </c>
      <c r="O2749" s="149" t="s">
        <v>11</v>
      </c>
      <c r="P2749" s="148" t="s">
        <v>11</v>
      </c>
      <c r="Q2749" s="1"/>
    </row>
    <row r="2750" spans="1:17" ht="15.75" hidden="1" customHeight="1">
      <c r="A2750" s="1" t="str">
        <f t="shared" si="1"/>
        <v/>
      </c>
      <c r="B2750" s="1"/>
      <c r="C2750" s="34" t="str">
        <f>IF('TSA Input'!J2713="","",IF('TSA Input'!J2713="Yes",'TSA Input'!B2713,"Ineligible"))</f>
        <v/>
      </c>
      <c r="D2750" s="246" t="str">
        <f>IF('TSA Input'!J2713="","",IF('TSA Input'!J2713="Yes",IF('TSA Input'!W2713="","",LEFT('TSA Input'!W2713,LEN('TSA Input'!W2713)-2)),""))</f>
        <v/>
      </c>
      <c r="E2750" s="246" t="str">
        <f>IF('TSA Input'!J2713="","",IF('TSA Input'!J2713="Yes",'TSA Input'!I2713,""))</f>
        <v/>
      </c>
      <c r="F2750" s="247" t="str">
        <f>IF('TSA Input'!J2713="","",IF('TSA Input'!J2713="Yes",'TSA Input'!C2713,""))</f>
        <v/>
      </c>
      <c r="G2750" s="36" t="str">
        <f>IF('TSA Input'!J2713="","",IF('TSA Input'!J2713="Yes",'TSA Input'!D2713,""))</f>
        <v/>
      </c>
      <c r="H2750" s="37" t="str">
        <f>IF('TSA Input'!K2713="","",IF('TSA Input'!J2713="Yes",'TSA Input'!G2713,""))</f>
        <v/>
      </c>
      <c r="I2750" s="37" t="str">
        <f>IF('TSA Input'!L2713="","",IF('TSA Input'!J2713="Yes",'TSA Input'!F2713,""))</f>
        <v/>
      </c>
      <c r="J2750" s="39" t="str">
        <f t="shared" si="86"/>
        <v/>
      </c>
      <c r="K2750" s="257" t="str">
        <f>IF('TSA Input'!J2713="","",IF('TSA Input'!J2713="Yes",'TSA Input'!D2713,""))</f>
        <v/>
      </c>
      <c r="L2750" s="258" t="str">
        <f>IF('TSA Input'!J2713="","",IF('TSA Input'!J2713="Yes",'TSA Input'!G2713,""))</f>
        <v/>
      </c>
      <c r="M2750" s="258" t="str">
        <f>IF('TSA Input'!J2713="","",IF('TSA Input'!J2713="Yes",'TSA Input'!F2713,""))</f>
        <v/>
      </c>
      <c r="N2750" s="39" t="str">
        <f t="shared" si="87"/>
        <v/>
      </c>
      <c r="O2750" s="149" t="s">
        <v>11</v>
      </c>
      <c r="P2750" s="148" t="s">
        <v>11</v>
      </c>
      <c r="Q2750" s="1"/>
    </row>
    <row r="2751" spans="1:17" ht="15.75" hidden="1" customHeight="1">
      <c r="A2751" s="1" t="str">
        <f t="shared" si="1"/>
        <v/>
      </c>
      <c r="B2751" s="1"/>
      <c r="C2751" s="34" t="str">
        <f>IF('TSA Input'!J2714="","",IF('TSA Input'!J2714="Yes",'TSA Input'!B2714,"Ineligible"))</f>
        <v/>
      </c>
      <c r="D2751" s="246" t="str">
        <f>IF('TSA Input'!J2714="","",IF('TSA Input'!J2714="Yes",IF('TSA Input'!W2714="","",LEFT('TSA Input'!W2714,LEN('TSA Input'!W2714)-2)),""))</f>
        <v/>
      </c>
      <c r="E2751" s="246" t="str">
        <f>IF('TSA Input'!J2714="","",IF('TSA Input'!J2714="Yes",'TSA Input'!I2714,""))</f>
        <v/>
      </c>
      <c r="F2751" s="247" t="str">
        <f>IF('TSA Input'!J2714="","",IF('TSA Input'!J2714="Yes",'TSA Input'!C2714,""))</f>
        <v/>
      </c>
      <c r="G2751" s="36" t="str">
        <f>IF('TSA Input'!J2714="","",IF('TSA Input'!J2714="Yes",'TSA Input'!D2714,""))</f>
        <v/>
      </c>
      <c r="H2751" s="37" t="str">
        <f>IF('TSA Input'!K2714="","",IF('TSA Input'!J2714="Yes",'TSA Input'!G2714,""))</f>
        <v/>
      </c>
      <c r="I2751" s="37" t="str">
        <f>IF('TSA Input'!L2714="","",IF('TSA Input'!J2714="Yes",'TSA Input'!F2714,""))</f>
        <v/>
      </c>
      <c r="J2751" s="39" t="str">
        <f t="shared" si="86"/>
        <v/>
      </c>
      <c r="K2751" s="257" t="str">
        <f>IF('TSA Input'!J2714="","",IF('TSA Input'!J2714="Yes",'TSA Input'!D2714,""))</f>
        <v/>
      </c>
      <c r="L2751" s="258" t="str">
        <f>IF('TSA Input'!J2714="","",IF('TSA Input'!J2714="Yes",'TSA Input'!G2714,""))</f>
        <v/>
      </c>
      <c r="M2751" s="258" t="str">
        <f>IF('TSA Input'!J2714="","",IF('TSA Input'!J2714="Yes",'TSA Input'!F2714,""))</f>
        <v/>
      </c>
      <c r="N2751" s="39" t="str">
        <f t="shared" si="87"/>
        <v/>
      </c>
      <c r="O2751" s="149" t="s">
        <v>11</v>
      </c>
      <c r="P2751" s="148" t="s">
        <v>11</v>
      </c>
      <c r="Q2751" s="1"/>
    </row>
    <row r="2752" spans="1:17" ht="15.75" hidden="1" customHeight="1">
      <c r="A2752" s="1" t="str">
        <f t="shared" si="1"/>
        <v/>
      </c>
      <c r="B2752" s="1"/>
      <c r="C2752" s="34" t="str">
        <f>IF('TSA Input'!J2715="","",IF('TSA Input'!J2715="Yes",'TSA Input'!B2715,"Ineligible"))</f>
        <v/>
      </c>
      <c r="D2752" s="246" t="str">
        <f>IF('TSA Input'!J2715="","",IF('TSA Input'!J2715="Yes",IF('TSA Input'!W2715="","",LEFT('TSA Input'!W2715,LEN('TSA Input'!W2715)-2)),""))</f>
        <v/>
      </c>
      <c r="E2752" s="246" t="str">
        <f>IF('TSA Input'!J2715="","",IF('TSA Input'!J2715="Yes",'TSA Input'!I2715,""))</f>
        <v/>
      </c>
      <c r="F2752" s="247" t="str">
        <f>IF('TSA Input'!J2715="","",IF('TSA Input'!J2715="Yes",'TSA Input'!C2715,""))</f>
        <v/>
      </c>
      <c r="G2752" s="36" t="str">
        <f>IF('TSA Input'!J2715="","",IF('TSA Input'!J2715="Yes",'TSA Input'!D2715,""))</f>
        <v/>
      </c>
      <c r="H2752" s="37" t="str">
        <f>IF('TSA Input'!K2715="","",IF('TSA Input'!J2715="Yes",'TSA Input'!G2715,""))</f>
        <v/>
      </c>
      <c r="I2752" s="37" t="str">
        <f>IF('TSA Input'!L2715="","",IF('TSA Input'!J2715="Yes",'TSA Input'!F2715,""))</f>
        <v/>
      </c>
      <c r="J2752" s="39" t="str">
        <f t="shared" si="86"/>
        <v/>
      </c>
      <c r="K2752" s="257" t="str">
        <f>IF('TSA Input'!J2715="","",IF('TSA Input'!J2715="Yes",'TSA Input'!D2715,""))</f>
        <v/>
      </c>
      <c r="L2752" s="258" t="str">
        <f>IF('TSA Input'!J2715="","",IF('TSA Input'!J2715="Yes",'TSA Input'!G2715,""))</f>
        <v/>
      </c>
      <c r="M2752" s="258" t="str">
        <f>IF('TSA Input'!J2715="","",IF('TSA Input'!J2715="Yes",'TSA Input'!F2715,""))</f>
        <v/>
      </c>
      <c r="N2752" s="39" t="str">
        <f t="shared" si="87"/>
        <v/>
      </c>
      <c r="O2752" s="149" t="s">
        <v>11</v>
      </c>
      <c r="P2752" s="148" t="s">
        <v>11</v>
      </c>
      <c r="Q2752" s="1"/>
    </row>
    <row r="2753" spans="1:17" ht="15.75" hidden="1" customHeight="1">
      <c r="A2753" s="1" t="str">
        <f t="shared" si="1"/>
        <v/>
      </c>
      <c r="B2753" s="1"/>
      <c r="C2753" s="34" t="str">
        <f>IF('TSA Input'!J2716="","",IF('TSA Input'!J2716="Yes",'TSA Input'!B2716,"Ineligible"))</f>
        <v/>
      </c>
      <c r="D2753" s="246" t="str">
        <f>IF('TSA Input'!J2716="","",IF('TSA Input'!J2716="Yes",IF('TSA Input'!W2716="","",LEFT('TSA Input'!W2716,LEN('TSA Input'!W2716)-2)),""))</f>
        <v/>
      </c>
      <c r="E2753" s="246" t="str">
        <f>IF('TSA Input'!J2716="","",IF('TSA Input'!J2716="Yes",'TSA Input'!I2716,""))</f>
        <v/>
      </c>
      <c r="F2753" s="247" t="str">
        <f>IF('TSA Input'!J2716="","",IF('TSA Input'!J2716="Yes",'TSA Input'!C2716,""))</f>
        <v/>
      </c>
      <c r="G2753" s="36" t="str">
        <f>IF('TSA Input'!J2716="","",IF('TSA Input'!J2716="Yes",'TSA Input'!D2716,""))</f>
        <v/>
      </c>
      <c r="H2753" s="37" t="str">
        <f>IF('TSA Input'!K2716="","",IF('TSA Input'!J2716="Yes",'TSA Input'!G2716,""))</f>
        <v/>
      </c>
      <c r="I2753" s="37" t="str">
        <f>IF('TSA Input'!L2716="","",IF('TSA Input'!J2716="Yes",'TSA Input'!F2716,""))</f>
        <v/>
      </c>
      <c r="J2753" s="39" t="str">
        <f t="shared" si="86"/>
        <v/>
      </c>
      <c r="K2753" s="257" t="str">
        <f>IF('TSA Input'!J2716="","",IF('TSA Input'!J2716="Yes",'TSA Input'!D2716,""))</f>
        <v/>
      </c>
      <c r="L2753" s="258" t="str">
        <f>IF('TSA Input'!J2716="","",IF('TSA Input'!J2716="Yes",'TSA Input'!G2716,""))</f>
        <v/>
      </c>
      <c r="M2753" s="258" t="str">
        <f>IF('TSA Input'!J2716="","",IF('TSA Input'!J2716="Yes",'TSA Input'!F2716,""))</f>
        <v/>
      </c>
      <c r="N2753" s="39" t="str">
        <f t="shared" si="87"/>
        <v/>
      </c>
      <c r="O2753" s="149" t="s">
        <v>11</v>
      </c>
      <c r="P2753" s="148" t="s">
        <v>11</v>
      </c>
      <c r="Q2753" s="1"/>
    </row>
    <row r="2754" spans="1:17" ht="15.75" hidden="1" customHeight="1">
      <c r="A2754" s="1" t="str">
        <f t="shared" si="1"/>
        <v/>
      </c>
      <c r="B2754" s="1"/>
      <c r="C2754" s="34" t="str">
        <f>IF('TSA Input'!J2717="","",IF('TSA Input'!J2717="Yes",'TSA Input'!B2717,"Ineligible"))</f>
        <v/>
      </c>
      <c r="D2754" s="246" t="str">
        <f>IF('TSA Input'!J2717="","",IF('TSA Input'!J2717="Yes",IF('TSA Input'!W2717="","",LEFT('TSA Input'!W2717,LEN('TSA Input'!W2717)-2)),""))</f>
        <v/>
      </c>
      <c r="E2754" s="246" t="str">
        <f>IF('TSA Input'!J2717="","",IF('TSA Input'!J2717="Yes",'TSA Input'!I2717,""))</f>
        <v/>
      </c>
      <c r="F2754" s="247" t="str">
        <f>IF('TSA Input'!J2717="","",IF('TSA Input'!J2717="Yes",'TSA Input'!C2717,""))</f>
        <v/>
      </c>
      <c r="G2754" s="36" t="str">
        <f>IF('TSA Input'!J2717="","",IF('TSA Input'!J2717="Yes",'TSA Input'!D2717,""))</f>
        <v/>
      </c>
      <c r="H2754" s="37" t="str">
        <f>IF('TSA Input'!K2717="","",IF('TSA Input'!J2717="Yes",'TSA Input'!G2717,""))</f>
        <v/>
      </c>
      <c r="I2754" s="37" t="str">
        <f>IF('TSA Input'!L2717="","",IF('TSA Input'!J2717="Yes",'TSA Input'!F2717,""))</f>
        <v/>
      </c>
      <c r="J2754" s="39" t="str">
        <f t="shared" si="86"/>
        <v/>
      </c>
      <c r="K2754" s="257" t="str">
        <f>IF('TSA Input'!J2717="","",IF('TSA Input'!J2717="Yes",'TSA Input'!D2717,""))</f>
        <v/>
      </c>
      <c r="L2754" s="258" t="str">
        <f>IF('TSA Input'!J2717="","",IF('TSA Input'!J2717="Yes",'TSA Input'!G2717,""))</f>
        <v/>
      </c>
      <c r="M2754" s="258" t="str">
        <f>IF('TSA Input'!J2717="","",IF('TSA Input'!J2717="Yes",'TSA Input'!F2717,""))</f>
        <v/>
      </c>
      <c r="N2754" s="39" t="str">
        <f t="shared" si="87"/>
        <v/>
      </c>
      <c r="O2754" s="149" t="s">
        <v>11</v>
      </c>
      <c r="P2754" s="148" t="s">
        <v>11</v>
      </c>
      <c r="Q2754" s="1"/>
    </row>
    <row r="2755" spans="1:17" ht="15.75" hidden="1" customHeight="1">
      <c r="A2755" s="1" t="str">
        <f t="shared" si="1"/>
        <v/>
      </c>
      <c r="B2755" s="1"/>
      <c r="C2755" s="34" t="str">
        <f>IF('TSA Input'!J2718="","",IF('TSA Input'!J2718="Yes",'TSA Input'!B2718,"Ineligible"))</f>
        <v/>
      </c>
      <c r="D2755" s="246" t="str">
        <f>IF('TSA Input'!J2718="","",IF('TSA Input'!J2718="Yes",IF('TSA Input'!W2718="","",LEFT('TSA Input'!W2718,LEN('TSA Input'!W2718)-2)),""))</f>
        <v/>
      </c>
      <c r="E2755" s="246" t="str">
        <f>IF('TSA Input'!J2718="","",IF('TSA Input'!J2718="Yes",'TSA Input'!I2718,""))</f>
        <v/>
      </c>
      <c r="F2755" s="247" t="str">
        <f>IF('TSA Input'!J2718="","",IF('TSA Input'!J2718="Yes",'TSA Input'!C2718,""))</f>
        <v/>
      </c>
      <c r="G2755" s="36" t="str">
        <f>IF('TSA Input'!J2718="","",IF('TSA Input'!J2718="Yes",'TSA Input'!D2718,""))</f>
        <v/>
      </c>
      <c r="H2755" s="37" t="str">
        <f>IF('TSA Input'!K2718="","",IF('TSA Input'!J2718="Yes",'TSA Input'!G2718,""))</f>
        <v/>
      </c>
      <c r="I2755" s="37" t="str">
        <f>IF('TSA Input'!L2718="","",IF('TSA Input'!J2718="Yes",'TSA Input'!F2718,""))</f>
        <v/>
      </c>
      <c r="J2755" s="39" t="str">
        <f t="shared" si="86"/>
        <v/>
      </c>
      <c r="K2755" s="257" t="str">
        <f>IF('TSA Input'!J2718="","",IF('TSA Input'!J2718="Yes",'TSA Input'!D2718,""))</f>
        <v/>
      </c>
      <c r="L2755" s="258" t="str">
        <f>IF('TSA Input'!J2718="","",IF('TSA Input'!J2718="Yes",'TSA Input'!G2718,""))</f>
        <v/>
      </c>
      <c r="M2755" s="258" t="str">
        <f>IF('TSA Input'!J2718="","",IF('TSA Input'!J2718="Yes",'TSA Input'!F2718,""))</f>
        <v/>
      </c>
      <c r="N2755" s="39" t="str">
        <f t="shared" si="87"/>
        <v/>
      </c>
      <c r="O2755" s="149" t="s">
        <v>11</v>
      </c>
      <c r="P2755" s="148" t="s">
        <v>11</v>
      </c>
      <c r="Q2755" s="1"/>
    </row>
    <row r="2756" spans="1:17" ht="15.75" hidden="1" customHeight="1">
      <c r="A2756" s="1" t="str">
        <f t="shared" si="1"/>
        <v/>
      </c>
      <c r="B2756" s="1"/>
      <c r="C2756" s="34" t="str">
        <f>IF('TSA Input'!J2719="","",IF('TSA Input'!J2719="Yes",'TSA Input'!B2719,"Ineligible"))</f>
        <v/>
      </c>
      <c r="D2756" s="246" t="str">
        <f>IF('TSA Input'!J2719="","",IF('TSA Input'!J2719="Yes",IF('TSA Input'!W2719="","",LEFT('TSA Input'!W2719,LEN('TSA Input'!W2719)-2)),""))</f>
        <v/>
      </c>
      <c r="E2756" s="246" t="str">
        <f>IF('TSA Input'!J2719="","",IF('TSA Input'!J2719="Yes",'TSA Input'!I2719,""))</f>
        <v/>
      </c>
      <c r="F2756" s="247" t="str">
        <f>IF('TSA Input'!J2719="","",IF('TSA Input'!J2719="Yes",'TSA Input'!C2719,""))</f>
        <v/>
      </c>
      <c r="G2756" s="36" t="str">
        <f>IF('TSA Input'!J2719="","",IF('TSA Input'!J2719="Yes",'TSA Input'!D2719,""))</f>
        <v/>
      </c>
      <c r="H2756" s="37" t="str">
        <f>IF('TSA Input'!K2719="","",IF('TSA Input'!J2719="Yes",'TSA Input'!G2719,""))</f>
        <v/>
      </c>
      <c r="I2756" s="37" t="str">
        <f>IF('TSA Input'!L2719="","",IF('TSA Input'!J2719="Yes",'TSA Input'!F2719,""))</f>
        <v/>
      </c>
      <c r="J2756" s="39" t="str">
        <f t="shared" si="86"/>
        <v/>
      </c>
      <c r="K2756" s="257" t="str">
        <f>IF('TSA Input'!J2719="","",IF('TSA Input'!J2719="Yes",'TSA Input'!D2719,""))</f>
        <v/>
      </c>
      <c r="L2756" s="258" t="str">
        <f>IF('TSA Input'!J2719="","",IF('TSA Input'!J2719="Yes",'TSA Input'!G2719,""))</f>
        <v/>
      </c>
      <c r="M2756" s="258" t="str">
        <f>IF('TSA Input'!J2719="","",IF('TSA Input'!J2719="Yes",'TSA Input'!F2719,""))</f>
        <v/>
      </c>
      <c r="N2756" s="39" t="str">
        <f t="shared" si="87"/>
        <v/>
      </c>
      <c r="O2756" s="149" t="s">
        <v>11</v>
      </c>
      <c r="P2756" s="148" t="s">
        <v>11</v>
      </c>
      <c r="Q2756" s="1"/>
    </row>
    <row r="2757" spans="1:17" ht="15.75" hidden="1" customHeight="1">
      <c r="A2757" s="1" t="str">
        <f t="shared" si="1"/>
        <v/>
      </c>
      <c r="B2757" s="1"/>
      <c r="C2757" s="34" t="str">
        <f>IF('TSA Input'!J2720="","",IF('TSA Input'!J2720="Yes",'TSA Input'!B2720,"Ineligible"))</f>
        <v/>
      </c>
      <c r="D2757" s="246" t="str">
        <f>IF('TSA Input'!J2720="","",IF('TSA Input'!J2720="Yes",IF('TSA Input'!W2720="","",LEFT('TSA Input'!W2720,LEN('TSA Input'!W2720)-2)),""))</f>
        <v/>
      </c>
      <c r="E2757" s="246" t="str">
        <f>IF('TSA Input'!J2720="","",IF('TSA Input'!J2720="Yes",'TSA Input'!I2720,""))</f>
        <v/>
      </c>
      <c r="F2757" s="247" t="str">
        <f>IF('TSA Input'!J2720="","",IF('TSA Input'!J2720="Yes",'TSA Input'!C2720,""))</f>
        <v/>
      </c>
      <c r="G2757" s="36" t="str">
        <f>IF('TSA Input'!J2720="","",IF('TSA Input'!J2720="Yes",'TSA Input'!D2720,""))</f>
        <v/>
      </c>
      <c r="H2757" s="37" t="str">
        <f>IF('TSA Input'!K2720="","",IF('TSA Input'!J2720="Yes",'TSA Input'!G2720,""))</f>
        <v/>
      </c>
      <c r="I2757" s="37" t="str">
        <f>IF('TSA Input'!L2720="","",IF('TSA Input'!J2720="Yes",'TSA Input'!F2720,""))</f>
        <v/>
      </c>
      <c r="J2757" s="39" t="str">
        <f t="shared" si="86"/>
        <v/>
      </c>
      <c r="K2757" s="257" t="str">
        <f>IF('TSA Input'!J2720="","",IF('TSA Input'!J2720="Yes",'TSA Input'!D2720,""))</f>
        <v/>
      </c>
      <c r="L2757" s="258" t="str">
        <f>IF('TSA Input'!J2720="","",IF('TSA Input'!J2720="Yes",'TSA Input'!G2720,""))</f>
        <v/>
      </c>
      <c r="M2757" s="258" t="str">
        <f>IF('TSA Input'!J2720="","",IF('TSA Input'!J2720="Yes",'TSA Input'!F2720,""))</f>
        <v/>
      </c>
      <c r="N2757" s="39" t="str">
        <f t="shared" si="87"/>
        <v/>
      </c>
      <c r="O2757" s="149" t="s">
        <v>11</v>
      </c>
      <c r="P2757" s="148" t="s">
        <v>11</v>
      </c>
      <c r="Q2757" s="1"/>
    </row>
    <row r="2758" spans="1:17" ht="15.75" hidden="1" customHeight="1">
      <c r="A2758" s="1" t="str">
        <f t="shared" si="1"/>
        <v/>
      </c>
      <c r="B2758" s="1"/>
      <c r="C2758" s="34" t="str">
        <f>IF('TSA Input'!J2721="","",IF('TSA Input'!J2721="Yes",'TSA Input'!B2721,"Ineligible"))</f>
        <v/>
      </c>
      <c r="D2758" s="246" t="str">
        <f>IF('TSA Input'!J2721="","",IF('TSA Input'!J2721="Yes",IF('TSA Input'!W2721="","",LEFT('TSA Input'!W2721,LEN('TSA Input'!W2721)-2)),""))</f>
        <v/>
      </c>
      <c r="E2758" s="246" t="str">
        <f>IF('TSA Input'!J2721="","",IF('TSA Input'!J2721="Yes",'TSA Input'!I2721,""))</f>
        <v/>
      </c>
      <c r="F2758" s="247" t="str">
        <f>IF('TSA Input'!J2721="","",IF('TSA Input'!J2721="Yes",'TSA Input'!C2721,""))</f>
        <v/>
      </c>
      <c r="G2758" s="36" t="str">
        <f>IF('TSA Input'!J2721="","",IF('TSA Input'!J2721="Yes",'TSA Input'!D2721,""))</f>
        <v/>
      </c>
      <c r="H2758" s="37" t="str">
        <f>IF('TSA Input'!K2721="","",IF('TSA Input'!J2721="Yes",'TSA Input'!G2721,""))</f>
        <v/>
      </c>
      <c r="I2758" s="37" t="str">
        <f>IF('TSA Input'!L2721="","",IF('TSA Input'!J2721="Yes",'TSA Input'!F2721,""))</f>
        <v/>
      </c>
      <c r="J2758" s="39" t="str">
        <f t="shared" si="86"/>
        <v/>
      </c>
      <c r="K2758" s="257" t="str">
        <f>IF('TSA Input'!J2721="","",IF('TSA Input'!J2721="Yes",'TSA Input'!D2721,""))</f>
        <v/>
      </c>
      <c r="L2758" s="258" t="str">
        <f>IF('TSA Input'!J2721="","",IF('TSA Input'!J2721="Yes",'TSA Input'!G2721,""))</f>
        <v/>
      </c>
      <c r="M2758" s="258" t="str">
        <f>IF('TSA Input'!J2721="","",IF('TSA Input'!J2721="Yes",'TSA Input'!F2721,""))</f>
        <v/>
      </c>
      <c r="N2758" s="39" t="str">
        <f t="shared" si="87"/>
        <v/>
      </c>
      <c r="O2758" s="149" t="s">
        <v>11</v>
      </c>
      <c r="P2758" s="148" t="s">
        <v>11</v>
      </c>
      <c r="Q2758" s="1"/>
    </row>
    <row r="2759" spans="1:17" ht="15.75" hidden="1" customHeight="1">
      <c r="A2759" s="1" t="str">
        <f t="shared" si="1"/>
        <v/>
      </c>
      <c r="B2759" s="1"/>
      <c r="C2759" s="34" t="str">
        <f>IF('TSA Input'!J2722="","",IF('TSA Input'!J2722="Yes",'TSA Input'!B2722,"Ineligible"))</f>
        <v/>
      </c>
      <c r="D2759" s="246" t="str">
        <f>IF('TSA Input'!J2722="","",IF('TSA Input'!J2722="Yes",IF('TSA Input'!W2722="","",LEFT('TSA Input'!W2722,LEN('TSA Input'!W2722)-2)),""))</f>
        <v/>
      </c>
      <c r="E2759" s="246" t="str">
        <f>IF('TSA Input'!J2722="","",IF('TSA Input'!J2722="Yes",'TSA Input'!I2722,""))</f>
        <v/>
      </c>
      <c r="F2759" s="247" t="str">
        <f>IF('TSA Input'!J2722="","",IF('TSA Input'!J2722="Yes",'TSA Input'!C2722,""))</f>
        <v/>
      </c>
      <c r="G2759" s="36" t="str">
        <f>IF('TSA Input'!J2722="","",IF('TSA Input'!J2722="Yes",'TSA Input'!D2722,""))</f>
        <v/>
      </c>
      <c r="H2759" s="37" t="str">
        <f>IF('TSA Input'!K2722="","",IF('TSA Input'!J2722="Yes",'TSA Input'!G2722,""))</f>
        <v/>
      </c>
      <c r="I2759" s="37" t="str">
        <f>IF('TSA Input'!L2722="","",IF('TSA Input'!J2722="Yes",'TSA Input'!F2722,""))</f>
        <v/>
      </c>
      <c r="J2759" s="39" t="str">
        <f t="shared" si="86"/>
        <v/>
      </c>
      <c r="K2759" s="257" t="str">
        <f>IF('TSA Input'!J2722="","",IF('TSA Input'!J2722="Yes",'TSA Input'!D2722,""))</f>
        <v/>
      </c>
      <c r="L2759" s="258" t="str">
        <f>IF('TSA Input'!J2722="","",IF('TSA Input'!J2722="Yes",'TSA Input'!G2722,""))</f>
        <v/>
      </c>
      <c r="M2759" s="258" t="str">
        <f>IF('TSA Input'!J2722="","",IF('TSA Input'!J2722="Yes",'TSA Input'!F2722,""))</f>
        <v/>
      </c>
      <c r="N2759" s="39" t="str">
        <f t="shared" si="87"/>
        <v/>
      </c>
      <c r="O2759" s="149" t="s">
        <v>11</v>
      </c>
      <c r="P2759" s="148" t="s">
        <v>11</v>
      </c>
      <c r="Q2759" s="1"/>
    </row>
    <row r="2760" spans="1:17" ht="15.75" hidden="1" customHeight="1">
      <c r="A2760" s="1" t="str">
        <f t="shared" si="1"/>
        <v/>
      </c>
      <c r="B2760" s="1"/>
      <c r="C2760" s="34" t="str">
        <f>IF('TSA Input'!J2723="","",IF('TSA Input'!J2723="Yes",'TSA Input'!B2723,"Ineligible"))</f>
        <v/>
      </c>
      <c r="D2760" s="246" t="str">
        <f>IF('TSA Input'!J2723="","",IF('TSA Input'!J2723="Yes",IF('TSA Input'!W2723="","",LEFT('TSA Input'!W2723,LEN('TSA Input'!W2723)-2)),""))</f>
        <v/>
      </c>
      <c r="E2760" s="246" t="str">
        <f>IF('TSA Input'!J2723="","",IF('TSA Input'!J2723="Yes",'TSA Input'!I2723,""))</f>
        <v/>
      </c>
      <c r="F2760" s="247" t="str">
        <f>IF('TSA Input'!J2723="","",IF('TSA Input'!J2723="Yes",'TSA Input'!C2723,""))</f>
        <v/>
      </c>
      <c r="G2760" s="36" t="str">
        <f>IF('TSA Input'!J2723="","",IF('TSA Input'!J2723="Yes",'TSA Input'!D2723,""))</f>
        <v/>
      </c>
      <c r="H2760" s="37" t="str">
        <f>IF('TSA Input'!K2723="","",IF('TSA Input'!J2723="Yes",'TSA Input'!G2723,""))</f>
        <v/>
      </c>
      <c r="I2760" s="37" t="str">
        <f>IF('TSA Input'!L2723="","",IF('TSA Input'!J2723="Yes",'TSA Input'!F2723,""))</f>
        <v/>
      </c>
      <c r="J2760" s="39" t="str">
        <f t="shared" si="86"/>
        <v/>
      </c>
      <c r="K2760" s="257" t="str">
        <f>IF('TSA Input'!J2723="","",IF('TSA Input'!J2723="Yes",'TSA Input'!D2723,""))</f>
        <v/>
      </c>
      <c r="L2760" s="258" t="str">
        <f>IF('TSA Input'!J2723="","",IF('TSA Input'!J2723="Yes",'TSA Input'!G2723,""))</f>
        <v/>
      </c>
      <c r="M2760" s="258" t="str">
        <f>IF('TSA Input'!J2723="","",IF('TSA Input'!J2723="Yes",'TSA Input'!F2723,""))</f>
        <v/>
      </c>
      <c r="N2760" s="39" t="str">
        <f t="shared" si="87"/>
        <v/>
      </c>
      <c r="O2760" s="149" t="s">
        <v>11</v>
      </c>
      <c r="P2760" s="148" t="s">
        <v>11</v>
      </c>
      <c r="Q2760" s="1"/>
    </row>
    <row r="2761" spans="1:17" ht="15.75" hidden="1" customHeight="1">
      <c r="A2761" s="1" t="str">
        <f t="shared" si="1"/>
        <v/>
      </c>
      <c r="B2761" s="1"/>
      <c r="C2761" s="34" t="str">
        <f>IF('TSA Input'!J2724="","",IF('TSA Input'!J2724="Yes",'TSA Input'!B2724,"Ineligible"))</f>
        <v/>
      </c>
      <c r="D2761" s="246" t="str">
        <f>IF('TSA Input'!J2724="","",IF('TSA Input'!J2724="Yes",IF('TSA Input'!W2724="","",LEFT('TSA Input'!W2724,LEN('TSA Input'!W2724)-2)),""))</f>
        <v/>
      </c>
      <c r="E2761" s="246" t="str">
        <f>IF('TSA Input'!J2724="","",IF('TSA Input'!J2724="Yes",'TSA Input'!I2724,""))</f>
        <v/>
      </c>
      <c r="F2761" s="247" t="str">
        <f>IF('TSA Input'!J2724="","",IF('TSA Input'!J2724="Yes",'TSA Input'!C2724,""))</f>
        <v/>
      </c>
      <c r="G2761" s="36" t="str">
        <f>IF('TSA Input'!J2724="","",IF('TSA Input'!J2724="Yes",'TSA Input'!D2724,""))</f>
        <v/>
      </c>
      <c r="H2761" s="37" t="str">
        <f>IF('TSA Input'!K2724="","",IF('TSA Input'!J2724="Yes",'TSA Input'!G2724,""))</f>
        <v/>
      </c>
      <c r="I2761" s="37" t="str">
        <f>IF('TSA Input'!L2724="","",IF('TSA Input'!J2724="Yes",'TSA Input'!F2724,""))</f>
        <v/>
      </c>
      <c r="J2761" s="39" t="str">
        <f t="shared" si="86"/>
        <v/>
      </c>
      <c r="K2761" s="257" t="str">
        <f>IF('TSA Input'!J2724="","",IF('TSA Input'!J2724="Yes",'TSA Input'!D2724,""))</f>
        <v/>
      </c>
      <c r="L2761" s="258" t="str">
        <f>IF('TSA Input'!J2724="","",IF('TSA Input'!J2724="Yes",'TSA Input'!G2724,""))</f>
        <v/>
      </c>
      <c r="M2761" s="258" t="str">
        <f>IF('TSA Input'!J2724="","",IF('TSA Input'!J2724="Yes",'TSA Input'!F2724,""))</f>
        <v/>
      </c>
      <c r="N2761" s="39" t="str">
        <f t="shared" si="87"/>
        <v/>
      </c>
      <c r="O2761" s="149" t="s">
        <v>11</v>
      </c>
      <c r="P2761" s="148" t="s">
        <v>11</v>
      </c>
      <c r="Q2761" s="1"/>
    </row>
    <row r="2762" spans="1:17" ht="15.75" hidden="1" customHeight="1">
      <c r="A2762" s="1" t="str">
        <f t="shared" si="1"/>
        <v/>
      </c>
      <c r="B2762" s="1"/>
      <c r="C2762" s="34" t="str">
        <f>IF('TSA Input'!J2725="","",IF('TSA Input'!J2725="Yes",'TSA Input'!B2725,"Ineligible"))</f>
        <v/>
      </c>
      <c r="D2762" s="246" t="str">
        <f>IF('TSA Input'!J2725="","",IF('TSA Input'!J2725="Yes",IF('TSA Input'!W2725="","",LEFT('TSA Input'!W2725,LEN('TSA Input'!W2725)-2)),""))</f>
        <v/>
      </c>
      <c r="E2762" s="246" t="str">
        <f>IF('TSA Input'!J2725="","",IF('TSA Input'!J2725="Yes",'TSA Input'!I2725,""))</f>
        <v/>
      </c>
      <c r="F2762" s="247" t="str">
        <f>IF('TSA Input'!J2725="","",IF('TSA Input'!J2725="Yes",'TSA Input'!C2725,""))</f>
        <v/>
      </c>
      <c r="G2762" s="36" t="str">
        <f>IF('TSA Input'!J2725="","",IF('TSA Input'!J2725="Yes",'TSA Input'!D2725,""))</f>
        <v/>
      </c>
      <c r="H2762" s="37" t="str">
        <f>IF('TSA Input'!K2725="","",IF('TSA Input'!J2725="Yes",'TSA Input'!G2725,""))</f>
        <v/>
      </c>
      <c r="I2762" s="37" t="str">
        <f>IF('TSA Input'!L2725="","",IF('TSA Input'!J2725="Yes",'TSA Input'!F2725,""))</f>
        <v/>
      </c>
      <c r="J2762" s="39" t="str">
        <f t="shared" si="86"/>
        <v/>
      </c>
      <c r="K2762" s="257" t="str">
        <f>IF('TSA Input'!J2725="","",IF('TSA Input'!J2725="Yes",'TSA Input'!D2725,""))</f>
        <v/>
      </c>
      <c r="L2762" s="258" t="str">
        <f>IF('TSA Input'!J2725="","",IF('TSA Input'!J2725="Yes",'TSA Input'!G2725,""))</f>
        <v/>
      </c>
      <c r="M2762" s="258" t="str">
        <f>IF('TSA Input'!J2725="","",IF('TSA Input'!J2725="Yes",'TSA Input'!F2725,""))</f>
        <v/>
      </c>
      <c r="N2762" s="39" t="str">
        <f t="shared" si="87"/>
        <v/>
      </c>
      <c r="O2762" s="149" t="s">
        <v>11</v>
      </c>
      <c r="P2762" s="148" t="s">
        <v>11</v>
      </c>
      <c r="Q2762" s="1"/>
    </row>
    <row r="2763" spans="1:17" ht="15.75" hidden="1" customHeight="1">
      <c r="A2763" s="1" t="str">
        <f t="shared" si="1"/>
        <v/>
      </c>
      <c r="B2763" s="1"/>
      <c r="C2763" s="34" t="str">
        <f>IF('TSA Input'!J2726="","",IF('TSA Input'!J2726="Yes",'TSA Input'!B2726,"Ineligible"))</f>
        <v/>
      </c>
      <c r="D2763" s="246" t="str">
        <f>IF('TSA Input'!J2726="","",IF('TSA Input'!J2726="Yes",IF('TSA Input'!W2726="","",LEFT('TSA Input'!W2726,LEN('TSA Input'!W2726)-2)),""))</f>
        <v/>
      </c>
      <c r="E2763" s="246" t="str">
        <f>IF('TSA Input'!J2726="","",IF('TSA Input'!J2726="Yes",'TSA Input'!I2726,""))</f>
        <v/>
      </c>
      <c r="F2763" s="247" t="str">
        <f>IF('TSA Input'!J2726="","",IF('TSA Input'!J2726="Yes",'TSA Input'!C2726,""))</f>
        <v/>
      </c>
      <c r="G2763" s="36" t="str">
        <f>IF('TSA Input'!J2726="","",IF('TSA Input'!J2726="Yes",'TSA Input'!D2726,""))</f>
        <v/>
      </c>
      <c r="H2763" s="37" t="str">
        <f>IF('TSA Input'!K2726="","",IF('TSA Input'!J2726="Yes",'TSA Input'!G2726,""))</f>
        <v/>
      </c>
      <c r="I2763" s="37" t="str">
        <f>IF('TSA Input'!L2726="","",IF('TSA Input'!J2726="Yes",'TSA Input'!F2726,""))</f>
        <v/>
      </c>
      <c r="J2763" s="39" t="str">
        <f t="shared" si="86"/>
        <v/>
      </c>
      <c r="K2763" s="257" t="str">
        <f>IF('TSA Input'!J2726="","",IF('TSA Input'!J2726="Yes",'TSA Input'!D2726,""))</f>
        <v/>
      </c>
      <c r="L2763" s="258" t="str">
        <f>IF('TSA Input'!J2726="","",IF('TSA Input'!J2726="Yes",'TSA Input'!G2726,""))</f>
        <v/>
      </c>
      <c r="M2763" s="258" t="str">
        <f>IF('TSA Input'!J2726="","",IF('TSA Input'!J2726="Yes",'TSA Input'!F2726,""))</f>
        <v/>
      </c>
      <c r="N2763" s="39" t="str">
        <f t="shared" si="87"/>
        <v/>
      </c>
      <c r="O2763" s="149" t="s">
        <v>11</v>
      </c>
      <c r="P2763" s="148" t="s">
        <v>11</v>
      </c>
      <c r="Q2763" s="1"/>
    </row>
    <row r="2764" spans="1:17" ht="15.75" hidden="1" customHeight="1">
      <c r="A2764" s="1" t="str">
        <f t="shared" si="1"/>
        <v/>
      </c>
      <c r="B2764" s="1"/>
      <c r="C2764" s="34" t="str">
        <f>IF('TSA Input'!J2727="","",IF('TSA Input'!J2727="Yes",'TSA Input'!B2727,"Ineligible"))</f>
        <v/>
      </c>
      <c r="D2764" s="246" t="str">
        <f>IF('TSA Input'!J2727="","",IF('TSA Input'!J2727="Yes",IF('TSA Input'!W2727="","",LEFT('TSA Input'!W2727,LEN('TSA Input'!W2727)-2)),""))</f>
        <v/>
      </c>
      <c r="E2764" s="246" t="str">
        <f>IF('TSA Input'!J2727="","",IF('TSA Input'!J2727="Yes",'TSA Input'!I2727,""))</f>
        <v/>
      </c>
      <c r="F2764" s="247" t="str">
        <f>IF('TSA Input'!J2727="","",IF('TSA Input'!J2727="Yes",'TSA Input'!C2727,""))</f>
        <v/>
      </c>
      <c r="G2764" s="36" t="str">
        <f>IF('TSA Input'!J2727="","",IF('TSA Input'!J2727="Yes",'TSA Input'!D2727,""))</f>
        <v/>
      </c>
      <c r="H2764" s="37" t="str">
        <f>IF('TSA Input'!K2727="","",IF('TSA Input'!J2727="Yes",'TSA Input'!G2727,""))</f>
        <v/>
      </c>
      <c r="I2764" s="37" t="str">
        <f>IF('TSA Input'!L2727="","",IF('TSA Input'!J2727="Yes",'TSA Input'!F2727,""))</f>
        <v/>
      </c>
      <c r="J2764" s="39" t="str">
        <f t="shared" si="86"/>
        <v/>
      </c>
      <c r="K2764" s="257" t="str">
        <f>IF('TSA Input'!J2727="","",IF('TSA Input'!J2727="Yes",'TSA Input'!D2727,""))</f>
        <v/>
      </c>
      <c r="L2764" s="258" t="str">
        <f>IF('TSA Input'!J2727="","",IF('TSA Input'!J2727="Yes",'TSA Input'!G2727,""))</f>
        <v/>
      </c>
      <c r="M2764" s="258" t="str">
        <f>IF('TSA Input'!J2727="","",IF('TSA Input'!J2727="Yes",'TSA Input'!F2727,""))</f>
        <v/>
      </c>
      <c r="N2764" s="39" t="str">
        <f t="shared" si="87"/>
        <v/>
      </c>
      <c r="O2764" s="149" t="s">
        <v>11</v>
      </c>
      <c r="P2764" s="148" t="s">
        <v>11</v>
      </c>
      <c r="Q2764" s="1"/>
    </row>
    <row r="2765" spans="1:17" ht="15.75" hidden="1" customHeight="1">
      <c r="A2765" s="1" t="str">
        <f t="shared" si="1"/>
        <v/>
      </c>
      <c r="B2765" s="1"/>
      <c r="C2765" s="34" t="str">
        <f>IF('TSA Input'!J2728="","",IF('TSA Input'!J2728="Yes",'TSA Input'!B2728,"Ineligible"))</f>
        <v/>
      </c>
      <c r="D2765" s="246" t="str">
        <f>IF('TSA Input'!J2728="","",IF('TSA Input'!J2728="Yes",IF('TSA Input'!W2728="","",LEFT('TSA Input'!W2728,LEN('TSA Input'!W2728)-2)),""))</f>
        <v/>
      </c>
      <c r="E2765" s="246" t="str">
        <f>IF('TSA Input'!J2728="","",IF('TSA Input'!J2728="Yes",'TSA Input'!I2728,""))</f>
        <v/>
      </c>
      <c r="F2765" s="247" t="str">
        <f>IF('TSA Input'!J2728="","",IF('TSA Input'!J2728="Yes",'TSA Input'!C2728,""))</f>
        <v/>
      </c>
      <c r="G2765" s="36" t="str">
        <f>IF('TSA Input'!J2728="","",IF('TSA Input'!J2728="Yes",'TSA Input'!D2728,""))</f>
        <v/>
      </c>
      <c r="H2765" s="37" t="str">
        <f>IF('TSA Input'!K2728="","",IF('TSA Input'!J2728="Yes",'TSA Input'!G2728,""))</f>
        <v/>
      </c>
      <c r="I2765" s="37" t="str">
        <f>IF('TSA Input'!L2728="","",IF('TSA Input'!J2728="Yes",'TSA Input'!F2728,""))</f>
        <v/>
      </c>
      <c r="J2765" s="39" t="str">
        <f t="shared" si="86"/>
        <v/>
      </c>
      <c r="K2765" s="257" t="str">
        <f>IF('TSA Input'!J2728="","",IF('TSA Input'!J2728="Yes",'TSA Input'!D2728,""))</f>
        <v/>
      </c>
      <c r="L2765" s="258" t="str">
        <f>IF('TSA Input'!J2728="","",IF('TSA Input'!J2728="Yes",'TSA Input'!G2728,""))</f>
        <v/>
      </c>
      <c r="M2765" s="258" t="str">
        <f>IF('TSA Input'!J2728="","",IF('TSA Input'!J2728="Yes",'TSA Input'!F2728,""))</f>
        <v/>
      </c>
      <c r="N2765" s="39" t="str">
        <f t="shared" si="87"/>
        <v/>
      </c>
      <c r="O2765" s="149" t="s">
        <v>11</v>
      </c>
      <c r="P2765" s="148" t="s">
        <v>11</v>
      </c>
      <c r="Q2765" s="1"/>
    </row>
    <row r="2766" spans="1:17" ht="15.75" hidden="1" customHeight="1">
      <c r="A2766" s="1" t="str">
        <f t="shared" si="1"/>
        <v/>
      </c>
      <c r="B2766" s="1"/>
      <c r="C2766" s="34" t="str">
        <f>IF('TSA Input'!J2729="","",IF('TSA Input'!J2729="Yes",'TSA Input'!B2729,"Ineligible"))</f>
        <v/>
      </c>
      <c r="D2766" s="246" t="str">
        <f>IF('TSA Input'!J2729="","",IF('TSA Input'!J2729="Yes",IF('TSA Input'!W2729="","",LEFT('TSA Input'!W2729,LEN('TSA Input'!W2729)-2)),""))</f>
        <v/>
      </c>
      <c r="E2766" s="246" t="str">
        <f>IF('TSA Input'!J2729="","",IF('TSA Input'!J2729="Yes",'TSA Input'!I2729,""))</f>
        <v/>
      </c>
      <c r="F2766" s="247" t="str">
        <f>IF('TSA Input'!J2729="","",IF('TSA Input'!J2729="Yes",'TSA Input'!C2729,""))</f>
        <v/>
      </c>
      <c r="G2766" s="36" t="str">
        <f>IF('TSA Input'!J2729="","",IF('TSA Input'!J2729="Yes",'TSA Input'!D2729,""))</f>
        <v/>
      </c>
      <c r="H2766" s="37" t="str">
        <f>IF('TSA Input'!K2729="","",IF('TSA Input'!J2729="Yes",'TSA Input'!G2729,""))</f>
        <v/>
      </c>
      <c r="I2766" s="37" t="str">
        <f>IF('TSA Input'!L2729="","",IF('TSA Input'!J2729="Yes",'TSA Input'!F2729,""))</f>
        <v/>
      </c>
      <c r="J2766" s="39" t="str">
        <f t="shared" si="86"/>
        <v/>
      </c>
      <c r="K2766" s="257" t="str">
        <f>IF('TSA Input'!J2729="","",IF('TSA Input'!J2729="Yes",'TSA Input'!D2729,""))</f>
        <v/>
      </c>
      <c r="L2766" s="258" t="str">
        <f>IF('TSA Input'!J2729="","",IF('TSA Input'!J2729="Yes",'TSA Input'!G2729,""))</f>
        <v/>
      </c>
      <c r="M2766" s="258" t="str">
        <f>IF('TSA Input'!J2729="","",IF('TSA Input'!J2729="Yes",'TSA Input'!F2729,""))</f>
        <v/>
      </c>
      <c r="N2766" s="39" t="str">
        <f t="shared" si="87"/>
        <v/>
      </c>
      <c r="O2766" s="149" t="s">
        <v>11</v>
      </c>
      <c r="P2766" s="148" t="s">
        <v>11</v>
      </c>
      <c r="Q2766" s="1"/>
    </row>
    <row r="2767" spans="1:17" ht="15.75" hidden="1" customHeight="1">
      <c r="A2767" s="1" t="str">
        <f t="shared" si="1"/>
        <v/>
      </c>
      <c r="B2767" s="1"/>
      <c r="C2767" s="34" t="str">
        <f>IF('TSA Input'!J2730="","",IF('TSA Input'!J2730="Yes",'TSA Input'!B2730,"Ineligible"))</f>
        <v/>
      </c>
      <c r="D2767" s="246" t="str">
        <f>IF('TSA Input'!J2730="","",IF('TSA Input'!J2730="Yes",IF('TSA Input'!W2730="","",LEFT('TSA Input'!W2730,LEN('TSA Input'!W2730)-2)),""))</f>
        <v/>
      </c>
      <c r="E2767" s="246" t="str">
        <f>IF('TSA Input'!J2730="","",IF('TSA Input'!J2730="Yes",'TSA Input'!I2730,""))</f>
        <v/>
      </c>
      <c r="F2767" s="247" t="str">
        <f>IF('TSA Input'!J2730="","",IF('TSA Input'!J2730="Yes",'TSA Input'!C2730,""))</f>
        <v/>
      </c>
      <c r="G2767" s="36" t="str">
        <f>IF('TSA Input'!J2730="","",IF('TSA Input'!J2730="Yes",'TSA Input'!D2730,""))</f>
        <v/>
      </c>
      <c r="H2767" s="37" t="str">
        <f>IF('TSA Input'!K2730="","",IF('TSA Input'!J2730="Yes",'TSA Input'!G2730,""))</f>
        <v/>
      </c>
      <c r="I2767" s="37" t="str">
        <f>IF('TSA Input'!L2730="","",IF('TSA Input'!J2730="Yes",'TSA Input'!F2730,""))</f>
        <v/>
      </c>
      <c r="J2767" s="39" t="str">
        <f t="shared" si="86"/>
        <v/>
      </c>
      <c r="K2767" s="257" t="str">
        <f>IF('TSA Input'!J2730="","",IF('TSA Input'!J2730="Yes",'TSA Input'!D2730,""))</f>
        <v/>
      </c>
      <c r="L2767" s="258" t="str">
        <f>IF('TSA Input'!J2730="","",IF('TSA Input'!J2730="Yes",'TSA Input'!G2730,""))</f>
        <v/>
      </c>
      <c r="M2767" s="258" t="str">
        <f>IF('TSA Input'!J2730="","",IF('TSA Input'!J2730="Yes",'TSA Input'!F2730,""))</f>
        <v/>
      </c>
      <c r="N2767" s="39" t="str">
        <f t="shared" si="87"/>
        <v/>
      </c>
      <c r="O2767" s="149" t="s">
        <v>11</v>
      </c>
      <c r="P2767" s="148" t="s">
        <v>11</v>
      </c>
      <c r="Q2767" s="1"/>
    </row>
    <row r="2768" spans="1:17" ht="15.75" hidden="1" customHeight="1">
      <c r="A2768" s="1" t="str">
        <f t="shared" si="1"/>
        <v/>
      </c>
      <c r="B2768" s="1"/>
      <c r="C2768" s="34" t="str">
        <f>IF('TSA Input'!J2731="","",IF('TSA Input'!J2731="Yes",'TSA Input'!B2731,"Ineligible"))</f>
        <v/>
      </c>
      <c r="D2768" s="246" t="str">
        <f>IF('TSA Input'!J2731="","",IF('TSA Input'!J2731="Yes",IF('TSA Input'!W2731="","",LEFT('TSA Input'!W2731,LEN('TSA Input'!W2731)-2)),""))</f>
        <v/>
      </c>
      <c r="E2768" s="246" t="str">
        <f>IF('TSA Input'!J2731="","",IF('TSA Input'!J2731="Yes",'TSA Input'!I2731,""))</f>
        <v/>
      </c>
      <c r="F2768" s="247" t="str">
        <f>IF('TSA Input'!J2731="","",IF('TSA Input'!J2731="Yes",'TSA Input'!C2731,""))</f>
        <v/>
      </c>
      <c r="G2768" s="36" t="str">
        <f>IF('TSA Input'!J2731="","",IF('TSA Input'!J2731="Yes",'TSA Input'!D2731,""))</f>
        <v/>
      </c>
      <c r="H2768" s="37" t="str">
        <f>IF('TSA Input'!K2731="","",IF('TSA Input'!J2731="Yes",'TSA Input'!G2731,""))</f>
        <v/>
      </c>
      <c r="I2768" s="37" t="str">
        <f>IF('TSA Input'!L2731="","",IF('TSA Input'!J2731="Yes",'TSA Input'!F2731,""))</f>
        <v/>
      </c>
      <c r="J2768" s="39" t="str">
        <f t="shared" si="86"/>
        <v/>
      </c>
      <c r="K2768" s="257" t="str">
        <f>IF('TSA Input'!J2731="","",IF('TSA Input'!J2731="Yes",'TSA Input'!D2731,""))</f>
        <v/>
      </c>
      <c r="L2768" s="258" t="str">
        <f>IF('TSA Input'!J2731="","",IF('TSA Input'!J2731="Yes",'TSA Input'!G2731,""))</f>
        <v/>
      </c>
      <c r="M2768" s="258" t="str">
        <f>IF('TSA Input'!J2731="","",IF('TSA Input'!J2731="Yes",'TSA Input'!F2731,""))</f>
        <v/>
      </c>
      <c r="N2768" s="39" t="str">
        <f t="shared" si="87"/>
        <v/>
      </c>
      <c r="O2768" s="149" t="s">
        <v>11</v>
      </c>
      <c r="P2768" s="148" t="s">
        <v>11</v>
      </c>
      <c r="Q2768" s="1"/>
    </row>
    <row r="2769" spans="1:17" ht="15.75" hidden="1" customHeight="1">
      <c r="A2769" s="1" t="str">
        <f t="shared" si="1"/>
        <v/>
      </c>
      <c r="B2769" s="1"/>
      <c r="C2769" s="34" t="str">
        <f>IF('TSA Input'!J2732="","",IF('TSA Input'!J2732="Yes",'TSA Input'!B2732,"Ineligible"))</f>
        <v/>
      </c>
      <c r="D2769" s="246" t="str">
        <f>IF('TSA Input'!J2732="","",IF('TSA Input'!J2732="Yes",IF('TSA Input'!W2732="","",LEFT('TSA Input'!W2732,LEN('TSA Input'!W2732)-2)),""))</f>
        <v/>
      </c>
      <c r="E2769" s="246" t="str">
        <f>IF('TSA Input'!J2732="","",IF('TSA Input'!J2732="Yes",'TSA Input'!I2732,""))</f>
        <v/>
      </c>
      <c r="F2769" s="247" t="str">
        <f>IF('TSA Input'!J2732="","",IF('TSA Input'!J2732="Yes",'TSA Input'!C2732,""))</f>
        <v/>
      </c>
      <c r="G2769" s="36" t="str">
        <f>IF('TSA Input'!J2732="","",IF('TSA Input'!J2732="Yes",'TSA Input'!D2732,""))</f>
        <v/>
      </c>
      <c r="H2769" s="37" t="str">
        <f>IF('TSA Input'!K2732="","",IF('TSA Input'!J2732="Yes",'TSA Input'!G2732,""))</f>
        <v/>
      </c>
      <c r="I2769" s="37" t="str">
        <f>IF('TSA Input'!L2732="","",IF('TSA Input'!J2732="Yes",'TSA Input'!F2732,""))</f>
        <v/>
      </c>
      <c r="J2769" s="39" t="str">
        <f t="shared" si="86"/>
        <v/>
      </c>
      <c r="K2769" s="257" t="str">
        <f>IF('TSA Input'!J2732="","",IF('TSA Input'!J2732="Yes",'TSA Input'!D2732,""))</f>
        <v/>
      </c>
      <c r="L2769" s="258" t="str">
        <f>IF('TSA Input'!J2732="","",IF('TSA Input'!J2732="Yes",'TSA Input'!G2732,""))</f>
        <v/>
      </c>
      <c r="M2769" s="258" t="str">
        <f>IF('TSA Input'!J2732="","",IF('TSA Input'!J2732="Yes",'TSA Input'!F2732,""))</f>
        <v/>
      </c>
      <c r="N2769" s="39" t="str">
        <f t="shared" si="87"/>
        <v/>
      </c>
      <c r="O2769" s="149" t="s">
        <v>11</v>
      </c>
      <c r="P2769" s="148" t="s">
        <v>11</v>
      </c>
      <c r="Q2769" s="1"/>
    </row>
    <row r="2770" spans="1:17" ht="15.75" hidden="1" customHeight="1">
      <c r="A2770" s="1" t="str">
        <f t="shared" si="1"/>
        <v/>
      </c>
      <c r="B2770" s="1"/>
      <c r="C2770" s="34" t="str">
        <f>IF('TSA Input'!J2733="","",IF('TSA Input'!J2733="Yes",'TSA Input'!B2733,"Ineligible"))</f>
        <v/>
      </c>
      <c r="D2770" s="246" t="str">
        <f>IF('TSA Input'!J2733="","",IF('TSA Input'!J2733="Yes",IF('TSA Input'!W2733="","",LEFT('TSA Input'!W2733,LEN('TSA Input'!W2733)-2)),""))</f>
        <v/>
      </c>
      <c r="E2770" s="246" t="str">
        <f>IF('TSA Input'!J2733="","",IF('TSA Input'!J2733="Yes",'TSA Input'!I2733,""))</f>
        <v/>
      </c>
      <c r="F2770" s="247" t="str">
        <f>IF('TSA Input'!J2733="","",IF('TSA Input'!J2733="Yes",'TSA Input'!C2733,""))</f>
        <v/>
      </c>
      <c r="G2770" s="36" t="str">
        <f>IF('TSA Input'!J2733="","",IF('TSA Input'!J2733="Yes",'TSA Input'!D2733,""))</f>
        <v/>
      </c>
      <c r="H2770" s="37" t="str">
        <f>IF('TSA Input'!K2733="","",IF('TSA Input'!J2733="Yes",'TSA Input'!G2733,""))</f>
        <v/>
      </c>
      <c r="I2770" s="37" t="str">
        <f>IF('TSA Input'!L2733="","",IF('TSA Input'!J2733="Yes",'TSA Input'!F2733,""))</f>
        <v/>
      </c>
      <c r="J2770" s="39" t="str">
        <f t="shared" si="86"/>
        <v/>
      </c>
      <c r="K2770" s="257" t="str">
        <f>IF('TSA Input'!J2733="","",IF('TSA Input'!J2733="Yes",'TSA Input'!D2733,""))</f>
        <v/>
      </c>
      <c r="L2770" s="258" t="str">
        <f>IF('TSA Input'!J2733="","",IF('TSA Input'!J2733="Yes",'TSA Input'!G2733,""))</f>
        <v/>
      </c>
      <c r="M2770" s="258" t="str">
        <f>IF('TSA Input'!J2733="","",IF('TSA Input'!J2733="Yes",'TSA Input'!F2733,""))</f>
        <v/>
      </c>
      <c r="N2770" s="39" t="str">
        <f t="shared" si="87"/>
        <v/>
      </c>
      <c r="O2770" s="149" t="s">
        <v>11</v>
      </c>
      <c r="P2770" s="148" t="s">
        <v>11</v>
      </c>
      <c r="Q2770" s="1"/>
    </row>
    <row r="2771" spans="1:17" ht="15.75" hidden="1" customHeight="1">
      <c r="A2771" s="1" t="str">
        <f t="shared" si="1"/>
        <v/>
      </c>
      <c r="B2771" s="1"/>
      <c r="C2771" s="34" t="str">
        <f>IF('TSA Input'!J2734="","",IF('TSA Input'!J2734="Yes",'TSA Input'!B2734,"Ineligible"))</f>
        <v/>
      </c>
      <c r="D2771" s="246" t="str">
        <f>IF('TSA Input'!J2734="","",IF('TSA Input'!J2734="Yes",IF('TSA Input'!W2734="","",LEFT('TSA Input'!W2734,LEN('TSA Input'!W2734)-2)),""))</f>
        <v/>
      </c>
      <c r="E2771" s="246" t="str">
        <f>IF('TSA Input'!J2734="","",IF('TSA Input'!J2734="Yes",'TSA Input'!I2734,""))</f>
        <v/>
      </c>
      <c r="F2771" s="247" t="str">
        <f>IF('TSA Input'!J2734="","",IF('TSA Input'!J2734="Yes",'TSA Input'!C2734,""))</f>
        <v/>
      </c>
      <c r="G2771" s="36" t="str">
        <f>IF('TSA Input'!J2734="","",IF('TSA Input'!J2734="Yes",'TSA Input'!D2734,""))</f>
        <v/>
      </c>
      <c r="H2771" s="37" t="str">
        <f>IF('TSA Input'!K2734="","",IF('TSA Input'!J2734="Yes",'TSA Input'!G2734,""))</f>
        <v/>
      </c>
      <c r="I2771" s="37" t="str">
        <f>IF('TSA Input'!L2734="","",IF('TSA Input'!J2734="Yes",'TSA Input'!F2734,""))</f>
        <v/>
      </c>
      <c r="J2771" s="39" t="str">
        <f t="shared" si="86"/>
        <v/>
      </c>
      <c r="K2771" s="257" t="str">
        <f>IF('TSA Input'!J2734="","",IF('TSA Input'!J2734="Yes",'TSA Input'!D2734,""))</f>
        <v/>
      </c>
      <c r="L2771" s="258" t="str">
        <f>IF('TSA Input'!J2734="","",IF('TSA Input'!J2734="Yes",'TSA Input'!G2734,""))</f>
        <v/>
      </c>
      <c r="M2771" s="258" t="str">
        <f>IF('TSA Input'!J2734="","",IF('TSA Input'!J2734="Yes",'TSA Input'!F2734,""))</f>
        <v/>
      </c>
      <c r="N2771" s="39" t="str">
        <f t="shared" si="87"/>
        <v/>
      </c>
      <c r="O2771" s="149" t="s">
        <v>11</v>
      </c>
      <c r="P2771" s="148" t="s">
        <v>11</v>
      </c>
      <c r="Q2771" s="1"/>
    </row>
    <row r="2772" spans="1:17" ht="15.75" hidden="1" customHeight="1">
      <c r="A2772" s="1" t="str">
        <f t="shared" si="1"/>
        <v/>
      </c>
      <c r="B2772" s="1"/>
      <c r="C2772" s="34" t="str">
        <f>IF('TSA Input'!J2735="","",IF('TSA Input'!J2735="Yes",'TSA Input'!B2735,"Ineligible"))</f>
        <v/>
      </c>
      <c r="D2772" s="246" t="str">
        <f>IF('TSA Input'!J2735="","",IF('TSA Input'!J2735="Yes",IF('TSA Input'!W2735="","",LEFT('TSA Input'!W2735,LEN('TSA Input'!W2735)-2)),""))</f>
        <v/>
      </c>
      <c r="E2772" s="246" t="str">
        <f>IF('TSA Input'!J2735="","",IF('TSA Input'!J2735="Yes",'TSA Input'!I2735,""))</f>
        <v/>
      </c>
      <c r="F2772" s="247" t="str">
        <f>IF('TSA Input'!J2735="","",IF('TSA Input'!J2735="Yes",'TSA Input'!C2735,""))</f>
        <v/>
      </c>
      <c r="G2772" s="36" t="str">
        <f>IF('TSA Input'!J2735="","",IF('TSA Input'!J2735="Yes",'TSA Input'!D2735,""))</f>
        <v/>
      </c>
      <c r="H2772" s="37" t="str">
        <f>IF('TSA Input'!K2735="","",IF('TSA Input'!J2735="Yes",'TSA Input'!G2735,""))</f>
        <v/>
      </c>
      <c r="I2772" s="37" t="str">
        <f>IF('TSA Input'!L2735="","",IF('TSA Input'!J2735="Yes",'TSA Input'!F2735,""))</f>
        <v/>
      </c>
      <c r="J2772" s="39" t="str">
        <f t="shared" si="86"/>
        <v/>
      </c>
      <c r="K2772" s="257" t="str">
        <f>IF('TSA Input'!J2735="","",IF('TSA Input'!J2735="Yes",'TSA Input'!D2735,""))</f>
        <v/>
      </c>
      <c r="L2772" s="258" t="str">
        <f>IF('TSA Input'!J2735="","",IF('TSA Input'!J2735="Yes",'TSA Input'!G2735,""))</f>
        <v/>
      </c>
      <c r="M2772" s="258" t="str">
        <f>IF('TSA Input'!J2735="","",IF('TSA Input'!J2735="Yes",'TSA Input'!F2735,""))</f>
        <v/>
      </c>
      <c r="N2772" s="39" t="str">
        <f t="shared" si="87"/>
        <v/>
      </c>
      <c r="O2772" s="149" t="s">
        <v>11</v>
      </c>
      <c r="P2772" s="148" t="s">
        <v>11</v>
      </c>
      <c r="Q2772" s="1"/>
    </row>
    <row r="2773" spans="1:17" ht="15.75" hidden="1" customHeight="1">
      <c r="A2773" s="1" t="str">
        <f t="shared" si="1"/>
        <v/>
      </c>
      <c r="B2773" s="1"/>
      <c r="C2773" s="34" t="str">
        <f>IF('TSA Input'!J2736="","",IF('TSA Input'!J2736="Yes",'TSA Input'!B2736,"Ineligible"))</f>
        <v/>
      </c>
      <c r="D2773" s="246" t="str">
        <f>IF('TSA Input'!J2736="","",IF('TSA Input'!J2736="Yes",IF('TSA Input'!W2736="","",LEFT('TSA Input'!W2736,LEN('TSA Input'!W2736)-2)),""))</f>
        <v/>
      </c>
      <c r="E2773" s="246" t="str">
        <f>IF('TSA Input'!J2736="","",IF('TSA Input'!J2736="Yes",'TSA Input'!I2736,""))</f>
        <v/>
      </c>
      <c r="F2773" s="247" t="str">
        <f>IF('TSA Input'!J2736="","",IF('TSA Input'!J2736="Yes",'TSA Input'!C2736,""))</f>
        <v/>
      </c>
      <c r="G2773" s="36" t="str">
        <f>IF('TSA Input'!J2736="","",IF('TSA Input'!J2736="Yes",'TSA Input'!D2736,""))</f>
        <v/>
      </c>
      <c r="H2773" s="37" t="str">
        <f>IF('TSA Input'!K2736="","",IF('TSA Input'!J2736="Yes",'TSA Input'!G2736,""))</f>
        <v/>
      </c>
      <c r="I2773" s="37" t="str">
        <f>IF('TSA Input'!L2736="","",IF('TSA Input'!J2736="Yes",'TSA Input'!F2736,""))</f>
        <v/>
      </c>
      <c r="J2773" s="39" t="str">
        <f t="shared" si="86"/>
        <v/>
      </c>
      <c r="K2773" s="257" t="str">
        <f>IF('TSA Input'!J2736="","",IF('TSA Input'!J2736="Yes",'TSA Input'!D2736,""))</f>
        <v/>
      </c>
      <c r="L2773" s="258" t="str">
        <f>IF('TSA Input'!J2736="","",IF('TSA Input'!J2736="Yes",'TSA Input'!G2736,""))</f>
        <v/>
      </c>
      <c r="M2773" s="258" t="str">
        <f>IF('TSA Input'!J2736="","",IF('TSA Input'!J2736="Yes",'TSA Input'!F2736,""))</f>
        <v/>
      </c>
      <c r="N2773" s="39" t="str">
        <f t="shared" si="87"/>
        <v/>
      </c>
      <c r="O2773" s="149" t="s">
        <v>11</v>
      </c>
      <c r="P2773" s="148" t="s">
        <v>11</v>
      </c>
      <c r="Q2773" s="1"/>
    </row>
    <row r="2774" spans="1:17" ht="15.75" hidden="1" customHeight="1">
      <c r="A2774" s="1" t="str">
        <f t="shared" si="1"/>
        <v/>
      </c>
      <c r="B2774" s="1"/>
      <c r="C2774" s="34" t="str">
        <f>IF('TSA Input'!J2737="","",IF('TSA Input'!J2737="Yes",'TSA Input'!B2737,"Ineligible"))</f>
        <v/>
      </c>
      <c r="D2774" s="246" t="str">
        <f>IF('TSA Input'!J2737="","",IF('TSA Input'!J2737="Yes",IF('TSA Input'!W2737="","",LEFT('TSA Input'!W2737,LEN('TSA Input'!W2737)-2)),""))</f>
        <v/>
      </c>
      <c r="E2774" s="246" t="str">
        <f>IF('TSA Input'!J2737="","",IF('TSA Input'!J2737="Yes",'TSA Input'!I2737,""))</f>
        <v/>
      </c>
      <c r="F2774" s="247" t="str">
        <f>IF('TSA Input'!J2737="","",IF('TSA Input'!J2737="Yes",'TSA Input'!C2737,""))</f>
        <v/>
      </c>
      <c r="G2774" s="36" t="str">
        <f>IF('TSA Input'!J2737="","",IF('TSA Input'!J2737="Yes",'TSA Input'!D2737,""))</f>
        <v/>
      </c>
      <c r="H2774" s="37" t="str">
        <f>IF('TSA Input'!K2737="","",IF('TSA Input'!J2737="Yes",'TSA Input'!G2737,""))</f>
        <v/>
      </c>
      <c r="I2774" s="37" t="str">
        <f>IF('TSA Input'!L2737="","",IF('TSA Input'!J2737="Yes",'TSA Input'!F2737,""))</f>
        <v/>
      </c>
      <c r="J2774" s="39" t="str">
        <f t="shared" si="86"/>
        <v/>
      </c>
      <c r="K2774" s="257" t="str">
        <f>IF('TSA Input'!J2737="","",IF('TSA Input'!J2737="Yes",'TSA Input'!D2737,""))</f>
        <v/>
      </c>
      <c r="L2774" s="258" t="str">
        <f>IF('TSA Input'!J2737="","",IF('TSA Input'!J2737="Yes",'TSA Input'!G2737,""))</f>
        <v/>
      </c>
      <c r="M2774" s="258" t="str">
        <f>IF('TSA Input'!J2737="","",IF('TSA Input'!J2737="Yes",'TSA Input'!F2737,""))</f>
        <v/>
      </c>
      <c r="N2774" s="39" t="str">
        <f t="shared" si="87"/>
        <v/>
      </c>
      <c r="O2774" s="149" t="s">
        <v>11</v>
      </c>
      <c r="P2774" s="148" t="s">
        <v>11</v>
      </c>
      <c r="Q2774" s="1"/>
    </row>
    <row r="2775" spans="1:17" ht="15.75" hidden="1" customHeight="1">
      <c r="A2775" s="1" t="str">
        <f t="shared" si="1"/>
        <v/>
      </c>
      <c r="B2775" s="1"/>
      <c r="C2775" s="34" t="str">
        <f>IF('TSA Input'!J2738="","",IF('TSA Input'!J2738="Yes",'TSA Input'!B2738,"Ineligible"))</f>
        <v/>
      </c>
      <c r="D2775" s="246" t="str">
        <f>IF('TSA Input'!J2738="","",IF('TSA Input'!J2738="Yes",IF('TSA Input'!W2738="","",LEFT('TSA Input'!W2738,LEN('TSA Input'!W2738)-2)),""))</f>
        <v/>
      </c>
      <c r="E2775" s="246" t="str">
        <f>IF('TSA Input'!J2738="","",IF('TSA Input'!J2738="Yes",'TSA Input'!I2738,""))</f>
        <v/>
      </c>
      <c r="F2775" s="247" t="str">
        <f>IF('TSA Input'!J2738="","",IF('TSA Input'!J2738="Yes",'TSA Input'!C2738,""))</f>
        <v/>
      </c>
      <c r="G2775" s="36" t="str">
        <f>IF('TSA Input'!J2738="","",IF('TSA Input'!J2738="Yes",'TSA Input'!D2738,""))</f>
        <v/>
      </c>
      <c r="H2775" s="37" t="str">
        <f>IF('TSA Input'!K2738="","",IF('TSA Input'!J2738="Yes",'TSA Input'!G2738,""))</f>
        <v/>
      </c>
      <c r="I2775" s="37" t="str">
        <f>IF('TSA Input'!L2738="","",IF('TSA Input'!J2738="Yes",'TSA Input'!F2738,""))</f>
        <v/>
      </c>
      <c r="J2775" s="39" t="str">
        <f t="shared" si="86"/>
        <v/>
      </c>
      <c r="K2775" s="257" t="str">
        <f>IF('TSA Input'!J2738="","",IF('TSA Input'!J2738="Yes",'TSA Input'!D2738,""))</f>
        <v/>
      </c>
      <c r="L2775" s="258" t="str">
        <f>IF('TSA Input'!J2738="","",IF('TSA Input'!J2738="Yes",'TSA Input'!G2738,""))</f>
        <v/>
      </c>
      <c r="M2775" s="258" t="str">
        <f>IF('TSA Input'!J2738="","",IF('TSA Input'!J2738="Yes",'TSA Input'!F2738,""))</f>
        <v/>
      </c>
      <c r="N2775" s="39" t="str">
        <f t="shared" si="87"/>
        <v/>
      </c>
      <c r="O2775" s="149" t="s">
        <v>11</v>
      </c>
      <c r="P2775" s="148" t="s">
        <v>11</v>
      </c>
      <c r="Q2775" s="1"/>
    </row>
    <row r="2776" spans="1:17" ht="15.75" hidden="1" customHeight="1">
      <c r="A2776" s="1" t="str">
        <f t="shared" si="1"/>
        <v/>
      </c>
      <c r="B2776" s="1"/>
      <c r="C2776" s="34" t="str">
        <f>IF('TSA Input'!J2739="","",IF('TSA Input'!J2739="Yes",'TSA Input'!B2739,"Ineligible"))</f>
        <v/>
      </c>
      <c r="D2776" s="246" t="str">
        <f>IF('TSA Input'!J2739="","",IF('TSA Input'!J2739="Yes",IF('TSA Input'!W2739="","",LEFT('TSA Input'!W2739,LEN('TSA Input'!W2739)-2)),""))</f>
        <v/>
      </c>
      <c r="E2776" s="246" t="str">
        <f>IF('TSA Input'!J2739="","",IF('TSA Input'!J2739="Yes",'TSA Input'!I2739,""))</f>
        <v/>
      </c>
      <c r="F2776" s="247" t="str">
        <f>IF('TSA Input'!J2739="","",IF('TSA Input'!J2739="Yes",'TSA Input'!C2739,""))</f>
        <v/>
      </c>
      <c r="G2776" s="36" t="str">
        <f>IF('TSA Input'!J2739="","",IF('TSA Input'!J2739="Yes",'TSA Input'!D2739,""))</f>
        <v/>
      </c>
      <c r="H2776" s="37" t="str">
        <f>IF('TSA Input'!K2739="","",IF('TSA Input'!J2739="Yes",'TSA Input'!G2739,""))</f>
        <v/>
      </c>
      <c r="I2776" s="37" t="str">
        <f>IF('TSA Input'!L2739="","",IF('TSA Input'!J2739="Yes",'TSA Input'!F2739,""))</f>
        <v/>
      </c>
      <c r="J2776" s="39" t="str">
        <f t="shared" si="86"/>
        <v/>
      </c>
      <c r="K2776" s="257" t="str">
        <f>IF('TSA Input'!J2739="","",IF('TSA Input'!J2739="Yes",'TSA Input'!D2739,""))</f>
        <v/>
      </c>
      <c r="L2776" s="258" t="str">
        <f>IF('TSA Input'!J2739="","",IF('TSA Input'!J2739="Yes",'TSA Input'!G2739,""))</f>
        <v/>
      </c>
      <c r="M2776" s="258" t="str">
        <f>IF('TSA Input'!J2739="","",IF('TSA Input'!J2739="Yes",'TSA Input'!F2739,""))</f>
        <v/>
      </c>
      <c r="N2776" s="39" t="str">
        <f t="shared" si="87"/>
        <v/>
      </c>
      <c r="O2776" s="149" t="s">
        <v>11</v>
      </c>
      <c r="P2776" s="148" t="s">
        <v>11</v>
      </c>
      <c r="Q2776" s="1"/>
    </row>
    <row r="2777" spans="1:17" ht="15.75" hidden="1" customHeight="1">
      <c r="A2777" s="1" t="str">
        <f t="shared" si="1"/>
        <v/>
      </c>
      <c r="B2777" s="1"/>
      <c r="C2777" s="34" t="str">
        <f>IF('TSA Input'!J2740="","",IF('TSA Input'!J2740="Yes",'TSA Input'!B2740,"Ineligible"))</f>
        <v/>
      </c>
      <c r="D2777" s="246" t="str">
        <f>IF('TSA Input'!J2740="","",IF('TSA Input'!J2740="Yes",IF('TSA Input'!W2740="","",LEFT('TSA Input'!W2740,LEN('TSA Input'!W2740)-2)),""))</f>
        <v/>
      </c>
      <c r="E2777" s="246" t="str">
        <f>IF('TSA Input'!J2740="","",IF('TSA Input'!J2740="Yes",'TSA Input'!I2740,""))</f>
        <v/>
      </c>
      <c r="F2777" s="247" t="str">
        <f>IF('TSA Input'!J2740="","",IF('TSA Input'!J2740="Yes",'TSA Input'!C2740,""))</f>
        <v/>
      </c>
      <c r="G2777" s="36" t="str">
        <f>IF('TSA Input'!J2740="","",IF('TSA Input'!J2740="Yes",'TSA Input'!D2740,""))</f>
        <v/>
      </c>
      <c r="H2777" s="37" t="str">
        <f>IF('TSA Input'!K2740="","",IF('TSA Input'!J2740="Yes",'TSA Input'!G2740,""))</f>
        <v/>
      </c>
      <c r="I2777" s="37" t="str">
        <f>IF('TSA Input'!L2740="","",IF('TSA Input'!J2740="Yes",'TSA Input'!F2740,""))</f>
        <v/>
      </c>
      <c r="J2777" s="39" t="str">
        <f t="shared" si="86"/>
        <v/>
      </c>
      <c r="K2777" s="257" t="str">
        <f>IF('TSA Input'!J2740="","",IF('TSA Input'!J2740="Yes",'TSA Input'!D2740,""))</f>
        <v/>
      </c>
      <c r="L2777" s="258" t="str">
        <f>IF('TSA Input'!J2740="","",IF('TSA Input'!J2740="Yes",'TSA Input'!G2740,""))</f>
        <v/>
      </c>
      <c r="M2777" s="258" t="str">
        <f>IF('TSA Input'!J2740="","",IF('TSA Input'!J2740="Yes",'TSA Input'!F2740,""))</f>
        <v/>
      </c>
      <c r="N2777" s="39" t="str">
        <f t="shared" si="87"/>
        <v/>
      </c>
      <c r="O2777" s="149" t="s">
        <v>11</v>
      </c>
      <c r="P2777" s="148" t="s">
        <v>11</v>
      </c>
      <c r="Q2777" s="1"/>
    </row>
    <row r="2778" spans="1:17" ht="15.75" hidden="1" customHeight="1">
      <c r="A2778" s="1" t="str">
        <f t="shared" si="1"/>
        <v/>
      </c>
      <c r="B2778" s="1"/>
      <c r="C2778" s="34" t="str">
        <f>IF('TSA Input'!J2741="","",IF('TSA Input'!J2741="Yes",'TSA Input'!B2741,"Ineligible"))</f>
        <v/>
      </c>
      <c r="D2778" s="246" t="str">
        <f>IF('TSA Input'!J2741="","",IF('TSA Input'!J2741="Yes",IF('TSA Input'!W2741="","",LEFT('TSA Input'!W2741,LEN('TSA Input'!W2741)-2)),""))</f>
        <v/>
      </c>
      <c r="E2778" s="246" t="str">
        <f>IF('TSA Input'!J2741="","",IF('TSA Input'!J2741="Yes",'TSA Input'!I2741,""))</f>
        <v/>
      </c>
      <c r="F2778" s="247" t="str">
        <f>IF('TSA Input'!J2741="","",IF('TSA Input'!J2741="Yes",'TSA Input'!C2741,""))</f>
        <v/>
      </c>
      <c r="G2778" s="36" t="str">
        <f>IF('TSA Input'!J2741="","",IF('TSA Input'!J2741="Yes",'TSA Input'!D2741,""))</f>
        <v/>
      </c>
      <c r="H2778" s="37" t="str">
        <f>IF('TSA Input'!K2741="","",IF('TSA Input'!J2741="Yes",'TSA Input'!G2741,""))</f>
        <v/>
      </c>
      <c r="I2778" s="37" t="str">
        <f>IF('TSA Input'!L2741="","",IF('TSA Input'!J2741="Yes",'TSA Input'!F2741,""))</f>
        <v/>
      </c>
      <c r="J2778" s="39" t="str">
        <f t="shared" si="86"/>
        <v/>
      </c>
      <c r="K2778" s="257" t="str">
        <f>IF('TSA Input'!J2741="","",IF('TSA Input'!J2741="Yes",'TSA Input'!D2741,""))</f>
        <v/>
      </c>
      <c r="L2778" s="258" t="str">
        <f>IF('TSA Input'!J2741="","",IF('TSA Input'!J2741="Yes",'TSA Input'!G2741,""))</f>
        <v/>
      </c>
      <c r="M2778" s="258" t="str">
        <f>IF('TSA Input'!J2741="","",IF('TSA Input'!J2741="Yes",'TSA Input'!F2741,""))</f>
        <v/>
      </c>
      <c r="N2778" s="39" t="str">
        <f t="shared" si="87"/>
        <v/>
      </c>
      <c r="O2778" s="149" t="s">
        <v>11</v>
      </c>
      <c r="P2778" s="148" t="s">
        <v>11</v>
      </c>
      <c r="Q2778" s="1"/>
    </row>
    <row r="2779" spans="1:17" ht="15.75" hidden="1" customHeight="1">
      <c r="A2779" s="1" t="str">
        <f t="shared" si="1"/>
        <v/>
      </c>
      <c r="B2779" s="1"/>
      <c r="C2779" s="34" t="str">
        <f>IF('TSA Input'!J2742="","",IF('TSA Input'!J2742="Yes",'TSA Input'!B2742,"Ineligible"))</f>
        <v/>
      </c>
      <c r="D2779" s="246" t="str">
        <f>IF('TSA Input'!J2742="","",IF('TSA Input'!J2742="Yes",IF('TSA Input'!W2742="","",LEFT('TSA Input'!W2742,LEN('TSA Input'!W2742)-2)),""))</f>
        <v/>
      </c>
      <c r="E2779" s="246" t="str">
        <f>IF('TSA Input'!J2742="","",IF('TSA Input'!J2742="Yes",'TSA Input'!I2742,""))</f>
        <v/>
      </c>
      <c r="F2779" s="247" t="str">
        <f>IF('TSA Input'!J2742="","",IF('TSA Input'!J2742="Yes",'TSA Input'!C2742,""))</f>
        <v/>
      </c>
      <c r="G2779" s="36" t="str">
        <f>IF('TSA Input'!J2742="","",IF('TSA Input'!J2742="Yes",'TSA Input'!D2742,""))</f>
        <v/>
      </c>
      <c r="H2779" s="37" t="str">
        <f>IF('TSA Input'!K2742="","",IF('TSA Input'!J2742="Yes",'TSA Input'!G2742,""))</f>
        <v/>
      </c>
      <c r="I2779" s="37" t="str">
        <f>IF('TSA Input'!L2742="","",IF('TSA Input'!J2742="Yes",'TSA Input'!F2742,""))</f>
        <v/>
      </c>
      <c r="J2779" s="39" t="str">
        <f t="shared" si="86"/>
        <v/>
      </c>
      <c r="K2779" s="257" t="str">
        <f>IF('TSA Input'!J2742="","",IF('TSA Input'!J2742="Yes",'TSA Input'!D2742,""))</f>
        <v/>
      </c>
      <c r="L2779" s="258" t="str">
        <f>IF('TSA Input'!J2742="","",IF('TSA Input'!J2742="Yes",'TSA Input'!G2742,""))</f>
        <v/>
      </c>
      <c r="M2779" s="258" t="str">
        <f>IF('TSA Input'!J2742="","",IF('TSA Input'!J2742="Yes",'TSA Input'!F2742,""))</f>
        <v/>
      </c>
      <c r="N2779" s="39" t="str">
        <f t="shared" si="87"/>
        <v/>
      </c>
      <c r="O2779" s="149" t="s">
        <v>11</v>
      </c>
      <c r="P2779" s="148" t="s">
        <v>11</v>
      </c>
      <c r="Q2779" s="1"/>
    </row>
    <row r="2780" spans="1:17" ht="15.75" hidden="1" customHeight="1">
      <c r="A2780" s="1" t="str">
        <f t="shared" si="1"/>
        <v/>
      </c>
      <c r="B2780" s="1"/>
      <c r="C2780" s="34" t="str">
        <f>IF('TSA Input'!J2743="","",IF('TSA Input'!J2743="Yes",'TSA Input'!B2743,"Ineligible"))</f>
        <v/>
      </c>
      <c r="D2780" s="246" t="str">
        <f>IF('TSA Input'!J2743="","",IF('TSA Input'!J2743="Yes",IF('TSA Input'!W2743="","",LEFT('TSA Input'!W2743,LEN('TSA Input'!W2743)-2)),""))</f>
        <v/>
      </c>
      <c r="E2780" s="246" t="str">
        <f>IF('TSA Input'!J2743="","",IF('TSA Input'!J2743="Yes",'TSA Input'!I2743,""))</f>
        <v/>
      </c>
      <c r="F2780" s="247" t="str">
        <f>IF('TSA Input'!J2743="","",IF('TSA Input'!J2743="Yes",'TSA Input'!C2743,""))</f>
        <v/>
      </c>
      <c r="G2780" s="36" t="str">
        <f>IF('TSA Input'!J2743="","",IF('TSA Input'!J2743="Yes",'TSA Input'!D2743,""))</f>
        <v/>
      </c>
      <c r="H2780" s="37" t="str">
        <f>IF('TSA Input'!K2743="","",IF('TSA Input'!J2743="Yes",'TSA Input'!G2743,""))</f>
        <v/>
      </c>
      <c r="I2780" s="37" t="str">
        <f>IF('TSA Input'!L2743="","",IF('TSA Input'!J2743="Yes",'TSA Input'!F2743,""))</f>
        <v/>
      </c>
      <c r="J2780" s="39" t="str">
        <f t="shared" si="86"/>
        <v/>
      </c>
      <c r="K2780" s="257" t="str">
        <f>IF('TSA Input'!J2743="","",IF('TSA Input'!J2743="Yes",'TSA Input'!D2743,""))</f>
        <v/>
      </c>
      <c r="L2780" s="258" t="str">
        <f>IF('TSA Input'!J2743="","",IF('TSA Input'!J2743="Yes",'TSA Input'!G2743,""))</f>
        <v/>
      </c>
      <c r="M2780" s="258" t="str">
        <f>IF('TSA Input'!J2743="","",IF('TSA Input'!J2743="Yes",'TSA Input'!F2743,""))</f>
        <v/>
      </c>
      <c r="N2780" s="39" t="str">
        <f t="shared" si="87"/>
        <v/>
      </c>
      <c r="O2780" s="149" t="s">
        <v>11</v>
      </c>
      <c r="P2780" s="148" t="s">
        <v>11</v>
      </c>
      <c r="Q2780" s="1"/>
    </row>
    <row r="2781" spans="1:17" ht="15.75" hidden="1" customHeight="1">
      <c r="A2781" s="1" t="str">
        <f t="shared" si="1"/>
        <v/>
      </c>
      <c r="B2781" s="1"/>
      <c r="C2781" s="34" t="str">
        <f>IF('TSA Input'!J2744="","",IF('TSA Input'!J2744="Yes",'TSA Input'!B2744,"Ineligible"))</f>
        <v/>
      </c>
      <c r="D2781" s="246" t="str">
        <f>IF('TSA Input'!J2744="","",IF('TSA Input'!J2744="Yes",IF('TSA Input'!W2744="","",LEFT('TSA Input'!W2744,LEN('TSA Input'!W2744)-2)),""))</f>
        <v/>
      </c>
      <c r="E2781" s="246" t="str">
        <f>IF('TSA Input'!J2744="","",IF('TSA Input'!J2744="Yes",'TSA Input'!I2744,""))</f>
        <v/>
      </c>
      <c r="F2781" s="247" t="str">
        <f>IF('TSA Input'!J2744="","",IF('TSA Input'!J2744="Yes",'TSA Input'!C2744,""))</f>
        <v/>
      </c>
      <c r="G2781" s="36" t="str">
        <f>IF('TSA Input'!J2744="","",IF('TSA Input'!J2744="Yes",'TSA Input'!D2744,""))</f>
        <v/>
      </c>
      <c r="H2781" s="37" t="str">
        <f>IF('TSA Input'!K2744="","",IF('TSA Input'!J2744="Yes",'TSA Input'!G2744,""))</f>
        <v/>
      </c>
      <c r="I2781" s="37" t="str">
        <f>IF('TSA Input'!L2744="","",IF('TSA Input'!J2744="Yes",'TSA Input'!F2744,""))</f>
        <v/>
      </c>
      <c r="J2781" s="39" t="str">
        <f t="shared" si="86"/>
        <v/>
      </c>
      <c r="K2781" s="257" t="str">
        <f>IF('TSA Input'!J2744="","",IF('TSA Input'!J2744="Yes",'TSA Input'!D2744,""))</f>
        <v/>
      </c>
      <c r="L2781" s="258" t="str">
        <f>IF('TSA Input'!J2744="","",IF('TSA Input'!J2744="Yes",'TSA Input'!G2744,""))</f>
        <v/>
      </c>
      <c r="M2781" s="258" t="str">
        <f>IF('TSA Input'!J2744="","",IF('TSA Input'!J2744="Yes",'TSA Input'!F2744,""))</f>
        <v/>
      </c>
      <c r="N2781" s="39" t="str">
        <f t="shared" si="87"/>
        <v/>
      </c>
      <c r="O2781" s="149" t="s">
        <v>11</v>
      </c>
      <c r="P2781" s="148" t="s">
        <v>11</v>
      </c>
      <c r="Q2781" s="1"/>
    </row>
    <row r="2782" spans="1:17" ht="15.75" hidden="1" customHeight="1">
      <c r="A2782" s="1" t="str">
        <f t="shared" si="1"/>
        <v/>
      </c>
      <c r="B2782" s="1"/>
      <c r="C2782" s="34" t="str">
        <f>IF('TSA Input'!J2745="","",IF('TSA Input'!J2745="Yes",'TSA Input'!B2745,"Ineligible"))</f>
        <v/>
      </c>
      <c r="D2782" s="246" t="str">
        <f>IF('TSA Input'!J2745="","",IF('TSA Input'!J2745="Yes",IF('TSA Input'!W2745="","",LEFT('TSA Input'!W2745,LEN('TSA Input'!W2745)-2)),""))</f>
        <v/>
      </c>
      <c r="E2782" s="246" t="str">
        <f>IF('TSA Input'!J2745="","",IF('TSA Input'!J2745="Yes",'TSA Input'!I2745,""))</f>
        <v/>
      </c>
      <c r="F2782" s="247" t="str">
        <f>IF('TSA Input'!J2745="","",IF('TSA Input'!J2745="Yes",'TSA Input'!C2745,""))</f>
        <v/>
      </c>
      <c r="G2782" s="36" t="str">
        <f>IF('TSA Input'!J2745="","",IF('TSA Input'!J2745="Yes",'TSA Input'!D2745,""))</f>
        <v/>
      </c>
      <c r="H2782" s="37" t="str">
        <f>IF('TSA Input'!K2745="","",IF('TSA Input'!J2745="Yes",'TSA Input'!G2745,""))</f>
        <v/>
      </c>
      <c r="I2782" s="37" t="str">
        <f>IF('TSA Input'!L2745="","",IF('TSA Input'!J2745="Yes",'TSA Input'!F2745,""))</f>
        <v/>
      </c>
      <c r="J2782" s="39" t="str">
        <f t="shared" si="86"/>
        <v/>
      </c>
      <c r="K2782" s="257" t="str">
        <f>IF('TSA Input'!J2745="","",IF('TSA Input'!J2745="Yes",'TSA Input'!D2745,""))</f>
        <v/>
      </c>
      <c r="L2782" s="258" t="str">
        <f>IF('TSA Input'!J2745="","",IF('TSA Input'!J2745="Yes",'TSA Input'!G2745,""))</f>
        <v/>
      </c>
      <c r="M2782" s="258" t="str">
        <f>IF('TSA Input'!J2745="","",IF('TSA Input'!J2745="Yes",'TSA Input'!F2745,""))</f>
        <v/>
      </c>
      <c r="N2782" s="39" t="str">
        <f t="shared" si="87"/>
        <v/>
      </c>
      <c r="O2782" s="149" t="s">
        <v>11</v>
      </c>
      <c r="P2782" s="148" t="s">
        <v>11</v>
      </c>
      <c r="Q2782" s="1"/>
    </row>
    <row r="2783" spans="1:17" ht="15.75" hidden="1" customHeight="1">
      <c r="A2783" s="1" t="str">
        <f t="shared" si="1"/>
        <v/>
      </c>
      <c r="B2783" s="1"/>
      <c r="C2783" s="34" t="str">
        <f>IF('TSA Input'!J2746="","",IF('TSA Input'!J2746="Yes",'TSA Input'!B2746,"Ineligible"))</f>
        <v/>
      </c>
      <c r="D2783" s="246" t="str">
        <f>IF('TSA Input'!J2746="","",IF('TSA Input'!J2746="Yes",IF('TSA Input'!W2746="","",LEFT('TSA Input'!W2746,LEN('TSA Input'!W2746)-2)),""))</f>
        <v/>
      </c>
      <c r="E2783" s="246" t="str">
        <f>IF('TSA Input'!J2746="","",IF('TSA Input'!J2746="Yes",'TSA Input'!I2746,""))</f>
        <v/>
      </c>
      <c r="F2783" s="247" t="str">
        <f>IF('TSA Input'!J2746="","",IF('TSA Input'!J2746="Yes",'TSA Input'!C2746,""))</f>
        <v/>
      </c>
      <c r="G2783" s="36" t="str">
        <f>IF('TSA Input'!J2746="","",IF('TSA Input'!J2746="Yes",'TSA Input'!D2746,""))</f>
        <v/>
      </c>
      <c r="H2783" s="37" t="str">
        <f>IF('TSA Input'!K2746="","",IF('TSA Input'!J2746="Yes",'TSA Input'!G2746,""))</f>
        <v/>
      </c>
      <c r="I2783" s="37" t="str">
        <f>IF('TSA Input'!L2746="","",IF('TSA Input'!J2746="Yes",'TSA Input'!F2746,""))</f>
        <v/>
      </c>
      <c r="J2783" s="39" t="str">
        <f t="shared" si="86"/>
        <v/>
      </c>
      <c r="K2783" s="257" t="str">
        <f>IF('TSA Input'!J2746="","",IF('TSA Input'!J2746="Yes",'TSA Input'!D2746,""))</f>
        <v/>
      </c>
      <c r="L2783" s="258" t="str">
        <f>IF('TSA Input'!J2746="","",IF('TSA Input'!J2746="Yes",'TSA Input'!G2746,""))</f>
        <v/>
      </c>
      <c r="M2783" s="258" t="str">
        <f>IF('TSA Input'!J2746="","",IF('TSA Input'!J2746="Yes",'TSA Input'!F2746,""))</f>
        <v/>
      </c>
      <c r="N2783" s="39" t="str">
        <f t="shared" si="87"/>
        <v/>
      </c>
      <c r="O2783" s="149" t="s">
        <v>11</v>
      </c>
      <c r="P2783" s="148" t="s">
        <v>11</v>
      </c>
      <c r="Q2783" s="1"/>
    </row>
    <row r="2784" spans="1:17" ht="15.75" hidden="1" customHeight="1">
      <c r="A2784" s="1" t="str">
        <f t="shared" si="1"/>
        <v/>
      </c>
      <c r="B2784" s="1"/>
      <c r="C2784" s="34" t="str">
        <f>IF('TSA Input'!J2747="","",IF('TSA Input'!J2747="Yes",'TSA Input'!B2747,"Ineligible"))</f>
        <v/>
      </c>
      <c r="D2784" s="246" t="str">
        <f>IF('TSA Input'!J2747="","",IF('TSA Input'!J2747="Yes",IF('TSA Input'!W2747="","",LEFT('TSA Input'!W2747,LEN('TSA Input'!W2747)-2)),""))</f>
        <v/>
      </c>
      <c r="E2784" s="246" t="str">
        <f>IF('TSA Input'!J2747="","",IF('TSA Input'!J2747="Yes",'TSA Input'!I2747,""))</f>
        <v/>
      </c>
      <c r="F2784" s="247" t="str">
        <f>IF('TSA Input'!J2747="","",IF('TSA Input'!J2747="Yes",'TSA Input'!C2747,""))</f>
        <v/>
      </c>
      <c r="G2784" s="36" t="str">
        <f>IF('TSA Input'!J2747="","",IF('TSA Input'!J2747="Yes",'TSA Input'!D2747,""))</f>
        <v/>
      </c>
      <c r="H2784" s="37" t="str">
        <f>IF('TSA Input'!K2747="","",IF('TSA Input'!J2747="Yes",'TSA Input'!G2747,""))</f>
        <v/>
      </c>
      <c r="I2784" s="37" t="str">
        <f>IF('TSA Input'!L2747="","",IF('TSA Input'!J2747="Yes",'TSA Input'!F2747,""))</f>
        <v/>
      </c>
      <c r="J2784" s="39" t="str">
        <f t="shared" si="86"/>
        <v/>
      </c>
      <c r="K2784" s="257" t="str">
        <f>IF('TSA Input'!J2747="","",IF('TSA Input'!J2747="Yes",'TSA Input'!D2747,""))</f>
        <v/>
      </c>
      <c r="L2784" s="258" t="str">
        <f>IF('TSA Input'!J2747="","",IF('TSA Input'!J2747="Yes",'TSA Input'!G2747,""))</f>
        <v/>
      </c>
      <c r="M2784" s="258" t="str">
        <f>IF('TSA Input'!J2747="","",IF('TSA Input'!J2747="Yes",'TSA Input'!F2747,""))</f>
        <v/>
      </c>
      <c r="N2784" s="39" t="str">
        <f t="shared" si="87"/>
        <v/>
      </c>
      <c r="O2784" s="149" t="s">
        <v>11</v>
      </c>
      <c r="P2784" s="148" t="s">
        <v>11</v>
      </c>
      <c r="Q2784" s="1"/>
    </row>
    <row r="2785" spans="1:17" ht="15.75" hidden="1" customHeight="1">
      <c r="A2785" s="1" t="str">
        <f t="shared" si="1"/>
        <v/>
      </c>
      <c r="B2785" s="1"/>
      <c r="C2785" s="34" t="str">
        <f>IF('TSA Input'!J2748="","",IF('TSA Input'!J2748="Yes",'TSA Input'!B2748,"Ineligible"))</f>
        <v/>
      </c>
      <c r="D2785" s="246" t="str">
        <f>IF('TSA Input'!J2748="","",IF('TSA Input'!J2748="Yes",IF('TSA Input'!W2748="","",LEFT('TSA Input'!W2748,LEN('TSA Input'!W2748)-2)),""))</f>
        <v/>
      </c>
      <c r="E2785" s="246" t="str">
        <f>IF('TSA Input'!J2748="","",IF('TSA Input'!J2748="Yes",'TSA Input'!I2748,""))</f>
        <v/>
      </c>
      <c r="F2785" s="247" t="str">
        <f>IF('TSA Input'!J2748="","",IF('TSA Input'!J2748="Yes",'TSA Input'!C2748,""))</f>
        <v/>
      </c>
      <c r="G2785" s="36" t="str">
        <f>IF('TSA Input'!J2748="","",IF('TSA Input'!J2748="Yes",'TSA Input'!D2748,""))</f>
        <v/>
      </c>
      <c r="H2785" s="37" t="str">
        <f>IF('TSA Input'!K2748="","",IF('TSA Input'!J2748="Yes",'TSA Input'!G2748,""))</f>
        <v/>
      </c>
      <c r="I2785" s="37" t="str">
        <f>IF('TSA Input'!L2748="","",IF('TSA Input'!J2748="Yes",'TSA Input'!F2748,""))</f>
        <v/>
      </c>
      <c r="J2785" s="39" t="str">
        <f t="shared" si="86"/>
        <v/>
      </c>
      <c r="K2785" s="257" t="str">
        <f>IF('TSA Input'!J2748="","",IF('TSA Input'!J2748="Yes",'TSA Input'!D2748,""))</f>
        <v/>
      </c>
      <c r="L2785" s="258" t="str">
        <f>IF('TSA Input'!J2748="","",IF('TSA Input'!J2748="Yes",'TSA Input'!G2748,""))</f>
        <v/>
      </c>
      <c r="M2785" s="258" t="str">
        <f>IF('TSA Input'!J2748="","",IF('TSA Input'!J2748="Yes",'TSA Input'!F2748,""))</f>
        <v/>
      </c>
      <c r="N2785" s="39" t="str">
        <f t="shared" si="87"/>
        <v/>
      </c>
      <c r="O2785" s="149" t="s">
        <v>11</v>
      </c>
      <c r="P2785" s="148" t="s">
        <v>11</v>
      </c>
      <c r="Q2785" s="1"/>
    </row>
    <row r="2786" spans="1:17" ht="15.75" hidden="1" customHeight="1">
      <c r="A2786" s="1" t="str">
        <f t="shared" si="1"/>
        <v/>
      </c>
      <c r="B2786" s="1"/>
      <c r="C2786" s="34" t="str">
        <f>IF('TSA Input'!J2749="","",IF('TSA Input'!J2749="Yes",'TSA Input'!B2749,"Ineligible"))</f>
        <v/>
      </c>
      <c r="D2786" s="246" t="str">
        <f>IF('TSA Input'!J2749="","",IF('TSA Input'!J2749="Yes",IF('TSA Input'!W2749="","",LEFT('TSA Input'!W2749,LEN('TSA Input'!W2749)-2)),""))</f>
        <v/>
      </c>
      <c r="E2786" s="246" t="str">
        <f>IF('TSA Input'!J2749="","",IF('TSA Input'!J2749="Yes",'TSA Input'!I2749,""))</f>
        <v/>
      </c>
      <c r="F2786" s="247" t="str">
        <f>IF('TSA Input'!J2749="","",IF('TSA Input'!J2749="Yes",'TSA Input'!C2749,""))</f>
        <v/>
      </c>
      <c r="G2786" s="36" t="str">
        <f>IF('TSA Input'!J2749="","",IF('TSA Input'!J2749="Yes",'TSA Input'!D2749,""))</f>
        <v/>
      </c>
      <c r="H2786" s="37" t="str">
        <f>IF('TSA Input'!K2749="","",IF('TSA Input'!J2749="Yes",'TSA Input'!G2749,""))</f>
        <v/>
      </c>
      <c r="I2786" s="37" t="str">
        <f>IF('TSA Input'!L2749="","",IF('TSA Input'!J2749="Yes",'TSA Input'!F2749,""))</f>
        <v/>
      </c>
      <c r="J2786" s="39" t="str">
        <f t="shared" si="86"/>
        <v/>
      </c>
      <c r="K2786" s="257" t="str">
        <f>IF('TSA Input'!J2749="","",IF('TSA Input'!J2749="Yes",'TSA Input'!D2749,""))</f>
        <v/>
      </c>
      <c r="L2786" s="258" t="str">
        <f>IF('TSA Input'!J2749="","",IF('TSA Input'!J2749="Yes",'TSA Input'!G2749,""))</f>
        <v/>
      </c>
      <c r="M2786" s="258" t="str">
        <f>IF('TSA Input'!J2749="","",IF('TSA Input'!J2749="Yes",'TSA Input'!F2749,""))</f>
        <v/>
      </c>
      <c r="N2786" s="39" t="str">
        <f t="shared" si="87"/>
        <v/>
      </c>
      <c r="O2786" s="149" t="s">
        <v>11</v>
      </c>
      <c r="P2786" s="148" t="s">
        <v>11</v>
      </c>
      <c r="Q2786" s="1"/>
    </row>
    <row r="2787" spans="1:17" ht="15.75" hidden="1" customHeight="1">
      <c r="A2787" s="1" t="str">
        <f t="shared" si="1"/>
        <v/>
      </c>
      <c r="B2787" s="1"/>
      <c r="C2787" s="34" t="str">
        <f>IF('TSA Input'!J2750="","",IF('TSA Input'!J2750="Yes",'TSA Input'!B2750,"Ineligible"))</f>
        <v/>
      </c>
      <c r="D2787" s="246" t="str">
        <f>IF('TSA Input'!J2750="","",IF('TSA Input'!J2750="Yes",IF('TSA Input'!W2750="","",LEFT('TSA Input'!W2750,LEN('TSA Input'!W2750)-2)),""))</f>
        <v/>
      </c>
      <c r="E2787" s="246" t="str">
        <f>IF('TSA Input'!J2750="","",IF('TSA Input'!J2750="Yes",'TSA Input'!I2750,""))</f>
        <v/>
      </c>
      <c r="F2787" s="247" t="str">
        <f>IF('TSA Input'!J2750="","",IF('TSA Input'!J2750="Yes",'TSA Input'!C2750,""))</f>
        <v/>
      </c>
      <c r="G2787" s="36" t="str">
        <f>IF('TSA Input'!J2750="","",IF('TSA Input'!J2750="Yes",'TSA Input'!D2750,""))</f>
        <v/>
      </c>
      <c r="H2787" s="37" t="str">
        <f>IF('TSA Input'!K2750="","",IF('TSA Input'!J2750="Yes",'TSA Input'!G2750,""))</f>
        <v/>
      </c>
      <c r="I2787" s="37" t="str">
        <f>IF('TSA Input'!L2750="","",IF('TSA Input'!J2750="Yes",'TSA Input'!F2750,""))</f>
        <v/>
      </c>
      <c r="J2787" s="39" t="str">
        <f t="shared" si="86"/>
        <v/>
      </c>
      <c r="K2787" s="257" t="str">
        <f>IF('TSA Input'!J2750="","",IF('TSA Input'!J2750="Yes",'TSA Input'!D2750,""))</f>
        <v/>
      </c>
      <c r="L2787" s="258" t="str">
        <f>IF('TSA Input'!J2750="","",IF('TSA Input'!J2750="Yes",'TSA Input'!G2750,""))</f>
        <v/>
      </c>
      <c r="M2787" s="258" t="str">
        <f>IF('TSA Input'!J2750="","",IF('TSA Input'!J2750="Yes",'TSA Input'!F2750,""))</f>
        <v/>
      </c>
      <c r="N2787" s="39" t="str">
        <f t="shared" si="87"/>
        <v/>
      </c>
      <c r="O2787" s="149" t="s">
        <v>11</v>
      </c>
      <c r="P2787" s="148" t="s">
        <v>11</v>
      </c>
      <c r="Q2787" s="1"/>
    </row>
    <row r="2788" spans="1:17" ht="15.75" hidden="1" customHeight="1">
      <c r="A2788" s="1" t="str">
        <f t="shared" si="1"/>
        <v/>
      </c>
      <c r="B2788" s="1"/>
      <c r="C2788" s="34" t="str">
        <f>IF('TSA Input'!J2751="","",IF('TSA Input'!J2751="Yes",'TSA Input'!B2751,"Ineligible"))</f>
        <v/>
      </c>
      <c r="D2788" s="246" t="str">
        <f>IF('TSA Input'!J2751="","",IF('TSA Input'!J2751="Yes",IF('TSA Input'!W2751="","",LEFT('TSA Input'!W2751,LEN('TSA Input'!W2751)-2)),""))</f>
        <v/>
      </c>
      <c r="E2788" s="246" t="str">
        <f>IF('TSA Input'!J2751="","",IF('TSA Input'!J2751="Yes",'TSA Input'!I2751,""))</f>
        <v/>
      </c>
      <c r="F2788" s="247" t="str">
        <f>IF('TSA Input'!J2751="","",IF('TSA Input'!J2751="Yes",'TSA Input'!C2751,""))</f>
        <v/>
      </c>
      <c r="G2788" s="36" t="str">
        <f>IF('TSA Input'!J2751="","",IF('TSA Input'!J2751="Yes",'TSA Input'!D2751,""))</f>
        <v/>
      </c>
      <c r="H2788" s="37" t="str">
        <f>IF('TSA Input'!K2751="","",IF('TSA Input'!J2751="Yes",'TSA Input'!G2751,""))</f>
        <v/>
      </c>
      <c r="I2788" s="37" t="str">
        <f>IF('TSA Input'!L2751="","",IF('TSA Input'!J2751="Yes",'TSA Input'!F2751,""))</f>
        <v/>
      </c>
      <c r="J2788" s="39" t="str">
        <f t="shared" si="86"/>
        <v/>
      </c>
      <c r="K2788" s="257" t="str">
        <f>IF('TSA Input'!J2751="","",IF('TSA Input'!J2751="Yes",'TSA Input'!D2751,""))</f>
        <v/>
      </c>
      <c r="L2788" s="258" t="str">
        <f>IF('TSA Input'!J2751="","",IF('TSA Input'!J2751="Yes",'TSA Input'!G2751,""))</f>
        <v/>
      </c>
      <c r="M2788" s="258" t="str">
        <f>IF('TSA Input'!J2751="","",IF('TSA Input'!J2751="Yes",'TSA Input'!F2751,""))</f>
        <v/>
      </c>
      <c r="N2788" s="39" t="str">
        <f t="shared" si="87"/>
        <v/>
      </c>
      <c r="O2788" s="149" t="s">
        <v>11</v>
      </c>
      <c r="P2788" s="148" t="s">
        <v>11</v>
      </c>
      <c r="Q2788" s="1"/>
    </row>
    <row r="2789" spans="1:17" ht="15.75" hidden="1" customHeight="1">
      <c r="A2789" s="1" t="str">
        <f t="shared" si="1"/>
        <v/>
      </c>
      <c r="B2789" s="1"/>
      <c r="C2789" s="34" t="str">
        <f>IF('TSA Input'!J2752="","",IF('TSA Input'!J2752="Yes",'TSA Input'!B2752,"Ineligible"))</f>
        <v/>
      </c>
      <c r="D2789" s="246" t="str">
        <f>IF('TSA Input'!J2752="","",IF('TSA Input'!J2752="Yes",IF('TSA Input'!W2752="","",LEFT('TSA Input'!W2752,LEN('TSA Input'!W2752)-2)),""))</f>
        <v/>
      </c>
      <c r="E2789" s="246" t="str">
        <f>IF('TSA Input'!J2752="","",IF('TSA Input'!J2752="Yes",'TSA Input'!I2752,""))</f>
        <v/>
      </c>
      <c r="F2789" s="247" t="str">
        <f>IF('TSA Input'!J2752="","",IF('TSA Input'!J2752="Yes",'TSA Input'!C2752,""))</f>
        <v/>
      </c>
      <c r="G2789" s="36" t="str">
        <f>IF('TSA Input'!J2752="","",IF('TSA Input'!J2752="Yes",'TSA Input'!D2752,""))</f>
        <v/>
      </c>
      <c r="H2789" s="37" t="str">
        <f>IF('TSA Input'!K2752="","",IF('TSA Input'!J2752="Yes",'TSA Input'!G2752,""))</f>
        <v/>
      </c>
      <c r="I2789" s="37" t="str">
        <f>IF('TSA Input'!L2752="","",IF('TSA Input'!J2752="Yes",'TSA Input'!F2752,""))</f>
        <v/>
      </c>
      <c r="J2789" s="39" t="str">
        <f t="shared" si="86"/>
        <v/>
      </c>
      <c r="K2789" s="257" t="str">
        <f>IF('TSA Input'!J2752="","",IF('TSA Input'!J2752="Yes",'TSA Input'!D2752,""))</f>
        <v/>
      </c>
      <c r="L2789" s="258" t="str">
        <f>IF('TSA Input'!J2752="","",IF('TSA Input'!J2752="Yes",'TSA Input'!G2752,""))</f>
        <v/>
      </c>
      <c r="M2789" s="258" t="str">
        <f>IF('TSA Input'!J2752="","",IF('TSA Input'!J2752="Yes",'TSA Input'!F2752,""))</f>
        <v/>
      </c>
      <c r="N2789" s="39" t="str">
        <f t="shared" si="87"/>
        <v/>
      </c>
      <c r="O2789" s="149" t="s">
        <v>11</v>
      </c>
      <c r="P2789" s="148" t="s">
        <v>11</v>
      </c>
      <c r="Q2789" s="1"/>
    </row>
    <row r="2790" spans="1:17" ht="15.75" hidden="1" customHeight="1">
      <c r="A2790" s="1" t="str">
        <f t="shared" si="1"/>
        <v/>
      </c>
      <c r="B2790" s="1"/>
      <c r="C2790" s="34" t="str">
        <f>IF('TSA Input'!J2753="","",IF('TSA Input'!J2753="Yes",'TSA Input'!B2753,"Ineligible"))</f>
        <v/>
      </c>
      <c r="D2790" s="246" t="str">
        <f>IF('TSA Input'!J2753="","",IF('TSA Input'!J2753="Yes",IF('TSA Input'!W2753="","",LEFT('TSA Input'!W2753,LEN('TSA Input'!W2753)-2)),""))</f>
        <v/>
      </c>
      <c r="E2790" s="246" t="str">
        <f>IF('TSA Input'!J2753="","",IF('TSA Input'!J2753="Yes",'TSA Input'!I2753,""))</f>
        <v/>
      </c>
      <c r="F2790" s="247" t="str">
        <f>IF('TSA Input'!J2753="","",IF('TSA Input'!J2753="Yes",'TSA Input'!C2753,""))</f>
        <v/>
      </c>
      <c r="G2790" s="36" t="str">
        <f>IF('TSA Input'!J2753="","",IF('TSA Input'!J2753="Yes",'TSA Input'!D2753,""))</f>
        <v/>
      </c>
      <c r="H2790" s="37" t="str">
        <f>IF('TSA Input'!K2753="","",IF('TSA Input'!J2753="Yes",'TSA Input'!G2753,""))</f>
        <v/>
      </c>
      <c r="I2790" s="37" t="str">
        <f>IF('TSA Input'!L2753="","",IF('TSA Input'!J2753="Yes",'TSA Input'!F2753,""))</f>
        <v/>
      </c>
      <c r="J2790" s="39" t="str">
        <f t="shared" si="86"/>
        <v/>
      </c>
      <c r="K2790" s="257" t="str">
        <f>IF('TSA Input'!J2753="","",IF('TSA Input'!J2753="Yes",'TSA Input'!D2753,""))</f>
        <v/>
      </c>
      <c r="L2790" s="258" t="str">
        <f>IF('TSA Input'!J2753="","",IF('TSA Input'!J2753="Yes",'TSA Input'!G2753,""))</f>
        <v/>
      </c>
      <c r="M2790" s="258" t="str">
        <f>IF('TSA Input'!J2753="","",IF('TSA Input'!J2753="Yes",'TSA Input'!F2753,""))</f>
        <v/>
      </c>
      <c r="N2790" s="39" t="str">
        <f t="shared" si="87"/>
        <v/>
      </c>
      <c r="O2790" s="149" t="s">
        <v>11</v>
      </c>
      <c r="P2790" s="148" t="s">
        <v>11</v>
      </c>
      <c r="Q2790" s="1"/>
    </row>
    <row r="2791" spans="1:17" ht="15.75" hidden="1" customHeight="1">
      <c r="A2791" s="1" t="str">
        <f t="shared" si="1"/>
        <v/>
      </c>
      <c r="B2791" s="1"/>
      <c r="C2791" s="34" t="str">
        <f>IF('TSA Input'!J2754="","",IF('TSA Input'!J2754="Yes",'TSA Input'!B2754,"Ineligible"))</f>
        <v/>
      </c>
      <c r="D2791" s="246" t="str">
        <f>IF('TSA Input'!J2754="","",IF('TSA Input'!J2754="Yes",IF('TSA Input'!W2754="","",LEFT('TSA Input'!W2754,LEN('TSA Input'!W2754)-2)),""))</f>
        <v/>
      </c>
      <c r="E2791" s="246" t="str">
        <f>IF('TSA Input'!J2754="","",IF('TSA Input'!J2754="Yes",'TSA Input'!I2754,""))</f>
        <v/>
      </c>
      <c r="F2791" s="247" t="str">
        <f>IF('TSA Input'!J2754="","",IF('TSA Input'!J2754="Yes",'TSA Input'!C2754,""))</f>
        <v/>
      </c>
      <c r="G2791" s="36" t="str">
        <f>IF('TSA Input'!J2754="","",IF('TSA Input'!J2754="Yes",'TSA Input'!D2754,""))</f>
        <v/>
      </c>
      <c r="H2791" s="37" t="str">
        <f>IF('TSA Input'!K2754="","",IF('TSA Input'!J2754="Yes",'TSA Input'!G2754,""))</f>
        <v/>
      </c>
      <c r="I2791" s="37" t="str">
        <f>IF('TSA Input'!L2754="","",IF('TSA Input'!J2754="Yes",'TSA Input'!F2754,""))</f>
        <v/>
      </c>
      <c r="J2791" s="39" t="str">
        <f t="shared" si="86"/>
        <v/>
      </c>
      <c r="K2791" s="257" t="str">
        <f>IF('TSA Input'!J2754="","",IF('TSA Input'!J2754="Yes",'TSA Input'!D2754,""))</f>
        <v/>
      </c>
      <c r="L2791" s="258" t="str">
        <f>IF('TSA Input'!J2754="","",IF('TSA Input'!J2754="Yes",'TSA Input'!G2754,""))</f>
        <v/>
      </c>
      <c r="M2791" s="258" t="str">
        <f>IF('TSA Input'!J2754="","",IF('TSA Input'!J2754="Yes",'TSA Input'!F2754,""))</f>
        <v/>
      </c>
      <c r="N2791" s="39" t="str">
        <f t="shared" si="87"/>
        <v/>
      </c>
      <c r="O2791" s="149" t="s">
        <v>11</v>
      </c>
      <c r="P2791" s="148" t="s">
        <v>11</v>
      </c>
      <c r="Q2791" s="1"/>
    </row>
    <row r="2792" spans="1:17" ht="15.75" hidden="1" customHeight="1">
      <c r="A2792" s="1" t="str">
        <f t="shared" si="1"/>
        <v/>
      </c>
      <c r="B2792" s="1"/>
      <c r="C2792" s="34" t="str">
        <f>IF('TSA Input'!J2755="","",IF('TSA Input'!J2755="Yes",'TSA Input'!B2755,"Ineligible"))</f>
        <v/>
      </c>
      <c r="D2792" s="246" t="str">
        <f>IF('TSA Input'!J2755="","",IF('TSA Input'!J2755="Yes",IF('TSA Input'!W2755="","",LEFT('TSA Input'!W2755,LEN('TSA Input'!W2755)-2)),""))</f>
        <v/>
      </c>
      <c r="E2792" s="246" t="str">
        <f>IF('TSA Input'!J2755="","",IF('TSA Input'!J2755="Yes",'TSA Input'!I2755,""))</f>
        <v/>
      </c>
      <c r="F2792" s="247" t="str">
        <f>IF('TSA Input'!J2755="","",IF('TSA Input'!J2755="Yes",'TSA Input'!C2755,""))</f>
        <v/>
      </c>
      <c r="G2792" s="36" t="str">
        <f>IF('TSA Input'!J2755="","",IF('TSA Input'!J2755="Yes",'TSA Input'!D2755,""))</f>
        <v/>
      </c>
      <c r="H2792" s="37" t="str">
        <f>IF('TSA Input'!K2755="","",IF('TSA Input'!J2755="Yes",'TSA Input'!G2755,""))</f>
        <v/>
      </c>
      <c r="I2792" s="37" t="str">
        <f>IF('TSA Input'!L2755="","",IF('TSA Input'!J2755="Yes",'TSA Input'!F2755,""))</f>
        <v/>
      </c>
      <c r="J2792" s="39" t="str">
        <f t="shared" si="86"/>
        <v/>
      </c>
      <c r="K2792" s="257" t="str">
        <f>IF('TSA Input'!J2755="","",IF('TSA Input'!J2755="Yes",'TSA Input'!D2755,""))</f>
        <v/>
      </c>
      <c r="L2792" s="258" t="str">
        <f>IF('TSA Input'!J2755="","",IF('TSA Input'!J2755="Yes",'TSA Input'!G2755,""))</f>
        <v/>
      </c>
      <c r="M2792" s="258" t="str">
        <f>IF('TSA Input'!J2755="","",IF('TSA Input'!J2755="Yes",'TSA Input'!F2755,""))</f>
        <v/>
      </c>
      <c r="N2792" s="39" t="str">
        <f t="shared" si="87"/>
        <v/>
      </c>
      <c r="O2792" s="149" t="s">
        <v>11</v>
      </c>
      <c r="P2792" s="148" t="s">
        <v>11</v>
      </c>
      <c r="Q2792" s="1"/>
    </row>
    <row r="2793" spans="1:17" ht="15.75" hidden="1" customHeight="1">
      <c r="A2793" s="1" t="str">
        <f t="shared" si="1"/>
        <v/>
      </c>
      <c r="B2793" s="1"/>
      <c r="C2793" s="34" t="str">
        <f>IF('TSA Input'!J2756="","",IF('TSA Input'!J2756="Yes",'TSA Input'!B2756,"Ineligible"))</f>
        <v/>
      </c>
      <c r="D2793" s="246" t="str">
        <f>IF('TSA Input'!J2756="","",IF('TSA Input'!J2756="Yes",IF('TSA Input'!W2756="","",LEFT('TSA Input'!W2756,LEN('TSA Input'!W2756)-2)),""))</f>
        <v/>
      </c>
      <c r="E2793" s="246" t="str">
        <f>IF('TSA Input'!J2756="","",IF('TSA Input'!J2756="Yes",'TSA Input'!I2756,""))</f>
        <v/>
      </c>
      <c r="F2793" s="247" t="str">
        <f>IF('TSA Input'!J2756="","",IF('TSA Input'!J2756="Yes",'TSA Input'!C2756,""))</f>
        <v/>
      </c>
      <c r="G2793" s="36" t="str">
        <f>IF('TSA Input'!J2756="","",IF('TSA Input'!J2756="Yes",'TSA Input'!D2756,""))</f>
        <v/>
      </c>
      <c r="H2793" s="37" t="str">
        <f>IF('TSA Input'!K2756="","",IF('TSA Input'!J2756="Yes",'TSA Input'!G2756,""))</f>
        <v/>
      </c>
      <c r="I2793" s="37" t="str">
        <f>IF('TSA Input'!L2756="","",IF('TSA Input'!J2756="Yes",'TSA Input'!F2756,""))</f>
        <v/>
      </c>
      <c r="J2793" s="39" t="str">
        <f t="shared" ref="J2793:J2856" si="88">IF($C2793="","",SUM(G2793:I2793))</f>
        <v/>
      </c>
      <c r="K2793" s="257" t="str">
        <f>IF('TSA Input'!J2756="","",IF('TSA Input'!J2756="Yes",'TSA Input'!D2756,""))</f>
        <v/>
      </c>
      <c r="L2793" s="258" t="str">
        <f>IF('TSA Input'!J2756="","",IF('TSA Input'!J2756="Yes",'TSA Input'!G2756,""))</f>
        <v/>
      </c>
      <c r="M2793" s="258" t="str">
        <f>IF('TSA Input'!J2756="","",IF('TSA Input'!J2756="Yes",'TSA Input'!F2756,""))</f>
        <v/>
      </c>
      <c r="N2793" s="39" t="str">
        <f t="shared" ref="N2793:N2856" si="89">IF($C2793="","",SUM(K2793:M2793))</f>
        <v/>
      </c>
      <c r="O2793" s="149" t="s">
        <v>11</v>
      </c>
      <c r="P2793" s="148" t="s">
        <v>11</v>
      </c>
      <c r="Q2793" s="1"/>
    </row>
    <row r="2794" spans="1:17" ht="15.75" hidden="1" customHeight="1">
      <c r="A2794" s="1" t="str">
        <f t="shared" si="1"/>
        <v/>
      </c>
      <c r="B2794" s="1"/>
      <c r="C2794" s="34" t="str">
        <f>IF('TSA Input'!J2757="","",IF('TSA Input'!J2757="Yes",'TSA Input'!B2757,"Ineligible"))</f>
        <v/>
      </c>
      <c r="D2794" s="246" t="str">
        <f>IF('TSA Input'!J2757="","",IF('TSA Input'!J2757="Yes",IF('TSA Input'!W2757="","",LEFT('TSA Input'!W2757,LEN('TSA Input'!W2757)-2)),""))</f>
        <v/>
      </c>
      <c r="E2794" s="246" t="str">
        <f>IF('TSA Input'!J2757="","",IF('TSA Input'!J2757="Yes",'TSA Input'!I2757,""))</f>
        <v/>
      </c>
      <c r="F2794" s="247" t="str">
        <f>IF('TSA Input'!J2757="","",IF('TSA Input'!J2757="Yes",'TSA Input'!C2757,""))</f>
        <v/>
      </c>
      <c r="G2794" s="36" t="str">
        <f>IF('TSA Input'!J2757="","",IF('TSA Input'!J2757="Yes",'TSA Input'!D2757,""))</f>
        <v/>
      </c>
      <c r="H2794" s="37" t="str">
        <f>IF('TSA Input'!K2757="","",IF('TSA Input'!J2757="Yes",'TSA Input'!G2757,""))</f>
        <v/>
      </c>
      <c r="I2794" s="37" t="str">
        <f>IF('TSA Input'!L2757="","",IF('TSA Input'!J2757="Yes",'TSA Input'!F2757,""))</f>
        <v/>
      </c>
      <c r="J2794" s="39" t="str">
        <f t="shared" si="88"/>
        <v/>
      </c>
      <c r="K2794" s="257" t="str">
        <f>IF('TSA Input'!J2757="","",IF('TSA Input'!J2757="Yes",'TSA Input'!D2757,""))</f>
        <v/>
      </c>
      <c r="L2794" s="258" t="str">
        <f>IF('TSA Input'!J2757="","",IF('TSA Input'!J2757="Yes",'TSA Input'!G2757,""))</f>
        <v/>
      </c>
      <c r="M2794" s="258" t="str">
        <f>IF('TSA Input'!J2757="","",IF('TSA Input'!J2757="Yes",'TSA Input'!F2757,""))</f>
        <v/>
      </c>
      <c r="N2794" s="39" t="str">
        <f t="shared" si="89"/>
        <v/>
      </c>
      <c r="O2794" s="149" t="s">
        <v>11</v>
      </c>
      <c r="P2794" s="148" t="s">
        <v>11</v>
      </c>
      <c r="Q2794" s="1"/>
    </row>
    <row r="2795" spans="1:17" ht="15.75" hidden="1" customHeight="1">
      <c r="A2795" s="1" t="str">
        <f t="shared" si="1"/>
        <v/>
      </c>
      <c r="B2795" s="1"/>
      <c r="C2795" s="34" t="str">
        <f>IF('TSA Input'!J2758="","",IF('TSA Input'!J2758="Yes",'TSA Input'!B2758,"Ineligible"))</f>
        <v/>
      </c>
      <c r="D2795" s="246" t="str">
        <f>IF('TSA Input'!J2758="","",IF('TSA Input'!J2758="Yes",IF('TSA Input'!W2758="","",LEFT('TSA Input'!W2758,LEN('TSA Input'!W2758)-2)),""))</f>
        <v/>
      </c>
      <c r="E2795" s="246" t="str">
        <f>IF('TSA Input'!J2758="","",IF('TSA Input'!J2758="Yes",'TSA Input'!I2758,""))</f>
        <v/>
      </c>
      <c r="F2795" s="247" t="str">
        <f>IF('TSA Input'!J2758="","",IF('TSA Input'!J2758="Yes",'TSA Input'!C2758,""))</f>
        <v/>
      </c>
      <c r="G2795" s="36" t="str">
        <f>IF('TSA Input'!J2758="","",IF('TSA Input'!J2758="Yes",'TSA Input'!D2758,""))</f>
        <v/>
      </c>
      <c r="H2795" s="37" t="str">
        <f>IF('TSA Input'!K2758="","",IF('TSA Input'!J2758="Yes",'TSA Input'!G2758,""))</f>
        <v/>
      </c>
      <c r="I2795" s="37" t="str">
        <f>IF('TSA Input'!L2758="","",IF('TSA Input'!J2758="Yes",'TSA Input'!F2758,""))</f>
        <v/>
      </c>
      <c r="J2795" s="39" t="str">
        <f t="shared" si="88"/>
        <v/>
      </c>
      <c r="K2795" s="257" t="str">
        <f>IF('TSA Input'!J2758="","",IF('TSA Input'!J2758="Yes",'TSA Input'!D2758,""))</f>
        <v/>
      </c>
      <c r="L2795" s="258" t="str">
        <f>IF('TSA Input'!J2758="","",IF('TSA Input'!J2758="Yes",'TSA Input'!G2758,""))</f>
        <v/>
      </c>
      <c r="M2795" s="258" t="str">
        <f>IF('TSA Input'!J2758="","",IF('TSA Input'!J2758="Yes",'TSA Input'!F2758,""))</f>
        <v/>
      </c>
      <c r="N2795" s="39" t="str">
        <f t="shared" si="89"/>
        <v/>
      </c>
      <c r="O2795" s="149" t="s">
        <v>11</v>
      </c>
      <c r="P2795" s="148" t="s">
        <v>11</v>
      </c>
      <c r="Q2795" s="1"/>
    </row>
    <row r="2796" spans="1:17" ht="15.75" hidden="1" customHeight="1">
      <c r="A2796" s="1" t="str">
        <f t="shared" si="1"/>
        <v/>
      </c>
      <c r="B2796" s="1"/>
      <c r="C2796" s="34" t="str">
        <f>IF('TSA Input'!J2759="","",IF('TSA Input'!J2759="Yes",'TSA Input'!B2759,"Ineligible"))</f>
        <v/>
      </c>
      <c r="D2796" s="246" t="str">
        <f>IF('TSA Input'!J2759="","",IF('TSA Input'!J2759="Yes",IF('TSA Input'!W2759="","",LEFT('TSA Input'!W2759,LEN('TSA Input'!W2759)-2)),""))</f>
        <v/>
      </c>
      <c r="E2796" s="246" t="str">
        <f>IF('TSA Input'!J2759="","",IF('TSA Input'!J2759="Yes",'TSA Input'!I2759,""))</f>
        <v/>
      </c>
      <c r="F2796" s="247" t="str">
        <f>IF('TSA Input'!J2759="","",IF('TSA Input'!J2759="Yes",'TSA Input'!C2759,""))</f>
        <v/>
      </c>
      <c r="G2796" s="36" t="str">
        <f>IF('TSA Input'!J2759="","",IF('TSA Input'!J2759="Yes",'TSA Input'!D2759,""))</f>
        <v/>
      </c>
      <c r="H2796" s="37" t="str">
        <f>IF('TSA Input'!K2759="","",IF('TSA Input'!J2759="Yes",'TSA Input'!G2759,""))</f>
        <v/>
      </c>
      <c r="I2796" s="37" t="str">
        <f>IF('TSA Input'!L2759="","",IF('TSA Input'!J2759="Yes",'TSA Input'!F2759,""))</f>
        <v/>
      </c>
      <c r="J2796" s="39" t="str">
        <f t="shared" si="88"/>
        <v/>
      </c>
      <c r="K2796" s="257" t="str">
        <f>IF('TSA Input'!J2759="","",IF('TSA Input'!J2759="Yes",'TSA Input'!D2759,""))</f>
        <v/>
      </c>
      <c r="L2796" s="258" t="str">
        <f>IF('TSA Input'!J2759="","",IF('TSA Input'!J2759="Yes",'TSA Input'!G2759,""))</f>
        <v/>
      </c>
      <c r="M2796" s="258" t="str">
        <f>IF('TSA Input'!J2759="","",IF('TSA Input'!J2759="Yes",'TSA Input'!F2759,""))</f>
        <v/>
      </c>
      <c r="N2796" s="39" t="str">
        <f t="shared" si="89"/>
        <v/>
      </c>
      <c r="O2796" s="149" t="s">
        <v>11</v>
      </c>
      <c r="P2796" s="148" t="s">
        <v>11</v>
      </c>
      <c r="Q2796" s="1"/>
    </row>
    <row r="2797" spans="1:17" ht="15.75" hidden="1" customHeight="1">
      <c r="A2797" s="1" t="str">
        <f t="shared" si="1"/>
        <v/>
      </c>
      <c r="B2797" s="1"/>
      <c r="C2797" s="34" t="str">
        <f>IF('TSA Input'!J2760="","",IF('TSA Input'!J2760="Yes",'TSA Input'!B2760,"Ineligible"))</f>
        <v/>
      </c>
      <c r="D2797" s="246" t="str">
        <f>IF('TSA Input'!J2760="","",IF('TSA Input'!J2760="Yes",IF('TSA Input'!W2760="","",LEFT('TSA Input'!W2760,LEN('TSA Input'!W2760)-2)),""))</f>
        <v/>
      </c>
      <c r="E2797" s="246" t="str">
        <f>IF('TSA Input'!J2760="","",IF('TSA Input'!J2760="Yes",'TSA Input'!I2760,""))</f>
        <v/>
      </c>
      <c r="F2797" s="247" t="str">
        <f>IF('TSA Input'!J2760="","",IF('TSA Input'!J2760="Yes",'TSA Input'!C2760,""))</f>
        <v/>
      </c>
      <c r="G2797" s="36" t="str">
        <f>IF('TSA Input'!J2760="","",IF('TSA Input'!J2760="Yes",'TSA Input'!D2760,""))</f>
        <v/>
      </c>
      <c r="H2797" s="37" t="str">
        <f>IF('TSA Input'!K2760="","",IF('TSA Input'!J2760="Yes",'TSA Input'!G2760,""))</f>
        <v/>
      </c>
      <c r="I2797" s="37" t="str">
        <f>IF('TSA Input'!L2760="","",IF('TSA Input'!J2760="Yes",'TSA Input'!F2760,""))</f>
        <v/>
      </c>
      <c r="J2797" s="39" t="str">
        <f t="shared" si="88"/>
        <v/>
      </c>
      <c r="K2797" s="257" t="str">
        <f>IF('TSA Input'!J2760="","",IF('TSA Input'!J2760="Yes",'TSA Input'!D2760,""))</f>
        <v/>
      </c>
      <c r="L2797" s="258" t="str">
        <f>IF('TSA Input'!J2760="","",IF('TSA Input'!J2760="Yes",'TSA Input'!G2760,""))</f>
        <v/>
      </c>
      <c r="M2797" s="258" t="str">
        <f>IF('TSA Input'!J2760="","",IF('TSA Input'!J2760="Yes",'TSA Input'!F2760,""))</f>
        <v/>
      </c>
      <c r="N2797" s="39" t="str">
        <f t="shared" si="89"/>
        <v/>
      </c>
      <c r="O2797" s="149" t="s">
        <v>11</v>
      </c>
      <c r="P2797" s="148" t="s">
        <v>11</v>
      </c>
      <c r="Q2797" s="1"/>
    </row>
    <row r="2798" spans="1:17" ht="15.75" hidden="1" customHeight="1">
      <c r="A2798" s="1" t="str">
        <f t="shared" si="1"/>
        <v/>
      </c>
      <c r="B2798" s="1"/>
      <c r="C2798" s="34" t="str">
        <f>IF('TSA Input'!J2761="","",IF('TSA Input'!J2761="Yes",'TSA Input'!B2761,"Ineligible"))</f>
        <v/>
      </c>
      <c r="D2798" s="246" t="str">
        <f>IF('TSA Input'!J2761="","",IF('TSA Input'!J2761="Yes",IF('TSA Input'!W2761="","",LEFT('TSA Input'!W2761,LEN('TSA Input'!W2761)-2)),""))</f>
        <v/>
      </c>
      <c r="E2798" s="246" t="str">
        <f>IF('TSA Input'!J2761="","",IF('TSA Input'!J2761="Yes",'TSA Input'!I2761,""))</f>
        <v/>
      </c>
      <c r="F2798" s="247" t="str">
        <f>IF('TSA Input'!J2761="","",IF('TSA Input'!J2761="Yes",'TSA Input'!C2761,""))</f>
        <v/>
      </c>
      <c r="G2798" s="36" t="str">
        <f>IF('TSA Input'!J2761="","",IF('TSA Input'!J2761="Yes",'TSA Input'!D2761,""))</f>
        <v/>
      </c>
      <c r="H2798" s="37" t="str">
        <f>IF('TSA Input'!K2761="","",IF('TSA Input'!J2761="Yes",'TSA Input'!G2761,""))</f>
        <v/>
      </c>
      <c r="I2798" s="37" t="str">
        <f>IF('TSA Input'!L2761="","",IF('TSA Input'!J2761="Yes",'TSA Input'!F2761,""))</f>
        <v/>
      </c>
      <c r="J2798" s="39" t="str">
        <f t="shared" si="88"/>
        <v/>
      </c>
      <c r="K2798" s="257" t="str">
        <f>IF('TSA Input'!J2761="","",IF('TSA Input'!J2761="Yes",'TSA Input'!D2761,""))</f>
        <v/>
      </c>
      <c r="L2798" s="258" t="str">
        <f>IF('TSA Input'!J2761="","",IF('TSA Input'!J2761="Yes",'TSA Input'!G2761,""))</f>
        <v/>
      </c>
      <c r="M2798" s="258" t="str">
        <f>IF('TSA Input'!J2761="","",IF('TSA Input'!J2761="Yes",'TSA Input'!F2761,""))</f>
        <v/>
      </c>
      <c r="N2798" s="39" t="str">
        <f t="shared" si="89"/>
        <v/>
      </c>
      <c r="O2798" s="149" t="s">
        <v>11</v>
      </c>
      <c r="P2798" s="148" t="s">
        <v>11</v>
      </c>
      <c r="Q2798" s="1"/>
    </row>
    <row r="2799" spans="1:17" ht="15.75" hidden="1" customHeight="1">
      <c r="A2799" s="1" t="str">
        <f t="shared" si="1"/>
        <v/>
      </c>
      <c r="B2799" s="1"/>
      <c r="C2799" s="34" t="str">
        <f>IF('TSA Input'!J2762="","",IF('TSA Input'!J2762="Yes",'TSA Input'!B2762,"Ineligible"))</f>
        <v/>
      </c>
      <c r="D2799" s="246" t="str">
        <f>IF('TSA Input'!J2762="","",IF('TSA Input'!J2762="Yes",IF('TSA Input'!W2762="","",LEFT('TSA Input'!W2762,LEN('TSA Input'!W2762)-2)),""))</f>
        <v/>
      </c>
      <c r="E2799" s="246" t="str">
        <f>IF('TSA Input'!J2762="","",IF('TSA Input'!J2762="Yes",'TSA Input'!I2762,""))</f>
        <v/>
      </c>
      <c r="F2799" s="247" t="str">
        <f>IF('TSA Input'!J2762="","",IF('TSA Input'!J2762="Yes",'TSA Input'!C2762,""))</f>
        <v/>
      </c>
      <c r="G2799" s="36" t="str">
        <f>IF('TSA Input'!J2762="","",IF('TSA Input'!J2762="Yes",'TSA Input'!D2762,""))</f>
        <v/>
      </c>
      <c r="H2799" s="37" t="str">
        <f>IF('TSA Input'!K2762="","",IF('TSA Input'!J2762="Yes",'TSA Input'!G2762,""))</f>
        <v/>
      </c>
      <c r="I2799" s="37" t="str">
        <f>IF('TSA Input'!L2762="","",IF('TSA Input'!J2762="Yes",'TSA Input'!F2762,""))</f>
        <v/>
      </c>
      <c r="J2799" s="39" t="str">
        <f t="shared" si="88"/>
        <v/>
      </c>
      <c r="K2799" s="257" t="str">
        <f>IF('TSA Input'!J2762="","",IF('TSA Input'!J2762="Yes",'TSA Input'!D2762,""))</f>
        <v/>
      </c>
      <c r="L2799" s="258" t="str">
        <f>IF('TSA Input'!J2762="","",IF('TSA Input'!J2762="Yes",'TSA Input'!G2762,""))</f>
        <v/>
      </c>
      <c r="M2799" s="258" t="str">
        <f>IF('TSA Input'!J2762="","",IF('TSA Input'!J2762="Yes",'TSA Input'!F2762,""))</f>
        <v/>
      </c>
      <c r="N2799" s="39" t="str">
        <f t="shared" si="89"/>
        <v/>
      </c>
      <c r="O2799" s="149" t="s">
        <v>11</v>
      </c>
      <c r="P2799" s="148" t="s">
        <v>11</v>
      </c>
      <c r="Q2799" s="1"/>
    </row>
    <row r="2800" spans="1:17" ht="15.75" hidden="1" customHeight="1">
      <c r="A2800" s="1" t="str">
        <f t="shared" si="1"/>
        <v/>
      </c>
      <c r="B2800" s="1"/>
      <c r="C2800" s="34" t="str">
        <f>IF('TSA Input'!J2763="","",IF('TSA Input'!J2763="Yes",'TSA Input'!B2763,"Ineligible"))</f>
        <v/>
      </c>
      <c r="D2800" s="246" t="str">
        <f>IF('TSA Input'!J2763="","",IF('TSA Input'!J2763="Yes",IF('TSA Input'!W2763="","",LEFT('TSA Input'!W2763,LEN('TSA Input'!W2763)-2)),""))</f>
        <v/>
      </c>
      <c r="E2800" s="246" t="str">
        <f>IF('TSA Input'!J2763="","",IF('TSA Input'!J2763="Yes",'TSA Input'!I2763,""))</f>
        <v/>
      </c>
      <c r="F2800" s="247" t="str">
        <f>IF('TSA Input'!J2763="","",IF('TSA Input'!J2763="Yes",'TSA Input'!C2763,""))</f>
        <v/>
      </c>
      <c r="G2800" s="36" t="str">
        <f>IF('TSA Input'!J2763="","",IF('TSA Input'!J2763="Yes",'TSA Input'!D2763,""))</f>
        <v/>
      </c>
      <c r="H2800" s="37" t="str">
        <f>IF('TSA Input'!K2763="","",IF('TSA Input'!J2763="Yes",'TSA Input'!G2763,""))</f>
        <v/>
      </c>
      <c r="I2800" s="37" t="str">
        <f>IF('TSA Input'!L2763="","",IF('TSA Input'!J2763="Yes",'TSA Input'!F2763,""))</f>
        <v/>
      </c>
      <c r="J2800" s="39" t="str">
        <f t="shared" si="88"/>
        <v/>
      </c>
      <c r="K2800" s="257" t="str">
        <f>IF('TSA Input'!J2763="","",IF('TSA Input'!J2763="Yes",'TSA Input'!D2763,""))</f>
        <v/>
      </c>
      <c r="L2800" s="258" t="str">
        <f>IF('TSA Input'!J2763="","",IF('TSA Input'!J2763="Yes",'TSA Input'!G2763,""))</f>
        <v/>
      </c>
      <c r="M2800" s="258" t="str">
        <f>IF('TSA Input'!J2763="","",IF('TSA Input'!J2763="Yes",'TSA Input'!F2763,""))</f>
        <v/>
      </c>
      <c r="N2800" s="39" t="str">
        <f t="shared" si="89"/>
        <v/>
      </c>
      <c r="O2800" s="149" t="s">
        <v>11</v>
      </c>
      <c r="P2800" s="148" t="s">
        <v>11</v>
      </c>
      <c r="Q2800" s="1"/>
    </row>
    <row r="2801" spans="1:17" ht="15.75" hidden="1" customHeight="1">
      <c r="A2801" s="1" t="str">
        <f t="shared" si="1"/>
        <v/>
      </c>
      <c r="B2801" s="1"/>
      <c r="C2801" s="34" t="str">
        <f>IF('TSA Input'!J2764="","",IF('TSA Input'!J2764="Yes",'TSA Input'!B2764,"Ineligible"))</f>
        <v/>
      </c>
      <c r="D2801" s="246" t="str">
        <f>IF('TSA Input'!J2764="","",IF('TSA Input'!J2764="Yes",IF('TSA Input'!W2764="","",LEFT('TSA Input'!W2764,LEN('TSA Input'!W2764)-2)),""))</f>
        <v/>
      </c>
      <c r="E2801" s="246" t="str">
        <f>IF('TSA Input'!J2764="","",IF('TSA Input'!J2764="Yes",'TSA Input'!I2764,""))</f>
        <v/>
      </c>
      <c r="F2801" s="247" t="str">
        <f>IF('TSA Input'!J2764="","",IF('TSA Input'!J2764="Yes",'TSA Input'!C2764,""))</f>
        <v/>
      </c>
      <c r="G2801" s="36" t="str">
        <f>IF('TSA Input'!J2764="","",IF('TSA Input'!J2764="Yes",'TSA Input'!D2764,""))</f>
        <v/>
      </c>
      <c r="H2801" s="37" t="str">
        <f>IF('TSA Input'!K2764="","",IF('TSA Input'!J2764="Yes",'TSA Input'!G2764,""))</f>
        <v/>
      </c>
      <c r="I2801" s="37" t="str">
        <f>IF('TSA Input'!L2764="","",IF('TSA Input'!J2764="Yes",'TSA Input'!F2764,""))</f>
        <v/>
      </c>
      <c r="J2801" s="39" t="str">
        <f t="shared" si="88"/>
        <v/>
      </c>
      <c r="K2801" s="257" t="str">
        <f>IF('TSA Input'!J2764="","",IF('TSA Input'!J2764="Yes",'TSA Input'!D2764,""))</f>
        <v/>
      </c>
      <c r="L2801" s="258" t="str">
        <f>IF('TSA Input'!J2764="","",IF('TSA Input'!J2764="Yes",'TSA Input'!G2764,""))</f>
        <v/>
      </c>
      <c r="M2801" s="258" t="str">
        <f>IF('TSA Input'!J2764="","",IF('TSA Input'!J2764="Yes",'TSA Input'!F2764,""))</f>
        <v/>
      </c>
      <c r="N2801" s="39" t="str">
        <f t="shared" si="89"/>
        <v/>
      </c>
      <c r="O2801" s="149" t="s">
        <v>11</v>
      </c>
      <c r="P2801" s="148" t="s">
        <v>11</v>
      </c>
      <c r="Q2801" s="1"/>
    </row>
    <row r="2802" spans="1:17" ht="15.75" hidden="1" customHeight="1">
      <c r="A2802" s="1" t="str">
        <f t="shared" si="1"/>
        <v/>
      </c>
      <c r="B2802" s="1"/>
      <c r="C2802" s="34" t="str">
        <f>IF('TSA Input'!J2765="","",IF('TSA Input'!J2765="Yes",'TSA Input'!B2765,"Ineligible"))</f>
        <v/>
      </c>
      <c r="D2802" s="246" t="str">
        <f>IF('TSA Input'!J2765="","",IF('TSA Input'!J2765="Yes",IF('TSA Input'!W2765="","",LEFT('TSA Input'!W2765,LEN('TSA Input'!W2765)-2)),""))</f>
        <v/>
      </c>
      <c r="E2802" s="246" t="str">
        <f>IF('TSA Input'!J2765="","",IF('TSA Input'!J2765="Yes",'TSA Input'!I2765,""))</f>
        <v/>
      </c>
      <c r="F2802" s="247" t="str">
        <f>IF('TSA Input'!J2765="","",IF('TSA Input'!J2765="Yes",'TSA Input'!C2765,""))</f>
        <v/>
      </c>
      <c r="G2802" s="36" t="str">
        <f>IF('TSA Input'!J2765="","",IF('TSA Input'!J2765="Yes",'TSA Input'!D2765,""))</f>
        <v/>
      </c>
      <c r="H2802" s="37" t="str">
        <f>IF('TSA Input'!K2765="","",IF('TSA Input'!J2765="Yes",'TSA Input'!G2765,""))</f>
        <v/>
      </c>
      <c r="I2802" s="37" t="str">
        <f>IF('TSA Input'!L2765="","",IF('TSA Input'!J2765="Yes",'TSA Input'!F2765,""))</f>
        <v/>
      </c>
      <c r="J2802" s="39" t="str">
        <f t="shared" si="88"/>
        <v/>
      </c>
      <c r="K2802" s="257" t="str">
        <f>IF('TSA Input'!J2765="","",IF('TSA Input'!J2765="Yes",'TSA Input'!D2765,""))</f>
        <v/>
      </c>
      <c r="L2802" s="258" t="str">
        <f>IF('TSA Input'!J2765="","",IF('TSA Input'!J2765="Yes",'TSA Input'!G2765,""))</f>
        <v/>
      </c>
      <c r="M2802" s="258" t="str">
        <f>IF('TSA Input'!J2765="","",IF('TSA Input'!J2765="Yes",'TSA Input'!F2765,""))</f>
        <v/>
      </c>
      <c r="N2802" s="39" t="str">
        <f t="shared" si="89"/>
        <v/>
      </c>
      <c r="O2802" s="149" t="s">
        <v>11</v>
      </c>
      <c r="P2802" s="148" t="s">
        <v>11</v>
      </c>
      <c r="Q2802" s="1"/>
    </row>
    <row r="2803" spans="1:17" ht="15.75" hidden="1" customHeight="1">
      <c r="A2803" s="1" t="str">
        <f t="shared" si="1"/>
        <v/>
      </c>
      <c r="B2803" s="1"/>
      <c r="C2803" s="34" t="str">
        <f>IF('TSA Input'!J2766="","",IF('TSA Input'!J2766="Yes",'TSA Input'!B2766,"Ineligible"))</f>
        <v/>
      </c>
      <c r="D2803" s="246" t="str">
        <f>IF('TSA Input'!J2766="","",IF('TSA Input'!J2766="Yes",IF('TSA Input'!W2766="","",LEFT('TSA Input'!W2766,LEN('TSA Input'!W2766)-2)),""))</f>
        <v/>
      </c>
      <c r="E2803" s="246" t="str">
        <f>IF('TSA Input'!J2766="","",IF('TSA Input'!J2766="Yes",'TSA Input'!I2766,""))</f>
        <v/>
      </c>
      <c r="F2803" s="247" t="str">
        <f>IF('TSA Input'!J2766="","",IF('TSA Input'!J2766="Yes",'TSA Input'!C2766,""))</f>
        <v/>
      </c>
      <c r="G2803" s="36" t="str">
        <f>IF('TSA Input'!J2766="","",IF('TSA Input'!J2766="Yes",'TSA Input'!D2766,""))</f>
        <v/>
      </c>
      <c r="H2803" s="37" t="str">
        <f>IF('TSA Input'!K2766="","",IF('TSA Input'!J2766="Yes",'TSA Input'!G2766,""))</f>
        <v/>
      </c>
      <c r="I2803" s="37" t="str">
        <f>IF('TSA Input'!L2766="","",IF('TSA Input'!J2766="Yes",'TSA Input'!F2766,""))</f>
        <v/>
      </c>
      <c r="J2803" s="39" t="str">
        <f t="shared" si="88"/>
        <v/>
      </c>
      <c r="K2803" s="257" t="str">
        <f>IF('TSA Input'!J2766="","",IF('TSA Input'!J2766="Yes",'TSA Input'!D2766,""))</f>
        <v/>
      </c>
      <c r="L2803" s="258" t="str">
        <f>IF('TSA Input'!J2766="","",IF('TSA Input'!J2766="Yes",'TSA Input'!G2766,""))</f>
        <v/>
      </c>
      <c r="M2803" s="258" t="str">
        <f>IF('TSA Input'!J2766="","",IF('TSA Input'!J2766="Yes",'TSA Input'!F2766,""))</f>
        <v/>
      </c>
      <c r="N2803" s="39" t="str">
        <f t="shared" si="89"/>
        <v/>
      </c>
      <c r="O2803" s="149" t="s">
        <v>11</v>
      </c>
      <c r="P2803" s="148" t="s">
        <v>11</v>
      </c>
      <c r="Q2803" s="1"/>
    </row>
    <row r="2804" spans="1:17" ht="15.75" hidden="1" customHeight="1">
      <c r="A2804" s="1" t="str">
        <f t="shared" si="1"/>
        <v/>
      </c>
      <c r="B2804" s="1"/>
      <c r="C2804" s="34" t="str">
        <f>IF('TSA Input'!J2767="","",IF('TSA Input'!J2767="Yes",'TSA Input'!B2767,"Ineligible"))</f>
        <v/>
      </c>
      <c r="D2804" s="246" t="str">
        <f>IF('TSA Input'!J2767="","",IF('TSA Input'!J2767="Yes",IF('TSA Input'!W2767="","",LEFT('TSA Input'!W2767,LEN('TSA Input'!W2767)-2)),""))</f>
        <v/>
      </c>
      <c r="E2804" s="246" t="str">
        <f>IF('TSA Input'!J2767="","",IF('TSA Input'!J2767="Yes",'TSA Input'!I2767,""))</f>
        <v/>
      </c>
      <c r="F2804" s="247" t="str">
        <f>IF('TSA Input'!J2767="","",IF('TSA Input'!J2767="Yes",'TSA Input'!C2767,""))</f>
        <v/>
      </c>
      <c r="G2804" s="36" t="str">
        <f>IF('TSA Input'!J2767="","",IF('TSA Input'!J2767="Yes",'TSA Input'!D2767,""))</f>
        <v/>
      </c>
      <c r="H2804" s="37" t="str">
        <f>IF('TSA Input'!K2767="","",IF('TSA Input'!J2767="Yes",'TSA Input'!G2767,""))</f>
        <v/>
      </c>
      <c r="I2804" s="37" t="str">
        <f>IF('TSA Input'!L2767="","",IF('TSA Input'!J2767="Yes",'TSA Input'!F2767,""))</f>
        <v/>
      </c>
      <c r="J2804" s="39" t="str">
        <f t="shared" si="88"/>
        <v/>
      </c>
      <c r="K2804" s="257" t="str">
        <f>IF('TSA Input'!J2767="","",IF('TSA Input'!J2767="Yes",'TSA Input'!D2767,""))</f>
        <v/>
      </c>
      <c r="L2804" s="258" t="str">
        <f>IF('TSA Input'!J2767="","",IF('TSA Input'!J2767="Yes",'TSA Input'!G2767,""))</f>
        <v/>
      </c>
      <c r="M2804" s="258" t="str">
        <f>IF('TSA Input'!J2767="","",IF('TSA Input'!J2767="Yes",'TSA Input'!F2767,""))</f>
        <v/>
      </c>
      <c r="N2804" s="39" t="str">
        <f t="shared" si="89"/>
        <v/>
      </c>
      <c r="O2804" s="149" t="s">
        <v>11</v>
      </c>
      <c r="P2804" s="148" t="s">
        <v>11</v>
      </c>
      <c r="Q2804" s="1"/>
    </row>
    <row r="2805" spans="1:17" ht="15.75" hidden="1" customHeight="1">
      <c r="A2805" s="1" t="str">
        <f t="shared" si="1"/>
        <v/>
      </c>
      <c r="B2805" s="1"/>
      <c r="C2805" s="34" t="str">
        <f>IF('TSA Input'!J2768="","",IF('TSA Input'!J2768="Yes",'TSA Input'!B2768,"Ineligible"))</f>
        <v/>
      </c>
      <c r="D2805" s="246" t="str">
        <f>IF('TSA Input'!J2768="","",IF('TSA Input'!J2768="Yes",IF('TSA Input'!W2768="","",LEFT('TSA Input'!W2768,LEN('TSA Input'!W2768)-2)),""))</f>
        <v/>
      </c>
      <c r="E2805" s="246" t="str">
        <f>IF('TSA Input'!J2768="","",IF('TSA Input'!J2768="Yes",'TSA Input'!I2768,""))</f>
        <v/>
      </c>
      <c r="F2805" s="247" t="str">
        <f>IF('TSA Input'!J2768="","",IF('TSA Input'!J2768="Yes",'TSA Input'!C2768,""))</f>
        <v/>
      </c>
      <c r="G2805" s="36" t="str">
        <f>IF('TSA Input'!J2768="","",IF('TSA Input'!J2768="Yes",'TSA Input'!D2768,""))</f>
        <v/>
      </c>
      <c r="H2805" s="37" t="str">
        <f>IF('TSA Input'!K2768="","",IF('TSA Input'!J2768="Yes",'TSA Input'!G2768,""))</f>
        <v/>
      </c>
      <c r="I2805" s="37" t="str">
        <f>IF('TSA Input'!L2768="","",IF('TSA Input'!J2768="Yes",'TSA Input'!F2768,""))</f>
        <v/>
      </c>
      <c r="J2805" s="39" t="str">
        <f t="shared" si="88"/>
        <v/>
      </c>
      <c r="K2805" s="257" t="str">
        <f>IF('TSA Input'!J2768="","",IF('TSA Input'!J2768="Yes",'TSA Input'!D2768,""))</f>
        <v/>
      </c>
      <c r="L2805" s="258" t="str">
        <f>IF('TSA Input'!J2768="","",IF('TSA Input'!J2768="Yes",'TSA Input'!G2768,""))</f>
        <v/>
      </c>
      <c r="M2805" s="258" t="str">
        <f>IF('TSA Input'!J2768="","",IF('TSA Input'!J2768="Yes",'TSA Input'!F2768,""))</f>
        <v/>
      </c>
      <c r="N2805" s="39" t="str">
        <f t="shared" si="89"/>
        <v/>
      </c>
      <c r="O2805" s="149" t="s">
        <v>11</v>
      </c>
      <c r="P2805" s="148" t="s">
        <v>11</v>
      </c>
      <c r="Q2805" s="1"/>
    </row>
    <row r="2806" spans="1:17" ht="15.75" hidden="1" customHeight="1">
      <c r="A2806" s="1" t="str">
        <f t="shared" si="1"/>
        <v/>
      </c>
      <c r="B2806" s="1"/>
      <c r="C2806" s="34" t="str">
        <f>IF('TSA Input'!J2769="","",IF('TSA Input'!J2769="Yes",'TSA Input'!B2769,"Ineligible"))</f>
        <v/>
      </c>
      <c r="D2806" s="246" t="str">
        <f>IF('TSA Input'!J2769="","",IF('TSA Input'!J2769="Yes",IF('TSA Input'!W2769="","",LEFT('TSA Input'!W2769,LEN('TSA Input'!W2769)-2)),""))</f>
        <v/>
      </c>
      <c r="E2806" s="246" t="str">
        <f>IF('TSA Input'!J2769="","",IF('TSA Input'!J2769="Yes",'TSA Input'!I2769,""))</f>
        <v/>
      </c>
      <c r="F2806" s="247" t="str">
        <f>IF('TSA Input'!J2769="","",IF('TSA Input'!J2769="Yes",'TSA Input'!C2769,""))</f>
        <v/>
      </c>
      <c r="G2806" s="36" t="str">
        <f>IF('TSA Input'!J2769="","",IF('TSA Input'!J2769="Yes",'TSA Input'!D2769,""))</f>
        <v/>
      </c>
      <c r="H2806" s="37" t="str">
        <f>IF('TSA Input'!K2769="","",IF('TSA Input'!J2769="Yes",'TSA Input'!G2769,""))</f>
        <v/>
      </c>
      <c r="I2806" s="37" t="str">
        <f>IF('TSA Input'!L2769="","",IF('TSA Input'!J2769="Yes",'TSA Input'!F2769,""))</f>
        <v/>
      </c>
      <c r="J2806" s="39" t="str">
        <f t="shared" si="88"/>
        <v/>
      </c>
      <c r="K2806" s="257" t="str">
        <f>IF('TSA Input'!J2769="","",IF('TSA Input'!J2769="Yes",'TSA Input'!D2769,""))</f>
        <v/>
      </c>
      <c r="L2806" s="258" t="str">
        <f>IF('TSA Input'!J2769="","",IF('TSA Input'!J2769="Yes",'TSA Input'!G2769,""))</f>
        <v/>
      </c>
      <c r="M2806" s="258" t="str">
        <f>IF('TSA Input'!J2769="","",IF('TSA Input'!J2769="Yes",'TSA Input'!F2769,""))</f>
        <v/>
      </c>
      <c r="N2806" s="39" t="str">
        <f t="shared" si="89"/>
        <v/>
      </c>
      <c r="O2806" s="149" t="s">
        <v>11</v>
      </c>
      <c r="P2806" s="148" t="s">
        <v>11</v>
      </c>
      <c r="Q2806" s="1"/>
    </row>
    <row r="2807" spans="1:17" ht="15.75" hidden="1" customHeight="1">
      <c r="A2807" s="1" t="str">
        <f t="shared" si="1"/>
        <v/>
      </c>
      <c r="B2807" s="1"/>
      <c r="C2807" s="34" t="str">
        <f>IF('TSA Input'!J2770="","",IF('TSA Input'!J2770="Yes",'TSA Input'!B2770,"Ineligible"))</f>
        <v/>
      </c>
      <c r="D2807" s="246" t="str">
        <f>IF('TSA Input'!J2770="","",IF('TSA Input'!J2770="Yes",IF('TSA Input'!W2770="","",LEFT('TSA Input'!W2770,LEN('TSA Input'!W2770)-2)),""))</f>
        <v/>
      </c>
      <c r="E2807" s="246" t="str">
        <f>IF('TSA Input'!J2770="","",IF('TSA Input'!J2770="Yes",'TSA Input'!I2770,""))</f>
        <v/>
      </c>
      <c r="F2807" s="247" t="str">
        <f>IF('TSA Input'!J2770="","",IF('TSA Input'!J2770="Yes",'TSA Input'!C2770,""))</f>
        <v/>
      </c>
      <c r="G2807" s="36" t="str">
        <f>IF('TSA Input'!J2770="","",IF('TSA Input'!J2770="Yes",'TSA Input'!D2770,""))</f>
        <v/>
      </c>
      <c r="H2807" s="37" t="str">
        <f>IF('TSA Input'!K2770="","",IF('TSA Input'!J2770="Yes",'TSA Input'!G2770,""))</f>
        <v/>
      </c>
      <c r="I2807" s="37" t="str">
        <f>IF('TSA Input'!L2770="","",IF('TSA Input'!J2770="Yes",'TSA Input'!F2770,""))</f>
        <v/>
      </c>
      <c r="J2807" s="39" t="str">
        <f t="shared" si="88"/>
        <v/>
      </c>
      <c r="K2807" s="257" t="str">
        <f>IF('TSA Input'!J2770="","",IF('TSA Input'!J2770="Yes",'TSA Input'!D2770,""))</f>
        <v/>
      </c>
      <c r="L2807" s="258" t="str">
        <f>IF('TSA Input'!J2770="","",IF('TSA Input'!J2770="Yes",'TSA Input'!G2770,""))</f>
        <v/>
      </c>
      <c r="M2807" s="258" t="str">
        <f>IF('TSA Input'!J2770="","",IF('TSA Input'!J2770="Yes",'TSA Input'!F2770,""))</f>
        <v/>
      </c>
      <c r="N2807" s="39" t="str">
        <f t="shared" si="89"/>
        <v/>
      </c>
      <c r="O2807" s="149" t="s">
        <v>11</v>
      </c>
      <c r="P2807" s="148" t="s">
        <v>11</v>
      </c>
      <c r="Q2807" s="1"/>
    </row>
    <row r="2808" spans="1:17" ht="15.75" hidden="1" customHeight="1">
      <c r="A2808" s="1" t="str">
        <f t="shared" si="1"/>
        <v/>
      </c>
      <c r="B2808" s="1"/>
      <c r="C2808" s="34" t="str">
        <f>IF('TSA Input'!J2771="","",IF('TSA Input'!J2771="Yes",'TSA Input'!B2771,"Ineligible"))</f>
        <v/>
      </c>
      <c r="D2808" s="246" t="str">
        <f>IF('TSA Input'!J2771="","",IF('TSA Input'!J2771="Yes",IF('TSA Input'!W2771="","",LEFT('TSA Input'!W2771,LEN('TSA Input'!W2771)-2)),""))</f>
        <v/>
      </c>
      <c r="E2808" s="246" t="str">
        <f>IF('TSA Input'!J2771="","",IF('TSA Input'!J2771="Yes",'TSA Input'!I2771,""))</f>
        <v/>
      </c>
      <c r="F2808" s="247" t="str">
        <f>IF('TSA Input'!J2771="","",IF('TSA Input'!J2771="Yes",'TSA Input'!C2771,""))</f>
        <v/>
      </c>
      <c r="G2808" s="36" t="str">
        <f>IF('TSA Input'!J2771="","",IF('TSA Input'!J2771="Yes",'TSA Input'!D2771,""))</f>
        <v/>
      </c>
      <c r="H2808" s="37" t="str">
        <f>IF('TSA Input'!K2771="","",IF('TSA Input'!J2771="Yes",'TSA Input'!G2771,""))</f>
        <v/>
      </c>
      <c r="I2808" s="37" t="str">
        <f>IF('TSA Input'!L2771="","",IF('TSA Input'!J2771="Yes",'TSA Input'!F2771,""))</f>
        <v/>
      </c>
      <c r="J2808" s="39" t="str">
        <f t="shared" si="88"/>
        <v/>
      </c>
      <c r="K2808" s="257" t="str">
        <f>IF('TSA Input'!J2771="","",IF('TSA Input'!J2771="Yes",'TSA Input'!D2771,""))</f>
        <v/>
      </c>
      <c r="L2808" s="258" t="str">
        <f>IF('TSA Input'!J2771="","",IF('TSA Input'!J2771="Yes",'TSA Input'!G2771,""))</f>
        <v/>
      </c>
      <c r="M2808" s="258" t="str">
        <f>IF('TSA Input'!J2771="","",IF('TSA Input'!J2771="Yes",'TSA Input'!F2771,""))</f>
        <v/>
      </c>
      <c r="N2808" s="39" t="str">
        <f t="shared" si="89"/>
        <v/>
      </c>
      <c r="O2808" s="149" t="s">
        <v>11</v>
      </c>
      <c r="P2808" s="148" t="s">
        <v>11</v>
      </c>
      <c r="Q2808" s="1"/>
    </row>
    <row r="2809" spans="1:17" ht="15.75" hidden="1" customHeight="1">
      <c r="A2809" s="1" t="str">
        <f t="shared" si="1"/>
        <v/>
      </c>
      <c r="B2809" s="1"/>
      <c r="C2809" s="34" t="str">
        <f>IF('TSA Input'!J2772="","",IF('TSA Input'!J2772="Yes",'TSA Input'!B2772,"Ineligible"))</f>
        <v/>
      </c>
      <c r="D2809" s="246" t="str">
        <f>IF('TSA Input'!J2772="","",IF('TSA Input'!J2772="Yes",IF('TSA Input'!W2772="","",LEFT('TSA Input'!W2772,LEN('TSA Input'!W2772)-2)),""))</f>
        <v/>
      </c>
      <c r="E2809" s="246" t="str">
        <f>IF('TSA Input'!J2772="","",IF('TSA Input'!J2772="Yes",'TSA Input'!I2772,""))</f>
        <v/>
      </c>
      <c r="F2809" s="247" t="str">
        <f>IF('TSA Input'!J2772="","",IF('TSA Input'!J2772="Yes",'TSA Input'!C2772,""))</f>
        <v/>
      </c>
      <c r="G2809" s="36" t="str">
        <f>IF('TSA Input'!J2772="","",IF('TSA Input'!J2772="Yes",'TSA Input'!D2772,""))</f>
        <v/>
      </c>
      <c r="H2809" s="37" t="str">
        <f>IF('TSA Input'!K2772="","",IF('TSA Input'!J2772="Yes",'TSA Input'!G2772,""))</f>
        <v/>
      </c>
      <c r="I2809" s="37" t="str">
        <f>IF('TSA Input'!L2772="","",IF('TSA Input'!J2772="Yes",'TSA Input'!F2772,""))</f>
        <v/>
      </c>
      <c r="J2809" s="39" t="str">
        <f t="shared" si="88"/>
        <v/>
      </c>
      <c r="K2809" s="257" t="str">
        <f>IF('TSA Input'!J2772="","",IF('TSA Input'!J2772="Yes",'TSA Input'!D2772,""))</f>
        <v/>
      </c>
      <c r="L2809" s="258" t="str">
        <f>IF('TSA Input'!J2772="","",IF('TSA Input'!J2772="Yes",'TSA Input'!G2772,""))</f>
        <v/>
      </c>
      <c r="M2809" s="258" t="str">
        <f>IF('TSA Input'!J2772="","",IF('TSA Input'!J2772="Yes",'TSA Input'!F2772,""))</f>
        <v/>
      </c>
      <c r="N2809" s="39" t="str">
        <f t="shared" si="89"/>
        <v/>
      </c>
      <c r="O2809" s="149" t="s">
        <v>11</v>
      </c>
      <c r="P2809" s="148" t="s">
        <v>11</v>
      </c>
      <c r="Q2809" s="1"/>
    </row>
    <row r="2810" spans="1:17" ht="15.75" hidden="1" customHeight="1">
      <c r="A2810" s="1" t="str">
        <f t="shared" si="1"/>
        <v/>
      </c>
      <c r="B2810" s="1"/>
      <c r="C2810" s="34" t="str">
        <f>IF('TSA Input'!J2773="","",IF('TSA Input'!J2773="Yes",'TSA Input'!B2773,"Ineligible"))</f>
        <v/>
      </c>
      <c r="D2810" s="246" t="str">
        <f>IF('TSA Input'!J2773="","",IF('TSA Input'!J2773="Yes",IF('TSA Input'!W2773="","",LEFT('TSA Input'!W2773,LEN('TSA Input'!W2773)-2)),""))</f>
        <v/>
      </c>
      <c r="E2810" s="246" t="str">
        <f>IF('TSA Input'!J2773="","",IF('TSA Input'!J2773="Yes",'TSA Input'!I2773,""))</f>
        <v/>
      </c>
      <c r="F2810" s="247" t="str">
        <f>IF('TSA Input'!J2773="","",IF('TSA Input'!J2773="Yes",'TSA Input'!C2773,""))</f>
        <v/>
      </c>
      <c r="G2810" s="36" t="str">
        <f>IF('TSA Input'!J2773="","",IF('TSA Input'!J2773="Yes",'TSA Input'!D2773,""))</f>
        <v/>
      </c>
      <c r="H2810" s="37" t="str">
        <f>IF('TSA Input'!K2773="","",IF('TSA Input'!J2773="Yes",'TSA Input'!G2773,""))</f>
        <v/>
      </c>
      <c r="I2810" s="37" t="str">
        <f>IF('TSA Input'!L2773="","",IF('TSA Input'!J2773="Yes",'TSA Input'!F2773,""))</f>
        <v/>
      </c>
      <c r="J2810" s="39" t="str">
        <f t="shared" si="88"/>
        <v/>
      </c>
      <c r="K2810" s="257" t="str">
        <f>IF('TSA Input'!J2773="","",IF('TSA Input'!J2773="Yes",'TSA Input'!D2773,""))</f>
        <v/>
      </c>
      <c r="L2810" s="258" t="str">
        <f>IF('TSA Input'!J2773="","",IF('TSA Input'!J2773="Yes",'TSA Input'!G2773,""))</f>
        <v/>
      </c>
      <c r="M2810" s="258" t="str">
        <f>IF('TSA Input'!J2773="","",IF('TSA Input'!J2773="Yes",'TSA Input'!F2773,""))</f>
        <v/>
      </c>
      <c r="N2810" s="39" t="str">
        <f t="shared" si="89"/>
        <v/>
      </c>
      <c r="O2810" s="149" t="s">
        <v>11</v>
      </c>
      <c r="P2810" s="148" t="s">
        <v>11</v>
      </c>
      <c r="Q2810" s="1"/>
    </row>
    <row r="2811" spans="1:17" ht="15.75" hidden="1" customHeight="1">
      <c r="A2811" s="1" t="str">
        <f t="shared" si="1"/>
        <v/>
      </c>
      <c r="B2811" s="1"/>
      <c r="C2811" s="34" t="str">
        <f>IF('TSA Input'!J2774="","",IF('TSA Input'!J2774="Yes",'TSA Input'!B2774,"Ineligible"))</f>
        <v/>
      </c>
      <c r="D2811" s="246" t="str">
        <f>IF('TSA Input'!J2774="","",IF('TSA Input'!J2774="Yes",IF('TSA Input'!W2774="","",LEFT('TSA Input'!W2774,LEN('TSA Input'!W2774)-2)),""))</f>
        <v/>
      </c>
      <c r="E2811" s="246" t="str">
        <f>IF('TSA Input'!J2774="","",IF('TSA Input'!J2774="Yes",'TSA Input'!I2774,""))</f>
        <v/>
      </c>
      <c r="F2811" s="247" t="str">
        <f>IF('TSA Input'!J2774="","",IF('TSA Input'!J2774="Yes",'TSA Input'!C2774,""))</f>
        <v/>
      </c>
      <c r="G2811" s="36" t="str">
        <f>IF('TSA Input'!J2774="","",IF('TSA Input'!J2774="Yes",'TSA Input'!D2774,""))</f>
        <v/>
      </c>
      <c r="H2811" s="37" t="str">
        <f>IF('TSA Input'!K2774="","",IF('TSA Input'!J2774="Yes",'TSA Input'!G2774,""))</f>
        <v/>
      </c>
      <c r="I2811" s="37" t="str">
        <f>IF('TSA Input'!L2774="","",IF('TSA Input'!J2774="Yes",'TSA Input'!F2774,""))</f>
        <v/>
      </c>
      <c r="J2811" s="39" t="str">
        <f t="shared" si="88"/>
        <v/>
      </c>
      <c r="K2811" s="257" t="str">
        <f>IF('TSA Input'!J2774="","",IF('TSA Input'!J2774="Yes",'TSA Input'!D2774,""))</f>
        <v/>
      </c>
      <c r="L2811" s="258" t="str">
        <f>IF('TSA Input'!J2774="","",IF('TSA Input'!J2774="Yes",'TSA Input'!G2774,""))</f>
        <v/>
      </c>
      <c r="M2811" s="258" t="str">
        <f>IF('TSA Input'!J2774="","",IF('TSA Input'!J2774="Yes",'TSA Input'!F2774,""))</f>
        <v/>
      </c>
      <c r="N2811" s="39" t="str">
        <f t="shared" si="89"/>
        <v/>
      </c>
      <c r="O2811" s="149" t="s">
        <v>11</v>
      </c>
      <c r="P2811" s="148" t="s">
        <v>11</v>
      </c>
      <c r="Q2811" s="1"/>
    </row>
    <row r="2812" spans="1:17" ht="15.75" hidden="1" customHeight="1">
      <c r="A2812" s="1" t="str">
        <f t="shared" si="1"/>
        <v/>
      </c>
      <c r="B2812" s="1"/>
      <c r="C2812" s="34" t="str">
        <f>IF('TSA Input'!J2775="","",IF('TSA Input'!J2775="Yes",'TSA Input'!B2775,"Ineligible"))</f>
        <v/>
      </c>
      <c r="D2812" s="246" t="str">
        <f>IF('TSA Input'!J2775="","",IF('TSA Input'!J2775="Yes",IF('TSA Input'!W2775="","",LEFT('TSA Input'!W2775,LEN('TSA Input'!W2775)-2)),""))</f>
        <v/>
      </c>
      <c r="E2812" s="246" t="str">
        <f>IF('TSA Input'!J2775="","",IF('TSA Input'!J2775="Yes",'TSA Input'!I2775,""))</f>
        <v/>
      </c>
      <c r="F2812" s="247" t="str">
        <f>IF('TSA Input'!J2775="","",IF('TSA Input'!J2775="Yes",'TSA Input'!C2775,""))</f>
        <v/>
      </c>
      <c r="G2812" s="36" t="str">
        <f>IF('TSA Input'!J2775="","",IF('TSA Input'!J2775="Yes",'TSA Input'!D2775,""))</f>
        <v/>
      </c>
      <c r="H2812" s="37" t="str">
        <f>IF('TSA Input'!K2775="","",IF('TSA Input'!J2775="Yes",'TSA Input'!G2775,""))</f>
        <v/>
      </c>
      <c r="I2812" s="37" t="str">
        <f>IF('TSA Input'!L2775="","",IF('TSA Input'!J2775="Yes",'TSA Input'!F2775,""))</f>
        <v/>
      </c>
      <c r="J2812" s="39" t="str">
        <f t="shared" si="88"/>
        <v/>
      </c>
      <c r="K2812" s="257" t="str">
        <f>IF('TSA Input'!J2775="","",IF('TSA Input'!J2775="Yes",'TSA Input'!D2775,""))</f>
        <v/>
      </c>
      <c r="L2812" s="258" t="str">
        <f>IF('TSA Input'!J2775="","",IF('TSA Input'!J2775="Yes",'TSA Input'!G2775,""))</f>
        <v/>
      </c>
      <c r="M2812" s="258" t="str">
        <f>IF('TSA Input'!J2775="","",IF('TSA Input'!J2775="Yes",'TSA Input'!F2775,""))</f>
        <v/>
      </c>
      <c r="N2812" s="39" t="str">
        <f t="shared" si="89"/>
        <v/>
      </c>
      <c r="O2812" s="149" t="s">
        <v>11</v>
      </c>
      <c r="P2812" s="148" t="s">
        <v>11</v>
      </c>
      <c r="Q2812" s="1"/>
    </row>
    <row r="2813" spans="1:17" ht="15.75" hidden="1" customHeight="1">
      <c r="A2813" s="1" t="str">
        <f t="shared" si="1"/>
        <v/>
      </c>
      <c r="B2813" s="1"/>
      <c r="C2813" s="34" t="str">
        <f>IF('TSA Input'!J2776="","",IF('TSA Input'!J2776="Yes",'TSA Input'!B2776,"Ineligible"))</f>
        <v/>
      </c>
      <c r="D2813" s="246" t="str">
        <f>IF('TSA Input'!J2776="","",IF('TSA Input'!J2776="Yes",IF('TSA Input'!W2776="","",LEFT('TSA Input'!W2776,LEN('TSA Input'!W2776)-2)),""))</f>
        <v/>
      </c>
      <c r="E2813" s="246" t="str">
        <f>IF('TSA Input'!J2776="","",IF('TSA Input'!J2776="Yes",'TSA Input'!I2776,""))</f>
        <v/>
      </c>
      <c r="F2813" s="247" t="str">
        <f>IF('TSA Input'!J2776="","",IF('TSA Input'!J2776="Yes",'TSA Input'!C2776,""))</f>
        <v/>
      </c>
      <c r="G2813" s="36" t="str">
        <f>IF('TSA Input'!J2776="","",IF('TSA Input'!J2776="Yes",'TSA Input'!D2776,""))</f>
        <v/>
      </c>
      <c r="H2813" s="37" t="str">
        <f>IF('TSA Input'!K2776="","",IF('TSA Input'!J2776="Yes",'TSA Input'!G2776,""))</f>
        <v/>
      </c>
      <c r="I2813" s="37" t="str">
        <f>IF('TSA Input'!L2776="","",IF('TSA Input'!J2776="Yes",'TSA Input'!F2776,""))</f>
        <v/>
      </c>
      <c r="J2813" s="39" t="str">
        <f t="shared" si="88"/>
        <v/>
      </c>
      <c r="K2813" s="257" t="str">
        <f>IF('TSA Input'!J2776="","",IF('TSA Input'!J2776="Yes",'TSA Input'!D2776,""))</f>
        <v/>
      </c>
      <c r="L2813" s="258" t="str">
        <f>IF('TSA Input'!J2776="","",IF('TSA Input'!J2776="Yes",'TSA Input'!G2776,""))</f>
        <v/>
      </c>
      <c r="M2813" s="258" t="str">
        <f>IF('TSA Input'!J2776="","",IF('TSA Input'!J2776="Yes",'TSA Input'!F2776,""))</f>
        <v/>
      </c>
      <c r="N2813" s="39" t="str">
        <f t="shared" si="89"/>
        <v/>
      </c>
      <c r="O2813" s="149" t="s">
        <v>11</v>
      </c>
      <c r="P2813" s="148" t="s">
        <v>11</v>
      </c>
      <c r="Q2813" s="1"/>
    </row>
    <row r="2814" spans="1:17" ht="15.75" hidden="1" customHeight="1">
      <c r="A2814" s="1" t="str">
        <f t="shared" si="1"/>
        <v/>
      </c>
      <c r="B2814" s="1"/>
      <c r="C2814" s="34" t="str">
        <f>IF('TSA Input'!J2777="","",IF('TSA Input'!J2777="Yes",'TSA Input'!B2777,"Ineligible"))</f>
        <v/>
      </c>
      <c r="D2814" s="246" t="str">
        <f>IF('TSA Input'!J2777="","",IF('TSA Input'!J2777="Yes",IF('TSA Input'!W2777="","",LEFT('TSA Input'!W2777,LEN('TSA Input'!W2777)-2)),""))</f>
        <v/>
      </c>
      <c r="E2814" s="246" t="str">
        <f>IF('TSA Input'!J2777="","",IF('TSA Input'!J2777="Yes",'TSA Input'!I2777,""))</f>
        <v/>
      </c>
      <c r="F2814" s="247" t="str">
        <f>IF('TSA Input'!J2777="","",IF('TSA Input'!J2777="Yes",'TSA Input'!C2777,""))</f>
        <v/>
      </c>
      <c r="G2814" s="36" t="str">
        <f>IF('TSA Input'!J2777="","",IF('TSA Input'!J2777="Yes",'TSA Input'!D2777,""))</f>
        <v/>
      </c>
      <c r="H2814" s="37" t="str">
        <f>IF('TSA Input'!K2777="","",IF('TSA Input'!J2777="Yes",'TSA Input'!G2777,""))</f>
        <v/>
      </c>
      <c r="I2814" s="37" t="str">
        <f>IF('TSA Input'!L2777="","",IF('TSA Input'!J2777="Yes",'TSA Input'!F2777,""))</f>
        <v/>
      </c>
      <c r="J2814" s="39" t="str">
        <f t="shared" si="88"/>
        <v/>
      </c>
      <c r="K2814" s="257" t="str">
        <f>IF('TSA Input'!J2777="","",IF('TSA Input'!J2777="Yes",'TSA Input'!D2777,""))</f>
        <v/>
      </c>
      <c r="L2814" s="258" t="str">
        <f>IF('TSA Input'!J2777="","",IF('TSA Input'!J2777="Yes",'TSA Input'!G2777,""))</f>
        <v/>
      </c>
      <c r="M2814" s="258" t="str">
        <f>IF('TSA Input'!J2777="","",IF('TSA Input'!J2777="Yes",'TSA Input'!F2777,""))</f>
        <v/>
      </c>
      <c r="N2814" s="39" t="str">
        <f t="shared" si="89"/>
        <v/>
      </c>
      <c r="O2814" s="149" t="s">
        <v>11</v>
      </c>
      <c r="P2814" s="148" t="s">
        <v>11</v>
      </c>
      <c r="Q2814" s="1"/>
    </row>
    <row r="2815" spans="1:17" ht="15.75" hidden="1" customHeight="1">
      <c r="A2815" s="1" t="str">
        <f t="shared" si="1"/>
        <v/>
      </c>
      <c r="B2815" s="1"/>
      <c r="C2815" s="34" t="str">
        <f>IF('TSA Input'!J2778="","",IF('TSA Input'!J2778="Yes",'TSA Input'!B2778,"Ineligible"))</f>
        <v/>
      </c>
      <c r="D2815" s="246" t="str">
        <f>IF('TSA Input'!J2778="","",IF('TSA Input'!J2778="Yes",IF('TSA Input'!W2778="","",LEFT('TSA Input'!W2778,LEN('TSA Input'!W2778)-2)),""))</f>
        <v/>
      </c>
      <c r="E2815" s="246" t="str">
        <f>IF('TSA Input'!J2778="","",IF('TSA Input'!J2778="Yes",'TSA Input'!I2778,""))</f>
        <v/>
      </c>
      <c r="F2815" s="247" t="str">
        <f>IF('TSA Input'!J2778="","",IF('TSA Input'!J2778="Yes",'TSA Input'!C2778,""))</f>
        <v/>
      </c>
      <c r="G2815" s="36" t="str">
        <f>IF('TSA Input'!J2778="","",IF('TSA Input'!J2778="Yes",'TSA Input'!D2778,""))</f>
        <v/>
      </c>
      <c r="H2815" s="37" t="str">
        <f>IF('TSA Input'!K2778="","",IF('TSA Input'!J2778="Yes",'TSA Input'!G2778,""))</f>
        <v/>
      </c>
      <c r="I2815" s="37" t="str">
        <f>IF('TSA Input'!L2778="","",IF('TSA Input'!J2778="Yes",'TSA Input'!F2778,""))</f>
        <v/>
      </c>
      <c r="J2815" s="39" t="str">
        <f t="shared" si="88"/>
        <v/>
      </c>
      <c r="K2815" s="257" t="str">
        <f>IF('TSA Input'!J2778="","",IF('TSA Input'!J2778="Yes",'TSA Input'!D2778,""))</f>
        <v/>
      </c>
      <c r="L2815" s="258" t="str">
        <f>IF('TSA Input'!J2778="","",IF('TSA Input'!J2778="Yes",'TSA Input'!G2778,""))</f>
        <v/>
      </c>
      <c r="M2815" s="258" t="str">
        <f>IF('TSA Input'!J2778="","",IF('TSA Input'!J2778="Yes",'TSA Input'!F2778,""))</f>
        <v/>
      </c>
      <c r="N2815" s="39" t="str">
        <f t="shared" si="89"/>
        <v/>
      </c>
      <c r="O2815" s="149" t="s">
        <v>11</v>
      </c>
      <c r="P2815" s="148" t="s">
        <v>11</v>
      </c>
      <c r="Q2815" s="1"/>
    </row>
    <row r="2816" spans="1:17" ht="15.75" hidden="1" customHeight="1">
      <c r="A2816" s="1" t="str">
        <f t="shared" si="1"/>
        <v/>
      </c>
      <c r="B2816" s="1"/>
      <c r="C2816" s="34" t="str">
        <f>IF('TSA Input'!J2779="","",IF('TSA Input'!J2779="Yes",'TSA Input'!B2779,"Ineligible"))</f>
        <v/>
      </c>
      <c r="D2816" s="246" t="str">
        <f>IF('TSA Input'!J2779="","",IF('TSA Input'!J2779="Yes",IF('TSA Input'!W2779="","",LEFT('TSA Input'!W2779,LEN('TSA Input'!W2779)-2)),""))</f>
        <v/>
      </c>
      <c r="E2816" s="246" t="str">
        <f>IF('TSA Input'!J2779="","",IF('TSA Input'!J2779="Yes",'TSA Input'!I2779,""))</f>
        <v/>
      </c>
      <c r="F2816" s="247" t="str">
        <f>IF('TSA Input'!J2779="","",IF('TSA Input'!J2779="Yes",'TSA Input'!C2779,""))</f>
        <v/>
      </c>
      <c r="G2816" s="36" t="str">
        <f>IF('TSA Input'!J2779="","",IF('TSA Input'!J2779="Yes",'TSA Input'!D2779,""))</f>
        <v/>
      </c>
      <c r="H2816" s="37" t="str">
        <f>IF('TSA Input'!K2779="","",IF('TSA Input'!J2779="Yes",'TSA Input'!G2779,""))</f>
        <v/>
      </c>
      <c r="I2816" s="37" t="str">
        <f>IF('TSA Input'!L2779="","",IF('TSA Input'!J2779="Yes",'TSA Input'!F2779,""))</f>
        <v/>
      </c>
      <c r="J2816" s="39" t="str">
        <f t="shared" si="88"/>
        <v/>
      </c>
      <c r="K2816" s="257" t="str">
        <f>IF('TSA Input'!J2779="","",IF('TSA Input'!J2779="Yes",'TSA Input'!D2779,""))</f>
        <v/>
      </c>
      <c r="L2816" s="258" t="str">
        <f>IF('TSA Input'!J2779="","",IF('TSA Input'!J2779="Yes",'TSA Input'!G2779,""))</f>
        <v/>
      </c>
      <c r="M2816" s="258" t="str">
        <f>IF('TSA Input'!J2779="","",IF('TSA Input'!J2779="Yes",'TSA Input'!F2779,""))</f>
        <v/>
      </c>
      <c r="N2816" s="39" t="str">
        <f t="shared" si="89"/>
        <v/>
      </c>
      <c r="O2816" s="149" t="s">
        <v>11</v>
      </c>
      <c r="P2816" s="148" t="s">
        <v>11</v>
      </c>
      <c r="Q2816" s="1"/>
    </row>
    <row r="2817" spans="1:17" ht="15.75" hidden="1" customHeight="1">
      <c r="A2817" s="1" t="str">
        <f t="shared" si="1"/>
        <v/>
      </c>
      <c r="B2817" s="1"/>
      <c r="C2817" s="34" t="str">
        <f>IF('TSA Input'!J2780="","",IF('TSA Input'!J2780="Yes",'TSA Input'!B2780,"Ineligible"))</f>
        <v/>
      </c>
      <c r="D2817" s="246" t="str">
        <f>IF('TSA Input'!J2780="","",IF('TSA Input'!J2780="Yes",IF('TSA Input'!W2780="","",LEFT('TSA Input'!W2780,LEN('TSA Input'!W2780)-2)),""))</f>
        <v/>
      </c>
      <c r="E2817" s="246" t="str">
        <f>IF('TSA Input'!J2780="","",IF('TSA Input'!J2780="Yes",'TSA Input'!I2780,""))</f>
        <v/>
      </c>
      <c r="F2817" s="247" t="str">
        <f>IF('TSA Input'!J2780="","",IF('TSA Input'!J2780="Yes",'TSA Input'!C2780,""))</f>
        <v/>
      </c>
      <c r="G2817" s="36" t="str">
        <f>IF('TSA Input'!J2780="","",IF('TSA Input'!J2780="Yes",'TSA Input'!D2780,""))</f>
        <v/>
      </c>
      <c r="H2817" s="37" t="str">
        <f>IF('TSA Input'!K2780="","",IF('TSA Input'!J2780="Yes",'TSA Input'!G2780,""))</f>
        <v/>
      </c>
      <c r="I2817" s="37" t="str">
        <f>IF('TSA Input'!L2780="","",IF('TSA Input'!J2780="Yes",'TSA Input'!F2780,""))</f>
        <v/>
      </c>
      <c r="J2817" s="39" t="str">
        <f t="shared" si="88"/>
        <v/>
      </c>
      <c r="K2817" s="257" t="str">
        <f>IF('TSA Input'!J2780="","",IF('TSA Input'!J2780="Yes",'TSA Input'!D2780,""))</f>
        <v/>
      </c>
      <c r="L2817" s="258" t="str">
        <f>IF('TSA Input'!J2780="","",IF('TSA Input'!J2780="Yes",'TSA Input'!G2780,""))</f>
        <v/>
      </c>
      <c r="M2817" s="258" t="str">
        <f>IF('TSA Input'!J2780="","",IF('TSA Input'!J2780="Yes",'TSA Input'!F2780,""))</f>
        <v/>
      </c>
      <c r="N2817" s="39" t="str">
        <f t="shared" si="89"/>
        <v/>
      </c>
      <c r="O2817" s="149" t="s">
        <v>11</v>
      </c>
      <c r="P2817" s="148" t="s">
        <v>11</v>
      </c>
      <c r="Q2817" s="1"/>
    </row>
    <row r="2818" spans="1:17" ht="15.75" hidden="1" customHeight="1">
      <c r="A2818" s="1" t="str">
        <f t="shared" si="1"/>
        <v/>
      </c>
      <c r="B2818" s="1"/>
      <c r="C2818" s="34" t="str">
        <f>IF('TSA Input'!J2781="","",IF('TSA Input'!J2781="Yes",'TSA Input'!B2781,"Ineligible"))</f>
        <v/>
      </c>
      <c r="D2818" s="246" t="str">
        <f>IF('TSA Input'!J2781="","",IF('TSA Input'!J2781="Yes",IF('TSA Input'!W2781="","",LEFT('TSA Input'!W2781,LEN('TSA Input'!W2781)-2)),""))</f>
        <v/>
      </c>
      <c r="E2818" s="246" t="str">
        <f>IF('TSA Input'!J2781="","",IF('TSA Input'!J2781="Yes",'TSA Input'!I2781,""))</f>
        <v/>
      </c>
      <c r="F2818" s="247" t="str">
        <f>IF('TSA Input'!J2781="","",IF('TSA Input'!J2781="Yes",'TSA Input'!C2781,""))</f>
        <v/>
      </c>
      <c r="G2818" s="36" t="str">
        <f>IF('TSA Input'!J2781="","",IF('TSA Input'!J2781="Yes",'TSA Input'!D2781,""))</f>
        <v/>
      </c>
      <c r="H2818" s="37" t="str">
        <f>IF('TSA Input'!K2781="","",IF('TSA Input'!J2781="Yes",'TSA Input'!G2781,""))</f>
        <v/>
      </c>
      <c r="I2818" s="37" t="str">
        <f>IF('TSA Input'!L2781="","",IF('TSA Input'!J2781="Yes",'TSA Input'!F2781,""))</f>
        <v/>
      </c>
      <c r="J2818" s="39" t="str">
        <f t="shared" si="88"/>
        <v/>
      </c>
      <c r="K2818" s="257" t="str">
        <f>IF('TSA Input'!J2781="","",IF('TSA Input'!J2781="Yes",'TSA Input'!D2781,""))</f>
        <v/>
      </c>
      <c r="L2818" s="258" t="str">
        <f>IF('TSA Input'!J2781="","",IF('TSA Input'!J2781="Yes",'TSA Input'!G2781,""))</f>
        <v/>
      </c>
      <c r="M2818" s="258" t="str">
        <f>IF('TSA Input'!J2781="","",IF('TSA Input'!J2781="Yes",'TSA Input'!F2781,""))</f>
        <v/>
      </c>
      <c r="N2818" s="39" t="str">
        <f t="shared" si="89"/>
        <v/>
      </c>
      <c r="O2818" s="149" t="s">
        <v>11</v>
      </c>
      <c r="P2818" s="148" t="s">
        <v>11</v>
      </c>
      <c r="Q2818" s="1"/>
    </row>
    <row r="2819" spans="1:17" ht="15.75" hidden="1" customHeight="1">
      <c r="A2819" s="1" t="str">
        <f t="shared" si="1"/>
        <v/>
      </c>
      <c r="B2819" s="1"/>
      <c r="C2819" s="34" t="str">
        <f>IF('TSA Input'!J2782="","",IF('TSA Input'!J2782="Yes",'TSA Input'!B2782,"Ineligible"))</f>
        <v/>
      </c>
      <c r="D2819" s="246" t="str">
        <f>IF('TSA Input'!J2782="","",IF('TSA Input'!J2782="Yes",IF('TSA Input'!W2782="","",LEFT('TSA Input'!W2782,LEN('TSA Input'!W2782)-2)),""))</f>
        <v/>
      </c>
      <c r="E2819" s="246" t="str">
        <f>IF('TSA Input'!J2782="","",IF('TSA Input'!J2782="Yes",'TSA Input'!I2782,""))</f>
        <v/>
      </c>
      <c r="F2819" s="247" t="str">
        <f>IF('TSA Input'!J2782="","",IF('TSA Input'!J2782="Yes",'TSA Input'!C2782,""))</f>
        <v/>
      </c>
      <c r="G2819" s="36" t="str">
        <f>IF('TSA Input'!J2782="","",IF('TSA Input'!J2782="Yes",'TSA Input'!D2782,""))</f>
        <v/>
      </c>
      <c r="H2819" s="37" t="str">
        <f>IF('TSA Input'!K2782="","",IF('TSA Input'!J2782="Yes",'TSA Input'!G2782,""))</f>
        <v/>
      </c>
      <c r="I2819" s="37" t="str">
        <f>IF('TSA Input'!L2782="","",IF('TSA Input'!J2782="Yes",'TSA Input'!F2782,""))</f>
        <v/>
      </c>
      <c r="J2819" s="39" t="str">
        <f t="shared" si="88"/>
        <v/>
      </c>
      <c r="K2819" s="257" t="str">
        <f>IF('TSA Input'!J2782="","",IF('TSA Input'!J2782="Yes",'TSA Input'!D2782,""))</f>
        <v/>
      </c>
      <c r="L2819" s="258" t="str">
        <f>IF('TSA Input'!J2782="","",IF('TSA Input'!J2782="Yes",'TSA Input'!G2782,""))</f>
        <v/>
      </c>
      <c r="M2819" s="258" t="str">
        <f>IF('TSA Input'!J2782="","",IF('TSA Input'!J2782="Yes",'TSA Input'!F2782,""))</f>
        <v/>
      </c>
      <c r="N2819" s="39" t="str">
        <f t="shared" si="89"/>
        <v/>
      </c>
      <c r="O2819" s="149" t="s">
        <v>11</v>
      </c>
      <c r="P2819" s="148" t="s">
        <v>11</v>
      </c>
      <c r="Q2819" s="1"/>
    </row>
    <row r="2820" spans="1:17" ht="15.75" hidden="1" customHeight="1">
      <c r="A2820" s="1" t="str">
        <f t="shared" si="1"/>
        <v/>
      </c>
      <c r="B2820" s="1"/>
      <c r="C2820" s="34" t="str">
        <f>IF('TSA Input'!J2783="","",IF('TSA Input'!J2783="Yes",'TSA Input'!B2783,"Ineligible"))</f>
        <v/>
      </c>
      <c r="D2820" s="246" t="str">
        <f>IF('TSA Input'!J2783="","",IF('TSA Input'!J2783="Yes",IF('TSA Input'!W2783="","",LEFT('TSA Input'!W2783,LEN('TSA Input'!W2783)-2)),""))</f>
        <v/>
      </c>
      <c r="E2820" s="246" t="str">
        <f>IF('TSA Input'!J2783="","",IF('TSA Input'!J2783="Yes",'TSA Input'!I2783,""))</f>
        <v/>
      </c>
      <c r="F2820" s="247" t="str">
        <f>IF('TSA Input'!J2783="","",IF('TSA Input'!J2783="Yes",'TSA Input'!C2783,""))</f>
        <v/>
      </c>
      <c r="G2820" s="36" t="str">
        <f>IF('TSA Input'!J2783="","",IF('TSA Input'!J2783="Yes",'TSA Input'!D2783,""))</f>
        <v/>
      </c>
      <c r="H2820" s="37" t="str">
        <f>IF('TSA Input'!K2783="","",IF('TSA Input'!J2783="Yes",'TSA Input'!G2783,""))</f>
        <v/>
      </c>
      <c r="I2820" s="37" t="str">
        <f>IF('TSA Input'!L2783="","",IF('TSA Input'!J2783="Yes",'TSA Input'!F2783,""))</f>
        <v/>
      </c>
      <c r="J2820" s="39" t="str">
        <f t="shared" si="88"/>
        <v/>
      </c>
      <c r="K2820" s="257" t="str">
        <f>IF('TSA Input'!J2783="","",IF('TSA Input'!J2783="Yes",'TSA Input'!D2783,""))</f>
        <v/>
      </c>
      <c r="L2820" s="258" t="str">
        <f>IF('TSA Input'!J2783="","",IF('TSA Input'!J2783="Yes",'TSA Input'!G2783,""))</f>
        <v/>
      </c>
      <c r="M2820" s="258" t="str">
        <f>IF('TSA Input'!J2783="","",IF('TSA Input'!J2783="Yes",'TSA Input'!F2783,""))</f>
        <v/>
      </c>
      <c r="N2820" s="39" t="str">
        <f t="shared" si="89"/>
        <v/>
      </c>
      <c r="O2820" s="149" t="s">
        <v>11</v>
      </c>
      <c r="P2820" s="148" t="s">
        <v>11</v>
      </c>
      <c r="Q2820" s="1"/>
    </row>
    <row r="2821" spans="1:17" ht="15.75" hidden="1" customHeight="1">
      <c r="A2821" s="1" t="str">
        <f t="shared" si="1"/>
        <v/>
      </c>
      <c r="B2821" s="1"/>
      <c r="C2821" s="34" t="str">
        <f>IF('TSA Input'!J2784="","",IF('TSA Input'!J2784="Yes",'TSA Input'!B2784,"Ineligible"))</f>
        <v/>
      </c>
      <c r="D2821" s="246" t="str">
        <f>IF('TSA Input'!J2784="","",IF('TSA Input'!J2784="Yes",IF('TSA Input'!W2784="","",LEFT('TSA Input'!W2784,LEN('TSA Input'!W2784)-2)),""))</f>
        <v/>
      </c>
      <c r="E2821" s="246" t="str">
        <f>IF('TSA Input'!J2784="","",IF('TSA Input'!J2784="Yes",'TSA Input'!I2784,""))</f>
        <v/>
      </c>
      <c r="F2821" s="247" t="str">
        <f>IF('TSA Input'!J2784="","",IF('TSA Input'!J2784="Yes",'TSA Input'!C2784,""))</f>
        <v/>
      </c>
      <c r="G2821" s="36" t="str">
        <f>IF('TSA Input'!J2784="","",IF('TSA Input'!J2784="Yes",'TSA Input'!D2784,""))</f>
        <v/>
      </c>
      <c r="H2821" s="37" t="str">
        <f>IF('TSA Input'!K2784="","",IF('TSA Input'!J2784="Yes",'TSA Input'!G2784,""))</f>
        <v/>
      </c>
      <c r="I2821" s="37" t="str">
        <f>IF('TSA Input'!L2784="","",IF('TSA Input'!J2784="Yes",'TSA Input'!F2784,""))</f>
        <v/>
      </c>
      <c r="J2821" s="39" t="str">
        <f t="shared" si="88"/>
        <v/>
      </c>
      <c r="K2821" s="257" t="str">
        <f>IF('TSA Input'!J2784="","",IF('TSA Input'!J2784="Yes",'TSA Input'!D2784,""))</f>
        <v/>
      </c>
      <c r="L2821" s="258" t="str">
        <f>IF('TSA Input'!J2784="","",IF('TSA Input'!J2784="Yes",'TSA Input'!G2784,""))</f>
        <v/>
      </c>
      <c r="M2821" s="258" t="str">
        <f>IF('TSA Input'!J2784="","",IF('TSA Input'!J2784="Yes",'TSA Input'!F2784,""))</f>
        <v/>
      </c>
      <c r="N2821" s="39" t="str">
        <f t="shared" si="89"/>
        <v/>
      </c>
      <c r="O2821" s="149" t="s">
        <v>11</v>
      </c>
      <c r="P2821" s="148" t="s">
        <v>11</v>
      </c>
      <c r="Q2821" s="1"/>
    </row>
    <row r="2822" spans="1:17" ht="15.75" hidden="1" customHeight="1">
      <c r="A2822" s="1" t="str">
        <f t="shared" si="1"/>
        <v/>
      </c>
      <c r="B2822" s="1"/>
      <c r="C2822" s="34" t="str">
        <f>IF('TSA Input'!J2785="","",IF('TSA Input'!J2785="Yes",'TSA Input'!B2785,"Ineligible"))</f>
        <v/>
      </c>
      <c r="D2822" s="246" t="str">
        <f>IF('TSA Input'!J2785="","",IF('TSA Input'!J2785="Yes",IF('TSA Input'!W2785="","",LEFT('TSA Input'!W2785,LEN('TSA Input'!W2785)-2)),""))</f>
        <v/>
      </c>
      <c r="E2822" s="246" t="str">
        <f>IF('TSA Input'!J2785="","",IF('TSA Input'!J2785="Yes",'TSA Input'!I2785,""))</f>
        <v/>
      </c>
      <c r="F2822" s="247" t="str">
        <f>IF('TSA Input'!J2785="","",IF('TSA Input'!J2785="Yes",'TSA Input'!C2785,""))</f>
        <v/>
      </c>
      <c r="G2822" s="36" t="str">
        <f>IF('TSA Input'!J2785="","",IF('TSA Input'!J2785="Yes",'TSA Input'!D2785,""))</f>
        <v/>
      </c>
      <c r="H2822" s="37" t="str">
        <f>IF('TSA Input'!K2785="","",IF('TSA Input'!J2785="Yes",'TSA Input'!G2785,""))</f>
        <v/>
      </c>
      <c r="I2822" s="37" t="str">
        <f>IF('TSA Input'!L2785="","",IF('TSA Input'!J2785="Yes",'TSA Input'!F2785,""))</f>
        <v/>
      </c>
      <c r="J2822" s="39" t="str">
        <f t="shared" si="88"/>
        <v/>
      </c>
      <c r="K2822" s="257" t="str">
        <f>IF('TSA Input'!J2785="","",IF('TSA Input'!J2785="Yes",'TSA Input'!D2785,""))</f>
        <v/>
      </c>
      <c r="L2822" s="258" t="str">
        <f>IF('TSA Input'!J2785="","",IF('TSA Input'!J2785="Yes",'TSA Input'!G2785,""))</f>
        <v/>
      </c>
      <c r="M2822" s="258" t="str">
        <f>IF('TSA Input'!J2785="","",IF('TSA Input'!J2785="Yes",'TSA Input'!F2785,""))</f>
        <v/>
      </c>
      <c r="N2822" s="39" t="str">
        <f t="shared" si="89"/>
        <v/>
      </c>
      <c r="O2822" s="149" t="s">
        <v>11</v>
      </c>
      <c r="P2822" s="148" t="s">
        <v>11</v>
      </c>
      <c r="Q2822" s="1"/>
    </row>
    <row r="2823" spans="1:17" ht="15.75" hidden="1" customHeight="1">
      <c r="A2823" s="1" t="str">
        <f t="shared" si="1"/>
        <v/>
      </c>
      <c r="B2823" s="1"/>
      <c r="C2823" s="34" t="str">
        <f>IF('TSA Input'!J2786="","",IF('TSA Input'!J2786="Yes",'TSA Input'!B2786,"Ineligible"))</f>
        <v/>
      </c>
      <c r="D2823" s="246" t="str">
        <f>IF('TSA Input'!J2786="","",IF('TSA Input'!J2786="Yes",IF('TSA Input'!W2786="","",LEFT('TSA Input'!W2786,LEN('TSA Input'!W2786)-2)),""))</f>
        <v/>
      </c>
      <c r="E2823" s="246" t="str">
        <f>IF('TSA Input'!J2786="","",IF('TSA Input'!J2786="Yes",'TSA Input'!I2786,""))</f>
        <v/>
      </c>
      <c r="F2823" s="247" t="str">
        <f>IF('TSA Input'!J2786="","",IF('TSA Input'!J2786="Yes",'TSA Input'!C2786,""))</f>
        <v/>
      </c>
      <c r="G2823" s="36" t="str">
        <f>IF('TSA Input'!J2786="","",IF('TSA Input'!J2786="Yes",'TSA Input'!D2786,""))</f>
        <v/>
      </c>
      <c r="H2823" s="37" t="str">
        <f>IF('TSA Input'!K2786="","",IF('TSA Input'!J2786="Yes",'TSA Input'!G2786,""))</f>
        <v/>
      </c>
      <c r="I2823" s="37" t="str">
        <f>IF('TSA Input'!L2786="","",IF('TSA Input'!J2786="Yes",'TSA Input'!F2786,""))</f>
        <v/>
      </c>
      <c r="J2823" s="39" t="str">
        <f t="shared" si="88"/>
        <v/>
      </c>
      <c r="K2823" s="257" t="str">
        <f>IF('TSA Input'!J2786="","",IF('TSA Input'!J2786="Yes",'TSA Input'!D2786,""))</f>
        <v/>
      </c>
      <c r="L2823" s="258" t="str">
        <f>IF('TSA Input'!J2786="","",IF('TSA Input'!J2786="Yes",'TSA Input'!G2786,""))</f>
        <v/>
      </c>
      <c r="M2823" s="258" t="str">
        <f>IF('TSA Input'!J2786="","",IF('TSA Input'!J2786="Yes",'TSA Input'!F2786,""))</f>
        <v/>
      </c>
      <c r="N2823" s="39" t="str">
        <f t="shared" si="89"/>
        <v/>
      </c>
      <c r="O2823" s="149" t="s">
        <v>11</v>
      </c>
      <c r="P2823" s="148" t="s">
        <v>11</v>
      </c>
      <c r="Q2823" s="1"/>
    </row>
    <row r="2824" spans="1:17" ht="15.75" hidden="1" customHeight="1">
      <c r="A2824" s="1" t="str">
        <f t="shared" si="1"/>
        <v/>
      </c>
      <c r="B2824" s="1"/>
      <c r="C2824" s="34" t="str">
        <f>IF('TSA Input'!J2787="","",IF('TSA Input'!J2787="Yes",'TSA Input'!B2787,"Ineligible"))</f>
        <v/>
      </c>
      <c r="D2824" s="246" t="str">
        <f>IF('TSA Input'!J2787="","",IF('TSA Input'!J2787="Yes",IF('TSA Input'!W2787="","",LEFT('TSA Input'!W2787,LEN('TSA Input'!W2787)-2)),""))</f>
        <v/>
      </c>
      <c r="E2824" s="246" t="str">
        <f>IF('TSA Input'!J2787="","",IF('TSA Input'!J2787="Yes",'TSA Input'!I2787,""))</f>
        <v/>
      </c>
      <c r="F2824" s="247" t="str">
        <f>IF('TSA Input'!J2787="","",IF('TSA Input'!J2787="Yes",'TSA Input'!C2787,""))</f>
        <v/>
      </c>
      <c r="G2824" s="36" t="str">
        <f>IF('TSA Input'!J2787="","",IF('TSA Input'!J2787="Yes",'TSA Input'!D2787,""))</f>
        <v/>
      </c>
      <c r="H2824" s="37" t="str">
        <f>IF('TSA Input'!K2787="","",IF('TSA Input'!J2787="Yes",'TSA Input'!G2787,""))</f>
        <v/>
      </c>
      <c r="I2824" s="37" t="str">
        <f>IF('TSA Input'!L2787="","",IF('TSA Input'!J2787="Yes",'TSA Input'!F2787,""))</f>
        <v/>
      </c>
      <c r="J2824" s="39" t="str">
        <f t="shared" si="88"/>
        <v/>
      </c>
      <c r="K2824" s="257" t="str">
        <f>IF('TSA Input'!J2787="","",IF('TSA Input'!J2787="Yes",'TSA Input'!D2787,""))</f>
        <v/>
      </c>
      <c r="L2824" s="258" t="str">
        <f>IF('TSA Input'!J2787="","",IF('TSA Input'!J2787="Yes",'TSA Input'!G2787,""))</f>
        <v/>
      </c>
      <c r="M2824" s="258" t="str">
        <f>IF('TSA Input'!J2787="","",IF('TSA Input'!J2787="Yes",'TSA Input'!F2787,""))</f>
        <v/>
      </c>
      <c r="N2824" s="39" t="str">
        <f t="shared" si="89"/>
        <v/>
      </c>
      <c r="O2824" s="149" t="s">
        <v>11</v>
      </c>
      <c r="P2824" s="148" t="s">
        <v>11</v>
      </c>
      <c r="Q2824" s="1"/>
    </row>
    <row r="2825" spans="1:17" ht="15.75" hidden="1" customHeight="1">
      <c r="A2825" s="1" t="str">
        <f t="shared" si="1"/>
        <v/>
      </c>
      <c r="B2825" s="1"/>
      <c r="C2825" s="34" t="str">
        <f>IF('TSA Input'!J2788="","",IF('TSA Input'!J2788="Yes",'TSA Input'!B2788,"Ineligible"))</f>
        <v/>
      </c>
      <c r="D2825" s="246" t="str">
        <f>IF('TSA Input'!J2788="","",IF('TSA Input'!J2788="Yes",IF('TSA Input'!W2788="","",LEFT('TSA Input'!W2788,LEN('TSA Input'!W2788)-2)),""))</f>
        <v/>
      </c>
      <c r="E2825" s="246" t="str">
        <f>IF('TSA Input'!J2788="","",IF('TSA Input'!J2788="Yes",'TSA Input'!I2788,""))</f>
        <v/>
      </c>
      <c r="F2825" s="247" t="str">
        <f>IF('TSA Input'!J2788="","",IF('TSA Input'!J2788="Yes",'TSA Input'!C2788,""))</f>
        <v/>
      </c>
      <c r="G2825" s="36" t="str">
        <f>IF('TSA Input'!J2788="","",IF('TSA Input'!J2788="Yes",'TSA Input'!D2788,""))</f>
        <v/>
      </c>
      <c r="H2825" s="37" t="str">
        <f>IF('TSA Input'!K2788="","",IF('TSA Input'!J2788="Yes",'TSA Input'!G2788,""))</f>
        <v/>
      </c>
      <c r="I2825" s="37" t="str">
        <f>IF('TSA Input'!L2788="","",IF('TSA Input'!J2788="Yes",'TSA Input'!F2788,""))</f>
        <v/>
      </c>
      <c r="J2825" s="39" t="str">
        <f t="shared" si="88"/>
        <v/>
      </c>
      <c r="K2825" s="257" t="str">
        <f>IF('TSA Input'!J2788="","",IF('TSA Input'!J2788="Yes",'TSA Input'!D2788,""))</f>
        <v/>
      </c>
      <c r="L2825" s="258" t="str">
        <f>IF('TSA Input'!J2788="","",IF('TSA Input'!J2788="Yes",'TSA Input'!G2788,""))</f>
        <v/>
      </c>
      <c r="M2825" s="258" t="str">
        <f>IF('TSA Input'!J2788="","",IF('TSA Input'!J2788="Yes",'TSA Input'!F2788,""))</f>
        <v/>
      </c>
      <c r="N2825" s="39" t="str">
        <f t="shared" si="89"/>
        <v/>
      </c>
      <c r="O2825" s="149" t="s">
        <v>11</v>
      </c>
      <c r="P2825" s="148" t="s">
        <v>11</v>
      </c>
      <c r="Q2825" s="1"/>
    </row>
    <row r="2826" spans="1:17" ht="15.75" hidden="1" customHeight="1">
      <c r="A2826" s="1" t="str">
        <f t="shared" si="1"/>
        <v/>
      </c>
      <c r="B2826" s="1"/>
      <c r="C2826" s="34" t="str">
        <f>IF('TSA Input'!J2789="","",IF('TSA Input'!J2789="Yes",'TSA Input'!B2789,"Ineligible"))</f>
        <v/>
      </c>
      <c r="D2826" s="246" t="str">
        <f>IF('TSA Input'!J2789="","",IF('TSA Input'!J2789="Yes",IF('TSA Input'!W2789="","",LEFT('TSA Input'!W2789,LEN('TSA Input'!W2789)-2)),""))</f>
        <v/>
      </c>
      <c r="E2826" s="246" t="str">
        <f>IF('TSA Input'!J2789="","",IF('TSA Input'!J2789="Yes",'TSA Input'!I2789,""))</f>
        <v/>
      </c>
      <c r="F2826" s="247" t="str">
        <f>IF('TSA Input'!J2789="","",IF('TSA Input'!J2789="Yes",'TSA Input'!C2789,""))</f>
        <v/>
      </c>
      <c r="G2826" s="36" t="str">
        <f>IF('TSA Input'!J2789="","",IF('TSA Input'!J2789="Yes",'TSA Input'!D2789,""))</f>
        <v/>
      </c>
      <c r="H2826" s="37" t="str">
        <f>IF('TSA Input'!K2789="","",IF('TSA Input'!J2789="Yes",'TSA Input'!G2789,""))</f>
        <v/>
      </c>
      <c r="I2826" s="37" t="str">
        <f>IF('TSA Input'!L2789="","",IF('TSA Input'!J2789="Yes",'TSA Input'!F2789,""))</f>
        <v/>
      </c>
      <c r="J2826" s="39" t="str">
        <f t="shared" si="88"/>
        <v/>
      </c>
      <c r="K2826" s="257" t="str">
        <f>IF('TSA Input'!J2789="","",IF('TSA Input'!J2789="Yes",'TSA Input'!D2789,""))</f>
        <v/>
      </c>
      <c r="L2826" s="258" t="str">
        <f>IF('TSA Input'!J2789="","",IF('TSA Input'!J2789="Yes",'TSA Input'!G2789,""))</f>
        <v/>
      </c>
      <c r="M2826" s="258" t="str">
        <f>IF('TSA Input'!J2789="","",IF('TSA Input'!J2789="Yes",'TSA Input'!F2789,""))</f>
        <v/>
      </c>
      <c r="N2826" s="39" t="str">
        <f t="shared" si="89"/>
        <v/>
      </c>
      <c r="O2826" s="149" t="s">
        <v>11</v>
      </c>
      <c r="P2826" s="148" t="s">
        <v>11</v>
      </c>
      <c r="Q2826" s="1"/>
    </row>
    <row r="2827" spans="1:17" ht="15.75" hidden="1" customHeight="1">
      <c r="A2827" s="1" t="str">
        <f t="shared" si="1"/>
        <v/>
      </c>
      <c r="B2827" s="1"/>
      <c r="C2827" s="34" t="str">
        <f>IF('TSA Input'!J2790="","",IF('TSA Input'!J2790="Yes",'TSA Input'!B2790,"Ineligible"))</f>
        <v/>
      </c>
      <c r="D2827" s="246" t="str">
        <f>IF('TSA Input'!J2790="","",IF('TSA Input'!J2790="Yes",IF('TSA Input'!W2790="","",LEFT('TSA Input'!W2790,LEN('TSA Input'!W2790)-2)),""))</f>
        <v/>
      </c>
      <c r="E2827" s="246" t="str">
        <f>IF('TSA Input'!J2790="","",IF('TSA Input'!J2790="Yes",'TSA Input'!I2790,""))</f>
        <v/>
      </c>
      <c r="F2827" s="247" t="str">
        <f>IF('TSA Input'!J2790="","",IF('TSA Input'!J2790="Yes",'TSA Input'!C2790,""))</f>
        <v/>
      </c>
      <c r="G2827" s="36" t="str">
        <f>IF('TSA Input'!J2790="","",IF('TSA Input'!J2790="Yes",'TSA Input'!D2790,""))</f>
        <v/>
      </c>
      <c r="H2827" s="37" t="str">
        <f>IF('TSA Input'!K2790="","",IF('TSA Input'!J2790="Yes",'TSA Input'!G2790,""))</f>
        <v/>
      </c>
      <c r="I2827" s="37" t="str">
        <f>IF('TSA Input'!L2790="","",IF('TSA Input'!J2790="Yes",'TSA Input'!F2790,""))</f>
        <v/>
      </c>
      <c r="J2827" s="39" t="str">
        <f t="shared" si="88"/>
        <v/>
      </c>
      <c r="K2827" s="257" t="str">
        <f>IF('TSA Input'!J2790="","",IF('TSA Input'!J2790="Yes",'TSA Input'!D2790,""))</f>
        <v/>
      </c>
      <c r="L2827" s="258" t="str">
        <f>IF('TSA Input'!J2790="","",IF('TSA Input'!J2790="Yes",'TSA Input'!G2790,""))</f>
        <v/>
      </c>
      <c r="M2827" s="258" t="str">
        <f>IF('TSA Input'!J2790="","",IF('TSA Input'!J2790="Yes",'TSA Input'!F2790,""))</f>
        <v/>
      </c>
      <c r="N2827" s="39" t="str">
        <f t="shared" si="89"/>
        <v/>
      </c>
      <c r="O2827" s="149" t="s">
        <v>11</v>
      </c>
      <c r="P2827" s="148" t="s">
        <v>11</v>
      </c>
      <c r="Q2827" s="1"/>
    </row>
    <row r="2828" spans="1:17" ht="15.75" hidden="1" customHeight="1">
      <c r="A2828" s="1" t="str">
        <f t="shared" si="1"/>
        <v/>
      </c>
      <c r="B2828" s="1"/>
      <c r="C2828" s="34" t="str">
        <f>IF('TSA Input'!J2791="","",IF('TSA Input'!J2791="Yes",'TSA Input'!B2791,"Ineligible"))</f>
        <v/>
      </c>
      <c r="D2828" s="246" t="str">
        <f>IF('TSA Input'!J2791="","",IF('TSA Input'!J2791="Yes",IF('TSA Input'!W2791="","",LEFT('TSA Input'!W2791,LEN('TSA Input'!W2791)-2)),""))</f>
        <v/>
      </c>
      <c r="E2828" s="246" t="str">
        <f>IF('TSA Input'!J2791="","",IF('TSA Input'!J2791="Yes",'TSA Input'!I2791,""))</f>
        <v/>
      </c>
      <c r="F2828" s="247" t="str">
        <f>IF('TSA Input'!J2791="","",IF('TSA Input'!J2791="Yes",'TSA Input'!C2791,""))</f>
        <v/>
      </c>
      <c r="G2828" s="36" t="str">
        <f>IF('TSA Input'!J2791="","",IF('TSA Input'!J2791="Yes",'TSA Input'!D2791,""))</f>
        <v/>
      </c>
      <c r="H2828" s="37" t="str">
        <f>IF('TSA Input'!K2791="","",IF('TSA Input'!J2791="Yes",'TSA Input'!G2791,""))</f>
        <v/>
      </c>
      <c r="I2828" s="37" t="str">
        <f>IF('TSA Input'!L2791="","",IF('TSA Input'!J2791="Yes",'TSA Input'!F2791,""))</f>
        <v/>
      </c>
      <c r="J2828" s="39" t="str">
        <f t="shared" si="88"/>
        <v/>
      </c>
      <c r="K2828" s="257" t="str">
        <f>IF('TSA Input'!J2791="","",IF('TSA Input'!J2791="Yes",'TSA Input'!D2791,""))</f>
        <v/>
      </c>
      <c r="L2828" s="258" t="str">
        <f>IF('TSA Input'!J2791="","",IF('TSA Input'!J2791="Yes",'TSA Input'!G2791,""))</f>
        <v/>
      </c>
      <c r="M2828" s="258" t="str">
        <f>IF('TSA Input'!J2791="","",IF('TSA Input'!J2791="Yes",'TSA Input'!F2791,""))</f>
        <v/>
      </c>
      <c r="N2828" s="39" t="str">
        <f t="shared" si="89"/>
        <v/>
      </c>
      <c r="O2828" s="149" t="s">
        <v>11</v>
      </c>
      <c r="P2828" s="148" t="s">
        <v>11</v>
      </c>
      <c r="Q2828" s="1"/>
    </row>
    <row r="2829" spans="1:17" ht="15.75" hidden="1" customHeight="1">
      <c r="A2829" s="1" t="str">
        <f t="shared" si="1"/>
        <v/>
      </c>
      <c r="B2829" s="1"/>
      <c r="C2829" s="34" t="str">
        <f>IF('TSA Input'!J2792="","",IF('TSA Input'!J2792="Yes",'TSA Input'!B2792,"Ineligible"))</f>
        <v/>
      </c>
      <c r="D2829" s="246" t="str">
        <f>IF('TSA Input'!J2792="","",IF('TSA Input'!J2792="Yes",IF('TSA Input'!W2792="","",LEFT('TSA Input'!W2792,LEN('TSA Input'!W2792)-2)),""))</f>
        <v/>
      </c>
      <c r="E2829" s="246" t="str">
        <f>IF('TSA Input'!J2792="","",IF('TSA Input'!J2792="Yes",'TSA Input'!I2792,""))</f>
        <v/>
      </c>
      <c r="F2829" s="247" t="str">
        <f>IF('TSA Input'!J2792="","",IF('TSA Input'!J2792="Yes",'TSA Input'!C2792,""))</f>
        <v/>
      </c>
      <c r="G2829" s="36" t="str">
        <f>IF('TSA Input'!J2792="","",IF('TSA Input'!J2792="Yes",'TSA Input'!D2792,""))</f>
        <v/>
      </c>
      <c r="H2829" s="37" t="str">
        <f>IF('TSA Input'!K2792="","",IF('TSA Input'!J2792="Yes",'TSA Input'!G2792,""))</f>
        <v/>
      </c>
      <c r="I2829" s="37" t="str">
        <f>IF('TSA Input'!L2792="","",IF('TSA Input'!J2792="Yes",'TSA Input'!F2792,""))</f>
        <v/>
      </c>
      <c r="J2829" s="39" t="str">
        <f t="shared" si="88"/>
        <v/>
      </c>
      <c r="K2829" s="257" t="str">
        <f>IF('TSA Input'!J2792="","",IF('TSA Input'!J2792="Yes",'TSA Input'!D2792,""))</f>
        <v/>
      </c>
      <c r="L2829" s="258" t="str">
        <f>IF('TSA Input'!J2792="","",IF('TSA Input'!J2792="Yes",'TSA Input'!G2792,""))</f>
        <v/>
      </c>
      <c r="M2829" s="258" t="str">
        <f>IF('TSA Input'!J2792="","",IF('TSA Input'!J2792="Yes",'TSA Input'!F2792,""))</f>
        <v/>
      </c>
      <c r="N2829" s="39" t="str">
        <f t="shared" si="89"/>
        <v/>
      </c>
      <c r="O2829" s="149" t="s">
        <v>11</v>
      </c>
      <c r="P2829" s="148" t="s">
        <v>11</v>
      </c>
      <c r="Q2829" s="1"/>
    </row>
    <row r="2830" spans="1:17" ht="15.75" hidden="1" customHeight="1">
      <c r="A2830" s="1" t="str">
        <f t="shared" si="1"/>
        <v/>
      </c>
      <c r="B2830" s="1"/>
      <c r="C2830" s="34" t="str">
        <f>IF('TSA Input'!J2793="","",IF('TSA Input'!J2793="Yes",'TSA Input'!B2793,"Ineligible"))</f>
        <v/>
      </c>
      <c r="D2830" s="246" t="str">
        <f>IF('TSA Input'!J2793="","",IF('TSA Input'!J2793="Yes",IF('TSA Input'!W2793="","",LEFT('TSA Input'!W2793,LEN('TSA Input'!W2793)-2)),""))</f>
        <v/>
      </c>
      <c r="E2830" s="246" t="str">
        <f>IF('TSA Input'!J2793="","",IF('TSA Input'!J2793="Yes",'TSA Input'!I2793,""))</f>
        <v/>
      </c>
      <c r="F2830" s="247" t="str">
        <f>IF('TSA Input'!J2793="","",IF('TSA Input'!J2793="Yes",'TSA Input'!C2793,""))</f>
        <v/>
      </c>
      <c r="G2830" s="36" t="str">
        <f>IF('TSA Input'!J2793="","",IF('TSA Input'!J2793="Yes",'TSA Input'!D2793,""))</f>
        <v/>
      </c>
      <c r="H2830" s="37" t="str">
        <f>IF('TSA Input'!K2793="","",IF('TSA Input'!J2793="Yes",'TSA Input'!G2793,""))</f>
        <v/>
      </c>
      <c r="I2830" s="37" t="str">
        <f>IF('TSA Input'!L2793="","",IF('TSA Input'!J2793="Yes",'TSA Input'!F2793,""))</f>
        <v/>
      </c>
      <c r="J2830" s="39" t="str">
        <f t="shared" si="88"/>
        <v/>
      </c>
      <c r="K2830" s="257" t="str">
        <f>IF('TSA Input'!J2793="","",IF('TSA Input'!J2793="Yes",'TSA Input'!D2793,""))</f>
        <v/>
      </c>
      <c r="L2830" s="258" t="str">
        <f>IF('TSA Input'!J2793="","",IF('TSA Input'!J2793="Yes",'TSA Input'!G2793,""))</f>
        <v/>
      </c>
      <c r="M2830" s="258" t="str">
        <f>IF('TSA Input'!J2793="","",IF('TSA Input'!J2793="Yes",'TSA Input'!F2793,""))</f>
        <v/>
      </c>
      <c r="N2830" s="39" t="str">
        <f t="shared" si="89"/>
        <v/>
      </c>
      <c r="O2830" s="149" t="s">
        <v>11</v>
      </c>
      <c r="P2830" s="148" t="s">
        <v>11</v>
      </c>
      <c r="Q2830" s="1"/>
    </row>
    <row r="2831" spans="1:17" ht="15.75" hidden="1" customHeight="1">
      <c r="A2831" s="1" t="str">
        <f t="shared" si="1"/>
        <v/>
      </c>
      <c r="B2831" s="1"/>
      <c r="C2831" s="34" t="str">
        <f>IF('TSA Input'!J2794="","",IF('TSA Input'!J2794="Yes",'TSA Input'!B2794,"Ineligible"))</f>
        <v/>
      </c>
      <c r="D2831" s="246" t="str">
        <f>IF('TSA Input'!J2794="","",IF('TSA Input'!J2794="Yes",IF('TSA Input'!W2794="","",LEFT('TSA Input'!W2794,LEN('TSA Input'!W2794)-2)),""))</f>
        <v/>
      </c>
      <c r="E2831" s="246" t="str">
        <f>IF('TSA Input'!J2794="","",IF('TSA Input'!J2794="Yes",'TSA Input'!I2794,""))</f>
        <v/>
      </c>
      <c r="F2831" s="247" t="str">
        <f>IF('TSA Input'!J2794="","",IF('TSA Input'!J2794="Yes",'TSA Input'!C2794,""))</f>
        <v/>
      </c>
      <c r="G2831" s="36" t="str">
        <f>IF('TSA Input'!J2794="","",IF('TSA Input'!J2794="Yes",'TSA Input'!D2794,""))</f>
        <v/>
      </c>
      <c r="H2831" s="37" t="str">
        <f>IF('TSA Input'!K2794="","",IF('TSA Input'!J2794="Yes",'TSA Input'!G2794,""))</f>
        <v/>
      </c>
      <c r="I2831" s="37" t="str">
        <f>IF('TSA Input'!L2794="","",IF('TSA Input'!J2794="Yes",'TSA Input'!F2794,""))</f>
        <v/>
      </c>
      <c r="J2831" s="39" t="str">
        <f t="shared" si="88"/>
        <v/>
      </c>
      <c r="K2831" s="257" t="str">
        <f>IF('TSA Input'!J2794="","",IF('TSA Input'!J2794="Yes",'TSA Input'!D2794,""))</f>
        <v/>
      </c>
      <c r="L2831" s="258" t="str">
        <f>IF('TSA Input'!J2794="","",IF('TSA Input'!J2794="Yes",'TSA Input'!G2794,""))</f>
        <v/>
      </c>
      <c r="M2831" s="258" t="str">
        <f>IF('TSA Input'!J2794="","",IF('TSA Input'!J2794="Yes",'TSA Input'!F2794,""))</f>
        <v/>
      </c>
      <c r="N2831" s="39" t="str">
        <f t="shared" si="89"/>
        <v/>
      </c>
      <c r="O2831" s="149" t="s">
        <v>11</v>
      </c>
      <c r="P2831" s="148" t="s">
        <v>11</v>
      </c>
      <c r="Q2831" s="1"/>
    </row>
    <row r="2832" spans="1:17" ht="15.75" hidden="1" customHeight="1">
      <c r="A2832" s="1" t="str">
        <f t="shared" si="1"/>
        <v/>
      </c>
      <c r="B2832" s="1"/>
      <c r="C2832" s="34" t="str">
        <f>IF('TSA Input'!J2795="","",IF('TSA Input'!J2795="Yes",'TSA Input'!B2795,"Ineligible"))</f>
        <v/>
      </c>
      <c r="D2832" s="246" t="str">
        <f>IF('TSA Input'!J2795="","",IF('TSA Input'!J2795="Yes",IF('TSA Input'!W2795="","",LEFT('TSA Input'!W2795,LEN('TSA Input'!W2795)-2)),""))</f>
        <v/>
      </c>
      <c r="E2832" s="246" t="str">
        <f>IF('TSA Input'!J2795="","",IF('TSA Input'!J2795="Yes",'TSA Input'!I2795,""))</f>
        <v/>
      </c>
      <c r="F2832" s="247" t="str">
        <f>IF('TSA Input'!J2795="","",IF('TSA Input'!J2795="Yes",'TSA Input'!C2795,""))</f>
        <v/>
      </c>
      <c r="G2832" s="36" t="str">
        <f>IF('TSA Input'!J2795="","",IF('TSA Input'!J2795="Yes",'TSA Input'!D2795,""))</f>
        <v/>
      </c>
      <c r="H2832" s="37" t="str">
        <f>IF('TSA Input'!K2795="","",IF('TSA Input'!J2795="Yes",'TSA Input'!G2795,""))</f>
        <v/>
      </c>
      <c r="I2832" s="37" t="str">
        <f>IF('TSA Input'!L2795="","",IF('TSA Input'!J2795="Yes",'TSA Input'!F2795,""))</f>
        <v/>
      </c>
      <c r="J2832" s="39" t="str">
        <f t="shared" si="88"/>
        <v/>
      </c>
      <c r="K2832" s="257" t="str">
        <f>IF('TSA Input'!J2795="","",IF('TSA Input'!J2795="Yes",'TSA Input'!D2795,""))</f>
        <v/>
      </c>
      <c r="L2832" s="258" t="str">
        <f>IF('TSA Input'!J2795="","",IF('TSA Input'!J2795="Yes",'TSA Input'!G2795,""))</f>
        <v/>
      </c>
      <c r="M2832" s="258" t="str">
        <f>IF('TSA Input'!J2795="","",IF('TSA Input'!J2795="Yes",'TSA Input'!F2795,""))</f>
        <v/>
      </c>
      <c r="N2832" s="39" t="str">
        <f t="shared" si="89"/>
        <v/>
      </c>
      <c r="O2832" s="149" t="s">
        <v>11</v>
      </c>
      <c r="P2832" s="148" t="s">
        <v>11</v>
      </c>
      <c r="Q2832" s="1"/>
    </row>
    <row r="2833" spans="1:17" ht="15.75" hidden="1" customHeight="1">
      <c r="A2833" s="1" t="str">
        <f t="shared" si="1"/>
        <v/>
      </c>
      <c r="B2833" s="1"/>
      <c r="C2833" s="34" t="str">
        <f>IF('TSA Input'!J2796="","",IF('TSA Input'!J2796="Yes",'TSA Input'!B2796,"Ineligible"))</f>
        <v/>
      </c>
      <c r="D2833" s="246" t="str">
        <f>IF('TSA Input'!J2796="","",IF('TSA Input'!J2796="Yes",IF('TSA Input'!W2796="","",LEFT('TSA Input'!W2796,LEN('TSA Input'!W2796)-2)),""))</f>
        <v/>
      </c>
      <c r="E2833" s="246" t="str">
        <f>IF('TSA Input'!J2796="","",IF('TSA Input'!J2796="Yes",'TSA Input'!I2796,""))</f>
        <v/>
      </c>
      <c r="F2833" s="247" t="str">
        <f>IF('TSA Input'!J2796="","",IF('TSA Input'!J2796="Yes",'TSA Input'!C2796,""))</f>
        <v/>
      </c>
      <c r="G2833" s="36" t="str">
        <f>IF('TSA Input'!J2796="","",IF('TSA Input'!J2796="Yes",'TSA Input'!D2796,""))</f>
        <v/>
      </c>
      <c r="H2833" s="37" t="str">
        <f>IF('TSA Input'!K2796="","",IF('TSA Input'!J2796="Yes",'TSA Input'!G2796,""))</f>
        <v/>
      </c>
      <c r="I2833" s="37" t="str">
        <f>IF('TSA Input'!L2796="","",IF('TSA Input'!J2796="Yes",'TSA Input'!F2796,""))</f>
        <v/>
      </c>
      <c r="J2833" s="39" t="str">
        <f t="shared" si="88"/>
        <v/>
      </c>
      <c r="K2833" s="257" t="str">
        <f>IF('TSA Input'!J2796="","",IF('TSA Input'!J2796="Yes",'TSA Input'!D2796,""))</f>
        <v/>
      </c>
      <c r="L2833" s="258" t="str">
        <f>IF('TSA Input'!J2796="","",IF('TSA Input'!J2796="Yes",'TSA Input'!G2796,""))</f>
        <v/>
      </c>
      <c r="M2833" s="258" t="str">
        <f>IF('TSA Input'!J2796="","",IF('TSA Input'!J2796="Yes",'TSA Input'!F2796,""))</f>
        <v/>
      </c>
      <c r="N2833" s="39" t="str">
        <f t="shared" si="89"/>
        <v/>
      </c>
      <c r="O2833" s="149" t="s">
        <v>11</v>
      </c>
      <c r="P2833" s="148" t="s">
        <v>11</v>
      </c>
      <c r="Q2833" s="1"/>
    </row>
    <row r="2834" spans="1:17" ht="15.75" hidden="1" customHeight="1">
      <c r="A2834" s="1" t="str">
        <f t="shared" si="1"/>
        <v/>
      </c>
      <c r="B2834" s="1"/>
      <c r="C2834" s="34" t="str">
        <f>IF('TSA Input'!J2797="","",IF('TSA Input'!J2797="Yes",'TSA Input'!B2797,"Ineligible"))</f>
        <v/>
      </c>
      <c r="D2834" s="246" t="str">
        <f>IF('TSA Input'!J2797="","",IF('TSA Input'!J2797="Yes",IF('TSA Input'!W2797="","",LEFT('TSA Input'!W2797,LEN('TSA Input'!W2797)-2)),""))</f>
        <v/>
      </c>
      <c r="E2834" s="246" t="str">
        <f>IF('TSA Input'!J2797="","",IF('TSA Input'!J2797="Yes",'TSA Input'!I2797,""))</f>
        <v/>
      </c>
      <c r="F2834" s="247" t="str">
        <f>IF('TSA Input'!J2797="","",IF('TSA Input'!J2797="Yes",'TSA Input'!C2797,""))</f>
        <v/>
      </c>
      <c r="G2834" s="36" t="str">
        <f>IF('TSA Input'!J2797="","",IF('TSA Input'!J2797="Yes",'TSA Input'!D2797,""))</f>
        <v/>
      </c>
      <c r="H2834" s="37" t="str">
        <f>IF('TSA Input'!K2797="","",IF('TSA Input'!J2797="Yes",'TSA Input'!G2797,""))</f>
        <v/>
      </c>
      <c r="I2834" s="37" t="str">
        <f>IF('TSA Input'!L2797="","",IF('TSA Input'!J2797="Yes",'TSA Input'!F2797,""))</f>
        <v/>
      </c>
      <c r="J2834" s="39" t="str">
        <f t="shared" si="88"/>
        <v/>
      </c>
      <c r="K2834" s="257" t="str">
        <f>IF('TSA Input'!J2797="","",IF('TSA Input'!J2797="Yes",'TSA Input'!D2797,""))</f>
        <v/>
      </c>
      <c r="L2834" s="258" t="str">
        <f>IF('TSA Input'!J2797="","",IF('TSA Input'!J2797="Yes",'TSA Input'!G2797,""))</f>
        <v/>
      </c>
      <c r="M2834" s="258" t="str">
        <f>IF('TSA Input'!J2797="","",IF('TSA Input'!J2797="Yes",'TSA Input'!F2797,""))</f>
        <v/>
      </c>
      <c r="N2834" s="39" t="str">
        <f t="shared" si="89"/>
        <v/>
      </c>
      <c r="O2834" s="149" t="s">
        <v>11</v>
      </c>
      <c r="P2834" s="148" t="s">
        <v>11</v>
      </c>
      <c r="Q2834" s="1"/>
    </row>
    <row r="2835" spans="1:17" ht="15.75" hidden="1" customHeight="1">
      <c r="A2835" s="1" t="str">
        <f t="shared" si="1"/>
        <v/>
      </c>
      <c r="B2835" s="1"/>
      <c r="C2835" s="34" t="str">
        <f>IF('TSA Input'!J2798="","",IF('TSA Input'!J2798="Yes",'TSA Input'!B2798,"Ineligible"))</f>
        <v/>
      </c>
      <c r="D2835" s="246" t="str">
        <f>IF('TSA Input'!J2798="","",IF('TSA Input'!J2798="Yes",IF('TSA Input'!W2798="","",LEFT('TSA Input'!W2798,LEN('TSA Input'!W2798)-2)),""))</f>
        <v/>
      </c>
      <c r="E2835" s="246" t="str">
        <f>IF('TSA Input'!J2798="","",IF('TSA Input'!J2798="Yes",'TSA Input'!I2798,""))</f>
        <v/>
      </c>
      <c r="F2835" s="247" t="str">
        <f>IF('TSA Input'!J2798="","",IF('TSA Input'!J2798="Yes",'TSA Input'!C2798,""))</f>
        <v/>
      </c>
      <c r="G2835" s="36" t="str">
        <f>IF('TSA Input'!J2798="","",IF('TSA Input'!J2798="Yes",'TSA Input'!D2798,""))</f>
        <v/>
      </c>
      <c r="H2835" s="37" t="str">
        <f>IF('TSA Input'!K2798="","",IF('TSA Input'!J2798="Yes",'TSA Input'!G2798,""))</f>
        <v/>
      </c>
      <c r="I2835" s="37" t="str">
        <f>IF('TSA Input'!L2798="","",IF('TSA Input'!J2798="Yes",'TSA Input'!F2798,""))</f>
        <v/>
      </c>
      <c r="J2835" s="39" t="str">
        <f t="shared" si="88"/>
        <v/>
      </c>
      <c r="K2835" s="257" t="str">
        <f>IF('TSA Input'!J2798="","",IF('TSA Input'!J2798="Yes",'TSA Input'!D2798,""))</f>
        <v/>
      </c>
      <c r="L2835" s="258" t="str">
        <f>IF('TSA Input'!J2798="","",IF('TSA Input'!J2798="Yes",'TSA Input'!G2798,""))</f>
        <v/>
      </c>
      <c r="M2835" s="258" t="str">
        <f>IF('TSA Input'!J2798="","",IF('TSA Input'!J2798="Yes",'TSA Input'!F2798,""))</f>
        <v/>
      </c>
      <c r="N2835" s="39" t="str">
        <f t="shared" si="89"/>
        <v/>
      </c>
      <c r="O2835" s="149" t="s">
        <v>11</v>
      </c>
      <c r="P2835" s="148" t="s">
        <v>11</v>
      </c>
      <c r="Q2835" s="1"/>
    </row>
    <row r="2836" spans="1:17" ht="15.75" hidden="1" customHeight="1">
      <c r="A2836" s="1" t="str">
        <f t="shared" si="1"/>
        <v/>
      </c>
      <c r="B2836" s="1"/>
      <c r="C2836" s="34" t="str">
        <f>IF('TSA Input'!J2799="","",IF('TSA Input'!J2799="Yes",'TSA Input'!B2799,"Ineligible"))</f>
        <v/>
      </c>
      <c r="D2836" s="246" t="str">
        <f>IF('TSA Input'!J2799="","",IF('TSA Input'!J2799="Yes",IF('TSA Input'!W2799="","",LEFT('TSA Input'!W2799,LEN('TSA Input'!W2799)-2)),""))</f>
        <v/>
      </c>
      <c r="E2836" s="246" t="str">
        <f>IF('TSA Input'!J2799="","",IF('TSA Input'!J2799="Yes",'TSA Input'!I2799,""))</f>
        <v/>
      </c>
      <c r="F2836" s="247" t="str">
        <f>IF('TSA Input'!J2799="","",IF('TSA Input'!J2799="Yes",'TSA Input'!C2799,""))</f>
        <v/>
      </c>
      <c r="G2836" s="36" t="str">
        <f>IF('TSA Input'!J2799="","",IF('TSA Input'!J2799="Yes",'TSA Input'!D2799,""))</f>
        <v/>
      </c>
      <c r="H2836" s="37" t="str">
        <f>IF('TSA Input'!K2799="","",IF('TSA Input'!J2799="Yes",'TSA Input'!G2799,""))</f>
        <v/>
      </c>
      <c r="I2836" s="37" t="str">
        <f>IF('TSA Input'!L2799="","",IF('TSA Input'!J2799="Yes",'TSA Input'!F2799,""))</f>
        <v/>
      </c>
      <c r="J2836" s="39" t="str">
        <f t="shared" si="88"/>
        <v/>
      </c>
      <c r="K2836" s="257" t="str">
        <f>IF('TSA Input'!J2799="","",IF('TSA Input'!J2799="Yes",'TSA Input'!D2799,""))</f>
        <v/>
      </c>
      <c r="L2836" s="258" t="str">
        <f>IF('TSA Input'!J2799="","",IF('TSA Input'!J2799="Yes",'TSA Input'!G2799,""))</f>
        <v/>
      </c>
      <c r="M2836" s="258" t="str">
        <f>IF('TSA Input'!J2799="","",IF('TSA Input'!J2799="Yes",'TSA Input'!F2799,""))</f>
        <v/>
      </c>
      <c r="N2836" s="39" t="str">
        <f t="shared" si="89"/>
        <v/>
      </c>
      <c r="O2836" s="149" t="s">
        <v>11</v>
      </c>
      <c r="P2836" s="148" t="s">
        <v>11</v>
      </c>
      <c r="Q2836" s="1"/>
    </row>
    <row r="2837" spans="1:17" ht="15.75" hidden="1" customHeight="1">
      <c r="A2837" s="1" t="str">
        <f t="shared" si="1"/>
        <v/>
      </c>
      <c r="B2837" s="1"/>
      <c r="C2837" s="34" t="str">
        <f>IF('TSA Input'!J2800="","",IF('TSA Input'!J2800="Yes",'TSA Input'!B2800,"Ineligible"))</f>
        <v/>
      </c>
      <c r="D2837" s="246" t="str">
        <f>IF('TSA Input'!J2800="","",IF('TSA Input'!J2800="Yes",IF('TSA Input'!W2800="","",LEFT('TSA Input'!W2800,LEN('TSA Input'!W2800)-2)),""))</f>
        <v/>
      </c>
      <c r="E2837" s="246" t="str">
        <f>IF('TSA Input'!J2800="","",IF('TSA Input'!J2800="Yes",'TSA Input'!I2800,""))</f>
        <v/>
      </c>
      <c r="F2837" s="247" t="str">
        <f>IF('TSA Input'!J2800="","",IF('TSA Input'!J2800="Yes",'TSA Input'!C2800,""))</f>
        <v/>
      </c>
      <c r="G2837" s="36" t="str">
        <f>IF('TSA Input'!J2800="","",IF('TSA Input'!J2800="Yes",'TSA Input'!D2800,""))</f>
        <v/>
      </c>
      <c r="H2837" s="37" t="str">
        <f>IF('TSA Input'!K2800="","",IF('TSA Input'!J2800="Yes",'TSA Input'!G2800,""))</f>
        <v/>
      </c>
      <c r="I2837" s="37" t="str">
        <f>IF('TSA Input'!L2800="","",IF('TSA Input'!J2800="Yes",'TSA Input'!F2800,""))</f>
        <v/>
      </c>
      <c r="J2837" s="39" t="str">
        <f t="shared" si="88"/>
        <v/>
      </c>
      <c r="K2837" s="257" t="str">
        <f>IF('TSA Input'!J2800="","",IF('TSA Input'!J2800="Yes",'TSA Input'!D2800,""))</f>
        <v/>
      </c>
      <c r="L2837" s="258" t="str">
        <f>IF('TSA Input'!J2800="","",IF('TSA Input'!J2800="Yes",'TSA Input'!G2800,""))</f>
        <v/>
      </c>
      <c r="M2837" s="258" t="str">
        <f>IF('TSA Input'!J2800="","",IF('TSA Input'!J2800="Yes",'TSA Input'!F2800,""))</f>
        <v/>
      </c>
      <c r="N2837" s="39" t="str">
        <f t="shared" si="89"/>
        <v/>
      </c>
      <c r="O2837" s="149" t="s">
        <v>11</v>
      </c>
      <c r="P2837" s="148" t="s">
        <v>11</v>
      </c>
      <c r="Q2837" s="1"/>
    </row>
    <row r="2838" spans="1:17" ht="15.75" hidden="1" customHeight="1">
      <c r="A2838" s="1" t="str">
        <f t="shared" si="1"/>
        <v/>
      </c>
      <c r="B2838" s="1"/>
      <c r="C2838" s="34" t="str">
        <f>IF('TSA Input'!J2801="","",IF('TSA Input'!J2801="Yes",'TSA Input'!B2801,"Ineligible"))</f>
        <v/>
      </c>
      <c r="D2838" s="246" t="str">
        <f>IF('TSA Input'!J2801="","",IF('TSA Input'!J2801="Yes",IF('TSA Input'!W2801="","",LEFT('TSA Input'!W2801,LEN('TSA Input'!W2801)-2)),""))</f>
        <v/>
      </c>
      <c r="E2838" s="246" t="str">
        <f>IF('TSA Input'!J2801="","",IF('TSA Input'!J2801="Yes",'TSA Input'!I2801,""))</f>
        <v/>
      </c>
      <c r="F2838" s="247" t="str">
        <f>IF('TSA Input'!J2801="","",IF('TSA Input'!J2801="Yes",'TSA Input'!C2801,""))</f>
        <v/>
      </c>
      <c r="G2838" s="36" t="str">
        <f>IF('TSA Input'!J2801="","",IF('TSA Input'!J2801="Yes",'TSA Input'!D2801,""))</f>
        <v/>
      </c>
      <c r="H2838" s="37" t="str">
        <f>IF('TSA Input'!K2801="","",IF('TSA Input'!J2801="Yes",'TSA Input'!G2801,""))</f>
        <v/>
      </c>
      <c r="I2838" s="37" t="str">
        <f>IF('TSA Input'!L2801="","",IF('TSA Input'!J2801="Yes",'TSA Input'!F2801,""))</f>
        <v/>
      </c>
      <c r="J2838" s="39" t="str">
        <f t="shared" si="88"/>
        <v/>
      </c>
      <c r="K2838" s="257" t="str">
        <f>IF('TSA Input'!J2801="","",IF('TSA Input'!J2801="Yes",'TSA Input'!D2801,""))</f>
        <v/>
      </c>
      <c r="L2838" s="258" t="str">
        <f>IF('TSA Input'!J2801="","",IF('TSA Input'!J2801="Yes",'TSA Input'!G2801,""))</f>
        <v/>
      </c>
      <c r="M2838" s="258" t="str">
        <f>IF('TSA Input'!J2801="","",IF('TSA Input'!J2801="Yes",'TSA Input'!F2801,""))</f>
        <v/>
      </c>
      <c r="N2838" s="39" t="str">
        <f t="shared" si="89"/>
        <v/>
      </c>
      <c r="O2838" s="149" t="s">
        <v>11</v>
      </c>
      <c r="P2838" s="148" t="s">
        <v>11</v>
      </c>
      <c r="Q2838" s="1"/>
    </row>
    <row r="2839" spans="1:17" ht="15.75" hidden="1" customHeight="1">
      <c r="A2839" s="1" t="str">
        <f t="shared" si="1"/>
        <v/>
      </c>
      <c r="B2839" s="1"/>
      <c r="C2839" s="34" t="str">
        <f>IF('TSA Input'!J2802="","",IF('TSA Input'!J2802="Yes",'TSA Input'!B2802,"Ineligible"))</f>
        <v/>
      </c>
      <c r="D2839" s="246" t="str">
        <f>IF('TSA Input'!J2802="","",IF('TSA Input'!J2802="Yes",IF('TSA Input'!W2802="","",LEFT('TSA Input'!W2802,LEN('TSA Input'!W2802)-2)),""))</f>
        <v/>
      </c>
      <c r="E2839" s="246" t="str">
        <f>IF('TSA Input'!J2802="","",IF('TSA Input'!J2802="Yes",'TSA Input'!I2802,""))</f>
        <v/>
      </c>
      <c r="F2839" s="247" t="str">
        <f>IF('TSA Input'!J2802="","",IF('TSA Input'!J2802="Yes",'TSA Input'!C2802,""))</f>
        <v/>
      </c>
      <c r="G2839" s="36" t="str">
        <f>IF('TSA Input'!J2802="","",IF('TSA Input'!J2802="Yes",'TSA Input'!D2802,""))</f>
        <v/>
      </c>
      <c r="H2839" s="37" t="str">
        <f>IF('TSA Input'!K2802="","",IF('TSA Input'!J2802="Yes",'TSA Input'!G2802,""))</f>
        <v/>
      </c>
      <c r="I2839" s="37" t="str">
        <f>IF('TSA Input'!L2802="","",IF('TSA Input'!J2802="Yes",'TSA Input'!F2802,""))</f>
        <v/>
      </c>
      <c r="J2839" s="39" t="str">
        <f t="shared" si="88"/>
        <v/>
      </c>
      <c r="K2839" s="257" t="str">
        <f>IF('TSA Input'!J2802="","",IF('TSA Input'!J2802="Yes",'TSA Input'!D2802,""))</f>
        <v/>
      </c>
      <c r="L2839" s="258" t="str">
        <f>IF('TSA Input'!J2802="","",IF('TSA Input'!J2802="Yes",'TSA Input'!G2802,""))</f>
        <v/>
      </c>
      <c r="M2839" s="258" t="str">
        <f>IF('TSA Input'!J2802="","",IF('TSA Input'!J2802="Yes",'TSA Input'!F2802,""))</f>
        <v/>
      </c>
      <c r="N2839" s="39" t="str">
        <f t="shared" si="89"/>
        <v/>
      </c>
      <c r="O2839" s="149" t="s">
        <v>11</v>
      </c>
      <c r="P2839" s="148" t="s">
        <v>11</v>
      </c>
      <c r="Q2839" s="1"/>
    </row>
    <row r="2840" spans="1:17" ht="15.75" hidden="1" customHeight="1">
      <c r="A2840" s="1" t="str">
        <f t="shared" si="1"/>
        <v/>
      </c>
      <c r="B2840" s="1"/>
      <c r="C2840" s="34" t="str">
        <f>IF('TSA Input'!J2803="","",IF('TSA Input'!J2803="Yes",'TSA Input'!B2803,"Ineligible"))</f>
        <v/>
      </c>
      <c r="D2840" s="246" t="str">
        <f>IF('TSA Input'!J2803="","",IF('TSA Input'!J2803="Yes",IF('TSA Input'!W2803="","",LEFT('TSA Input'!W2803,LEN('TSA Input'!W2803)-2)),""))</f>
        <v/>
      </c>
      <c r="E2840" s="246" t="str">
        <f>IF('TSA Input'!J2803="","",IF('TSA Input'!J2803="Yes",'TSA Input'!I2803,""))</f>
        <v/>
      </c>
      <c r="F2840" s="247" t="str">
        <f>IF('TSA Input'!J2803="","",IF('TSA Input'!J2803="Yes",'TSA Input'!C2803,""))</f>
        <v/>
      </c>
      <c r="G2840" s="36" t="str">
        <f>IF('TSA Input'!J2803="","",IF('TSA Input'!J2803="Yes",'TSA Input'!D2803,""))</f>
        <v/>
      </c>
      <c r="H2840" s="37" t="str">
        <f>IF('TSA Input'!K2803="","",IF('TSA Input'!J2803="Yes",'TSA Input'!G2803,""))</f>
        <v/>
      </c>
      <c r="I2840" s="37" t="str">
        <f>IF('TSA Input'!L2803="","",IF('TSA Input'!J2803="Yes",'TSA Input'!F2803,""))</f>
        <v/>
      </c>
      <c r="J2840" s="39" t="str">
        <f t="shared" si="88"/>
        <v/>
      </c>
      <c r="K2840" s="257" t="str">
        <f>IF('TSA Input'!J2803="","",IF('TSA Input'!J2803="Yes",'TSA Input'!D2803,""))</f>
        <v/>
      </c>
      <c r="L2840" s="258" t="str">
        <f>IF('TSA Input'!J2803="","",IF('TSA Input'!J2803="Yes",'TSA Input'!G2803,""))</f>
        <v/>
      </c>
      <c r="M2840" s="258" t="str">
        <f>IF('TSA Input'!J2803="","",IF('TSA Input'!J2803="Yes",'TSA Input'!F2803,""))</f>
        <v/>
      </c>
      <c r="N2840" s="39" t="str">
        <f t="shared" si="89"/>
        <v/>
      </c>
      <c r="O2840" s="149" t="s">
        <v>11</v>
      </c>
      <c r="P2840" s="148" t="s">
        <v>11</v>
      </c>
      <c r="Q2840" s="1"/>
    </row>
    <row r="2841" spans="1:17" ht="15.75" hidden="1" customHeight="1">
      <c r="A2841" s="1" t="str">
        <f t="shared" si="1"/>
        <v/>
      </c>
      <c r="B2841" s="1"/>
      <c r="C2841" s="34" t="str">
        <f>IF('TSA Input'!J2804="","",IF('TSA Input'!J2804="Yes",'TSA Input'!B2804,"Ineligible"))</f>
        <v/>
      </c>
      <c r="D2841" s="246" t="str">
        <f>IF('TSA Input'!J2804="","",IF('TSA Input'!J2804="Yes",IF('TSA Input'!W2804="","",LEFT('TSA Input'!W2804,LEN('TSA Input'!W2804)-2)),""))</f>
        <v/>
      </c>
      <c r="E2841" s="246" t="str">
        <f>IF('TSA Input'!J2804="","",IF('TSA Input'!J2804="Yes",'TSA Input'!I2804,""))</f>
        <v/>
      </c>
      <c r="F2841" s="247" t="str">
        <f>IF('TSA Input'!J2804="","",IF('TSA Input'!J2804="Yes",'TSA Input'!C2804,""))</f>
        <v/>
      </c>
      <c r="G2841" s="36" t="str">
        <f>IF('TSA Input'!J2804="","",IF('TSA Input'!J2804="Yes",'TSA Input'!D2804,""))</f>
        <v/>
      </c>
      <c r="H2841" s="37" t="str">
        <f>IF('TSA Input'!K2804="","",IF('TSA Input'!J2804="Yes",'TSA Input'!G2804,""))</f>
        <v/>
      </c>
      <c r="I2841" s="37" t="str">
        <f>IF('TSA Input'!L2804="","",IF('TSA Input'!J2804="Yes",'TSA Input'!F2804,""))</f>
        <v/>
      </c>
      <c r="J2841" s="39" t="str">
        <f t="shared" si="88"/>
        <v/>
      </c>
      <c r="K2841" s="257" t="str">
        <f>IF('TSA Input'!J2804="","",IF('TSA Input'!J2804="Yes",'TSA Input'!D2804,""))</f>
        <v/>
      </c>
      <c r="L2841" s="258" t="str">
        <f>IF('TSA Input'!J2804="","",IF('TSA Input'!J2804="Yes",'TSA Input'!G2804,""))</f>
        <v/>
      </c>
      <c r="M2841" s="258" t="str">
        <f>IF('TSA Input'!J2804="","",IF('TSA Input'!J2804="Yes",'TSA Input'!F2804,""))</f>
        <v/>
      </c>
      <c r="N2841" s="39" t="str">
        <f t="shared" si="89"/>
        <v/>
      </c>
      <c r="O2841" s="149" t="s">
        <v>11</v>
      </c>
      <c r="P2841" s="148" t="s">
        <v>11</v>
      </c>
      <c r="Q2841" s="1"/>
    </row>
    <row r="2842" spans="1:17" ht="15.75" hidden="1" customHeight="1">
      <c r="A2842" s="1" t="str">
        <f t="shared" si="1"/>
        <v/>
      </c>
      <c r="B2842" s="1"/>
      <c r="C2842" s="34" t="str">
        <f>IF('TSA Input'!J2805="","",IF('TSA Input'!J2805="Yes",'TSA Input'!B2805,"Ineligible"))</f>
        <v/>
      </c>
      <c r="D2842" s="246" t="str">
        <f>IF('TSA Input'!J2805="","",IF('TSA Input'!J2805="Yes",IF('TSA Input'!W2805="","",LEFT('TSA Input'!W2805,LEN('TSA Input'!W2805)-2)),""))</f>
        <v/>
      </c>
      <c r="E2842" s="246" t="str">
        <f>IF('TSA Input'!J2805="","",IF('TSA Input'!J2805="Yes",'TSA Input'!I2805,""))</f>
        <v/>
      </c>
      <c r="F2842" s="247" t="str">
        <f>IF('TSA Input'!J2805="","",IF('TSA Input'!J2805="Yes",'TSA Input'!C2805,""))</f>
        <v/>
      </c>
      <c r="G2842" s="36" t="str">
        <f>IF('TSA Input'!J2805="","",IF('TSA Input'!J2805="Yes",'TSA Input'!D2805,""))</f>
        <v/>
      </c>
      <c r="H2842" s="37" t="str">
        <f>IF('TSA Input'!K2805="","",IF('TSA Input'!J2805="Yes",'TSA Input'!G2805,""))</f>
        <v/>
      </c>
      <c r="I2842" s="37" t="str">
        <f>IF('TSA Input'!L2805="","",IF('TSA Input'!J2805="Yes",'TSA Input'!F2805,""))</f>
        <v/>
      </c>
      <c r="J2842" s="39" t="str">
        <f t="shared" si="88"/>
        <v/>
      </c>
      <c r="K2842" s="257" t="str">
        <f>IF('TSA Input'!J2805="","",IF('TSA Input'!J2805="Yes",'TSA Input'!D2805,""))</f>
        <v/>
      </c>
      <c r="L2842" s="258" t="str">
        <f>IF('TSA Input'!J2805="","",IF('TSA Input'!J2805="Yes",'TSA Input'!G2805,""))</f>
        <v/>
      </c>
      <c r="M2842" s="258" t="str">
        <f>IF('TSA Input'!J2805="","",IF('TSA Input'!J2805="Yes",'TSA Input'!F2805,""))</f>
        <v/>
      </c>
      <c r="N2842" s="39" t="str">
        <f t="shared" si="89"/>
        <v/>
      </c>
      <c r="O2842" s="149" t="s">
        <v>11</v>
      </c>
      <c r="P2842" s="148" t="s">
        <v>11</v>
      </c>
      <c r="Q2842" s="1"/>
    </row>
    <row r="2843" spans="1:17" ht="15.75" hidden="1" customHeight="1">
      <c r="A2843" s="1" t="str">
        <f t="shared" si="1"/>
        <v/>
      </c>
      <c r="B2843" s="1"/>
      <c r="C2843" s="34" t="str">
        <f>IF('TSA Input'!J2806="","",IF('TSA Input'!J2806="Yes",'TSA Input'!B2806,"Ineligible"))</f>
        <v/>
      </c>
      <c r="D2843" s="246" t="str">
        <f>IF('TSA Input'!J2806="","",IF('TSA Input'!J2806="Yes",IF('TSA Input'!W2806="","",LEFT('TSA Input'!W2806,LEN('TSA Input'!W2806)-2)),""))</f>
        <v/>
      </c>
      <c r="E2843" s="246" t="str">
        <f>IF('TSA Input'!J2806="","",IF('TSA Input'!J2806="Yes",'TSA Input'!I2806,""))</f>
        <v/>
      </c>
      <c r="F2843" s="247" t="str">
        <f>IF('TSA Input'!J2806="","",IF('TSA Input'!J2806="Yes",'TSA Input'!C2806,""))</f>
        <v/>
      </c>
      <c r="G2843" s="36" t="str">
        <f>IF('TSA Input'!J2806="","",IF('TSA Input'!J2806="Yes",'TSA Input'!D2806,""))</f>
        <v/>
      </c>
      <c r="H2843" s="37" t="str">
        <f>IF('TSA Input'!K2806="","",IF('TSA Input'!J2806="Yes",'TSA Input'!G2806,""))</f>
        <v/>
      </c>
      <c r="I2843" s="37" t="str">
        <f>IF('TSA Input'!L2806="","",IF('TSA Input'!J2806="Yes",'TSA Input'!F2806,""))</f>
        <v/>
      </c>
      <c r="J2843" s="39" t="str">
        <f t="shared" si="88"/>
        <v/>
      </c>
      <c r="K2843" s="257" t="str">
        <f>IF('TSA Input'!J2806="","",IF('TSA Input'!J2806="Yes",'TSA Input'!D2806,""))</f>
        <v/>
      </c>
      <c r="L2843" s="258" t="str">
        <f>IF('TSA Input'!J2806="","",IF('TSA Input'!J2806="Yes",'TSA Input'!G2806,""))</f>
        <v/>
      </c>
      <c r="M2843" s="258" t="str">
        <f>IF('TSA Input'!J2806="","",IF('TSA Input'!J2806="Yes",'TSA Input'!F2806,""))</f>
        <v/>
      </c>
      <c r="N2843" s="39" t="str">
        <f t="shared" si="89"/>
        <v/>
      </c>
      <c r="O2843" s="149" t="s">
        <v>11</v>
      </c>
      <c r="P2843" s="148" t="s">
        <v>11</v>
      </c>
      <c r="Q2843" s="1"/>
    </row>
    <row r="2844" spans="1:17" ht="15.75" hidden="1" customHeight="1">
      <c r="A2844" s="1" t="str">
        <f t="shared" si="1"/>
        <v/>
      </c>
      <c r="B2844" s="1"/>
      <c r="C2844" s="34" t="str">
        <f>IF('TSA Input'!J2807="","",IF('TSA Input'!J2807="Yes",'TSA Input'!B2807,"Ineligible"))</f>
        <v/>
      </c>
      <c r="D2844" s="246" t="str">
        <f>IF('TSA Input'!J2807="","",IF('TSA Input'!J2807="Yes",IF('TSA Input'!W2807="","",LEFT('TSA Input'!W2807,LEN('TSA Input'!W2807)-2)),""))</f>
        <v/>
      </c>
      <c r="E2844" s="246" t="str">
        <f>IF('TSA Input'!J2807="","",IF('TSA Input'!J2807="Yes",'TSA Input'!I2807,""))</f>
        <v/>
      </c>
      <c r="F2844" s="247" t="str">
        <f>IF('TSA Input'!J2807="","",IF('TSA Input'!J2807="Yes",'TSA Input'!C2807,""))</f>
        <v/>
      </c>
      <c r="G2844" s="36" t="str">
        <f>IF('TSA Input'!J2807="","",IF('TSA Input'!J2807="Yes",'TSA Input'!D2807,""))</f>
        <v/>
      </c>
      <c r="H2844" s="37" t="str">
        <f>IF('TSA Input'!K2807="","",IF('TSA Input'!J2807="Yes",'TSA Input'!G2807,""))</f>
        <v/>
      </c>
      <c r="I2844" s="37" t="str">
        <f>IF('TSA Input'!L2807="","",IF('TSA Input'!J2807="Yes",'TSA Input'!F2807,""))</f>
        <v/>
      </c>
      <c r="J2844" s="39" t="str">
        <f t="shared" si="88"/>
        <v/>
      </c>
      <c r="K2844" s="257" t="str">
        <f>IF('TSA Input'!J2807="","",IF('TSA Input'!J2807="Yes",'TSA Input'!D2807,""))</f>
        <v/>
      </c>
      <c r="L2844" s="258" t="str">
        <f>IF('TSA Input'!J2807="","",IF('TSA Input'!J2807="Yes",'TSA Input'!G2807,""))</f>
        <v/>
      </c>
      <c r="M2844" s="258" t="str">
        <f>IF('TSA Input'!J2807="","",IF('TSA Input'!J2807="Yes",'TSA Input'!F2807,""))</f>
        <v/>
      </c>
      <c r="N2844" s="39" t="str">
        <f t="shared" si="89"/>
        <v/>
      </c>
      <c r="O2844" s="149" t="s">
        <v>11</v>
      </c>
      <c r="P2844" s="148" t="s">
        <v>11</v>
      </c>
      <c r="Q2844" s="1"/>
    </row>
    <row r="2845" spans="1:17" ht="15.75" hidden="1" customHeight="1">
      <c r="A2845" s="1" t="str">
        <f t="shared" si="1"/>
        <v/>
      </c>
      <c r="B2845" s="1"/>
      <c r="C2845" s="34" t="str">
        <f>IF('TSA Input'!J2808="","",IF('TSA Input'!J2808="Yes",'TSA Input'!B2808,"Ineligible"))</f>
        <v/>
      </c>
      <c r="D2845" s="246" t="str">
        <f>IF('TSA Input'!J2808="","",IF('TSA Input'!J2808="Yes",IF('TSA Input'!W2808="","",LEFT('TSA Input'!W2808,LEN('TSA Input'!W2808)-2)),""))</f>
        <v/>
      </c>
      <c r="E2845" s="246" t="str">
        <f>IF('TSA Input'!J2808="","",IF('TSA Input'!J2808="Yes",'TSA Input'!I2808,""))</f>
        <v/>
      </c>
      <c r="F2845" s="247" t="str">
        <f>IF('TSA Input'!J2808="","",IF('TSA Input'!J2808="Yes",'TSA Input'!C2808,""))</f>
        <v/>
      </c>
      <c r="G2845" s="36" t="str">
        <f>IF('TSA Input'!J2808="","",IF('TSA Input'!J2808="Yes",'TSA Input'!D2808,""))</f>
        <v/>
      </c>
      <c r="H2845" s="37" t="str">
        <f>IF('TSA Input'!K2808="","",IF('TSA Input'!J2808="Yes",'TSA Input'!G2808,""))</f>
        <v/>
      </c>
      <c r="I2845" s="37" t="str">
        <f>IF('TSA Input'!L2808="","",IF('TSA Input'!J2808="Yes",'TSA Input'!F2808,""))</f>
        <v/>
      </c>
      <c r="J2845" s="39" t="str">
        <f t="shared" si="88"/>
        <v/>
      </c>
      <c r="K2845" s="257" t="str">
        <f>IF('TSA Input'!J2808="","",IF('TSA Input'!J2808="Yes",'TSA Input'!D2808,""))</f>
        <v/>
      </c>
      <c r="L2845" s="258" t="str">
        <f>IF('TSA Input'!J2808="","",IF('TSA Input'!J2808="Yes",'TSA Input'!G2808,""))</f>
        <v/>
      </c>
      <c r="M2845" s="258" t="str">
        <f>IF('TSA Input'!J2808="","",IF('TSA Input'!J2808="Yes",'TSA Input'!F2808,""))</f>
        <v/>
      </c>
      <c r="N2845" s="39" t="str">
        <f t="shared" si="89"/>
        <v/>
      </c>
      <c r="O2845" s="149" t="s">
        <v>11</v>
      </c>
      <c r="P2845" s="148" t="s">
        <v>11</v>
      </c>
      <c r="Q2845" s="1"/>
    </row>
    <row r="2846" spans="1:17" ht="15.75" hidden="1" customHeight="1">
      <c r="A2846" s="1" t="str">
        <f t="shared" si="1"/>
        <v/>
      </c>
      <c r="B2846" s="1"/>
      <c r="C2846" s="34" t="str">
        <f>IF('TSA Input'!J2809="","",IF('TSA Input'!J2809="Yes",'TSA Input'!B2809,"Ineligible"))</f>
        <v/>
      </c>
      <c r="D2846" s="246" t="str">
        <f>IF('TSA Input'!J2809="","",IF('TSA Input'!J2809="Yes",IF('TSA Input'!W2809="","",LEFT('TSA Input'!W2809,LEN('TSA Input'!W2809)-2)),""))</f>
        <v/>
      </c>
      <c r="E2846" s="246" t="str">
        <f>IF('TSA Input'!J2809="","",IF('TSA Input'!J2809="Yes",'TSA Input'!I2809,""))</f>
        <v/>
      </c>
      <c r="F2846" s="247" t="str">
        <f>IF('TSA Input'!J2809="","",IF('TSA Input'!J2809="Yes",'TSA Input'!C2809,""))</f>
        <v/>
      </c>
      <c r="G2846" s="36" t="str">
        <f>IF('TSA Input'!J2809="","",IF('TSA Input'!J2809="Yes",'TSA Input'!D2809,""))</f>
        <v/>
      </c>
      <c r="H2846" s="37" t="str">
        <f>IF('TSA Input'!K2809="","",IF('TSA Input'!J2809="Yes",'TSA Input'!G2809,""))</f>
        <v/>
      </c>
      <c r="I2846" s="37" t="str">
        <f>IF('TSA Input'!L2809="","",IF('TSA Input'!J2809="Yes",'TSA Input'!F2809,""))</f>
        <v/>
      </c>
      <c r="J2846" s="39" t="str">
        <f t="shared" si="88"/>
        <v/>
      </c>
      <c r="K2846" s="257" t="str">
        <f>IF('TSA Input'!J2809="","",IF('TSA Input'!J2809="Yes",'TSA Input'!D2809,""))</f>
        <v/>
      </c>
      <c r="L2846" s="258" t="str">
        <f>IF('TSA Input'!J2809="","",IF('TSA Input'!J2809="Yes",'TSA Input'!G2809,""))</f>
        <v/>
      </c>
      <c r="M2846" s="258" t="str">
        <f>IF('TSA Input'!J2809="","",IF('TSA Input'!J2809="Yes",'TSA Input'!F2809,""))</f>
        <v/>
      </c>
      <c r="N2846" s="39" t="str">
        <f t="shared" si="89"/>
        <v/>
      </c>
      <c r="O2846" s="149" t="s">
        <v>11</v>
      </c>
      <c r="P2846" s="148" t="s">
        <v>11</v>
      </c>
      <c r="Q2846" s="1"/>
    </row>
    <row r="2847" spans="1:17" ht="15.75" hidden="1" customHeight="1">
      <c r="A2847" s="1" t="str">
        <f t="shared" si="1"/>
        <v/>
      </c>
      <c r="B2847" s="1"/>
      <c r="C2847" s="34" t="str">
        <f>IF('TSA Input'!J2810="","",IF('TSA Input'!J2810="Yes",'TSA Input'!B2810,"Ineligible"))</f>
        <v/>
      </c>
      <c r="D2847" s="246" t="str">
        <f>IF('TSA Input'!J2810="","",IF('TSA Input'!J2810="Yes",IF('TSA Input'!W2810="","",LEFT('TSA Input'!W2810,LEN('TSA Input'!W2810)-2)),""))</f>
        <v/>
      </c>
      <c r="E2847" s="246" t="str">
        <f>IF('TSA Input'!J2810="","",IF('TSA Input'!J2810="Yes",'TSA Input'!I2810,""))</f>
        <v/>
      </c>
      <c r="F2847" s="247" t="str">
        <f>IF('TSA Input'!J2810="","",IF('TSA Input'!J2810="Yes",'TSA Input'!C2810,""))</f>
        <v/>
      </c>
      <c r="G2847" s="36" t="str">
        <f>IF('TSA Input'!J2810="","",IF('TSA Input'!J2810="Yes",'TSA Input'!D2810,""))</f>
        <v/>
      </c>
      <c r="H2847" s="37" t="str">
        <f>IF('TSA Input'!K2810="","",IF('TSA Input'!J2810="Yes",'TSA Input'!G2810,""))</f>
        <v/>
      </c>
      <c r="I2847" s="37" t="str">
        <f>IF('TSA Input'!L2810="","",IF('TSA Input'!J2810="Yes",'TSA Input'!F2810,""))</f>
        <v/>
      </c>
      <c r="J2847" s="39" t="str">
        <f t="shared" si="88"/>
        <v/>
      </c>
      <c r="K2847" s="257" t="str">
        <f>IF('TSA Input'!J2810="","",IF('TSA Input'!J2810="Yes",'TSA Input'!D2810,""))</f>
        <v/>
      </c>
      <c r="L2847" s="258" t="str">
        <f>IF('TSA Input'!J2810="","",IF('TSA Input'!J2810="Yes",'TSA Input'!G2810,""))</f>
        <v/>
      </c>
      <c r="M2847" s="258" t="str">
        <f>IF('TSA Input'!J2810="","",IF('TSA Input'!J2810="Yes",'TSA Input'!F2810,""))</f>
        <v/>
      </c>
      <c r="N2847" s="39" t="str">
        <f t="shared" si="89"/>
        <v/>
      </c>
      <c r="O2847" s="149" t="s">
        <v>11</v>
      </c>
      <c r="P2847" s="148" t="s">
        <v>11</v>
      </c>
      <c r="Q2847" s="1"/>
    </row>
    <row r="2848" spans="1:17" ht="15.75" hidden="1" customHeight="1">
      <c r="A2848" s="1" t="str">
        <f t="shared" si="1"/>
        <v/>
      </c>
      <c r="B2848" s="1"/>
      <c r="C2848" s="34" t="str">
        <f>IF('TSA Input'!J2811="","",IF('TSA Input'!J2811="Yes",'TSA Input'!B2811,"Ineligible"))</f>
        <v/>
      </c>
      <c r="D2848" s="246" t="str">
        <f>IF('TSA Input'!J2811="","",IF('TSA Input'!J2811="Yes",IF('TSA Input'!W2811="","",LEFT('TSA Input'!W2811,LEN('TSA Input'!W2811)-2)),""))</f>
        <v/>
      </c>
      <c r="E2848" s="246" t="str">
        <f>IF('TSA Input'!J2811="","",IF('TSA Input'!J2811="Yes",'TSA Input'!I2811,""))</f>
        <v/>
      </c>
      <c r="F2848" s="247" t="str">
        <f>IF('TSA Input'!J2811="","",IF('TSA Input'!J2811="Yes",'TSA Input'!C2811,""))</f>
        <v/>
      </c>
      <c r="G2848" s="36" t="str">
        <f>IF('TSA Input'!J2811="","",IF('TSA Input'!J2811="Yes",'TSA Input'!D2811,""))</f>
        <v/>
      </c>
      <c r="H2848" s="37" t="str">
        <f>IF('TSA Input'!K2811="","",IF('TSA Input'!J2811="Yes",'TSA Input'!G2811,""))</f>
        <v/>
      </c>
      <c r="I2848" s="37" t="str">
        <f>IF('TSA Input'!L2811="","",IF('TSA Input'!J2811="Yes",'TSA Input'!F2811,""))</f>
        <v/>
      </c>
      <c r="J2848" s="39" t="str">
        <f t="shared" si="88"/>
        <v/>
      </c>
      <c r="K2848" s="257" t="str">
        <f>IF('TSA Input'!J2811="","",IF('TSA Input'!J2811="Yes",'TSA Input'!D2811,""))</f>
        <v/>
      </c>
      <c r="L2848" s="258" t="str">
        <f>IF('TSA Input'!J2811="","",IF('TSA Input'!J2811="Yes",'TSA Input'!G2811,""))</f>
        <v/>
      </c>
      <c r="M2848" s="258" t="str">
        <f>IF('TSA Input'!J2811="","",IF('TSA Input'!J2811="Yes",'TSA Input'!F2811,""))</f>
        <v/>
      </c>
      <c r="N2848" s="39" t="str">
        <f t="shared" si="89"/>
        <v/>
      </c>
      <c r="O2848" s="149" t="s">
        <v>11</v>
      </c>
      <c r="P2848" s="148" t="s">
        <v>11</v>
      </c>
      <c r="Q2848" s="1"/>
    </row>
    <row r="2849" spans="1:17" ht="15.75" hidden="1" customHeight="1">
      <c r="A2849" s="1" t="str">
        <f t="shared" si="1"/>
        <v/>
      </c>
      <c r="B2849" s="1"/>
      <c r="C2849" s="34" t="str">
        <f>IF('TSA Input'!J2812="","",IF('TSA Input'!J2812="Yes",'TSA Input'!B2812,"Ineligible"))</f>
        <v/>
      </c>
      <c r="D2849" s="246" t="str">
        <f>IF('TSA Input'!J2812="","",IF('TSA Input'!J2812="Yes",IF('TSA Input'!W2812="","",LEFT('TSA Input'!W2812,LEN('TSA Input'!W2812)-2)),""))</f>
        <v/>
      </c>
      <c r="E2849" s="246" t="str">
        <f>IF('TSA Input'!J2812="","",IF('TSA Input'!J2812="Yes",'TSA Input'!I2812,""))</f>
        <v/>
      </c>
      <c r="F2849" s="247" t="str">
        <f>IF('TSA Input'!J2812="","",IF('TSA Input'!J2812="Yes",'TSA Input'!C2812,""))</f>
        <v/>
      </c>
      <c r="G2849" s="36" t="str">
        <f>IF('TSA Input'!J2812="","",IF('TSA Input'!J2812="Yes",'TSA Input'!D2812,""))</f>
        <v/>
      </c>
      <c r="H2849" s="37" t="str">
        <f>IF('TSA Input'!K2812="","",IF('TSA Input'!J2812="Yes",'TSA Input'!G2812,""))</f>
        <v/>
      </c>
      <c r="I2849" s="37" t="str">
        <f>IF('TSA Input'!L2812="","",IF('TSA Input'!J2812="Yes",'TSA Input'!F2812,""))</f>
        <v/>
      </c>
      <c r="J2849" s="39" t="str">
        <f t="shared" si="88"/>
        <v/>
      </c>
      <c r="K2849" s="257" t="str">
        <f>IF('TSA Input'!J2812="","",IF('TSA Input'!J2812="Yes",'TSA Input'!D2812,""))</f>
        <v/>
      </c>
      <c r="L2849" s="258" t="str">
        <f>IF('TSA Input'!J2812="","",IF('TSA Input'!J2812="Yes",'TSA Input'!G2812,""))</f>
        <v/>
      </c>
      <c r="M2849" s="258" t="str">
        <f>IF('TSA Input'!J2812="","",IF('TSA Input'!J2812="Yes",'TSA Input'!F2812,""))</f>
        <v/>
      </c>
      <c r="N2849" s="39" t="str">
        <f t="shared" si="89"/>
        <v/>
      </c>
      <c r="O2849" s="149" t="s">
        <v>11</v>
      </c>
      <c r="P2849" s="148" t="s">
        <v>11</v>
      </c>
      <c r="Q2849" s="1"/>
    </row>
    <row r="2850" spans="1:17" ht="15.75" hidden="1" customHeight="1">
      <c r="A2850" s="1" t="str">
        <f t="shared" si="1"/>
        <v/>
      </c>
      <c r="B2850" s="1"/>
      <c r="C2850" s="34" t="str">
        <f>IF('TSA Input'!J2813="","",IF('TSA Input'!J2813="Yes",'TSA Input'!B2813,"Ineligible"))</f>
        <v/>
      </c>
      <c r="D2850" s="246" t="str">
        <f>IF('TSA Input'!J2813="","",IF('TSA Input'!J2813="Yes",IF('TSA Input'!W2813="","",LEFT('TSA Input'!W2813,LEN('TSA Input'!W2813)-2)),""))</f>
        <v/>
      </c>
      <c r="E2850" s="246" t="str">
        <f>IF('TSA Input'!J2813="","",IF('TSA Input'!J2813="Yes",'TSA Input'!I2813,""))</f>
        <v/>
      </c>
      <c r="F2850" s="247" t="str">
        <f>IF('TSA Input'!J2813="","",IF('TSA Input'!J2813="Yes",'TSA Input'!C2813,""))</f>
        <v/>
      </c>
      <c r="G2850" s="36" t="str">
        <f>IF('TSA Input'!J2813="","",IF('TSA Input'!J2813="Yes",'TSA Input'!D2813,""))</f>
        <v/>
      </c>
      <c r="H2850" s="37" t="str">
        <f>IF('TSA Input'!K2813="","",IF('TSA Input'!J2813="Yes",'TSA Input'!G2813,""))</f>
        <v/>
      </c>
      <c r="I2850" s="37" t="str">
        <f>IF('TSA Input'!L2813="","",IF('TSA Input'!J2813="Yes",'TSA Input'!F2813,""))</f>
        <v/>
      </c>
      <c r="J2850" s="39" t="str">
        <f t="shared" si="88"/>
        <v/>
      </c>
      <c r="K2850" s="257" t="str">
        <f>IF('TSA Input'!J2813="","",IF('TSA Input'!J2813="Yes",'TSA Input'!D2813,""))</f>
        <v/>
      </c>
      <c r="L2850" s="258" t="str">
        <f>IF('TSA Input'!J2813="","",IF('TSA Input'!J2813="Yes",'TSA Input'!G2813,""))</f>
        <v/>
      </c>
      <c r="M2850" s="258" t="str">
        <f>IF('TSA Input'!J2813="","",IF('TSA Input'!J2813="Yes",'TSA Input'!F2813,""))</f>
        <v/>
      </c>
      <c r="N2850" s="39" t="str">
        <f t="shared" si="89"/>
        <v/>
      </c>
      <c r="O2850" s="149" t="s">
        <v>11</v>
      </c>
      <c r="P2850" s="148" t="s">
        <v>11</v>
      </c>
      <c r="Q2850" s="1"/>
    </row>
    <row r="2851" spans="1:17" ht="15.75" hidden="1" customHeight="1">
      <c r="A2851" s="1" t="str">
        <f t="shared" si="1"/>
        <v/>
      </c>
      <c r="B2851" s="1"/>
      <c r="C2851" s="34" t="str">
        <f>IF('TSA Input'!J2814="","",IF('TSA Input'!J2814="Yes",'TSA Input'!B2814,"Ineligible"))</f>
        <v/>
      </c>
      <c r="D2851" s="246" t="str">
        <f>IF('TSA Input'!J2814="","",IF('TSA Input'!J2814="Yes",IF('TSA Input'!W2814="","",LEFT('TSA Input'!W2814,LEN('TSA Input'!W2814)-2)),""))</f>
        <v/>
      </c>
      <c r="E2851" s="246" t="str">
        <f>IF('TSA Input'!J2814="","",IF('TSA Input'!J2814="Yes",'TSA Input'!I2814,""))</f>
        <v/>
      </c>
      <c r="F2851" s="247" t="str">
        <f>IF('TSA Input'!J2814="","",IF('TSA Input'!J2814="Yes",'TSA Input'!C2814,""))</f>
        <v/>
      </c>
      <c r="G2851" s="36" t="str">
        <f>IF('TSA Input'!J2814="","",IF('TSA Input'!J2814="Yes",'TSA Input'!D2814,""))</f>
        <v/>
      </c>
      <c r="H2851" s="37" t="str">
        <f>IF('TSA Input'!K2814="","",IF('TSA Input'!J2814="Yes",'TSA Input'!G2814,""))</f>
        <v/>
      </c>
      <c r="I2851" s="37" t="str">
        <f>IF('TSA Input'!L2814="","",IF('TSA Input'!J2814="Yes",'TSA Input'!F2814,""))</f>
        <v/>
      </c>
      <c r="J2851" s="39" t="str">
        <f t="shared" si="88"/>
        <v/>
      </c>
      <c r="K2851" s="257" t="str">
        <f>IF('TSA Input'!J2814="","",IF('TSA Input'!J2814="Yes",'TSA Input'!D2814,""))</f>
        <v/>
      </c>
      <c r="L2851" s="258" t="str">
        <f>IF('TSA Input'!J2814="","",IF('TSA Input'!J2814="Yes",'TSA Input'!G2814,""))</f>
        <v/>
      </c>
      <c r="M2851" s="258" t="str">
        <f>IF('TSA Input'!J2814="","",IF('TSA Input'!J2814="Yes",'TSA Input'!F2814,""))</f>
        <v/>
      </c>
      <c r="N2851" s="39" t="str">
        <f t="shared" si="89"/>
        <v/>
      </c>
      <c r="O2851" s="149" t="s">
        <v>11</v>
      </c>
      <c r="P2851" s="148" t="s">
        <v>11</v>
      </c>
      <c r="Q2851" s="1"/>
    </row>
    <row r="2852" spans="1:17" ht="15.75" hidden="1" customHeight="1">
      <c r="A2852" s="1" t="str">
        <f t="shared" si="1"/>
        <v/>
      </c>
      <c r="B2852" s="1"/>
      <c r="C2852" s="34" t="str">
        <f>IF('TSA Input'!J2815="","",IF('TSA Input'!J2815="Yes",'TSA Input'!B2815,"Ineligible"))</f>
        <v/>
      </c>
      <c r="D2852" s="246" t="str">
        <f>IF('TSA Input'!J2815="","",IF('TSA Input'!J2815="Yes",IF('TSA Input'!W2815="","",LEFT('TSA Input'!W2815,LEN('TSA Input'!W2815)-2)),""))</f>
        <v/>
      </c>
      <c r="E2852" s="246" t="str">
        <f>IF('TSA Input'!J2815="","",IF('TSA Input'!J2815="Yes",'TSA Input'!I2815,""))</f>
        <v/>
      </c>
      <c r="F2852" s="247" t="str">
        <f>IF('TSA Input'!J2815="","",IF('TSA Input'!J2815="Yes",'TSA Input'!C2815,""))</f>
        <v/>
      </c>
      <c r="G2852" s="36" t="str">
        <f>IF('TSA Input'!J2815="","",IF('TSA Input'!J2815="Yes",'TSA Input'!D2815,""))</f>
        <v/>
      </c>
      <c r="H2852" s="37" t="str">
        <f>IF('TSA Input'!K2815="","",IF('TSA Input'!J2815="Yes",'TSA Input'!G2815,""))</f>
        <v/>
      </c>
      <c r="I2852" s="37" t="str">
        <f>IF('TSA Input'!L2815="","",IF('TSA Input'!J2815="Yes",'TSA Input'!F2815,""))</f>
        <v/>
      </c>
      <c r="J2852" s="39" t="str">
        <f t="shared" si="88"/>
        <v/>
      </c>
      <c r="K2852" s="257" t="str">
        <f>IF('TSA Input'!J2815="","",IF('TSA Input'!J2815="Yes",'TSA Input'!D2815,""))</f>
        <v/>
      </c>
      <c r="L2852" s="258" t="str">
        <f>IF('TSA Input'!J2815="","",IF('TSA Input'!J2815="Yes",'TSA Input'!G2815,""))</f>
        <v/>
      </c>
      <c r="M2852" s="258" t="str">
        <f>IF('TSA Input'!J2815="","",IF('TSA Input'!J2815="Yes",'TSA Input'!F2815,""))</f>
        <v/>
      </c>
      <c r="N2852" s="39" t="str">
        <f t="shared" si="89"/>
        <v/>
      </c>
      <c r="O2852" s="149" t="s">
        <v>11</v>
      </c>
      <c r="P2852" s="148" t="s">
        <v>11</v>
      </c>
      <c r="Q2852" s="1"/>
    </row>
    <row r="2853" spans="1:17" ht="15.75" hidden="1" customHeight="1">
      <c r="A2853" s="1" t="str">
        <f t="shared" si="1"/>
        <v/>
      </c>
      <c r="B2853" s="1"/>
      <c r="C2853" s="34" t="str">
        <f>IF('TSA Input'!J2816="","",IF('TSA Input'!J2816="Yes",'TSA Input'!B2816,"Ineligible"))</f>
        <v/>
      </c>
      <c r="D2853" s="246" t="str">
        <f>IF('TSA Input'!J2816="","",IF('TSA Input'!J2816="Yes",IF('TSA Input'!W2816="","",LEFT('TSA Input'!W2816,LEN('TSA Input'!W2816)-2)),""))</f>
        <v/>
      </c>
      <c r="E2853" s="246" t="str">
        <f>IF('TSA Input'!J2816="","",IF('TSA Input'!J2816="Yes",'TSA Input'!I2816,""))</f>
        <v/>
      </c>
      <c r="F2853" s="247" t="str">
        <f>IF('TSA Input'!J2816="","",IF('TSA Input'!J2816="Yes",'TSA Input'!C2816,""))</f>
        <v/>
      </c>
      <c r="G2853" s="36" t="str">
        <f>IF('TSA Input'!J2816="","",IF('TSA Input'!J2816="Yes",'TSA Input'!D2816,""))</f>
        <v/>
      </c>
      <c r="H2853" s="37" t="str">
        <f>IF('TSA Input'!K2816="","",IF('TSA Input'!J2816="Yes",'TSA Input'!G2816,""))</f>
        <v/>
      </c>
      <c r="I2853" s="37" t="str">
        <f>IF('TSA Input'!L2816="","",IF('TSA Input'!J2816="Yes",'TSA Input'!F2816,""))</f>
        <v/>
      </c>
      <c r="J2853" s="39" t="str">
        <f t="shared" si="88"/>
        <v/>
      </c>
      <c r="K2853" s="257" t="str">
        <f>IF('TSA Input'!J2816="","",IF('TSA Input'!J2816="Yes",'TSA Input'!D2816,""))</f>
        <v/>
      </c>
      <c r="L2853" s="258" t="str">
        <f>IF('TSA Input'!J2816="","",IF('TSA Input'!J2816="Yes",'TSA Input'!G2816,""))</f>
        <v/>
      </c>
      <c r="M2853" s="258" t="str">
        <f>IF('TSA Input'!J2816="","",IF('TSA Input'!J2816="Yes",'TSA Input'!F2816,""))</f>
        <v/>
      </c>
      <c r="N2853" s="39" t="str">
        <f t="shared" si="89"/>
        <v/>
      </c>
      <c r="O2853" s="149" t="s">
        <v>11</v>
      </c>
      <c r="P2853" s="148" t="s">
        <v>11</v>
      </c>
      <c r="Q2853" s="1"/>
    </row>
    <row r="2854" spans="1:17" ht="15.75" hidden="1" customHeight="1">
      <c r="A2854" s="1" t="str">
        <f t="shared" si="1"/>
        <v/>
      </c>
      <c r="B2854" s="1"/>
      <c r="C2854" s="34" t="str">
        <f>IF('TSA Input'!J2817="","",IF('TSA Input'!J2817="Yes",'TSA Input'!B2817,"Ineligible"))</f>
        <v/>
      </c>
      <c r="D2854" s="246" t="str">
        <f>IF('TSA Input'!J2817="","",IF('TSA Input'!J2817="Yes",IF('TSA Input'!W2817="","",LEFT('TSA Input'!W2817,LEN('TSA Input'!W2817)-2)),""))</f>
        <v/>
      </c>
      <c r="E2854" s="246" t="str">
        <f>IF('TSA Input'!J2817="","",IF('TSA Input'!J2817="Yes",'TSA Input'!I2817,""))</f>
        <v/>
      </c>
      <c r="F2854" s="247" t="str">
        <f>IF('TSA Input'!J2817="","",IF('TSA Input'!J2817="Yes",'TSA Input'!C2817,""))</f>
        <v/>
      </c>
      <c r="G2854" s="36" t="str">
        <f>IF('TSA Input'!J2817="","",IF('TSA Input'!J2817="Yes",'TSA Input'!D2817,""))</f>
        <v/>
      </c>
      <c r="H2854" s="37" t="str">
        <f>IF('TSA Input'!K2817="","",IF('TSA Input'!J2817="Yes",'TSA Input'!G2817,""))</f>
        <v/>
      </c>
      <c r="I2854" s="37" t="str">
        <f>IF('TSA Input'!L2817="","",IF('TSA Input'!J2817="Yes",'TSA Input'!F2817,""))</f>
        <v/>
      </c>
      <c r="J2854" s="39" t="str">
        <f t="shared" si="88"/>
        <v/>
      </c>
      <c r="K2854" s="257" t="str">
        <f>IF('TSA Input'!J2817="","",IF('TSA Input'!J2817="Yes",'TSA Input'!D2817,""))</f>
        <v/>
      </c>
      <c r="L2854" s="258" t="str">
        <f>IF('TSA Input'!J2817="","",IF('TSA Input'!J2817="Yes",'TSA Input'!G2817,""))</f>
        <v/>
      </c>
      <c r="M2854" s="258" t="str">
        <f>IF('TSA Input'!J2817="","",IF('TSA Input'!J2817="Yes",'TSA Input'!F2817,""))</f>
        <v/>
      </c>
      <c r="N2854" s="39" t="str">
        <f t="shared" si="89"/>
        <v/>
      </c>
      <c r="O2854" s="149" t="s">
        <v>11</v>
      </c>
      <c r="P2854" s="148" t="s">
        <v>11</v>
      </c>
      <c r="Q2854" s="1"/>
    </row>
    <row r="2855" spans="1:17" ht="15.75" hidden="1" customHeight="1">
      <c r="A2855" s="1" t="str">
        <f t="shared" si="1"/>
        <v/>
      </c>
      <c r="B2855" s="1"/>
      <c r="C2855" s="34" t="str">
        <f>IF('TSA Input'!J2818="","",IF('TSA Input'!J2818="Yes",'TSA Input'!B2818,"Ineligible"))</f>
        <v/>
      </c>
      <c r="D2855" s="246" t="str">
        <f>IF('TSA Input'!J2818="","",IF('TSA Input'!J2818="Yes",IF('TSA Input'!W2818="","",LEFT('TSA Input'!W2818,LEN('TSA Input'!W2818)-2)),""))</f>
        <v/>
      </c>
      <c r="E2855" s="246" t="str">
        <f>IF('TSA Input'!J2818="","",IF('TSA Input'!J2818="Yes",'TSA Input'!I2818,""))</f>
        <v/>
      </c>
      <c r="F2855" s="247" t="str">
        <f>IF('TSA Input'!J2818="","",IF('TSA Input'!J2818="Yes",'TSA Input'!C2818,""))</f>
        <v/>
      </c>
      <c r="G2855" s="36" t="str">
        <f>IF('TSA Input'!J2818="","",IF('TSA Input'!J2818="Yes",'TSA Input'!D2818,""))</f>
        <v/>
      </c>
      <c r="H2855" s="37" t="str">
        <f>IF('TSA Input'!K2818="","",IF('TSA Input'!J2818="Yes",'TSA Input'!G2818,""))</f>
        <v/>
      </c>
      <c r="I2855" s="37" t="str">
        <f>IF('TSA Input'!L2818="","",IF('TSA Input'!J2818="Yes",'TSA Input'!F2818,""))</f>
        <v/>
      </c>
      <c r="J2855" s="39" t="str">
        <f t="shared" si="88"/>
        <v/>
      </c>
      <c r="K2855" s="257" t="str">
        <f>IF('TSA Input'!J2818="","",IF('TSA Input'!J2818="Yes",'TSA Input'!D2818,""))</f>
        <v/>
      </c>
      <c r="L2855" s="258" t="str">
        <f>IF('TSA Input'!J2818="","",IF('TSA Input'!J2818="Yes",'TSA Input'!G2818,""))</f>
        <v/>
      </c>
      <c r="M2855" s="258" t="str">
        <f>IF('TSA Input'!J2818="","",IF('TSA Input'!J2818="Yes",'TSA Input'!F2818,""))</f>
        <v/>
      </c>
      <c r="N2855" s="39" t="str">
        <f t="shared" si="89"/>
        <v/>
      </c>
      <c r="O2855" s="149" t="s">
        <v>11</v>
      </c>
      <c r="P2855" s="148" t="s">
        <v>11</v>
      </c>
      <c r="Q2855" s="1"/>
    </row>
    <row r="2856" spans="1:17" ht="15.75" hidden="1" customHeight="1">
      <c r="A2856" s="1" t="str">
        <f t="shared" si="1"/>
        <v/>
      </c>
      <c r="B2856" s="1"/>
      <c r="C2856" s="34" t="str">
        <f>IF('TSA Input'!J2819="","",IF('TSA Input'!J2819="Yes",'TSA Input'!B2819,"Ineligible"))</f>
        <v/>
      </c>
      <c r="D2856" s="246" t="str">
        <f>IF('TSA Input'!J2819="","",IF('TSA Input'!J2819="Yes",IF('TSA Input'!W2819="","",LEFT('TSA Input'!W2819,LEN('TSA Input'!W2819)-2)),""))</f>
        <v/>
      </c>
      <c r="E2856" s="246" t="str">
        <f>IF('TSA Input'!J2819="","",IF('TSA Input'!J2819="Yes",'TSA Input'!I2819,""))</f>
        <v/>
      </c>
      <c r="F2856" s="247" t="str">
        <f>IF('TSA Input'!J2819="","",IF('TSA Input'!J2819="Yes",'TSA Input'!C2819,""))</f>
        <v/>
      </c>
      <c r="G2856" s="36" t="str">
        <f>IF('TSA Input'!J2819="","",IF('TSA Input'!J2819="Yes",'TSA Input'!D2819,""))</f>
        <v/>
      </c>
      <c r="H2856" s="37" t="str">
        <f>IF('TSA Input'!K2819="","",IF('TSA Input'!J2819="Yes",'TSA Input'!G2819,""))</f>
        <v/>
      </c>
      <c r="I2856" s="37" t="str">
        <f>IF('TSA Input'!L2819="","",IF('TSA Input'!J2819="Yes",'TSA Input'!F2819,""))</f>
        <v/>
      </c>
      <c r="J2856" s="39" t="str">
        <f t="shared" si="88"/>
        <v/>
      </c>
      <c r="K2856" s="257" t="str">
        <f>IF('TSA Input'!J2819="","",IF('TSA Input'!J2819="Yes",'TSA Input'!D2819,""))</f>
        <v/>
      </c>
      <c r="L2856" s="258" t="str">
        <f>IF('TSA Input'!J2819="","",IF('TSA Input'!J2819="Yes",'TSA Input'!G2819,""))</f>
        <v/>
      </c>
      <c r="M2856" s="258" t="str">
        <f>IF('TSA Input'!J2819="","",IF('TSA Input'!J2819="Yes",'TSA Input'!F2819,""))</f>
        <v/>
      </c>
      <c r="N2856" s="39" t="str">
        <f t="shared" si="89"/>
        <v/>
      </c>
      <c r="O2856" s="149" t="s">
        <v>11</v>
      </c>
      <c r="P2856" s="148" t="s">
        <v>11</v>
      </c>
      <c r="Q2856" s="1"/>
    </row>
    <row r="2857" spans="1:17" ht="15.75" hidden="1" customHeight="1">
      <c r="A2857" s="1" t="str">
        <f t="shared" si="1"/>
        <v/>
      </c>
      <c r="B2857" s="1"/>
      <c r="C2857" s="34" t="str">
        <f>IF('TSA Input'!J2820="","",IF('TSA Input'!J2820="Yes",'TSA Input'!B2820,"Ineligible"))</f>
        <v/>
      </c>
      <c r="D2857" s="246" t="str">
        <f>IF('TSA Input'!J2820="","",IF('TSA Input'!J2820="Yes",IF('TSA Input'!W2820="","",LEFT('TSA Input'!W2820,LEN('TSA Input'!W2820)-2)),""))</f>
        <v/>
      </c>
      <c r="E2857" s="246" t="str">
        <f>IF('TSA Input'!J2820="","",IF('TSA Input'!J2820="Yes",'TSA Input'!I2820,""))</f>
        <v/>
      </c>
      <c r="F2857" s="247" t="str">
        <f>IF('TSA Input'!J2820="","",IF('TSA Input'!J2820="Yes",'TSA Input'!C2820,""))</f>
        <v/>
      </c>
      <c r="G2857" s="36" t="str">
        <f>IF('TSA Input'!J2820="","",IF('TSA Input'!J2820="Yes",'TSA Input'!D2820,""))</f>
        <v/>
      </c>
      <c r="H2857" s="37" t="str">
        <f>IF('TSA Input'!K2820="","",IF('TSA Input'!J2820="Yes",'TSA Input'!G2820,""))</f>
        <v/>
      </c>
      <c r="I2857" s="37" t="str">
        <f>IF('TSA Input'!L2820="","",IF('TSA Input'!J2820="Yes",'TSA Input'!F2820,""))</f>
        <v/>
      </c>
      <c r="J2857" s="39" t="str">
        <f t="shared" ref="J2857:J2920" si="90">IF($C2857="","",SUM(G2857:I2857))</f>
        <v/>
      </c>
      <c r="K2857" s="257" t="str">
        <f>IF('TSA Input'!J2820="","",IF('TSA Input'!J2820="Yes",'TSA Input'!D2820,""))</f>
        <v/>
      </c>
      <c r="L2857" s="258" t="str">
        <f>IF('TSA Input'!J2820="","",IF('TSA Input'!J2820="Yes",'TSA Input'!G2820,""))</f>
        <v/>
      </c>
      <c r="M2857" s="258" t="str">
        <f>IF('TSA Input'!J2820="","",IF('TSA Input'!J2820="Yes",'TSA Input'!F2820,""))</f>
        <v/>
      </c>
      <c r="N2857" s="39" t="str">
        <f t="shared" ref="N2857:N2920" si="91">IF($C2857="","",SUM(K2857:M2857))</f>
        <v/>
      </c>
      <c r="O2857" s="149" t="s">
        <v>11</v>
      </c>
      <c r="P2857" s="148" t="s">
        <v>11</v>
      </c>
      <c r="Q2857" s="1"/>
    </row>
    <row r="2858" spans="1:17" ht="15.75" hidden="1" customHeight="1">
      <c r="A2858" s="1" t="str">
        <f t="shared" si="1"/>
        <v/>
      </c>
      <c r="B2858" s="1"/>
      <c r="C2858" s="34" t="str">
        <f>IF('TSA Input'!J2821="","",IF('TSA Input'!J2821="Yes",'TSA Input'!B2821,"Ineligible"))</f>
        <v/>
      </c>
      <c r="D2858" s="246" t="str">
        <f>IF('TSA Input'!J2821="","",IF('TSA Input'!J2821="Yes",IF('TSA Input'!W2821="","",LEFT('TSA Input'!W2821,LEN('TSA Input'!W2821)-2)),""))</f>
        <v/>
      </c>
      <c r="E2858" s="246" t="str">
        <f>IF('TSA Input'!J2821="","",IF('TSA Input'!J2821="Yes",'TSA Input'!I2821,""))</f>
        <v/>
      </c>
      <c r="F2858" s="247" t="str">
        <f>IF('TSA Input'!J2821="","",IF('TSA Input'!J2821="Yes",'TSA Input'!C2821,""))</f>
        <v/>
      </c>
      <c r="G2858" s="36" t="str">
        <f>IF('TSA Input'!J2821="","",IF('TSA Input'!J2821="Yes",'TSA Input'!D2821,""))</f>
        <v/>
      </c>
      <c r="H2858" s="37" t="str">
        <f>IF('TSA Input'!K2821="","",IF('TSA Input'!J2821="Yes",'TSA Input'!G2821,""))</f>
        <v/>
      </c>
      <c r="I2858" s="37" t="str">
        <f>IF('TSA Input'!L2821="","",IF('TSA Input'!J2821="Yes",'TSA Input'!F2821,""))</f>
        <v/>
      </c>
      <c r="J2858" s="39" t="str">
        <f t="shared" si="90"/>
        <v/>
      </c>
      <c r="K2858" s="257" t="str">
        <f>IF('TSA Input'!J2821="","",IF('TSA Input'!J2821="Yes",'TSA Input'!D2821,""))</f>
        <v/>
      </c>
      <c r="L2858" s="258" t="str">
        <f>IF('TSA Input'!J2821="","",IF('TSA Input'!J2821="Yes",'TSA Input'!G2821,""))</f>
        <v/>
      </c>
      <c r="M2858" s="258" t="str">
        <f>IF('TSA Input'!J2821="","",IF('TSA Input'!J2821="Yes",'TSA Input'!F2821,""))</f>
        <v/>
      </c>
      <c r="N2858" s="39" t="str">
        <f t="shared" si="91"/>
        <v/>
      </c>
      <c r="O2858" s="149" t="s">
        <v>11</v>
      </c>
      <c r="P2858" s="148" t="s">
        <v>11</v>
      </c>
      <c r="Q2858" s="1"/>
    </row>
    <row r="2859" spans="1:17" ht="15.75" hidden="1" customHeight="1">
      <c r="A2859" s="1" t="str">
        <f t="shared" si="1"/>
        <v/>
      </c>
      <c r="B2859" s="1"/>
      <c r="C2859" s="34" t="str">
        <f>IF('TSA Input'!J2822="","",IF('TSA Input'!J2822="Yes",'TSA Input'!B2822,"Ineligible"))</f>
        <v/>
      </c>
      <c r="D2859" s="246" t="str">
        <f>IF('TSA Input'!J2822="","",IF('TSA Input'!J2822="Yes",IF('TSA Input'!W2822="","",LEFT('TSA Input'!W2822,LEN('TSA Input'!W2822)-2)),""))</f>
        <v/>
      </c>
      <c r="E2859" s="246" t="str">
        <f>IF('TSA Input'!J2822="","",IF('TSA Input'!J2822="Yes",'TSA Input'!I2822,""))</f>
        <v/>
      </c>
      <c r="F2859" s="247" t="str">
        <f>IF('TSA Input'!J2822="","",IF('TSA Input'!J2822="Yes",'TSA Input'!C2822,""))</f>
        <v/>
      </c>
      <c r="G2859" s="36" t="str">
        <f>IF('TSA Input'!J2822="","",IF('TSA Input'!J2822="Yes",'TSA Input'!D2822,""))</f>
        <v/>
      </c>
      <c r="H2859" s="37" t="str">
        <f>IF('TSA Input'!K2822="","",IF('TSA Input'!J2822="Yes",'TSA Input'!G2822,""))</f>
        <v/>
      </c>
      <c r="I2859" s="37" t="str">
        <f>IF('TSA Input'!L2822="","",IF('TSA Input'!J2822="Yes",'TSA Input'!F2822,""))</f>
        <v/>
      </c>
      <c r="J2859" s="39" t="str">
        <f t="shared" si="90"/>
        <v/>
      </c>
      <c r="K2859" s="257" t="str">
        <f>IF('TSA Input'!J2822="","",IF('TSA Input'!J2822="Yes",'TSA Input'!D2822,""))</f>
        <v/>
      </c>
      <c r="L2859" s="258" t="str">
        <f>IF('TSA Input'!J2822="","",IF('TSA Input'!J2822="Yes",'TSA Input'!G2822,""))</f>
        <v/>
      </c>
      <c r="M2859" s="258" t="str">
        <f>IF('TSA Input'!J2822="","",IF('TSA Input'!J2822="Yes",'TSA Input'!F2822,""))</f>
        <v/>
      </c>
      <c r="N2859" s="39" t="str">
        <f t="shared" si="91"/>
        <v/>
      </c>
      <c r="O2859" s="149" t="s">
        <v>11</v>
      </c>
      <c r="P2859" s="148" t="s">
        <v>11</v>
      </c>
      <c r="Q2859" s="1"/>
    </row>
    <row r="2860" spans="1:17" ht="15.75" hidden="1" customHeight="1">
      <c r="A2860" s="1" t="str">
        <f t="shared" si="1"/>
        <v/>
      </c>
      <c r="B2860" s="1"/>
      <c r="C2860" s="34" t="str">
        <f>IF('TSA Input'!J2823="","",IF('TSA Input'!J2823="Yes",'TSA Input'!B2823,"Ineligible"))</f>
        <v/>
      </c>
      <c r="D2860" s="246" t="str">
        <f>IF('TSA Input'!J2823="","",IF('TSA Input'!J2823="Yes",IF('TSA Input'!W2823="","",LEFT('TSA Input'!W2823,LEN('TSA Input'!W2823)-2)),""))</f>
        <v/>
      </c>
      <c r="E2860" s="246" t="str">
        <f>IF('TSA Input'!J2823="","",IF('TSA Input'!J2823="Yes",'TSA Input'!I2823,""))</f>
        <v/>
      </c>
      <c r="F2860" s="247" t="str">
        <f>IF('TSA Input'!J2823="","",IF('TSA Input'!J2823="Yes",'TSA Input'!C2823,""))</f>
        <v/>
      </c>
      <c r="G2860" s="36" t="str">
        <f>IF('TSA Input'!J2823="","",IF('TSA Input'!J2823="Yes",'TSA Input'!D2823,""))</f>
        <v/>
      </c>
      <c r="H2860" s="37" t="str">
        <f>IF('TSA Input'!K2823="","",IF('TSA Input'!J2823="Yes",'TSA Input'!G2823,""))</f>
        <v/>
      </c>
      <c r="I2860" s="37" t="str">
        <f>IF('TSA Input'!L2823="","",IF('TSA Input'!J2823="Yes",'TSA Input'!F2823,""))</f>
        <v/>
      </c>
      <c r="J2860" s="39" t="str">
        <f t="shared" si="90"/>
        <v/>
      </c>
      <c r="K2860" s="257" t="str">
        <f>IF('TSA Input'!J2823="","",IF('TSA Input'!J2823="Yes",'TSA Input'!D2823,""))</f>
        <v/>
      </c>
      <c r="L2860" s="258" t="str">
        <f>IF('TSA Input'!J2823="","",IF('TSA Input'!J2823="Yes",'TSA Input'!G2823,""))</f>
        <v/>
      </c>
      <c r="M2860" s="258" t="str">
        <f>IF('TSA Input'!J2823="","",IF('TSA Input'!J2823="Yes",'TSA Input'!F2823,""))</f>
        <v/>
      </c>
      <c r="N2860" s="39" t="str">
        <f t="shared" si="91"/>
        <v/>
      </c>
      <c r="O2860" s="149" t="s">
        <v>11</v>
      </c>
      <c r="P2860" s="148" t="s">
        <v>11</v>
      </c>
      <c r="Q2860" s="1"/>
    </row>
    <row r="2861" spans="1:17" ht="15.75" hidden="1" customHeight="1">
      <c r="A2861" s="1" t="str">
        <f t="shared" si="1"/>
        <v/>
      </c>
      <c r="B2861" s="1"/>
      <c r="C2861" s="34" t="str">
        <f>IF('TSA Input'!J2824="","",IF('TSA Input'!J2824="Yes",'TSA Input'!B2824,"Ineligible"))</f>
        <v/>
      </c>
      <c r="D2861" s="246" t="str">
        <f>IF('TSA Input'!J2824="","",IF('TSA Input'!J2824="Yes",IF('TSA Input'!W2824="","",LEFT('TSA Input'!W2824,LEN('TSA Input'!W2824)-2)),""))</f>
        <v/>
      </c>
      <c r="E2861" s="246" t="str">
        <f>IF('TSA Input'!J2824="","",IF('TSA Input'!J2824="Yes",'TSA Input'!I2824,""))</f>
        <v/>
      </c>
      <c r="F2861" s="247" t="str">
        <f>IF('TSA Input'!J2824="","",IF('TSA Input'!J2824="Yes",'TSA Input'!C2824,""))</f>
        <v/>
      </c>
      <c r="G2861" s="36" t="str">
        <f>IF('TSA Input'!J2824="","",IF('TSA Input'!J2824="Yes",'TSA Input'!D2824,""))</f>
        <v/>
      </c>
      <c r="H2861" s="37" t="str">
        <f>IF('TSA Input'!K2824="","",IF('TSA Input'!J2824="Yes",'TSA Input'!G2824,""))</f>
        <v/>
      </c>
      <c r="I2861" s="37" t="str">
        <f>IF('TSA Input'!L2824="","",IF('TSA Input'!J2824="Yes",'TSA Input'!F2824,""))</f>
        <v/>
      </c>
      <c r="J2861" s="39" t="str">
        <f t="shared" si="90"/>
        <v/>
      </c>
      <c r="K2861" s="257" t="str">
        <f>IF('TSA Input'!J2824="","",IF('TSA Input'!J2824="Yes",'TSA Input'!D2824,""))</f>
        <v/>
      </c>
      <c r="L2861" s="258" t="str">
        <f>IF('TSA Input'!J2824="","",IF('TSA Input'!J2824="Yes",'TSA Input'!G2824,""))</f>
        <v/>
      </c>
      <c r="M2861" s="258" t="str">
        <f>IF('TSA Input'!J2824="","",IF('TSA Input'!J2824="Yes",'TSA Input'!F2824,""))</f>
        <v/>
      </c>
      <c r="N2861" s="39" t="str">
        <f t="shared" si="91"/>
        <v/>
      </c>
      <c r="O2861" s="149" t="s">
        <v>11</v>
      </c>
      <c r="P2861" s="148" t="s">
        <v>11</v>
      </c>
      <c r="Q2861" s="1"/>
    </row>
    <row r="2862" spans="1:17" ht="15.75" hidden="1" customHeight="1">
      <c r="A2862" s="1" t="str">
        <f t="shared" si="1"/>
        <v/>
      </c>
      <c r="B2862" s="1"/>
      <c r="C2862" s="34" t="str">
        <f>IF('TSA Input'!J2825="","",IF('TSA Input'!J2825="Yes",'TSA Input'!B2825,"Ineligible"))</f>
        <v/>
      </c>
      <c r="D2862" s="246" t="str">
        <f>IF('TSA Input'!J2825="","",IF('TSA Input'!J2825="Yes",IF('TSA Input'!W2825="","",LEFT('TSA Input'!W2825,LEN('TSA Input'!W2825)-2)),""))</f>
        <v/>
      </c>
      <c r="E2862" s="246" t="str">
        <f>IF('TSA Input'!J2825="","",IF('TSA Input'!J2825="Yes",'TSA Input'!I2825,""))</f>
        <v/>
      </c>
      <c r="F2862" s="247" t="str">
        <f>IF('TSA Input'!J2825="","",IF('TSA Input'!J2825="Yes",'TSA Input'!C2825,""))</f>
        <v/>
      </c>
      <c r="G2862" s="36" t="str">
        <f>IF('TSA Input'!J2825="","",IF('TSA Input'!J2825="Yes",'TSA Input'!D2825,""))</f>
        <v/>
      </c>
      <c r="H2862" s="37" t="str">
        <f>IF('TSA Input'!K2825="","",IF('TSA Input'!J2825="Yes",'TSA Input'!G2825,""))</f>
        <v/>
      </c>
      <c r="I2862" s="37" t="str">
        <f>IF('TSA Input'!L2825="","",IF('TSA Input'!J2825="Yes",'TSA Input'!F2825,""))</f>
        <v/>
      </c>
      <c r="J2862" s="39" t="str">
        <f t="shared" si="90"/>
        <v/>
      </c>
      <c r="K2862" s="257" t="str">
        <f>IF('TSA Input'!J2825="","",IF('TSA Input'!J2825="Yes",'TSA Input'!D2825,""))</f>
        <v/>
      </c>
      <c r="L2862" s="258" t="str">
        <f>IF('TSA Input'!J2825="","",IF('TSA Input'!J2825="Yes",'TSA Input'!G2825,""))</f>
        <v/>
      </c>
      <c r="M2862" s="258" t="str">
        <f>IF('TSA Input'!J2825="","",IF('TSA Input'!J2825="Yes",'TSA Input'!F2825,""))</f>
        <v/>
      </c>
      <c r="N2862" s="39" t="str">
        <f t="shared" si="91"/>
        <v/>
      </c>
      <c r="O2862" s="149" t="s">
        <v>11</v>
      </c>
      <c r="P2862" s="148" t="s">
        <v>11</v>
      </c>
      <c r="Q2862" s="1"/>
    </row>
    <row r="2863" spans="1:17" ht="15.75" hidden="1" customHeight="1">
      <c r="A2863" s="1" t="str">
        <f t="shared" si="1"/>
        <v/>
      </c>
      <c r="B2863" s="1"/>
      <c r="C2863" s="34" t="str">
        <f>IF('TSA Input'!J2826="","",IF('TSA Input'!J2826="Yes",'TSA Input'!B2826,"Ineligible"))</f>
        <v/>
      </c>
      <c r="D2863" s="246" t="str">
        <f>IF('TSA Input'!J2826="","",IF('TSA Input'!J2826="Yes",IF('TSA Input'!W2826="","",LEFT('TSA Input'!W2826,LEN('TSA Input'!W2826)-2)),""))</f>
        <v/>
      </c>
      <c r="E2863" s="246" t="str">
        <f>IF('TSA Input'!J2826="","",IF('TSA Input'!J2826="Yes",'TSA Input'!I2826,""))</f>
        <v/>
      </c>
      <c r="F2863" s="247" t="str">
        <f>IF('TSA Input'!J2826="","",IF('TSA Input'!J2826="Yes",'TSA Input'!C2826,""))</f>
        <v/>
      </c>
      <c r="G2863" s="36" t="str">
        <f>IF('TSA Input'!J2826="","",IF('TSA Input'!J2826="Yes",'TSA Input'!D2826,""))</f>
        <v/>
      </c>
      <c r="H2863" s="37" t="str">
        <f>IF('TSA Input'!K2826="","",IF('TSA Input'!J2826="Yes",'TSA Input'!G2826,""))</f>
        <v/>
      </c>
      <c r="I2863" s="37" t="str">
        <f>IF('TSA Input'!L2826="","",IF('TSA Input'!J2826="Yes",'TSA Input'!F2826,""))</f>
        <v/>
      </c>
      <c r="J2863" s="39" t="str">
        <f t="shared" si="90"/>
        <v/>
      </c>
      <c r="K2863" s="257" t="str">
        <f>IF('TSA Input'!J2826="","",IF('TSA Input'!J2826="Yes",'TSA Input'!D2826,""))</f>
        <v/>
      </c>
      <c r="L2863" s="258" t="str">
        <f>IF('TSA Input'!J2826="","",IF('TSA Input'!J2826="Yes",'TSA Input'!G2826,""))</f>
        <v/>
      </c>
      <c r="M2863" s="258" t="str">
        <f>IF('TSA Input'!J2826="","",IF('TSA Input'!J2826="Yes",'TSA Input'!F2826,""))</f>
        <v/>
      </c>
      <c r="N2863" s="39" t="str">
        <f t="shared" si="91"/>
        <v/>
      </c>
      <c r="O2863" s="149" t="s">
        <v>11</v>
      </c>
      <c r="P2863" s="148" t="s">
        <v>11</v>
      </c>
      <c r="Q2863" s="1"/>
    </row>
    <row r="2864" spans="1:17" ht="15.75" hidden="1" customHeight="1">
      <c r="A2864" s="1" t="str">
        <f t="shared" si="1"/>
        <v/>
      </c>
      <c r="B2864" s="1"/>
      <c r="C2864" s="34" t="str">
        <f>IF('TSA Input'!J2827="","",IF('TSA Input'!J2827="Yes",'TSA Input'!B2827,"Ineligible"))</f>
        <v/>
      </c>
      <c r="D2864" s="246" t="str">
        <f>IF('TSA Input'!J2827="","",IF('TSA Input'!J2827="Yes",IF('TSA Input'!W2827="","",LEFT('TSA Input'!W2827,LEN('TSA Input'!W2827)-2)),""))</f>
        <v/>
      </c>
      <c r="E2864" s="246" t="str">
        <f>IF('TSA Input'!J2827="","",IF('TSA Input'!J2827="Yes",'TSA Input'!I2827,""))</f>
        <v/>
      </c>
      <c r="F2864" s="247" t="str">
        <f>IF('TSA Input'!J2827="","",IF('TSA Input'!J2827="Yes",'TSA Input'!C2827,""))</f>
        <v/>
      </c>
      <c r="G2864" s="36" t="str">
        <f>IF('TSA Input'!J2827="","",IF('TSA Input'!J2827="Yes",'TSA Input'!D2827,""))</f>
        <v/>
      </c>
      <c r="H2864" s="37" t="str">
        <f>IF('TSA Input'!K2827="","",IF('TSA Input'!J2827="Yes",'TSA Input'!G2827,""))</f>
        <v/>
      </c>
      <c r="I2864" s="37" t="str">
        <f>IF('TSA Input'!L2827="","",IF('TSA Input'!J2827="Yes",'TSA Input'!F2827,""))</f>
        <v/>
      </c>
      <c r="J2864" s="39" t="str">
        <f t="shared" si="90"/>
        <v/>
      </c>
      <c r="K2864" s="257" t="str">
        <f>IF('TSA Input'!J2827="","",IF('TSA Input'!J2827="Yes",'TSA Input'!D2827,""))</f>
        <v/>
      </c>
      <c r="L2864" s="258" t="str">
        <f>IF('TSA Input'!J2827="","",IF('TSA Input'!J2827="Yes",'TSA Input'!G2827,""))</f>
        <v/>
      </c>
      <c r="M2864" s="258" t="str">
        <f>IF('TSA Input'!J2827="","",IF('TSA Input'!J2827="Yes",'TSA Input'!F2827,""))</f>
        <v/>
      </c>
      <c r="N2864" s="39" t="str">
        <f t="shared" si="91"/>
        <v/>
      </c>
      <c r="O2864" s="149" t="s">
        <v>11</v>
      </c>
      <c r="P2864" s="148" t="s">
        <v>11</v>
      </c>
      <c r="Q2864" s="1"/>
    </row>
    <row r="2865" spans="1:17" ht="15.75" hidden="1" customHeight="1">
      <c r="A2865" s="1" t="str">
        <f t="shared" si="1"/>
        <v/>
      </c>
      <c r="B2865" s="1"/>
      <c r="C2865" s="34" t="str">
        <f>IF('TSA Input'!J2828="","",IF('TSA Input'!J2828="Yes",'TSA Input'!B2828,"Ineligible"))</f>
        <v/>
      </c>
      <c r="D2865" s="246" t="str">
        <f>IF('TSA Input'!J2828="","",IF('TSA Input'!J2828="Yes",IF('TSA Input'!W2828="","",LEFT('TSA Input'!W2828,LEN('TSA Input'!W2828)-2)),""))</f>
        <v/>
      </c>
      <c r="E2865" s="246" t="str">
        <f>IF('TSA Input'!J2828="","",IF('TSA Input'!J2828="Yes",'TSA Input'!I2828,""))</f>
        <v/>
      </c>
      <c r="F2865" s="247" t="str">
        <f>IF('TSA Input'!J2828="","",IF('TSA Input'!J2828="Yes",'TSA Input'!C2828,""))</f>
        <v/>
      </c>
      <c r="G2865" s="36" t="str">
        <f>IF('TSA Input'!J2828="","",IF('TSA Input'!J2828="Yes",'TSA Input'!D2828,""))</f>
        <v/>
      </c>
      <c r="H2865" s="37" t="str">
        <f>IF('TSA Input'!K2828="","",IF('TSA Input'!J2828="Yes",'TSA Input'!G2828,""))</f>
        <v/>
      </c>
      <c r="I2865" s="37" t="str">
        <f>IF('TSA Input'!L2828="","",IF('TSA Input'!J2828="Yes",'TSA Input'!F2828,""))</f>
        <v/>
      </c>
      <c r="J2865" s="39" t="str">
        <f t="shared" si="90"/>
        <v/>
      </c>
      <c r="K2865" s="257" t="str">
        <f>IF('TSA Input'!J2828="","",IF('TSA Input'!J2828="Yes",'TSA Input'!D2828,""))</f>
        <v/>
      </c>
      <c r="L2865" s="258" t="str">
        <f>IF('TSA Input'!J2828="","",IF('TSA Input'!J2828="Yes",'TSA Input'!G2828,""))</f>
        <v/>
      </c>
      <c r="M2865" s="258" t="str">
        <f>IF('TSA Input'!J2828="","",IF('TSA Input'!J2828="Yes",'TSA Input'!F2828,""))</f>
        <v/>
      </c>
      <c r="N2865" s="39" t="str">
        <f t="shared" si="91"/>
        <v/>
      </c>
      <c r="O2865" s="149" t="s">
        <v>11</v>
      </c>
      <c r="P2865" s="148" t="s">
        <v>11</v>
      </c>
      <c r="Q2865" s="1"/>
    </row>
    <row r="2866" spans="1:17" ht="15.75" hidden="1" customHeight="1">
      <c r="A2866" s="1" t="str">
        <f t="shared" si="1"/>
        <v/>
      </c>
      <c r="B2866" s="1"/>
      <c r="C2866" s="34" t="str">
        <f>IF('TSA Input'!J2829="","",IF('TSA Input'!J2829="Yes",'TSA Input'!B2829,"Ineligible"))</f>
        <v/>
      </c>
      <c r="D2866" s="246" t="str">
        <f>IF('TSA Input'!J2829="","",IF('TSA Input'!J2829="Yes",IF('TSA Input'!W2829="","",LEFT('TSA Input'!W2829,LEN('TSA Input'!W2829)-2)),""))</f>
        <v/>
      </c>
      <c r="E2866" s="246" t="str">
        <f>IF('TSA Input'!J2829="","",IF('TSA Input'!J2829="Yes",'TSA Input'!I2829,""))</f>
        <v/>
      </c>
      <c r="F2866" s="247" t="str">
        <f>IF('TSA Input'!J2829="","",IF('TSA Input'!J2829="Yes",'TSA Input'!C2829,""))</f>
        <v/>
      </c>
      <c r="G2866" s="36" t="str">
        <f>IF('TSA Input'!J2829="","",IF('TSA Input'!J2829="Yes",'TSA Input'!D2829,""))</f>
        <v/>
      </c>
      <c r="H2866" s="37" t="str">
        <f>IF('TSA Input'!K2829="","",IF('TSA Input'!J2829="Yes",'TSA Input'!G2829,""))</f>
        <v/>
      </c>
      <c r="I2866" s="37" t="str">
        <f>IF('TSA Input'!L2829="","",IF('TSA Input'!J2829="Yes",'TSA Input'!F2829,""))</f>
        <v/>
      </c>
      <c r="J2866" s="39" t="str">
        <f t="shared" si="90"/>
        <v/>
      </c>
      <c r="K2866" s="257" t="str">
        <f>IF('TSA Input'!J2829="","",IF('TSA Input'!J2829="Yes",'TSA Input'!D2829,""))</f>
        <v/>
      </c>
      <c r="L2866" s="258" t="str">
        <f>IF('TSA Input'!J2829="","",IF('TSA Input'!J2829="Yes",'TSA Input'!G2829,""))</f>
        <v/>
      </c>
      <c r="M2866" s="258" t="str">
        <f>IF('TSA Input'!J2829="","",IF('TSA Input'!J2829="Yes",'TSA Input'!F2829,""))</f>
        <v/>
      </c>
      <c r="N2866" s="39" t="str">
        <f t="shared" si="91"/>
        <v/>
      </c>
      <c r="O2866" s="149" t="s">
        <v>11</v>
      </c>
      <c r="P2866" s="148" t="s">
        <v>11</v>
      </c>
      <c r="Q2866" s="1"/>
    </row>
    <row r="2867" spans="1:17" ht="15.75" hidden="1" customHeight="1">
      <c r="A2867" s="1" t="str">
        <f t="shared" si="1"/>
        <v/>
      </c>
      <c r="B2867" s="1"/>
      <c r="C2867" s="34" t="str">
        <f>IF('TSA Input'!J2830="","",IF('TSA Input'!J2830="Yes",'TSA Input'!B2830,"Ineligible"))</f>
        <v/>
      </c>
      <c r="D2867" s="246" t="str">
        <f>IF('TSA Input'!J2830="","",IF('TSA Input'!J2830="Yes",IF('TSA Input'!W2830="","",LEFT('TSA Input'!W2830,LEN('TSA Input'!W2830)-2)),""))</f>
        <v/>
      </c>
      <c r="E2867" s="246" t="str">
        <f>IF('TSA Input'!J2830="","",IF('TSA Input'!J2830="Yes",'TSA Input'!I2830,""))</f>
        <v/>
      </c>
      <c r="F2867" s="247" t="str">
        <f>IF('TSA Input'!J2830="","",IF('TSA Input'!J2830="Yes",'TSA Input'!C2830,""))</f>
        <v/>
      </c>
      <c r="G2867" s="36" t="str">
        <f>IF('TSA Input'!J2830="","",IF('TSA Input'!J2830="Yes",'TSA Input'!D2830,""))</f>
        <v/>
      </c>
      <c r="H2867" s="37" t="str">
        <f>IF('TSA Input'!K2830="","",IF('TSA Input'!J2830="Yes",'TSA Input'!G2830,""))</f>
        <v/>
      </c>
      <c r="I2867" s="37" t="str">
        <f>IF('TSA Input'!L2830="","",IF('TSA Input'!J2830="Yes",'TSA Input'!F2830,""))</f>
        <v/>
      </c>
      <c r="J2867" s="39" t="str">
        <f t="shared" si="90"/>
        <v/>
      </c>
      <c r="K2867" s="257" t="str">
        <f>IF('TSA Input'!J2830="","",IF('TSA Input'!J2830="Yes",'TSA Input'!D2830,""))</f>
        <v/>
      </c>
      <c r="L2867" s="258" t="str">
        <f>IF('TSA Input'!J2830="","",IF('TSA Input'!J2830="Yes",'TSA Input'!G2830,""))</f>
        <v/>
      </c>
      <c r="M2867" s="258" t="str">
        <f>IF('TSA Input'!J2830="","",IF('TSA Input'!J2830="Yes",'TSA Input'!F2830,""))</f>
        <v/>
      </c>
      <c r="N2867" s="39" t="str">
        <f t="shared" si="91"/>
        <v/>
      </c>
      <c r="O2867" s="149" t="s">
        <v>11</v>
      </c>
      <c r="P2867" s="148" t="s">
        <v>11</v>
      </c>
      <c r="Q2867" s="1"/>
    </row>
    <row r="2868" spans="1:17" ht="15.75" hidden="1" customHeight="1">
      <c r="A2868" s="1" t="str">
        <f t="shared" si="1"/>
        <v/>
      </c>
      <c r="B2868" s="1"/>
      <c r="C2868" s="34" t="str">
        <f>IF('TSA Input'!J2831="","",IF('TSA Input'!J2831="Yes",'TSA Input'!B2831,"Ineligible"))</f>
        <v/>
      </c>
      <c r="D2868" s="246" t="str">
        <f>IF('TSA Input'!J2831="","",IF('TSA Input'!J2831="Yes",IF('TSA Input'!W2831="","",LEFT('TSA Input'!W2831,LEN('TSA Input'!W2831)-2)),""))</f>
        <v/>
      </c>
      <c r="E2868" s="246" t="str">
        <f>IF('TSA Input'!J2831="","",IF('TSA Input'!J2831="Yes",'TSA Input'!I2831,""))</f>
        <v/>
      </c>
      <c r="F2868" s="247" t="str">
        <f>IF('TSA Input'!J2831="","",IF('TSA Input'!J2831="Yes",'TSA Input'!C2831,""))</f>
        <v/>
      </c>
      <c r="G2868" s="36" t="str">
        <f>IF('TSA Input'!J2831="","",IF('TSA Input'!J2831="Yes",'TSA Input'!D2831,""))</f>
        <v/>
      </c>
      <c r="H2868" s="37" t="str">
        <f>IF('TSA Input'!K2831="","",IF('TSA Input'!J2831="Yes",'TSA Input'!G2831,""))</f>
        <v/>
      </c>
      <c r="I2868" s="37" t="str">
        <f>IF('TSA Input'!L2831="","",IF('TSA Input'!J2831="Yes",'TSA Input'!F2831,""))</f>
        <v/>
      </c>
      <c r="J2868" s="39" t="str">
        <f t="shared" si="90"/>
        <v/>
      </c>
      <c r="K2868" s="257" t="str">
        <f>IF('TSA Input'!J2831="","",IF('TSA Input'!J2831="Yes",'TSA Input'!D2831,""))</f>
        <v/>
      </c>
      <c r="L2868" s="258" t="str">
        <f>IF('TSA Input'!J2831="","",IF('TSA Input'!J2831="Yes",'TSA Input'!G2831,""))</f>
        <v/>
      </c>
      <c r="M2868" s="258" t="str">
        <f>IF('TSA Input'!J2831="","",IF('TSA Input'!J2831="Yes",'TSA Input'!F2831,""))</f>
        <v/>
      </c>
      <c r="N2868" s="39" t="str">
        <f t="shared" si="91"/>
        <v/>
      </c>
      <c r="O2868" s="149" t="s">
        <v>11</v>
      </c>
      <c r="P2868" s="148" t="s">
        <v>11</v>
      </c>
      <c r="Q2868" s="1"/>
    </row>
    <row r="2869" spans="1:17" ht="15.75" hidden="1" customHeight="1">
      <c r="A2869" s="1" t="str">
        <f t="shared" si="1"/>
        <v/>
      </c>
      <c r="B2869" s="1"/>
      <c r="C2869" s="34" t="str">
        <f>IF('TSA Input'!J2832="","",IF('TSA Input'!J2832="Yes",'TSA Input'!B2832,"Ineligible"))</f>
        <v/>
      </c>
      <c r="D2869" s="246" t="str">
        <f>IF('TSA Input'!J2832="","",IF('TSA Input'!J2832="Yes",IF('TSA Input'!W2832="","",LEFT('TSA Input'!W2832,LEN('TSA Input'!W2832)-2)),""))</f>
        <v/>
      </c>
      <c r="E2869" s="246" t="str">
        <f>IF('TSA Input'!J2832="","",IF('TSA Input'!J2832="Yes",'TSA Input'!I2832,""))</f>
        <v/>
      </c>
      <c r="F2869" s="247" t="str">
        <f>IF('TSA Input'!J2832="","",IF('TSA Input'!J2832="Yes",'TSA Input'!C2832,""))</f>
        <v/>
      </c>
      <c r="G2869" s="36" t="str">
        <f>IF('TSA Input'!J2832="","",IF('TSA Input'!J2832="Yes",'TSA Input'!D2832,""))</f>
        <v/>
      </c>
      <c r="H2869" s="37" t="str">
        <f>IF('TSA Input'!K2832="","",IF('TSA Input'!J2832="Yes",'TSA Input'!G2832,""))</f>
        <v/>
      </c>
      <c r="I2869" s="37" t="str">
        <f>IF('TSA Input'!L2832="","",IF('TSA Input'!J2832="Yes",'TSA Input'!F2832,""))</f>
        <v/>
      </c>
      <c r="J2869" s="39" t="str">
        <f t="shared" si="90"/>
        <v/>
      </c>
      <c r="K2869" s="257" t="str">
        <f>IF('TSA Input'!J2832="","",IF('TSA Input'!J2832="Yes",'TSA Input'!D2832,""))</f>
        <v/>
      </c>
      <c r="L2869" s="258" t="str">
        <f>IF('TSA Input'!J2832="","",IF('TSA Input'!J2832="Yes",'TSA Input'!G2832,""))</f>
        <v/>
      </c>
      <c r="M2869" s="258" t="str">
        <f>IF('TSA Input'!J2832="","",IF('TSA Input'!J2832="Yes",'TSA Input'!F2832,""))</f>
        <v/>
      </c>
      <c r="N2869" s="39" t="str">
        <f t="shared" si="91"/>
        <v/>
      </c>
      <c r="O2869" s="149" t="s">
        <v>11</v>
      </c>
      <c r="P2869" s="148" t="s">
        <v>11</v>
      </c>
      <c r="Q2869" s="1"/>
    </row>
    <row r="2870" spans="1:17" ht="15.75" hidden="1" customHeight="1">
      <c r="A2870" s="1" t="str">
        <f t="shared" si="1"/>
        <v/>
      </c>
      <c r="B2870" s="1"/>
      <c r="C2870" s="34" t="str">
        <f>IF('TSA Input'!J2833="","",IF('TSA Input'!J2833="Yes",'TSA Input'!B2833,"Ineligible"))</f>
        <v/>
      </c>
      <c r="D2870" s="246" t="str">
        <f>IF('TSA Input'!J2833="","",IF('TSA Input'!J2833="Yes",IF('TSA Input'!W2833="","",LEFT('TSA Input'!W2833,LEN('TSA Input'!W2833)-2)),""))</f>
        <v/>
      </c>
      <c r="E2870" s="246" t="str">
        <f>IF('TSA Input'!J2833="","",IF('TSA Input'!J2833="Yes",'TSA Input'!I2833,""))</f>
        <v/>
      </c>
      <c r="F2870" s="247" t="str">
        <f>IF('TSA Input'!J2833="","",IF('TSA Input'!J2833="Yes",'TSA Input'!C2833,""))</f>
        <v/>
      </c>
      <c r="G2870" s="36" t="str">
        <f>IF('TSA Input'!J2833="","",IF('TSA Input'!J2833="Yes",'TSA Input'!D2833,""))</f>
        <v/>
      </c>
      <c r="H2870" s="37" t="str">
        <f>IF('TSA Input'!K2833="","",IF('TSA Input'!J2833="Yes",'TSA Input'!G2833,""))</f>
        <v/>
      </c>
      <c r="I2870" s="37" t="str">
        <f>IF('TSA Input'!L2833="","",IF('TSA Input'!J2833="Yes",'TSA Input'!F2833,""))</f>
        <v/>
      </c>
      <c r="J2870" s="39" t="str">
        <f t="shared" si="90"/>
        <v/>
      </c>
      <c r="K2870" s="257" t="str">
        <f>IF('TSA Input'!J2833="","",IF('TSA Input'!J2833="Yes",'TSA Input'!D2833,""))</f>
        <v/>
      </c>
      <c r="L2870" s="258" t="str">
        <f>IF('TSA Input'!J2833="","",IF('TSA Input'!J2833="Yes",'TSA Input'!G2833,""))</f>
        <v/>
      </c>
      <c r="M2870" s="258" t="str">
        <f>IF('TSA Input'!J2833="","",IF('TSA Input'!J2833="Yes",'TSA Input'!F2833,""))</f>
        <v/>
      </c>
      <c r="N2870" s="39" t="str">
        <f t="shared" si="91"/>
        <v/>
      </c>
      <c r="O2870" s="149" t="s">
        <v>11</v>
      </c>
      <c r="P2870" s="148" t="s">
        <v>11</v>
      </c>
      <c r="Q2870" s="1"/>
    </row>
    <row r="2871" spans="1:17" ht="15.75" hidden="1" customHeight="1">
      <c r="A2871" s="1" t="str">
        <f t="shared" si="1"/>
        <v/>
      </c>
      <c r="B2871" s="1"/>
      <c r="C2871" s="34" t="str">
        <f>IF('TSA Input'!J2834="","",IF('TSA Input'!J2834="Yes",'TSA Input'!B2834,"Ineligible"))</f>
        <v/>
      </c>
      <c r="D2871" s="246" t="str">
        <f>IF('TSA Input'!J2834="","",IF('TSA Input'!J2834="Yes",IF('TSA Input'!W2834="","",LEFT('TSA Input'!W2834,LEN('TSA Input'!W2834)-2)),""))</f>
        <v/>
      </c>
      <c r="E2871" s="246" t="str">
        <f>IF('TSA Input'!J2834="","",IF('TSA Input'!J2834="Yes",'TSA Input'!I2834,""))</f>
        <v/>
      </c>
      <c r="F2871" s="247" t="str">
        <f>IF('TSA Input'!J2834="","",IF('TSA Input'!J2834="Yes",'TSA Input'!C2834,""))</f>
        <v/>
      </c>
      <c r="G2871" s="36" t="str">
        <f>IF('TSA Input'!J2834="","",IF('TSA Input'!J2834="Yes",'TSA Input'!D2834,""))</f>
        <v/>
      </c>
      <c r="H2871" s="37" t="str">
        <f>IF('TSA Input'!K2834="","",IF('TSA Input'!J2834="Yes",'TSA Input'!G2834,""))</f>
        <v/>
      </c>
      <c r="I2871" s="37" t="str">
        <f>IF('TSA Input'!L2834="","",IF('TSA Input'!J2834="Yes",'TSA Input'!F2834,""))</f>
        <v/>
      </c>
      <c r="J2871" s="39" t="str">
        <f t="shared" si="90"/>
        <v/>
      </c>
      <c r="K2871" s="257" t="str">
        <f>IF('TSA Input'!J2834="","",IF('TSA Input'!J2834="Yes",'TSA Input'!D2834,""))</f>
        <v/>
      </c>
      <c r="L2871" s="258" t="str">
        <f>IF('TSA Input'!J2834="","",IF('TSA Input'!J2834="Yes",'TSA Input'!G2834,""))</f>
        <v/>
      </c>
      <c r="M2871" s="258" t="str">
        <f>IF('TSA Input'!J2834="","",IF('TSA Input'!J2834="Yes",'TSA Input'!F2834,""))</f>
        <v/>
      </c>
      <c r="N2871" s="39" t="str">
        <f t="shared" si="91"/>
        <v/>
      </c>
      <c r="O2871" s="149" t="s">
        <v>11</v>
      </c>
      <c r="P2871" s="148" t="s">
        <v>11</v>
      </c>
      <c r="Q2871" s="1"/>
    </row>
    <row r="2872" spans="1:17" ht="15.75" hidden="1" customHeight="1">
      <c r="A2872" s="1" t="str">
        <f t="shared" si="1"/>
        <v/>
      </c>
      <c r="B2872" s="1"/>
      <c r="C2872" s="34" t="str">
        <f>IF('TSA Input'!J2835="","",IF('TSA Input'!J2835="Yes",'TSA Input'!B2835,"Ineligible"))</f>
        <v/>
      </c>
      <c r="D2872" s="246" t="str">
        <f>IF('TSA Input'!J2835="","",IF('TSA Input'!J2835="Yes",IF('TSA Input'!W2835="","",LEFT('TSA Input'!W2835,LEN('TSA Input'!W2835)-2)),""))</f>
        <v/>
      </c>
      <c r="E2872" s="246" t="str">
        <f>IF('TSA Input'!J2835="","",IF('TSA Input'!J2835="Yes",'TSA Input'!I2835,""))</f>
        <v/>
      </c>
      <c r="F2872" s="247" t="str">
        <f>IF('TSA Input'!J2835="","",IF('TSA Input'!J2835="Yes",'TSA Input'!C2835,""))</f>
        <v/>
      </c>
      <c r="G2872" s="36" t="str">
        <f>IF('TSA Input'!J2835="","",IF('TSA Input'!J2835="Yes",'TSA Input'!D2835,""))</f>
        <v/>
      </c>
      <c r="H2872" s="37" t="str">
        <f>IF('TSA Input'!K2835="","",IF('TSA Input'!J2835="Yes",'TSA Input'!G2835,""))</f>
        <v/>
      </c>
      <c r="I2872" s="37" t="str">
        <f>IF('TSA Input'!L2835="","",IF('TSA Input'!J2835="Yes",'TSA Input'!F2835,""))</f>
        <v/>
      </c>
      <c r="J2872" s="39" t="str">
        <f t="shared" si="90"/>
        <v/>
      </c>
      <c r="K2872" s="257" t="str">
        <f>IF('TSA Input'!J2835="","",IF('TSA Input'!J2835="Yes",'TSA Input'!D2835,""))</f>
        <v/>
      </c>
      <c r="L2872" s="258" t="str">
        <f>IF('TSA Input'!J2835="","",IF('TSA Input'!J2835="Yes",'TSA Input'!G2835,""))</f>
        <v/>
      </c>
      <c r="M2872" s="258" t="str">
        <f>IF('TSA Input'!J2835="","",IF('TSA Input'!J2835="Yes",'TSA Input'!F2835,""))</f>
        <v/>
      </c>
      <c r="N2872" s="39" t="str">
        <f t="shared" si="91"/>
        <v/>
      </c>
      <c r="O2872" s="149" t="s">
        <v>11</v>
      </c>
      <c r="P2872" s="148" t="s">
        <v>11</v>
      </c>
      <c r="Q2872" s="1"/>
    </row>
    <row r="2873" spans="1:17" ht="15.75" hidden="1" customHeight="1">
      <c r="A2873" s="1" t="str">
        <f t="shared" si="1"/>
        <v/>
      </c>
      <c r="B2873" s="1"/>
      <c r="C2873" s="34" t="str">
        <f>IF('TSA Input'!J2836="","",IF('TSA Input'!J2836="Yes",'TSA Input'!B2836,"Ineligible"))</f>
        <v/>
      </c>
      <c r="D2873" s="246" t="str">
        <f>IF('TSA Input'!J2836="","",IF('TSA Input'!J2836="Yes",IF('TSA Input'!W2836="","",LEFT('TSA Input'!W2836,LEN('TSA Input'!W2836)-2)),""))</f>
        <v/>
      </c>
      <c r="E2873" s="246" t="str">
        <f>IF('TSA Input'!J2836="","",IF('TSA Input'!J2836="Yes",'TSA Input'!I2836,""))</f>
        <v/>
      </c>
      <c r="F2873" s="247" t="str">
        <f>IF('TSA Input'!J2836="","",IF('TSA Input'!J2836="Yes",'TSA Input'!C2836,""))</f>
        <v/>
      </c>
      <c r="G2873" s="36" t="str">
        <f>IF('TSA Input'!J2836="","",IF('TSA Input'!J2836="Yes",'TSA Input'!D2836,""))</f>
        <v/>
      </c>
      <c r="H2873" s="37" t="str">
        <f>IF('TSA Input'!K2836="","",IF('TSA Input'!J2836="Yes",'TSA Input'!G2836,""))</f>
        <v/>
      </c>
      <c r="I2873" s="37" t="str">
        <f>IF('TSA Input'!L2836="","",IF('TSA Input'!J2836="Yes",'TSA Input'!F2836,""))</f>
        <v/>
      </c>
      <c r="J2873" s="39" t="str">
        <f t="shared" si="90"/>
        <v/>
      </c>
      <c r="K2873" s="257" t="str">
        <f>IF('TSA Input'!J2836="","",IF('TSA Input'!J2836="Yes",'TSA Input'!D2836,""))</f>
        <v/>
      </c>
      <c r="L2873" s="258" t="str">
        <f>IF('TSA Input'!J2836="","",IF('TSA Input'!J2836="Yes",'TSA Input'!G2836,""))</f>
        <v/>
      </c>
      <c r="M2873" s="258" t="str">
        <f>IF('TSA Input'!J2836="","",IF('TSA Input'!J2836="Yes",'TSA Input'!F2836,""))</f>
        <v/>
      </c>
      <c r="N2873" s="39" t="str">
        <f t="shared" si="91"/>
        <v/>
      </c>
      <c r="O2873" s="149" t="s">
        <v>11</v>
      </c>
      <c r="P2873" s="148" t="s">
        <v>11</v>
      </c>
      <c r="Q2873" s="1"/>
    </row>
    <row r="2874" spans="1:17" ht="15.75" hidden="1" customHeight="1">
      <c r="A2874" s="1" t="str">
        <f t="shared" si="1"/>
        <v/>
      </c>
      <c r="B2874" s="1"/>
      <c r="C2874" s="34" t="str">
        <f>IF('TSA Input'!J2837="","",IF('TSA Input'!J2837="Yes",'TSA Input'!B2837,"Ineligible"))</f>
        <v/>
      </c>
      <c r="D2874" s="246" t="str">
        <f>IF('TSA Input'!J2837="","",IF('TSA Input'!J2837="Yes",IF('TSA Input'!W2837="","",LEFT('TSA Input'!W2837,LEN('TSA Input'!W2837)-2)),""))</f>
        <v/>
      </c>
      <c r="E2874" s="246" t="str">
        <f>IF('TSA Input'!J2837="","",IF('TSA Input'!J2837="Yes",'TSA Input'!I2837,""))</f>
        <v/>
      </c>
      <c r="F2874" s="247" t="str">
        <f>IF('TSA Input'!J2837="","",IF('TSA Input'!J2837="Yes",'TSA Input'!C2837,""))</f>
        <v/>
      </c>
      <c r="G2874" s="36" t="str">
        <f>IF('TSA Input'!J2837="","",IF('TSA Input'!J2837="Yes",'TSA Input'!D2837,""))</f>
        <v/>
      </c>
      <c r="H2874" s="37" t="str">
        <f>IF('TSA Input'!K2837="","",IF('TSA Input'!J2837="Yes",'TSA Input'!G2837,""))</f>
        <v/>
      </c>
      <c r="I2874" s="37" t="str">
        <f>IF('TSA Input'!L2837="","",IF('TSA Input'!J2837="Yes",'TSA Input'!F2837,""))</f>
        <v/>
      </c>
      <c r="J2874" s="39" t="str">
        <f t="shared" si="90"/>
        <v/>
      </c>
      <c r="K2874" s="257" t="str">
        <f>IF('TSA Input'!J2837="","",IF('TSA Input'!J2837="Yes",'TSA Input'!D2837,""))</f>
        <v/>
      </c>
      <c r="L2874" s="258" t="str">
        <f>IF('TSA Input'!J2837="","",IF('TSA Input'!J2837="Yes",'TSA Input'!G2837,""))</f>
        <v/>
      </c>
      <c r="M2874" s="258" t="str">
        <f>IF('TSA Input'!J2837="","",IF('TSA Input'!J2837="Yes",'TSA Input'!F2837,""))</f>
        <v/>
      </c>
      <c r="N2874" s="39" t="str">
        <f t="shared" si="91"/>
        <v/>
      </c>
      <c r="O2874" s="149" t="s">
        <v>11</v>
      </c>
      <c r="P2874" s="148" t="s">
        <v>11</v>
      </c>
      <c r="Q2874" s="1"/>
    </row>
    <row r="2875" spans="1:17" ht="15.75" hidden="1" customHeight="1">
      <c r="A2875" s="1" t="str">
        <f t="shared" si="1"/>
        <v/>
      </c>
      <c r="B2875" s="1"/>
      <c r="C2875" s="34" t="str">
        <f>IF('TSA Input'!J2838="","",IF('TSA Input'!J2838="Yes",'TSA Input'!B2838,"Ineligible"))</f>
        <v/>
      </c>
      <c r="D2875" s="246" t="str">
        <f>IF('TSA Input'!J2838="","",IF('TSA Input'!J2838="Yes",IF('TSA Input'!W2838="","",LEFT('TSA Input'!W2838,LEN('TSA Input'!W2838)-2)),""))</f>
        <v/>
      </c>
      <c r="E2875" s="246" t="str">
        <f>IF('TSA Input'!J2838="","",IF('TSA Input'!J2838="Yes",'TSA Input'!I2838,""))</f>
        <v/>
      </c>
      <c r="F2875" s="247" t="str">
        <f>IF('TSA Input'!J2838="","",IF('TSA Input'!J2838="Yes",'TSA Input'!C2838,""))</f>
        <v/>
      </c>
      <c r="G2875" s="36" t="str">
        <f>IF('TSA Input'!J2838="","",IF('TSA Input'!J2838="Yes",'TSA Input'!D2838,""))</f>
        <v/>
      </c>
      <c r="H2875" s="37" t="str">
        <f>IF('TSA Input'!K2838="","",IF('TSA Input'!J2838="Yes",'TSA Input'!G2838,""))</f>
        <v/>
      </c>
      <c r="I2875" s="37" t="str">
        <f>IF('TSA Input'!L2838="","",IF('TSA Input'!J2838="Yes",'TSA Input'!F2838,""))</f>
        <v/>
      </c>
      <c r="J2875" s="39" t="str">
        <f t="shared" si="90"/>
        <v/>
      </c>
      <c r="K2875" s="257" t="str">
        <f>IF('TSA Input'!J2838="","",IF('TSA Input'!J2838="Yes",'TSA Input'!D2838,""))</f>
        <v/>
      </c>
      <c r="L2875" s="258" t="str">
        <f>IF('TSA Input'!J2838="","",IF('TSA Input'!J2838="Yes",'TSA Input'!G2838,""))</f>
        <v/>
      </c>
      <c r="M2875" s="258" t="str">
        <f>IF('TSA Input'!J2838="","",IF('TSA Input'!J2838="Yes",'TSA Input'!F2838,""))</f>
        <v/>
      </c>
      <c r="N2875" s="39" t="str">
        <f t="shared" si="91"/>
        <v/>
      </c>
      <c r="O2875" s="149" t="s">
        <v>11</v>
      </c>
      <c r="P2875" s="148" t="s">
        <v>11</v>
      </c>
      <c r="Q2875" s="1"/>
    </row>
    <row r="2876" spans="1:17" ht="15.75" hidden="1" customHeight="1">
      <c r="A2876" s="1" t="str">
        <f t="shared" si="1"/>
        <v/>
      </c>
      <c r="B2876" s="1"/>
      <c r="C2876" s="34" t="str">
        <f>IF('TSA Input'!J2839="","",IF('TSA Input'!J2839="Yes",'TSA Input'!B2839,"Ineligible"))</f>
        <v/>
      </c>
      <c r="D2876" s="246" t="str">
        <f>IF('TSA Input'!J2839="","",IF('TSA Input'!J2839="Yes",IF('TSA Input'!W2839="","",LEFT('TSA Input'!W2839,LEN('TSA Input'!W2839)-2)),""))</f>
        <v/>
      </c>
      <c r="E2876" s="246" t="str">
        <f>IF('TSA Input'!J2839="","",IF('TSA Input'!J2839="Yes",'TSA Input'!I2839,""))</f>
        <v/>
      </c>
      <c r="F2876" s="247" t="str">
        <f>IF('TSA Input'!J2839="","",IF('TSA Input'!J2839="Yes",'TSA Input'!C2839,""))</f>
        <v/>
      </c>
      <c r="G2876" s="36" t="str">
        <f>IF('TSA Input'!J2839="","",IF('TSA Input'!J2839="Yes",'TSA Input'!D2839,""))</f>
        <v/>
      </c>
      <c r="H2876" s="37" t="str">
        <f>IF('TSA Input'!K2839="","",IF('TSA Input'!J2839="Yes",'TSA Input'!G2839,""))</f>
        <v/>
      </c>
      <c r="I2876" s="37" t="str">
        <f>IF('TSA Input'!L2839="","",IF('TSA Input'!J2839="Yes",'TSA Input'!F2839,""))</f>
        <v/>
      </c>
      <c r="J2876" s="39" t="str">
        <f t="shared" si="90"/>
        <v/>
      </c>
      <c r="K2876" s="257" t="str">
        <f>IF('TSA Input'!J2839="","",IF('TSA Input'!J2839="Yes",'TSA Input'!D2839,""))</f>
        <v/>
      </c>
      <c r="L2876" s="258" t="str">
        <f>IF('TSA Input'!J2839="","",IF('TSA Input'!J2839="Yes",'TSA Input'!G2839,""))</f>
        <v/>
      </c>
      <c r="M2876" s="258" t="str">
        <f>IF('TSA Input'!J2839="","",IF('TSA Input'!J2839="Yes",'TSA Input'!F2839,""))</f>
        <v/>
      </c>
      <c r="N2876" s="39" t="str">
        <f t="shared" si="91"/>
        <v/>
      </c>
      <c r="O2876" s="149" t="s">
        <v>11</v>
      </c>
      <c r="P2876" s="148" t="s">
        <v>11</v>
      </c>
      <c r="Q2876" s="1"/>
    </row>
    <row r="2877" spans="1:17" ht="15.75" hidden="1" customHeight="1">
      <c r="A2877" s="1" t="str">
        <f t="shared" si="1"/>
        <v/>
      </c>
      <c r="B2877" s="1"/>
      <c r="C2877" s="34" t="str">
        <f>IF('TSA Input'!J2840="","",IF('TSA Input'!J2840="Yes",'TSA Input'!B2840,"Ineligible"))</f>
        <v/>
      </c>
      <c r="D2877" s="246" t="str">
        <f>IF('TSA Input'!J2840="","",IF('TSA Input'!J2840="Yes",IF('TSA Input'!W2840="","",LEFT('TSA Input'!W2840,LEN('TSA Input'!W2840)-2)),""))</f>
        <v/>
      </c>
      <c r="E2877" s="246" t="str">
        <f>IF('TSA Input'!J2840="","",IF('TSA Input'!J2840="Yes",'TSA Input'!I2840,""))</f>
        <v/>
      </c>
      <c r="F2877" s="247" t="str">
        <f>IF('TSA Input'!J2840="","",IF('TSA Input'!J2840="Yes",'TSA Input'!C2840,""))</f>
        <v/>
      </c>
      <c r="G2877" s="36" t="str">
        <f>IF('TSA Input'!J2840="","",IF('TSA Input'!J2840="Yes",'TSA Input'!D2840,""))</f>
        <v/>
      </c>
      <c r="H2877" s="37" t="str">
        <f>IF('TSA Input'!K2840="","",IF('TSA Input'!J2840="Yes",'TSA Input'!G2840,""))</f>
        <v/>
      </c>
      <c r="I2877" s="37" t="str">
        <f>IF('TSA Input'!L2840="","",IF('TSA Input'!J2840="Yes",'TSA Input'!F2840,""))</f>
        <v/>
      </c>
      <c r="J2877" s="39" t="str">
        <f t="shared" si="90"/>
        <v/>
      </c>
      <c r="K2877" s="257" t="str">
        <f>IF('TSA Input'!J2840="","",IF('TSA Input'!J2840="Yes",'TSA Input'!D2840,""))</f>
        <v/>
      </c>
      <c r="L2877" s="258" t="str">
        <f>IF('TSA Input'!J2840="","",IF('TSA Input'!J2840="Yes",'TSA Input'!G2840,""))</f>
        <v/>
      </c>
      <c r="M2877" s="258" t="str">
        <f>IF('TSA Input'!J2840="","",IF('TSA Input'!J2840="Yes",'TSA Input'!F2840,""))</f>
        <v/>
      </c>
      <c r="N2877" s="39" t="str">
        <f t="shared" si="91"/>
        <v/>
      </c>
      <c r="O2877" s="149" t="s">
        <v>11</v>
      </c>
      <c r="P2877" s="148" t="s">
        <v>11</v>
      </c>
      <c r="Q2877" s="1"/>
    </row>
    <row r="2878" spans="1:17" ht="15.75" hidden="1" customHeight="1">
      <c r="A2878" s="1" t="str">
        <f t="shared" si="1"/>
        <v/>
      </c>
      <c r="B2878" s="1"/>
      <c r="C2878" s="34" t="str">
        <f>IF('TSA Input'!J2841="","",IF('TSA Input'!J2841="Yes",'TSA Input'!B2841,"Ineligible"))</f>
        <v/>
      </c>
      <c r="D2878" s="246" t="str">
        <f>IF('TSA Input'!J2841="","",IF('TSA Input'!J2841="Yes",IF('TSA Input'!W2841="","",LEFT('TSA Input'!W2841,LEN('TSA Input'!W2841)-2)),""))</f>
        <v/>
      </c>
      <c r="E2878" s="246" t="str">
        <f>IF('TSA Input'!J2841="","",IF('TSA Input'!J2841="Yes",'TSA Input'!I2841,""))</f>
        <v/>
      </c>
      <c r="F2878" s="247" t="str">
        <f>IF('TSA Input'!J2841="","",IF('TSA Input'!J2841="Yes",'TSA Input'!C2841,""))</f>
        <v/>
      </c>
      <c r="G2878" s="36" t="str">
        <f>IF('TSA Input'!J2841="","",IF('TSA Input'!J2841="Yes",'TSA Input'!D2841,""))</f>
        <v/>
      </c>
      <c r="H2878" s="37" t="str">
        <f>IF('TSA Input'!K2841="","",IF('TSA Input'!J2841="Yes",'TSA Input'!G2841,""))</f>
        <v/>
      </c>
      <c r="I2878" s="37" t="str">
        <f>IF('TSA Input'!L2841="","",IF('TSA Input'!J2841="Yes",'TSA Input'!F2841,""))</f>
        <v/>
      </c>
      <c r="J2878" s="39" t="str">
        <f t="shared" si="90"/>
        <v/>
      </c>
      <c r="K2878" s="257" t="str">
        <f>IF('TSA Input'!J2841="","",IF('TSA Input'!J2841="Yes",'TSA Input'!D2841,""))</f>
        <v/>
      </c>
      <c r="L2878" s="258" t="str">
        <f>IF('TSA Input'!J2841="","",IF('TSA Input'!J2841="Yes",'TSA Input'!G2841,""))</f>
        <v/>
      </c>
      <c r="M2878" s="258" t="str">
        <f>IF('TSA Input'!J2841="","",IF('TSA Input'!J2841="Yes",'TSA Input'!F2841,""))</f>
        <v/>
      </c>
      <c r="N2878" s="39" t="str">
        <f t="shared" si="91"/>
        <v/>
      </c>
      <c r="O2878" s="149" t="s">
        <v>11</v>
      </c>
      <c r="P2878" s="148" t="s">
        <v>11</v>
      </c>
      <c r="Q2878" s="1"/>
    </row>
    <row r="2879" spans="1:17" ht="15.75" hidden="1" customHeight="1">
      <c r="A2879" s="1" t="str">
        <f t="shared" si="1"/>
        <v/>
      </c>
      <c r="B2879" s="1"/>
      <c r="C2879" s="34" t="str">
        <f>IF('TSA Input'!J2842="","",IF('TSA Input'!J2842="Yes",'TSA Input'!B2842,"Ineligible"))</f>
        <v/>
      </c>
      <c r="D2879" s="246" t="str">
        <f>IF('TSA Input'!J2842="","",IF('TSA Input'!J2842="Yes",IF('TSA Input'!W2842="","",LEFT('TSA Input'!W2842,LEN('TSA Input'!W2842)-2)),""))</f>
        <v/>
      </c>
      <c r="E2879" s="246" t="str">
        <f>IF('TSA Input'!J2842="","",IF('TSA Input'!J2842="Yes",'TSA Input'!I2842,""))</f>
        <v/>
      </c>
      <c r="F2879" s="247" t="str">
        <f>IF('TSA Input'!J2842="","",IF('TSA Input'!J2842="Yes",'TSA Input'!C2842,""))</f>
        <v/>
      </c>
      <c r="G2879" s="36" t="str">
        <f>IF('TSA Input'!J2842="","",IF('TSA Input'!J2842="Yes",'TSA Input'!D2842,""))</f>
        <v/>
      </c>
      <c r="H2879" s="37" t="str">
        <f>IF('TSA Input'!K2842="","",IF('TSA Input'!J2842="Yes",'TSA Input'!G2842,""))</f>
        <v/>
      </c>
      <c r="I2879" s="37" t="str">
        <f>IF('TSA Input'!L2842="","",IF('TSA Input'!J2842="Yes",'TSA Input'!F2842,""))</f>
        <v/>
      </c>
      <c r="J2879" s="39" t="str">
        <f t="shared" si="90"/>
        <v/>
      </c>
      <c r="K2879" s="257" t="str">
        <f>IF('TSA Input'!J2842="","",IF('TSA Input'!J2842="Yes",'TSA Input'!D2842,""))</f>
        <v/>
      </c>
      <c r="L2879" s="258" t="str">
        <f>IF('TSA Input'!J2842="","",IF('TSA Input'!J2842="Yes",'TSA Input'!G2842,""))</f>
        <v/>
      </c>
      <c r="M2879" s="258" t="str">
        <f>IF('TSA Input'!J2842="","",IF('TSA Input'!J2842="Yes",'TSA Input'!F2842,""))</f>
        <v/>
      </c>
      <c r="N2879" s="39" t="str">
        <f t="shared" si="91"/>
        <v/>
      </c>
      <c r="O2879" s="149" t="s">
        <v>11</v>
      </c>
      <c r="P2879" s="148" t="s">
        <v>11</v>
      </c>
      <c r="Q2879" s="1"/>
    </row>
    <row r="2880" spans="1:17" ht="15.75" hidden="1" customHeight="1">
      <c r="A2880" s="1" t="str">
        <f t="shared" si="1"/>
        <v/>
      </c>
      <c r="B2880" s="1"/>
      <c r="C2880" s="34" t="str">
        <f>IF('TSA Input'!J2843="","",IF('TSA Input'!J2843="Yes",'TSA Input'!B2843,"Ineligible"))</f>
        <v/>
      </c>
      <c r="D2880" s="246" t="str">
        <f>IF('TSA Input'!J2843="","",IF('TSA Input'!J2843="Yes",IF('TSA Input'!W2843="","",LEFT('TSA Input'!W2843,LEN('TSA Input'!W2843)-2)),""))</f>
        <v/>
      </c>
      <c r="E2880" s="246" t="str">
        <f>IF('TSA Input'!J2843="","",IF('TSA Input'!J2843="Yes",'TSA Input'!I2843,""))</f>
        <v/>
      </c>
      <c r="F2880" s="247" t="str">
        <f>IF('TSA Input'!J2843="","",IF('TSA Input'!J2843="Yes",'TSA Input'!C2843,""))</f>
        <v/>
      </c>
      <c r="G2880" s="36" t="str">
        <f>IF('TSA Input'!J2843="","",IF('TSA Input'!J2843="Yes",'TSA Input'!D2843,""))</f>
        <v/>
      </c>
      <c r="H2880" s="37" t="str">
        <f>IF('TSA Input'!K2843="","",IF('TSA Input'!J2843="Yes",'TSA Input'!G2843,""))</f>
        <v/>
      </c>
      <c r="I2880" s="37" t="str">
        <f>IF('TSA Input'!L2843="","",IF('TSA Input'!J2843="Yes",'TSA Input'!F2843,""))</f>
        <v/>
      </c>
      <c r="J2880" s="39" t="str">
        <f t="shared" si="90"/>
        <v/>
      </c>
      <c r="K2880" s="257" t="str">
        <f>IF('TSA Input'!J2843="","",IF('TSA Input'!J2843="Yes",'TSA Input'!D2843,""))</f>
        <v/>
      </c>
      <c r="L2880" s="258" t="str">
        <f>IF('TSA Input'!J2843="","",IF('TSA Input'!J2843="Yes",'TSA Input'!G2843,""))</f>
        <v/>
      </c>
      <c r="M2880" s="258" t="str">
        <f>IF('TSA Input'!J2843="","",IF('TSA Input'!J2843="Yes",'TSA Input'!F2843,""))</f>
        <v/>
      </c>
      <c r="N2880" s="39" t="str">
        <f t="shared" si="91"/>
        <v/>
      </c>
      <c r="O2880" s="149" t="s">
        <v>11</v>
      </c>
      <c r="P2880" s="148" t="s">
        <v>11</v>
      </c>
      <c r="Q2880" s="1"/>
    </row>
    <row r="2881" spans="1:17" ht="15.75" hidden="1" customHeight="1">
      <c r="A2881" s="1" t="str">
        <f t="shared" si="1"/>
        <v/>
      </c>
      <c r="B2881" s="1"/>
      <c r="C2881" s="34" t="str">
        <f>IF('TSA Input'!J2844="","",IF('TSA Input'!J2844="Yes",'TSA Input'!B2844,"Ineligible"))</f>
        <v/>
      </c>
      <c r="D2881" s="246" t="str">
        <f>IF('TSA Input'!J2844="","",IF('TSA Input'!J2844="Yes",IF('TSA Input'!W2844="","",LEFT('TSA Input'!W2844,LEN('TSA Input'!W2844)-2)),""))</f>
        <v/>
      </c>
      <c r="E2881" s="246" t="str">
        <f>IF('TSA Input'!J2844="","",IF('TSA Input'!J2844="Yes",'TSA Input'!I2844,""))</f>
        <v/>
      </c>
      <c r="F2881" s="247" t="str">
        <f>IF('TSA Input'!J2844="","",IF('TSA Input'!J2844="Yes",'TSA Input'!C2844,""))</f>
        <v/>
      </c>
      <c r="G2881" s="36" t="str">
        <f>IF('TSA Input'!J2844="","",IF('TSA Input'!J2844="Yes",'TSA Input'!D2844,""))</f>
        <v/>
      </c>
      <c r="H2881" s="37" t="str">
        <f>IF('TSA Input'!K2844="","",IF('TSA Input'!J2844="Yes",'TSA Input'!G2844,""))</f>
        <v/>
      </c>
      <c r="I2881" s="37" t="str">
        <f>IF('TSA Input'!L2844="","",IF('TSA Input'!J2844="Yes",'TSA Input'!F2844,""))</f>
        <v/>
      </c>
      <c r="J2881" s="39" t="str">
        <f t="shared" si="90"/>
        <v/>
      </c>
      <c r="K2881" s="257" t="str">
        <f>IF('TSA Input'!J2844="","",IF('TSA Input'!J2844="Yes",'TSA Input'!D2844,""))</f>
        <v/>
      </c>
      <c r="L2881" s="258" t="str">
        <f>IF('TSA Input'!J2844="","",IF('TSA Input'!J2844="Yes",'TSA Input'!G2844,""))</f>
        <v/>
      </c>
      <c r="M2881" s="258" t="str">
        <f>IF('TSA Input'!J2844="","",IF('TSA Input'!J2844="Yes",'TSA Input'!F2844,""))</f>
        <v/>
      </c>
      <c r="N2881" s="39" t="str">
        <f t="shared" si="91"/>
        <v/>
      </c>
      <c r="O2881" s="149" t="s">
        <v>11</v>
      </c>
      <c r="P2881" s="148" t="s">
        <v>11</v>
      </c>
      <c r="Q2881" s="1"/>
    </row>
    <row r="2882" spans="1:17" ht="15.75" hidden="1" customHeight="1">
      <c r="A2882" s="1" t="str">
        <f t="shared" si="1"/>
        <v/>
      </c>
      <c r="B2882" s="1"/>
      <c r="C2882" s="34" t="str">
        <f>IF('TSA Input'!J2845="","",IF('TSA Input'!J2845="Yes",'TSA Input'!B2845,"Ineligible"))</f>
        <v/>
      </c>
      <c r="D2882" s="246" t="str">
        <f>IF('TSA Input'!J2845="","",IF('TSA Input'!J2845="Yes",IF('TSA Input'!W2845="","",LEFT('TSA Input'!W2845,LEN('TSA Input'!W2845)-2)),""))</f>
        <v/>
      </c>
      <c r="E2882" s="246" t="str">
        <f>IF('TSA Input'!J2845="","",IF('TSA Input'!J2845="Yes",'TSA Input'!I2845,""))</f>
        <v/>
      </c>
      <c r="F2882" s="247" t="str">
        <f>IF('TSA Input'!J2845="","",IF('TSA Input'!J2845="Yes",'TSA Input'!C2845,""))</f>
        <v/>
      </c>
      <c r="G2882" s="36" t="str">
        <f>IF('TSA Input'!J2845="","",IF('TSA Input'!J2845="Yes",'TSA Input'!D2845,""))</f>
        <v/>
      </c>
      <c r="H2882" s="37" t="str">
        <f>IF('TSA Input'!K2845="","",IF('TSA Input'!J2845="Yes",'TSA Input'!G2845,""))</f>
        <v/>
      </c>
      <c r="I2882" s="37" t="str">
        <f>IF('TSA Input'!L2845="","",IF('TSA Input'!J2845="Yes",'TSA Input'!F2845,""))</f>
        <v/>
      </c>
      <c r="J2882" s="39" t="str">
        <f t="shared" si="90"/>
        <v/>
      </c>
      <c r="K2882" s="257" t="str">
        <f>IF('TSA Input'!J2845="","",IF('TSA Input'!J2845="Yes",'TSA Input'!D2845,""))</f>
        <v/>
      </c>
      <c r="L2882" s="258" t="str">
        <f>IF('TSA Input'!J2845="","",IF('TSA Input'!J2845="Yes",'TSA Input'!G2845,""))</f>
        <v/>
      </c>
      <c r="M2882" s="258" t="str">
        <f>IF('TSA Input'!J2845="","",IF('TSA Input'!J2845="Yes",'TSA Input'!F2845,""))</f>
        <v/>
      </c>
      <c r="N2882" s="39" t="str">
        <f t="shared" si="91"/>
        <v/>
      </c>
      <c r="O2882" s="149" t="s">
        <v>11</v>
      </c>
      <c r="P2882" s="148" t="s">
        <v>11</v>
      </c>
      <c r="Q2882" s="1"/>
    </row>
    <row r="2883" spans="1:17" ht="15.75" hidden="1" customHeight="1">
      <c r="A2883" s="1" t="str">
        <f t="shared" si="1"/>
        <v/>
      </c>
      <c r="B2883" s="1"/>
      <c r="C2883" s="34" t="str">
        <f>IF('TSA Input'!J2846="","",IF('TSA Input'!J2846="Yes",'TSA Input'!B2846,"Ineligible"))</f>
        <v/>
      </c>
      <c r="D2883" s="246" t="str">
        <f>IF('TSA Input'!J2846="","",IF('TSA Input'!J2846="Yes",IF('TSA Input'!W2846="","",LEFT('TSA Input'!W2846,LEN('TSA Input'!W2846)-2)),""))</f>
        <v/>
      </c>
      <c r="E2883" s="246" t="str">
        <f>IF('TSA Input'!J2846="","",IF('TSA Input'!J2846="Yes",'TSA Input'!I2846,""))</f>
        <v/>
      </c>
      <c r="F2883" s="247" t="str">
        <f>IF('TSA Input'!J2846="","",IF('TSA Input'!J2846="Yes",'TSA Input'!C2846,""))</f>
        <v/>
      </c>
      <c r="G2883" s="36" t="str">
        <f>IF('TSA Input'!J2846="","",IF('TSA Input'!J2846="Yes",'TSA Input'!D2846,""))</f>
        <v/>
      </c>
      <c r="H2883" s="37" t="str">
        <f>IF('TSA Input'!K2846="","",IF('TSA Input'!J2846="Yes",'TSA Input'!G2846,""))</f>
        <v/>
      </c>
      <c r="I2883" s="37" t="str">
        <f>IF('TSA Input'!L2846="","",IF('TSA Input'!J2846="Yes",'TSA Input'!F2846,""))</f>
        <v/>
      </c>
      <c r="J2883" s="39" t="str">
        <f t="shared" si="90"/>
        <v/>
      </c>
      <c r="K2883" s="257" t="str">
        <f>IF('TSA Input'!J2846="","",IF('TSA Input'!J2846="Yes",'TSA Input'!D2846,""))</f>
        <v/>
      </c>
      <c r="L2883" s="258" t="str">
        <f>IF('TSA Input'!J2846="","",IF('TSA Input'!J2846="Yes",'TSA Input'!G2846,""))</f>
        <v/>
      </c>
      <c r="M2883" s="258" t="str">
        <f>IF('TSA Input'!J2846="","",IF('TSA Input'!J2846="Yes",'TSA Input'!F2846,""))</f>
        <v/>
      </c>
      <c r="N2883" s="39" t="str">
        <f t="shared" si="91"/>
        <v/>
      </c>
      <c r="O2883" s="149" t="s">
        <v>11</v>
      </c>
      <c r="P2883" s="148" t="s">
        <v>11</v>
      </c>
      <c r="Q2883" s="1"/>
    </row>
    <row r="2884" spans="1:17" ht="15.75" hidden="1" customHeight="1">
      <c r="A2884" s="1" t="str">
        <f t="shared" si="1"/>
        <v/>
      </c>
      <c r="B2884" s="1"/>
      <c r="C2884" s="34" t="str">
        <f>IF('TSA Input'!J2847="","",IF('TSA Input'!J2847="Yes",'TSA Input'!B2847,"Ineligible"))</f>
        <v/>
      </c>
      <c r="D2884" s="246" t="str">
        <f>IF('TSA Input'!J2847="","",IF('TSA Input'!J2847="Yes",IF('TSA Input'!W2847="","",LEFT('TSA Input'!W2847,LEN('TSA Input'!W2847)-2)),""))</f>
        <v/>
      </c>
      <c r="E2884" s="246" t="str">
        <f>IF('TSA Input'!J2847="","",IF('TSA Input'!J2847="Yes",'TSA Input'!I2847,""))</f>
        <v/>
      </c>
      <c r="F2884" s="247" t="str">
        <f>IF('TSA Input'!J2847="","",IF('TSA Input'!J2847="Yes",'TSA Input'!C2847,""))</f>
        <v/>
      </c>
      <c r="G2884" s="36" t="str">
        <f>IF('TSA Input'!J2847="","",IF('TSA Input'!J2847="Yes",'TSA Input'!D2847,""))</f>
        <v/>
      </c>
      <c r="H2884" s="37" t="str">
        <f>IF('TSA Input'!K2847="","",IF('TSA Input'!J2847="Yes",'TSA Input'!G2847,""))</f>
        <v/>
      </c>
      <c r="I2884" s="37" t="str">
        <f>IF('TSA Input'!L2847="","",IF('TSA Input'!J2847="Yes",'TSA Input'!F2847,""))</f>
        <v/>
      </c>
      <c r="J2884" s="39" t="str">
        <f t="shared" si="90"/>
        <v/>
      </c>
      <c r="K2884" s="257" t="str">
        <f>IF('TSA Input'!J2847="","",IF('TSA Input'!J2847="Yes",'TSA Input'!D2847,""))</f>
        <v/>
      </c>
      <c r="L2884" s="258" t="str">
        <f>IF('TSA Input'!J2847="","",IF('TSA Input'!J2847="Yes",'TSA Input'!G2847,""))</f>
        <v/>
      </c>
      <c r="M2884" s="258" t="str">
        <f>IF('TSA Input'!J2847="","",IF('TSA Input'!J2847="Yes",'TSA Input'!F2847,""))</f>
        <v/>
      </c>
      <c r="N2884" s="39" t="str">
        <f t="shared" si="91"/>
        <v/>
      </c>
      <c r="O2884" s="149" t="s">
        <v>11</v>
      </c>
      <c r="P2884" s="148" t="s">
        <v>11</v>
      </c>
      <c r="Q2884" s="1"/>
    </row>
    <row r="2885" spans="1:17" ht="15.75" hidden="1" customHeight="1">
      <c r="A2885" s="1" t="str">
        <f t="shared" si="1"/>
        <v/>
      </c>
      <c r="B2885" s="1"/>
      <c r="C2885" s="34" t="str">
        <f>IF('TSA Input'!J2848="","",IF('TSA Input'!J2848="Yes",'TSA Input'!B2848,"Ineligible"))</f>
        <v/>
      </c>
      <c r="D2885" s="246" t="str">
        <f>IF('TSA Input'!J2848="","",IF('TSA Input'!J2848="Yes",IF('TSA Input'!W2848="","",LEFT('TSA Input'!W2848,LEN('TSA Input'!W2848)-2)),""))</f>
        <v/>
      </c>
      <c r="E2885" s="246" t="str">
        <f>IF('TSA Input'!J2848="","",IF('TSA Input'!J2848="Yes",'TSA Input'!I2848,""))</f>
        <v/>
      </c>
      <c r="F2885" s="247" t="str">
        <f>IF('TSA Input'!J2848="","",IF('TSA Input'!J2848="Yes",'TSA Input'!C2848,""))</f>
        <v/>
      </c>
      <c r="G2885" s="36" t="str">
        <f>IF('TSA Input'!J2848="","",IF('TSA Input'!J2848="Yes",'TSA Input'!D2848,""))</f>
        <v/>
      </c>
      <c r="H2885" s="37" t="str">
        <f>IF('TSA Input'!K2848="","",IF('TSA Input'!J2848="Yes",'TSA Input'!G2848,""))</f>
        <v/>
      </c>
      <c r="I2885" s="37" t="str">
        <f>IF('TSA Input'!L2848="","",IF('TSA Input'!J2848="Yes",'TSA Input'!F2848,""))</f>
        <v/>
      </c>
      <c r="J2885" s="39" t="str">
        <f t="shared" si="90"/>
        <v/>
      </c>
      <c r="K2885" s="257" t="str">
        <f>IF('TSA Input'!J2848="","",IF('TSA Input'!J2848="Yes",'TSA Input'!D2848,""))</f>
        <v/>
      </c>
      <c r="L2885" s="258" t="str">
        <f>IF('TSA Input'!J2848="","",IF('TSA Input'!J2848="Yes",'TSA Input'!G2848,""))</f>
        <v/>
      </c>
      <c r="M2885" s="258" t="str">
        <f>IF('TSA Input'!J2848="","",IF('TSA Input'!J2848="Yes",'TSA Input'!F2848,""))</f>
        <v/>
      </c>
      <c r="N2885" s="39" t="str">
        <f t="shared" si="91"/>
        <v/>
      </c>
      <c r="O2885" s="149" t="s">
        <v>11</v>
      </c>
      <c r="P2885" s="148" t="s">
        <v>11</v>
      </c>
      <c r="Q2885" s="1"/>
    </row>
    <row r="2886" spans="1:17" ht="15.75" hidden="1" customHeight="1">
      <c r="A2886" s="1" t="str">
        <f t="shared" si="1"/>
        <v/>
      </c>
      <c r="B2886" s="1"/>
      <c r="C2886" s="34" t="str">
        <f>IF('TSA Input'!J2849="","",IF('TSA Input'!J2849="Yes",'TSA Input'!B2849,"Ineligible"))</f>
        <v/>
      </c>
      <c r="D2886" s="246" t="str">
        <f>IF('TSA Input'!J2849="","",IF('TSA Input'!J2849="Yes",IF('TSA Input'!W2849="","",LEFT('TSA Input'!W2849,LEN('TSA Input'!W2849)-2)),""))</f>
        <v/>
      </c>
      <c r="E2886" s="246" t="str">
        <f>IF('TSA Input'!J2849="","",IF('TSA Input'!J2849="Yes",'TSA Input'!I2849,""))</f>
        <v/>
      </c>
      <c r="F2886" s="247" t="str">
        <f>IF('TSA Input'!J2849="","",IF('TSA Input'!J2849="Yes",'TSA Input'!C2849,""))</f>
        <v/>
      </c>
      <c r="G2886" s="36" t="str">
        <f>IF('TSA Input'!J2849="","",IF('TSA Input'!J2849="Yes",'TSA Input'!D2849,""))</f>
        <v/>
      </c>
      <c r="H2886" s="37" t="str">
        <f>IF('TSA Input'!K2849="","",IF('TSA Input'!J2849="Yes",'TSA Input'!G2849,""))</f>
        <v/>
      </c>
      <c r="I2886" s="37" t="str">
        <f>IF('TSA Input'!L2849="","",IF('TSA Input'!J2849="Yes",'TSA Input'!F2849,""))</f>
        <v/>
      </c>
      <c r="J2886" s="39" t="str">
        <f t="shared" si="90"/>
        <v/>
      </c>
      <c r="K2886" s="257" t="str">
        <f>IF('TSA Input'!J2849="","",IF('TSA Input'!J2849="Yes",'TSA Input'!D2849,""))</f>
        <v/>
      </c>
      <c r="L2886" s="258" t="str">
        <f>IF('TSA Input'!J2849="","",IF('TSA Input'!J2849="Yes",'TSA Input'!G2849,""))</f>
        <v/>
      </c>
      <c r="M2886" s="258" t="str">
        <f>IF('TSA Input'!J2849="","",IF('TSA Input'!J2849="Yes",'TSA Input'!F2849,""))</f>
        <v/>
      </c>
      <c r="N2886" s="39" t="str">
        <f t="shared" si="91"/>
        <v/>
      </c>
      <c r="O2886" s="149" t="s">
        <v>11</v>
      </c>
      <c r="P2886" s="148" t="s">
        <v>11</v>
      </c>
      <c r="Q2886" s="1"/>
    </row>
    <row r="2887" spans="1:17" ht="15.75" hidden="1" customHeight="1">
      <c r="A2887" s="1" t="str">
        <f t="shared" si="1"/>
        <v/>
      </c>
      <c r="B2887" s="1"/>
      <c r="C2887" s="34" t="str">
        <f>IF('TSA Input'!J2850="","",IF('TSA Input'!J2850="Yes",'TSA Input'!B2850,"Ineligible"))</f>
        <v/>
      </c>
      <c r="D2887" s="246" t="str">
        <f>IF('TSA Input'!J2850="","",IF('TSA Input'!J2850="Yes",IF('TSA Input'!W2850="","",LEFT('TSA Input'!W2850,LEN('TSA Input'!W2850)-2)),""))</f>
        <v/>
      </c>
      <c r="E2887" s="246" t="str">
        <f>IF('TSA Input'!J2850="","",IF('TSA Input'!J2850="Yes",'TSA Input'!I2850,""))</f>
        <v/>
      </c>
      <c r="F2887" s="247" t="str">
        <f>IF('TSA Input'!J2850="","",IF('TSA Input'!J2850="Yes",'TSA Input'!C2850,""))</f>
        <v/>
      </c>
      <c r="G2887" s="36" t="str">
        <f>IF('TSA Input'!J2850="","",IF('TSA Input'!J2850="Yes",'TSA Input'!D2850,""))</f>
        <v/>
      </c>
      <c r="H2887" s="37" t="str">
        <f>IF('TSA Input'!K2850="","",IF('TSA Input'!J2850="Yes",'TSA Input'!G2850,""))</f>
        <v/>
      </c>
      <c r="I2887" s="37" t="str">
        <f>IF('TSA Input'!L2850="","",IF('TSA Input'!J2850="Yes",'TSA Input'!F2850,""))</f>
        <v/>
      </c>
      <c r="J2887" s="39" t="str">
        <f t="shared" si="90"/>
        <v/>
      </c>
      <c r="K2887" s="257" t="str">
        <f>IF('TSA Input'!J2850="","",IF('TSA Input'!J2850="Yes",'TSA Input'!D2850,""))</f>
        <v/>
      </c>
      <c r="L2887" s="258" t="str">
        <f>IF('TSA Input'!J2850="","",IF('TSA Input'!J2850="Yes",'TSA Input'!G2850,""))</f>
        <v/>
      </c>
      <c r="M2887" s="258" t="str">
        <f>IF('TSA Input'!J2850="","",IF('TSA Input'!J2850="Yes",'TSA Input'!F2850,""))</f>
        <v/>
      </c>
      <c r="N2887" s="39" t="str">
        <f t="shared" si="91"/>
        <v/>
      </c>
      <c r="O2887" s="149" t="s">
        <v>11</v>
      </c>
      <c r="P2887" s="148" t="s">
        <v>11</v>
      </c>
      <c r="Q2887" s="1"/>
    </row>
    <row r="2888" spans="1:17" ht="15.75" hidden="1" customHeight="1">
      <c r="A2888" s="1" t="str">
        <f t="shared" si="1"/>
        <v/>
      </c>
      <c r="B2888" s="1"/>
      <c r="C2888" s="34" t="str">
        <f>IF('TSA Input'!J2851="","",IF('TSA Input'!J2851="Yes",'TSA Input'!B2851,"Ineligible"))</f>
        <v/>
      </c>
      <c r="D2888" s="246" t="str">
        <f>IF('TSA Input'!J2851="","",IF('TSA Input'!J2851="Yes",IF('TSA Input'!W2851="","",LEFT('TSA Input'!W2851,LEN('TSA Input'!W2851)-2)),""))</f>
        <v/>
      </c>
      <c r="E2888" s="246" t="str">
        <f>IF('TSA Input'!J2851="","",IF('TSA Input'!J2851="Yes",'TSA Input'!I2851,""))</f>
        <v/>
      </c>
      <c r="F2888" s="247" t="str">
        <f>IF('TSA Input'!J2851="","",IF('TSA Input'!J2851="Yes",'TSA Input'!C2851,""))</f>
        <v/>
      </c>
      <c r="G2888" s="36" t="str">
        <f>IF('TSA Input'!J2851="","",IF('TSA Input'!J2851="Yes",'TSA Input'!D2851,""))</f>
        <v/>
      </c>
      <c r="H2888" s="37" t="str">
        <f>IF('TSA Input'!K2851="","",IF('TSA Input'!J2851="Yes",'TSA Input'!G2851,""))</f>
        <v/>
      </c>
      <c r="I2888" s="37" t="str">
        <f>IF('TSA Input'!L2851="","",IF('TSA Input'!J2851="Yes",'TSA Input'!F2851,""))</f>
        <v/>
      </c>
      <c r="J2888" s="39" t="str">
        <f t="shared" si="90"/>
        <v/>
      </c>
      <c r="K2888" s="257" t="str">
        <f>IF('TSA Input'!J2851="","",IF('TSA Input'!J2851="Yes",'TSA Input'!D2851,""))</f>
        <v/>
      </c>
      <c r="L2888" s="258" t="str">
        <f>IF('TSA Input'!J2851="","",IF('TSA Input'!J2851="Yes",'TSA Input'!G2851,""))</f>
        <v/>
      </c>
      <c r="M2888" s="258" t="str">
        <f>IF('TSA Input'!J2851="","",IF('TSA Input'!J2851="Yes",'TSA Input'!F2851,""))</f>
        <v/>
      </c>
      <c r="N2888" s="39" t="str">
        <f t="shared" si="91"/>
        <v/>
      </c>
      <c r="O2888" s="149" t="s">
        <v>11</v>
      </c>
      <c r="P2888" s="148" t="s">
        <v>11</v>
      </c>
      <c r="Q2888" s="1"/>
    </row>
    <row r="2889" spans="1:17" ht="15.75" hidden="1" customHeight="1">
      <c r="A2889" s="1" t="str">
        <f t="shared" si="1"/>
        <v/>
      </c>
      <c r="B2889" s="1"/>
      <c r="C2889" s="34" t="str">
        <f>IF('TSA Input'!J2852="","",IF('TSA Input'!J2852="Yes",'TSA Input'!B2852,"Ineligible"))</f>
        <v/>
      </c>
      <c r="D2889" s="246" t="str">
        <f>IF('TSA Input'!J2852="","",IF('TSA Input'!J2852="Yes",IF('TSA Input'!W2852="","",LEFT('TSA Input'!W2852,LEN('TSA Input'!W2852)-2)),""))</f>
        <v/>
      </c>
      <c r="E2889" s="246" t="str">
        <f>IF('TSA Input'!J2852="","",IF('TSA Input'!J2852="Yes",'TSA Input'!I2852,""))</f>
        <v/>
      </c>
      <c r="F2889" s="247" t="str">
        <f>IF('TSA Input'!J2852="","",IF('TSA Input'!J2852="Yes",'TSA Input'!C2852,""))</f>
        <v/>
      </c>
      <c r="G2889" s="36" t="str">
        <f>IF('TSA Input'!J2852="","",IF('TSA Input'!J2852="Yes",'TSA Input'!D2852,""))</f>
        <v/>
      </c>
      <c r="H2889" s="37" t="str">
        <f>IF('TSA Input'!K2852="","",IF('TSA Input'!J2852="Yes",'TSA Input'!G2852,""))</f>
        <v/>
      </c>
      <c r="I2889" s="37" t="str">
        <f>IF('TSA Input'!L2852="","",IF('TSA Input'!J2852="Yes",'TSA Input'!F2852,""))</f>
        <v/>
      </c>
      <c r="J2889" s="39" t="str">
        <f t="shared" si="90"/>
        <v/>
      </c>
      <c r="K2889" s="257" t="str">
        <f>IF('TSA Input'!J2852="","",IF('TSA Input'!J2852="Yes",'TSA Input'!D2852,""))</f>
        <v/>
      </c>
      <c r="L2889" s="258" t="str">
        <f>IF('TSA Input'!J2852="","",IF('TSA Input'!J2852="Yes",'TSA Input'!G2852,""))</f>
        <v/>
      </c>
      <c r="M2889" s="258" t="str">
        <f>IF('TSA Input'!J2852="","",IF('TSA Input'!J2852="Yes",'TSA Input'!F2852,""))</f>
        <v/>
      </c>
      <c r="N2889" s="39" t="str">
        <f t="shared" si="91"/>
        <v/>
      </c>
      <c r="O2889" s="149" t="s">
        <v>11</v>
      </c>
      <c r="P2889" s="148" t="s">
        <v>11</v>
      </c>
      <c r="Q2889" s="1"/>
    </row>
    <row r="2890" spans="1:17" ht="15.75" hidden="1" customHeight="1">
      <c r="A2890" s="1" t="str">
        <f t="shared" si="1"/>
        <v/>
      </c>
      <c r="B2890" s="1"/>
      <c r="C2890" s="34" t="str">
        <f>IF('TSA Input'!J2853="","",IF('TSA Input'!J2853="Yes",'TSA Input'!B2853,"Ineligible"))</f>
        <v/>
      </c>
      <c r="D2890" s="246" t="str">
        <f>IF('TSA Input'!J2853="","",IF('TSA Input'!J2853="Yes",IF('TSA Input'!W2853="","",LEFT('TSA Input'!W2853,LEN('TSA Input'!W2853)-2)),""))</f>
        <v/>
      </c>
      <c r="E2890" s="246" t="str">
        <f>IF('TSA Input'!J2853="","",IF('TSA Input'!J2853="Yes",'TSA Input'!I2853,""))</f>
        <v/>
      </c>
      <c r="F2890" s="247" t="str">
        <f>IF('TSA Input'!J2853="","",IF('TSA Input'!J2853="Yes",'TSA Input'!C2853,""))</f>
        <v/>
      </c>
      <c r="G2890" s="36" t="str">
        <f>IF('TSA Input'!J2853="","",IF('TSA Input'!J2853="Yes",'TSA Input'!D2853,""))</f>
        <v/>
      </c>
      <c r="H2890" s="37" t="str">
        <f>IF('TSA Input'!K2853="","",IF('TSA Input'!J2853="Yes",'TSA Input'!G2853,""))</f>
        <v/>
      </c>
      <c r="I2890" s="37" t="str">
        <f>IF('TSA Input'!L2853="","",IF('TSA Input'!J2853="Yes",'TSA Input'!F2853,""))</f>
        <v/>
      </c>
      <c r="J2890" s="39" t="str">
        <f t="shared" si="90"/>
        <v/>
      </c>
      <c r="K2890" s="257" t="str">
        <f>IF('TSA Input'!J2853="","",IF('TSA Input'!J2853="Yes",'TSA Input'!D2853,""))</f>
        <v/>
      </c>
      <c r="L2890" s="258" t="str">
        <f>IF('TSA Input'!J2853="","",IF('TSA Input'!J2853="Yes",'TSA Input'!G2853,""))</f>
        <v/>
      </c>
      <c r="M2890" s="258" t="str">
        <f>IF('TSA Input'!J2853="","",IF('TSA Input'!J2853="Yes",'TSA Input'!F2853,""))</f>
        <v/>
      </c>
      <c r="N2890" s="39" t="str">
        <f t="shared" si="91"/>
        <v/>
      </c>
      <c r="O2890" s="149" t="s">
        <v>11</v>
      </c>
      <c r="P2890" s="148" t="s">
        <v>11</v>
      </c>
      <c r="Q2890" s="1"/>
    </row>
    <row r="2891" spans="1:17" ht="15.75" hidden="1" customHeight="1">
      <c r="A2891" s="1" t="str">
        <f t="shared" si="1"/>
        <v/>
      </c>
      <c r="B2891" s="1"/>
      <c r="C2891" s="34" t="str">
        <f>IF('TSA Input'!J2854="","",IF('TSA Input'!J2854="Yes",'TSA Input'!B2854,"Ineligible"))</f>
        <v/>
      </c>
      <c r="D2891" s="246" t="str">
        <f>IF('TSA Input'!J2854="","",IF('TSA Input'!J2854="Yes",IF('TSA Input'!W2854="","",LEFT('TSA Input'!W2854,LEN('TSA Input'!W2854)-2)),""))</f>
        <v/>
      </c>
      <c r="E2891" s="246" t="str">
        <f>IF('TSA Input'!J2854="","",IF('TSA Input'!J2854="Yes",'TSA Input'!I2854,""))</f>
        <v/>
      </c>
      <c r="F2891" s="247" t="str">
        <f>IF('TSA Input'!J2854="","",IF('TSA Input'!J2854="Yes",'TSA Input'!C2854,""))</f>
        <v/>
      </c>
      <c r="G2891" s="36" t="str">
        <f>IF('TSA Input'!J2854="","",IF('TSA Input'!J2854="Yes",'TSA Input'!D2854,""))</f>
        <v/>
      </c>
      <c r="H2891" s="37" t="str">
        <f>IF('TSA Input'!K2854="","",IF('TSA Input'!J2854="Yes",'TSA Input'!G2854,""))</f>
        <v/>
      </c>
      <c r="I2891" s="37" t="str">
        <f>IF('TSA Input'!L2854="","",IF('TSA Input'!J2854="Yes",'TSA Input'!F2854,""))</f>
        <v/>
      </c>
      <c r="J2891" s="39" t="str">
        <f t="shared" si="90"/>
        <v/>
      </c>
      <c r="K2891" s="257" t="str">
        <f>IF('TSA Input'!J2854="","",IF('TSA Input'!J2854="Yes",'TSA Input'!D2854,""))</f>
        <v/>
      </c>
      <c r="L2891" s="258" t="str">
        <f>IF('TSA Input'!J2854="","",IF('TSA Input'!J2854="Yes",'TSA Input'!G2854,""))</f>
        <v/>
      </c>
      <c r="M2891" s="258" t="str">
        <f>IF('TSA Input'!J2854="","",IF('TSA Input'!J2854="Yes",'TSA Input'!F2854,""))</f>
        <v/>
      </c>
      <c r="N2891" s="39" t="str">
        <f t="shared" si="91"/>
        <v/>
      </c>
      <c r="O2891" s="149" t="s">
        <v>11</v>
      </c>
      <c r="P2891" s="148" t="s">
        <v>11</v>
      </c>
      <c r="Q2891" s="1"/>
    </row>
    <row r="2892" spans="1:17" ht="15.75" hidden="1" customHeight="1">
      <c r="A2892" s="1" t="str">
        <f t="shared" si="1"/>
        <v/>
      </c>
      <c r="B2892" s="1"/>
      <c r="C2892" s="34" t="str">
        <f>IF('TSA Input'!J2855="","",IF('TSA Input'!J2855="Yes",'TSA Input'!B2855,"Ineligible"))</f>
        <v/>
      </c>
      <c r="D2892" s="246" t="str">
        <f>IF('TSA Input'!J2855="","",IF('TSA Input'!J2855="Yes",IF('TSA Input'!W2855="","",LEFT('TSA Input'!W2855,LEN('TSA Input'!W2855)-2)),""))</f>
        <v/>
      </c>
      <c r="E2892" s="246" t="str">
        <f>IF('TSA Input'!J2855="","",IF('TSA Input'!J2855="Yes",'TSA Input'!I2855,""))</f>
        <v/>
      </c>
      <c r="F2892" s="247" t="str">
        <f>IF('TSA Input'!J2855="","",IF('TSA Input'!J2855="Yes",'TSA Input'!C2855,""))</f>
        <v/>
      </c>
      <c r="G2892" s="36" t="str">
        <f>IF('TSA Input'!J2855="","",IF('TSA Input'!J2855="Yes",'TSA Input'!D2855,""))</f>
        <v/>
      </c>
      <c r="H2892" s="37" t="str">
        <f>IF('TSA Input'!K2855="","",IF('TSA Input'!J2855="Yes",'TSA Input'!G2855,""))</f>
        <v/>
      </c>
      <c r="I2892" s="37" t="str">
        <f>IF('TSA Input'!L2855="","",IF('TSA Input'!J2855="Yes",'TSA Input'!F2855,""))</f>
        <v/>
      </c>
      <c r="J2892" s="39" t="str">
        <f t="shared" si="90"/>
        <v/>
      </c>
      <c r="K2892" s="257" t="str">
        <f>IF('TSA Input'!J2855="","",IF('TSA Input'!J2855="Yes",'TSA Input'!D2855,""))</f>
        <v/>
      </c>
      <c r="L2892" s="258" t="str">
        <f>IF('TSA Input'!J2855="","",IF('TSA Input'!J2855="Yes",'TSA Input'!G2855,""))</f>
        <v/>
      </c>
      <c r="M2892" s="258" t="str">
        <f>IF('TSA Input'!J2855="","",IF('TSA Input'!J2855="Yes",'TSA Input'!F2855,""))</f>
        <v/>
      </c>
      <c r="N2892" s="39" t="str">
        <f t="shared" si="91"/>
        <v/>
      </c>
      <c r="O2892" s="149" t="s">
        <v>11</v>
      </c>
      <c r="P2892" s="148" t="s">
        <v>11</v>
      </c>
      <c r="Q2892" s="1"/>
    </row>
    <row r="2893" spans="1:17" ht="15.75" hidden="1" customHeight="1">
      <c r="A2893" s="1" t="str">
        <f t="shared" si="1"/>
        <v/>
      </c>
      <c r="B2893" s="1"/>
      <c r="C2893" s="34" t="str">
        <f>IF('TSA Input'!J2856="","",IF('TSA Input'!J2856="Yes",'TSA Input'!B2856,"Ineligible"))</f>
        <v/>
      </c>
      <c r="D2893" s="246" t="str">
        <f>IF('TSA Input'!J2856="","",IF('TSA Input'!J2856="Yes",IF('TSA Input'!W2856="","",LEFT('TSA Input'!W2856,LEN('TSA Input'!W2856)-2)),""))</f>
        <v/>
      </c>
      <c r="E2893" s="246" t="str">
        <f>IF('TSA Input'!J2856="","",IF('TSA Input'!J2856="Yes",'TSA Input'!I2856,""))</f>
        <v/>
      </c>
      <c r="F2893" s="247" t="str">
        <f>IF('TSA Input'!J2856="","",IF('TSA Input'!J2856="Yes",'TSA Input'!C2856,""))</f>
        <v/>
      </c>
      <c r="G2893" s="36" t="str">
        <f>IF('TSA Input'!J2856="","",IF('TSA Input'!J2856="Yes",'TSA Input'!D2856,""))</f>
        <v/>
      </c>
      <c r="H2893" s="37" t="str">
        <f>IF('TSA Input'!K2856="","",IF('TSA Input'!J2856="Yes",'TSA Input'!G2856,""))</f>
        <v/>
      </c>
      <c r="I2893" s="37" t="str">
        <f>IF('TSA Input'!L2856="","",IF('TSA Input'!J2856="Yes",'TSA Input'!F2856,""))</f>
        <v/>
      </c>
      <c r="J2893" s="39" t="str">
        <f t="shared" si="90"/>
        <v/>
      </c>
      <c r="K2893" s="257" t="str">
        <f>IF('TSA Input'!J2856="","",IF('TSA Input'!J2856="Yes",'TSA Input'!D2856,""))</f>
        <v/>
      </c>
      <c r="L2893" s="258" t="str">
        <f>IF('TSA Input'!J2856="","",IF('TSA Input'!J2856="Yes",'TSA Input'!G2856,""))</f>
        <v/>
      </c>
      <c r="M2893" s="258" t="str">
        <f>IF('TSA Input'!J2856="","",IF('TSA Input'!J2856="Yes",'TSA Input'!F2856,""))</f>
        <v/>
      </c>
      <c r="N2893" s="39" t="str">
        <f t="shared" si="91"/>
        <v/>
      </c>
      <c r="O2893" s="149" t="s">
        <v>11</v>
      </c>
      <c r="P2893" s="148" t="s">
        <v>11</v>
      </c>
      <c r="Q2893" s="1"/>
    </row>
    <row r="2894" spans="1:17" ht="15.75" hidden="1" customHeight="1">
      <c r="A2894" s="1" t="str">
        <f t="shared" si="1"/>
        <v/>
      </c>
      <c r="B2894" s="1"/>
      <c r="C2894" s="34" t="str">
        <f>IF('TSA Input'!J2857="","",IF('TSA Input'!J2857="Yes",'TSA Input'!B2857,"Ineligible"))</f>
        <v/>
      </c>
      <c r="D2894" s="246" t="str">
        <f>IF('TSA Input'!J2857="","",IF('TSA Input'!J2857="Yes",IF('TSA Input'!W2857="","",LEFT('TSA Input'!W2857,LEN('TSA Input'!W2857)-2)),""))</f>
        <v/>
      </c>
      <c r="E2894" s="246" t="str">
        <f>IF('TSA Input'!J2857="","",IF('TSA Input'!J2857="Yes",'TSA Input'!I2857,""))</f>
        <v/>
      </c>
      <c r="F2894" s="247" t="str">
        <f>IF('TSA Input'!J2857="","",IF('TSA Input'!J2857="Yes",'TSA Input'!C2857,""))</f>
        <v/>
      </c>
      <c r="G2894" s="36" t="str">
        <f>IF('TSA Input'!J2857="","",IF('TSA Input'!J2857="Yes",'TSA Input'!D2857,""))</f>
        <v/>
      </c>
      <c r="H2894" s="37" t="str">
        <f>IF('TSA Input'!K2857="","",IF('TSA Input'!J2857="Yes",'TSA Input'!G2857,""))</f>
        <v/>
      </c>
      <c r="I2894" s="37" t="str">
        <f>IF('TSA Input'!L2857="","",IF('TSA Input'!J2857="Yes",'TSA Input'!F2857,""))</f>
        <v/>
      </c>
      <c r="J2894" s="39" t="str">
        <f t="shared" si="90"/>
        <v/>
      </c>
      <c r="K2894" s="257" t="str">
        <f>IF('TSA Input'!J2857="","",IF('TSA Input'!J2857="Yes",'TSA Input'!D2857,""))</f>
        <v/>
      </c>
      <c r="L2894" s="258" t="str">
        <f>IF('TSA Input'!J2857="","",IF('TSA Input'!J2857="Yes",'TSA Input'!G2857,""))</f>
        <v/>
      </c>
      <c r="M2894" s="258" t="str">
        <f>IF('TSA Input'!J2857="","",IF('TSA Input'!J2857="Yes",'TSA Input'!F2857,""))</f>
        <v/>
      </c>
      <c r="N2894" s="39" t="str">
        <f t="shared" si="91"/>
        <v/>
      </c>
      <c r="O2894" s="149" t="s">
        <v>11</v>
      </c>
      <c r="P2894" s="148" t="s">
        <v>11</v>
      </c>
      <c r="Q2894" s="1"/>
    </row>
    <row r="2895" spans="1:17" ht="15.75" hidden="1" customHeight="1">
      <c r="A2895" s="1" t="str">
        <f t="shared" si="1"/>
        <v/>
      </c>
      <c r="B2895" s="1"/>
      <c r="C2895" s="34" t="str">
        <f>IF('TSA Input'!J2858="","",IF('TSA Input'!J2858="Yes",'TSA Input'!B2858,"Ineligible"))</f>
        <v/>
      </c>
      <c r="D2895" s="246" t="str">
        <f>IF('TSA Input'!J2858="","",IF('TSA Input'!J2858="Yes",IF('TSA Input'!W2858="","",LEFT('TSA Input'!W2858,LEN('TSA Input'!W2858)-2)),""))</f>
        <v/>
      </c>
      <c r="E2895" s="246" t="str">
        <f>IF('TSA Input'!J2858="","",IF('TSA Input'!J2858="Yes",'TSA Input'!I2858,""))</f>
        <v/>
      </c>
      <c r="F2895" s="247" t="str">
        <f>IF('TSA Input'!J2858="","",IF('TSA Input'!J2858="Yes",'TSA Input'!C2858,""))</f>
        <v/>
      </c>
      <c r="G2895" s="36" t="str">
        <f>IF('TSA Input'!J2858="","",IF('TSA Input'!J2858="Yes",'TSA Input'!D2858,""))</f>
        <v/>
      </c>
      <c r="H2895" s="37" t="str">
        <f>IF('TSA Input'!K2858="","",IF('TSA Input'!J2858="Yes",'TSA Input'!G2858,""))</f>
        <v/>
      </c>
      <c r="I2895" s="37" t="str">
        <f>IF('TSA Input'!L2858="","",IF('TSA Input'!J2858="Yes",'TSA Input'!F2858,""))</f>
        <v/>
      </c>
      <c r="J2895" s="39" t="str">
        <f t="shared" si="90"/>
        <v/>
      </c>
      <c r="K2895" s="257" t="str">
        <f>IF('TSA Input'!J2858="","",IF('TSA Input'!J2858="Yes",'TSA Input'!D2858,""))</f>
        <v/>
      </c>
      <c r="L2895" s="258" t="str">
        <f>IF('TSA Input'!J2858="","",IF('TSA Input'!J2858="Yes",'TSA Input'!G2858,""))</f>
        <v/>
      </c>
      <c r="M2895" s="258" t="str">
        <f>IF('TSA Input'!J2858="","",IF('TSA Input'!J2858="Yes",'TSA Input'!F2858,""))</f>
        <v/>
      </c>
      <c r="N2895" s="39" t="str">
        <f t="shared" si="91"/>
        <v/>
      </c>
      <c r="O2895" s="149" t="s">
        <v>11</v>
      </c>
      <c r="P2895" s="148" t="s">
        <v>11</v>
      </c>
      <c r="Q2895" s="1"/>
    </row>
    <row r="2896" spans="1:17" ht="15.75" hidden="1" customHeight="1">
      <c r="A2896" s="1" t="str">
        <f t="shared" si="1"/>
        <v/>
      </c>
      <c r="B2896" s="1"/>
      <c r="C2896" s="34" t="str">
        <f>IF('TSA Input'!J2859="","",IF('TSA Input'!J2859="Yes",'TSA Input'!B2859,"Ineligible"))</f>
        <v/>
      </c>
      <c r="D2896" s="246" t="str">
        <f>IF('TSA Input'!J2859="","",IF('TSA Input'!J2859="Yes",IF('TSA Input'!W2859="","",LEFT('TSA Input'!W2859,LEN('TSA Input'!W2859)-2)),""))</f>
        <v/>
      </c>
      <c r="E2896" s="246" t="str">
        <f>IF('TSA Input'!J2859="","",IF('TSA Input'!J2859="Yes",'TSA Input'!I2859,""))</f>
        <v/>
      </c>
      <c r="F2896" s="247" t="str">
        <f>IF('TSA Input'!J2859="","",IF('TSA Input'!J2859="Yes",'TSA Input'!C2859,""))</f>
        <v/>
      </c>
      <c r="G2896" s="36" t="str">
        <f>IF('TSA Input'!J2859="","",IF('TSA Input'!J2859="Yes",'TSA Input'!D2859,""))</f>
        <v/>
      </c>
      <c r="H2896" s="37" t="str">
        <f>IF('TSA Input'!K2859="","",IF('TSA Input'!J2859="Yes",'TSA Input'!G2859,""))</f>
        <v/>
      </c>
      <c r="I2896" s="37" t="str">
        <f>IF('TSA Input'!L2859="","",IF('TSA Input'!J2859="Yes",'TSA Input'!F2859,""))</f>
        <v/>
      </c>
      <c r="J2896" s="39" t="str">
        <f t="shared" si="90"/>
        <v/>
      </c>
      <c r="K2896" s="257" t="str">
        <f>IF('TSA Input'!J2859="","",IF('TSA Input'!J2859="Yes",'TSA Input'!D2859,""))</f>
        <v/>
      </c>
      <c r="L2896" s="258" t="str">
        <f>IF('TSA Input'!J2859="","",IF('TSA Input'!J2859="Yes",'TSA Input'!G2859,""))</f>
        <v/>
      </c>
      <c r="M2896" s="258" t="str">
        <f>IF('TSA Input'!J2859="","",IF('TSA Input'!J2859="Yes",'TSA Input'!F2859,""))</f>
        <v/>
      </c>
      <c r="N2896" s="39" t="str">
        <f t="shared" si="91"/>
        <v/>
      </c>
      <c r="O2896" s="149" t="s">
        <v>11</v>
      </c>
      <c r="P2896" s="148" t="s">
        <v>11</v>
      </c>
      <c r="Q2896" s="1"/>
    </row>
    <row r="2897" spans="1:17" ht="15.75" hidden="1" customHeight="1">
      <c r="A2897" s="1" t="str">
        <f t="shared" si="1"/>
        <v/>
      </c>
      <c r="B2897" s="1"/>
      <c r="C2897" s="34" t="str">
        <f>IF('TSA Input'!J2860="","",IF('TSA Input'!J2860="Yes",'TSA Input'!B2860,"Ineligible"))</f>
        <v/>
      </c>
      <c r="D2897" s="246" t="str">
        <f>IF('TSA Input'!J2860="","",IF('TSA Input'!J2860="Yes",IF('TSA Input'!W2860="","",LEFT('TSA Input'!W2860,LEN('TSA Input'!W2860)-2)),""))</f>
        <v/>
      </c>
      <c r="E2897" s="246" t="str">
        <f>IF('TSA Input'!J2860="","",IF('TSA Input'!J2860="Yes",'TSA Input'!I2860,""))</f>
        <v/>
      </c>
      <c r="F2897" s="247" t="str">
        <f>IF('TSA Input'!J2860="","",IF('TSA Input'!J2860="Yes",'TSA Input'!C2860,""))</f>
        <v/>
      </c>
      <c r="G2897" s="36" t="str">
        <f>IF('TSA Input'!J2860="","",IF('TSA Input'!J2860="Yes",'TSA Input'!D2860,""))</f>
        <v/>
      </c>
      <c r="H2897" s="37" t="str">
        <f>IF('TSA Input'!K2860="","",IF('TSA Input'!J2860="Yes",'TSA Input'!G2860,""))</f>
        <v/>
      </c>
      <c r="I2897" s="37" t="str">
        <f>IF('TSA Input'!L2860="","",IF('TSA Input'!J2860="Yes",'TSA Input'!F2860,""))</f>
        <v/>
      </c>
      <c r="J2897" s="39" t="str">
        <f t="shared" si="90"/>
        <v/>
      </c>
      <c r="K2897" s="257" t="str">
        <f>IF('TSA Input'!J2860="","",IF('TSA Input'!J2860="Yes",'TSA Input'!D2860,""))</f>
        <v/>
      </c>
      <c r="L2897" s="258" t="str">
        <f>IF('TSA Input'!J2860="","",IF('TSA Input'!J2860="Yes",'TSA Input'!G2860,""))</f>
        <v/>
      </c>
      <c r="M2897" s="258" t="str">
        <f>IF('TSA Input'!J2860="","",IF('TSA Input'!J2860="Yes",'TSA Input'!F2860,""))</f>
        <v/>
      </c>
      <c r="N2897" s="39" t="str">
        <f t="shared" si="91"/>
        <v/>
      </c>
      <c r="O2897" s="149" t="s">
        <v>11</v>
      </c>
      <c r="P2897" s="148" t="s">
        <v>11</v>
      </c>
      <c r="Q2897" s="1"/>
    </row>
    <row r="2898" spans="1:17" ht="15.75" hidden="1" customHeight="1">
      <c r="A2898" s="1" t="str">
        <f t="shared" si="1"/>
        <v/>
      </c>
      <c r="B2898" s="1"/>
      <c r="C2898" s="34" t="str">
        <f>IF('TSA Input'!J2861="","",IF('TSA Input'!J2861="Yes",'TSA Input'!B2861,"Ineligible"))</f>
        <v/>
      </c>
      <c r="D2898" s="246" t="str">
        <f>IF('TSA Input'!J2861="","",IF('TSA Input'!J2861="Yes",IF('TSA Input'!W2861="","",LEFT('TSA Input'!W2861,LEN('TSA Input'!W2861)-2)),""))</f>
        <v/>
      </c>
      <c r="E2898" s="246" t="str">
        <f>IF('TSA Input'!J2861="","",IF('TSA Input'!J2861="Yes",'TSA Input'!I2861,""))</f>
        <v/>
      </c>
      <c r="F2898" s="247" t="str">
        <f>IF('TSA Input'!J2861="","",IF('TSA Input'!J2861="Yes",'TSA Input'!C2861,""))</f>
        <v/>
      </c>
      <c r="G2898" s="36" t="str">
        <f>IF('TSA Input'!J2861="","",IF('TSA Input'!J2861="Yes",'TSA Input'!D2861,""))</f>
        <v/>
      </c>
      <c r="H2898" s="37" t="str">
        <f>IF('TSA Input'!K2861="","",IF('TSA Input'!J2861="Yes",'TSA Input'!G2861,""))</f>
        <v/>
      </c>
      <c r="I2898" s="37" t="str">
        <f>IF('TSA Input'!L2861="","",IF('TSA Input'!J2861="Yes",'TSA Input'!F2861,""))</f>
        <v/>
      </c>
      <c r="J2898" s="39" t="str">
        <f t="shared" si="90"/>
        <v/>
      </c>
      <c r="K2898" s="257" t="str">
        <f>IF('TSA Input'!J2861="","",IF('TSA Input'!J2861="Yes",'TSA Input'!D2861,""))</f>
        <v/>
      </c>
      <c r="L2898" s="258" t="str">
        <f>IF('TSA Input'!J2861="","",IF('TSA Input'!J2861="Yes",'TSA Input'!G2861,""))</f>
        <v/>
      </c>
      <c r="M2898" s="258" t="str">
        <f>IF('TSA Input'!J2861="","",IF('TSA Input'!J2861="Yes",'TSA Input'!F2861,""))</f>
        <v/>
      </c>
      <c r="N2898" s="39" t="str">
        <f t="shared" si="91"/>
        <v/>
      </c>
      <c r="O2898" s="149" t="s">
        <v>11</v>
      </c>
      <c r="P2898" s="148" t="s">
        <v>11</v>
      </c>
      <c r="Q2898" s="1"/>
    </row>
    <row r="2899" spans="1:17" ht="15.75" hidden="1" customHeight="1">
      <c r="A2899" s="1" t="str">
        <f t="shared" si="1"/>
        <v/>
      </c>
      <c r="B2899" s="1"/>
      <c r="C2899" s="34" t="str">
        <f>IF('TSA Input'!J2862="","",IF('TSA Input'!J2862="Yes",'TSA Input'!B2862,"Ineligible"))</f>
        <v/>
      </c>
      <c r="D2899" s="246" t="str">
        <f>IF('TSA Input'!J2862="","",IF('TSA Input'!J2862="Yes",IF('TSA Input'!W2862="","",LEFT('TSA Input'!W2862,LEN('TSA Input'!W2862)-2)),""))</f>
        <v/>
      </c>
      <c r="E2899" s="246" t="str">
        <f>IF('TSA Input'!J2862="","",IF('TSA Input'!J2862="Yes",'TSA Input'!I2862,""))</f>
        <v/>
      </c>
      <c r="F2899" s="247" t="str">
        <f>IF('TSA Input'!J2862="","",IF('TSA Input'!J2862="Yes",'TSA Input'!C2862,""))</f>
        <v/>
      </c>
      <c r="G2899" s="36" t="str">
        <f>IF('TSA Input'!J2862="","",IF('TSA Input'!J2862="Yes",'TSA Input'!D2862,""))</f>
        <v/>
      </c>
      <c r="H2899" s="37" t="str">
        <f>IF('TSA Input'!K2862="","",IF('TSA Input'!J2862="Yes",'TSA Input'!G2862,""))</f>
        <v/>
      </c>
      <c r="I2899" s="37" t="str">
        <f>IF('TSA Input'!L2862="","",IF('TSA Input'!J2862="Yes",'TSA Input'!F2862,""))</f>
        <v/>
      </c>
      <c r="J2899" s="39" t="str">
        <f t="shared" si="90"/>
        <v/>
      </c>
      <c r="K2899" s="257" t="str">
        <f>IF('TSA Input'!J2862="","",IF('TSA Input'!J2862="Yes",'TSA Input'!D2862,""))</f>
        <v/>
      </c>
      <c r="L2899" s="258" t="str">
        <f>IF('TSA Input'!J2862="","",IF('TSA Input'!J2862="Yes",'TSA Input'!G2862,""))</f>
        <v/>
      </c>
      <c r="M2899" s="258" t="str">
        <f>IF('TSA Input'!J2862="","",IF('TSA Input'!J2862="Yes",'TSA Input'!F2862,""))</f>
        <v/>
      </c>
      <c r="N2899" s="39" t="str">
        <f t="shared" si="91"/>
        <v/>
      </c>
      <c r="O2899" s="149" t="s">
        <v>11</v>
      </c>
      <c r="P2899" s="148" t="s">
        <v>11</v>
      </c>
      <c r="Q2899" s="1"/>
    </row>
    <row r="2900" spans="1:17" ht="15.75" hidden="1" customHeight="1">
      <c r="A2900" s="1" t="str">
        <f t="shared" si="1"/>
        <v/>
      </c>
      <c r="B2900" s="1"/>
      <c r="C2900" s="34" t="str">
        <f>IF('TSA Input'!J2863="","",IF('TSA Input'!J2863="Yes",'TSA Input'!B2863,"Ineligible"))</f>
        <v/>
      </c>
      <c r="D2900" s="246" t="str">
        <f>IF('TSA Input'!J2863="","",IF('TSA Input'!J2863="Yes",IF('TSA Input'!W2863="","",LEFT('TSA Input'!W2863,LEN('TSA Input'!W2863)-2)),""))</f>
        <v/>
      </c>
      <c r="E2900" s="246" t="str">
        <f>IF('TSA Input'!J2863="","",IF('TSA Input'!J2863="Yes",'TSA Input'!I2863,""))</f>
        <v/>
      </c>
      <c r="F2900" s="247" t="str">
        <f>IF('TSA Input'!J2863="","",IF('TSA Input'!J2863="Yes",'TSA Input'!C2863,""))</f>
        <v/>
      </c>
      <c r="G2900" s="36" t="str">
        <f>IF('TSA Input'!J2863="","",IF('TSA Input'!J2863="Yes",'TSA Input'!D2863,""))</f>
        <v/>
      </c>
      <c r="H2900" s="37" t="str">
        <f>IF('TSA Input'!K2863="","",IF('TSA Input'!J2863="Yes",'TSA Input'!G2863,""))</f>
        <v/>
      </c>
      <c r="I2900" s="37" t="str">
        <f>IF('TSA Input'!L2863="","",IF('TSA Input'!J2863="Yes",'TSA Input'!F2863,""))</f>
        <v/>
      </c>
      <c r="J2900" s="39" t="str">
        <f t="shared" si="90"/>
        <v/>
      </c>
      <c r="K2900" s="257" t="str">
        <f>IF('TSA Input'!J2863="","",IF('TSA Input'!J2863="Yes",'TSA Input'!D2863,""))</f>
        <v/>
      </c>
      <c r="L2900" s="258" t="str">
        <f>IF('TSA Input'!J2863="","",IF('TSA Input'!J2863="Yes",'TSA Input'!G2863,""))</f>
        <v/>
      </c>
      <c r="M2900" s="258" t="str">
        <f>IF('TSA Input'!J2863="","",IF('TSA Input'!J2863="Yes",'TSA Input'!F2863,""))</f>
        <v/>
      </c>
      <c r="N2900" s="39" t="str">
        <f t="shared" si="91"/>
        <v/>
      </c>
      <c r="O2900" s="149" t="s">
        <v>11</v>
      </c>
      <c r="P2900" s="148" t="s">
        <v>11</v>
      </c>
      <c r="Q2900" s="1"/>
    </row>
    <row r="2901" spans="1:17" ht="15.75" hidden="1" customHeight="1">
      <c r="A2901" s="1" t="str">
        <f t="shared" si="1"/>
        <v/>
      </c>
      <c r="B2901" s="1"/>
      <c r="C2901" s="34" t="str">
        <f>IF('TSA Input'!J2864="","",IF('TSA Input'!J2864="Yes",'TSA Input'!B2864,"Ineligible"))</f>
        <v/>
      </c>
      <c r="D2901" s="246" t="str">
        <f>IF('TSA Input'!J2864="","",IF('TSA Input'!J2864="Yes",IF('TSA Input'!W2864="","",LEFT('TSA Input'!W2864,LEN('TSA Input'!W2864)-2)),""))</f>
        <v/>
      </c>
      <c r="E2901" s="246" t="str">
        <f>IF('TSA Input'!J2864="","",IF('TSA Input'!J2864="Yes",'TSA Input'!I2864,""))</f>
        <v/>
      </c>
      <c r="F2901" s="247" t="str">
        <f>IF('TSA Input'!J2864="","",IF('TSA Input'!J2864="Yes",'TSA Input'!C2864,""))</f>
        <v/>
      </c>
      <c r="G2901" s="36" t="str">
        <f>IF('TSA Input'!J2864="","",IF('TSA Input'!J2864="Yes",'TSA Input'!D2864,""))</f>
        <v/>
      </c>
      <c r="H2901" s="37" t="str">
        <f>IF('TSA Input'!K2864="","",IF('TSA Input'!J2864="Yes",'TSA Input'!G2864,""))</f>
        <v/>
      </c>
      <c r="I2901" s="37" t="str">
        <f>IF('TSA Input'!L2864="","",IF('TSA Input'!J2864="Yes",'TSA Input'!F2864,""))</f>
        <v/>
      </c>
      <c r="J2901" s="39" t="str">
        <f t="shared" si="90"/>
        <v/>
      </c>
      <c r="K2901" s="257" t="str">
        <f>IF('TSA Input'!J2864="","",IF('TSA Input'!J2864="Yes",'TSA Input'!D2864,""))</f>
        <v/>
      </c>
      <c r="L2901" s="258" t="str">
        <f>IF('TSA Input'!J2864="","",IF('TSA Input'!J2864="Yes",'TSA Input'!G2864,""))</f>
        <v/>
      </c>
      <c r="M2901" s="258" t="str">
        <f>IF('TSA Input'!J2864="","",IF('TSA Input'!J2864="Yes",'TSA Input'!F2864,""))</f>
        <v/>
      </c>
      <c r="N2901" s="39" t="str">
        <f t="shared" si="91"/>
        <v/>
      </c>
      <c r="O2901" s="149" t="s">
        <v>11</v>
      </c>
      <c r="P2901" s="148" t="s">
        <v>11</v>
      </c>
      <c r="Q2901" s="1"/>
    </row>
    <row r="2902" spans="1:17" ht="15.75" hidden="1" customHeight="1">
      <c r="A2902" s="1" t="str">
        <f t="shared" si="1"/>
        <v/>
      </c>
      <c r="B2902" s="1"/>
      <c r="C2902" s="34" t="str">
        <f>IF('TSA Input'!J2865="","",IF('TSA Input'!J2865="Yes",'TSA Input'!B2865,"Ineligible"))</f>
        <v/>
      </c>
      <c r="D2902" s="246" t="str">
        <f>IF('TSA Input'!J2865="","",IF('TSA Input'!J2865="Yes",IF('TSA Input'!W2865="","",LEFT('TSA Input'!W2865,LEN('TSA Input'!W2865)-2)),""))</f>
        <v/>
      </c>
      <c r="E2902" s="246" t="str">
        <f>IF('TSA Input'!J2865="","",IF('TSA Input'!J2865="Yes",'TSA Input'!I2865,""))</f>
        <v/>
      </c>
      <c r="F2902" s="247" t="str">
        <f>IF('TSA Input'!J2865="","",IF('TSA Input'!J2865="Yes",'TSA Input'!C2865,""))</f>
        <v/>
      </c>
      <c r="G2902" s="36" t="str">
        <f>IF('TSA Input'!J2865="","",IF('TSA Input'!J2865="Yes",'TSA Input'!D2865,""))</f>
        <v/>
      </c>
      <c r="H2902" s="37" t="str">
        <f>IF('TSA Input'!K2865="","",IF('TSA Input'!J2865="Yes",'TSA Input'!G2865,""))</f>
        <v/>
      </c>
      <c r="I2902" s="37" t="str">
        <f>IF('TSA Input'!L2865="","",IF('TSA Input'!J2865="Yes",'TSA Input'!F2865,""))</f>
        <v/>
      </c>
      <c r="J2902" s="39" t="str">
        <f t="shared" si="90"/>
        <v/>
      </c>
      <c r="K2902" s="257" t="str">
        <f>IF('TSA Input'!J2865="","",IF('TSA Input'!J2865="Yes",'TSA Input'!D2865,""))</f>
        <v/>
      </c>
      <c r="L2902" s="258" t="str">
        <f>IF('TSA Input'!J2865="","",IF('TSA Input'!J2865="Yes",'TSA Input'!G2865,""))</f>
        <v/>
      </c>
      <c r="M2902" s="258" t="str">
        <f>IF('TSA Input'!J2865="","",IF('TSA Input'!J2865="Yes",'TSA Input'!F2865,""))</f>
        <v/>
      </c>
      <c r="N2902" s="39" t="str">
        <f t="shared" si="91"/>
        <v/>
      </c>
      <c r="O2902" s="149" t="s">
        <v>11</v>
      </c>
      <c r="P2902" s="148" t="s">
        <v>11</v>
      </c>
      <c r="Q2902" s="1"/>
    </row>
    <row r="2903" spans="1:17" ht="15.75" hidden="1" customHeight="1">
      <c r="A2903" s="1" t="str">
        <f t="shared" si="1"/>
        <v/>
      </c>
      <c r="B2903" s="1"/>
      <c r="C2903" s="34" t="str">
        <f>IF('TSA Input'!J2866="","",IF('TSA Input'!J2866="Yes",'TSA Input'!B2866,"Ineligible"))</f>
        <v/>
      </c>
      <c r="D2903" s="246" t="str">
        <f>IF('TSA Input'!J2866="","",IF('TSA Input'!J2866="Yes",IF('TSA Input'!W2866="","",LEFT('TSA Input'!W2866,LEN('TSA Input'!W2866)-2)),""))</f>
        <v/>
      </c>
      <c r="E2903" s="246" t="str">
        <f>IF('TSA Input'!J2866="","",IF('TSA Input'!J2866="Yes",'TSA Input'!I2866,""))</f>
        <v/>
      </c>
      <c r="F2903" s="247" t="str">
        <f>IF('TSA Input'!J2866="","",IF('TSA Input'!J2866="Yes",'TSA Input'!C2866,""))</f>
        <v/>
      </c>
      <c r="G2903" s="36" t="str">
        <f>IF('TSA Input'!J2866="","",IF('TSA Input'!J2866="Yes",'TSA Input'!D2866,""))</f>
        <v/>
      </c>
      <c r="H2903" s="37" t="str">
        <f>IF('TSA Input'!K2866="","",IF('TSA Input'!J2866="Yes",'TSA Input'!G2866,""))</f>
        <v/>
      </c>
      <c r="I2903" s="37" t="str">
        <f>IF('TSA Input'!L2866="","",IF('TSA Input'!J2866="Yes",'TSA Input'!F2866,""))</f>
        <v/>
      </c>
      <c r="J2903" s="39" t="str">
        <f t="shared" si="90"/>
        <v/>
      </c>
      <c r="K2903" s="257" t="str">
        <f>IF('TSA Input'!J2866="","",IF('TSA Input'!J2866="Yes",'TSA Input'!D2866,""))</f>
        <v/>
      </c>
      <c r="L2903" s="258" t="str">
        <f>IF('TSA Input'!J2866="","",IF('TSA Input'!J2866="Yes",'TSA Input'!G2866,""))</f>
        <v/>
      </c>
      <c r="M2903" s="258" t="str">
        <f>IF('TSA Input'!J2866="","",IF('TSA Input'!J2866="Yes",'TSA Input'!F2866,""))</f>
        <v/>
      </c>
      <c r="N2903" s="39" t="str">
        <f t="shared" si="91"/>
        <v/>
      </c>
      <c r="O2903" s="149" t="s">
        <v>11</v>
      </c>
      <c r="P2903" s="148" t="s">
        <v>11</v>
      </c>
      <c r="Q2903" s="1"/>
    </row>
    <row r="2904" spans="1:17" ht="15.75" hidden="1" customHeight="1">
      <c r="A2904" s="1" t="str">
        <f t="shared" si="1"/>
        <v/>
      </c>
      <c r="B2904" s="1"/>
      <c r="C2904" s="34" t="str">
        <f>IF('TSA Input'!J2867="","",IF('TSA Input'!J2867="Yes",'TSA Input'!B2867,"Ineligible"))</f>
        <v/>
      </c>
      <c r="D2904" s="246" t="str">
        <f>IF('TSA Input'!J2867="","",IF('TSA Input'!J2867="Yes",IF('TSA Input'!W2867="","",LEFT('TSA Input'!W2867,LEN('TSA Input'!W2867)-2)),""))</f>
        <v/>
      </c>
      <c r="E2904" s="246" t="str">
        <f>IF('TSA Input'!J2867="","",IF('TSA Input'!J2867="Yes",'TSA Input'!I2867,""))</f>
        <v/>
      </c>
      <c r="F2904" s="247" t="str">
        <f>IF('TSA Input'!J2867="","",IF('TSA Input'!J2867="Yes",'TSA Input'!C2867,""))</f>
        <v/>
      </c>
      <c r="G2904" s="36" t="str">
        <f>IF('TSA Input'!J2867="","",IF('TSA Input'!J2867="Yes",'TSA Input'!D2867,""))</f>
        <v/>
      </c>
      <c r="H2904" s="37" t="str">
        <f>IF('TSA Input'!K2867="","",IF('TSA Input'!J2867="Yes",'TSA Input'!G2867,""))</f>
        <v/>
      </c>
      <c r="I2904" s="37" t="str">
        <f>IF('TSA Input'!L2867="","",IF('TSA Input'!J2867="Yes",'TSA Input'!F2867,""))</f>
        <v/>
      </c>
      <c r="J2904" s="39" t="str">
        <f t="shared" si="90"/>
        <v/>
      </c>
      <c r="K2904" s="257" t="str">
        <f>IF('TSA Input'!J2867="","",IF('TSA Input'!J2867="Yes",'TSA Input'!D2867,""))</f>
        <v/>
      </c>
      <c r="L2904" s="258" t="str">
        <f>IF('TSA Input'!J2867="","",IF('TSA Input'!J2867="Yes",'TSA Input'!G2867,""))</f>
        <v/>
      </c>
      <c r="M2904" s="258" t="str">
        <f>IF('TSA Input'!J2867="","",IF('TSA Input'!J2867="Yes",'TSA Input'!F2867,""))</f>
        <v/>
      </c>
      <c r="N2904" s="39" t="str">
        <f t="shared" si="91"/>
        <v/>
      </c>
      <c r="O2904" s="149" t="s">
        <v>11</v>
      </c>
      <c r="P2904" s="148" t="s">
        <v>11</v>
      </c>
      <c r="Q2904" s="1"/>
    </row>
    <row r="2905" spans="1:17" ht="15.75" hidden="1" customHeight="1">
      <c r="A2905" s="1" t="str">
        <f t="shared" si="1"/>
        <v/>
      </c>
      <c r="B2905" s="1"/>
      <c r="C2905" s="34" t="str">
        <f>IF('TSA Input'!J2868="","",IF('TSA Input'!J2868="Yes",'TSA Input'!B2868,"Ineligible"))</f>
        <v/>
      </c>
      <c r="D2905" s="246" t="str">
        <f>IF('TSA Input'!J2868="","",IF('TSA Input'!J2868="Yes",IF('TSA Input'!W2868="","",LEFT('TSA Input'!W2868,LEN('TSA Input'!W2868)-2)),""))</f>
        <v/>
      </c>
      <c r="E2905" s="246" t="str">
        <f>IF('TSA Input'!J2868="","",IF('TSA Input'!J2868="Yes",'TSA Input'!I2868,""))</f>
        <v/>
      </c>
      <c r="F2905" s="247" t="str">
        <f>IF('TSA Input'!J2868="","",IF('TSA Input'!J2868="Yes",'TSA Input'!C2868,""))</f>
        <v/>
      </c>
      <c r="G2905" s="36" t="str">
        <f>IF('TSA Input'!J2868="","",IF('TSA Input'!J2868="Yes",'TSA Input'!D2868,""))</f>
        <v/>
      </c>
      <c r="H2905" s="37" t="str">
        <f>IF('TSA Input'!K2868="","",IF('TSA Input'!J2868="Yes",'TSA Input'!G2868,""))</f>
        <v/>
      </c>
      <c r="I2905" s="37" t="str">
        <f>IF('TSA Input'!L2868="","",IF('TSA Input'!J2868="Yes",'TSA Input'!F2868,""))</f>
        <v/>
      </c>
      <c r="J2905" s="39" t="str">
        <f t="shared" si="90"/>
        <v/>
      </c>
      <c r="K2905" s="257" t="str">
        <f>IF('TSA Input'!J2868="","",IF('TSA Input'!J2868="Yes",'TSA Input'!D2868,""))</f>
        <v/>
      </c>
      <c r="L2905" s="258" t="str">
        <f>IF('TSA Input'!J2868="","",IF('TSA Input'!J2868="Yes",'TSA Input'!G2868,""))</f>
        <v/>
      </c>
      <c r="M2905" s="258" t="str">
        <f>IF('TSA Input'!J2868="","",IF('TSA Input'!J2868="Yes",'TSA Input'!F2868,""))</f>
        <v/>
      </c>
      <c r="N2905" s="39" t="str">
        <f t="shared" si="91"/>
        <v/>
      </c>
      <c r="O2905" s="149" t="s">
        <v>11</v>
      </c>
      <c r="P2905" s="148" t="s">
        <v>11</v>
      </c>
      <c r="Q2905" s="1"/>
    </row>
    <row r="2906" spans="1:17" ht="15.75" hidden="1" customHeight="1">
      <c r="A2906" s="1" t="str">
        <f t="shared" si="1"/>
        <v/>
      </c>
      <c r="B2906" s="1"/>
      <c r="C2906" s="34" t="str">
        <f>IF('TSA Input'!J2869="","",IF('TSA Input'!J2869="Yes",'TSA Input'!B2869,"Ineligible"))</f>
        <v/>
      </c>
      <c r="D2906" s="246" t="str">
        <f>IF('TSA Input'!J2869="","",IF('TSA Input'!J2869="Yes",IF('TSA Input'!W2869="","",LEFT('TSA Input'!W2869,LEN('TSA Input'!W2869)-2)),""))</f>
        <v/>
      </c>
      <c r="E2906" s="246" t="str">
        <f>IF('TSA Input'!J2869="","",IF('TSA Input'!J2869="Yes",'TSA Input'!I2869,""))</f>
        <v/>
      </c>
      <c r="F2906" s="247" t="str">
        <f>IF('TSA Input'!J2869="","",IF('TSA Input'!J2869="Yes",'TSA Input'!C2869,""))</f>
        <v/>
      </c>
      <c r="G2906" s="36" t="str">
        <f>IF('TSA Input'!J2869="","",IF('TSA Input'!J2869="Yes",'TSA Input'!D2869,""))</f>
        <v/>
      </c>
      <c r="H2906" s="37" t="str">
        <f>IF('TSA Input'!K2869="","",IF('TSA Input'!J2869="Yes",'TSA Input'!G2869,""))</f>
        <v/>
      </c>
      <c r="I2906" s="37" t="str">
        <f>IF('TSA Input'!L2869="","",IF('TSA Input'!J2869="Yes",'TSA Input'!F2869,""))</f>
        <v/>
      </c>
      <c r="J2906" s="39" t="str">
        <f t="shared" si="90"/>
        <v/>
      </c>
      <c r="K2906" s="257" t="str">
        <f>IF('TSA Input'!J2869="","",IF('TSA Input'!J2869="Yes",'TSA Input'!D2869,""))</f>
        <v/>
      </c>
      <c r="L2906" s="258" t="str">
        <f>IF('TSA Input'!J2869="","",IF('TSA Input'!J2869="Yes",'TSA Input'!G2869,""))</f>
        <v/>
      </c>
      <c r="M2906" s="258" t="str">
        <f>IF('TSA Input'!J2869="","",IF('TSA Input'!J2869="Yes",'TSA Input'!F2869,""))</f>
        <v/>
      </c>
      <c r="N2906" s="39" t="str">
        <f t="shared" si="91"/>
        <v/>
      </c>
      <c r="O2906" s="149" t="s">
        <v>11</v>
      </c>
      <c r="P2906" s="148" t="s">
        <v>11</v>
      </c>
      <c r="Q2906" s="1"/>
    </row>
    <row r="2907" spans="1:17" ht="15.75" hidden="1" customHeight="1">
      <c r="A2907" s="1" t="str">
        <f t="shared" si="1"/>
        <v/>
      </c>
      <c r="B2907" s="1"/>
      <c r="C2907" s="34" t="str">
        <f>IF('TSA Input'!J2870="","",IF('TSA Input'!J2870="Yes",'TSA Input'!B2870,"Ineligible"))</f>
        <v/>
      </c>
      <c r="D2907" s="246" t="str">
        <f>IF('TSA Input'!J2870="","",IF('TSA Input'!J2870="Yes",IF('TSA Input'!W2870="","",LEFT('TSA Input'!W2870,LEN('TSA Input'!W2870)-2)),""))</f>
        <v/>
      </c>
      <c r="E2907" s="246" t="str">
        <f>IF('TSA Input'!J2870="","",IF('TSA Input'!J2870="Yes",'TSA Input'!I2870,""))</f>
        <v/>
      </c>
      <c r="F2907" s="247" t="str">
        <f>IF('TSA Input'!J2870="","",IF('TSA Input'!J2870="Yes",'TSA Input'!C2870,""))</f>
        <v/>
      </c>
      <c r="G2907" s="36" t="str">
        <f>IF('TSA Input'!J2870="","",IF('TSA Input'!J2870="Yes",'TSA Input'!D2870,""))</f>
        <v/>
      </c>
      <c r="H2907" s="37" t="str">
        <f>IF('TSA Input'!K2870="","",IF('TSA Input'!J2870="Yes",'TSA Input'!G2870,""))</f>
        <v/>
      </c>
      <c r="I2907" s="37" t="str">
        <f>IF('TSA Input'!L2870="","",IF('TSA Input'!J2870="Yes",'TSA Input'!F2870,""))</f>
        <v/>
      </c>
      <c r="J2907" s="39" t="str">
        <f t="shared" si="90"/>
        <v/>
      </c>
      <c r="K2907" s="257" t="str">
        <f>IF('TSA Input'!J2870="","",IF('TSA Input'!J2870="Yes",'TSA Input'!D2870,""))</f>
        <v/>
      </c>
      <c r="L2907" s="258" t="str">
        <f>IF('TSA Input'!J2870="","",IF('TSA Input'!J2870="Yes",'TSA Input'!G2870,""))</f>
        <v/>
      </c>
      <c r="M2907" s="258" t="str">
        <f>IF('TSA Input'!J2870="","",IF('TSA Input'!J2870="Yes",'TSA Input'!F2870,""))</f>
        <v/>
      </c>
      <c r="N2907" s="39" t="str">
        <f t="shared" si="91"/>
        <v/>
      </c>
      <c r="O2907" s="149" t="s">
        <v>11</v>
      </c>
      <c r="P2907" s="148" t="s">
        <v>11</v>
      </c>
      <c r="Q2907" s="1"/>
    </row>
    <row r="2908" spans="1:17" ht="15.75" hidden="1" customHeight="1">
      <c r="A2908" s="1" t="str">
        <f t="shared" si="1"/>
        <v/>
      </c>
      <c r="B2908" s="1"/>
      <c r="C2908" s="34" t="str">
        <f>IF('TSA Input'!J2871="","",IF('TSA Input'!J2871="Yes",'TSA Input'!B2871,"Ineligible"))</f>
        <v/>
      </c>
      <c r="D2908" s="246" t="str">
        <f>IF('TSA Input'!J2871="","",IF('TSA Input'!J2871="Yes",IF('TSA Input'!W2871="","",LEFT('TSA Input'!W2871,LEN('TSA Input'!W2871)-2)),""))</f>
        <v/>
      </c>
      <c r="E2908" s="246" t="str">
        <f>IF('TSA Input'!J2871="","",IF('TSA Input'!J2871="Yes",'TSA Input'!I2871,""))</f>
        <v/>
      </c>
      <c r="F2908" s="247" t="str">
        <f>IF('TSA Input'!J2871="","",IF('TSA Input'!J2871="Yes",'TSA Input'!C2871,""))</f>
        <v/>
      </c>
      <c r="G2908" s="36" t="str">
        <f>IF('TSA Input'!J2871="","",IF('TSA Input'!J2871="Yes",'TSA Input'!D2871,""))</f>
        <v/>
      </c>
      <c r="H2908" s="37" t="str">
        <f>IF('TSA Input'!K2871="","",IF('TSA Input'!J2871="Yes",'TSA Input'!G2871,""))</f>
        <v/>
      </c>
      <c r="I2908" s="37" t="str">
        <f>IF('TSA Input'!L2871="","",IF('TSA Input'!J2871="Yes",'TSA Input'!F2871,""))</f>
        <v/>
      </c>
      <c r="J2908" s="39" t="str">
        <f t="shared" si="90"/>
        <v/>
      </c>
      <c r="K2908" s="257" t="str">
        <f>IF('TSA Input'!J2871="","",IF('TSA Input'!J2871="Yes",'TSA Input'!D2871,""))</f>
        <v/>
      </c>
      <c r="L2908" s="258" t="str">
        <f>IF('TSA Input'!J2871="","",IF('TSA Input'!J2871="Yes",'TSA Input'!G2871,""))</f>
        <v/>
      </c>
      <c r="M2908" s="258" t="str">
        <f>IF('TSA Input'!J2871="","",IF('TSA Input'!J2871="Yes",'TSA Input'!F2871,""))</f>
        <v/>
      </c>
      <c r="N2908" s="39" t="str">
        <f t="shared" si="91"/>
        <v/>
      </c>
      <c r="O2908" s="149" t="s">
        <v>11</v>
      </c>
      <c r="P2908" s="148" t="s">
        <v>11</v>
      </c>
      <c r="Q2908" s="1"/>
    </row>
    <row r="2909" spans="1:17" ht="15.75" hidden="1" customHeight="1">
      <c r="A2909" s="1" t="str">
        <f t="shared" si="1"/>
        <v/>
      </c>
      <c r="B2909" s="1"/>
      <c r="C2909" s="34" t="str">
        <f>IF('TSA Input'!J2872="","",IF('TSA Input'!J2872="Yes",'TSA Input'!B2872,"Ineligible"))</f>
        <v/>
      </c>
      <c r="D2909" s="246" t="str">
        <f>IF('TSA Input'!J2872="","",IF('TSA Input'!J2872="Yes",IF('TSA Input'!W2872="","",LEFT('TSA Input'!W2872,LEN('TSA Input'!W2872)-2)),""))</f>
        <v/>
      </c>
      <c r="E2909" s="246" t="str">
        <f>IF('TSA Input'!J2872="","",IF('TSA Input'!J2872="Yes",'TSA Input'!I2872,""))</f>
        <v/>
      </c>
      <c r="F2909" s="247" t="str">
        <f>IF('TSA Input'!J2872="","",IF('TSA Input'!J2872="Yes",'TSA Input'!C2872,""))</f>
        <v/>
      </c>
      <c r="G2909" s="36" t="str">
        <f>IF('TSA Input'!J2872="","",IF('TSA Input'!J2872="Yes",'TSA Input'!D2872,""))</f>
        <v/>
      </c>
      <c r="H2909" s="37" t="str">
        <f>IF('TSA Input'!K2872="","",IF('TSA Input'!J2872="Yes",'TSA Input'!G2872,""))</f>
        <v/>
      </c>
      <c r="I2909" s="37" t="str">
        <f>IF('TSA Input'!L2872="","",IF('TSA Input'!J2872="Yes",'TSA Input'!F2872,""))</f>
        <v/>
      </c>
      <c r="J2909" s="39" t="str">
        <f t="shared" si="90"/>
        <v/>
      </c>
      <c r="K2909" s="257" t="str">
        <f>IF('TSA Input'!J2872="","",IF('TSA Input'!J2872="Yes",'TSA Input'!D2872,""))</f>
        <v/>
      </c>
      <c r="L2909" s="258" t="str">
        <f>IF('TSA Input'!J2872="","",IF('TSA Input'!J2872="Yes",'TSA Input'!G2872,""))</f>
        <v/>
      </c>
      <c r="M2909" s="258" t="str">
        <f>IF('TSA Input'!J2872="","",IF('TSA Input'!J2872="Yes",'TSA Input'!F2872,""))</f>
        <v/>
      </c>
      <c r="N2909" s="39" t="str">
        <f t="shared" si="91"/>
        <v/>
      </c>
      <c r="O2909" s="149" t="s">
        <v>11</v>
      </c>
      <c r="P2909" s="148" t="s">
        <v>11</v>
      </c>
      <c r="Q2909" s="1"/>
    </row>
    <row r="2910" spans="1:17" ht="15.75" hidden="1" customHeight="1">
      <c r="A2910" s="1" t="str">
        <f t="shared" si="1"/>
        <v/>
      </c>
      <c r="B2910" s="1"/>
      <c r="C2910" s="34" t="str">
        <f>IF('TSA Input'!J2873="","",IF('TSA Input'!J2873="Yes",'TSA Input'!B2873,"Ineligible"))</f>
        <v/>
      </c>
      <c r="D2910" s="246" t="str">
        <f>IF('TSA Input'!J2873="","",IF('TSA Input'!J2873="Yes",IF('TSA Input'!W2873="","",LEFT('TSA Input'!W2873,LEN('TSA Input'!W2873)-2)),""))</f>
        <v/>
      </c>
      <c r="E2910" s="246" t="str">
        <f>IF('TSA Input'!J2873="","",IF('TSA Input'!J2873="Yes",'TSA Input'!I2873,""))</f>
        <v/>
      </c>
      <c r="F2910" s="247" t="str">
        <f>IF('TSA Input'!J2873="","",IF('TSA Input'!J2873="Yes",'TSA Input'!C2873,""))</f>
        <v/>
      </c>
      <c r="G2910" s="36" t="str">
        <f>IF('TSA Input'!J2873="","",IF('TSA Input'!J2873="Yes",'TSA Input'!D2873,""))</f>
        <v/>
      </c>
      <c r="H2910" s="37" t="str">
        <f>IF('TSA Input'!K2873="","",IF('TSA Input'!J2873="Yes",'TSA Input'!G2873,""))</f>
        <v/>
      </c>
      <c r="I2910" s="37" t="str">
        <f>IF('TSA Input'!L2873="","",IF('TSA Input'!J2873="Yes",'TSA Input'!F2873,""))</f>
        <v/>
      </c>
      <c r="J2910" s="39" t="str">
        <f t="shared" si="90"/>
        <v/>
      </c>
      <c r="K2910" s="257" t="str">
        <f>IF('TSA Input'!J2873="","",IF('TSA Input'!J2873="Yes",'TSA Input'!D2873,""))</f>
        <v/>
      </c>
      <c r="L2910" s="258" t="str">
        <f>IF('TSA Input'!J2873="","",IF('TSA Input'!J2873="Yes",'TSA Input'!G2873,""))</f>
        <v/>
      </c>
      <c r="M2910" s="258" t="str">
        <f>IF('TSA Input'!J2873="","",IF('TSA Input'!J2873="Yes",'TSA Input'!F2873,""))</f>
        <v/>
      </c>
      <c r="N2910" s="39" t="str">
        <f t="shared" si="91"/>
        <v/>
      </c>
      <c r="O2910" s="149" t="s">
        <v>11</v>
      </c>
      <c r="P2910" s="148" t="s">
        <v>11</v>
      </c>
      <c r="Q2910" s="1"/>
    </row>
    <row r="2911" spans="1:17" ht="15.75" hidden="1" customHeight="1">
      <c r="A2911" s="1" t="str">
        <f t="shared" si="1"/>
        <v/>
      </c>
      <c r="B2911" s="1"/>
      <c r="C2911" s="34" t="str">
        <f>IF('TSA Input'!J2874="","",IF('TSA Input'!J2874="Yes",'TSA Input'!B2874,"Ineligible"))</f>
        <v/>
      </c>
      <c r="D2911" s="246" t="str">
        <f>IF('TSA Input'!J2874="","",IF('TSA Input'!J2874="Yes",IF('TSA Input'!W2874="","",LEFT('TSA Input'!W2874,LEN('TSA Input'!W2874)-2)),""))</f>
        <v/>
      </c>
      <c r="E2911" s="246" t="str">
        <f>IF('TSA Input'!J2874="","",IF('TSA Input'!J2874="Yes",'TSA Input'!I2874,""))</f>
        <v/>
      </c>
      <c r="F2911" s="247" t="str">
        <f>IF('TSA Input'!J2874="","",IF('TSA Input'!J2874="Yes",'TSA Input'!C2874,""))</f>
        <v/>
      </c>
      <c r="G2911" s="36" t="str">
        <f>IF('TSA Input'!J2874="","",IF('TSA Input'!J2874="Yes",'TSA Input'!D2874,""))</f>
        <v/>
      </c>
      <c r="H2911" s="37" t="str">
        <f>IF('TSA Input'!K2874="","",IF('TSA Input'!J2874="Yes",'TSA Input'!G2874,""))</f>
        <v/>
      </c>
      <c r="I2911" s="37" t="str">
        <f>IF('TSA Input'!L2874="","",IF('TSA Input'!J2874="Yes",'TSA Input'!F2874,""))</f>
        <v/>
      </c>
      <c r="J2911" s="39" t="str">
        <f t="shared" si="90"/>
        <v/>
      </c>
      <c r="K2911" s="257" t="str">
        <f>IF('TSA Input'!J2874="","",IF('TSA Input'!J2874="Yes",'TSA Input'!D2874,""))</f>
        <v/>
      </c>
      <c r="L2911" s="258" t="str">
        <f>IF('TSA Input'!J2874="","",IF('TSA Input'!J2874="Yes",'TSA Input'!G2874,""))</f>
        <v/>
      </c>
      <c r="M2911" s="258" t="str">
        <f>IF('TSA Input'!J2874="","",IF('TSA Input'!J2874="Yes",'TSA Input'!F2874,""))</f>
        <v/>
      </c>
      <c r="N2911" s="39" t="str">
        <f t="shared" si="91"/>
        <v/>
      </c>
      <c r="O2911" s="149" t="s">
        <v>11</v>
      </c>
      <c r="P2911" s="148" t="s">
        <v>11</v>
      </c>
      <c r="Q2911" s="1"/>
    </row>
    <row r="2912" spans="1:17" ht="15.75" hidden="1" customHeight="1">
      <c r="A2912" s="1" t="str">
        <f t="shared" si="1"/>
        <v/>
      </c>
      <c r="B2912" s="1"/>
      <c r="C2912" s="34" t="str">
        <f>IF('TSA Input'!J2875="","",IF('TSA Input'!J2875="Yes",'TSA Input'!B2875,"Ineligible"))</f>
        <v/>
      </c>
      <c r="D2912" s="246" t="str">
        <f>IF('TSA Input'!J2875="","",IF('TSA Input'!J2875="Yes",IF('TSA Input'!W2875="","",LEFT('TSA Input'!W2875,LEN('TSA Input'!W2875)-2)),""))</f>
        <v/>
      </c>
      <c r="E2912" s="246" t="str">
        <f>IF('TSA Input'!J2875="","",IF('TSA Input'!J2875="Yes",'TSA Input'!I2875,""))</f>
        <v/>
      </c>
      <c r="F2912" s="247" t="str">
        <f>IF('TSA Input'!J2875="","",IF('TSA Input'!J2875="Yes",'TSA Input'!C2875,""))</f>
        <v/>
      </c>
      <c r="G2912" s="36" t="str">
        <f>IF('TSA Input'!J2875="","",IF('TSA Input'!J2875="Yes",'TSA Input'!D2875,""))</f>
        <v/>
      </c>
      <c r="H2912" s="37" t="str">
        <f>IF('TSA Input'!K2875="","",IF('TSA Input'!J2875="Yes",'TSA Input'!G2875,""))</f>
        <v/>
      </c>
      <c r="I2912" s="37" t="str">
        <f>IF('TSA Input'!L2875="","",IF('TSA Input'!J2875="Yes",'TSA Input'!F2875,""))</f>
        <v/>
      </c>
      <c r="J2912" s="39" t="str">
        <f t="shared" si="90"/>
        <v/>
      </c>
      <c r="K2912" s="257" t="str">
        <f>IF('TSA Input'!J2875="","",IF('TSA Input'!J2875="Yes",'TSA Input'!D2875,""))</f>
        <v/>
      </c>
      <c r="L2912" s="258" t="str">
        <f>IF('TSA Input'!J2875="","",IF('TSA Input'!J2875="Yes",'TSA Input'!G2875,""))</f>
        <v/>
      </c>
      <c r="M2912" s="258" t="str">
        <f>IF('TSA Input'!J2875="","",IF('TSA Input'!J2875="Yes",'TSA Input'!F2875,""))</f>
        <v/>
      </c>
      <c r="N2912" s="39" t="str">
        <f t="shared" si="91"/>
        <v/>
      </c>
      <c r="O2912" s="149" t="s">
        <v>11</v>
      </c>
      <c r="P2912" s="148" t="s">
        <v>11</v>
      </c>
      <c r="Q2912" s="1"/>
    </row>
    <row r="2913" spans="1:17" ht="15.75" hidden="1" customHeight="1">
      <c r="A2913" s="1" t="str">
        <f t="shared" si="1"/>
        <v/>
      </c>
      <c r="B2913" s="1"/>
      <c r="C2913" s="34" t="str">
        <f>IF('TSA Input'!J2876="","",IF('TSA Input'!J2876="Yes",'TSA Input'!B2876,"Ineligible"))</f>
        <v/>
      </c>
      <c r="D2913" s="246" t="str">
        <f>IF('TSA Input'!J2876="","",IF('TSA Input'!J2876="Yes",IF('TSA Input'!W2876="","",LEFT('TSA Input'!W2876,LEN('TSA Input'!W2876)-2)),""))</f>
        <v/>
      </c>
      <c r="E2913" s="246" t="str">
        <f>IF('TSA Input'!J2876="","",IF('TSA Input'!J2876="Yes",'TSA Input'!I2876,""))</f>
        <v/>
      </c>
      <c r="F2913" s="247" t="str">
        <f>IF('TSA Input'!J2876="","",IF('TSA Input'!J2876="Yes",'TSA Input'!C2876,""))</f>
        <v/>
      </c>
      <c r="G2913" s="36" t="str">
        <f>IF('TSA Input'!J2876="","",IF('TSA Input'!J2876="Yes",'TSA Input'!D2876,""))</f>
        <v/>
      </c>
      <c r="H2913" s="37" t="str">
        <f>IF('TSA Input'!K2876="","",IF('TSA Input'!J2876="Yes",'TSA Input'!G2876,""))</f>
        <v/>
      </c>
      <c r="I2913" s="37" t="str">
        <f>IF('TSA Input'!L2876="","",IF('TSA Input'!J2876="Yes",'TSA Input'!F2876,""))</f>
        <v/>
      </c>
      <c r="J2913" s="39" t="str">
        <f t="shared" si="90"/>
        <v/>
      </c>
      <c r="K2913" s="257" t="str">
        <f>IF('TSA Input'!J2876="","",IF('TSA Input'!J2876="Yes",'TSA Input'!D2876,""))</f>
        <v/>
      </c>
      <c r="L2913" s="258" t="str">
        <f>IF('TSA Input'!J2876="","",IF('TSA Input'!J2876="Yes",'TSA Input'!G2876,""))</f>
        <v/>
      </c>
      <c r="M2913" s="258" t="str">
        <f>IF('TSA Input'!J2876="","",IF('TSA Input'!J2876="Yes",'TSA Input'!F2876,""))</f>
        <v/>
      </c>
      <c r="N2913" s="39" t="str">
        <f t="shared" si="91"/>
        <v/>
      </c>
      <c r="O2913" s="149" t="s">
        <v>11</v>
      </c>
      <c r="P2913" s="148" t="s">
        <v>11</v>
      </c>
      <c r="Q2913" s="1"/>
    </row>
    <row r="2914" spans="1:17" ht="15.75" hidden="1" customHeight="1">
      <c r="A2914" s="1" t="str">
        <f t="shared" si="1"/>
        <v/>
      </c>
      <c r="B2914" s="1"/>
      <c r="C2914" s="34" t="str">
        <f>IF('TSA Input'!J2877="","",IF('TSA Input'!J2877="Yes",'TSA Input'!B2877,"Ineligible"))</f>
        <v/>
      </c>
      <c r="D2914" s="246" t="str">
        <f>IF('TSA Input'!J2877="","",IF('TSA Input'!J2877="Yes",IF('TSA Input'!W2877="","",LEFT('TSA Input'!W2877,LEN('TSA Input'!W2877)-2)),""))</f>
        <v/>
      </c>
      <c r="E2914" s="246" t="str">
        <f>IF('TSA Input'!J2877="","",IF('TSA Input'!J2877="Yes",'TSA Input'!I2877,""))</f>
        <v/>
      </c>
      <c r="F2914" s="247" t="str">
        <f>IF('TSA Input'!J2877="","",IF('TSA Input'!J2877="Yes",'TSA Input'!C2877,""))</f>
        <v/>
      </c>
      <c r="G2914" s="36" t="str">
        <f>IF('TSA Input'!J2877="","",IF('TSA Input'!J2877="Yes",'TSA Input'!D2877,""))</f>
        <v/>
      </c>
      <c r="H2914" s="37" t="str">
        <f>IF('TSA Input'!K2877="","",IF('TSA Input'!J2877="Yes",'TSA Input'!G2877,""))</f>
        <v/>
      </c>
      <c r="I2914" s="37" t="str">
        <f>IF('TSA Input'!L2877="","",IF('TSA Input'!J2877="Yes",'TSA Input'!F2877,""))</f>
        <v/>
      </c>
      <c r="J2914" s="39" t="str">
        <f t="shared" si="90"/>
        <v/>
      </c>
      <c r="K2914" s="257" t="str">
        <f>IF('TSA Input'!J2877="","",IF('TSA Input'!J2877="Yes",'TSA Input'!D2877,""))</f>
        <v/>
      </c>
      <c r="L2914" s="258" t="str">
        <f>IF('TSA Input'!J2877="","",IF('TSA Input'!J2877="Yes",'TSA Input'!G2877,""))</f>
        <v/>
      </c>
      <c r="M2914" s="258" t="str">
        <f>IF('TSA Input'!J2877="","",IF('TSA Input'!J2877="Yes",'TSA Input'!F2877,""))</f>
        <v/>
      </c>
      <c r="N2914" s="39" t="str">
        <f t="shared" si="91"/>
        <v/>
      </c>
      <c r="O2914" s="149" t="s">
        <v>11</v>
      </c>
      <c r="P2914" s="148" t="s">
        <v>11</v>
      </c>
      <c r="Q2914" s="1"/>
    </row>
    <row r="2915" spans="1:17" ht="15.75" hidden="1" customHeight="1">
      <c r="A2915" s="1" t="str">
        <f t="shared" si="1"/>
        <v/>
      </c>
      <c r="B2915" s="1"/>
      <c r="C2915" s="34" t="str">
        <f>IF('TSA Input'!J2878="","",IF('TSA Input'!J2878="Yes",'TSA Input'!B2878,"Ineligible"))</f>
        <v/>
      </c>
      <c r="D2915" s="246" t="str">
        <f>IF('TSA Input'!J2878="","",IF('TSA Input'!J2878="Yes",IF('TSA Input'!W2878="","",LEFT('TSA Input'!W2878,LEN('TSA Input'!W2878)-2)),""))</f>
        <v/>
      </c>
      <c r="E2915" s="246" t="str">
        <f>IF('TSA Input'!J2878="","",IF('TSA Input'!J2878="Yes",'TSA Input'!I2878,""))</f>
        <v/>
      </c>
      <c r="F2915" s="247" t="str">
        <f>IF('TSA Input'!J2878="","",IF('TSA Input'!J2878="Yes",'TSA Input'!C2878,""))</f>
        <v/>
      </c>
      <c r="G2915" s="36" t="str">
        <f>IF('TSA Input'!J2878="","",IF('TSA Input'!J2878="Yes",'TSA Input'!D2878,""))</f>
        <v/>
      </c>
      <c r="H2915" s="37" t="str">
        <f>IF('TSA Input'!K2878="","",IF('TSA Input'!J2878="Yes",'TSA Input'!G2878,""))</f>
        <v/>
      </c>
      <c r="I2915" s="37" t="str">
        <f>IF('TSA Input'!L2878="","",IF('TSA Input'!J2878="Yes",'TSA Input'!F2878,""))</f>
        <v/>
      </c>
      <c r="J2915" s="39" t="str">
        <f t="shared" si="90"/>
        <v/>
      </c>
      <c r="K2915" s="257" t="str">
        <f>IF('TSA Input'!J2878="","",IF('TSA Input'!J2878="Yes",'TSA Input'!D2878,""))</f>
        <v/>
      </c>
      <c r="L2915" s="258" t="str">
        <f>IF('TSA Input'!J2878="","",IF('TSA Input'!J2878="Yes",'TSA Input'!G2878,""))</f>
        <v/>
      </c>
      <c r="M2915" s="258" t="str">
        <f>IF('TSA Input'!J2878="","",IF('TSA Input'!J2878="Yes",'TSA Input'!F2878,""))</f>
        <v/>
      </c>
      <c r="N2915" s="39" t="str">
        <f t="shared" si="91"/>
        <v/>
      </c>
      <c r="O2915" s="149" t="s">
        <v>11</v>
      </c>
      <c r="P2915" s="148" t="s">
        <v>11</v>
      </c>
      <c r="Q2915" s="1"/>
    </row>
    <row r="2916" spans="1:17" ht="15.75" hidden="1" customHeight="1">
      <c r="A2916" s="1" t="str">
        <f t="shared" si="1"/>
        <v/>
      </c>
      <c r="B2916" s="1"/>
      <c r="C2916" s="34" t="str">
        <f>IF('TSA Input'!J2879="","",IF('TSA Input'!J2879="Yes",'TSA Input'!B2879,"Ineligible"))</f>
        <v/>
      </c>
      <c r="D2916" s="246" t="str">
        <f>IF('TSA Input'!J2879="","",IF('TSA Input'!J2879="Yes",IF('TSA Input'!W2879="","",LEFT('TSA Input'!W2879,LEN('TSA Input'!W2879)-2)),""))</f>
        <v/>
      </c>
      <c r="E2916" s="246" t="str">
        <f>IF('TSA Input'!J2879="","",IF('TSA Input'!J2879="Yes",'TSA Input'!I2879,""))</f>
        <v/>
      </c>
      <c r="F2916" s="247" t="str">
        <f>IF('TSA Input'!J2879="","",IF('TSA Input'!J2879="Yes",'TSA Input'!C2879,""))</f>
        <v/>
      </c>
      <c r="G2916" s="36" t="str">
        <f>IF('TSA Input'!J2879="","",IF('TSA Input'!J2879="Yes",'TSA Input'!D2879,""))</f>
        <v/>
      </c>
      <c r="H2916" s="37" t="str">
        <f>IF('TSA Input'!K2879="","",IF('TSA Input'!J2879="Yes",'TSA Input'!G2879,""))</f>
        <v/>
      </c>
      <c r="I2916" s="37" t="str">
        <f>IF('TSA Input'!L2879="","",IF('TSA Input'!J2879="Yes",'TSA Input'!F2879,""))</f>
        <v/>
      </c>
      <c r="J2916" s="39" t="str">
        <f t="shared" si="90"/>
        <v/>
      </c>
      <c r="K2916" s="257" t="str">
        <f>IF('TSA Input'!J2879="","",IF('TSA Input'!J2879="Yes",'TSA Input'!D2879,""))</f>
        <v/>
      </c>
      <c r="L2916" s="258" t="str">
        <f>IF('TSA Input'!J2879="","",IF('TSA Input'!J2879="Yes",'TSA Input'!G2879,""))</f>
        <v/>
      </c>
      <c r="M2916" s="258" t="str">
        <f>IF('TSA Input'!J2879="","",IF('TSA Input'!J2879="Yes",'TSA Input'!F2879,""))</f>
        <v/>
      </c>
      <c r="N2916" s="39" t="str">
        <f t="shared" si="91"/>
        <v/>
      </c>
      <c r="O2916" s="149" t="s">
        <v>11</v>
      </c>
      <c r="P2916" s="148" t="s">
        <v>11</v>
      </c>
      <c r="Q2916" s="1"/>
    </row>
    <row r="2917" spans="1:17" ht="15.75" hidden="1" customHeight="1">
      <c r="A2917" s="1" t="str">
        <f t="shared" si="1"/>
        <v/>
      </c>
      <c r="B2917" s="1"/>
      <c r="C2917" s="34" t="str">
        <f>IF('TSA Input'!J2880="","",IF('TSA Input'!J2880="Yes",'TSA Input'!B2880,"Ineligible"))</f>
        <v/>
      </c>
      <c r="D2917" s="246" t="str">
        <f>IF('TSA Input'!J2880="","",IF('TSA Input'!J2880="Yes",IF('TSA Input'!W2880="","",LEFT('TSA Input'!W2880,LEN('TSA Input'!W2880)-2)),""))</f>
        <v/>
      </c>
      <c r="E2917" s="246" t="str">
        <f>IF('TSA Input'!J2880="","",IF('TSA Input'!J2880="Yes",'TSA Input'!I2880,""))</f>
        <v/>
      </c>
      <c r="F2917" s="247" t="str">
        <f>IF('TSA Input'!J2880="","",IF('TSA Input'!J2880="Yes",'TSA Input'!C2880,""))</f>
        <v/>
      </c>
      <c r="G2917" s="36" t="str">
        <f>IF('TSA Input'!J2880="","",IF('TSA Input'!J2880="Yes",'TSA Input'!D2880,""))</f>
        <v/>
      </c>
      <c r="H2917" s="37" t="str">
        <f>IF('TSA Input'!K2880="","",IF('TSA Input'!J2880="Yes",'TSA Input'!G2880,""))</f>
        <v/>
      </c>
      <c r="I2917" s="37" t="str">
        <f>IF('TSA Input'!L2880="","",IF('TSA Input'!J2880="Yes",'TSA Input'!F2880,""))</f>
        <v/>
      </c>
      <c r="J2917" s="39" t="str">
        <f t="shared" si="90"/>
        <v/>
      </c>
      <c r="K2917" s="257" t="str">
        <f>IF('TSA Input'!J2880="","",IF('TSA Input'!J2880="Yes",'TSA Input'!D2880,""))</f>
        <v/>
      </c>
      <c r="L2917" s="258" t="str">
        <f>IF('TSA Input'!J2880="","",IF('TSA Input'!J2880="Yes",'TSA Input'!G2880,""))</f>
        <v/>
      </c>
      <c r="M2917" s="258" t="str">
        <f>IF('TSA Input'!J2880="","",IF('TSA Input'!J2880="Yes",'TSA Input'!F2880,""))</f>
        <v/>
      </c>
      <c r="N2917" s="39" t="str">
        <f t="shared" si="91"/>
        <v/>
      </c>
      <c r="O2917" s="149" t="s">
        <v>11</v>
      </c>
      <c r="P2917" s="148" t="s">
        <v>11</v>
      </c>
      <c r="Q2917" s="1"/>
    </row>
    <row r="2918" spans="1:17" ht="15.75" hidden="1" customHeight="1">
      <c r="A2918" s="1" t="str">
        <f t="shared" si="1"/>
        <v/>
      </c>
      <c r="B2918" s="1"/>
      <c r="C2918" s="34" t="str">
        <f>IF('TSA Input'!J2881="","",IF('TSA Input'!J2881="Yes",'TSA Input'!B2881,"Ineligible"))</f>
        <v/>
      </c>
      <c r="D2918" s="246" t="str">
        <f>IF('TSA Input'!J2881="","",IF('TSA Input'!J2881="Yes",IF('TSA Input'!W2881="","",LEFT('TSA Input'!W2881,LEN('TSA Input'!W2881)-2)),""))</f>
        <v/>
      </c>
      <c r="E2918" s="246" t="str">
        <f>IF('TSA Input'!J2881="","",IF('TSA Input'!J2881="Yes",'TSA Input'!I2881,""))</f>
        <v/>
      </c>
      <c r="F2918" s="247" t="str">
        <f>IF('TSA Input'!J2881="","",IF('TSA Input'!J2881="Yes",'TSA Input'!C2881,""))</f>
        <v/>
      </c>
      <c r="G2918" s="36" t="str">
        <f>IF('TSA Input'!J2881="","",IF('TSA Input'!J2881="Yes",'TSA Input'!D2881,""))</f>
        <v/>
      </c>
      <c r="H2918" s="37" t="str">
        <f>IF('TSA Input'!K2881="","",IF('TSA Input'!J2881="Yes",'TSA Input'!G2881,""))</f>
        <v/>
      </c>
      <c r="I2918" s="37" t="str">
        <f>IF('TSA Input'!L2881="","",IF('TSA Input'!J2881="Yes",'TSA Input'!F2881,""))</f>
        <v/>
      </c>
      <c r="J2918" s="39" t="str">
        <f t="shared" si="90"/>
        <v/>
      </c>
      <c r="K2918" s="257" t="str">
        <f>IF('TSA Input'!J2881="","",IF('TSA Input'!J2881="Yes",'TSA Input'!D2881,""))</f>
        <v/>
      </c>
      <c r="L2918" s="258" t="str">
        <f>IF('TSA Input'!J2881="","",IF('TSA Input'!J2881="Yes",'TSA Input'!G2881,""))</f>
        <v/>
      </c>
      <c r="M2918" s="258" t="str">
        <f>IF('TSA Input'!J2881="","",IF('TSA Input'!J2881="Yes",'TSA Input'!F2881,""))</f>
        <v/>
      </c>
      <c r="N2918" s="39" t="str">
        <f t="shared" si="91"/>
        <v/>
      </c>
      <c r="O2918" s="149" t="s">
        <v>11</v>
      </c>
      <c r="P2918" s="148" t="s">
        <v>11</v>
      </c>
      <c r="Q2918" s="1"/>
    </row>
    <row r="2919" spans="1:17" ht="15.75" hidden="1" customHeight="1">
      <c r="A2919" s="1" t="str">
        <f t="shared" si="1"/>
        <v/>
      </c>
      <c r="B2919" s="1"/>
      <c r="C2919" s="34" t="str">
        <f>IF('TSA Input'!J2882="","",IF('TSA Input'!J2882="Yes",'TSA Input'!B2882,"Ineligible"))</f>
        <v/>
      </c>
      <c r="D2919" s="246" t="str">
        <f>IF('TSA Input'!J2882="","",IF('TSA Input'!J2882="Yes",IF('TSA Input'!W2882="","",LEFT('TSA Input'!W2882,LEN('TSA Input'!W2882)-2)),""))</f>
        <v/>
      </c>
      <c r="E2919" s="246" t="str">
        <f>IF('TSA Input'!J2882="","",IF('TSA Input'!J2882="Yes",'TSA Input'!I2882,""))</f>
        <v/>
      </c>
      <c r="F2919" s="247" t="str">
        <f>IF('TSA Input'!J2882="","",IF('TSA Input'!J2882="Yes",'TSA Input'!C2882,""))</f>
        <v/>
      </c>
      <c r="G2919" s="36" t="str">
        <f>IF('TSA Input'!J2882="","",IF('TSA Input'!J2882="Yes",'TSA Input'!D2882,""))</f>
        <v/>
      </c>
      <c r="H2919" s="37" t="str">
        <f>IF('TSA Input'!K2882="","",IF('TSA Input'!J2882="Yes",'TSA Input'!G2882,""))</f>
        <v/>
      </c>
      <c r="I2919" s="37" t="str">
        <f>IF('TSA Input'!L2882="","",IF('TSA Input'!J2882="Yes",'TSA Input'!F2882,""))</f>
        <v/>
      </c>
      <c r="J2919" s="39" t="str">
        <f t="shared" si="90"/>
        <v/>
      </c>
      <c r="K2919" s="257" t="str">
        <f>IF('TSA Input'!J2882="","",IF('TSA Input'!J2882="Yes",'TSA Input'!D2882,""))</f>
        <v/>
      </c>
      <c r="L2919" s="258" t="str">
        <f>IF('TSA Input'!J2882="","",IF('TSA Input'!J2882="Yes",'TSA Input'!G2882,""))</f>
        <v/>
      </c>
      <c r="M2919" s="258" t="str">
        <f>IF('TSA Input'!J2882="","",IF('TSA Input'!J2882="Yes",'TSA Input'!F2882,""))</f>
        <v/>
      </c>
      <c r="N2919" s="39" t="str">
        <f t="shared" si="91"/>
        <v/>
      </c>
      <c r="O2919" s="149" t="s">
        <v>11</v>
      </c>
      <c r="P2919" s="148" t="s">
        <v>11</v>
      </c>
      <c r="Q2919" s="1"/>
    </row>
    <row r="2920" spans="1:17" ht="15.75" hidden="1" customHeight="1">
      <c r="A2920" s="1" t="str">
        <f t="shared" si="1"/>
        <v/>
      </c>
      <c r="B2920" s="1"/>
      <c r="C2920" s="34" t="str">
        <f>IF('TSA Input'!J2883="","",IF('TSA Input'!J2883="Yes",'TSA Input'!B2883,"Ineligible"))</f>
        <v/>
      </c>
      <c r="D2920" s="246" t="str">
        <f>IF('TSA Input'!J2883="","",IF('TSA Input'!J2883="Yes",IF('TSA Input'!W2883="","",LEFT('TSA Input'!W2883,LEN('TSA Input'!W2883)-2)),""))</f>
        <v/>
      </c>
      <c r="E2920" s="246" t="str">
        <f>IF('TSA Input'!J2883="","",IF('TSA Input'!J2883="Yes",'TSA Input'!I2883,""))</f>
        <v/>
      </c>
      <c r="F2920" s="247" t="str">
        <f>IF('TSA Input'!J2883="","",IF('TSA Input'!J2883="Yes",'TSA Input'!C2883,""))</f>
        <v/>
      </c>
      <c r="G2920" s="36" t="str">
        <f>IF('TSA Input'!J2883="","",IF('TSA Input'!J2883="Yes",'TSA Input'!D2883,""))</f>
        <v/>
      </c>
      <c r="H2920" s="37" t="str">
        <f>IF('TSA Input'!K2883="","",IF('TSA Input'!J2883="Yes",'TSA Input'!G2883,""))</f>
        <v/>
      </c>
      <c r="I2920" s="37" t="str">
        <f>IF('TSA Input'!L2883="","",IF('TSA Input'!J2883="Yes",'TSA Input'!F2883,""))</f>
        <v/>
      </c>
      <c r="J2920" s="39" t="str">
        <f t="shared" si="90"/>
        <v/>
      </c>
      <c r="K2920" s="257" t="str">
        <f>IF('TSA Input'!J2883="","",IF('TSA Input'!J2883="Yes",'TSA Input'!D2883,""))</f>
        <v/>
      </c>
      <c r="L2920" s="258" t="str">
        <f>IF('TSA Input'!J2883="","",IF('TSA Input'!J2883="Yes",'TSA Input'!G2883,""))</f>
        <v/>
      </c>
      <c r="M2920" s="258" t="str">
        <f>IF('TSA Input'!J2883="","",IF('TSA Input'!J2883="Yes",'TSA Input'!F2883,""))</f>
        <v/>
      </c>
      <c r="N2920" s="39" t="str">
        <f t="shared" si="91"/>
        <v/>
      </c>
      <c r="O2920" s="149" t="s">
        <v>11</v>
      </c>
      <c r="P2920" s="148" t="s">
        <v>11</v>
      </c>
      <c r="Q2920" s="1"/>
    </row>
    <row r="2921" spans="1:17" ht="15.75" hidden="1" customHeight="1">
      <c r="A2921" s="1" t="str">
        <f t="shared" si="1"/>
        <v/>
      </c>
      <c r="B2921" s="1"/>
      <c r="C2921" s="34" t="str">
        <f>IF('TSA Input'!J2884="","",IF('TSA Input'!J2884="Yes",'TSA Input'!B2884,"Ineligible"))</f>
        <v/>
      </c>
      <c r="D2921" s="246" t="str">
        <f>IF('TSA Input'!J2884="","",IF('TSA Input'!J2884="Yes",IF('TSA Input'!W2884="","",LEFT('TSA Input'!W2884,LEN('TSA Input'!W2884)-2)),""))</f>
        <v/>
      </c>
      <c r="E2921" s="246" t="str">
        <f>IF('TSA Input'!J2884="","",IF('TSA Input'!J2884="Yes",'TSA Input'!I2884,""))</f>
        <v/>
      </c>
      <c r="F2921" s="247" t="str">
        <f>IF('TSA Input'!J2884="","",IF('TSA Input'!J2884="Yes",'TSA Input'!C2884,""))</f>
        <v/>
      </c>
      <c r="G2921" s="36" t="str">
        <f>IF('TSA Input'!J2884="","",IF('TSA Input'!J2884="Yes",'TSA Input'!D2884,""))</f>
        <v/>
      </c>
      <c r="H2921" s="37" t="str">
        <f>IF('TSA Input'!K2884="","",IF('TSA Input'!J2884="Yes",'TSA Input'!G2884,""))</f>
        <v/>
      </c>
      <c r="I2921" s="37" t="str">
        <f>IF('TSA Input'!L2884="","",IF('TSA Input'!J2884="Yes",'TSA Input'!F2884,""))</f>
        <v/>
      </c>
      <c r="J2921" s="39" t="str">
        <f t="shared" ref="J2921:J2984" si="92">IF($C2921="","",SUM(G2921:I2921))</f>
        <v/>
      </c>
      <c r="K2921" s="257" t="str">
        <f>IF('TSA Input'!J2884="","",IF('TSA Input'!J2884="Yes",'TSA Input'!D2884,""))</f>
        <v/>
      </c>
      <c r="L2921" s="258" t="str">
        <f>IF('TSA Input'!J2884="","",IF('TSA Input'!J2884="Yes",'TSA Input'!G2884,""))</f>
        <v/>
      </c>
      <c r="M2921" s="258" t="str">
        <f>IF('TSA Input'!J2884="","",IF('TSA Input'!J2884="Yes",'TSA Input'!F2884,""))</f>
        <v/>
      </c>
      <c r="N2921" s="39" t="str">
        <f t="shared" ref="N2921:N2984" si="93">IF($C2921="","",SUM(K2921:M2921))</f>
        <v/>
      </c>
      <c r="O2921" s="149" t="s">
        <v>11</v>
      </c>
      <c r="P2921" s="148" t="s">
        <v>11</v>
      </c>
      <c r="Q2921" s="1"/>
    </row>
    <row r="2922" spans="1:17" ht="15.75" hidden="1" customHeight="1">
      <c r="A2922" s="1" t="str">
        <f t="shared" si="1"/>
        <v/>
      </c>
      <c r="B2922" s="1"/>
      <c r="C2922" s="34" t="str">
        <f>IF('TSA Input'!J2885="","",IF('TSA Input'!J2885="Yes",'TSA Input'!B2885,"Ineligible"))</f>
        <v/>
      </c>
      <c r="D2922" s="246" t="str">
        <f>IF('TSA Input'!J2885="","",IF('TSA Input'!J2885="Yes",IF('TSA Input'!W2885="","",LEFT('TSA Input'!W2885,LEN('TSA Input'!W2885)-2)),""))</f>
        <v/>
      </c>
      <c r="E2922" s="246" t="str">
        <f>IF('TSA Input'!J2885="","",IF('TSA Input'!J2885="Yes",'TSA Input'!I2885,""))</f>
        <v/>
      </c>
      <c r="F2922" s="247" t="str">
        <f>IF('TSA Input'!J2885="","",IF('TSA Input'!J2885="Yes",'TSA Input'!C2885,""))</f>
        <v/>
      </c>
      <c r="G2922" s="36" t="str">
        <f>IF('TSA Input'!J2885="","",IF('TSA Input'!J2885="Yes",'TSA Input'!D2885,""))</f>
        <v/>
      </c>
      <c r="H2922" s="37" t="str">
        <f>IF('TSA Input'!K2885="","",IF('TSA Input'!J2885="Yes",'TSA Input'!G2885,""))</f>
        <v/>
      </c>
      <c r="I2922" s="37" t="str">
        <f>IF('TSA Input'!L2885="","",IF('TSA Input'!J2885="Yes",'TSA Input'!F2885,""))</f>
        <v/>
      </c>
      <c r="J2922" s="39" t="str">
        <f t="shared" si="92"/>
        <v/>
      </c>
      <c r="K2922" s="257" t="str">
        <f>IF('TSA Input'!J2885="","",IF('TSA Input'!J2885="Yes",'TSA Input'!D2885,""))</f>
        <v/>
      </c>
      <c r="L2922" s="258" t="str">
        <f>IF('TSA Input'!J2885="","",IF('TSA Input'!J2885="Yes",'TSA Input'!G2885,""))</f>
        <v/>
      </c>
      <c r="M2922" s="258" t="str">
        <f>IF('TSA Input'!J2885="","",IF('TSA Input'!J2885="Yes",'TSA Input'!F2885,""))</f>
        <v/>
      </c>
      <c r="N2922" s="39" t="str">
        <f t="shared" si="93"/>
        <v/>
      </c>
      <c r="O2922" s="149" t="s">
        <v>11</v>
      </c>
      <c r="P2922" s="148" t="s">
        <v>11</v>
      </c>
      <c r="Q2922" s="1"/>
    </row>
    <row r="2923" spans="1:17" ht="15.75" hidden="1" customHeight="1">
      <c r="A2923" s="1" t="str">
        <f t="shared" si="1"/>
        <v/>
      </c>
      <c r="B2923" s="1"/>
      <c r="C2923" s="34" t="str">
        <f>IF('TSA Input'!J2886="","",IF('TSA Input'!J2886="Yes",'TSA Input'!B2886,"Ineligible"))</f>
        <v/>
      </c>
      <c r="D2923" s="246" t="str">
        <f>IF('TSA Input'!J2886="","",IF('TSA Input'!J2886="Yes",IF('TSA Input'!W2886="","",LEFT('TSA Input'!W2886,LEN('TSA Input'!W2886)-2)),""))</f>
        <v/>
      </c>
      <c r="E2923" s="246" t="str">
        <f>IF('TSA Input'!J2886="","",IF('TSA Input'!J2886="Yes",'TSA Input'!I2886,""))</f>
        <v/>
      </c>
      <c r="F2923" s="247" t="str">
        <f>IF('TSA Input'!J2886="","",IF('TSA Input'!J2886="Yes",'TSA Input'!C2886,""))</f>
        <v/>
      </c>
      <c r="G2923" s="36" t="str">
        <f>IF('TSA Input'!J2886="","",IF('TSA Input'!J2886="Yes",'TSA Input'!D2886,""))</f>
        <v/>
      </c>
      <c r="H2923" s="37" t="str">
        <f>IF('TSA Input'!K2886="","",IF('TSA Input'!J2886="Yes",'TSA Input'!G2886,""))</f>
        <v/>
      </c>
      <c r="I2923" s="37" t="str">
        <f>IF('TSA Input'!L2886="","",IF('TSA Input'!J2886="Yes",'TSA Input'!F2886,""))</f>
        <v/>
      </c>
      <c r="J2923" s="39" t="str">
        <f t="shared" si="92"/>
        <v/>
      </c>
      <c r="K2923" s="257" t="str">
        <f>IF('TSA Input'!J2886="","",IF('TSA Input'!J2886="Yes",'TSA Input'!D2886,""))</f>
        <v/>
      </c>
      <c r="L2923" s="258" t="str">
        <f>IF('TSA Input'!J2886="","",IF('TSA Input'!J2886="Yes",'TSA Input'!G2886,""))</f>
        <v/>
      </c>
      <c r="M2923" s="258" t="str">
        <f>IF('TSA Input'!J2886="","",IF('TSA Input'!J2886="Yes",'TSA Input'!F2886,""))</f>
        <v/>
      </c>
      <c r="N2923" s="39" t="str">
        <f t="shared" si="93"/>
        <v/>
      </c>
      <c r="O2923" s="149" t="s">
        <v>11</v>
      </c>
      <c r="P2923" s="148" t="s">
        <v>11</v>
      </c>
      <c r="Q2923" s="1"/>
    </row>
    <row r="2924" spans="1:17" ht="15.75" hidden="1" customHeight="1">
      <c r="A2924" s="1" t="str">
        <f t="shared" si="1"/>
        <v/>
      </c>
      <c r="B2924" s="1"/>
      <c r="C2924" s="34" t="str">
        <f>IF('TSA Input'!J2887="","",IF('TSA Input'!J2887="Yes",'TSA Input'!B2887,"Ineligible"))</f>
        <v/>
      </c>
      <c r="D2924" s="246" t="str">
        <f>IF('TSA Input'!J2887="","",IF('TSA Input'!J2887="Yes",IF('TSA Input'!W2887="","",LEFT('TSA Input'!W2887,LEN('TSA Input'!W2887)-2)),""))</f>
        <v/>
      </c>
      <c r="E2924" s="246" t="str">
        <f>IF('TSA Input'!J2887="","",IF('TSA Input'!J2887="Yes",'TSA Input'!I2887,""))</f>
        <v/>
      </c>
      <c r="F2924" s="247" t="str">
        <f>IF('TSA Input'!J2887="","",IF('TSA Input'!J2887="Yes",'TSA Input'!C2887,""))</f>
        <v/>
      </c>
      <c r="G2924" s="36" t="str">
        <f>IF('TSA Input'!J2887="","",IF('TSA Input'!J2887="Yes",'TSA Input'!D2887,""))</f>
        <v/>
      </c>
      <c r="H2924" s="37" t="str">
        <f>IF('TSA Input'!K2887="","",IF('TSA Input'!J2887="Yes",'TSA Input'!G2887,""))</f>
        <v/>
      </c>
      <c r="I2924" s="37" t="str">
        <f>IF('TSA Input'!L2887="","",IF('TSA Input'!J2887="Yes",'TSA Input'!F2887,""))</f>
        <v/>
      </c>
      <c r="J2924" s="39" t="str">
        <f t="shared" si="92"/>
        <v/>
      </c>
      <c r="K2924" s="257" t="str">
        <f>IF('TSA Input'!J2887="","",IF('TSA Input'!J2887="Yes",'TSA Input'!D2887,""))</f>
        <v/>
      </c>
      <c r="L2924" s="258" t="str">
        <f>IF('TSA Input'!J2887="","",IF('TSA Input'!J2887="Yes",'TSA Input'!G2887,""))</f>
        <v/>
      </c>
      <c r="M2924" s="258" t="str">
        <f>IF('TSA Input'!J2887="","",IF('TSA Input'!J2887="Yes",'TSA Input'!F2887,""))</f>
        <v/>
      </c>
      <c r="N2924" s="39" t="str">
        <f t="shared" si="93"/>
        <v/>
      </c>
      <c r="O2924" s="149" t="s">
        <v>11</v>
      </c>
      <c r="P2924" s="148" t="s">
        <v>11</v>
      </c>
      <c r="Q2924" s="1"/>
    </row>
    <row r="2925" spans="1:17" ht="15.75" hidden="1" customHeight="1">
      <c r="A2925" s="1" t="str">
        <f t="shared" si="1"/>
        <v/>
      </c>
      <c r="B2925" s="1"/>
      <c r="C2925" s="34" t="str">
        <f>IF('TSA Input'!J2888="","",IF('TSA Input'!J2888="Yes",'TSA Input'!B2888,"Ineligible"))</f>
        <v/>
      </c>
      <c r="D2925" s="246" t="str">
        <f>IF('TSA Input'!J2888="","",IF('TSA Input'!J2888="Yes",IF('TSA Input'!W2888="","",LEFT('TSA Input'!W2888,LEN('TSA Input'!W2888)-2)),""))</f>
        <v/>
      </c>
      <c r="E2925" s="246" t="str">
        <f>IF('TSA Input'!J2888="","",IF('TSA Input'!J2888="Yes",'TSA Input'!I2888,""))</f>
        <v/>
      </c>
      <c r="F2925" s="247" t="str">
        <f>IF('TSA Input'!J2888="","",IF('TSA Input'!J2888="Yes",'TSA Input'!C2888,""))</f>
        <v/>
      </c>
      <c r="G2925" s="36" t="str">
        <f>IF('TSA Input'!J2888="","",IF('TSA Input'!J2888="Yes",'TSA Input'!D2888,""))</f>
        <v/>
      </c>
      <c r="H2925" s="37" t="str">
        <f>IF('TSA Input'!K2888="","",IF('TSA Input'!J2888="Yes",'TSA Input'!G2888,""))</f>
        <v/>
      </c>
      <c r="I2925" s="37" t="str">
        <f>IF('TSA Input'!L2888="","",IF('TSA Input'!J2888="Yes",'TSA Input'!F2888,""))</f>
        <v/>
      </c>
      <c r="J2925" s="39" t="str">
        <f t="shared" si="92"/>
        <v/>
      </c>
      <c r="K2925" s="257" t="str">
        <f>IF('TSA Input'!J2888="","",IF('TSA Input'!J2888="Yes",'TSA Input'!D2888,""))</f>
        <v/>
      </c>
      <c r="L2925" s="258" t="str">
        <f>IF('TSA Input'!J2888="","",IF('TSA Input'!J2888="Yes",'TSA Input'!G2888,""))</f>
        <v/>
      </c>
      <c r="M2925" s="258" t="str">
        <f>IF('TSA Input'!J2888="","",IF('TSA Input'!J2888="Yes",'TSA Input'!F2888,""))</f>
        <v/>
      </c>
      <c r="N2925" s="39" t="str">
        <f t="shared" si="93"/>
        <v/>
      </c>
      <c r="O2925" s="149" t="s">
        <v>11</v>
      </c>
      <c r="P2925" s="148" t="s">
        <v>11</v>
      </c>
      <c r="Q2925" s="1"/>
    </row>
    <row r="2926" spans="1:17" ht="15.75" hidden="1" customHeight="1">
      <c r="A2926" s="1" t="str">
        <f t="shared" si="1"/>
        <v/>
      </c>
      <c r="B2926" s="1"/>
      <c r="C2926" s="34" t="str">
        <f>IF('TSA Input'!J2889="","",IF('TSA Input'!J2889="Yes",'TSA Input'!B2889,"Ineligible"))</f>
        <v/>
      </c>
      <c r="D2926" s="246" t="str">
        <f>IF('TSA Input'!J2889="","",IF('TSA Input'!J2889="Yes",IF('TSA Input'!W2889="","",LEFT('TSA Input'!W2889,LEN('TSA Input'!W2889)-2)),""))</f>
        <v/>
      </c>
      <c r="E2926" s="246" t="str">
        <f>IF('TSA Input'!J2889="","",IF('TSA Input'!J2889="Yes",'TSA Input'!I2889,""))</f>
        <v/>
      </c>
      <c r="F2926" s="247" t="str">
        <f>IF('TSA Input'!J2889="","",IF('TSA Input'!J2889="Yes",'TSA Input'!C2889,""))</f>
        <v/>
      </c>
      <c r="G2926" s="36" t="str">
        <f>IF('TSA Input'!J2889="","",IF('TSA Input'!J2889="Yes",'TSA Input'!D2889,""))</f>
        <v/>
      </c>
      <c r="H2926" s="37" t="str">
        <f>IF('TSA Input'!K2889="","",IF('TSA Input'!J2889="Yes",'TSA Input'!G2889,""))</f>
        <v/>
      </c>
      <c r="I2926" s="37" t="str">
        <f>IF('TSA Input'!L2889="","",IF('TSA Input'!J2889="Yes",'TSA Input'!F2889,""))</f>
        <v/>
      </c>
      <c r="J2926" s="39" t="str">
        <f t="shared" si="92"/>
        <v/>
      </c>
      <c r="K2926" s="257" t="str">
        <f>IF('TSA Input'!J2889="","",IF('TSA Input'!J2889="Yes",'TSA Input'!D2889,""))</f>
        <v/>
      </c>
      <c r="L2926" s="258" t="str">
        <f>IF('TSA Input'!J2889="","",IF('TSA Input'!J2889="Yes",'TSA Input'!G2889,""))</f>
        <v/>
      </c>
      <c r="M2926" s="258" t="str">
        <f>IF('TSA Input'!J2889="","",IF('TSA Input'!J2889="Yes",'TSA Input'!F2889,""))</f>
        <v/>
      </c>
      <c r="N2926" s="39" t="str">
        <f t="shared" si="93"/>
        <v/>
      </c>
      <c r="O2926" s="149" t="s">
        <v>11</v>
      </c>
      <c r="P2926" s="148" t="s">
        <v>11</v>
      </c>
      <c r="Q2926" s="1"/>
    </row>
    <row r="2927" spans="1:17" ht="15.75" hidden="1" customHeight="1">
      <c r="A2927" s="1" t="str">
        <f t="shared" si="1"/>
        <v/>
      </c>
      <c r="B2927" s="1"/>
      <c r="C2927" s="34" t="str">
        <f>IF('TSA Input'!J2890="","",IF('TSA Input'!J2890="Yes",'TSA Input'!B2890,"Ineligible"))</f>
        <v/>
      </c>
      <c r="D2927" s="246" t="str">
        <f>IF('TSA Input'!J2890="","",IF('TSA Input'!J2890="Yes",IF('TSA Input'!W2890="","",LEFT('TSA Input'!W2890,LEN('TSA Input'!W2890)-2)),""))</f>
        <v/>
      </c>
      <c r="E2927" s="246" t="str">
        <f>IF('TSA Input'!J2890="","",IF('TSA Input'!J2890="Yes",'TSA Input'!I2890,""))</f>
        <v/>
      </c>
      <c r="F2927" s="247" t="str">
        <f>IF('TSA Input'!J2890="","",IF('TSA Input'!J2890="Yes",'TSA Input'!C2890,""))</f>
        <v/>
      </c>
      <c r="G2927" s="36" t="str">
        <f>IF('TSA Input'!J2890="","",IF('TSA Input'!J2890="Yes",'TSA Input'!D2890,""))</f>
        <v/>
      </c>
      <c r="H2927" s="37" t="str">
        <f>IF('TSA Input'!K2890="","",IF('TSA Input'!J2890="Yes",'TSA Input'!G2890,""))</f>
        <v/>
      </c>
      <c r="I2927" s="37" t="str">
        <f>IF('TSA Input'!L2890="","",IF('TSA Input'!J2890="Yes",'TSA Input'!F2890,""))</f>
        <v/>
      </c>
      <c r="J2927" s="39" t="str">
        <f t="shared" si="92"/>
        <v/>
      </c>
      <c r="K2927" s="257" t="str">
        <f>IF('TSA Input'!J2890="","",IF('TSA Input'!J2890="Yes",'TSA Input'!D2890,""))</f>
        <v/>
      </c>
      <c r="L2927" s="258" t="str">
        <f>IF('TSA Input'!J2890="","",IF('TSA Input'!J2890="Yes",'TSA Input'!G2890,""))</f>
        <v/>
      </c>
      <c r="M2927" s="258" t="str">
        <f>IF('TSA Input'!J2890="","",IF('TSA Input'!J2890="Yes",'TSA Input'!F2890,""))</f>
        <v/>
      </c>
      <c r="N2927" s="39" t="str">
        <f t="shared" si="93"/>
        <v/>
      </c>
      <c r="O2927" s="149" t="s">
        <v>11</v>
      </c>
      <c r="P2927" s="148" t="s">
        <v>11</v>
      </c>
      <c r="Q2927" s="1"/>
    </row>
    <row r="2928" spans="1:17" ht="15.75" hidden="1" customHeight="1">
      <c r="A2928" s="1" t="str">
        <f t="shared" si="1"/>
        <v/>
      </c>
      <c r="B2928" s="1"/>
      <c r="C2928" s="34" t="str">
        <f>IF('TSA Input'!J2891="","",IF('TSA Input'!J2891="Yes",'TSA Input'!B2891,"Ineligible"))</f>
        <v/>
      </c>
      <c r="D2928" s="246" t="str">
        <f>IF('TSA Input'!J2891="","",IF('TSA Input'!J2891="Yes",IF('TSA Input'!W2891="","",LEFT('TSA Input'!W2891,LEN('TSA Input'!W2891)-2)),""))</f>
        <v/>
      </c>
      <c r="E2928" s="246" t="str">
        <f>IF('TSA Input'!J2891="","",IF('TSA Input'!J2891="Yes",'TSA Input'!I2891,""))</f>
        <v/>
      </c>
      <c r="F2928" s="247" t="str">
        <f>IF('TSA Input'!J2891="","",IF('TSA Input'!J2891="Yes",'TSA Input'!C2891,""))</f>
        <v/>
      </c>
      <c r="G2928" s="36" t="str">
        <f>IF('TSA Input'!J2891="","",IF('TSA Input'!J2891="Yes",'TSA Input'!D2891,""))</f>
        <v/>
      </c>
      <c r="H2928" s="37" t="str">
        <f>IF('TSA Input'!K2891="","",IF('TSA Input'!J2891="Yes",'TSA Input'!G2891,""))</f>
        <v/>
      </c>
      <c r="I2928" s="37" t="str">
        <f>IF('TSA Input'!L2891="","",IF('TSA Input'!J2891="Yes",'TSA Input'!F2891,""))</f>
        <v/>
      </c>
      <c r="J2928" s="39" t="str">
        <f t="shared" si="92"/>
        <v/>
      </c>
      <c r="K2928" s="257" t="str">
        <f>IF('TSA Input'!J2891="","",IF('TSA Input'!J2891="Yes",'TSA Input'!D2891,""))</f>
        <v/>
      </c>
      <c r="L2928" s="258" t="str">
        <f>IF('TSA Input'!J2891="","",IF('TSA Input'!J2891="Yes",'TSA Input'!G2891,""))</f>
        <v/>
      </c>
      <c r="M2928" s="258" t="str">
        <f>IF('TSA Input'!J2891="","",IF('TSA Input'!J2891="Yes",'TSA Input'!F2891,""))</f>
        <v/>
      </c>
      <c r="N2928" s="39" t="str">
        <f t="shared" si="93"/>
        <v/>
      </c>
      <c r="O2928" s="149" t="s">
        <v>11</v>
      </c>
      <c r="P2928" s="148" t="s">
        <v>11</v>
      </c>
      <c r="Q2928" s="1"/>
    </row>
    <row r="2929" spans="1:17" ht="15.75" hidden="1" customHeight="1">
      <c r="A2929" s="1" t="str">
        <f t="shared" si="1"/>
        <v/>
      </c>
      <c r="B2929" s="1"/>
      <c r="C2929" s="34" t="str">
        <f>IF('TSA Input'!J2892="","",IF('TSA Input'!J2892="Yes",'TSA Input'!B2892,"Ineligible"))</f>
        <v/>
      </c>
      <c r="D2929" s="246" t="str">
        <f>IF('TSA Input'!J2892="","",IF('TSA Input'!J2892="Yes",IF('TSA Input'!W2892="","",LEFT('TSA Input'!W2892,LEN('TSA Input'!W2892)-2)),""))</f>
        <v/>
      </c>
      <c r="E2929" s="246" t="str">
        <f>IF('TSA Input'!J2892="","",IF('TSA Input'!J2892="Yes",'TSA Input'!I2892,""))</f>
        <v/>
      </c>
      <c r="F2929" s="247" t="str">
        <f>IF('TSA Input'!J2892="","",IF('TSA Input'!J2892="Yes",'TSA Input'!C2892,""))</f>
        <v/>
      </c>
      <c r="G2929" s="36" t="str">
        <f>IF('TSA Input'!J2892="","",IF('TSA Input'!J2892="Yes",'TSA Input'!D2892,""))</f>
        <v/>
      </c>
      <c r="H2929" s="37" t="str">
        <f>IF('TSA Input'!K2892="","",IF('TSA Input'!J2892="Yes",'TSA Input'!G2892,""))</f>
        <v/>
      </c>
      <c r="I2929" s="37" t="str">
        <f>IF('TSA Input'!L2892="","",IF('TSA Input'!J2892="Yes",'TSA Input'!F2892,""))</f>
        <v/>
      </c>
      <c r="J2929" s="39" t="str">
        <f t="shared" si="92"/>
        <v/>
      </c>
      <c r="K2929" s="257" t="str">
        <f>IF('TSA Input'!J2892="","",IF('TSA Input'!J2892="Yes",'TSA Input'!D2892,""))</f>
        <v/>
      </c>
      <c r="L2929" s="258" t="str">
        <f>IF('TSA Input'!J2892="","",IF('TSA Input'!J2892="Yes",'TSA Input'!G2892,""))</f>
        <v/>
      </c>
      <c r="M2929" s="258" t="str">
        <f>IF('TSA Input'!J2892="","",IF('TSA Input'!J2892="Yes",'TSA Input'!F2892,""))</f>
        <v/>
      </c>
      <c r="N2929" s="39" t="str">
        <f t="shared" si="93"/>
        <v/>
      </c>
      <c r="O2929" s="149" t="s">
        <v>11</v>
      </c>
      <c r="P2929" s="148" t="s">
        <v>11</v>
      </c>
      <c r="Q2929" s="1"/>
    </row>
    <row r="2930" spans="1:17" ht="15.75" hidden="1" customHeight="1">
      <c r="A2930" s="1" t="str">
        <f t="shared" si="1"/>
        <v/>
      </c>
      <c r="B2930" s="1"/>
      <c r="C2930" s="34" t="str">
        <f>IF('TSA Input'!J2893="","",IF('TSA Input'!J2893="Yes",'TSA Input'!B2893,"Ineligible"))</f>
        <v/>
      </c>
      <c r="D2930" s="246" t="str">
        <f>IF('TSA Input'!J2893="","",IF('TSA Input'!J2893="Yes",IF('TSA Input'!W2893="","",LEFT('TSA Input'!W2893,LEN('TSA Input'!W2893)-2)),""))</f>
        <v/>
      </c>
      <c r="E2930" s="246" t="str">
        <f>IF('TSA Input'!J2893="","",IF('TSA Input'!J2893="Yes",'TSA Input'!I2893,""))</f>
        <v/>
      </c>
      <c r="F2930" s="247" t="str">
        <f>IF('TSA Input'!J2893="","",IF('TSA Input'!J2893="Yes",'TSA Input'!C2893,""))</f>
        <v/>
      </c>
      <c r="G2930" s="36" t="str">
        <f>IF('TSA Input'!J2893="","",IF('TSA Input'!J2893="Yes",'TSA Input'!D2893,""))</f>
        <v/>
      </c>
      <c r="H2930" s="37" t="str">
        <f>IF('TSA Input'!K2893="","",IF('TSA Input'!J2893="Yes",'TSA Input'!G2893,""))</f>
        <v/>
      </c>
      <c r="I2930" s="37" t="str">
        <f>IF('TSA Input'!L2893="","",IF('TSA Input'!J2893="Yes",'TSA Input'!F2893,""))</f>
        <v/>
      </c>
      <c r="J2930" s="39" t="str">
        <f t="shared" si="92"/>
        <v/>
      </c>
      <c r="K2930" s="257" t="str">
        <f>IF('TSA Input'!J2893="","",IF('TSA Input'!J2893="Yes",'TSA Input'!D2893,""))</f>
        <v/>
      </c>
      <c r="L2930" s="258" t="str">
        <f>IF('TSA Input'!J2893="","",IF('TSA Input'!J2893="Yes",'TSA Input'!G2893,""))</f>
        <v/>
      </c>
      <c r="M2930" s="258" t="str">
        <f>IF('TSA Input'!J2893="","",IF('TSA Input'!J2893="Yes",'TSA Input'!F2893,""))</f>
        <v/>
      </c>
      <c r="N2930" s="39" t="str">
        <f t="shared" si="93"/>
        <v/>
      </c>
      <c r="O2930" s="149" t="s">
        <v>11</v>
      </c>
      <c r="P2930" s="148" t="s">
        <v>11</v>
      </c>
      <c r="Q2930" s="1"/>
    </row>
    <row r="2931" spans="1:17" ht="15.75" hidden="1" customHeight="1">
      <c r="A2931" s="1" t="str">
        <f t="shared" si="1"/>
        <v/>
      </c>
      <c r="B2931" s="1"/>
      <c r="C2931" s="34" t="str">
        <f>IF('TSA Input'!J2894="","",IF('TSA Input'!J2894="Yes",'TSA Input'!B2894,"Ineligible"))</f>
        <v/>
      </c>
      <c r="D2931" s="246" t="str">
        <f>IF('TSA Input'!J2894="","",IF('TSA Input'!J2894="Yes",IF('TSA Input'!W2894="","",LEFT('TSA Input'!W2894,LEN('TSA Input'!W2894)-2)),""))</f>
        <v/>
      </c>
      <c r="E2931" s="246" t="str">
        <f>IF('TSA Input'!J2894="","",IF('TSA Input'!J2894="Yes",'TSA Input'!I2894,""))</f>
        <v/>
      </c>
      <c r="F2931" s="247" t="str">
        <f>IF('TSA Input'!J2894="","",IF('TSA Input'!J2894="Yes",'TSA Input'!C2894,""))</f>
        <v/>
      </c>
      <c r="G2931" s="36" t="str">
        <f>IF('TSA Input'!J2894="","",IF('TSA Input'!J2894="Yes",'TSA Input'!D2894,""))</f>
        <v/>
      </c>
      <c r="H2931" s="37" t="str">
        <f>IF('TSA Input'!K2894="","",IF('TSA Input'!J2894="Yes",'TSA Input'!G2894,""))</f>
        <v/>
      </c>
      <c r="I2931" s="37" t="str">
        <f>IF('TSA Input'!L2894="","",IF('TSA Input'!J2894="Yes",'TSA Input'!F2894,""))</f>
        <v/>
      </c>
      <c r="J2931" s="39" t="str">
        <f t="shared" si="92"/>
        <v/>
      </c>
      <c r="K2931" s="257" t="str">
        <f>IF('TSA Input'!J2894="","",IF('TSA Input'!J2894="Yes",'TSA Input'!D2894,""))</f>
        <v/>
      </c>
      <c r="L2931" s="258" t="str">
        <f>IF('TSA Input'!J2894="","",IF('TSA Input'!J2894="Yes",'TSA Input'!G2894,""))</f>
        <v/>
      </c>
      <c r="M2931" s="258" t="str">
        <f>IF('TSA Input'!J2894="","",IF('TSA Input'!J2894="Yes",'TSA Input'!F2894,""))</f>
        <v/>
      </c>
      <c r="N2931" s="39" t="str">
        <f t="shared" si="93"/>
        <v/>
      </c>
      <c r="O2931" s="149" t="s">
        <v>11</v>
      </c>
      <c r="P2931" s="148" t="s">
        <v>11</v>
      </c>
      <c r="Q2931" s="1"/>
    </row>
    <row r="2932" spans="1:17" ht="15.75" hidden="1" customHeight="1">
      <c r="A2932" s="1" t="str">
        <f t="shared" si="1"/>
        <v/>
      </c>
      <c r="B2932" s="1"/>
      <c r="C2932" s="34" t="str">
        <f>IF('TSA Input'!J2895="","",IF('TSA Input'!J2895="Yes",'TSA Input'!B2895,"Ineligible"))</f>
        <v/>
      </c>
      <c r="D2932" s="246" t="str">
        <f>IF('TSA Input'!J2895="","",IF('TSA Input'!J2895="Yes",IF('TSA Input'!W2895="","",LEFT('TSA Input'!W2895,LEN('TSA Input'!W2895)-2)),""))</f>
        <v/>
      </c>
      <c r="E2932" s="246" t="str">
        <f>IF('TSA Input'!J2895="","",IF('TSA Input'!J2895="Yes",'TSA Input'!I2895,""))</f>
        <v/>
      </c>
      <c r="F2932" s="247" t="str">
        <f>IF('TSA Input'!J2895="","",IF('TSA Input'!J2895="Yes",'TSA Input'!C2895,""))</f>
        <v/>
      </c>
      <c r="G2932" s="36" t="str">
        <f>IF('TSA Input'!J2895="","",IF('TSA Input'!J2895="Yes",'TSA Input'!D2895,""))</f>
        <v/>
      </c>
      <c r="H2932" s="37" t="str">
        <f>IF('TSA Input'!K2895="","",IF('TSA Input'!J2895="Yes",'TSA Input'!G2895,""))</f>
        <v/>
      </c>
      <c r="I2932" s="37" t="str">
        <f>IF('TSA Input'!L2895="","",IF('TSA Input'!J2895="Yes",'TSA Input'!F2895,""))</f>
        <v/>
      </c>
      <c r="J2932" s="39" t="str">
        <f t="shared" si="92"/>
        <v/>
      </c>
      <c r="K2932" s="257" t="str">
        <f>IF('TSA Input'!J2895="","",IF('TSA Input'!J2895="Yes",'TSA Input'!D2895,""))</f>
        <v/>
      </c>
      <c r="L2932" s="258" t="str">
        <f>IF('TSA Input'!J2895="","",IF('TSA Input'!J2895="Yes",'TSA Input'!G2895,""))</f>
        <v/>
      </c>
      <c r="M2932" s="258" t="str">
        <f>IF('TSA Input'!J2895="","",IF('TSA Input'!J2895="Yes",'TSA Input'!F2895,""))</f>
        <v/>
      </c>
      <c r="N2932" s="39" t="str">
        <f t="shared" si="93"/>
        <v/>
      </c>
      <c r="O2932" s="149" t="s">
        <v>11</v>
      </c>
      <c r="P2932" s="148" t="s">
        <v>11</v>
      </c>
      <c r="Q2932" s="1"/>
    </row>
    <row r="2933" spans="1:17" ht="15.75" hidden="1" customHeight="1">
      <c r="A2933" s="1" t="str">
        <f t="shared" si="1"/>
        <v/>
      </c>
      <c r="B2933" s="1"/>
      <c r="C2933" s="34" t="str">
        <f>IF('TSA Input'!J2896="","",IF('TSA Input'!J2896="Yes",'TSA Input'!B2896,"Ineligible"))</f>
        <v/>
      </c>
      <c r="D2933" s="246" t="str">
        <f>IF('TSA Input'!J2896="","",IF('TSA Input'!J2896="Yes",IF('TSA Input'!W2896="","",LEFT('TSA Input'!W2896,LEN('TSA Input'!W2896)-2)),""))</f>
        <v/>
      </c>
      <c r="E2933" s="246" t="str">
        <f>IF('TSA Input'!J2896="","",IF('TSA Input'!J2896="Yes",'TSA Input'!I2896,""))</f>
        <v/>
      </c>
      <c r="F2933" s="247" t="str">
        <f>IF('TSA Input'!J2896="","",IF('TSA Input'!J2896="Yes",'TSA Input'!C2896,""))</f>
        <v/>
      </c>
      <c r="G2933" s="36" t="str">
        <f>IF('TSA Input'!J2896="","",IF('TSA Input'!J2896="Yes",'TSA Input'!D2896,""))</f>
        <v/>
      </c>
      <c r="H2933" s="37" t="str">
        <f>IF('TSA Input'!K2896="","",IF('TSA Input'!J2896="Yes",'TSA Input'!G2896,""))</f>
        <v/>
      </c>
      <c r="I2933" s="37" t="str">
        <f>IF('TSA Input'!L2896="","",IF('TSA Input'!J2896="Yes",'TSA Input'!F2896,""))</f>
        <v/>
      </c>
      <c r="J2933" s="39" t="str">
        <f t="shared" si="92"/>
        <v/>
      </c>
      <c r="K2933" s="257" t="str">
        <f>IF('TSA Input'!J2896="","",IF('TSA Input'!J2896="Yes",'TSA Input'!D2896,""))</f>
        <v/>
      </c>
      <c r="L2933" s="258" t="str">
        <f>IF('TSA Input'!J2896="","",IF('TSA Input'!J2896="Yes",'TSA Input'!G2896,""))</f>
        <v/>
      </c>
      <c r="M2933" s="258" t="str">
        <f>IF('TSA Input'!J2896="","",IF('TSA Input'!J2896="Yes",'TSA Input'!F2896,""))</f>
        <v/>
      </c>
      <c r="N2933" s="39" t="str">
        <f t="shared" si="93"/>
        <v/>
      </c>
      <c r="O2933" s="149" t="s">
        <v>11</v>
      </c>
      <c r="P2933" s="148" t="s">
        <v>11</v>
      </c>
      <c r="Q2933" s="1"/>
    </row>
    <row r="2934" spans="1:17" ht="15.75" hidden="1" customHeight="1">
      <c r="A2934" s="1" t="str">
        <f t="shared" si="1"/>
        <v/>
      </c>
      <c r="B2934" s="1"/>
      <c r="C2934" s="34" t="str">
        <f>IF('TSA Input'!J2897="","",IF('TSA Input'!J2897="Yes",'TSA Input'!B2897,"Ineligible"))</f>
        <v/>
      </c>
      <c r="D2934" s="246" t="str">
        <f>IF('TSA Input'!J2897="","",IF('TSA Input'!J2897="Yes",IF('TSA Input'!W2897="","",LEFT('TSA Input'!W2897,LEN('TSA Input'!W2897)-2)),""))</f>
        <v/>
      </c>
      <c r="E2934" s="246" t="str">
        <f>IF('TSA Input'!J2897="","",IF('TSA Input'!J2897="Yes",'TSA Input'!I2897,""))</f>
        <v/>
      </c>
      <c r="F2934" s="247" t="str">
        <f>IF('TSA Input'!J2897="","",IF('TSA Input'!J2897="Yes",'TSA Input'!C2897,""))</f>
        <v/>
      </c>
      <c r="G2934" s="36" t="str">
        <f>IF('TSA Input'!J2897="","",IF('TSA Input'!J2897="Yes",'TSA Input'!D2897,""))</f>
        <v/>
      </c>
      <c r="H2934" s="37" t="str">
        <f>IF('TSA Input'!K2897="","",IF('TSA Input'!J2897="Yes",'TSA Input'!G2897,""))</f>
        <v/>
      </c>
      <c r="I2934" s="37" t="str">
        <f>IF('TSA Input'!L2897="","",IF('TSA Input'!J2897="Yes",'TSA Input'!F2897,""))</f>
        <v/>
      </c>
      <c r="J2934" s="39" t="str">
        <f t="shared" si="92"/>
        <v/>
      </c>
      <c r="K2934" s="257" t="str">
        <f>IF('TSA Input'!J2897="","",IF('TSA Input'!J2897="Yes",'TSA Input'!D2897,""))</f>
        <v/>
      </c>
      <c r="L2934" s="258" t="str">
        <f>IF('TSA Input'!J2897="","",IF('TSA Input'!J2897="Yes",'TSA Input'!G2897,""))</f>
        <v/>
      </c>
      <c r="M2934" s="258" t="str">
        <f>IF('TSA Input'!J2897="","",IF('TSA Input'!J2897="Yes",'TSA Input'!F2897,""))</f>
        <v/>
      </c>
      <c r="N2934" s="39" t="str">
        <f t="shared" si="93"/>
        <v/>
      </c>
      <c r="O2934" s="149" t="s">
        <v>11</v>
      </c>
      <c r="P2934" s="148" t="s">
        <v>11</v>
      </c>
      <c r="Q2934" s="1"/>
    </row>
    <row r="2935" spans="1:17" ht="15.75" hidden="1" customHeight="1">
      <c r="A2935" s="1" t="str">
        <f t="shared" si="1"/>
        <v/>
      </c>
      <c r="B2935" s="1"/>
      <c r="C2935" s="34" t="str">
        <f>IF('TSA Input'!J2898="","",IF('TSA Input'!J2898="Yes",'TSA Input'!B2898,"Ineligible"))</f>
        <v/>
      </c>
      <c r="D2935" s="246" t="str">
        <f>IF('TSA Input'!J2898="","",IF('TSA Input'!J2898="Yes",IF('TSA Input'!W2898="","",LEFT('TSA Input'!W2898,LEN('TSA Input'!W2898)-2)),""))</f>
        <v/>
      </c>
      <c r="E2935" s="246" t="str">
        <f>IF('TSA Input'!J2898="","",IF('TSA Input'!J2898="Yes",'TSA Input'!I2898,""))</f>
        <v/>
      </c>
      <c r="F2935" s="247" t="str">
        <f>IF('TSA Input'!J2898="","",IF('TSA Input'!J2898="Yes",'TSA Input'!C2898,""))</f>
        <v/>
      </c>
      <c r="G2935" s="36" t="str">
        <f>IF('TSA Input'!J2898="","",IF('TSA Input'!J2898="Yes",'TSA Input'!D2898,""))</f>
        <v/>
      </c>
      <c r="H2935" s="37" t="str">
        <f>IF('TSA Input'!K2898="","",IF('TSA Input'!J2898="Yes",'TSA Input'!G2898,""))</f>
        <v/>
      </c>
      <c r="I2935" s="37" t="str">
        <f>IF('TSA Input'!L2898="","",IF('TSA Input'!J2898="Yes",'TSA Input'!F2898,""))</f>
        <v/>
      </c>
      <c r="J2935" s="39" t="str">
        <f t="shared" si="92"/>
        <v/>
      </c>
      <c r="K2935" s="257" t="str">
        <f>IF('TSA Input'!J2898="","",IF('TSA Input'!J2898="Yes",'TSA Input'!D2898,""))</f>
        <v/>
      </c>
      <c r="L2935" s="258" t="str">
        <f>IF('TSA Input'!J2898="","",IF('TSA Input'!J2898="Yes",'TSA Input'!G2898,""))</f>
        <v/>
      </c>
      <c r="M2935" s="258" t="str">
        <f>IF('TSA Input'!J2898="","",IF('TSA Input'!J2898="Yes",'TSA Input'!F2898,""))</f>
        <v/>
      </c>
      <c r="N2935" s="39" t="str">
        <f t="shared" si="93"/>
        <v/>
      </c>
      <c r="O2935" s="149" t="s">
        <v>11</v>
      </c>
      <c r="P2935" s="148" t="s">
        <v>11</v>
      </c>
      <c r="Q2935" s="1"/>
    </row>
    <row r="2936" spans="1:17" ht="15.75" hidden="1" customHeight="1">
      <c r="A2936" s="1" t="str">
        <f t="shared" si="1"/>
        <v/>
      </c>
      <c r="B2936" s="1"/>
      <c r="C2936" s="34" t="str">
        <f>IF('TSA Input'!J2899="","",IF('TSA Input'!J2899="Yes",'TSA Input'!B2899,"Ineligible"))</f>
        <v/>
      </c>
      <c r="D2936" s="246" t="str">
        <f>IF('TSA Input'!J2899="","",IF('TSA Input'!J2899="Yes",IF('TSA Input'!W2899="","",LEFT('TSA Input'!W2899,LEN('TSA Input'!W2899)-2)),""))</f>
        <v/>
      </c>
      <c r="E2936" s="246" t="str">
        <f>IF('TSA Input'!J2899="","",IF('TSA Input'!J2899="Yes",'TSA Input'!I2899,""))</f>
        <v/>
      </c>
      <c r="F2936" s="247" t="str">
        <f>IF('TSA Input'!J2899="","",IF('TSA Input'!J2899="Yes",'TSA Input'!C2899,""))</f>
        <v/>
      </c>
      <c r="G2936" s="36" t="str">
        <f>IF('TSA Input'!J2899="","",IF('TSA Input'!J2899="Yes",'TSA Input'!D2899,""))</f>
        <v/>
      </c>
      <c r="H2936" s="37" t="str">
        <f>IF('TSA Input'!K2899="","",IF('TSA Input'!J2899="Yes",'TSA Input'!G2899,""))</f>
        <v/>
      </c>
      <c r="I2936" s="37" t="str">
        <f>IF('TSA Input'!L2899="","",IF('TSA Input'!J2899="Yes",'TSA Input'!F2899,""))</f>
        <v/>
      </c>
      <c r="J2936" s="39" t="str">
        <f t="shared" si="92"/>
        <v/>
      </c>
      <c r="K2936" s="257" t="str">
        <f>IF('TSA Input'!J2899="","",IF('TSA Input'!J2899="Yes",'TSA Input'!D2899,""))</f>
        <v/>
      </c>
      <c r="L2936" s="258" t="str">
        <f>IF('TSA Input'!J2899="","",IF('TSA Input'!J2899="Yes",'TSA Input'!G2899,""))</f>
        <v/>
      </c>
      <c r="M2936" s="258" t="str">
        <f>IF('TSA Input'!J2899="","",IF('TSA Input'!J2899="Yes",'TSA Input'!F2899,""))</f>
        <v/>
      </c>
      <c r="N2936" s="39" t="str">
        <f t="shared" si="93"/>
        <v/>
      </c>
      <c r="O2936" s="149" t="s">
        <v>11</v>
      </c>
      <c r="P2936" s="148" t="s">
        <v>11</v>
      </c>
      <c r="Q2936" s="1"/>
    </row>
    <row r="2937" spans="1:17" ht="15.75" hidden="1" customHeight="1">
      <c r="A2937" s="1" t="str">
        <f t="shared" si="1"/>
        <v/>
      </c>
      <c r="B2937" s="1"/>
      <c r="C2937" s="34" t="str">
        <f>IF('TSA Input'!J2900="","",IF('TSA Input'!J2900="Yes",'TSA Input'!B2900,"Ineligible"))</f>
        <v/>
      </c>
      <c r="D2937" s="246" t="str">
        <f>IF('TSA Input'!J2900="","",IF('TSA Input'!J2900="Yes",IF('TSA Input'!W2900="","",LEFT('TSA Input'!W2900,LEN('TSA Input'!W2900)-2)),""))</f>
        <v/>
      </c>
      <c r="E2937" s="246" t="str">
        <f>IF('TSA Input'!J2900="","",IF('TSA Input'!J2900="Yes",'TSA Input'!I2900,""))</f>
        <v/>
      </c>
      <c r="F2937" s="247" t="str">
        <f>IF('TSA Input'!J2900="","",IF('TSA Input'!J2900="Yes",'TSA Input'!C2900,""))</f>
        <v/>
      </c>
      <c r="G2937" s="36" t="str">
        <f>IF('TSA Input'!J2900="","",IF('TSA Input'!J2900="Yes",'TSA Input'!D2900,""))</f>
        <v/>
      </c>
      <c r="H2937" s="37" t="str">
        <f>IF('TSA Input'!K2900="","",IF('TSA Input'!J2900="Yes",'TSA Input'!G2900,""))</f>
        <v/>
      </c>
      <c r="I2937" s="37" t="str">
        <f>IF('TSA Input'!L2900="","",IF('TSA Input'!J2900="Yes",'TSA Input'!F2900,""))</f>
        <v/>
      </c>
      <c r="J2937" s="39" t="str">
        <f t="shared" si="92"/>
        <v/>
      </c>
      <c r="K2937" s="257" t="str">
        <f>IF('TSA Input'!J2900="","",IF('TSA Input'!J2900="Yes",'TSA Input'!D2900,""))</f>
        <v/>
      </c>
      <c r="L2937" s="258" t="str">
        <f>IF('TSA Input'!J2900="","",IF('TSA Input'!J2900="Yes",'TSA Input'!G2900,""))</f>
        <v/>
      </c>
      <c r="M2937" s="258" t="str">
        <f>IF('TSA Input'!J2900="","",IF('TSA Input'!J2900="Yes",'TSA Input'!F2900,""))</f>
        <v/>
      </c>
      <c r="N2937" s="39" t="str">
        <f t="shared" si="93"/>
        <v/>
      </c>
      <c r="O2937" s="149" t="s">
        <v>11</v>
      </c>
      <c r="P2937" s="148" t="s">
        <v>11</v>
      </c>
      <c r="Q2937" s="1"/>
    </row>
    <row r="2938" spans="1:17" ht="15.75" hidden="1" customHeight="1">
      <c r="A2938" s="1" t="str">
        <f t="shared" si="1"/>
        <v/>
      </c>
      <c r="B2938" s="1"/>
      <c r="C2938" s="34" t="str">
        <f>IF('TSA Input'!J2901="","",IF('TSA Input'!J2901="Yes",'TSA Input'!B2901,"Ineligible"))</f>
        <v/>
      </c>
      <c r="D2938" s="246" t="str">
        <f>IF('TSA Input'!J2901="","",IF('TSA Input'!J2901="Yes",IF('TSA Input'!W2901="","",LEFT('TSA Input'!W2901,LEN('TSA Input'!W2901)-2)),""))</f>
        <v/>
      </c>
      <c r="E2938" s="246" t="str">
        <f>IF('TSA Input'!J2901="","",IF('TSA Input'!J2901="Yes",'TSA Input'!I2901,""))</f>
        <v/>
      </c>
      <c r="F2938" s="247" t="str">
        <f>IF('TSA Input'!J2901="","",IF('TSA Input'!J2901="Yes",'TSA Input'!C2901,""))</f>
        <v/>
      </c>
      <c r="G2938" s="36" t="str">
        <f>IF('TSA Input'!J2901="","",IF('TSA Input'!J2901="Yes",'TSA Input'!D2901,""))</f>
        <v/>
      </c>
      <c r="H2938" s="37" t="str">
        <f>IF('TSA Input'!K2901="","",IF('TSA Input'!J2901="Yes",'TSA Input'!G2901,""))</f>
        <v/>
      </c>
      <c r="I2938" s="37" t="str">
        <f>IF('TSA Input'!L2901="","",IF('TSA Input'!J2901="Yes",'TSA Input'!F2901,""))</f>
        <v/>
      </c>
      <c r="J2938" s="39" t="str">
        <f t="shared" si="92"/>
        <v/>
      </c>
      <c r="K2938" s="257" t="str">
        <f>IF('TSA Input'!J2901="","",IF('TSA Input'!J2901="Yes",'TSA Input'!D2901,""))</f>
        <v/>
      </c>
      <c r="L2938" s="258" t="str">
        <f>IF('TSA Input'!J2901="","",IF('TSA Input'!J2901="Yes",'TSA Input'!G2901,""))</f>
        <v/>
      </c>
      <c r="M2938" s="258" t="str">
        <f>IF('TSA Input'!J2901="","",IF('TSA Input'!J2901="Yes",'TSA Input'!F2901,""))</f>
        <v/>
      </c>
      <c r="N2938" s="39" t="str">
        <f t="shared" si="93"/>
        <v/>
      </c>
      <c r="O2938" s="149" t="s">
        <v>11</v>
      </c>
      <c r="P2938" s="148" t="s">
        <v>11</v>
      </c>
      <c r="Q2938" s="1"/>
    </row>
    <row r="2939" spans="1:17" ht="15.75" hidden="1" customHeight="1">
      <c r="A2939" s="1" t="str">
        <f t="shared" si="1"/>
        <v/>
      </c>
      <c r="B2939" s="1"/>
      <c r="C2939" s="34" t="str">
        <f>IF('TSA Input'!J2902="","",IF('TSA Input'!J2902="Yes",'TSA Input'!B2902,"Ineligible"))</f>
        <v/>
      </c>
      <c r="D2939" s="246" t="str">
        <f>IF('TSA Input'!J2902="","",IF('TSA Input'!J2902="Yes",IF('TSA Input'!W2902="","",LEFT('TSA Input'!W2902,LEN('TSA Input'!W2902)-2)),""))</f>
        <v/>
      </c>
      <c r="E2939" s="246" t="str">
        <f>IF('TSA Input'!J2902="","",IF('TSA Input'!J2902="Yes",'TSA Input'!I2902,""))</f>
        <v/>
      </c>
      <c r="F2939" s="247" t="str">
        <f>IF('TSA Input'!J2902="","",IF('TSA Input'!J2902="Yes",'TSA Input'!C2902,""))</f>
        <v/>
      </c>
      <c r="G2939" s="36" t="str">
        <f>IF('TSA Input'!J2902="","",IF('TSA Input'!J2902="Yes",'TSA Input'!D2902,""))</f>
        <v/>
      </c>
      <c r="H2939" s="37" t="str">
        <f>IF('TSA Input'!K2902="","",IF('TSA Input'!J2902="Yes",'TSA Input'!G2902,""))</f>
        <v/>
      </c>
      <c r="I2939" s="37" t="str">
        <f>IF('TSA Input'!L2902="","",IF('TSA Input'!J2902="Yes",'TSA Input'!F2902,""))</f>
        <v/>
      </c>
      <c r="J2939" s="39" t="str">
        <f t="shared" si="92"/>
        <v/>
      </c>
      <c r="K2939" s="257" t="str">
        <f>IF('TSA Input'!J2902="","",IF('TSA Input'!J2902="Yes",'TSA Input'!D2902,""))</f>
        <v/>
      </c>
      <c r="L2939" s="258" t="str">
        <f>IF('TSA Input'!J2902="","",IF('TSA Input'!J2902="Yes",'TSA Input'!G2902,""))</f>
        <v/>
      </c>
      <c r="M2939" s="258" t="str">
        <f>IF('TSA Input'!J2902="","",IF('TSA Input'!J2902="Yes",'TSA Input'!F2902,""))</f>
        <v/>
      </c>
      <c r="N2939" s="39" t="str">
        <f t="shared" si="93"/>
        <v/>
      </c>
      <c r="O2939" s="149" t="s">
        <v>11</v>
      </c>
      <c r="P2939" s="148" t="s">
        <v>11</v>
      </c>
      <c r="Q2939" s="1"/>
    </row>
    <row r="2940" spans="1:17" ht="15.75" hidden="1" customHeight="1">
      <c r="A2940" s="1" t="str">
        <f t="shared" si="1"/>
        <v/>
      </c>
      <c r="B2940" s="1"/>
      <c r="C2940" s="34" t="str">
        <f>IF('TSA Input'!J2903="","",IF('TSA Input'!J2903="Yes",'TSA Input'!B2903,"Ineligible"))</f>
        <v/>
      </c>
      <c r="D2940" s="246" t="str">
        <f>IF('TSA Input'!J2903="","",IF('TSA Input'!J2903="Yes",IF('TSA Input'!W2903="","",LEFT('TSA Input'!W2903,LEN('TSA Input'!W2903)-2)),""))</f>
        <v/>
      </c>
      <c r="E2940" s="246" t="str">
        <f>IF('TSA Input'!J2903="","",IF('TSA Input'!J2903="Yes",'TSA Input'!I2903,""))</f>
        <v/>
      </c>
      <c r="F2940" s="247" t="str">
        <f>IF('TSA Input'!J2903="","",IF('TSA Input'!J2903="Yes",'TSA Input'!C2903,""))</f>
        <v/>
      </c>
      <c r="G2940" s="36" t="str">
        <f>IF('TSA Input'!J2903="","",IF('TSA Input'!J2903="Yes",'TSA Input'!D2903,""))</f>
        <v/>
      </c>
      <c r="H2940" s="37" t="str">
        <f>IF('TSA Input'!K2903="","",IF('TSA Input'!J2903="Yes",'TSA Input'!G2903,""))</f>
        <v/>
      </c>
      <c r="I2940" s="37" t="str">
        <f>IF('TSA Input'!L2903="","",IF('TSA Input'!J2903="Yes",'TSA Input'!F2903,""))</f>
        <v/>
      </c>
      <c r="J2940" s="39" t="str">
        <f t="shared" si="92"/>
        <v/>
      </c>
      <c r="K2940" s="257" t="str">
        <f>IF('TSA Input'!J2903="","",IF('TSA Input'!J2903="Yes",'TSA Input'!D2903,""))</f>
        <v/>
      </c>
      <c r="L2940" s="258" t="str">
        <f>IF('TSA Input'!J2903="","",IF('TSA Input'!J2903="Yes",'TSA Input'!G2903,""))</f>
        <v/>
      </c>
      <c r="M2940" s="258" t="str">
        <f>IF('TSA Input'!J2903="","",IF('TSA Input'!J2903="Yes",'TSA Input'!F2903,""))</f>
        <v/>
      </c>
      <c r="N2940" s="39" t="str">
        <f t="shared" si="93"/>
        <v/>
      </c>
      <c r="O2940" s="149" t="s">
        <v>11</v>
      </c>
      <c r="P2940" s="148" t="s">
        <v>11</v>
      </c>
      <c r="Q2940" s="1"/>
    </row>
    <row r="2941" spans="1:17" ht="15.75" hidden="1" customHeight="1">
      <c r="A2941" s="1" t="str">
        <f t="shared" si="1"/>
        <v/>
      </c>
      <c r="B2941" s="1"/>
      <c r="C2941" s="34" t="str">
        <f>IF('TSA Input'!J2904="","",IF('TSA Input'!J2904="Yes",'TSA Input'!B2904,"Ineligible"))</f>
        <v/>
      </c>
      <c r="D2941" s="246" t="str">
        <f>IF('TSA Input'!J2904="","",IF('TSA Input'!J2904="Yes",IF('TSA Input'!W2904="","",LEFT('TSA Input'!W2904,LEN('TSA Input'!W2904)-2)),""))</f>
        <v/>
      </c>
      <c r="E2941" s="246" t="str">
        <f>IF('TSA Input'!J2904="","",IF('TSA Input'!J2904="Yes",'TSA Input'!I2904,""))</f>
        <v/>
      </c>
      <c r="F2941" s="247" t="str">
        <f>IF('TSA Input'!J2904="","",IF('TSA Input'!J2904="Yes",'TSA Input'!C2904,""))</f>
        <v/>
      </c>
      <c r="G2941" s="36" t="str">
        <f>IF('TSA Input'!J2904="","",IF('TSA Input'!J2904="Yes",'TSA Input'!D2904,""))</f>
        <v/>
      </c>
      <c r="H2941" s="37" t="str">
        <f>IF('TSA Input'!K2904="","",IF('TSA Input'!J2904="Yes",'TSA Input'!G2904,""))</f>
        <v/>
      </c>
      <c r="I2941" s="37" t="str">
        <f>IF('TSA Input'!L2904="","",IF('TSA Input'!J2904="Yes",'TSA Input'!F2904,""))</f>
        <v/>
      </c>
      <c r="J2941" s="39" t="str">
        <f t="shared" si="92"/>
        <v/>
      </c>
      <c r="K2941" s="257" t="str">
        <f>IF('TSA Input'!J2904="","",IF('TSA Input'!J2904="Yes",'TSA Input'!D2904,""))</f>
        <v/>
      </c>
      <c r="L2941" s="258" t="str">
        <f>IF('TSA Input'!J2904="","",IF('TSA Input'!J2904="Yes",'TSA Input'!G2904,""))</f>
        <v/>
      </c>
      <c r="M2941" s="258" t="str">
        <f>IF('TSA Input'!J2904="","",IF('TSA Input'!J2904="Yes",'TSA Input'!F2904,""))</f>
        <v/>
      </c>
      <c r="N2941" s="39" t="str">
        <f t="shared" si="93"/>
        <v/>
      </c>
      <c r="O2941" s="149" t="s">
        <v>11</v>
      </c>
      <c r="P2941" s="148" t="s">
        <v>11</v>
      </c>
      <c r="Q2941" s="1"/>
    </row>
    <row r="2942" spans="1:17" ht="15.75" hidden="1" customHeight="1">
      <c r="A2942" s="1" t="str">
        <f t="shared" si="1"/>
        <v/>
      </c>
      <c r="B2942" s="1"/>
      <c r="C2942" s="34" t="str">
        <f>IF('TSA Input'!J2905="","",IF('TSA Input'!J2905="Yes",'TSA Input'!B2905,"Ineligible"))</f>
        <v/>
      </c>
      <c r="D2942" s="246" t="str">
        <f>IF('TSA Input'!J2905="","",IF('TSA Input'!J2905="Yes",IF('TSA Input'!W2905="","",LEFT('TSA Input'!W2905,LEN('TSA Input'!W2905)-2)),""))</f>
        <v/>
      </c>
      <c r="E2942" s="246" t="str">
        <f>IF('TSA Input'!J2905="","",IF('TSA Input'!J2905="Yes",'TSA Input'!I2905,""))</f>
        <v/>
      </c>
      <c r="F2942" s="247" t="str">
        <f>IF('TSA Input'!J2905="","",IF('TSA Input'!J2905="Yes",'TSA Input'!C2905,""))</f>
        <v/>
      </c>
      <c r="G2942" s="36" t="str">
        <f>IF('TSA Input'!J2905="","",IF('TSA Input'!J2905="Yes",'TSA Input'!D2905,""))</f>
        <v/>
      </c>
      <c r="H2942" s="37" t="str">
        <f>IF('TSA Input'!K2905="","",IF('TSA Input'!J2905="Yes",'TSA Input'!G2905,""))</f>
        <v/>
      </c>
      <c r="I2942" s="37" t="str">
        <f>IF('TSA Input'!L2905="","",IF('TSA Input'!J2905="Yes",'TSA Input'!F2905,""))</f>
        <v/>
      </c>
      <c r="J2942" s="39" t="str">
        <f t="shared" si="92"/>
        <v/>
      </c>
      <c r="K2942" s="257" t="str">
        <f>IF('TSA Input'!J2905="","",IF('TSA Input'!J2905="Yes",'TSA Input'!D2905,""))</f>
        <v/>
      </c>
      <c r="L2942" s="258" t="str">
        <f>IF('TSA Input'!J2905="","",IF('TSA Input'!J2905="Yes",'TSA Input'!G2905,""))</f>
        <v/>
      </c>
      <c r="M2942" s="258" t="str">
        <f>IF('TSA Input'!J2905="","",IF('TSA Input'!J2905="Yes",'TSA Input'!F2905,""))</f>
        <v/>
      </c>
      <c r="N2942" s="39" t="str">
        <f t="shared" si="93"/>
        <v/>
      </c>
      <c r="O2942" s="149" t="s">
        <v>11</v>
      </c>
      <c r="P2942" s="148" t="s">
        <v>11</v>
      </c>
      <c r="Q2942" s="1"/>
    </row>
    <row r="2943" spans="1:17" ht="15.75" hidden="1" customHeight="1">
      <c r="A2943" s="1" t="str">
        <f t="shared" si="1"/>
        <v/>
      </c>
      <c r="B2943" s="1"/>
      <c r="C2943" s="34" t="str">
        <f>IF('TSA Input'!J2906="","",IF('TSA Input'!J2906="Yes",'TSA Input'!B2906,"Ineligible"))</f>
        <v/>
      </c>
      <c r="D2943" s="246" t="str">
        <f>IF('TSA Input'!J2906="","",IF('TSA Input'!J2906="Yes",IF('TSA Input'!W2906="","",LEFT('TSA Input'!W2906,LEN('TSA Input'!W2906)-2)),""))</f>
        <v/>
      </c>
      <c r="E2943" s="246" t="str">
        <f>IF('TSA Input'!J2906="","",IF('TSA Input'!J2906="Yes",'TSA Input'!I2906,""))</f>
        <v/>
      </c>
      <c r="F2943" s="247" t="str">
        <f>IF('TSA Input'!J2906="","",IF('TSA Input'!J2906="Yes",'TSA Input'!C2906,""))</f>
        <v/>
      </c>
      <c r="G2943" s="36" t="str">
        <f>IF('TSA Input'!J2906="","",IF('TSA Input'!J2906="Yes",'TSA Input'!D2906,""))</f>
        <v/>
      </c>
      <c r="H2943" s="37" t="str">
        <f>IF('TSA Input'!K2906="","",IF('TSA Input'!J2906="Yes",'TSA Input'!G2906,""))</f>
        <v/>
      </c>
      <c r="I2943" s="37" t="str">
        <f>IF('TSA Input'!L2906="","",IF('TSA Input'!J2906="Yes",'TSA Input'!F2906,""))</f>
        <v/>
      </c>
      <c r="J2943" s="39" t="str">
        <f t="shared" si="92"/>
        <v/>
      </c>
      <c r="K2943" s="257" t="str">
        <f>IF('TSA Input'!J2906="","",IF('TSA Input'!J2906="Yes",'TSA Input'!D2906,""))</f>
        <v/>
      </c>
      <c r="L2943" s="258" t="str">
        <f>IF('TSA Input'!J2906="","",IF('TSA Input'!J2906="Yes",'TSA Input'!G2906,""))</f>
        <v/>
      </c>
      <c r="M2943" s="258" t="str">
        <f>IF('TSA Input'!J2906="","",IF('TSA Input'!J2906="Yes",'TSA Input'!F2906,""))</f>
        <v/>
      </c>
      <c r="N2943" s="39" t="str">
        <f t="shared" si="93"/>
        <v/>
      </c>
      <c r="O2943" s="149" t="s">
        <v>11</v>
      </c>
      <c r="P2943" s="148" t="s">
        <v>11</v>
      </c>
      <c r="Q2943" s="1"/>
    </row>
    <row r="2944" spans="1:17" ht="15.75" hidden="1" customHeight="1">
      <c r="A2944" s="1" t="str">
        <f t="shared" si="1"/>
        <v/>
      </c>
      <c r="B2944" s="1"/>
      <c r="C2944" s="34" t="str">
        <f>IF('TSA Input'!J2907="","",IF('TSA Input'!J2907="Yes",'TSA Input'!B2907,"Ineligible"))</f>
        <v/>
      </c>
      <c r="D2944" s="246" t="str">
        <f>IF('TSA Input'!J2907="","",IF('TSA Input'!J2907="Yes",IF('TSA Input'!W2907="","",LEFT('TSA Input'!W2907,LEN('TSA Input'!W2907)-2)),""))</f>
        <v/>
      </c>
      <c r="E2944" s="246" t="str">
        <f>IF('TSA Input'!J2907="","",IF('TSA Input'!J2907="Yes",'TSA Input'!I2907,""))</f>
        <v/>
      </c>
      <c r="F2944" s="247" t="str">
        <f>IF('TSA Input'!J2907="","",IF('TSA Input'!J2907="Yes",'TSA Input'!C2907,""))</f>
        <v/>
      </c>
      <c r="G2944" s="36" t="str">
        <f>IF('TSA Input'!J2907="","",IF('TSA Input'!J2907="Yes",'TSA Input'!D2907,""))</f>
        <v/>
      </c>
      <c r="H2944" s="37" t="str">
        <f>IF('TSA Input'!K2907="","",IF('TSA Input'!J2907="Yes",'TSA Input'!G2907,""))</f>
        <v/>
      </c>
      <c r="I2944" s="37" t="str">
        <f>IF('TSA Input'!L2907="","",IF('TSA Input'!J2907="Yes",'TSA Input'!F2907,""))</f>
        <v/>
      </c>
      <c r="J2944" s="39" t="str">
        <f t="shared" si="92"/>
        <v/>
      </c>
      <c r="K2944" s="257" t="str">
        <f>IF('TSA Input'!J2907="","",IF('TSA Input'!J2907="Yes",'TSA Input'!D2907,""))</f>
        <v/>
      </c>
      <c r="L2944" s="258" t="str">
        <f>IF('TSA Input'!J2907="","",IF('TSA Input'!J2907="Yes",'TSA Input'!G2907,""))</f>
        <v/>
      </c>
      <c r="M2944" s="258" t="str">
        <f>IF('TSA Input'!J2907="","",IF('TSA Input'!J2907="Yes",'TSA Input'!F2907,""))</f>
        <v/>
      </c>
      <c r="N2944" s="39" t="str">
        <f t="shared" si="93"/>
        <v/>
      </c>
      <c r="O2944" s="149" t="s">
        <v>11</v>
      </c>
      <c r="P2944" s="148" t="s">
        <v>11</v>
      </c>
      <c r="Q2944" s="1"/>
    </row>
    <row r="2945" spans="1:17" ht="15.75" hidden="1" customHeight="1">
      <c r="A2945" s="1" t="str">
        <f t="shared" si="1"/>
        <v/>
      </c>
      <c r="B2945" s="1"/>
      <c r="C2945" s="34" t="str">
        <f>IF('TSA Input'!J2908="","",IF('TSA Input'!J2908="Yes",'TSA Input'!B2908,"Ineligible"))</f>
        <v/>
      </c>
      <c r="D2945" s="246" t="str">
        <f>IF('TSA Input'!J2908="","",IF('TSA Input'!J2908="Yes",IF('TSA Input'!W2908="","",LEFT('TSA Input'!W2908,LEN('TSA Input'!W2908)-2)),""))</f>
        <v/>
      </c>
      <c r="E2945" s="246" t="str">
        <f>IF('TSA Input'!J2908="","",IF('TSA Input'!J2908="Yes",'TSA Input'!I2908,""))</f>
        <v/>
      </c>
      <c r="F2945" s="247" t="str">
        <f>IF('TSA Input'!J2908="","",IF('TSA Input'!J2908="Yes",'TSA Input'!C2908,""))</f>
        <v/>
      </c>
      <c r="G2945" s="36" t="str">
        <f>IF('TSA Input'!J2908="","",IF('TSA Input'!J2908="Yes",'TSA Input'!D2908,""))</f>
        <v/>
      </c>
      <c r="H2945" s="37" t="str">
        <f>IF('TSA Input'!K2908="","",IF('TSA Input'!J2908="Yes",'TSA Input'!G2908,""))</f>
        <v/>
      </c>
      <c r="I2945" s="37" t="str">
        <f>IF('TSA Input'!L2908="","",IF('TSA Input'!J2908="Yes",'TSA Input'!F2908,""))</f>
        <v/>
      </c>
      <c r="J2945" s="39" t="str">
        <f t="shared" si="92"/>
        <v/>
      </c>
      <c r="K2945" s="257" t="str">
        <f>IF('TSA Input'!J2908="","",IF('TSA Input'!J2908="Yes",'TSA Input'!D2908,""))</f>
        <v/>
      </c>
      <c r="L2945" s="258" t="str">
        <f>IF('TSA Input'!J2908="","",IF('TSA Input'!J2908="Yes",'TSA Input'!G2908,""))</f>
        <v/>
      </c>
      <c r="M2945" s="258" t="str">
        <f>IF('TSA Input'!J2908="","",IF('TSA Input'!J2908="Yes",'TSA Input'!F2908,""))</f>
        <v/>
      </c>
      <c r="N2945" s="39" t="str">
        <f t="shared" si="93"/>
        <v/>
      </c>
      <c r="O2945" s="149" t="s">
        <v>11</v>
      </c>
      <c r="P2945" s="148" t="s">
        <v>11</v>
      </c>
      <c r="Q2945" s="1"/>
    </row>
    <row r="2946" spans="1:17" ht="15.75" hidden="1" customHeight="1">
      <c r="A2946" s="1" t="str">
        <f t="shared" si="1"/>
        <v/>
      </c>
      <c r="B2946" s="1"/>
      <c r="C2946" s="34" t="str">
        <f>IF('TSA Input'!J2909="","",IF('TSA Input'!J2909="Yes",'TSA Input'!B2909,"Ineligible"))</f>
        <v/>
      </c>
      <c r="D2946" s="246" t="str">
        <f>IF('TSA Input'!J2909="","",IF('TSA Input'!J2909="Yes",IF('TSA Input'!W2909="","",LEFT('TSA Input'!W2909,LEN('TSA Input'!W2909)-2)),""))</f>
        <v/>
      </c>
      <c r="E2946" s="246" t="str">
        <f>IF('TSA Input'!J2909="","",IF('TSA Input'!J2909="Yes",'TSA Input'!I2909,""))</f>
        <v/>
      </c>
      <c r="F2946" s="247" t="str">
        <f>IF('TSA Input'!J2909="","",IF('TSA Input'!J2909="Yes",'TSA Input'!C2909,""))</f>
        <v/>
      </c>
      <c r="G2946" s="36" t="str">
        <f>IF('TSA Input'!J2909="","",IF('TSA Input'!J2909="Yes",'TSA Input'!D2909,""))</f>
        <v/>
      </c>
      <c r="H2946" s="37" t="str">
        <f>IF('TSA Input'!K2909="","",IF('TSA Input'!J2909="Yes",'TSA Input'!G2909,""))</f>
        <v/>
      </c>
      <c r="I2946" s="37" t="str">
        <f>IF('TSA Input'!L2909="","",IF('TSA Input'!J2909="Yes",'TSA Input'!F2909,""))</f>
        <v/>
      </c>
      <c r="J2946" s="39" t="str">
        <f t="shared" si="92"/>
        <v/>
      </c>
      <c r="K2946" s="257" t="str">
        <f>IF('TSA Input'!J2909="","",IF('TSA Input'!J2909="Yes",'TSA Input'!D2909,""))</f>
        <v/>
      </c>
      <c r="L2946" s="258" t="str">
        <f>IF('TSA Input'!J2909="","",IF('TSA Input'!J2909="Yes",'TSA Input'!G2909,""))</f>
        <v/>
      </c>
      <c r="M2946" s="258" t="str">
        <f>IF('TSA Input'!J2909="","",IF('TSA Input'!J2909="Yes",'TSA Input'!F2909,""))</f>
        <v/>
      </c>
      <c r="N2946" s="39" t="str">
        <f t="shared" si="93"/>
        <v/>
      </c>
      <c r="O2946" s="149" t="s">
        <v>11</v>
      </c>
      <c r="P2946" s="148" t="s">
        <v>11</v>
      </c>
      <c r="Q2946" s="1"/>
    </row>
    <row r="2947" spans="1:17" ht="15.75" hidden="1" customHeight="1">
      <c r="A2947" s="1" t="str">
        <f t="shared" si="1"/>
        <v/>
      </c>
      <c r="B2947" s="1"/>
      <c r="C2947" s="34" t="str">
        <f>IF('TSA Input'!J2910="","",IF('TSA Input'!J2910="Yes",'TSA Input'!B2910,"Ineligible"))</f>
        <v/>
      </c>
      <c r="D2947" s="246" t="str">
        <f>IF('TSA Input'!J2910="","",IF('TSA Input'!J2910="Yes",IF('TSA Input'!W2910="","",LEFT('TSA Input'!W2910,LEN('TSA Input'!W2910)-2)),""))</f>
        <v/>
      </c>
      <c r="E2947" s="246" t="str">
        <f>IF('TSA Input'!J2910="","",IF('TSA Input'!J2910="Yes",'TSA Input'!I2910,""))</f>
        <v/>
      </c>
      <c r="F2947" s="247" t="str">
        <f>IF('TSA Input'!J2910="","",IF('TSA Input'!J2910="Yes",'TSA Input'!C2910,""))</f>
        <v/>
      </c>
      <c r="G2947" s="36" t="str">
        <f>IF('TSA Input'!J2910="","",IF('TSA Input'!J2910="Yes",'TSA Input'!D2910,""))</f>
        <v/>
      </c>
      <c r="H2947" s="37" t="str">
        <f>IF('TSA Input'!K2910="","",IF('TSA Input'!J2910="Yes",'TSA Input'!G2910,""))</f>
        <v/>
      </c>
      <c r="I2947" s="37" t="str">
        <f>IF('TSA Input'!L2910="","",IF('TSA Input'!J2910="Yes",'TSA Input'!F2910,""))</f>
        <v/>
      </c>
      <c r="J2947" s="39" t="str">
        <f t="shared" si="92"/>
        <v/>
      </c>
      <c r="K2947" s="257" t="str">
        <f>IF('TSA Input'!J2910="","",IF('TSA Input'!J2910="Yes",'TSA Input'!D2910,""))</f>
        <v/>
      </c>
      <c r="L2947" s="258" t="str">
        <f>IF('TSA Input'!J2910="","",IF('TSA Input'!J2910="Yes",'TSA Input'!G2910,""))</f>
        <v/>
      </c>
      <c r="M2947" s="258" t="str">
        <f>IF('TSA Input'!J2910="","",IF('TSA Input'!J2910="Yes",'TSA Input'!F2910,""))</f>
        <v/>
      </c>
      <c r="N2947" s="39" t="str">
        <f t="shared" si="93"/>
        <v/>
      </c>
      <c r="O2947" s="149" t="s">
        <v>11</v>
      </c>
      <c r="P2947" s="148" t="s">
        <v>11</v>
      </c>
      <c r="Q2947" s="1"/>
    </row>
    <row r="2948" spans="1:17" ht="15.75" hidden="1" customHeight="1">
      <c r="A2948" s="1" t="str">
        <f t="shared" si="1"/>
        <v/>
      </c>
      <c r="B2948" s="1"/>
      <c r="C2948" s="34" t="str">
        <f>IF('TSA Input'!J2911="","",IF('TSA Input'!J2911="Yes",'TSA Input'!B2911,"Ineligible"))</f>
        <v/>
      </c>
      <c r="D2948" s="246" t="str">
        <f>IF('TSA Input'!J2911="","",IF('TSA Input'!J2911="Yes",IF('TSA Input'!W2911="","",LEFT('TSA Input'!W2911,LEN('TSA Input'!W2911)-2)),""))</f>
        <v/>
      </c>
      <c r="E2948" s="246" t="str">
        <f>IF('TSA Input'!J2911="","",IF('TSA Input'!J2911="Yes",'TSA Input'!I2911,""))</f>
        <v/>
      </c>
      <c r="F2948" s="247" t="str">
        <f>IF('TSA Input'!J2911="","",IF('TSA Input'!J2911="Yes",'TSA Input'!C2911,""))</f>
        <v/>
      </c>
      <c r="G2948" s="36" t="str">
        <f>IF('TSA Input'!J2911="","",IF('TSA Input'!J2911="Yes",'TSA Input'!D2911,""))</f>
        <v/>
      </c>
      <c r="H2948" s="37" t="str">
        <f>IF('TSA Input'!K2911="","",IF('TSA Input'!J2911="Yes",'TSA Input'!G2911,""))</f>
        <v/>
      </c>
      <c r="I2948" s="37" t="str">
        <f>IF('TSA Input'!L2911="","",IF('TSA Input'!J2911="Yes",'TSA Input'!F2911,""))</f>
        <v/>
      </c>
      <c r="J2948" s="39" t="str">
        <f t="shared" si="92"/>
        <v/>
      </c>
      <c r="K2948" s="257" t="str">
        <f>IF('TSA Input'!J2911="","",IF('TSA Input'!J2911="Yes",'TSA Input'!D2911,""))</f>
        <v/>
      </c>
      <c r="L2948" s="258" t="str">
        <f>IF('TSA Input'!J2911="","",IF('TSA Input'!J2911="Yes",'TSA Input'!G2911,""))</f>
        <v/>
      </c>
      <c r="M2948" s="258" t="str">
        <f>IF('TSA Input'!J2911="","",IF('TSA Input'!J2911="Yes",'TSA Input'!F2911,""))</f>
        <v/>
      </c>
      <c r="N2948" s="39" t="str">
        <f t="shared" si="93"/>
        <v/>
      </c>
      <c r="O2948" s="149" t="s">
        <v>11</v>
      </c>
      <c r="P2948" s="148" t="s">
        <v>11</v>
      </c>
      <c r="Q2948" s="1"/>
    </row>
    <row r="2949" spans="1:17" ht="15.75" hidden="1" customHeight="1">
      <c r="A2949" s="1" t="str">
        <f t="shared" si="1"/>
        <v/>
      </c>
      <c r="B2949" s="1"/>
      <c r="C2949" s="34" t="str">
        <f>IF('TSA Input'!J2912="","",IF('TSA Input'!J2912="Yes",'TSA Input'!B2912,"Ineligible"))</f>
        <v/>
      </c>
      <c r="D2949" s="246" t="str">
        <f>IF('TSA Input'!J2912="","",IF('TSA Input'!J2912="Yes",IF('TSA Input'!W2912="","",LEFT('TSA Input'!W2912,LEN('TSA Input'!W2912)-2)),""))</f>
        <v/>
      </c>
      <c r="E2949" s="246" t="str">
        <f>IF('TSA Input'!J2912="","",IF('TSA Input'!J2912="Yes",'TSA Input'!I2912,""))</f>
        <v/>
      </c>
      <c r="F2949" s="247" t="str">
        <f>IF('TSA Input'!J2912="","",IF('TSA Input'!J2912="Yes",'TSA Input'!C2912,""))</f>
        <v/>
      </c>
      <c r="G2949" s="36" t="str">
        <f>IF('TSA Input'!J2912="","",IF('TSA Input'!J2912="Yes",'TSA Input'!D2912,""))</f>
        <v/>
      </c>
      <c r="H2949" s="37" t="str">
        <f>IF('TSA Input'!K2912="","",IF('TSA Input'!J2912="Yes",'TSA Input'!G2912,""))</f>
        <v/>
      </c>
      <c r="I2949" s="37" t="str">
        <f>IF('TSA Input'!L2912="","",IF('TSA Input'!J2912="Yes",'TSA Input'!F2912,""))</f>
        <v/>
      </c>
      <c r="J2949" s="39" t="str">
        <f t="shared" si="92"/>
        <v/>
      </c>
      <c r="K2949" s="257" t="str">
        <f>IF('TSA Input'!J2912="","",IF('TSA Input'!J2912="Yes",'TSA Input'!D2912,""))</f>
        <v/>
      </c>
      <c r="L2949" s="258" t="str">
        <f>IF('TSA Input'!J2912="","",IF('TSA Input'!J2912="Yes",'TSA Input'!G2912,""))</f>
        <v/>
      </c>
      <c r="M2949" s="258" t="str">
        <f>IF('TSA Input'!J2912="","",IF('TSA Input'!J2912="Yes",'TSA Input'!F2912,""))</f>
        <v/>
      </c>
      <c r="N2949" s="39" t="str">
        <f t="shared" si="93"/>
        <v/>
      </c>
      <c r="O2949" s="149" t="s">
        <v>11</v>
      </c>
      <c r="P2949" s="148" t="s">
        <v>11</v>
      </c>
      <c r="Q2949" s="1"/>
    </row>
    <row r="2950" spans="1:17" ht="15.75" hidden="1" customHeight="1">
      <c r="A2950" s="1" t="str">
        <f t="shared" si="1"/>
        <v/>
      </c>
      <c r="B2950" s="1"/>
      <c r="C2950" s="34" t="str">
        <f>IF('TSA Input'!J2913="","",IF('TSA Input'!J2913="Yes",'TSA Input'!B2913,"Ineligible"))</f>
        <v/>
      </c>
      <c r="D2950" s="246" t="str">
        <f>IF('TSA Input'!J2913="","",IF('TSA Input'!J2913="Yes",IF('TSA Input'!W2913="","",LEFT('TSA Input'!W2913,LEN('TSA Input'!W2913)-2)),""))</f>
        <v/>
      </c>
      <c r="E2950" s="246" t="str">
        <f>IF('TSA Input'!J2913="","",IF('TSA Input'!J2913="Yes",'TSA Input'!I2913,""))</f>
        <v/>
      </c>
      <c r="F2950" s="247" t="str">
        <f>IF('TSA Input'!J2913="","",IF('TSA Input'!J2913="Yes",'TSA Input'!C2913,""))</f>
        <v/>
      </c>
      <c r="G2950" s="36" t="str">
        <f>IF('TSA Input'!J2913="","",IF('TSA Input'!J2913="Yes",'TSA Input'!D2913,""))</f>
        <v/>
      </c>
      <c r="H2950" s="37" t="str">
        <f>IF('TSA Input'!K2913="","",IF('TSA Input'!J2913="Yes",'TSA Input'!G2913,""))</f>
        <v/>
      </c>
      <c r="I2950" s="37" t="str">
        <f>IF('TSA Input'!L2913="","",IF('TSA Input'!J2913="Yes",'TSA Input'!F2913,""))</f>
        <v/>
      </c>
      <c r="J2950" s="39" t="str">
        <f t="shared" si="92"/>
        <v/>
      </c>
      <c r="K2950" s="257" t="str">
        <f>IF('TSA Input'!J2913="","",IF('TSA Input'!J2913="Yes",'TSA Input'!D2913,""))</f>
        <v/>
      </c>
      <c r="L2950" s="258" t="str">
        <f>IF('TSA Input'!J2913="","",IF('TSA Input'!J2913="Yes",'TSA Input'!G2913,""))</f>
        <v/>
      </c>
      <c r="M2950" s="258" t="str">
        <f>IF('TSA Input'!J2913="","",IF('TSA Input'!J2913="Yes",'TSA Input'!F2913,""))</f>
        <v/>
      </c>
      <c r="N2950" s="39" t="str">
        <f t="shared" si="93"/>
        <v/>
      </c>
      <c r="O2950" s="149" t="s">
        <v>11</v>
      </c>
      <c r="P2950" s="148" t="s">
        <v>11</v>
      </c>
      <c r="Q2950" s="1"/>
    </row>
    <row r="2951" spans="1:17" ht="15.75" hidden="1" customHeight="1">
      <c r="A2951" s="1" t="str">
        <f t="shared" si="1"/>
        <v/>
      </c>
      <c r="B2951" s="1"/>
      <c r="C2951" s="34" t="str">
        <f>IF('TSA Input'!J2914="","",IF('TSA Input'!J2914="Yes",'TSA Input'!B2914,"Ineligible"))</f>
        <v/>
      </c>
      <c r="D2951" s="246" t="str">
        <f>IF('TSA Input'!J2914="","",IF('TSA Input'!J2914="Yes",IF('TSA Input'!W2914="","",LEFT('TSA Input'!W2914,LEN('TSA Input'!W2914)-2)),""))</f>
        <v/>
      </c>
      <c r="E2951" s="246" t="str">
        <f>IF('TSA Input'!J2914="","",IF('TSA Input'!J2914="Yes",'TSA Input'!I2914,""))</f>
        <v/>
      </c>
      <c r="F2951" s="247" t="str">
        <f>IF('TSA Input'!J2914="","",IF('TSA Input'!J2914="Yes",'TSA Input'!C2914,""))</f>
        <v/>
      </c>
      <c r="G2951" s="36" t="str">
        <f>IF('TSA Input'!J2914="","",IF('TSA Input'!J2914="Yes",'TSA Input'!D2914,""))</f>
        <v/>
      </c>
      <c r="H2951" s="37" t="str">
        <f>IF('TSA Input'!K2914="","",IF('TSA Input'!J2914="Yes",'TSA Input'!G2914,""))</f>
        <v/>
      </c>
      <c r="I2951" s="37" t="str">
        <f>IF('TSA Input'!L2914="","",IF('TSA Input'!J2914="Yes",'TSA Input'!F2914,""))</f>
        <v/>
      </c>
      <c r="J2951" s="39" t="str">
        <f t="shared" si="92"/>
        <v/>
      </c>
      <c r="K2951" s="257" t="str">
        <f>IF('TSA Input'!J2914="","",IF('TSA Input'!J2914="Yes",'TSA Input'!D2914,""))</f>
        <v/>
      </c>
      <c r="L2951" s="258" t="str">
        <f>IF('TSA Input'!J2914="","",IF('TSA Input'!J2914="Yes",'TSA Input'!G2914,""))</f>
        <v/>
      </c>
      <c r="M2951" s="258" t="str">
        <f>IF('TSA Input'!J2914="","",IF('TSA Input'!J2914="Yes",'TSA Input'!F2914,""))</f>
        <v/>
      </c>
      <c r="N2951" s="39" t="str">
        <f t="shared" si="93"/>
        <v/>
      </c>
      <c r="O2951" s="149" t="s">
        <v>11</v>
      </c>
      <c r="P2951" s="148" t="s">
        <v>11</v>
      </c>
      <c r="Q2951" s="1"/>
    </row>
    <row r="2952" spans="1:17" ht="15.75" hidden="1" customHeight="1">
      <c r="A2952" s="1" t="str">
        <f t="shared" si="1"/>
        <v/>
      </c>
      <c r="B2952" s="1"/>
      <c r="C2952" s="34" t="str">
        <f>IF('TSA Input'!J2915="","",IF('TSA Input'!J2915="Yes",'TSA Input'!B2915,"Ineligible"))</f>
        <v/>
      </c>
      <c r="D2952" s="246" t="str">
        <f>IF('TSA Input'!J2915="","",IF('TSA Input'!J2915="Yes",IF('TSA Input'!W2915="","",LEFT('TSA Input'!W2915,LEN('TSA Input'!W2915)-2)),""))</f>
        <v/>
      </c>
      <c r="E2952" s="246" t="str">
        <f>IF('TSA Input'!J2915="","",IF('TSA Input'!J2915="Yes",'TSA Input'!I2915,""))</f>
        <v/>
      </c>
      <c r="F2952" s="247" t="str">
        <f>IF('TSA Input'!J2915="","",IF('TSA Input'!J2915="Yes",'TSA Input'!C2915,""))</f>
        <v/>
      </c>
      <c r="G2952" s="36" t="str">
        <f>IF('TSA Input'!J2915="","",IF('TSA Input'!J2915="Yes",'TSA Input'!D2915,""))</f>
        <v/>
      </c>
      <c r="H2952" s="37" t="str">
        <f>IF('TSA Input'!K2915="","",IF('TSA Input'!J2915="Yes",'TSA Input'!G2915,""))</f>
        <v/>
      </c>
      <c r="I2952" s="37" t="str">
        <f>IF('TSA Input'!L2915="","",IF('TSA Input'!J2915="Yes",'TSA Input'!F2915,""))</f>
        <v/>
      </c>
      <c r="J2952" s="39" t="str">
        <f t="shared" si="92"/>
        <v/>
      </c>
      <c r="K2952" s="257" t="str">
        <f>IF('TSA Input'!J2915="","",IF('TSA Input'!J2915="Yes",'TSA Input'!D2915,""))</f>
        <v/>
      </c>
      <c r="L2952" s="258" t="str">
        <f>IF('TSA Input'!J2915="","",IF('TSA Input'!J2915="Yes",'TSA Input'!G2915,""))</f>
        <v/>
      </c>
      <c r="M2952" s="258" t="str">
        <f>IF('TSA Input'!J2915="","",IF('TSA Input'!J2915="Yes",'TSA Input'!F2915,""))</f>
        <v/>
      </c>
      <c r="N2952" s="39" t="str">
        <f t="shared" si="93"/>
        <v/>
      </c>
      <c r="O2952" s="149" t="s">
        <v>11</v>
      </c>
      <c r="P2952" s="148" t="s">
        <v>11</v>
      </c>
      <c r="Q2952" s="1"/>
    </row>
    <row r="2953" spans="1:17" ht="15.75" hidden="1" customHeight="1">
      <c r="A2953" s="1" t="str">
        <f t="shared" si="1"/>
        <v/>
      </c>
      <c r="B2953" s="1"/>
      <c r="C2953" s="34" t="str">
        <f>IF('TSA Input'!J2916="","",IF('TSA Input'!J2916="Yes",'TSA Input'!B2916,"Ineligible"))</f>
        <v/>
      </c>
      <c r="D2953" s="246" t="str">
        <f>IF('TSA Input'!J2916="","",IF('TSA Input'!J2916="Yes",IF('TSA Input'!W2916="","",LEFT('TSA Input'!W2916,LEN('TSA Input'!W2916)-2)),""))</f>
        <v/>
      </c>
      <c r="E2953" s="246" t="str">
        <f>IF('TSA Input'!J2916="","",IF('TSA Input'!J2916="Yes",'TSA Input'!I2916,""))</f>
        <v/>
      </c>
      <c r="F2953" s="247" t="str">
        <f>IF('TSA Input'!J2916="","",IF('TSA Input'!J2916="Yes",'TSA Input'!C2916,""))</f>
        <v/>
      </c>
      <c r="G2953" s="36" t="str">
        <f>IF('TSA Input'!J2916="","",IF('TSA Input'!J2916="Yes",'TSA Input'!D2916,""))</f>
        <v/>
      </c>
      <c r="H2953" s="37" t="str">
        <f>IF('TSA Input'!K2916="","",IF('TSA Input'!J2916="Yes",'TSA Input'!G2916,""))</f>
        <v/>
      </c>
      <c r="I2953" s="37" t="str">
        <f>IF('TSA Input'!L2916="","",IF('TSA Input'!J2916="Yes",'TSA Input'!F2916,""))</f>
        <v/>
      </c>
      <c r="J2953" s="39" t="str">
        <f t="shared" si="92"/>
        <v/>
      </c>
      <c r="K2953" s="257" t="str">
        <f>IF('TSA Input'!J2916="","",IF('TSA Input'!J2916="Yes",'TSA Input'!D2916,""))</f>
        <v/>
      </c>
      <c r="L2953" s="258" t="str">
        <f>IF('TSA Input'!J2916="","",IF('TSA Input'!J2916="Yes",'TSA Input'!G2916,""))</f>
        <v/>
      </c>
      <c r="M2953" s="258" t="str">
        <f>IF('TSA Input'!J2916="","",IF('TSA Input'!J2916="Yes",'TSA Input'!F2916,""))</f>
        <v/>
      </c>
      <c r="N2953" s="39" t="str">
        <f t="shared" si="93"/>
        <v/>
      </c>
      <c r="O2953" s="149" t="s">
        <v>11</v>
      </c>
      <c r="P2953" s="148" t="s">
        <v>11</v>
      </c>
      <c r="Q2953" s="1"/>
    </row>
    <row r="2954" spans="1:17" ht="15.75" hidden="1" customHeight="1">
      <c r="A2954" s="1" t="str">
        <f t="shared" si="1"/>
        <v/>
      </c>
      <c r="B2954" s="1"/>
      <c r="C2954" s="34" t="str">
        <f>IF('TSA Input'!J2917="","",IF('TSA Input'!J2917="Yes",'TSA Input'!B2917,"Ineligible"))</f>
        <v/>
      </c>
      <c r="D2954" s="246" t="str">
        <f>IF('TSA Input'!J2917="","",IF('TSA Input'!J2917="Yes",IF('TSA Input'!W2917="","",LEFT('TSA Input'!W2917,LEN('TSA Input'!W2917)-2)),""))</f>
        <v/>
      </c>
      <c r="E2954" s="246" t="str">
        <f>IF('TSA Input'!J2917="","",IF('TSA Input'!J2917="Yes",'TSA Input'!I2917,""))</f>
        <v/>
      </c>
      <c r="F2954" s="247" t="str">
        <f>IF('TSA Input'!J2917="","",IF('TSA Input'!J2917="Yes",'TSA Input'!C2917,""))</f>
        <v/>
      </c>
      <c r="G2954" s="36" t="str">
        <f>IF('TSA Input'!J2917="","",IF('TSA Input'!J2917="Yes",'TSA Input'!D2917,""))</f>
        <v/>
      </c>
      <c r="H2954" s="37" t="str">
        <f>IF('TSA Input'!K2917="","",IF('TSA Input'!J2917="Yes",'TSA Input'!G2917,""))</f>
        <v/>
      </c>
      <c r="I2954" s="37" t="str">
        <f>IF('TSA Input'!L2917="","",IF('TSA Input'!J2917="Yes",'TSA Input'!F2917,""))</f>
        <v/>
      </c>
      <c r="J2954" s="39" t="str">
        <f t="shared" si="92"/>
        <v/>
      </c>
      <c r="K2954" s="257" t="str">
        <f>IF('TSA Input'!J2917="","",IF('TSA Input'!J2917="Yes",'TSA Input'!D2917,""))</f>
        <v/>
      </c>
      <c r="L2954" s="258" t="str">
        <f>IF('TSA Input'!J2917="","",IF('TSA Input'!J2917="Yes",'TSA Input'!G2917,""))</f>
        <v/>
      </c>
      <c r="M2954" s="258" t="str">
        <f>IF('TSA Input'!J2917="","",IF('TSA Input'!J2917="Yes",'TSA Input'!F2917,""))</f>
        <v/>
      </c>
      <c r="N2954" s="39" t="str">
        <f t="shared" si="93"/>
        <v/>
      </c>
      <c r="O2954" s="149" t="s">
        <v>11</v>
      </c>
      <c r="P2954" s="148" t="s">
        <v>11</v>
      </c>
      <c r="Q2954" s="1"/>
    </row>
    <row r="2955" spans="1:17" ht="15.75" hidden="1" customHeight="1">
      <c r="A2955" s="1" t="str">
        <f t="shared" si="1"/>
        <v/>
      </c>
      <c r="B2955" s="1"/>
      <c r="C2955" s="34" t="str">
        <f>IF('TSA Input'!J2918="","",IF('TSA Input'!J2918="Yes",'TSA Input'!B2918,"Ineligible"))</f>
        <v/>
      </c>
      <c r="D2955" s="246" t="str">
        <f>IF('TSA Input'!J2918="","",IF('TSA Input'!J2918="Yes",IF('TSA Input'!W2918="","",LEFT('TSA Input'!W2918,LEN('TSA Input'!W2918)-2)),""))</f>
        <v/>
      </c>
      <c r="E2955" s="246" t="str">
        <f>IF('TSA Input'!J2918="","",IF('TSA Input'!J2918="Yes",'TSA Input'!I2918,""))</f>
        <v/>
      </c>
      <c r="F2955" s="247" t="str">
        <f>IF('TSA Input'!J2918="","",IF('TSA Input'!J2918="Yes",'TSA Input'!C2918,""))</f>
        <v/>
      </c>
      <c r="G2955" s="36" t="str">
        <f>IF('TSA Input'!J2918="","",IF('TSA Input'!J2918="Yes",'TSA Input'!D2918,""))</f>
        <v/>
      </c>
      <c r="H2955" s="37" t="str">
        <f>IF('TSA Input'!K2918="","",IF('TSA Input'!J2918="Yes",'TSA Input'!G2918,""))</f>
        <v/>
      </c>
      <c r="I2955" s="37" t="str">
        <f>IF('TSA Input'!L2918="","",IF('TSA Input'!J2918="Yes",'TSA Input'!F2918,""))</f>
        <v/>
      </c>
      <c r="J2955" s="39" t="str">
        <f t="shared" si="92"/>
        <v/>
      </c>
      <c r="K2955" s="257" t="str">
        <f>IF('TSA Input'!J2918="","",IF('TSA Input'!J2918="Yes",'TSA Input'!D2918,""))</f>
        <v/>
      </c>
      <c r="L2955" s="258" t="str">
        <f>IF('TSA Input'!J2918="","",IF('TSA Input'!J2918="Yes",'TSA Input'!G2918,""))</f>
        <v/>
      </c>
      <c r="M2955" s="258" t="str">
        <f>IF('TSA Input'!J2918="","",IF('TSA Input'!J2918="Yes",'TSA Input'!F2918,""))</f>
        <v/>
      </c>
      <c r="N2955" s="39" t="str">
        <f t="shared" si="93"/>
        <v/>
      </c>
      <c r="O2955" s="149" t="s">
        <v>11</v>
      </c>
      <c r="P2955" s="148" t="s">
        <v>11</v>
      </c>
      <c r="Q2955" s="1"/>
    </row>
    <row r="2956" spans="1:17" ht="15.75" hidden="1" customHeight="1">
      <c r="A2956" s="1" t="str">
        <f t="shared" si="1"/>
        <v/>
      </c>
      <c r="B2956" s="1"/>
      <c r="C2956" s="34" t="str">
        <f>IF('TSA Input'!J2919="","",IF('TSA Input'!J2919="Yes",'TSA Input'!B2919,"Ineligible"))</f>
        <v/>
      </c>
      <c r="D2956" s="246" t="str">
        <f>IF('TSA Input'!J2919="","",IF('TSA Input'!J2919="Yes",IF('TSA Input'!W2919="","",LEFT('TSA Input'!W2919,LEN('TSA Input'!W2919)-2)),""))</f>
        <v/>
      </c>
      <c r="E2956" s="246" t="str">
        <f>IF('TSA Input'!J2919="","",IF('TSA Input'!J2919="Yes",'TSA Input'!I2919,""))</f>
        <v/>
      </c>
      <c r="F2956" s="247" t="str">
        <f>IF('TSA Input'!J2919="","",IF('TSA Input'!J2919="Yes",'TSA Input'!C2919,""))</f>
        <v/>
      </c>
      <c r="G2956" s="36" t="str">
        <f>IF('TSA Input'!J2919="","",IF('TSA Input'!J2919="Yes",'TSA Input'!D2919,""))</f>
        <v/>
      </c>
      <c r="H2956" s="37" t="str">
        <f>IF('TSA Input'!K2919="","",IF('TSA Input'!J2919="Yes",'TSA Input'!G2919,""))</f>
        <v/>
      </c>
      <c r="I2956" s="37" t="str">
        <f>IF('TSA Input'!L2919="","",IF('TSA Input'!J2919="Yes",'TSA Input'!F2919,""))</f>
        <v/>
      </c>
      <c r="J2956" s="39" t="str">
        <f t="shared" si="92"/>
        <v/>
      </c>
      <c r="K2956" s="257" t="str">
        <f>IF('TSA Input'!J2919="","",IF('TSA Input'!J2919="Yes",'TSA Input'!D2919,""))</f>
        <v/>
      </c>
      <c r="L2956" s="258" t="str">
        <f>IF('TSA Input'!J2919="","",IF('TSA Input'!J2919="Yes",'TSA Input'!G2919,""))</f>
        <v/>
      </c>
      <c r="M2956" s="258" t="str">
        <f>IF('TSA Input'!J2919="","",IF('TSA Input'!J2919="Yes",'TSA Input'!F2919,""))</f>
        <v/>
      </c>
      <c r="N2956" s="39" t="str">
        <f t="shared" si="93"/>
        <v/>
      </c>
      <c r="O2956" s="149" t="s">
        <v>11</v>
      </c>
      <c r="P2956" s="148" t="s">
        <v>11</v>
      </c>
      <c r="Q2956" s="1"/>
    </row>
    <row r="2957" spans="1:17" ht="15.75" hidden="1" customHeight="1">
      <c r="A2957" s="1" t="str">
        <f t="shared" si="1"/>
        <v/>
      </c>
      <c r="B2957" s="1"/>
      <c r="C2957" s="34" t="str">
        <f>IF('TSA Input'!J2920="","",IF('TSA Input'!J2920="Yes",'TSA Input'!B2920,"Ineligible"))</f>
        <v/>
      </c>
      <c r="D2957" s="246" t="str">
        <f>IF('TSA Input'!J2920="","",IF('TSA Input'!J2920="Yes",IF('TSA Input'!W2920="","",LEFT('TSA Input'!W2920,LEN('TSA Input'!W2920)-2)),""))</f>
        <v/>
      </c>
      <c r="E2957" s="246" t="str">
        <f>IF('TSA Input'!J2920="","",IF('TSA Input'!J2920="Yes",'TSA Input'!I2920,""))</f>
        <v/>
      </c>
      <c r="F2957" s="247" t="str">
        <f>IF('TSA Input'!J2920="","",IF('TSA Input'!J2920="Yes",'TSA Input'!C2920,""))</f>
        <v/>
      </c>
      <c r="G2957" s="36" t="str">
        <f>IF('TSA Input'!J2920="","",IF('TSA Input'!J2920="Yes",'TSA Input'!D2920,""))</f>
        <v/>
      </c>
      <c r="H2957" s="37" t="str">
        <f>IF('TSA Input'!K2920="","",IF('TSA Input'!J2920="Yes",'TSA Input'!G2920,""))</f>
        <v/>
      </c>
      <c r="I2957" s="37" t="str">
        <f>IF('TSA Input'!L2920="","",IF('TSA Input'!J2920="Yes",'TSA Input'!F2920,""))</f>
        <v/>
      </c>
      <c r="J2957" s="39" t="str">
        <f t="shared" si="92"/>
        <v/>
      </c>
      <c r="K2957" s="257" t="str">
        <f>IF('TSA Input'!J2920="","",IF('TSA Input'!J2920="Yes",'TSA Input'!D2920,""))</f>
        <v/>
      </c>
      <c r="L2957" s="258" t="str">
        <f>IF('TSA Input'!J2920="","",IF('TSA Input'!J2920="Yes",'TSA Input'!G2920,""))</f>
        <v/>
      </c>
      <c r="M2957" s="258" t="str">
        <f>IF('TSA Input'!J2920="","",IF('TSA Input'!J2920="Yes",'TSA Input'!F2920,""))</f>
        <v/>
      </c>
      <c r="N2957" s="39" t="str">
        <f t="shared" si="93"/>
        <v/>
      </c>
      <c r="O2957" s="149" t="s">
        <v>11</v>
      </c>
      <c r="P2957" s="148" t="s">
        <v>11</v>
      </c>
      <c r="Q2957" s="1"/>
    </row>
    <row r="2958" spans="1:17" ht="15.75" hidden="1" customHeight="1">
      <c r="A2958" s="1" t="str">
        <f t="shared" si="1"/>
        <v/>
      </c>
      <c r="B2958" s="1"/>
      <c r="C2958" s="34" t="str">
        <f>IF('TSA Input'!J2921="","",IF('TSA Input'!J2921="Yes",'TSA Input'!B2921,"Ineligible"))</f>
        <v/>
      </c>
      <c r="D2958" s="246" t="str">
        <f>IF('TSA Input'!J2921="","",IF('TSA Input'!J2921="Yes",IF('TSA Input'!W2921="","",LEFT('TSA Input'!W2921,LEN('TSA Input'!W2921)-2)),""))</f>
        <v/>
      </c>
      <c r="E2958" s="246" t="str">
        <f>IF('TSA Input'!J2921="","",IF('TSA Input'!J2921="Yes",'TSA Input'!I2921,""))</f>
        <v/>
      </c>
      <c r="F2958" s="247" t="str">
        <f>IF('TSA Input'!J2921="","",IF('TSA Input'!J2921="Yes",'TSA Input'!C2921,""))</f>
        <v/>
      </c>
      <c r="G2958" s="36" t="str">
        <f>IF('TSA Input'!J2921="","",IF('TSA Input'!J2921="Yes",'TSA Input'!D2921,""))</f>
        <v/>
      </c>
      <c r="H2958" s="37" t="str">
        <f>IF('TSA Input'!K2921="","",IF('TSA Input'!J2921="Yes",'TSA Input'!G2921,""))</f>
        <v/>
      </c>
      <c r="I2958" s="37" t="str">
        <f>IF('TSA Input'!L2921="","",IF('TSA Input'!J2921="Yes",'TSA Input'!F2921,""))</f>
        <v/>
      </c>
      <c r="J2958" s="39" t="str">
        <f t="shared" si="92"/>
        <v/>
      </c>
      <c r="K2958" s="257" t="str">
        <f>IF('TSA Input'!J2921="","",IF('TSA Input'!J2921="Yes",'TSA Input'!D2921,""))</f>
        <v/>
      </c>
      <c r="L2958" s="258" t="str">
        <f>IF('TSA Input'!J2921="","",IF('TSA Input'!J2921="Yes",'TSA Input'!G2921,""))</f>
        <v/>
      </c>
      <c r="M2958" s="258" t="str">
        <f>IF('TSA Input'!J2921="","",IF('TSA Input'!J2921="Yes",'TSA Input'!F2921,""))</f>
        <v/>
      </c>
      <c r="N2958" s="39" t="str">
        <f t="shared" si="93"/>
        <v/>
      </c>
      <c r="O2958" s="149" t="s">
        <v>11</v>
      </c>
      <c r="P2958" s="148" t="s">
        <v>11</v>
      </c>
      <c r="Q2958" s="1"/>
    </row>
    <row r="2959" spans="1:17" ht="15.75" hidden="1" customHeight="1">
      <c r="A2959" s="1" t="str">
        <f t="shared" si="1"/>
        <v/>
      </c>
      <c r="B2959" s="1"/>
      <c r="C2959" s="34" t="str">
        <f>IF('TSA Input'!J2922="","",IF('TSA Input'!J2922="Yes",'TSA Input'!B2922,"Ineligible"))</f>
        <v/>
      </c>
      <c r="D2959" s="246" t="str">
        <f>IF('TSA Input'!J2922="","",IF('TSA Input'!J2922="Yes",IF('TSA Input'!W2922="","",LEFT('TSA Input'!W2922,LEN('TSA Input'!W2922)-2)),""))</f>
        <v/>
      </c>
      <c r="E2959" s="246" t="str">
        <f>IF('TSA Input'!J2922="","",IF('TSA Input'!J2922="Yes",'TSA Input'!I2922,""))</f>
        <v/>
      </c>
      <c r="F2959" s="247" t="str">
        <f>IF('TSA Input'!J2922="","",IF('TSA Input'!J2922="Yes",'TSA Input'!C2922,""))</f>
        <v/>
      </c>
      <c r="G2959" s="36" t="str">
        <f>IF('TSA Input'!J2922="","",IF('TSA Input'!J2922="Yes",'TSA Input'!D2922,""))</f>
        <v/>
      </c>
      <c r="H2959" s="37" t="str">
        <f>IF('TSA Input'!K2922="","",IF('TSA Input'!J2922="Yes",'TSA Input'!G2922,""))</f>
        <v/>
      </c>
      <c r="I2959" s="37" t="str">
        <f>IF('TSA Input'!L2922="","",IF('TSA Input'!J2922="Yes",'TSA Input'!F2922,""))</f>
        <v/>
      </c>
      <c r="J2959" s="39" t="str">
        <f t="shared" si="92"/>
        <v/>
      </c>
      <c r="K2959" s="257" t="str">
        <f>IF('TSA Input'!J2922="","",IF('TSA Input'!J2922="Yes",'TSA Input'!D2922,""))</f>
        <v/>
      </c>
      <c r="L2959" s="258" t="str">
        <f>IF('TSA Input'!J2922="","",IF('TSA Input'!J2922="Yes",'TSA Input'!G2922,""))</f>
        <v/>
      </c>
      <c r="M2959" s="258" t="str">
        <f>IF('TSA Input'!J2922="","",IF('TSA Input'!J2922="Yes",'TSA Input'!F2922,""))</f>
        <v/>
      </c>
      <c r="N2959" s="39" t="str">
        <f t="shared" si="93"/>
        <v/>
      </c>
      <c r="O2959" s="149" t="s">
        <v>11</v>
      </c>
      <c r="P2959" s="148" t="s">
        <v>11</v>
      </c>
      <c r="Q2959" s="1"/>
    </row>
    <row r="2960" spans="1:17" ht="15.75" hidden="1" customHeight="1">
      <c r="A2960" s="1" t="str">
        <f t="shared" si="1"/>
        <v/>
      </c>
      <c r="B2960" s="1"/>
      <c r="C2960" s="34" t="str">
        <f>IF('TSA Input'!J2923="","",IF('TSA Input'!J2923="Yes",'TSA Input'!B2923,"Ineligible"))</f>
        <v/>
      </c>
      <c r="D2960" s="246" t="str">
        <f>IF('TSA Input'!J2923="","",IF('TSA Input'!J2923="Yes",IF('TSA Input'!W2923="","",LEFT('TSA Input'!W2923,LEN('TSA Input'!W2923)-2)),""))</f>
        <v/>
      </c>
      <c r="E2960" s="246" t="str">
        <f>IF('TSA Input'!J2923="","",IF('TSA Input'!J2923="Yes",'TSA Input'!I2923,""))</f>
        <v/>
      </c>
      <c r="F2960" s="247" t="str">
        <f>IF('TSA Input'!J2923="","",IF('TSA Input'!J2923="Yes",'TSA Input'!C2923,""))</f>
        <v/>
      </c>
      <c r="G2960" s="36" t="str">
        <f>IF('TSA Input'!J2923="","",IF('TSA Input'!J2923="Yes",'TSA Input'!D2923,""))</f>
        <v/>
      </c>
      <c r="H2960" s="37" t="str">
        <f>IF('TSA Input'!K2923="","",IF('TSA Input'!J2923="Yes",'TSA Input'!G2923,""))</f>
        <v/>
      </c>
      <c r="I2960" s="37" t="str">
        <f>IF('TSA Input'!L2923="","",IF('TSA Input'!J2923="Yes",'TSA Input'!F2923,""))</f>
        <v/>
      </c>
      <c r="J2960" s="39" t="str">
        <f t="shared" si="92"/>
        <v/>
      </c>
      <c r="K2960" s="257" t="str">
        <f>IF('TSA Input'!J2923="","",IF('TSA Input'!J2923="Yes",'TSA Input'!D2923,""))</f>
        <v/>
      </c>
      <c r="L2960" s="258" t="str">
        <f>IF('TSA Input'!J2923="","",IF('TSA Input'!J2923="Yes",'TSA Input'!G2923,""))</f>
        <v/>
      </c>
      <c r="M2960" s="258" t="str">
        <f>IF('TSA Input'!J2923="","",IF('TSA Input'!J2923="Yes",'TSA Input'!F2923,""))</f>
        <v/>
      </c>
      <c r="N2960" s="39" t="str">
        <f t="shared" si="93"/>
        <v/>
      </c>
      <c r="O2960" s="149" t="s">
        <v>11</v>
      </c>
      <c r="P2960" s="148" t="s">
        <v>11</v>
      </c>
      <c r="Q2960" s="1"/>
    </row>
    <row r="2961" spans="1:17" ht="15.75" hidden="1" customHeight="1">
      <c r="A2961" s="1" t="str">
        <f t="shared" si="1"/>
        <v/>
      </c>
      <c r="B2961" s="1"/>
      <c r="C2961" s="34" t="str">
        <f>IF('TSA Input'!J2924="","",IF('TSA Input'!J2924="Yes",'TSA Input'!B2924,"Ineligible"))</f>
        <v/>
      </c>
      <c r="D2961" s="246" t="str">
        <f>IF('TSA Input'!J2924="","",IF('TSA Input'!J2924="Yes",IF('TSA Input'!W2924="","",LEFT('TSA Input'!W2924,LEN('TSA Input'!W2924)-2)),""))</f>
        <v/>
      </c>
      <c r="E2961" s="246" t="str">
        <f>IF('TSA Input'!J2924="","",IF('TSA Input'!J2924="Yes",'TSA Input'!I2924,""))</f>
        <v/>
      </c>
      <c r="F2961" s="247" t="str">
        <f>IF('TSA Input'!J2924="","",IF('TSA Input'!J2924="Yes",'TSA Input'!C2924,""))</f>
        <v/>
      </c>
      <c r="G2961" s="36" t="str">
        <f>IF('TSA Input'!J2924="","",IF('TSA Input'!J2924="Yes",'TSA Input'!D2924,""))</f>
        <v/>
      </c>
      <c r="H2961" s="37" t="str">
        <f>IF('TSA Input'!K2924="","",IF('TSA Input'!J2924="Yes",'TSA Input'!G2924,""))</f>
        <v/>
      </c>
      <c r="I2961" s="37" t="str">
        <f>IF('TSA Input'!L2924="","",IF('TSA Input'!J2924="Yes",'TSA Input'!F2924,""))</f>
        <v/>
      </c>
      <c r="J2961" s="39" t="str">
        <f t="shared" si="92"/>
        <v/>
      </c>
      <c r="K2961" s="257" t="str">
        <f>IF('TSA Input'!J2924="","",IF('TSA Input'!J2924="Yes",'TSA Input'!D2924,""))</f>
        <v/>
      </c>
      <c r="L2961" s="258" t="str">
        <f>IF('TSA Input'!J2924="","",IF('TSA Input'!J2924="Yes",'TSA Input'!G2924,""))</f>
        <v/>
      </c>
      <c r="M2961" s="258" t="str">
        <f>IF('TSA Input'!J2924="","",IF('TSA Input'!J2924="Yes",'TSA Input'!F2924,""))</f>
        <v/>
      </c>
      <c r="N2961" s="39" t="str">
        <f t="shared" si="93"/>
        <v/>
      </c>
      <c r="O2961" s="149" t="s">
        <v>11</v>
      </c>
      <c r="P2961" s="148" t="s">
        <v>11</v>
      </c>
      <c r="Q2961" s="1"/>
    </row>
    <row r="2962" spans="1:17" ht="15.75" hidden="1" customHeight="1">
      <c r="A2962" s="1" t="str">
        <f t="shared" si="1"/>
        <v/>
      </c>
      <c r="B2962" s="1"/>
      <c r="C2962" s="34" t="str">
        <f>IF('TSA Input'!J2925="","",IF('TSA Input'!J2925="Yes",'TSA Input'!B2925,"Ineligible"))</f>
        <v/>
      </c>
      <c r="D2962" s="246" t="str">
        <f>IF('TSA Input'!J2925="","",IF('TSA Input'!J2925="Yes",IF('TSA Input'!W2925="","",LEFT('TSA Input'!W2925,LEN('TSA Input'!W2925)-2)),""))</f>
        <v/>
      </c>
      <c r="E2962" s="246" t="str">
        <f>IF('TSA Input'!J2925="","",IF('TSA Input'!J2925="Yes",'TSA Input'!I2925,""))</f>
        <v/>
      </c>
      <c r="F2962" s="247" t="str">
        <f>IF('TSA Input'!J2925="","",IF('TSA Input'!J2925="Yes",'TSA Input'!C2925,""))</f>
        <v/>
      </c>
      <c r="G2962" s="36" t="str">
        <f>IF('TSA Input'!J2925="","",IF('TSA Input'!J2925="Yes",'TSA Input'!D2925,""))</f>
        <v/>
      </c>
      <c r="H2962" s="37" t="str">
        <f>IF('TSA Input'!K2925="","",IF('TSA Input'!J2925="Yes",'TSA Input'!G2925,""))</f>
        <v/>
      </c>
      <c r="I2962" s="37" t="str">
        <f>IF('TSA Input'!L2925="","",IF('TSA Input'!J2925="Yes",'TSA Input'!F2925,""))</f>
        <v/>
      </c>
      <c r="J2962" s="39" t="str">
        <f t="shared" si="92"/>
        <v/>
      </c>
      <c r="K2962" s="257" t="str">
        <f>IF('TSA Input'!J2925="","",IF('TSA Input'!J2925="Yes",'TSA Input'!D2925,""))</f>
        <v/>
      </c>
      <c r="L2962" s="258" t="str">
        <f>IF('TSA Input'!J2925="","",IF('TSA Input'!J2925="Yes",'TSA Input'!G2925,""))</f>
        <v/>
      </c>
      <c r="M2962" s="258" t="str">
        <f>IF('TSA Input'!J2925="","",IF('TSA Input'!J2925="Yes",'TSA Input'!F2925,""))</f>
        <v/>
      </c>
      <c r="N2962" s="39" t="str">
        <f t="shared" si="93"/>
        <v/>
      </c>
      <c r="O2962" s="149" t="s">
        <v>11</v>
      </c>
      <c r="P2962" s="148" t="s">
        <v>11</v>
      </c>
      <c r="Q2962" s="1"/>
    </row>
    <row r="2963" spans="1:17" ht="15.75" hidden="1" customHeight="1">
      <c r="A2963" s="1" t="str">
        <f t="shared" si="1"/>
        <v/>
      </c>
      <c r="B2963" s="1"/>
      <c r="C2963" s="34" t="str">
        <f>IF('TSA Input'!J2926="","",IF('TSA Input'!J2926="Yes",'TSA Input'!B2926,"Ineligible"))</f>
        <v/>
      </c>
      <c r="D2963" s="246" t="str">
        <f>IF('TSA Input'!J2926="","",IF('TSA Input'!J2926="Yes",IF('TSA Input'!W2926="","",LEFT('TSA Input'!W2926,LEN('TSA Input'!W2926)-2)),""))</f>
        <v/>
      </c>
      <c r="E2963" s="246" t="str">
        <f>IF('TSA Input'!J2926="","",IF('TSA Input'!J2926="Yes",'TSA Input'!I2926,""))</f>
        <v/>
      </c>
      <c r="F2963" s="247" t="str">
        <f>IF('TSA Input'!J2926="","",IF('TSA Input'!J2926="Yes",'TSA Input'!C2926,""))</f>
        <v/>
      </c>
      <c r="G2963" s="36" t="str">
        <f>IF('TSA Input'!J2926="","",IF('TSA Input'!J2926="Yes",'TSA Input'!D2926,""))</f>
        <v/>
      </c>
      <c r="H2963" s="37" t="str">
        <f>IF('TSA Input'!K2926="","",IF('TSA Input'!J2926="Yes",'TSA Input'!G2926,""))</f>
        <v/>
      </c>
      <c r="I2963" s="37" t="str">
        <f>IF('TSA Input'!L2926="","",IF('TSA Input'!J2926="Yes",'TSA Input'!F2926,""))</f>
        <v/>
      </c>
      <c r="J2963" s="39" t="str">
        <f t="shared" si="92"/>
        <v/>
      </c>
      <c r="K2963" s="257" t="str">
        <f>IF('TSA Input'!J2926="","",IF('TSA Input'!J2926="Yes",'TSA Input'!D2926,""))</f>
        <v/>
      </c>
      <c r="L2963" s="258" t="str">
        <f>IF('TSA Input'!J2926="","",IF('TSA Input'!J2926="Yes",'TSA Input'!G2926,""))</f>
        <v/>
      </c>
      <c r="M2963" s="258" t="str">
        <f>IF('TSA Input'!J2926="","",IF('TSA Input'!J2926="Yes",'TSA Input'!F2926,""))</f>
        <v/>
      </c>
      <c r="N2963" s="39" t="str">
        <f t="shared" si="93"/>
        <v/>
      </c>
      <c r="O2963" s="149" t="s">
        <v>11</v>
      </c>
      <c r="P2963" s="148" t="s">
        <v>11</v>
      </c>
      <c r="Q2963" s="1"/>
    </row>
    <row r="2964" spans="1:17" ht="15.75" hidden="1" customHeight="1">
      <c r="A2964" s="1" t="str">
        <f t="shared" si="1"/>
        <v/>
      </c>
      <c r="B2964" s="1"/>
      <c r="C2964" s="34" t="str">
        <f>IF('TSA Input'!J2927="","",IF('TSA Input'!J2927="Yes",'TSA Input'!B2927,"Ineligible"))</f>
        <v/>
      </c>
      <c r="D2964" s="246" t="str">
        <f>IF('TSA Input'!J2927="","",IF('TSA Input'!J2927="Yes",IF('TSA Input'!W2927="","",LEFT('TSA Input'!W2927,LEN('TSA Input'!W2927)-2)),""))</f>
        <v/>
      </c>
      <c r="E2964" s="246" t="str">
        <f>IF('TSA Input'!J2927="","",IF('TSA Input'!J2927="Yes",'TSA Input'!I2927,""))</f>
        <v/>
      </c>
      <c r="F2964" s="247" t="str">
        <f>IF('TSA Input'!J2927="","",IF('TSA Input'!J2927="Yes",'TSA Input'!C2927,""))</f>
        <v/>
      </c>
      <c r="G2964" s="36" t="str">
        <f>IF('TSA Input'!J2927="","",IF('TSA Input'!J2927="Yes",'TSA Input'!D2927,""))</f>
        <v/>
      </c>
      <c r="H2964" s="37" t="str">
        <f>IF('TSA Input'!K2927="","",IF('TSA Input'!J2927="Yes",'TSA Input'!G2927,""))</f>
        <v/>
      </c>
      <c r="I2964" s="37" t="str">
        <f>IF('TSA Input'!L2927="","",IF('TSA Input'!J2927="Yes",'TSA Input'!F2927,""))</f>
        <v/>
      </c>
      <c r="J2964" s="39" t="str">
        <f t="shared" si="92"/>
        <v/>
      </c>
      <c r="K2964" s="257" t="str">
        <f>IF('TSA Input'!J2927="","",IF('TSA Input'!J2927="Yes",'TSA Input'!D2927,""))</f>
        <v/>
      </c>
      <c r="L2964" s="258" t="str">
        <f>IF('TSA Input'!J2927="","",IF('TSA Input'!J2927="Yes",'TSA Input'!G2927,""))</f>
        <v/>
      </c>
      <c r="M2964" s="258" t="str">
        <f>IF('TSA Input'!J2927="","",IF('TSA Input'!J2927="Yes",'TSA Input'!F2927,""))</f>
        <v/>
      </c>
      <c r="N2964" s="39" t="str">
        <f t="shared" si="93"/>
        <v/>
      </c>
      <c r="O2964" s="149" t="s">
        <v>11</v>
      </c>
      <c r="P2964" s="148" t="s">
        <v>11</v>
      </c>
      <c r="Q2964" s="1"/>
    </row>
    <row r="2965" spans="1:17" ht="15.75" hidden="1" customHeight="1">
      <c r="A2965" s="1" t="str">
        <f t="shared" si="1"/>
        <v/>
      </c>
      <c r="B2965" s="1"/>
      <c r="C2965" s="34" t="str">
        <f>IF('TSA Input'!J2928="","",IF('TSA Input'!J2928="Yes",'TSA Input'!B2928,"Ineligible"))</f>
        <v/>
      </c>
      <c r="D2965" s="246" t="str">
        <f>IF('TSA Input'!J2928="","",IF('TSA Input'!J2928="Yes",IF('TSA Input'!W2928="","",LEFT('TSA Input'!W2928,LEN('TSA Input'!W2928)-2)),""))</f>
        <v/>
      </c>
      <c r="E2965" s="246" t="str">
        <f>IF('TSA Input'!J2928="","",IF('TSA Input'!J2928="Yes",'TSA Input'!I2928,""))</f>
        <v/>
      </c>
      <c r="F2965" s="247" t="str">
        <f>IF('TSA Input'!J2928="","",IF('TSA Input'!J2928="Yes",'TSA Input'!C2928,""))</f>
        <v/>
      </c>
      <c r="G2965" s="36" t="str">
        <f>IF('TSA Input'!J2928="","",IF('TSA Input'!J2928="Yes",'TSA Input'!D2928,""))</f>
        <v/>
      </c>
      <c r="H2965" s="37" t="str">
        <f>IF('TSA Input'!K2928="","",IF('TSA Input'!J2928="Yes",'TSA Input'!G2928,""))</f>
        <v/>
      </c>
      <c r="I2965" s="37" t="str">
        <f>IF('TSA Input'!L2928="","",IF('TSA Input'!J2928="Yes",'TSA Input'!F2928,""))</f>
        <v/>
      </c>
      <c r="J2965" s="39" t="str">
        <f t="shared" si="92"/>
        <v/>
      </c>
      <c r="K2965" s="257" t="str">
        <f>IF('TSA Input'!J2928="","",IF('TSA Input'!J2928="Yes",'TSA Input'!D2928,""))</f>
        <v/>
      </c>
      <c r="L2965" s="258" t="str">
        <f>IF('TSA Input'!J2928="","",IF('TSA Input'!J2928="Yes",'TSA Input'!G2928,""))</f>
        <v/>
      </c>
      <c r="M2965" s="258" t="str">
        <f>IF('TSA Input'!J2928="","",IF('TSA Input'!J2928="Yes",'TSA Input'!F2928,""))</f>
        <v/>
      </c>
      <c r="N2965" s="39" t="str">
        <f t="shared" si="93"/>
        <v/>
      </c>
      <c r="O2965" s="149" t="s">
        <v>11</v>
      </c>
      <c r="P2965" s="148" t="s">
        <v>11</v>
      </c>
      <c r="Q2965" s="1"/>
    </row>
    <row r="2966" spans="1:17" ht="15.75" hidden="1" customHeight="1">
      <c r="A2966" s="1" t="str">
        <f t="shared" si="1"/>
        <v/>
      </c>
      <c r="B2966" s="1"/>
      <c r="C2966" s="34" t="str">
        <f>IF('TSA Input'!J2929="","",IF('TSA Input'!J2929="Yes",'TSA Input'!B2929,"Ineligible"))</f>
        <v/>
      </c>
      <c r="D2966" s="246" t="str">
        <f>IF('TSA Input'!J2929="","",IF('TSA Input'!J2929="Yes",IF('TSA Input'!W2929="","",LEFT('TSA Input'!W2929,LEN('TSA Input'!W2929)-2)),""))</f>
        <v/>
      </c>
      <c r="E2966" s="246" t="str">
        <f>IF('TSA Input'!J2929="","",IF('TSA Input'!J2929="Yes",'TSA Input'!I2929,""))</f>
        <v/>
      </c>
      <c r="F2966" s="247" t="str">
        <f>IF('TSA Input'!J2929="","",IF('TSA Input'!J2929="Yes",'TSA Input'!C2929,""))</f>
        <v/>
      </c>
      <c r="G2966" s="36" t="str">
        <f>IF('TSA Input'!J2929="","",IF('TSA Input'!J2929="Yes",'TSA Input'!D2929,""))</f>
        <v/>
      </c>
      <c r="H2966" s="37" t="str">
        <f>IF('TSA Input'!K2929="","",IF('TSA Input'!J2929="Yes",'TSA Input'!G2929,""))</f>
        <v/>
      </c>
      <c r="I2966" s="37" t="str">
        <f>IF('TSA Input'!L2929="","",IF('TSA Input'!J2929="Yes",'TSA Input'!F2929,""))</f>
        <v/>
      </c>
      <c r="J2966" s="39" t="str">
        <f t="shared" si="92"/>
        <v/>
      </c>
      <c r="K2966" s="257" t="str">
        <f>IF('TSA Input'!J2929="","",IF('TSA Input'!J2929="Yes",'TSA Input'!D2929,""))</f>
        <v/>
      </c>
      <c r="L2966" s="258" t="str">
        <f>IF('TSA Input'!J2929="","",IF('TSA Input'!J2929="Yes",'TSA Input'!G2929,""))</f>
        <v/>
      </c>
      <c r="M2966" s="258" t="str">
        <f>IF('TSA Input'!J2929="","",IF('TSA Input'!J2929="Yes",'TSA Input'!F2929,""))</f>
        <v/>
      </c>
      <c r="N2966" s="39" t="str">
        <f t="shared" si="93"/>
        <v/>
      </c>
      <c r="O2966" s="149" t="s">
        <v>11</v>
      </c>
      <c r="P2966" s="148" t="s">
        <v>11</v>
      </c>
      <c r="Q2966" s="1"/>
    </row>
    <row r="2967" spans="1:17" ht="15.75" hidden="1" customHeight="1">
      <c r="A2967" s="1" t="str">
        <f t="shared" si="1"/>
        <v/>
      </c>
      <c r="B2967" s="1"/>
      <c r="C2967" s="34" t="str">
        <f>IF('TSA Input'!J2930="","",IF('TSA Input'!J2930="Yes",'TSA Input'!B2930,"Ineligible"))</f>
        <v/>
      </c>
      <c r="D2967" s="246" t="str">
        <f>IF('TSA Input'!J2930="","",IF('TSA Input'!J2930="Yes",IF('TSA Input'!W2930="","",LEFT('TSA Input'!W2930,LEN('TSA Input'!W2930)-2)),""))</f>
        <v/>
      </c>
      <c r="E2967" s="246" t="str">
        <f>IF('TSA Input'!J2930="","",IF('TSA Input'!J2930="Yes",'TSA Input'!I2930,""))</f>
        <v/>
      </c>
      <c r="F2967" s="247" t="str">
        <f>IF('TSA Input'!J2930="","",IF('TSA Input'!J2930="Yes",'TSA Input'!C2930,""))</f>
        <v/>
      </c>
      <c r="G2967" s="36" t="str">
        <f>IF('TSA Input'!J2930="","",IF('TSA Input'!J2930="Yes",'TSA Input'!D2930,""))</f>
        <v/>
      </c>
      <c r="H2967" s="37" t="str">
        <f>IF('TSA Input'!K2930="","",IF('TSA Input'!J2930="Yes",'TSA Input'!G2930,""))</f>
        <v/>
      </c>
      <c r="I2967" s="37" t="str">
        <f>IF('TSA Input'!L2930="","",IF('TSA Input'!J2930="Yes",'TSA Input'!F2930,""))</f>
        <v/>
      </c>
      <c r="J2967" s="39" t="str">
        <f t="shared" si="92"/>
        <v/>
      </c>
      <c r="K2967" s="257" t="str">
        <f>IF('TSA Input'!J2930="","",IF('TSA Input'!J2930="Yes",'TSA Input'!D2930,""))</f>
        <v/>
      </c>
      <c r="L2967" s="258" t="str">
        <f>IF('TSA Input'!J2930="","",IF('TSA Input'!J2930="Yes",'TSA Input'!G2930,""))</f>
        <v/>
      </c>
      <c r="M2967" s="258" t="str">
        <f>IF('TSA Input'!J2930="","",IF('TSA Input'!J2930="Yes",'TSA Input'!F2930,""))</f>
        <v/>
      </c>
      <c r="N2967" s="39" t="str">
        <f t="shared" si="93"/>
        <v/>
      </c>
      <c r="O2967" s="149" t="s">
        <v>11</v>
      </c>
      <c r="P2967" s="148" t="s">
        <v>11</v>
      </c>
      <c r="Q2967" s="1"/>
    </row>
    <row r="2968" spans="1:17" ht="15.75" hidden="1" customHeight="1">
      <c r="A2968" s="1" t="str">
        <f t="shared" si="1"/>
        <v/>
      </c>
      <c r="B2968" s="1"/>
      <c r="C2968" s="34" t="str">
        <f>IF('TSA Input'!J2931="","",IF('TSA Input'!J2931="Yes",'TSA Input'!B2931,"Ineligible"))</f>
        <v/>
      </c>
      <c r="D2968" s="246" t="str">
        <f>IF('TSA Input'!J2931="","",IF('TSA Input'!J2931="Yes",IF('TSA Input'!W2931="","",LEFT('TSA Input'!W2931,LEN('TSA Input'!W2931)-2)),""))</f>
        <v/>
      </c>
      <c r="E2968" s="246" t="str">
        <f>IF('TSA Input'!J2931="","",IF('TSA Input'!J2931="Yes",'TSA Input'!I2931,""))</f>
        <v/>
      </c>
      <c r="F2968" s="247" t="str">
        <f>IF('TSA Input'!J2931="","",IF('TSA Input'!J2931="Yes",'TSA Input'!C2931,""))</f>
        <v/>
      </c>
      <c r="G2968" s="36" t="str">
        <f>IF('TSA Input'!J2931="","",IF('TSA Input'!J2931="Yes",'TSA Input'!D2931,""))</f>
        <v/>
      </c>
      <c r="H2968" s="37" t="str">
        <f>IF('TSA Input'!K2931="","",IF('TSA Input'!J2931="Yes",'TSA Input'!G2931,""))</f>
        <v/>
      </c>
      <c r="I2968" s="37" t="str">
        <f>IF('TSA Input'!L2931="","",IF('TSA Input'!J2931="Yes",'TSA Input'!F2931,""))</f>
        <v/>
      </c>
      <c r="J2968" s="39" t="str">
        <f t="shared" si="92"/>
        <v/>
      </c>
      <c r="K2968" s="257" t="str">
        <f>IF('TSA Input'!J2931="","",IF('TSA Input'!J2931="Yes",'TSA Input'!D2931,""))</f>
        <v/>
      </c>
      <c r="L2968" s="258" t="str">
        <f>IF('TSA Input'!J2931="","",IF('TSA Input'!J2931="Yes",'TSA Input'!G2931,""))</f>
        <v/>
      </c>
      <c r="M2968" s="258" t="str">
        <f>IF('TSA Input'!J2931="","",IF('TSA Input'!J2931="Yes",'TSA Input'!F2931,""))</f>
        <v/>
      </c>
      <c r="N2968" s="39" t="str">
        <f t="shared" si="93"/>
        <v/>
      </c>
      <c r="O2968" s="149" t="s">
        <v>11</v>
      </c>
      <c r="P2968" s="148" t="s">
        <v>11</v>
      </c>
      <c r="Q2968" s="1"/>
    </row>
    <row r="2969" spans="1:17" ht="15.75" hidden="1" customHeight="1">
      <c r="A2969" s="1" t="str">
        <f t="shared" si="1"/>
        <v/>
      </c>
      <c r="B2969" s="1"/>
      <c r="C2969" s="34" t="str">
        <f>IF('TSA Input'!J2932="","",IF('TSA Input'!J2932="Yes",'TSA Input'!B2932,"Ineligible"))</f>
        <v/>
      </c>
      <c r="D2969" s="246" t="str">
        <f>IF('TSA Input'!J2932="","",IF('TSA Input'!J2932="Yes",IF('TSA Input'!W2932="","",LEFT('TSA Input'!W2932,LEN('TSA Input'!W2932)-2)),""))</f>
        <v/>
      </c>
      <c r="E2969" s="246" t="str">
        <f>IF('TSA Input'!J2932="","",IF('TSA Input'!J2932="Yes",'TSA Input'!I2932,""))</f>
        <v/>
      </c>
      <c r="F2969" s="247" t="str">
        <f>IF('TSA Input'!J2932="","",IF('TSA Input'!J2932="Yes",'TSA Input'!C2932,""))</f>
        <v/>
      </c>
      <c r="G2969" s="36" t="str">
        <f>IF('TSA Input'!J2932="","",IF('TSA Input'!J2932="Yes",'TSA Input'!D2932,""))</f>
        <v/>
      </c>
      <c r="H2969" s="37" t="str">
        <f>IF('TSA Input'!K2932="","",IF('TSA Input'!J2932="Yes",'TSA Input'!G2932,""))</f>
        <v/>
      </c>
      <c r="I2969" s="37" t="str">
        <f>IF('TSA Input'!L2932="","",IF('TSA Input'!J2932="Yes",'TSA Input'!F2932,""))</f>
        <v/>
      </c>
      <c r="J2969" s="39" t="str">
        <f t="shared" si="92"/>
        <v/>
      </c>
      <c r="K2969" s="257" t="str">
        <f>IF('TSA Input'!J2932="","",IF('TSA Input'!J2932="Yes",'TSA Input'!D2932,""))</f>
        <v/>
      </c>
      <c r="L2969" s="258" t="str">
        <f>IF('TSA Input'!J2932="","",IF('TSA Input'!J2932="Yes",'TSA Input'!G2932,""))</f>
        <v/>
      </c>
      <c r="M2969" s="258" t="str">
        <f>IF('TSA Input'!J2932="","",IF('TSA Input'!J2932="Yes",'TSA Input'!F2932,""))</f>
        <v/>
      </c>
      <c r="N2969" s="39" t="str">
        <f t="shared" si="93"/>
        <v/>
      </c>
      <c r="O2969" s="149" t="s">
        <v>11</v>
      </c>
      <c r="P2969" s="148" t="s">
        <v>11</v>
      </c>
      <c r="Q2969" s="1"/>
    </row>
    <row r="2970" spans="1:17" ht="15.75" hidden="1" customHeight="1">
      <c r="A2970" s="1" t="str">
        <f t="shared" si="1"/>
        <v/>
      </c>
      <c r="B2970" s="1"/>
      <c r="C2970" s="34" t="str">
        <f>IF('TSA Input'!J2933="","",IF('TSA Input'!J2933="Yes",'TSA Input'!B2933,"Ineligible"))</f>
        <v/>
      </c>
      <c r="D2970" s="246" t="str">
        <f>IF('TSA Input'!J2933="","",IF('TSA Input'!J2933="Yes",IF('TSA Input'!W2933="","",LEFT('TSA Input'!W2933,LEN('TSA Input'!W2933)-2)),""))</f>
        <v/>
      </c>
      <c r="E2970" s="246" t="str">
        <f>IF('TSA Input'!J2933="","",IF('TSA Input'!J2933="Yes",'TSA Input'!I2933,""))</f>
        <v/>
      </c>
      <c r="F2970" s="247" t="str">
        <f>IF('TSA Input'!J2933="","",IF('TSA Input'!J2933="Yes",'TSA Input'!C2933,""))</f>
        <v/>
      </c>
      <c r="G2970" s="36" t="str">
        <f>IF('TSA Input'!J2933="","",IF('TSA Input'!J2933="Yes",'TSA Input'!D2933,""))</f>
        <v/>
      </c>
      <c r="H2970" s="37" t="str">
        <f>IF('TSA Input'!K2933="","",IF('TSA Input'!J2933="Yes",'TSA Input'!G2933,""))</f>
        <v/>
      </c>
      <c r="I2970" s="37" t="str">
        <f>IF('TSA Input'!L2933="","",IF('TSA Input'!J2933="Yes",'TSA Input'!F2933,""))</f>
        <v/>
      </c>
      <c r="J2970" s="39" t="str">
        <f t="shared" si="92"/>
        <v/>
      </c>
      <c r="K2970" s="257" t="str">
        <f>IF('TSA Input'!J2933="","",IF('TSA Input'!J2933="Yes",'TSA Input'!D2933,""))</f>
        <v/>
      </c>
      <c r="L2970" s="258" t="str">
        <f>IF('TSA Input'!J2933="","",IF('TSA Input'!J2933="Yes",'TSA Input'!G2933,""))</f>
        <v/>
      </c>
      <c r="M2970" s="258" t="str">
        <f>IF('TSA Input'!J2933="","",IF('TSA Input'!J2933="Yes",'TSA Input'!F2933,""))</f>
        <v/>
      </c>
      <c r="N2970" s="39" t="str">
        <f t="shared" si="93"/>
        <v/>
      </c>
      <c r="O2970" s="149" t="s">
        <v>11</v>
      </c>
      <c r="P2970" s="148" t="s">
        <v>11</v>
      </c>
      <c r="Q2970" s="1"/>
    </row>
    <row r="2971" spans="1:17" ht="15.75" hidden="1" customHeight="1">
      <c r="A2971" s="1" t="str">
        <f t="shared" si="1"/>
        <v/>
      </c>
      <c r="B2971" s="1"/>
      <c r="C2971" s="34" t="str">
        <f>IF('TSA Input'!J2934="","",IF('TSA Input'!J2934="Yes",'TSA Input'!B2934,"Ineligible"))</f>
        <v/>
      </c>
      <c r="D2971" s="246" t="str">
        <f>IF('TSA Input'!J2934="","",IF('TSA Input'!J2934="Yes",IF('TSA Input'!W2934="","",LEFT('TSA Input'!W2934,LEN('TSA Input'!W2934)-2)),""))</f>
        <v/>
      </c>
      <c r="E2971" s="246" t="str">
        <f>IF('TSA Input'!J2934="","",IF('TSA Input'!J2934="Yes",'TSA Input'!I2934,""))</f>
        <v/>
      </c>
      <c r="F2971" s="247" t="str">
        <f>IF('TSA Input'!J2934="","",IF('TSA Input'!J2934="Yes",'TSA Input'!C2934,""))</f>
        <v/>
      </c>
      <c r="G2971" s="36" t="str">
        <f>IF('TSA Input'!J2934="","",IF('TSA Input'!J2934="Yes",'TSA Input'!D2934,""))</f>
        <v/>
      </c>
      <c r="H2971" s="37" t="str">
        <f>IF('TSA Input'!K2934="","",IF('TSA Input'!J2934="Yes",'TSA Input'!G2934,""))</f>
        <v/>
      </c>
      <c r="I2971" s="37" t="str">
        <f>IF('TSA Input'!L2934="","",IF('TSA Input'!J2934="Yes",'TSA Input'!F2934,""))</f>
        <v/>
      </c>
      <c r="J2971" s="39" t="str">
        <f t="shared" si="92"/>
        <v/>
      </c>
      <c r="K2971" s="257" t="str">
        <f>IF('TSA Input'!J2934="","",IF('TSA Input'!J2934="Yes",'TSA Input'!D2934,""))</f>
        <v/>
      </c>
      <c r="L2971" s="258" t="str">
        <f>IF('TSA Input'!J2934="","",IF('TSA Input'!J2934="Yes",'TSA Input'!G2934,""))</f>
        <v/>
      </c>
      <c r="M2971" s="258" t="str">
        <f>IF('TSA Input'!J2934="","",IF('TSA Input'!J2934="Yes",'TSA Input'!F2934,""))</f>
        <v/>
      </c>
      <c r="N2971" s="39" t="str">
        <f t="shared" si="93"/>
        <v/>
      </c>
      <c r="O2971" s="149" t="s">
        <v>11</v>
      </c>
      <c r="P2971" s="148" t="s">
        <v>11</v>
      </c>
      <c r="Q2971" s="1"/>
    </row>
    <row r="2972" spans="1:17" ht="15.75" hidden="1" customHeight="1">
      <c r="A2972" s="1" t="str">
        <f t="shared" si="1"/>
        <v/>
      </c>
      <c r="B2972" s="1"/>
      <c r="C2972" s="34" t="str">
        <f>IF('TSA Input'!J2935="","",IF('TSA Input'!J2935="Yes",'TSA Input'!B2935,"Ineligible"))</f>
        <v/>
      </c>
      <c r="D2972" s="246" t="str">
        <f>IF('TSA Input'!J2935="","",IF('TSA Input'!J2935="Yes",IF('TSA Input'!W2935="","",LEFT('TSA Input'!W2935,LEN('TSA Input'!W2935)-2)),""))</f>
        <v/>
      </c>
      <c r="E2972" s="246" t="str">
        <f>IF('TSA Input'!J2935="","",IF('TSA Input'!J2935="Yes",'TSA Input'!I2935,""))</f>
        <v/>
      </c>
      <c r="F2972" s="247" t="str">
        <f>IF('TSA Input'!J2935="","",IF('TSA Input'!J2935="Yes",'TSA Input'!C2935,""))</f>
        <v/>
      </c>
      <c r="G2972" s="36" t="str">
        <f>IF('TSA Input'!J2935="","",IF('TSA Input'!J2935="Yes",'TSA Input'!D2935,""))</f>
        <v/>
      </c>
      <c r="H2972" s="37" t="str">
        <f>IF('TSA Input'!K2935="","",IF('TSA Input'!J2935="Yes",'TSA Input'!G2935,""))</f>
        <v/>
      </c>
      <c r="I2972" s="37" t="str">
        <f>IF('TSA Input'!L2935="","",IF('TSA Input'!J2935="Yes",'TSA Input'!F2935,""))</f>
        <v/>
      </c>
      <c r="J2972" s="39" t="str">
        <f t="shared" si="92"/>
        <v/>
      </c>
      <c r="K2972" s="257" t="str">
        <f>IF('TSA Input'!J2935="","",IF('TSA Input'!J2935="Yes",'TSA Input'!D2935,""))</f>
        <v/>
      </c>
      <c r="L2972" s="258" t="str">
        <f>IF('TSA Input'!J2935="","",IF('TSA Input'!J2935="Yes",'TSA Input'!G2935,""))</f>
        <v/>
      </c>
      <c r="M2972" s="258" t="str">
        <f>IF('TSA Input'!J2935="","",IF('TSA Input'!J2935="Yes",'TSA Input'!F2935,""))</f>
        <v/>
      </c>
      <c r="N2972" s="39" t="str">
        <f t="shared" si="93"/>
        <v/>
      </c>
      <c r="O2972" s="149" t="s">
        <v>11</v>
      </c>
      <c r="P2972" s="148" t="s">
        <v>11</v>
      </c>
      <c r="Q2972" s="1"/>
    </row>
    <row r="2973" spans="1:17" ht="15.75" hidden="1" customHeight="1">
      <c r="A2973" s="1" t="str">
        <f t="shared" si="1"/>
        <v/>
      </c>
      <c r="B2973" s="1"/>
      <c r="C2973" s="34" t="str">
        <f>IF('TSA Input'!J2936="","",IF('TSA Input'!J2936="Yes",'TSA Input'!B2936,"Ineligible"))</f>
        <v/>
      </c>
      <c r="D2973" s="246" t="str">
        <f>IF('TSA Input'!J2936="","",IF('TSA Input'!J2936="Yes",IF('TSA Input'!W2936="","",LEFT('TSA Input'!W2936,LEN('TSA Input'!W2936)-2)),""))</f>
        <v/>
      </c>
      <c r="E2973" s="246" t="str">
        <f>IF('TSA Input'!J2936="","",IF('TSA Input'!J2936="Yes",'TSA Input'!I2936,""))</f>
        <v/>
      </c>
      <c r="F2973" s="247" t="str">
        <f>IF('TSA Input'!J2936="","",IF('TSA Input'!J2936="Yes",'TSA Input'!C2936,""))</f>
        <v/>
      </c>
      <c r="G2973" s="36" t="str">
        <f>IF('TSA Input'!J2936="","",IF('TSA Input'!J2936="Yes",'TSA Input'!D2936,""))</f>
        <v/>
      </c>
      <c r="H2973" s="37" t="str">
        <f>IF('TSA Input'!K2936="","",IF('TSA Input'!J2936="Yes",'TSA Input'!G2936,""))</f>
        <v/>
      </c>
      <c r="I2973" s="37" t="str">
        <f>IF('TSA Input'!L2936="","",IF('TSA Input'!J2936="Yes",'TSA Input'!F2936,""))</f>
        <v/>
      </c>
      <c r="J2973" s="39" t="str">
        <f t="shared" si="92"/>
        <v/>
      </c>
      <c r="K2973" s="257" t="str">
        <f>IF('TSA Input'!J2936="","",IF('TSA Input'!J2936="Yes",'TSA Input'!D2936,""))</f>
        <v/>
      </c>
      <c r="L2973" s="258" t="str">
        <f>IF('TSA Input'!J2936="","",IF('TSA Input'!J2936="Yes",'TSA Input'!G2936,""))</f>
        <v/>
      </c>
      <c r="M2973" s="258" t="str">
        <f>IF('TSA Input'!J2936="","",IF('TSA Input'!J2936="Yes",'TSA Input'!F2936,""))</f>
        <v/>
      </c>
      <c r="N2973" s="39" t="str">
        <f t="shared" si="93"/>
        <v/>
      </c>
      <c r="O2973" s="149" t="s">
        <v>11</v>
      </c>
      <c r="P2973" s="148" t="s">
        <v>11</v>
      </c>
      <c r="Q2973" s="1"/>
    </row>
    <row r="2974" spans="1:17" ht="15.75" hidden="1" customHeight="1">
      <c r="A2974" s="1" t="str">
        <f t="shared" si="1"/>
        <v/>
      </c>
      <c r="B2974" s="1"/>
      <c r="C2974" s="34" t="str">
        <f>IF('TSA Input'!J2937="","",IF('TSA Input'!J2937="Yes",'TSA Input'!B2937,"Ineligible"))</f>
        <v/>
      </c>
      <c r="D2974" s="246" t="str">
        <f>IF('TSA Input'!J2937="","",IF('TSA Input'!J2937="Yes",IF('TSA Input'!W2937="","",LEFT('TSA Input'!W2937,LEN('TSA Input'!W2937)-2)),""))</f>
        <v/>
      </c>
      <c r="E2974" s="246" t="str">
        <f>IF('TSA Input'!J2937="","",IF('TSA Input'!J2937="Yes",'TSA Input'!I2937,""))</f>
        <v/>
      </c>
      <c r="F2974" s="247" t="str">
        <f>IF('TSA Input'!J2937="","",IF('TSA Input'!J2937="Yes",'TSA Input'!C2937,""))</f>
        <v/>
      </c>
      <c r="G2974" s="36" t="str">
        <f>IF('TSA Input'!J2937="","",IF('TSA Input'!J2937="Yes",'TSA Input'!D2937,""))</f>
        <v/>
      </c>
      <c r="H2974" s="37" t="str">
        <f>IF('TSA Input'!K2937="","",IF('TSA Input'!J2937="Yes",'TSA Input'!G2937,""))</f>
        <v/>
      </c>
      <c r="I2974" s="37" t="str">
        <f>IF('TSA Input'!L2937="","",IF('TSA Input'!J2937="Yes",'TSA Input'!F2937,""))</f>
        <v/>
      </c>
      <c r="J2974" s="39" t="str">
        <f t="shared" si="92"/>
        <v/>
      </c>
      <c r="K2974" s="257" t="str">
        <f>IF('TSA Input'!J2937="","",IF('TSA Input'!J2937="Yes",'TSA Input'!D2937,""))</f>
        <v/>
      </c>
      <c r="L2974" s="258" t="str">
        <f>IF('TSA Input'!J2937="","",IF('TSA Input'!J2937="Yes",'TSA Input'!G2937,""))</f>
        <v/>
      </c>
      <c r="M2974" s="258" t="str">
        <f>IF('TSA Input'!J2937="","",IF('TSA Input'!J2937="Yes",'TSA Input'!F2937,""))</f>
        <v/>
      </c>
      <c r="N2974" s="39" t="str">
        <f t="shared" si="93"/>
        <v/>
      </c>
      <c r="O2974" s="149" t="s">
        <v>11</v>
      </c>
      <c r="P2974" s="148" t="s">
        <v>11</v>
      </c>
      <c r="Q2974" s="1"/>
    </row>
    <row r="2975" spans="1:17" ht="15.75" hidden="1" customHeight="1">
      <c r="A2975" s="1" t="str">
        <f t="shared" si="1"/>
        <v/>
      </c>
      <c r="B2975" s="1"/>
      <c r="C2975" s="34" t="str">
        <f>IF('TSA Input'!J2938="","",IF('TSA Input'!J2938="Yes",'TSA Input'!B2938,"Ineligible"))</f>
        <v/>
      </c>
      <c r="D2975" s="246" t="str">
        <f>IF('TSA Input'!J2938="","",IF('TSA Input'!J2938="Yes",IF('TSA Input'!W2938="","",LEFT('TSA Input'!W2938,LEN('TSA Input'!W2938)-2)),""))</f>
        <v/>
      </c>
      <c r="E2975" s="246" t="str">
        <f>IF('TSA Input'!J2938="","",IF('TSA Input'!J2938="Yes",'TSA Input'!I2938,""))</f>
        <v/>
      </c>
      <c r="F2975" s="247" t="str">
        <f>IF('TSA Input'!J2938="","",IF('TSA Input'!J2938="Yes",'TSA Input'!C2938,""))</f>
        <v/>
      </c>
      <c r="G2975" s="36" t="str">
        <f>IF('TSA Input'!J2938="","",IF('TSA Input'!J2938="Yes",'TSA Input'!D2938,""))</f>
        <v/>
      </c>
      <c r="H2975" s="37" t="str">
        <f>IF('TSA Input'!K2938="","",IF('TSA Input'!J2938="Yes",'TSA Input'!G2938,""))</f>
        <v/>
      </c>
      <c r="I2975" s="37" t="str">
        <f>IF('TSA Input'!L2938="","",IF('TSA Input'!J2938="Yes",'TSA Input'!F2938,""))</f>
        <v/>
      </c>
      <c r="J2975" s="39" t="str">
        <f t="shared" si="92"/>
        <v/>
      </c>
      <c r="K2975" s="257" t="str">
        <f>IF('TSA Input'!J2938="","",IF('TSA Input'!J2938="Yes",'TSA Input'!D2938,""))</f>
        <v/>
      </c>
      <c r="L2975" s="258" t="str">
        <f>IF('TSA Input'!J2938="","",IF('TSA Input'!J2938="Yes",'TSA Input'!G2938,""))</f>
        <v/>
      </c>
      <c r="M2975" s="258" t="str">
        <f>IF('TSA Input'!J2938="","",IF('TSA Input'!J2938="Yes",'TSA Input'!F2938,""))</f>
        <v/>
      </c>
      <c r="N2975" s="39" t="str">
        <f t="shared" si="93"/>
        <v/>
      </c>
      <c r="O2975" s="149" t="s">
        <v>11</v>
      </c>
      <c r="P2975" s="148" t="s">
        <v>11</v>
      </c>
      <c r="Q2975" s="1"/>
    </row>
    <row r="2976" spans="1:17" ht="15.75" hidden="1" customHeight="1">
      <c r="A2976" s="1" t="str">
        <f t="shared" si="1"/>
        <v/>
      </c>
      <c r="B2976" s="1"/>
      <c r="C2976" s="34" t="str">
        <f>IF('TSA Input'!J2939="","",IF('TSA Input'!J2939="Yes",'TSA Input'!B2939,"Ineligible"))</f>
        <v/>
      </c>
      <c r="D2976" s="246" t="str">
        <f>IF('TSA Input'!J2939="","",IF('TSA Input'!J2939="Yes",IF('TSA Input'!W2939="","",LEFT('TSA Input'!W2939,LEN('TSA Input'!W2939)-2)),""))</f>
        <v/>
      </c>
      <c r="E2976" s="246" t="str">
        <f>IF('TSA Input'!J2939="","",IF('TSA Input'!J2939="Yes",'TSA Input'!I2939,""))</f>
        <v/>
      </c>
      <c r="F2976" s="247" t="str">
        <f>IF('TSA Input'!J2939="","",IF('TSA Input'!J2939="Yes",'TSA Input'!C2939,""))</f>
        <v/>
      </c>
      <c r="G2976" s="36" t="str">
        <f>IF('TSA Input'!J2939="","",IF('TSA Input'!J2939="Yes",'TSA Input'!D2939,""))</f>
        <v/>
      </c>
      <c r="H2976" s="37" t="str">
        <f>IF('TSA Input'!K2939="","",IF('TSA Input'!J2939="Yes",'TSA Input'!G2939,""))</f>
        <v/>
      </c>
      <c r="I2976" s="37" t="str">
        <f>IF('TSA Input'!L2939="","",IF('TSA Input'!J2939="Yes",'TSA Input'!F2939,""))</f>
        <v/>
      </c>
      <c r="J2976" s="39" t="str">
        <f t="shared" si="92"/>
        <v/>
      </c>
      <c r="K2976" s="257" t="str">
        <f>IF('TSA Input'!J2939="","",IF('TSA Input'!J2939="Yes",'TSA Input'!D2939,""))</f>
        <v/>
      </c>
      <c r="L2976" s="258" t="str">
        <f>IF('TSA Input'!J2939="","",IF('TSA Input'!J2939="Yes",'TSA Input'!G2939,""))</f>
        <v/>
      </c>
      <c r="M2976" s="258" t="str">
        <f>IF('TSA Input'!J2939="","",IF('TSA Input'!J2939="Yes",'TSA Input'!F2939,""))</f>
        <v/>
      </c>
      <c r="N2976" s="39" t="str">
        <f t="shared" si="93"/>
        <v/>
      </c>
      <c r="O2976" s="149" t="s">
        <v>11</v>
      </c>
      <c r="P2976" s="148" t="s">
        <v>11</v>
      </c>
      <c r="Q2976" s="1"/>
    </row>
    <row r="2977" spans="1:17" ht="15.75" hidden="1" customHeight="1">
      <c r="A2977" s="1" t="str">
        <f t="shared" si="1"/>
        <v/>
      </c>
      <c r="B2977" s="1"/>
      <c r="C2977" s="34" t="str">
        <f>IF('TSA Input'!J2940="","",IF('TSA Input'!J2940="Yes",'TSA Input'!B2940,"Ineligible"))</f>
        <v/>
      </c>
      <c r="D2977" s="246" t="str">
        <f>IF('TSA Input'!J2940="","",IF('TSA Input'!J2940="Yes",IF('TSA Input'!W2940="","",LEFT('TSA Input'!W2940,LEN('TSA Input'!W2940)-2)),""))</f>
        <v/>
      </c>
      <c r="E2977" s="246" t="str">
        <f>IF('TSA Input'!J2940="","",IF('TSA Input'!J2940="Yes",'TSA Input'!I2940,""))</f>
        <v/>
      </c>
      <c r="F2977" s="247" t="str">
        <f>IF('TSA Input'!J2940="","",IF('TSA Input'!J2940="Yes",'TSA Input'!C2940,""))</f>
        <v/>
      </c>
      <c r="G2977" s="36" t="str">
        <f>IF('TSA Input'!J2940="","",IF('TSA Input'!J2940="Yes",'TSA Input'!D2940,""))</f>
        <v/>
      </c>
      <c r="H2977" s="37" t="str">
        <f>IF('TSA Input'!K2940="","",IF('TSA Input'!J2940="Yes",'TSA Input'!G2940,""))</f>
        <v/>
      </c>
      <c r="I2977" s="37" t="str">
        <f>IF('TSA Input'!L2940="","",IF('TSA Input'!J2940="Yes",'TSA Input'!F2940,""))</f>
        <v/>
      </c>
      <c r="J2977" s="39" t="str">
        <f t="shared" si="92"/>
        <v/>
      </c>
      <c r="K2977" s="257" t="str">
        <f>IF('TSA Input'!J2940="","",IF('TSA Input'!J2940="Yes",'TSA Input'!D2940,""))</f>
        <v/>
      </c>
      <c r="L2977" s="258" t="str">
        <f>IF('TSA Input'!J2940="","",IF('TSA Input'!J2940="Yes",'TSA Input'!G2940,""))</f>
        <v/>
      </c>
      <c r="M2977" s="258" t="str">
        <f>IF('TSA Input'!J2940="","",IF('TSA Input'!J2940="Yes",'TSA Input'!F2940,""))</f>
        <v/>
      </c>
      <c r="N2977" s="39" t="str">
        <f t="shared" si="93"/>
        <v/>
      </c>
      <c r="O2977" s="149" t="s">
        <v>11</v>
      </c>
      <c r="P2977" s="148" t="s">
        <v>11</v>
      </c>
      <c r="Q2977" s="1"/>
    </row>
    <row r="2978" spans="1:17" ht="15.75" hidden="1" customHeight="1">
      <c r="A2978" s="1" t="str">
        <f t="shared" si="1"/>
        <v/>
      </c>
      <c r="B2978" s="1"/>
      <c r="C2978" s="34" t="str">
        <f>IF('TSA Input'!J2941="","",IF('TSA Input'!J2941="Yes",'TSA Input'!B2941,"Ineligible"))</f>
        <v/>
      </c>
      <c r="D2978" s="246" t="str">
        <f>IF('TSA Input'!J2941="","",IF('TSA Input'!J2941="Yes",IF('TSA Input'!W2941="","",LEFT('TSA Input'!W2941,LEN('TSA Input'!W2941)-2)),""))</f>
        <v/>
      </c>
      <c r="E2978" s="246" t="str">
        <f>IF('TSA Input'!J2941="","",IF('TSA Input'!J2941="Yes",'TSA Input'!I2941,""))</f>
        <v/>
      </c>
      <c r="F2978" s="247" t="str">
        <f>IF('TSA Input'!J2941="","",IF('TSA Input'!J2941="Yes",'TSA Input'!C2941,""))</f>
        <v/>
      </c>
      <c r="G2978" s="36" t="str">
        <f>IF('TSA Input'!J2941="","",IF('TSA Input'!J2941="Yes",'TSA Input'!D2941,""))</f>
        <v/>
      </c>
      <c r="H2978" s="37" t="str">
        <f>IF('TSA Input'!K2941="","",IF('TSA Input'!J2941="Yes",'TSA Input'!G2941,""))</f>
        <v/>
      </c>
      <c r="I2978" s="37" t="str">
        <f>IF('TSA Input'!L2941="","",IF('TSA Input'!J2941="Yes",'TSA Input'!F2941,""))</f>
        <v/>
      </c>
      <c r="J2978" s="39" t="str">
        <f t="shared" si="92"/>
        <v/>
      </c>
      <c r="K2978" s="257" t="str">
        <f>IF('TSA Input'!J2941="","",IF('TSA Input'!J2941="Yes",'TSA Input'!D2941,""))</f>
        <v/>
      </c>
      <c r="L2978" s="258" t="str">
        <f>IF('TSA Input'!J2941="","",IF('TSA Input'!J2941="Yes",'TSA Input'!G2941,""))</f>
        <v/>
      </c>
      <c r="M2978" s="258" t="str">
        <f>IF('TSA Input'!J2941="","",IF('TSA Input'!J2941="Yes",'TSA Input'!F2941,""))</f>
        <v/>
      </c>
      <c r="N2978" s="39" t="str">
        <f t="shared" si="93"/>
        <v/>
      </c>
      <c r="O2978" s="149" t="s">
        <v>11</v>
      </c>
      <c r="P2978" s="148" t="s">
        <v>11</v>
      </c>
      <c r="Q2978" s="1"/>
    </row>
    <row r="2979" spans="1:17" ht="15.75" hidden="1" customHeight="1">
      <c r="A2979" s="1" t="str">
        <f t="shared" si="1"/>
        <v/>
      </c>
      <c r="B2979" s="1"/>
      <c r="C2979" s="34" t="str">
        <f>IF('TSA Input'!J2942="","",IF('TSA Input'!J2942="Yes",'TSA Input'!B2942,"Ineligible"))</f>
        <v/>
      </c>
      <c r="D2979" s="246" t="str">
        <f>IF('TSA Input'!J2942="","",IF('TSA Input'!J2942="Yes",IF('TSA Input'!W2942="","",LEFT('TSA Input'!W2942,LEN('TSA Input'!W2942)-2)),""))</f>
        <v/>
      </c>
      <c r="E2979" s="246" t="str">
        <f>IF('TSA Input'!J2942="","",IF('TSA Input'!J2942="Yes",'TSA Input'!I2942,""))</f>
        <v/>
      </c>
      <c r="F2979" s="247" t="str">
        <f>IF('TSA Input'!J2942="","",IF('TSA Input'!J2942="Yes",'TSA Input'!C2942,""))</f>
        <v/>
      </c>
      <c r="G2979" s="36" t="str">
        <f>IF('TSA Input'!J2942="","",IF('TSA Input'!J2942="Yes",'TSA Input'!D2942,""))</f>
        <v/>
      </c>
      <c r="H2979" s="37" t="str">
        <f>IF('TSA Input'!K2942="","",IF('TSA Input'!J2942="Yes",'TSA Input'!G2942,""))</f>
        <v/>
      </c>
      <c r="I2979" s="37" t="str">
        <f>IF('TSA Input'!L2942="","",IF('TSA Input'!J2942="Yes",'TSA Input'!F2942,""))</f>
        <v/>
      </c>
      <c r="J2979" s="39" t="str">
        <f t="shared" si="92"/>
        <v/>
      </c>
      <c r="K2979" s="257" t="str">
        <f>IF('TSA Input'!J2942="","",IF('TSA Input'!J2942="Yes",'TSA Input'!D2942,""))</f>
        <v/>
      </c>
      <c r="L2979" s="258" t="str">
        <f>IF('TSA Input'!J2942="","",IF('TSA Input'!J2942="Yes",'TSA Input'!G2942,""))</f>
        <v/>
      </c>
      <c r="M2979" s="258" t="str">
        <f>IF('TSA Input'!J2942="","",IF('TSA Input'!J2942="Yes",'TSA Input'!F2942,""))</f>
        <v/>
      </c>
      <c r="N2979" s="39" t="str">
        <f t="shared" si="93"/>
        <v/>
      </c>
      <c r="O2979" s="149" t="s">
        <v>11</v>
      </c>
      <c r="P2979" s="148" t="s">
        <v>11</v>
      </c>
      <c r="Q2979" s="1"/>
    </row>
    <row r="2980" spans="1:17" ht="15.75" hidden="1" customHeight="1">
      <c r="A2980" s="1" t="str">
        <f t="shared" si="1"/>
        <v/>
      </c>
      <c r="B2980" s="1"/>
      <c r="C2980" s="34" t="str">
        <f>IF('TSA Input'!J2943="","",IF('TSA Input'!J2943="Yes",'TSA Input'!B2943,"Ineligible"))</f>
        <v/>
      </c>
      <c r="D2980" s="246" t="str">
        <f>IF('TSA Input'!J2943="","",IF('TSA Input'!J2943="Yes",IF('TSA Input'!W2943="","",LEFT('TSA Input'!W2943,LEN('TSA Input'!W2943)-2)),""))</f>
        <v/>
      </c>
      <c r="E2980" s="246" t="str">
        <f>IF('TSA Input'!J2943="","",IF('TSA Input'!J2943="Yes",'TSA Input'!I2943,""))</f>
        <v/>
      </c>
      <c r="F2980" s="247" t="str">
        <f>IF('TSA Input'!J2943="","",IF('TSA Input'!J2943="Yes",'TSA Input'!C2943,""))</f>
        <v/>
      </c>
      <c r="G2980" s="36" t="str">
        <f>IF('TSA Input'!J2943="","",IF('TSA Input'!J2943="Yes",'TSA Input'!D2943,""))</f>
        <v/>
      </c>
      <c r="H2980" s="37" t="str">
        <f>IF('TSA Input'!K2943="","",IF('TSA Input'!J2943="Yes",'TSA Input'!G2943,""))</f>
        <v/>
      </c>
      <c r="I2980" s="37" t="str">
        <f>IF('TSA Input'!L2943="","",IF('TSA Input'!J2943="Yes",'TSA Input'!F2943,""))</f>
        <v/>
      </c>
      <c r="J2980" s="39" t="str">
        <f t="shared" si="92"/>
        <v/>
      </c>
      <c r="K2980" s="257" t="str">
        <f>IF('TSA Input'!J2943="","",IF('TSA Input'!J2943="Yes",'TSA Input'!D2943,""))</f>
        <v/>
      </c>
      <c r="L2980" s="258" t="str">
        <f>IF('TSA Input'!J2943="","",IF('TSA Input'!J2943="Yes",'TSA Input'!G2943,""))</f>
        <v/>
      </c>
      <c r="M2980" s="258" t="str">
        <f>IF('TSA Input'!J2943="","",IF('TSA Input'!J2943="Yes",'TSA Input'!F2943,""))</f>
        <v/>
      </c>
      <c r="N2980" s="39" t="str">
        <f t="shared" si="93"/>
        <v/>
      </c>
      <c r="O2980" s="149" t="s">
        <v>11</v>
      </c>
      <c r="P2980" s="148" t="s">
        <v>11</v>
      </c>
      <c r="Q2980" s="1"/>
    </row>
    <row r="2981" spans="1:17" ht="15.75" hidden="1" customHeight="1">
      <c r="A2981" s="1" t="str">
        <f t="shared" si="1"/>
        <v/>
      </c>
      <c r="B2981" s="1"/>
      <c r="C2981" s="34" t="str">
        <f>IF('TSA Input'!J2944="","",IF('TSA Input'!J2944="Yes",'TSA Input'!B2944,"Ineligible"))</f>
        <v/>
      </c>
      <c r="D2981" s="246" t="str">
        <f>IF('TSA Input'!J2944="","",IF('TSA Input'!J2944="Yes",IF('TSA Input'!W2944="","",LEFT('TSA Input'!W2944,LEN('TSA Input'!W2944)-2)),""))</f>
        <v/>
      </c>
      <c r="E2981" s="246" t="str">
        <f>IF('TSA Input'!J2944="","",IF('TSA Input'!J2944="Yes",'TSA Input'!I2944,""))</f>
        <v/>
      </c>
      <c r="F2981" s="247" t="str">
        <f>IF('TSA Input'!J2944="","",IF('TSA Input'!J2944="Yes",'TSA Input'!C2944,""))</f>
        <v/>
      </c>
      <c r="G2981" s="36" t="str">
        <f>IF('TSA Input'!J2944="","",IF('TSA Input'!J2944="Yes",'TSA Input'!D2944,""))</f>
        <v/>
      </c>
      <c r="H2981" s="37" t="str">
        <f>IF('TSA Input'!K2944="","",IF('TSA Input'!J2944="Yes",'TSA Input'!G2944,""))</f>
        <v/>
      </c>
      <c r="I2981" s="37" t="str">
        <f>IF('TSA Input'!L2944="","",IF('TSA Input'!J2944="Yes",'TSA Input'!F2944,""))</f>
        <v/>
      </c>
      <c r="J2981" s="39" t="str">
        <f t="shared" si="92"/>
        <v/>
      </c>
      <c r="K2981" s="257" t="str">
        <f>IF('TSA Input'!J2944="","",IF('TSA Input'!J2944="Yes",'TSA Input'!D2944,""))</f>
        <v/>
      </c>
      <c r="L2981" s="258" t="str">
        <f>IF('TSA Input'!J2944="","",IF('TSA Input'!J2944="Yes",'TSA Input'!G2944,""))</f>
        <v/>
      </c>
      <c r="M2981" s="258" t="str">
        <f>IF('TSA Input'!J2944="","",IF('TSA Input'!J2944="Yes",'TSA Input'!F2944,""))</f>
        <v/>
      </c>
      <c r="N2981" s="39" t="str">
        <f t="shared" si="93"/>
        <v/>
      </c>
      <c r="O2981" s="149" t="s">
        <v>11</v>
      </c>
      <c r="P2981" s="148" t="s">
        <v>11</v>
      </c>
      <c r="Q2981" s="1"/>
    </row>
    <row r="2982" spans="1:17" ht="15.75" hidden="1" customHeight="1">
      <c r="A2982" s="1" t="str">
        <f t="shared" si="1"/>
        <v/>
      </c>
      <c r="B2982" s="1"/>
      <c r="C2982" s="34" t="str">
        <f>IF('TSA Input'!J2945="","",IF('TSA Input'!J2945="Yes",'TSA Input'!B2945,"Ineligible"))</f>
        <v/>
      </c>
      <c r="D2982" s="246" t="str">
        <f>IF('TSA Input'!J2945="","",IF('TSA Input'!J2945="Yes",IF('TSA Input'!W2945="","",LEFT('TSA Input'!W2945,LEN('TSA Input'!W2945)-2)),""))</f>
        <v/>
      </c>
      <c r="E2982" s="246" t="str">
        <f>IF('TSA Input'!J2945="","",IF('TSA Input'!J2945="Yes",'TSA Input'!I2945,""))</f>
        <v/>
      </c>
      <c r="F2982" s="247" t="str">
        <f>IF('TSA Input'!J2945="","",IF('TSA Input'!J2945="Yes",'TSA Input'!C2945,""))</f>
        <v/>
      </c>
      <c r="G2982" s="36" t="str">
        <f>IF('TSA Input'!J2945="","",IF('TSA Input'!J2945="Yes",'TSA Input'!D2945,""))</f>
        <v/>
      </c>
      <c r="H2982" s="37" t="str">
        <f>IF('TSA Input'!K2945="","",IF('TSA Input'!J2945="Yes",'TSA Input'!G2945,""))</f>
        <v/>
      </c>
      <c r="I2982" s="37" t="str">
        <f>IF('TSA Input'!L2945="","",IF('TSA Input'!J2945="Yes",'TSA Input'!F2945,""))</f>
        <v/>
      </c>
      <c r="J2982" s="39" t="str">
        <f t="shared" si="92"/>
        <v/>
      </c>
      <c r="K2982" s="257" t="str">
        <f>IF('TSA Input'!J2945="","",IF('TSA Input'!J2945="Yes",'TSA Input'!D2945,""))</f>
        <v/>
      </c>
      <c r="L2982" s="258" t="str">
        <f>IF('TSA Input'!J2945="","",IF('TSA Input'!J2945="Yes",'TSA Input'!G2945,""))</f>
        <v/>
      </c>
      <c r="M2982" s="258" t="str">
        <f>IF('TSA Input'!J2945="","",IF('TSA Input'!J2945="Yes",'TSA Input'!F2945,""))</f>
        <v/>
      </c>
      <c r="N2982" s="39" t="str">
        <f t="shared" si="93"/>
        <v/>
      </c>
      <c r="O2982" s="149" t="s">
        <v>11</v>
      </c>
      <c r="P2982" s="148" t="s">
        <v>11</v>
      </c>
      <c r="Q2982" s="1"/>
    </row>
    <row r="2983" spans="1:17" ht="15.75" hidden="1" customHeight="1">
      <c r="A2983" s="1" t="str">
        <f t="shared" si="1"/>
        <v/>
      </c>
      <c r="B2983" s="1"/>
      <c r="C2983" s="34" t="str">
        <f>IF('TSA Input'!J2946="","",IF('TSA Input'!J2946="Yes",'TSA Input'!B2946,"Ineligible"))</f>
        <v/>
      </c>
      <c r="D2983" s="246" t="str">
        <f>IF('TSA Input'!J2946="","",IF('TSA Input'!J2946="Yes",IF('TSA Input'!W2946="","",LEFT('TSA Input'!W2946,LEN('TSA Input'!W2946)-2)),""))</f>
        <v/>
      </c>
      <c r="E2983" s="246" t="str">
        <f>IF('TSA Input'!J2946="","",IF('TSA Input'!J2946="Yes",'TSA Input'!I2946,""))</f>
        <v/>
      </c>
      <c r="F2983" s="247" t="str">
        <f>IF('TSA Input'!J2946="","",IF('TSA Input'!J2946="Yes",'TSA Input'!C2946,""))</f>
        <v/>
      </c>
      <c r="G2983" s="36" t="str">
        <f>IF('TSA Input'!J2946="","",IF('TSA Input'!J2946="Yes",'TSA Input'!D2946,""))</f>
        <v/>
      </c>
      <c r="H2983" s="37" t="str">
        <f>IF('TSA Input'!K2946="","",IF('TSA Input'!J2946="Yes",'TSA Input'!G2946,""))</f>
        <v/>
      </c>
      <c r="I2983" s="37" t="str">
        <f>IF('TSA Input'!L2946="","",IF('TSA Input'!J2946="Yes",'TSA Input'!F2946,""))</f>
        <v/>
      </c>
      <c r="J2983" s="39" t="str">
        <f t="shared" si="92"/>
        <v/>
      </c>
      <c r="K2983" s="257" t="str">
        <f>IF('TSA Input'!J2946="","",IF('TSA Input'!J2946="Yes",'TSA Input'!D2946,""))</f>
        <v/>
      </c>
      <c r="L2983" s="258" t="str">
        <f>IF('TSA Input'!J2946="","",IF('TSA Input'!J2946="Yes",'TSA Input'!G2946,""))</f>
        <v/>
      </c>
      <c r="M2983" s="258" t="str">
        <f>IF('TSA Input'!J2946="","",IF('TSA Input'!J2946="Yes",'TSA Input'!F2946,""))</f>
        <v/>
      </c>
      <c r="N2983" s="39" t="str">
        <f t="shared" si="93"/>
        <v/>
      </c>
      <c r="O2983" s="149" t="s">
        <v>11</v>
      </c>
      <c r="P2983" s="148" t="s">
        <v>11</v>
      </c>
      <c r="Q2983" s="1"/>
    </row>
    <row r="2984" spans="1:17" ht="15.75" hidden="1" customHeight="1">
      <c r="A2984" s="1" t="str">
        <f t="shared" si="1"/>
        <v/>
      </c>
      <c r="B2984" s="1"/>
      <c r="C2984" s="34" t="str">
        <f>IF('TSA Input'!J2947="","",IF('TSA Input'!J2947="Yes",'TSA Input'!B2947,"Ineligible"))</f>
        <v/>
      </c>
      <c r="D2984" s="246" t="str">
        <f>IF('TSA Input'!J2947="","",IF('TSA Input'!J2947="Yes",IF('TSA Input'!W2947="","",LEFT('TSA Input'!W2947,LEN('TSA Input'!W2947)-2)),""))</f>
        <v/>
      </c>
      <c r="E2984" s="246" t="str">
        <f>IF('TSA Input'!J2947="","",IF('TSA Input'!J2947="Yes",'TSA Input'!I2947,""))</f>
        <v/>
      </c>
      <c r="F2984" s="247" t="str">
        <f>IF('TSA Input'!J2947="","",IF('TSA Input'!J2947="Yes",'TSA Input'!C2947,""))</f>
        <v/>
      </c>
      <c r="G2984" s="36" t="str">
        <f>IF('TSA Input'!J2947="","",IF('TSA Input'!J2947="Yes",'TSA Input'!D2947,""))</f>
        <v/>
      </c>
      <c r="H2984" s="37" t="str">
        <f>IF('TSA Input'!K2947="","",IF('TSA Input'!J2947="Yes",'TSA Input'!G2947,""))</f>
        <v/>
      </c>
      <c r="I2984" s="37" t="str">
        <f>IF('TSA Input'!L2947="","",IF('TSA Input'!J2947="Yes",'TSA Input'!F2947,""))</f>
        <v/>
      </c>
      <c r="J2984" s="39" t="str">
        <f t="shared" si="92"/>
        <v/>
      </c>
      <c r="K2984" s="257" t="str">
        <f>IF('TSA Input'!J2947="","",IF('TSA Input'!J2947="Yes",'TSA Input'!D2947,""))</f>
        <v/>
      </c>
      <c r="L2984" s="258" t="str">
        <f>IF('TSA Input'!J2947="","",IF('TSA Input'!J2947="Yes",'TSA Input'!G2947,""))</f>
        <v/>
      </c>
      <c r="M2984" s="258" t="str">
        <f>IF('TSA Input'!J2947="","",IF('TSA Input'!J2947="Yes",'TSA Input'!F2947,""))</f>
        <v/>
      </c>
      <c r="N2984" s="39" t="str">
        <f t="shared" si="93"/>
        <v/>
      </c>
      <c r="O2984" s="149" t="s">
        <v>11</v>
      </c>
      <c r="P2984" s="148" t="s">
        <v>11</v>
      </c>
      <c r="Q2984" s="1"/>
    </row>
    <row r="2985" spans="1:17" ht="15.75" hidden="1" customHeight="1">
      <c r="A2985" s="1" t="str">
        <f t="shared" si="1"/>
        <v/>
      </c>
      <c r="B2985" s="1"/>
      <c r="C2985" s="34" t="str">
        <f>IF('TSA Input'!J2948="","",IF('TSA Input'!J2948="Yes",'TSA Input'!B2948,"Ineligible"))</f>
        <v/>
      </c>
      <c r="D2985" s="246" t="str">
        <f>IF('TSA Input'!J2948="","",IF('TSA Input'!J2948="Yes",IF('TSA Input'!W2948="","",LEFT('TSA Input'!W2948,LEN('TSA Input'!W2948)-2)),""))</f>
        <v/>
      </c>
      <c r="E2985" s="246" t="str">
        <f>IF('TSA Input'!J2948="","",IF('TSA Input'!J2948="Yes",'TSA Input'!I2948,""))</f>
        <v/>
      </c>
      <c r="F2985" s="247" t="str">
        <f>IF('TSA Input'!J2948="","",IF('TSA Input'!J2948="Yes",'TSA Input'!C2948,""))</f>
        <v/>
      </c>
      <c r="G2985" s="36" t="str">
        <f>IF('TSA Input'!J2948="","",IF('TSA Input'!J2948="Yes",'TSA Input'!D2948,""))</f>
        <v/>
      </c>
      <c r="H2985" s="37" t="str">
        <f>IF('TSA Input'!K2948="","",IF('TSA Input'!J2948="Yes",'TSA Input'!G2948,""))</f>
        <v/>
      </c>
      <c r="I2985" s="37" t="str">
        <f>IF('TSA Input'!L2948="","",IF('TSA Input'!J2948="Yes",'TSA Input'!F2948,""))</f>
        <v/>
      </c>
      <c r="J2985" s="39" t="str">
        <f t="shared" ref="J2985:J3048" si="94">IF($C2985="","",SUM(G2985:I2985))</f>
        <v/>
      </c>
      <c r="K2985" s="257" t="str">
        <f>IF('TSA Input'!J2948="","",IF('TSA Input'!J2948="Yes",'TSA Input'!D2948,""))</f>
        <v/>
      </c>
      <c r="L2985" s="258" t="str">
        <f>IF('TSA Input'!J2948="","",IF('TSA Input'!J2948="Yes",'TSA Input'!G2948,""))</f>
        <v/>
      </c>
      <c r="M2985" s="258" t="str">
        <f>IF('TSA Input'!J2948="","",IF('TSA Input'!J2948="Yes",'TSA Input'!F2948,""))</f>
        <v/>
      </c>
      <c r="N2985" s="39" t="str">
        <f t="shared" ref="N2985:N3048" si="95">IF($C2985="","",SUM(K2985:M2985))</f>
        <v/>
      </c>
      <c r="O2985" s="149" t="s">
        <v>11</v>
      </c>
      <c r="P2985" s="148" t="s">
        <v>11</v>
      </c>
      <c r="Q2985" s="1"/>
    </row>
    <row r="2986" spans="1:17" ht="15.75" hidden="1" customHeight="1">
      <c r="A2986" s="1" t="str">
        <f t="shared" si="1"/>
        <v/>
      </c>
      <c r="B2986" s="1"/>
      <c r="C2986" s="34" t="str">
        <f>IF('TSA Input'!J2949="","",IF('TSA Input'!J2949="Yes",'TSA Input'!B2949,"Ineligible"))</f>
        <v/>
      </c>
      <c r="D2986" s="246" t="str">
        <f>IF('TSA Input'!J2949="","",IF('TSA Input'!J2949="Yes",IF('TSA Input'!W2949="","",LEFT('TSA Input'!W2949,LEN('TSA Input'!W2949)-2)),""))</f>
        <v/>
      </c>
      <c r="E2986" s="246" t="str">
        <f>IF('TSA Input'!J2949="","",IF('TSA Input'!J2949="Yes",'TSA Input'!I2949,""))</f>
        <v/>
      </c>
      <c r="F2986" s="247" t="str">
        <f>IF('TSA Input'!J2949="","",IF('TSA Input'!J2949="Yes",'TSA Input'!C2949,""))</f>
        <v/>
      </c>
      <c r="G2986" s="36" t="str">
        <f>IF('TSA Input'!J2949="","",IF('TSA Input'!J2949="Yes",'TSA Input'!D2949,""))</f>
        <v/>
      </c>
      <c r="H2986" s="37" t="str">
        <f>IF('TSA Input'!K2949="","",IF('TSA Input'!J2949="Yes",'TSA Input'!G2949,""))</f>
        <v/>
      </c>
      <c r="I2986" s="37" t="str">
        <f>IF('TSA Input'!L2949="","",IF('TSA Input'!J2949="Yes",'TSA Input'!F2949,""))</f>
        <v/>
      </c>
      <c r="J2986" s="39" t="str">
        <f t="shared" si="94"/>
        <v/>
      </c>
      <c r="K2986" s="257" t="str">
        <f>IF('TSA Input'!J2949="","",IF('TSA Input'!J2949="Yes",'TSA Input'!D2949,""))</f>
        <v/>
      </c>
      <c r="L2986" s="258" t="str">
        <f>IF('TSA Input'!J2949="","",IF('TSA Input'!J2949="Yes",'TSA Input'!G2949,""))</f>
        <v/>
      </c>
      <c r="M2986" s="258" t="str">
        <f>IF('TSA Input'!J2949="","",IF('TSA Input'!J2949="Yes",'TSA Input'!F2949,""))</f>
        <v/>
      </c>
      <c r="N2986" s="39" t="str">
        <f t="shared" si="95"/>
        <v/>
      </c>
      <c r="O2986" s="149" t="s">
        <v>11</v>
      </c>
      <c r="P2986" s="148" t="s">
        <v>11</v>
      </c>
      <c r="Q2986" s="1"/>
    </row>
    <row r="2987" spans="1:17" ht="15.75" hidden="1" customHeight="1">
      <c r="A2987" s="1" t="str">
        <f t="shared" si="1"/>
        <v/>
      </c>
      <c r="B2987" s="1"/>
      <c r="C2987" s="34" t="str">
        <f>IF('TSA Input'!J2950="","",IF('TSA Input'!J2950="Yes",'TSA Input'!B2950,"Ineligible"))</f>
        <v/>
      </c>
      <c r="D2987" s="246" t="str">
        <f>IF('TSA Input'!J2950="","",IF('TSA Input'!J2950="Yes",IF('TSA Input'!W2950="","",LEFT('TSA Input'!W2950,LEN('TSA Input'!W2950)-2)),""))</f>
        <v/>
      </c>
      <c r="E2987" s="246" t="str">
        <f>IF('TSA Input'!J2950="","",IF('TSA Input'!J2950="Yes",'TSA Input'!I2950,""))</f>
        <v/>
      </c>
      <c r="F2987" s="247" t="str">
        <f>IF('TSA Input'!J2950="","",IF('TSA Input'!J2950="Yes",'TSA Input'!C2950,""))</f>
        <v/>
      </c>
      <c r="G2987" s="36" t="str">
        <f>IF('TSA Input'!J2950="","",IF('TSA Input'!J2950="Yes",'TSA Input'!D2950,""))</f>
        <v/>
      </c>
      <c r="H2987" s="37" t="str">
        <f>IF('TSA Input'!K2950="","",IF('TSA Input'!J2950="Yes",'TSA Input'!G2950,""))</f>
        <v/>
      </c>
      <c r="I2987" s="37" t="str">
        <f>IF('TSA Input'!L2950="","",IF('TSA Input'!J2950="Yes",'TSA Input'!F2950,""))</f>
        <v/>
      </c>
      <c r="J2987" s="39" t="str">
        <f t="shared" si="94"/>
        <v/>
      </c>
      <c r="K2987" s="257" t="str">
        <f>IF('TSA Input'!J2950="","",IF('TSA Input'!J2950="Yes",'TSA Input'!D2950,""))</f>
        <v/>
      </c>
      <c r="L2987" s="258" t="str">
        <f>IF('TSA Input'!J2950="","",IF('TSA Input'!J2950="Yes",'TSA Input'!G2950,""))</f>
        <v/>
      </c>
      <c r="M2987" s="258" t="str">
        <f>IF('TSA Input'!J2950="","",IF('TSA Input'!J2950="Yes",'TSA Input'!F2950,""))</f>
        <v/>
      </c>
      <c r="N2987" s="39" t="str">
        <f t="shared" si="95"/>
        <v/>
      </c>
      <c r="O2987" s="149" t="s">
        <v>11</v>
      </c>
      <c r="P2987" s="148" t="s">
        <v>11</v>
      </c>
      <c r="Q2987" s="1"/>
    </row>
    <row r="2988" spans="1:17" ht="15.75" hidden="1" customHeight="1">
      <c r="A2988" s="1" t="str">
        <f t="shared" si="1"/>
        <v/>
      </c>
      <c r="B2988" s="1"/>
      <c r="C2988" s="34" t="str">
        <f>IF('TSA Input'!J2951="","",IF('TSA Input'!J2951="Yes",'TSA Input'!B2951,"Ineligible"))</f>
        <v/>
      </c>
      <c r="D2988" s="246" t="str">
        <f>IF('TSA Input'!J2951="","",IF('TSA Input'!J2951="Yes",IF('TSA Input'!W2951="","",LEFT('TSA Input'!W2951,LEN('TSA Input'!W2951)-2)),""))</f>
        <v/>
      </c>
      <c r="E2988" s="246" t="str">
        <f>IF('TSA Input'!J2951="","",IF('TSA Input'!J2951="Yes",'TSA Input'!I2951,""))</f>
        <v/>
      </c>
      <c r="F2988" s="247" t="str">
        <f>IF('TSA Input'!J2951="","",IF('TSA Input'!J2951="Yes",'TSA Input'!C2951,""))</f>
        <v/>
      </c>
      <c r="G2988" s="36" t="str">
        <f>IF('TSA Input'!J2951="","",IF('TSA Input'!J2951="Yes",'TSA Input'!D2951,""))</f>
        <v/>
      </c>
      <c r="H2988" s="37" t="str">
        <f>IF('TSA Input'!K2951="","",IF('TSA Input'!J2951="Yes",'TSA Input'!G2951,""))</f>
        <v/>
      </c>
      <c r="I2988" s="37" t="str">
        <f>IF('TSA Input'!L2951="","",IF('TSA Input'!J2951="Yes",'TSA Input'!F2951,""))</f>
        <v/>
      </c>
      <c r="J2988" s="39" t="str">
        <f t="shared" si="94"/>
        <v/>
      </c>
      <c r="K2988" s="257" t="str">
        <f>IF('TSA Input'!J2951="","",IF('TSA Input'!J2951="Yes",'TSA Input'!D2951,""))</f>
        <v/>
      </c>
      <c r="L2988" s="258" t="str">
        <f>IF('TSA Input'!J2951="","",IF('TSA Input'!J2951="Yes",'TSA Input'!G2951,""))</f>
        <v/>
      </c>
      <c r="M2988" s="258" t="str">
        <f>IF('TSA Input'!J2951="","",IF('TSA Input'!J2951="Yes",'TSA Input'!F2951,""))</f>
        <v/>
      </c>
      <c r="N2988" s="39" t="str">
        <f t="shared" si="95"/>
        <v/>
      </c>
      <c r="O2988" s="149" t="s">
        <v>11</v>
      </c>
      <c r="P2988" s="148" t="s">
        <v>11</v>
      </c>
      <c r="Q2988" s="1"/>
    </row>
    <row r="2989" spans="1:17" ht="15.75" hidden="1" customHeight="1">
      <c r="A2989" s="1" t="str">
        <f t="shared" si="1"/>
        <v/>
      </c>
      <c r="B2989" s="1"/>
      <c r="C2989" s="34" t="str">
        <f>IF('TSA Input'!J2952="","",IF('TSA Input'!J2952="Yes",'TSA Input'!B2952,"Ineligible"))</f>
        <v/>
      </c>
      <c r="D2989" s="246" t="str">
        <f>IF('TSA Input'!J2952="","",IF('TSA Input'!J2952="Yes",IF('TSA Input'!W2952="","",LEFT('TSA Input'!W2952,LEN('TSA Input'!W2952)-2)),""))</f>
        <v/>
      </c>
      <c r="E2989" s="246" t="str">
        <f>IF('TSA Input'!J2952="","",IF('TSA Input'!J2952="Yes",'TSA Input'!I2952,""))</f>
        <v/>
      </c>
      <c r="F2989" s="247" t="str">
        <f>IF('TSA Input'!J2952="","",IF('TSA Input'!J2952="Yes",'TSA Input'!C2952,""))</f>
        <v/>
      </c>
      <c r="G2989" s="36" t="str">
        <f>IF('TSA Input'!J2952="","",IF('TSA Input'!J2952="Yes",'TSA Input'!D2952,""))</f>
        <v/>
      </c>
      <c r="H2989" s="37" t="str">
        <f>IF('TSA Input'!K2952="","",IF('TSA Input'!J2952="Yes",'TSA Input'!G2952,""))</f>
        <v/>
      </c>
      <c r="I2989" s="37" t="str">
        <f>IF('TSA Input'!L2952="","",IF('TSA Input'!J2952="Yes",'TSA Input'!F2952,""))</f>
        <v/>
      </c>
      <c r="J2989" s="39" t="str">
        <f t="shared" si="94"/>
        <v/>
      </c>
      <c r="K2989" s="257" t="str">
        <f>IF('TSA Input'!J2952="","",IF('TSA Input'!J2952="Yes",'TSA Input'!D2952,""))</f>
        <v/>
      </c>
      <c r="L2989" s="258" t="str">
        <f>IF('TSA Input'!J2952="","",IF('TSA Input'!J2952="Yes",'TSA Input'!G2952,""))</f>
        <v/>
      </c>
      <c r="M2989" s="258" t="str">
        <f>IF('TSA Input'!J2952="","",IF('TSA Input'!J2952="Yes",'TSA Input'!F2952,""))</f>
        <v/>
      </c>
      <c r="N2989" s="39" t="str">
        <f t="shared" si="95"/>
        <v/>
      </c>
      <c r="O2989" s="149" t="s">
        <v>11</v>
      </c>
      <c r="P2989" s="148" t="s">
        <v>11</v>
      </c>
      <c r="Q2989" s="1"/>
    </row>
    <row r="2990" spans="1:17" ht="15.75" hidden="1" customHeight="1">
      <c r="A2990" s="1" t="str">
        <f t="shared" si="1"/>
        <v/>
      </c>
      <c r="B2990" s="1"/>
      <c r="C2990" s="34" t="str">
        <f>IF('TSA Input'!J2953="","",IF('TSA Input'!J2953="Yes",'TSA Input'!B2953,"Ineligible"))</f>
        <v/>
      </c>
      <c r="D2990" s="246" t="str">
        <f>IF('TSA Input'!J2953="","",IF('TSA Input'!J2953="Yes",IF('TSA Input'!W2953="","",LEFT('TSA Input'!W2953,LEN('TSA Input'!W2953)-2)),""))</f>
        <v/>
      </c>
      <c r="E2990" s="246" t="str">
        <f>IF('TSA Input'!J2953="","",IF('TSA Input'!J2953="Yes",'TSA Input'!I2953,""))</f>
        <v/>
      </c>
      <c r="F2990" s="247" t="str">
        <f>IF('TSA Input'!J2953="","",IF('TSA Input'!J2953="Yes",'TSA Input'!C2953,""))</f>
        <v/>
      </c>
      <c r="G2990" s="36" t="str">
        <f>IF('TSA Input'!J2953="","",IF('TSA Input'!J2953="Yes",'TSA Input'!D2953,""))</f>
        <v/>
      </c>
      <c r="H2990" s="37" t="str">
        <f>IF('TSA Input'!K2953="","",IF('TSA Input'!J2953="Yes",'TSA Input'!G2953,""))</f>
        <v/>
      </c>
      <c r="I2990" s="37" t="str">
        <f>IF('TSA Input'!L2953="","",IF('TSA Input'!J2953="Yes",'TSA Input'!F2953,""))</f>
        <v/>
      </c>
      <c r="J2990" s="39" t="str">
        <f t="shared" si="94"/>
        <v/>
      </c>
      <c r="K2990" s="257" t="str">
        <f>IF('TSA Input'!J2953="","",IF('TSA Input'!J2953="Yes",'TSA Input'!D2953,""))</f>
        <v/>
      </c>
      <c r="L2990" s="258" t="str">
        <f>IF('TSA Input'!J2953="","",IF('TSA Input'!J2953="Yes",'TSA Input'!G2953,""))</f>
        <v/>
      </c>
      <c r="M2990" s="258" t="str">
        <f>IF('TSA Input'!J2953="","",IF('TSA Input'!J2953="Yes",'TSA Input'!F2953,""))</f>
        <v/>
      </c>
      <c r="N2990" s="39" t="str">
        <f t="shared" si="95"/>
        <v/>
      </c>
      <c r="O2990" s="149" t="s">
        <v>11</v>
      </c>
      <c r="P2990" s="148" t="s">
        <v>11</v>
      </c>
      <c r="Q2990" s="1"/>
    </row>
    <row r="2991" spans="1:17" ht="15.75" hidden="1" customHeight="1">
      <c r="A2991" s="1" t="str">
        <f t="shared" si="1"/>
        <v/>
      </c>
      <c r="B2991" s="1"/>
      <c r="C2991" s="34" t="str">
        <f>IF('TSA Input'!J2954="","",IF('TSA Input'!J2954="Yes",'TSA Input'!B2954,"Ineligible"))</f>
        <v/>
      </c>
      <c r="D2991" s="246" t="str">
        <f>IF('TSA Input'!J2954="","",IF('TSA Input'!J2954="Yes",IF('TSA Input'!W2954="","",LEFT('TSA Input'!W2954,LEN('TSA Input'!W2954)-2)),""))</f>
        <v/>
      </c>
      <c r="E2991" s="246" t="str">
        <f>IF('TSA Input'!J2954="","",IF('TSA Input'!J2954="Yes",'TSA Input'!I2954,""))</f>
        <v/>
      </c>
      <c r="F2991" s="247" t="str">
        <f>IF('TSA Input'!J2954="","",IF('TSA Input'!J2954="Yes",'TSA Input'!C2954,""))</f>
        <v/>
      </c>
      <c r="G2991" s="36" t="str">
        <f>IF('TSA Input'!J2954="","",IF('TSA Input'!J2954="Yes",'TSA Input'!D2954,""))</f>
        <v/>
      </c>
      <c r="H2991" s="37" t="str">
        <f>IF('TSA Input'!K2954="","",IF('TSA Input'!J2954="Yes",'TSA Input'!G2954,""))</f>
        <v/>
      </c>
      <c r="I2991" s="37" t="str">
        <f>IF('TSA Input'!L2954="","",IF('TSA Input'!J2954="Yes",'TSA Input'!F2954,""))</f>
        <v/>
      </c>
      <c r="J2991" s="39" t="str">
        <f t="shared" si="94"/>
        <v/>
      </c>
      <c r="K2991" s="257" t="str">
        <f>IF('TSA Input'!J2954="","",IF('TSA Input'!J2954="Yes",'TSA Input'!D2954,""))</f>
        <v/>
      </c>
      <c r="L2991" s="258" t="str">
        <f>IF('TSA Input'!J2954="","",IF('TSA Input'!J2954="Yes",'TSA Input'!G2954,""))</f>
        <v/>
      </c>
      <c r="M2991" s="258" t="str">
        <f>IF('TSA Input'!J2954="","",IF('TSA Input'!J2954="Yes",'TSA Input'!F2954,""))</f>
        <v/>
      </c>
      <c r="N2991" s="39" t="str">
        <f t="shared" si="95"/>
        <v/>
      </c>
      <c r="O2991" s="149" t="s">
        <v>11</v>
      </c>
      <c r="P2991" s="148" t="s">
        <v>11</v>
      </c>
      <c r="Q2991" s="1"/>
    </row>
    <row r="2992" spans="1:17" ht="15.75" hidden="1" customHeight="1">
      <c r="A2992" s="1" t="str">
        <f t="shared" si="1"/>
        <v/>
      </c>
      <c r="B2992" s="1"/>
      <c r="C2992" s="34" t="str">
        <f>IF('TSA Input'!J2955="","",IF('TSA Input'!J2955="Yes",'TSA Input'!B2955,"Ineligible"))</f>
        <v/>
      </c>
      <c r="D2992" s="246" t="str">
        <f>IF('TSA Input'!J2955="","",IF('TSA Input'!J2955="Yes",IF('TSA Input'!W2955="","",LEFT('TSA Input'!W2955,LEN('TSA Input'!W2955)-2)),""))</f>
        <v/>
      </c>
      <c r="E2992" s="246" t="str">
        <f>IF('TSA Input'!J2955="","",IF('TSA Input'!J2955="Yes",'TSA Input'!I2955,""))</f>
        <v/>
      </c>
      <c r="F2992" s="247" t="str">
        <f>IF('TSA Input'!J2955="","",IF('TSA Input'!J2955="Yes",'TSA Input'!C2955,""))</f>
        <v/>
      </c>
      <c r="G2992" s="36" t="str">
        <f>IF('TSA Input'!J2955="","",IF('TSA Input'!J2955="Yes",'TSA Input'!D2955,""))</f>
        <v/>
      </c>
      <c r="H2992" s="37" t="str">
        <f>IF('TSA Input'!K2955="","",IF('TSA Input'!J2955="Yes",'TSA Input'!G2955,""))</f>
        <v/>
      </c>
      <c r="I2992" s="37" t="str">
        <f>IF('TSA Input'!L2955="","",IF('TSA Input'!J2955="Yes",'TSA Input'!F2955,""))</f>
        <v/>
      </c>
      <c r="J2992" s="39" t="str">
        <f t="shared" si="94"/>
        <v/>
      </c>
      <c r="K2992" s="257" t="str">
        <f>IF('TSA Input'!J2955="","",IF('TSA Input'!J2955="Yes",'TSA Input'!D2955,""))</f>
        <v/>
      </c>
      <c r="L2992" s="258" t="str">
        <f>IF('TSA Input'!J2955="","",IF('TSA Input'!J2955="Yes",'TSA Input'!G2955,""))</f>
        <v/>
      </c>
      <c r="M2992" s="258" t="str">
        <f>IF('TSA Input'!J2955="","",IF('TSA Input'!J2955="Yes",'TSA Input'!F2955,""))</f>
        <v/>
      </c>
      <c r="N2992" s="39" t="str">
        <f t="shared" si="95"/>
        <v/>
      </c>
      <c r="O2992" s="149" t="s">
        <v>11</v>
      </c>
      <c r="P2992" s="148" t="s">
        <v>11</v>
      </c>
      <c r="Q2992" s="1"/>
    </row>
    <row r="2993" spans="1:17" ht="15.75" hidden="1" customHeight="1">
      <c r="A2993" s="1" t="str">
        <f t="shared" si="1"/>
        <v/>
      </c>
      <c r="B2993" s="1"/>
      <c r="C2993" s="34" t="str">
        <f>IF('TSA Input'!J2956="","",IF('TSA Input'!J2956="Yes",'TSA Input'!B2956,"Ineligible"))</f>
        <v/>
      </c>
      <c r="D2993" s="246" t="str">
        <f>IF('TSA Input'!J2956="","",IF('TSA Input'!J2956="Yes",IF('TSA Input'!W2956="","",LEFT('TSA Input'!W2956,LEN('TSA Input'!W2956)-2)),""))</f>
        <v/>
      </c>
      <c r="E2993" s="246" t="str">
        <f>IF('TSA Input'!J2956="","",IF('TSA Input'!J2956="Yes",'TSA Input'!I2956,""))</f>
        <v/>
      </c>
      <c r="F2993" s="247" t="str">
        <f>IF('TSA Input'!J2956="","",IF('TSA Input'!J2956="Yes",'TSA Input'!C2956,""))</f>
        <v/>
      </c>
      <c r="G2993" s="36" t="str">
        <f>IF('TSA Input'!J2956="","",IF('TSA Input'!J2956="Yes",'TSA Input'!D2956,""))</f>
        <v/>
      </c>
      <c r="H2993" s="37" t="str">
        <f>IF('TSA Input'!K2956="","",IF('TSA Input'!J2956="Yes",'TSA Input'!G2956,""))</f>
        <v/>
      </c>
      <c r="I2993" s="37" t="str">
        <f>IF('TSA Input'!L2956="","",IF('TSA Input'!J2956="Yes",'TSA Input'!F2956,""))</f>
        <v/>
      </c>
      <c r="J2993" s="39" t="str">
        <f t="shared" si="94"/>
        <v/>
      </c>
      <c r="K2993" s="257" t="str">
        <f>IF('TSA Input'!J2956="","",IF('TSA Input'!J2956="Yes",'TSA Input'!D2956,""))</f>
        <v/>
      </c>
      <c r="L2993" s="258" t="str">
        <f>IF('TSA Input'!J2956="","",IF('TSA Input'!J2956="Yes",'TSA Input'!G2956,""))</f>
        <v/>
      </c>
      <c r="M2993" s="258" t="str">
        <f>IF('TSA Input'!J2956="","",IF('TSA Input'!J2956="Yes",'TSA Input'!F2956,""))</f>
        <v/>
      </c>
      <c r="N2993" s="39" t="str">
        <f t="shared" si="95"/>
        <v/>
      </c>
      <c r="O2993" s="149" t="s">
        <v>11</v>
      </c>
      <c r="P2993" s="148" t="s">
        <v>11</v>
      </c>
      <c r="Q2993" s="1"/>
    </row>
    <row r="2994" spans="1:17" ht="15.75" hidden="1" customHeight="1">
      <c r="A2994" s="1" t="str">
        <f t="shared" si="1"/>
        <v/>
      </c>
      <c r="B2994" s="1"/>
      <c r="C2994" s="34" t="str">
        <f>IF('TSA Input'!J2957="","",IF('TSA Input'!J2957="Yes",'TSA Input'!B2957,"Ineligible"))</f>
        <v/>
      </c>
      <c r="D2994" s="246" t="str">
        <f>IF('TSA Input'!J2957="","",IF('TSA Input'!J2957="Yes",IF('TSA Input'!W2957="","",LEFT('TSA Input'!W2957,LEN('TSA Input'!W2957)-2)),""))</f>
        <v/>
      </c>
      <c r="E2994" s="246" t="str">
        <f>IF('TSA Input'!J2957="","",IF('TSA Input'!J2957="Yes",'TSA Input'!I2957,""))</f>
        <v/>
      </c>
      <c r="F2994" s="247" t="str">
        <f>IF('TSA Input'!J2957="","",IF('TSA Input'!J2957="Yes",'TSA Input'!C2957,""))</f>
        <v/>
      </c>
      <c r="G2994" s="36" t="str">
        <f>IF('TSA Input'!J2957="","",IF('TSA Input'!J2957="Yes",'TSA Input'!D2957,""))</f>
        <v/>
      </c>
      <c r="H2994" s="37" t="str">
        <f>IF('TSA Input'!K2957="","",IF('TSA Input'!J2957="Yes",'TSA Input'!G2957,""))</f>
        <v/>
      </c>
      <c r="I2994" s="37" t="str">
        <f>IF('TSA Input'!L2957="","",IF('TSA Input'!J2957="Yes",'TSA Input'!F2957,""))</f>
        <v/>
      </c>
      <c r="J2994" s="39" t="str">
        <f t="shared" si="94"/>
        <v/>
      </c>
      <c r="K2994" s="257" t="str">
        <f>IF('TSA Input'!J2957="","",IF('TSA Input'!J2957="Yes",'TSA Input'!D2957,""))</f>
        <v/>
      </c>
      <c r="L2994" s="258" t="str">
        <f>IF('TSA Input'!J2957="","",IF('TSA Input'!J2957="Yes",'TSA Input'!G2957,""))</f>
        <v/>
      </c>
      <c r="M2994" s="258" t="str">
        <f>IF('TSA Input'!J2957="","",IF('TSA Input'!J2957="Yes",'TSA Input'!F2957,""))</f>
        <v/>
      </c>
      <c r="N2994" s="39" t="str">
        <f t="shared" si="95"/>
        <v/>
      </c>
      <c r="O2994" s="149" t="s">
        <v>11</v>
      </c>
      <c r="P2994" s="148" t="s">
        <v>11</v>
      </c>
      <c r="Q2994" s="1"/>
    </row>
    <row r="2995" spans="1:17" ht="15.75" hidden="1" customHeight="1">
      <c r="A2995" s="1" t="str">
        <f t="shared" si="1"/>
        <v/>
      </c>
      <c r="B2995" s="1"/>
      <c r="C2995" s="34" t="str">
        <f>IF('TSA Input'!J2958="","",IF('TSA Input'!J2958="Yes",'TSA Input'!B2958,"Ineligible"))</f>
        <v/>
      </c>
      <c r="D2995" s="246" t="str">
        <f>IF('TSA Input'!J2958="","",IF('TSA Input'!J2958="Yes",IF('TSA Input'!W2958="","",LEFT('TSA Input'!W2958,LEN('TSA Input'!W2958)-2)),""))</f>
        <v/>
      </c>
      <c r="E2995" s="246" t="str">
        <f>IF('TSA Input'!J2958="","",IF('TSA Input'!J2958="Yes",'TSA Input'!I2958,""))</f>
        <v/>
      </c>
      <c r="F2995" s="247" t="str">
        <f>IF('TSA Input'!J2958="","",IF('TSA Input'!J2958="Yes",'TSA Input'!C2958,""))</f>
        <v/>
      </c>
      <c r="G2995" s="36" t="str">
        <f>IF('TSA Input'!J2958="","",IF('TSA Input'!J2958="Yes",'TSA Input'!D2958,""))</f>
        <v/>
      </c>
      <c r="H2995" s="37" t="str">
        <f>IF('TSA Input'!K2958="","",IF('TSA Input'!J2958="Yes",'TSA Input'!G2958,""))</f>
        <v/>
      </c>
      <c r="I2995" s="37" t="str">
        <f>IF('TSA Input'!L2958="","",IF('TSA Input'!J2958="Yes",'TSA Input'!F2958,""))</f>
        <v/>
      </c>
      <c r="J2995" s="39" t="str">
        <f t="shared" si="94"/>
        <v/>
      </c>
      <c r="K2995" s="257" t="str">
        <f>IF('TSA Input'!J2958="","",IF('TSA Input'!J2958="Yes",'TSA Input'!D2958,""))</f>
        <v/>
      </c>
      <c r="L2995" s="258" t="str">
        <f>IF('TSA Input'!J2958="","",IF('TSA Input'!J2958="Yes",'TSA Input'!G2958,""))</f>
        <v/>
      </c>
      <c r="M2995" s="258" t="str">
        <f>IF('TSA Input'!J2958="","",IF('TSA Input'!J2958="Yes",'TSA Input'!F2958,""))</f>
        <v/>
      </c>
      <c r="N2995" s="39" t="str">
        <f t="shared" si="95"/>
        <v/>
      </c>
      <c r="O2995" s="149" t="s">
        <v>11</v>
      </c>
      <c r="P2995" s="148" t="s">
        <v>11</v>
      </c>
      <c r="Q2995" s="1"/>
    </row>
    <row r="2996" spans="1:17" ht="15.75" hidden="1" customHeight="1">
      <c r="A2996" s="1" t="str">
        <f t="shared" si="1"/>
        <v/>
      </c>
      <c r="B2996" s="1"/>
      <c r="C2996" s="34" t="str">
        <f>IF('TSA Input'!J2959="","",IF('TSA Input'!J2959="Yes",'TSA Input'!B2959,"Ineligible"))</f>
        <v/>
      </c>
      <c r="D2996" s="246" t="str">
        <f>IF('TSA Input'!J2959="","",IF('TSA Input'!J2959="Yes",IF('TSA Input'!W2959="","",LEFT('TSA Input'!W2959,LEN('TSA Input'!W2959)-2)),""))</f>
        <v/>
      </c>
      <c r="E2996" s="246" t="str">
        <f>IF('TSA Input'!J2959="","",IF('TSA Input'!J2959="Yes",'TSA Input'!I2959,""))</f>
        <v/>
      </c>
      <c r="F2996" s="247" t="str">
        <f>IF('TSA Input'!J2959="","",IF('TSA Input'!J2959="Yes",'TSA Input'!C2959,""))</f>
        <v/>
      </c>
      <c r="G2996" s="36" t="str">
        <f>IF('TSA Input'!J2959="","",IF('TSA Input'!J2959="Yes",'TSA Input'!D2959,""))</f>
        <v/>
      </c>
      <c r="H2996" s="37" t="str">
        <f>IF('TSA Input'!K2959="","",IF('TSA Input'!J2959="Yes",'TSA Input'!G2959,""))</f>
        <v/>
      </c>
      <c r="I2996" s="37" t="str">
        <f>IF('TSA Input'!L2959="","",IF('TSA Input'!J2959="Yes",'TSA Input'!F2959,""))</f>
        <v/>
      </c>
      <c r="J2996" s="39" t="str">
        <f t="shared" si="94"/>
        <v/>
      </c>
      <c r="K2996" s="257" t="str">
        <f>IF('TSA Input'!J2959="","",IF('TSA Input'!J2959="Yes",'TSA Input'!D2959,""))</f>
        <v/>
      </c>
      <c r="L2996" s="258" t="str">
        <f>IF('TSA Input'!J2959="","",IF('TSA Input'!J2959="Yes",'TSA Input'!G2959,""))</f>
        <v/>
      </c>
      <c r="M2996" s="258" t="str">
        <f>IF('TSA Input'!J2959="","",IF('TSA Input'!J2959="Yes",'TSA Input'!F2959,""))</f>
        <v/>
      </c>
      <c r="N2996" s="39" t="str">
        <f t="shared" si="95"/>
        <v/>
      </c>
      <c r="O2996" s="149" t="s">
        <v>11</v>
      </c>
      <c r="P2996" s="148" t="s">
        <v>11</v>
      </c>
      <c r="Q2996" s="1"/>
    </row>
    <row r="2997" spans="1:17" ht="15.75" hidden="1" customHeight="1">
      <c r="A2997" s="1" t="str">
        <f t="shared" si="1"/>
        <v/>
      </c>
      <c r="B2997" s="1"/>
      <c r="C2997" s="34" t="str">
        <f>IF('TSA Input'!J2960="","",IF('TSA Input'!J2960="Yes",'TSA Input'!B2960,"Ineligible"))</f>
        <v/>
      </c>
      <c r="D2997" s="246" t="str">
        <f>IF('TSA Input'!J2960="","",IF('TSA Input'!J2960="Yes",IF('TSA Input'!W2960="","",LEFT('TSA Input'!W2960,LEN('TSA Input'!W2960)-2)),""))</f>
        <v/>
      </c>
      <c r="E2997" s="246" t="str">
        <f>IF('TSA Input'!J2960="","",IF('TSA Input'!J2960="Yes",'TSA Input'!I2960,""))</f>
        <v/>
      </c>
      <c r="F2997" s="247" t="str">
        <f>IF('TSA Input'!J2960="","",IF('TSA Input'!J2960="Yes",'TSA Input'!C2960,""))</f>
        <v/>
      </c>
      <c r="G2997" s="36" t="str">
        <f>IF('TSA Input'!J2960="","",IF('TSA Input'!J2960="Yes",'TSA Input'!D2960,""))</f>
        <v/>
      </c>
      <c r="H2997" s="37" t="str">
        <f>IF('TSA Input'!K2960="","",IF('TSA Input'!J2960="Yes",'TSA Input'!G2960,""))</f>
        <v/>
      </c>
      <c r="I2997" s="37" t="str">
        <f>IF('TSA Input'!L2960="","",IF('TSA Input'!J2960="Yes",'TSA Input'!F2960,""))</f>
        <v/>
      </c>
      <c r="J2997" s="39" t="str">
        <f t="shared" si="94"/>
        <v/>
      </c>
      <c r="K2997" s="257" t="str">
        <f>IF('TSA Input'!J2960="","",IF('TSA Input'!J2960="Yes",'TSA Input'!D2960,""))</f>
        <v/>
      </c>
      <c r="L2997" s="258" t="str">
        <f>IF('TSA Input'!J2960="","",IF('TSA Input'!J2960="Yes",'TSA Input'!G2960,""))</f>
        <v/>
      </c>
      <c r="M2997" s="258" t="str">
        <f>IF('TSA Input'!J2960="","",IF('TSA Input'!J2960="Yes",'TSA Input'!F2960,""))</f>
        <v/>
      </c>
      <c r="N2997" s="39" t="str">
        <f t="shared" si="95"/>
        <v/>
      </c>
      <c r="O2997" s="149" t="s">
        <v>11</v>
      </c>
      <c r="P2997" s="148" t="s">
        <v>11</v>
      </c>
      <c r="Q2997" s="1"/>
    </row>
    <row r="2998" spans="1:17" ht="15.75" hidden="1" customHeight="1">
      <c r="A2998" s="1" t="str">
        <f t="shared" si="1"/>
        <v/>
      </c>
      <c r="B2998" s="1"/>
      <c r="C2998" s="34" t="str">
        <f>IF('TSA Input'!J2961="","",IF('TSA Input'!J2961="Yes",'TSA Input'!B2961,"Ineligible"))</f>
        <v/>
      </c>
      <c r="D2998" s="246" t="str">
        <f>IF('TSA Input'!J2961="","",IF('TSA Input'!J2961="Yes",IF('TSA Input'!W2961="","",LEFT('TSA Input'!W2961,LEN('TSA Input'!W2961)-2)),""))</f>
        <v/>
      </c>
      <c r="E2998" s="246" t="str">
        <f>IF('TSA Input'!J2961="","",IF('TSA Input'!J2961="Yes",'TSA Input'!I2961,""))</f>
        <v/>
      </c>
      <c r="F2998" s="247" t="str">
        <f>IF('TSA Input'!J2961="","",IF('TSA Input'!J2961="Yes",'TSA Input'!C2961,""))</f>
        <v/>
      </c>
      <c r="G2998" s="36" t="str">
        <f>IF('TSA Input'!J2961="","",IF('TSA Input'!J2961="Yes",'TSA Input'!D2961,""))</f>
        <v/>
      </c>
      <c r="H2998" s="37" t="str">
        <f>IF('TSA Input'!K2961="","",IF('TSA Input'!J2961="Yes",'TSA Input'!G2961,""))</f>
        <v/>
      </c>
      <c r="I2998" s="37" t="str">
        <f>IF('TSA Input'!L2961="","",IF('TSA Input'!J2961="Yes",'TSA Input'!F2961,""))</f>
        <v/>
      </c>
      <c r="J2998" s="39" t="str">
        <f t="shared" si="94"/>
        <v/>
      </c>
      <c r="K2998" s="257" t="str">
        <f>IF('TSA Input'!J2961="","",IF('TSA Input'!J2961="Yes",'TSA Input'!D2961,""))</f>
        <v/>
      </c>
      <c r="L2998" s="258" t="str">
        <f>IF('TSA Input'!J2961="","",IF('TSA Input'!J2961="Yes",'TSA Input'!G2961,""))</f>
        <v/>
      </c>
      <c r="M2998" s="258" t="str">
        <f>IF('TSA Input'!J2961="","",IF('TSA Input'!J2961="Yes",'TSA Input'!F2961,""))</f>
        <v/>
      </c>
      <c r="N2998" s="39" t="str">
        <f t="shared" si="95"/>
        <v/>
      </c>
      <c r="O2998" s="149" t="s">
        <v>11</v>
      </c>
      <c r="P2998" s="148" t="s">
        <v>11</v>
      </c>
      <c r="Q2998" s="1"/>
    </row>
    <row r="2999" spans="1:17" ht="15.75" hidden="1" customHeight="1">
      <c r="A2999" s="1" t="str">
        <f t="shared" si="1"/>
        <v/>
      </c>
      <c r="B2999" s="1"/>
      <c r="C2999" s="34" t="str">
        <f>IF('TSA Input'!J2962="","",IF('TSA Input'!J2962="Yes",'TSA Input'!B2962,"Ineligible"))</f>
        <v/>
      </c>
      <c r="D2999" s="246" t="str">
        <f>IF('TSA Input'!J2962="","",IF('TSA Input'!J2962="Yes",IF('TSA Input'!W2962="","",LEFT('TSA Input'!W2962,LEN('TSA Input'!W2962)-2)),""))</f>
        <v/>
      </c>
      <c r="E2999" s="246" t="str">
        <f>IF('TSA Input'!J2962="","",IF('TSA Input'!J2962="Yes",'TSA Input'!I2962,""))</f>
        <v/>
      </c>
      <c r="F2999" s="247" t="str">
        <f>IF('TSA Input'!J2962="","",IF('TSA Input'!J2962="Yes",'TSA Input'!C2962,""))</f>
        <v/>
      </c>
      <c r="G2999" s="36" t="str">
        <f>IF('TSA Input'!J2962="","",IF('TSA Input'!J2962="Yes",'TSA Input'!D2962,""))</f>
        <v/>
      </c>
      <c r="H2999" s="37" t="str">
        <f>IF('TSA Input'!K2962="","",IF('TSA Input'!J2962="Yes",'TSA Input'!G2962,""))</f>
        <v/>
      </c>
      <c r="I2999" s="37" t="str">
        <f>IF('TSA Input'!L2962="","",IF('TSA Input'!J2962="Yes",'TSA Input'!F2962,""))</f>
        <v/>
      </c>
      <c r="J2999" s="39" t="str">
        <f t="shared" si="94"/>
        <v/>
      </c>
      <c r="K2999" s="257" t="str">
        <f>IF('TSA Input'!J2962="","",IF('TSA Input'!J2962="Yes",'TSA Input'!D2962,""))</f>
        <v/>
      </c>
      <c r="L2999" s="258" t="str">
        <f>IF('TSA Input'!J2962="","",IF('TSA Input'!J2962="Yes",'TSA Input'!G2962,""))</f>
        <v/>
      </c>
      <c r="M2999" s="258" t="str">
        <f>IF('TSA Input'!J2962="","",IF('TSA Input'!J2962="Yes",'TSA Input'!F2962,""))</f>
        <v/>
      </c>
      <c r="N2999" s="39" t="str">
        <f t="shared" si="95"/>
        <v/>
      </c>
      <c r="O2999" s="149" t="s">
        <v>11</v>
      </c>
      <c r="P2999" s="148" t="s">
        <v>11</v>
      </c>
      <c r="Q2999" s="1"/>
    </row>
    <row r="3000" spans="1:17" ht="15.75" hidden="1" customHeight="1">
      <c r="A3000" s="1" t="str">
        <f t="shared" si="1"/>
        <v/>
      </c>
      <c r="B3000" s="1"/>
      <c r="C3000" s="34" t="str">
        <f>IF('TSA Input'!J2963="","",IF('TSA Input'!J2963="Yes",'TSA Input'!B2963,"Ineligible"))</f>
        <v/>
      </c>
      <c r="D3000" s="246" t="str">
        <f>IF('TSA Input'!J2963="","",IF('TSA Input'!J2963="Yes",IF('TSA Input'!W2963="","",LEFT('TSA Input'!W2963,LEN('TSA Input'!W2963)-2)),""))</f>
        <v/>
      </c>
      <c r="E3000" s="246" t="str">
        <f>IF('TSA Input'!J2963="","",IF('TSA Input'!J2963="Yes",'TSA Input'!I2963,""))</f>
        <v/>
      </c>
      <c r="F3000" s="247" t="str">
        <f>IF('TSA Input'!J2963="","",IF('TSA Input'!J2963="Yes",'TSA Input'!C2963,""))</f>
        <v/>
      </c>
      <c r="G3000" s="36" t="str">
        <f>IF('TSA Input'!J2963="","",IF('TSA Input'!J2963="Yes",'TSA Input'!D2963,""))</f>
        <v/>
      </c>
      <c r="H3000" s="37" t="str">
        <f>IF('TSA Input'!K2963="","",IF('TSA Input'!J2963="Yes",'TSA Input'!G2963,""))</f>
        <v/>
      </c>
      <c r="I3000" s="37" t="str">
        <f>IF('TSA Input'!L2963="","",IF('TSA Input'!J2963="Yes",'TSA Input'!F2963,""))</f>
        <v/>
      </c>
      <c r="J3000" s="39" t="str">
        <f t="shared" si="94"/>
        <v/>
      </c>
      <c r="K3000" s="257" t="str">
        <f>IF('TSA Input'!J2963="","",IF('TSA Input'!J2963="Yes",'TSA Input'!D2963,""))</f>
        <v/>
      </c>
      <c r="L3000" s="258" t="str">
        <f>IF('TSA Input'!J2963="","",IF('TSA Input'!J2963="Yes",'TSA Input'!G2963,""))</f>
        <v/>
      </c>
      <c r="M3000" s="258" t="str">
        <f>IF('TSA Input'!J2963="","",IF('TSA Input'!J2963="Yes",'TSA Input'!F2963,""))</f>
        <v/>
      </c>
      <c r="N3000" s="39" t="str">
        <f t="shared" si="95"/>
        <v/>
      </c>
      <c r="O3000" s="149" t="s">
        <v>11</v>
      </c>
      <c r="P3000" s="148" t="s">
        <v>11</v>
      </c>
      <c r="Q3000" s="1"/>
    </row>
    <row r="3001" spans="1:17" ht="15.75" hidden="1" customHeight="1">
      <c r="A3001" s="1" t="str">
        <f t="shared" si="1"/>
        <v/>
      </c>
      <c r="B3001" s="1"/>
      <c r="C3001" s="34" t="str">
        <f>IF('TSA Input'!J2964="","",IF('TSA Input'!J2964="Yes",'TSA Input'!B2964,"Ineligible"))</f>
        <v/>
      </c>
      <c r="D3001" s="246" t="str">
        <f>IF('TSA Input'!J2964="","",IF('TSA Input'!J2964="Yes",IF('TSA Input'!W2964="","",LEFT('TSA Input'!W2964,LEN('TSA Input'!W2964)-2)),""))</f>
        <v/>
      </c>
      <c r="E3001" s="246" t="str">
        <f>IF('TSA Input'!J2964="","",IF('TSA Input'!J2964="Yes",'TSA Input'!I2964,""))</f>
        <v/>
      </c>
      <c r="F3001" s="247" t="str">
        <f>IF('TSA Input'!J2964="","",IF('TSA Input'!J2964="Yes",'TSA Input'!C2964,""))</f>
        <v/>
      </c>
      <c r="G3001" s="36" t="str">
        <f>IF('TSA Input'!J2964="","",IF('TSA Input'!J2964="Yes",'TSA Input'!D2964,""))</f>
        <v/>
      </c>
      <c r="H3001" s="37" t="str">
        <f>IF('TSA Input'!K2964="","",IF('TSA Input'!J2964="Yes",'TSA Input'!G2964,""))</f>
        <v/>
      </c>
      <c r="I3001" s="37" t="str">
        <f>IF('TSA Input'!L2964="","",IF('TSA Input'!J2964="Yes",'TSA Input'!F2964,""))</f>
        <v/>
      </c>
      <c r="J3001" s="39" t="str">
        <f t="shared" si="94"/>
        <v/>
      </c>
      <c r="K3001" s="257" t="str">
        <f>IF('TSA Input'!J2964="","",IF('TSA Input'!J2964="Yes",'TSA Input'!D2964,""))</f>
        <v/>
      </c>
      <c r="L3001" s="258" t="str">
        <f>IF('TSA Input'!J2964="","",IF('TSA Input'!J2964="Yes",'TSA Input'!G2964,""))</f>
        <v/>
      </c>
      <c r="M3001" s="258" t="str">
        <f>IF('TSA Input'!J2964="","",IF('TSA Input'!J2964="Yes",'TSA Input'!F2964,""))</f>
        <v/>
      </c>
      <c r="N3001" s="39" t="str">
        <f t="shared" si="95"/>
        <v/>
      </c>
      <c r="O3001" s="149" t="s">
        <v>11</v>
      </c>
      <c r="P3001" s="148" t="s">
        <v>11</v>
      </c>
      <c r="Q3001" s="1"/>
    </row>
    <row r="3002" spans="1:17" ht="15.75" hidden="1" customHeight="1">
      <c r="A3002" s="1" t="str">
        <f t="shared" si="1"/>
        <v/>
      </c>
      <c r="B3002" s="1"/>
      <c r="C3002" s="34" t="str">
        <f>IF('TSA Input'!J2965="","",IF('TSA Input'!J2965="Yes",'TSA Input'!B2965,"Ineligible"))</f>
        <v/>
      </c>
      <c r="D3002" s="246" t="str">
        <f>IF('TSA Input'!J2965="","",IF('TSA Input'!J2965="Yes",IF('TSA Input'!W2965="","",LEFT('TSA Input'!W2965,LEN('TSA Input'!W2965)-2)),""))</f>
        <v/>
      </c>
      <c r="E3002" s="246" t="str">
        <f>IF('TSA Input'!J2965="","",IF('TSA Input'!J2965="Yes",'TSA Input'!I2965,""))</f>
        <v/>
      </c>
      <c r="F3002" s="247" t="str">
        <f>IF('TSA Input'!J2965="","",IF('TSA Input'!J2965="Yes",'TSA Input'!C2965,""))</f>
        <v/>
      </c>
      <c r="G3002" s="36" t="str">
        <f>IF('TSA Input'!J2965="","",IF('TSA Input'!J2965="Yes",'TSA Input'!D2965,""))</f>
        <v/>
      </c>
      <c r="H3002" s="37" t="str">
        <f>IF('TSA Input'!K2965="","",IF('TSA Input'!J2965="Yes",'TSA Input'!G2965,""))</f>
        <v/>
      </c>
      <c r="I3002" s="37" t="str">
        <f>IF('TSA Input'!L2965="","",IF('TSA Input'!J2965="Yes",'TSA Input'!F2965,""))</f>
        <v/>
      </c>
      <c r="J3002" s="39" t="str">
        <f t="shared" si="94"/>
        <v/>
      </c>
      <c r="K3002" s="257" t="str">
        <f>IF('TSA Input'!J2965="","",IF('TSA Input'!J2965="Yes",'TSA Input'!D2965,""))</f>
        <v/>
      </c>
      <c r="L3002" s="258" t="str">
        <f>IF('TSA Input'!J2965="","",IF('TSA Input'!J2965="Yes",'TSA Input'!G2965,""))</f>
        <v/>
      </c>
      <c r="M3002" s="258" t="str">
        <f>IF('TSA Input'!J2965="","",IF('TSA Input'!J2965="Yes",'TSA Input'!F2965,""))</f>
        <v/>
      </c>
      <c r="N3002" s="39" t="str">
        <f t="shared" si="95"/>
        <v/>
      </c>
      <c r="O3002" s="149" t="s">
        <v>11</v>
      </c>
      <c r="P3002" s="148" t="s">
        <v>11</v>
      </c>
      <c r="Q3002" s="1"/>
    </row>
    <row r="3003" spans="1:17" ht="15.75" hidden="1" customHeight="1">
      <c r="A3003" s="1" t="str">
        <f t="shared" si="1"/>
        <v/>
      </c>
      <c r="B3003" s="1"/>
      <c r="C3003" s="34" t="str">
        <f>IF('TSA Input'!J2966="","",IF('TSA Input'!J2966="Yes",'TSA Input'!B2966,"Ineligible"))</f>
        <v/>
      </c>
      <c r="D3003" s="246" t="str">
        <f>IF('TSA Input'!J2966="","",IF('TSA Input'!J2966="Yes",IF('TSA Input'!W2966="","",LEFT('TSA Input'!W2966,LEN('TSA Input'!W2966)-2)),""))</f>
        <v/>
      </c>
      <c r="E3003" s="246" t="str">
        <f>IF('TSA Input'!J2966="","",IF('TSA Input'!J2966="Yes",'TSA Input'!I2966,""))</f>
        <v/>
      </c>
      <c r="F3003" s="247" t="str">
        <f>IF('TSA Input'!J2966="","",IF('TSA Input'!J2966="Yes",'TSA Input'!C2966,""))</f>
        <v/>
      </c>
      <c r="G3003" s="36" t="str">
        <f>IF('TSA Input'!J2966="","",IF('TSA Input'!J2966="Yes",'TSA Input'!D2966,""))</f>
        <v/>
      </c>
      <c r="H3003" s="37" t="str">
        <f>IF('TSA Input'!K2966="","",IF('TSA Input'!J2966="Yes",'TSA Input'!G2966,""))</f>
        <v/>
      </c>
      <c r="I3003" s="37" t="str">
        <f>IF('TSA Input'!L2966="","",IF('TSA Input'!J2966="Yes",'TSA Input'!F2966,""))</f>
        <v/>
      </c>
      <c r="J3003" s="39" t="str">
        <f t="shared" si="94"/>
        <v/>
      </c>
      <c r="K3003" s="257" t="str">
        <f>IF('TSA Input'!J2966="","",IF('TSA Input'!J2966="Yes",'TSA Input'!D2966,""))</f>
        <v/>
      </c>
      <c r="L3003" s="258" t="str">
        <f>IF('TSA Input'!J2966="","",IF('TSA Input'!J2966="Yes",'TSA Input'!G2966,""))</f>
        <v/>
      </c>
      <c r="M3003" s="258" t="str">
        <f>IF('TSA Input'!J2966="","",IF('TSA Input'!J2966="Yes",'TSA Input'!F2966,""))</f>
        <v/>
      </c>
      <c r="N3003" s="39" t="str">
        <f t="shared" si="95"/>
        <v/>
      </c>
      <c r="O3003" s="149" t="s">
        <v>11</v>
      </c>
      <c r="P3003" s="148" t="s">
        <v>11</v>
      </c>
      <c r="Q3003" s="1"/>
    </row>
    <row r="3004" spans="1:17" ht="15.75" hidden="1" customHeight="1">
      <c r="A3004" s="1" t="str">
        <f t="shared" si="1"/>
        <v/>
      </c>
      <c r="B3004" s="1"/>
      <c r="C3004" s="34" t="str">
        <f>IF('TSA Input'!J2967="","",IF('TSA Input'!J2967="Yes",'TSA Input'!B2967,"Ineligible"))</f>
        <v/>
      </c>
      <c r="D3004" s="246" t="str">
        <f>IF('TSA Input'!J2967="","",IF('TSA Input'!J2967="Yes",IF('TSA Input'!W2967="","",LEFT('TSA Input'!W2967,LEN('TSA Input'!W2967)-2)),""))</f>
        <v/>
      </c>
      <c r="E3004" s="246" t="str">
        <f>IF('TSA Input'!J2967="","",IF('TSA Input'!J2967="Yes",'TSA Input'!I2967,""))</f>
        <v/>
      </c>
      <c r="F3004" s="247" t="str">
        <f>IF('TSA Input'!J2967="","",IF('TSA Input'!J2967="Yes",'TSA Input'!C2967,""))</f>
        <v/>
      </c>
      <c r="G3004" s="36" t="str">
        <f>IF('TSA Input'!J2967="","",IF('TSA Input'!J2967="Yes",'TSA Input'!D2967,""))</f>
        <v/>
      </c>
      <c r="H3004" s="37" t="str">
        <f>IF('TSA Input'!K2967="","",IF('TSA Input'!J2967="Yes",'TSA Input'!G2967,""))</f>
        <v/>
      </c>
      <c r="I3004" s="37" t="str">
        <f>IF('TSA Input'!L2967="","",IF('TSA Input'!J2967="Yes",'TSA Input'!F2967,""))</f>
        <v/>
      </c>
      <c r="J3004" s="39" t="str">
        <f t="shared" si="94"/>
        <v/>
      </c>
      <c r="K3004" s="257" t="str">
        <f>IF('TSA Input'!J2967="","",IF('TSA Input'!J2967="Yes",'TSA Input'!D2967,""))</f>
        <v/>
      </c>
      <c r="L3004" s="258" t="str">
        <f>IF('TSA Input'!J2967="","",IF('TSA Input'!J2967="Yes",'TSA Input'!G2967,""))</f>
        <v/>
      </c>
      <c r="M3004" s="258" t="str">
        <f>IF('TSA Input'!J2967="","",IF('TSA Input'!J2967="Yes",'TSA Input'!F2967,""))</f>
        <v/>
      </c>
      <c r="N3004" s="39" t="str">
        <f t="shared" si="95"/>
        <v/>
      </c>
      <c r="O3004" s="149" t="s">
        <v>11</v>
      </c>
      <c r="P3004" s="148" t="s">
        <v>11</v>
      </c>
      <c r="Q3004" s="1"/>
    </row>
    <row r="3005" spans="1:17" ht="15.75" hidden="1" customHeight="1">
      <c r="A3005" s="1" t="str">
        <f t="shared" si="1"/>
        <v/>
      </c>
      <c r="B3005" s="1"/>
      <c r="C3005" s="34" t="str">
        <f>IF('TSA Input'!J2968="","",IF('TSA Input'!J2968="Yes",'TSA Input'!B2968,"Ineligible"))</f>
        <v/>
      </c>
      <c r="D3005" s="246" t="str">
        <f>IF('TSA Input'!J2968="","",IF('TSA Input'!J2968="Yes",IF('TSA Input'!W2968="","",LEFT('TSA Input'!W2968,LEN('TSA Input'!W2968)-2)),""))</f>
        <v/>
      </c>
      <c r="E3005" s="246" t="str">
        <f>IF('TSA Input'!J2968="","",IF('TSA Input'!J2968="Yes",'TSA Input'!I2968,""))</f>
        <v/>
      </c>
      <c r="F3005" s="247" t="str">
        <f>IF('TSA Input'!J2968="","",IF('TSA Input'!J2968="Yes",'TSA Input'!C2968,""))</f>
        <v/>
      </c>
      <c r="G3005" s="36" t="str">
        <f>IF('TSA Input'!J2968="","",IF('TSA Input'!J2968="Yes",'TSA Input'!D2968,""))</f>
        <v/>
      </c>
      <c r="H3005" s="37" t="str">
        <f>IF('TSA Input'!K2968="","",IF('TSA Input'!J2968="Yes",'TSA Input'!G2968,""))</f>
        <v/>
      </c>
      <c r="I3005" s="37" t="str">
        <f>IF('TSA Input'!L2968="","",IF('TSA Input'!J2968="Yes",'TSA Input'!F2968,""))</f>
        <v/>
      </c>
      <c r="J3005" s="39" t="str">
        <f t="shared" si="94"/>
        <v/>
      </c>
      <c r="K3005" s="257" t="str">
        <f>IF('TSA Input'!J2968="","",IF('TSA Input'!J2968="Yes",'TSA Input'!D2968,""))</f>
        <v/>
      </c>
      <c r="L3005" s="258" t="str">
        <f>IF('TSA Input'!J2968="","",IF('TSA Input'!J2968="Yes",'TSA Input'!G2968,""))</f>
        <v/>
      </c>
      <c r="M3005" s="258" t="str">
        <f>IF('TSA Input'!J2968="","",IF('TSA Input'!J2968="Yes",'TSA Input'!F2968,""))</f>
        <v/>
      </c>
      <c r="N3005" s="39" t="str">
        <f t="shared" si="95"/>
        <v/>
      </c>
      <c r="O3005" s="149" t="s">
        <v>11</v>
      </c>
      <c r="P3005" s="148" t="s">
        <v>11</v>
      </c>
      <c r="Q3005" s="1"/>
    </row>
    <row r="3006" spans="1:17" ht="15.75" hidden="1" customHeight="1">
      <c r="A3006" s="1" t="str">
        <f t="shared" si="1"/>
        <v/>
      </c>
      <c r="B3006" s="1"/>
      <c r="C3006" s="34" t="str">
        <f>IF('TSA Input'!J2969="","",IF('TSA Input'!J2969="Yes",'TSA Input'!B2969,"Ineligible"))</f>
        <v/>
      </c>
      <c r="D3006" s="246" t="str">
        <f>IF('TSA Input'!J2969="","",IF('TSA Input'!J2969="Yes",IF('TSA Input'!W2969="","",LEFT('TSA Input'!W2969,LEN('TSA Input'!W2969)-2)),""))</f>
        <v/>
      </c>
      <c r="E3006" s="246" t="str">
        <f>IF('TSA Input'!J2969="","",IF('TSA Input'!J2969="Yes",'TSA Input'!I2969,""))</f>
        <v/>
      </c>
      <c r="F3006" s="247" t="str">
        <f>IF('TSA Input'!J2969="","",IF('TSA Input'!J2969="Yes",'TSA Input'!C2969,""))</f>
        <v/>
      </c>
      <c r="G3006" s="36" t="str">
        <f>IF('TSA Input'!J2969="","",IF('TSA Input'!J2969="Yes",'TSA Input'!D2969,""))</f>
        <v/>
      </c>
      <c r="H3006" s="37" t="str">
        <f>IF('TSA Input'!K2969="","",IF('TSA Input'!J2969="Yes",'TSA Input'!G2969,""))</f>
        <v/>
      </c>
      <c r="I3006" s="37" t="str">
        <f>IF('TSA Input'!L2969="","",IF('TSA Input'!J2969="Yes",'TSA Input'!F2969,""))</f>
        <v/>
      </c>
      <c r="J3006" s="39" t="str">
        <f t="shared" si="94"/>
        <v/>
      </c>
      <c r="K3006" s="257" t="str">
        <f>IF('TSA Input'!J2969="","",IF('TSA Input'!J2969="Yes",'TSA Input'!D2969,""))</f>
        <v/>
      </c>
      <c r="L3006" s="258" t="str">
        <f>IF('TSA Input'!J2969="","",IF('TSA Input'!J2969="Yes",'TSA Input'!G2969,""))</f>
        <v/>
      </c>
      <c r="M3006" s="258" t="str">
        <f>IF('TSA Input'!J2969="","",IF('TSA Input'!J2969="Yes",'TSA Input'!F2969,""))</f>
        <v/>
      </c>
      <c r="N3006" s="39" t="str">
        <f t="shared" si="95"/>
        <v/>
      </c>
      <c r="O3006" s="149" t="s">
        <v>11</v>
      </c>
      <c r="P3006" s="148" t="s">
        <v>11</v>
      </c>
      <c r="Q3006" s="1"/>
    </row>
    <row r="3007" spans="1:17" ht="15.75" hidden="1" customHeight="1">
      <c r="A3007" s="1" t="str">
        <f t="shared" si="1"/>
        <v/>
      </c>
      <c r="B3007" s="1"/>
      <c r="C3007" s="34" t="str">
        <f>IF('TSA Input'!J2970="","",IF('TSA Input'!J2970="Yes",'TSA Input'!B2970,"Ineligible"))</f>
        <v/>
      </c>
      <c r="D3007" s="246" t="str">
        <f>IF('TSA Input'!J2970="","",IF('TSA Input'!J2970="Yes",IF('TSA Input'!W2970="","",LEFT('TSA Input'!W2970,LEN('TSA Input'!W2970)-2)),""))</f>
        <v/>
      </c>
      <c r="E3007" s="246" t="str">
        <f>IF('TSA Input'!J2970="","",IF('TSA Input'!J2970="Yes",'TSA Input'!I2970,""))</f>
        <v/>
      </c>
      <c r="F3007" s="247" t="str">
        <f>IF('TSA Input'!J2970="","",IF('TSA Input'!J2970="Yes",'TSA Input'!C2970,""))</f>
        <v/>
      </c>
      <c r="G3007" s="36" t="str">
        <f>IF('TSA Input'!J2970="","",IF('TSA Input'!J2970="Yes",'TSA Input'!D2970,""))</f>
        <v/>
      </c>
      <c r="H3007" s="37" t="str">
        <f>IF('TSA Input'!K2970="","",IF('TSA Input'!J2970="Yes",'TSA Input'!G2970,""))</f>
        <v/>
      </c>
      <c r="I3007" s="37" t="str">
        <f>IF('TSA Input'!L2970="","",IF('TSA Input'!J2970="Yes",'TSA Input'!F2970,""))</f>
        <v/>
      </c>
      <c r="J3007" s="39" t="str">
        <f t="shared" si="94"/>
        <v/>
      </c>
      <c r="K3007" s="257" t="str">
        <f>IF('TSA Input'!J2970="","",IF('TSA Input'!J2970="Yes",'TSA Input'!D2970,""))</f>
        <v/>
      </c>
      <c r="L3007" s="258" t="str">
        <f>IF('TSA Input'!J2970="","",IF('TSA Input'!J2970="Yes",'TSA Input'!G2970,""))</f>
        <v/>
      </c>
      <c r="M3007" s="258" t="str">
        <f>IF('TSA Input'!J2970="","",IF('TSA Input'!J2970="Yes",'TSA Input'!F2970,""))</f>
        <v/>
      </c>
      <c r="N3007" s="39" t="str">
        <f t="shared" si="95"/>
        <v/>
      </c>
      <c r="O3007" s="149" t="s">
        <v>11</v>
      </c>
      <c r="P3007" s="148" t="s">
        <v>11</v>
      </c>
      <c r="Q3007" s="1"/>
    </row>
    <row r="3008" spans="1:17" ht="15.75" hidden="1" customHeight="1">
      <c r="A3008" s="1" t="str">
        <f t="shared" si="1"/>
        <v/>
      </c>
      <c r="B3008" s="1"/>
      <c r="C3008" s="34" t="str">
        <f>IF('TSA Input'!J2971="","",IF('TSA Input'!J2971="Yes",'TSA Input'!B2971,"Ineligible"))</f>
        <v/>
      </c>
      <c r="D3008" s="246" t="str">
        <f>IF('TSA Input'!J2971="","",IF('TSA Input'!J2971="Yes",IF('TSA Input'!W2971="","",LEFT('TSA Input'!W2971,LEN('TSA Input'!W2971)-2)),""))</f>
        <v/>
      </c>
      <c r="E3008" s="246" t="str">
        <f>IF('TSA Input'!J2971="","",IF('TSA Input'!J2971="Yes",'TSA Input'!I2971,""))</f>
        <v/>
      </c>
      <c r="F3008" s="247" t="str">
        <f>IF('TSA Input'!J2971="","",IF('TSA Input'!J2971="Yes",'TSA Input'!C2971,""))</f>
        <v/>
      </c>
      <c r="G3008" s="36" t="str">
        <f>IF('TSA Input'!J2971="","",IF('TSA Input'!J2971="Yes",'TSA Input'!D2971,""))</f>
        <v/>
      </c>
      <c r="H3008" s="37" t="str">
        <f>IF('TSA Input'!K2971="","",IF('TSA Input'!J2971="Yes",'TSA Input'!G2971,""))</f>
        <v/>
      </c>
      <c r="I3008" s="37" t="str">
        <f>IF('TSA Input'!L2971="","",IF('TSA Input'!J2971="Yes",'TSA Input'!F2971,""))</f>
        <v/>
      </c>
      <c r="J3008" s="39" t="str">
        <f t="shared" si="94"/>
        <v/>
      </c>
      <c r="K3008" s="257" t="str">
        <f>IF('TSA Input'!J2971="","",IF('TSA Input'!J2971="Yes",'TSA Input'!D2971,""))</f>
        <v/>
      </c>
      <c r="L3008" s="258" t="str">
        <f>IF('TSA Input'!J2971="","",IF('TSA Input'!J2971="Yes",'TSA Input'!G2971,""))</f>
        <v/>
      </c>
      <c r="M3008" s="258" t="str">
        <f>IF('TSA Input'!J2971="","",IF('TSA Input'!J2971="Yes",'TSA Input'!F2971,""))</f>
        <v/>
      </c>
      <c r="N3008" s="39" t="str">
        <f t="shared" si="95"/>
        <v/>
      </c>
      <c r="O3008" s="149" t="s">
        <v>11</v>
      </c>
      <c r="P3008" s="148" t="s">
        <v>11</v>
      </c>
      <c r="Q3008" s="1"/>
    </row>
    <row r="3009" spans="1:17" ht="15.75" hidden="1" customHeight="1">
      <c r="A3009" s="1" t="str">
        <f t="shared" si="1"/>
        <v/>
      </c>
      <c r="B3009" s="1"/>
      <c r="C3009" s="34" t="str">
        <f>IF('TSA Input'!J2972="","",IF('TSA Input'!J2972="Yes",'TSA Input'!B2972,"Ineligible"))</f>
        <v/>
      </c>
      <c r="D3009" s="246" t="str">
        <f>IF('TSA Input'!J2972="","",IF('TSA Input'!J2972="Yes",IF('TSA Input'!W2972="","",LEFT('TSA Input'!W2972,LEN('TSA Input'!W2972)-2)),""))</f>
        <v/>
      </c>
      <c r="E3009" s="246" t="str">
        <f>IF('TSA Input'!J2972="","",IF('TSA Input'!J2972="Yes",'TSA Input'!I2972,""))</f>
        <v/>
      </c>
      <c r="F3009" s="247" t="str">
        <f>IF('TSA Input'!J2972="","",IF('TSA Input'!J2972="Yes",'TSA Input'!C2972,""))</f>
        <v/>
      </c>
      <c r="G3009" s="36" t="str">
        <f>IF('TSA Input'!J2972="","",IF('TSA Input'!J2972="Yes",'TSA Input'!D2972,""))</f>
        <v/>
      </c>
      <c r="H3009" s="37" t="str">
        <f>IF('TSA Input'!K2972="","",IF('TSA Input'!J2972="Yes",'TSA Input'!G2972,""))</f>
        <v/>
      </c>
      <c r="I3009" s="37" t="str">
        <f>IF('TSA Input'!L2972="","",IF('TSA Input'!J2972="Yes",'TSA Input'!F2972,""))</f>
        <v/>
      </c>
      <c r="J3009" s="39" t="str">
        <f t="shared" si="94"/>
        <v/>
      </c>
      <c r="K3009" s="257" t="str">
        <f>IF('TSA Input'!J2972="","",IF('TSA Input'!J2972="Yes",'TSA Input'!D2972,""))</f>
        <v/>
      </c>
      <c r="L3009" s="258" t="str">
        <f>IF('TSA Input'!J2972="","",IF('TSA Input'!J2972="Yes",'TSA Input'!G2972,""))</f>
        <v/>
      </c>
      <c r="M3009" s="258" t="str">
        <f>IF('TSA Input'!J2972="","",IF('TSA Input'!J2972="Yes",'TSA Input'!F2972,""))</f>
        <v/>
      </c>
      <c r="N3009" s="39" t="str">
        <f t="shared" si="95"/>
        <v/>
      </c>
      <c r="O3009" s="149" t="s">
        <v>11</v>
      </c>
      <c r="P3009" s="148" t="s">
        <v>11</v>
      </c>
      <c r="Q3009" s="1"/>
    </row>
    <row r="3010" spans="1:17" ht="15.75" hidden="1" customHeight="1">
      <c r="A3010" s="1" t="str">
        <f t="shared" si="1"/>
        <v/>
      </c>
      <c r="B3010" s="1"/>
      <c r="C3010" s="34" t="str">
        <f>IF('TSA Input'!J2973="","",IF('TSA Input'!J2973="Yes",'TSA Input'!B2973,"Ineligible"))</f>
        <v/>
      </c>
      <c r="D3010" s="246" t="str">
        <f>IF('TSA Input'!J2973="","",IF('TSA Input'!J2973="Yes",IF('TSA Input'!W2973="","",LEFT('TSA Input'!W2973,LEN('TSA Input'!W2973)-2)),""))</f>
        <v/>
      </c>
      <c r="E3010" s="246" t="str">
        <f>IF('TSA Input'!J2973="","",IF('TSA Input'!J2973="Yes",'TSA Input'!I2973,""))</f>
        <v/>
      </c>
      <c r="F3010" s="247" t="str">
        <f>IF('TSA Input'!J2973="","",IF('TSA Input'!J2973="Yes",'TSA Input'!C2973,""))</f>
        <v/>
      </c>
      <c r="G3010" s="36" t="str">
        <f>IF('TSA Input'!J2973="","",IF('TSA Input'!J2973="Yes",'TSA Input'!D2973,""))</f>
        <v/>
      </c>
      <c r="H3010" s="37" t="str">
        <f>IF('TSA Input'!K2973="","",IF('TSA Input'!J2973="Yes",'TSA Input'!G2973,""))</f>
        <v/>
      </c>
      <c r="I3010" s="37" t="str">
        <f>IF('TSA Input'!L2973="","",IF('TSA Input'!J2973="Yes",'TSA Input'!F2973,""))</f>
        <v/>
      </c>
      <c r="J3010" s="39" t="str">
        <f t="shared" si="94"/>
        <v/>
      </c>
      <c r="K3010" s="257" t="str">
        <f>IF('TSA Input'!J2973="","",IF('TSA Input'!J2973="Yes",'TSA Input'!D2973,""))</f>
        <v/>
      </c>
      <c r="L3010" s="258" t="str">
        <f>IF('TSA Input'!J2973="","",IF('TSA Input'!J2973="Yes",'TSA Input'!G2973,""))</f>
        <v/>
      </c>
      <c r="M3010" s="258" t="str">
        <f>IF('TSA Input'!J2973="","",IF('TSA Input'!J2973="Yes",'TSA Input'!F2973,""))</f>
        <v/>
      </c>
      <c r="N3010" s="39" t="str">
        <f t="shared" si="95"/>
        <v/>
      </c>
      <c r="O3010" s="149" t="s">
        <v>11</v>
      </c>
      <c r="P3010" s="148" t="s">
        <v>11</v>
      </c>
      <c r="Q3010" s="1"/>
    </row>
    <row r="3011" spans="1:17" ht="15.75" hidden="1" customHeight="1">
      <c r="A3011" s="1" t="str">
        <f t="shared" si="1"/>
        <v/>
      </c>
      <c r="B3011" s="1"/>
      <c r="C3011" s="34" t="str">
        <f>IF('TSA Input'!J2974="","",IF('TSA Input'!J2974="Yes",'TSA Input'!B2974,"Ineligible"))</f>
        <v/>
      </c>
      <c r="D3011" s="246" t="str">
        <f>IF('TSA Input'!J2974="","",IF('TSA Input'!J2974="Yes",IF('TSA Input'!W2974="","",LEFT('TSA Input'!W2974,LEN('TSA Input'!W2974)-2)),""))</f>
        <v/>
      </c>
      <c r="E3011" s="246" t="str">
        <f>IF('TSA Input'!J2974="","",IF('TSA Input'!J2974="Yes",'TSA Input'!I2974,""))</f>
        <v/>
      </c>
      <c r="F3011" s="247" t="str">
        <f>IF('TSA Input'!J2974="","",IF('TSA Input'!J2974="Yes",'TSA Input'!C2974,""))</f>
        <v/>
      </c>
      <c r="G3011" s="36" t="str">
        <f>IF('TSA Input'!J2974="","",IF('TSA Input'!J2974="Yes",'TSA Input'!D2974,""))</f>
        <v/>
      </c>
      <c r="H3011" s="37" t="str">
        <f>IF('TSA Input'!K2974="","",IF('TSA Input'!J2974="Yes",'TSA Input'!G2974,""))</f>
        <v/>
      </c>
      <c r="I3011" s="37" t="str">
        <f>IF('TSA Input'!L2974="","",IF('TSA Input'!J2974="Yes",'TSA Input'!F2974,""))</f>
        <v/>
      </c>
      <c r="J3011" s="39" t="str">
        <f t="shared" si="94"/>
        <v/>
      </c>
      <c r="K3011" s="257" t="str">
        <f>IF('TSA Input'!J2974="","",IF('TSA Input'!J2974="Yes",'TSA Input'!D2974,""))</f>
        <v/>
      </c>
      <c r="L3011" s="258" t="str">
        <f>IF('TSA Input'!J2974="","",IF('TSA Input'!J2974="Yes",'TSA Input'!G2974,""))</f>
        <v/>
      </c>
      <c r="M3011" s="258" t="str">
        <f>IF('TSA Input'!J2974="","",IF('TSA Input'!J2974="Yes",'TSA Input'!F2974,""))</f>
        <v/>
      </c>
      <c r="N3011" s="39" t="str">
        <f t="shared" si="95"/>
        <v/>
      </c>
      <c r="O3011" s="149" t="s">
        <v>11</v>
      </c>
      <c r="P3011" s="148" t="s">
        <v>11</v>
      </c>
      <c r="Q3011" s="1"/>
    </row>
    <row r="3012" spans="1:17" ht="15.75" hidden="1" customHeight="1">
      <c r="A3012" s="1" t="str">
        <f t="shared" si="1"/>
        <v/>
      </c>
      <c r="B3012" s="1"/>
      <c r="C3012" s="34" t="str">
        <f>IF('TSA Input'!J2975="","",IF('TSA Input'!J2975="Yes",'TSA Input'!B2975,"Ineligible"))</f>
        <v/>
      </c>
      <c r="D3012" s="246" t="str">
        <f>IF('TSA Input'!J2975="","",IF('TSA Input'!J2975="Yes",IF('TSA Input'!W2975="","",LEFT('TSA Input'!W2975,LEN('TSA Input'!W2975)-2)),""))</f>
        <v/>
      </c>
      <c r="E3012" s="246" t="str">
        <f>IF('TSA Input'!J2975="","",IF('TSA Input'!J2975="Yes",'TSA Input'!I2975,""))</f>
        <v/>
      </c>
      <c r="F3012" s="247" t="str">
        <f>IF('TSA Input'!J2975="","",IF('TSA Input'!J2975="Yes",'TSA Input'!C2975,""))</f>
        <v/>
      </c>
      <c r="G3012" s="36" t="str">
        <f>IF('TSA Input'!J2975="","",IF('TSA Input'!J2975="Yes",'TSA Input'!D2975,""))</f>
        <v/>
      </c>
      <c r="H3012" s="37" t="str">
        <f>IF('TSA Input'!K2975="","",IF('TSA Input'!J2975="Yes",'TSA Input'!G2975,""))</f>
        <v/>
      </c>
      <c r="I3012" s="37" t="str">
        <f>IF('TSA Input'!L2975="","",IF('TSA Input'!J2975="Yes",'TSA Input'!F2975,""))</f>
        <v/>
      </c>
      <c r="J3012" s="39" t="str">
        <f t="shared" si="94"/>
        <v/>
      </c>
      <c r="K3012" s="257" t="str">
        <f>IF('TSA Input'!J2975="","",IF('TSA Input'!J2975="Yes",'TSA Input'!D2975,""))</f>
        <v/>
      </c>
      <c r="L3012" s="258" t="str">
        <f>IF('TSA Input'!J2975="","",IF('TSA Input'!J2975="Yes",'TSA Input'!G2975,""))</f>
        <v/>
      </c>
      <c r="M3012" s="258" t="str">
        <f>IF('TSA Input'!J2975="","",IF('TSA Input'!J2975="Yes",'TSA Input'!F2975,""))</f>
        <v/>
      </c>
      <c r="N3012" s="39" t="str">
        <f t="shared" si="95"/>
        <v/>
      </c>
      <c r="O3012" s="149" t="s">
        <v>11</v>
      </c>
      <c r="P3012" s="148" t="s">
        <v>11</v>
      </c>
      <c r="Q3012" s="1"/>
    </row>
    <row r="3013" spans="1:17" ht="15.75" hidden="1" customHeight="1">
      <c r="A3013" s="1" t="str">
        <f t="shared" si="1"/>
        <v/>
      </c>
      <c r="B3013" s="1"/>
      <c r="C3013" s="34" t="str">
        <f>IF('TSA Input'!J2976="","",IF('TSA Input'!J2976="Yes",'TSA Input'!B2976,"Ineligible"))</f>
        <v/>
      </c>
      <c r="D3013" s="246" t="str">
        <f>IF('TSA Input'!J2976="","",IF('TSA Input'!J2976="Yes",IF('TSA Input'!W2976="","",LEFT('TSA Input'!W2976,LEN('TSA Input'!W2976)-2)),""))</f>
        <v/>
      </c>
      <c r="E3013" s="246" t="str">
        <f>IF('TSA Input'!J2976="","",IF('TSA Input'!J2976="Yes",'TSA Input'!I2976,""))</f>
        <v/>
      </c>
      <c r="F3013" s="247" t="str">
        <f>IF('TSA Input'!J2976="","",IF('TSA Input'!J2976="Yes",'TSA Input'!C2976,""))</f>
        <v/>
      </c>
      <c r="G3013" s="36" t="str">
        <f>IF('TSA Input'!J2976="","",IF('TSA Input'!J2976="Yes",'TSA Input'!D2976,""))</f>
        <v/>
      </c>
      <c r="H3013" s="37" t="str">
        <f>IF('TSA Input'!K2976="","",IF('TSA Input'!J2976="Yes",'TSA Input'!G2976,""))</f>
        <v/>
      </c>
      <c r="I3013" s="37" t="str">
        <f>IF('TSA Input'!L2976="","",IF('TSA Input'!J2976="Yes",'TSA Input'!F2976,""))</f>
        <v/>
      </c>
      <c r="J3013" s="39" t="str">
        <f t="shared" si="94"/>
        <v/>
      </c>
      <c r="K3013" s="257" t="str">
        <f>IF('TSA Input'!J2976="","",IF('TSA Input'!J2976="Yes",'TSA Input'!D2976,""))</f>
        <v/>
      </c>
      <c r="L3013" s="258" t="str">
        <f>IF('TSA Input'!J2976="","",IF('TSA Input'!J2976="Yes",'TSA Input'!G2976,""))</f>
        <v/>
      </c>
      <c r="M3013" s="258" t="str">
        <f>IF('TSA Input'!J2976="","",IF('TSA Input'!J2976="Yes",'TSA Input'!F2976,""))</f>
        <v/>
      </c>
      <c r="N3013" s="39" t="str">
        <f t="shared" si="95"/>
        <v/>
      </c>
      <c r="O3013" s="149" t="s">
        <v>11</v>
      </c>
      <c r="P3013" s="148" t="s">
        <v>11</v>
      </c>
      <c r="Q3013" s="1"/>
    </row>
    <row r="3014" spans="1:17" ht="15.75" hidden="1" customHeight="1">
      <c r="A3014" s="1" t="str">
        <f t="shared" si="1"/>
        <v/>
      </c>
      <c r="B3014" s="1"/>
      <c r="C3014" s="34" t="str">
        <f>IF('TSA Input'!J2977="","",IF('TSA Input'!J2977="Yes",'TSA Input'!B2977,"Ineligible"))</f>
        <v/>
      </c>
      <c r="D3014" s="246" t="str">
        <f>IF('TSA Input'!J2977="","",IF('TSA Input'!J2977="Yes",IF('TSA Input'!W2977="","",LEFT('TSA Input'!W2977,LEN('TSA Input'!W2977)-2)),""))</f>
        <v/>
      </c>
      <c r="E3014" s="246" t="str">
        <f>IF('TSA Input'!J2977="","",IF('TSA Input'!J2977="Yes",'TSA Input'!I2977,""))</f>
        <v/>
      </c>
      <c r="F3014" s="247" t="str">
        <f>IF('TSA Input'!J2977="","",IF('TSA Input'!J2977="Yes",'TSA Input'!C2977,""))</f>
        <v/>
      </c>
      <c r="G3014" s="36" t="str">
        <f>IF('TSA Input'!J2977="","",IF('TSA Input'!J2977="Yes",'TSA Input'!D2977,""))</f>
        <v/>
      </c>
      <c r="H3014" s="37" t="str">
        <f>IF('TSA Input'!K2977="","",IF('TSA Input'!J2977="Yes",'TSA Input'!G2977,""))</f>
        <v/>
      </c>
      <c r="I3014" s="37" t="str">
        <f>IF('TSA Input'!L2977="","",IF('TSA Input'!J2977="Yes",'TSA Input'!F2977,""))</f>
        <v/>
      </c>
      <c r="J3014" s="39" t="str">
        <f t="shared" si="94"/>
        <v/>
      </c>
      <c r="K3014" s="257" t="str">
        <f>IF('TSA Input'!J2977="","",IF('TSA Input'!J2977="Yes",'TSA Input'!D2977,""))</f>
        <v/>
      </c>
      <c r="L3014" s="258" t="str">
        <f>IF('TSA Input'!J2977="","",IF('TSA Input'!J2977="Yes",'TSA Input'!G2977,""))</f>
        <v/>
      </c>
      <c r="M3014" s="258" t="str">
        <f>IF('TSA Input'!J2977="","",IF('TSA Input'!J2977="Yes",'TSA Input'!F2977,""))</f>
        <v/>
      </c>
      <c r="N3014" s="39" t="str">
        <f t="shared" si="95"/>
        <v/>
      </c>
      <c r="O3014" s="149" t="s">
        <v>11</v>
      </c>
      <c r="P3014" s="148" t="s">
        <v>11</v>
      </c>
      <c r="Q3014" s="1"/>
    </row>
    <row r="3015" spans="1:17" ht="15.75" hidden="1" customHeight="1">
      <c r="A3015" s="1" t="str">
        <f t="shared" si="1"/>
        <v/>
      </c>
      <c r="B3015" s="1"/>
      <c r="C3015" s="34" t="str">
        <f>IF('TSA Input'!J2978="","",IF('TSA Input'!J2978="Yes",'TSA Input'!B2978,"Ineligible"))</f>
        <v/>
      </c>
      <c r="D3015" s="246" t="str">
        <f>IF('TSA Input'!J2978="","",IF('TSA Input'!J2978="Yes",IF('TSA Input'!W2978="","",LEFT('TSA Input'!W2978,LEN('TSA Input'!W2978)-2)),""))</f>
        <v/>
      </c>
      <c r="E3015" s="246" t="str">
        <f>IF('TSA Input'!J2978="","",IF('TSA Input'!J2978="Yes",'TSA Input'!I2978,""))</f>
        <v/>
      </c>
      <c r="F3015" s="247" t="str">
        <f>IF('TSA Input'!J2978="","",IF('TSA Input'!J2978="Yes",'TSA Input'!C2978,""))</f>
        <v/>
      </c>
      <c r="G3015" s="36" t="str">
        <f>IF('TSA Input'!J2978="","",IF('TSA Input'!J2978="Yes",'TSA Input'!D2978,""))</f>
        <v/>
      </c>
      <c r="H3015" s="37" t="str">
        <f>IF('TSA Input'!K2978="","",IF('TSA Input'!J2978="Yes",'TSA Input'!G2978,""))</f>
        <v/>
      </c>
      <c r="I3015" s="37" t="str">
        <f>IF('TSA Input'!L2978="","",IF('TSA Input'!J2978="Yes",'TSA Input'!F2978,""))</f>
        <v/>
      </c>
      <c r="J3015" s="39" t="str">
        <f t="shared" si="94"/>
        <v/>
      </c>
      <c r="K3015" s="257" t="str">
        <f>IF('TSA Input'!J2978="","",IF('TSA Input'!J2978="Yes",'TSA Input'!D2978,""))</f>
        <v/>
      </c>
      <c r="L3015" s="258" t="str">
        <f>IF('TSA Input'!J2978="","",IF('TSA Input'!J2978="Yes",'TSA Input'!G2978,""))</f>
        <v/>
      </c>
      <c r="M3015" s="258" t="str">
        <f>IF('TSA Input'!J2978="","",IF('TSA Input'!J2978="Yes",'TSA Input'!F2978,""))</f>
        <v/>
      </c>
      <c r="N3015" s="39" t="str">
        <f t="shared" si="95"/>
        <v/>
      </c>
      <c r="O3015" s="149" t="s">
        <v>11</v>
      </c>
      <c r="P3015" s="148" t="s">
        <v>11</v>
      </c>
      <c r="Q3015" s="1"/>
    </row>
    <row r="3016" spans="1:17" ht="15.75" hidden="1" customHeight="1">
      <c r="A3016" s="1" t="str">
        <f t="shared" si="1"/>
        <v/>
      </c>
      <c r="B3016" s="1"/>
      <c r="C3016" s="34" t="str">
        <f>IF('TSA Input'!J2979="","",IF('TSA Input'!J2979="Yes",'TSA Input'!B2979,"Ineligible"))</f>
        <v/>
      </c>
      <c r="D3016" s="246" t="str">
        <f>IF('TSA Input'!J2979="","",IF('TSA Input'!J2979="Yes",IF('TSA Input'!W2979="","",LEFT('TSA Input'!W2979,LEN('TSA Input'!W2979)-2)),""))</f>
        <v/>
      </c>
      <c r="E3016" s="246" t="str">
        <f>IF('TSA Input'!J2979="","",IF('TSA Input'!J2979="Yes",'TSA Input'!I2979,""))</f>
        <v/>
      </c>
      <c r="F3016" s="247" t="str">
        <f>IF('TSA Input'!J2979="","",IF('TSA Input'!J2979="Yes",'TSA Input'!C2979,""))</f>
        <v/>
      </c>
      <c r="G3016" s="36" t="str">
        <f>IF('TSA Input'!J2979="","",IF('TSA Input'!J2979="Yes",'TSA Input'!D2979,""))</f>
        <v/>
      </c>
      <c r="H3016" s="37" t="str">
        <f>IF('TSA Input'!K2979="","",IF('TSA Input'!J2979="Yes",'TSA Input'!G2979,""))</f>
        <v/>
      </c>
      <c r="I3016" s="37" t="str">
        <f>IF('TSA Input'!L2979="","",IF('TSA Input'!J2979="Yes",'TSA Input'!F2979,""))</f>
        <v/>
      </c>
      <c r="J3016" s="39" t="str">
        <f t="shared" si="94"/>
        <v/>
      </c>
      <c r="K3016" s="257" t="str">
        <f>IF('TSA Input'!J2979="","",IF('TSA Input'!J2979="Yes",'TSA Input'!D2979,""))</f>
        <v/>
      </c>
      <c r="L3016" s="258" t="str">
        <f>IF('TSA Input'!J2979="","",IF('TSA Input'!J2979="Yes",'TSA Input'!G2979,""))</f>
        <v/>
      </c>
      <c r="M3016" s="258" t="str">
        <f>IF('TSA Input'!J2979="","",IF('TSA Input'!J2979="Yes",'TSA Input'!F2979,""))</f>
        <v/>
      </c>
      <c r="N3016" s="39" t="str">
        <f t="shared" si="95"/>
        <v/>
      </c>
      <c r="O3016" s="149" t="s">
        <v>11</v>
      </c>
      <c r="P3016" s="148" t="s">
        <v>11</v>
      </c>
      <c r="Q3016" s="1"/>
    </row>
    <row r="3017" spans="1:17" ht="15.75" hidden="1" customHeight="1">
      <c r="A3017" s="1" t="str">
        <f t="shared" si="1"/>
        <v/>
      </c>
      <c r="B3017" s="1"/>
      <c r="C3017" s="34" t="str">
        <f>IF('TSA Input'!J2980="","",IF('TSA Input'!J2980="Yes",'TSA Input'!B2980,"Ineligible"))</f>
        <v/>
      </c>
      <c r="D3017" s="246" t="str">
        <f>IF('TSA Input'!J2980="","",IF('TSA Input'!J2980="Yes",IF('TSA Input'!W2980="","",LEFT('TSA Input'!W2980,LEN('TSA Input'!W2980)-2)),""))</f>
        <v/>
      </c>
      <c r="E3017" s="246" t="str">
        <f>IF('TSA Input'!J2980="","",IF('TSA Input'!J2980="Yes",'TSA Input'!I2980,""))</f>
        <v/>
      </c>
      <c r="F3017" s="247" t="str">
        <f>IF('TSA Input'!J2980="","",IF('TSA Input'!J2980="Yes",'TSA Input'!C2980,""))</f>
        <v/>
      </c>
      <c r="G3017" s="36" t="str">
        <f>IF('TSA Input'!J2980="","",IF('TSA Input'!J2980="Yes",'TSA Input'!D2980,""))</f>
        <v/>
      </c>
      <c r="H3017" s="37" t="str">
        <f>IF('TSA Input'!K2980="","",IF('TSA Input'!J2980="Yes",'TSA Input'!G2980,""))</f>
        <v/>
      </c>
      <c r="I3017" s="37" t="str">
        <f>IF('TSA Input'!L2980="","",IF('TSA Input'!J2980="Yes",'TSA Input'!F2980,""))</f>
        <v/>
      </c>
      <c r="J3017" s="39" t="str">
        <f t="shared" si="94"/>
        <v/>
      </c>
      <c r="K3017" s="257" t="str">
        <f>IF('TSA Input'!J2980="","",IF('TSA Input'!J2980="Yes",'TSA Input'!D2980,""))</f>
        <v/>
      </c>
      <c r="L3017" s="258" t="str">
        <f>IF('TSA Input'!J2980="","",IF('TSA Input'!J2980="Yes",'TSA Input'!G2980,""))</f>
        <v/>
      </c>
      <c r="M3017" s="258" t="str">
        <f>IF('TSA Input'!J2980="","",IF('TSA Input'!J2980="Yes",'TSA Input'!F2980,""))</f>
        <v/>
      </c>
      <c r="N3017" s="39" t="str">
        <f t="shared" si="95"/>
        <v/>
      </c>
      <c r="O3017" s="149" t="s">
        <v>11</v>
      </c>
      <c r="P3017" s="148" t="s">
        <v>11</v>
      </c>
      <c r="Q3017" s="1"/>
    </row>
    <row r="3018" spans="1:17" ht="15.75" hidden="1" customHeight="1">
      <c r="A3018" s="1" t="str">
        <f t="shared" si="1"/>
        <v/>
      </c>
      <c r="B3018" s="1"/>
      <c r="C3018" s="34" t="str">
        <f>IF('TSA Input'!J2981="","",IF('TSA Input'!J2981="Yes",'TSA Input'!B2981,"Ineligible"))</f>
        <v/>
      </c>
      <c r="D3018" s="246" t="str">
        <f>IF('TSA Input'!J2981="","",IF('TSA Input'!J2981="Yes",IF('TSA Input'!W2981="","",LEFT('TSA Input'!W2981,LEN('TSA Input'!W2981)-2)),""))</f>
        <v/>
      </c>
      <c r="E3018" s="246" t="str">
        <f>IF('TSA Input'!J2981="","",IF('TSA Input'!J2981="Yes",'TSA Input'!I2981,""))</f>
        <v/>
      </c>
      <c r="F3018" s="247" t="str">
        <f>IF('TSA Input'!J2981="","",IF('TSA Input'!J2981="Yes",'TSA Input'!C2981,""))</f>
        <v/>
      </c>
      <c r="G3018" s="36" t="str">
        <f>IF('TSA Input'!J2981="","",IF('TSA Input'!J2981="Yes",'TSA Input'!D2981,""))</f>
        <v/>
      </c>
      <c r="H3018" s="37" t="str">
        <f>IF('TSA Input'!K2981="","",IF('TSA Input'!J2981="Yes",'TSA Input'!G2981,""))</f>
        <v/>
      </c>
      <c r="I3018" s="37" t="str">
        <f>IF('TSA Input'!L2981="","",IF('TSA Input'!J2981="Yes",'TSA Input'!F2981,""))</f>
        <v/>
      </c>
      <c r="J3018" s="39" t="str">
        <f t="shared" si="94"/>
        <v/>
      </c>
      <c r="K3018" s="257" t="str">
        <f>IF('TSA Input'!J2981="","",IF('TSA Input'!J2981="Yes",'TSA Input'!D2981,""))</f>
        <v/>
      </c>
      <c r="L3018" s="258" t="str">
        <f>IF('TSA Input'!J2981="","",IF('TSA Input'!J2981="Yes",'TSA Input'!G2981,""))</f>
        <v/>
      </c>
      <c r="M3018" s="258" t="str">
        <f>IF('TSA Input'!J2981="","",IF('TSA Input'!J2981="Yes",'TSA Input'!F2981,""))</f>
        <v/>
      </c>
      <c r="N3018" s="39" t="str">
        <f t="shared" si="95"/>
        <v/>
      </c>
      <c r="O3018" s="149" t="s">
        <v>11</v>
      </c>
      <c r="P3018" s="148" t="s">
        <v>11</v>
      </c>
      <c r="Q3018" s="1"/>
    </row>
    <row r="3019" spans="1:17" ht="15.75" hidden="1" customHeight="1">
      <c r="A3019" s="1" t="str">
        <f t="shared" si="1"/>
        <v/>
      </c>
      <c r="B3019" s="1"/>
      <c r="C3019" s="34" t="str">
        <f>IF('TSA Input'!J2982="","",IF('TSA Input'!J2982="Yes",'TSA Input'!B2982,"Ineligible"))</f>
        <v/>
      </c>
      <c r="D3019" s="246" t="str">
        <f>IF('TSA Input'!J2982="","",IF('TSA Input'!J2982="Yes",IF('TSA Input'!W2982="","",LEFT('TSA Input'!W2982,LEN('TSA Input'!W2982)-2)),""))</f>
        <v/>
      </c>
      <c r="E3019" s="246" t="str">
        <f>IF('TSA Input'!J2982="","",IF('TSA Input'!J2982="Yes",'TSA Input'!I2982,""))</f>
        <v/>
      </c>
      <c r="F3019" s="247" t="str">
        <f>IF('TSA Input'!J2982="","",IF('TSA Input'!J2982="Yes",'TSA Input'!C2982,""))</f>
        <v/>
      </c>
      <c r="G3019" s="36" t="str">
        <f>IF('TSA Input'!J2982="","",IF('TSA Input'!J2982="Yes",'TSA Input'!D2982,""))</f>
        <v/>
      </c>
      <c r="H3019" s="37" t="str">
        <f>IF('TSA Input'!K2982="","",IF('TSA Input'!J2982="Yes",'TSA Input'!G2982,""))</f>
        <v/>
      </c>
      <c r="I3019" s="37" t="str">
        <f>IF('TSA Input'!L2982="","",IF('TSA Input'!J2982="Yes",'TSA Input'!F2982,""))</f>
        <v/>
      </c>
      <c r="J3019" s="39" t="str">
        <f t="shared" si="94"/>
        <v/>
      </c>
      <c r="K3019" s="257" t="str">
        <f>IF('TSA Input'!J2982="","",IF('TSA Input'!J2982="Yes",'TSA Input'!D2982,""))</f>
        <v/>
      </c>
      <c r="L3019" s="258" t="str">
        <f>IF('TSA Input'!J2982="","",IF('TSA Input'!J2982="Yes",'TSA Input'!G2982,""))</f>
        <v/>
      </c>
      <c r="M3019" s="258" t="str">
        <f>IF('TSA Input'!J2982="","",IF('TSA Input'!J2982="Yes",'TSA Input'!F2982,""))</f>
        <v/>
      </c>
      <c r="N3019" s="39" t="str">
        <f t="shared" si="95"/>
        <v/>
      </c>
      <c r="O3019" s="149" t="s">
        <v>11</v>
      </c>
      <c r="P3019" s="148" t="s">
        <v>11</v>
      </c>
      <c r="Q3019" s="1"/>
    </row>
    <row r="3020" spans="1:17" ht="15.75" hidden="1" customHeight="1">
      <c r="A3020" s="1" t="str">
        <f t="shared" si="1"/>
        <v/>
      </c>
      <c r="B3020" s="1"/>
      <c r="C3020" s="34" t="str">
        <f>IF('TSA Input'!J2983="","",IF('TSA Input'!J2983="Yes",'TSA Input'!B2983,"Ineligible"))</f>
        <v/>
      </c>
      <c r="D3020" s="246" t="str">
        <f>IF('TSA Input'!J2983="","",IF('TSA Input'!J2983="Yes",IF('TSA Input'!W2983="","",LEFT('TSA Input'!W2983,LEN('TSA Input'!W2983)-2)),""))</f>
        <v/>
      </c>
      <c r="E3020" s="246" t="str">
        <f>IF('TSA Input'!J2983="","",IF('TSA Input'!J2983="Yes",'TSA Input'!I2983,""))</f>
        <v/>
      </c>
      <c r="F3020" s="247" t="str">
        <f>IF('TSA Input'!J2983="","",IF('TSA Input'!J2983="Yes",'TSA Input'!C2983,""))</f>
        <v/>
      </c>
      <c r="G3020" s="36" t="str">
        <f>IF('TSA Input'!J2983="","",IF('TSA Input'!J2983="Yes",'TSA Input'!D2983,""))</f>
        <v/>
      </c>
      <c r="H3020" s="37" t="str">
        <f>IF('TSA Input'!K2983="","",IF('TSA Input'!J2983="Yes",'TSA Input'!G2983,""))</f>
        <v/>
      </c>
      <c r="I3020" s="37" t="str">
        <f>IF('TSA Input'!L2983="","",IF('TSA Input'!J2983="Yes",'TSA Input'!F2983,""))</f>
        <v/>
      </c>
      <c r="J3020" s="39" t="str">
        <f t="shared" si="94"/>
        <v/>
      </c>
      <c r="K3020" s="257" t="str">
        <f>IF('TSA Input'!J2983="","",IF('TSA Input'!J2983="Yes",'TSA Input'!D2983,""))</f>
        <v/>
      </c>
      <c r="L3020" s="258" t="str">
        <f>IF('TSA Input'!J2983="","",IF('TSA Input'!J2983="Yes",'TSA Input'!G2983,""))</f>
        <v/>
      </c>
      <c r="M3020" s="258" t="str">
        <f>IF('TSA Input'!J2983="","",IF('TSA Input'!J2983="Yes",'TSA Input'!F2983,""))</f>
        <v/>
      </c>
      <c r="N3020" s="39" t="str">
        <f t="shared" si="95"/>
        <v/>
      </c>
      <c r="O3020" s="149" t="s">
        <v>11</v>
      </c>
      <c r="P3020" s="148" t="s">
        <v>11</v>
      </c>
      <c r="Q3020" s="1"/>
    </row>
    <row r="3021" spans="1:17" ht="15.75" hidden="1" customHeight="1">
      <c r="A3021" s="1" t="str">
        <f t="shared" si="1"/>
        <v/>
      </c>
      <c r="B3021" s="1"/>
      <c r="C3021" s="34" t="str">
        <f>IF('TSA Input'!J2984="","",IF('TSA Input'!J2984="Yes",'TSA Input'!B2984,"Ineligible"))</f>
        <v/>
      </c>
      <c r="D3021" s="246" t="str">
        <f>IF('TSA Input'!J2984="","",IF('TSA Input'!J2984="Yes",IF('TSA Input'!W2984="","",LEFT('TSA Input'!W2984,LEN('TSA Input'!W2984)-2)),""))</f>
        <v/>
      </c>
      <c r="E3021" s="246" t="str">
        <f>IF('TSA Input'!J2984="","",IF('TSA Input'!J2984="Yes",'TSA Input'!I2984,""))</f>
        <v/>
      </c>
      <c r="F3021" s="247" t="str">
        <f>IF('TSA Input'!J2984="","",IF('TSA Input'!J2984="Yes",'TSA Input'!C2984,""))</f>
        <v/>
      </c>
      <c r="G3021" s="36" t="str">
        <f>IF('TSA Input'!J2984="","",IF('TSA Input'!J2984="Yes",'TSA Input'!D2984,""))</f>
        <v/>
      </c>
      <c r="H3021" s="37" t="str">
        <f>IF('TSA Input'!K2984="","",IF('TSA Input'!J2984="Yes",'TSA Input'!G2984,""))</f>
        <v/>
      </c>
      <c r="I3021" s="37" t="str">
        <f>IF('TSA Input'!L2984="","",IF('TSA Input'!J2984="Yes",'TSA Input'!F2984,""))</f>
        <v/>
      </c>
      <c r="J3021" s="39" t="str">
        <f t="shared" si="94"/>
        <v/>
      </c>
      <c r="K3021" s="257" t="str">
        <f>IF('TSA Input'!J2984="","",IF('TSA Input'!J2984="Yes",'TSA Input'!D2984,""))</f>
        <v/>
      </c>
      <c r="L3021" s="258" t="str">
        <f>IF('TSA Input'!J2984="","",IF('TSA Input'!J2984="Yes",'TSA Input'!G2984,""))</f>
        <v/>
      </c>
      <c r="M3021" s="258" t="str">
        <f>IF('TSA Input'!J2984="","",IF('TSA Input'!J2984="Yes",'TSA Input'!F2984,""))</f>
        <v/>
      </c>
      <c r="N3021" s="39" t="str">
        <f t="shared" si="95"/>
        <v/>
      </c>
      <c r="O3021" s="149" t="s">
        <v>11</v>
      </c>
      <c r="P3021" s="148" t="s">
        <v>11</v>
      </c>
      <c r="Q3021" s="1"/>
    </row>
    <row r="3022" spans="1:17" ht="15.75" hidden="1" customHeight="1">
      <c r="A3022" s="1" t="str">
        <f t="shared" si="1"/>
        <v/>
      </c>
      <c r="B3022" s="1"/>
      <c r="C3022" s="34" t="str">
        <f>IF('TSA Input'!J2985="","",IF('TSA Input'!J2985="Yes",'TSA Input'!B2985,"Ineligible"))</f>
        <v/>
      </c>
      <c r="D3022" s="246" t="str">
        <f>IF('TSA Input'!J2985="","",IF('TSA Input'!J2985="Yes",IF('TSA Input'!W2985="","",LEFT('TSA Input'!W2985,LEN('TSA Input'!W2985)-2)),""))</f>
        <v/>
      </c>
      <c r="E3022" s="246" t="str">
        <f>IF('TSA Input'!J2985="","",IF('TSA Input'!J2985="Yes",'TSA Input'!I2985,""))</f>
        <v/>
      </c>
      <c r="F3022" s="247" t="str">
        <f>IF('TSA Input'!J2985="","",IF('TSA Input'!J2985="Yes",'TSA Input'!C2985,""))</f>
        <v/>
      </c>
      <c r="G3022" s="36" t="str">
        <f>IF('TSA Input'!J2985="","",IF('TSA Input'!J2985="Yes",'TSA Input'!D2985,""))</f>
        <v/>
      </c>
      <c r="H3022" s="37" t="str">
        <f>IF('TSA Input'!K2985="","",IF('TSA Input'!J2985="Yes",'TSA Input'!G2985,""))</f>
        <v/>
      </c>
      <c r="I3022" s="37" t="str">
        <f>IF('TSA Input'!L2985="","",IF('TSA Input'!J2985="Yes",'TSA Input'!F2985,""))</f>
        <v/>
      </c>
      <c r="J3022" s="39" t="str">
        <f t="shared" si="94"/>
        <v/>
      </c>
      <c r="K3022" s="257" t="str">
        <f>IF('TSA Input'!J2985="","",IF('TSA Input'!J2985="Yes",'TSA Input'!D2985,""))</f>
        <v/>
      </c>
      <c r="L3022" s="258" t="str">
        <f>IF('TSA Input'!J2985="","",IF('TSA Input'!J2985="Yes",'TSA Input'!G2985,""))</f>
        <v/>
      </c>
      <c r="M3022" s="258" t="str">
        <f>IF('TSA Input'!J2985="","",IF('TSA Input'!J2985="Yes",'TSA Input'!F2985,""))</f>
        <v/>
      </c>
      <c r="N3022" s="39" t="str">
        <f t="shared" si="95"/>
        <v/>
      </c>
      <c r="O3022" s="149" t="s">
        <v>11</v>
      </c>
      <c r="P3022" s="148" t="s">
        <v>11</v>
      </c>
      <c r="Q3022" s="1"/>
    </row>
    <row r="3023" spans="1:17" ht="15.75" hidden="1" customHeight="1">
      <c r="A3023" s="1" t="str">
        <f t="shared" si="1"/>
        <v/>
      </c>
      <c r="B3023" s="1"/>
      <c r="C3023" s="34" t="str">
        <f>IF('TSA Input'!J2986="","",IF('TSA Input'!J2986="Yes",'TSA Input'!B2986,"Ineligible"))</f>
        <v/>
      </c>
      <c r="D3023" s="246" t="str">
        <f>IF('TSA Input'!J2986="","",IF('TSA Input'!J2986="Yes",IF('TSA Input'!W2986="","",LEFT('TSA Input'!W2986,LEN('TSA Input'!W2986)-2)),""))</f>
        <v/>
      </c>
      <c r="E3023" s="246" t="str">
        <f>IF('TSA Input'!J2986="","",IF('TSA Input'!J2986="Yes",'TSA Input'!I2986,""))</f>
        <v/>
      </c>
      <c r="F3023" s="247" t="str">
        <f>IF('TSA Input'!J2986="","",IF('TSA Input'!J2986="Yes",'TSA Input'!C2986,""))</f>
        <v/>
      </c>
      <c r="G3023" s="36" t="str">
        <f>IF('TSA Input'!J2986="","",IF('TSA Input'!J2986="Yes",'TSA Input'!D2986,""))</f>
        <v/>
      </c>
      <c r="H3023" s="37" t="str">
        <f>IF('TSA Input'!K2986="","",IF('TSA Input'!J2986="Yes",'TSA Input'!G2986,""))</f>
        <v/>
      </c>
      <c r="I3023" s="37" t="str">
        <f>IF('TSA Input'!L2986="","",IF('TSA Input'!J2986="Yes",'TSA Input'!F2986,""))</f>
        <v/>
      </c>
      <c r="J3023" s="39" t="str">
        <f t="shared" si="94"/>
        <v/>
      </c>
      <c r="K3023" s="257" t="str">
        <f>IF('TSA Input'!J2986="","",IF('TSA Input'!J2986="Yes",'TSA Input'!D2986,""))</f>
        <v/>
      </c>
      <c r="L3023" s="258" t="str">
        <f>IF('TSA Input'!J2986="","",IF('TSA Input'!J2986="Yes",'TSA Input'!G2986,""))</f>
        <v/>
      </c>
      <c r="M3023" s="258" t="str">
        <f>IF('TSA Input'!J2986="","",IF('TSA Input'!J2986="Yes",'TSA Input'!F2986,""))</f>
        <v/>
      </c>
      <c r="N3023" s="39" t="str">
        <f t="shared" si="95"/>
        <v/>
      </c>
      <c r="O3023" s="149" t="s">
        <v>11</v>
      </c>
      <c r="P3023" s="148" t="s">
        <v>11</v>
      </c>
      <c r="Q3023" s="1"/>
    </row>
    <row r="3024" spans="1:17" ht="15.75" hidden="1" customHeight="1">
      <c r="A3024" s="1" t="str">
        <f t="shared" si="1"/>
        <v/>
      </c>
      <c r="B3024" s="1"/>
      <c r="C3024" s="34" t="str">
        <f>IF('TSA Input'!J2987="","",IF('TSA Input'!J2987="Yes",'TSA Input'!B2987,"Ineligible"))</f>
        <v/>
      </c>
      <c r="D3024" s="246" t="str">
        <f>IF('TSA Input'!J2987="","",IF('TSA Input'!J2987="Yes",IF('TSA Input'!W2987="","",LEFT('TSA Input'!W2987,LEN('TSA Input'!W2987)-2)),""))</f>
        <v/>
      </c>
      <c r="E3024" s="246" t="str">
        <f>IF('TSA Input'!J2987="","",IF('TSA Input'!J2987="Yes",'TSA Input'!I2987,""))</f>
        <v/>
      </c>
      <c r="F3024" s="247" t="str">
        <f>IF('TSA Input'!J2987="","",IF('TSA Input'!J2987="Yes",'TSA Input'!C2987,""))</f>
        <v/>
      </c>
      <c r="G3024" s="36" t="str">
        <f>IF('TSA Input'!J2987="","",IF('TSA Input'!J2987="Yes",'TSA Input'!D2987,""))</f>
        <v/>
      </c>
      <c r="H3024" s="37" t="str">
        <f>IF('TSA Input'!K2987="","",IF('TSA Input'!J2987="Yes",'TSA Input'!G2987,""))</f>
        <v/>
      </c>
      <c r="I3024" s="37" t="str">
        <f>IF('TSA Input'!L2987="","",IF('TSA Input'!J2987="Yes",'TSA Input'!F2987,""))</f>
        <v/>
      </c>
      <c r="J3024" s="39" t="str">
        <f t="shared" si="94"/>
        <v/>
      </c>
      <c r="K3024" s="257" t="str">
        <f>IF('TSA Input'!J2987="","",IF('TSA Input'!J2987="Yes",'TSA Input'!D2987,""))</f>
        <v/>
      </c>
      <c r="L3024" s="258" t="str">
        <f>IF('TSA Input'!J2987="","",IF('TSA Input'!J2987="Yes",'TSA Input'!G2987,""))</f>
        <v/>
      </c>
      <c r="M3024" s="258" t="str">
        <f>IF('TSA Input'!J2987="","",IF('TSA Input'!J2987="Yes",'TSA Input'!F2987,""))</f>
        <v/>
      </c>
      <c r="N3024" s="39" t="str">
        <f t="shared" si="95"/>
        <v/>
      </c>
      <c r="O3024" s="149" t="s">
        <v>11</v>
      </c>
      <c r="P3024" s="148" t="s">
        <v>11</v>
      </c>
      <c r="Q3024" s="1"/>
    </row>
    <row r="3025" spans="1:17" ht="15.75" hidden="1" customHeight="1">
      <c r="A3025" s="1" t="str">
        <f t="shared" si="1"/>
        <v/>
      </c>
      <c r="B3025" s="1"/>
      <c r="C3025" s="34" t="str">
        <f>IF('TSA Input'!J2988="","",IF('TSA Input'!J2988="Yes",'TSA Input'!B2988,"Ineligible"))</f>
        <v/>
      </c>
      <c r="D3025" s="246" t="str">
        <f>IF('TSA Input'!J2988="","",IF('TSA Input'!J2988="Yes",IF('TSA Input'!W2988="","",LEFT('TSA Input'!W2988,LEN('TSA Input'!W2988)-2)),""))</f>
        <v/>
      </c>
      <c r="E3025" s="246" t="str">
        <f>IF('TSA Input'!J2988="","",IF('TSA Input'!J2988="Yes",'TSA Input'!I2988,""))</f>
        <v/>
      </c>
      <c r="F3025" s="247" t="str">
        <f>IF('TSA Input'!J2988="","",IF('TSA Input'!J2988="Yes",'TSA Input'!C2988,""))</f>
        <v/>
      </c>
      <c r="G3025" s="36" t="str">
        <f>IF('TSA Input'!J2988="","",IF('TSA Input'!J2988="Yes",'TSA Input'!D2988,""))</f>
        <v/>
      </c>
      <c r="H3025" s="37" t="str">
        <f>IF('TSA Input'!K2988="","",IF('TSA Input'!J2988="Yes",'TSA Input'!G2988,""))</f>
        <v/>
      </c>
      <c r="I3025" s="37" t="str">
        <f>IF('TSA Input'!L2988="","",IF('TSA Input'!J2988="Yes",'TSA Input'!F2988,""))</f>
        <v/>
      </c>
      <c r="J3025" s="39" t="str">
        <f t="shared" si="94"/>
        <v/>
      </c>
      <c r="K3025" s="257" t="str">
        <f>IF('TSA Input'!J2988="","",IF('TSA Input'!J2988="Yes",'TSA Input'!D2988,""))</f>
        <v/>
      </c>
      <c r="L3025" s="258" t="str">
        <f>IF('TSA Input'!J2988="","",IF('TSA Input'!J2988="Yes",'TSA Input'!G2988,""))</f>
        <v/>
      </c>
      <c r="M3025" s="258" t="str">
        <f>IF('TSA Input'!J2988="","",IF('TSA Input'!J2988="Yes",'TSA Input'!F2988,""))</f>
        <v/>
      </c>
      <c r="N3025" s="39" t="str">
        <f t="shared" si="95"/>
        <v/>
      </c>
      <c r="O3025" s="149" t="s">
        <v>11</v>
      </c>
      <c r="P3025" s="148" t="s">
        <v>11</v>
      </c>
      <c r="Q3025" s="1"/>
    </row>
    <row r="3026" spans="1:17" ht="15.75" hidden="1" customHeight="1">
      <c r="A3026" s="1" t="str">
        <f t="shared" si="1"/>
        <v/>
      </c>
      <c r="B3026" s="1"/>
      <c r="C3026" s="34" t="str">
        <f>IF('TSA Input'!J2989="","",IF('TSA Input'!J2989="Yes",'TSA Input'!B2989,"Ineligible"))</f>
        <v/>
      </c>
      <c r="D3026" s="246" t="str">
        <f>IF('TSA Input'!J2989="","",IF('TSA Input'!J2989="Yes",IF('TSA Input'!W2989="","",LEFT('TSA Input'!W2989,LEN('TSA Input'!W2989)-2)),""))</f>
        <v/>
      </c>
      <c r="E3026" s="246" t="str">
        <f>IF('TSA Input'!J2989="","",IF('TSA Input'!J2989="Yes",'TSA Input'!I2989,""))</f>
        <v/>
      </c>
      <c r="F3026" s="247" t="str">
        <f>IF('TSA Input'!J2989="","",IF('TSA Input'!J2989="Yes",'TSA Input'!C2989,""))</f>
        <v/>
      </c>
      <c r="G3026" s="36" t="str">
        <f>IF('TSA Input'!J2989="","",IF('TSA Input'!J2989="Yes",'TSA Input'!D2989,""))</f>
        <v/>
      </c>
      <c r="H3026" s="37" t="str">
        <f>IF('TSA Input'!K2989="","",IF('TSA Input'!J2989="Yes",'TSA Input'!G2989,""))</f>
        <v/>
      </c>
      <c r="I3026" s="37" t="str">
        <f>IF('TSA Input'!L2989="","",IF('TSA Input'!J2989="Yes",'TSA Input'!F2989,""))</f>
        <v/>
      </c>
      <c r="J3026" s="39" t="str">
        <f t="shared" si="94"/>
        <v/>
      </c>
      <c r="K3026" s="257" t="str">
        <f>IF('TSA Input'!J2989="","",IF('TSA Input'!J2989="Yes",'TSA Input'!D2989,""))</f>
        <v/>
      </c>
      <c r="L3026" s="258" t="str">
        <f>IF('TSA Input'!J2989="","",IF('TSA Input'!J2989="Yes",'TSA Input'!G2989,""))</f>
        <v/>
      </c>
      <c r="M3026" s="258" t="str">
        <f>IF('TSA Input'!J2989="","",IF('TSA Input'!J2989="Yes",'TSA Input'!F2989,""))</f>
        <v/>
      </c>
      <c r="N3026" s="39" t="str">
        <f t="shared" si="95"/>
        <v/>
      </c>
      <c r="O3026" s="149" t="s">
        <v>11</v>
      </c>
      <c r="P3026" s="148" t="s">
        <v>11</v>
      </c>
      <c r="Q3026" s="1"/>
    </row>
    <row r="3027" spans="1:17" ht="15.75" hidden="1" customHeight="1">
      <c r="A3027" s="1" t="str">
        <f t="shared" si="1"/>
        <v/>
      </c>
      <c r="B3027" s="1"/>
      <c r="C3027" s="34" t="str">
        <f>IF('TSA Input'!J2990="","",IF('TSA Input'!J2990="Yes",'TSA Input'!B2990,"Ineligible"))</f>
        <v/>
      </c>
      <c r="D3027" s="246" t="str">
        <f>IF('TSA Input'!J2990="","",IF('TSA Input'!J2990="Yes",IF('TSA Input'!W2990="","",LEFT('TSA Input'!W2990,LEN('TSA Input'!W2990)-2)),""))</f>
        <v/>
      </c>
      <c r="E3027" s="246" t="str">
        <f>IF('TSA Input'!J2990="","",IF('TSA Input'!J2990="Yes",'TSA Input'!I2990,""))</f>
        <v/>
      </c>
      <c r="F3027" s="247" t="str">
        <f>IF('TSA Input'!J2990="","",IF('TSA Input'!J2990="Yes",'TSA Input'!C2990,""))</f>
        <v/>
      </c>
      <c r="G3027" s="36" t="str">
        <f>IF('TSA Input'!J2990="","",IF('TSA Input'!J2990="Yes",'TSA Input'!D2990,""))</f>
        <v/>
      </c>
      <c r="H3027" s="37" t="str">
        <f>IF('TSA Input'!K2990="","",IF('TSA Input'!J2990="Yes",'TSA Input'!G2990,""))</f>
        <v/>
      </c>
      <c r="I3027" s="37" t="str">
        <f>IF('TSA Input'!L2990="","",IF('TSA Input'!J2990="Yes",'TSA Input'!F2990,""))</f>
        <v/>
      </c>
      <c r="J3027" s="39" t="str">
        <f t="shared" si="94"/>
        <v/>
      </c>
      <c r="K3027" s="257" t="str">
        <f>IF('TSA Input'!J2990="","",IF('TSA Input'!J2990="Yes",'TSA Input'!D2990,""))</f>
        <v/>
      </c>
      <c r="L3027" s="258" t="str">
        <f>IF('TSA Input'!J2990="","",IF('TSA Input'!J2990="Yes",'TSA Input'!G2990,""))</f>
        <v/>
      </c>
      <c r="M3027" s="258" t="str">
        <f>IF('TSA Input'!J2990="","",IF('TSA Input'!J2990="Yes",'TSA Input'!F2990,""))</f>
        <v/>
      </c>
      <c r="N3027" s="39" t="str">
        <f t="shared" si="95"/>
        <v/>
      </c>
      <c r="O3027" s="149" t="s">
        <v>11</v>
      </c>
      <c r="P3027" s="148" t="s">
        <v>11</v>
      </c>
      <c r="Q3027" s="1"/>
    </row>
    <row r="3028" spans="1:17" ht="15.75" hidden="1" customHeight="1">
      <c r="A3028" s="1" t="str">
        <f t="shared" si="1"/>
        <v/>
      </c>
      <c r="B3028" s="1"/>
      <c r="C3028" s="34" t="str">
        <f>IF('TSA Input'!J2991="","",IF('TSA Input'!J2991="Yes",'TSA Input'!B2991,"Ineligible"))</f>
        <v/>
      </c>
      <c r="D3028" s="246" t="str">
        <f>IF('TSA Input'!J2991="","",IF('TSA Input'!J2991="Yes",IF('TSA Input'!W2991="","",LEFT('TSA Input'!W2991,LEN('TSA Input'!W2991)-2)),""))</f>
        <v/>
      </c>
      <c r="E3028" s="246" t="str">
        <f>IF('TSA Input'!J2991="","",IF('TSA Input'!J2991="Yes",'TSA Input'!I2991,""))</f>
        <v/>
      </c>
      <c r="F3028" s="247" t="str">
        <f>IF('TSA Input'!J2991="","",IF('TSA Input'!J2991="Yes",'TSA Input'!C2991,""))</f>
        <v/>
      </c>
      <c r="G3028" s="36" t="str">
        <f>IF('TSA Input'!J2991="","",IF('TSA Input'!J2991="Yes",'TSA Input'!D2991,""))</f>
        <v/>
      </c>
      <c r="H3028" s="37" t="str">
        <f>IF('TSA Input'!K2991="","",IF('TSA Input'!J2991="Yes",'TSA Input'!G2991,""))</f>
        <v/>
      </c>
      <c r="I3028" s="37" t="str">
        <f>IF('TSA Input'!L2991="","",IF('TSA Input'!J2991="Yes",'TSA Input'!F2991,""))</f>
        <v/>
      </c>
      <c r="J3028" s="39" t="str">
        <f t="shared" si="94"/>
        <v/>
      </c>
      <c r="K3028" s="257" t="str">
        <f>IF('TSA Input'!J2991="","",IF('TSA Input'!J2991="Yes",'TSA Input'!D2991,""))</f>
        <v/>
      </c>
      <c r="L3028" s="258" t="str">
        <f>IF('TSA Input'!J2991="","",IF('TSA Input'!J2991="Yes",'TSA Input'!G2991,""))</f>
        <v/>
      </c>
      <c r="M3028" s="258" t="str">
        <f>IF('TSA Input'!J2991="","",IF('TSA Input'!J2991="Yes",'TSA Input'!F2991,""))</f>
        <v/>
      </c>
      <c r="N3028" s="39" t="str">
        <f t="shared" si="95"/>
        <v/>
      </c>
      <c r="O3028" s="149" t="s">
        <v>11</v>
      </c>
      <c r="P3028" s="148" t="s">
        <v>11</v>
      </c>
      <c r="Q3028" s="1"/>
    </row>
    <row r="3029" spans="1:17" ht="15.75" hidden="1" customHeight="1">
      <c r="A3029" s="1" t="str">
        <f t="shared" si="1"/>
        <v/>
      </c>
      <c r="B3029" s="1"/>
      <c r="C3029" s="34" t="str">
        <f>IF('TSA Input'!J2992="","",IF('TSA Input'!J2992="Yes",'TSA Input'!B2992,"Ineligible"))</f>
        <v/>
      </c>
      <c r="D3029" s="246" t="str">
        <f>IF('TSA Input'!J2992="","",IF('TSA Input'!J2992="Yes",IF('TSA Input'!W2992="","",LEFT('TSA Input'!W2992,LEN('TSA Input'!W2992)-2)),""))</f>
        <v/>
      </c>
      <c r="E3029" s="246" t="str">
        <f>IF('TSA Input'!J2992="","",IF('TSA Input'!J2992="Yes",'TSA Input'!I2992,""))</f>
        <v/>
      </c>
      <c r="F3029" s="247" t="str">
        <f>IF('TSA Input'!J2992="","",IF('TSA Input'!J2992="Yes",'TSA Input'!C2992,""))</f>
        <v/>
      </c>
      <c r="G3029" s="36" t="str">
        <f>IF('TSA Input'!J2992="","",IF('TSA Input'!J2992="Yes",'TSA Input'!D2992,""))</f>
        <v/>
      </c>
      <c r="H3029" s="37" t="str">
        <f>IF('TSA Input'!K2992="","",IF('TSA Input'!J2992="Yes",'TSA Input'!G2992,""))</f>
        <v/>
      </c>
      <c r="I3029" s="37" t="str">
        <f>IF('TSA Input'!L2992="","",IF('TSA Input'!J2992="Yes",'TSA Input'!F2992,""))</f>
        <v/>
      </c>
      <c r="J3029" s="39" t="str">
        <f t="shared" si="94"/>
        <v/>
      </c>
      <c r="K3029" s="257" t="str">
        <f>IF('TSA Input'!J2992="","",IF('TSA Input'!J2992="Yes",'TSA Input'!D2992,""))</f>
        <v/>
      </c>
      <c r="L3029" s="258" t="str">
        <f>IF('TSA Input'!J2992="","",IF('TSA Input'!J2992="Yes",'TSA Input'!G2992,""))</f>
        <v/>
      </c>
      <c r="M3029" s="258" t="str">
        <f>IF('TSA Input'!J2992="","",IF('TSA Input'!J2992="Yes",'TSA Input'!F2992,""))</f>
        <v/>
      </c>
      <c r="N3029" s="39" t="str">
        <f t="shared" si="95"/>
        <v/>
      </c>
      <c r="O3029" s="149" t="s">
        <v>11</v>
      </c>
      <c r="P3029" s="148" t="s">
        <v>11</v>
      </c>
      <c r="Q3029" s="1"/>
    </row>
    <row r="3030" spans="1:17" ht="15.75" hidden="1" customHeight="1">
      <c r="A3030" s="1" t="str">
        <f t="shared" si="1"/>
        <v/>
      </c>
      <c r="B3030" s="1"/>
      <c r="C3030" s="34" t="str">
        <f>IF('TSA Input'!J2993="","",IF('TSA Input'!J2993="Yes",'TSA Input'!B2993,"Ineligible"))</f>
        <v/>
      </c>
      <c r="D3030" s="246" t="str">
        <f>IF('TSA Input'!J2993="","",IF('TSA Input'!J2993="Yes",IF('TSA Input'!W2993="","",LEFT('TSA Input'!W2993,LEN('TSA Input'!W2993)-2)),""))</f>
        <v/>
      </c>
      <c r="E3030" s="246" t="str">
        <f>IF('TSA Input'!J2993="","",IF('TSA Input'!J2993="Yes",'TSA Input'!I2993,""))</f>
        <v/>
      </c>
      <c r="F3030" s="247" t="str">
        <f>IF('TSA Input'!J2993="","",IF('TSA Input'!J2993="Yes",'TSA Input'!C2993,""))</f>
        <v/>
      </c>
      <c r="G3030" s="36" t="str">
        <f>IF('TSA Input'!J2993="","",IF('TSA Input'!J2993="Yes",'TSA Input'!D2993,""))</f>
        <v/>
      </c>
      <c r="H3030" s="37" t="str">
        <f>IF('TSA Input'!K2993="","",IF('TSA Input'!J2993="Yes",'TSA Input'!G2993,""))</f>
        <v/>
      </c>
      <c r="I3030" s="37" t="str">
        <f>IF('TSA Input'!L2993="","",IF('TSA Input'!J2993="Yes",'TSA Input'!F2993,""))</f>
        <v/>
      </c>
      <c r="J3030" s="39" t="str">
        <f t="shared" si="94"/>
        <v/>
      </c>
      <c r="K3030" s="257" t="str">
        <f>IF('TSA Input'!J2993="","",IF('TSA Input'!J2993="Yes",'TSA Input'!D2993,""))</f>
        <v/>
      </c>
      <c r="L3030" s="258" t="str">
        <f>IF('TSA Input'!J2993="","",IF('TSA Input'!J2993="Yes",'TSA Input'!G2993,""))</f>
        <v/>
      </c>
      <c r="M3030" s="258" t="str">
        <f>IF('TSA Input'!J2993="","",IF('TSA Input'!J2993="Yes",'TSA Input'!F2993,""))</f>
        <v/>
      </c>
      <c r="N3030" s="39" t="str">
        <f t="shared" si="95"/>
        <v/>
      </c>
      <c r="O3030" s="149" t="s">
        <v>11</v>
      </c>
      <c r="P3030" s="148" t="s">
        <v>11</v>
      </c>
      <c r="Q3030" s="1"/>
    </row>
    <row r="3031" spans="1:17" ht="15.75" hidden="1" customHeight="1">
      <c r="A3031" s="1" t="str">
        <f t="shared" si="1"/>
        <v/>
      </c>
      <c r="B3031" s="1"/>
      <c r="C3031" s="34" t="str">
        <f>IF('TSA Input'!J2994="","",IF('TSA Input'!J2994="Yes",'TSA Input'!B2994,"Ineligible"))</f>
        <v/>
      </c>
      <c r="D3031" s="246" t="str">
        <f>IF('TSA Input'!J2994="","",IF('TSA Input'!J2994="Yes",IF('TSA Input'!W2994="","",LEFT('TSA Input'!W2994,LEN('TSA Input'!W2994)-2)),""))</f>
        <v/>
      </c>
      <c r="E3031" s="246" t="str">
        <f>IF('TSA Input'!J2994="","",IF('TSA Input'!J2994="Yes",'TSA Input'!I2994,""))</f>
        <v/>
      </c>
      <c r="F3031" s="247" t="str">
        <f>IF('TSA Input'!J2994="","",IF('TSA Input'!J2994="Yes",'TSA Input'!C2994,""))</f>
        <v/>
      </c>
      <c r="G3031" s="36" t="str">
        <f>IF('TSA Input'!J2994="","",IF('TSA Input'!J2994="Yes",'TSA Input'!D2994,""))</f>
        <v/>
      </c>
      <c r="H3031" s="37" t="str">
        <f>IF('TSA Input'!K2994="","",IF('TSA Input'!J2994="Yes",'TSA Input'!G2994,""))</f>
        <v/>
      </c>
      <c r="I3031" s="37" t="str">
        <f>IF('TSA Input'!L2994="","",IF('TSA Input'!J2994="Yes",'TSA Input'!F2994,""))</f>
        <v/>
      </c>
      <c r="J3031" s="39" t="str">
        <f t="shared" si="94"/>
        <v/>
      </c>
      <c r="K3031" s="257" t="str">
        <f>IF('TSA Input'!J2994="","",IF('TSA Input'!J2994="Yes",'TSA Input'!D2994,""))</f>
        <v/>
      </c>
      <c r="L3031" s="258" t="str">
        <f>IF('TSA Input'!J2994="","",IF('TSA Input'!J2994="Yes",'TSA Input'!G2994,""))</f>
        <v/>
      </c>
      <c r="M3031" s="258" t="str">
        <f>IF('TSA Input'!J2994="","",IF('TSA Input'!J2994="Yes",'TSA Input'!F2994,""))</f>
        <v/>
      </c>
      <c r="N3031" s="39" t="str">
        <f t="shared" si="95"/>
        <v/>
      </c>
      <c r="O3031" s="149" t="s">
        <v>11</v>
      </c>
      <c r="P3031" s="148" t="s">
        <v>11</v>
      </c>
      <c r="Q3031" s="1"/>
    </row>
    <row r="3032" spans="1:17" ht="15.75" hidden="1" customHeight="1">
      <c r="A3032" s="1" t="str">
        <f t="shared" si="1"/>
        <v/>
      </c>
      <c r="B3032" s="1"/>
      <c r="C3032" s="34" t="str">
        <f>IF('TSA Input'!J2995="","",IF('TSA Input'!J2995="Yes",'TSA Input'!B2995,"Ineligible"))</f>
        <v/>
      </c>
      <c r="D3032" s="246" t="str">
        <f>IF('TSA Input'!J2995="","",IF('TSA Input'!J2995="Yes",IF('TSA Input'!W2995="","",LEFT('TSA Input'!W2995,LEN('TSA Input'!W2995)-2)),""))</f>
        <v/>
      </c>
      <c r="E3032" s="246" t="str">
        <f>IF('TSA Input'!J2995="","",IF('TSA Input'!J2995="Yes",'TSA Input'!I2995,""))</f>
        <v/>
      </c>
      <c r="F3032" s="247" t="str">
        <f>IF('TSA Input'!J2995="","",IF('TSA Input'!J2995="Yes",'TSA Input'!C2995,""))</f>
        <v/>
      </c>
      <c r="G3032" s="36" t="str">
        <f>IF('TSA Input'!J2995="","",IF('TSA Input'!J2995="Yes",'TSA Input'!D2995,""))</f>
        <v/>
      </c>
      <c r="H3032" s="37" t="str">
        <f>IF('TSA Input'!K2995="","",IF('TSA Input'!J2995="Yes",'TSA Input'!G2995,""))</f>
        <v/>
      </c>
      <c r="I3032" s="37" t="str">
        <f>IF('TSA Input'!L2995="","",IF('TSA Input'!J2995="Yes",'TSA Input'!F2995,""))</f>
        <v/>
      </c>
      <c r="J3032" s="39" t="str">
        <f t="shared" si="94"/>
        <v/>
      </c>
      <c r="K3032" s="257" t="str">
        <f>IF('TSA Input'!J2995="","",IF('TSA Input'!J2995="Yes",'TSA Input'!D2995,""))</f>
        <v/>
      </c>
      <c r="L3032" s="258" t="str">
        <f>IF('TSA Input'!J2995="","",IF('TSA Input'!J2995="Yes",'TSA Input'!G2995,""))</f>
        <v/>
      </c>
      <c r="M3032" s="258" t="str">
        <f>IF('TSA Input'!J2995="","",IF('TSA Input'!J2995="Yes",'TSA Input'!F2995,""))</f>
        <v/>
      </c>
      <c r="N3032" s="39" t="str">
        <f t="shared" si="95"/>
        <v/>
      </c>
      <c r="O3032" s="149" t="s">
        <v>11</v>
      </c>
      <c r="P3032" s="148" t="s">
        <v>11</v>
      </c>
      <c r="Q3032" s="1"/>
    </row>
    <row r="3033" spans="1:17" ht="15.75" hidden="1" customHeight="1">
      <c r="A3033" s="1" t="str">
        <f t="shared" si="1"/>
        <v/>
      </c>
      <c r="B3033" s="1"/>
      <c r="C3033" s="34" t="str">
        <f>IF('TSA Input'!J2996="","",IF('TSA Input'!J2996="Yes",'TSA Input'!B2996,"Ineligible"))</f>
        <v/>
      </c>
      <c r="D3033" s="246" t="str">
        <f>IF('TSA Input'!J2996="","",IF('TSA Input'!J2996="Yes",IF('TSA Input'!W2996="","",LEFT('TSA Input'!W2996,LEN('TSA Input'!W2996)-2)),""))</f>
        <v/>
      </c>
      <c r="E3033" s="246" t="str">
        <f>IF('TSA Input'!J2996="","",IF('TSA Input'!J2996="Yes",'TSA Input'!I2996,""))</f>
        <v/>
      </c>
      <c r="F3033" s="247" t="str">
        <f>IF('TSA Input'!J2996="","",IF('TSA Input'!J2996="Yes",'TSA Input'!C2996,""))</f>
        <v/>
      </c>
      <c r="G3033" s="36" t="str">
        <f>IF('TSA Input'!J2996="","",IF('TSA Input'!J2996="Yes",'TSA Input'!D2996,""))</f>
        <v/>
      </c>
      <c r="H3033" s="37" t="str">
        <f>IF('TSA Input'!K2996="","",IF('TSA Input'!J2996="Yes",'TSA Input'!G2996,""))</f>
        <v/>
      </c>
      <c r="I3033" s="37" t="str">
        <f>IF('TSA Input'!L2996="","",IF('TSA Input'!J2996="Yes",'TSA Input'!F2996,""))</f>
        <v/>
      </c>
      <c r="J3033" s="39" t="str">
        <f t="shared" si="94"/>
        <v/>
      </c>
      <c r="K3033" s="257" t="str">
        <f>IF('TSA Input'!J2996="","",IF('TSA Input'!J2996="Yes",'TSA Input'!D2996,""))</f>
        <v/>
      </c>
      <c r="L3033" s="258" t="str">
        <f>IF('TSA Input'!J2996="","",IF('TSA Input'!J2996="Yes",'TSA Input'!G2996,""))</f>
        <v/>
      </c>
      <c r="M3033" s="258" t="str">
        <f>IF('TSA Input'!J2996="","",IF('TSA Input'!J2996="Yes",'TSA Input'!F2996,""))</f>
        <v/>
      </c>
      <c r="N3033" s="39" t="str">
        <f t="shared" si="95"/>
        <v/>
      </c>
      <c r="O3033" s="149" t="s">
        <v>11</v>
      </c>
      <c r="P3033" s="148" t="s">
        <v>11</v>
      </c>
      <c r="Q3033" s="1"/>
    </row>
    <row r="3034" spans="1:17" ht="15.75" hidden="1" customHeight="1">
      <c r="A3034" s="1" t="str">
        <f t="shared" si="1"/>
        <v/>
      </c>
      <c r="B3034" s="1"/>
      <c r="C3034" s="34" t="str">
        <f>IF('TSA Input'!J2997="","",IF('TSA Input'!J2997="Yes",'TSA Input'!B2997,"Ineligible"))</f>
        <v/>
      </c>
      <c r="D3034" s="246" t="str">
        <f>IF('TSA Input'!J2997="","",IF('TSA Input'!J2997="Yes",IF('TSA Input'!W2997="","",LEFT('TSA Input'!W2997,LEN('TSA Input'!W2997)-2)),""))</f>
        <v/>
      </c>
      <c r="E3034" s="246" t="str">
        <f>IF('TSA Input'!J2997="","",IF('TSA Input'!J2997="Yes",'TSA Input'!I2997,""))</f>
        <v/>
      </c>
      <c r="F3034" s="247" t="str">
        <f>IF('TSA Input'!J2997="","",IF('TSA Input'!J2997="Yes",'TSA Input'!C2997,""))</f>
        <v/>
      </c>
      <c r="G3034" s="36" t="str">
        <f>IF('TSA Input'!J2997="","",IF('TSA Input'!J2997="Yes",'TSA Input'!D2997,""))</f>
        <v/>
      </c>
      <c r="H3034" s="37" t="str">
        <f>IF('TSA Input'!K2997="","",IF('TSA Input'!J2997="Yes",'TSA Input'!G2997,""))</f>
        <v/>
      </c>
      <c r="I3034" s="37" t="str">
        <f>IF('TSA Input'!L2997="","",IF('TSA Input'!J2997="Yes",'TSA Input'!F2997,""))</f>
        <v/>
      </c>
      <c r="J3034" s="39" t="str">
        <f t="shared" si="94"/>
        <v/>
      </c>
      <c r="K3034" s="257" t="str">
        <f>IF('TSA Input'!J2997="","",IF('TSA Input'!J2997="Yes",'TSA Input'!D2997,""))</f>
        <v/>
      </c>
      <c r="L3034" s="258" t="str">
        <f>IF('TSA Input'!J2997="","",IF('TSA Input'!J2997="Yes",'TSA Input'!G2997,""))</f>
        <v/>
      </c>
      <c r="M3034" s="258" t="str">
        <f>IF('TSA Input'!J2997="","",IF('TSA Input'!J2997="Yes",'TSA Input'!F2997,""))</f>
        <v/>
      </c>
      <c r="N3034" s="39" t="str">
        <f t="shared" si="95"/>
        <v/>
      </c>
      <c r="O3034" s="149" t="s">
        <v>11</v>
      </c>
      <c r="P3034" s="148" t="s">
        <v>11</v>
      </c>
      <c r="Q3034" s="1"/>
    </row>
    <row r="3035" spans="1:17" ht="15.75" hidden="1" customHeight="1">
      <c r="A3035" s="1" t="str">
        <f t="shared" si="1"/>
        <v/>
      </c>
      <c r="B3035" s="1"/>
      <c r="C3035" s="34" t="str">
        <f>IF('TSA Input'!J2998="","",IF('TSA Input'!J2998="Yes",'TSA Input'!B2998,"Ineligible"))</f>
        <v/>
      </c>
      <c r="D3035" s="246" t="str">
        <f>IF('TSA Input'!J2998="","",IF('TSA Input'!J2998="Yes",IF('TSA Input'!W2998="","",LEFT('TSA Input'!W2998,LEN('TSA Input'!W2998)-2)),""))</f>
        <v/>
      </c>
      <c r="E3035" s="246" t="str">
        <f>IF('TSA Input'!J2998="","",IF('TSA Input'!J2998="Yes",'TSA Input'!I2998,""))</f>
        <v/>
      </c>
      <c r="F3035" s="247" t="str">
        <f>IF('TSA Input'!J2998="","",IF('TSA Input'!J2998="Yes",'TSA Input'!C2998,""))</f>
        <v/>
      </c>
      <c r="G3035" s="36" t="str">
        <f>IF('TSA Input'!J2998="","",IF('TSA Input'!J2998="Yes",'TSA Input'!D2998,""))</f>
        <v/>
      </c>
      <c r="H3035" s="37" t="str">
        <f>IF('TSA Input'!K2998="","",IF('TSA Input'!J2998="Yes",'TSA Input'!G2998,""))</f>
        <v/>
      </c>
      <c r="I3035" s="37" t="str">
        <f>IF('TSA Input'!L2998="","",IF('TSA Input'!J2998="Yes",'TSA Input'!F2998,""))</f>
        <v/>
      </c>
      <c r="J3035" s="39" t="str">
        <f t="shared" si="94"/>
        <v/>
      </c>
      <c r="K3035" s="257" t="str">
        <f>IF('TSA Input'!J2998="","",IF('TSA Input'!J2998="Yes",'TSA Input'!D2998,""))</f>
        <v/>
      </c>
      <c r="L3035" s="258" t="str">
        <f>IF('TSA Input'!J2998="","",IF('TSA Input'!J2998="Yes",'TSA Input'!G2998,""))</f>
        <v/>
      </c>
      <c r="M3035" s="258" t="str">
        <f>IF('TSA Input'!J2998="","",IF('TSA Input'!J2998="Yes",'TSA Input'!F2998,""))</f>
        <v/>
      </c>
      <c r="N3035" s="39" t="str">
        <f t="shared" si="95"/>
        <v/>
      </c>
      <c r="O3035" s="149" t="s">
        <v>11</v>
      </c>
      <c r="P3035" s="148" t="s">
        <v>11</v>
      </c>
      <c r="Q3035" s="1"/>
    </row>
    <row r="3036" spans="1:17" ht="15.75" hidden="1" customHeight="1">
      <c r="A3036" s="1" t="str">
        <f t="shared" si="1"/>
        <v/>
      </c>
      <c r="B3036" s="1"/>
      <c r="C3036" s="34" t="str">
        <f>IF('TSA Input'!J2999="","",IF('TSA Input'!J2999="Yes",'TSA Input'!B2999,"Ineligible"))</f>
        <v/>
      </c>
      <c r="D3036" s="246" t="str">
        <f>IF('TSA Input'!J2999="","",IF('TSA Input'!J2999="Yes",IF('TSA Input'!W2999="","",LEFT('TSA Input'!W2999,LEN('TSA Input'!W2999)-2)),""))</f>
        <v/>
      </c>
      <c r="E3036" s="246" t="str">
        <f>IF('TSA Input'!J2999="","",IF('TSA Input'!J2999="Yes",'TSA Input'!I2999,""))</f>
        <v/>
      </c>
      <c r="F3036" s="247" t="str">
        <f>IF('TSA Input'!J2999="","",IF('TSA Input'!J2999="Yes",'TSA Input'!C2999,""))</f>
        <v/>
      </c>
      <c r="G3036" s="36" t="str">
        <f>IF('TSA Input'!J2999="","",IF('TSA Input'!J2999="Yes",'TSA Input'!D2999,""))</f>
        <v/>
      </c>
      <c r="H3036" s="37" t="str">
        <f>IF('TSA Input'!K2999="","",IF('TSA Input'!J2999="Yes",'TSA Input'!G2999,""))</f>
        <v/>
      </c>
      <c r="I3036" s="37" t="str">
        <f>IF('TSA Input'!L2999="","",IF('TSA Input'!J2999="Yes",'TSA Input'!F2999,""))</f>
        <v/>
      </c>
      <c r="J3036" s="39" t="str">
        <f t="shared" si="94"/>
        <v/>
      </c>
      <c r="K3036" s="257" t="str">
        <f>IF('TSA Input'!J2999="","",IF('TSA Input'!J2999="Yes",'TSA Input'!D2999,""))</f>
        <v/>
      </c>
      <c r="L3036" s="258" t="str">
        <f>IF('TSA Input'!J2999="","",IF('TSA Input'!J2999="Yes",'TSA Input'!G2999,""))</f>
        <v/>
      </c>
      <c r="M3036" s="258" t="str">
        <f>IF('TSA Input'!J2999="","",IF('TSA Input'!J2999="Yes",'TSA Input'!F2999,""))</f>
        <v/>
      </c>
      <c r="N3036" s="39" t="str">
        <f t="shared" si="95"/>
        <v/>
      </c>
      <c r="O3036" s="149" t="s">
        <v>11</v>
      </c>
      <c r="P3036" s="148" t="s">
        <v>11</v>
      </c>
      <c r="Q3036" s="1"/>
    </row>
    <row r="3037" spans="1:17" ht="15.75" hidden="1" customHeight="1">
      <c r="A3037" s="1" t="str">
        <f t="shared" si="1"/>
        <v/>
      </c>
      <c r="B3037" s="1"/>
      <c r="C3037" s="34" t="str">
        <f>IF('TSA Input'!J3000="","",IF('TSA Input'!J3000="Yes",'TSA Input'!B3000,"Ineligible"))</f>
        <v/>
      </c>
      <c r="D3037" s="246" t="str">
        <f>IF('TSA Input'!J3000="","",IF('TSA Input'!J3000="Yes",IF('TSA Input'!W3000="","",LEFT('TSA Input'!W3000,LEN('TSA Input'!W3000)-2)),""))</f>
        <v/>
      </c>
      <c r="E3037" s="246" t="str">
        <f>IF('TSA Input'!J3000="","",IF('TSA Input'!J3000="Yes",'TSA Input'!I3000,""))</f>
        <v/>
      </c>
      <c r="F3037" s="247" t="str">
        <f>IF('TSA Input'!J3000="","",IF('TSA Input'!J3000="Yes",'TSA Input'!C3000,""))</f>
        <v/>
      </c>
      <c r="G3037" s="36" t="str">
        <f>IF('TSA Input'!J3000="","",IF('TSA Input'!J3000="Yes",'TSA Input'!D3000,""))</f>
        <v/>
      </c>
      <c r="H3037" s="37" t="str">
        <f>IF('TSA Input'!K3000="","",IF('TSA Input'!J3000="Yes",'TSA Input'!G3000,""))</f>
        <v/>
      </c>
      <c r="I3037" s="37" t="str">
        <f>IF('TSA Input'!L3000="","",IF('TSA Input'!J3000="Yes",'TSA Input'!F3000,""))</f>
        <v/>
      </c>
      <c r="J3037" s="39" t="str">
        <f t="shared" si="94"/>
        <v/>
      </c>
      <c r="K3037" s="257" t="str">
        <f>IF('TSA Input'!J3000="","",IF('TSA Input'!J3000="Yes",'TSA Input'!D3000,""))</f>
        <v/>
      </c>
      <c r="L3037" s="258" t="str">
        <f>IF('TSA Input'!J3000="","",IF('TSA Input'!J3000="Yes",'TSA Input'!G3000,""))</f>
        <v/>
      </c>
      <c r="M3037" s="258" t="str">
        <f>IF('TSA Input'!J3000="","",IF('TSA Input'!J3000="Yes",'TSA Input'!F3000,""))</f>
        <v/>
      </c>
      <c r="N3037" s="39" t="str">
        <f t="shared" si="95"/>
        <v/>
      </c>
      <c r="O3037" s="149" t="s">
        <v>11</v>
      </c>
      <c r="P3037" s="148" t="s">
        <v>11</v>
      </c>
      <c r="Q3037" s="1"/>
    </row>
    <row r="3038" spans="1:17" ht="15.75" hidden="1" customHeight="1">
      <c r="A3038" s="1" t="str">
        <f t="shared" si="1"/>
        <v/>
      </c>
      <c r="B3038" s="1"/>
      <c r="C3038" s="34" t="str">
        <f>IF('TSA Input'!J3001="","",IF('TSA Input'!J3001="Yes",'TSA Input'!B3001,"Ineligible"))</f>
        <v/>
      </c>
      <c r="D3038" s="246" t="str">
        <f>IF('TSA Input'!J3001="","",IF('TSA Input'!J3001="Yes",IF('TSA Input'!W3001="","",LEFT('TSA Input'!W3001,LEN('TSA Input'!W3001)-2)),""))</f>
        <v/>
      </c>
      <c r="E3038" s="246" t="str">
        <f>IF('TSA Input'!J3001="","",IF('TSA Input'!J3001="Yes",'TSA Input'!I3001,""))</f>
        <v/>
      </c>
      <c r="F3038" s="247" t="str">
        <f>IF('TSA Input'!J3001="","",IF('TSA Input'!J3001="Yes",'TSA Input'!C3001,""))</f>
        <v/>
      </c>
      <c r="G3038" s="36" t="str">
        <f>IF('TSA Input'!J3001="","",IF('TSA Input'!J3001="Yes",'TSA Input'!D3001,""))</f>
        <v/>
      </c>
      <c r="H3038" s="37" t="str">
        <f>IF('TSA Input'!K3001="","",IF('TSA Input'!J3001="Yes",'TSA Input'!G3001,""))</f>
        <v/>
      </c>
      <c r="I3038" s="37" t="str">
        <f>IF('TSA Input'!L3001="","",IF('TSA Input'!J3001="Yes",'TSA Input'!F3001,""))</f>
        <v/>
      </c>
      <c r="J3038" s="39" t="str">
        <f t="shared" si="94"/>
        <v/>
      </c>
      <c r="K3038" s="257" t="str">
        <f>IF('TSA Input'!J3001="","",IF('TSA Input'!J3001="Yes",'TSA Input'!D3001,""))</f>
        <v/>
      </c>
      <c r="L3038" s="258" t="str">
        <f>IF('TSA Input'!J3001="","",IF('TSA Input'!J3001="Yes",'TSA Input'!G3001,""))</f>
        <v/>
      </c>
      <c r="M3038" s="258" t="str">
        <f>IF('TSA Input'!J3001="","",IF('TSA Input'!J3001="Yes",'TSA Input'!F3001,""))</f>
        <v/>
      </c>
      <c r="N3038" s="39" t="str">
        <f t="shared" si="95"/>
        <v/>
      </c>
      <c r="O3038" s="149" t="s">
        <v>11</v>
      </c>
      <c r="P3038" s="148" t="s">
        <v>11</v>
      </c>
      <c r="Q3038" s="1"/>
    </row>
    <row r="3039" spans="1:17" ht="15.75" hidden="1" customHeight="1">
      <c r="A3039" s="1" t="str">
        <f t="shared" si="1"/>
        <v/>
      </c>
      <c r="B3039" s="1"/>
      <c r="C3039" s="34" t="str">
        <f>IF('TSA Input'!J3002="","",IF('TSA Input'!J3002="Yes",'TSA Input'!B3002,"Ineligible"))</f>
        <v/>
      </c>
      <c r="D3039" s="246" t="str">
        <f>IF('TSA Input'!J3002="","",IF('TSA Input'!J3002="Yes",IF('TSA Input'!W3002="","",LEFT('TSA Input'!W3002,LEN('TSA Input'!W3002)-2)),""))</f>
        <v/>
      </c>
      <c r="E3039" s="246" t="str">
        <f>IF('TSA Input'!J3002="","",IF('TSA Input'!J3002="Yes",'TSA Input'!I3002,""))</f>
        <v/>
      </c>
      <c r="F3039" s="247" t="str">
        <f>IF('TSA Input'!J3002="","",IF('TSA Input'!J3002="Yes",'TSA Input'!C3002,""))</f>
        <v/>
      </c>
      <c r="G3039" s="36" t="str">
        <f>IF('TSA Input'!J3002="","",IF('TSA Input'!J3002="Yes",'TSA Input'!D3002,""))</f>
        <v/>
      </c>
      <c r="H3039" s="37" t="str">
        <f>IF('TSA Input'!K3002="","",IF('TSA Input'!J3002="Yes",'TSA Input'!G3002,""))</f>
        <v/>
      </c>
      <c r="I3039" s="37" t="str">
        <f>IF('TSA Input'!L3002="","",IF('TSA Input'!J3002="Yes",'TSA Input'!F3002,""))</f>
        <v/>
      </c>
      <c r="J3039" s="39" t="str">
        <f t="shared" si="94"/>
        <v/>
      </c>
      <c r="K3039" s="257" t="str">
        <f>IF('TSA Input'!J3002="","",IF('TSA Input'!J3002="Yes",'TSA Input'!D3002,""))</f>
        <v/>
      </c>
      <c r="L3039" s="258" t="str">
        <f>IF('TSA Input'!J3002="","",IF('TSA Input'!J3002="Yes",'TSA Input'!G3002,""))</f>
        <v/>
      </c>
      <c r="M3039" s="258" t="str">
        <f>IF('TSA Input'!J3002="","",IF('TSA Input'!J3002="Yes",'TSA Input'!F3002,""))</f>
        <v/>
      </c>
      <c r="N3039" s="39" t="str">
        <f t="shared" si="95"/>
        <v/>
      </c>
      <c r="O3039" s="149" t="s">
        <v>11</v>
      </c>
      <c r="P3039" s="148" t="s">
        <v>11</v>
      </c>
      <c r="Q3039" s="1"/>
    </row>
    <row r="3040" spans="1:17" ht="15.75" hidden="1" customHeight="1">
      <c r="A3040" s="1" t="str">
        <f t="shared" si="1"/>
        <v/>
      </c>
      <c r="B3040" s="1"/>
      <c r="C3040" s="34" t="str">
        <f>IF('TSA Input'!J3003="","",IF('TSA Input'!J3003="Yes",'TSA Input'!B3003,"Ineligible"))</f>
        <v/>
      </c>
      <c r="D3040" s="246" t="str">
        <f>IF('TSA Input'!J3003="","",IF('TSA Input'!J3003="Yes",IF('TSA Input'!W3003="","",LEFT('TSA Input'!W3003,LEN('TSA Input'!W3003)-2)),""))</f>
        <v/>
      </c>
      <c r="E3040" s="246" t="str">
        <f>IF('TSA Input'!J3003="","",IF('TSA Input'!J3003="Yes",'TSA Input'!I3003,""))</f>
        <v/>
      </c>
      <c r="F3040" s="247" t="str">
        <f>IF('TSA Input'!J3003="","",IF('TSA Input'!J3003="Yes",'TSA Input'!C3003,""))</f>
        <v/>
      </c>
      <c r="G3040" s="36" t="str">
        <f>IF('TSA Input'!J3003="","",IF('TSA Input'!J3003="Yes",'TSA Input'!D3003,""))</f>
        <v/>
      </c>
      <c r="H3040" s="37" t="str">
        <f>IF('TSA Input'!K3003="","",IF('TSA Input'!J3003="Yes",'TSA Input'!G3003,""))</f>
        <v/>
      </c>
      <c r="I3040" s="37" t="str">
        <f>IF('TSA Input'!L3003="","",IF('TSA Input'!J3003="Yes",'TSA Input'!F3003,""))</f>
        <v/>
      </c>
      <c r="J3040" s="39" t="str">
        <f t="shared" si="94"/>
        <v/>
      </c>
      <c r="K3040" s="257" t="str">
        <f>IF('TSA Input'!J3003="","",IF('TSA Input'!J3003="Yes",'TSA Input'!D3003,""))</f>
        <v/>
      </c>
      <c r="L3040" s="258" t="str">
        <f>IF('TSA Input'!J3003="","",IF('TSA Input'!J3003="Yes",'TSA Input'!G3003,""))</f>
        <v/>
      </c>
      <c r="M3040" s="258" t="str">
        <f>IF('TSA Input'!J3003="","",IF('TSA Input'!J3003="Yes",'TSA Input'!F3003,""))</f>
        <v/>
      </c>
      <c r="N3040" s="39" t="str">
        <f t="shared" si="95"/>
        <v/>
      </c>
      <c r="O3040" s="149" t="s">
        <v>11</v>
      </c>
      <c r="P3040" s="148" t="s">
        <v>11</v>
      </c>
      <c r="Q3040" s="1"/>
    </row>
    <row r="3041" spans="1:17" ht="15.75" hidden="1" customHeight="1">
      <c r="A3041" s="1" t="str">
        <f t="shared" si="1"/>
        <v/>
      </c>
      <c r="B3041" s="1"/>
      <c r="C3041" s="34" t="str">
        <f>IF('TSA Input'!J3004="","",IF('TSA Input'!J3004="Yes",'TSA Input'!B3004,"Ineligible"))</f>
        <v/>
      </c>
      <c r="D3041" s="246" t="str">
        <f>IF('TSA Input'!J3004="","",IF('TSA Input'!J3004="Yes",IF('TSA Input'!W3004="","",LEFT('TSA Input'!W3004,LEN('TSA Input'!W3004)-2)),""))</f>
        <v/>
      </c>
      <c r="E3041" s="246" t="str">
        <f>IF('TSA Input'!J3004="","",IF('TSA Input'!J3004="Yes",'TSA Input'!I3004,""))</f>
        <v/>
      </c>
      <c r="F3041" s="247" t="str">
        <f>IF('TSA Input'!J3004="","",IF('TSA Input'!J3004="Yes",'TSA Input'!C3004,""))</f>
        <v/>
      </c>
      <c r="G3041" s="36" t="str">
        <f>IF('TSA Input'!J3004="","",IF('TSA Input'!J3004="Yes",'TSA Input'!D3004,""))</f>
        <v/>
      </c>
      <c r="H3041" s="37" t="str">
        <f>IF('TSA Input'!K3004="","",IF('TSA Input'!J3004="Yes",'TSA Input'!G3004,""))</f>
        <v/>
      </c>
      <c r="I3041" s="37" t="str">
        <f>IF('TSA Input'!L3004="","",IF('TSA Input'!J3004="Yes",'TSA Input'!F3004,""))</f>
        <v/>
      </c>
      <c r="J3041" s="39" t="str">
        <f t="shared" si="94"/>
        <v/>
      </c>
      <c r="K3041" s="257" t="str">
        <f>IF('TSA Input'!J3004="","",IF('TSA Input'!J3004="Yes",'TSA Input'!D3004,""))</f>
        <v/>
      </c>
      <c r="L3041" s="258" t="str">
        <f>IF('TSA Input'!J3004="","",IF('TSA Input'!J3004="Yes",'TSA Input'!G3004,""))</f>
        <v/>
      </c>
      <c r="M3041" s="258" t="str">
        <f>IF('TSA Input'!J3004="","",IF('TSA Input'!J3004="Yes",'TSA Input'!F3004,""))</f>
        <v/>
      </c>
      <c r="N3041" s="39" t="str">
        <f t="shared" si="95"/>
        <v/>
      </c>
      <c r="O3041" s="149" t="s">
        <v>11</v>
      </c>
      <c r="P3041" s="148" t="s">
        <v>11</v>
      </c>
      <c r="Q3041" s="1"/>
    </row>
    <row r="3042" spans="1:17" ht="15.75" hidden="1" customHeight="1">
      <c r="A3042" s="1" t="str">
        <f t="shared" si="1"/>
        <v/>
      </c>
      <c r="B3042" s="1"/>
      <c r="C3042" s="34" t="str">
        <f>IF('TSA Input'!J3005="","",IF('TSA Input'!J3005="Yes",'TSA Input'!B3005,"Ineligible"))</f>
        <v/>
      </c>
      <c r="D3042" s="246" t="str">
        <f>IF('TSA Input'!J3005="","",IF('TSA Input'!J3005="Yes",IF('TSA Input'!W3005="","",LEFT('TSA Input'!W3005,LEN('TSA Input'!W3005)-2)),""))</f>
        <v/>
      </c>
      <c r="E3042" s="246" t="str">
        <f>IF('TSA Input'!J3005="","",IF('TSA Input'!J3005="Yes",'TSA Input'!I3005,""))</f>
        <v/>
      </c>
      <c r="F3042" s="247" t="str">
        <f>IF('TSA Input'!J3005="","",IF('TSA Input'!J3005="Yes",'TSA Input'!C3005,""))</f>
        <v/>
      </c>
      <c r="G3042" s="36" t="str">
        <f>IF('TSA Input'!J3005="","",IF('TSA Input'!J3005="Yes",'TSA Input'!D3005,""))</f>
        <v/>
      </c>
      <c r="H3042" s="37" t="str">
        <f>IF('TSA Input'!K3005="","",IF('TSA Input'!J3005="Yes",'TSA Input'!G3005,""))</f>
        <v/>
      </c>
      <c r="I3042" s="37" t="str">
        <f>IF('TSA Input'!L3005="","",IF('TSA Input'!J3005="Yes",'TSA Input'!F3005,""))</f>
        <v/>
      </c>
      <c r="J3042" s="39" t="str">
        <f t="shared" si="94"/>
        <v/>
      </c>
      <c r="K3042" s="257" t="str">
        <f>IF('TSA Input'!J3005="","",IF('TSA Input'!J3005="Yes",'TSA Input'!D3005,""))</f>
        <v/>
      </c>
      <c r="L3042" s="258" t="str">
        <f>IF('TSA Input'!J3005="","",IF('TSA Input'!J3005="Yes",'TSA Input'!G3005,""))</f>
        <v/>
      </c>
      <c r="M3042" s="258" t="str">
        <f>IF('TSA Input'!J3005="","",IF('TSA Input'!J3005="Yes",'TSA Input'!F3005,""))</f>
        <v/>
      </c>
      <c r="N3042" s="39" t="str">
        <f t="shared" si="95"/>
        <v/>
      </c>
      <c r="O3042" s="149" t="s">
        <v>11</v>
      </c>
      <c r="P3042" s="148" t="s">
        <v>11</v>
      </c>
      <c r="Q3042" s="1"/>
    </row>
    <row r="3043" spans="1:17" ht="15.75" hidden="1" customHeight="1">
      <c r="A3043" s="1" t="str">
        <f t="shared" si="1"/>
        <v/>
      </c>
      <c r="B3043" s="1"/>
      <c r="C3043" s="34" t="str">
        <f>IF('TSA Input'!J3006="","",IF('TSA Input'!J3006="Yes",'TSA Input'!B3006,"Ineligible"))</f>
        <v/>
      </c>
      <c r="D3043" s="246" t="str">
        <f>IF('TSA Input'!J3006="","",IF('TSA Input'!J3006="Yes",IF('TSA Input'!W3006="","",LEFT('TSA Input'!W3006,LEN('TSA Input'!W3006)-2)),""))</f>
        <v/>
      </c>
      <c r="E3043" s="246" t="str">
        <f>IF('TSA Input'!J3006="","",IF('TSA Input'!J3006="Yes",'TSA Input'!I3006,""))</f>
        <v/>
      </c>
      <c r="F3043" s="247" t="str">
        <f>IF('TSA Input'!J3006="","",IF('TSA Input'!J3006="Yes",'TSA Input'!C3006,""))</f>
        <v/>
      </c>
      <c r="G3043" s="36" t="str">
        <f>IF('TSA Input'!J3006="","",IF('TSA Input'!J3006="Yes",'TSA Input'!D3006,""))</f>
        <v/>
      </c>
      <c r="H3043" s="37" t="str">
        <f>IF('TSA Input'!K3006="","",IF('TSA Input'!J3006="Yes",'TSA Input'!G3006,""))</f>
        <v/>
      </c>
      <c r="I3043" s="37" t="str">
        <f>IF('TSA Input'!L3006="","",IF('TSA Input'!J3006="Yes",'TSA Input'!F3006,""))</f>
        <v/>
      </c>
      <c r="J3043" s="39" t="str">
        <f t="shared" si="94"/>
        <v/>
      </c>
      <c r="K3043" s="257" t="str">
        <f>IF('TSA Input'!J3006="","",IF('TSA Input'!J3006="Yes",'TSA Input'!D3006,""))</f>
        <v/>
      </c>
      <c r="L3043" s="258" t="str">
        <f>IF('TSA Input'!J3006="","",IF('TSA Input'!J3006="Yes",'TSA Input'!G3006,""))</f>
        <v/>
      </c>
      <c r="M3043" s="258" t="str">
        <f>IF('TSA Input'!J3006="","",IF('TSA Input'!J3006="Yes",'TSA Input'!F3006,""))</f>
        <v/>
      </c>
      <c r="N3043" s="39" t="str">
        <f t="shared" si="95"/>
        <v/>
      </c>
      <c r="O3043" s="149" t="s">
        <v>11</v>
      </c>
      <c r="P3043" s="148" t="s">
        <v>11</v>
      </c>
      <c r="Q3043" s="1"/>
    </row>
    <row r="3044" spans="1:17" ht="15.75" hidden="1" customHeight="1">
      <c r="A3044" s="1" t="str">
        <f t="shared" si="1"/>
        <v/>
      </c>
      <c r="B3044" s="1"/>
      <c r="C3044" s="34" t="str">
        <f>IF('TSA Input'!J3007="","",IF('TSA Input'!J3007="Yes",'TSA Input'!B3007,"Ineligible"))</f>
        <v/>
      </c>
      <c r="D3044" s="246" t="str">
        <f>IF('TSA Input'!J3007="","",IF('TSA Input'!J3007="Yes",IF('TSA Input'!W3007="","",LEFT('TSA Input'!W3007,LEN('TSA Input'!W3007)-2)),""))</f>
        <v/>
      </c>
      <c r="E3044" s="246" t="str">
        <f>IF('TSA Input'!J3007="","",IF('TSA Input'!J3007="Yes",'TSA Input'!I3007,""))</f>
        <v/>
      </c>
      <c r="F3044" s="247" t="str">
        <f>IF('TSA Input'!J3007="","",IF('TSA Input'!J3007="Yes",'TSA Input'!C3007,""))</f>
        <v/>
      </c>
      <c r="G3044" s="36" t="str">
        <f>IF('TSA Input'!J3007="","",IF('TSA Input'!J3007="Yes",'TSA Input'!D3007,""))</f>
        <v/>
      </c>
      <c r="H3044" s="37" t="str">
        <f>IF('TSA Input'!K3007="","",IF('TSA Input'!J3007="Yes",'TSA Input'!G3007,""))</f>
        <v/>
      </c>
      <c r="I3044" s="37" t="str">
        <f>IF('TSA Input'!L3007="","",IF('TSA Input'!J3007="Yes",'TSA Input'!F3007,""))</f>
        <v/>
      </c>
      <c r="J3044" s="39" t="str">
        <f t="shared" si="94"/>
        <v/>
      </c>
      <c r="K3044" s="257" t="str">
        <f>IF('TSA Input'!J3007="","",IF('TSA Input'!J3007="Yes",'TSA Input'!D3007,""))</f>
        <v/>
      </c>
      <c r="L3044" s="258" t="str">
        <f>IF('TSA Input'!J3007="","",IF('TSA Input'!J3007="Yes",'TSA Input'!G3007,""))</f>
        <v/>
      </c>
      <c r="M3044" s="258" t="str">
        <f>IF('TSA Input'!J3007="","",IF('TSA Input'!J3007="Yes",'TSA Input'!F3007,""))</f>
        <v/>
      </c>
      <c r="N3044" s="39" t="str">
        <f t="shared" si="95"/>
        <v/>
      </c>
      <c r="O3044" s="149" t="s">
        <v>11</v>
      </c>
      <c r="P3044" s="148" t="s">
        <v>11</v>
      </c>
      <c r="Q3044" s="1"/>
    </row>
    <row r="3045" spans="1:17" ht="15.75" hidden="1" customHeight="1">
      <c r="A3045" s="1" t="str">
        <f t="shared" si="1"/>
        <v/>
      </c>
      <c r="B3045" s="1"/>
      <c r="C3045" s="34" t="str">
        <f>IF('TSA Input'!J3008="","",IF('TSA Input'!J3008="Yes",'TSA Input'!B3008,"Ineligible"))</f>
        <v/>
      </c>
      <c r="D3045" s="246" t="str">
        <f>IF('TSA Input'!J3008="","",IF('TSA Input'!J3008="Yes",IF('TSA Input'!W3008="","",LEFT('TSA Input'!W3008,LEN('TSA Input'!W3008)-2)),""))</f>
        <v/>
      </c>
      <c r="E3045" s="246" t="str">
        <f>IF('TSA Input'!J3008="","",IF('TSA Input'!J3008="Yes",'TSA Input'!I3008,""))</f>
        <v/>
      </c>
      <c r="F3045" s="247" t="str">
        <f>IF('TSA Input'!J3008="","",IF('TSA Input'!J3008="Yes",'TSA Input'!C3008,""))</f>
        <v/>
      </c>
      <c r="G3045" s="36" t="str">
        <f>IF('TSA Input'!J3008="","",IF('TSA Input'!J3008="Yes",'TSA Input'!D3008,""))</f>
        <v/>
      </c>
      <c r="H3045" s="37" t="str">
        <f>IF('TSA Input'!K3008="","",IF('TSA Input'!J3008="Yes",'TSA Input'!G3008,""))</f>
        <v/>
      </c>
      <c r="I3045" s="37" t="str">
        <f>IF('TSA Input'!L3008="","",IF('TSA Input'!J3008="Yes",'TSA Input'!F3008,""))</f>
        <v/>
      </c>
      <c r="J3045" s="39" t="str">
        <f t="shared" si="94"/>
        <v/>
      </c>
      <c r="K3045" s="257" t="str">
        <f>IF('TSA Input'!J3008="","",IF('TSA Input'!J3008="Yes",'TSA Input'!D3008,""))</f>
        <v/>
      </c>
      <c r="L3045" s="258" t="str">
        <f>IF('TSA Input'!J3008="","",IF('TSA Input'!J3008="Yes",'TSA Input'!G3008,""))</f>
        <v/>
      </c>
      <c r="M3045" s="258" t="str">
        <f>IF('TSA Input'!J3008="","",IF('TSA Input'!J3008="Yes",'TSA Input'!F3008,""))</f>
        <v/>
      </c>
      <c r="N3045" s="39" t="str">
        <f t="shared" si="95"/>
        <v/>
      </c>
      <c r="O3045" s="149" t="s">
        <v>11</v>
      </c>
      <c r="P3045" s="148" t="s">
        <v>11</v>
      </c>
      <c r="Q3045" s="1"/>
    </row>
    <row r="3046" spans="1:17" ht="15.75" hidden="1" customHeight="1">
      <c r="A3046" s="1" t="str">
        <f t="shared" si="1"/>
        <v/>
      </c>
      <c r="B3046" s="1"/>
      <c r="C3046" s="34" t="str">
        <f>IF('TSA Input'!J3009="","",IF('TSA Input'!J3009="Yes",'TSA Input'!B3009,"Ineligible"))</f>
        <v/>
      </c>
      <c r="D3046" s="246" t="str">
        <f>IF('TSA Input'!J3009="","",IF('TSA Input'!J3009="Yes",IF('TSA Input'!W3009="","",LEFT('TSA Input'!W3009,LEN('TSA Input'!W3009)-2)),""))</f>
        <v/>
      </c>
      <c r="E3046" s="246" t="str">
        <f>IF('TSA Input'!J3009="","",IF('TSA Input'!J3009="Yes",'TSA Input'!I3009,""))</f>
        <v/>
      </c>
      <c r="F3046" s="247" t="str">
        <f>IF('TSA Input'!J3009="","",IF('TSA Input'!J3009="Yes",'TSA Input'!C3009,""))</f>
        <v/>
      </c>
      <c r="G3046" s="36" t="str">
        <f>IF('TSA Input'!J3009="","",IF('TSA Input'!J3009="Yes",'TSA Input'!D3009,""))</f>
        <v/>
      </c>
      <c r="H3046" s="37" t="str">
        <f>IF('TSA Input'!K3009="","",IF('TSA Input'!J3009="Yes",'TSA Input'!G3009,""))</f>
        <v/>
      </c>
      <c r="I3046" s="37" t="str">
        <f>IF('TSA Input'!L3009="","",IF('TSA Input'!J3009="Yes",'TSA Input'!F3009,""))</f>
        <v/>
      </c>
      <c r="J3046" s="39" t="str">
        <f t="shared" si="94"/>
        <v/>
      </c>
      <c r="K3046" s="257" t="str">
        <f>IF('TSA Input'!J3009="","",IF('TSA Input'!J3009="Yes",'TSA Input'!D3009,""))</f>
        <v/>
      </c>
      <c r="L3046" s="258" t="str">
        <f>IF('TSA Input'!J3009="","",IF('TSA Input'!J3009="Yes",'TSA Input'!G3009,""))</f>
        <v/>
      </c>
      <c r="M3046" s="258" t="str">
        <f>IF('TSA Input'!J3009="","",IF('TSA Input'!J3009="Yes",'TSA Input'!F3009,""))</f>
        <v/>
      </c>
      <c r="N3046" s="39" t="str">
        <f t="shared" si="95"/>
        <v/>
      </c>
      <c r="O3046" s="149" t="s">
        <v>11</v>
      </c>
      <c r="P3046" s="148" t="s">
        <v>11</v>
      </c>
      <c r="Q3046" s="1"/>
    </row>
    <row r="3047" spans="1:17" ht="15.75" hidden="1" customHeight="1">
      <c r="A3047" s="1" t="str">
        <f t="shared" si="1"/>
        <v/>
      </c>
      <c r="B3047" s="1"/>
      <c r="C3047" s="34" t="str">
        <f>IF('TSA Input'!J3010="","",IF('TSA Input'!J3010="Yes",'TSA Input'!B3010,"Ineligible"))</f>
        <v/>
      </c>
      <c r="D3047" s="246" t="str">
        <f>IF('TSA Input'!J3010="","",IF('TSA Input'!J3010="Yes",IF('TSA Input'!W3010="","",LEFT('TSA Input'!W3010,LEN('TSA Input'!W3010)-2)),""))</f>
        <v/>
      </c>
      <c r="E3047" s="246" t="str">
        <f>IF('TSA Input'!J3010="","",IF('TSA Input'!J3010="Yes",'TSA Input'!I3010,""))</f>
        <v/>
      </c>
      <c r="F3047" s="247" t="str">
        <f>IF('TSA Input'!J3010="","",IF('TSA Input'!J3010="Yes",'TSA Input'!C3010,""))</f>
        <v/>
      </c>
      <c r="G3047" s="36" t="str">
        <f>IF('TSA Input'!J3010="","",IF('TSA Input'!J3010="Yes",'TSA Input'!D3010,""))</f>
        <v/>
      </c>
      <c r="H3047" s="37" t="str">
        <f>IF('TSA Input'!K3010="","",IF('TSA Input'!J3010="Yes",'TSA Input'!G3010,""))</f>
        <v/>
      </c>
      <c r="I3047" s="37" t="str">
        <f>IF('TSA Input'!L3010="","",IF('TSA Input'!J3010="Yes",'TSA Input'!F3010,""))</f>
        <v/>
      </c>
      <c r="J3047" s="39" t="str">
        <f t="shared" si="94"/>
        <v/>
      </c>
      <c r="K3047" s="257" t="str">
        <f>IF('TSA Input'!J3010="","",IF('TSA Input'!J3010="Yes",'TSA Input'!D3010,""))</f>
        <v/>
      </c>
      <c r="L3047" s="258" t="str">
        <f>IF('TSA Input'!J3010="","",IF('TSA Input'!J3010="Yes",'TSA Input'!G3010,""))</f>
        <v/>
      </c>
      <c r="M3047" s="258" t="str">
        <f>IF('TSA Input'!J3010="","",IF('TSA Input'!J3010="Yes",'TSA Input'!F3010,""))</f>
        <v/>
      </c>
      <c r="N3047" s="39" t="str">
        <f t="shared" si="95"/>
        <v/>
      </c>
      <c r="O3047" s="149" t="s">
        <v>11</v>
      </c>
      <c r="P3047" s="148" t="s">
        <v>11</v>
      </c>
      <c r="Q3047" s="1"/>
    </row>
    <row r="3048" spans="1:17" ht="15.75" hidden="1" customHeight="1">
      <c r="A3048" s="1" t="str">
        <f t="shared" si="1"/>
        <v/>
      </c>
      <c r="B3048" s="1"/>
      <c r="C3048" s="34" t="str">
        <f>IF('TSA Input'!J3011="","",IF('TSA Input'!J3011="Yes",'TSA Input'!B3011,"Ineligible"))</f>
        <v/>
      </c>
      <c r="D3048" s="246" t="str">
        <f>IF('TSA Input'!J3011="","",IF('TSA Input'!J3011="Yes",IF('TSA Input'!W3011="","",LEFT('TSA Input'!W3011,LEN('TSA Input'!W3011)-2)),""))</f>
        <v/>
      </c>
      <c r="E3048" s="246" t="str">
        <f>IF('TSA Input'!J3011="","",IF('TSA Input'!J3011="Yes",'TSA Input'!I3011,""))</f>
        <v/>
      </c>
      <c r="F3048" s="247" t="str">
        <f>IF('TSA Input'!J3011="","",IF('TSA Input'!J3011="Yes",'TSA Input'!C3011,""))</f>
        <v/>
      </c>
      <c r="G3048" s="36" t="str">
        <f>IF('TSA Input'!J3011="","",IF('TSA Input'!J3011="Yes",'TSA Input'!D3011,""))</f>
        <v/>
      </c>
      <c r="H3048" s="37" t="str">
        <f>IF('TSA Input'!K3011="","",IF('TSA Input'!J3011="Yes",'TSA Input'!G3011,""))</f>
        <v/>
      </c>
      <c r="I3048" s="37" t="str">
        <f>IF('TSA Input'!L3011="","",IF('TSA Input'!J3011="Yes",'TSA Input'!F3011,""))</f>
        <v/>
      </c>
      <c r="J3048" s="39" t="str">
        <f t="shared" si="94"/>
        <v/>
      </c>
      <c r="K3048" s="257" t="str">
        <f>IF('TSA Input'!J3011="","",IF('TSA Input'!J3011="Yes",'TSA Input'!D3011,""))</f>
        <v/>
      </c>
      <c r="L3048" s="258" t="str">
        <f>IF('TSA Input'!J3011="","",IF('TSA Input'!J3011="Yes",'TSA Input'!G3011,""))</f>
        <v/>
      </c>
      <c r="M3048" s="258" t="str">
        <f>IF('TSA Input'!J3011="","",IF('TSA Input'!J3011="Yes",'TSA Input'!F3011,""))</f>
        <v/>
      </c>
      <c r="N3048" s="39" t="str">
        <f t="shared" si="95"/>
        <v/>
      </c>
      <c r="O3048" s="149" t="s">
        <v>11</v>
      </c>
      <c r="P3048" s="148" t="s">
        <v>11</v>
      </c>
      <c r="Q3048" s="1"/>
    </row>
    <row r="3049" spans="1:17" ht="15.75" hidden="1" customHeight="1">
      <c r="A3049" s="1" t="str">
        <f t="shared" si="1"/>
        <v/>
      </c>
      <c r="B3049" s="1"/>
      <c r="C3049" s="34" t="str">
        <f>IF('TSA Input'!J3012="","",IF('TSA Input'!J3012="Yes",'TSA Input'!B3012,"Ineligible"))</f>
        <v/>
      </c>
      <c r="D3049" s="246" t="str">
        <f>IF('TSA Input'!J3012="","",IF('TSA Input'!J3012="Yes",IF('TSA Input'!W3012="","",LEFT('TSA Input'!W3012,LEN('TSA Input'!W3012)-2)),""))</f>
        <v/>
      </c>
      <c r="E3049" s="246" t="str">
        <f>IF('TSA Input'!J3012="","",IF('TSA Input'!J3012="Yes",'TSA Input'!I3012,""))</f>
        <v/>
      </c>
      <c r="F3049" s="247" t="str">
        <f>IF('TSA Input'!J3012="","",IF('TSA Input'!J3012="Yes",'TSA Input'!C3012,""))</f>
        <v/>
      </c>
      <c r="G3049" s="36" t="str">
        <f>IF('TSA Input'!J3012="","",IF('TSA Input'!J3012="Yes",'TSA Input'!D3012,""))</f>
        <v/>
      </c>
      <c r="H3049" s="37" t="str">
        <f>IF('TSA Input'!K3012="","",IF('TSA Input'!J3012="Yes",'TSA Input'!G3012,""))</f>
        <v/>
      </c>
      <c r="I3049" s="37" t="str">
        <f>IF('TSA Input'!L3012="","",IF('TSA Input'!J3012="Yes",'TSA Input'!F3012,""))</f>
        <v/>
      </c>
      <c r="J3049" s="39" t="str">
        <f t="shared" ref="J3049:J3112" si="96">IF($C3049="","",SUM(G3049:I3049))</f>
        <v/>
      </c>
      <c r="K3049" s="257" t="str">
        <f>IF('TSA Input'!J3012="","",IF('TSA Input'!J3012="Yes",'TSA Input'!D3012,""))</f>
        <v/>
      </c>
      <c r="L3049" s="258" t="str">
        <f>IF('TSA Input'!J3012="","",IF('TSA Input'!J3012="Yes",'TSA Input'!G3012,""))</f>
        <v/>
      </c>
      <c r="M3049" s="258" t="str">
        <f>IF('TSA Input'!J3012="","",IF('TSA Input'!J3012="Yes",'TSA Input'!F3012,""))</f>
        <v/>
      </c>
      <c r="N3049" s="39" t="str">
        <f t="shared" ref="N3049:N3112" si="97">IF($C3049="","",SUM(K3049:M3049))</f>
        <v/>
      </c>
      <c r="O3049" s="149" t="s">
        <v>11</v>
      </c>
      <c r="P3049" s="148" t="s">
        <v>11</v>
      </c>
      <c r="Q3049" s="1"/>
    </row>
    <row r="3050" spans="1:17" ht="15.75" hidden="1" customHeight="1">
      <c r="A3050" s="1" t="str">
        <f t="shared" si="1"/>
        <v/>
      </c>
      <c r="B3050" s="1"/>
      <c r="C3050" s="34" t="str">
        <f>IF('TSA Input'!J3013="","",IF('TSA Input'!J3013="Yes",'TSA Input'!B3013,"Ineligible"))</f>
        <v/>
      </c>
      <c r="D3050" s="246" t="str">
        <f>IF('TSA Input'!J3013="","",IF('TSA Input'!J3013="Yes",IF('TSA Input'!W3013="","",LEFT('TSA Input'!W3013,LEN('TSA Input'!W3013)-2)),""))</f>
        <v/>
      </c>
      <c r="E3050" s="246" t="str">
        <f>IF('TSA Input'!J3013="","",IF('TSA Input'!J3013="Yes",'TSA Input'!I3013,""))</f>
        <v/>
      </c>
      <c r="F3050" s="247" t="str">
        <f>IF('TSA Input'!J3013="","",IF('TSA Input'!J3013="Yes",'TSA Input'!C3013,""))</f>
        <v/>
      </c>
      <c r="G3050" s="36" t="str">
        <f>IF('TSA Input'!J3013="","",IF('TSA Input'!J3013="Yes",'TSA Input'!D3013,""))</f>
        <v/>
      </c>
      <c r="H3050" s="37" t="str">
        <f>IF('TSA Input'!K3013="","",IF('TSA Input'!J3013="Yes",'TSA Input'!G3013,""))</f>
        <v/>
      </c>
      <c r="I3050" s="37" t="str">
        <f>IF('TSA Input'!L3013="","",IF('TSA Input'!J3013="Yes",'TSA Input'!F3013,""))</f>
        <v/>
      </c>
      <c r="J3050" s="39" t="str">
        <f t="shared" si="96"/>
        <v/>
      </c>
      <c r="K3050" s="257" t="str">
        <f>IF('TSA Input'!J3013="","",IF('TSA Input'!J3013="Yes",'TSA Input'!D3013,""))</f>
        <v/>
      </c>
      <c r="L3050" s="258" t="str">
        <f>IF('TSA Input'!J3013="","",IF('TSA Input'!J3013="Yes",'TSA Input'!G3013,""))</f>
        <v/>
      </c>
      <c r="M3050" s="258" t="str">
        <f>IF('TSA Input'!J3013="","",IF('TSA Input'!J3013="Yes",'TSA Input'!F3013,""))</f>
        <v/>
      </c>
      <c r="N3050" s="39" t="str">
        <f t="shared" si="97"/>
        <v/>
      </c>
      <c r="O3050" s="149" t="s">
        <v>11</v>
      </c>
      <c r="P3050" s="148" t="s">
        <v>11</v>
      </c>
      <c r="Q3050" s="1"/>
    </row>
    <row r="3051" spans="1:17" ht="15.75" hidden="1" customHeight="1">
      <c r="A3051" s="1" t="str">
        <f t="shared" si="1"/>
        <v/>
      </c>
      <c r="B3051" s="1"/>
      <c r="C3051" s="34" t="str">
        <f>IF('TSA Input'!J3014="","",IF('TSA Input'!J3014="Yes",'TSA Input'!B3014,"Ineligible"))</f>
        <v/>
      </c>
      <c r="D3051" s="246" t="str">
        <f>IF('TSA Input'!J3014="","",IF('TSA Input'!J3014="Yes",IF('TSA Input'!W3014="","",LEFT('TSA Input'!W3014,LEN('TSA Input'!W3014)-2)),""))</f>
        <v/>
      </c>
      <c r="E3051" s="246" t="str">
        <f>IF('TSA Input'!J3014="","",IF('TSA Input'!J3014="Yes",'TSA Input'!I3014,""))</f>
        <v/>
      </c>
      <c r="F3051" s="247" t="str">
        <f>IF('TSA Input'!J3014="","",IF('TSA Input'!J3014="Yes",'TSA Input'!C3014,""))</f>
        <v/>
      </c>
      <c r="G3051" s="36" t="str">
        <f>IF('TSA Input'!J3014="","",IF('TSA Input'!J3014="Yes",'TSA Input'!D3014,""))</f>
        <v/>
      </c>
      <c r="H3051" s="37" t="str">
        <f>IF('TSA Input'!K3014="","",IF('TSA Input'!J3014="Yes",'TSA Input'!G3014,""))</f>
        <v/>
      </c>
      <c r="I3051" s="37" t="str">
        <f>IF('TSA Input'!L3014="","",IF('TSA Input'!J3014="Yes",'TSA Input'!F3014,""))</f>
        <v/>
      </c>
      <c r="J3051" s="39" t="str">
        <f t="shared" si="96"/>
        <v/>
      </c>
      <c r="K3051" s="257" t="str">
        <f>IF('TSA Input'!J3014="","",IF('TSA Input'!J3014="Yes",'TSA Input'!D3014,""))</f>
        <v/>
      </c>
      <c r="L3051" s="258" t="str">
        <f>IF('TSA Input'!J3014="","",IF('TSA Input'!J3014="Yes",'TSA Input'!G3014,""))</f>
        <v/>
      </c>
      <c r="M3051" s="258" t="str">
        <f>IF('TSA Input'!J3014="","",IF('TSA Input'!J3014="Yes",'TSA Input'!F3014,""))</f>
        <v/>
      </c>
      <c r="N3051" s="39" t="str">
        <f t="shared" si="97"/>
        <v/>
      </c>
      <c r="O3051" s="149" t="s">
        <v>11</v>
      </c>
      <c r="P3051" s="148" t="s">
        <v>11</v>
      </c>
      <c r="Q3051" s="1"/>
    </row>
    <row r="3052" spans="1:17" ht="15.75" hidden="1" customHeight="1">
      <c r="A3052" s="1" t="str">
        <f t="shared" si="1"/>
        <v/>
      </c>
      <c r="B3052" s="1"/>
      <c r="C3052" s="34" t="str">
        <f>IF('TSA Input'!J3015="","",IF('TSA Input'!J3015="Yes",'TSA Input'!B3015,"Ineligible"))</f>
        <v/>
      </c>
      <c r="D3052" s="246" t="str">
        <f>IF('TSA Input'!J3015="","",IF('TSA Input'!J3015="Yes",IF('TSA Input'!W3015="","",LEFT('TSA Input'!W3015,LEN('TSA Input'!W3015)-2)),""))</f>
        <v/>
      </c>
      <c r="E3052" s="246" t="str">
        <f>IF('TSA Input'!J3015="","",IF('TSA Input'!J3015="Yes",'TSA Input'!I3015,""))</f>
        <v/>
      </c>
      <c r="F3052" s="247" t="str">
        <f>IF('TSA Input'!J3015="","",IF('TSA Input'!J3015="Yes",'TSA Input'!C3015,""))</f>
        <v/>
      </c>
      <c r="G3052" s="36" t="str">
        <f>IF('TSA Input'!J3015="","",IF('TSA Input'!J3015="Yes",'TSA Input'!D3015,""))</f>
        <v/>
      </c>
      <c r="H3052" s="37" t="str">
        <f>IF('TSA Input'!K3015="","",IF('TSA Input'!J3015="Yes",'TSA Input'!G3015,""))</f>
        <v/>
      </c>
      <c r="I3052" s="37" t="str">
        <f>IF('TSA Input'!L3015="","",IF('TSA Input'!J3015="Yes",'TSA Input'!F3015,""))</f>
        <v/>
      </c>
      <c r="J3052" s="39" t="str">
        <f t="shared" si="96"/>
        <v/>
      </c>
      <c r="K3052" s="257" t="str">
        <f>IF('TSA Input'!J3015="","",IF('TSA Input'!J3015="Yes",'TSA Input'!D3015,""))</f>
        <v/>
      </c>
      <c r="L3052" s="258" t="str">
        <f>IF('TSA Input'!J3015="","",IF('TSA Input'!J3015="Yes",'TSA Input'!G3015,""))</f>
        <v/>
      </c>
      <c r="M3052" s="258" t="str">
        <f>IF('TSA Input'!J3015="","",IF('TSA Input'!J3015="Yes",'TSA Input'!F3015,""))</f>
        <v/>
      </c>
      <c r="N3052" s="39" t="str">
        <f t="shared" si="97"/>
        <v/>
      </c>
      <c r="O3052" s="149" t="s">
        <v>11</v>
      </c>
      <c r="P3052" s="148" t="s">
        <v>11</v>
      </c>
      <c r="Q3052" s="1"/>
    </row>
    <row r="3053" spans="1:17" ht="15.75" hidden="1" customHeight="1">
      <c r="A3053" s="1" t="str">
        <f t="shared" si="1"/>
        <v/>
      </c>
      <c r="B3053" s="1"/>
      <c r="C3053" s="34" t="str">
        <f>IF('TSA Input'!J3016="","",IF('TSA Input'!J3016="Yes",'TSA Input'!B3016,"Ineligible"))</f>
        <v/>
      </c>
      <c r="D3053" s="246" t="str">
        <f>IF('TSA Input'!J3016="","",IF('TSA Input'!J3016="Yes",IF('TSA Input'!W3016="","",LEFT('TSA Input'!W3016,LEN('TSA Input'!W3016)-2)),""))</f>
        <v/>
      </c>
      <c r="E3053" s="246" t="str">
        <f>IF('TSA Input'!J3016="","",IF('TSA Input'!J3016="Yes",'TSA Input'!I3016,""))</f>
        <v/>
      </c>
      <c r="F3053" s="247" t="str">
        <f>IF('TSA Input'!J3016="","",IF('TSA Input'!J3016="Yes",'TSA Input'!C3016,""))</f>
        <v/>
      </c>
      <c r="G3053" s="36" t="str">
        <f>IF('TSA Input'!J3016="","",IF('TSA Input'!J3016="Yes",'TSA Input'!D3016,""))</f>
        <v/>
      </c>
      <c r="H3053" s="37" t="str">
        <f>IF('TSA Input'!K3016="","",IF('TSA Input'!J3016="Yes",'TSA Input'!G3016,""))</f>
        <v/>
      </c>
      <c r="I3053" s="37" t="str">
        <f>IF('TSA Input'!L3016="","",IF('TSA Input'!J3016="Yes",'TSA Input'!F3016,""))</f>
        <v/>
      </c>
      <c r="J3053" s="39" t="str">
        <f t="shared" si="96"/>
        <v/>
      </c>
      <c r="K3053" s="257" t="str">
        <f>IF('TSA Input'!J3016="","",IF('TSA Input'!J3016="Yes",'TSA Input'!D3016,""))</f>
        <v/>
      </c>
      <c r="L3053" s="258" t="str">
        <f>IF('TSA Input'!J3016="","",IF('TSA Input'!J3016="Yes",'TSA Input'!G3016,""))</f>
        <v/>
      </c>
      <c r="M3053" s="258" t="str">
        <f>IF('TSA Input'!J3016="","",IF('TSA Input'!J3016="Yes",'TSA Input'!F3016,""))</f>
        <v/>
      </c>
      <c r="N3053" s="39" t="str">
        <f t="shared" si="97"/>
        <v/>
      </c>
      <c r="O3053" s="149" t="s">
        <v>11</v>
      </c>
      <c r="P3053" s="148" t="s">
        <v>11</v>
      </c>
      <c r="Q3053" s="1"/>
    </row>
    <row r="3054" spans="1:17" ht="15.75" hidden="1" customHeight="1">
      <c r="A3054" s="1" t="str">
        <f t="shared" si="1"/>
        <v/>
      </c>
      <c r="B3054" s="1"/>
      <c r="C3054" s="34" t="str">
        <f>IF('TSA Input'!J3017="","",IF('TSA Input'!J3017="Yes",'TSA Input'!B3017,"Ineligible"))</f>
        <v/>
      </c>
      <c r="D3054" s="246" t="str">
        <f>IF('TSA Input'!J3017="","",IF('TSA Input'!J3017="Yes",IF('TSA Input'!W3017="","",LEFT('TSA Input'!W3017,LEN('TSA Input'!W3017)-2)),""))</f>
        <v/>
      </c>
      <c r="E3054" s="246" t="str">
        <f>IF('TSA Input'!J3017="","",IF('TSA Input'!J3017="Yes",'TSA Input'!I3017,""))</f>
        <v/>
      </c>
      <c r="F3054" s="247" t="str">
        <f>IF('TSA Input'!J3017="","",IF('TSA Input'!J3017="Yes",'TSA Input'!C3017,""))</f>
        <v/>
      </c>
      <c r="G3054" s="36" t="str">
        <f>IF('TSA Input'!J3017="","",IF('TSA Input'!J3017="Yes",'TSA Input'!D3017,""))</f>
        <v/>
      </c>
      <c r="H3054" s="37" t="str">
        <f>IF('TSA Input'!K3017="","",IF('TSA Input'!J3017="Yes",'TSA Input'!G3017,""))</f>
        <v/>
      </c>
      <c r="I3054" s="37" t="str">
        <f>IF('TSA Input'!L3017="","",IF('TSA Input'!J3017="Yes",'TSA Input'!F3017,""))</f>
        <v/>
      </c>
      <c r="J3054" s="39" t="str">
        <f t="shared" si="96"/>
        <v/>
      </c>
      <c r="K3054" s="257" t="str">
        <f>IF('TSA Input'!J3017="","",IF('TSA Input'!J3017="Yes",'TSA Input'!D3017,""))</f>
        <v/>
      </c>
      <c r="L3054" s="258" t="str">
        <f>IF('TSA Input'!J3017="","",IF('TSA Input'!J3017="Yes",'TSA Input'!G3017,""))</f>
        <v/>
      </c>
      <c r="M3054" s="258" t="str">
        <f>IF('TSA Input'!J3017="","",IF('TSA Input'!J3017="Yes",'TSA Input'!F3017,""))</f>
        <v/>
      </c>
      <c r="N3054" s="39" t="str">
        <f t="shared" si="97"/>
        <v/>
      </c>
      <c r="O3054" s="149" t="s">
        <v>11</v>
      </c>
      <c r="P3054" s="148" t="s">
        <v>11</v>
      </c>
      <c r="Q3054" s="1"/>
    </row>
    <row r="3055" spans="1:17" ht="15.75" hidden="1" customHeight="1">
      <c r="A3055" s="1" t="str">
        <f t="shared" si="1"/>
        <v/>
      </c>
      <c r="B3055" s="1"/>
      <c r="C3055" s="34" t="str">
        <f>IF('TSA Input'!J3018="","",IF('TSA Input'!J3018="Yes",'TSA Input'!B3018,"Ineligible"))</f>
        <v/>
      </c>
      <c r="D3055" s="246" t="str">
        <f>IF('TSA Input'!J3018="","",IF('TSA Input'!J3018="Yes",IF('TSA Input'!W3018="","",LEFT('TSA Input'!W3018,LEN('TSA Input'!W3018)-2)),""))</f>
        <v/>
      </c>
      <c r="E3055" s="246" t="str">
        <f>IF('TSA Input'!J3018="","",IF('TSA Input'!J3018="Yes",'TSA Input'!I3018,""))</f>
        <v/>
      </c>
      <c r="F3055" s="247" t="str">
        <f>IF('TSA Input'!J3018="","",IF('TSA Input'!J3018="Yes",'TSA Input'!C3018,""))</f>
        <v/>
      </c>
      <c r="G3055" s="36" t="str">
        <f>IF('TSA Input'!J3018="","",IF('TSA Input'!J3018="Yes",'TSA Input'!D3018,""))</f>
        <v/>
      </c>
      <c r="H3055" s="37" t="str">
        <f>IF('TSA Input'!K3018="","",IF('TSA Input'!J3018="Yes",'TSA Input'!G3018,""))</f>
        <v/>
      </c>
      <c r="I3055" s="37" t="str">
        <f>IF('TSA Input'!L3018="","",IF('TSA Input'!J3018="Yes",'TSA Input'!F3018,""))</f>
        <v/>
      </c>
      <c r="J3055" s="39" t="str">
        <f t="shared" si="96"/>
        <v/>
      </c>
      <c r="K3055" s="257" t="str">
        <f>IF('TSA Input'!J3018="","",IF('TSA Input'!J3018="Yes",'TSA Input'!D3018,""))</f>
        <v/>
      </c>
      <c r="L3055" s="258" t="str">
        <f>IF('TSA Input'!J3018="","",IF('TSA Input'!J3018="Yes",'TSA Input'!G3018,""))</f>
        <v/>
      </c>
      <c r="M3055" s="258" t="str">
        <f>IF('TSA Input'!J3018="","",IF('TSA Input'!J3018="Yes",'TSA Input'!F3018,""))</f>
        <v/>
      </c>
      <c r="N3055" s="39" t="str">
        <f t="shared" si="97"/>
        <v/>
      </c>
      <c r="O3055" s="149" t="s">
        <v>11</v>
      </c>
      <c r="P3055" s="148" t="s">
        <v>11</v>
      </c>
      <c r="Q3055" s="1"/>
    </row>
    <row r="3056" spans="1:17" ht="15.75" hidden="1" customHeight="1">
      <c r="A3056" s="1" t="str">
        <f t="shared" si="1"/>
        <v/>
      </c>
      <c r="B3056" s="1"/>
      <c r="C3056" s="34" t="str">
        <f>IF('TSA Input'!J3019="","",IF('TSA Input'!J3019="Yes",'TSA Input'!B3019,"Ineligible"))</f>
        <v/>
      </c>
      <c r="D3056" s="246" t="str">
        <f>IF('TSA Input'!J3019="","",IF('TSA Input'!J3019="Yes",IF('TSA Input'!W3019="","",LEFT('TSA Input'!W3019,LEN('TSA Input'!W3019)-2)),""))</f>
        <v/>
      </c>
      <c r="E3056" s="246" t="str">
        <f>IF('TSA Input'!J3019="","",IF('TSA Input'!J3019="Yes",'TSA Input'!I3019,""))</f>
        <v/>
      </c>
      <c r="F3056" s="247" t="str">
        <f>IF('TSA Input'!J3019="","",IF('TSA Input'!J3019="Yes",'TSA Input'!C3019,""))</f>
        <v/>
      </c>
      <c r="G3056" s="36" t="str">
        <f>IF('TSA Input'!J3019="","",IF('TSA Input'!J3019="Yes",'TSA Input'!D3019,""))</f>
        <v/>
      </c>
      <c r="H3056" s="37" t="str">
        <f>IF('TSA Input'!K3019="","",IF('TSA Input'!J3019="Yes",'TSA Input'!G3019,""))</f>
        <v/>
      </c>
      <c r="I3056" s="37" t="str">
        <f>IF('TSA Input'!L3019="","",IF('TSA Input'!J3019="Yes",'TSA Input'!F3019,""))</f>
        <v/>
      </c>
      <c r="J3056" s="39" t="str">
        <f t="shared" si="96"/>
        <v/>
      </c>
      <c r="K3056" s="257" t="str">
        <f>IF('TSA Input'!J3019="","",IF('TSA Input'!J3019="Yes",'TSA Input'!D3019,""))</f>
        <v/>
      </c>
      <c r="L3056" s="258" t="str">
        <f>IF('TSA Input'!J3019="","",IF('TSA Input'!J3019="Yes",'TSA Input'!G3019,""))</f>
        <v/>
      </c>
      <c r="M3056" s="258" t="str">
        <f>IF('TSA Input'!J3019="","",IF('TSA Input'!J3019="Yes",'TSA Input'!F3019,""))</f>
        <v/>
      </c>
      <c r="N3056" s="39" t="str">
        <f t="shared" si="97"/>
        <v/>
      </c>
      <c r="O3056" s="149" t="s">
        <v>11</v>
      </c>
      <c r="P3056" s="148" t="s">
        <v>11</v>
      </c>
      <c r="Q3056" s="1"/>
    </row>
    <row r="3057" spans="1:17" ht="15.75" hidden="1" customHeight="1">
      <c r="A3057" s="1" t="str">
        <f t="shared" si="1"/>
        <v/>
      </c>
      <c r="B3057" s="1"/>
      <c r="C3057" s="34" t="str">
        <f>IF('TSA Input'!J3020="","",IF('TSA Input'!J3020="Yes",'TSA Input'!B3020,"Ineligible"))</f>
        <v/>
      </c>
      <c r="D3057" s="246" t="str">
        <f>IF('TSA Input'!J3020="","",IF('TSA Input'!J3020="Yes",IF('TSA Input'!W3020="","",LEFT('TSA Input'!W3020,LEN('TSA Input'!W3020)-2)),""))</f>
        <v/>
      </c>
      <c r="E3057" s="246" t="str">
        <f>IF('TSA Input'!J3020="","",IF('TSA Input'!J3020="Yes",'TSA Input'!I3020,""))</f>
        <v/>
      </c>
      <c r="F3057" s="247" t="str">
        <f>IF('TSA Input'!J3020="","",IF('TSA Input'!J3020="Yes",'TSA Input'!C3020,""))</f>
        <v/>
      </c>
      <c r="G3057" s="36" t="str">
        <f>IF('TSA Input'!J3020="","",IF('TSA Input'!J3020="Yes",'TSA Input'!D3020,""))</f>
        <v/>
      </c>
      <c r="H3057" s="37" t="str">
        <f>IF('TSA Input'!K3020="","",IF('TSA Input'!J3020="Yes",'TSA Input'!G3020,""))</f>
        <v/>
      </c>
      <c r="I3057" s="37" t="str">
        <f>IF('TSA Input'!L3020="","",IF('TSA Input'!J3020="Yes",'TSA Input'!F3020,""))</f>
        <v/>
      </c>
      <c r="J3057" s="39" t="str">
        <f t="shared" si="96"/>
        <v/>
      </c>
      <c r="K3057" s="257" t="str">
        <f>IF('TSA Input'!J3020="","",IF('TSA Input'!J3020="Yes",'TSA Input'!D3020,""))</f>
        <v/>
      </c>
      <c r="L3057" s="258" t="str">
        <f>IF('TSA Input'!J3020="","",IF('TSA Input'!J3020="Yes",'TSA Input'!G3020,""))</f>
        <v/>
      </c>
      <c r="M3057" s="258" t="str">
        <f>IF('TSA Input'!J3020="","",IF('TSA Input'!J3020="Yes",'TSA Input'!F3020,""))</f>
        <v/>
      </c>
      <c r="N3057" s="39" t="str">
        <f t="shared" si="97"/>
        <v/>
      </c>
      <c r="O3057" s="149" t="s">
        <v>11</v>
      </c>
      <c r="P3057" s="148" t="s">
        <v>11</v>
      </c>
      <c r="Q3057" s="1"/>
    </row>
    <row r="3058" spans="1:17" ht="15.75" hidden="1" customHeight="1">
      <c r="A3058" s="1" t="str">
        <f t="shared" si="1"/>
        <v/>
      </c>
      <c r="B3058" s="1"/>
      <c r="C3058" s="34" t="str">
        <f>IF('TSA Input'!J3021="","",IF('TSA Input'!J3021="Yes",'TSA Input'!B3021,"Ineligible"))</f>
        <v/>
      </c>
      <c r="D3058" s="246" t="str">
        <f>IF('TSA Input'!J3021="","",IF('TSA Input'!J3021="Yes",IF('TSA Input'!W3021="","",LEFT('TSA Input'!W3021,LEN('TSA Input'!W3021)-2)),""))</f>
        <v/>
      </c>
      <c r="E3058" s="246" t="str">
        <f>IF('TSA Input'!J3021="","",IF('TSA Input'!J3021="Yes",'TSA Input'!I3021,""))</f>
        <v/>
      </c>
      <c r="F3058" s="247" t="str">
        <f>IF('TSA Input'!J3021="","",IF('TSA Input'!J3021="Yes",'TSA Input'!C3021,""))</f>
        <v/>
      </c>
      <c r="G3058" s="36" t="str">
        <f>IF('TSA Input'!J3021="","",IF('TSA Input'!J3021="Yes",'TSA Input'!D3021,""))</f>
        <v/>
      </c>
      <c r="H3058" s="37" t="str">
        <f>IF('TSA Input'!K3021="","",IF('TSA Input'!J3021="Yes",'TSA Input'!G3021,""))</f>
        <v/>
      </c>
      <c r="I3058" s="37" t="str">
        <f>IF('TSA Input'!L3021="","",IF('TSA Input'!J3021="Yes",'TSA Input'!F3021,""))</f>
        <v/>
      </c>
      <c r="J3058" s="39" t="str">
        <f t="shared" si="96"/>
        <v/>
      </c>
      <c r="K3058" s="257" t="str">
        <f>IF('TSA Input'!J3021="","",IF('TSA Input'!J3021="Yes",'TSA Input'!D3021,""))</f>
        <v/>
      </c>
      <c r="L3058" s="258" t="str">
        <f>IF('TSA Input'!J3021="","",IF('TSA Input'!J3021="Yes",'TSA Input'!G3021,""))</f>
        <v/>
      </c>
      <c r="M3058" s="258" t="str">
        <f>IF('TSA Input'!J3021="","",IF('TSA Input'!J3021="Yes",'TSA Input'!F3021,""))</f>
        <v/>
      </c>
      <c r="N3058" s="39" t="str">
        <f t="shared" si="97"/>
        <v/>
      </c>
      <c r="O3058" s="149" t="s">
        <v>11</v>
      </c>
      <c r="P3058" s="148" t="s">
        <v>11</v>
      </c>
      <c r="Q3058" s="1"/>
    </row>
    <row r="3059" spans="1:17" ht="15.75" hidden="1" customHeight="1">
      <c r="A3059" s="1" t="str">
        <f t="shared" si="1"/>
        <v/>
      </c>
      <c r="B3059" s="1"/>
      <c r="C3059" s="34" t="str">
        <f>IF('TSA Input'!J3022="","",IF('TSA Input'!J3022="Yes",'TSA Input'!B3022,"Ineligible"))</f>
        <v/>
      </c>
      <c r="D3059" s="246" t="str">
        <f>IF('TSA Input'!J3022="","",IF('TSA Input'!J3022="Yes",IF('TSA Input'!W3022="","",LEFT('TSA Input'!W3022,LEN('TSA Input'!W3022)-2)),""))</f>
        <v/>
      </c>
      <c r="E3059" s="246" t="str">
        <f>IF('TSA Input'!J3022="","",IF('TSA Input'!J3022="Yes",'TSA Input'!I3022,""))</f>
        <v/>
      </c>
      <c r="F3059" s="247" t="str">
        <f>IF('TSA Input'!J3022="","",IF('TSA Input'!J3022="Yes",'TSA Input'!C3022,""))</f>
        <v/>
      </c>
      <c r="G3059" s="36" t="str">
        <f>IF('TSA Input'!J3022="","",IF('TSA Input'!J3022="Yes",'TSA Input'!D3022,""))</f>
        <v/>
      </c>
      <c r="H3059" s="37" t="str">
        <f>IF('TSA Input'!K3022="","",IF('TSA Input'!J3022="Yes",'TSA Input'!G3022,""))</f>
        <v/>
      </c>
      <c r="I3059" s="37" t="str">
        <f>IF('TSA Input'!L3022="","",IF('TSA Input'!J3022="Yes",'TSA Input'!F3022,""))</f>
        <v/>
      </c>
      <c r="J3059" s="39" t="str">
        <f t="shared" si="96"/>
        <v/>
      </c>
      <c r="K3059" s="257" t="str">
        <f>IF('TSA Input'!J3022="","",IF('TSA Input'!J3022="Yes",'TSA Input'!D3022,""))</f>
        <v/>
      </c>
      <c r="L3059" s="258" t="str">
        <f>IF('TSA Input'!J3022="","",IF('TSA Input'!J3022="Yes",'TSA Input'!G3022,""))</f>
        <v/>
      </c>
      <c r="M3059" s="258" t="str">
        <f>IF('TSA Input'!J3022="","",IF('TSA Input'!J3022="Yes",'TSA Input'!F3022,""))</f>
        <v/>
      </c>
      <c r="N3059" s="39" t="str">
        <f t="shared" si="97"/>
        <v/>
      </c>
      <c r="O3059" s="149" t="s">
        <v>11</v>
      </c>
      <c r="P3059" s="148" t="s">
        <v>11</v>
      </c>
      <c r="Q3059" s="1"/>
    </row>
    <row r="3060" spans="1:17" ht="15.75" hidden="1" customHeight="1">
      <c r="A3060" s="1" t="str">
        <f t="shared" si="1"/>
        <v/>
      </c>
      <c r="B3060" s="1"/>
      <c r="C3060" s="34" t="str">
        <f>IF('TSA Input'!J3023="","",IF('TSA Input'!J3023="Yes",'TSA Input'!B3023,"Ineligible"))</f>
        <v/>
      </c>
      <c r="D3060" s="246" t="str">
        <f>IF('TSA Input'!J3023="","",IF('TSA Input'!J3023="Yes",IF('TSA Input'!W3023="","",LEFT('TSA Input'!W3023,LEN('TSA Input'!W3023)-2)),""))</f>
        <v/>
      </c>
      <c r="E3060" s="246" t="str">
        <f>IF('TSA Input'!J3023="","",IF('TSA Input'!J3023="Yes",'TSA Input'!I3023,""))</f>
        <v/>
      </c>
      <c r="F3060" s="247" t="str">
        <f>IF('TSA Input'!J3023="","",IF('TSA Input'!J3023="Yes",'TSA Input'!C3023,""))</f>
        <v/>
      </c>
      <c r="G3060" s="36" t="str">
        <f>IF('TSA Input'!J3023="","",IF('TSA Input'!J3023="Yes",'TSA Input'!D3023,""))</f>
        <v/>
      </c>
      <c r="H3060" s="37" t="str">
        <f>IF('TSA Input'!K3023="","",IF('TSA Input'!J3023="Yes",'TSA Input'!G3023,""))</f>
        <v/>
      </c>
      <c r="I3060" s="37" t="str">
        <f>IF('TSA Input'!L3023="","",IF('TSA Input'!J3023="Yes",'TSA Input'!F3023,""))</f>
        <v/>
      </c>
      <c r="J3060" s="39" t="str">
        <f t="shared" si="96"/>
        <v/>
      </c>
      <c r="K3060" s="257" t="str">
        <f>IF('TSA Input'!J3023="","",IF('TSA Input'!J3023="Yes",'TSA Input'!D3023,""))</f>
        <v/>
      </c>
      <c r="L3060" s="258" t="str">
        <f>IF('TSA Input'!J3023="","",IF('TSA Input'!J3023="Yes",'TSA Input'!G3023,""))</f>
        <v/>
      </c>
      <c r="M3060" s="258" t="str">
        <f>IF('TSA Input'!J3023="","",IF('TSA Input'!J3023="Yes",'TSA Input'!F3023,""))</f>
        <v/>
      </c>
      <c r="N3060" s="39" t="str">
        <f t="shared" si="97"/>
        <v/>
      </c>
      <c r="O3060" s="149" t="s">
        <v>11</v>
      </c>
      <c r="P3060" s="148" t="s">
        <v>11</v>
      </c>
      <c r="Q3060" s="1"/>
    </row>
    <row r="3061" spans="1:17" ht="15.75" hidden="1" customHeight="1">
      <c r="A3061" s="1" t="str">
        <f t="shared" si="1"/>
        <v/>
      </c>
      <c r="B3061" s="1"/>
      <c r="C3061" s="34" t="str">
        <f>IF('TSA Input'!J3024="","",IF('TSA Input'!J3024="Yes",'TSA Input'!B3024,"Ineligible"))</f>
        <v/>
      </c>
      <c r="D3061" s="246" t="str">
        <f>IF('TSA Input'!J3024="","",IF('TSA Input'!J3024="Yes",IF('TSA Input'!W3024="","",LEFT('TSA Input'!W3024,LEN('TSA Input'!W3024)-2)),""))</f>
        <v/>
      </c>
      <c r="E3061" s="246" t="str">
        <f>IF('TSA Input'!J3024="","",IF('TSA Input'!J3024="Yes",'TSA Input'!I3024,""))</f>
        <v/>
      </c>
      <c r="F3061" s="247" t="str">
        <f>IF('TSA Input'!J3024="","",IF('TSA Input'!J3024="Yes",'TSA Input'!C3024,""))</f>
        <v/>
      </c>
      <c r="G3061" s="36" t="str">
        <f>IF('TSA Input'!J3024="","",IF('TSA Input'!J3024="Yes",'TSA Input'!D3024,""))</f>
        <v/>
      </c>
      <c r="H3061" s="37" t="str">
        <f>IF('TSA Input'!K3024="","",IF('TSA Input'!J3024="Yes",'TSA Input'!G3024,""))</f>
        <v/>
      </c>
      <c r="I3061" s="37" t="str">
        <f>IF('TSA Input'!L3024="","",IF('TSA Input'!J3024="Yes",'TSA Input'!F3024,""))</f>
        <v/>
      </c>
      <c r="J3061" s="39" t="str">
        <f t="shared" si="96"/>
        <v/>
      </c>
      <c r="K3061" s="257" t="str">
        <f>IF('TSA Input'!J3024="","",IF('TSA Input'!J3024="Yes",'TSA Input'!D3024,""))</f>
        <v/>
      </c>
      <c r="L3061" s="258" t="str">
        <f>IF('TSA Input'!J3024="","",IF('TSA Input'!J3024="Yes",'TSA Input'!G3024,""))</f>
        <v/>
      </c>
      <c r="M3061" s="258" t="str">
        <f>IF('TSA Input'!J3024="","",IF('TSA Input'!J3024="Yes",'TSA Input'!F3024,""))</f>
        <v/>
      </c>
      <c r="N3061" s="39" t="str">
        <f t="shared" si="97"/>
        <v/>
      </c>
      <c r="O3061" s="149" t="s">
        <v>11</v>
      </c>
      <c r="P3061" s="148" t="s">
        <v>11</v>
      </c>
      <c r="Q3061" s="1"/>
    </row>
    <row r="3062" spans="1:17" ht="15.75" hidden="1" customHeight="1">
      <c r="A3062" s="1" t="str">
        <f t="shared" si="1"/>
        <v/>
      </c>
      <c r="B3062" s="1"/>
      <c r="C3062" s="34" t="str">
        <f>IF('TSA Input'!J3025="","",IF('TSA Input'!J3025="Yes",'TSA Input'!B3025,"Ineligible"))</f>
        <v/>
      </c>
      <c r="D3062" s="246" t="str">
        <f>IF('TSA Input'!J3025="","",IF('TSA Input'!J3025="Yes",IF('TSA Input'!W3025="","",LEFT('TSA Input'!W3025,LEN('TSA Input'!W3025)-2)),""))</f>
        <v/>
      </c>
      <c r="E3062" s="246" t="str">
        <f>IF('TSA Input'!J3025="","",IF('TSA Input'!J3025="Yes",'TSA Input'!I3025,""))</f>
        <v/>
      </c>
      <c r="F3062" s="247" t="str">
        <f>IF('TSA Input'!J3025="","",IF('TSA Input'!J3025="Yes",'TSA Input'!C3025,""))</f>
        <v/>
      </c>
      <c r="G3062" s="36" t="str">
        <f>IF('TSA Input'!J3025="","",IF('TSA Input'!J3025="Yes",'TSA Input'!D3025,""))</f>
        <v/>
      </c>
      <c r="H3062" s="37" t="str">
        <f>IF('TSA Input'!K3025="","",IF('TSA Input'!J3025="Yes",'TSA Input'!G3025,""))</f>
        <v/>
      </c>
      <c r="I3062" s="37" t="str">
        <f>IF('TSA Input'!L3025="","",IF('TSA Input'!J3025="Yes",'TSA Input'!F3025,""))</f>
        <v/>
      </c>
      <c r="J3062" s="39" t="str">
        <f t="shared" si="96"/>
        <v/>
      </c>
      <c r="K3062" s="257" t="str">
        <f>IF('TSA Input'!J3025="","",IF('TSA Input'!J3025="Yes",'TSA Input'!D3025,""))</f>
        <v/>
      </c>
      <c r="L3062" s="258" t="str">
        <f>IF('TSA Input'!J3025="","",IF('TSA Input'!J3025="Yes",'TSA Input'!G3025,""))</f>
        <v/>
      </c>
      <c r="M3062" s="258" t="str">
        <f>IF('TSA Input'!J3025="","",IF('TSA Input'!J3025="Yes",'TSA Input'!F3025,""))</f>
        <v/>
      </c>
      <c r="N3062" s="39" t="str">
        <f t="shared" si="97"/>
        <v/>
      </c>
      <c r="O3062" s="149" t="s">
        <v>11</v>
      </c>
      <c r="P3062" s="148" t="s">
        <v>11</v>
      </c>
      <c r="Q3062" s="1"/>
    </row>
    <row r="3063" spans="1:17" ht="15.75" hidden="1" customHeight="1">
      <c r="A3063" s="1" t="str">
        <f t="shared" si="1"/>
        <v/>
      </c>
      <c r="B3063" s="1"/>
      <c r="C3063" s="34" t="str">
        <f>IF('TSA Input'!J3026="","",IF('TSA Input'!J3026="Yes",'TSA Input'!B3026,"Ineligible"))</f>
        <v/>
      </c>
      <c r="D3063" s="246" t="str">
        <f>IF('TSA Input'!J3026="","",IF('TSA Input'!J3026="Yes",IF('TSA Input'!W3026="","",LEFT('TSA Input'!W3026,LEN('TSA Input'!W3026)-2)),""))</f>
        <v/>
      </c>
      <c r="E3063" s="246" t="str">
        <f>IF('TSA Input'!J3026="","",IF('TSA Input'!J3026="Yes",'TSA Input'!I3026,""))</f>
        <v/>
      </c>
      <c r="F3063" s="247" t="str">
        <f>IF('TSA Input'!J3026="","",IF('TSA Input'!J3026="Yes",'TSA Input'!C3026,""))</f>
        <v/>
      </c>
      <c r="G3063" s="36" t="str">
        <f>IF('TSA Input'!J3026="","",IF('TSA Input'!J3026="Yes",'TSA Input'!D3026,""))</f>
        <v/>
      </c>
      <c r="H3063" s="37" t="str">
        <f>IF('TSA Input'!K3026="","",IF('TSA Input'!J3026="Yes",'TSA Input'!G3026,""))</f>
        <v/>
      </c>
      <c r="I3063" s="37" t="str">
        <f>IF('TSA Input'!L3026="","",IF('TSA Input'!J3026="Yes",'TSA Input'!F3026,""))</f>
        <v/>
      </c>
      <c r="J3063" s="39" t="str">
        <f t="shared" si="96"/>
        <v/>
      </c>
      <c r="K3063" s="257" t="str">
        <f>IF('TSA Input'!J3026="","",IF('TSA Input'!J3026="Yes",'TSA Input'!D3026,""))</f>
        <v/>
      </c>
      <c r="L3063" s="258" t="str">
        <f>IF('TSA Input'!J3026="","",IF('TSA Input'!J3026="Yes",'TSA Input'!G3026,""))</f>
        <v/>
      </c>
      <c r="M3063" s="258" t="str">
        <f>IF('TSA Input'!J3026="","",IF('TSA Input'!J3026="Yes",'TSA Input'!F3026,""))</f>
        <v/>
      </c>
      <c r="N3063" s="39" t="str">
        <f t="shared" si="97"/>
        <v/>
      </c>
      <c r="O3063" s="149" t="s">
        <v>11</v>
      </c>
      <c r="P3063" s="148" t="s">
        <v>11</v>
      </c>
      <c r="Q3063" s="1"/>
    </row>
    <row r="3064" spans="1:17" ht="15.75" hidden="1" customHeight="1">
      <c r="A3064" s="1" t="str">
        <f t="shared" si="1"/>
        <v/>
      </c>
      <c r="B3064" s="1"/>
      <c r="C3064" s="34" t="str">
        <f>IF('TSA Input'!J3027="","",IF('TSA Input'!J3027="Yes",'TSA Input'!B3027,"Ineligible"))</f>
        <v/>
      </c>
      <c r="D3064" s="246" t="str">
        <f>IF('TSA Input'!J3027="","",IF('TSA Input'!J3027="Yes",IF('TSA Input'!W3027="","",LEFT('TSA Input'!W3027,LEN('TSA Input'!W3027)-2)),""))</f>
        <v/>
      </c>
      <c r="E3064" s="246" t="str">
        <f>IF('TSA Input'!J3027="","",IF('TSA Input'!J3027="Yes",'TSA Input'!I3027,""))</f>
        <v/>
      </c>
      <c r="F3064" s="247" t="str">
        <f>IF('TSA Input'!J3027="","",IF('TSA Input'!J3027="Yes",'TSA Input'!C3027,""))</f>
        <v/>
      </c>
      <c r="G3064" s="36" t="str">
        <f>IF('TSA Input'!J3027="","",IF('TSA Input'!J3027="Yes",'TSA Input'!D3027,""))</f>
        <v/>
      </c>
      <c r="H3064" s="37" t="str">
        <f>IF('TSA Input'!K3027="","",IF('TSA Input'!J3027="Yes",'TSA Input'!G3027,""))</f>
        <v/>
      </c>
      <c r="I3064" s="37" t="str">
        <f>IF('TSA Input'!L3027="","",IF('TSA Input'!J3027="Yes",'TSA Input'!F3027,""))</f>
        <v/>
      </c>
      <c r="J3064" s="39" t="str">
        <f t="shared" si="96"/>
        <v/>
      </c>
      <c r="K3064" s="257" t="str">
        <f>IF('TSA Input'!J3027="","",IF('TSA Input'!J3027="Yes",'TSA Input'!D3027,""))</f>
        <v/>
      </c>
      <c r="L3064" s="258" t="str">
        <f>IF('TSA Input'!J3027="","",IF('TSA Input'!J3027="Yes",'TSA Input'!G3027,""))</f>
        <v/>
      </c>
      <c r="M3064" s="258" t="str">
        <f>IF('TSA Input'!J3027="","",IF('TSA Input'!J3027="Yes",'TSA Input'!F3027,""))</f>
        <v/>
      </c>
      <c r="N3064" s="39" t="str">
        <f t="shared" si="97"/>
        <v/>
      </c>
      <c r="O3064" s="149" t="s">
        <v>11</v>
      </c>
      <c r="P3064" s="148" t="s">
        <v>11</v>
      </c>
      <c r="Q3064" s="1"/>
    </row>
    <row r="3065" spans="1:17" ht="15.75" hidden="1" customHeight="1">
      <c r="A3065" s="1" t="str">
        <f t="shared" si="1"/>
        <v/>
      </c>
      <c r="B3065" s="1"/>
      <c r="C3065" s="34" t="str">
        <f>IF('TSA Input'!J3028="","",IF('TSA Input'!J3028="Yes",'TSA Input'!B3028,"Ineligible"))</f>
        <v/>
      </c>
      <c r="D3065" s="246" t="str">
        <f>IF('TSA Input'!J3028="","",IF('TSA Input'!J3028="Yes",IF('TSA Input'!W3028="","",LEFT('TSA Input'!W3028,LEN('TSA Input'!W3028)-2)),""))</f>
        <v/>
      </c>
      <c r="E3065" s="246" t="str">
        <f>IF('TSA Input'!J3028="","",IF('TSA Input'!J3028="Yes",'TSA Input'!I3028,""))</f>
        <v/>
      </c>
      <c r="F3065" s="247" t="str">
        <f>IF('TSA Input'!J3028="","",IF('TSA Input'!J3028="Yes",'TSA Input'!C3028,""))</f>
        <v/>
      </c>
      <c r="G3065" s="36" t="str">
        <f>IF('TSA Input'!J3028="","",IF('TSA Input'!J3028="Yes",'TSA Input'!D3028,""))</f>
        <v/>
      </c>
      <c r="H3065" s="37" t="str">
        <f>IF('TSA Input'!K3028="","",IF('TSA Input'!J3028="Yes",'TSA Input'!G3028,""))</f>
        <v/>
      </c>
      <c r="I3065" s="37" t="str">
        <f>IF('TSA Input'!L3028="","",IF('TSA Input'!J3028="Yes",'TSA Input'!F3028,""))</f>
        <v/>
      </c>
      <c r="J3065" s="39" t="str">
        <f t="shared" si="96"/>
        <v/>
      </c>
      <c r="K3065" s="257" t="str">
        <f>IF('TSA Input'!J3028="","",IF('TSA Input'!J3028="Yes",'TSA Input'!D3028,""))</f>
        <v/>
      </c>
      <c r="L3065" s="258" t="str">
        <f>IF('TSA Input'!J3028="","",IF('TSA Input'!J3028="Yes",'TSA Input'!G3028,""))</f>
        <v/>
      </c>
      <c r="M3065" s="258" t="str">
        <f>IF('TSA Input'!J3028="","",IF('TSA Input'!J3028="Yes",'TSA Input'!F3028,""))</f>
        <v/>
      </c>
      <c r="N3065" s="39" t="str">
        <f t="shared" si="97"/>
        <v/>
      </c>
      <c r="O3065" s="149" t="s">
        <v>11</v>
      </c>
      <c r="P3065" s="148" t="s">
        <v>11</v>
      </c>
      <c r="Q3065" s="1"/>
    </row>
    <row r="3066" spans="1:17" ht="15.75" hidden="1" customHeight="1">
      <c r="A3066" s="1" t="str">
        <f t="shared" si="1"/>
        <v/>
      </c>
      <c r="B3066" s="1"/>
      <c r="C3066" s="34" t="str">
        <f>IF('TSA Input'!J3029="","",IF('TSA Input'!J3029="Yes",'TSA Input'!B3029,"Ineligible"))</f>
        <v/>
      </c>
      <c r="D3066" s="246" t="str">
        <f>IF('TSA Input'!J3029="","",IF('TSA Input'!J3029="Yes",IF('TSA Input'!W3029="","",LEFT('TSA Input'!W3029,LEN('TSA Input'!W3029)-2)),""))</f>
        <v/>
      </c>
      <c r="E3066" s="246" t="str">
        <f>IF('TSA Input'!J3029="","",IF('TSA Input'!J3029="Yes",'TSA Input'!I3029,""))</f>
        <v/>
      </c>
      <c r="F3066" s="247" t="str">
        <f>IF('TSA Input'!J3029="","",IF('TSA Input'!J3029="Yes",'TSA Input'!C3029,""))</f>
        <v/>
      </c>
      <c r="G3066" s="36" t="str">
        <f>IF('TSA Input'!J3029="","",IF('TSA Input'!J3029="Yes",'TSA Input'!D3029,""))</f>
        <v/>
      </c>
      <c r="H3066" s="37" t="str">
        <f>IF('TSA Input'!K3029="","",IF('TSA Input'!J3029="Yes",'TSA Input'!G3029,""))</f>
        <v/>
      </c>
      <c r="I3066" s="37" t="str">
        <f>IF('TSA Input'!L3029="","",IF('TSA Input'!J3029="Yes",'TSA Input'!F3029,""))</f>
        <v/>
      </c>
      <c r="J3066" s="39" t="str">
        <f t="shared" si="96"/>
        <v/>
      </c>
      <c r="K3066" s="257" t="str">
        <f>IF('TSA Input'!J3029="","",IF('TSA Input'!J3029="Yes",'TSA Input'!D3029,""))</f>
        <v/>
      </c>
      <c r="L3066" s="258" t="str">
        <f>IF('TSA Input'!J3029="","",IF('TSA Input'!J3029="Yes",'TSA Input'!G3029,""))</f>
        <v/>
      </c>
      <c r="M3066" s="258" t="str">
        <f>IF('TSA Input'!J3029="","",IF('TSA Input'!J3029="Yes",'TSA Input'!F3029,""))</f>
        <v/>
      </c>
      <c r="N3066" s="39" t="str">
        <f t="shared" si="97"/>
        <v/>
      </c>
      <c r="O3066" s="149" t="s">
        <v>11</v>
      </c>
      <c r="P3066" s="148" t="s">
        <v>11</v>
      </c>
      <c r="Q3066" s="1"/>
    </row>
    <row r="3067" spans="1:17" ht="15.75" hidden="1" customHeight="1">
      <c r="A3067" s="1" t="str">
        <f t="shared" si="1"/>
        <v/>
      </c>
      <c r="B3067" s="1"/>
      <c r="C3067" s="34" t="str">
        <f>IF('TSA Input'!J3030="","",IF('TSA Input'!J3030="Yes",'TSA Input'!B3030,"Ineligible"))</f>
        <v/>
      </c>
      <c r="D3067" s="246" t="str">
        <f>IF('TSA Input'!J3030="","",IF('TSA Input'!J3030="Yes",IF('TSA Input'!W3030="","",LEFT('TSA Input'!W3030,LEN('TSA Input'!W3030)-2)),""))</f>
        <v/>
      </c>
      <c r="E3067" s="246" t="str">
        <f>IF('TSA Input'!J3030="","",IF('TSA Input'!J3030="Yes",'TSA Input'!I3030,""))</f>
        <v/>
      </c>
      <c r="F3067" s="247" t="str">
        <f>IF('TSA Input'!J3030="","",IF('TSA Input'!J3030="Yes",'TSA Input'!C3030,""))</f>
        <v/>
      </c>
      <c r="G3067" s="36" t="str">
        <f>IF('TSA Input'!J3030="","",IF('TSA Input'!J3030="Yes",'TSA Input'!D3030,""))</f>
        <v/>
      </c>
      <c r="H3067" s="37" t="str">
        <f>IF('TSA Input'!K3030="","",IF('TSA Input'!J3030="Yes",'TSA Input'!G3030,""))</f>
        <v/>
      </c>
      <c r="I3067" s="37" t="str">
        <f>IF('TSA Input'!L3030="","",IF('TSA Input'!J3030="Yes",'TSA Input'!F3030,""))</f>
        <v/>
      </c>
      <c r="J3067" s="39" t="str">
        <f t="shared" si="96"/>
        <v/>
      </c>
      <c r="K3067" s="257" t="str">
        <f>IF('TSA Input'!J3030="","",IF('TSA Input'!J3030="Yes",'TSA Input'!D3030,""))</f>
        <v/>
      </c>
      <c r="L3067" s="258" t="str">
        <f>IF('TSA Input'!J3030="","",IF('TSA Input'!J3030="Yes",'TSA Input'!G3030,""))</f>
        <v/>
      </c>
      <c r="M3067" s="258" t="str">
        <f>IF('TSA Input'!J3030="","",IF('TSA Input'!J3030="Yes",'TSA Input'!F3030,""))</f>
        <v/>
      </c>
      <c r="N3067" s="39" t="str">
        <f t="shared" si="97"/>
        <v/>
      </c>
      <c r="O3067" s="149" t="s">
        <v>11</v>
      </c>
      <c r="P3067" s="148" t="s">
        <v>11</v>
      </c>
      <c r="Q3067" s="1"/>
    </row>
    <row r="3068" spans="1:17" ht="15.75" hidden="1" customHeight="1">
      <c r="A3068" s="1" t="str">
        <f t="shared" si="1"/>
        <v/>
      </c>
      <c r="B3068" s="1"/>
      <c r="C3068" s="34" t="str">
        <f>IF('TSA Input'!J3031="","",IF('TSA Input'!J3031="Yes",'TSA Input'!B3031,"Ineligible"))</f>
        <v/>
      </c>
      <c r="D3068" s="246" t="str">
        <f>IF('TSA Input'!J3031="","",IF('TSA Input'!J3031="Yes",IF('TSA Input'!W3031="","",LEFT('TSA Input'!W3031,LEN('TSA Input'!W3031)-2)),""))</f>
        <v/>
      </c>
      <c r="E3068" s="246" t="str">
        <f>IF('TSA Input'!J3031="","",IF('TSA Input'!J3031="Yes",'TSA Input'!I3031,""))</f>
        <v/>
      </c>
      <c r="F3068" s="247" t="str">
        <f>IF('TSA Input'!J3031="","",IF('TSA Input'!J3031="Yes",'TSA Input'!C3031,""))</f>
        <v/>
      </c>
      <c r="G3068" s="36" t="str">
        <f>IF('TSA Input'!J3031="","",IF('TSA Input'!J3031="Yes",'TSA Input'!D3031,""))</f>
        <v/>
      </c>
      <c r="H3068" s="37" t="str">
        <f>IF('TSA Input'!K3031="","",IF('TSA Input'!J3031="Yes",'TSA Input'!G3031,""))</f>
        <v/>
      </c>
      <c r="I3068" s="37" t="str">
        <f>IF('TSA Input'!L3031="","",IF('TSA Input'!J3031="Yes",'TSA Input'!F3031,""))</f>
        <v/>
      </c>
      <c r="J3068" s="39" t="str">
        <f t="shared" si="96"/>
        <v/>
      </c>
      <c r="K3068" s="257" t="str">
        <f>IF('TSA Input'!J3031="","",IF('TSA Input'!J3031="Yes",'TSA Input'!D3031,""))</f>
        <v/>
      </c>
      <c r="L3068" s="258" t="str">
        <f>IF('TSA Input'!J3031="","",IF('TSA Input'!J3031="Yes",'TSA Input'!G3031,""))</f>
        <v/>
      </c>
      <c r="M3068" s="258" t="str">
        <f>IF('TSA Input'!J3031="","",IF('TSA Input'!J3031="Yes",'TSA Input'!F3031,""))</f>
        <v/>
      </c>
      <c r="N3068" s="39" t="str">
        <f t="shared" si="97"/>
        <v/>
      </c>
      <c r="O3068" s="149" t="s">
        <v>11</v>
      </c>
      <c r="P3068" s="148" t="s">
        <v>11</v>
      </c>
      <c r="Q3068" s="1"/>
    </row>
    <row r="3069" spans="1:17" ht="15.75" hidden="1" customHeight="1">
      <c r="A3069" s="1" t="str">
        <f t="shared" si="1"/>
        <v/>
      </c>
      <c r="B3069" s="1"/>
      <c r="C3069" s="34" t="str">
        <f>IF('TSA Input'!J3032="","",IF('TSA Input'!J3032="Yes",'TSA Input'!B3032,"Ineligible"))</f>
        <v/>
      </c>
      <c r="D3069" s="246" t="str">
        <f>IF('TSA Input'!J3032="","",IF('TSA Input'!J3032="Yes",IF('TSA Input'!W3032="","",LEFT('TSA Input'!W3032,LEN('TSA Input'!W3032)-2)),""))</f>
        <v/>
      </c>
      <c r="E3069" s="246" t="str">
        <f>IF('TSA Input'!J3032="","",IF('TSA Input'!J3032="Yes",'TSA Input'!I3032,""))</f>
        <v/>
      </c>
      <c r="F3069" s="247" t="str">
        <f>IF('TSA Input'!J3032="","",IF('TSA Input'!J3032="Yes",'TSA Input'!C3032,""))</f>
        <v/>
      </c>
      <c r="G3069" s="36" t="str">
        <f>IF('TSA Input'!J3032="","",IF('TSA Input'!J3032="Yes",'TSA Input'!D3032,""))</f>
        <v/>
      </c>
      <c r="H3069" s="37" t="str">
        <f>IF('TSA Input'!K3032="","",IF('TSA Input'!J3032="Yes",'TSA Input'!G3032,""))</f>
        <v/>
      </c>
      <c r="I3069" s="37" t="str">
        <f>IF('TSA Input'!L3032="","",IF('TSA Input'!J3032="Yes",'TSA Input'!F3032,""))</f>
        <v/>
      </c>
      <c r="J3069" s="39" t="str">
        <f t="shared" si="96"/>
        <v/>
      </c>
      <c r="K3069" s="257" t="str">
        <f>IF('TSA Input'!J3032="","",IF('TSA Input'!J3032="Yes",'TSA Input'!D3032,""))</f>
        <v/>
      </c>
      <c r="L3069" s="258" t="str">
        <f>IF('TSA Input'!J3032="","",IF('TSA Input'!J3032="Yes",'TSA Input'!G3032,""))</f>
        <v/>
      </c>
      <c r="M3069" s="258" t="str">
        <f>IF('TSA Input'!J3032="","",IF('TSA Input'!J3032="Yes",'TSA Input'!F3032,""))</f>
        <v/>
      </c>
      <c r="N3069" s="39" t="str">
        <f t="shared" si="97"/>
        <v/>
      </c>
      <c r="O3069" s="149" t="s">
        <v>11</v>
      </c>
      <c r="P3069" s="148" t="s">
        <v>11</v>
      </c>
      <c r="Q3069" s="1"/>
    </row>
    <row r="3070" spans="1:17" ht="15.75" hidden="1" customHeight="1">
      <c r="A3070" s="1" t="str">
        <f t="shared" si="1"/>
        <v/>
      </c>
      <c r="B3070" s="1"/>
      <c r="C3070" s="34" t="str">
        <f>IF('TSA Input'!J3033="","",IF('TSA Input'!J3033="Yes",'TSA Input'!B3033,"Ineligible"))</f>
        <v/>
      </c>
      <c r="D3070" s="246" t="str">
        <f>IF('TSA Input'!J3033="","",IF('TSA Input'!J3033="Yes",IF('TSA Input'!W3033="","",LEFT('TSA Input'!W3033,LEN('TSA Input'!W3033)-2)),""))</f>
        <v/>
      </c>
      <c r="E3070" s="246" t="str">
        <f>IF('TSA Input'!J3033="","",IF('TSA Input'!J3033="Yes",'TSA Input'!I3033,""))</f>
        <v/>
      </c>
      <c r="F3070" s="247" t="str">
        <f>IF('TSA Input'!J3033="","",IF('TSA Input'!J3033="Yes",'TSA Input'!C3033,""))</f>
        <v/>
      </c>
      <c r="G3070" s="36" t="str">
        <f>IF('TSA Input'!J3033="","",IF('TSA Input'!J3033="Yes",'TSA Input'!D3033,""))</f>
        <v/>
      </c>
      <c r="H3070" s="37" t="str">
        <f>IF('TSA Input'!K3033="","",IF('TSA Input'!J3033="Yes",'TSA Input'!G3033,""))</f>
        <v/>
      </c>
      <c r="I3070" s="37" t="str">
        <f>IF('TSA Input'!L3033="","",IF('TSA Input'!J3033="Yes",'TSA Input'!F3033,""))</f>
        <v/>
      </c>
      <c r="J3070" s="39" t="str">
        <f t="shared" si="96"/>
        <v/>
      </c>
      <c r="K3070" s="257" t="str">
        <f>IF('TSA Input'!J3033="","",IF('TSA Input'!J3033="Yes",'TSA Input'!D3033,""))</f>
        <v/>
      </c>
      <c r="L3070" s="258" t="str">
        <f>IF('TSA Input'!J3033="","",IF('TSA Input'!J3033="Yes",'TSA Input'!G3033,""))</f>
        <v/>
      </c>
      <c r="M3070" s="258" t="str">
        <f>IF('TSA Input'!J3033="","",IF('TSA Input'!J3033="Yes",'TSA Input'!F3033,""))</f>
        <v/>
      </c>
      <c r="N3070" s="39" t="str">
        <f t="shared" si="97"/>
        <v/>
      </c>
      <c r="O3070" s="149" t="s">
        <v>11</v>
      </c>
      <c r="P3070" s="148" t="s">
        <v>11</v>
      </c>
      <c r="Q3070" s="1"/>
    </row>
    <row r="3071" spans="1:17" ht="15.75" hidden="1" customHeight="1">
      <c r="A3071" s="1" t="str">
        <f t="shared" si="1"/>
        <v/>
      </c>
      <c r="B3071" s="1"/>
      <c r="C3071" s="34" t="str">
        <f>IF('TSA Input'!J3034="","",IF('TSA Input'!J3034="Yes",'TSA Input'!B3034,"Ineligible"))</f>
        <v/>
      </c>
      <c r="D3071" s="246" t="str">
        <f>IF('TSA Input'!J3034="","",IF('TSA Input'!J3034="Yes",IF('TSA Input'!W3034="","",LEFT('TSA Input'!W3034,LEN('TSA Input'!W3034)-2)),""))</f>
        <v/>
      </c>
      <c r="E3071" s="246" t="str">
        <f>IF('TSA Input'!J3034="","",IF('TSA Input'!J3034="Yes",'TSA Input'!I3034,""))</f>
        <v/>
      </c>
      <c r="F3071" s="247" t="str">
        <f>IF('TSA Input'!J3034="","",IF('TSA Input'!J3034="Yes",'TSA Input'!C3034,""))</f>
        <v/>
      </c>
      <c r="G3071" s="36" t="str">
        <f>IF('TSA Input'!J3034="","",IF('TSA Input'!J3034="Yes",'TSA Input'!D3034,""))</f>
        <v/>
      </c>
      <c r="H3071" s="37" t="str">
        <f>IF('TSA Input'!K3034="","",IF('TSA Input'!J3034="Yes",'TSA Input'!G3034,""))</f>
        <v/>
      </c>
      <c r="I3071" s="37" t="str">
        <f>IF('TSA Input'!L3034="","",IF('TSA Input'!J3034="Yes",'TSA Input'!F3034,""))</f>
        <v/>
      </c>
      <c r="J3071" s="39" t="str">
        <f t="shared" si="96"/>
        <v/>
      </c>
      <c r="K3071" s="257" t="str">
        <f>IF('TSA Input'!J3034="","",IF('TSA Input'!J3034="Yes",'TSA Input'!D3034,""))</f>
        <v/>
      </c>
      <c r="L3071" s="258" t="str">
        <f>IF('TSA Input'!J3034="","",IF('TSA Input'!J3034="Yes",'TSA Input'!G3034,""))</f>
        <v/>
      </c>
      <c r="M3071" s="258" t="str">
        <f>IF('TSA Input'!J3034="","",IF('TSA Input'!J3034="Yes",'TSA Input'!F3034,""))</f>
        <v/>
      </c>
      <c r="N3071" s="39" t="str">
        <f t="shared" si="97"/>
        <v/>
      </c>
      <c r="O3071" s="149" t="s">
        <v>11</v>
      </c>
      <c r="P3071" s="148" t="s">
        <v>11</v>
      </c>
      <c r="Q3071" s="1"/>
    </row>
    <row r="3072" spans="1:17" ht="15.75" hidden="1" customHeight="1">
      <c r="A3072" s="1" t="str">
        <f t="shared" si="1"/>
        <v/>
      </c>
      <c r="B3072" s="1"/>
      <c r="C3072" s="34" t="str">
        <f>IF('TSA Input'!J3035="","",IF('TSA Input'!J3035="Yes",'TSA Input'!B3035,"Ineligible"))</f>
        <v/>
      </c>
      <c r="D3072" s="246" t="str">
        <f>IF('TSA Input'!J3035="","",IF('TSA Input'!J3035="Yes",IF('TSA Input'!W3035="","",LEFT('TSA Input'!W3035,LEN('TSA Input'!W3035)-2)),""))</f>
        <v/>
      </c>
      <c r="E3072" s="246" t="str">
        <f>IF('TSA Input'!J3035="","",IF('TSA Input'!J3035="Yes",'TSA Input'!I3035,""))</f>
        <v/>
      </c>
      <c r="F3072" s="247" t="str">
        <f>IF('TSA Input'!J3035="","",IF('TSA Input'!J3035="Yes",'TSA Input'!C3035,""))</f>
        <v/>
      </c>
      <c r="G3072" s="36" t="str">
        <f>IF('TSA Input'!J3035="","",IF('TSA Input'!J3035="Yes",'TSA Input'!D3035,""))</f>
        <v/>
      </c>
      <c r="H3072" s="37" t="str">
        <f>IF('TSA Input'!K3035="","",IF('TSA Input'!J3035="Yes",'TSA Input'!G3035,""))</f>
        <v/>
      </c>
      <c r="I3072" s="37" t="str">
        <f>IF('TSA Input'!L3035="","",IF('TSA Input'!J3035="Yes",'TSA Input'!F3035,""))</f>
        <v/>
      </c>
      <c r="J3072" s="39" t="str">
        <f t="shared" si="96"/>
        <v/>
      </c>
      <c r="K3072" s="257" t="str">
        <f>IF('TSA Input'!J3035="","",IF('TSA Input'!J3035="Yes",'TSA Input'!D3035,""))</f>
        <v/>
      </c>
      <c r="L3072" s="258" t="str">
        <f>IF('TSA Input'!J3035="","",IF('TSA Input'!J3035="Yes",'TSA Input'!G3035,""))</f>
        <v/>
      </c>
      <c r="M3072" s="258" t="str">
        <f>IF('TSA Input'!J3035="","",IF('TSA Input'!J3035="Yes",'TSA Input'!F3035,""))</f>
        <v/>
      </c>
      <c r="N3072" s="39" t="str">
        <f t="shared" si="97"/>
        <v/>
      </c>
      <c r="O3072" s="149" t="s">
        <v>11</v>
      </c>
      <c r="P3072" s="148" t="s">
        <v>11</v>
      </c>
      <c r="Q3072" s="1"/>
    </row>
    <row r="3073" spans="1:17" ht="15.75" hidden="1" customHeight="1">
      <c r="A3073" s="1" t="str">
        <f t="shared" si="1"/>
        <v/>
      </c>
      <c r="B3073" s="1"/>
      <c r="C3073" s="34" t="str">
        <f>IF('TSA Input'!J3036="","",IF('TSA Input'!J3036="Yes",'TSA Input'!B3036,"Ineligible"))</f>
        <v/>
      </c>
      <c r="D3073" s="246" t="str">
        <f>IF('TSA Input'!J3036="","",IF('TSA Input'!J3036="Yes",IF('TSA Input'!W3036="","",LEFT('TSA Input'!W3036,LEN('TSA Input'!W3036)-2)),""))</f>
        <v/>
      </c>
      <c r="E3073" s="246" t="str">
        <f>IF('TSA Input'!J3036="","",IF('TSA Input'!J3036="Yes",'TSA Input'!I3036,""))</f>
        <v/>
      </c>
      <c r="F3073" s="247" t="str">
        <f>IF('TSA Input'!J3036="","",IF('TSA Input'!J3036="Yes",'TSA Input'!C3036,""))</f>
        <v/>
      </c>
      <c r="G3073" s="36" t="str">
        <f>IF('TSA Input'!J3036="","",IF('TSA Input'!J3036="Yes",'TSA Input'!D3036,""))</f>
        <v/>
      </c>
      <c r="H3073" s="37" t="str">
        <f>IF('TSA Input'!K3036="","",IF('TSA Input'!J3036="Yes",'TSA Input'!G3036,""))</f>
        <v/>
      </c>
      <c r="I3073" s="37" t="str">
        <f>IF('TSA Input'!L3036="","",IF('TSA Input'!J3036="Yes",'TSA Input'!F3036,""))</f>
        <v/>
      </c>
      <c r="J3073" s="39" t="str">
        <f t="shared" si="96"/>
        <v/>
      </c>
      <c r="K3073" s="257" t="str">
        <f>IF('TSA Input'!J3036="","",IF('TSA Input'!J3036="Yes",'TSA Input'!D3036,""))</f>
        <v/>
      </c>
      <c r="L3073" s="258" t="str">
        <f>IF('TSA Input'!J3036="","",IF('TSA Input'!J3036="Yes",'TSA Input'!G3036,""))</f>
        <v/>
      </c>
      <c r="M3073" s="258" t="str">
        <f>IF('TSA Input'!J3036="","",IF('TSA Input'!J3036="Yes",'TSA Input'!F3036,""))</f>
        <v/>
      </c>
      <c r="N3073" s="39" t="str">
        <f t="shared" si="97"/>
        <v/>
      </c>
      <c r="O3073" s="149" t="s">
        <v>11</v>
      </c>
      <c r="P3073" s="148" t="s">
        <v>11</v>
      </c>
      <c r="Q3073" s="1"/>
    </row>
    <row r="3074" spans="1:17" ht="15.75" hidden="1" customHeight="1">
      <c r="A3074" s="1" t="str">
        <f t="shared" si="1"/>
        <v/>
      </c>
      <c r="B3074" s="1"/>
      <c r="C3074" s="34" t="str">
        <f>IF('TSA Input'!J3037="","",IF('TSA Input'!J3037="Yes",'TSA Input'!B3037,"Ineligible"))</f>
        <v/>
      </c>
      <c r="D3074" s="246" t="str">
        <f>IF('TSA Input'!J3037="","",IF('TSA Input'!J3037="Yes",IF('TSA Input'!W3037="","",LEFT('TSA Input'!W3037,LEN('TSA Input'!W3037)-2)),""))</f>
        <v/>
      </c>
      <c r="E3074" s="246" t="str">
        <f>IF('TSA Input'!J3037="","",IF('TSA Input'!J3037="Yes",'TSA Input'!I3037,""))</f>
        <v/>
      </c>
      <c r="F3074" s="247" t="str">
        <f>IF('TSA Input'!J3037="","",IF('TSA Input'!J3037="Yes",'TSA Input'!C3037,""))</f>
        <v/>
      </c>
      <c r="G3074" s="36" t="str">
        <f>IF('TSA Input'!J3037="","",IF('TSA Input'!J3037="Yes",'TSA Input'!D3037,""))</f>
        <v/>
      </c>
      <c r="H3074" s="37" t="str">
        <f>IF('TSA Input'!K3037="","",IF('TSA Input'!J3037="Yes",'TSA Input'!G3037,""))</f>
        <v/>
      </c>
      <c r="I3074" s="37" t="str">
        <f>IF('TSA Input'!L3037="","",IF('TSA Input'!J3037="Yes",'TSA Input'!F3037,""))</f>
        <v/>
      </c>
      <c r="J3074" s="39" t="str">
        <f t="shared" si="96"/>
        <v/>
      </c>
      <c r="K3074" s="257" t="str">
        <f>IF('TSA Input'!J3037="","",IF('TSA Input'!J3037="Yes",'TSA Input'!D3037,""))</f>
        <v/>
      </c>
      <c r="L3074" s="258" t="str">
        <f>IF('TSA Input'!J3037="","",IF('TSA Input'!J3037="Yes",'TSA Input'!G3037,""))</f>
        <v/>
      </c>
      <c r="M3074" s="258" t="str">
        <f>IF('TSA Input'!J3037="","",IF('TSA Input'!J3037="Yes",'TSA Input'!F3037,""))</f>
        <v/>
      </c>
      <c r="N3074" s="39" t="str">
        <f t="shared" si="97"/>
        <v/>
      </c>
      <c r="O3074" s="149" t="s">
        <v>11</v>
      </c>
      <c r="P3074" s="148" t="s">
        <v>11</v>
      </c>
      <c r="Q3074" s="1"/>
    </row>
    <row r="3075" spans="1:17" ht="15.75" hidden="1" customHeight="1">
      <c r="A3075" s="1" t="str">
        <f t="shared" si="1"/>
        <v/>
      </c>
      <c r="B3075" s="1"/>
      <c r="C3075" s="34" t="str">
        <f>IF('TSA Input'!J3038="","",IF('TSA Input'!J3038="Yes",'TSA Input'!B3038,"Ineligible"))</f>
        <v/>
      </c>
      <c r="D3075" s="246" t="str">
        <f>IF('TSA Input'!J3038="","",IF('TSA Input'!J3038="Yes",IF('TSA Input'!W3038="","",LEFT('TSA Input'!W3038,LEN('TSA Input'!W3038)-2)),""))</f>
        <v/>
      </c>
      <c r="E3075" s="246" t="str">
        <f>IF('TSA Input'!J3038="","",IF('TSA Input'!J3038="Yes",'TSA Input'!I3038,""))</f>
        <v/>
      </c>
      <c r="F3075" s="247" t="str">
        <f>IF('TSA Input'!J3038="","",IF('TSA Input'!J3038="Yes",'TSA Input'!C3038,""))</f>
        <v/>
      </c>
      <c r="G3075" s="36" t="str">
        <f>IF('TSA Input'!J3038="","",IF('TSA Input'!J3038="Yes",'TSA Input'!D3038,""))</f>
        <v/>
      </c>
      <c r="H3075" s="37" t="str">
        <f>IF('TSA Input'!K3038="","",IF('TSA Input'!J3038="Yes",'TSA Input'!G3038,""))</f>
        <v/>
      </c>
      <c r="I3075" s="37" t="str">
        <f>IF('TSA Input'!L3038="","",IF('TSA Input'!J3038="Yes",'TSA Input'!F3038,""))</f>
        <v/>
      </c>
      <c r="J3075" s="39" t="str">
        <f t="shared" si="96"/>
        <v/>
      </c>
      <c r="K3075" s="257" t="str">
        <f>IF('TSA Input'!J3038="","",IF('TSA Input'!J3038="Yes",'TSA Input'!D3038,""))</f>
        <v/>
      </c>
      <c r="L3075" s="258" t="str">
        <f>IF('TSA Input'!J3038="","",IF('TSA Input'!J3038="Yes",'TSA Input'!G3038,""))</f>
        <v/>
      </c>
      <c r="M3075" s="258" t="str">
        <f>IF('TSA Input'!J3038="","",IF('TSA Input'!J3038="Yes",'TSA Input'!F3038,""))</f>
        <v/>
      </c>
      <c r="N3075" s="39" t="str">
        <f t="shared" si="97"/>
        <v/>
      </c>
      <c r="O3075" s="149" t="s">
        <v>11</v>
      </c>
      <c r="P3075" s="148" t="s">
        <v>11</v>
      </c>
      <c r="Q3075" s="1"/>
    </row>
    <row r="3076" spans="1:17" ht="15.75" hidden="1" customHeight="1">
      <c r="A3076" s="1" t="str">
        <f t="shared" si="1"/>
        <v/>
      </c>
      <c r="B3076" s="1"/>
      <c r="C3076" s="34" t="str">
        <f>IF('TSA Input'!J3039="","",IF('TSA Input'!J3039="Yes",'TSA Input'!B3039,"Ineligible"))</f>
        <v/>
      </c>
      <c r="D3076" s="246" t="str">
        <f>IF('TSA Input'!J3039="","",IF('TSA Input'!J3039="Yes",IF('TSA Input'!W3039="","",LEFT('TSA Input'!W3039,LEN('TSA Input'!W3039)-2)),""))</f>
        <v/>
      </c>
      <c r="E3076" s="246" t="str">
        <f>IF('TSA Input'!J3039="","",IF('TSA Input'!J3039="Yes",'TSA Input'!I3039,""))</f>
        <v/>
      </c>
      <c r="F3076" s="247" t="str">
        <f>IF('TSA Input'!J3039="","",IF('TSA Input'!J3039="Yes",'TSA Input'!C3039,""))</f>
        <v/>
      </c>
      <c r="G3076" s="36" t="str">
        <f>IF('TSA Input'!J3039="","",IF('TSA Input'!J3039="Yes",'TSA Input'!D3039,""))</f>
        <v/>
      </c>
      <c r="H3076" s="37" t="str">
        <f>IF('TSA Input'!K3039="","",IF('TSA Input'!J3039="Yes",'TSA Input'!G3039,""))</f>
        <v/>
      </c>
      <c r="I3076" s="37" t="str">
        <f>IF('TSA Input'!L3039="","",IF('TSA Input'!J3039="Yes",'TSA Input'!F3039,""))</f>
        <v/>
      </c>
      <c r="J3076" s="39" t="str">
        <f t="shared" si="96"/>
        <v/>
      </c>
      <c r="K3076" s="257" t="str">
        <f>IF('TSA Input'!J3039="","",IF('TSA Input'!J3039="Yes",'TSA Input'!D3039,""))</f>
        <v/>
      </c>
      <c r="L3076" s="258" t="str">
        <f>IF('TSA Input'!J3039="","",IF('TSA Input'!J3039="Yes",'TSA Input'!G3039,""))</f>
        <v/>
      </c>
      <c r="M3076" s="258" t="str">
        <f>IF('TSA Input'!J3039="","",IF('TSA Input'!J3039="Yes",'TSA Input'!F3039,""))</f>
        <v/>
      </c>
      <c r="N3076" s="39" t="str">
        <f t="shared" si="97"/>
        <v/>
      </c>
      <c r="O3076" s="149" t="s">
        <v>11</v>
      </c>
      <c r="P3076" s="148" t="s">
        <v>11</v>
      </c>
      <c r="Q3076" s="1"/>
    </row>
    <row r="3077" spans="1:17" ht="15.75" hidden="1" customHeight="1">
      <c r="A3077" s="1" t="str">
        <f t="shared" si="1"/>
        <v/>
      </c>
      <c r="B3077" s="1"/>
      <c r="C3077" s="34" t="str">
        <f>IF('TSA Input'!J3040="","",IF('TSA Input'!J3040="Yes",'TSA Input'!B3040,"Ineligible"))</f>
        <v/>
      </c>
      <c r="D3077" s="246" t="str">
        <f>IF('TSA Input'!J3040="","",IF('TSA Input'!J3040="Yes",IF('TSA Input'!W3040="","",LEFT('TSA Input'!W3040,LEN('TSA Input'!W3040)-2)),""))</f>
        <v/>
      </c>
      <c r="E3077" s="246" t="str">
        <f>IF('TSA Input'!J3040="","",IF('TSA Input'!J3040="Yes",'TSA Input'!I3040,""))</f>
        <v/>
      </c>
      <c r="F3077" s="247" t="str">
        <f>IF('TSA Input'!J3040="","",IF('TSA Input'!J3040="Yes",'TSA Input'!C3040,""))</f>
        <v/>
      </c>
      <c r="G3077" s="36" t="str">
        <f>IF('TSA Input'!J3040="","",IF('TSA Input'!J3040="Yes",'TSA Input'!D3040,""))</f>
        <v/>
      </c>
      <c r="H3077" s="37" t="str">
        <f>IF('TSA Input'!K3040="","",IF('TSA Input'!J3040="Yes",'TSA Input'!G3040,""))</f>
        <v/>
      </c>
      <c r="I3077" s="37" t="str">
        <f>IF('TSA Input'!L3040="","",IF('TSA Input'!J3040="Yes",'TSA Input'!F3040,""))</f>
        <v/>
      </c>
      <c r="J3077" s="39" t="str">
        <f t="shared" si="96"/>
        <v/>
      </c>
      <c r="K3077" s="257" t="str">
        <f>IF('TSA Input'!J3040="","",IF('TSA Input'!J3040="Yes",'TSA Input'!D3040,""))</f>
        <v/>
      </c>
      <c r="L3077" s="258" t="str">
        <f>IF('TSA Input'!J3040="","",IF('TSA Input'!J3040="Yes",'TSA Input'!G3040,""))</f>
        <v/>
      </c>
      <c r="M3077" s="258" t="str">
        <f>IF('TSA Input'!J3040="","",IF('TSA Input'!J3040="Yes",'TSA Input'!F3040,""))</f>
        <v/>
      </c>
      <c r="N3077" s="39" t="str">
        <f t="shared" si="97"/>
        <v/>
      </c>
      <c r="O3077" s="149" t="s">
        <v>11</v>
      </c>
      <c r="P3077" s="148" t="s">
        <v>11</v>
      </c>
      <c r="Q3077" s="1"/>
    </row>
    <row r="3078" spans="1:17" ht="15.75" hidden="1" customHeight="1">
      <c r="A3078" s="1" t="str">
        <f t="shared" si="1"/>
        <v/>
      </c>
      <c r="B3078" s="1"/>
      <c r="C3078" s="34" t="str">
        <f>IF('TSA Input'!J3041="","",IF('TSA Input'!J3041="Yes",'TSA Input'!B3041,"Ineligible"))</f>
        <v/>
      </c>
      <c r="D3078" s="246" t="str">
        <f>IF('TSA Input'!J3041="","",IF('TSA Input'!J3041="Yes",IF('TSA Input'!W3041="","",LEFT('TSA Input'!W3041,LEN('TSA Input'!W3041)-2)),""))</f>
        <v/>
      </c>
      <c r="E3078" s="246" t="str">
        <f>IF('TSA Input'!J3041="","",IF('TSA Input'!J3041="Yes",'TSA Input'!I3041,""))</f>
        <v/>
      </c>
      <c r="F3078" s="247" t="str">
        <f>IF('TSA Input'!J3041="","",IF('TSA Input'!J3041="Yes",'TSA Input'!C3041,""))</f>
        <v/>
      </c>
      <c r="G3078" s="36" t="str">
        <f>IF('TSA Input'!J3041="","",IF('TSA Input'!J3041="Yes",'TSA Input'!D3041,""))</f>
        <v/>
      </c>
      <c r="H3078" s="37" t="str">
        <f>IF('TSA Input'!K3041="","",IF('TSA Input'!J3041="Yes",'TSA Input'!G3041,""))</f>
        <v/>
      </c>
      <c r="I3078" s="37" t="str">
        <f>IF('TSA Input'!L3041="","",IF('TSA Input'!J3041="Yes",'TSA Input'!F3041,""))</f>
        <v/>
      </c>
      <c r="J3078" s="39" t="str">
        <f t="shared" si="96"/>
        <v/>
      </c>
      <c r="K3078" s="257" t="str">
        <f>IF('TSA Input'!J3041="","",IF('TSA Input'!J3041="Yes",'TSA Input'!D3041,""))</f>
        <v/>
      </c>
      <c r="L3078" s="258" t="str">
        <f>IF('TSA Input'!J3041="","",IF('TSA Input'!J3041="Yes",'TSA Input'!G3041,""))</f>
        <v/>
      </c>
      <c r="M3078" s="258" t="str">
        <f>IF('TSA Input'!J3041="","",IF('TSA Input'!J3041="Yes",'TSA Input'!F3041,""))</f>
        <v/>
      </c>
      <c r="N3078" s="39" t="str">
        <f t="shared" si="97"/>
        <v/>
      </c>
      <c r="O3078" s="149" t="s">
        <v>11</v>
      </c>
      <c r="P3078" s="148" t="s">
        <v>11</v>
      </c>
      <c r="Q3078" s="1"/>
    </row>
    <row r="3079" spans="1:17" ht="15.75" hidden="1" customHeight="1">
      <c r="A3079" s="1" t="str">
        <f t="shared" si="1"/>
        <v/>
      </c>
      <c r="B3079" s="1"/>
      <c r="C3079" s="34" t="str">
        <f>IF('TSA Input'!J3042="","",IF('TSA Input'!J3042="Yes",'TSA Input'!B3042,"Ineligible"))</f>
        <v/>
      </c>
      <c r="D3079" s="246" t="str">
        <f>IF('TSA Input'!J3042="","",IF('TSA Input'!J3042="Yes",IF('TSA Input'!W3042="","",LEFT('TSA Input'!W3042,LEN('TSA Input'!W3042)-2)),""))</f>
        <v/>
      </c>
      <c r="E3079" s="246" t="str">
        <f>IF('TSA Input'!J3042="","",IF('TSA Input'!J3042="Yes",'TSA Input'!I3042,""))</f>
        <v/>
      </c>
      <c r="F3079" s="247" t="str">
        <f>IF('TSA Input'!J3042="","",IF('TSA Input'!J3042="Yes",'TSA Input'!C3042,""))</f>
        <v/>
      </c>
      <c r="G3079" s="36" t="str">
        <f>IF('TSA Input'!J3042="","",IF('TSA Input'!J3042="Yes",'TSA Input'!D3042,""))</f>
        <v/>
      </c>
      <c r="H3079" s="37" t="str">
        <f>IF('TSA Input'!K3042="","",IF('TSA Input'!J3042="Yes",'TSA Input'!G3042,""))</f>
        <v/>
      </c>
      <c r="I3079" s="37" t="str">
        <f>IF('TSA Input'!L3042="","",IF('TSA Input'!J3042="Yes",'TSA Input'!F3042,""))</f>
        <v/>
      </c>
      <c r="J3079" s="39" t="str">
        <f t="shared" si="96"/>
        <v/>
      </c>
      <c r="K3079" s="257" t="str">
        <f>IF('TSA Input'!J3042="","",IF('TSA Input'!J3042="Yes",'TSA Input'!D3042,""))</f>
        <v/>
      </c>
      <c r="L3079" s="258" t="str">
        <f>IF('TSA Input'!J3042="","",IF('TSA Input'!J3042="Yes",'TSA Input'!G3042,""))</f>
        <v/>
      </c>
      <c r="M3079" s="258" t="str">
        <f>IF('TSA Input'!J3042="","",IF('TSA Input'!J3042="Yes",'TSA Input'!F3042,""))</f>
        <v/>
      </c>
      <c r="N3079" s="39" t="str">
        <f t="shared" si="97"/>
        <v/>
      </c>
      <c r="O3079" s="149" t="s">
        <v>11</v>
      </c>
      <c r="P3079" s="148" t="s">
        <v>11</v>
      </c>
      <c r="Q3079" s="1"/>
    </row>
    <row r="3080" spans="1:17" ht="15.75" hidden="1" customHeight="1">
      <c r="A3080" s="1" t="str">
        <f t="shared" si="1"/>
        <v/>
      </c>
      <c r="B3080" s="1"/>
      <c r="C3080" s="34" t="str">
        <f>IF('TSA Input'!J3043="","",IF('TSA Input'!J3043="Yes",'TSA Input'!B3043,"Ineligible"))</f>
        <v/>
      </c>
      <c r="D3080" s="246" t="str">
        <f>IF('TSA Input'!J3043="","",IF('TSA Input'!J3043="Yes",IF('TSA Input'!W3043="","",LEFT('TSA Input'!W3043,LEN('TSA Input'!W3043)-2)),""))</f>
        <v/>
      </c>
      <c r="E3080" s="246" t="str">
        <f>IF('TSA Input'!J3043="","",IF('TSA Input'!J3043="Yes",'TSA Input'!I3043,""))</f>
        <v/>
      </c>
      <c r="F3080" s="247" t="str">
        <f>IF('TSA Input'!J3043="","",IF('TSA Input'!J3043="Yes",'TSA Input'!C3043,""))</f>
        <v/>
      </c>
      <c r="G3080" s="36" t="str">
        <f>IF('TSA Input'!J3043="","",IF('TSA Input'!J3043="Yes",'TSA Input'!D3043,""))</f>
        <v/>
      </c>
      <c r="H3080" s="37" t="str">
        <f>IF('TSA Input'!K3043="","",IF('TSA Input'!J3043="Yes",'TSA Input'!G3043,""))</f>
        <v/>
      </c>
      <c r="I3080" s="37" t="str">
        <f>IF('TSA Input'!L3043="","",IF('TSA Input'!J3043="Yes",'TSA Input'!F3043,""))</f>
        <v/>
      </c>
      <c r="J3080" s="39" t="str">
        <f t="shared" si="96"/>
        <v/>
      </c>
      <c r="K3080" s="257" t="str">
        <f>IF('TSA Input'!J3043="","",IF('TSA Input'!J3043="Yes",'TSA Input'!D3043,""))</f>
        <v/>
      </c>
      <c r="L3080" s="258" t="str">
        <f>IF('TSA Input'!J3043="","",IF('TSA Input'!J3043="Yes",'TSA Input'!G3043,""))</f>
        <v/>
      </c>
      <c r="M3080" s="258" t="str">
        <f>IF('TSA Input'!J3043="","",IF('TSA Input'!J3043="Yes",'TSA Input'!F3043,""))</f>
        <v/>
      </c>
      <c r="N3080" s="39" t="str">
        <f t="shared" si="97"/>
        <v/>
      </c>
      <c r="O3080" s="149" t="s">
        <v>11</v>
      </c>
      <c r="P3080" s="148" t="s">
        <v>11</v>
      </c>
      <c r="Q3080" s="1"/>
    </row>
    <row r="3081" spans="1:17" ht="15.75" hidden="1" customHeight="1">
      <c r="A3081" s="1" t="str">
        <f t="shared" si="1"/>
        <v/>
      </c>
      <c r="B3081" s="1"/>
      <c r="C3081" s="34" t="str">
        <f>IF('TSA Input'!J3044="","",IF('TSA Input'!J3044="Yes",'TSA Input'!B3044,"Ineligible"))</f>
        <v/>
      </c>
      <c r="D3081" s="246" t="str">
        <f>IF('TSA Input'!J3044="","",IF('TSA Input'!J3044="Yes",IF('TSA Input'!W3044="","",LEFT('TSA Input'!W3044,LEN('TSA Input'!W3044)-2)),""))</f>
        <v/>
      </c>
      <c r="E3081" s="246" t="str">
        <f>IF('TSA Input'!J3044="","",IF('TSA Input'!J3044="Yes",'TSA Input'!I3044,""))</f>
        <v/>
      </c>
      <c r="F3081" s="247" t="str">
        <f>IF('TSA Input'!J3044="","",IF('TSA Input'!J3044="Yes",'TSA Input'!C3044,""))</f>
        <v/>
      </c>
      <c r="G3081" s="36" t="str">
        <f>IF('TSA Input'!J3044="","",IF('TSA Input'!J3044="Yes",'TSA Input'!D3044,""))</f>
        <v/>
      </c>
      <c r="H3081" s="37" t="str">
        <f>IF('TSA Input'!K3044="","",IF('TSA Input'!J3044="Yes",'TSA Input'!G3044,""))</f>
        <v/>
      </c>
      <c r="I3081" s="37" t="str">
        <f>IF('TSA Input'!L3044="","",IF('TSA Input'!J3044="Yes",'TSA Input'!F3044,""))</f>
        <v/>
      </c>
      <c r="J3081" s="39" t="str">
        <f t="shared" si="96"/>
        <v/>
      </c>
      <c r="K3081" s="257" t="str">
        <f>IF('TSA Input'!J3044="","",IF('TSA Input'!J3044="Yes",'TSA Input'!D3044,""))</f>
        <v/>
      </c>
      <c r="L3081" s="258" t="str">
        <f>IF('TSA Input'!J3044="","",IF('TSA Input'!J3044="Yes",'TSA Input'!G3044,""))</f>
        <v/>
      </c>
      <c r="M3081" s="258" t="str">
        <f>IF('TSA Input'!J3044="","",IF('TSA Input'!J3044="Yes",'TSA Input'!F3044,""))</f>
        <v/>
      </c>
      <c r="N3081" s="39" t="str">
        <f t="shared" si="97"/>
        <v/>
      </c>
      <c r="O3081" s="149" t="s">
        <v>11</v>
      </c>
      <c r="P3081" s="148" t="s">
        <v>11</v>
      </c>
      <c r="Q3081" s="1"/>
    </row>
    <row r="3082" spans="1:17" ht="15.75" hidden="1" customHeight="1">
      <c r="A3082" s="1" t="str">
        <f t="shared" si="1"/>
        <v/>
      </c>
      <c r="B3082" s="1"/>
      <c r="C3082" s="34" t="str">
        <f>IF('TSA Input'!J3045="","",IF('TSA Input'!J3045="Yes",'TSA Input'!B3045,"Ineligible"))</f>
        <v/>
      </c>
      <c r="D3082" s="246" t="str">
        <f>IF('TSA Input'!J3045="","",IF('TSA Input'!J3045="Yes",IF('TSA Input'!W3045="","",LEFT('TSA Input'!W3045,LEN('TSA Input'!W3045)-2)),""))</f>
        <v/>
      </c>
      <c r="E3082" s="246" t="str">
        <f>IF('TSA Input'!J3045="","",IF('TSA Input'!J3045="Yes",'TSA Input'!I3045,""))</f>
        <v/>
      </c>
      <c r="F3082" s="247" t="str">
        <f>IF('TSA Input'!J3045="","",IF('TSA Input'!J3045="Yes",'TSA Input'!C3045,""))</f>
        <v/>
      </c>
      <c r="G3082" s="36" t="str">
        <f>IF('TSA Input'!J3045="","",IF('TSA Input'!J3045="Yes",'TSA Input'!D3045,""))</f>
        <v/>
      </c>
      <c r="H3082" s="37" t="str">
        <f>IF('TSA Input'!K3045="","",IF('TSA Input'!J3045="Yes",'TSA Input'!G3045,""))</f>
        <v/>
      </c>
      <c r="I3082" s="37" t="str">
        <f>IF('TSA Input'!L3045="","",IF('TSA Input'!J3045="Yes",'TSA Input'!F3045,""))</f>
        <v/>
      </c>
      <c r="J3082" s="39" t="str">
        <f t="shared" si="96"/>
        <v/>
      </c>
      <c r="K3082" s="257" t="str">
        <f>IF('TSA Input'!J3045="","",IF('TSA Input'!J3045="Yes",'TSA Input'!D3045,""))</f>
        <v/>
      </c>
      <c r="L3082" s="258" t="str">
        <f>IF('TSA Input'!J3045="","",IF('TSA Input'!J3045="Yes",'TSA Input'!G3045,""))</f>
        <v/>
      </c>
      <c r="M3082" s="258" t="str">
        <f>IF('TSA Input'!J3045="","",IF('TSA Input'!J3045="Yes",'TSA Input'!F3045,""))</f>
        <v/>
      </c>
      <c r="N3082" s="39" t="str">
        <f t="shared" si="97"/>
        <v/>
      </c>
      <c r="O3082" s="149" t="s">
        <v>11</v>
      </c>
      <c r="P3082" s="148" t="s">
        <v>11</v>
      </c>
      <c r="Q3082" s="1"/>
    </row>
    <row r="3083" spans="1:17" ht="15.75" hidden="1" customHeight="1">
      <c r="A3083" s="1" t="str">
        <f t="shared" si="1"/>
        <v/>
      </c>
      <c r="B3083" s="1"/>
      <c r="C3083" s="34" t="str">
        <f>IF('TSA Input'!J3046="","",IF('TSA Input'!J3046="Yes",'TSA Input'!B3046,"Ineligible"))</f>
        <v/>
      </c>
      <c r="D3083" s="246" t="str">
        <f>IF('TSA Input'!J3046="","",IF('TSA Input'!J3046="Yes",IF('TSA Input'!W3046="","",LEFT('TSA Input'!W3046,LEN('TSA Input'!W3046)-2)),""))</f>
        <v/>
      </c>
      <c r="E3083" s="246" t="str">
        <f>IF('TSA Input'!J3046="","",IF('TSA Input'!J3046="Yes",'TSA Input'!I3046,""))</f>
        <v/>
      </c>
      <c r="F3083" s="247" t="str">
        <f>IF('TSA Input'!J3046="","",IF('TSA Input'!J3046="Yes",'TSA Input'!C3046,""))</f>
        <v/>
      </c>
      <c r="G3083" s="36" t="str">
        <f>IF('TSA Input'!J3046="","",IF('TSA Input'!J3046="Yes",'TSA Input'!D3046,""))</f>
        <v/>
      </c>
      <c r="H3083" s="37" t="str">
        <f>IF('TSA Input'!K3046="","",IF('TSA Input'!J3046="Yes",'TSA Input'!G3046,""))</f>
        <v/>
      </c>
      <c r="I3083" s="37" t="str">
        <f>IF('TSA Input'!L3046="","",IF('TSA Input'!J3046="Yes",'TSA Input'!F3046,""))</f>
        <v/>
      </c>
      <c r="J3083" s="39" t="str">
        <f t="shared" si="96"/>
        <v/>
      </c>
      <c r="K3083" s="257" t="str">
        <f>IF('TSA Input'!J3046="","",IF('TSA Input'!J3046="Yes",'TSA Input'!D3046,""))</f>
        <v/>
      </c>
      <c r="L3083" s="258" t="str">
        <f>IF('TSA Input'!J3046="","",IF('TSA Input'!J3046="Yes",'TSA Input'!G3046,""))</f>
        <v/>
      </c>
      <c r="M3083" s="258" t="str">
        <f>IF('TSA Input'!J3046="","",IF('TSA Input'!J3046="Yes",'TSA Input'!F3046,""))</f>
        <v/>
      </c>
      <c r="N3083" s="39" t="str">
        <f t="shared" si="97"/>
        <v/>
      </c>
      <c r="O3083" s="149" t="s">
        <v>11</v>
      </c>
      <c r="P3083" s="148" t="s">
        <v>11</v>
      </c>
      <c r="Q3083" s="1"/>
    </row>
    <row r="3084" spans="1:17" ht="15.75" hidden="1" customHeight="1">
      <c r="A3084" s="1" t="str">
        <f t="shared" si="1"/>
        <v/>
      </c>
      <c r="B3084" s="1"/>
      <c r="C3084" s="34" t="str">
        <f>IF('TSA Input'!J3047="","",IF('TSA Input'!J3047="Yes",'TSA Input'!B3047,"Ineligible"))</f>
        <v/>
      </c>
      <c r="D3084" s="246" t="str">
        <f>IF('TSA Input'!J3047="","",IF('TSA Input'!J3047="Yes",IF('TSA Input'!W3047="","",LEFT('TSA Input'!W3047,LEN('TSA Input'!W3047)-2)),""))</f>
        <v/>
      </c>
      <c r="E3084" s="246" t="str">
        <f>IF('TSA Input'!J3047="","",IF('TSA Input'!J3047="Yes",'TSA Input'!I3047,""))</f>
        <v/>
      </c>
      <c r="F3084" s="247" t="str">
        <f>IF('TSA Input'!J3047="","",IF('TSA Input'!J3047="Yes",'TSA Input'!C3047,""))</f>
        <v/>
      </c>
      <c r="G3084" s="36" t="str">
        <f>IF('TSA Input'!J3047="","",IF('TSA Input'!J3047="Yes",'TSA Input'!D3047,""))</f>
        <v/>
      </c>
      <c r="H3084" s="37" t="str">
        <f>IF('TSA Input'!K3047="","",IF('TSA Input'!J3047="Yes",'TSA Input'!G3047,""))</f>
        <v/>
      </c>
      <c r="I3084" s="37" t="str">
        <f>IF('TSA Input'!L3047="","",IF('TSA Input'!J3047="Yes",'TSA Input'!F3047,""))</f>
        <v/>
      </c>
      <c r="J3084" s="39" t="str">
        <f t="shared" si="96"/>
        <v/>
      </c>
      <c r="K3084" s="257" t="str">
        <f>IF('TSA Input'!J3047="","",IF('TSA Input'!J3047="Yes",'TSA Input'!D3047,""))</f>
        <v/>
      </c>
      <c r="L3084" s="258" t="str">
        <f>IF('TSA Input'!J3047="","",IF('TSA Input'!J3047="Yes",'TSA Input'!G3047,""))</f>
        <v/>
      </c>
      <c r="M3084" s="258" t="str">
        <f>IF('TSA Input'!J3047="","",IF('TSA Input'!J3047="Yes",'TSA Input'!F3047,""))</f>
        <v/>
      </c>
      <c r="N3084" s="39" t="str">
        <f t="shared" si="97"/>
        <v/>
      </c>
      <c r="O3084" s="149" t="s">
        <v>11</v>
      </c>
      <c r="P3084" s="148" t="s">
        <v>11</v>
      </c>
      <c r="Q3084" s="1"/>
    </row>
    <row r="3085" spans="1:17" ht="15.75" hidden="1" customHeight="1">
      <c r="A3085" s="1" t="str">
        <f t="shared" si="1"/>
        <v/>
      </c>
      <c r="B3085" s="1"/>
      <c r="C3085" s="34" t="str">
        <f>IF('TSA Input'!J3048="","",IF('TSA Input'!J3048="Yes",'TSA Input'!B3048,"Ineligible"))</f>
        <v/>
      </c>
      <c r="D3085" s="246" t="str">
        <f>IF('TSA Input'!J3048="","",IF('TSA Input'!J3048="Yes",IF('TSA Input'!W3048="","",LEFT('TSA Input'!W3048,LEN('TSA Input'!W3048)-2)),""))</f>
        <v/>
      </c>
      <c r="E3085" s="246" t="str">
        <f>IF('TSA Input'!J3048="","",IF('TSA Input'!J3048="Yes",'TSA Input'!I3048,""))</f>
        <v/>
      </c>
      <c r="F3085" s="247" t="str">
        <f>IF('TSA Input'!J3048="","",IF('TSA Input'!J3048="Yes",'TSA Input'!C3048,""))</f>
        <v/>
      </c>
      <c r="G3085" s="36" t="str">
        <f>IF('TSA Input'!J3048="","",IF('TSA Input'!J3048="Yes",'TSA Input'!D3048,""))</f>
        <v/>
      </c>
      <c r="H3085" s="37" t="str">
        <f>IF('TSA Input'!K3048="","",IF('TSA Input'!J3048="Yes",'TSA Input'!G3048,""))</f>
        <v/>
      </c>
      <c r="I3085" s="37" t="str">
        <f>IF('TSA Input'!L3048="","",IF('TSA Input'!J3048="Yes",'TSA Input'!F3048,""))</f>
        <v/>
      </c>
      <c r="J3085" s="39" t="str">
        <f t="shared" si="96"/>
        <v/>
      </c>
      <c r="K3085" s="257" t="str">
        <f>IF('TSA Input'!J3048="","",IF('TSA Input'!J3048="Yes",'TSA Input'!D3048,""))</f>
        <v/>
      </c>
      <c r="L3085" s="258" t="str">
        <f>IF('TSA Input'!J3048="","",IF('TSA Input'!J3048="Yes",'TSA Input'!G3048,""))</f>
        <v/>
      </c>
      <c r="M3085" s="258" t="str">
        <f>IF('TSA Input'!J3048="","",IF('TSA Input'!J3048="Yes",'TSA Input'!F3048,""))</f>
        <v/>
      </c>
      <c r="N3085" s="39" t="str">
        <f t="shared" si="97"/>
        <v/>
      </c>
      <c r="O3085" s="149" t="s">
        <v>11</v>
      </c>
      <c r="P3085" s="148" t="s">
        <v>11</v>
      </c>
      <c r="Q3085" s="1"/>
    </row>
    <row r="3086" spans="1:17" ht="15.75" hidden="1" customHeight="1">
      <c r="A3086" s="1" t="str">
        <f t="shared" si="1"/>
        <v/>
      </c>
      <c r="B3086" s="1"/>
      <c r="C3086" s="34" t="str">
        <f>IF('TSA Input'!J3049="","",IF('TSA Input'!J3049="Yes",'TSA Input'!B3049,"Ineligible"))</f>
        <v/>
      </c>
      <c r="D3086" s="246" t="str">
        <f>IF('TSA Input'!J3049="","",IF('TSA Input'!J3049="Yes",IF('TSA Input'!W3049="","",LEFT('TSA Input'!W3049,LEN('TSA Input'!W3049)-2)),""))</f>
        <v/>
      </c>
      <c r="E3086" s="246" t="str">
        <f>IF('TSA Input'!J3049="","",IF('TSA Input'!J3049="Yes",'TSA Input'!I3049,""))</f>
        <v/>
      </c>
      <c r="F3086" s="247" t="str">
        <f>IF('TSA Input'!J3049="","",IF('TSA Input'!J3049="Yes",'TSA Input'!C3049,""))</f>
        <v/>
      </c>
      <c r="G3086" s="36" t="str">
        <f>IF('TSA Input'!J3049="","",IF('TSA Input'!J3049="Yes",'TSA Input'!D3049,""))</f>
        <v/>
      </c>
      <c r="H3086" s="37" t="str">
        <f>IF('TSA Input'!K3049="","",IF('TSA Input'!J3049="Yes",'TSA Input'!G3049,""))</f>
        <v/>
      </c>
      <c r="I3086" s="37" t="str">
        <f>IF('TSA Input'!L3049="","",IF('TSA Input'!J3049="Yes",'TSA Input'!F3049,""))</f>
        <v/>
      </c>
      <c r="J3086" s="39" t="str">
        <f t="shared" si="96"/>
        <v/>
      </c>
      <c r="K3086" s="257" t="str">
        <f>IF('TSA Input'!J3049="","",IF('TSA Input'!J3049="Yes",'TSA Input'!D3049,""))</f>
        <v/>
      </c>
      <c r="L3086" s="258" t="str">
        <f>IF('TSA Input'!J3049="","",IF('TSA Input'!J3049="Yes",'TSA Input'!G3049,""))</f>
        <v/>
      </c>
      <c r="M3086" s="258" t="str">
        <f>IF('TSA Input'!J3049="","",IF('TSA Input'!J3049="Yes",'TSA Input'!F3049,""))</f>
        <v/>
      </c>
      <c r="N3086" s="39" t="str">
        <f t="shared" si="97"/>
        <v/>
      </c>
      <c r="O3086" s="149" t="s">
        <v>11</v>
      </c>
      <c r="P3086" s="148" t="s">
        <v>11</v>
      </c>
      <c r="Q3086" s="1"/>
    </row>
    <row r="3087" spans="1:17" ht="15.75" hidden="1" customHeight="1">
      <c r="A3087" s="1" t="str">
        <f t="shared" si="1"/>
        <v/>
      </c>
      <c r="B3087" s="1"/>
      <c r="C3087" s="34" t="str">
        <f>IF('TSA Input'!J3050="","",IF('TSA Input'!J3050="Yes",'TSA Input'!B3050,"Ineligible"))</f>
        <v/>
      </c>
      <c r="D3087" s="246" t="str">
        <f>IF('TSA Input'!J3050="","",IF('TSA Input'!J3050="Yes",IF('TSA Input'!W3050="","",LEFT('TSA Input'!W3050,LEN('TSA Input'!W3050)-2)),""))</f>
        <v/>
      </c>
      <c r="E3087" s="246" t="str">
        <f>IF('TSA Input'!J3050="","",IF('TSA Input'!J3050="Yes",'TSA Input'!I3050,""))</f>
        <v/>
      </c>
      <c r="F3087" s="247" t="str">
        <f>IF('TSA Input'!J3050="","",IF('TSA Input'!J3050="Yes",'TSA Input'!C3050,""))</f>
        <v/>
      </c>
      <c r="G3087" s="36" t="str">
        <f>IF('TSA Input'!J3050="","",IF('TSA Input'!J3050="Yes",'TSA Input'!D3050,""))</f>
        <v/>
      </c>
      <c r="H3087" s="37" t="str">
        <f>IF('TSA Input'!K3050="","",IF('TSA Input'!J3050="Yes",'TSA Input'!G3050,""))</f>
        <v/>
      </c>
      <c r="I3087" s="37" t="str">
        <f>IF('TSA Input'!L3050="","",IF('TSA Input'!J3050="Yes",'TSA Input'!F3050,""))</f>
        <v/>
      </c>
      <c r="J3087" s="39" t="str">
        <f t="shared" si="96"/>
        <v/>
      </c>
      <c r="K3087" s="257" t="str">
        <f>IF('TSA Input'!J3050="","",IF('TSA Input'!J3050="Yes",'TSA Input'!D3050,""))</f>
        <v/>
      </c>
      <c r="L3087" s="258" t="str">
        <f>IF('TSA Input'!J3050="","",IF('TSA Input'!J3050="Yes",'TSA Input'!G3050,""))</f>
        <v/>
      </c>
      <c r="M3087" s="258" t="str">
        <f>IF('TSA Input'!J3050="","",IF('TSA Input'!J3050="Yes",'TSA Input'!F3050,""))</f>
        <v/>
      </c>
      <c r="N3087" s="39" t="str">
        <f t="shared" si="97"/>
        <v/>
      </c>
      <c r="O3087" s="149" t="s">
        <v>11</v>
      </c>
      <c r="P3087" s="148" t="s">
        <v>11</v>
      </c>
      <c r="Q3087" s="1"/>
    </row>
    <row r="3088" spans="1:17" ht="15.75" hidden="1" customHeight="1">
      <c r="A3088" s="1" t="str">
        <f t="shared" si="1"/>
        <v/>
      </c>
      <c r="B3088" s="1"/>
      <c r="C3088" s="34" t="str">
        <f>IF('TSA Input'!J3051="","",IF('TSA Input'!J3051="Yes",'TSA Input'!B3051,"Ineligible"))</f>
        <v/>
      </c>
      <c r="D3088" s="246" t="str">
        <f>IF('TSA Input'!J3051="","",IF('TSA Input'!J3051="Yes",IF('TSA Input'!W3051="","",LEFT('TSA Input'!W3051,LEN('TSA Input'!W3051)-2)),""))</f>
        <v/>
      </c>
      <c r="E3088" s="246" t="str">
        <f>IF('TSA Input'!J3051="","",IF('TSA Input'!J3051="Yes",'TSA Input'!I3051,""))</f>
        <v/>
      </c>
      <c r="F3088" s="247" t="str">
        <f>IF('TSA Input'!J3051="","",IF('TSA Input'!J3051="Yes",'TSA Input'!C3051,""))</f>
        <v/>
      </c>
      <c r="G3088" s="36" t="str">
        <f>IF('TSA Input'!J3051="","",IF('TSA Input'!J3051="Yes",'TSA Input'!D3051,""))</f>
        <v/>
      </c>
      <c r="H3088" s="37" t="str">
        <f>IF('TSA Input'!K3051="","",IF('TSA Input'!J3051="Yes",'TSA Input'!G3051,""))</f>
        <v/>
      </c>
      <c r="I3088" s="37" t="str">
        <f>IF('TSA Input'!L3051="","",IF('TSA Input'!J3051="Yes",'TSA Input'!F3051,""))</f>
        <v/>
      </c>
      <c r="J3088" s="39" t="str">
        <f t="shared" si="96"/>
        <v/>
      </c>
      <c r="K3088" s="257" t="str">
        <f>IF('TSA Input'!J3051="","",IF('TSA Input'!J3051="Yes",'TSA Input'!D3051,""))</f>
        <v/>
      </c>
      <c r="L3088" s="258" t="str">
        <f>IF('TSA Input'!J3051="","",IF('TSA Input'!J3051="Yes",'TSA Input'!G3051,""))</f>
        <v/>
      </c>
      <c r="M3088" s="258" t="str">
        <f>IF('TSA Input'!J3051="","",IF('TSA Input'!J3051="Yes",'TSA Input'!F3051,""))</f>
        <v/>
      </c>
      <c r="N3088" s="39" t="str">
        <f t="shared" si="97"/>
        <v/>
      </c>
      <c r="O3088" s="149" t="s">
        <v>11</v>
      </c>
      <c r="P3088" s="148" t="s">
        <v>11</v>
      </c>
      <c r="Q3088" s="1"/>
    </row>
    <row r="3089" spans="1:17" ht="15.75" hidden="1" customHeight="1">
      <c r="A3089" s="1" t="str">
        <f t="shared" si="1"/>
        <v/>
      </c>
      <c r="B3089" s="1"/>
      <c r="C3089" s="34" t="str">
        <f>IF('TSA Input'!J3052="","",IF('TSA Input'!J3052="Yes",'TSA Input'!B3052,"Ineligible"))</f>
        <v/>
      </c>
      <c r="D3089" s="246" t="str">
        <f>IF('TSA Input'!J3052="","",IF('TSA Input'!J3052="Yes",IF('TSA Input'!W3052="","",LEFT('TSA Input'!W3052,LEN('TSA Input'!W3052)-2)),""))</f>
        <v/>
      </c>
      <c r="E3089" s="246" t="str">
        <f>IF('TSA Input'!J3052="","",IF('TSA Input'!J3052="Yes",'TSA Input'!I3052,""))</f>
        <v/>
      </c>
      <c r="F3089" s="247" t="str">
        <f>IF('TSA Input'!J3052="","",IF('TSA Input'!J3052="Yes",'TSA Input'!C3052,""))</f>
        <v/>
      </c>
      <c r="G3089" s="36" t="str">
        <f>IF('TSA Input'!J3052="","",IF('TSA Input'!J3052="Yes",'TSA Input'!D3052,""))</f>
        <v/>
      </c>
      <c r="H3089" s="37" t="str">
        <f>IF('TSA Input'!K3052="","",IF('TSA Input'!J3052="Yes",'TSA Input'!G3052,""))</f>
        <v/>
      </c>
      <c r="I3089" s="37" t="str">
        <f>IF('TSA Input'!L3052="","",IF('TSA Input'!J3052="Yes",'TSA Input'!F3052,""))</f>
        <v/>
      </c>
      <c r="J3089" s="39" t="str">
        <f t="shared" si="96"/>
        <v/>
      </c>
      <c r="K3089" s="257" t="str">
        <f>IF('TSA Input'!J3052="","",IF('TSA Input'!J3052="Yes",'TSA Input'!D3052,""))</f>
        <v/>
      </c>
      <c r="L3089" s="258" t="str">
        <f>IF('TSA Input'!J3052="","",IF('TSA Input'!J3052="Yes",'TSA Input'!G3052,""))</f>
        <v/>
      </c>
      <c r="M3089" s="258" t="str">
        <f>IF('TSA Input'!J3052="","",IF('TSA Input'!J3052="Yes",'TSA Input'!F3052,""))</f>
        <v/>
      </c>
      <c r="N3089" s="39" t="str">
        <f t="shared" si="97"/>
        <v/>
      </c>
      <c r="O3089" s="149" t="s">
        <v>11</v>
      </c>
      <c r="P3089" s="148" t="s">
        <v>11</v>
      </c>
      <c r="Q3089" s="1"/>
    </row>
    <row r="3090" spans="1:17" ht="15.75" hidden="1" customHeight="1">
      <c r="A3090" s="1" t="str">
        <f t="shared" si="1"/>
        <v/>
      </c>
      <c r="B3090" s="1"/>
      <c r="C3090" s="34" t="str">
        <f>IF('TSA Input'!J3053="","",IF('TSA Input'!J3053="Yes",'TSA Input'!B3053,"Ineligible"))</f>
        <v/>
      </c>
      <c r="D3090" s="246" t="str">
        <f>IF('TSA Input'!J3053="","",IF('TSA Input'!J3053="Yes",IF('TSA Input'!W3053="","",LEFT('TSA Input'!W3053,LEN('TSA Input'!W3053)-2)),""))</f>
        <v/>
      </c>
      <c r="E3090" s="246" t="str">
        <f>IF('TSA Input'!J3053="","",IF('TSA Input'!J3053="Yes",'TSA Input'!I3053,""))</f>
        <v/>
      </c>
      <c r="F3090" s="247" t="str">
        <f>IF('TSA Input'!J3053="","",IF('TSA Input'!J3053="Yes",'TSA Input'!C3053,""))</f>
        <v/>
      </c>
      <c r="G3090" s="36" t="str">
        <f>IF('TSA Input'!J3053="","",IF('TSA Input'!J3053="Yes",'TSA Input'!D3053,""))</f>
        <v/>
      </c>
      <c r="H3090" s="37" t="str">
        <f>IF('TSA Input'!K3053="","",IF('TSA Input'!J3053="Yes",'TSA Input'!G3053,""))</f>
        <v/>
      </c>
      <c r="I3090" s="37" t="str">
        <f>IF('TSA Input'!L3053="","",IF('TSA Input'!J3053="Yes",'TSA Input'!F3053,""))</f>
        <v/>
      </c>
      <c r="J3090" s="39" t="str">
        <f t="shared" si="96"/>
        <v/>
      </c>
      <c r="K3090" s="257" t="str">
        <f>IF('TSA Input'!J3053="","",IF('TSA Input'!J3053="Yes",'TSA Input'!D3053,""))</f>
        <v/>
      </c>
      <c r="L3090" s="258" t="str">
        <f>IF('TSA Input'!J3053="","",IF('TSA Input'!J3053="Yes",'TSA Input'!G3053,""))</f>
        <v/>
      </c>
      <c r="M3090" s="258" t="str">
        <f>IF('TSA Input'!J3053="","",IF('TSA Input'!J3053="Yes",'TSA Input'!F3053,""))</f>
        <v/>
      </c>
      <c r="N3090" s="39" t="str">
        <f t="shared" si="97"/>
        <v/>
      </c>
      <c r="O3090" s="149" t="s">
        <v>11</v>
      </c>
      <c r="P3090" s="148" t="s">
        <v>11</v>
      </c>
      <c r="Q3090" s="1"/>
    </row>
    <row r="3091" spans="1:17" ht="15.75" hidden="1" customHeight="1">
      <c r="A3091" s="1" t="str">
        <f t="shared" si="1"/>
        <v/>
      </c>
      <c r="B3091" s="1"/>
      <c r="C3091" s="34" t="str">
        <f>IF('TSA Input'!J3054="","",IF('TSA Input'!J3054="Yes",'TSA Input'!B3054,"Ineligible"))</f>
        <v/>
      </c>
      <c r="D3091" s="246" t="str">
        <f>IF('TSA Input'!J3054="","",IF('TSA Input'!J3054="Yes",IF('TSA Input'!W3054="","",LEFT('TSA Input'!W3054,LEN('TSA Input'!W3054)-2)),""))</f>
        <v/>
      </c>
      <c r="E3091" s="246" t="str">
        <f>IF('TSA Input'!J3054="","",IF('TSA Input'!J3054="Yes",'TSA Input'!I3054,""))</f>
        <v/>
      </c>
      <c r="F3091" s="247" t="str">
        <f>IF('TSA Input'!J3054="","",IF('TSA Input'!J3054="Yes",'TSA Input'!C3054,""))</f>
        <v/>
      </c>
      <c r="G3091" s="36" t="str">
        <f>IF('TSA Input'!J3054="","",IF('TSA Input'!J3054="Yes",'TSA Input'!D3054,""))</f>
        <v/>
      </c>
      <c r="H3091" s="37" t="str">
        <f>IF('TSA Input'!K3054="","",IF('TSA Input'!J3054="Yes",'TSA Input'!G3054,""))</f>
        <v/>
      </c>
      <c r="I3091" s="37" t="str">
        <f>IF('TSA Input'!L3054="","",IF('TSA Input'!J3054="Yes",'TSA Input'!F3054,""))</f>
        <v/>
      </c>
      <c r="J3091" s="39" t="str">
        <f t="shared" si="96"/>
        <v/>
      </c>
      <c r="K3091" s="257" t="str">
        <f>IF('TSA Input'!J3054="","",IF('TSA Input'!J3054="Yes",'TSA Input'!D3054,""))</f>
        <v/>
      </c>
      <c r="L3091" s="258" t="str">
        <f>IF('TSA Input'!J3054="","",IF('TSA Input'!J3054="Yes",'TSA Input'!G3054,""))</f>
        <v/>
      </c>
      <c r="M3091" s="258" t="str">
        <f>IF('TSA Input'!J3054="","",IF('TSA Input'!J3054="Yes",'TSA Input'!F3054,""))</f>
        <v/>
      </c>
      <c r="N3091" s="39" t="str">
        <f t="shared" si="97"/>
        <v/>
      </c>
      <c r="O3091" s="149" t="s">
        <v>11</v>
      </c>
      <c r="P3091" s="148" t="s">
        <v>11</v>
      </c>
      <c r="Q3091" s="1"/>
    </row>
    <row r="3092" spans="1:17" ht="15.75" hidden="1" customHeight="1">
      <c r="A3092" s="1" t="str">
        <f t="shared" si="1"/>
        <v/>
      </c>
      <c r="B3092" s="1"/>
      <c r="C3092" s="34" t="str">
        <f>IF('TSA Input'!J3055="","",IF('TSA Input'!J3055="Yes",'TSA Input'!B3055,"Ineligible"))</f>
        <v/>
      </c>
      <c r="D3092" s="246" t="str">
        <f>IF('TSA Input'!J3055="","",IF('TSA Input'!J3055="Yes",IF('TSA Input'!W3055="","",LEFT('TSA Input'!W3055,LEN('TSA Input'!W3055)-2)),""))</f>
        <v/>
      </c>
      <c r="E3092" s="246" t="str">
        <f>IF('TSA Input'!J3055="","",IF('TSA Input'!J3055="Yes",'TSA Input'!I3055,""))</f>
        <v/>
      </c>
      <c r="F3092" s="247" t="str">
        <f>IF('TSA Input'!J3055="","",IF('TSA Input'!J3055="Yes",'TSA Input'!C3055,""))</f>
        <v/>
      </c>
      <c r="G3092" s="36" t="str">
        <f>IF('TSA Input'!J3055="","",IF('TSA Input'!J3055="Yes",'TSA Input'!D3055,""))</f>
        <v/>
      </c>
      <c r="H3092" s="37" t="str">
        <f>IF('TSA Input'!K3055="","",IF('TSA Input'!J3055="Yes",'TSA Input'!G3055,""))</f>
        <v/>
      </c>
      <c r="I3092" s="37" t="str">
        <f>IF('TSA Input'!L3055="","",IF('TSA Input'!J3055="Yes",'TSA Input'!F3055,""))</f>
        <v/>
      </c>
      <c r="J3092" s="39" t="str">
        <f t="shared" si="96"/>
        <v/>
      </c>
      <c r="K3092" s="257" t="str">
        <f>IF('TSA Input'!J3055="","",IF('TSA Input'!J3055="Yes",'TSA Input'!D3055,""))</f>
        <v/>
      </c>
      <c r="L3092" s="258" t="str">
        <f>IF('TSA Input'!J3055="","",IF('TSA Input'!J3055="Yes",'TSA Input'!G3055,""))</f>
        <v/>
      </c>
      <c r="M3092" s="258" t="str">
        <f>IF('TSA Input'!J3055="","",IF('TSA Input'!J3055="Yes",'TSA Input'!F3055,""))</f>
        <v/>
      </c>
      <c r="N3092" s="39" t="str">
        <f t="shared" si="97"/>
        <v/>
      </c>
      <c r="O3092" s="149" t="s">
        <v>11</v>
      </c>
      <c r="P3092" s="148" t="s">
        <v>11</v>
      </c>
      <c r="Q3092" s="1"/>
    </row>
    <row r="3093" spans="1:17" ht="15.75" hidden="1" customHeight="1">
      <c r="A3093" s="1" t="str">
        <f t="shared" si="1"/>
        <v/>
      </c>
      <c r="B3093" s="1"/>
      <c r="C3093" s="34" t="str">
        <f>IF('TSA Input'!J3056="","",IF('TSA Input'!J3056="Yes",'TSA Input'!B3056,"Ineligible"))</f>
        <v/>
      </c>
      <c r="D3093" s="246" t="str">
        <f>IF('TSA Input'!J3056="","",IF('TSA Input'!J3056="Yes",IF('TSA Input'!W3056="","",LEFT('TSA Input'!W3056,LEN('TSA Input'!W3056)-2)),""))</f>
        <v/>
      </c>
      <c r="E3093" s="246" t="str">
        <f>IF('TSA Input'!J3056="","",IF('TSA Input'!J3056="Yes",'TSA Input'!I3056,""))</f>
        <v/>
      </c>
      <c r="F3093" s="247" t="str">
        <f>IF('TSA Input'!J3056="","",IF('TSA Input'!J3056="Yes",'TSA Input'!C3056,""))</f>
        <v/>
      </c>
      <c r="G3093" s="36" t="str">
        <f>IF('TSA Input'!J3056="","",IF('TSA Input'!J3056="Yes",'TSA Input'!D3056,""))</f>
        <v/>
      </c>
      <c r="H3093" s="37" t="str">
        <f>IF('TSA Input'!K3056="","",IF('TSA Input'!J3056="Yes",'TSA Input'!G3056,""))</f>
        <v/>
      </c>
      <c r="I3093" s="37" t="str">
        <f>IF('TSA Input'!L3056="","",IF('TSA Input'!J3056="Yes",'TSA Input'!F3056,""))</f>
        <v/>
      </c>
      <c r="J3093" s="39" t="str">
        <f t="shared" si="96"/>
        <v/>
      </c>
      <c r="K3093" s="257" t="str">
        <f>IF('TSA Input'!J3056="","",IF('TSA Input'!J3056="Yes",'TSA Input'!D3056,""))</f>
        <v/>
      </c>
      <c r="L3093" s="258" t="str">
        <f>IF('TSA Input'!J3056="","",IF('TSA Input'!J3056="Yes",'TSA Input'!G3056,""))</f>
        <v/>
      </c>
      <c r="M3093" s="258" t="str">
        <f>IF('TSA Input'!J3056="","",IF('TSA Input'!J3056="Yes",'TSA Input'!F3056,""))</f>
        <v/>
      </c>
      <c r="N3093" s="39" t="str">
        <f t="shared" si="97"/>
        <v/>
      </c>
      <c r="O3093" s="149" t="s">
        <v>11</v>
      </c>
      <c r="P3093" s="148" t="s">
        <v>11</v>
      </c>
      <c r="Q3093" s="1"/>
    </row>
    <row r="3094" spans="1:17" ht="15.75" hidden="1" customHeight="1">
      <c r="A3094" s="1" t="str">
        <f t="shared" si="1"/>
        <v/>
      </c>
      <c r="B3094" s="1"/>
      <c r="C3094" s="34" t="str">
        <f>IF('TSA Input'!J3057="","",IF('TSA Input'!J3057="Yes",'TSA Input'!B3057,"Ineligible"))</f>
        <v/>
      </c>
      <c r="D3094" s="246" t="str">
        <f>IF('TSA Input'!J3057="","",IF('TSA Input'!J3057="Yes",IF('TSA Input'!W3057="","",LEFT('TSA Input'!W3057,LEN('TSA Input'!W3057)-2)),""))</f>
        <v/>
      </c>
      <c r="E3094" s="246" t="str">
        <f>IF('TSA Input'!J3057="","",IF('TSA Input'!J3057="Yes",'TSA Input'!I3057,""))</f>
        <v/>
      </c>
      <c r="F3094" s="247" t="str">
        <f>IF('TSA Input'!J3057="","",IF('TSA Input'!J3057="Yes",'TSA Input'!C3057,""))</f>
        <v/>
      </c>
      <c r="G3094" s="36" t="str">
        <f>IF('TSA Input'!J3057="","",IF('TSA Input'!J3057="Yes",'TSA Input'!D3057,""))</f>
        <v/>
      </c>
      <c r="H3094" s="37" t="str">
        <f>IF('TSA Input'!K3057="","",IF('TSA Input'!J3057="Yes",'TSA Input'!G3057,""))</f>
        <v/>
      </c>
      <c r="I3094" s="37" t="str">
        <f>IF('TSA Input'!L3057="","",IF('TSA Input'!J3057="Yes",'TSA Input'!F3057,""))</f>
        <v/>
      </c>
      <c r="J3094" s="39" t="str">
        <f t="shared" si="96"/>
        <v/>
      </c>
      <c r="K3094" s="257" t="str">
        <f>IF('TSA Input'!J3057="","",IF('TSA Input'!J3057="Yes",'TSA Input'!D3057,""))</f>
        <v/>
      </c>
      <c r="L3094" s="258" t="str">
        <f>IF('TSA Input'!J3057="","",IF('TSA Input'!J3057="Yes",'TSA Input'!G3057,""))</f>
        <v/>
      </c>
      <c r="M3094" s="258" t="str">
        <f>IF('TSA Input'!J3057="","",IF('TSA Input'!J3057="Yes",'TSA Input'!F3057,""))</f>
        <v/>
      </c>
      <c r="N3094" s="39" t="str">
        <f t="shared" si="97"/>
        <v/>
      </c>
      <c r="O3094" s="149" t="s">
        <v>11</v>
      </c>
      <c r="P3094" s="148" t="s">
        <v>11</v>
      </c>
      <c r="Q3094" s="1"/>
    </row>
    <row r="3095" spans="1:17" ht="15.75" hidden="1" customHeight="1">
      <c r="A3095" s="1" t="str">
        <f t="shared" si="1"/>
        <v/>
      </c>
      <c r="B3095" s="1"/>
      <c r="C3095" s="34" t="str">
        <f>IF('TSA Input'!J3058="","",IF('TSA Input'!J3058="Yes",'TSA Input'!B3058,"Ineligible"))</f>
        <v/>
      </c>
      <c r="D3095" s="246" t="str">
        <f>IF('TSA Input'!J3058="","",IF('TSA Input'!J3058="Yes",IF('TSA Input'!W3058="","",LEFT('TSA Input'!W3058,LEN('TSA Input'!W3058)-2)),""))</f>
        <v/>
      </c>
      <c r="E3095" s="246" t="str">
        <f>IF('TSA Input'!J3058="","",IF('TSA Input'!J3058="Yes",'TSA Input'!I3058,""))</f>
        <v/>
      </c>
      <c r="F3095" s="247" t="str">
        <f>IF('TSA Input'!J3058="","",IF('TSA Input'!J3058="Yes",'TSA Input'!C3058,""))</f>
        <v/>
      </c>
      <c r="G3095" s="36" t="str">
        <f>IF('TSA Input'!J3058="","",IF('TSA Input'!J3058="Yes",'TSA Input'!D3058,""))</f>
        <v/>
      </c>
      <c r="H3095" s="37" t="str">
        <f>IF('TSA Input'!K3058="","",IF('TSA Input'!J3058="Yes",'TSA Input'!G3058,""))</f>
        <v/>
      </c>
      <c r="I3095" s="37" t="str">
        <f>IF('TSA Input'!L3058="","",IF('TSA Input'!J3058="Yes",'TSA Input'!F3058,""))</f>
        <v/>
      </c>
      <c r="J3095" s="39" t="str">
        <f t="shared" si="96"/>
        <v/>
      </c>
      <c r="K3095" s="257" t="str">
        <f>IF('TSA Input'!J3058="","",IF('TSA Input'!J3058="Yes",'TSA Input'!D3058,""))</f>
        <v/>
      </c>
      <c r="L3095" s="258" t="str">
        <f>IF('TSA Input'!J3058="","",IF('TSA Input'!J3058="Yes",'TSA Input'!G3058,""))</f>
        <v/>
      </c>
      <c r="M3095" s="258" t="str">
        <f>IF('TSA Input'!J3058="","",IF('TSA Input'!J3058="Yes",'TSA Input'!F3058,""))</f>
        <v/>
      </c>
      <c r="N3095" s="39" t="str">
        <f t="shared" si="97"/>
        <v/>
      </c>
      <c r="O3095" s="149" t="s">
        <v>11</v>
      </c>
      <c r="P3095" s="148" t="s">
        <v>11</v>
      </c>
      <c r="Q3095" s="1"/>
    </row>
    <row r="3096" spans="1:17" ht="15.75" hidden="1" customHeight="1">
      <c r="A3096" s="1" t="str">
        <f t="shared" si="1"/>
        <v/>
      </c>
      <c r="B3096" s="1"/>
      <c r="C3096" s="34" t="str">
        <f>IF('TSA Input'!J3059="","",IF('TSA Input'!J3059="Yes",'TSA Input'!B3059,"Ineligible"))</f>
        <v/>
      </c>
      <c r="D3096" s="246" t="str">
        <f>IF('TSA Input'!J3059="","",IF('TSA Input'!J3059="Yes",IF('TSA Input'!W3059="","",LEFT('TSA Input'!W3059,LEN('TSA Input'!W3059)-2)),""))</f>
        <v/>
      </c>
      <c r="E3096" s="246" t="str">
        <f>IF('TSA Input'!J3059="","",IF('TSA Input'!J3059="Yes",'TSA Input'!I3059,""))</f>
        <v/>
      </c>
      <c r="F3096" s="247" t="str">
        <f>IF('TSA Input'!J3059="","",IF('TSA Input'!J3059="Yes",'TSA Input'!C3059,""))</f>
        <v/>
      </c>
      <c r="G3096" s="36" t="str">
        <f>IF('TSA Input'!J3059="","",IF('TSA Input'!J3059="Yes",'TSA Input'!D3059,""))</f>
        <v/>
      </c>
      <c r="H3096" s="37" t="str">
        <f>IF('TSA Input'!K3059="","",IF('TSA Input'!J3059="Yes",'TSA Input'!G3059,""))</f>
        <v/>
      </c>
      <c r="I3096" s="37" t="str">
        <f>IF('TSA Input'!L3059="","",IF('TSA Input'!J3059="Yes",'TSA Input'!F3059,""))</f>
        <v/>
      </c>
      <c r="J3096" s="39" t="str">
        <f t="shared" si="96"/>
        <v/>
      </c>
      <c r="K3096" s="257" t="str">
        <f>IF('TSA Input'!J3059="","",IF('TSA Input'!J3059="Yes",'TSA Input'!D3059,""))</f>
        <v/>
      </c>
      <c r="L3096" s="258" t="str">
        <f>IF('TSA Input'!J3059="","",IF('TSA Input'!J3059="Yes",'TSA Input'!G3059,""))</f>
        <v/>
      </c>
      <c r="M3096" s="258" t="str">
        <f>IF('TSA Input'!J3059="","",IF('TSA Input'!J3059="Yes",'TSA Input'!F3059,""))</f>
        <v/>
      </c>
      <c r="N3096" s="39" t="str">
        <f t="shared" si="97"/>
        <v/>
      </c>
      <c r="O3096" s="149" t="s">
        <v>11</v>
      </c>
      <c r="P3096" s="148" t="s">
        <v>11</v>
      </c>
      <c r="Q3096" s="1"/>
    </row>
    <row r="3097" spans="1:17" ht="15.75" hidden="1" customHeight="1">
      <c r="A3097" s="1" t="str">
        <f t="shared" si="1"/>
        <v/>
      </c>
      <c r="B3097" s="1"/>
      <c r="C3097" s="34" t="str">
        <f>IF('TSA Input'!J3060="","",IF('TSA Input'!J3060="Yes",'TSA Input'!B3060,"Ineligible"))</f>
        <v/>
      </c>
      <c r="D3097" s="246" t="str">
        <f>IF('TSA Input'!J3060="","",IF('TSA Input'!J3060="Yes",IF('TSA Input'!W3060="","",LEFT('TSA Input'!W3060,LEN('TSA Input'!W3060)-2)),""))</f>
        <v/>
      </c>
      <c r="E3097" s="246" t="str">
        <f>IF('TSA Input'!J3060="","",IF('TSA Input'!J3060="Yes",'TSA Input'!I3060,""))</f>
        <v/>
      </c>
      <c r="F3097" s="247" t="str">
        <f>IF('TSA Input'!J3060="","",IF('TSA Input'!J3060="Yes",'TSA Input'!C3060,""))</f>
        <v/>
      </c>
      <c r="G3097" s="36" t="str">
        <f>IF('TSA Input'!J3060="","",IF('TSA Input'!J3060="Yes",'TSA Input'!D3060,""))</f>
        <v/>
      </c>
      <c r="H3097" s="37" t="str">
        <f>IF('TSA Input'!K3060="","",IF('TSA Input'!J3060="Yes",'TSA Input'!G3060,""))</f>
        <v/>
      </c>
      <c r="I3097" s="37" t="str">
        <f>IF('TSA Input'!L3060="","",IF('TSA Input'!J3060="Yes",'TSA Input'!F3060,""))</f>
        <v/>
      </c>
      <c r="J3097" s="39" t="str">
        <f t="shared" si="96"/>
        <v/>
      </c>
      <c r="K3097" s="257" t="str">
        <f>IF('TSA Input'!J3060="","",IF('TSA Input'!J3060="Yes",'TSA Input'!D3060,""))</f>
        <v/>
      </c>
      <c r="L3097" s="258" t="str">
        <f>IF('TSA Input'!J3060="","",IF('TSA Input'!J3060="Yes",'TSA Input'!G3060,""))</f>
        <v/>
      </c>
      <c r="M3097" s="258" t="str">
        <f>IF('TSA Input'!J3060="","",IF('TSA Input'!J3060="Yes",'TSA Input'!F3060,""))</f>
        <v/>
      </c>
      <c r="N3097" s="39" t="str">
        <f t="shared" si="97"/>
        <v/>
      </c>
      <c r="O3097" s="149" t="s">
        <v>11</v>
      </c>
      <c r="P3097" s="148" t="s">
        <v>11</v>
      </c>
      <c r="Q3097" s="1"/>
    </row>
    <row r="3098" spans="1:17" ht="15.75" hidden="1" customHeight="1">
      <c r="A3098" s="1" t="str">
        <f t="shared" si="1"/>
        <v/>
      </c>
      <c r="B3098" s="1"/>
      <c r="C3098" s="34" t="str">
        <f>IF('TSA Input'!J3061="","",IF('TSA Input'!J3061="Yes",'TSA Input'!B3061,"Ineligible"))</f>
        <v/>
      </c>
      <c r="D3098" s="246" t="str">
        <f>IF('TSA Input'!J3061="","",IF('TSA Input'!J3061="Yes",IF('TSA Input'!W3061="","",LEFT('TSA Input'!W3061,LEN('TSA Input'!W3061)-2)),""))</f>
        <v/>
      </c>
      <c r="E3098" s="246" t="str">
        <f>IF('TSA Input'!J3061="","",IF('TSA Input'!J3061="Yes",'TSA Input'!I3061,""))</f>
        <v/>
      </c>
      <c r="F3098" s="247" t="str">
        <f>IF('TSA Input'!J3061="","",IF('TSA Input'!J3061="Yes",'TSA Input'!C3061,""))</f>
        <v/>
      </c>
      <c r="G3098" s="36" t="str">
        <f>IF('TSA Input'!J3061="","",IF('TSA Input'!J3061="Yes",'TSA Input'!D3061,""))</f>
        <v/>
      </c>
      <c r="H3098" s="37" t="str">
        <f>IF('TSA Input'!K3061="","",IF('TSA Input'!J3061="Yes",'TSA Input'!G3061,""))</f>
        <v/>
      </c>
      <c r="I3098" s="37" t="str">
        <f>IF('TSA Input'!L3061="","",IF('TSA Input'!J3061="Yes",'TSA Input'!F3061,""))</f>
        <v/>
      </c>
      <c r="J3098" s="39" t="str">
        <f t="shared" si="96"/>
        <v/>
      </c>
      <c r="K3098" s="257" t="str">
        <f>IF('TSA Input'!J3061="","",IF('TSA Input'!J3061="Yes",'TSA Input'!D3061,""))</f>
        <v/>
      </c>
      <c r="L3098" s="258" t="str">
        <f>IF('TSA Input'!J3061="","",IF('TSA Input'!J3061="Yes",'TSA Input'!G3061,""))</f>
        <v/>
      </c>
      <c r="M3098" s="258" t="str">
        <f>IF('TSA Input'!J3061="","",IF('TSA Input'!J3061="Yes",'TSA Input'!F3061,""))</f>
        <v/>
      </c>
      <c r="N3098" s="39" t="str">
        <f t="shared" si="97"/>
        <v/>
      </c>
      <c r="O3098" s="149" t="s">
        <v>11</v>
      </c>
      <c r="P3098" s="148" t="s">
        <v>11</v>
      </c>
      <c r="Q3098" s="1"/>
    </row>
    <row r="3099" spans="1:17" ht="15.75" hidden="1" customHeight="1">
      <c r="A3099" s="1" t="str">
        <f t="shared" si="1"/>
        <v/>
      </c>
      <c r="B3099" s="1"/>
      <c r="C3099" s="34" t="str">
        <f>IF('TSA Input'!J3062="","",IF('TSA Input'!J3062="Yes",'TSA Input'!B3062,"Ineligible"))</f>
        <v/>
      </c>
      <c r="D3099" s="246" t="str">
        <f>IF('TSA Input'!J3062="","",IF('TSA Input'!J3062="Yes",IF('TSA Input'!W3062="","",LEFT('TSA Input'!W3062,LEN('TSA Input'!W3062)-2)),""))</f>
        <v/>
      </c>
      <c r="E3099" s="246" t="str">
        <f>IF('TSA Input'!J3062="","",IF('TSA Input'!J3062="Yes",'TSA Input'!I3062,""))</f>
        <v/>
      </c>
      <c r="F3099" s="247" t="str">
        <f>IF('TSA Input'!J3062="","",IF('TSA Input'!J3062="Yes",'TSA Input'!C3062,""))</f>
        <v/>
      </c>
      <c r="G3099" s="36" t="str">
        <f>IF('TSA Input'!J3062="","",IF('TSA Input'!J3062="Yes",'TSA Input'!D3062,""))</f>
        <v/>
      </c>
      <c r="H3099" s="37" t="str">
        <f>IF('TSA Input'!K3062="","",IF('TSA Input'!J3062="Yes",'TSA Input'!G3062,""))</f>
        <v/>
      </c>
      <c r="I3099" s="37" t="str">
        <f>IF('TSA Input'!L3062="","",IF('TSA Input'!J3062="Yes",'TSA Input'!F3062,""))</f>
        <v/>
      </c>
      <c r="J3099" s="39" t="str">
        <f t="shared" si="96"/>
        <v/>
      </c>
      <c r="K3099" s="257" t="str">
        <f>IF('TSA Input'!J3062="","",IF('TSA Input'!J3062="Yes",'TSA Input'!D3062,""))</f>
        <v/>
      </c>
      <c r="L3099" s="258" t="str">
        <f>IF('TSA Input'!J3062="","",IF('TSA Input'!J3062="Yes",'TSA Input'!G3062,""))</f>
        <v/>
      </c>
      <c r="M3099" s="258" t="str">
        <f>IF('TSA Input'!J3062="","",IF('TSA Input'!J3062="Yes",'TSA Input'!F3062,""))</f>
        <v/>
      </c>
      <c r="N3099" s="39" t="str">
        <f t="shared" si="97"/>
        <v/>
      </c>
      <c r="O3099" s="149" t="s">
        <v>11</v>
      </c>
      <c r="P3099" s="148" t="s">
        <v>11</v>
      </c>
      <c r="Q3099" s="1"/>
    </row>
    <row r="3100" spans="1:17" ht="15.75" hidden="1" customHeight="1">
      <c r="A3100" s="1" t="str">
        <f t="shared" si="1"/>
        <v/>
      </c>
      <c r="B3100" s="1"/>
      <c r="C3100" s="34" t="str">
        <f>IF('TSA Input'!J3063="","",IF('TSA Input'!J3063="Yes",'TSA Input'!B3063,"Ineligible"))</f>
        <v/>
      </c>
      <c r="D3100" s="246" t="str">
        <f>IF('TSA Input'!J3063="","",IF('TSA Input'!J3063="Yes",IF('TSA Input'!W3063="","",LEFT('TSA Input'!W3063,LEN('TSA Input'!W3063)-2)),""))</f>
        <v/>
      </c>
      <c r="E3100" s="246" t="str">
        <f>IF('TSA Input'!J3063="","",IF('TSA Input'!J3063="Yes",'TSA Input'!I3063,""))</f>
        <v/>
      </c>
      <c r="F3100" s="247" t="str">
        <f>IF('TSA Input'!J3063="","",IF('TSA Input'!J3063="Yes",'TSA Input'!C3063,""))</f>
        <v/>
      </c>
      <c r="G3100" s="36" t="str">
        <f>IF('TSA Input'!J3063="","",IF('TSA Input'!J3063="Yes",'TSA Input'!D3063,""))</f>
        <v/>
      </c>
      <c r="H3100" s="37" t="str">
        <f>IF('TSA Input'!K3063="","",IF('TSA Input'!J3063="Yes",'TSA Input'!G3063,""))</f>
        <v/>
      </c>
      <c r="I3100" s="37" t="str">
        <f>IF('TSA Input'!L3063="","",IF('TSA Input'!J3063="Yes",'TSA Input'!F3063,""))</f>
        <v/>
      </c>
      <c r="J3100" s="39" t="str">
        <f t="shared" si="96"/>
        <v/>
      </c>
      <c r="K3100" s="257" t="str">
        <f>IF('TSA Input'!J3063="","",IF('TSA Input'!J3063="Yes",'TSA Input'!D3063,""))</f>
        <v/>
      </c>
      <c r="L3100" s="258" t="str">
        <f>IF('TSA Input'!J3063="","",IF('TSA Input'!J3063="Yes",'TSA Input'!G3063,""))</f>
        <v/>
      </c>
      <c r="M3100" s="258" t="str">
        <f>IF('TSA Input'!J3063="","",IF('TSA Input'!J3063="Yes",'TSA Input'!F3063,""))</f>
        <v/>
      </c>
      <c r="N3100" s="39" t="str">
        <f t="shared" si="97"/>
        <v/>
      </c>
      <c r="O3100" s="149" t="s">
        <v>11</v>
      </c>
      <c r="P3100" s="148" t="s">
        <v>11</v>
      </c>
      <c r="Q3100" s="1"/>
    </row>
    <row r="3101" spans="1:17" ht="15.75" hidden="1" customHeight="1">
      <c r="A3101" s="1" t="str">
        <f t="shared" si="1"/>
        <v/>
      </c>
      <c r="B3101" s="1"/>
      <c r="C3101" s="34" t="str">
        <f>IF('TSA Input'!J3064="","",IF('TSA Input'!J3064="Yes",'TSA Input'!B3064,"Ineligible"))</f>
        <v/>
      </c>
      <c r="D3101" s="246" t="str">
        <f>IF('TSA Input'!J3064="","",IF('TSA Input'!J3064="Yes",IF('TSA Input'!W3064="","",LEFT('TSA Input'!W3064,LEN('TSA Input'!W3064)-2)),""))</f>
        <v/>
      </c>
      <c r="E3101" s="246" t="str">
        <f>IF('TSA Input'!J3064="","",IF('TSA Input'!J3064="Yes",'TSA Input'!I3064,""))</f>
        <v/>
      </c>
      <c r="F3101" s="247" t="str">
        <f>IF('TSA Input'!J3064="","",IF('TSA Input'!J3064="Yes",'TSA Input'!C3064,""))</f>
        <v/>
      </c>
      <c r="G3101" s="36" t="str">
        <f>IF('TSA Input'!J3064="","",IF('TSA Input'!J3064="Yes",'TSA Input'!D3064,""))</f>
        <v/>
      </c>
      <c r="H3101" s="37" t="str">
        <f>IF('TSA Input'!K3064="","",IF('TSA Input'!J3064="Yes",'TSA Input'!G3064,""))</f>
        <v/>
      </c>
      <c r="I3101" s="37" t="str">
        <f>IF('TSA Input'!L3064="","",IF('TSA Input'!J3064="Yes",'TSA Input'!F3064,""))</f>
        <v/>
      </c>
      <c r="J3101" s="39" t="str">
        <f t="shared" si="96"/>
        <v/>
      </c>
      <c r="K3101" s="257" t="str">
        <f>IF('TSA Input'!J3064="","",IF('TSA Input'!J3064="Yes",'TSA Input'!D3064,""))</f>
        <v/>
      </c>
      <c r="L3101" s="258" t="str">
        <f>IF('TSA Input'!J3064="","",IF('TSA Input'!J3064="Yes",'TSA Input'!G3064,""))</f>
        <v/>
      </c>
      <c r="M3101" s="258" t="str">
        <f>IF('TSA Input'!J3064="","",IF('TSA Input'!J3064="Yes",'TSA Input'!F3064,""))</f>
        <v/>
      </c>
      <c r="N3101" s="39" t="str">
        <f t="shared" si="97"/>
        <v/>
      </c>
      <c r="O3101" s="149" t="s">
        <v>11</v>
      </c>
      <c r="P3101" s="148" t="s">
        <v>11</v>
      </c>
      <c r="Q3101" s="1"/>
    </row>
    <row r="3102" spans="1:17" ht="15.75" hidden="1" customHeight="1">
      <c r="A3102" s="1" t="str">
        <f t="shared" si="1"/>
        <v/>
      </c>
      <c r="B3102" s="1"/>
      <c r="C3102" s="34" t="str">
        <f>IF('TSA Input'!J3065="","",IF('TSA Input'!J3065="Yes",'TSA Input'!B3065,"Ineligible"))</f>
        <v/>
      </c>
      <c r="D3102" s="246" t="str">
        <f>IF('TSA Input'!J3065="","",IF('TSA Input'!J3065="Yes",IF('TSA Input'!W3065="","",LEFT('TSA Input'!W3065,LEN('TSA Input'!W3065)-2)),""))</f>
        <v/>
      </c>
      <c r="E3102" s="246" t="str">
        <f>IF('TSA Input'!J3065="","",IF('TSA Input'!J3065="Yes",'TSA Input'!I3065,""))</f>
        <v/>
      </c>
      <c r="F3102" s="247" t="str">
        <f>IF('TSA Input'!J3065="","",IF('TSA Input'!J3065="Yes",'TSA Input'!C3065,""))</f>
        <v/>
      </c>
      <c r="G3102" s="36" t="str">
        <f>IF('TSA Input'!J3065="","",IF('TSA Input'!J3065="Yes",'TSA Input'!D3065,""))</f>
        <v/>
      </c>
      <c r="H3102" s="37" t="str">
        <f>IF('TSA Input'!K3065="","",IF('TSA Input'!J3065="Yes",'TSA Input'!G3065,""))</f>
        <v/>
      </c>
      <c r="I3102" s="37" t="str">
        <f>IF('TSA Input'!L3065="","",IF('TSA Input'!J3065="Yes",'TSA Input'!F3065,""))</f>
        <v/>
      </c>
      <c r="J3102" s="39" t="str">
        <f t="shared" si="96"/>
        <v/>
      </c>
      <c r="K3102" s="257" t="str">
        <f>IF('TSA Input'!J3065="","",IF('TSA Input'!J3065="Yes",'TSA Input'!D3065,""))</f>
        <v/>
      </c>
      <c r="L3102" s="258" t="str">
        <f>IF('TSA Input'!J3065="","",IF('TSA Input'!J3065="Yes",'TSA Input'!G3065,""))</f>
        <v/>
      </c>
      <c r="M3102" s="258" t="str">
        <f>IF('TSA Input'!J3065="","",IF('TSA Input'!J3065="Yes",'TSA Input'!F3065,""))</f>
        <v/>
      </c>
      <c r="N3102" s="39" t="str">
        <f t="shared" si="97"/>
        <v/>
      </c>
      <c r="O3102" s="149" t="s">
        <v>11</v>
      </c>
      <c r="P3102" s="148" t="s">
        <v>11</v>
      </c>
      <c r="Q3102" s="1"/>
    </row>
    <row r="3103" spans="1:17" ht="15.75" hidden="1" customHeight="1">
      <c r="A3103" s="1" t="str">
        <f t="shared" si="1"/>
        <v/>
      </c>
      <c r="B3103" s="1"/>
      <c r="C3103" s="34" t="str">
        <f>IF('TSA Input'!J3066="","",IF('TSA Input'!J3066="Yes",'TSA Input'!B3066,"Ineligible"))</f>
        <v/>
      </c>
      <c r="D3103" s="246" t="str">
        <f>IF('TSA Input'!J3066="","",IF('TSA Input'!J3066="Yes",IF('TSA Input'!W3066="","",LEFT('TSA Input'!W3066,LEN('TSA Input'!W3066)-2)),""))</f>
        <v/>
      </c>
      <c r="E3103" s="246" t="str">
        <f>IF('TSA Input'!J3066="","",IF('TSA Input'!J3066="Yes",'TSA Input'!I3066,""))</f>
        <v/>
      </c>
      <c r="F3103" s="247" t="str">
        <f>IF('TSA Input'!J3066="","",IF('TSA Input'!J3066="Yes",'TSA Input'!C3066,""))</f>
        <v/>
      </c>
      <c r="G3103" s="36" t="str">
        <f>IF('TSA Input'!J3066="","",IF('TSA Input'!J3066="Yes",'TSA Input'!D3066,""))</f>
        <v/>
      </c>
      <c r="H3103" s="37" t="str">
        <f>IF('TSA Input'!K3066="","",IF('TSA Input'!J3066="Yes",'TSA Input'!G3066,""))</f>
        <v/>
      </c>
      <c r="I3103" s="37" t="str">
        <f>IF('TSA Input'!L3066="","",IF('TSA Input'!J3066="Yes",'TSA Input'!F3066,""))</f>
        <v/>
      </c>
      <c r="J3103" s="39" t="str">
        <f t="shared" si="96"/>
        <v/>
      </c>
      <c r="K3103" s="257" t="str">
        <f>IF('TSA Input'!J3066="","",IF('TSA Input'!J3066="Yes",'TSA Input'!D3066,""))</f>
        <v/>
      </c>
      <c r="L3103" s="258" t="str">
        <f>IF('TSA Input'!J3066="","",IF('TSA Input'!J3066="Yes",'TSA Input'!G3066,""))</f>
        <v/>
      </c>
      <c r="M3103" s="258" t="str">
        <f>IF('TSA Input'!J3066="","",IF('TSA Input'!J3066="Yes",'TSA Input'!F3066,""))</f>
        <v/>
      </c>
      <c r="N3103" s="39" t="str">
        <f t="shared" si="97"/>
        <v/>
      </c>
      <c r="O3103" s="149" t="s">
        <v>11</v>
      </c>
      <c r="P3103" s="148" t="s">
        <v>11</v>
      </c>
      <c r="Q3103" s="1"/>
    </row>
    <row r="3104" spans="1:17" ht="15.75" hidden="1" customHeight="1">
      <c r="A3104" s="1" t="str">
        <f t="shared" si="1"/>
        <v/>
      </c>
      <c r="B3104" s="1"/>
      <c r="C3104" s="34" t="str">
        <f>IF('TSA Input'!J3067="","",IF('TSA Input'!J3067="Yes",'TSA Input'!B3067,"Ineligible"))</f>
        <v/>
      </c>
      <c r="D3104" s="246" t="str">
        <f>IF('TSA Input'!J3067="","",IF('TSA Input'!J3067="Yes",IF('TSA Input'!W3067="","",LEFT('TSA Input'!W3067,LEN('TSA Input'!W3067)-2)),""))</f>
        <v/>
      </c>
      <c r="E3104" s="246" t="str">
        <f>IF('TSA Input'!J3067="","",IF('TSA Input'!J3067="Yes",'TSA Input'!I3067,""))</f>
        <v/>
      </c>
      <c r="F3104" s="247" t="str">
        <f>IF('TSA Input'!J3067="","",IF('TSA Input'!J3067="Yes",'TSA Input'!C3067,""))</f>
        <v/>
      </c>
      <c r="G3104" s="36" t="str">
        <f>IF('TSA Input'!J3067="","",IF('TSA Input'!J3067="Yes",'TSA Input'!D3067,""))</f>
        <v/>
      </c>
      <c r="H3104" s="37" t="str">
        <f>IF('TSA Input'!K3067="","",IF('TSA Input'!J3067="Yes",'TSA Input'!G3067,""))</f>
        <v/>
      </c>
      <c r="I3104" s="37" t="str">
        <f>IF('TSA Input'!L3067="","",IF('TSA Input'!J3067="Yes",'TSA Input'!F3067,""))</f>
        <v/>
      </c>
      <c r="J3104" s="39" t="str">
        <f t="shared" si="96"/>
        <v/>
      </c>
      <c r="K3104" s="257" t="str">
        <f>IF('TSA Input'!J3067="","",IF('TSA Input'!J3067="Yes",'TSA Input'!D3067,""))</f>
        <v/>
      </c>
      <c r="L3104" s="258" t="str">
        <f>IF('TSA Input'!J3067="","",IF('TSA Input'!J3067="Yes",'TSA Input'!G3067,""))</f>
        <v/>
      </c>
      <c r="M3104" s="258" t="str">
        <f>IF('TSA Input'!J3067="","",IF('TSA Input'!J3067="Yes",'TSA Input'!F3067,""))</f>
        <v/>
      </c>
      <c r="N3104" s="39" t="str">
        <f t="shared" si="97"/>
        <v/>
      </c>
      <c r="O3104" s="149" t="s">
        <v>11</v>
      </c>
      <c r="P3104" s="148" t="s">
        <v>11</v>
      </c>
      <c r="Q3104" s="1"/>
    </row>
    <row r="3105" spans="1:17" ht="15.75" hidden="1" customHeight="1">
      <c r="A3105" s="1" t="str">
        <f t="shared" si="1"/>
        <v/>
      </c>
      <c r="B3105" s="1"/>
      <c r="C3105" s="34" t="str">
        <f>IF('TSA Input'!J3068="","",IF('TSA Input'!J3068="Yes",'TSA Input'!B3068,"Ineligible"))</f>
        <v/>
      </c>
      <c r="D3105" s="246" t="str">
        <f>IF('TSA Input'!J3068="","",IF('TSA Input'!J3068="Yes",IF('TSA Input'!W3068="","",LEFT('TSA Input'!W3068,LEN('TSA Input'!W3068)-2)),""))</f>
        <v/>
      </c>
      <c r="E3105" s="246" t="str">
        <f>IF('TSA Input'!J3068="","",IF('TSA Input'!J3068="Yes",'TSA Input'!I3068,""))</f>
        <v/>
      </c>
      <c r="F3105" s="247" t="str">
        <f>IF('TSA Input'!J3068="","",IF('TSA Input'!J3068="Yes",'TSA Input'!C3068,""))</f>
        <v/>
      </c>
      <c r="G3105" s="36" t="str">
        <f>IF('TSA Input'!J3068="","",IF('TSA Input'!J3068="Yes",'TSA Input'!D3068,""))</f>
        <v/>
      </c>
      <c r="H3105" s="37" t="str">
        <f>IF('TSA Input'!K3068="","",IF('TSA Input'!J3068="Yes",'TSA Input'!G3068,""))</f>
        <v/>
      </c>
      <c r="I3105" s="37" t="str">
        <f>IF('TSA Input'!L3068="","",IF('TSA Input'!J3068="Yes",'TSA Input'!F3068,""))</f>
        <v/>
      </c>
      <c r="J3105" s="39" t="str">
        <f t="shared" si="96"/>
        <v/>
      </c>
      <c r="K3105" s="257" t="str">
        <f>IF('TSA Input'!J3068="","",IF('TSA Input'!J3068="Yes",'TSA Input'!D3068,""))</f>
        <v/>
      </c>
      <c r="L3105" s="258" t="str">
        <f>IF('TSA Input'!J3068="","",IF('TSA Input'!J3068="Yes",'TSA Input'!G3068,""))</f>
        <v/>
      </c>
      <c r="M3105" s="258" t="str">
        <f>IF('TSA Input'!J3068="","",IF('TSA Input'!J3068="Yes",'TSA Input'!F3068,""))</f>
        <v/>
      </c>
      <c r="N3105" s="39" t="str">
        <f t="shared" si="97"/>
        <v/>
      </c>
      <c r="O3105" s="149" t="s">
        <v>11</v>
      </c>
      <c r="P3105" s="148" t="s">
        <v>11</v>
      </c>
      <c r="Q3105" s="1"/>
    </row>
    <row r="3106" spans="1:17" ht="15.75" hidden="1" customHeight="1">
      <c r="A3106" s="1" t="str">
        <f t="shared" si="1"/>
        <v/>
      </c>
      <c r="B3106" s="1"/>
      <c r="C3106" s="34" t="str">
        <f>IF('TSA Input'!J3069="","",IF('TSA Input'!J3069="Yes",'TSA Input'!B3069,"Ineligible"))</f>
        <v/>
      </c>
      <c r="D3106" s="246" t="str">
        <f>IF('TSA Input'!J3069="","",IF('TSA Input'!J3069="Yes",IF('TSA Input'!W3069="","",LEFT('TSA Input'!W3069,LEN('TSA Input'!W3069)-2)),""))</f>
        <v/>
      </c>
      <c r="E3106" s="246" t="str">
        <f>IF('TSA Input'!J3069="","",IF('TSA Input'!J3069="Yes",'TSA Input'!I3069,""))</f>
        <v/>
      </c>
      <c r="F3106" s="247" t="str">
        <f>IF('TSA Input'!J3069="","",IF('TSA Input'!J3069="Yes",'TSA Input'!C3069,""))</f>
        <v/>
      </c>
      <c r="G3106" s="36" t="str">
        <f>IF('TSA Input'!J3069="","",IF('TSA Input'!J3069="Yes",'TSA Input'!D3069,""))</f>
        <v/>
      </c>
      <c r="H3106" s="37" t="str">
        <f>IF('TSA Input'!K3069="","",IF('TSA Input'!J3069="Yes",'TSA Input'!G3069,""))</f>
        <v/>
      </c>
      <c r="I3106" s="37" t="str">
        <f>IF('TSA Input'!L3069="","",IF('TSA Input'!J3069="Yes",'TSA Input'!F3069,""))</f>
        <v/>
      </c>
      <c r="J3106" s="39" t="str">
        <f t="shared" si="96"/>
        <v/>
      </c>
      <c r="K3106" s="257" t="str">
        <f>IF('TSA Input'!J3069="","",IF('TSA Input'!J3069="Yes",'TSA Input'!D3069,""))</f>
        <v/>
      </c>
      <c r="L3106" s="258" t="str">
        <f>IF('TSA Input'!J3069="","",IF('TSA Input'!J3069="Yes",'TSA Input'!G3069,""))</f>
        <v/>
      </c>
      <c r="M3106" s="258" t="str">
        <f>IF('TSA Input'!J3069="","",IF('TSA Input'!J3069="Yes",'TSA Input'!F3069,""))</f>
        <v/>
      </c>
      <c r="N3106" s="39" t="str">
        <f t="shared" si="97"/>
        <v/>
      </c>
      <c r="O3106" s="149" t="s">
        <v>11</v>
      </c>
      <c r="P3106" s="148" t="s">
        <v>11</v>
      </c>
      <c r="Q3106" s="1"/>
    </row>
    <row r="3107" spans="1:17" ht="15.75" hidden="1" customHeight="1">
      <c r="A3107" s="1" t="str">
        <f t="shared" si="1"/>
        <v/>
      </c>
      <c r="B3107" s="1"/>
      <c r="C3107" s="34" t="str">
        <f>IF('TSA Input'!J3070="","",IF('TSA Input'!J3070="Yes",'TSA Input'!B3070,"Ineligible"))</f>
        <v/>
      </c>
      <c r="D3107" s="246" t="str">
        <f>IF('TSA Input'!J3070="","",IF('TSA Input'!J3070="Yes",IF('TSA Input'!W3070="","",LEFT('TSA Input'!W3070,LEN('TSA Input'!W3070)-2)),""))</f>
        <v/>
      </c>
      <c r="E3107" s="246" t="str">
        <f>IF('TSA Input'!J3070="","",IF('TSA Input'!J3070="Yes",'TSA Input'!I3070,""))</f>
        <v/>
      </c>
      <c r="F3107" s="247" t="str">
        <f>IF('TSA Input'!J3070="","",IF('TSA Input'!J3070="Yes",'TSA Input'!C3070,""))</f>
        <v/>
      </c>
      <c r="G3107" s="36" t="str">
        <f>IF('TSA Input'!J3070="","",IF('TSA Input'!J3070="Yes",'TSA Input'!D3070,""))</f>
        <v/>
      </c>
      <c r="H3107" s="37" t="str">
        <f>IF('TSA Input'!K3070="","",IF('TSA Input'!J3070="Yes",'TSA Input'!G3070,""))</f>
        <v/>
      </c>
      <c r="I3107" s="37" t="str">
        <f>IF('TSA Input'!L3070="","",IF('TSA Input'!J3070="Yes",'TSA Input'!F3070,""))</f>
        <v/>
      </c>
      <c r="J3107" s="39" t="str">
        <f t="shared" si="96"/>
        <v/>
      </c>
      <c r="K3107" s="257" t="str">
        <f>IF('TSA Input'!J3070="","",IF('TSA Input'!J3070="Yes",'TSA Input'!D3070,""))</f>
        <v/>
      </c>
      <c r="L3107" s="258" t="str">
        <f>IF('TSA Input'!J3070="","",IF('TSA Input'!J3070="Yes",'TSA Input'!G3070,""))</f>
        <v/>
      </c>
      <c r="M3107" s="258" t="str">
        <f>IF('TSA Input'!J3070="","",IF('TSA Input'!J3070="Yes",'TSA Input'!F3070,""))</f>
        <v/>
      </c>
      <c r="N3107" s="39" t="str">
        <f t="shared" si="97"/>
        <v/>
      </c>
      <c r="O3107" s="149" t="s">
        <v>11</v>
      </c>
      <c r="P3107" s="148" t="s">
        <v>11</v>
      </c>
      <c r="Q3107" s="1"/>
    </row>
    <row r="3108" spans="1:17" ht="15.75" hidden="1" customHeight="1">
      <c r="A3108" s="1" t="str">
        <f t="shared" si="1"/>
        <v/>
      </c>
      <c r="B3108" s="1"/>
      <c r="C3108" s="34" t="str">
        <f>IF('TSA Input'!J3071="","",IF('TSA Input'!J3071="Yes",'TSA Input'!B3071,"Ineligible"))</f>
        <v/>
      </c>
      <c r="D3108" s="246" t="str">
        <f>IF('TSA Input'!J3071="","",IF('TSA Input'!J3071="Yes",IF('TSA Input'!W3071="","",LEFT('TSA Input'!W3071,LEN('TSA Input'!W3071)-2)),""))</f>
        <v/>
      </c>
      <c r="E3108" s="246" t="str">
        <f>IF('TSA Input'!J3071="","",IF('TSA Input'!J3071="Yes",'TSA Input'!I3071,""))</f>
        <v/>
      </c>
      <c r="F3108" s="247" t="str">
        <f>IF('TSA Input'!J3071="","",IF('TSA Input'!J3071="Yes",'TSA Input'!C3071,""))</f>
        <v/>
      </c>
      <c r="G3108" s="36" t="str">
        <f>IF('TSA Input'!J3071="","",IF('TSA Input'!J3071="Yes",'TSA Input'!D3071,""))</f>
        <v/>
      </c>
      <c r="H3108" s="37" t="str">
        <f>IF('TSA Input'!K3071="","",IF('TSA Input'!J3071="Yes",'TSA Input'!G3071,""))</f>
        <v/>
      </c>
      <c r="I3108" s="37" t="str">
        <f>IF('TSA Input'!L3071="","",IF('TSA Input'!J3071="Yes",'TSA Input'!F3071,""))</f>
        <v/>
      </c>
      <c r="J3108" s="39" t="str">
        <f t="shared" si="96"/>
        <v/>
      </c>
      <c r="K3108" s="257" t="str">
        <f>IF('TSA Input'!J3071="","",IF('TSA Input'!J3071="Yes",'TSA Input'!D3071,""))</f>
        <v/>
      </c>
      <c r="L3108" s="258" t="str">
        <f>IF('TSA Input'!J3071="","",IF('TSA Input'!J3071="Yes",'TSA Input'!G3071,""))</f>
        <v/>
      </c>
      <c r="M3108" s="258" t="str">
        <f>IF('TSA Input'!J3071="","",IF('TSA Input'!J3071="Yes",'TSA Input'!F3071,""))</f>
        <v/>
      </c>
      <c r="N3108" s="39" t="str">
        <f t="shared" si="97"/>
        <v/>
      </c>
      <c r="O3108" s="149" t="s">
        <v>11</v>
      </c>
      <c r="P3108" s="148" t="s">
        <v>11</v>
      </c>
      <c r="Q3108" s="1"/>
    </row>
    <row r="3109" spans="1:17" ht="15.75" hidden="1" customHeight="1">
      <c r="A3109" s="1" t="str">
        <f t="shared" si="1"/>
        <v/>
      </c>
      <c r="B3109" s="1"/>
      <c r="C3109" s="34" t="str">
        <f>IF('TSA Input'!J3072="","",IF('TSA Input'!J3072="Yes",'TSA Input'!B3072,"Ineligible"))</f>
        <v/>
      </c>
      <c r="D3109" s="246" t="str">
        <f>IF('TSA Input'!J3072="","",IF('TSA Input'!J3072="Yes",IF('TSA Input'!W3072="","",LEFT('TSA Input'!W3072,LEN('TSA Input'!W3072)-2)),""))</f>
        <v/>
      </c>
      <c r="E3109" s="246" t="str">
        <f>IF('TSA Input'!J3072="","",IF('TSA Input'!J3072="Yes",'TSA Input'!I3072,""))</f>
        <v/>
      </c>
      <c r="F3109" s="247" t="str">
        <f>IF('TSA Input'!J3072="","",IF('TSA Input'!J3072="Yes",'TSA Input'!C3072,""))</f>
        <v/>
      </c>
      <c r="G3109" s="36" t="str">
        <f>IF('TSA Input'!J3072="","",IF('TSA Input'!J3072="Yes",'TSA Input'!D3072,""))</f>
        <v/>
      </c>
      <c r="H3109" s="37" t="str">
        <f>IF('TSA Input'!K3072="","",IF('TSA Input'!J3072="Yes",'TSA Input'!G3072,""))</f>
        <v/>
      </c>
      <c r="I3109" s="37" t="str">
        <f>IF('TSA Input'!L3072="","",IF('TSA Input'!J3072="Yes",'TSA Input'!F3072,""))</f>
        <v/>
      </c>
      <c r="J3109" s="39" t="str">
        <f t="shared" si="96"/>
        <v/>
      </c>
      <c r="K3109" s="257" t="str">
        <f>IF('TSA Input'!J3072="","",IF('TSA Input'!J3072="Yes",'TSA Input'!D3072,""))</f>
        <v/>
      </c>
      <c r="L3109" s="258" t="str">
        <f>IF('TSA Input'!J3072="","",IF('TSA Input'!J3072="Yes",'TSA Input'!G3072,""))</f>
        <v/>
      </c>
      <c r="M3109" s="258" t="str">
        <f>IF('TSA Input'!J3072="","",IF('TSA Input'!J3072="Yes",'TSA Input'!F3072,""))</f>
        <v/>
      </c>
      <c r="N3109" s="39" t="str">
        <f t="shared" si="97"/>
        <v/>
      </c>
      <c r="O3109" s="149" t="s">
        <v>11</v>
      </c>
      <c r="P3109" s="148" t="s">
        <v>11</v>
      </c>
      <c r="Q3109" s="1"/>
    </row>
    <row r="3110" spans="1:17" ht="15.75" hidden="1" customHeight="1">
      <c r="A3110" s="1" t="str">
        <f t="shared" si="1"/>
        <v/>
      </c>
      <c r="B3110" s="1"/>
      <c r="C3110" s="34" t="str">
        <f>IF('TSA Input'!J3073="","",IF('TSA Input'!J3073="Yes",'TSA Input'!B3073,"Ineligible"))</f>
        <v/>
      </c>
      <c r="D3110" s="246" t="str">
        <f>IF('TSA Input'!J3073="","",IF('TSA Input'!J3073="Yes",IF('TSA Input'!W3073="","",LEFT('TSA Input'!W3073,LEN('TSA Input'!W3073)-2)),""))</f>
        <v/>
      </c>
      <c r="E3110" s="246" t="str">
        <f>IF('TSA Input'!J3073="","",IF('TSA Input'!J3073="Yes",'TSA Input'!I3073,""))</f>
        <v/>
      </c>
      <c r="F3110" s="247" t="str">
        <f>IF('TSA Input'!J3073="","",IF('TSA Input'!J3073="Yes",'TSA Input'!C3073,""))</f>
        <v/>
      </c>
      <c r="G3110" s="36" t="str">
        <f>IF('TSA Input'!J3073="","",IF('TSA Input'!J3073="Yes",'TSA Input'!D3073,""))</f>
        <v/>
      </c>
      <c r="H3110" s="37" t="str">
        <f>IF('TSA Input'!K3073="","",IF('TSA Input'!J3073="Yes",'TSA Input'!G3073,""))</f>
        <v/>
      </c>
      <c r="I3110" s="37" t="str">
        <f>IF('TSA Input'!L3073="","",IF('TSA Input'!J3073="Yes",'TSA Input'!F3073,""))</f>
        <v/>
      </c>
      <c r="J3110" s="39" t="str">
        <f t="shared" si="96"/>
        <v/>
      </c>
      <c r="K3110" s="257" t="str">
        <f>IF('TSA Input'!J3073="","",IF('TSA Input'!J3073="Yes",'TSA Input'!D3073,""))</f>
        <v/>
      </c>
      <c r="L3110" s="258" t="str">
        <f>IF('TSA Input'!J3073="","",IF('TSA Input'!J3073="Yes",'TSA Input'!G3073,""))</f>
        <v/>
      </c>
      <c r="M3110" s="258" t="str">
        <f>IF('TSA Input'!J3073="","",IF('TSA Input'!J3073="Yes",'TSA Input'!F3073,""))</f>
        <v/>
      </c>
      <c r="N3110" s="39" t="str">
        <f t="shared" si="97"/>
        <v/>
      </c>
      <c r="O3110" s="149" t="s">
        <v>11</v>
      </c>
      <c r="P3110" s="148" t="s">
        <v>11</v>
      </c>
      <c r="Q3110" s="1"/>
    </row>
    <row r="3111" spans="1:17" ht="15.75" hidden="1" customHeight="1">
      <c r="A3111" s="1" t="str">
        <f t="shared" si="1"/>
        <v/>
      </c>
      <c r="B3111" s="1"/>
      <c r="C3111" s="34" t="str">
        <f>IF('TSA Input'!J3074="","",IF('TSA Input'!J3074="Yes",'TSA Input'!B3074,"Ineligible"))</f>
        <v/>
      </c>
      <c r="D3111" s="246" t="str">
        <f>IF('TSA Input'!J3074="","",IF('TSA Input'!J3074="Yes",IF('TSA Input'!W3074="","",LEFT('TSA Input'!W3074,LEN('TSA Input'!W3074)-2)),""))</f>
        <v/>
      </c>
      <c r="E3111" s="246" t="str">
        <f>IF('TSA Input'!J3074="","",IF('TSA Input'!J3074="Yes",'TSA Input'!I3074,""))</f>
        <v/>
      </c>
      <c r="F3111" s="247" t="str">
        <f>IF('TSA Input'!J3074="","",IF('TSA Input'!J3074="Yes",'TSA Input'!C3074,""))</f>
        <v/>
      </c>
      <c r="G3111" s="36" t="str">
        <f>IF('TSA Input'!J3074="","",IF('TSA Input'!J3074="Yes",'TSA Input'!D3074,""))</f>
        <v/>
      </c>
      <c r="H3111" s="37" t="str">
        <f>IF('TSA Input'!K3074="","",IF('TSA Input'!J3074="Yes",'TSA Input'!G3074,""))</f>
        <v/>
      </c>
      <c r="I3111" s="37" t="str">
        <f>IF('TSA Input'!L3074="","",IF('TSA Input'!J3074="Yes",'TSA Input'!F3074,""))</f>
        <v/>
      </c>
      <c r="J3111" s="39" t="str">
        <f t="shared" si="96"/>
        <v/>
      </c>
      <c r="K3111" s="257" t="str">
        <f>IF('TSA Input'!J3074="","",IF('TSA Input'!J3074="Yes",'TSA Input'!D3074,""))</f>
        <v/>
      </c>
      <c r="L3111" s="258" t="str">
        <f>IF('TSA Input'!J3074="","",IF('TSA Input'!J3074="Yes",'TSA Input'!G3074,""))</f>
        <v/>
      </c>
      <c r="M3111" s="258" t="str">
        <f>IF('TSA Input'!J3074="","",IF('TSA Input'!J3074="Yes",'TSA Input'!F3074,""))</f>
        <v/>
      </c>
      <c r="N3111" s="39" t="str">
        <f t="shared" si="97"/>
        <v/>
      </c>
      <c r="O3111" s="149" t="s">
        <v>11</v>
      </c>
      <c r="P3111" s="148" t="s">
        <v>11</v>
      </c>
      <c r="Q3111" s="1"/>
    </row>
    <row r="3112" spans="1:17" ht="15.75" hidden="1" customHeight="1">
      <c r="A3112" s="1" t="str">
        <f t="shared" si="1"/>
        <v/>
      </c>
      <c r="B3112" s="1"/>
      <c r="C3112" s="34" t="str">
        <f>IF('TSA Input'!J3075="","",IF('TSA Input'!J3075="Yes",'TSA Input'!B3075,"Ineligible"))</f>
        <v/>
      </c>
      <c r="D3112" s="246" t="str">
        <f>IF('TSA Input'!J3075="","",IF('TSA Input'!J3075="Yes",IF('TSA Input'!W3075="","",LEFT('TSA Input'!W3075,LEN('TSA Input'!W3075)-2)),""))</f>
        <v/>
      </c>
      <c r="E3112" s="246" t="str">
        <f>IF('TSA Input'!J3075="","",IF('TSA Input'!J3075="Yes",'TSA Input'!I3075,""))</f>
        <v/>
      </c>
      <c r="F3112" s="247" t="str">
        <f>IF('TSA Input'!J3075="","",IF('TSA Input'!J3075="Yes",'TSA Input'!C3075,""))</f>
        <v/>
      </c>
      <c r="G3112" s="36" t="str">
        <f>IF('TSA Input'!J3075="","",IF('TSA Input'!J3075="Yes",'TSA Input'!D3075,""))</f>
        <v/>
      </c>
      <c r="H3112" s="37" t="str">
        <f>IF('TSA Input'!K3075="","",IF('TSA Input'!J3075="Yes",'TSA Input'!G3075,""))</f>
        <v/>
      </c>
      <c r="I3112" s="37" t="str">
        <f>IF('TSA Input'!L3075="","",IF('TSA Input'!J3075="Yes",'TSA Input'!F3075,""))</f>
        <v/>
      </c>
      <c r="J3112" s="39" t="str">
        <f t="shared" si="96"/>
        <v/>
      </c>
      <c r="K3112" s="257" t="str">
        <f>IF('TSA Input'!J3075="","",IF('TSA Input'!J3075="Yes",'TSA Input'!D3075,""))</f>
        <v/>
      </c>
      <c r="L3112" s="258" t="str">
        <f>IF('TSA Input'!J3075="","",IF('TSA Input'!J3075="Yes",'TSA Input'!G3075,""))</f>
        <v/>
      </c>
      <c r="M3112" s="258" t="str">
        <f>IF('TSA Input'!J3075="","",IF('TSA Input'!J3075="Yes",'TSA Input'!F3075,""))</f>
        <v/>
      </c>
      <c r="N3112" s="39" t="str">
        <f t="shared" si="97"/>
        <v/>
      </c>
      <c r="O3112" s="149" t="s">
        <v>11</v>
      </c>
      <c r="P3112" s="148" t="s">
        <v>11</v>
      </c>
      <c r="Q3112" s="1"/>
    </row>
    <row r="3113" spans="1:17" ht="15.75" hidden="1" customHeight="1">
      <c r="A3113" s="1" t="str">
        <f t="shared" si="1"/>
        <v/>
      </c>
      <c r="B3113" s="1"/>
      <c r="C3113" s="34" t="str">
        <f>IF('TSA Input'!J3076="","",IF('TSA Input'!J3076="Yes",'TSA Input'!B3076,"Ineligible"))</f>
        <v/>
      </c>
      <c r="D3113" s="246" t="str">
        <f>IF('TSA Input'!J3076="","",IF('TSA Input'!J3076="Yes",IF('TSA Input'!W3076="","",LEFT('TSA Input'!W3076,LEN('TSA Input'!W3076)-2)),""))</f>
        <v/>
      </c>
      <c r="E3113" s="246" t="str">
        <f>IF('TSA Input'!J3076="","",IF('TSA Input'!J3076="Yes",'TSA Input'!I3076,""))</f>
        <v/>
      </c>
      <c r="F3113" s="247" t="str">
        <f>IF('TSA Input'!J3076="","",IF('TSA Input'!J3076="Yes",'TSA Input'!C3076,""))</f>
        <v/>
      </c>
      <c r="G3113" s="36" t="str">
        <f>IF('TSA Input'!J3076="","",IF('TSA Input'!J3076="Yes",'TSA Input'!D3076,""))</f>
        <v/>
      </c>
      <c r="H3113" s="37" t="str">
        <f>IF('TSA Input'!K3076="","",IF('TSA Input'!J3076="Yes",'TSA Input'!G3076,""))</f>
        <v/>
      </c>
      <c r="I3113" s="37" t="str">
        <f>IF('TSA Input'!L3076="","",IF('TSA Input'!J3076="Yes",'TSA Input'!F3076,""))</f>
        <v/>
      </c>
      <c r="J3113" s="39" t="str">
        <f t="shared" ref="J3113:J3176" si="98">IF($C3113="","",SUM(G3113:I3113))</f>
        <v/>
      </c>
      <c r="K3113" s="257" t="str">
        <f>IF('TSA Input'!J3076="","",IF('TSA Input'!J3076="Yes",'TSA Input'!D3076,""))</f>
        <v/>
      </c>
      <c r="L3113" s="258" t="str">
        <f>IF('TSA Input'!J3076="","",IF('TSA Input'!J3076="Yes",'TSA Input'!G3076,""))</f>
        <v/>
      </c>
      <c r="M3113" s="258" t="str">
        <f>IF('TSA Input'!J3076="","",IF('TSA Input'!J3076="Yes",'TSA Input'!F3076,""))</f>
        <v/>
      </c>
      <c r="N3113" s="39" t="str">
        <f t="shared" ref="N3113:N3176" si="99">IF($C3113="","",SUM(K3113:M3113))</f>
        <v/>
      </c>
      <c r="O3113" s="149" t="s">
        <v>11</v>
      </c>
      <c r="P3113" s="148" t="s">
        <v>11</v>
      </c>
      <c r="Q3113" s="1"/>
    </row>
    <row r="3114" spans="1:17" ht="15.75" hidden="1" customHeight="1">
      <c r="A3114" s="1" t="str">
        <f t="shared" si="1"/>
        <v/>
      </c>
      <c r="B3114" s="1"/>
      <c r="C3114" s="34" t="str">
        <f>IF('TSA Input'!J3077="","",IF('TSA Input'!J3077="Yes",'TSA Input'!B3077,"Ineligible"))</f>
        <v/>
      </c>
      <c r="D3114" s="246" t="str">
        <f>IF('TSA Input'!J3077="","",IF('TSA Input'!J3077="Yes",IF('TSA Input'!W3077="","",LEFT('TSA Input'!W3077,LEN('TSA Input'!W3077)-2)),""))</f>
        <v/>
      </c>
      <c r="E3114" s="246" t="str">
        <f>IF('TSA Input'!J3077="","",IF('TSA Input'!J3077="Yes",'TSA Input'!I3077,""))</f>
        <v/>
      </c>
      <c r="F3114" s="247" t="str">
        <f>IF('TSA Input'!J3077="","",IF('TSA Input'!J3077="Yes",'TSA Input'!C3077,""))</f>
        <v/>
      </c>
      <c r="G3114" s="36" t="str">
        <f>IF('TSA Input'!J3077="","",IF('TSA Input'!J3077="Yes",'TSA Input'!D3077,""))</f>
        <v/>
      </c>
      <c r="H3114" s="37" t="str">
        <f>IF('TSA Input'!K3077="","",IF('TSA Input'!J3077="Yes",'TSA Input'!G3077,""))</f>
        <v/>
      </c>
      <c r="I3114" s="37" t="str">
        <f>IF('TSA Input'!L3077="","",IF('TSA Input'!J3077="Yes",'TSA Input'!F3077,""))</f>
        <v/>
      </c>
      <c r="J3114" s="39" t="str">
        <f t="shared" si="98"/>
        <v/>
      </c>
      <c r="K3114" s="257" t="str">
        <f>IF('TSA Input'!J3077="","",IF('TSA Input'!J3077="Yes",'TSA Input'!D3077,""))</f>
        <v/>
      </c>
      <c r="L3114" s="258" t="str">
        <f>IF('TSA Input'!J3077="","",IF('TSA Input'!J3077="Yes",'TSA Input'!G3077,""))</f>
        <v/>
      </c>
      <c r="M3114" s="258" t="str">
        <f>IF('TSA Input'!J3077="","",IF('TSA Input'!J3077="Yes",'TSA Input'!F3077,""))</f>
        <v/>
      </c>
      <c r="N3114" s="39" t="str">
        <f t="shared" si="99"/>
        <v/>
      </c>
      <c r="O3114" s="149" t="s">
        <v>11</v>
      </c>
      <c r="P3114" s="148" t="s">
        <v>11</v>
      </c>
      <c r="Q3114" s="1"/>
    </row>
    <row r="3115" spans="1:17" ht="15.75" hidden="1" customHeight="1">
      <c r="A3115" s="1" t="str">
        <f t="shared" si="1"/>
        <v/>
      </c>
      <c r="B3115" s="1"/>
      <c r="C3115" s="34" t="str">
        <f>IF('TSA Input'!J3078="","",IF('TSA Input'!J3078="Yes",'TSA Input'!B3078,"Ineligible"))</f>
        <v/>
      </c>
      <c r="D3115" s="246" t="str">
        <f>IF('TSA Input'!J3078="","",IF('TSA Input'!J3078="Yes",IF('TSA Input'!W3078="","",LEFT('TSA Input'!W3078,LEN('TSA Input'!W3078)-2)),""))</f>
        <v/>
      </c>
      <c r="E3115" s="246" t="str">
        <f>IF('TSA Input'!J3078="","",IF('TSA Input'!J3078="Yes",'TSA Input'!I3078,""))</f>
        <v/>
      </c>
      <c r="F3115" s="247" t="str">
        <f>IF('TSA Input'!J3078="","",IF('TSA Input'!J3078="Yes",'TSA Input'!C3078,""))</f>
        <v/>
      </c>
      <c r="G3115" s="36" t="str">
        <f>IF('TSA Input'!J3078="","",IF('TSA Input'!J3078="Yes",'TSA Input'!D3078,""))</f>
        <v/>
      </c>
      <c r="H3115" s="37" t="str">
        <f>IF('TSA Input'!K3078="","",IF('TSA Input'!J3078="Yes",'TSA Input'!G3078,""))</f>
        <v/>
      </c>
      <c r="I3115" s="37" t="str">
        <f>IF('TSA Input'!L3078="","",IF('TSA Input'!J3078="Yes",'TSA Input'!F3078,""))</f>
        <v/>
      </c>
      <c r="J3115" s="39" t="str">
        <f t="shared" si="98"/>
        <v/>
      </c>
      <c r="K3115" s="257" t="str">
        <f>IF('TSA Input'!J3078="","",IF('TSA Input'!J3078="Yes",'TSA Input'!D3078,""))</f>
        <v/>
      </c>
      <c r="L3115" s="258" t="str">
        <f>IF('TSA Input'!J3078="","",IF('TSA Input'!J3078="Yes",'TSA Input'!G3078,""))</f>
        <v/>
      </c>
      <c r="M3115" s="258" t="str">
        <f>IF('TSA Input'!J3078="","",IF('TSA Input'!J3078="Yes",'TSA Input'!F3078,""))</f>
        <v/>
      </c>
      <c r="N3115" s="39" t="str">
        <f t="shared" si="99"/>
        <v/>
      </c>
      <c r="O3115" s="149" t="s">
        <v>11</v>
      </c>
      <c r="P3115" s="148" t="s">
        <v>11</v>
      </c>
      <c r="Q3115" s="1"/>
    </row>
    <row r="3116" spans="1:17" ht="15.75" hidden="1" customHeight="1">
      <c r="A3116" s="1" t="str">
        <f t="shared" si="1"/>
        <v/>
      </c>
      <c r="B3116" s="1"/>
      <c r="C3116" s="34" t="str">
        <f>IF('TSA Input'!J3079="","",IF('TSA Input'!J3079="Yes",'TSA Input'!B3079,"Ineligible"))</f>
        <v/>
      </c>
      <c r="D3116" s="246" t="str">
        <f>IF('TSA Input'!J3079="","",IF('TSA Input'!J3079="Yes",IF('TSA Input'!W3079="","",LEFT('TSA Input'!W3079,LEN('TSA Input'!W3079)-2)),""))</f>
        <v/>
      </c>
      <c r="E3116" s="246" t="str">
        <f>IF('TSA Input'!J3079="","",IF('TSA Input'!J3079="Yes",'TSA Input'!I3079,""))</f>
        <v/>
      </c>
      <c r="F3116" s="247" t="str">
        <f>IF('TSA Input'!J3079="","",IF('TSA Input'!J3079="Yes",'TSA Input'!C3079,""))</f>
        <v/>
      </c>
      <c r="G3116" s="36" t="str">
        <f>IF('TSA Input'!J3079="","",IF('TSA Input'!J3079="Yes",'TSA Input'!D3079,""))</f>
        <v/>
      </c>
      <c r="H3116" s="37" t="str">
        <f>IF('TSA Input'!K3079="","",IF('TSA Input'!J3079="Yes",'TSA Input'!G3079,""))</f>
        <v/>
      </c>
      <c r="I3116" s="37" t="str">
        <f>IF('TSA Input'!L3079="","",IF('TSA Input'!J3079="Yes",'TSA Input'!F3079,""))</f>
        <v/>
      </c>
      <c r="J3116" s="39" t="str">
        <f t="shared" si="98"/>
        <v/>
      </c>
      <c r="K3116" s="257" t="str">
        <f>IF('TSA Input'!J3079="","",IF('TSA Input'!J3079="Yes",'TSA Input'!D3079,""))</f>
        <v/>
      </c>
      <c r="L3116" s="258" t="str">
        <f>IF('TSA Input'!J3079="","",IF('TSA Input'!J3079="Yes",'TSA Input'!G3079,""))</f>
        <v/>
      </c>
      <c r="M3116" s="258" t="str">
        <f>IF('TSA Input'!J3079="","",IF('TSA Input'!J3079="Yes",'TSA Input'!F3079,""))</f>
        <v/>
      </c>
      <c r="N3116" s="39" t="str">
        <f t="shared" si="99"/>
        <v/>
      </c>
      <c r="O3116" s="149" t="s">
        <v>11</v>
      </c>
      <c r="P3116" s="148" t="s">
        <v>11</v>
      </c>
      <c r="Q3116" s="1"/>
    </row>
    <row r="3117" spans="1:17" ht="15.75" hidden="1" customHeight="1">
      <c r="A3117" s="1" t="str">
        <f t="shared" si="1"/>
        <v/>
      </c>
      <c r="B3117" s="1"/>
      <c r="C3117" s="34" t="str">
        <f>IF('TSA Input'!J3080="","",IF('TSA Input'!J3080="Yes",'TSA Input'!B3080,"Ineligible"))</f>
        <v/>
      </c>
      <c r="D3117" s="246" t="str">
        <f>IF('TSA Input'!J3080="","",IF('TSA Input'!J3080="Yes",IF('TSA Input'!W3080="","",LEFT('TSA Input'!W3080,LEN('TSA Input'!W3080)-2)),""))</f>
        <v/>
      </c>
      <c r="E3117" s="246" t="str">
        <f>IF('TSA Input'!J3080="","",IF('TSA Input'!J3080="Yes",'TSA Input'!I3080,""))</f>
        <v/>
      </c>
      <c r="F3117" s="247" t="str">
        <f>IF('TSA Input'!J3080="","",IF('TSA Input'!J3080="Yes",'TSA Input'!C3080,""))</f>
        <v/>
      </c>
      <c r="G3117" s="36" t="str">
        <f>IF('TSA Input'!J3080="","",IF('TSA Input'!J3080="Yes",'TSA Input'!D3080,""))</f>
        <v/>
      </c>
      <c r="H3117" s="37" t="str">
        <f>IF('TSA Input'!K3080="","",IF('TSA Input'!J3080="Yes",'TSA Input'!G3080,""))</f>
        <v/>
      </c>
      <c r="I3117" s="37" t="str">
        <f>IF('TSA Input'!L3080="","",IF('TSA Input'!J3080="Yes",'TSA Input'!F3080,""))</f>
        <v/>
      </c>
      <c r="J3117" s="39" t="str">
        <f t="shared" si="98"/>
        <v/>
      </c>
      <c r="K3117" s="257" t="str">
        <f>IF('TSA Input'!J3080="","",IF('TSA Input'!J3080="Yes",'TSA Input'!D3080,""))</f>
        <v/>
      </c>
      <c r="L3117" s="258" t="str">
        <f>IF('TSA Input'!J3080="","",IF('TSA Input'!J3080="Yes",'TSA Input'!G3080,""))</f>
        <v/>
      </c>
      <c r="M3117" s="258" t="str">
        <f>IF('TSA Input'!J3080="","",IF('TSA Input'!J3080="Yes",'TSA Input'!F3080,""))</f>
        <v/>
      </c>
      <c r="N3117" s="39" t="str">
        <f t="shared" si="99"/>
        <v/>
      </c>
      <c r="O3117" s="149" t="s">
        <v>11</v>
      </c>
      <c r="P3117" s="148" t="s">
        <v>11</v>
      </c>
      <c r="Q3117" s="1"/>
    </row>
    <row r="3118" spans="1:17" ht="15.75" hidden="1" customHeight="1">
      <c r="A3118" s="1" t="str">
        <f t="shared" si="1"/>
        <v/>
      </c>
      <c r="B3118" s="1"/>
      <c r="C3118" s="34" t="str">
        <f>IF('TSA Input'!J3081="","",IF('TSA Input'!J3081="Yes",'TSA Input'!B3081,"Ineligible"))</f>
        <v/>
      </c>
      <c r="D3118" s="246" t="str">
        <f>IF('TSA Input'!J3081="","",IF('TSA Input'!J3081="Yes",IF('TSA Input'!W3081="","",LEFT('TSA Input'!W3081,LEN('TSA Input'!W3081)-2)),""))</f>
        <v/>
      </c>
      <c r="E3118" s="246" t="str">
        <f>IF('TSA Input'!J3081="","",IF('TSA Input'!J3081="Yes",'TSA Input'!I3081,""))</f>
        <v/>
      </c>
      <c r="F3118" s="247" t="str">
        <f>IF('TSA Input'!J3081="","",IF('TSA Input'!J3081="Yes",'TSA Input'!C3081,""))</f>
        <v/>
      </c>
      <c r="G3118" s="36" t="str">
        <f>IF('TSA Input'!J3081="","",IF('TSA Input'!J3081="Yes",'TSA Input'!D3081,""))</f>
        <v/>
      </c>
      <c r="H3118" s="37" t="str">
        <f>IF('TSA Input'!K3081="","",IF('TSA Input'!J3081="Yes",'TSA Input'!G3081,""))</f>
        <v/>
      </c>
      <c r="I3118" s="37" t="str">
        <f>IF('TSA Input'!L3081="","",IF('TSA Input'!J3081="Yes",'TSA Input'!F3081,""))</f>
        <v/>
      </c>
      <c r="J3118" s="39" t="str">
        <f t="shared" si="98"/>
        <v/>
      </c>
      <c r="K3118" s="257" t="str">
        <f>IF('TSA Input'!J3081="","",IF('TSA Input'!J3081="Yes",'TSA Input'!D3081,""))</f>
        <v/>
      </c>
      <c r="L3118" s="258" t="str">
        <f>IF('TSA Input'!J3081="","",IF('TSA Input'!J3081="Yes",'TSA Input'!G3081,""))</f>
        <v/>
      </c>
      <c r="M3118" s="258" t="str">
        <f>IF('TSA Input'!J3081="","",IF('TSA Input'!J3081="Yes",'TSA Input'!F3081,""))</f>
        <v/>
      </c>
      <c r="N3118" s="39" t="str">
        <f t="shared" si="99"/>
        <v/>
      </c>
      <c r="O3118" s="149" t="s">
        <v>11</v>
      </c>
      <c r="P3118" s="148" t="s">
        <v>11</v>
      </c>
      <c r="Q3118" s="1"/>
    </row>
    <row r="3119" spans="1:17" ht="15.75" hidden="1" customHeight="1">
      <c r="A3119" s="1" t="str">
        <f t="shared" si="1"/>
        <v/>
      </c>
      <c r="B3119" s="1"/>
      <c r="C3119" s="34" t="str">
        <f>IF('TSA Input'!J3082="","",IF('TSA Input'!J3082="Yes",'TSA Input'!B3082,"Ineligible"))</f>
        <v/>
      </c>
      <c r="D3119" s="246" t="str">
        <f>IF('TSA Input'!J3082="","",IF('TSA Input'!J3082="Yes",IF('TSA Input'!W3082="","",LEFT('TSA Input'!W3082,LEN('TSA Input'!W3082)-2)),""))</f>
        <v/>
      </c>
      <c r="E3119" s="246" t="str">
        <f>IF('TSA Input'!J3082="","",IF('TSA Input'!J3082="Yes",'TSA Input'!I3082,""))</f>
        <v/>
      </c>
      <c r="F3119" s="247" t="str">
        <f>IF('TSA Input'!J3082="","",IF('TSA Input'!J3082="Yes",'TSA Input'!C3082,""))</f>
        <v/>
      </c>
      <c r="G3119" s="36" t="str">
        <f>IF('TSA Input'!J3082="","",IF('TSA Input'!J3082="Yes",'TSA Input'!D3082,""))</f>
        <v/>
      </c>
      <c r="H3119" s="37" t="str">
        <f>IF('TSA Input'!K3082="","",IF('TSA Input'!J3082="Yes",'TSA Input'!G3082,""))</f>
        <v/>
      </c>
      <c r="I3119" s="37" t="str">
        <f>IF('TSA Input'!L3082="","",IF('TSA Input'!J3082="Yes",'TSA Input'!F3082,""))</f>
        <v/>
      </c>
      <c r="J3119" s="39" t="str">
        <f t="shared" si="98"/>
        <v/>
      </c>
      <c r="K3119" s="257" t="str">
        <f>IF('TSA Input'!J3082="","",IF('TSA Input'!J3082="Yes",'TSA Input'!D3082,""))</f>
        <v/>
      </c>
      <c r="L3119" s="258" t="str">
        <f>IF('TSA Input'!J3082="","",IF('TSA Input'!J3082="Yes",'TSA Input'!G3082,""))</f>
        <v/>
      </c>
      <c r="M3119" s="258" t="str">
        <f>IF('TSA Input'!J3082="","",IF('TSA Input'!J3082="Yes",'TSA Input'!F3082,""))</f>
        <v/>
      </c>
      <c r="N3119" s="39" t="str">
        <f t="shared" si="99"/>
        <v/>
      </c>
      <c r="O3119" s="149" t="s">
        <v>11</v>
      </c>
      <c r="P3119" s="148" t="s">
        <v>11</v>
      </c>
      <c r="Q3119" s="1"/>
    </row>
    <row r="3120" spans="1:17" ht="15.75" hidden="1" customHeight="1">
      <c r="A3120" s="1" t="str">
        <f t="shared" si="1"/>
        <v/>
      </c>
      <c r="B3120" s="1"/>
      <c r="C3120" s="34" t="str">
        <f>IF('TSA Input'!J3083="","",IF('TSA Input'!J3083="Yes",'TSA Input'!B3083,"Ineligible"))</f>
        <v/>
      </c>
      <c r="D3120" s="246" t="str">
        <f>IF('TSA Input'!J3083="","",IF('TSA Input'!J3083="Yes",IF('TSA Input'!W3083="","",LEFT('TSA Input'!W3083,LEN('TSA Input'!W3083)-2)),""))</f>
        <v/>
      </c>
      <c r="E3120" s="246" t="str">
        <f>IF('TSA Input'!J3083="","",IF('TSA Input'!J3083="Yes",'TSA Input'!I3083,""))</f>
        <v/>
      </c>
      <c r="F3120" s="247" t="str">
        <f>IF('TSA Input'!J3083="","",IF('TSA Input'!J3083="Yes",'TSA Input'!C3083,""))</f>
        <v/>
      </c>
      <c r="G3120" s="36" t="str">
        <f>IF('TSA Input'!J3083="","",IF('TSA Input'!J3083="Yes",'TSA Input'!D3083,""))</f>
        <v/>
      </c>
      <c r="H3120" s="37" t="str">
        <f>IF('TSA Input'!K3083="","",IF('TSA Input'!J3083="Yes",'TSA Input'!G3083,""))</f>
        <v/>
      </c>
      <c r="I3120" s="37" t="str">
        <f>IF('TSA Input'!L3083="","",IF('TSA Input'!J3083="Yes",'TSA Input'!F3083,""))</f>
        <v/>
      </c>
      <c r="J3120" s="39" t="str">
        <f t="shared" si="98"/>
        <v/>
      </c>
      <c r="K3120" s="257" t="str">
        <f>IF('TSA Input'!J3083="","",IF('TSA Input'!J3083="Yes",'TSA Input'!D3083,""))</f>
        <v/>
      </c>
      <c r="L3120" s="258" t="str">
        <f>IF('TSA Input'!J3083="","",IF('TSA Input'!J3083="Yes",'TSA Input'!G3083,""))</f>
        <v/>
      </c>
      <c r="M3120" s="258" t="str">
        <f>IF('TSA Input'!J3083="","",IF('TSA Input'!J3083="Yes",'TSA Input'!F3083,""))</f>
        <v/>
      </c>
      <c r="N3120" s="39" t="str">
        <f t="shared" si="99"/>
        <v/>
      </c>
      <c r="O3120" s="149" t="s">
        <v>11</v>
      </c>
      <c r="P3120" s="148" t="s">
        <v>11</v>
      </c>
      <c r="Q3120" s="1"/>
    </row>
    <row r="3121" spans="1:17" ht="15.75" hidden="1" customHeight="1">
      <c r="A3121" s="1" t="str">
        <f t="shared" si="1"/>
        <v/>
      </c>
      <c r="B3121" s="1"/>
      <c r="C3121" s="34" t="str">
        <f>IF('TSA Input'!J3084="","",IF('TSA Input'!J3084="Yes",'TSA Input'!B3084,"Ineligible"))</f>
        <v/>
      </c>
      <c r="D3121" s="246" t="str">
        <f>IF('TSA Input'!J3084="","",IF('TSA Input'!J3084="Yes",IF('TSA Input'!W3084="","",LEFT('TSA Input'!W3084,LEN('TSA Input'!W3084)-2)),""))</f>
        <v/>
      </c>
      <c r="E3121" s="246" t="str">
        <f>IF('TSA Input'!J3084="","",IF('TSA Input'!J3084="Yes",'TSA Input'!I3084,""))</f>
        <v/>
      </c>
      <c r="F3121" s="247" t="str">
        <f>IF('TSA Input'!J3084="","",IF('TSA Input'!J3084="Yes",'TSA Input'!C3084,""))</f>
        <v/>
      </c>
      <c r="G3121" s="36" t="str">
        <f>IF('TSA Input'!J3084="","",IF('TSA Input'!J3084="Yes",'TSA Input'!D3084,""))</f>
        <v/>
      </c>
      <c r="H3121" s="37" t="str">
        <f>IF('TSA Input'!K3084="","",IF('TSA Input'!J3084="Yes",'TSA Input'!G3084,""))</f>
        <v/>
      </c>
      <c r="I3121" s="37" t="str">
        <f>IF('TSA Input'!L3084="","",IF('TSA Input'!J3084="Yes",'TSA Input'!F3084,""))</f>
        <v/>
      </c>
      <c r="J3121" s="39" t="str">
        <f t="shared" si="98"/>
        <v/>
      </c>
      <c r="K3121" s="257" t="str">
        <f>IF('TSA Input'!J3084="","",IF('TSA Input'!J3084="Yes",'TSA Input'!D3084,""))</f>
        <v/>
      </c>
      <c r="L3121" s="258" t="str">
        <f>IF('TSA Input'!J3084="","",IF('TSA Input'!J3084="Yes",'TSA Input'!G3084,""))</f>
        <v/>
      </c>
      <c r="M3121" s="258" t="str">
        <f>IF('TSA Input'!J3084="","",IF('TSA Input'!J3084="Yes",'TSA Input'!F3084,""))</f>
        <v/>
      </c>
      <c r="N3121" s="39" t="str">
        <f t="shared" si="99"/>
        <v/>
      </c>
      <c r="O3121" s="149" t="s">
        <v>11</v>
      </c>
      <c r="P3121" s="148" t="s">
        <v>11</v>
      </c>
      <c r="Q3121" s="1"/>
    </row>
    <row r="3122" spans="1:17" ht="15.75" hidden="1" customHeight="1">
      <c r="A3122" s="1" t="str">
        <f t="shared" si="1"/>
        <v/>
      </c>
      <c r="B3122" s="1"/>
      <c r="C3122" s="34" t="str">
        <f>IF('TSA Input'!J3085="","",IF('TSA Input'!J3085="Yes",'TSA Input'!B3085,"Ineligible"))</f>
        <v/>
      </c>
      <c r="D3122" s="246" t="str">
        <f>IF('TSA Input'!J3085="","",IF('TSA Input'!J3085="Yes",IF('TSA Input'!W3085="","",LEFT('TSA Input'!W3085,LEN('TSA Input'!W3085)-2)),""))</f>
        <v/>
      </c>
      <c r="E3122" s="246" t="str">
        <f>IF('TSA Input'!J3085="","",IF('TSA Input'!J3085="Yes",'TSA Input'!I3085,""))</f>
        <v/>
      </c>
      <c r="F3122" s="247" t="str">
        <f>IF('TSA Input'!J3085="","",IF('TSA Input'!J3085="Yes",'TSA Input'!C3085,""))</f>
        <v/>
      </c>
      <c r="G3122" s="36" t="str">
        <f>IF('TSA Input'!J3085="","",IF('TSA Input'!J3085="Yes",'TSA Input'!D3085,""))</f>
        <v/>
      </c>
      <c r="H3122" s="37" t="str">
        <f>IF('TSA Input'!K3085="","",IF('TSA Input'!J3085="Yes",'TSA Input'!G3085,""))</f>
        <v/>
      </c>
      <c r="I3122" s="37" t="str">
        <f>IF('TSA Input'!L3085="","",IF('TSA Input'!J3085="Yes",'TSA Input'!F3085,""))</f>
        <v/>
      </c>
      <c r="J3122" s="39" t="str">
        <f t="shared" si="98"/>
        <v/>
      </c>
      <c r="K3122" s="257" t="str">
        <f>IF('TSA Input'!J3085="","",IF('TSA Input'!J3085="Yes",'TSA Input'!D3085,""))</f>
        <v/>
      </c>
      <c r="L3122" s="258" t="str">
        <f>IF('TSA Input'!J3085="","",IF('TSA Input'!J3085="Yes",'TSA Input'!G3085,""))</f>
        <v/>
      </c>
      <c r="M3122" s="258" t="str">
        <f>IF('TSA Input'!J3085="","",IF('TSA Input'!J3085="Yes",'TSA Input'!F3085,""))</f>
        <v/>
      </c>
      <c r="N3122" s="39" t="str">
        <f t="shared" si="99"/>
        <v/>
      </c>
      <c r="O3122" s="149" t="s">
        <v>11</v>
      </c>
      <c r="P3122" s="148" t="s">
        <v>11</v>
      </c>
      <c r="Q3122" s="1"/>
    </row>
    <row r="3123" spans="1:17" ht="15.75" hidden="1" customHeight="1">
      <c r="A3123" s="1" t="str">
        <f t="shared" si="1"/>
        <v/>
      </c>
      <c r="B3123" s="1"/>
      <c r="C3123" s="34" t="str">
        <f>IF('TSA Input'!J3086="","",IF('TSA Input'!J3086="Yes",'TSA Input'!B3086,"Ineligible"))</f>
        <v/>
      </c>
      <c r="D3123" s="246" t="str">
        <f>IF('TSA Input'!J3086="","",IF('TSA Input'!J3086="Yes",IF('TSA Input'!W3086="","",LEFT('TSA Input'!W3086,LEN('TSA Input'!W3086)-2)),""))</f>
        <v/>
      </c>
      <c r="E3123" s="246" t="str">
        <f>IF('TSA Input'!J3086="","",IF('TSA Input'!J3086="Yes",'TSA Input'!I3086,""))</f>
        <v/>
      </c>
      <c r="F3123" s="247" t="str">
        <f>IF('TSA Input'!J3086="","",IF('TSA Input'!J3086="Yes",'TSA Input'!C3086,""))</f>
        <v/>
      </c>
      <c r="G3123" s="36" t="str">
        <f>IF('TSA Input'!J3086="","",IF('TSA Input'!J3086="Yes",'TSA Input'!D3086,""))</f>
        <v/>
      </c>
      <c r="H3123" s="37" t="str">
        <f>IF('TSA Input'!K3086="","",IF('TSA Input'!J3086="Yes",'TSA Input'!G3086,""))</f>
        <v/>
      </c>
      <c r="I3123" s="37" t="str">
        <f>IF('TSA Input'!L3086="","",IF('TSA Input'!J3086="Yes",'TSA Input'!F3086,""))</f>
        <v/>
      </c>
      <c r="J3123" s="39" t="str">
        <f t="shared" si="98"/>
        <v/>
      </c>
      <c r="K3123" s="257" t="str">
        <f>IF('TSA Input'!J3086="","",IF('TSA Input'!J3086="Yes",'TSA Input'!D3086,""))</f>
        <v/>
      </c>
      <c r="L3123" s="258" t="str">
        <f>IF('TSA Input'!J3086="","",IF('TSA Input'!J3086="Yes",'TSA Input'!G3086,""))</f>
        <v/>
      </c>
      <c r="M3123" s="258" t="str">
        <f>IF('TSA Input'!J3086="","",IF('TSA Input'!J3086="Yes",'TSA Input'!F3086,""))</f>
        <v/>
      </c>
      <c r="N3123" s="39" t="str">
        <f t="shared" si="99"/>
        <v/>
      </c>
      <c r="O3123" s="149" t="s">
        <v>11</v>
      </c>
      <c r="P3123" s="148" t="s">
        <v>11</v>
      </c>
      <c r="Q3123" s="1"/>
    </row>
    <row r="3124" spans="1:17" ht="15.75" hidden="1" customHeight="1">
      <c r="A3124" s="1" t="str">
        <f t="shared" si="1"/>
        <v/>
      </c>
      <c r="B3124" s="1"/>
      <c r="C3124" s="34" t="str">
        <f>IF('TSA Input'!J3087="","",IF('TSA Input'!J3087="Yes",'TSA Input'!B3087,"Ineligible"))</f>
        <v/>
      </c>
      <c r="D3124" s="246" t="str">
        <f>IF('TSA Input'!J3087="","",IF('TSA Input'!J3087="Yes",IF('TSA Input'!W3087="","",LEFT('TSA Input'!W3087,LEN('TSA Input'!W3087)-2)),""))</f>
        <v/>
      </c>
      <c r="E3124" s="246" t="str">
        <f>IF('TSA Input'!J3087="","",IF('TSA Input'!J3087="Yes",'TSA Input'!I3087,""))</f>
        <v/>
      </c>
      <c r="F3124" s="247" t="str">
        <f>IF('TSA Input'!J3087="","",IF('TSA Input'!J3087="Yes",'TSA Input'!C3087,""))</f>
        <v/>
      </c>
      <c r="G3124" s="36" t="str">
        <f>IF('TSA Input'!J3087="","",IF('TSA Input'!J3087="Yes",'TSA Input'!D3087,""))</f>
        <v/>
      </c>
      <c r="H3124" s="37" t="str">
        <f>IF('TSA Input'!K3087="","",IF('TSA Input'!J3087="Yes",'TSA Input'!G3087,""))</f>
        <v/>
      </c>
      <c r="I3124" s="37" t="str">
        <f>IF('TSA Input'!L3087="","",IF('TSA Input'!J3087="Yes",'TSA Input'!F3087,""))</f>
        <v/>
      </c>
      <c r="J3124" s="39" t="str">
        <f t="shared" si="98"/>
        <v/>
      </c>
      <c r="K3124" s="257" t="str">
        <f>IF('TSA Input'!J3087="","",IF('TSA Input'!J3087="Yes",'TSA Input'!D3087,""))</f>
        <v/>
      </c>
      <c r="L3124" s="258" t="str">
        <f>IF('TSA Input'!J3087="","",IF('TSA Input'!J3087="Yes",'TSA Input'!G3087,""))</f>
        <v/>
      </c>
      <c r="M3124" s="258" t="str">
        <f>IF('TSA Input'!J3087="","",IF('TSA Input'!J3087="Yes",'TSA Input'!F3087,""))</f>
        <v/>
      </c>
      <c r="N3124" s="39" t="str">
        <f t="shared" si="99"/>
        <v/>
      </c>
      <c r="O3124" s="149" t="s">
        <v>11</v>
      </c>
      <c r="P3124" s="148" t="s">
        <v>11</v>
      </c>
      <c r="Q3124" s="1"/>
    </row>
    <row r="3125" spans="1:17" ht="15.75" hidden="1" customHeight="1">
      <c r="A3125" s="1" t="str">
        <f t="shared" si="1"/>
        <v/>
      </c>
      <c r="B3125" s="1"/>
      <c r="C3125" s="34" t="str">
        <f>IF('TSA Input'!J3088="","",IF('TSA Input'!J3088="Yes",'TSA Input'!B3088,"Ineligible"))</f>
        <v/>
      </c>
      <c r="D3125" s="246" t="str">
        <f>IF('TSA Input'!J3088="","",IF('TSA Input'!J3088="Yes",IF('TSA Input'!W3088="","",LEFT('TSA Input'!W3088,LEN('TSA Input'!W3088)-2)),""))</f>
        <v/>
      </c>
      <c r="E3125" s="246" t="str">
        <f>IF('TSA Input'!J3088="","",IF('TSA Input'!J3088="Yes",'TSA Input'!I3088,""))</f>
        <v/>
      </c>
      <c r="F3125" s="247" t="str">
        <f>IF('TSA Input'!J3088="","",IF('TSA Input'!J3088="Yes",'TSA Input'!C3088,""))</f>
        <v/>
      </c>
      <c r="G3125" s="36" t="str">
        <f>IF('TSA Input'!J3088="","",IF('TSA Input'!J3088="Yes",'TSA Input'!D3088,""))</f>
        <v/>
      </c>
      <c r="H3125" s="37" t="str">
        <f>IF('TSA Input'!K3088="","",IF('TSA Input'!J3088="Yes",'TSA Input'!G3088,""))</f>
        <v/>
      </c>
      <c r="I3125" s="37" t="str">
        <f>IF('TSA Input'!L3088="","",IF('TSA Input'!J3088="Yes",'TSA Input'!F3088,""))</f>
        <v/>
      </c>
      <c r="J3125" s="39" t="str">
        <f t="shared" si="98"/>
        <v/>
      </c>
      <c r="K3125" s="257" t="str">
        <f>IF('TSA Input'!J3088="","",IF('TSA Input'!J3088="Yes",'TSA Input'!D3088,""))</f>
        <v/>
      </c>
      <c r="L3125" s="258" t="str">
        <f>IF('TSA Input'!J3088="","",IF('TSA Input'!J3088="Yes",'TSA Input'!G3088,""))</f>
        <v/>
      </c>
      <c r="M3125" s="258" t="str">
        <f>IF('TSA Input'!J3088="","",IF('TSA Input'!J3088="Yes",'TSA Input'!F3088,""))</f>
        <v/>
      </c>
      <c r="N3125" s="39" t="str">
        <f t="shared" si="99"/>
        <v/>
      </c>
      <c r="O3125" s="149" t="s">
        <v>11</v>
      </c>
      <c r="P3125" s="148" t="s">
        <v>11</v>
      </c>
      <c r="Q3125" s="1"/>
    </row>
    <row r="3126" spans="1:17" ht="15.75" hidden="1" customHeight="1">
      <c r="A3126" s="1" t="str">
        <f t="shared" si="1"/>
        <v/>
      </c>
      <c r="B3126" s="1"/>
      <c r="C3126" s="34" t="str">
        <f>IF('TSA Input'!J3089="","",IF('TSA Input'!J3089="Yes",'TSA Input'!B3089,"Ineligible"))</f>
        <v/>
      </c>
      <c r="D3126" s="246" t="str">
        <f>IF('TSA Input'!J3089="","",IF('TSA Input'!J3089="Yes",IF('TSA Input'!W3089="","",LEFT('TSA Input'!W3089,LEN('TSA Input'!W3089)-2)),""))</f>
        <v/>
      </c>
      <c r="E3126" s="246" t="str">
        <f>IF('TSA Input'!J3089="","",IF('TSA Input'!J3089="Yes",'TSA Input'!I3089,""))</f>
        <v/>
      </c>
      <c r="F3126" s="247" t="str">
        <f>IF('TSA Input'!J3089="","",IF('TSA Input'!J3089="Yes",'TSA Input'!C3089,""))</f>
        <v/>
      </c>
      <c r="G3126" s="36" t="str">
        <f>IF('TSA Input'!J3089="","",IF('TSA Input'!J3089="Yes",'TSA Input'!D3089,""))</f>
        <v/>
      </c>
      <c r="H3126" s="37" t="str">
        <f>IF('TSA Input'!K3089="","",IF('TSA Input'!J3089="Yes",'TSA Input'!G3089,""))</f>
        <v/>
      </c>
      <c r="I3126" s="37" t="str">
        <f>IF('TSA Input'!L3089="","",IF('TSA Input'!J3089="Yes",'TSA Input'!F3089,""))</f>
        <v/>
      </c>
      <c r="J3126" s="39" t="str">
        <f t="shared" si="98"/>
        <v/>
      </c>
      <c r="K3126" s="257" t="str">
        <f>IF('TSA Input'!J3089="","",IF('TSA Input'!J3089="Yes",'TSA Input'!D3089,""))</f>
        <v/>
      </c>
      <c r="L3126" s="258" t="str">
        <f>IF('TSA Input'!J3089="","",IF('TSA Input'!J3089="Yes",'TSA Input'!G3089,""))</f>
        <v/>
      </c>
      <c r="M3126" s="258" t="str">
        <f>IF('TSA Input'!J3089="","",IF('TSA Input'!J3089="Yes",'TSA Input'!F3089,""))</f>
        <v/>
      </c>
      <c r="N3126" s="39" t="str">
        <f t="shared" si="99"/>
        <v/>
      </c>
      <c r="O3126" s="149" t="s">
        <v>11</v>
      </c>
      <c r="P3126" s="148" t="s">
        <v>11</v>
      </c>
      <c r="Q3126" s="1"/>
    </row>
    <row r="3127" spans="1:17" ht="15.75" hidden="1" customHeight="1">
      <c r="A3127" s="1" t="str">
        <f t="shared" si="1"/>
        <v/>
      </c>
      <c r="B3127" s="1"/>
      <c r="C3127" s="34" t="str">
        <f>IF('TSA Input'!J3090="","",IF('TSA Input'!J3090="Yes",'TSA Input'!B3090,"Ineligible"))</f>
        <v/>
      </c>
      <c r="D3127" s="246" t="str">
        <f>IF('TSA Input'!J3090="","",IF('TSA Input'!J3090="Yes",IF('TSA Input'!W3090="","",LEFT('TSA Input'!W3090,LEN('TSA Input'!W3090)-2)),""))</f>
        <v/>
      </c>
      <c r="E3127" s="246" t="str">
        <f>IF('TSA Input'!J3090="","",IF('TSA Input'!J3090="Yes",'TSA Input'!I3090,""))</f>
        <v/>
      </c>
      <c r="F3127" s="247" t="str">
        <f>IF('TSA Input'!J3090="","",IF('TSA Input'!J3090="Yes",'TSA Input'!C3090,""))</f>
        <v/>
      </c>
      <c r="G3127" s="36" t="str">
        <f>IF('TSA Input'!J3090="","",IF('TSA Input'!J3090="Yes",'TSA Input'!D3090,""))</f>
        <v/>
      </c>
      <c r="H3127" s="37" t="str">
        <f>IF('TSA Input'!K3090="","",IF('TSA Input'!J3090="Yes",'TSA Input'!G3090,""))</f>
        <v/>
      </c>
      <c r="I3127" s="37" t="str">
        <f>IF('TSA Input'!L3090="","",IF('TSA Input'!J3090="Yes",'TSA Input'!F3090,""))</f>
        <v/>
      </c>
      <c r="J3127" s="39" t="str">
        <f t="shared" si="98"/>
        <v/>
      </c>
      <c r="K3127" s="257" t="str">
        <f>IF('TSA Input'!J3090="","",IF('TSA Input'!J3090="Yes",'TSA Input'!D3090,""))</f>
        <v/>
      </c>
      <c r="L3127" s="258" t="str">
        <f>IF('TSA Input'!J3090="","",IF('TSA Input'!J3090="Yes",'TSA Input'!G3090,""))</f>
        <v/>
      </c>
      <c r="M3127" s="258" t="str">
        <f>IF('TSA Input'!J3090="","",IF('TSA Input'!J3090="Yes",'TSA Input'!F3090,""))</f>
        <v/>
      </c>
      <c r="N3127" s="39" t="str">
        <f t="shared" si="99"/>
        <v/>
      </c>
      <c r="O3127" s="149" t="s">
        <v>11</v>
      </c>
      <c r="P3127" s="148" t="s">
        <v>11</v>
      </c>
      <c r="Q3127" s="1"/>
    </row>
    <row r="3128" spans="1:17" ht="15.75" hidden="1" customHeight="1">
      <c r="A3128" s="1" t="str">
        <f t="shared" si="1"/>
        <v/>
      </c>
      <c r="B3128" s="1"/>
      <c r="C3128" s="34" t="str">
        <f>IF('TSA Input'!J3091="","",IF('TSA Input'!J3091="Yes",'TSA Input'!B3091,"Ineligible"))</f>
        <v/>
      </c>
      <c r="D3128" s="246" t="str">
        <f>IF('TSA Input'!J3091="","",IF('TSA Input'!J3091="Yes",IF('TSA Input'!W3091="","",LEFT('TSA Input'!W3091,LEN('TSA Input'!W3091)-2)),""))</f>
        <v/>
      </c>
      <c r="E3128" s="246" t="str">
        <f>IF('TSA Input'!J3091="","",IF('TSA Input'!J3091="Yes",'TSA Input'!I3091,""))</f>
        <v/>
      </c>
      <c r="F3128" s="247" t="str">
        <f>IF('TSA Input'!J3091="","",IF('TSA Input'!J3091="Yes",'TSA Input'!C3091,""))</f>
        <v/>
      </c>
      <c r="G3128" s="36" t="str">
        <f>IF('TSA Input'!J3091="","",IF('TSA Input'!J3091="Yes",'TSA Input'!D3091,""))</f>
        <v/>
      </c>
      <c r="H3128" s="37" t="str">
        <f>IF('TSA Input'!K3091="","",IF('TSA Input'!J3091="Yes",'TSA Input'!G3091,""))</f>
        <v/>
      </c>
      <c r="I3128" s="37" t="str">
        <f>IF('TSA Input'!L3091="","",IF('TSA Input'!J3091="Yes",'TSA Input'!F3091,""))</f>
        <v/>
      </c>
      <c r="J3128" s="39" t="str">
        <f t="shared" si="98"/>
        <v/>
      </c>
      <c r="K3128" s="257" t="str">
        <f>IF('TSA Input'!J3091="","",IF('TSA Input'!J3091="Yes",'TSA Input'!D3091,""))</f>
        <v/>
      </c>
      <c r="L3128" s="258" t="str">
        <f>IF('TSA Input'!J3091="","",IF('TSA Input'!J3091="Yes",'TSA Input'!G3091,""))</f>
        <v/>
      </c>
      <c r="M3128" s="258" t="str">
        <f>IF('TSA Input'!J3091="","",IF('TSA Input'!J3091="Yes",'TSA Input'!F3091,""))</f>
        <v/>
      </c>
      <c r="N3128" s="39" t="str">
        <f t="shared" si="99"/>
        <v/>
      </c>
      <c r="O3128" s="149" t="s">
        <v>11</v>
      </c>
      <c r="P3128" s="148" t="s">
        <v>11</v>
      </c>
      <c r="Q3128" s="1"/>
    </row>
    <row r="3129" spans="1:17" ht="15.75" hidden="1" customHeight="1">
      <c r="A3129" s="1" t="str">
        <f t="shared" si="1"/>
        <v/>
      </c>
      <c r="B3129" s="1"/>
      <c r="C3129" s="34" t="str">
        <f>IF('TSA Input'!J3092="","",IF('TSA Input'!J3092="Yes",'TSA Input'!B3092,"Ineligible"))</f>
        <v/>
      </c>
      <c r="D3129" s="246" t="str">
        <f>IF('TSA Input'!J3092="","",IF('TSA Input'!J3092="Yes",IF('TSA Input'!W3092="","",LEFT('TSA Input'!W3092,LEN('TSA Input'!W3092)-2)),""))</f>
        <v/>
      </c>
      <c r="E3129" s="246" t="str">
        <f>IF('TSA Input'!J3092="","",IF('TSA Input'!J3092="Yes",'TSA Input'!I3092,""))</f>
        <v/>
      </c>
      <c r="F3129" s="247" t="str">
        <f>IF('TSA Input'!J3092="","",IF('TSA Input'!J3092="Yes",'TSA Input'!C3092,""))</f>
        <v/>
      </c>
      <c r="G3129" s="36" t="str">
        <f>IF('TSA Input'!J3092="","",IF('TSA Input'!J3092="Yes",'TSA Input'!D3092,""))</f>
        <v/>
      </c>
      <c r="H3129" s="37" t="str">
        <f>IF('TSA Input'!K3092="","",IF('TSA Input'!J3092="Yes",'TSA Input'!G3092,""))</f>
        <v/>
      </c>
      <c r="I3129" s="37" t="str">
        <f>IF('TSA Input'!L3092="","",IF('TSA Input'!J3092="Yes",'TSA Input'!F3092,""))</f>
        <v/>
      </c>
      <c r="J3129" s="39" t="str">
        <f t="shared" si="98"/>
        <v/>
      </c>
      <c r="K3129" s="257" t="str">
        <f>IF('TSA Input'!J3092="","",IF('TSA Input'!J3092="Yes",'TSA Input'!D3092,""))</f>
        <v/>
      </c>
      <c r="L3129" s="258" t="str">
        <f>IF('TSA Input'!J3092="","",IF('TSA Input'!J3092="Yes",'TSA Input'!G3092,""))</f>
        <v/>
      </c>
      <c r="M3129" s="258" t="str">
        <f>IF('TSA Input'!J3092="","",IF('TSA Input'!J3092="Yes",'TSA Input'!F3092,""))</f>
        <v/>
      </c>
      <c r="N3129" s="39" t="str">
        <f t="shared" si="99"/>
        <v/>
      </c>
      <c r="O3129" s="149" t="s">
        <v>11</v>
      </c>
      <c r="P3129" s="148" t="s">
        <v>11</v>
      </c>
      <c r="Q3129" s="1"/>
    </row>
    <row r="3130" spans="1:17" ht="15.75" hidden="1" customHeight="1">
      <c r="A3130" s="1" t="str">
        <f t="shared" si="1"/>
        <v/>
      </c>
      <c r="B3130" s="1"/>
      <c r="C3130" s="34" t="str">
        <f>IF('TSA Input'!J3093="","",IF('TSA Input'!J3093="Yes",'TSA Input'!B3093,"Ineligible"))</f>
        <v/>
      </c>
      <c r="D3130" s="246" t="str">
        <f>IF('TSA Input'!J3093="","",IF('TSA Input'!J3093="Yes",IF('TSA Input'!W3093="","",LEFT('TSA Input'!W3093,LEN('TSA Input'!W3093)-2)),""))</f>
        <v/>
      </c>
      <c r="E3130" s="246" t="str">
        <f>IF('TSA Input'!J3093="","",IF('TSA Input'!J3093="Yes",'TSA Input'!I3093,""))</f>
        <v/>
      </c>
      <c r="F3130" s="247" t="str">
        <f>IF('TSA Input'!J3093="","",IF('TSA Input'!J3093="Yes",'TSA Input'!C3093,""))</f>
        <v/>
      </c>
      <c r="G3130" s="36" t="str">
        <f>IF('TSA Input'!J3093="","",IF('TSA Input'!J3093="Yes",'TSA Input'!D3093,""))</f>
        <v/>
      </c>
      <c r="H3130" s="37" t="str">
        <f>IF('TSA Input'!K3093="","",IF('TSA Input'!J3093="Yes",'TSA Input'!G3093,""))</f>
        <v/>
      </c>
      <c r="I3130" s="37" t="str">
        <f>IF('TSA Input'!L3093="","",IF('TSA Input'!J3093="Yes",'TSA Input'!F3093,""))</f>
        <v/>
      </c>
      <c r="J3130" s="39" t="str">
        <f t="shared" si="98"/>
        <v/>
      </c>
      <c r="K3130" s="257" t="str">
        <f>IF('TSA Input'!J3093="","",IF('TSA Input'!J3093="Yes",'TSA Input'!D3093,""))</f>
        <v/>
      </c>
      <c r="L3130" s="258" t="str">
        <f>IF('TSA Input'!J3093="","",IF('TSA Input'!J3093="Yes",'TSA Input'!G3093,""))</f>
        <v/>
      </c>
      <c r="M3130" s="258" t="str">
        <f>IF('TSA Input'!J3093="","",IF('TSA Input'!J3093="Yes",'TSA Input'!F3093,""))</f>
        <v/>
      </c>
      <c r="N3130" s="39" t="str">
        <f t="shared" si="99"/>
        <v/>
      </c>
      <c r="O3130" s="149" t="s">
        <v>11</v>
      </c>
      <c r="P3130" s="148" t="s">
        <v>11</v>
      </c>
      <c r="Q3130" s="1"/>
    </row>
    <row r="3131" spans="1:17" ht="15.75" hidden="1" customHeight="1">
      <c r="A3131" s="1" t="str">
        <f t="shared" si="1"/>
        <v/>
      </c>
      <c r="B3131" s="1"/>
      <c r="C3131" s="34" t="str">
        <f>IF('TSA Input'!J3094="","",IF('TSA Input'!J3094="Yes",'TSA Input'!B3094,"Ineligible"))</f>
        <v/>
      </c>
      <c r="D3131" s="246" t="str">
        <f>IF('TSA Input'!J3094="","",IF('TSA Input'!J3094="Yes",IF('TSA Input'!W3094="","",LEFT('TSA Input'!W3094,LEN('TSA Input'!W3094)-2)),""))</f>
        <v/>
      </c>
      <c r="E3131" s="246" t="str">
        <f>IF('TSA Input'!J3094="","",IF('TSA Input'!J3094="Yes",'TSA Input'!I3094,""))</f>
        <v/>
      </c>
      <c r="F3131" s="247" t="str">
        <f>IF('TSA Input'!J3094="","",IF('TSA Input'!J3094="Yes",'TSA Input'!C3094,""))</f>
        <v/>
      </c>
      <c r="G3131" s="36" t="str">
        <f>IF('TSA Input'!J3094="","",IF('TSA Input'!J3094="Yes",'TSA Input'!D3094,""))</f>
        <v/>
      </c>
      <c r="H3131" s="37" t="str">
        <f>IF('TSA Input'!K3094="","",IF('TSA Input'!J3094="Yes",'TSA Input'!G3094,""))</f>
        <v/>
      </c>
      <c r="I3131" s="37" t="str">
        <f>IF('TSA Input'!L3094="","",IF('TSA Input'!J3094="Yes",'TSA Input'!F3094,""))</f>
        <v/>
      </c>
      <c r="J3131" s="39" t="str">
        <f t="shared" si="98"/>
        <v/>
      </c>
      <c r="K3131" s="257" t="str">
        <f>IF('TSA Input'!J3094="","",IF('TSA Input'!J3094="Yes",'TSA Input'!D3094,""))</f>
        <v/>
      </c>
      <c r="L3131" s="258" t="str">
        <f>IF('TSA Input'!J3094="","",IF('TSA Input'!J3094="Yes",'TSA Input'!G3094,""))</f>
        <v/>
      </c>
      <c r="M3131" s="258" t="str">
        <f>IF('TSA Input'!J3094="","",IF('TSA Input'!J3094="Yes",'TSA Input'!F3094,""))</f>
        <v/>
      </c>
      <c r="N3131" s="39" t="str">
        <f t="shared" si="99"/>
        <v/>
      </c>
      <c r="O3131" s="149" t="s">
        <v>11</v>
      </c>
      <c r="P3131" s="148" t="s">
        <v>11</v>
      </c>
      <c r="Q3131" s="1"/>
    </row>
    <row r="3132" spans="1:17" ht="15.75" hidden="1" customHeight="1">
      <c r="A3132" s="1" t="str">
        <f t="shared" si="1"/>
        <v/>
      </c>
      <c r="B3132" s="1"/>
      <c r="C3132" s="34" t="str">
        <f>IF('TSA Input'!J3095="","",IF('TSA Input'!J3095="Yes",'TSA Input'!B3095,"Ineligible"))</f>
        <v/>
      </c>
      <c r="D3132" s="246" t="str">
        <f>IF('TSA Input'!J3095="","",IF('TSA Input'!J3095="Yes",IF('TSA Input'!W3095="","",LEFT('TSA Input'!W3095,LEN('TSA Input'!W3095)-2)),""))</f>
        <v/>
      </c>
      <c r="E3132" s="246" t="str">
        <f>IF('TSA Input'!J3095="","",IF('TSA Input'!J3095="Yes",'TSA Input'!I3095,""))</f>
        <v/>
      </c>
      <c r="F3132" s="247" t="str">
        <f>IF('TSA Input'!J3095="","",IF('TSA Input'!J3095="Yes",'TSA Input'!C3095,""))</f>
        <v/>
      </c>
      <c r="G3132" s="36" t="str">
        <f>IF('TSA Input'!J3095="","",IF('TSA Input'!J3095="Yes",'TSA Input'!D3095,""))</f>
        <v/>
      </c>
      <c r="H3132" s="37" t="str">
        <f>IF('TSA Input'!K3095="","",IF('TSA Input'!J3095="Yes",'TSA Input'!G3095,""))</f>
        <v/>
      </c>
      <c r="I3132" s="37" t="str">
        <f>IF('TSA Input'!L3095="","",IF('TSA Input'!J3095="Yes",'TSA Input'!F3095,""))</f>
        <v/>
      </c>
      <c r="J3132" s="39" t="str">
        <f t="shared" si="98"/>
        <v/>
      </c>
      <c r="K3132" s="257" t="str">
        <f>IF('TSA Input'!J3095="","",IF('TSA Input'!J3095="Yes",'TSA Input'!D3095,""))</f>
        <v/>
      </c>
      <c r="L3132" s="258" t="str">
        <f>IF('TSA Input'!J3095="","",IF('TSA Input'!J3095="Yes",'TSA Input'!G3095,""))</f>
        <v/>
      </c>
      <c r="M3132" s="258" t="str">
        <f>IF('TSA Input'!J3095="","",IF('TSA Input'!J3095="Yes",'TSA Input'!F3095,""))</f>
        <v/>
      </c>
      <c r="N3132" s="39" t="str">
        <f t="shared" si="99"/>
        <v/>
      </c>
      <c r="O3132" s="149" t="s">
        <v>11</v>
      </c>
      <c r="P3132" s="148" t="s">
        <v>11</v>
      </c>
      <c r="Q3132" s="1"/>
    </row>
    <row r="3133" spans="1:17" ht="15.75" hidden="1" customHeight="1">
      <c r="A3133" s="1" t="str">
        <f t="shared" si="1"/>
        <v/>
      </c>
      <c r="B3133" s="1"/>
      <c r="C3133" s="34" t="str">
        <f>IF('TSA Input'!J3096="","",IF('TSA Input'!J3096="Yes",'TSA Input'!B3096,"Ineligible"))</f>
        <v/>
      </c>
      <c r="D3133" s="246" t="str">
        <f>IF('TSA Input'!J3096="","",IF('TSA Input'!J3096="Yes",IF('TSA Input'!W3096="","",LEFT('TSA Input'!W3096,LEN('TSA Input'!W3096)-2)),""))</f>
        <v/>
      </c>
      <c r="E3133" s="246" t="str">
        <f>IF('TSA Input'!J3096="","",IF('TSA Input'!J3096="Yes",'TSA Input'!I3096,""))</f>
        <v/>
      </c>
      <c r="F3133" s="247" t="str">
        <f>IF('TSA Input'!J3096="","",IF('TSA Input'!J3096="Yes",'TSA Input'!C3096,""))</f>
        <v/>
      </c>
      <c r="G3133" s="36" t="str">
        <f>IF('TSA Input'!J3096="","",IF('TSA Input'!J3096="Yes",'TSA Input'!D3096,""))</f>
        <v/>
      </c>
      <c r="H3133" s="37" t="str">
        <f>IF('TSA Input'!K3096="","",IF('TSA Input'!J3096="Yes",'TSA Input'!G3096,""))</f>
        <v/>
      </c>
      <c r="I3133" s="37" t="str">
        <f>IF('TSA Input'!L3096="","",IF('TSA Input'!J3096="Yes",'TSA Input'!F3096,""))</f>
        <v/>
      </c>
      <c r="J3133" s="39" t="str">
        <f t="shared" si="98"/>
        <v/>
      </c>
      <c r="K3133" s="257" t="str">
        <f>IF('TSA Input'!J3096="","",IF('TSA Input'!J3096="Yes",'TSA Input'!D3096,""))</f>
        <v/>
      </c>
      <c r="L3133" s="258" t="str">
        <f>IF('TSA Input'!J3096="","",IF('TSA Input'!J3096="Yes",'TSA Input'!G3096,""))</f>
        <v/>
      </c>
      <c r="M3133" s="258" t="str">
        <f>IF('TSA Input'!J3096="","",IF('TSA Input'!J3096="Yes",'TSA Input'!F3096,""))</f>
        <v/>
      </c>
      <c r="N3133" s="39" t="str">
        <f t="shared" si="99"/>
        <v/>
      </c>
      <c r="O3133" s="149" t="s">
        <v>11</v>
      </c>
      <c r="P3133" s="148" t="s">
        <v>11</v>
      </c>
      <c r="Q3133" s="1"/>
    </row>
    <row r="3134" spans="1:17" ht="15.75" hidden="1" customHeight="1">
      <c r="A3134" s="1" t="str">
        <f t="shared" si="1"/>
        <v/>
      </c>
      <c r="B3134" s="1"/>
      <c r="C3134" s="34" t="str">
        <f>IF('TSA Input'!J3097="","",IF('TSA Input'!J3097="Yes",'TSA Input'!B3097,"Ineligible"))</f>
        <v/>
      </c>
      <c r="D3134" s="246" t="str">
        <f>IF('TSA Input'!J3097="","",IF('TSA Input'!J3097="Yes",IF('TSA Input'!W3097="","",LEFT('TSA Input'!W3097,LEN('TSA Input'!W3097)-2)),""))</f>
        <v/>
      </c>
      <c r="E3134" s="246" t="str">
        <f>IF('TSA Input'!J3097="","",IF('TSA Input'!J3097="Yes",'TSA Input'!I3097,""))</f>
        <v/>
      </c>
      <c r="F3134" s="247" t="str">
        <f>IF('TSA Input'!J3097="","",IF('TSA Input'!J3097="Yes",'TSA Input'!C3097,""))</f>
        <v/>
      </c>
      <c r="G3134" s="36" t="str">
        <f>IF('TSA Input'!J3097="","",IF('TSA Input'!J3097="Yes",'TSA Input'!D3097,""))</f>
        <v/>
      </c>
      <c r="H3134" s="37" t="str">
        <f>IF('TSA Input'!K3097="","",IF('TSA Input'!J3097="Yes",'TSA Input'!G3097,""))</f>
        <v/>
      </c>
      <c r="I3134" s="37" t="str">
        <f>IF('TSA Input'!L3097="","",IF('TSA Input'!J3097="Yes",'TSA Input'!F3097,""))</f>
        <v/>
      </c>
      <c r="J3134" s="39" t="str">
        <f t="shared" si="98"/>
        <v/>
      </c>
      <c r="K3134" s="257" t="str">
        <f>IF('TSA Input'!J3097="","",IF('TSA Input'!J3097="Yes",'TSA Input'!D3097,""))</f>
        <v/>
      </c>
      <c r="L3134" s="258" t="str">
        <f>IF('TSA Input'!J3097="","",IF('TSA Input'!J3097="Yes",'TSA Input'!G3097,""))</f>
        <v/>
      </c>
      <c r="M3134" s="258" t="str">
        <f>IF('TSA Input'!J3097="","",IF('TSA Input'!J3097="Yes",'TSA Input'!F3097,""))</f>
        <v/>
      </c>
      <c r="N3134" s="39" t="str">
        <f t="shared" si="99"/>
        <v/>
      </c>
      <c r="O3134" s="149" t="s">
        <v>11</v>
      </c>
      <c r="P3134" s="148" t="s">
        <v>11</v>
      </c>
      <c r="Q3134" s="1"/>
    </row>
    <row r="3135" spans="1:17" ht="15.75" hidden="1" customHeight="1">
      <c r="A3135" s="1" t="str">
        <f t="shared" si="1"/>
        <v/>
      </c>
      <c r="B3135" s="1"/>
      <c r="C3135" s="34" t="str">
        <f>IF('TSA Input'!J3098="","",IF('TSA Input'!J3098="Yes",'TSA Input'!B3098,"Ineligible"))</f>
        <v/>
      </c>
      <c r="D3135" s="246" t="str">
        <f>IF('TSA Input'!J3098="","",IF('TSA Input'!J3098="Yes",IF('TSA Input'!W3098="","",LEFT('TSA Input'!W3098,LEN('TSA Input'!W3098)-2)),""))</f>
        <v/>
      </c>
      <c r="E3135" s="246" t="str">
        <f>IF('TSA Input'!J3098="","",IF('TSA Input'!J3098="Yes",'TSA Input'!I3098,""))</f>
        <v/>
      </c>
      <c r="F3135" s="247" t="str">
        <f>IF('TSA Input'!J3098="","",IF('TSA Input'!J3098="Yes",'TSA Input'!C3098,""))</f>
        <v/>
      </c>
      <c r="G3135" s="36" t="str">
        <f>IF('TSA Input'!J3098="","",IF('TSA Input'!J3098="Yes",'TSA Input'!D3098,""))</f>
        <v/>
      </c>
      <c r="H3135" s="37" t="str">
        <f>IF('TSA Input'!K3098="","",IF('TSA Input'!J3098="Yes",'TSA Input'!G3098,""))</f>
        <v/>
      </c>
      <c r="I3135" s="37" t="str">
        <f>IF('TSA Input'!L3098="","",IF('TSA Input'!J3098="Yes",'TSA Input'!F3098,""))</f>
        <v/>
      </c>
      <c r="J3135" s="39" t="str">
        <f t="shared" si="98"/>
        <v/>
      </c>
      <c r="K3135" s="257" t="str">
        <f>IF('TSA Input'!J3098="","",IF('TSA Input'!J3098="Yes",'TSA Input'!D3098,""))</f>
        <v/>
      </c>
      <c r="L3135" s="258" t="str">
        <f>IF('TSA Input'!J3098="","",IF('TSA Input'!J3098="Yes",'TSA Input'!G3098,""))</f>
        <v/>
      </c>
      <c r="M3135" s="258" t="str">
        <f>IF('TSA Input'!J3098="","",IF('TSA Input'!J3098="Yes",'TSA Input'!F3098,""))</f>
        <v/>
      </c>
      <c r="N3135" s="39" t="str">
        <f t="shared" si="99"/>
        <v/>
      </c>
      <c r="O3135" s="149" t="s">
        <v>11</v>
      </c>
      <c r="P3135" s="148" t="s">
        <v>11</v>
      </c>
      <c r="Q3135" s="1"/>
    </row>
    <row r="3136" spans="1:17" ht="15.75" hidden="1" customHeight="1">
      <c r="A3136" s="1" t="str">
        <f t="shared" si="1"/>
        <v/>
      </c>
      <c r="B3136" s="1"/>
      <c r="C3136" s="34" t="str">
        <f>IF('TSA Input'!J3099="","",IF('TSA Input'!J3099="Yes",'TSA Input'!B3099,"Ineligible"))</f>
        <v/>
      </c>
      <c r="D3136" s="246" t="str">
        <f>IF('TSA Input'!J3099="","",IF('TSA Input'!J3099="Yes",IF('TSA Input'!W3099="","",LEFT('TSA Input'!W3099,LEN('TSA Input'!W3099)-2)),""))</f>
        <v/>
      </c>
      <c r="E3136" s="246" t="str">
        <f>IF('TSA Input'!J3099="","",IF('TSA Input'!J3099="Yes",'TSA Input'!I3099,""))</f>
        <v/>
      </c>
      <c r="F3136" s="247" t="str">
        <f>IF('TSA Input'!J3099="","",IF('TSA Input'!J3099="Yes",'TSA Input'!C3099,""))</f>
        <v/>
      </c>
      <c r="G3136" s="36" t="str">
        <f>IF('TSA Input'!J3099="","",IF('TSA Input'!J3099="Yes",'TSA Input'!D3099,""))</f>
        <v/>
      </c>
      <c r="H3136" s="37" t="str">
        <f>IF('TSA Input'!K3099="","",IF('TSA Input'!J3099="Yes",'TSA Input'!G3099,""))</f>
        <v/>
      </c>
      <c r="I3136" s="37" t="str">
        <f>IF('TSA Input'!L3099="","",IF('TSA Input'!J3099="Yes",'TSA Input'!F3099,""))</f>
        <v/>
      </c>
      <c r="J3136" s="39" t="str">
        <f t="shared" si="98"/>
        <v/>
      </c>
      <c r="K3136" s="257" t="str">
        <f>IF('TSA Input'!J3099="","",IF('TSA Input'!J3099="Yes",'TSA Input'!D3099,""))</f>
        <v/>
      </c>
      <c r="L3136" s="258" t="str">
        <f>IF('TSA Input'!J3099="","",IF('TSA Input'!J3099="Yes",'TSA Input'!G3099,""))</f>
        <v/>
      </c>
      <c r="M3136" s="258" t="str">
        <f>IF('TSA Input'!J3099="","",IF('TSA Input'!J3099="Yes",'TSA Input'!F3099,""))</f>
        <v/>
      </c>
      <c r="N3136" s="39" t="str">
        <f t="shared" si="99"/>
        <v/>
      </c>
      <c r="O3136" s="149" t="s">
        <v>11</v>
      </c>
      <c r="P3136" s="148" t="s">
        <v>11</v>
      </c>
      <c r="Q3136" s="1"/>
    </row>
    <row r="3137" spans="1:17" ht="15.75" hidden="1" customHeight="1">
      <c r="A3137" s="1" t="str">
        <f t="shared" si="1"/>
        <v/>
      </c>
      <c r="B3137" s="1"/>
      <c r="C3137" s="34" t="str">
        <f>IF('TSA Input'!J3100="","",IF('TSA Input'!J3100="Yes",'TSA Input'!B3100,"Ineligible"))</f>
        <v/>
      </c>
      <c r="D3137" s="246" t="str">
        <f>IF('TSA Input'!J3100="","",IF('TSA Input'!J3100="Yes",IF('TSA Input'!W3100="","",LEFT('TSA Input'!W3100,LEN('TSA Input'!W3100)-2)),""))</f>
        <v/>
      </c>
      <c r="E3137" s="246" t="str">
        <f>IF('TSA Input'!J3100="","",IF('TSA Input'!J3100="Yes",'TSA Input'!I3100,""))</f>
        <v/>
      </c>
      <c r="F3137" s="247" t="str">
        <f>IF('TSA Input'!J3100="","",IF('TSA Input'!J3100="Yes",'TSA Input'!C3100,""))</f>
        <v/>
      </c>
      <c r="G3137" s="36" t="str">
        <f>IF('TSA Input'!J3100="","",IF('TSA Input'!J3100="Yes",'TSA Input'!D3100,""))</f>
        <v/>
      </c>
      <c r="H3137" s="37" t="str">
        <f>IF('TSA Input'!K3100="","",IF('TSA Input'!J3100="Yes",'TSA Input'!G3100,""))</f>
        <v/>
      </c>
      <c r="I3137" s="37" t="str">
        <f>IF('TSA Input'!L3100="","",IF('TSA Input'!J3100="Yes",'TSA Input'!F3100,""))</f>
        <v/>
      </c>
      <c r="J3137" s="39" t="str">
        <f t="shared" si="98"/>
        <v/>
      </c>
      <c r="K3137" s="257" t="str">
        <f>IF('TSA Input'!J3100="","",IF('TSA Input'!J3100="Yes",'TSA Input'!D3100,""))</f>
        <v/>
      </c>
      <c r="L3137" s="258" t="str">
        <f>IF('TSA Input'!J3100="","",IF('TSA Input'!J3100="Yes",'TSA Input'!G3100,""))</f>
        <v/>
      </c>
      <c r="M3137" s="258" t="str">
        <f>IF('TSA Input'!J3100="","",IF('TSA Input'!J3100="Yes",'TSA Input'!F3100,""))</f>
        <v/>
      </c>
      <c r="N3137" s="39" t="str">
        <f t="shared" si="99"/>
        <v/>
      </c>
      <c r="O3137" s="149" t="s">
        <v>11</v>
      </c>
      <c r="P3137" s="148" t="s">
        <v>11</v>
      </c>
      <c r="Q3137" s="1"/>
    </row>
    <row r="3138" spans="1:17" ht="15.75" hidden="1" customHeight="1">
      <c r="A3138" s="1" t="str">
        <f t="shared" si="1"/>
        <v/>
      </c>
      <c r="B3138" s="1"/>
      <c r="C3138" s="34" t="str">
        <f>IF('TSA Input'!J3101="","",IF('TSA Input'!J3101="Yes",'TSA Input'!B3101,"Ineligible"))</f>
        <v/>
      </c>
      <c r="D3138" s="246" t="str">
        <f>IF('TSA Input'!J3101="","",IF('TSA Input'!J3101="Yes",IF('TSA Input'!W3101="","",LEFT('TSA Input'!W3101,LEN('TSA Input'!W3101)-2)),""))</f>
        <v/>
      </c>
      <c r="E3138" s="246" t="str">
        <f>IF('TSA Input'!J3101="","",IF('TSA Input'!J3101="Yes",'TSA Input'!I3101,""))</f>
        <v/>
      </c>
      <c r="F3138" s="247" t="str">
        <f>IF('TSA Input'!J3101="","",IF('TSA Input'!J3101="Yes",'TSA Input'!C3101,""))</f>
        <v/>
      </c>
      <c r="G3138" s="36" t="str">
        <f>IF('TSA Input'!J3101="","",IF('TSA Input'!J3101="Yes",'TSA Input'!D3101,""))</f>
        <v/>
      </c>
      <c r="H3138" s="37" t="str">
        <f>IF('TSA Input'!K3101="","",IF('TSA Input'!J3101="Yes",'TSA Input'!G3101,""))</f>
        <v/>
      </c>
      <c r="I3138" s="37" t="str">
        <f>IF('TSA Input'!L3101="","",IF('TSA Input'!J3101="Yes",'TSA Input'!F3101,""))</f>
        <v/>
      </c>
      <c r="J3138" s="39" t="str">
        <f t="shared" si="98"/>
        <v/>
      </c>
      <c r="K3138" s="257" t="str">
        <f>IF('TSA Input'!J3101="","",IF('TSA Input'!J3101="Yes",'TSA Input'!D3101,""))</f>
        <v/>
      </c>
      <c r="L3138" s="258" t="str">
        <f>IF('TSA Input'!J3101="","",IF('TSA Input'!J3101="Yes",'TSA Input'!G3101,""))</f>
        <v/>
      </c>
      <c r="M3138" s="258" t="str">
        <f>IF('TSA Input'!J3101="","",IF('TSA Input'!J3101="Yes",'TSA Input'!F3101,""))</f>
        <v/>
      </c>
      <c r="N3138" s="39" t="str">
        <f t="shared" si="99"/>
        <v/>
      </c>
      <c r="O3138" s="149" t="s">
        <v>11</v>
      </c>
      <c r="P3138" s="148" t="s">
        <v>11</v>
      </c>
      <c r="Q3138" s="1"/>
    </row>
    <row r="3139" spans="1:17" ht="15.75" hidden="1" customHeight="1">
      <c r="A3139" s="1" t="str">
        <f t="shared" si="1"/>
        <v/>
      </c>
      <c r="B3139" s="1"/>
      <c r="C3139" s="34" t="str">
        <f>IF('TSA Input'!J3102="","",IF('TSA Input'!J3102="Yes",'TSA Input'!B3102,"Ineligible"))</f>
        <v/>
      </c>
      <c r="D3139" s="246" t="str">
        <f>IF('TSA Input'!J3102="","",IF('TSA Input'!J3102="Yes",IF('TSA Input'!W3102="","",LEFT('TSA Input'!W3102,LEN('TSA Input'!W3102)-2)),""))</f>
        <v/>
      </c>
      <c r="E3139" s="246" t="str">
        <f>IF('TSA Input'!J3102="","",IF('TSA Input'!J3102="Yes",'TSA Input'!I3102,""))</f>
        <v/>
      </c>
      <c r="F3139" s="247" t="str">
        <f>IF('TSA Input'!J3102="","",IF('TSA Input'!J3102="Yes",'TSA Input'!C3102,""))</f>
        <v/>
      </c>
      <c r="G3139" s="36" t="str">
        <f>IF('TSA Input'!J3102="","",IF('TSA Input'!J3102="Yes",'TSA Input'!D3102,""))</f>
        <v/>
      </c>
      <c r="H3139" s="37" t="str">
        <f>IF('TSA Input'!K3102="","",IF('TSA Input'!J3102="Yes",'TSA Input'!G3102,""))</f>
        <v/>
      </c>
      <c r="I3139" s="37" t="str">
        <f>IF('TSA Input'!L3102="","",IF('TSA Input'!J3102="Yes",'TSA Input'!F3102,""))</f>
        <v/>
      </c>
      <c r="J3139" s="39" t="str">
        <f t="shared" si="98"/>
        <v/>
      </c>
      <c r="K3139" s="257" t="str">
        <f>IF('TSA Input'!J3102="","",IF('TSA Input'!J3102="Yes",'TSA Input'!D3102,""))</f>
        <v/>
      </c>
      <c r="L3139" s="258" t="str">
        <f>IF('TSA Input'!J3102="","",IF('TSA Input'!J3102="Yes",'TSA Input'!G3102,""))</f>
        <v/>
      </c>
      <c r="M3139" s="258" t="str">
        <f>IF('TSA Input'!J3102="","",IF('TSA Input'!J3102="Yes",'TSA Input'!F3102,""))</f>
        <v/>
      </c>
      <c r="N3139" s="39" t="str">
        <f t="shared" si="99"/>
        <v/>
      </c>
      <c r="O3139" s="149" t="s">
        <v>11</v>
      </c>
      <c r="P3139" s="148" t="s">
        <v>11</v>
      </c>
      <c r="Q3139" s="1"/>
    </row>
    <row r="3140" spans="1:17" ht="15.75" hidden="1" customHeight="1">
      <c r="A3140" s="1" t="str">
        <f t="shared" si="1"/>
        <v/>
      </c>
      <c r="B3140" s="1"/>
      <c r="C3140" s="34" t="str">
        <f>IF('TSA Input'!J3103="","",IF('TSA Input'!J3103="Yes",'TSA Input'!B3103,"Ineligible"))</f>
        <v/>
      </c>
      <c r="D3140" s="246" t="str">
        <f>IF('TSA Input'!J3103="","",IF('TSA Input'!J3103="Yes",IF('TSA Input'!W3103="","",LEFT('TSA Input'!W3103,LEN('TSA Input'!W3103)-2)),""))</f>
        <v/>
      </c>
      <c r="E3140" s="246" t="str">
        <f>IF('TSA Input'!J3103="","",IF('TSA Input'!J3103="Yes",'TSA Input'!I3103,""))</f>
        <v/>
      </c>
      <c r="F3140" s="247" t="str">
        <f>IF('TSA Input'!J3103="","",IF('TSA Input'!J3103="Yes",'TSA Input'!C3103,""))</f>
        <v/>
      </c>
      <c r="G3140" s="36" t="str">
        <f>IF('TSA Input'!J3103="","",IF('TSA Input'!J3103="Yes",'TSA Input'!D3103,""))</f>
        <v/>
      </c>
      <c r="H3140" s="37" t="str">
        <f>IF('TSA Input'!K3103="","",IF('TSA Input'!J3103="Yes",'TSA Input'!G3103,""))</f>
        <v/>
      </c>
      <c r="I3140" s="37" t="str">
        <f>IF('TSA Input'!L3103="","",IF('TSA Input'!J3103="Yes",'TSA Input'!F3103,""))</f>
        <v/>
      </c>
      <c r="J3140" s="39" t="str">
        <f t="shared" si="98"/>
        <v/>
      </c>
      <c r="K3140" s="257" t="str">
        <f>IF('TSA Input'!J3103="","",IF('TSA Input'!J3103="Yes",'TSA Input'!D3103,""))</f>
        <v/>
      </c>
      <c r="L3140" s="258" t="str">
        <f>IF('TSA Input'!J3103="","",IF('TSA Input'!J3103="Yes",'TSA Input'!G3103,""))</f>
        <v/>
      </c>
      <c r="M3140" s="258" t="str">
        <f>IF('TSA Input'!J3103="","",IF('TSA Input'!J3103="Yes",'TSA Input'!F3103,""))</f>
        <v/>
      </c>
      <c r="N3140" s="39" t="str">
        <f t="shared" si="99"/>
        <v/>
      </c>
      <c r="O3140" s="149" t="s">
        <v>11</v>
      </c>
      <c r="P3140" s="148" t="s">
        <v>11</v>
      </c>
      <c r="Q3140" s="1"/>
    </row>
    <row r="3141" spans="1:17" ht="15.75" hidden="1" customHeight="1">
      <c r="A3141" s="1" t="str">
        <f t="shared" si="1"/>
        <v/>
      </c>
      <c r="B3141" s="1"/>
      <c r="C3141" s="34" t="str">
        <f>IF('TSA Input'!J3104="","",IF('TSA Input'!J3104="Yes",'TSA Input'!B3104,"Ineligible"))</f>
        <v/>
      </c>
      <c r="D3141" s="246" t="str">
        <f>IF('TSA Input'!J3104="","",IF('TSA Input'!J3104="Yes",IF('TSA Input'!W3104="","",LEFT('TSA Input'!W3104,LEN('TSA Input'!W3104)-2)),""))</f>
        <v/>
      </c>
      <c r="E3141" s="246" t="str">
        <f>IF('TSA Input'!J3104="","",IF('TSA Input'!J3104="Yes",'TSA Input'!I3104,""))</f>
        <v/>
      </c>
      <c r="F3141" s="247" t="str">
        <f>IF('TSA Input'!J3104="","",IF('TSA Input'!J3104="Yes",'TSA Input'!C3104,""))</f>
        <v/>
      </c>
      <c r="G3141" s="36" t="str">
        <f>IF('TSA Input'!J3104="","",IF('TSA Input'!J3104="Yes",'TSA Input'!D3104,""))</f>
        <v/>
      </c>
      <c r="H3141" s="37" t="str">
        <f>IF('TSA Input'!K3104="","",IF('TSA Input'!J3104="Yes",'TSA Input'!G3104,""))</f>
        <v/>
      </c>
      <c r="I3141" s="37" t="str">
        <f>IF('TSA Input'!L3104="","",IF('TSA Input'!J3104="Yes",'TSA Input'!F3104,""))</f>
        <v/>
      </c>
      <c r="J3141" s="39" t="str">
        <f t="shared" si="98"/>
        <v/>
      </c>
      <c r="K3141" s="257" t="str">
        <f>IF('TSA Input'!J3104="","",IF('TSA Input'!J3104="Yes",'TSA Input'!D3104,""))</f>
        <v/>
      </c>
      <c r="L3141" s="258" t="str">
        <f>IF('TSA Input'!J3104="","",IF('TSA Input'!J3104="Yes",'TSA Input'!G3104,""))</f>
        <v/>
      </c>
      <c r="M3141" s="258" t="str">
        <f>IF('TSA Input'!J3104="","",IF('TSA Input'!J3104="Yes",'TSA Input'!F3104,""))</f>
        <v/>
      </c>
      <c r="N3141" s="39" t="str">
        <f t="shared" si="99"/>
        <v/>
      </c>
      <c r="O3141" s="149" t="s">
        <v>11</v>
      </c>
      <c r="P3141" s="148" t="s">
        <v>11</v>
      </c>
      <c r="Q3141" s="1"/>
    </row>
    <row r="3142" spans="1:17" ht="15.75" hidden="1" customHeight="1">
      <c r="A3142" s="1" t="str">
        <f t="shared" si="1"/>
        <v/>
      </c>
      <c r="B3142" s="1"/>
      <c r="C3142" s="34" t="str">
        <f>IF('TSA Input'!J3105="","",IF('TSA Input'!J3105="Yes",'TSA Input'!B3105,"Ineligible"))</f>
        <v/>
      </c>
      <c r="D3142" s="246" t="str">
        <f>IF('TSA Input'!J3105="","",IF('TSA Input'!J3105="Yes",IF('TSA Input'!W3105="","",LEFT('TSA Input'!W3105,LEN('TSA Input'!W3105)-2)),""))</f>
        <v/>
      </c>
      <c r="E3142" s="246" t="str">
        <f>IF('TSA Input'!J3105="","",IF('TSA Input'!J3105="Yes",'TSA Input'!I3105,""))</f>
        <v/>
      </c>
      <c r="F3142" s="247" t="str">
        <f>IF('TSA Input'!J3105="","",IF('TSA Input'!J3105="Yes",'TSA Input'!C3105,""))</f>
        <v/>
      </c>
      <c r="G3142" s="36" t="str">
        <f>IF('TSA Input'!J3105="","",IF('TSA Input'!J3105="Yes",'TSA Input'!D3105,""))</f>
        <v/>
      </c>
      <c r="H3142" s="37" t="str">
        <f>IF('TSA Input'!K3105="","",IF('TSA Input'!J3105="Yes",'TSA Input'!G3105,""))</f>
        <v/>
      </c>
      <c r="I3142" s="37" t="str">
        <f>IF('TSA Input'!L3105="","",IF('TSA Input'!J3105="Yes",'TSA Input'!F3105,""))</f>
        <v/>
      </c>
      <c r="J3142" s="39" t="str">
        <f t="shared" si="98"/>
        <v/>
      </c>
      <c r="K3142" s="257" t="str">
        <f>IF('TSA Input'!J3105="","",IF('TSA Input'!J3105="Yes",'TSA Input'!D3105,""))</f>
        <v/>
      </c>
      <c r="L3142" s="258" t="str">
        <f>IF('TSA Input'!J3105="","",IF('TSA Input'!J3105="Yes",'TSA Input'!G3105,""))</f>
        <v/>
      </c>
      <c r="M3142" s="258" t="str">
        <f>IF('TSA Input'!J3105="","",IF('TSA Input'!J3105="Yes",'TSA Input'!F3105,""))</f>
        <v/>
      </c>
      <c r="N3142" s="39" t="str">
        <f t="shared" si="99"/>
        <v/>
      </c>
      <c r="O3142" s="149" t="s">
        <v>11</v>
      </c>
      <c r="P3142" s="148" t="s">
        <v>11</v>
      </c>
      <c r="Q3142" s="1"/>
    </row>
    <row r="3143" spans="1:17" ht="15.75" hidden="1" customHeight="1">
      <c r="A3143" s="1" t="str">
        <f t="shared" si="1"/>
        <v/>
      </c>
      <c r="B3143" s="1"/>
      <c r="C3143" s="34" t="str">
        <f>IF('TSA Input'!J3106="","",IF('TSA Input'!J3106="Yes",'TSA Input'!B3106,"Ineligible"))</f>
        <v/>
      </c>
      <c r="D3143" s="246" t="str">
        <f>IF('TSA Input'!J3106="","",IF('TSA Input'!J3106="Yes",IF('TSA Input'!W3106="","",LEFT('TSA Input'!W3106,LEN('TSA Input'!W3106)-2)),""))</f>
        <v/>
      </c>
      <c r="E3143" s="246" t="str">
        <f>IF('TSA Input'!J3106="","",IF('TSA Input'!J3106="Yes",'TSA Input'!I3106,""))</f>
        <v/>
      </c>
      <c r="F3143" s="247" t="str">
        <f>IF('TSA Input'!J3106="","",IF('TSA Input'!J3106="Yes",'TSA Input'!C3106,""))</f>
        <v/>
      </c>
      <c r="G3143" s="36" t="str">
        <f>IF('TSA Input'!J3106="","",IF('TSA Input'!J3106="Yes",'TSA Input'!D3106,""))</f>
        <v/>
      </c>
      <c r="H3143" s="37" t="str">
        <f>IF('TSA Input'!K3106="","",IF('TSA Input'!J3106="Yes",'TSA Input'!G3106,""))</f>
        <v/>
      </c>
      <c r="I3143" s="37" t="str">
        <f>IF('TSA Input'!L3106="","",IF('TSA Input'!J3106="Yes",'TSA Input'!F3106,""))</f>
        <v/>
      </c>
      <c r="J3143" s="39" t="str">
        <f t="shared" si="98"/>
        <v/>
      </c>
      <c r="K3143" s="257" t="str">
        <f>IF('TSA Input'!J3106="","",IF('TSA Input'!J3106="Yes",'TSA Input'!D3106,""))</f>
        <v/>
      </c>
      <c r="L3143" s="258" t="str">
        <f>IF('TSA Input'!J3106="","",IF('TSA Input'!J3106="Yes",'TSA Input'!G3106,""))</f>
        <v/>
      </c>
      <c r="M3143" s="258" t="str">
        <f>IF('TSA Input'!J3106="","",IF('TSA Input'!J3106="Yes",'TSA Input'!F3106,""))</f>
        <v/>
      </c>
      <c r="N3143" s="39" t="str">
        <f t="shared" si="99"/>
        <v/>
      </c>
      <c r="O3143" s="149" t="s">
        <v>11</v>
      </c>
      <c r="P3143" s="148" t="s">
        <v>11</v>
      </c>
      <c r="Q3143" s="1"/>
    </row>
    <row r="3144" spans="1:17" ht="15.75" hidden="1" customHeight="1">
      <c r="A3144" s="1" t="str">
        <f t="shared" si="1"/>
        <v/>
      </c>
      <c r="B3144" s="1"/>
      <c r="C3144" s="34" t="str">
        <f>IF('TSA Input'!J3107="","",IF('TSA Input'!J3107="Yes",'TSA Input'!B3107,"Ineligible"))</f>
        <v/>
      </c>
      <c r="D3144" s="246" t="str">
        <f>IF('TSA Input'!J3107="","",IF('TSA Input'!J3107="Yes",IF('TSA Input'!W3107="","",LEFT('TSA Input'!W3107,LEN('TSA Input'!W3107)-2)),""))</f>
        <v/>
      </c>
      <c r="E3144" s="246" t="str">
        <f>IF('TSA Input'!J3107="","",IF('TSA Input'!J3107="Yes",'TSA Input'!I3107,""))</f>
        <v/>
      </c>
      <c r="F3144" s="247" t="str">
        <f>IF('TSA Input'!J3107="","",IF('TSA Input'!J3107="Yes",'TSA Input'!C3107,""))</f>
        <v/>
      </c>
      <c r="G3144" s="36" t="str">
        <f>IF('TSA Input'!J3107="","",IF('TSA Input'!J3107="Yes",'TSA Input'!D3107,""))</f>
        <v/>
      </c>
      <c r="H3144" s="37" t="str">
        <f>IF('TSA Input'!K3107="","",IF('TSA Input'!J3107="Yes",'TSA Input'!G3107,""))</f>
        <v/>
      </c>
      <c r="I3144" s="37" t="str">
        <f>IF('TSA Input'!L3107="","",IF('TSA Input'!J3107="Yes",'TSA Input'!F3107,""))</f>
        <v/>
      </c>
      <c r="J3144" s="39" t="str">
        <f t="shared" si="98"/>
        <v/>
      </c>
      <c r="K3144" s="257" t="str">
        <f>IF('TSA Input'!J3107="","",IF('TSA Input'!J3107="Yes",'TSA Input'!D3107,""))</f>
        <v/>
      </c>
      <c r="L3144" s="258" t="str">
        <f>IF('TSA Input'!J3107="","",IF('TSA Input'!J3107="Yes",'TSA Input'!G3107,""))</f>
        <v/>
      </c>
      <c r="M3144" s="258" t="str">
        <f>IF('TSA Input'!J3107="","",IF('TSA Input'!J3107="Yes",'TSA Input'!F3107,""))</f>
        <v/>
      </c>
      <c r="N3144" s="39" t="str">
        <f t="shared" si="99"/>
        <v/>
      </c>
      <c r="O3144" s="149" t="s">
        <v>11</v>
      </c>
      <c r="P3144" s="148" t="s">
        <v>11</v>
      </c>
      <c r="Q3144" s="1"/>
    </row>
    <row r="3145" spans="1:17" ht="15.75" hidden="1" customHeight="1">
      <c r="A3145" s="1" t="str">
        <f t="shared" si="1"/>
        <v/>
      </c>
      <c r="B3145" s="1"/>
      <c r="C3145" s="34" t="str">
        <f>IF('TSA Input'!J3108="","",IF('TSA Input'!J3108="Yes",'TSA Input'!B3108,"Ineligible"))</f>
        <v/>
      </c>
      <c r="D3145" s="246" t="str">
        <f>IF('TSA Input'!J3108="","",IF('TSA Input'!J3108="Yes",IF('TSA Input'!W3108="","",LEFT('TSA Input'!W3108,LEN('TSA Input'!W3108)-2)),""))</f>
        <v/>
      </c>
      <c r="E3145" s="246" t="str">
        <f>IF('TSA Input'!J3108="","",IF('TSA Input'!J3108="Yes",'TSA Input'!I3108,""))</f>
        <v/>
      </c>
      <c r="F3145" s="247" t="str">
        <f>IF('TSA Input'!J3108="","",IF('TSA Input'!J3108="Yes",'TSA Input'!C3108,""))</f>
        <v/>
      </c>
      <c r="G3145" s="36" t="str">
        <f>IF('TSA Input'!J3108="","",IF('TSA Input'!J3108="Yes",'TSA Input'!D3108,""))</f>
        <v/>
      </c>
      <c r="H3145" s="37" t="str">
        <f>IF('TSA Input'!K3108="","",IF('TSA Input'!J3108="Yes",'TSA Input'!G3108,""))</f>
        <v/>
      </c>
      <c r="I3145" s="37" t="str">
        <f>IF('TSA Input'!L3108="","",IF('TSA Input'!J3108="Yes",'TSA Input'!F3108,""))</f>
        <v/>
      </c>
      <c r="J3145" s="39" t="str">
        <f t="shared" si="98"/>
        <v/>
      </c>
      <c r="K3145" s="257" t="str">
        <f>IF('TSA Input'!J3108="","",IF('TSA Input'!J3108="Yes",'TSA Input'!D3108,""))</f>
        <v/>
      </c>
      <c r="L3145" s="258" t="str">
        <f>IF('TSA Input'!J3108="","",IF('TSA Input'!J3108="Yes",'TSA Input'!G3108,""))</f>
        <v/>
      </c>
      <c r="M3145" s="258" t="str">
        <f>IF('TSA Input'!J3108="","",IF('TSA Input'!J3108="Yes",'TSA Input'!F3108,""))</f>
        <v/>
      </c>
      <c r="N3145" s="39" t="str">
        <f t="shared" si="99"/>
        <v/>
      </c>
      <c r="O3145" s="149" t="s">
        <v>11</v>
      </c>
      <c r="P3145" s="148" t="s">
        <v>11</v>
      </c>
      <c r="Q3145" s="1"/>
    </row>
    <row r="3146" spans="1:17" ht="15.75" hidden="1" customHeight="1">
      <c r="A3146" s="1" t="str">
        <f t="shared" si="1"/>
        <v/>
      </c>
      <c r="B3146" s="1"/>
      <c r="C3146" s="34" t="str">
        <f>IF('TSA Input'!J3109="","",IF('TSA Input'!J3109="Yes",'TSA Input'!B3109,"Ineligible"))</f>
        <v/>
      </c>
      <c r="D3146" s="246" t="str">
        <f>IF('TSA Input'!J3109="","",IF('TSA Input'!J3109="Yes",IF('TSA Input'!W3109="","",LEFT('TSA Input'!W3109,LEN('TSA Input'!W3109)-2)),""))</f>
        <v/>
      </c>
      <c r="E3146" s="246" t="str">
        <f>IF('TSA Input'!J3109="","",IF('TSA Input'!J3109="Yes",'TSA Input'!I3109,""))</f>
        <v/>
      </c>
      <c r="F3146" s="247" t="str">
        <f>IF('TSA Input'!J3109="","",IF('TSA Input'!J3109="Yes",'TSA Input'!C3109,""))</f>
        <v/>
      </c>
      <c r="G3146" s="36" t="str">
        <f>IF('TSA Input'!J3109="","",IF('TSA Input'!J3109="Yes",'TSA Input'!D3109,""))</f>
        <v/>
      </c>
      <c r="H3146" s="37" t="str">
        <f>IF('TSA Input'!K3109="","",IF('TSA Input'!J3109="Yes",'TSA Input'!G3109,""))</f>
        <v/>
      </c>
      <c r="I3146" s="37" t="str">
        <f>IF('TSA Input'!L3109="","",IF('TSA Input'!J3109="Yes",'TSA Input'!F3109,""))</f>
        <v/>
      </c>
      <c r="J3146" s="39" t="str">
        <f t="shared" si="98"/>
        <v/>
      </c>
      <c r="K3146" s="257" t="str">
        <f>IF('TSA Input'!J3109="","",IF('TSA Input'!J3109="Yes",'TSA Input'!D3109,""))</f>
        <v/>
      </c>
      <c r="L3146" s="258" t="str">
        <f>IF('TSA Input'!J3109="","",IF('TSA Input'!J3109="Yes",'TSA Input'!G3109,""))</f>
        <v/>
      </c>
      <c r="M3146" s="258" t="str">
        <f>IF('TSA Input'!J3109="","",IF('TSA Input'!J3109="Yes",'TSA Input'!F3109,""))</f>
        <v/>
      </c>
      <c r="N3146" s="39" t="str">
        <f t="shared" si="99"/>
        <v/>
      </c>
      <c r="O3146" s="149" t="s">
        <v>11</v>
      </c>
      <c r="P3146" s="148" t="s">
        <v>11</v>
      </c>
      <c r="Q3146" s="1"/>
    </row>
    <row r="3147" spans="1:17" ht="15.75" hidden="1" customHeight="1">
      <c r="A3147" s="1" t="str">
        <f t="shared" si="1"/>
        <v/>
      </c>
      <c r="B3147" s="1"/>
      <c r="C3147" s="34" t="str">
        <f>IF('TSA Input'!J3110="","",IF('TSA Input'!J3110="Yes",'TSA Input'!B3110,"Ineligible"))</f>
        <v/>
      </c>
      <c r="D3147" s="246" t="str">
        <f>IF('TSA Input'!J3110="","",IF('TSA Input'!J3110="Yes",IF('TSA Input'!W3110="","",LEFT('TSA Input'!W3110,LEN('TSA Input'!W3110)-2)),""))</f>
        <v/>
      </c>
      <c r="E3147" s="246" t="str">
        <f>IF('TSA Input'!J3110="","",IF('TSA Input'!J3110="Yes",'TSA Input'!I3110,""))</f>
        <v/>
      </c>
      <c r="F3147" s="247" t="str">
        <f>IF('TSA Input'!J3110="","",IF('TSA Input'!J3110="Yes",'TSA Input'!C3110,""))</f>
        <v/>
      </c>
      <c r="G3147" s="36" t="str">
        <f>IF('TSA Input'!J3110="","",IF('TSA Input'!J3110="Yes",'TSA Input'!D3110,""))</f>
        <v/>
      </c>
      <c r="H3147" s="37" t="str">
        <f>IF('TSA Input'!K3110="","",IF('TSA Input'!J3110="Yes",'TSA Input'!G3110,""))</f>
        <v/>
      </c>
      <c r="I3147" s="37" t="str">
        <f>IF('TSA Input'!L3110="","",IF('TSA Input'!J3110="Yes",'TSA Input'!F3110,""))</f>
        <v/>
      </c>
      <c r="J3147" s="39" t="str">
        <f t="shared" si="98"/>
        <v/>
      </c>
      <c r="K3147" s="257" t="str">
        <f>IF('TSA Input'!J3110="","",IF('TSA Input'!J3110="Yes",'TSA Input'!D3110,""))</f>
        <v/>
      </c>
      <c r="L3147" s="258" t="str">
        <f>IF('TSA Input'!J3110="","",IF('TSA Input'!J3110="Yes",'TSA Input'!G3110,""))</f>
        <v/>
      </c>
      <c r="M3147" s="258" t="str">
        <f>IF('TSA Input'!J3110="","",IF('TSA Input'!J3110="Yes",'TSA Input'!F3110,""))</f>
        <v/>
      </c>
      <c r="N3147" s="39" t="str">
        <f t="shared" si="99"/>
        <v/>
      </c>
      <c r="O3147" s="149" t="s">
        <v>11</v>
      </c>
      <c r="P3147" s="148" t="s">
        <v>11</v>
      </c>
      <c r="Q3147" s="1"/>
    </row>
    <row r="3148" spans="1:17" ht="15.75" hidden="1" customHeight="1">
      <c r="A3148" s="1" t="str">
        <f t="shared" si="1"/>
        <v/>
      </c>
      <c r="B3148" s="1"/>
      <c r="C3148" s="34" t="str">
        <f>IF('TSA Input'!J3111="","",IF('TSA Input'!J3111="Yes",'TSA Input'!B3111,"Ineligible"))</f>
        <v/>
      </c>
      <c r="D3148" s="246" t="str">
        <f>IF('TSA Input'!J3111="","",IF('TSA Input'!J3111="Yes",IF('TSA Input'!W3111="","",LEFT('TSA Input'!W3111,LEN('TSA Input'!W3111)-2)),""))</f>
        <v/>
      </c>
      <c r="E3148" s="246" t="str">
        <f>IF('TSA Input'!J3111="","",IF('TSA Input'!J3111="Yes",'TSA Input'!I3111,""))</f>
        <v/>
      </c>
      <c r="F3148" s="247" t="str">
        <f>IF('TSA Input'!J3111="","",IF('TSA Input'!J3111="Yes",'TSA Input'!C3111,""))</f>
        <v/>
      </c>
      <c r="G3148" s="36" t="str">
        <f>IF('TSA Input'!J3111="","",IF('TSA Input'!J3111="Yes",'TSA Input'!D3111,""))</f>
        <v/>
      </c>
      <c r="H3148" s="37" t="str">
        <f>IF('TSA Input'!K3111="","",IF('TSA Input'!J3111="Yes",'TSA Input'!G3111,""))</f>
        <v/>
      </c>
      <c r="I3148" s="37" t="str">
        <f>IF('TSA Input'!L3111="","",IF('TSA Input'!J3111="Yes",'TSA Input'!F3111,""))</f>
        <v/>
      </c>
      <c r="J3148" s="39" t="str">
        <f t="shared" si="98"/>
        <v/>
      </c>
      <c r="K3148" s="257" t="str">
        <f>IF('TSA Input'!J3111="","",IF('TSA Input'!J3111="Yes",'TSA Input'!D3111,""))</f>
        <v/>
      </c>
      <c r="L3148" s="258" t="str">
        <f>IF('TSA Input'!J3111="","",IF('TSA Input'!J3111="Yes",'TSA Input'!G3111,""))</f>
        <v/>
      </c>
      <c r="M3148" s="258" t="str">
        <f>IF('TSA Input'!J3111="","",IF('TSA Input'!J3111="Yes",'TSA Input'!F3111,""))</f>
        <v/>
      </c>
      <c r="N3148" s="39" t="str">
        <f t="shared" si="99"/>
        <v/>
      </c>
      <c r="O3148" s="149" t="s">
        <v>11</v>
      </c>
      <c r="P3148" s="148" t="s">
        <v>11</v>
      </c>
      <c r="Q3148" s="1"/>
    </row>
    <row r="3149" spans="1:17" ht="15.75" hidden="1" customHeight="1">
      <c r="A3149" s="1" t="str">
        <f t="shared" si="1"/>
        <v/>
      </c>
      <c r="B3149" s="1"/>
      <c r="C3149" s="34" t="str">
        <f>IF('TSA Input'!J3112="","",IF('TSA Input'!J3112="Yes",'TSA Input'!B3112,"Ineligible"))</f>
        <v/>
      </c>
      <c r="D3149" s="246" t="str">
        <f>IF('TSA Input'!J3112="","",IF('TSA Input'!J3112="Yes",IF('TSA Input'!W3112="","",LEFT('TSA Input'!W3112,LEN('TSA Input'!W3112)-2)),""))</f>
        <v/>
      </c>
      <c r="E3149" s="246" t="str">
        <f>IF('TSA Input'!J3112="","",IF('TSA Input'!J3112="Yes",'TSA Input'!I3112,""))</f>
        <v/>
      </c>
      <c r="F3149" s="247" t="str">
        <f>IF('TSA Input'!J3112="","",IF('TSA Input'!J3112="Yes",'TSA Input'!C3112,""))</f>
        <v/>
      </c>
      <c r="G3149" s="36" t="str">
        <f>IF('TSA Input'!J3112="","",IF('TSA Input'!J3112="Yes",'TSA Input'!D3112,""))</f>
        <v/>
      </c>
      <c r="H3149" s="37" t="str">
        <f>IF('TSA Input'!K3112="","",IF('TSA Input'!J3112="Yes",'TSA Input'!G3112,""))</f>
        <v/>
      </c>
      <c r="I3149" s="37" t="str">
        <f>IF('TSA Input'!L3112="","",IF('TSA Input'!J3112="Yes",'TSA Input'!F3112,""))</f>
        <v/>
      </c>
      <c r="J3149" s="39" t="str">
        <f t="shared" si="98"/>
        <v/>
      </c>
      <c r="K3149" s="257" t="str">
        <f>IF('TSA Input'!J3112="","",IF('TSA Input'!J3112="Yes",'TSA Input'!D3112,""))</f>
        <v/>
      </c>
      <c r="L3149" s="258" t="str">
        <f>IF('TSA Input'!J3112="","",IF('TSA Input'!J3112="Yes",'TSA Input'!G3112,""))</f>
        <v/>
      </c>
      <c r="M3149" s="258" t="str">
        <f>IF('TSA Input'!J3112="","",IF('TSA Input'!J3112="Yes",'TSA Input'!F3112,""))</f>
        <v/>
      </c>
      <c r="N3149" s="39" t="str">
        <f t="shared" si="99"/>
        <v/>
      </c>
      <c r="O3149" s="149" t="s">
        <v>11</v>
      </c>
      <c r="P3149" s="148" t="s">
        <v>11</v>
      </c>
      <c r="Q3149" s="1"/>
    </row>
    <row r="3150" spans="1:17" ht="15.75" hidden="1" customHeight="1">
      <c r="A3150" s="1" t="str">
        <f t="shared" si="1"/>
        <v/>
      </c>
      <c r="B3150" s="1"/>
      <c r="C3150" s="34" t="str">
        <f>IF('TSA Input'!J3113="","",IF('TSA Input'!J3113="Yes",'TSA Input'!B3113,"Ineligible"))</f>
        <v/>
      </c>
      <c r="D3150" s="246" t="str">
        <f>IF('TSA Input'!J3113="","",IF('TSA Input'!J3113="Yes",IF('TSA Input'!W3113="","",LEFT('TSA Input'!W3113,LEN('TSA Input'!W3113)-2)),""))</f>
        <v/>
      </c>
      <c r="E3150" s="246" t="str">
        <f>IF('TSA Input'!J3113="","",IF('TSA Input'!J3113="Yes",'TSA Input'!I3113,""))</f>
        <v/>
      </c>
      <c r="F3150" s="247" t="str">
        <f>IF('TSA Input'!J3113="","",IF('TSA Input'!J3113="Yes",'TSA Input'!C3113,""))</f>
        <v/>
      </c>
      <c r="G3150" s="36" t="str">
        <f>IF('TSA Input'!J3113="","",IF('TSA Input'!J3113="Yes",'TSA Input'!D3113,""))</f>
        <v/>
      </c>
      <c r="H3150" s="37" t="str">
        <f>IF('TSA Input'!K3113="","",IF('TSA Input'!J3113="Yes",'TSA Input'!G3113,""))</f>
        <v/>
      </c>
      <c r="I3150" s="37" t="str">
        <f>IF('TSA Input'!L3113="","",IF('TSA Input'!J3113="Yes",'TSA Input'!F3113,""))</f>
        <v/>
      </c>
      <c r="J3150" s="39" t="str">
        <f t="shared" si="98"/>
        <v/>
      </c>
      <c r="K3150" s="257" t="str">
        <f>IF('TSA Input'!J3113="","",IF('TSA Input'!J3113="Yes",'TSA Input'!D3113,""))</f>
        <v/>
      </c>
      <c r="L3150" s="258" t="str">
        <f>IF('TSA Input'!J3113="","",IF('TSA Input'!J3113="Yes",'TSA Input'!G3113,""))</f>
        <v/>
      </c>
      <c r="M3150" s="258" t="str">
        <f>IF('TSA Input'!J3113="","",IF('TSA Input'!J3113="Yes",'TSA Input'!F3113,""))</f>
        <v/>
      </c>
      <c r="N3150" s="39" t="str">
        <f t="shared" si="99"/>
        <v/>
      </c>
      <c r="O3150" s="149" t="s">
        <v>11</v>
      </c>
      <c r="P3150" s="148" t="s">
        <v>11</v>
      </c>
      <c r="Q3150" s="1"/>
    </row>
    <row r="3151" spans="1:17" ht="15.75" hidden="1" customHeight="1">
      <c r="A3151" s="1" t="str">
        <f t="shared" si="1"/>
        <v/>
      </c>
      <c r="B3151" s="1"/>
      <c r="C3151" s="34" t="str">
        <f>IF('TSA Input'!J3114="","",IF('TSA Input'!J3114="Yes",'TSA Input'!B3114,"Ineligible"))</f>
        <v/>
      </c>
      <c r="D3151" s="246" t="str">
        <f>IF('TSA Input'!J3114="","",IF('TSA Input'!J3114="Yes",IF('TSA Input'!W3114="","",LEFT('TSA Input'!W3114,LEN('TSA Input'!W3114)-2)),""))</f>
        <v/>
      </c>
      <c r="E3151" s="246" t="str">
        <f>IF('TSA Input'!J3114="","",IF('TSA Input'!J3114="Yes",'TSA Input'!I3114,""))</f>
        <v/>
      </c>
      <c r="F3151" s="247" t="str">
        <f>IF('TSA Input'!J3114="","",IF('TSA Input'!J3114="Yes",'TSA Input'!C3114,""))</f>
        <v/>
      </c>
      <c r="G3151" s="36" t="str">
        <f>IF('TSA Input'!J3114="","",IF('TSA Input'!J3114="Yes",'TSA Input'!D3114,""))</f>
        <v/>
      </c>
      <c r="H3151" s="37" t="str">
        <f>IF('TSA Input'!K3114="","",IF('TSA Input'!J3114="Yes",'TSA Input'!G3114,""))</f>
        <v/>
      </c>
      <c r="I3151" s="37" t="str">
        <f>IF('TSA Input'!L3114="","",IF('TSA Input'!J3114="Yes",'TSA Input'!F3114,""))</f>
        <v/>
      </c>
      <c r="J3151" s="39" t="str">
        <f t="shared" si="98"/>
        <v/>
      </c>
      <c r="K3151" s="257" t="str">
        <f>IF('TSA Input'!J3114="","",IF('TSA Input'!J3114="Yes",'TSA Input'!D3114,""))</f>
        <v/>
      </c>
      <c r="L3151" s="258" t="str">
        <f>IF('TSA Input'!J3114="","",IF('TSA Input'!J3114="Yes",'TSA Input'!G3114,""))</f>
        <v/>
      </c>
      <c r="M3151" s="258" t="str">
        <f>IF('TSA Input'!J3114="","",IF('TSA Input'!J3114="Yes",'TSA Input'!F3114,""))</f>
        <v/>
      </c>
      <c r="N3151" s="39" t="str">
        <f t="shared" si="99"/>
        <v/>
      </c>
      <c r="O3151" s="149" t="s">
        <v>11</v>
      </c>
      <c r="P3151" s="148" t="s">
        <v>11</v>
      </c>
      <c r="Q3151" s="1"/>
    </row>
    <row r="3152" spans="1:17" ht="15.75" hidden="1" customHeight="1">
      <c r="A3152" s="1" t="str">
        <f t="shared" si="1"/>
        <v/>
      </c>
      <c r="B3152" s="1"/>
      <c r="C3152" s="34" t="str">
        <f>IF('TSA Input'!J3115="","",IF('TSA Input'!J3115="Yes",'TSA Input'!B3115,"Ineligible"))</f>
        <v/>
      </c>
      <c r="D3152" s="246" t="str">
        <f>IF('TSA Input'!J3115="","",IF('TSA Input'!J3115="Yes",IF('TSA Input'!W3115="","",LEFT('TSA Input'!W3115,LEN('TSA Input'!W3115)-2)),""))</f>
        <v/>
      </c>
      <c r="E3152" s="246" t="str">
        <f>IF('TSA Input'!J3115="","",IF('TSA Input'!J3115="Yes",'TSA Input'!I3115,""))</f>
        <v/>
      </c>
      <c r="F3152" s="247" t="str">
        <f>IF('TSA Input'!J3115="","",IF('TSA Input'!J3115="Yes",'TSA Input'!C3115,""))</f>
        <v/>
      </c>
      <c r="G3152" s="36" t="str">
        <f>IF('TSA Input'!J3115="","",IF('TSA Input'!J3115="Yes",'TSA Input'!D3115,""))</f>
        <v/>
      </c>
      <c r="H3152" s="37" t="str">
        <f>IF('TSA Input'!K3115="","",IF('TSA Input'!J3115="Yes",'TSA Input'!G3115,""))</f>
        <v/>
      </c>
      <c r="I3152" s="37" t="str">
        <f>IF('TSA Input'!L3115="","",IF('TSA Input'!J3115="Yes",'TSA Input'!F3115,""))</f>
        <v/>
      </c>
      <c r="J3152" s="39" t="str">
        <f t="shared" si="98"/>
        <v/>
      </c>
      <c r="K3152" s="257" t="str">
        <f>IF('TSA Input'!J3115="","",IF('TSA Input'!J3115="Yes",'TSA Input'!D3115,""))</f>
        <v/>
      </c>
      <c r="L3152" s="258" t="str">
        <f>IF('TSA Input'!J3115="","",IF('TSA Input'!J3115="Yes",'TSA Input'!G3115,""))</f>
        <v/>
      </c>
      <c r="M3152" s="258" t="str">
        <f>IF('TSA Input'!J3115="","",IF('TSA Input'!J3115="Yes",'TSA Input'!F3115,""))</f>
        <v/>
      </c>
      <c r="N3152" s="39" t="str">
        <f t="shared" si="99"/>
        <v/>
      </c>
      <c r="O3152" s="149" t="s">
        <v>11</v>
      </c>
      <c r="P3152" s="148" t="s">
        <v>11</v>
      </c>
      <c r="Q3152" s="1"/>
    </row>
    <row r="3153" spans="1:17" ht="15.75" hidden="1" customHeight="1">
      <c r="A3153" s="1" t="str">
        <f t="shared" si="1"/>
        <v/>
      </c>
      <c r="B3153" s="1"/>
      <c r="C3153" s="34" t="str">
        <f>IF('TSA Input'!J3116="","",IF('TSA Input'!J3116="Yes",'TSA Input'!B3116,"Ineligible"))</f>
        <v/>
      </c>
      <c r="D3153" s="246" t="str">
        <f>IF('TSA Input'!J3116="","",IF('TSA Input'!J3116="Yes",IF('TSA Input'!W3116="","",LEFT('TSA Input'!W3116,LEN('TSA Input'!W3116)-2)),""))</f>
        <v/>
      </c>
      <c r="E3153" s="246" t="str">
        <f>IF('TSA Input'!J3116="","",IF('TSA Input'!J3116="Yes",'TSA Input'!I3116,""))</f>
        <v/>
      </c>
      <c r="F3153" s="247" t="str">
        <f>IF('TSA Input'!J3116="","",IF('TSA Input'!J3116="Yes",'TSA Input'!C3116,""))</f>
        <v/>
      </c>
      <c r="G3153" s="36" t="str">
        <f>IF('TSA Input'!J3116="","",IF('TSA Input'!J3116="Yes",'TSA Input'!D3116,""))</f>
        <v/>
      </c>
      <c r="H3153" s="37" t="str">
        <f>IF('TSA Input'!K3116="","",IF('TSA Input'!J3116="Yes",'TSA Input'!G3116,""))</f>
        <v/>
      </c>
      <c r="I3153" s="37" t="str">
        <f>IF('TSA Input'!L3116="","",IF('TSA Input'!J3116="Yes",'TSA Input'!F3116,""))</f>
        <v/>
      </c>
      <c r="J3153" s="39" t="str">
        <f t="shared" si="98"/>
        <v/>
      </c>
      <c r="K3153" s="257" t="str">
        <f>IF('TSA Input'!J3116="","",IF('TSA Input'!J3116="Yes",'TSA Input'!D3116,""))</f>
        <v/>
      </c>
      <c r="L3153" s="258" t="str">
        <f>IF('TSA Input'!J3116="","",IF('TSA Input'!J3116="Yes",'TSA Input'!G3116,""))</f>
        <v/>
      </c>
      <c r="M3153" s="258" t="str">
        <f>IF('TSA Input'!J3116="","",IF('TSA Input'!J3116="Yes",'TSA Input'!F3116,""))</f>
        <v/>
      </c>
      <c r="N3153" s="39" t="str">
        <f t="shared" si="99"/>
        <v/>
      </c>
      <c r="O3153" s="149" t="s">
        <v>11</v>
      </c>
      <c r="P3153" s="148" t="s">
        <v>11</v>
      </c>
      <c r="Q3153" s="1"/>
    </row>
    <row r="3154" spans="1:17" ht="15.75" hidden="1" customHeight="1">
      <c r="A3154" s="1" t="str">
        <f t="shared" si="1"/>
        <v/>
      </c>
      <c r="B3154" s="1"/>
      <c r="C3154" s="34" t="str">
        <f>IF('TSA Input'!J3117="","",IF('TSA Input'!J3117="Yes",'TSA Input'!B3117,"Ineligible"))</f>
        <v/>
      </c>
      <c r="D3154" s="246" t="str">
        <f>IF('TSA Input'!J3117="","",IF('TSA Input'!J3117="Yes",IF('TSA Input'!W3117="","",LEFT('TSA Input'!W3117,LEN('TSA Input'!W3117)-2)),""))</f>
        <v/>
      </c>
      <c r="E3154" s="246" t="str">
        <f>IF('TSA Input'!J3117="","",IF('TSA Input'!J3117="Yes",'TSA Input'!I3117,""))</f>
        <v/>
      </c>
      <c r="F3154" s="247" t="str">
        <f>IF('TSA Input'!J3117="","",IF('TSA Input'!J3117="Yes",'TSA Input'!C3117,""))</f>
        <v/>
      </c>
      <c r="G3154" s="36" t="str">
        <f>IF('TSA Input'!J3117="","",IF('TSA Input'!J3117="Yes",'TSA Input'!D3117,""))</f>
        <v/>
      </c>
      <c r="H3154" s="37" t="str">
        <f>IF('TSA Input'!K3117="","",IF('TSA Input'!J3117="Yes",'TSA Input'!G3117,""))</f>
        <v/>
      </c>
      <c r="I3154" s="37" t="str">
        <f>IF('TSA Input'!L3117="","",IF('TSA Input'!J3117="Yes",'TSA Input'!F3117,""))</f>
        <v/>
      </c>
      <c r="J3154" s="39" t="str">
        <f t="shared" si="98"/>
        <v/>
      </c>
      <c r="K3154" s="257" t="str">
        <f>IF('TSA Input'!J3117="","",IF('TSA Input'!J3117="Yes",'TSA Input'!D3117,""))</f>
        <v/>
      </c>
      <c r="L3154" s="258" t="str">
        <f>IF('TSA Input'!J3117="","",IF('TSA Input'!J3117="Yes",'TSA Input'!G3117,""))</f>
        <v/>
      </c>
      <c r="M3154" s="258" t="str">
        <f>IF('TSA Input'!J3117="","",IF('TSA Input'!J3117="Yes",'TSA Input'!F3117,""))</f>
        <v/>
      </c>
      <c r="N3154" s="39" t="str">
        <f t="shared" si="99"/>
        <v/>
      </c>
      <c r="O3154" s="149" t="s">
        <v>11</v>
      </c>
      <c r="P3154" s="148" t="s">
        <v>11</v>
      </c>
      <c r="Q3154" s="1"/>
    </row>
    <row r="3155" spans="1:17" ht="15.75" hidden="1" customHeight="1">
      <c r="A3155" s="1" t="str">
        <f t="shared" si="1"/>
        <v/>
      </c>
      <c r="B3155" s="1"/>
      <c r="C3155" s="34" t="str">
        <f>IF('TSA Input'!J3118="","",IF('TSA Input'!J3118="Yes",'TSA Input'!B3118,"Ineligible"))</f>
        <v/>
      </c>
      <c r="D3155" s="246" t="str">
        <f>IF('TSA Input'!J3118="","",IF('TSA Input'!J3118="Yes",IF('TSA Input'!W3118="","",LEFT('TSA Input'!W3118,LEN('TSA Input'!W3118)-2)),""))</f>
        <v/>
      </c>
      <c r="E3155" s="246" t="str">
        <f>IF('TSA Input'!J3118="","",IF('TSA Input'!J3118="Yes",'TSA Input'!I3118,""))</f>
        <v/>
      </c>
      <c r="F3155" s="247" t="str">
        <f>IF('TSA Input'!J3118="","",IF('TSA Input'!J3118="Yes",'TSA Input'!C3118,""))</f>
        <v/>
      </c>
      <c r="G3155" s="36" t="str">
        <f>IF('TSA Input'!J3118="","",IF('TSA Input'!J3118="Yes",'TSA Input'!D3118,""))</f>
        <v/>
      </c>
      <c r="H3155" s="37" t="str">
        <f>IF('TSA Input'!K3118="","",IF('TSA Input'!J3118="Yes",'TSA Input'!G3118,""))</f>
        <v/>
      </c>
      <c r="I3155" s="37" t="str">
        <f>IF('TSA Input'!L3118="","",IF('TSA Input'!J3118="Yes",'TSA Input'!F3118,""))</f>
        <v/>
      </c>
      <c r="J3155" s="39" t="str">
        <f t="shared" si="98"/>
        <v/>
      </c>
      <c r="K3155" s="257" t="str">
        <f>IF('TSA Input'!J3118="","",IF('TSA Input'!J3118="Yes",'TSA Input'!D3118,""))</f>
        <v/>
      </c>
      <c r="L3155" s="258" t="str">
        <f>IF('TSA Input'!J3118="","",IF('TSA Input'!J3118="Yes",'TSA Input'!G3118,""))</f>
        <v/>
      </c>
      <c r="M3155" s="258" t="str">
        <f>IF('TSA Input'!J3118="","",IF('TSA Input'!J3118="Yes",'TSA Input'!F3118,""))</f>
        <v/>
      </c>
      <c r="N3155" s="39" t="str">
        <f t="shared" si="99"/>
        <v/>
      </c>
      <c r="O3155" s="149" t="s">
        <v>11</v>
      </c>
      <c r="P3155" s="148" t="s">
        <v>11</v>
      </c>
      <c r="Q3155" s="1"/>
    </row>
    <row r="3156" spans="1:17" ht="15.75" hidden="1" customHeight="1">
      <c r="A3156" s="1" t="str">
        <f t="shared" si="1"/>
        <v/>
      </c>
      <c r="B3156" s="1"/>
      <c r="C3156" s="34" t="str">
        <f>IF('TSA Input'!J3119="","",IF('TSA Input'!J3119="Yes",'TSA Input'!B3119,"Ineligible"))</f>
        <v/>
      </c>
      <c r="D3156" s="246" t="str">
        <f>IF('TSA Input'!J3119="","",IF('TSA Input'!J3119="Yes",IF('TSA Input'!W3119="","",LEFT('TSA Input'!W3119,LEN('TSA Input'!W3119)-2)),""))</f>
        <v/>
      </c>
      <c r="E3156" s="246" t="str">
        <f>IF('TSA Input'!J3119="","",IF('TSA Input'!J3119="Yes",'TSA Input'!I3119,""))</f>
        <v/>
      </c>
      <c r="F3156" s="247" t="str">
        <f>IF('TSA Input'!J3119="","",IF('TSA Input'!J3119="Yes",'TSA Input'!C3119,""))</f>
        <v/>
      </c>
      <c r="G3156" s="36" t="str">
        <f>IF('TSA Input'!J3119="","",IF('TSA Input'!J3119="Yes",'TSA Input'!D3119,""))</f>
        <v/>
      </c>
      <c r="H3156" s="37" t="str">
        <f>IF('TSA Input'!K3119="","",IF('TSA Input'!J3119="Yes",'TSA Input'!G3119,""))</f>
        <v/>
      </c>
      <c r="I3156" s="37" t="str">
        <f>IF('TSA Input'!L3119="","",IF('TSA Input'!J3119="Yes",'TSA Input'!F3119,""))</f>
        <v/>
      </c>
      <c r="J3156" s="39" t="str">
        <f t="shared" si="98"/>
        <v/>
      </c>
      <c r="K3156" s="257" t="str">
        <f>IF('TSA Input'!J3119="","",IF('TSA Input'!J3119="Yes",'TSA Input'!D3119,""))</f>
        <v/>
      </c>
      <c r="L3156" s="258" t="str">
        <f>IF('TSA Input'!J3119="","",IF('TSA Input'!J3119="Yes",'TSA Input'!G3119,""))</f>
        <v/>
      </c>
      <c r="M3156" s="258" t="str">
        <f>IF('TSA Input'!J3119="","",IF('TSA Input'!J3119="Yes",'TSA Input'!F3119,""))</f>
        <v/>
      </c>
      <c r="N3156" s="39" t="str">
        <f t="shared" si="99"/>
        <v/>
      </c>
      <c r="O3156" s="149" t="s">
        <v>11</v>
      </c>
      <c r="P3156" s="148" t="s">
        <v>11</v>
      </c>
      <c r="Q3156" s="1"/>
    </row>
    <row r="3157" spans="1:17" ht="15.75" hidden="1" customHeight="1">
      <c r="A3157" s="1" t="str">
        <f t="shared" si="1"/>
        <v/>
      </c>
      <c r="B3157" s="1"/>
      <c r="C3157" s="34" t="str">
        <f>IF('TSA Input'!J3120="","",IF('TSA Input'!J3120="Yes",'TSA Input'!B3120,"Ineligible"))</f>
        <v/>
      </c>
      <c r="D3157" s="246" t="str">
        <f>IF('TSA Input'!J3120="","",IF('TSA Input'!J3120="Yes",IF('TSA Input'!W3120="","",LEFT('TSA Input'!W3120,LEN('TSA Input'!W3120)-2)),""))</f>
        <v/>
      </c>
      <c r="E3157" s="246" t="str">
        <f>IF('TSA Input'!J3120="","",IF('TSA Input'!J3120="Yes",'TSA Input'!I3120,""))</f>
        <v/>
      </c>
      <c r="F3157" s="247" t="str">
        <f>IF('TSA Input'!J3120="","",IF('TSA Input'!J3120="Yes",'TSA Input'!C3120,""))</f>
        <v/>
      </c>
      <c r="G3157" s="36" t="str">
        <f>IF('TSA Input'!J3120="","",IF('TSA Input'!J3120="Yes",'TSA Input'!D3120,""))</f>
        <v/>
      </c>
      <c r="H3157" s="37" t="str">
        <f>IF('TSA Input'!K3120="","",IF('TSA Input'!J3120="Yes",'TSA Input'!G3120,""))</f>
        <v/>
      </c>
      <c r="I3157" s="37" t="str">
        <f>IF('TSA Input'!L3120="","",IF('TSA Input'!J3120="Yes",'TSA Input'!F3120,""))</f>
        <v/>
      </c>
      <c r="J3157" s="39" t="str">
        <f t="shared" si="98"/>
        <v/>
      </c>
      <c r="K3157" s="257" t="str">
        <f>IF('TSA Input'!J3120="","",IF('TSA Input'!J3120="Yes",'TSA Input'!D3120,""))</f>
        <v/>
      </c>
      <c r="L3157" s="258" t="str">
        <f>IF('TSA Input'!J3120="","",IF('TSA Input'!J3120="Yes",'TSA Input'!G3120,""))</f>
        <v/>
      </c>
      <c r="M3157" s="258" t="str">
        <f>IF('TSA Input'!J3120="","",IF('TSA Input'!J3120="Yes",'TSA Input'!F3120,""))</f>
        <v/>
      </c>
      <c r="N3157" s="39" t="str">
        <f t="shared" si="99"/>
        <v/>
      </c>
      <c r="O3157" s="149" t="s">
        <v>11</v>
      </c>
      <c r="P3157" s="148" t="s">
        <v>11</v>
      </c>
      <c r="Q3157" s="1"/>
    </row>
    <row r="3158" spans="1:17" ht="15.75" hidden="1" customHeight="1">
      <c r="A3158" s="1" t="str">
        <f t="shared" si="1"/>
        <v/>
      </c>
      <c r="B3158" s="1"/>
      <c r="C3158" s="34" t="str">
        <f>IF('TSA Input'!J3121="","",IF('TSA Input'!J3121="Yes",'TSA Input'!B3121,"Ineligible"))</f>
        <v/>
      </c>
      <c r="D3158" s="246" t="str">
        <f>IF('TSA Input'!J3121="","",IF('TSA Input'!J3121="Yes",IF('TSA Input'!W3121="","",LEFT('TSA Input'!W3121,LEN('TSA Input'!W3121)-2)),""))</f>
        <v/>
      </c>
      <c r="E3158" s="246" t="str">
        <f>IF('TSA Input'!J3121="","",IF('TSA Input'!J3121="Yes",'TSA Input'!I3121,""))</f>
        <v/>
      </c>
      <c r="F3158" s="247" t="str">
        <f>IF('TSA Input'!J3121="","",IF('TSA Input'!J3121="Yes",'TSA Input'!C3121,""))</f>
        <v/>
      </c>
      <c r="G3158" s="36" t="str">
        <f>IF('TSA Input'!J3121="","",IF('TSA Input'!J3121="Yes",'TSA Input'!D3121,""))</f>
        <v/>
      </c>
      <c r="H3158" s="37" t="str">
        <f>IF('TSA Input'!K3121="","",IF('TSA Input'!J3121="Yes",'TSA Input'!G3121,""))</f>
        <v/>
      </c>
      <c r="I3158" s="37" t="str">
        <f>IF('TSA Input'!L3121="","",IF('TSA Input'!J3121="Yes",'TSA Input'!F3121,""))</f>
        <v/>
      </c>
      <c r="J3158" s="39" t="str">
        <f t="shared" si="98"/>
        <v/>
      </c>
      <c r="K3158" s="257" t="str">
        <f>IF('TSA Input'!J3121="","",IF('TSA Input'!J3121="Yes",'TSA Input'!D3121,""))</f>
        <v/>
      </c>
      <c r="L3158" s="258" t="str">
        <f>IF('TSA Input'!J3121="","",IF('TSA Input'!J3121="Yes",'TSA Input'!G3121,""))</f>
        <v/>
      </c>
      <c r="M3158" s="258" t="str">
        <f>IF('TSA Input'!J3121="","",IF('TSA Input'!J3121="Yes",'TSA Input'!F3121,""))</f>
        <v/>
      </c>
      <c r="N3158" s="39" t="str">
        <f t="shared" si="99"/>
        <v/>
      </c>
      <c r="O3158" s="149" t="s">
        <v>11</v>
      </c>
      <c r="P3158" s="148" t="s">
        <v>11</v>
      </c>
      <c r="Q3158" s="1"/>
    </row>
    <row r="3159" spans="1:17" ht="15.75" hidden="1" customHeight="1">
      <c r="A3159" s="1" t="str">
        <f t="shared" si="1"/>
        <v/>
      </c>
      <c r="B3159" s="1"/>
      <c r="C3159" s="34" t="str">
        <f>IF('TSA Input'!J3122="","",IF('TSA Input'!J3122="Yes",'TSA Input'!B3122,"Ineligible"))</f>
        <v/>
      </c>
      <c r="D3159" s="246" t="str">
        <f>IF('TSA Input'!J3122="","",IF('TSA Input'!J3122="Yes",IF('TSA Input'!W3122="","",LEFT('TSA Input'!W3122,LEN('TSA Input'!W3122)-2)),""))</f>
        <v/>
      </c>
      <c r="E3159" s="246" t="str">
        <f>IF('TSA Input'!J3122="","",IF('TSA Input'!J3122="Yes",'TSA Input'!I3122,""))</f>
        <v/>
      </c>
      <c r="F3159" s="247" t="str">
        <f>IF('TSA Input'!J3122="","",IF('TSA Input'!J3122="Yes",'TSA Input'!C3122,""))</f>
        <v/>
      </c>
      <c r="G3159" s="36" t="str">
        <f>IF('TSA Input'!J3122="","",IF('TSA Input'!J3122="Yes",'TSA Input'!D3122,""))</f>
        <v/>
      </c>
      <c r="H3159" s="37" t="str">
        <f>IF('TSA Input'!K3122="","",IF('TSA Input'!J3122="Yes",'TSA Input'!G3122,""))</f>
        <v/>
      </c>
      <c r="I3159" s="37" t="str">
        <f>IF('TSA Input'!L3122="","",IF('TSA Input'!J3122="Yes",'TSA Input'!F3122,""))</f>
        <v/>
      </c>
      <c r="J3159" s="39" t="str">
        <f t="shared" si="98"/>
        <v/>
      </c>
      <c r="K3159" s="257" t="str">
        <f>IF('TSA Input'!J3122="","",IF('TSA Input'!J3122="Yes",'TSA Input'!D3122,""))</f>
        <v/>
      </c>
      <c r="L3159" s="258" t="str">
        <f>IF('TSA Input'!J3122="","",IF('TSA Input'!J3122="Yes",'TSA Input'!G3122,""))</f>
        <v/>
      </c>
      <c r="M3159" s="258" t="str">
        <f>IF('TSA Input'!J3122="","",IF('TSA Input'!J3122="Yes",'TSA Input'!F3122,""))</f>
        <v/>
      </c>
      <c r="N3159" s="39" t="str">
        <f t="shared" si="99"/>
        <v/>
      </c>
      <c r="O3159" s="149" t="s">
        <v>11</v>
      </c>
      <c r="P3159" s="148" t="s">
        <v>11</v>
      </c>
      <c r="Q3159" s="1"/>
    </row>
    <row r="3160" spans="1:17" ht="15.75" hidden="1" customHeight="1">
      <c r="A3160" s="1" t="str">
        <f t="shared" si="1"/>
        <v/>
      </c>
      <c r="B3160" s="1"/>
      <c r="C3160" s="34" t="str">
        <f>IF('TSA Input'!J3123="","",IF('TSA Input'!J3123="Yes",'TSA Input'!B3123,"Ineligible"))</f>
        <v/>
      </c>
      <c r="D3160" s="246" t="str">
        <f>IF('TSA Input'!J3123="","",IF('TSA Input'!J3123="Yes",IF('TSA Input'!W3123="","",LEFT('TSA Input'!W3123,LEN('TSA Input'!W3123)-2)),""))</f>
        <v/>
      </c>
      <c r="E3160" s="246" t="str">
        <f>IF('TSA Input'!J3123="","",IF('TSA Input'!J3123="Yes",'TSA Input'!I3123,""))</f>
        <v/>
      </c>
      <c r="F3160" s="247" t="str">
        <f>IF('TSA Input'!J3123="","",IF('TSA Input'!J3123="Yes",'TSA Input'!C3123,""))</f>
        <v/>
      </c>
      <c r="G3160" s="36" t="str">
        <f>IF('TSA Input'!J3123="","",IF('TSA Input'!J3123="Yes",'TSA Input'!D3123,""))</f>
        <v/>
      </c>
      <c r="H3160" s="37" t="str">
        <f>IF('TSA Input'!K3123="","",IF('TSA Input'!J3123="Yes",'TSA Input'!G3123,""))</f>
        <v/>
      </c>
      <c r="I3160" s="37" t="str">
        <f>IF('TSA Input'!L3123="","",IF('TSA Input'!J3123="Yes",'TSA Input'!F3123,""))</f>
        <v/>
      </c>
      <c r="J3160" s="39" t="str">
        <f t="shared" si="98"/>
        <v/>
      </c>
      <c r="K3160" s="257" t="str">
        <f>IF('TSA Input'!J3123="","",IF('TSA Input'!J3123="Yes",'TSA Input'!D3123,""))</f>
        <v/>
      </c>
      <c r="L3160" s="258" t="str">
        <f>IF('TSA Input'!J3123="","",IF('TSA Input'!J3123="Yes",'TSA Input'!G3123,""))</f>
        <v/>
      </c>
      <c r="M3160" s="258" t="str">
        <f>IF('TSA Input'!J3123="","",IF('TSA Input'!J3123="Yes",'TSA Input'!F3123,""))</f>
        <v/>
      </c>
      <c r="N3160" s="39" t="str">
        <f t="shared" si="99"/>
        <v/>
      </c>
      <c r="O3160" s="149" t="s">
        <v>11</v>
      </c>
      <c r="P3160" s="148" t="s">
        <v>11</v>
      </c>
      <c r="Q3160" s="1"/>
    </row>
    <row r="3161" spans="1:17" ht="15.75" hidden="1" customHeight="1">
      <c r="A3161" s="1" t="str">
        <f t="shared" si="1"/>
        <v/>
      </c>
      <c r="B3161" s="1"/>
      <c r="C3161" s="34" t="str">
        <f>IF('TSA Input'!J3124="","",IF('TSA Input'!J3124="Yes",'TSA Input'!B3124,"Ineligible"))</f>
        <v/>
      </c>
      <c r="D3161" s="246" t="str">
        <f>IF('TSA Input'!J3124="","",IF('TSA Input'!J3124="Yes",IF('TSA Input'!W3124="","",LEFT('TSA Input'!W3124,LEN('TSA Input'!W3124)-2)),""))</f>
        <v/>
      </c>
      <c r="E3161" s="246" t="str">
        <f>IF('TSA Input'!J3124="","",IF('TSA Input'!J3124="Yes",'TSA Input'!I3124,""))</f>
        <v/>
      </c>
      <c r="F3161" s="247" t="str">
        <f>IF('TSA Input'!J3124="","",IF('TSA Input'!J3124="Yes",'TSA Input'!C3124,""))</f>
        <v/>
      </c>
      <c r="G3161" s="36" t="str">
        <f>IF('TSA Input'!J3124="","",IF('TSA Input'!J3124="Yes",'TSA Input'!D3124,""))</f>
        <v/>
      </c>
      <c r="H3161" s="37" t="str">
        <f>IF('TSA Input'!K3124="","",IF('TSA Input'!J3124="Yes",'TSA Input'!G3124,""))</f>
        <v/>
      </c>
      <c r="I3161" s="37" t="str">
        <f>IF('TSA Input'!L3124="","",IF('TSA Input'!J3124="Yes",'TSA Input'!F3124,""))</f>
        <v/>
      </c>
      <c r="J3161" s="39" t="str">
        <f t="shared" si="98"/>
        <v/>
      </c>
      <c r="K3161" s="257" t="str">
        <f>IF('TSA Input'!J3124="","",IF('TSA Input'!J3124="Yes",'TSA Input'!D3124,""))</f>
        <v/>
      </c>
      <c r="L3161" s="258" t="str">
        <f>IF('TSA Input'!J3124="","",IF('TSA Input'!J3124="Yes",'TSA Input'!G3124,""))</f>
        <v/>
      </c>
      <c r="M3161" s="258" t="str">
        <f>IF('TSA Input'!J3124="","",IF('TSA Input'!J3124="Yes",'TSA Input'!F3124,""))</f>
        <v/>
      </c>
      <c r="N3161" s="39" t="str">
        <f t="shared" si="99"/>
        <v/>
      </c>
      <c r="O3161" s="149" t="s">
        <v>11</v>
      </c>
      <c r="P3161" s="148" t="s">
        <v>11</v>
      </c>
      <c r="Q3161" s="1"/>
    </row>
    <row r="3162" spans="1:17" ht="15.75" hidden="1" customHeight="1">
      <c r="A3162" s="1" t="str">
        <f t="shared" si="1"/>
        <v/>
      </c>
      <c r="B3162" s="1"/>
      <c r="C3162" s="34" t="str">
        <f>IF('TSA Input'!J3125="","",IF('TSA Input'!J3125="Yes",'TSA Input'!B3125,"Ineligible"))</f>
        <v/>
      </c>
      <c r="D3162" s="246" t="str">
        <f>IF('TSA Input'!J3125="","",IF('TSA Input'!J3125="Yes",IF('TSA Input'!W3125="","",LEFT('TSA Input'!W3125,LEN('TSA Input'!W3125)-2)),""))</f>
        <v/>
      </c>
      <c r="E3162" s="246" t="str">
        <f>IF('TSA Input'!J3125="","",IF('TSA Input'!J3125="Yes",'TSA Input'!I3125,""))</f>
        <v/>
      </c>
      <c r="F3162" s="247" t="str">
        <f>IF('TSA Input'!J3125="","",IF('TSA Input'!J3125="Yes",'TSA Input'!C3125,""))</f>
        <v/>
      </c>
      <c r="G3162" s="36" t="str">
        <f>IF('TSA Input'!J3125="","",IF('TSA Input'!J3125="Yes",'TSA Input'!D3125,""))</f>
        <v/>
      </c>
      <c r="H3162" s="37" t="str">
        <f>IF('TSA Input'!K3125="","",IF('TSA Input'!J3125="Yes",'TSA Input'!G3125,""))</f>
        <v/>
      </c>
      <c r="I3162" s="37" t="str">
        <f>IF('TSA Input'!L3125="","",IF('TSA Input'!J3125="Yes",'TSA Input'!F3125,""))</f>
        <v/>
      </c>
      <c r="J3162" s="39" t="str">
        <f t="shared" si="98"/>
        <v/>
      </c>
      <c r="K3162" s="257" t="str">
        <f>IF('TSA Input'!J3125="","",IF('TSA Input'!J3125="Yes",'TSA Input'!D3125,""))</f>
        <v/>
      </c>
      <c r="L3162" s="258" t="str">
        <f>IF('TSA Input'!J3125="","",IF('TSA Input'!J3125="Yes",'TSA Input'!G3125,""))</f>
        <v/>
      </c>
      <c r="M3162" s="258" t="str">
        <f>IF('TSA Input'!J3125="","",IF('TSA Input'!J3125="Yes",'TSA Input'!F3125,""))</f>
        <v/>
      </c>
      <c r="N3162" s="39" t="str">
        <f t="shared" si="99"/>
        <v/>
      </c>
      <c r="O3162" s="149" t="s">
        <v>11</v>
      </c>
      <c r="P3162" s="148" t="s">
        <v>11</v>
      </c>
      <c r="Q3162" s="1"/>
    </row>
    <row r="3163" spans="1:17" ht="15.75" hidden="1" customHeight="1">
      <c r="A3163" s="1" t="str">
        <f t="shared" si="1"/>
        <v/>
      </c>
      <c r="B3163" s="1"/>
      <c r="C3163" s="34" t="str">
        <f>IF('TSA Input'!J3126="","",IF('TSA Input'!J3126="Yes",'TSA Input'!B3126,"Ineligible"))</f>
        <v/>
      </c>
      <c r="D3163" s="246" t="str">
        <f>IF('TSA Input'!J3126="","",IF('TSA Input'!J3126="Yes",IF('TSA Input'!W3126="","",LEFT('TSA Input'!W3126,LEN('TSA Input'!W3126)-2)),""))</f>
        <v/>
      </c>
      <c r="E3163" s="246" t="str">
        <f>IF('TSA Input'!J3126="","",IF('TSA Input'!J3126="Yes",'TSA Input'!I3126,""))</f>
        <v/>
      </c>
      <c r="F3163" s="247" t="str">
        <f>IF('TSA Input'!J3126="","",IF('TSA Input'!J3126="Yes",'TSA Input'!C3126,""))</f>
        <v/>
      </c>
      <c r="G3163" s="36" t="str">
        <f>IF('TSA Input'!J3126="","",IF('TSA Input'!J3126="Yes",'TSA Input'!D3126,""))</f>
        <v/>
      </c>
      <c r="H3163" s="37" t="str">
        <f>IF('TSA Input'!K3126="","",IF('TSA Input'!J3126="Yes",'TSA Input'!G3126,""))</f>
        <v/>
      </c>
      <c r="I3163" s="37" t="str">
        <f>IF('TSA Input'!L3126="","",IF('TSA Input'!J3126="Yes",'TSA Input'!F3126,""))</f>
        <v/>
      </c>
      <c r="J3163" s="39" t="str">
        <f t="shared" si="98"/>
        <v/>
      </c>
      <c r="K3163" s="257" t="str">
        <f>IF('TSA Input'!J3126="","",IF('TSA Input'!J3126="Yes",'TSA Input'!D3126,""))</f>
        <v/>
      </c>
      <c r="L3163" s="258" t="str">
        <f>IF('TSA Input'!J3126="","",IF('TSA Input'!J3126="Yes",'TSA Input'!G3126,""))</f>
        <v/>
      </c>
      <c r="M3163" s="258" t="str">
        <f>IF('TSA Input'!J3126="","",IF('TSA Input'!J3126="Yes",'TSA Input'!F3126,""))</f>
        <v/>
      </c>
      <c r="N3163" s="39" t="str">
        <f t="shared" si="99"/>
        <v/>
      </c>
      <c r="O3163" s="149" t="s">
        <v>11</v>
      </c>
      <c r="P3163" s="148" t="s">
        <v>11</v>
      </c>
      <c r="Q3163" s="1"/>
    </row>
    <row r="3164" spans="1:17" ht="15.75" hidden="1" customHeight="1">
      <c r="A3164" s="1" t="str">
        <f t="shared" si="1"/>
        <v/>
      </c>
      <c r="B3164" s="1"/>
      <c r="C3164" s="34" t="str">
        <f>IF('TSA Input'!J3127="","",IF('TSA Input'!J3127="Yes",'TSA Input'!B3127,"Ineligible"))</f>
        <v/>
      </c>
      <c r="D3164" s="246" t="str">
        <f>IF('TSA Input'!J3127="","",IF('TSA Input'!J3127="Yes",IF('TSA Input'!W3127="","",LEFT('TSA Input'!W3127,LEN('TSA Input'!W3127)-2)),""))</f>
        <v/>
      </c>
      <c r="E3164" s="246" t="str">
        <f>IF('TSA Input'!J3127="","",IF('TSA Input'!J3127="Yes",'TSA Input'!I3127,""))</f>
        <v/>
      </c>
      <c r="F3164" s="247" t="str">
        <f>IF('TSA Input'!J3127="","",IF('TSA Input'!J3127="Yes",'TSA Input'!C3127,""))</f>
        <v/>
      </c>
      <c r="G3164" s="36" t="str">
        <f>IF('TSA Input'!J3127="","",IF('TSA Input'!J3127="Yes",'TSA Input'!D3127,""))</f>
        <v/>
      </c>
      <c r="H3164" s="37" t="str">
        <f>IF('TSA Input'!K3127="","",IF('TSA Input'!J3127="Yes",'TSA Input'!G3127,""))</f>
        <v/>
      </c>
      <c r="I3164" s="37" t="str">
        <f>IF('TSA Input'!L3127="","",IF('TSA Input'!J3127="Yes",'TSA Input'!F3127,""))</f>
        <v/>
      </c>
      <c r="J3164" s="39" t="str">
        <f t="shared" si="98"/>
        <v/>
      </c>
      <c r="K3164" s="257" t="str">
        <f>IF('TSA Input'!J3127="","",IF('TSA Input'!J3127="Yes",'TSA Input'!D3127,""))</f>
        <v/>
      </c>
      <c r="L3164" s="258" t="str">
        <f>IF('TSA Input'!J3127="","",IF('TSA Input'!J3127="Yes",'TSA Input'!G3127,""))</f>
        <v/>
      </c>
      <c r="M3164" s="258" t="str">
        <f>IF('TSA Input'!J3127="","",IF('TSA Input'!J3127="Yes",'TSA Input'!F3127,""))</f>
        <v/>
      </c>
      <c r="N3164" s="39" t="str">
        <f t="shared" si="99"/>
        <v/>
      </c>
      <c r="O3164" s="149" t="s">
        <v>11</v>
      </c>
      <c r="P3164" s="148" t="s">
        <v>11</v>
      </c>
      <c r="Q3164" s="1"/>
    </row>
    <row r="3165" spans="1:17" ht="15.75" hidden="1" customHeight="1">
      <c r="A3165" s="1" t="str">
        <f t="shared" si="1"/>
        <v/>
      </c>
      <c r="B3165" s="1"/>
      <c r="C3165" s="34" t="str">
        <f>IF('TSA Input'!J3128="","",IF('TSA Input'!J3128="Yes",'TSA Input'!B3128,"Ineligible"))</f>
        <v/>
      </c>
      <c r="D3165" s="246" t="str">
        <f>IF('TSA Input'!J3128="","",IF('TSA Input'!J3128="Yes",IF('TSA Input'!W3128="","",LEFT('TSA Input'!W3128,LEN('TSA Input'!W3128)-2)),""))</f>
        <v/>
      </c>
      <c r="E3165" s="246" t="str">
        <f>IF('TSA Input'!J3128="","",IF('TSA Input'!J3128="Yes",'TSA Input'!I3128,""))</f>
        <v/>
      </c>
      <c r="F3165" s="247" t="str">
        <f>IF('TSA Input'!J3128="","",IF('TSA Input'!J3128="Yes",'TSA Input'!C3128,""))</f>
        <v/>
      </c>
      <c r="G3165" s="36" t="str">
        <f>IF('TSA Input'!J3128="","",IF('TSA Input'!J3128="Yes",'TSA Input'!D3128,""))</f>
        <v/>
      </c>
      <c r="H3165" s="37" t="str">
        <f>IF('TSA Input'!K3128="","",IF('TSA Input'!J3128="Yes",'TSA Input'!G3128,""))</f>
        <v/>
      </c>
      <c r="I3165" s="37" t="str">
        <f>IF('TSA Input'!L3128="","",IF('TSA Input'!J3128="Yes",'TSA Input'!F3128,""))</f>
        <v/>
      </c>
      <c r="J3165" s="39" t="str">
        <f t="shared" si="98"/>
        <v/>
      </c>
      <c r="K3165" s="257" t="str">
        <f>IF('TSA Input'!J3128="","",IF('TSA Input'!J3128="Yes",'TSA Input'!D3128,""))</f>
        <v/>
      </c>
      <c r="L3165" s="258" t="str">
        <f>IF('TSA Input'!J3128="","",IF('TSA Input'!J3128="Yes",'TSA Input'!G3128,""))</f>
        <v/>
      </c>
      <c r="M3165" s="258" t="str">
        <f>IF('TSA Input'!J3128="","",IF('TSA Input'!J3128="Yes",'TSA Input'!F3128,""))</f>
        <v/>
      </c>
      <c r="N3165" s="39" t="str">
        <f t="shared" si="99"/>
        <v/>
      </c>
      <c r="O3165" s="149" t="s">
        <v>11</v>
      </c>
      <c r="P3165" s="148" t="s">
        <v>11</v>
      </c>
      <c r="Q3165" s="1"/>
    </row>
    <row r="3166" spans="1:17" ht="15.75" hidden="1" customHeight="1">
      <c r="A3166" s="1" t="str">
        <f t="shared" si="1"/>
        <v/>
      </c>
      <c r="B3166" s="1"/>
      <c r="C3166" s="34" t="str">
        <f>IF('TSA Input'!J3129="","",IF('TSA Input'!J3129="Yes",'TSA Input'!B3129,"Ineligible"))</f>
        <v/>
      </c>
      <c r="D3166" s="246" t="str">
        <f>IF('TSA Input'!J3129="","",IF('TSA Input'!J3129="Yes",IF('TSA Input'!W3129="","",LEFT('TSA Input'!W3129,LEN('TSA Input'!W3129)-2)),""))</f>
        <v/>
      </c>
      <c r="E3166" s="246" t="str">
        <f>IF('TSA Input'!J3129="","",IF('TSA Input'!J3129="Yes",'TSA Input'!I3129,""))</f>
        <v/>
      </c>
      <c r="F3166" s="247" t="str">
        <f>IF('TSA Input'!J3129="","",IF('TSA Input'!J3129="Yes",'TSA Input'!C3129,""))</f>
        <v/>
      </c>
      <c r="G3166" s="36" t="str">
        <f>IF('TSA Input'!J3129="","",IF('TSA Input'!J3129="Yes",'TSA Input'!D3129,""))</f>
        <v/>
      </c>
      <c r="H3166" s="37" t="str">
        <f>IF('TSA Input'!K3129="","",IF('TSA Input'!J3129="Yes",'TSA Input'!G3129,""))</f>
        <v/>
      </c>
      <c r="I3166" s="37" t="str">
        <f>IF('TSA Input'!L3129="","",IF('TSA Input'!J3129="Yes",'TSA Input'!F3129,""))</f>
        <v/>
      </c>
      <c r="J3166" s="39" t="str">
        <f t="shared" si="98"/>
        <v/>
      </c>
      <c r="K3166" s="257" t="str">
        <f>IF('TSA Input'!J3129="","",IF('TSA Input'!J3129="Yes",'TSA Input'!D3129,""))</f>
        <v/>
      </c>
      <c r="L3166" s="258" t="str">
        <f>IF('TSA Input'!J3129="","",IF('TSA Input'!J3129="Yes",'TSA Input'!G3129,""))</f>
        <v/>
      </c>
      <c r="M3166" s="258" t="str">
        <f>IF('TSA Input'!J3129="","",IF('TSA Input'!J3129="Yes",'TSA Input'!F3129,""))</f>
        <v/>
      </c>
      <c r="N3166" s="39" t="str">
        <f t="shared" si="99"/>
        <v/>
      </c>
      <c r="O3166" s="149" t="s">
        <v>11</v>
      </c>
      <c r="P3166" s="148" t="s">
        <v>11</v>
      </c>
      <c r="Q3166" s="1"/>
    </row>
    <row r="3167" spans="1:17" ht="15.75" hidden="1" customHeight="1">
      <c r="A3167" s="1" t="str">
        <f t="shared" si="1"/>
        <v/>
      </c>
      <c r="B3167" s="1"/>
      <c r="C3167" s="34" t="str">
        <f>IF('TSA Input'!J3130="","",IF('TSA Input'!J3130="Yes",'TSA Input'!B3130,"Ineligible"))</f>
        <v/>
      </c>
      <c r="D3167" s="246" t="str">
        <f>IF('TSA Input'!J3130="","",IF('TSA Input'!J3130="Yes",IF('TSA Input'!W3130="","",LEFT('TSA Input'!W3130,LEN('TSA Input'!W3130)-2)),""))</f>
        <v/>
      </c>
      <c r="E3167" s="246" t="str">
        <f>IF('TSA Input'!J3130="","",IF('TSA Input'!J3130="Yes",'TSA Input'!I3130,""))</f>
        <v/>
      </c>
      <c r="F3167" s="247" t="str">
        <f>IF('TSA Input'!J3130="","",IF('TSA Input'!J3130="Yes",'TSA Input'!C3130,""))</f>
        <v/>
      </c>
      <c r="G3167" s="36" t="str">
        <f>IF('TSA Input'!J3130="","",IF('TSA Input'!J3130="Yes",'TSA Input'!D3130,""))</f>
        <v/>
      </c>
      <c r="H3167" s="37" t="str">
        <f>IF('TSA Input'!K3130="","",IF('TSA Input'!J3130="Yes",'TSA Input'!G3130,""))</f>
        <v/>
      </c>
      <c r="I3167" s="37" t="str">
        <f>IF('TSA Input'!L3130="","",IF('TSA Input'!J3130="Yes",'TSA Input'!F3130,""))</f>
        <v/>
      </c>
      <c r="J3167" s="39" t="str">
        <f t="shared" si="98"/>
        <v/>
      </c>
      <c r="K3167" s="257" t="str">
        <f>IF('TSA Input'!J3130="","",IF('TSA Input'!J3130="Yes",'TSA Input'!D3130,""))</f>
        <v/>
      </c>
      <c r="L3167" s="258" t="str">
        <f>IF('TSA Input'!J3130="","",IF('TSA Input'!J3130="Yes",'TSA Input'!G3130,""))</f>
        <v/>
      </c>
      <c r="M3167" s="258" t="str">
        <f>IF('TSA Input'!J3130="","",IF('TSA Input'!J3130="Yes",'TSA Input'!F3130,""))</f>
        <v/>
      </c>
      <c r="N3167" s="39" t="str">
        <f t="shared" si="99"/>
        <v/>
      </c>
      <c r="O3167" s="149" t="s">
        <v>11</v>
      </c>
      <c r="P3167" s="148" t="s">
        <v>11</v>
      </c>
      <c r="Q3167" s="1"/>
    </row>
    <row r="3168" spans="1:17" ht="15.75" hidden="1" customHeight="1">
      <c r="A3168" s="1" t="str">
        <f t="shared" si="1"/>
        <v/>
      </c>
      <c r="B3168" s="1"/>
      <c r="C3168" s="34" t="str">
        <f>IF('TSA Input'!J3131="","",IF('TSA Input'!J3131="Yes",'TSA Input'!B3131,"Ineligible"))</f>
        <v/>
      </c>
      <c r="D3168" s="246" t="str">
        <f>IF('TSA Input'!J3131="","",IF('TSA Input'!J3131="Yes",IF('TSA Input'!W3131="","",LEFT('TSA Input'!W3131,LEN('TSA Input'!W3131)-2)),""))</f>
        <v/>
      </c>
      <c r="E3168" s="246" t="str">
        <f>IF('TSA Input'!J3131="","",IF('TSA Input'!J3131="Yes",'TSA Input'!I3131,""))</f>
        <v/>
      </c>
      <c r="F3168" s="247" t="str">
        <f>IF('TSA Input'!J3131="","",IF('TSA Input'!J3131="Yes",'TSA Input'!C3131,""))</f>
        <v/>
      </c>
      <c r="G3168" s="36" t="str">
        <f>IF('TSA Input'!J3131="","",IF('TSA Input'!J3131="Yes",'TSA Input'!D3131,""))</f>
        <v/>
      </c>
      <c r="H3168" s="37" t="str">
        <f>IF('TSA Input'!K3131="","",IF('TSA Input'!J3131="Yes",'TSA Input'!G3131,""))</f>
        <v/>
      </c>
      <c r="I3168" s="37" t="str">
        <f>IF('TSA Input'!L3131="","",IF('TSA Input'!J3131="Yes",'TSA Input'!F3131,""))</f>
        <v/>
      </c>
      <c r="J3168" s="39" t="str">
        <f t="shared" si="98"/>
        <v/>
      </c>
      <c r="K3168" s="257" t="str">
        <f>IF('TSA Input'!J3131="","",IF('TSA Input'!J3131="Yes",'TSA Input'!D3131,""))</f>
        <v/>
      </c>
      <c r="L3168" s="258" t="str">
        <f>IF('TSA Input'!J3131="","",IF('TSA Input'!J3131="Yes",'TSA Input'!G3131,""))</f>
        <v/>
      </c>
      <c r="M3168" s="258" t="str">
        <f>IF('TSA Input'!J3131="","",IF('TSA Input'!J3131="Yes",'TSA Input'!F3131,""))</f>
        <v/>
      </c>
      <c r="N3168" s="39" t="str">
        <f t="shared" si="99"/>
        <v/>
      </c>
      <c r="O3168" s="149" t="s">
        <v>11</v>
      </c>
      <c r="P3168" s="148" t="s">
        <v>11</v>
      </c>
      <c r="Q3168" s="1"/>
    </row>
    <row r="3169" spans="1:17" ht="15.75" hidden="1" customHeight="1">
      <c r="A3169" s="1" t="str">
        <f t="shared" si="1"/>
        <v/>
      </c>
      <c r="B3169" s="1"/>
      <c r="C3169" s="34" t="str">
        <f>IF('TSA Input'!J3132="","",IF('TSA Input'!J3132="Yes",'TSA Input'!B3132,"Ineligible"))</f>
        <v/>
      </c>
      <c r="D3169" s="246" t="str">
        <f>IF('TSA Input'!J3132="","",IF('TSA Input'!J3132="Yes",IF('TSA Input'!W3132="","",LEFT('TSA Input'!W3132,LEN('TSA Input'!W3132)-2)),""))</f>
        <v/>
      </c>
      <c r="E3169" s="246" t="str">
        <f>IF('TSA Input'!J3132="","",IF('TSA Input'!J3132="Yes",'TSA Input'!I3132,""))</f>
        <v/>
      </c>
      <c r="F3169" s="247" t="str">
        <f>IF('TSA Input'!J3132="","",IF('TSA Input'!J3132="Yes",'TSA Input'!C3132,""))</f>
        <v/>
      </c>
      <c r="G3169" s="36" t="str">
        <f>IF('TSA Input'!J3132="","",IF('TSA Input'!J3132="Yes",'TSA Input'!D3132,""))</f>
        <v/>
      </c>
      <c r="H3169" s="37" t="str">
        <f>IF('TSA Input'!K3132="","",IF('TSA Input'!J3132="Yes",'TSA Input'!G3132,""))</f>
        <v/>
      </c>
      <c r="I3169" s="37" t="str">
        <f>IF('TSA Input'!L3132="","",IF('TSA Input'!J3132="Yes",'TSA Input'!F3132,""))</f>
        <v/>
      </c>
      <c r="J3169" s="39" t="str">
        <f t="shared" si="98"/>
        <v/>
      </c>
      <c r="K3169" s="257" t="str">
        <f>IF('TSA Input'!J3132="","",IF('TSA Input'!J3132="Yes",'TSA Input'!D3132,""))</f>
        <v/>
      </c>
      <c r="L3169" s="258" t="str">
        <f>IF('TSA Input'!J3132="","",IF('TSA Input'!J3132="Yes",'TSA Input'!G3132,""))</f>
        <v/>
      </c>
      <c r="M3169" s="258" t="str">
        <f>IF('TSA Input'!J3132="","",IF('TSA Input'!J3132="Yes",'TSA Input'!F3132,""))</f>
        <v/>
      </c>
      <c r="N3169" s="39" t="str">
        <f t="shared" si="99"/>
        <v/>
      </c>
      <c r="O3169" s="149" t="s">
        <v>11</v>
      </c>
      <c r="P3169" s="148" t="s">
        <v>11</v>
      </c>
      <c r="Q3169" s="1"/>
    </row>
    <row r="3170" spans="1:17" ht="15.75" hidden="1" customHeight="1">
      <c r="A3170" s="1" t="str">
        <f t="shared" si="1"/>
        <v/>
      </c>
      <c r="B3170" s="1"/>
      <c r="C3170" s="34" t="str">
        <f>IF('TSA Input'!J3133="","",IF('TSA Input'!J3133="Yes",'TSA Input'!B3133,"Ineligible"))</f>
        <v/>
      </c>
      <c r="D3170" s="246" t="str">
        <f>IF('TSA Input'!J3133="","",IF('TSA Input'!J3133="Yes",IF('TSA Input'!W3133="","",LEFT('TSA Input'!W3133,LEN('TSA Input'!W3133)-2)),""))</f>
        <v/>
      </c>
      <c r="E3170" s="246" t="str">
        <f>IF('TSA Input'!J3133="","",IF('TSA Input'!J3133="Yes",'TSA Input'!I3133,""))</f>
        <v/>
      </c>
      <c r="F3170" s="247" t="str">
        <f>IF('TSA Input'!J3133="","",IF('TSA Input'!J3133="Yes",'TSA Input'!C3133,""))</f>
        <v/>
      </c>
      <c r="G3170" s="36" t="str">
        <f>IF('TSA Input'!J3133="","",IF('TSA Input'!J3133="Yes",'TSA Input'!D3133,""))</f>
        <v/>
      </c>
      <c r="H3170" s="37" t="str">
        <f>IF('TSA Input'!K3133="","",IF('TSA Input'!J3133="Yes",'TSA Input'!G3133,""))</f>
        <v/>
      </c>
      <c r="I3170" s="37" t="str">
        <f>IF('TSA Input'!L3133="","",IF('TSA Input'!J3133="Yes",'TSA Input'!F3133,""))</f>
        <v/>
      </c>
      <c r="J3170" s="39" t="str">
        <f t="shared" si="98"/>
        <v/>
      </c>
      <c r="K3170" s="257" t="str">
        <f>IF('TSA Input'!J3133="","",IF('TSA Input'!J3133="Yes",'TSA Input'!D3133,""))</f>
        <v/>
      </c>
      <c r="L3170" s="258" t="str">
        <f>IF('TSA Input'!J3133="","",IF('TSA Input'!J3133="Yes",'TSA Input'!G3133,""))</f>
        <v/>
      </c>
      <c r="M3170" s="258" t="str">
        <f>IF('TSA Input'!J3133="","",IF('TSA Input'!J3133="Yes",'TSA Input'!F3133,""))</f>
        <v/>
      </c>
      <c r="N3170" s="39" t="str">
        <f t="shared" si="99"/>
        <v/>
      </c>
      <c r="O3170" s="149" t="s">
        <v>11</v>
      </c>
      <c r="P3170" s="148" t="s">
        <v>11</v>
      </c>
      <c r="Q3170" s="1"/>
    </row>
    <row r="3171" spans="1:17" ht="15.75" hidden="1" customHeight="1">
      <c r="A3171" s="1" t="str">
        <f t="shared" si="1"/>
        <v/>
      </c>
      <c r="B3171" s="1"/>
      <c r="C3171" s="34" t="str">
        <f>IF('TSA Input'!J3134="","",IF('TSA Input'!J3134="Yes",'TSA Input'!B3134,"Ineligible"))</f>
        <v/>
      </c>
      <c r="D3171" s="246" t="str">
        <f>IF('TSA Input'!J3134="","",IF('TSA Input'!J3134="Yes",IF('TSA Input'!W3134="","",LEFT('TSA Input'!W3134,LEN('TSA Input'!W3134)-2)),""))</f>
        <v/>
      </c>
      <c r="E3171" s="246" t="str">
        <f>IF('TSA Input'!J3134="","",IF('TSA Input'!J3134="Yes",'TSA Input'!I3134,""))</f>
        <v/>
      </c>
      <c r="F3171" s="247" t="str">
        <f>IF('TSA Input'!J3134="","",IF('TSA Input'!J3134="Yes",'TSA Input'!C3134,""))</f>
        <v/>
      </c>
      <c r="G3171" s="36" t="str">
        <f>IF('TSA Input'!J3134="","",IF('TSA Input'!J3134="Yes",'TSA Input'!D3134,""))</f>
        <v/>
      </c>
      <c r="H3171" s="37" t="str">
        <f>IF('TSA Input'!K3134="","",IF('TSA Input'!J3134="Yes",'TSA Input'!G3134,""))</f>
        <v/>
      </c>
      <c r="I3171" s="37" t="str">
        <f>IF('TSA Input'!L3134="","",IF('TSA Input'!J3134="Yes",'TSA Input'!F3134,""))</f>
        <v/>
      </c>
      <c r="J3171" s="39" t="str">
        <f t="shared" si="98"/>
        <v/>
      </c>
      <c r="K3171" s="257" t="str">
        <f>IF('TSA Input'!J3134="","",IF('TSA Input'!J3134="Yes",'TSA Input'!D3134,""))</f>
        <v/>
      </c>
      <c r="L3171" s="258" t="str">
        <f>IF('TSA Input'!J3134="","",IF('TSA Input'!J3134="Yes",'TSA Input'!G3134,""))</f>
        <v/>
      </c>
      <c r="M3171" s="258" t="str">
        <f>IF('TSA Input'!J3134="","",IF('TSA Input'!J3134="Yes",'TSA Input'!F3134,""))</f>
        <v/>
      </c>
      <c r="N3171" s="39" t="str">
        <f t="shared" si="99"/>
        <v/>
      </c>
      <c r="O3171" s="149" t="s">
        <v>11</v>
      </c>
      <c r="P3171" s="148" t="s">
        <v>11</v>
      </c>
      <c r="Q3171" s="1"/>
    </row>
    <row r="3172" spans="1:17" ht="15.75" hidden="1" customHeight="1">
      <c r="A3172" s="1" t="str">
        <f t="shared" si="1"/>
        <v/>
      </c>
      <c r="B3172" s="1"/>
      <c r="C3172" s="34" t="str">
        <f>IF('TSA Input'!J3135="","",IF('TSA Input'!J3135="Yes",'TSA Input'!B3135,"Ineligible"))</f>
        <v/>
      </c>
      <c r="D3172" s="246" t="str">
        <f>IF('TSA Input'!J3135="","",IF('TSA Input'!J3135="Yes",IF('TSA Input'!W3135="","",LEFT('TSA Input'!W3135,LEN('TSA Input'!W3135)-2)),""))</f>
        <v/>
      </c>
      <c r="E3172" s="246" t="str">
        <f>IF('TSA Input'!J3135="","",IF('TSA Input'!J3135="Yes",'TSA Input'!I3135,""))</f>
        <v/>
      </c>
      <c r="F3172" s="247" t="str">
        <f>IF('TSA Input'!J3135="","",IF('TSA Input'!J3135="Yes",'TSA Input'!C3135,""))</f>
        <v/>
      </c>
      <c r="G3172" s="36" t="str">
        <f>IF('TSA Input'!J3135="","",IF('TSA Input'!J3135="Yes",'TSA Input'!D3135,""))</f>
        <v/>
      </c>
      <c r="H3172" s="37" t="str">
        <f>IF('TSA Input'!K3135="","",IF('TSA Input'!J3135="Yes",'TSA Input'!G3135,""))</f>
        <v/>
      </c>
      <c r="I3172" s="37" t="str">
        <f>IF('TSA Input'!L3135="","",IF('TSA Input'!J3135="Yes",'TSA Input'!F3135,""))</f>
        <v/>
      </c>
      <c r="J3172" s="39" t="str">
        <f t="shared" si="98"/>
        <v/>
      </c>
      <c r="K3172" s="257" t="str">
        <f>IF('TSA Input'!J3135="","",IF('TSA Input'!J3135="Yes",'TSA Input'!D3135,""))</f>
        <v/>
      </c>
      <c r="L3172" s="258" t="str">
        <f>IF('TSA Input'!J3135="","",IF('TSA Input'!J3135="Yes",'TSA Input'!G3135,""))</f>
        <v/>
      </c>
      <c r="M3172" s="258" t="str">
        <f>IF('TSA Input'!J3135="","",IF('TSA Input'!J3135="Yes",'TSA Input'!F3135,""))</f>
        <v/>
      </c>
      <c r="N3172" s="39" t="str">
        <f t="shared" si="99"/>
        <v/>
      </c>
      <c r="O3172" s="149" t="s">
        <v>11</v>
      </c>
      <c r="P3172" s="148" t="s">
        <v>11</v>
      </c>
      <c r="Q3172" s="1"/>
    </row>
    <row r="3173" spans="1:17" ht="15.75" hidden="1" customHeight="1">
      <c r="A3173" s="1" t="str">
        <f t="shared" si="1"/>
        <v/>
      </c>
      <c r="B3173" s="1"/>
      <c r="C3173" s="34" t="str">
        <f>IF('TSA Input'!J3136="","",IF('TSA Input'!J3136="Yes",'TSA Input'!B3136,"Ineligible"))</f>
        <v/>
      </c>
      <c r="D3173" s="246" t="str">
        <f>IF('TSA Input'!J3136="","",IF('TSA Input'!J3136="Yes",IF('TSA Input'!W3136="","",LEFT('TSA Input'!W3136,LEN('TSA Input'!W3136)-2)),""))</f>
        <v/>
      </c>
      <c r="E3173" s="246" t="str">
        <f>IF('TSA Input'!J3136="","",IF('TSA Input'!J3136="Yes",'TSA Input'!I3136,""))</f>
        <v/>
      </c>
      <c r="F3173" s="247" t="str">
        <f>IF('TSA Input'!J3136="","",IF('TSA Input'!J3136="Yes",'TSA Input'!C3136,""))</f>
        <v/>
      </c>
      <c r="G3173" s="36" t="str">
        <f>IF('TSA Input'!J3136="","",IF('TSA Input'!J3136="Yes",'TSA Input'!D3136,""))</f>
        <v/>
      </c>
      <c r="H3173" s="37" t="str">
        <f>IF('TSA Input'!K3136="","",IF('TSA Input'!J3136="Yes",'TSA Input'!G3136,""))</f>
        <v/>
      </c>
      <c r="I3173" s="37" t="str">
        <f>IF('TSA Input'!L3136="","",IF('TSA Input'!J3136="Yes",'TSA Input'!F3136,""))</f>
        <v/>
      </c>
      <c r="J3173" s="39" t="str">
        <f t="shared" si="98"/>
        <v/>
      </c>
      <c r="K3173" s="257" t="str">
        <f>IF('TSA Input'!J3136="","",IF('TSA Input'!J3136="Yes",'TSA Input'!D3136,""))</f>
        <v/>
      </c>
      <c r="L3173" s="258" t="str">
        <f>IF('TSA Input'!J3136="","",IF('TSA Input'!J3136="Yes",'TSA Input'!G3136,""))</f>
        <v/>
      </c>
      <c r="M3173" s="258" t="str">
        <f>IF('TSA Input'!J3136="","",IF('TSA Input'!J3136="Yes",'TSA Input'!F3136,""))</f>
        <v/>
      </c>
      <c r="N3173" s="39" t="str">
        <f t="shared" si="99"/>
        <v/>
      </c>
      <c r="O3173" s="149" t="s">
        <v>11</v>
      </c>
      <c r="P3173" s="148" t="s">
        <v>11</v>
      </c>
      <c r="Q3173" s="1"/>
    </row>
    <row r="3174" spans="1:17" ht="15.75" hidden="1" customHeight="1">
      <c r="A3174" s="1" t="str">
        <f t="shared" si="1"/>
        <v/>
      </c>
      <c r="B3174" s="1"/>
      <c r="C3174" s="34" t="str">
        <f>IF('TSA Input'!J3137="","",IF('TSA Input'!J3137="Yes",'TSA Input'!B3137,"Ineligible"))</f>
        <v/>
      </c>
      <c r="D3174" s="246" t="str">
        <f>IF('TSA Input'!J3137="","",IF('TSA Input'!J3137="Yes",IF('TSA Input'!W3137="","",LEFT('TSA Input'!W3137,LEN('TSA Input'!W3137)-2)),""))</f>
        <v/>
      </c>
      <c r="E3174" s="246" t="str">
        <f>IF('TSA Input'!J3137="","",IF('TSA Input'!J3137="Yes",'TSA Input'!I3137,""))</f>
        <v/>
      </c>
      <c r="F3174" s="247" t="str">
        <f>IF('TSA Input'!J3137="","",IF('TSA Input'!J3137="Yes",'TSA Input'!C3137,""))</f>
        <v/>
      </c>
      <c r="G3174" s="36" t="str">
        <f>IF('TSA Input'!J3137="","",IF('TSA Input'!J3137="Yes",'TSA Input'!D3137,""))</f>
        <v/>
      </c>
      <c r="H3174" s="37" t="str">
        <f>IF('TSA Input'!K3137="","",IF('TSA Input'!J3137="Yes",'TSA Input'!G3137,""))</f>
        <v/>
      </c>
      <c r="I3174" s="37" t="str">
        <f>IF('TSA Input'!L3137="","",IF('TSA Input'!J3137="Yes",'TSA Input'!F3137,""))</f>
        <v/>
      </c>
      <c r="J3174" s="39" t="str">
        <f t="shared" si="98"/>
        <v/>
      </c>
      <c r="K3174" s="257" t="str">
        <f>IF('TSA Input'!J3137="","",IF('TSA Input'!J3137="Yes",'TSA Input'!D3137,""))</f>
        <v/>
      </c>
      <c r="L3174" s="258" t="str">
        <f>IF('TSA Input'!J3137="","",IF('TSA Input'!J3137="Yes",'TSA Input'!G3137,""))</f>
        <v/>
      </c>
      <c r="M3174" s="258" t="str">
        <f>IF('TSA Input'!J3137="","",IF('TSA Input'!J3137="Yes",'TSA Input'!F3137,""))</f>
        <v/>
      </c>
      <c r="N3174" s="39" t="str">
        <f t="shared" si="99"/>
        <v/>
      </c>
      <c r="O3174" s="149" t="s">
        <v>11</v>
      </c>
      <c r="P3174" s="148" t="s">
        <v>11</v>
      </c>
      <c r="Q3174" s="1"/>
    </row>
    <row r="3175" spans="1:17" ht="15.75" hidden="1" customHeight="1">
      <c r="A3175" s="1" t="str">
        <f t="shared" si="1"/>
        <v/>
      </c>
      <c r="B3175" s="1"/>
      <c r="C3175" s="34" t="str">
        <f>IF('TSA Input'!J3138="","",IF('TSA Input'!J3138="Yes",'TSA Input'!B3138,"Ineligible"))</f>
        <v/>
      </c>
      <c r="D3175" s="246" t="str">
        <f>IF('TSA Input'!J3138="","",IF('TSA Input'!J3138="Yes",IF('TSA Input'!W3138="","",LEFT('TSA Input'!W3138,LEN('TSA Input'!W3138)-2)),""))</f>
        <v/>
      </c>
      <c r="E3175" s="246" t="str">
        <f>IF('TSA Input'!J3138="","",IF('TSA Input'!J3138="Yes",'TSA Input'!I3138,""))</f>
        <v/>
      </c>
      <c r="F3175" s="247" t="str">
        <f>IF('TSA Input'!J3138="","",IF('TSA Input'!J3138="Yes",'TSA Input'!C3138,""))</f>
        <v/>
      </c>
      <c r="G3175" s="36" t="str">
        <f>IF('TSA Input'!J3138="","",IF('TSA Input'!J3138="Yes",'TSA Input'!D3138,""))</f>
        <v/>
      </c>
      <c r="H3175" s="37" t="str">
        <f>IF('TSA Input'!K3138="","",IF('TSA Input'!J3138="Yes",'TSA Input'!G3138,""))</f>
        <v/>
      </c>
      <c r="I3175" s="37" t="str">
        <f>IF('TSA Input'!L3138="","",IF('TSA Input'!J3138="Yes",'TSA Input'!F3138,""))</f>
        <v/>
      </c>
      <c r="J3175" s="39" t="str">
        <f t="shared" si="98"/>
        <v/>
      </c>
      <c r="K3175" s="257" t="str">
        <f>IF('TSA Input'!J3138="","",IF('TSA Input'!J3138="Yes",'TSA Input'!D3138,""))</f>
        <v/>
      </c>
      <c r="L3175" s="258" t="str">
        <f>IF('TSA Input'!J3138="","",IF('TSA Input'!J3138="Yes",'TSA Input'!G3138,""))</f>
        <v/>
      </c>
      <c r="M3175" s="258" t="str">
        <f>IF('TSA Input'!J3138="","",IF('TSA Input'!J3138="Yes",'TSA Input'!F3138,""))</f>
        <v/>
      </c>
      <c r="N3175" s="39" t="str">
        <f t="shared" si="99"/>
        <v/>
      </c>
      <c r="O3175" s="149" t="s">
        <v>11</v>
      </c>
      <c r="P3175" s="148" t="s">
        <v>11</v>
      </c>
      <c r="Q3175" s="1"/>
    </row>
    <row r="3176" spans="1:17" ht="15.75" hidden="1" customHeight="1">
      <c r="A3176" s="1" t="str">
        <f t="shared" si="1"/>
        <v/>
      </c>
      <c r="B3176" s="1"/>
      <c r="C3176" s="34" t="str">
        <f>IF('TSA Input'!J3139="","",IF('TSA Input'!J3139="Yes",'TSA Input'!B3139,"Ineligible"))</f>
        <v/>
      </c>
      <c r="D3176" s="246" t="str">
        <f>IF('TSA Input'!J3139="","",IF('TSA Input'!J3139="Yes",IF('TSA Input'!W3139="","",LEFT('TSA Input'!W3139,LEN('TSA Input'!W3139)-2)),""))</f>
        <v/>
      </c>
      <c r="E3176" s="246" t="str">
        <f>IF('TSA Input'!J3139="","",IF('TSA Input'!J3139="Yes",'TSA Input'!I3139,""))</f>
        <v/>
      </c>
      <c r="F3176" s="247" t="str">
        <f>IF('TSA Input'!J3139="","",IF('TSA Input'!J3139="Yes",'TSA Input'!C3139,""))</f>
        <v/>
      </c>
      <c r="G3176" s="36" t="str">
        <f>IF('TSA Input'!J3139="","",IF('TSA Input'!J3139="Yes",'TSA Input'!D3139,""))</f>
        <v/>
      </c>
      <c r="H3176" s="37" t="str">
        <f>IF('TSA Input'!K3139="","",IF('TSA Input'!J3139="Yes",'TSA Input'!G3139,""))</f>
        <v/>
      </c>
      <c r="I3176" s="37" t="str">
        <f>IF('TSA Input'!L3139="","",IF('TSA Input'!J3139="Yes",'TSA Input'!F3139,""))</f>
        <v/>
      </c>
      <c r="J3176" s="39" t="str">
        <f t="shared" si="98"/>
        <v/>
      </c>
      <c r="K3176" s="257" t="str">
        <f>IF('TSA Input'!J3139="","",IF('TSA Input'!J3139="Yes",'TSA Input'!D3139,""))</f>
        <v/>
      </c>
      <c r="L3176" s="258" t="str">
        <f>IF('TSA Input'!J3139="","",IF('TSA Input'!J3139="Yes",'TSA Input'!G3139,""))</f>
        <v/>
      </c>
      <c r="M3176" s="258" t="str">
        <f>IF('TSA Input'!J3139="","",IF('TSA Input'!J3139="Yes",'TSA Input'!F3139,""))</f>
        <v/>
      </c>
      <c r="N3176" s="39" t="str">
        <f t="shared" si="99"/>
        <v/>
      </c>
      <c r="O3176" s="149" t="s">
        <v>11</v>
      </c>
      <c r="P3176" s="148" t="s">
        <v>11</v>
      </c>
      <c r="Q3176" s="1"/>
    </row>
    <row r="3177" spans="1:17" ht="15.75" hidden="1" customHeight="1">
      <c r="A3177" s="1" t="str">
        <f t="shared" si="1"/>
        <v/>
      </c>
      <c r="B3177" s="1"/>
      <c r="C3177" s="34" t="str">
        <f>IF('TSA Input'!J3140="","",IF('TSA Input'!J3140="Yes",'TSA Input'!B3140,"Ineligible"))</f>
        <v/>
      </c>
      <c r="D3177" s="246" t="str">
        <f>IF('TSA Input'!J3140="","",IF('TSA Input'!J3140="Yes",IF('TSA Input'!W3140="","",LEFT('TSA Input'!W3140,LEN('TSA Input'!W3140)-2)),""))</f>
        <v/>
      </c>
      <c r="E3177" s="246" t="str">
        <f>IF('TSA Input'!J3140="","",IF('TSA Input'!J3140="Yes",'TSA Input'!I3140,""))</f>
        <v/>
      </c>
      <c r="F3177" s="247" t="str">
        <f>IF('TSA Input'!J3140="","",IF('TSA Input'!J3140="Yes",'TSA Input'!C3140,""))</f>
        <v/>
      </c>
      <c r="G3177" s="36" t="str">
        <f>IF('TSA Input'!J3140="","",IF('TSA Input'!J3140="Yes",'TSA Input'!D3140,""))</f>
        <v/>
      </c>
      <c r="H3177" s="37" t="str">
        <f>IF('TSA Input'!K3140="","",IF('TSA Input'!J3140="Yes",'TSA Input'!G3140,""))</f>
        <v/>
      </c>
      <c r="I3177" s="37" t="str">
        <f>IF('TSA Input'!L3140="","",IF('TSA Input'!J3140="Yes",'TSA Input'!F3140,""))</f>
        <v/>
      </c>
      <c r="J3177" s="39" t="str">
        <f t="shared" ref="J3177:J3240" si="100">IF($C3177="","",SUM(G3177:I3177))</f>
        <v/>
      </c>
      <c r="K3177" s="257" t="str">
        <f>IF('TSA Input'!J3140="","",IF('TSA Input'!J3140="Yes",'TSA Input'!D3140,""))</f>
        <v/>
      </c>
      <c r="L3177" s="258" t="str">
        <f>IF('TSA Input'!J3140="","",IF('TSA Input'!J3140="Yes",'TSA Input'!G3140,""))</f>
        <v/>
      </c>
      <c r="M3177" s="258" t="str">
        <f>IF('TSA Input'!J3140="","",IF('TSA Input'!J3140="Yes",'TSA Input'!F3140,""))</f>
        <v/>
      </c>
      <c r="N3177" s="39" t="str">
        <f t="shared" ref="N3177:N3240" si="101">IF($C3177="","",SUM(K3177:M3177))</f>
        <v/>
      </c>
      <c r="O3177" s="149" t="s">
        <v>11</v>
      </c>
      <c r="P3177" s="148" t="s">
        <v>11</v>
      </c>
      <c r="Q3177" s="1"/>
    </row>
    <row r="3178" spans="1:17" ht="15.75" hidden="1" customHeight="1">
      <c r="A3178" s="1" t="str">
        <f t="shared" si="1"/>
        <v/>
      </c>
      <c r="B3178" s="1"/>
      <c r="C3178" s="34" t="str">
        <f>IF('TSA Input'!J3141="","",IF('TSA Input'!J3141="Yes",'TSA Input'!B3141,"Ineligible"))</f>
        <v/>
      </c>
      <c r="D3178" s="246" t="str">
        <f>IF('TSA Input'!J3141="","",IF('TSA Input'!J3141="Yes",IF('TSA Input'!W3141="","",LEFT('TSA Input'!W3141,LEN('TSA Input'!W3141)-2)),""))</f>
        <v/>
      </c>
      <c r="E3178" s="246" t="str">
        <f>IF('TSA Input'!J3141="","",IF('TSA Input'!J3141="Yes",'TSA Input'!I3141,""))</f>
        <v/>
      </c>
      <c r="F3178" s="247" t="str">
        <f>IF('TSA Input'!J3141="","",IF('TSA Input'!J3141="Yes",'TSA Input'!C3141,""))</f>
        <v/>
      </c>
      <c r="G3178" s="36" t="str">
        <f>IF('TSA Input'!J3141="","",IF('TSA Input'!J3141="Yes",'TSA Input'!D3141,""))</f>
        <v/>
      </c>
      <c r="H3178" s="37" t="str">
        <f>IF('TSA Input'!K3141="","",IF('TSA Input'!J3141="Yes",'TSA Input'!G3141,""))</f>
        <v/>
      </c>
      <c r="I3178" s="37" t="str">
        <f>IF('TSA Input'!L3141="","",IF('TSA Input'!J3141="Yes",'TSA Input'!F3141,""))</f>
        <v/>
      </c>
      <c r="J3178" s="39" t="str">
        <f t="shared" si="100"/>
        <v/>
      </c>
      <c r="K3178" s="257" t="str">
        <f>IF('TSA Input'!J3141="","",IF('TSA Input'!J3141="Yes",'TSA Input'!D3141,""))</f>
        <v/>
      </c>
      <c r="L3178" s="258" t="str">
        <f>IF('TSA Input'!J3141="","",IF('TSA Input'!J3141="Yes",'TSA Input'!G3141,""))</f>
        <v/>
      </c>
      <c r="M3178" s="258" t="str">
        <f>IF('TSA Input'!J3141="","",IF('TSA Input'!J3141="Yes",'TSA Input'!F3141,""))</f>
        <v/>
      </c>
      <c r="N3178" s="39" t="str">
        <f t="shared" si="101"/>
        <v/>
      </c>
      <c r="O3178" s="149" t="s">
        <v>11</v>
      </c>
      <c r="P3178" s="148" t="s">
        <v>11</v>
      </c>
      <c r="Q3178" s="1"/>
    </row>
    <row r="3179" spans="1:17" ht="15.75" hidden="1" customHeight="1">
      <c r="A3179" s="1" t="str">
        <f t="shared" si="1"/>
        <v/>
      </c>
      <c r="B3179" s="1"/>
      <c r="C3179" s="34" t="str">
        <f>IF('TSA Input'!J3142="","",IF('TSA Input'!J3142="Yes",'TSA Input'!B3142,"Ineligible"))</f>
        <v/>
      </c>
      <c r="D3179" s="246" t="str">
        <f>IF('TSA Input'!J3142="","",IF('TSA Input'!J3142="Yes",IF('TSA Input'!W3142="","",LEFT('TSA Input'!W3142,LEN('TSA Input'!W3142)-2)),""))</f>
        <v/>
      </c>
      <c r="E3179" s="246" t="str">
        <f>IF('TSA Input'!J3142="","",IF('TSA Input'!J3142="Yes",'TSA Input'!I3142,""))</f>
        <v/>
      </c>
      <c r="F3179" s="247" t="str">
        <f>IF('TSA Input'!J3142="","",IF('TSA Input'!J3142="Yes",'TSA Input'!C3142,""))</f>
        <v/>
      </c>
      <c r="G3179" s="36" t="str">
        <f>IF('TSA Input'!J3142="","",IF('TSA Input'!J3142="Yes",'TSA Input'!D3142,""))</f>
        <v/>
      </c>
      <c r="H3179" s="37" t="str">
        <f>IF('TSA Input'!K3142="","",IF('TSA Input'!J3142="Yes",'TSA Input'!G3142,""))</f>
        <v/>
      </c>
      <c r="I3179" s="37" t="str">
        <f>IF('TSA Input'!L3142="","",IF('TSA Input'!J3142="Yes",'TSA Input'!F3142,""))</f>
        <v/>
      </c>
      <c r="J3179" s="39" t="str">
        <f t="shared" si="100"/>
        <v/>
      </c>
      <c r="K3179" s="257" t="str">
        <f>IF('TSA Input'!J3142="","",IF('TSA Input'!J3142="Yes",'TSA Input'!D3142,""))</f>
        <v/>
      </c>
      <c r="L3179" s="258" t="str">
        <f>IF('TSA Input'!J3142="","",IF('TSA Input'!J3142="Yes",'TSA Input'!G3142,""))</f>
        <v/>
      </c>
      <c r="M3179" s="258" t="str">
        <f>IF('TSA Input'!J3142="","",IF('TSA Input'!J3142="Yes",'TSA Input'!F3142,""))</f>
        <v/>
      </c>
      <c r="N3179" s="39" t="str">
        <f t="shared" si="101"/>
        <v/>
      </c>
      <c r="O3179" s="149" t="s">
        <v>11</v>
      </c>
      <c r="P3179" s="148" t="s">
        <v>11</v>
      </c>
      <c r="Q3179" s="1"/>
    </row>
    <row r="3180" spans="1:17" ht="15.75" hidden="1" customHeight="1">
      <c r="A3180" s="1" t="str">
        <f t="shared" si="1"/>
        <v/>
      </c>
      <c r="B3180" s="1"/>
      <c r="C3180" s="34" t="str">
        <f>IF('TSA Input'!J3143="","",IF('TSA Input'!J3143="Yes",'TSA Input'!B3143,"Ineligible"))</f>
        <v/>
      </c>
      <c r="D3180" s="246" t="str">
        <f>IF('TSA Input'!J3143="","",IF('TSA Input'!J3143="Yes",IF('TSA Input'!W3143="","",LEFT('TSA Input'!W3143,LEN('TSA Input'!W3143)-2)),""))</f>
        <v/>
      </c>
      <c r="E3180" s="246" t="str">
        <f>IF('TSA Input'!J3143="","",IF('TSA Input'!J3143="Yes",'TSA Input'!I3143,""))</f>
        <v/>
      </c>
      <c r="F3180" s="247" t="str">
        <f>IF('TSA Input'!J3143="","",IF('TSA Input'!J3143="Yes",'TSA Input'!C3143,""))</f>
        <v/>
      </c>
      <c r="G3180" s="36" t="str">
        <f>IF('TSA Input'!J3143="","",IF('TSA Input'!J3143="Yes",'TSA Input'!D3143,""))</f>
        <v/>
      </c>
      <c r="H3180" s="37" t="str">
        <f>IF('TSA Input'!K3143="","",IF('TSA Input'!J3143="Yes",'TSA Input'!G3143,""))</f>
        <v/>
      </c>
      <c r="I3180" s="37" t="str">
        <f>IF('TSA Input'!L3143="","",IF('TSA Input'!J3143="Yes",'TSA Input'!F3143,""))</f>
        <v/>
      </c>
      <c r="J3180" s="39" t="str">
        <f t="shared" si="100"/>
        <v/>
      </c>
      <c r="K3180" s="257" t="str">
        <f>IF('TSA Input'!J3143="","",IF('TSA Input'!J3143="Yes",'TSA Input'!D3143,""))</f>
        <v/>
      </c>
      <c r="L3180" s="258" t="str">
        <f>IF('TSA Input'!J3143="","",IF('TSA Input'!J3143="Yes",'TSA Input'!G3143,""))</f>
        <v/>
      </c>
      <c r="M3180" s="258" t="str">
        <f>IF('TSA Input'!J3143="","",IF('TSA Input'!J3143="Yes",'TSA Input'!F3143,""))</f>
        <v/>
      </c>
      <c r="N3180" s="39" t="str">
        <f t="shared" si="101"/>
        <v/>
      </c>
      <c r="O3180" s="149" t="s">
        <v>11</v>
      </c>
      <c r="P3180" s="148" t="s">
        <v>11</v>
      </c>
      <c r="Q3180" s="1"/>
    </row>
    <row r="3181" spans="1:17" ht="15.75" hidden="1" customHeight="1">
      <c r="A3181" s="1" t="str">
        <f t="shared" si="1"/>
        <v/>
      </c>
      <c r="B3181" s="1"/>
      <c r="C3181" s="34" t="str">
        <f>IF('TSA Input'!J3144="","",IF('TSA Input'!J3144="Yes",'TSA Input'!B3144,"Ineligible"))</f>
        <v/>
      </c>
      <c r="D3181" s="246" t="str">
        <f>IF('TSA Input'!J3144="","",IF('TSA Input'!J3144="Yes",IF('TSA Input'!W3144="","",LEFT('TSA Input'!W3144,LEN('TSA Input'!W3144)-2)),""))</f>
        <v/>
      </c>
      <c r="E3181" s="246" t="str">
        <f>IF('TSA Input'!J3144="","",IF('TSA Input'!J3144="Yes",'TSA Input'!I3144,""))</f>
        <v/>
      </c>
      <c r="F3181" s="247" t="str">
        <f>IF('TSA Input'!J3144="","",IF('TSA Input'!J3144="Yes",'TSA Input'!C3144,""))</f>
        <v/>
      </c>
      <c r="G3181" s="36" t="str">
        <f>IF('TSA Input'!J3144="","",IF('TSA Input'!J3144="Yes",'TSA Input'!D3144,""))</f>
        <v/>
      </c>
      <c r="H3181" s="37" t="str">
        <f>IF('TSA Input'!K3144="","",IF('TSA Input'!J3144="Yes",'TSA Input'!G3144,""))</f>
        <v/>
      </c>
      <c r="I3181" s="37" t="str">
        <f>IF('TSA Input'!L3144="","",IF('TSA Input'!J3144="Yes",'TSA Input'!F3144,""))</f>
        <v/>
      </c>
      <c r="J3181" s="39" t="str">
        <f t="shared" si="100"/>
        <v/>
      </c>
      <c r="K3181" s="257" t="str">
        <f>IF('TSA Input'!J3144="","",IF('TSA Input'!J3144="Yes",'TSA Input'!D3144,""))</f>
        <v/>
      </c>
      <c r="L3181" s="258" t="str">
        <f>IF('TSA Input'!J3144="","",IF('TSA Input'!J3144="Yes",'TSA Input'!G3144,""))</f>
        <v/>
      </c>
      <c r="M3181" s="258" t="str">
        <f>IF('TSA Input'!J3144="","",IF('TSA Input'!J3144="Yes",'TSA Input'!F3144,""))</f>
        <v/>
      </c>
      <c r="N3181" s="39" t="str">
        <f t="shared" si="101"/>
        <v/>
      </c>
      <c r="O3181" s="149" t="s">
        <v>11</v>
      </c>
      <c r="P3181" s="148" t="s">
        <v>11</v>
      </c>
      <c r="Q3181" s="1"/>
    </row>
    <row r="3182" spans="1:17" ht="15.75" hidden="1" customHeight="1">
      <c r="A3182" s="1" t="str">
        <f t="shared" si="1"/>
        <v/>
      </c>
      <c r="B3182" s="1"/>
      <c r="C3182" s="34" t="str">
        <f>IF('TSA Input'!J3145="","",IF('TSA Input'!J3145="Yes",'TSA Input'!B3145,"Ineligible"))</f>
        <v/>
      </c>
      <c r="D3182" s="246" t="str">
        <f>IF('TSA Input'!J3145="","",IF('TSA Input'!J3145="Yes",IF('TSA Input'!W3145="","",LEFT('TSA Input'!W3145,LEN('TSA Input'!W3145)-2)),""))</f>
        <v/>
      </c>
      <c r="E3182" s="246" t="str">
        <f>IF('TSA Input'!J3145="","",IF('TSA Input'!J3145="Yes",'TSA Input'!I3145,""))</f>
        <v/>
      </c>
      <c r="F3182" s="247" t="str">
        <f>IF('TSA Input'!J3145="","",IF('TSA Input'!J3145="Yes",'TSA Input'!C3145,""))</f>
        <v/>
      </c>
      <c r="G3182" s="36" t="str">
        <f>IF('TSA Input'!J3145="","",IF('TSA Input'!J3145="Yes",'TSA Input'!D3145,""))</f>
        <v/>
      </c>
      <c r="H3182" s="37" t="str">
        <f>IF('TSA Input'!K3145="","",IF('TSA Input'!J3145="Yes",'TSA Input'!G3145,""))</f>
        <v/>
      </c>
      <c r="I3182" s="37" t="str">
        <f>IF('TSA Input'!L3145="","",IF('TSA Input'!J3145="Yes",'TSA Input'!F3145,""))</f>
        <v/>
      </c>
      <c r="J3182" s="39" t="str">
        <f t="shared" si="100"/>
        <v/>
      </c>
      <c r="K3182" s="257" t="str">
        <f>IF('TSA Input'!J3145="","",IF('TSA Input'!J3145="Yes",'TSA Input'!D3145,""))</f>
        <v/>
      </c>
      <c r="L3182" s="258" t="str">
        <f>IF('TSA Input'!J3145="","",IF('TSA Input'!J3145="Yes",'TSA Input'!G3145,""))</f>
        <v/>
      </c>
      <c r="M3182" s="258" t="str">
        <f>IF('TSA Input'!J3145="","",IF('TSA Input'!J3145="Yes",'TSA Input'!F3145,""))</f>
        <v/>
      </c>
      <c r="N3182" s="39" t="str">
        <f t="shared" si="101"/>
        <v/>
      </c>
      <c r="O3182" s="149" t="s">
        <v>11</v>
      </c>
      <c r="P3182" s="148" t="s">
        <v>11</v>
      </c>
      <c r="Q3182" s="1"/>
    </row>
    <row r="3183" spans="1:17" ht="15.75" hidden="1" customHeight="1">
      <c r="A3183" s="1" t="str">
        <f t="shared" si="1"/>
        <v/>
      </c>
      <c r="B3183" s="1"/>
      <c r="C3183" s="34" t="str">
        <f>IF('TSA Input'!J3146="","",IF('TSA Input'!J3146="Yes",'TSA Input'!B3146,"Ineligible"))</f>
        <v/>
      </c>
      <c r="D3183" s="246" t="str">
        <f>IF('TSA Input'!J3146="","",IF('TSA Input'!J3146="Yes",IF('TSA Input'!W3146="","",LEFT('TSA Input'!W3146,LEN('TSA Input'!W3146)-2)),""))</f>
        <v/>
      </c>
      <c r="E3183" s="246" t="str">
        <f>IF('TSA Input'!J3146="","",IF('TSA Input'!J3146="Yes",'TSA Input'!I3146,""))</f>
        <v/>
      </c>
      <c r="F3183" s="247" t="str">
        <f>IF('TSA Input'!J3146="","",IF('TSA Input'!J3146="Yes",'TSA Input'!C3146,""))</f>
        <v/>
      </c>
      <c r="G3183" s="36" t="str">
        <f>IF('TSA Input'!J3146="","",IF('TSA Input'!J3146="Yes",'TSA Input'!D3146,""))</f>
        <v/>
      </c>
      <c r="H3183" s="37" t="str">
        <f>IF('TSA Input'!K3146="","",IF('TSA Input'!J3146="Yes",'TSA Input'!G3146,""))</f>
        <v/>
      </c>
      <c r="I3183" s="37" t="str">
        <f>IF('TSA Input'!L3146="","",IF('TSA Input'!J3146="Yes",'TSA Input'!F3146,""))</f>
        <v/>
      </c>
      <c r="J3183" s="39" t="str">
        <f t="shared" si="100"/>
        <v/>
      </c>
      <c r="K3183" s="257" t="str">
        <f>IF('TSA Input'!J3146="","",IF('TSA Input'!J3146="Yes",'TSA Input'!D3146,""))</f>
        <v/>
      </c>
      <c r="L3183" s="258" t="str">
        <f>IF('TSA Input'!J3146="","",IF('TSA Input'!J3146="Yes",'TSA Input'!G3146,""))</f>
        <v/>
      </c>
      <c r="M3183" s="258" t="str">
        <f>IF('TSA Input'!J3146="","",IF('TSA Input'!J3146="Yes",'TSA Input'!F3146,""))</f>
        <v/>
      </c>
      <c r="N3183" s="39" t="str">
        <f t="shared" si="101"/>
        <v/>
      </c>
      <c r="O3183" s="149" t="s">
        <v>11</v>
      </c>
      <c r="P3183" s="148" t="s">
        <v>11</v>
      </c>
      <c r="Q3183" s="1"/>
    </row>
    <row r="3184" spans="1:17" ht="15.75" hidden="1" customHeight="1">
      <c r="A3184" s="1" t="str">
        <f t="shared" si="1"/>
        <v/>
      </c>
      <c r="B3184" s="1"/>
      <c r="C3184" s="34" t="str">
        <f>IF('TSA Input'!J3147="","",IF('TSA Input'!J3147="Yes",'TSA Input'!B3147,"Ineligible"))</f>
        <v/>
      </c>
      <c r="D3184" s="246" t="str">
        <f>IF('TSA Input'!J3147="","",IF('TSA Input'!J3147="Yes",IF('TSA Input'!W3147="","",LEFT('TSA Input'!W3147,LEN('TSA Input'!W3147)-2)),""))</f>
        <v/>
      </c>
      <c r="E3184" s="246" t="str">
        <f>IF('TSA Input'!J3147="","",IF('TSA Input'!J3147="Yes",'TSA Input'!I3147,""))</f>
        <v/>
      </c>
      <c r="F3184" s="247" t="str">
        <f>IF('TSA Input'!J3147="","",IF('TSA Input'!J3147="Yes",'TSA Input'!C3147,""))</f>
        <v/>
      </c>
      <c r="G3184" s="36" t="str">
        <f>IF('TSA Input'!J3147="","",IF('TSA Input'!J3147="Yes",'TSA Input'!D3147,""))</f>
        <v/>
      </c>
      <c r="H3184" s="37" t="str">
        <f>IF('TSA Input'!K3147="","",IF('TSA Input'!J3147="Yes",'TSA Input'!G3147,""))</f>
        <v/>
      </c>
      <c r="I3184" s="37" t="str">
        <f>IF('TSA Input'!L3147="","",IF('TSA Input'!J3147="Yes",'TSA Input'!F3147,""))</f>
        <v/>
      </c>
      <c r="J3184" s="39" t="str">
        <f t="shared" si="100"/>
        <v/>
      </c>
      <c r="K3184" s="257" t="str">
        <f>IF('TSA Input'!J3147="","",IF('TSA Input'!J3147="Yes",'TSA Input'!D3147,""))</f>
        <v/>
      </c>
      <c r="L3184" s="258" t="str">
        <f>IF('TSA Input'!J3147="","",IF('TSA Input'!J3147="Yes",'TSA Input'!G3147,""))</f>
        <v/>
      </c>
      <c r="M3184" s="258" t="str">
        <f>IF('TSA Input'!J3147="","",IF('TSA Input'!J3147="Yes",'TSA Input'!F3147,""))</f>
        <v/>
      </c>
      <c r="N3184" s="39" t="str">
        <f t="shared" si="101"/>
        <v/>
      </c>
      <c r="O3184" s="149" t="s">
        <v>11</v>
      </c>
      <c r="P3184" s="148" t="s">
        <v>11</v>
      </c>
      <c r="Q3184" s="1"/>
    </row>
    <row r="3185" spans="1:17" ht="15.75" hidden="1" customHeight="1">
      <c r="A3185" s="1" t="str">
        <f t="shared" si="1"/>
        <v/>
      </c>
      <c r="B3185" s="1"/>
      <c r="C3185" s="34" t="str">
        <f>IF('TSA Input'!J3148="","",IF('TSA Input'!J3148="Yes",'TSA Input'!B3148,"Ineligible"))</f>
        <v/>
      </c>
      <c r="D3185" s="246" t="str">
        <f>IF('TSA Input'!J3148="","",IF('TSA Input'!J3148="Yes",IF('TSA Input'!W3148="","",LEFT('TSA Input'!W3148,LEN('TSA Input'!W3148)-2)),""))</f>
        <v/>
      </c>
      <c r="E3185" s="246" t="str">
        <f>IF('TSA Input'!J3148="","",IF('TSA Input'!J3148="Yes",'TSA Input'!I3148,""))</f>
        <v/>
      </c>
      <c r="F3185" s="247" t="str">
        <f>IF('TSA Input'!J3148="","",IF('TSA Input'!J3148="Yes",'TSA Input'!C3148,""))</f>
        <v/>
      </c>
      <c r="G3185" s="36" t="str">
        <f>IF('TSA Input'!J3148="","",IF('TSA Input'!J3148="Yes",'TSA Input'!D3148,""))</f>
        <v/>
      </c>
      <c r="H3185" s="37" t="str">
        <f>IF('TSA Input'!K3148="","",IF('TSA Input'!J3148="Yes",'TSA Input'!G3148,""))</f>
        <v/>
      </c>
      <c r="I3185" s="37" t="str">
        <f>IF('TSA Input'!L3148="","",IF('TSA Input'!J3148="Yes",'TSA Input'!F3148,""))</f>
        <v/>
      </c>
      <c r="J3185" s="39" t="str">
        <f t="shared" si="100"/>
        <v/>
      </c>
      <c r="K3185" s="257" t="str">
        <f>IF('TSA Input'!J3148="","",IF('TSA Input'!J3148="Yes",'TSA Input'!D3148,""))</f>
        <v/>
      </c>
      <c r="L3185" s="258" t="str">
        <f>IF('TSA Input'!J3148="","",IF('TSA Input'!J3148="Yes",'TSA Input'!G3148,""))</f>
        <v/>
      </c>
      <c r="M3185" s="258" t="str">
        <f>IF('TSA Input'!J3148="","",IF('TSA Input'!J3148="Yes",'TSA Input'!F3148,""))</f>
        <v/>
      </c>
      <c r="N3185" s="39" t="str">
        <f t="shared" si="101"/>
        <v/>
      </c>
      <c r="O3185" s="149" t="s">
        <v>11</v>
      </c>
      <c r="P3185" s="148" t="s">
        <v>11</v>
      </c>
      <c r="Q3185" s="1"/>
    </row>
    <row r="3186" spans="1:17" ht="15.75" hidden="1" customHeight="1">
      <c r="A3186" s="1" t="str">
        <f t="shared" si="1"/>
        <v/>
      </c>
      <c r="B3186" s="1"/>
      <c r="C3186" s="34" t="str">
        <f>IF('TSA Input'!J3149="","",IF('TSA Input'!J3149="Yes",'TSA Input'!B3149,"Ineligible"))</f>
        <v/>
      </c>
      <c r="D3186" s="246" t="str">
        <f>IF('TSA Input'!J3149="","",IF('TSA Input'!J3149="Yes",IF('TSA Input'!W3149="","",LEFT('TSA Input'!W3149,LEN('TSA Input'!W3149)-2)),""))</f>
        <v/>
      </c>
      <c r="E3186" s="246" t="str">
        <f>IF('TSA Input'!J3149="","",IF('TSA Input'!J3149="Yes",'TSA Input'!I3149,""))</f>
        <v/>
      </c>
      <c r="F3186" s="247" t="str">
        <f>IF('TSA Input'!J3149="","",IF('TSA Input'!J3149="Yes",'TSA Input'!C3149,""))</f>
        <v/>
      </c>
      <c r="G3186" s="36" t="str">
        <f>IF('TSA Input'!J3149="","",IF('TSA Input'!J3149="Yes",'TSA Input'!D3149,""))</f>
        <v/>
      </c>
      <c r="H3186" s="37" t="str">
        <f>IF('TSA Input'!K3149="","",IF('TSA Input'!J3149="Yes",'TSA Input'!G3149,""))</f>
        <v/>
      </c>
      <c r="I3186" s="37" t="str">
        <f>IF('TSA Input'!L3149="","",IF('TSA Input'!J3149="Yes",'TSA Input'!F3149,""))</f>
        <v/>
      </c>
      <c r="J3186" s="39" t="str">
        <f t="shared" si="100"/>
        <v/>
      </c>
      <c r="K3186" s="257" t="str">
        <f>IF('TSA Input'!J3149="","",IF('TSA Input'!J3149="Yes",'TSA Input'!D3149,""))</f>
        <v/>
      </c>
      <c r="L3186" s="258" t="str">
        <f>IF('TSA Input'!J3149="","",IF('TSA Input'!J3149="Yes",'TSA Input'!G3149,""))</f>
        <v/>
      </c>
      <c r="M3186" s="258" t="str">
        <f>IF('TSA Input'!J3149="","",IF('TSA Input'!J3149="Yes",'TSA Input'!F3149,""))</f>
        <v/>
      </c>
      <c r="N3186" s="39" t="str">
        <f t="shared" si="101"/>
        <v/>
      </c>
      <c r="O3186" s="149" t="s">
        <v>11</v>
      </c>
      <c r="P3186" s="148" t="s">
        <v>11</v>
      </c>
      <c r="Q3186" s="1"/>
    </row>
    <row r="3187" spans="1:17" ht="15.75" hidden="1" customHeight="1">
      <c r="A3187" s="1" t="str">
        <f t="shared" si="1"/>
        <v/>
      </c>
      <c r="B3187" s="1"/>
      <c r="C3187" s="34" t="str">
        <f>IF('TSA Input'!J3150="","",IF('TSA Input'!J3150="Yes",'TSA Input'!B3150,"Ineligible"))</f>
        <v/>
      </c>
      <c r="D3187" s="246" t="str">
        <f>IF('TSA Input'!J3150="","",IF('TSA Input'!J3150="Yes",IF('TSA Input'!W3150="","",LEFT('TSA Input'!W3150,LEN('TSA Input'!W3150)-2)),""))</f>
        <v/>
      </c>
      <c r="E3187" s="246" t="str">
        <f>IF('TSA Input'!J3150="","",IF('TSA Input'!J3150="Yes",'TSA Input'!I3150,""))</f>
        <v/>
      </c>
      <c r="F3187" s="247" t="str">
        <f>IF('TSA Input'!J3150="","",IF('TSA Input'!J3150="Yes",'TSA Input'!C3150,""))</f>
        <v/>
      </c>
      <c r="G3187" s="36" t="str">
        <f>IF('TSA Input'!J3150="","",IF('TSA Input'!J3150="Yes",'TSA Input'!D3150,""))</f>
        <v/>
      </c>
      <c r="H3187" s="37" t="str">
        <f>IF('TSA Input'!K3150="","",IF('TSA Input'!J3150="Yes",'TSA Input'!G3150,""))</f>
        <v/>
      </c>
      <c r="I3187" s="37" t="str">
        <f>IF('TSA Input'!L3150="","",IF('TSA Input'!J3150="Yes",'TSA Input'!F3150,""))</f>
        <v/>
      </c>
      <c r="J3187" s="39" t="str">
        <f t="shared" si="100"/>
        <v/>
      </c>
      <c r="K3187" s="257" t="str">
        <f>IF('TSA Input'!J3150="","",IF('TSA Input'!J3150="Yes",'TSA Input'!D3150,""))</f>
        <v/>
      </c>
      <c r="L3187" s="258" t="str">
        <f>IF('TSA Input'!J3150="","",IF('TSA Input'!J3150="Yes",'TSA Input'!G3150,""))</f>
        <v/>
      </c>
      <c r="M3187" s="258" t="str">
        <f>IF('TSA Input'!J3150="","",IF('TSA Input'!J3150="Yes",'TSA Input'!F3150,""))</f>
        <v/>
      </c>
      <c r="N3187" s="39" t="str">
        <f t="shared" si="101"/>
        <v/>
      </c>
      <c r="O3187" s="149" t="s">
        <v>11</v>
      </c>
      <c r="P3187" s="148" t="s">
        <v>11</v>
      </c>
      <c r="Q3187" s="1"/>
    </row>
    <row r="3188" spans="1:17" ht="15.75" hidden="1" customHeight="1">
      <c r="A3188" s="1" t="str">
        <f t="shared" si="1"/>
        <v/>
      </c>
      <c r="B3188" s="1"/>
      <c r="C3188" s="34" t="str">
        <f>IF('TSA Input'!J3151="","",IF('TSA Input'!J3151="Yes",'TSA Input'!B3151,"Ineligible"))</f>
        <v/>
      </c>
      <c r="D3188" s="246" t="str">
        <f>IF('TSA Input'!J3151="","",IF('TSA Input'!J3151="Yes",IF('TSA Input'!W3151="","",LEFT('TSA Input'!W3151,LEN('TSA Input'!W3151)-2)),""))</f>
        <v/>
      </c>
      <c r="E3188" s="246" t="str">
        <f>IF('TSA Input'!J3151="","",IF('TSA Input'!J3151="Yes",'TSA Input'!I3151,""))</f>
        <v/>
      </c>
      <c r="F3188" s="247" t="str">
        <f>IF('TSA Input'!J3151="","",IF('TSA Input'!J3151="Yes",'TSA Input'!C3151,""))</f>
        <v/>
      </c>
      <c r="G3188" s="36" t="str">
        <f>IF('TSA Input'!J3151="","",IF('TSA Input'!J3151="Yes",'TSA Input'!D3151,""))</f>
        <v/>
      </c>
      <c r="H3188" s="37" t="str">
        <f>IF('TSA Input'!K3151="","",IF('TSA Input'!J3151="Yes",'TSA Input'!G3151,""))</f>
        <v/>
      </c>
      <c r="I3188" s="37" t="str">
        <f>IF('TSA Input'!L3151="","",IF('TSA Input'!J3151="Yes",'TSA Input'!F3151,""))</f>
        <v/>
      </c>
      <c r="J3188" s="39" t="str">
        <f t="shared" si="100"/>
        <v/>
      </c>
      <c r="K3188" s="257" t="str">
        <f>IF('TSA Input'!J3151="","",IF('TSA Input'!J3151="Yes",'TSA Input'!D3151,""))</f>
        <v/>
      </c>
      <c r="L3188" s="258" t="str">
        <f>IF('TSA Input'!J3151="","",IF('TSA Input'!J3151="Yes",'TSA Input'!G3151,""))</f>
        <v/>
      </c>
      <c r="M3188" s="258" t="str">
        <f>IF('TSA Input'!J3151="","",IF('TSA Input'!J3151="Yes",'TSA Input'!F3151,""))</f>
        <v/>
      </c>
      <c r="N3188" s="39" t="str">
        <f t="shared" si="101"/>
        <v/>
      </c>
      <c r="O3188" s="149" t="s">
        <v>11</v>
      </c>
      <c r="P3188" s="148" t="s">
        <v>11</v>
      </c>
      <c r="Q3188" s="1"/>
    </row>
    <row r="3189" spans="1:17" ht="15.75" hidden="1" customHeight="1">
      <c r="A3189" s="1" t="str">
        <f t="shared" si="1"/>
        <v/>
      </c>
      <c r="B3189" s="1"/>
      <c r="C3189" s="34" t="str">
        <f>IF('TSA Input'!J3152="","",IF('TSA Input'!J3152="Yes",'TSA Input'!B3152,"Ineligible"))</f>
        <v/>
      </c>
      <c r="D3189" s="246" t="str">
        <f>IF('TSA Input'!J3152="","",IF('TSA Input'!J3152="Yes",IF('TSA Input'!W3152="","",LEFT('TSA Input'!W3152,LEN('TSA Input'!W3152)-2)),""))</f>
        <v/>
      </c>
      <c r="E3189" s="246" t="str">
        <f>IF('TSA Input'!J3152="","",IF('TSA Input'!J3152="Yes",'TSA Input'!I3152,""))</f>
        <v/>
      </c>
      <c r="F3189" s="247" t="str">
        <f>IF('TSA Input'!J3152="","",IF('TSA Input'!J3152="Yes",'TSA Input'!C3152,""))</f>
        <v/>
      </c>
      <c r="G3189" s="36" t="str">
        <f>IF('TSA Input'!J3152="","",IF('TSA Input'!J3152="Yes",'TSA Input'!D3152,""))</f>
        <v/>
      </c>
      <c r="H3189" s="37" t="str">
        <f>IF('TSA Input'!K3152="","",IF('TSA Input'!J3152="Yes",'TSA Input'!G3152,""))</f>
        <v/>
      </c>
      <c r="I3189" s="37" t="str">
        <f>IF('TSA Input'!L3152="","",IF('TSA Input'!J3152="Yes",'TSA Input'!F3152,""))</f>
        <v/>
      </c>
      <c r="J3189" s="39" t="str">
        <f t="shared" si="100"/>
        <v/>
      </c>
      <c r="K3189" s="257" t="str">
        <f>IF('TSA Input'!J3152="","",IF('TSA Input'!J3152="Yes",'TSA Input'!D3152,""))</f>
        <v/>
      </c>
      <c r="L3189" s="258" t="str">
        <f>IF('TSA Input'!J3152="","",IF('TSA Input'!J3152="Yes",'TSA Input'!G3152,""))</f>
        <v/>
      </c>
      <c r="M3189" s="258" t="str">
        <f>IF('TSA Input'!J3152="","",IF('TSA Input'!J3152="Yes",'TSA Input'!F3152,""))</f>
        <v/>
      </c>
      <c r="N3189" s="39" t="str">
        <f t="shared" si="101"/>
        <v/>
      </c>
      <c r="O3189" s="149" t="s">
        <v>11</v>
      </c>
      <c r="P3189" s="148" t="s">
        <v>11</v>
      </c>
      <c r="Q3189" s="1"/>
    </row>
    <row r="3190" spans="1:17" ht="15.75" hidden="1" customHeight="1">
      <c r="A3190" s="1" t="str">
        <f t="shared" si="1"/>
        <v/>
      </c>
      <c r="B3190" s="1"/>
      <c r="C3190" s="34" t="str">
        <f>IF('TSA Input'!J3153="","",IF('TSA Input'!J3153="Yes",'TSA Input'!B3153,"Ineligible"))</f>
        <v/>
      </c>
      <c r="D3190" s="246" t="str">
        <f>IF('TSA Input'!J3153="","",IF('TSA Input'!J3153="Yes",IF('TSA Input'!W3153="","",LEFT('TSA Input'!W3153,LEN('TSA Input'!W3153)-2)),""))</f>
        <v/>
      </c>
      <c r="E3190" s="246" t="str">
        <f>IF('TSA Input'!J3153="","",IF('TSA Input'!J3153="Yes",'TSA Input'!I3153,""))</f>
        <v/>
      </c>
      <c r="F3190" s="247" t="str">
        <f>IF('TSA Input'!J3153="","",IF('TSA Input'!J3153="Yes",'TSA Input'!C3153,""))</f>
        <v/>
      </c>
      <c r="G3190" s="36" t="str">
        <f>IF('TSA Input'!J3153="","",IF('TSA Input'!J3153="Yes",'TSA Input'!D3153,""))</f>
        <v/>
      </c>
      <c r="H3190" s="37" t="str">
        <f>IF('TSA Input'!K3153="","",IF('TSA Input'!J3153="Yes",'TSA Input'!G3153,""))</f>
        <v/>
      </c>
      <c r="I3190" s="37" t="str">
        <f>IF('TSA Input'!L3153="","",IF('TSA Input'!J3153="Yes",'TSA Input'!F3153,""))</f>
        <v/>
      </c>
      <c r="J3190" s="39" t="str">
        <f t="shared" si="100"/>
        <v/>
      </c>
      <c r="K3190" s="257" t="str">
        <f>IF('TSA Input'!J3153="","",IF('TSA Input'!J3153="Yes",'TSA Input'!D3153,""))</f>
        <v/>
      </c>
      <c r="L3190" s="258" t="str">
        <f>IF('TSA Input'!J3153="","",IF('TSA Input'!J3153="Yes",'TSA Input'!G3153,""))</f>
        <v/>
      </c>
      <c r="M3190" s="258" t="str">
        <f>IF('TSA Input'!J3153="","",IF('TSA Input'!J3153="Yes",'TSA Input'!F3153,""))</f>
        <v/>
      </c>
      <c r="N3190" s="39" t="str">
        <f t="shared" si="101"/>
        <v/>
      </c>
      <c r="O3190" s="149" t="s">
        <v>11</v>
      </c>
      <c r="P3190" s="148" t="s">
        <v>11</v>
      </c>
      <c r="Q3190" s="1"/>
    </row>
    <row r="3191" spans="1:17" ht="15.75" hidden="1" customHeight="1">
      <c r="A3191" s="1" t="str">
        <f t="shared" si="1"/>
        <v/>
      </c>
      <c r="B3191" s="1"/>
      <c r="C3191" s="34" t="str">
        <f>IF('TSA Input'!J3154="","",IF('TSA Input'!J3154="Yes",'TSA Input'!B3154,"Ineligible"))</f>
        <v/>
      </c>
      <c r="D3191" s="246" t="str">
        <f>IF('TSA Input'!J3154="","",IF('TSA Input'!J3154="Yes",IF('TSA Input'!W3154="","",LEFT('TSA Input'!W3154,LEN('TSA Input'!W3154)-2)),""))</f>
        <v/>
      </c>
      <c r="E3191" s="246" t="str">
        <f>IF('TSA Input'!J3154="","",IF('TSA Input'!J3154="Yes",'TSA Input'!I3154,""))</f>
        <v/>
      </c>
      <c r="F3191" s="247" t="str">
        <f>IF('TSA Input'!J3154="","",IF('TSA Input'!J3154="Yes",'TSA Input'!C3154,""))</f>
        <v/>
      </c>
      <c r="G3191" s="36" t="str">
        <f>IF('TSA Input'!J3154="","",IF('TSA Input'!J3154="Yes",'TSA Input'!D3154,""))</f>
        <v/>
      </c>
      <c r="H3191" s="37" t="str">
        <f>IF('TSA Input'!K3154="","",IF('TSA Input'!J3154="Yes",'TSA Input'!G3154,""))</f>
        <v/>
      </c>
      <c r="I3191" s="37" t="str">
        <f>IF('TSA Input'!L3154="","",IF('TSA Input'!J3154="Yes",'TSA Input'!F3154,""))</f>
        <v/>
      </c>
      <c r="J3191" s="39" t="str">
        <f t="shared" si="100"/>
        <v/>
      </c>
      <c r="K3191" s="257" t="str">
        <f>IF('TSA Input'!J3154="","",IF('TSA Input'!J3154="Yes",'TSA Input'!D3154,""))</f>
        <v/>
      </c>
      <c r="L3191" s="258" t="str">
        <f>IF('TSA Input'!J3154="","",IF('TSA Input'!J3154="Yes",'TSA Input'!G3154,""))</f>
        <v/>
      </c>
      <c r="M3191" s="258" t="str">
        <f>IF('TSA Input'!J3154="","",IF('TSA Input'!J3154="Yes",'TSA Input'!F3154,""))</f>
        <v/>
      </c>
      <c r="N3191" s="39" t="str">
        <f t="shared" si="101"/>
        <v/>
      </c>
      <c r="O3191" s="149" t="s">
        <v>11</v>
      </c>
      <c r="P3191" s="148" t="s">
        <v>11</v>
      </c>
      <c r="Q3191" s="1"/>
    </row>
    <row r="3192" spans="1:17" ht="15.75" hidden="1" customHeight="1">
      <c r="A3192" s="1" t="str">
        <f t="shared" si="1"/>
        <v/>
      </c>
      <c r="B3192" s="1"/>
      <c r="C3192" s="34" t="str">
        <f>IF('TSA Input'!J3155="","",IF('TSA Input'!J3155="Yes",'TSA Input'!B3155,"Ineligible"))</f>
        <v/>
      </c>
      <c r="D3192" s="246" t="str">
        <f>IF('TSA Input'!J3155="","",IF('TSA Input'!J3155="Yes",IF('TSA Input'!W3155="","",LEFT('TSA Input'!W3155,LEN('TSA Input'!W3155)-2)),""))</f>
        <v/>
      </c>
      <c r="E3192" s="246" t="str">
        <f>IF('TSA Input'!J3155="","",IF('TSA Input'!J3155="Yes",'TSA Input'!I3155,""))</f>
        <v/>
      </c>
      <c r="F3192" s="247" t="str">
        <f>IF('TSA Input'!J3155="","",IF('TSA Input'!J3155="Yes",'TSA Input'!C3155,""))</f>
        <v/>
      </c>
      <c r="G3192" s="36" t="str">
        <f>IF('TSA Input'!J3155="","",IF('TSA Input'!J3155="Yes",'TSA Input'!D3155,""))</f>
        <v/>
      </c>
      <c r="H3192" s="37" t="str">
        <f>IF('TSA Input'!K3155="","",IF('TSA Input'!J3155="Yes",'TSA Input'!G3155,""))</f>
        <v/>
      </c>
      <c r="I3192" s="37" t="str">
        <f>IF('TSA Input'!L3155="","",IF('TSA Input'!J3155="Yes",'TSA Input'!F3155,""))</f>
        <v/>
      </c>
      <c r="J3192" s="39" t="str">
        <f t="shared" si="100"/>
        <v/>
      </c>
      <c r="K3192" s="257" t="str">
        <f>IF('TSA Input'!J3155="","",IF('TSA Input'!J3155="Yes",'TSA Input'!D3155,""))</f>
        <v/>
      </c>
      <c r="L3192" s="258" t="str">
        <f>IF('TSA Input'!J3155="","",IF('TSA Input'!J3155="Yes",'TSA Input'!G3155,""))</f>
        <v/>
      </c>
      <c r="M3192" s="258" t="str">
        <f>IF('TSA Input'!J3155="","",IF('TSA Input'!J3155="Yes",'TSA Input'!F3155,""))</f>
        <v/>
      </c>
      <c r="N3192" s="39" t="str">
        <f t="shared" si="101"/>
        <v/>
      </c>
      <c r="O3192" s="149" t="s">
        <v>11</v>
      </c>
      <c r="P3192" s="148" t="s">
        <v>11</v>
      </c>
      <c r="Q3192" s="1"/>
    </row>
    <row r="3193" spans="1:17" ht="15.75" hidden="1" customHeight="1">
      <c r="A3193" s="1" t="str">
        <f t="shared" si="1"/>
        <v/>
      </c>
      <c r="B3193" s="1"/>
      <c r="C3193" s="34" t="str">
        <f>IF('TSA Input'!J3156="","",IF('TSA Input'!J3156="Yes",'TSA Input'!B3156,"Ineligible"))</f>
        <v/>
      </c>
      <c r="D3193" s="246" t="str">
        <f>IF('TSA Input'!J3156="","",IF('TSA Input'!J3156="Yes",IF('TSA Input'!W3156="","",LEFT('TSA Input'!W3156,LEN('TSA Input'!W3156)-2)),""))</f>
        <v/>
      </c>
      <c r="E3193" s="246" t="str">
        <f>IF('TSA Input'!J3156="","",IF('TSA Input'!J3156="Yes",'TSA Input'!I3156,""))</f>
        <v/>
      </c>
      <c r="F3193" s="247" t="str">
        <f>IF('TSA Input'!J3156="","",IF('TSA Input'!J3156="Yes",'TSA Input'!C3156,""))</f>
        <v/>
      </c>
      <c r="G3193" s="36" t="str">
        <f>IF('TSA Input'!J3156="","",IF('TSA Input'!J3156="Yes",'TSA Input'!D3156,""))</f>
        <v/>
      </c>
      <c r="H3193" s="37" t="str">
        <f>IF('TSA Input'!K3156="","",IF('TSA Input'!J3156="Yes",'TSA Input'!G3156,""))</f>
        <v/>
      </c>
      <c r="I3193" s="37" t="str">
        <f>IF('TSA Input'!L3156="","",IF('TSA Input'!J3156="Yes",'TSA Input'!F3156,""))</f>
        <v/>
      </c>
      <c r="J3193" s="39" t="str">
        <f t="shared" si="100"/>
        <v/>
      </c>
      <c r="K3193" s="257" t="str">
        <f>IF('TSA Input'!J3156="","",IF('TSA Input'!J3156="Yes",'TSA Input'!D3156,""))</f>
        <v/>
      </c>
      <c r="L3193" s="258" t="str">
        <f>IF('TSA Input'!J3156="","",IF('TSA Input'!J3156="Yes",'TSA Input'!G3156,""))</f>
        <v/>
      </c>
      <c r="M3193" s="258" t="str">
        <f>IF('TSA Input'!J3156="","",IF('TSA Input'!J3156="Yes",'TSA Input'!F3156,""))</f>
        <v/>
      </c>
      <c r="N3193" s="39" t="str">
        <f t="shared" si="101"/>
        <v/>
      </c>
      <c r="O3193" s="149" t="s">
        <v>11</v>
      </c>
      <c r="P3193" s="148" t="s">
        <v>11</v>
      </c>
      <c r="Q3193" s="1"/>
    </row>
    <row r="3194" spans="1:17" ht="15.75" hidden="1" customHeight="1">
      <c r="A3194" s="1" t="str">
        <f t="shared" si="1"/>
        <v/>
      </c>
      <c r="B3194" s="1"/>
      <c r="C3194" s="34" t="str">
        <f>IF('TSA Input'!J3157="","",IF('TSA Input'!J3157="Yes",'TSA Input'!B3157,"Ineligible"))</f>
        <v/>
      </c>
      <c r="D3194" s="246" t="str">
        <f>IF('TSA Input'!J3157="","",IF('TSA Input'!J3157="Yes",IF('TSA Input'!W3157="","",LEFT('TSA Input'!W3157,LEN('TSA Input'!W3157)-2)),""))</f>
        <v/>
      </c>
      <c r="E3194" s="246" t="str">
        <f>IF('TSA Input'!J3157="","",IF('TSA Input'!J3157="Yes",'TSA Input'!I3157,""))</f>
        <v/>
      </c>
      <c r="F3194" s="247" t="str">
        <f>IF('TSA Input'!J3157="","",IF('TSA Input'!J3157="Yes",'TSA Input'!C3157,""))</f>
        <v/>
      </c>
      <c r="G3194" s="36" t="str">
        <f>IF('TSA Input'!J3157="","",IF('TSA Input'!J3157="Yes",'TSA Input'!D3157,""))</f>
        <v/>
      </c>
      <c r="H3194" s="37" t="str">
        <f>IF('TSA Input'!K3157="","",IF('TSA Input'!J3157="Yes",'TSA Input'!G3157,""))</f>
        <v/>
      </c>
      <c r="I3194" s="37" t="str">
        <f>IF('TSA Input'!L3157="","",IF('TSA Input'!J3157="Yes",'TSA Input'!F3157,""))</f>
        <v/>
      </c>
      <c r="J3194" s="39" t="str">
        <f t="shared" si="100"/>
        <v/>
      </c>
      <c r="K3194" s="257" t="str">
        <f>IF('TSA Input'!J3157="","",IF('TSA Input'!J3157="Yes",'TSA Input'!D3157,""))</f>
        <v/>
      </c>
      <c r="L3194" s="258" t="str">
        <f>IF('TSA Input'!J3157="","",IF('TSA Input'!J3157="Yes",'TSA Input'!G3157,""))</f>
        <v/>
      </c>
      <c r="M3194" s="258" t="str">
        <f>IF('TSA Input'!J3157="","",IF('TSA Input'!J3157="Yes",'TSA Input'!F3157,""))</f>
        <v/>
      </c>
      <c r="N3194" s="39" t="str">
        <f t="shared" si="101"/>
        <v/>
      </c>
      <c r="O3194" s="149" t="s">
        <v>11</v>
      </c>
      <c r="P3194" s="148" t="s">
        <v>11</v>
      </c>
      <c r="Q3194" s="1"/>
    </row>
    <row r="3195" spans="1:17" ht="15.75" hidden="1" customHeight="1">
      <c r="A3195" s="1" t="str">
        <f t="shared" si="1"/>
        <v/>
      </c>
      <c r="B3195" s="1"/>
      <c r="C3195" s="34" t="str">
        <f>IF('TSA Input'!J3158="","",IF('TSA Input'!J3158="Yes",'TSA Input'!B3158,"Ineligible"))</f>
        <v/>
      </c>
      <c r="D3195" s="246" t="str">
        <f>IF('TSA Input'!J3158="","",IF('TSA Input'!J3158="Yes",IF('TSA Input'!W3158="","",LEFT('TSA Input'!W3158,LEN('TSA Input'!W3158)-2)),""))</f>
        <v/>
      </c>
      <c r="E3195" s="246" t="str">
        <f>IF('TSA Input'!J3158="","",IF('TSA Input'!J3158="Yes",'TSA Input'!I3158,""))</f>
        <v/>
      </c>
      <c r="F3195" s="247" t="str">
        <f>IF('TSA Input'!J3158="","",IF('TSA Input'!J3158="Yes",'TSA Input'!C3158,""))</f>
        <v/>
      </c>
      <c r="G3195" s="36" t="str">
        <f>IF('TSA Input'!J3158="","",IF('TSA Input'!J3158="Yes",'TSA Input'!D3158,""))</f>
        <v/>
      </c>
      <c r="H3195" s="37" t="str">
        <f>IF('TSA Input'!K3158="","",IF('TSA Input'!J3158="Yes",'TSA Input'!G3158,""))</f>
        <v/>
      </c>
      <c r="I3195" s="37" t="str">
        <f>IF('TSA Input'!L3158="","",IF('TSA Input'!J3158="Yes",'TSA Input'!F3158,""))</f>
        <v/>
      </c>
      <c r="J3195" s="39" t="str">
        <f t="shared" si="100"/>
        <v/>
      </c>
      <c r="K3195" s="257" t="str">
        <f>IF('TSA Input'!J3158="","",IF('TSA Input'!J3158="Yes",'TSA Input'!D3158,""))</f>
        <v/>
      </c>
      <c r="L3195" s="258" t="str">
        <f>IF('TSA Input'!J3158="","",IF('TSA Input'!J3158="Yes",'TSA Input'!G3158,""))</f>
        <v/>
      </c>
      <c r="M3195" s="258" t="str">
        <f>IF('TSA Input'!J3158="","",IF('TSA Input'!J3158="Yes",'TSA Input'!F3158,""))</f>
        <v/>
      </c>
      <c r="N3195" s="39" t="str">
        <f t="shared" si="101"/>
        <v/>
      </c>
      <c r="O3195" s="149" t="s">
        <v>11</v>
      </c>
      <c r="P3195" s="148" t="s">
        <v>11</v>
      </c>
      <c r="Q3195" s="1"/>
    </row>
    <row r="3196" spans="1:17" ht="15.75" hidden="1" customHeight="1">
      <c r="A3196" s="1" t="str">
        <f t="shared" si="1"/>
        <v/>
      </c>
      <c r="B3196" s="1"/>
      <c r="C3196" s="34" t="str">
        <f>IF('TSA Input'!J3159="","",IF('TSA Input'!J3159="Yes",'TSA Input'!B3159,"Ineligible"))</f>
        <v/>
      </c>
      <c r="D3196" s="246" t="str">
        <f>IF('TSA Input'!J3159="","",IF('TSA Input'!J3159="Yes",IF('TSA Input'!W3159="","",LEFT('TSA Input'!W3159,LEN('TSA Input'!W3159)-2)),""))</f>
        <v/>
      </c>
      <c r="E3196" s="246" t="str">
        <f>IF('TSA Input'!J3159="","",IF('TSA Input'!J3159="Yes",'TSA Input'!I3159,""))</f>
        <v/>
      </c>
      <c r="F3196" s="247" t="str">
        <f>IF('TSA Input'!J3159="","",IF('TSA Input'!J3159="Yes",'TSA Input'!C3159,""))</f>
        <v/>
      </c>
      <c r="G3196" s="36" t="str">
        <f>IF('TSA Input'!J3159="","",IF('TSA Input'!J3159="Yes",'TSA Input'!D3159,""))</f>
        <v/>
      </c>
      <c r="H3196" s="37" t="str">
        <f>IF('TSA Input'!K3159="","",IF('TSA Input'!J3159="Yes",'TSA Input'!G3159,""))</f>
        <v/>
      </c>
      <c r="I3196" s="37" t="str">
        <f>IF('TSA Input'!L3159="","",IF('TSA Input'!J3159="Yes",'TSA Input'!F3159,""))</f>
        <v/>
      </c>
      <c r="J3196" s="39" t="str">
        <f t="shared" si="100"/>
        <v/>
      </c>
      <c r="K3196" s="257" t="str">
        <f>IF('TSA Input'!J3159="","",IF('TSA Input'!J3159="Yes",'TSA Input'!D3159,""))</f>
        <v/>
      </c>
      <c r="L3196" s="258" t="str">
        <f>IF('TSA Input'!J3159="","",IF('TSA Input'!J3159="Yes",'TSA Input'!G3159,""))</f>
        <v/>
      </c>
      <c r="M3196" s="258" t="str">
        <f>IF('TSA Input'!J3159="","",IF('TSA Input'!J3159="Yes",'TSA Input'!F3159,""))</f>
        <v/>
      </c>
      <c r="N3196" s="39" t="str">
        <f t="shared" si="101"/>
        <v/>
      </c>
      <c r="O3196" s="149" t="s">
        <v>11</v>
      </c>
      <c r="P3196" s="148" t="s">
        <v>11</v>
      </c>
      <c r="Q3196" s="1"/>
    </row>
    <row r="3197" spans="1:17" ht="15.75" hidden="1" customHeight="1">
      <c r="A3197" s="1" t="str">
        <f t="shared" si="1"/>
        <v/>
      </c>
      <c r="B3197" s="1"/>
      <c r="C3197" s="34" t="str">
        <f>IF('TSA Input'!J3160="","",IF('TSA Input'!J3160="Yes",'TSA Input'!B3160,"Ineligible"))</f>
        <v/>
      </c>
      <c r="D3197" s="246" t="str">
        <f>IF('TSA Input'!J3160="","",IF('TSA Input'!J3160="Yes",IF('TSA Input'!W3160="","",LEFT('TSA Input'!W3160,LEN('TSA Input'!W3160)-2)),""))</f>
        <v/>
      </c>
      <c r="E3197" s="246" t="str">
        <f>IF('TSA Input'!J3160="","",IF('TSA Input'!J3160="Yes",'TSA Input'!I3160,""))</f>
        <v/>
      </c>
      <c r="F3197" s="247" t="str">
        <f>IF('TSA Input'!J3160="","",IF('TSA Input'!J3160="Yes",'TSA Input'!C3160,""))</f>
        <v/>
      </c>
      <c r="G3197" s="36" t="str">
        <f>IF('TSA Input'!J3160="","",IF('TSA Input'!J3160="Yes",'TSA Input'!D3160,""))</f>
        <v/>
      </c>
      <c r="H3197" s="37" t="str">
        <f>IF('TSA Input'!K3160="","",IF('TSA Input'!J3160="Yes",'TSA Input'!G3160,""))</f>
        <v/>
      </c>
      <c r="I3197" s="37" t="str">
        <f>IF('TSA Input'!L3160="","",IF('TSA Input'!J3160="Yes",'TSA Input'!F3160,""))</f>
        <v/>
      </c>
      <c r="J3197" s="39" t="str">
        <f t="shared" si="100"/>
        <v/>
      </c>
      <c r="K3197" s="257" t="str">
        <f>IF('TSA Input'!J3160="","",IF('TSA Input'!J3160="Yes",'TSA Input'!D3160,""))</f>
        <v/>
      </c>
      <c r="L3197" s="258" t="str">
        <f>IF('TSA Input'!J3160="","",IF('TSA Input'!J3160="Yes",'TSA Input'!G3160,""))</f>
        <v/>
      </c>
      <c r="M3197" s="258" t="str">
        <f>IF('TSA Input'!J3160="","",IF('TSA Input'!J3160="Yes",'TSA Input'!F3160,""))</f>
        <v/>
      </c>
      <c r="N3197" s="39" t="str">
        <f t="shared" si="101"/>
        <v/>
      </c>
      <c r="O3197" s="149" t="s">
        <v>11</v>
      </c>
      <c r="P3197" s="148" t="s">
        <v>11</v>
      </c>
      <c r="Q3197" s="1"/>
    </row>
    <row r="3198" spans="1:17" ht="15.75" hidden="1" customHeight="1">
      <c r="A3198" s="1" t="str">
        <f t="shared" si="1"/>
        <v/>
      </c>
      <c r="B3198" s="1"/>
      <c r="C3198" s="34" t="str">
        <f>IF('TSA Input'!J3161="","",IF('TSA Input'!J3161="Yes",'TSA Input'!B3161,"Ineligible"))</f>
        <v/>
      </c>
      <c r="D3198" s="246" t="str">
        <f>IF('TSA Input'!J3161="","",IF('TSA Input'!J3161="Yes",IF('TSA Input'!W3161="","",LEFT('TSA Input'!W3161,LEN('TSA Input'!W3161)-2)),""))</f>
        <v/>
      </c>
      <c r="E3198" s="246" t="str">
        <f>IF('TSA Input'!J3161="","",IF('TSA Input'!J3161="Yes",'TSA Input'!I3161,""))</f>
        <v/>
      </c>
      <c r="F3198" s="247" t="str">
        <f>IF('TSA Input'!J3161="","",IF('TSA Input'!J3161="Yes",'TSA Input'!C3161,""))</f>
        <v/>
      </c>
      <c r="G3198" s="36" t="str">
        <f>IF('TSA Input'!J3161="","",IF('TSA Input'!J3161="Yes",'TSA Input'!D3161,""))</f>
        <v/>
      </c>
      <c r="H3198" s="37" t="str">
        <f>IF('TSA Input'!K3161="","",IF('TSA Input'!J3161="Yes",'TSA Input'!G3161,""))</f>
        <v/>
      </c>
      <c r="I3198" s="37" t="str">
        <f>IF('TSA Input'!L3161="","",IF('TSA Input'!J3161="Yes",'TSA Input'!F3161,""))</f>
        <v/>
      </c>
      <c r="J3198" s="39" t="str">
        <f t="shared" si="100"/>
        <v/>
      </c>
      <c r="K3198" s="257" t="str">
        <f>IF('TSA Input'!J3161="","",IF('TSA Input'!J3161="Yes",'TSA Input'!D3161,""))</f>
        <v/>
      </c>
      <c r="L3198" s="258" t="str">
        <f>IF('TSA Input'!J3161="","",IF('TSA Input'!J3161="Yes",'TSA Input'!G3161,""))</f>
        <v/>
      </c>
      <c r="M3198" s="258" t="str">
        <f>IF('TSA Input'!J3161="","",IF('TSA Input'!J3161="Yes",'TSA Input'!F3161,""))</f>
        <v/>
      </c>
      <c r="N3198" s="39" t="str">
        <f t="shared" si="101"/>
        <v/>
      </c>
      <c r="O3198" s="149" t="s">
        <v>11</v>
      </c>
      <c r="P3198" s="148" t="s">
        <v>11</v>
      </c>
      <c r="Q3198" s="1"/>
    </row>
    <row r="3199" spans="1:17" ht="15.75" hidden="1" customHeight="1">
      <c r="A3199" s="1" t="str">
        <f t="shared" si="1"/>
        <v/>
      </c>
      <c r="B3199" s="1"/>
      <c r="C3199" s="34" t="str">
        <f>IF('TSA Input'!J3162="","",IF('TSA Input'!J3162="Yes",'TSA Input'!B3162,"Ineligible"))</f>
        <v/>
      </c>
      <c r="D3199" s="246" t="str">
        <f>IF('TSA Input'!J3162="","",IF('TSA Input'!J3162="Yes",IF('TSA Input'!W3162="","",LEFT('TSA Input'!W3162,LEN('TSA Input'!W3162)-2)),""))</f>
        <v/>
      </c>
      <c r="E3199" s="246" t="str">
        <f>IF('TSA Input'!J3162="","",IF('TSA Input'!J3162="Yes",'TSA Input'!I3162,""))</f>
        <v/>
      </c>
      <c r="F3199" s="247" t="str">
        <f>IF('TSA Input'!J3162="","",IF('TSA Input'!J3162="Yes",'TSA Input'!C3162,""))</f>
        <v/>
      </c>
      <c r="G3199" s="36" t="str">
        <f>IF('TSA Input'!J3162="","",IF('TSA Input'!J3162="Yes",'TSA Input'!D3162,""))</f>
        <v/>
      </c>
      <c r="H3199" s="37" t="str">
        <f>IF('TSA Input'!K3162="","",IF('TSA Input'!J3162="Yes",'TSA Input'!G3162,""))</f>
        <v/>
      </c>
      <c r="I3199" s="37" t="str">
        <f>IF('TSA Input'!L3162="","",IF('TSA Input'!J3162="Yes",'TSA Input'!F3162,""))</f>
        <v/>
      </c>
      <c r="J3199" s="39" t="str">
        <f t="shared" si="100"/>
        <v/>
      </c>
      <c r="K3199" s="257" t="str">
        <f>IF('TSA Input'!J3162="","",IF('TSA Input'!J3162="Yes",'TSA Input'!D3162,""))</f>
        <v/>
      </c>
      <c r="L3199" s="258" t="str">
        <f>IF('TSA Input'!J3162="","",IF('TSA Input'!J3162="Yes",'TSA Input'!G3162,""))</f>
        <v/>
      </c>
      <c r="M3199" s="258" t="str">
        <f>IF('TSA Input'!J3162="","",IF('TSA Input'!J3162="Yes",'TSA Input'!F3162,""))</f>
        <v/>
      </c>
      <c r="N3199" s="39" t="str">
        <f t="shared" si="101"/>
        <v/>
      </c>
      <c r="O3199" s="149" t="s">
        <v>11</v>
      </c>
      <c r="P3199" s="148" t="s">
        <v>11</v>
      </c>
      <c r="Q3199" s="1"/>
    </row>
    <row r="3200" spans="1:17" ht="15.75" hidden="1" customHeight="1">
      <c r="A3200" s="1" t="str">
        <f t="shared" si="1"/>
        <v/>
      </c>
      <c r="B3200" s="1"/>
      <c r="C3200" s="34" t="str">
        <f>IF('TSA Input'!J3163="","",IF('TSA Input'!J3163="Yes",'TSA Input'!B3163,"Ineligible"))</f>
        <v/>
      </c>
      <c r="D3200" s="246" t="str">
        <f>IF('TSA Input'!J3163="","",IF('TSA Input'!J3163="Yes",IF('TSA Input'!W3163="","",LEFT('TSA Input'!W3163,LEN('TSA Input'!W3163)-2)),""))</f>
        <v/>
      </c>
      <c r="E3200" s="246" t="str">
        <f>IF('TSA Input'!J3163="","",IF('TSA Input'!J3163="Yes",'TSA Input'!I3163,""))</f>
        <v/>
      </c>
      <c r="F3200" s="247" t="str">
        <f>IF('TSA Input'!J3163="","",IF('TSA Input'!J3163="Yes",'TSA Input'!C3163,""))</f>
        <v/>
      </c>
      <c r="G3200" s="36" t="str">
        <f>IF('TSA Input'!J3163="","",IF('TSA Input'!J3163="Yes",'TSA Input'!D3163,""))</f>
        <v/>
      </c>
      <c r="H3200" s="37" t="str">
        <f>IF('TSA Input'!K3163="","",IF('TSA Input'!J3163="Yes",'TSA Input'!G3163,""))</f>
        <v/>
      </c>
      <c r="I3200" s="37" t="str">
        <f>IF('TSA Input'!L3163="","",IF('TSA Input'!J3163="Yes",'TSA Input'!F3163,""))</f>
        <v/>
      </c>
      <c r="J3200" s="39" t="str">
        <f t="shared" si="100"/>
        <v/>
      </c>
      <c r="K3200" s="257" t="str">
        <f>IF('TSA Input'!J3163="","",IF('TSA Input'!J3163="Yes",'TSA Input'!D3163,""))</f>
        <v/>
      </c>
      <c r="L3200" s="258" t="str">
        <f>IF('TSA Input'!J3163="","",IF('TSA Input'!J3163="Yes",'TSA Input'!G3163,""))</f>
        <v/>
      </c>
      <c r="M3200" s="258" t="str">
        <f>IF('TSA Input'!J3163="","",IF('TSA Input'!J3163="Yes",'TSA Input'!F3163,""))</f>
        <v/>
      </c>
      <c r="N3200" s="39" t="str">
        <f t="shared" si="101"/>
        <v/>
      </c>
      <c r="O3200" s="149" t="s">
        <v>11</v>
      </c>
      <c r="P3200" s="148" t="s">
        <v>11</v>
      </c>
      <c r="Q3200" s="1"/>
    </row>
    <row r="3201" spans="1:17" ht="15.75" hidden="1" customHeight="1">
      <c r="A3201" s="1" t="str">
        <f t="shared" si="1"/>
        <v/>
      </c>
      <c r="B3201" s="1"/>
      <c r="C3201" s="34" t="str">
        <f>IF('TSA Input'!J3164="","",IF('TSA Input'!J3164="Yes",'TSA Input'!B3164,"Ineligible"))</f>
        <v/>
      </c>
      <c r="D3201" s="246" t="str">
        <f>IF('TSA Input'!J3164="","",IF('TSA Input'!J3164="Yes",IF('TSA Input'!W3164="","",LEFT('TSA Input'!W3164,LEN('TSA Input'!W3164)-2)),""))</f>
        <v/>
      </c>
      <c r="E3201" s="246" t="str">
        <f>IF('TSA Input'!J3164="","",IF('TSA Input'!J3164="Yes",'TSA Input'!I3164,""))</f>
        <v/>
      </c>
      <c r="F3201" s="247" t="str">
        <f>IF('TSA Input'!J3164="","",IF('TSA Input'!J3164="Yes",'TSA Input'!C3164,""))</f>
        <v/>
      </c>
      <c r="G3201" s="36" t="str">
        <f>IF('TSA Input'!J3164="","",IF('TSA Input'!J3164="Yes",'TSA Input'!D3164,""))</f>
        <v/>
      </c>
      <c r="H3201" s="37" t="str">
        <f>IF('TSA Input'!K3164="","",IF('TSA Input'!J3164="Yes",'TSA Input'!G3164,""))</f>
        <v/>
      </c>
      <c r="I3201" s="37" t="str">
        <f>IF('TSA Input'!L3164="","",IF('TSA Input'!J3164="Yes",'TSA Input'!F3164,""))</f>
        <v/>
      </c>
      <c r="J3201" s="39" t="str">
        <f t="shared" si="100"/>
        <v/>
      </c>
      <c r="K3201" s="257" t="str">
        <f>IF('TSA Input'!J3164="","",IF('TSA Input'!J3164="Yes",'TSA Input'!D3164,""))</f>
        <v/>
      </c>
      <c r="L3201" s="258" t="str">
        <f>IF('TSA Input'!J3164="","",IF('TSA Input'!J3164="Yes",'TSA Input'!G3164,""))</f>
        <v/>
      </c>
      <c r="M3201" s="258" t="str">
        <f>IF('TSA Input'!J3164="","",IF('TSA Input'!J3164="Yes",'TSA Input'!F3164,""))</f>
        <v/>
      </c>
      <c r="N3201" s="39" t="str">
        <f t="shared" si="101"/>
        <v/>
      </c>
      <c r="O3201" s="149" t="s">
        <v>11</v>
      </c>
      <c r="P3201" s="148" t="s">
        <v>11</v>
      </c>
      <c r="Q3201" s="1"/>
    </row>
    <row r="3202" spans="1:17" ht="15.75" hidden="1" customHeight="1">
      <c r="A3202" s="1" t="str">
        <f t="shared" si="1"/>
        <v/>
      </c>
      <c r="B3202" s="1"/>
      <c r="C3202" s="34" t="str">
        <f>IF('TSA Input'!J3165="","",IF('TSA Input'!J3165="Yes",'TSA Input'!B3165,"Ineligible"))</f>
        <v/>
      </c>
      <c r="D3202" s="246" t="str">
        <f>IF('TSA Input'!J3165="","",IF('TSA Input'!J3165="Yes",IF('TSA Input'!W3165="","",LEFT('TSA Input'!W3165,LEN('TSA Input'!W3165)-2)),""))</f>
        <v/>
      </c>
      <c r="E3202" s="246" t="str">
        <f>IF('TSA Input'!J3165="","",IF('TSA Input'!J3165="Yes",'TSA Input'!I3165,""))</f>
        <v/>
      </c>
      <c r="F3202" s="247" t="str">
        <f>IF('TSA Input'!J3165="","",IF('TSA Input'!J3165="Yes",'TSA Input'!C3165,""))</f>
        <v/>
      </c>
      <c r="G3202" s="36" t="str">
        <f>IF('TSA Input'!J3165="","",IF('TSA Input'!J3165="Yes",'TSA Input'!D3165,""))</f>
        <v/>
      </c>
      <c r="H3202" s="37" t="str">
        <f>IF('TSA Input'!K3165="","",IF('TSA Input'!J3165="Yes",'TSA Input'!G3165,""))</f>
        <v/>
      </c>
      <c r="I3202" s="37" t="str">
        <f>IF('TSA Input'!L3165="","",IF('TSA Input'!J3165="Yes",'TSA Input'!F3165,""))</f>
        <v/>
      </c>
      <c r="J3202" s="39" t="str">
        <f t="shared" si="100"/>
        <v/>
      </c>
      <c r="K3202" s="257" t="str">
        <f>IF('TSA Input'!J3165="","",IF('TSA Input'!J3165="Yes",'TSA Input'!D3165,""))</f>
        <v/>
      </c>
      <c r="L3202" s="258" t="str">
        <f>IF('TSA Input'!J3165="","",IF('TSA Input'!J3165="Yes",'TSA Input'!G3165,""))</f>
        <v/>
      </c>
      <c r="M3202" s="258" t="str">
        <f>IF('TSA Input'!J3165="","",IF('TSA Input'!J3165="Yes",'TSA Input'!F3165,""))</f>
        <v/>
      </c>
      <c r="N3202" s="39" t="str">
        <f t="shared" si="101"/>
        <v/>
      </c>
      <c r="O3202" s="149" t="s">
        <v>11</v>
      </c>
      <c r="P3202" s="148" t="s">
        <v>11</v>
      </c>
      <c r="Q3202" s="1"/>
    </row>
    <row r="3203" spans="1:17" ht="15.75" hidden="1" customHeight="1">
      <c r="A3203" s="1" t="str">
        <f t="shared" si="1"/>
        <v/>
      </c>
      <c r="B3203" s="1"/>
      <c r="C3203" s="34" t="str">
        <f>IF('TSA Input'!J3166="","",IF('TSA Input'!J3166="Yes",'TSA Input'!B3166,"Ineligible"))</f>
        <v/>
      </c>
      <c r="D3203" s="246" t="str">
        <f>IF('TSA Input'!J3166="","",IF('TSA Input'!J3166="Yes",IF('TSA Input'!W3166="","",LEFT('TSA Input'!W3166,LEN('TSA Input'!W3166)-2)),""))</f>
        <v/>
      </c>
      <c r="E3203" s="246" t="str">
        <f>IF('TSA Input'!J3166="","",IF('TSA Input'!J3166="Yes",'TSA Input'!I3166,""))</f>
        <v/>
      </c>
      <c r="F3203" s="247" t="str">
        <f>IF('TSA Input'!J3166="","",IF('TSA Input'!J3166="Yes",'TSA Input'!C3166,""))</f>
        <v/>
      </c>
      <c r="G3203" s="36" t="str">
        <f>IF('TSA Input'!J3166="","",IF('TSA Input'!J3166="Yes",'TSA Input'!D3166,""))</f>
        <v/>
      </c>
      <c r="H3203" s="37" t="str">
        <f>IF('TSA Input'!K3166="","",IF('TSA Input'!J3166="Yes",'TSA Input'!G3166,""))</f>
        <v/>
      </c>
      <c r="I3203" s="37" t="str">
        <f>IF('TSA Input'!L3166="","",IF('TSA Input'!J3166="Yes",'TSA Input'!F3166,""))</f>
        <v/>
      </c>
      <c r="J3203" s="39" t="str">
        <f t="shared" si="100"/>
        <v/>
      </c>
      <c r="K3203" s="257" t="str">
        <f>IF('TSA Input'!J3166="","",IF('TSA Input'!J3166="Yes",'TSA Input'!D3166,""))</f>
        <v/>
      </c>
      <c r="L3203" s="258" t="str">
        <f>IF('TSA Input'!J3166="","",IF('TSA Input'!J3166="Yes",'TSA Input'!G3166,""))</f>
        <v/>
      </c>
      <c r="M3203" s="258" t="str">
        <f>IF('TSA Input'!J3166="","",IF('TSA Input'!J3166="Yes",'TSA Input'!F3166,""))</f>
        <v/>
      </c>
      <c r="N3203" s="39" t="str">
        <f t="shared" si="101"/>
        <v/>
      </c>
      <c r="O3203" s="149" t="s">
        <v>11</v>
      </c>
      <c r="P3203" s="148" t="s">
        <v>11</v>
      </c>
      <c r="Q3203" s="1"/>
    </row>
    <row r="3204" spans="1:17" ht="15.75" hidden="1" customHeight="1">
      <c r="A3204" s="1" t="str">
        <f t="shared" si="1"/>
        <v/>
      </c>
      <c r="B3204" s="1"/>
      <c r="C3204" s="34" t="str">
        <f>IF('TSA Input'!J3167="","",IF('TSA Input'!J3167="Yes",'TSA Input'!B3167,"Ineligible"))</f>
        <v/>
      </c>
      <c r="D3204" s="246" t="str">
        <f>IF('TSA Input'!J3167="","",IF('TSA Input'!J3167="Yes",IF('TSA Input'!W3167="","",LEFT('TSA Input'!W3167,LEN('TSA Input'!W3167)-2)),""))</f>
        <v/>
      </c>
      <c r="E3204" s="246" t="str">
        <f>IF('TSA Input'!J3167="","",IF('TSA Input'!J3167="Yes",'TSA Input'!I3167,""))</f>
        <v/>
      </c>
      <c r="F3204" s="247" t="str">
        <f>IF('TSA Input'!J3167="","",IF('TSA Input'!J3167="Yes",'TSA Input'!C3167,""))</f>
        <v/>
      </c>
      <c r="G3204" s="36" t="str">
        <f>IF('TSA Input'!J3167="","",IF('TSA Input'!J3167="Yes",'TSA Input'!D3167,""))</f>
        <v/>
      </c>
      <c r="H3204" s="37" t="str">
        <f>IF('TSA Input'!K3167="","",IF('TSA Input'!J3167="Yes",'TSA Input'!G3167,""))</f>
        <v/>
      </c>
      <c r="I3204" s="37" t="str">
        <f>IF('TSA Input'!L3167="","",IF('TSA Input'!J3167="Yes",'TSA Input'!F3167,""))</f>
        <v/>
      </c>
      <c r="J3204" s="39" t="str">
        <f t="shared" si="100"/>
        <v/>
      </c>
      <c r="K3204" s="257" t="str">
        <f>IF('TSA Input'!J3167="","",IF('TSA Input'!J3167="Yes",'TSA Input'!D3167,""))</f>
        <v/>
      </c>
      <c r="L3204" s="258" t="str">
        <f>IF('TSA Input'!J3167="","",IF('TSA Input'!J3167="Yes",'TSA Input'!G3167,""))</f>
        <v/>
      </c>
      <c r="M3204" s="258" t="str">
        <f>IF('TSA Input'!J3167="","",IF('TSA Input'!J3167="Yes",'TSA Input'!F3167,""))</f>
        <v/>
      </c>
      <c r="N3204" s="39" t="str">
        <f t="shared" si="101"/>
        <v/>
      </c>
      <c r="O3204" s="149" t="s">
        <v>11</v>
      </c>
      <c r="P3204" s="148" t="s">
        <v>11</v>
      </c>
      <c r="Q3204" s="1"/>
    </row>
    <row r="3205" spans="1:17" ht="15.75" hidden="1" customHeight="1">
      <c r="A3205" s="1" t="str">
        <f t="shared" si="1"/>
        <v/>
      </c>
      <c r="B3205" s="1"/>
      <c r="C3205" s="34" t="str">
        <f>IF('TSA Input'!J3168="","",IF('TSA Input'!J3168="Yes",'TSA Input'!B3168,"Ineligible"))</f>
        <v/>
      </c>
      <c r="D3205" s="246" t="str">
        <f>IF('TSA Input'!J3168="","",IF('TSA Input'!J3168="Yes",IF('TSA Input'!W3168="","",LEFT('TSA Input'!W3168,LEN('TSA Input'!W3168)-2)),""))</f>
        <v/>
      </c>
      <c r="E3205" s="246" t="str">
        <f>IF('TSA Input'!J3168="","",IF('TSA Input'!J3168="Yes",'TSA Input'!I3168,""))</f>
        <v/>
      </c>
      <c r="F3205" s="247" t="str">
        <f>IF('TSA Input'!J3168="","",IF('TSA Input'!J3168="Yes",'TSA Input'!C3168,""))</f>
        <v/>
      </c>
      <c r="G3205" s="36" t="str">
        <f>IF('TSA Input'!J3168="","",IF('TSA Input'!J3168="Yes",'TSA Input'!D3168,""))</f>
        <v/>
      </c>
      <c r="H3205" s="37" t="str">
        <f>IF('TSA Input'!K3168="","",IF('TSA Input'!J3168="Yes",'TSA Input'!G3168,""))</f>
        <v/>
      </c>
      <c r="I3205" s="37" t="str">
        <f>IF('TSA Input'!L3168="","",IF('TSA Input'!J3168="Yes",'TSA Input'!F3168,""))</f>
        <v/>
      </c>
      <c r="J3205" s="39" t="str">
        <f t="shared" si="100"/>
        <v/>
      </c>
      <c r="K3205" s="257" t="str">
        <f>IF('TSA Input'!J3168="","",IF('TSA Input'!J3168="Yes",'TSA Input'!D3168,""))</f>
        <v/>
      </c>
      <c r="L3205" s="258" t="str">
        <f>IF('TSA Input'!J3168="","",IF('TSA Input'!J3168="Yes",'TSA Input'!G3168,""))</f>
        <v/>
      </c>
      <c r="M3205" s="258" t="str">
        <f>IF('TSA Input'!J3168="","",IF('TSA Input'!J3168="Yes",'TSA Input'!F3168,""))</f>
        <v/>
      </c>
      <c r="N3205" s="39" t="str">
        <f t="shared" si="101"/>
        <v/>
      </c>
      <c r="O3205" s="149" t="s">
        <v>11</v>
      </c>
      <c r="P3205" s="148" t="s">
        <v>11</v>
      </c>
      <c r="Q3205" s="1"/>
    </row>
    <row r="3206" spans="1:17" ht="15.75" hidden="1" customHeight="1">
      <c r="A3206" s="1" t="str">
        <f t="shared" si="1"/>
        <v/>
      </c>
      <c r="B3206" s="1"/>
      <c r="C3206" s="34" t="str">
        <f>IF('TSA Input'!J3169="","",IF('TSA Input'!J3169="Yes",'TSA Input'!B3169,"Ineligible"))</f>
        <v/>
      </c>
      <c r="D3206" s="246" t="str">
        <f>IF('TSA Input'!J3169="","",IF('TSA Input'!J3169="Yes",IF('TSA Input'!W3169="","",LEFT('TSA Input'!W3169,LEN('TSA Input'!W3169)-2)),""))</f>
        <v/>
      </c>
      <c r="E3206" s="246" t="str">
        <f>IF('TSA Input'!J3169="","",IF('TSA Input'!J3169="Yes",'TSA Input'!I3169,""))</f>
        <v/>
      </c>
      <c r="F3206" s="247" t="str">
        <f>IF('TSA Input'!J3169="","",IF('TSA Input'!J3169="Yes",'TSA Input'!C3169,""))</f>
        <v/>
      </c>
      <c r="G3206" s="36" t="str">
        <f>IF('TSA Input'!J3169="","",IF('TSA Input'!J3169="Yes",'TSA Input'!D3169,""))</f>
        <v/>
      </c>
      <c r="H3206" s="37" t="str">
        <f>IF('TSA Input'!K3169="","",IF('TSA Input'!J3169="Yes",'TSA Input'!G3169,""))</f>
        <v/>
      </c>
      <c r="I3206" s="37" t="str">
        <f>IF('TSA Input'!L3169="","",IF('TSA Input'!J3169="Yes",'TSA Input'!F3169,""))</f>
        <v/>
      </c>
      <c r="J3206" s="39" t="str">
        <f t="shared" si="100"/>
        <v/>
      </c>
      <c r="K3206" s="257" t="str">
        <f>IF('TSA Input'!J3169="","",IF('TSA Input'!J3169="Yes",'TSA Input'!D3169,""))</f>
        <v/>
      </c>
      <c r="L3206" s="258" t="str">
        <f>IF('TSA Input'!J3169="","",IF('TSA Input'!J3169="Yes",'TSA Input'!G3169,""))</f>
        <v/>
      </c>
      <c r="M3206" s="258" t="str">
        <f>IF('TSA Input'!J3169="","",IF('TSA Input'!J3169="Yes",'TSA Input'!F3169,""))</f>
        <v/>
      </c>
      <c r="N3206" s="39" t="str">
        <f t="shared" si="101"/>
        <v/>
      </c>
      <c r="O3206" s="149" t="s">
        <v>11</v>
      </c>
      <c r="P3206" s="148" t="s">
        <v>11</v>
      </c>
      <c r="Q3206" s="1"/>
    </row>
    <row r="3207" spans="1:17" ht="15.75" hidden="1" customHeight="1">
      <c r="A3207" s="1" t="str">
        <f t="shared" si="1"/>
        <v/>
      </c>
      <c r="B3207" s="1"/>
      <c r="C3207" s="34" t="str">
        <f>IF('TSA Input'!J3170="","",IF('TSA Input'!J3170="Yes",'TSA Input'!B3170,"Ineligible"))</f>
        <v/>
      </c>
      <c r="D3207" s="246" t="str">
        <f>IF('TSA Input'!J3170="","",IF('TSA Input'!J3170="Yes",IF('TSA Input'!W3170="","",LEFT('TSA Input'!W3170,LEN('TSA Input'!W3170)-2)),""))</f>
        <v/>
      </c>
      <c r="E3207" s="246" t="str">
        <f>IF('TSA Input'!J3170="","",IF('TSA Input'!J3170="Yes",'TSA Input'!I3170,""))</f>
        <v/>
      </c>
      <c r="F3207" s="247" t="str">
        <f>IF('TSA Input'!J3170="","",IF('TSA Input'!J3170="Yes",'TSA Input'!C3170,""))</f>
        <v/>
      </c>
      <c r="G3207" s="36" t="str">
        <f>IF('TSA Input'!J3170="","",IF('TSA Input'!J3170="Yes",'TSA Input'!D3170,""))</f>
        <v/>
      </c>
      <c r="H3207" s="37" t="str">
        <f>IF('TSA Input'!K3170="","",IF('TSA Input'!J3170="Yes",'TSA Input'!G3170,""))</f>
        <v/>
      </c>
      <c r="I3207" s="37" t="str">
        <f>IF('TSA Input'!L3170="","",IF('TSA Input'!J3170="Yes",'TSA Input'!F3170,""))</f>
        <v/>
      </c>
      <c r="J3207" s="39" t="str">
        <f t="shared" si="100"/>
        <v/>
      </c>
      <c r="K3207" s="257" t="str">
        <f>IF('TSA Input'!J3170="","",IF('TSA Input'!J3170="Yes",'TSA Input'!D3170,""))</f>
        <v/>
      </c>
      <c r="L3207" s="258" t="str">
        <f>IF('TSA Input'!J3170="","",IF('TSA Input'!J3170="Yes",'TSA Input'!G3170,""))</f>
        <v/>
      </c>
      <c r="M3207" s="258" t="str">
        <f>IF('TSA Input'!J3170="","",IF('TSA Input'!J3170="Yes",'TSA Input'!F3170,""))</f>
        <v/>
      </c>
      <c r="N3207" s="39" t="str">
        <f t="shared" si="101"/>
        <v/>
      </c>
      <c r="O3207" s="149" t="s">
        <v>11</v>
      </c>
      <c r="P3207" s="148" t="s">
        <v>11</v>
      </c>
      <c r="Q3207" s="1"/>
    </row>
    <row r="3208" spans="1:17" ht="15.75" hidden="1" customHeight="1">
      <c r="A3208" s="1" t="str">
        <f t="shared" si="1"/>
        <v/>
      </c>
      <c r="B3208" s="1"/>
      <c r="C3208" s="34" t="str">
        <f>IF('TSA Input'!J3171="","",IF('TSA Input'!J3171="Yes",'TSA Input'!B3171,"Ineligible"))</f>
        <v/>
      </c>
      <c r="D3208" s="246" t="str">
        <f>IF('TSA Input'!J3171="","",IF('TSA Input'!J3171="Yes",IF('TSA Input'!W3171="","",LEFT('TSA Input'!W3171,LEN('TSA Input'!W3171)-2)),""))</f>
        <v/>
      </c>
      <c r="E3208" s="246" t="str">
        <f>IF('TSA Input'!J3171="","",IF('TSA Input'!J3171="Yes",'TSA Input'!I3171,""))</f>
        <v/>
      </c>
      <c r="F3208" s="247" t="str">
        <f>IF('TSA Input'!J3171="","",IF('TSA Input'!J3171="Yes",'TSA Input'!C3171,""))</f>
        <v/>
      </c>
      <c r="G3208" s="36" t="str">
        <f>IF('TSA Input'!J3171="","",IF('TSA Input'!J3171="Yes",'TSA Input'!D3171,""))</f>
        <v/>
      </c>
      <c r="H3208" s="37" t="str">
        <f>IF('TSA Input'!K3171="","",IF('TSA Input'!J3171="Yes",'TSA Input'!G3171,""))</f>
        <v/>
      </c>
      <c r="I3208" s="37" t="str">
        <f>IF('TSA Input'!L3171="","",IF('TSA Input'!J3171="Yes",'TSA Input'!F3171,""))</f>
        <v/>
      </c>
      <c r="J3208" s="39" t="str">
        <f t="shared" si="100"/>
        <v/>
      </c>
      <c r="K3208" s="257" t="str">
        <f>IF('TSA Input'!J3171="","",IF('TSA Input'!J3171="Yes",'TSA Input'!D3171,""))</f>
        <v/>
      </c>
      <c r="L3208" s="258" t="str">
        <f>IF('TSA Input'!J3171="","",IF('TSA Input'!J3171="Yes",'TSA Input'!G3171,""))</f>
        <v/>
      </c>
      <c r="M3208" s="258" t="str">
        <f>IF('TSA Input'!J3171="","",IF('TSA Input'!J3171="Yes",'TSA Input'!F3171,""))</f>
        <v/>
      </c>
      <c r="N3208" s="39" t="str">
        <f t="shared" si="101"/>
        <v/>
      </c>
      <c r="O3208" s="149" t="s">
        <v>11</v>
      </c>
      <c r="P3208" s="148" t="s">
        <v>11</v>
      </c>
      <c r="Q3208" s="1"/>
    </row>
    <row r="3209" spans="1:17" ht="15.75" hidden="1" customHeight="1">
      <c r="A3209" s="1" t="str">
        <f t="shared" si="1"/>
        <v/>
      </c>
      <c r="B3209" s="1"/>
      <c r="C3209" s="34" t="str">
        <f>IF('TSA Input'!J3172="","",IF('TSA Input'!J3172="Yes",'TSA Input'!B3172,"Ineligible"))</f>
        <v/>
      </c>
      <c r="D3209" s="246" t="str">
        <f>IF('TSA Input'!J3172="","",IF('TSA Input'!J3172="Yes",IF('TSA Input'!W3172="","",LEFT('TSA Input'!W3172,LEN('TSA Input'!W3172)-2)),""))</f>
        <v/>
      </c>
      <c r="E3209" s="246" t="str">
        <f>IF('TSA Input'!J3172="","",IF('TSA Input'!J3172="Yes",'TSA Input'!I3172,""))</f>
        <v/>
      </c>
      <c r="F3209" s="247" t="str">
        <f>IF('TSA Input'!J3172="","",IF('TSA Input'!J3172="Yes",'TSA Input'!C3172,""))</f>
        <v/>
      </c>
      <c r="G3209" s="36" t="str">
        <f>IF('TSA Input'!J3172="","",IF('TSA Input'!J3172="Yes",'TSA Input'!D3172,""))</f>
        <v/>
      </c>
      <c r="H3209" s="37" t="str">
        <f>IF('TSA Input'!K3172="","",IF('TSA Input'!J3172="Yes",'TSA Input'!G3172,""))</f>
        <v/>
      </c>
      <c r="I3209" s="37" t="str">
        <f>IF('TSA Input'!L3172="","",IF('TSA Input'!J3172="Yes",'TSA Input'!F3172,""))</f>
        <v/>
      </c>
      <c r="J3209" s="39" t="str">
        <f t="shared" si="100"/>
        <v/>
      </c>
      <c r="K3209" s="257" t="str">
        <f>IF('TSA Input'!J3172="","",IF('TSA Input'!J3172="Yes",'TSA Input'!D3172,""))</f>
        <v/>
      </c>
      <c r="L3209" s="258" t="str">
        <f>IF('TSA Input'!J3172="","",IF('TSA Input'!J3172="Yes",'TSA Input'!G3172,""))</f>
        <v/>
      </c>
      <c r="M3209" s="258" t="str">
        <f>IF('TSA Input'!J3172="","",IF('TSA Input'!J3172="Yes",'TSA Input'!F3172,""))</f>
        <v/>
      </c>
      <c r="N3209" s="39" t="str">
        <f t="shared" si="101"/>
        <v/>
      </c>
      <c r="O3209" s="149" t="s">
        <v>11</v>
      </c>
      <c r="P3209" s="148" t="s">
        <v>11</v>
      </c>
      <c r="Q3209" s="1"/>
    </row>
    <row r="3210" spans="1:17" ht="15.75" hidden="1" customHeight="1">
      <c r="A3210" s="1" t="str">
        <f t="shared" si="1"/>
        <v/>
      </c>
      <c r="B3210" s="1"/>
      <c r="C3210" s="34" t="str">
        <f>IF('TSA Input'!J3173="","",IF('TSA Input'!J3173="Yes",'TSA Input'!B3173,"Ineligible"))</f>
        <v/>
      </c>
      <c r="D3210" s="246" t="str">
        <f>IF('TSA Input'!J3173="","",IF('TSA Input'!J3173="Yes",IF('TSA Input'!W3173="","",LEFT('TSA Input'!W3173,LEN('TSA Input'!W3173)-2)),""))</f>
        <v/>
      </c>
      <c r="E3210" s="246" t="str">
        <f>IF('TSA Input'!J3173="","",IF('TSA Input'!J3173="Yes",'TSA Input'!I3173,""))</f>
        <v/>
      </c>
      <c r="F3210" s="247" t="str">
        <f>IF('TSA Input'!J3173="","",IF('TSA Input'!J3173="Yes",'TSA Input'!C3173,""))</f>
        <v/>
      </c>
      <c r="G3210" s="36" t="str">
        <f>IF('TSA Input'!J3173="","",IF('TSA Input'!J3173="Yes",'TSA Input'!D3173,""))</f>
        <v/>
      </c>
      <c r="H3210" s="37" t="str">
        <f>IF('TSA Input'!K3173="","",IF('TSA Input'!J3173="Yes",'TSA Input'!G3173,""))</f>
        <v/>
      </c>
      <c r="I3210" s="37" t="str">
        <f>IF('TSA Input'!L3173="","",IF('TSA Input'!J3173="Yes",'TSA Input'!F3173,""))</f>
        <v/>
      </c>
      <c r="J3210" s="39" t="str">
        <f t="shared" si="100"/>
        <v/>
      </c>
      <c r="K3210" s="257" t="str">
        <f>IF('TSA Input'!J3173="","",IF('TSA Input'!J3173="Yes",'TSA Input'!D3173,""))</f>
        <v/>
      </c>
      <c r="L3210" s="258" t="str">
        <f>IF('TSA Input'!J3173="","",IF('TSA Input'!J3173="Yes",'TSA Input'!G3173,""))</f>
        <v/>
      </c>
      <c r="M3210" s="258" t="str">
        <f>IF('TSA Input'!J3173="","",IF('TSA Input'!J3173="Yes",'TSA Input'!F3173,""))</f>
        <v/>
      </c>
      <c r="N3210" s="39" t="str">
        <f t="shared" si="101"/>
        <v/>
      </c>
      <c r="O3210" s="149" t="s">
        <v>11</v>
      </c>
      <c r="P3210" s="148" t="s">
        <v>11</v>
      </c>
      <c r="Q3210" s="1"/>
    </row>
    <row r="3211" spans="1:17" ht="15.75" hidden="1" customHeight="1">
      <c r="A3211" s="1" t="str">
        <f t="shared" si="1"/>
        <v/>
      </c>
      <c r="B3211" s="1"/>
      <c r="C3211" s="34" t="str">
        <f>IF('TSA Input'!J3174="","",IF('TSA Input'!J3174="Yes",'TSA Input'!B3174,"Ineligible"))</f>
        <v/>
      </c>
      <c r="D3211" s="246" t="str">
        <f>IF('TSA Input'!J3174="","",IF('TSA Input'!J3174="Yes",IF('TSA Input'!W3174="","",LEFT('TSA Input'!W3174,LEN('TSA Input'!W3174)-2)),""))</f>
        <v/>
      </c>
      <c r="E3211" s="246" t="str">
        <f>IF('TSA Input'!J3174="","",IF('TSA Input'!J3174="Yes",'TSA Input'!I3174,""))</f>
        <v/>
      </c>
      <c r="F3211" s="247" t="str">
        <f>IF('TSA Input'!J3174="","",IF('TSA Input'!J3174="Yes",'TSA Input'!C3174,""))</f>
        <v/>
      </c>
      <c r="G3211" s="36" t="str">
        <f>IF('TSA Input'!J3174="","",IF('TSA Input'!J3174="Yes",'TSA Input'!D3174,""))</f>
        <v/>
      </c>
      <c r="H3211" s="37" t="str">
        <f>IF('TSA Input'!K3174="","",IF('TSA Input'!J3174="Yes",'TSA Input'!G3174,""))</f>
        <v/>
      </c>
      <c r="I3211" s="37" t="str">
        <f>IF('TSA Input'!L3174="","",IF('TSA Input'!J3174="Yes",'TSA Input'!F3174,""))</f>
        <v/>
      </c>
      <c r="J3211" s="39" t="str">
        <f t="shared" si="100"/>
        <v/>
      </c>
      <c r="K3211" s="257" t="str">
        <f>IF('TSA Input'!J3174="","",IF('TSA Input'!J3174="Yes",'TSA Input'!D3174,""))</f>
        <v/>
      </c>
      <c r="L3211" s="258" t="str">
        <f>IF('TSA Input'!J3174="","",IF('TSA Input'!J3174="Yes",'TSA Input'!G3174,""))</f>
        <v/>
      </c>
      <c r="M3211" s="258" t="str">
        <f>IF('TSA Input'!J3174="","",IF('TSA Input'!J3174="Yes",'TSA Input'!F3174,""))</f>
        <v/>
      </c>
      <c r="N3211" s="39" t="str">
        <f t="shared" si="101"/>
        <v/>
      </c>
      <c r="O3211" s="149" t="s">
        <v>11</v>
      </c>
      <c r="P3211" s="148" t="s">
        <v>11</v>
      </c>
      <c r="Q3211" s="1"/>
    </row>
    <row r="3212" spans="1:17" ht="15.75" hidden="1" customHeight="1">
      <c r="A3212" s="1" t="str">
        <f t="shared" si="1"/>
        <v/>
      </c>
      <c r="B3212" s="1"/>
      <c r="C3212" s="34" t="str">
        <f>IF('TSA Input'!J3175="","",IF('TSA Input'!J3175="Yes",'TSA Input'!B3175,"Ineligible"))</f>
        <v/>
      </c>
      <c r="D3212" s="246" t="str">
        <f>IF('TSA Input'!J3175="","",IF('TSA Input'!J3175="Yes",IF('TSA Input'!W3175="","",LEFT('TSA Input'!W3175,LEN('TSA Input'!W3175)-2)),""))</f>
        <v/>
      </c>
      <c r="E3212" s="246" t="str">
        <f>IF('TSA Input'!J3175="","",IF('TSA Input'!J3175="Yes",'TSA Input'!I3175,""))</f>
        <v/>
      </c>
      <c r="F3212" s="247" t="str">
        <f>IF('TSA Input'!J3175="","",IF('TSA Input'!J3175="Yes",'TSA Input'!C3175,""))</f>
        <v/>
      </c>
      <c r="G3212" s="36" t="str">
        <f>IF('TSA Input'!J3175="","",IF('TSA Input'!J3175="Yes",'TSA Input'!D3175,""))</f>
        <v/>
      </c>
      <c r="H3212" s="37" t="str">
        <f>IF('TSA Input'!K3175="","",IF('TSA Input'!J3175="Yes",'TSA Input'!G3175,""))</f>
        <v/>
      </c>
      <c r="I3212" s="37" t="str">
        <f>IF('TSA Input'!L3175="","",IF('TSA Input'!J3175="Yes",'TSA Input'!F3175,""))</f>
        <v/>
      </c>
      <c r="J3212" s="39" t="str">
        <f t="shared" si="100"/>
        <v/>
      </c>
      <c r="K3212" s="257" t="str">
        <f>IF('TSA Input'!J3175="","",IF('TSA Input'!J3175="Yes",'TSA Input'!D3175,""))</f>
        <v/>
      </c>
      <c r="L3212" s="258" t="str">
        <f>IF('TSA Input'!J3175="","",IF('TSA Input'!J3175="Yes",'TSA Input'!G3175,""))</f>
        <v/>
      </c>
      <c r="M3212" s="258" t="str">
        <f>IF('TSA Input'!J3175="","",IF('TSA Input'!J3175="Yes",'TSA Input'!F3175,""))</f>
        <v/>
      </c>
      <c r="N3212" s="39" t="str">
        <f t="shared" si="101"/>
        <v/>
      </c>
      <c r="O3212" s="149" t="s">
        <v>11</v>
      </c>
      <c r="P3212" s="148" t="s">
        <v>11</v>
      </c>
      <c r="Q3212" s="1"/>
    </row>
    <row r="3213" spans="1:17" ht="15.75" hidden="1" customHeight="1">
      <c r="A3213" s="1" t="str">
        <f t="shared" si="1"/>
        <v/>
      </c>
      <c r="B3213" s="1"/>
      <c r="C3213" s="34" t="str">
        <f>IF('TSA Input'!J3176="","",IF('TSA Input'!J3176="Yes",'TSA Input'!B3176,"Ineligible"))</f>
        <v/>
      </c>
      <c r="D3213" s="246" t="str">
        <f>IF('TSA Input'!J3176="","",IF('TSA Input'!J3176="Yes",IF('TSA Input'!W3176="","",LEFT('TSA Input'!W3176,LEN('TSA Input'!W3176)-2)),""))</f>
        <v/>
      </c>
      <c r="E3213" s="246" t="str">
        <f>IF('TSA Input'!J3176="","",IF('TSA Input'!J3176="Yes",'TSA Input'!I3176,""))</f>
        <v/>
      </c>
      <c r="F3213" s="247" t="str">
        <f>IF('TSA Input'!J3176="","",IF('TSA Input'!J3176="Yes",'TSA Input'!C3176,""))</f>
        <v/>
      </c>
      <c r="G3213" s="36" t="str">
        <f>IF('TSA Input'!J3176="","",IF('TSA Input'!J3176="Yes",'TSA Input'!D3176,""))</f>
        <v/>
      </c>
      <c r="H3213" s="37" t="str">
        <f>IF('TSA Input'!K3176="","",IF('TSA Input'!J3176="Yes",'TSA Input'!G3176,""))</f>
        <v/>
      </c>
      <c r="I3213" s="37" t="str">
        <f>IF('TSA Input'!L3176="","",IF('TSA Input'!J3176="Yes",'TSA Input'!F3176,""))</f>
        <v/>
      </c>
      <c r="J3213" s="39" t="str">
        <f t="shared" si="100"/>
        <v/>
      </c>
      <c r="K3213" s="257" t="str">
        <f>IF('TSA Input'!J3176="","",IF('TSA Input'!J3176="Yes",'TSA Input'!D3176,""))</f>
        <v/>
      </c>
      <c r="L3213" s="258" t="str">
        <f>IF('TSA Input'!J3176="","",IF('TSA Input'!J3176="Yes",'TSA Input'!G3176,""))</f>
        <v/>
      </c>
      <c r="M3213" s="258" t="str">
        <f>IF('TSA Input'!J3176="","",IF('TSA Input'!J3176="Yes",'TSA Input'!F3176,""))</f>
        <v/>
      </c>
      <c r="N3213" s="39" t="str">
        <f t="shared" si="101"/>
        <v/>
      </c>
      <c r="O3213" s="149" t="s">
        <v>11</v>
      </c>
      <c r="P3213" s="148" t="s">
        <v>11</v>
      </c>
      <c r="Q3213" s="1"/>
    </row>
    <row r="3214" spans="1:17" ht="15.75" hidden="1" customHeight="1">
      <c r="A3214" s="1" t="str">
        <f t="shared" si="1"/>
        <v/>
      </c>
      <c r="B3214" s="1"/>
      <c r="C3214" s="34" t="str">
        <f>IF('TSA Input'!J3177="","",IF('TSA Input'!J3177="Yes",'TSA Input'!B3177,"Ineligible"))</f>
        <v/>
      </c>
      <c r="D3214" s="246" t="str">
        <f>IF('TSA Input'!J3177="","",IF('TSA Input'!J3177="Yes",IF('TSA Input'!W3177="","",LEFT('TSA Input'!W3177,LEN('TSA Input'!W3177)-2)),""))</f>
        <v/>
      </c>
      <c r="E3214" s="246" t="str">
        <f>IF('TSA Input'!J3177="","",IF('TSA Input'!J3177="Yes",'TSA Input'!I3177,""))</f>
        <v/>
      </c>
      <c r="F3214" s="247" t="str">
        <f>IF('TSA Input'!J3177="","",IF('TSA Input'!J3177="Yes",'TSA Input'!C3177,""))</f>
        <v/>
      </c>
      <c r="G3214" s="36" t="str">
        <f>IF('TSA Input'!J3177="","",IF('TSA Input'!J3177="Yes",'TSA Input'!D3177,""))</f>
        <v/>
      </c>
      <c r="H3214" s="37" t="str">
        <f>IF('TSA Input'!K3177="","",IF('TSA Input'!J3177="Yes",'TSA Input'!G3177,""))</f>
        <v/>
      </c>
      <c r="I3214" s="37" t="str">
        <f>IF('TSA Input'!L3177="","",IF('TSA Input'!J3177="Yes",'TSA Input'!F3177,""))</f>
        <v/>
      </c>
      <c r="J3214" s="39" t="str">
        <f t="shared" si="100"/>
        <v/>
      </c>
      <c r="K3214" s="257" t="str">
        <f>IF('TSA Input'!J3177="","",IF('TSA Input'!J3177="Yes",'TSA Input'!D3177,""))</f>
        <v/>
      </c>
      <c r="L3214" s="258" t="str">
        <f>IF('TSA Input'!J3177="","",IF('TSA Input'!J3177="Yes",'TSA Input'!G3177,""))</f>
        <v/>
      </c>
      <c r="M3214" s="258" t="str">
        <f>IF('TSA Input'!J3177="","",IF('TSA Input'!J3177="Yes",'TSA Input'!F3177,""))</f>
        <v/>
      </c>
      <c r="N3214" s="39" t="str">
        <f t="shared" si="101"/>
        <v/>
      </c>
      <c r="O3214" s="149" t="s">
        <v>11</v>
      </c>
      <c r="P3214" s="148" t="s">
        <v>11</v>
      </c>
      <c r="Q3214" s="1"/>
    </row>
    <row r="3215" spans="1:17" ht="15.75" hidden="1" customHeight="1">
      <c r="A3215" s="1" t="str">
        <f t="shared" si="1"/>
        <v/>
      </c>
      <c r="B3215" s="1"/>
      <c r="C3215" s="34" t="str">
        <f>IF('TSA Input'!J3178="","",IF('TSA Input'!J3178="Yes",'TSA Input'!B3178,"Ineligible"))</f>
        <v/>
      </c>
      <c r="D3215" s="246" t="str">
        <f>IF('TSA Input'!J3178="","",IF('TSA Input'!J3178="Yes",IF('TSA Input'!W3178="","",LEFT('TSA Input'!W3178,LEN('TSA Input'!W3178)-2)),""))</f>
        <v/>
      </c>
      <c r="E3215" s="246" t="str">
        <f>IF('TSA Input'!J3178="","",IF('TSA Input'!J3178="Yes",'TSA Input'!I3178,""))</f>
        <v/>
      </c>
      <c r="F3215" s="247" t="str">
        <f>IF('TSA Input'!J3178="","",IF('TSA Input'!J3178="Yes",'TSA Input'!C3178,""))</f>
        <v/>
      </c>
      <c r="G3215" s="36" t="str">
        <f>IF('TSA Input'!J3178="","",IF('TSA Input'!J3178="Yes",'TSA Input'!D3178,""))</f>
        <v/>
      </c>
      <c r="H3215" s="37" t="str">
        <f>IF('TSA Input'!K3178="","",IF('TSA Input'!J3178="Yes",'TSA Input'!G3178,""))</f>
        <v/>
      </c>
      <c r="I3215" s="37" t="str">
        <f>IF('TSA Input'!L3178="","",IF('TSA Input'!J3178="Yes",'TSA Input'!F3178,""))</f>
        <v/>
      </c>
      <c r="J3215" s="39" t="str">
        <f t="shared" si="100"/>
        <v/>
      </c>
      <c r="K3215" s="257" t="str">
        <f>IF('TSA Input'!J3178="","",IF('TSA Input'!J3178="Yes",'TSA Input'!D3178,""))</f>
        <v/>
      </c>
      <c r="L3215" s="258" t="str">
        <f>IF('TSA Input'!J3178="","",IF('TSA Input'!J3178="Yes",'TSA Input'!G3178,""))</f>
        <v/>
      </c>
      <c r="M3215" s="258" t="str">
        <f>IF('TSA Input'!J3178="","",IF('TSA Input'!J3178="Yes",'TSA Input'!F3178,""))</f>
        <v/>
      </c>
      <c r="N3215" s="39" t="str">
        <f t="shared" si="101"/>
        <v/>
      </c>
      <c r="O3215" s="149" t="s">
        <v>11</v>
      </c>
      <c r="P3215" s="148" t="s">
        <v>11</v>
      </c>
      <c r="Q3215" s="1"/>
    </row>
    <row r="3216" spans="1:17" ht="15.75" hidden="1" customHeight="1">
      <c r="A3216" s="1" t="str">
        <f t="shared" si="1"/>
        <v/>
      </c>
      <c r="B3216" s="1"/>
      <c r="C3216" s="34" t="str">
        <f>IF('TSA Input'!J3179="","",IF('TSA Input'!J3179="Yes",'TSA Input'!B3179,"Ineligible"))</f>
        <v/>
      </c>
      <c r="D3216" s="246" t="str">
        <f>IF('TSA Input'!J3179="","",IF('TSA Input'!J3179="Yes",IF('TSA Input'!W3179="","",LEFT('TSA Input'!W3179,LEN('TSA Input'!W3179)-2)),""))</f>
        <v/>
      </c>
      <c r="E3216" s="246" t="str">
        <f>IF('TSA Input'!J3179="","",IF('TSA Input'!J3179="Yes",'TSA Input'!I3179,""))</f>
        <v/>
      </c>
      <c r="F3216" s="247" t="str">
        <f>IF('TSA Input'!J3179="","",IF('TSA Input'!J3179="Yes",'TSA Input'!C3179,""))</f>
        <v/>
      </c>
      <c r="G3216" s="36" t="str">
        <f>IF('TSA Input'!J3179="","",IF('TSA Input'!J3179="Yes",'TSA Input'!D3179,""))</f>
        <v/>
      </c>
      <c r="H3216" s="37" t="str">
        <f>IF('TSA Input'!K3179="","",IF('TSA Input'!J3179="Yes",'TSA Input'!G3179,""))</f>
        <v/>
      </c>
      <c r="I3216" s="37" t="str">
        <f>IF('TSA Input'!L3179="","",IF('TSA Input'!J3179="Yes",'TSA Input'!F3179,""))</f>
        <v/>
      </c>
      <c r="J3216" s="39" t="str">
        <f t="shared" si="100"/>
        <v/>
      </c>
      <c r="K3216" s="257" t="str">
        <f>IF('TSA Input'!J3179="","",IF('TSA Input'!J3179="Yes",'TSA Input'!D3179,""))</f>
        <v/>
      </c>
      <c r="L3216" s="258" t="str">
        <f>IF('TSA Input'!J3179="","",IF('TSA Input'!J3179="Yes",'TSA Input'!G3179,""))</f>
        <v/>
      </c>
      <c r="M3216" s="258" t="str">
        <f>IF('TSA Input'!J3179="","",IF('TSA Input'!J3179="Yes",'TSA Input'!F3179,""))</f>
        <v/>
      </c>
      <c r="N3216" s="39" t="str">
        <f t="shared" si="101"/>
        <v/>
      </c>
      <c r="O3216" s="149" t="s">
        <v>11</v>
      </c>
      <c r="P3216" s="148" t="s">
        <v>11</v>
      </c>
      <c r="Q3216" s="1"/>
    </row>
    <row r="3217" spans="1:17" ht="15.75" hidden="1" customHeight="1">
      <c r="A3217" s="1" t="str">
        <f t="shared" si="1"/>
        <v/>
      </c>
      <c r="B3217" s="1"/>
      <c r="C3217" s="34" t="str">
        <f>IF('TSA Input'!J3180="","",IF('TSA Input'!J3180="Yes",'TSA Input'!B3180,"Ineligible"))</f>
        <v/>
      </c>
      <c r="D3217" s="246" t="str">
        <f>IF('TSA Input'!J3180="","",IF('TSA Input'!J3180="Yes",IF('TSA Input'!W3180="","",LEFT('TSA Input'!W3180,LEN('TSA Input'!W3180)-2)),""))</f>
        <v/>
      </c>
      <c r="E3217" s="246" t="str">
        <f>IF('TSA Input'!J3180="","",IF('TSA Input'!J3180="Yes",'TSA Input'!I3180,""))</f>
        <v/>
      </c>
      <c r="F3217" s="247" t="str">
        <f>IF('TSA Input'!J3180="","",IF('TSA Input'!J3180="Yes",'TSA Input'!C3180,""))</f>
        <v/>
      </c>
      <c r="G3217" s="36" t="str">
        <f>IF('TSA Input'!J3180="","",IF('TSA Input'!J3180="Yes",'TSA Input'!D3180,""))</f>
        <v/>
      </c>
      <c r="H3217" s="37" t="str">
        <f>IF('TSA Input'!K3180="","",IF('TSA Input'!J3180="Yes",'TSA Input'!G3180,""))</f>
        <v/>
      </c>
      <c r="I3217" s="37" t="str">
        <f>IF('TSA Input'!L3180="","",IF('TSA Input'!J3180="Yes",'TSA Input'!F3180,""))</f>
        <v/>
      </c>
      <c r="J3217" s="39" t="str">
        <f t="shared" si="100"/>
        <v/>
      </c>
      <c r="K3217" s="257" t="str">
        <f>IF('TSA Input'!J3180="","",IF('TSA Input'!J3180="Yes",'TSA Input'!D3180,""))</f>
        <v/>
      </c>
      <c r="L3217" s="258" t="str">
        <f>IF('TSA Input'!J3180="","",IF('TSA Input'!J3180="Yes",'TSA Input'!G3180,""))</f>
        <v/>
      </c>
      <c r="M3217" s="258" t="str">
        <f>IF('TSA Input'!J3180="","",IF('TSA Input'!J3180="Yes",'TSA Input'!F3180,""))</f>
        <v/>
      </c>
      <c r="N3217" s="39" t="str">
        <f t="shared" si="101"/>
        <v/>
      </c>
      <c r="O3217" s="149" t="s">
        <v>11</v>
      </c>
      <c r="P3217" s="148" t="s">
        <v>11</v>
      </c>
      <c r="Q3217" s="1"/>
    </row>
    <row r="3218" spans="1:17" ht="15.75" hidden="1" customHeight="1">
      <c r="A3218" s="1" t="str">
        <f t="shared" si="1"/>
        <v/>
      </c>
      <c r="B3218" s="1"/>
      <c r="C3218" s="34" t="str">
        <f>IF('TSA Input'!J3181="","",IF('TSA Input'!J3181="Yes",'TSA Input'!B3181,"Ineligible"))</f>
        <v/>
      </c>
      <c r="D3218" s="246" t="str">
        <f>IF('TSA Input'!J3181="","",IF('TSA Input'!J3181="Yes",IF('TSA Input'!W3181="","",LEFT('TSA Input'!W3181,LEN('TSA Input'!W3181)-2)),""))</f>
        <v/>
      </c>
      <c r="E3218" s="246" t="str">
        <f>IF('TSA Input'!J3181="","",IF('TSA Input'!J3181="Yes",'TSA Input'!I3181,""))</f>
        <v/>
      </c>
      <c r="F3218" s="247" t="str">
        <f>IF('TSA Input'!J3181="","",IF('TSA Input'!J3181="Yes",'TSA Input'!C3181,""))</f>
        <v/>
      </c>
      <c r="G3218" s="36" t="str">
        <f>IF('TSA Input'!J3181="","",IF('TSA Input'!J3181="Yes",'TSA Input'!D3181,""))</f>
        <v/>
      </c>
      <c r="H3218" s="37" t="str">
        <f>IF('TSA Input'!K3181="","",IF('TSA Input'!J3181="Yes",'TSA Input'!G3181,""))</f>
        <v/>
      </c>
      <c r="I3218" s="37" t="str">
        <f>IF('TSA Input'!L3181="","",IF('TSA Input'!J3181="Yes",'TSA Input'!F3181,""))</f>
        <v/>
      </c>
      <c r="J3218" s="39" t="str">
        <f t="shared" si="100"/>
        <v/>
      </c>
      <c r="K3218" s="257" t="str">
        <f>IF('TSA Input'!J3181="","",IF('TSA Input'!J3181="Yes",'TSA Input'!D3181,""))</f>
        <v/>
      </c>
      <c r="L3218" s="258" t="str">
        <f>IF('TSA Input'!J3181="","",IF('TSA Input'!J3181="Yes",'TSA Input'!G3181,""))</f>
        <v/>
      </c>
      <c r="M3218" s="258" t="str">
        <f>IF('TSA Input'!J3181="","",IF('TSA Input'!J3181="Yes",'TSA Input'!F3181,""))</f>
        <v/>
      </c>
      <c r="N3218" s="39" t="str">
        <f t="shared" si="101"/>
        <v/>
      </c>
      <c r="O3218" s="149" t="s">
        <v>11</v>
      </c>
      <c r="P3218" s="148" t="s">
        <v>11</v>
      </c>
      <c r="Q3218" s="1"/>
    </row>
    <row r="3219" spans="1:17" ht="15.75" hidden="1" customHeight="1">
      <c r="A3219" s="1" t="str">
        <f t="shared" si="1"/>
        <v/>
      </c>
      <c r="B3219" s="1"/>
      <c r="C3219" s="34" t="str">
        <f>IF('TSA Input'!J3182="","",IF('TSA Input'!J3182="Yes",'TSA Input'!B3182,"Ineligible"))</f>
        <v/>
      </c>
      <c r="D3219" s="246" t="str">
        <f>IF('TSA Input'!J3182="","",IF('TSA Input'!J3182="Yes",IF('TSA Input'!W3182="","",LEFT('TSA Input'!W3182,LEN('TSA Input'!W3182)-2)),""))</f>
        <v/>
      </c>
      <c r="E3219" s="246" t="str">
        <f>IF('TSA Input'!J3182="","",IF('TSA Input'!J3182="Yes",'TSA Input'!I3182,""))</f>
        <v/>
      </c>
      <c r="F3219" s="247" t="str">
        <f>IF('TSA Input'!J3182="","",IF('TSA Input'!J3182="Yes",'TSA Input'!C3182,""))</f>
        <v/>
      </c>
      <c r="G3219" s="36" t="str">
        <f>IF('TSA Input'!J3182="","",IF('TSA Input'!J3182="Yes",'TSA Input'!D3182,""))</f>
        <v/>
      </c>
      <c r="H3219" s="37" t="str">
        <f>IF('TSA Input'!K3182="","",IF('TSA Input'!J3182="Yes",'TSA Input'!G3182,""))</f>
        <v/>
      </c>
      <c r="I3219" s="37" t="str">
        <f>IF('TSA Input'!L3182="","",IF('TSA Input'!J3182="Yes",'TSA Input'!F3182,""))</f>
        <v/>
      </c>
      <c r="J3219" s="39" t="str">
        <f t="shared" si="100"/>
        <v/>
      </c>
      <c r="K3219" s="257" t="str">
        <f>IF('TSA Input'!J3182="","",IF('TSA Input'!J3182="Yes",'TSA Input'!D3182,""))</f>
        <v/>
      </c>
      <c r="L3219" s="258" t="str">
        <f>IF('TSA Input'!J3182="","",IF('TSA Input'!J3182="Yes",'TSA Input'!G3182,""))</f>
        <v/>
      </c>
      <c r="M3219" s="258" t="str">
        <f>IF('TSA Input'!J3182="","",IF('TSA Input'!J3182="Yes",'TSA Input'!F3182,""))</f>
        <v/>
      </c>
      <c r="N3219" s="39" t="str">
        <f t="shared" si="101"/>
        <v/>
      </c>
      <c r="O3219" s="149" t="s">
        <v>11</v>
      </c>
      <c r="P3219" s="148" t="s">
        <v>11</v>
      </c>
      <c r="Q3219" s="1"/>
    </row>
    <row r="3220" spans="1:17" ht="15.75" hidden="1" customHeight="1">
      <c r="A3220" s="1" t="str">
        <f t="shared" si="1"/>
        <v/>
      </c>
      <c r="B3220" s="1"/>
      <c r="C3220" s="34" t="str">
        <f>IF('TSA Input'!J3183="","",IF('TSA Input'!J3183="Yes",'TSA Input'!B3183,"Ineligible"))</f>
        <v/>
      </c>
      <c r="D3220" s="246" t="str">
        <f>IF('TSA Input'!J3183="","",IF('TSA Input'!J3183="Yes",IF('TSA Input'!W3183="","",LEFT('TSA Input'!W3183,LEN('TSA Input'!W3183)-2)),""))</f>
        <v/>
      </c>
      <c r="E3220" s="246" t="str">
        <f>IF('TSA Input'!J3183="","",IF('TSA Input'!J3183="Yes",'TSA Input'!I3183,""))</f>
        <v/>
      </c>
      <c r="F3220" s="247" t="str">
        <f>IF('TSA Input'!J3183="","",IF('TSA Input'!J3183="Yes",'TSA Input'!C3183,""))</f>
        <v/>
      </c>
      <c r="G3220" s="36" t="str">
        <f>IF('TSA Input'!J3183="","",IF('TSA Input'!J3183="Yes",'TSA Input'!D3183,""))</f>
        <v/>
      </c>
      <c r="H3220" s="37" t="str">
        <f>IF('TSA Input'!K3183="","",IF('TSA Input'!J3183="Yes",'TSA Input'!G3183,""))</f>
        <v/>
      </c>
      <c r="I3220" s="37" t="str">
        <f>IF('TSA Input'!L3183="","",IF('TSA Input'!J3183="Yes",'TSA Input'!F3183,""))</f>
        <v/>
      </c>
      <c r="J3220" s="39" t="str">
        <f t="shared" si="100"/>
        <v/>
      </c>
      <c r="K3220" s="257" t="str">
        <f>IF('TSA Input'!J3183="","",IF('TSA Input'!J3183="Yes",'TSA Input'!D3183,""))</f>
        <v/>
      </c>
      <c r="L3220" s="258" t="str">
        <f>IF('TSA Input'!J3183="","",IF('TSA Input'!J3183="Yes",'TSA Input'!G3183,""))</f>
        <v/>
      </c>
      <c r="M3220" s="258" t="str">
        <f>IF('TSA Input'!J3183="","",IF('TSA Input'!J3183="Yes",'TSA Input'!F3183,""))</f>
        <v/>
      </c>
      <c r="N3220" s="39" t="str">
        <f t="shared" si="101"/>
        <v/>
      </c>
      <c r="O3220" s="149" t="s">
        <v>11</v>
      </c>
      <c r="P3220" s="148" t="s">
        <v>11</v>
      </c>
      <c r="Q3220" s="1"/>
    </row>
    <row r="3221" spans="1:17" ht="15.75" hidden="1" customHeight="1">
      <c r="A3221" s="1" t="str">
        <f t="shared" si="1"/>
        <v/>
      </c>
      <c r="B3221" s="1"/>
      <c r="C3221" s="34" t="str">
        <f>IF('TSA Input'!J3184="","",IF('TSA Input'!J3184="Yes",'TSA Input'!B3184,"Ineligible"))</f>
        <v/>
      </c>
      <c r="D3221" s="246" t="str">
        <f>IF('TSA Input'!J3184="","",IF('TSA Input'!J3184="Yes",IF('TSA Input'!W3184="","",LEFT('TSA Input'!W3184,LEN('TSA Input'!W3184)-2)),""))</f>
        <v/>
      </c>
      <c r="E3221" s="246" t="str">
        <f>IF('TSA Input'!J3184="","",IF('TSA Input'!J3184="Yes",'TSA Input'!I3184,""))</f>
        <v/>
      </c>
      <c r="F3221" s="247" t="str">
        <f>IF('TSA Input'!J3184="","",IF('TSA Input'!J3184="Yes",'TSA Input'!C3184,""))</f>
        <v/>
      </c>
      <c r="G3221" s="36" t="str">
        <f>IF('TSA Input'!J3184="","",IF('TSA Input'!J3184="Yes",'TSA Input'!D3184,""))</f>
        <v/>
      </c>
      <c r="H3221" s="37" t="str">
        <f>IF('TSA Input'!K3184="","",IF('TSA Input'!J3184="Yes",'TSA Input'!G3184,""))</f>
        <v/>
      </c>
      <c r="I3221" s="37" t="str">
        <f>IF('TSA Input'!L3184="","",IF('TSA Input'!J3184="Yes",'TSA Input'!F3184,""))</f>
        <v/>
      </c>
      <c r="J3221" s="39" t="str">
        <f t="shared" si="100"/>
        <v/>
      </c>
      <c r="K3221" s="257" t="str">
        <f>IF('TSA Input'!J3184="","",IF('TSA Input'!J3184="Yes",'TSA Input'!D3184,""))</f>
        <v/>
      </c>
      <c r="L3221" s="258" t="str">
        <f>IF('TSA Input'!J3184="","",IF('TSA Input'!J3184="Yes",'TSA Input'!G3184,""))</f>
        <v/>
      </c>
      <c r="M3221" s="258" t="str">
        <f>IF('TSA Input'!J3184="","",IF('TSA Input'!J3184="Yes",'TSA Input'!F3184,""))</f>
        <v/>
      </c>
      <c r="N3221" s="39" t="str">
        <f t="shared" si="101"/>
        <v/>
      </c>
      <c r="O3221" s="149" t="s">
        <v>11</v>
      </c>
      <c r="P3221" s="148" t="s">
        <v>11</v>
      </c>
      <c r="Q3221" s="1"/>
    </row>
    <row r="3222" spans="1:17" ht="15.75" hidden="1" customHeight="1">
      <c r="A3222" s="1" t="str">
        <f t="shared" si="1"/>
        <v/>
      </c>
      <c r="B3222" s="1"/>
      <c r="C3222" s="34" t="str">
        <f>IF('TSA Input'!J3185="","",IF('TSA Input'!J3185="Yes",'TSA Input'!B3185,"Ineligible"))</f>
        <v/>
      </c>
      <c r="D3222" s="246" t="str">
        <f>IF('TSA Input'!J3185="","",IF('TSA Input'!J3185="Yes",IF('TSA Input'!W3185="","",LEFT('TSA Input'!W3185,LEN('TSA Input'!W3185)-2)),""))</f>
        <v/>
      </c>
      <c r="E3222" s="246" t="str">
        <f>IF('TSA Input'!J3185="","",IF('TSA Input'!J3185="Yes",'TSA Input'!I3185,""))</f>
        <v/>
      </c>
      <c r="F3222" s="247" t="str">
        <f>IF('TSA Input'!J3185="","",IF('TSA Input'!J3185="Yes",'TSA Input'!C3185,""))</f>
        <v/>
      </c>
      <c r="G3222" s="36" t="str">
        <f>IF('TSA Input'!J3185="","",IF('TSA Input'!J3185="Yes",'TSA Input'!D3185,""))</f>
        <v/>
      </c>
      <c r="H3222" s="37" t="str">
        <f>IF('TSA Input'!K3185="","",IF('TSA Input'!J3185="Yes",'TSA Input'!G3185,""))</f>
        <v/>
      </c>
      <c r="I3222" s="37" t="str">
        <f>IF('TSA Input'!L3185="","",IF('TSA Input'!J3185="Yes",'TSA Input'!F3185,""))</f>
        <v/>
      </c>
      <c r="J3222" s="39" t="str">
        <f t="shared" si="100"/>
        <v/>
      </c>
      <c r="K3222" s="257" t="str">
        <f>IF('TSA Input'!J3185="","",IF('TSA Input'!J3185="Yes",'TSA Input'!D3185,""))</f>
        <v/>
      </c>
      <c r="L3222" s="258" t="str">
        <f>IF('TSA Input'!J3185="","",IF('TSA Input'!J3185="Yes",'TSA Input'!G3185,""))</f>
        <v/>
      </c>
      <c r="M3222" s="258" t="str">
        <f>IF('TSA Input'!J3185="","",IF('TSA Input'!J3185="Yes",'TSA Input'!F3185,""))</f>
        <v/>
      </c>
      <c r="N3222" s="39" t="str">
        <f t="shared" si="101"/>
        <v/>
      </c>
      <c r="O3222" s="149" t="s">
        <v>11</v>
      </c>
      <c r="P3222" s="148" t="s">
        <v>11</v>
      </c>
      <c r="Q3222" s="1"/>
    </row>
    <row r="3223" spans="1:17" ht="15.75" hidden="1" customHeight="1">
      <c r="A3223" s="1" t="str">
        <f t="shared" si="1"/>
        <v/>
      </c>
      <c r="B3223" s="1"/>
      <c r="C3223" s="34" t="str">
        <f>IF('TSA Input'!J3186="","",IF('TSA Input'!J3186="Yes",'TSA Input'!B3186,"Ineligible"))</f>
        <v/>
      </c>
      <c r="D3223" s="246" t="str">
        <f>IF('TSA Input'!J3186="","",IF('TSA Input'!J3186="Yes",IF('TSA Input'!W3186="","",LEFT('TSA Input'!W3186,LEN('TSA Input'!W3186)-2)),""))</f>
        <v/>
      </c>
      <c r="E3223" s="246" t="str">
        <f>IF('TSA Input'!J3186="","",IF('TSA Input'!J3186="Yes",'TSA Input'!I3186,""))</f>
        <v/>
      </c>
      <c r="F3223" s="247" t="str">
        <f>IF('TSA Input'!J3186="","",IF('TSA Input'!J3186="Yes",'TSA Input'!C3186,""))</f>
        <v/>
      </c>
      <c r="G3223" s="36" t="str">
        <f>IF('TSA Input'!J3186="","",IF('TSA Input'!J3186="Yes",'TSA Input'!D3186,""))</f>
        <v/>
      </c>
      <c r="H3223" s="37" t="str">
        <f>IF('TSA Input'!K3186="","",IF('TSA Input'!J3186="Yes",'TSA Input'!G3186,""))</f>
        <v/>
      </c>
      <c r="I3223" s="37" t="str">
        <f>IF('TSA Input'!L3186="","",IF('TSA Input'!J3186="Yes",'TSA Input'!F3186,""))</f>
        <v/>
      </c>
      <c r="J3223" s="39" t="str">
        <f t="shared" si="100"/>
        <v/>
      </c>
      <c r="K3223" s="257" t="str">
        <f>IF('TSA Input'!J3186="","",IF('TSA Input'!J3186="Yes",'TSA Input'!D3186,""))</f>
        <v/>
      </c>
      <c r="L3223" s="258" t="str">
        <f>IF('TSA Input'!J3186="","",IF('TSA Input'!J3186="Yes",'TSA Input'!G3186,""))</f>
        <v/>
      </c>
      <c r="M3223" s="258" t="str">
        <f>IF('TSA Input'!J3186="","",IF('TSA Input'!J3186="Yes",'TSA Input'!F3186,""))</f>
        <v/>
      </c>
      <c r="N3223" s="39" t="str">
        <f t="shared" si="101"/>
        <v/>
      </c>
      <c r="O3223" s="149" t="s">
        <v>11</v>
      </c>
      <c r="P3223" s="148" t="s">
        <v>11</v>
      </c>
      <c r="Q3223" s="1"/>
    </row>
    <row r="3224" spans="1:17" ht="15.75" hidden="1" customHeight="1">
      <c r="A3224" s="1" t="str">
        <f t="shared" si="1"/>
        <v/>
      </c>
      <c r="B3224" s="1"/>
      <c r="C3224" s="34" t="str">
        <f>IF('TSA Input'!J3187="","",IF('TSA Input'!J3187="Yes",'TSA Input'!B3187,"Ineligible"))</f>
        <v/>
      </c>
      <c r="D3224" s="246" t="str">
        <f>IF('TSA Input'!J3187="","",IF('TSA Input'!J3187="Yes",IF('TSA Input'!W3187="","",LEFT('TSA Input'!W3187,LEN('TSA Input'!W3187)-2)),""))</f>
        <v/>
      </c>
      <c r="E3224" s="246" t="str">
        <f>IF('TSA Input'!J3187="","",IF('TSA Input'!J3187="Yes",'TSA Input'!I3187,""))</f>
        <v/>
      </c>
      <c r="F3224" s="247" t="str">
        <f>IF('TSA Input'!J3187="","",IF('TSA Input'!J3187="Yes",'TSA Input'!C3187,""))</f>
        <v/>
      </c>
      <c r="G3224" s="36" t="str">
        <f>IF('TSA Input'!J3187="","",IF('TSA Input'!J3187="Yes",'TSA Input'!D3187,""))</f>
        <v/>
      </c>
      <c r="H3224" s="37" t="str">
        <f>IF('TSA Input'!K3187="","",IF('TSA Input'!J3187="Yes",'TSA Input'!G3187,""))</f>
        <v/>
      </c>
      <c r="I3224" s="37" t="str">
        <f>IF('TSA Input'!L3187="","",IF('TSA Input'!J3187="Yes",'TSA Input'!F3187,""))</f>
        <v/>
      </c>
      <c r="J3224" s="39" t="str">
        <f t="shared" si="100"/>
        <v/>
      </c>
      <c r="K3224" s="257" t="str">
        <f>IF('TSA Input'!J3187="","",IF('TSA Input'!J3187="Yes",'TSA Input'!D3187,""))</f>
        <v/>
      </c>
      <c r="L3224" s="258" t="str">
        <f>IF('TSA Input'!J3187="","",IF('TSA Input'!J3187="Yes",'TSA Input'!G3187,""))</f>
        <v/>
      </c>
      <c r="M3224" s="258" t="str">
        <f>IF('TSA Input'!J3187="","",IF('TSA Input'!J3187="Yes",'TSA Input'!F3187,""))</f>
        <v/>
      </c>
      <c r="N3224" s="39" t="str">
        <f t="shared" si="101"/>
        <v/>
      </c>
      <c r="O3224" s="149" t="s">
        <v>11</v>
      </c>
      <c r="P3224" s="148" t="s">
        <v>11</v>
      </c>
      <c r="Q3224" s="1"/>
    </row>
    <row r="3225" spans="1:17" ht="15.75" hidden="1" customHeight="1">
      <c r="A3225" s="1" t="str">
        <f t="shared" si="1"/>
        <v/>
      </c>
      <c r="B3225" s="1"/>
      <c r="C3225" s="34" t="str">
        <f>IF('TSA Input'!J3188="","",IF('TSA Input'!J3188="Yes",'TSA Input'!B3188,"Ineligible"))</f>
        <v/>
      </c>
      <c r="D3225" s="246" t="str">
        <f>IF('TSA Input'!J3188="","",IF('TSA Input'!J3188="Yes",IF('TSA Input'!W3188="","",LEFT('TSA Input'!W3188,LEN('TSA Input'!W3188)-2)),""))</f>
        <v/>
      </c>
      <c r="E3225" s="246" t="str">
        <f>IF('TSA Input'!J3188="","",IF('TSA Input'!J3188="Yes",'TSA Input'!I3188,""))</f>
        <v/>
      </c>
      <c r="F3225" s="247" t="str">
        <f>IF('TSA Input'!J3188="","",IF('TSA Input'!J3188="Yes",'TSA Input'!C3188,""))</f>
        <v/>
      </c>
      <c r="G3225" s="36" t="str">
        <f>IF('TSA Input'!J3188="","",IF('TSA Input'!J3188="Yes",'TSA Input'!D3188,""))</f>
        <v/>
      </c>
      <c r="H3225" s="37" t="str">
        <f>IF('TSA Input'!K3188="","",IF('TSA Input'!J3188="Yes",'TSA Input'!G3188,""))</f>
        <v/>
      </c>
      <c r="I3225" s="37" t="str">
        <f>IF('TSA Input'!L3188="","",IF('TSA Input'!J3188="Yes",'TSA Input'!F3188,""))</f>
        <v/>
      </c>
      <c r="J3225" s="39" t="str">
        <f t="shared" si="100"/>
        <v/>
      </c>
      <c r="K3225" s="257" t="str">
        <f>IF('TSA Input'!J3188="","",IF('TSA Input'!J3188="Yes",'TSA Input'!D3188,""))</f>
        <v/>
      </c>
      <c r="L3225" s="258" t="str">
        <f>IF('TSA Input'!J3188="","",IF('TSA Input'!J3188="Yes",'TSA Input'!G3188,""))</f>
        <v/>
      </c>
      <c r="M3225" s="258" t="str">
        <f>IF('TSA Input'!J3188="","",IF('TSA Input'!J3188="Yes",'TSA Input'!F3188,""))</f>
        <v/>
      </c>
      <c r="N3225" s="39" t="str">
        <f t="shared" si="101"/>
        <v/>
      </c>
      <c r="O3225" s="149" t="s">
        <v>11</v>
      </c>
      <c r="P3225" s="148" t="s">
        <v>11</v>
      </c>
      <c r="Q3225" s="1"/>
    </row>
    <row r="3226" spans="1:17" ht="15.75" hidden="1" customHeight="1">
      <c r="A3226" s="1" t="str">
        <f t="shared" si="1"/>
        <v/>
      </c>
      <c r="B3226" s="1"/>
      <c r="C3226" s="34" t="str">
        <f>IF('TSA Input'!J3189="","",IF('TSA Input'!J3189="Yes",'TSA Input'!B3189,"Ineligible"))</f>
        <v/>
      </c>
      <c r="D3226" s="246" t="str">
        <f>IF('TSA Input'!J3189="","",IF('TSA Input'!J3189="Yes",IF('TSA Input'!W3189="","",LEFT('TSA Input'!W3189,LEN('TSA Input'!W3189)-2)),""))</f>
        <v/>
      </c>
      <c r="E3226" s="246" t="str">
        <f>IF('TSA Input'!J3189="","",IF('TSA Input'!J3189="Yes",'TSA Input'!I3189,""))</f>
        <v/>
      </c>
      <c r="F3226" s="247" t="str">
        <f>IF('TSA Input'!J3189="","",IF('TSA Input'!J3189="Yes",'TSA Input'!C3189,""))</f>
        <v/>
      </c>
      <c r="G3226" s="36" t="str">
        <f>IF('TSA Input'!J3189="","",IF('TSA Input'!J3189="Yes",'TSA Input'!D3189,""))</f>
        <v/>
      </c>
      <c r="H3226" s="37" t="str">
        <f>IF('TSA Input'!K3189="","",IF('TSA Input'!J3189="Yes",'TSA Input'!G3189,""))</f>
        <v/>
      </c>
      <c r="I3226" s="37" t="str">
        <f>IF('TSA Input'!L3189="","",IF('TSA Input'!J3189="Yes",'TSA Input'!F3189,""))</f>
        <v/>
      </c>
      <c r="J3226" s="39" t="str">
        <f t="shared" si="100"/>
        <v/>
      </c>
      <c r="K3226" s="257" t="str">
        <f>IF('TSA Input'!J3189="","",IF('TSA Input'!J3189="Yes",'TSA Input'!D3189,""))</f>
        <v/>
      </c>
      <c r="L3226" s="258" t="str">
        <f>IF('TSA Input'!J3189="","",IF('TSA Input'!J3189="Yes",'TSA Input'!G3189,""))</f>
        <v/>
      </c>
      <c r="M3226" s="258" t="str">
        <f>IF('TSA Input'!J3189="","",IF('TSA Input'!J3189="Yes",'TSA Input'!F3189,""))</f>
        <v/>
      </c>
      <c r="N3226" s="39" t="str">
        <f t="shared" si="101"/>
        <v/>
      </c>
      <c r="O3226" s="149" t="s">
        <v>11</v>
      </c>
      <c r="P3226" s="148" t="s">
        <v>11</v>
      </c>
      <c r="Q3226" s="1"/>
    </row>
    <row r="3227" spans="1:17" ht="15.75" hidden="1" customHeight="1">
      <c r="A3227" s="1" t="str">
        <f t="shared" si="1"/>
        <v/>
      </c>
      <c r="B3227" s="1"/>
      <c r="C3227" s="34" t="str">
        <f>IF('TSA Input'!J3190="","",IF('TSA Input'!J3190="Yes",'TSA Input'!B3190,"Ineligible"))</f>
        <v/>
      </c>
      <c r="D3227" s="246" t="str">
        <f>IF('TSA Input'!J3190="","",IF('TSA Input'!J3190="Yes",IF('TSA Input'!W3190="","",LEFT('TSA Input'!W3190,LEN('TSA Input'!W3190)-2)),""))</f>
        <v/>
      </c>
      <c r="E3227" s="246" t="str">
        <f>IF('TSA Input'!J3190="","",IF('TSA Input'!J3190="Yes",'TSA Input'!I3190,""))</f>
        <v/>
      </c>
      <c r="F3227" s="247" t="str">
        <f>IF('TSA Input'!J3190="","",IF('TSA Input'!J3190="Yes",'TSA Input'!C3190,""))</f>
        <v/>
      </c>
      <c r="G3227" s="36" t="str">
        <f>IF('TSA Input'!J3190="","",IF('TSA Input'!J3190="Yes",'TSA Input'!D3190,""))</f>
        <v/>
      </c>
      <c r="H3227" s="37" t="str">
        <f>IF('TSA Input'!K3190="","",IF('TSA Input'!J3190="Yes",'TSA Input'!G3190,""))</f>
        <v/>
      </c>
      <c r="I3227" s="37" t="str">
        <f>IF('TSA Input'!L3190="","",IF('TSA Input'!J3190="Yes",'TSA Input'!F3190,""))</f>
        <v/>
      </c>
      <c r="J3227" s="39" t="str">
        <f t="shared" si="100"/>
        <v/>
      </c>
      <c r="K3227" s="257" t="str">
        <f>IF('TSA Input'!J3190="","",IF('TSA Input'!J3190="Yes",'TSA Input'!D3190,""))</f>
        <v/>
      </c>
      <c r="L3227" s="258" t="str">
        <f>IF('TSA Input'!J3190="","",IF('TSA Input'!J3190="Yes",'TSA Input'!G3190,""))</f>
        <v/>
      </c>
      <c r="M3227" s="258" t="str">
        <f>IF('TSA Input'!J3190="","",IF('TSA Input'!J3190="Yes",'TSA Input'!F3190,""))</f>
        <v/>
      </c>
      <c r="N3227" s="39" t="str">
        <f t="shared" si="101"/>
        <v/>
      </c>
      <c r="O3227" s="149" t="s">
        <v>11</v>
      </c>
      <c r="P3227" s="148" t="s">
        <v>11</v>
      </c>
      <c r="Q3227" s="1"/>
    </row>
    <row r="3228" spans="1:17" ht="15.75" hidden="1" customHeight="1">
      <c r="A3228" s="1" t="str">
        <f t="shared" si="1"/>
        <v/>
      </c>
      <c r="B3228" s="1"/>
      <c r="C3228" s="34" t="str">
        <f>IF('TSA Input'!J3191="","",IF('TSA Input'!J3191="Yes",'TSA Input'!B3191,"Ineligible"))</f>
        <v/>
      </c>
      <c r="D3228" s="246" t="str">
        <f>IF('TSA Input'!J3191="","",IF('TSA Input'!J3191="Yes",IF('TSA Input'!W3191="","",LEFT('TSA Input'!W3191,LEN('TSA Input'!W3191)-2)),""))</f>
        <v/>
      </c>
      <c r="E3228" s="246" t="str">
        <f>IF('TSA Input'!J3191="","",IF('TSA Input'!J3191="Yes",'TSA Input'!I3191,""))</f>
        <v/>
      </c>
      <c r="F3228" s="247" t="str">
        <f>IF('TSA Input'!J3191="","",IF('TSA Input'!J3191="Yes",'TSA Input'!C3191,""))</f>
        <v/>
      </c>
      <c r="G3228" s="36" t="str">
        <f>IF('TSA Input'!J3191="","",IF('TSA Input'!J3191="Yes",'TSA Input'!D3191,""))</f>
        <v/>
      </c>
      <c r="H3228" s="37" t="str">
        <f>IF('TSA Input'!K3191="","",IF('TSA Input'!J3191="Yes",'TSA Input'!G3191,""))</f>
        <v/>
      </c>
      <c r="I3228" s="37" t="str">
        <f>IF('TSA Input'!L3191="","",IF('TSA Input'!J3191="Yes",'TSA Input'!F3191,""))</f>
        <v/>
      </c>
      <c r="J3228" s="39" t="str">
        <f t="shared" si="100"/>
        <v/>
      </c>
      <c r="K3228" s="257" t="str">
        <f>IF('TSA Input'!J3191="","",IF('TSA Input'!J3191="Yes",'TSA Input'!D3191,""))</f>
        <v/>
      </c>
      <c r="L3228" s="258" t="str">
        <f>IF('TSA Input'!J3191="","",IF('TSA Input'!J3191="Yes",'TSA Input'!G3191,""))</f>
        <v/>
      </c>
      <c r="M3228" s="258" t="str">
        <f>IF('TSA Input'!J3191="","",IF('TSA Input'!J3191="Yes",'TSA Input'!F3191,""))</f>
        <v/>
      </c>
      <c r="N3228" s="39" t="str">
        <f t="shared" si="101"/>
        <v/>
      </c>
      <c r="O3228" s="149" t="s">
        <v>11</v>
      </c>
      <c r="P3228" s="148" t="s">
        <v>11</v>
      </c>
      <c r="Q3228" s="1"/>
    </row>
    <row r="3229" spans="1:17" ht="15.75" hidden="1" customHeight="1">
      <c r="A3229" s="1" t="str">
        <f t="shared" si="1"/>
        <v/>
      </c>
      <c r="B3229" s="1"/>
      <c r="C3229" s="34" t="str">
        <f>IF('TSA Input'!J3192="","",IF('TSA Input'!J3192="Yes",'TSA Input'!B3192,"Ineligible"))</f>
        <v/>
      </c>
      <c r="D3229" s="246" t="str">
        <f>IF('TSA Input'!J3192="","",IF('TSA Input'!J3192="Yes",IF('TSA Input'!W3192="","",LEFT('TSA Input'!W3192,LEN('TSA Input'!W3192)-2)),""))</f>
        <v/>
      </c>
      <c r="E3229" s="246" t="str">
        <f>IF('TSA Input'!J3192="","",IF('TSA Input'!J3192="Yes",'TSA Input'!I3192,""))</f>
        <v/>
      </c>
      <c r="F3229" s="247" t="str">
        <f>IF('TSA Input'!J3192="","",IF('TSA Input'!J3192="Yes",'TSA Input'!C3192,""))</f>
        <v/>
      </c>
      <c r="G3229" s="36" t="str">
        <f>IF('TSA Input'!J3192="","",IF('TSA Input'!J3192="Yes",'TSA Input'!D3192,""))</f>
        <v/>
      </c>
      <c r="H3229" s="37" t="str">
        <f>IF('TSA Input'!K3192="","",IF('TSA Input'!J3192="Yes",'TSA Input'!G3192,""))</f>
        <v/>
      </c>
      <c r="I3229" s="37" t="str">
        <f>IF('TSA Input'!L3192="","",IF('TSA Input'!J3192="Yes",'TSA Input'!F3192,""))</f>
        <v/>
      </c>
      <c r="J3229" s="39" t="str">
        <f t="shared" si="100"/>
        <v/>
      </c>
      <c r="K3229" s="257" t="str">
        <f>IF('TSA Input'!J3192="","",IF('TSA Input'!J3192="Yes",'TSA Input'!D3192,""))</f>
        <v/>
      </c>
      <c r="L3229" s="258" t="str">
        <f>IF('TSA Input'!J3192="","",IF('TSA Input'!J3192="Yes",'TSA Input'!G3192,""))</f>
        <v/>
      </c>
      <c r="M3229" s="258" t="str">
        <f>IF('TSA Input'!J3192="","",IF('TSA Input'!J3192="Yes",'TSA Input'!F3192,""))</f>
        <v/>
      </c>
      <c r="N3229" s="39" t="str">
        <f t="shared" si="101"/>
        <v/>
      </c>
      <c r="O3229" s="149" t="s">
        <v>11</v>
      </c>
      <c r="P3229" s="148" t="s">
        <v>11</v>
      </c>
      <c r="Q3229" s="1"/>
    </row>
    <row r="3230" spans="1:17" ht="15.75" hidden="1" customHeight="1">
      <c r="A3230" s="1" t="str">
        <f t="shared" si="1"/>
        <v/>
      </c>
      <c r="B3230" s="1"/>
      <c r="C3230" s="34" t="str">
        <f>IF('TSA Input'!J3193="","",IF('TSA Input'!J3193="Yes",'TSA Input'!B3193,"Ineligible"))</f>
        <v/>
      </c>
      <c r="D3230" s="246" t="str">
        <f>IF('TSA Input'!J3193="","",IF('TSA Input'!J3193="Yes",IF('TSA Input'!W3193="","",LEFT('TSA Input'!W3193,LEN('TSA Input'!W3193)-2)),""))</f>
        <v/>
      </c>
      <c r="E3230" s="246" t="str">
        <f>IF('TSA Input'!J3193="","",IF('TSA Input'!J3193="Yes",'TSA Input'!I3193,""))</f>
        <v/>
      </c>
      <c r="F3230" s="247" t="str">
        <f>IF('TSA Input'!J3193="","",IF('TSA Input'!J3193="Yes",'TSA Input'!C3193,""))</f>
        <v/>
      </c>
      <c r="G3230" s="36" t="str">
        <f>IF('TSA Input'!J3193="","",IF('TSA Input'!J3193="Yes",'TSA Input'!D3193,""))</f>
        <v/>
      </c>
      <c r="H3230" s="37" t="str">
        <f>IF('TSA Input'!K3193="","",IF('TSA Input'!J3193="Yes",'TSA Input'!G3193,""))</f>
        <v/>
      </c>
      <c r="I3230" s="37" t="str">
        <f>IF('TSA Input'!L3193="","",IF('TSA Input'!J3193="Yes",'TSA Input'!F3193,""))</f>
        <v/>
      </c>
      <c r="J3230" s="39" t="str">
        <f t="shared" si="100"/>
        <v/>
      </c>
      <c r="K3230" s="257" t="str">
        <f>IF('TSA Input'!J3193="","",IF('TSA Input'!J3193="Yes",'TSA Input'!D3193,""))</f>
        <v/>
      </c>
      <c r="L3230" s="258" t="str">
        <f>IF('TSA Input'!J3193="","",IF('TSA Input'!J3193="Yes",'TSA Input'!G3193,""))</f>
        <v/>
      </c>
      <c r="M3230" s="258" t="str">
        <f>IF('TSA Input'!J3193="","",IF('TSA Input'!J3193="Yes",'TSA Input'!F3193,""))</f>
        <v/>
      </c>
      <c r="N3230" s="39" t="str">
        <f t="shared" si="101"/>
        <v/>
      </c>
      <c r="O3230" s="149" t="s">
        <v>11</v>
      </c>
      <c r="P3230" s="148" t="s">
        <v>11</v>
      </c>
      <c r="Q3230" s="1"/>
    </row>
    <row r="3231" spans="1:17" ht="15.75" hidden="1" customHeight="1">
      <c r="A3231" s="1" t="str">
        <f t="shared" si="1"/>
        <v/>
      </c>
      <c r="B3231" s="1"/>
      <c r="C3231" s="34" t="str">
        <f>IF('TSA Input'!J3194="","",IF('TSA Input'!J3194="Yes",'TSA Input'!B3194,"Ineligible"))</f>
        <v/>
      </c>
      <c r="D3231" s="246" t="str">
        <f>IF('TSA Input'!J3194="","",IF('TSA Input'!J3194="Yes",IF('TSA Input'!W3194="","",LEFT('TSA Input'!W3194,LEN('TSA Input'!W3194)-2)),""))</f>
        <v/>
      </c>
      <c r="E3231" s="246" t="str">
        <f>IF('TSA Input'!J3194="","",IF('TSA Input'!J3194="Yes",'TSA Input'!I3194,""))</f>
        <v/>
      </c>
      <c r="F3231" s="247" t="str">
        <f>IF('TSA Input'!J3194="","",IF('TSA Input'!J3194="Yes",'TSA Input'!C3194,""))</f>
        <v/>
      </c>
      <c r="G3231" s="36" t="str">
        <f>IF('TSA Input'!J3194="","",IF('TSA Input'!J3194="Yes",'TSA Input'!D3194,""))</f>
        <v/>
      </c>
      <c r="H3231" s="37" t="str">
        <f>IF('TSA Input'!K3194="","",IF('TSA Input'!J3194="Yes",'TSA Input'!G3194,""))</f>
        <v/>
      </c>
      <c r="I3231" s="37" t="str">
        <f>IF('TSA Input'!L3194="","",IF('TSA Input'!J3194="Yes",'TSA Input'!F3194,""))</f>
        <v/>
      </c>
      <c r="J3231" s="39" t="str">
        <f t="shared" si="100"/>
        <v/>
      </c>
      <c r="K3231" s="257" t="str">
        <f>IF('TSA Input'!J3194="","",IF('TSA Input'!J3194="Yes",'TSA Input'!D3194,""))</f>
        <v/>
      </c>
      <c r="L3231" s="258" t="str">
        <f>IF('TSA Input'!J3194="","",IF('TSA Input'!J3194="Yes",'TSA Input'!G3194,""))</f>
        <v/>
      </c>
      <c r="M3231" s="258" t="str">
        <f>IF('TSA Input'!J3194="","",IF('TSA Input'!J3194="Yes",'TSA Input'!F3194,""))</f>
        <v/>
      </c>
      <c r="N3231" s="39" t="str">
        <f t="shared" si="101"/>
        <v/>
      </c>
      <c r="O3231" s="149" t="s">
        <v>11</v>
      </c>
      <c r="P3231" s="148" t="s">
        <v>11</v>
      </c>
      <c r="Q3231" s="1"/>
    </row>
    <row r="3232" spans="1:17" ht="15.75" hidden="1" customHeight="1">
      <c r="A3232" s="1" t="str">
        <f t="shared" si="1"/>
        <v/>
      </c>
      <c r="B3232" s="1"/>
      <c r="C3232" s="34" t="str">
        <f>IF('TSA Input'!J3195="","",IF('TSA Input'!J3195="Yes",'TSA Input'!B3195,"Ineligible"))</f>
        <v/>
      </c>
      <c r="D3232" s="246" t="str">
        <f>IF('TSA Input'!J3195="","",IF('TSA Input'!J3195="Yes",IF('TSA Input'!W3195="","",LEFT('TSA Input'!W3195,LEN('TSA Input'!W3195)-2)),""))</f>
        <v/>
      </c>
      <c r="E3232" s="246" t="str">
        <f>IF('TSA Input'!J3195="","",IF('TSA Input'!J3195="Yes",'TSA Input'!I3195,""))</f>
        <v/>
      </c>
      <c r="F3232" s="247" t="str">
        <f>IF('TSA Input'!J3195="","",IF('TSA Input'!J3195="Yes",'TSA Input'!C3195,""))</f>
        <v/>
      </c>
      <c r="G3232" s="36" t="str">
        <f>IF('TSA Input'!J3195="","",IF('TSA Input'!J3195="Yes",'TSA Input'!D3195,""))</f>
        <v/>
      </c>
      <c r="H3232" s="37" t="str">
        <f>IF('TSA Input'!K3195="","",IF('TSA Input'!J3195="Yes",'TSA Input'!G3195,""))</f>
        <v/>
      </c>
      <c r="I3232" s="37" t="str">
        <f>IF('TSA Input'!L3195="","",IF('TSA Input'!J3195="Yes",'TSA Input'!F3195,""))</f>
        <v/>
      </c>
      <c r="J3232" s="39" t="str">
        <f t="shared" si="100"/>
        <v/>
      </c>
      <c r="K3232" s="257" t="str">
        <f>IF('TSA Input'!J3195="","",IF('TSA Input'!J3195="Yes",'TSA Input'!D3195,""))</f>
        <v/>
      </c>
      <c r="L3232" s="258" t="str">
        <f>IF('TSA Input'!J3195="","",IF('TSA Input'!J3195="Yes",'TSA Input'!G3195,""))</f>
        <v/>
      </c>
      <c r="M3232" s="258" t="str">
        <f>IF('TSA Input'!J3195="","",IF('TSA Input'!J3195="Yes",'TSA Input'!F3195,""))</f>
        <v/>
      </c>
      <c r="N3232" s="39" t="str">
        <f t="shared" si="101"/>
        <v/>
      </c>
      <c r="O3232" s="149" t="s">
        <v>11</v>
      </c>
      <c r="P3232" s="148" t="s">
        <v>11</v>
      </c>
      <c r="Q3232" s="1"/>
    </row>
    <row r="3233" spans="1:17" ht="15.75" hidden="1" customHeight="1">
      <c r="A3233" s="1" t="str">
        <f t="shared" si="1"/>
        <v/>
      </c>
      <c r="B3233" s="1"/>
      <c r="C3233" s="34" t="str">
        <f>IF('TSA Input'!J3196="","",IF('TSA Input'!J3196="Yes",'TSA Input'!B3196,"Ineligible"))</f>
        <v/>
      </c>
      <c r="D3233" s="246" t="str">
        <f>IF('TSA Input'!J3196="","",IF('TSA Input'!J3196="Yes",IF('TSA Input'!W3196="","",LEFT('TSA Input'!W3196,LEN('TSA Input'!W3196)-2)),""))</f>
        <v/>
      </c>
      <c r="E3233" s="246" t="str">
        <f>IF('TSA Input'!J3196="","",IF('TSA Input'!J3196="Yes",'TSA Input'!I3196,""))</f>
        <v/>
      </c>
      <c r="F3233" s="247" t="str">
        <f>IF('TSA Input'!J3196="","",IF('TSA Input'!J3196="Yes",'TSA Input'!C3196,""))</f>
        <v/>
      </c>
      <c r="G3233" s="36" t="str">
        <f>IF('TSA Input'!J3196="","",IF('TSA Input'!J3196="Yes",'TSA Input'!D3196,""))</f>
        <v/>
      </c>
      <c r="H3233" s="37" t="str">
        <f>IF('TSA Input'!K3196="","",IF('TSA Input'!J3196="Yes",'TSA Input'!G3196,""))</f>
        <v/>
      </c>
      <c r="I3233" s="37" t="str">
        <f>IF('TSA Input'!L3196="","",IF('TSA Input'!J3196="Yes",'TSA Input'!F3196,""))</f>
        <v/>
      </c>
      <c r="J3233" s="39" t="str">
        <f t="shared" si="100"/>
        <v/>
      </c>
      <c r="K3233" s="257" t="str">
        <f>IF('TSA Input'!J3196="","",IF('TSA Input'!J3196="Yes",'TSA Input'!D3196,""))</f>
        <v/>
      </c>
      <c r="L3233" s="258" t="str">
        <f>IF('TSA Input'!J3196="","",IF('TSA Input'!J3196="Yes",'TSA Input'!G3196,""))</f>
        <v/>
      </c>
      <c r="M3233" s="258" t="str">
        <f>IF('TSA Input'!J3196="","",IF('TSA Input'!J3196="Yes",'TSA Input'!F3196,""))</f>
        <v/>
      </c>
      <c r="N3233" s="39" t="str">
        <f t="shared" si="101"/>
        <v/>
      </c>
      <c r="O3233" s="149" t="s">
        <v>11</v>
      </c>
      <c r="P3233" s="148" t="s">
        <v>11</v>
      </c>
      <c r="Q3233" s="1"/>
    </row>
    <row r="3234" spans="1:17" ht="15.75" hidden="1" customHeight="1">
      <c r="A3234" s="1" t="str">
        <f t="shared" si="1"/>
        <v/>
      </c>
      <c r="B3234" s="1"/>
      <c r="C3234" s="34" t="str">
        <f>IF('TSA Input'!J3197="","",IF('TSA Input'!J3197="Yes",'TSA Input'!B3197,"Ineligible"))</f>
        <v/>
      </c>
      <c r="D3234" s="246" t="str">
        <f>IF('TSA Input'!J3197="","",IF('TSA Input'!J3197="Yes",IF('TSA Input'!W3197="","",LEFT('TSA Input'!W3197,LEN('TSA Input'!W3197)-2)),""))</f>
        <v/>
      </c>
      <c r="E3234" s="246" t="str">
        <f>IF('TSA Input'!J3197="","",IF('TSA Input'!J3197="Yes",'TSA Input'!I3197,""))</f>
        <v/>
      </c>
      <c r="F3234" s="247" t="str">
        <f>IF('TSA Input'!J3197="","",IF('TSA Input'!J3197="Yes",'TSA Input'!C3197,""))</f>
        <v/>
      </c>
      <c r="G3234" s="36" t="str">
        <f>IF('TSA Input'!J3197="","",IF('TSA Input'!J3197="Yes",'TSA Input'!D3197,""))</f>
        <v/>
      </c>
      <c r="H3234" s="37" t="str">
        <f>IF('TSA Input'!K3197="","",IF('TSA Input'!J3197="Yes",'TSA Input'!G3197,""))</f>
        <v/>
      </c>
      <c r="I3234" s="37" t="str">
        <f>IF('TSA Input'!L3197="","",IF('TSA Input'!J3197="Yes",'TSA Input'!F3197,""))</f>
        <v/>
      </c>
      <c r="J3234" s="39" t="str">
        <f t="shared" si="100"/>
        <v/>
      </c>
      <c r="K3234" s="257" t="str">
        <f>IF('TSA Input'!J3197="","",IF('TSA Input'!J3197="Yes",'TSA Input'!D3197,""))</f>
        <v/>
      </c>
      <c r="L3234" s="258" t="str">
        <f>IF('TSA Input'!J3197="","",IF('TSA Input'!J3197="Yes",'TSA Input'!G3197,""))</f>
        <v/>
      </c>
      <c r="M3234" s="258" t="str">
        <f>IF('TSA Input'!J3197="","",IF('TSA Input'!J3197="Yes",'TSA Input'!F3197,""))</f>
        <v/>
      </c>
      <c r="N3234" s="39" t="str">
        <f t="shared" si="101"/>
        <v/>
      </c>
      <c r="O3234" s="149" t="s">
        <v>11</v>
      </c>
      <c r="P3234" s="148" t="s">
        <v>11</v>
      </c>
      <c r="Q3234" s="1"/>
    </row>
    <row r="3235" spans="1:17" ht="15.75" hidden="1" customHeight="1">
      <c r="A3235" s="1" t="str">
        <f t="shared" si="1"/>
        <v/>
      </c>
      <c r="B3235" s="1"/>
      <c r="C3235" s="34" t="str">
        <f>IF('TSA Input'!J3198="","",IF('TSA Input'!J3198="Yes",'TSA Input'!B3198,"Ineligible"))</f>
        <v/>
      </c>
      <c r="D3235" s="246" t="str">
        <f>IF('TSA Input'!J3198="","",IF('TSA Input'!J3198="Yes",IF('TSA Input'!W3198="","",LEFT('TSA Input'!W3198,LEN('TSA Input'!W3198)-2)),""))</f>
        <v/>
      </c>
      <c r="E3235" s="246" t="str">
        <f>IF('TSA Input'!J3198="","",IF('TSA Input'!J3198="Yes",'TSA Input'!I3198,""))</f>
        <v/>
      </c>
      <c r="F3235" s="247" t="str">
        <f>IF('TSA Input'!J3198="","",IF('TSA Input'!J3198="Yes",'TSA Input'!C3198,""))</f>
        <v/>
      </c>
      <c r="G3235" s="36" t="str">
        <f>IF('TSA Input'!J3198="","",IF('TSA Input'!J3198="Yes",'TSA Input'!D3198,""))</f>
        <v/>
      </c>
      <c r="H3235" s="37" t="str">
        <f>IF('TSA Input'!K3198="","",IF('TSA Input'!J3198="Yes",'TSA Input'!G3198,""))</f>
        <v/>
      </c>
      <c r="I3235" s="37" t="str">
        <f>IF('TSA Input'!L3198="","",IF('TSA Input'!J3198="Yes",'TSA Input'!F3198,""))</f>
        <v/>
      </c>
      <c r="J3235" s="39" t="str">
        <f t="shared" si="100"/>
        <v/>
      </c>
      <c r="K3235" s="257" t="str">
        <f>IF('TSA Input'!J3198="","",IF('TSA Input'!J3198="Yes",'TSA Input'!D3198,""))</f>
        <v/>
      </c>
      <c r="L3235" s="258" t="str">
        <f>IF('TSA Input'!J3198="","",IF('TSA Input'!J3198="Yes",'TSA Input'!G3198,""))</f>
        <v/>
      </c>
      <c r="M3235" s="258" t="str">
        <f>IF('TSA Input'!J3198="","",IF('TSA Input'!J3198="Yes",'TSA Input'!F3198,""))</f>
        <v/>
      </c>
      <c r="N3235" s="39" t="str">
        <f t="shared" si="101"/>
        <v/>
      </c>
      <c r="O3235" s="149" t="s">
        <v>11</v>
      </c>
      <c r="P3235" s="148" t="s">
        <v>11</v>
      </c>
      <c r="Q3235" s="1"/>
    </row>
    <row r="3236" spans="1:17" ht="15.75" hidden="1" customHeight="1">
      <c r="A3236" s="1" t="str">
        <f t="shared" si="1"/>
        <v/>
      </c>
      <c r="B3236" s="1"/>
      <c r="C3236" s="34" t="str">
        <f>IF('TSA Input'!J3199="","",IF('TSA Input'!J3199="Yes",'TSA Input'!B3199,"Ineligible"))</f>
        <v/>
      </c>
      <c r="D3236" s="246" t="str">
        <f>IF('TSA Input'!J3199="","",IF('TSA Input'!J3199="Yes",IF('TSA Input'!W3199="","",LEFT('TSA Input'!W3199,LEN('TSA Input'!W3199)-2)),""))</f>
        <v/>
      </c>
      <c r="E3236" s="246" t="str">
        <f>IF('TSA Input'!J3199="","",IF('TSA Input'!J3199="Yes",'TSA Input'!I3199,""))</f>
        <v/>
      </c>
      <c r="F3236" s="247" t="str">
        <f>IF('TSA Input'!J3199="","",IF('TSA Input'!J3199="Yes",'TSA Input'!C3199,""))</f>
        <v/>
      </c>
      <c r="G3236" s="36" t="str">
        <f>IF('TSA Input'!J3199="","",IF('TSA Input'!J3199="Yes",'TSA Input'!D3199,""))</f>
        <v/>
      </c>
      <c r="H3236" s="37" t="str">
        <f>IF('TSA Input'!K3199="","",IF('TSA Input'!J3199="Yes",'TSA Input'!G3199,""))</f>
        <v/>
      </c>
      <c r="I3236" s="37" t="str">
        <f>IF('TSA Input'!L3199="","",IF('TSA Input'!J3199="Yes",'TSA Input'!F3199,""))</f>
        <v/>
      </c>
      <c r="J3236" s="39" t="str">
        <f t="shared" si="100"/>
        <v/>
      </c>
      <c r="K3236" s="257" t="str">
        <f>IF('TSA Input'!J3199="","",IF('TSA Input'!J3199="Yes",'TSA Input'!D3199,""))</f>
        <v/>
      </c>
      <c r="L3236" s="258" t="str">
        <f>IF('TSA Input'!J3199="","",IF('TSA Input'!J3199="Yes",'TSA Input'!G3199,""))</f>
        <v/>
      </c>
      <c r="M3236" s="258" t="str">
        <f>IF('TSA Input'!J3199="","",IF('TSA Input'!J3199="Yes",'TSA Input'!F3199,""))</f>
        <v/>
      </c>
      <c r="N3236" s="39" t="str">
        <f t="shared" si="101"/>
        <v/>
      </c>
      <c r="O3236" s="149" t="s">
        <v>11</v>
      </c>
      <c r="P3236" s="148" t="s">
        <v>11</v>
      </c>
      <c r="Q3236" s="1"/>
    </row>
    <row r="3237" spans="1:17" ht="15.75" hidden="1" customHeight="1">
      <c r="A3237" s="1" t="str">
        <f t="shared" si="1"/>
        <v/>
      </c>
      <c r="B3237" s="1"/>
      <c r="C3237" s="34" t="str">
        <f>IF('TSA Input'!J3200="","",IF('TSA Input'!J3200="Yes",'TSA Input'!B3200,"Ineligible"))</f>
        <v/>
      </c>
      <c r="D3237" s="246" t="str">
        <f>IF('TSA Input'!J3200="","",IF('TSA Input'!J3200="Yes",IF('TSA Input'!W3200="","",LEFT('TSA Input'!W3200,LEN('TSA Input'!W3200)-2)),""))</f>
        <v/>
      </c>
      <c r="E3237" s="246" t="str">
        <f>IF('TSA Input'!J3200="","",IF('TSA Input'!J3200="Yes",'TSA Input'!I3200,""))</f>
        <v/>
      </c>
      <c r="F3237" s="247" t="str">
        <f>IF('TSA Input'!J3200="","",IF('TSA Input'!J3200="Yes",'TSA Input'!C3200,""))</f>
        <v/>
      </c>
      <c r="G3237" s="36" t="str">
        <f>IF('TSA Input'!J3200="","",IF('TSA Input'!J3200="Yes",'TSA Input'!D3200,""))</f>
        <v/>
      </c>
      <c r="H3237" s="37" t="str">
        <f>IF('TSA Input'!K3200="","",IF('TSA Input'!J3200="Yes",'TSA Input'!G3200,""))</f>
        <v/>
      </c>
      <c r="I3237" s="37" t="str">
        <f>IF('TSA Input'!L3200="","",IF('TSA Input'!J3200="Yes",'TSA Input'!F3200,""))</f>
        <v/>
      </c>
      <c r="J3237" s="39" t="str">
        <f t="shared" si="100"/>
        <v/>
      </c>
      <c r="K3237" s="257" t="str">
        <f>IF('TSA Input'!J3200="","",IF('TSA Input'!J3200="Yes",'TSA Input'!D3200,""))</f>
        <v/>
      </c>
      <c r="L3237" s="258" t="str">
        <f>IF('TSA Input'!J3200="","",IF('TSA Input'!J3200="Yes",'TSA Input'!G3200,""))</f>
        <v/>
      </c>
      <c r="M3237" s="258" t="str">
        <f>IF('TSA Input'!J3200="","",IF('TSA Input'!J3200="Yes",'TSA Input'!F3200,""))</f>
        <v/>
      </c>
      <c r="N3237" s="39" t="str">
        <f t="shared" si="101"/>
        <v/>
      </c>
      <c r="O3237" s="149" t="s">
        <v>11</v>
      </c>
      <c r="P3237" s="148" t="s">
        <v>11</v>
      </c>
      <c r="Q3237" s="1"/>
    </row>
    <row r="3238" spans="1:17" ht="15.75" hidden="1" customHeight="1">
      <c r="A3238" s="1" t="str">
        <f t="shared" si="1"/>
        <v/>
      </c>
      <c r="B3238" s="1"/>
      <c r="C3238" s="34" t="str">
        <f>IF('TSA Input'!J3201="","",IF('TSA Input'!J3201="Yes",'TSA Input'!B3201,"Ineligible"))</f>
        <v/>
      </c>
      <c r="D3238" s="246" t="str">
        <f>IF('TSA Input'!J3201="","",IF('TSA Input'!J3201="Yes",IF('TSA Input'!W3201="","",LEFT('TSA Input'!W3201,LEN('TSA Input'!W3201)-2)),""))</f>
        <v/>
      </c>
      <c r="E3238" s="246" t="str">
        <f>IF('TSA Input'!J3201="","",IF('TSA Input'!J3201="Yes",'TSA Input'!I3201,""))</f>
        <v/>
      </c>
      <c r="F3238" s="247" t="str">
        <f>IF('TSA Input'!J3201="","",IF('TSA Input'!J3201="Yes",'TSA Input'!C3201,""))</f>
        <v/>
      </c>
      <c r="G3238" s="36" t="str">
        <f>IF('TSA Input'!J3201="","",IF('TSA Input'!J3201="Yes",'TSA Input'!D3201,""))</f>
        <v/>
      </c>
      <c r="H3238" s="37" t="str">
        <f>IF('TSA Input'!K3201="","",IF('TSA Input'!J3201="Yes",'TSA Input'!G3201,""))</f>
        <v/>
      </c>
      <c r="I3238" s="37" t="str">
        <f>IF('TSA Input'!L3201="","",IF('TSA Input'!J3201="Yes",'TSA Input'!F3201,""))</f>
        <v/>
      </c>
      <c r="J3238" s="39" t="str">
        <f t="shared" si="100"/>
        <v/>
      </c>
      <c r="K3238" s="257" t="str">
        <f>IF('TSA Input'!J3201="","",IF('TSA Input'!J3201="Yes",'TSA Input'!D3201,""))</f>
        <v/>
      </c>
      <c r="L3238" s="258" t="str">
        <f>IF('TSA Input'!J3201="","",IF('TSA Input'!J3201="Yes",'TSA Input'!G3201,""))</f>
        <v/>
      </c>
      <c r="M3238" s="258" t="str">
        <f>IF('TSA Input'!J3201="","",IF('TSA Input'!J3201="Yes",'TSA Input'!F3201,""))</f>
        <v/>
      </c>
      <c r="N3238" s="39" t="str">
        <f t="shared" si="101"/>
        <v/>
      </c>
      <c r="O3238" s="149" t="s">
        <v>11</v>
      </c>
      <c r="P3238" s="148" t="s">
        <v>11</v>
      </c>
      <c r="Q3238" s="1"/>
    </row>
    <row r="3239" spans="1:17" ht="15.75" hidden="1" customHeight="1">
      <c r="A3239" s="1" t="str">
        <f t="shared" si="1"/>
        <v/>
      </c>
      <c r="B3239" s="1"/>
      <c r="C3239" s="34" t="str">
        <f>IF('TSA Input'!J3202="","",IF('TSA Input'!J3202="Yes",'TSA Input'!B3202,"Ineligible"))</f>
        <v/>
      </c>
      <c r="D3239" s="246" t="str">
        <f>IF('TSA Input'!J3202="","",IF('TSA Input'!J3202="Yes",IF('TSA Input'!W3202="","",LEFT('TSA Input'!W3202,LEN('TSA Input'!W3202)-2)),""))</f>
        <v/>
      </c>
      <c r="E3239" s="246" t="str">
        <f>IF('TSA Input'!J3202="","",IF('TSA Input'!J3202="Yes",'TSA Input'!I3202,""))</f>
        <v/>
      </c>
      <c r="F3239" s="247" t="str">
        <f>IF('TSA Input'!J3202="","",IF('TSA Input'!J3202="Yes",'TSA Input'!C3202,""))</f>
        <v/>
      </c>
      <c r="G3239" s="36" t="str">
        <f>IF('TSA Input'!J3202="","",IF('TSA Input'!J3202="Yes",'TSA Input'!D3202,""))</f>
        <v/>
      </c>
      <c r="H3239" s="37" t="str">
        <f>IF('TSA Input'!K3202="","",IF('TSA Input'!J3202="Yes",'TSA Input'!G3202,""))</f>
        <v/>
      </c>
      <c r="I3239" s="37" t="str">
        <f>IF('TSA Input'!L3202="","",IF('TSA Input'!J3202="Yes",'TSA Input'!F3202,""))</f>
        <v/>
      </c>
      <c r="J3239" s="39" t="str">
        <f t="shared" si="100"/>
        <v/>
      </c>
      <c r="K3239" s="257" t="str">
        <f>IF('TSA Input'!J3202="","",IF('TSA Input'!J3202="Yes",'TSA Input'!D3202,""))</f>
        <v/>
      </c>
      <c r="L3239" s="258" t="str">
        <f>IF('TSA Input'!J3202="","",IF('TSA Input'!J3202="Yes",'TSA Input'!G3202,""))</f>
        <v/>
      </c>
      <c r="M3239" s="258" t="str">
        <f>IF('TSA Input'!J3202="","",IF('TSA Input'!J3202="Yes",'TSA Input'!F3202,""))</f>
        <v/>
      </c>
      <c r="N3239" s="39" t="str">
        <f t="shared" si="101"/>
        <v/>
      </c>
      <c r="O3239" s="149" t="s">
        <v>11</v>
      </c>
      <c r="P3239" s="148" t="s">
        <v>11</v>
      </c>
      <c r="Q3239" s="1"/>
    </row>
    <row r="3240" spans="1:17" ht="15.75" hidden="1" customHeight="1">
      <c r="A3240" s="1" t="str">
        <f t="shared" si="1"/>
        <v/>
      </c>
      <c r="B3240" s="1"/>
      <c r="C3240" s="34" t="str">
        <f>IF('TSA Input'!J3203="","",IF('TSA Input'!J3203="Yes",'TSA Input'!B3203,"Ineligible"))</f>
        <v/>
      </c>
      <c r="D3240" s="246" t="str">
        <f>IF('TSA Input'!J3203="","",IF('TSA Input'!J3203="Yes",IF('TSA Input'!W3203="","",LEFT('TSA Input'!W3203,LEN('TSA Input'!W3203)-2)),""))</f>
        <v/>
      </c>
      <c r="E3240" s="246" t="str">
        <f>IF('TSA Input'!J3203="","",IF('TSA Input'!J3203="Yes",'TSA Input'!I3203,""))</f>
        <v/>
      </c>
      <c r="F3240" s="247" t="str">
        <f>IF('TSA Input'!J3203="","",IF('TSA Input'!J3203="Yes",'TSA Input'!C3203,""))</f>
        <v/>
      </c>
      <c r="G3240" s="36" t="str">
        <f>IF('TSA Input'!J3203="","",IF('TSA Input'!J3203="Yes",'TSA Input'!D3203,""))</f>
        <v/>
      </c>
      <c r="H3240" s="37" t="str">
        <f>IF('TSA Input'!K3203="","",IF('TSA Input'!J3203="Yes",'TSA Input'!G3203,""))</f>
        <v/>
      </c>
      <c r="I3240" s="37" t="str">
        <f>IF('TSA Input'!L3203="","",IF('TSA Input'!J3203="Yes",'TSA Input'!F3203,""))</f>
        <v/>
      </c>
      <c r="J3240" s="39" t="str">
        <f t="shared" si="100"/>
        <v/>
      </c>
      <c r="K3240" s="257" t="str">
        <f>IF('TSA Input'!J3203="","",IF('TSA Input'!J3203="Yes",'TSA Input'!D3203,""))</f>
        <v/>
      </c>
      <c r="L3240" s="258" t="str">
        <f>IF('TSA Input'!J3203="","",IF('TSA Input'!J3203="Yes",'TSA Input'!G3203,""))</f>
        <v/>
      </c>
      <c r="M3240" s="258" t="str">
        <f>IF('TSA Input'!J3203="","",IF('TSA Input'!J3203="Yes",'TSA Input'!F3203,""))</f>
        <v/>
      </c>
      <c r="N3240" s="39" t="str">
        <f t="shared" si="101"/>
        <v/>
      </c>
      <c r="O3240" s="149" t="s">
        <v>11</v>
      </c>
      <c r="P3240" s="148" t="s">
        <v>11</v>
      </c>
      <c r="Q3240" s="1"/>
    </row>
    <row r="3241" spans="1:17" ht="15.75" hidden="1" customHeight="1">
      <c r="A3241" s="1" t="str">
        <f t="shared" si="1"/>
        <v/>
      </c>
      <c r="B3241" s="1"/>
      <c r="C3241" s="34" t="str">
        <f>IF('TSA Input'!J3204="","",IF('TSA Input'!J3204="Yes",'TSA Input'!B3204,"Ineligible"))</f>
        <v/>
      </c>
      <c r="D3241" s="246" t="str">
        <f>IF('TSA Input'!J3204="","",IF('TSA Input'!J3204="Yes",IF('TSA Input'!W3204="","",LEFT('TSA Input'!W3204,LEN('TSA Input'!W3204)-2)),""))</f>
        <v/>
      </c>
      <c r="E3241" s="246" t="str">
        <f>IF('TSA Input'!J3204="","",IF('TSA Input'!J3204="Yes",'TSA Input'!I3204,""))</f>
        <v/>
      </c>
      <c r="F3241" s="247" t="str">
        <f>IF('TSA Input'!J3204="","",IF('TSA Input'!J3204="Yes",'TSA Input'!C3204,""))</f>
        <v/>
      </c>
      <c r="G3241" s="36" t="str">
        <f>IF('TSA Input'!J3204="","",IF('TSA Input'!J3204="Yes",'TSA Input'!D3204,""))</f>
        <v/>
      </c>
      <c r="H3241" s="37" t="str">
        <f>IF('TSA Input'!K3204="","",IF('TSA Input'!J3204="Yes",'TSA Input'!G3204,""))</f>
        <v/>
      </c>
      <c r="I3241" s="37" t="str">
        <f>IF('TSA Input'!L3204="","",IF('TSA Input'!J3204="Yes",'TSA Input'!F3204,""))</f>
        <v/>
      </c>
      <c r="J3241" s="39" t="str">
        <f t="shared" ref="J3241:J3304" si="102">IF($C3241="","",SUM(G3241:I3241))</f>
        <v/>
      </c>
      <c r="K3241" s="257" t="str">
        <f>IF('TSA Input'!J3204="","",IF('TSA Input'!J3204="Yes",'TSA Input'!D3204,""))</f>
        <v/>
      </c>
      <c r="L3241" s="258" t="str">
        <f>IF('TSA Input'!J3204="","",IF('TSA Input'!J3204="Yes",'TSA Input'!G3204,""))</f>
        <v/>
      </c>
      <c r="M3241" s="258" t="str">
        <f>IF('TSA Input'!J3204="","",IF('TSA Input'!J3204="Yes",'TSA Input'!F3204,""))</f>
        <v/>
      </c>
      <c r="N3241" s="39" t="str">
        <f t="shared" ref="N3241:N3304" si="103">IF($C3241="","",SUM(K3241:M3241))</f>
        <v/>
      </c>
      <c r="O3241" s="149" t="s">
        <v>11</v>
      </c>
      <c r="P3241" s="148" t="s">
        <v>11</v>
      </c>
      <c r="Q3241" s="1"/>
    </row>
    <row r="3242" spans="1:17" ht="15.75" hidden="1" customHeight="1">
      <c r="A3242" s="1" t="str">
        <f t="shared" si="1"/>
        <v/>
      </c>
      <c r="B3242" s="1"/>
      <c r="C3242" s="34" t="str">
        <f>IF('TSA Input'!J3205="","",IF('TSA Input'!J3205="Yes",'TSA Input'!B3205,"Ineligible"))</f>
        <v/>
      </c>
      <c r="D3242" s="246" t="str">
        <f>IF('TSA Input'!J3205="","",IF('TSA Input'!J3205="Yes",IF('TSA Input'!W3205="","",LEFT('TSA Input'!W3205,LEN('TSA Input'!W3205)-2)),""))</f>
        <v/>
      </c>
      <c r="E3242" s="246" t="str">
        <f>IF('TSA Input'!J3205="","",IF('TSA Input'!J3205="Yes",'TSA Input'!I3205,""))</f>
        <v/>
      </c>
      <c r="F3242" s="247" t="str">
        <f>IF('TSA Input'!J3205="","",IF('TSA Input'!J3205="Yes",'TSA Input'!C3205,""))</f>
        <v/>
      </c>
      <c r="G3242" s="36" t="str">
        <f>IF('TSA Input'!J3205="","",IF('TSA Input'!J3205="Yes",'TSA Input'!D3205,""))</f>
        <v/>
      </c>
      <c r="H3242" s="37" t="str">
        <f>IF('TSA Input'!K3205="","",IF('TSA Input'!J3205="Yes",'TSA Input'!G3205,""))</f>
        <v/>
      </c>
      <c r="I3242" s="37" t="str">
        <f>IF('TSA Input'!L3205="","",IF('TSA Input'!J3205="Yes",'TSA Input'!F3205,""))</f>
        <v/>
      </c>
      <c r="J3242" s="39" t="str">
        <f t="shared" si="102"/>
        <v/>
      </c>
      <c r="K3242" s="257" t="str">
        <f>IF('TSA Input'!J3205="","",IF('TSA Input'!J3205="Yes",'TSA Input'!D3205,""))</f>
        <v/>
      </c>
      <c r="L3242" s="258" t="str">
        <f>IF('TSA Input'!J3205="","",IF('TSA Input'!J3205="Yes",'TSA Input'!G3205,""))</f>
        <v/>
      </c>
      <c r="M3242" s="258" t="str">
        <f>IF('TSA Input'!J3205="","",IF('TSA Input'!J3205="Yes",'TSA Input'!F3205,""))</f>
        <v/>
      </c>
      <c r="N3242" s="39" t="str">
        <f t="shared" si="103"/>
        <v/>
      </c>
      <c r="O3242" s="149" t="s">
        <v>11</v>
      </c>
      <c r="P3242" s="148" t="s">
        <v>11</v>
      </c>
      <c r="Q3242" s="1"/>
    </row>
    <row r="3243" spans="1:17" ht="15.75" hidden="1" customHeight="1">
      <c r="A3243" s="1" t="str">
        <f t="shared" si="1"/>
        <v/>
      </c>
      <c r="B3243" s="1"/>
      <c r="C3243" s="34" t="str">
        <f>IF('TSA Input'!J3206="","",IF('TSA Input'!J3206="Yes",'TSA Input'!B3206,"Ineligible"))</f>
        <v/>
      </c>
      <c r="D3243" s="246" t="str">
        <f>IF('TSA Input'!J3206="","",IF('TSA Input'!J3206="Yes",IF('TSA Input'!W3206="","",LEFT('TSA Input'!W3206,LEN('TSA Input'!W3206)-2)),""))</f>
        <v/>
      </c>
      <c r="E3243" s="246" t="str">
        <f>IF('TSA Input'!J3206="","",IF('TSA Input'!J3206="Yes",'TSA Input'!I3206,""))</f>
        <v/>
      </c>
      <c r="F3243" s="247" t="str">
        <f>IF('TSA Input'!J3206="","",IF('TSA Input'!J3206="Yes",'TSA Input'!C3206,""))</f>
        <v/>
      </c>
      <c r="G3243" s="36" t="str">
        <f>IF('TSA Input'!J3206="","",IF('TSA Input'!J3206="Yes",'TSA Input'!D3206,""))</f>
        <v/>
      </c>
      <c r="H3243" s="37" t="str">
        <f>IF('TSA Input'!K3206="","",IF('TSA Input'!J3206="Yes",'TSA Input'!G3206,""))</f>
        <v/>
      </c>
      <c r="I3243" s="37" t="str">
        <f>IF('TSA Input'!L3206="","",IF('TSA Input'!J3206="Yes",'TSA Input'!F3206,""))</f>
        <v/>
      </c>
      <c r="J3243" s="39" t="str">
        <f t="shared" si="102"/>
        <v/>
      </c>
      <c r="K3243" s="257" t="str">
        <f>IF('TSA Input'!J3206="","",IF('TSA Input'!J3206="Yes",'TSA Input'!D3206,""))</f>
        <v/>
      </c>
      <c r="L3243" s="258" t="str">
        <f>IF('TSA Input'!J3206="","",IF('TSA Input'!J3206="Yes",'TSA Input'!G3206,""))</f>
        <v/>
      </c>
      <c r="M3243" s="258" t="str">
        <f>IF('TSA Input'!J3206="","",IF('TSA Input'!J3206="Yes",'TSA Input'!F3206,""))</f>
        <v/>
      </c>
      <c r="N3243" s="39" t="str">
        <f t="shared" si="103"/>
        <v/>
      </c>
      <c r="O3243" s="149" t="s">
        <v>11</v>
      </c>
      <c r="P3243" s="148" t="s">
        <v>11</v>
      </c>
      <c r="Q3243" s="1"/>
    </row>
    <row r="3244" spans="1:17" ht="15.75" hidden="1" customHeight="1">
      <c r="A3244" s="1" t="str">
        <f t="shared" si="1"/>
        <v/>
      </c>
      <c r="B3244" s="1"/>
      <c r="C3244" s="34" t="str">
        <f>IF('TSA Input'!J3207="","",IF('TSA Input'!J3207="Yes",'TSA Input'!B3207,"Ineligible"))</f>
        <v/>
      </c>
      <c r="D3244" s="246" t="str">
        <f>IF('TSA Input'!J3207="","",IF('TSA Input'!J3207="Yes",IF('TSA Input'!W3207="","",LEFT('TSA Input'!W3207,LEN('TSA Input'!W3207)-2)),""))</f>
        <v/>
      </c>
      <c r="E3244" s="246" t="str">
        <f>IF('TSA Input'!J3207="","",IF('TSA Input'!J3207="Yes",'TSA Input'!I3207,""))</f>
        <v/>
      </c>
      <c r="F3244" s="247" t="str">
        <f>IF('TSA Input'!J3207="","",IF('TSA Input'!J3207="Yes",'TSA Input'!C3207,""))</f>
        <v/>
      </c>
      <c r="G3244" s="36" t="str">
        <f>IF('TSA Input'!J3207="","",IF('TSA Input'!J3207="Yes",'TSA Input'!D3207,""))</f>
        <v/>
      </c>
      <c r="H3244" s="37" t="str">
        <f>IF('TSA Input'!K3207="","",IF('TSA Input'!J3207="Yes",'TSA Input'!G3207,""))</f>
        <v/>
      </c>
      <c r="I3244" s="37" t="str">
        <f>IF('TSA Input'!L3207="","",IF('TSA Input'!J3207="Yes",'TSA Input'!F3207,""))</f>
        <v/>
      </c>
      <c r="J3244" s="39" t="str">
        <f t="shared" si="102"/>
        <v/>
      </c>
      <c r="K3244" s="257" t="str">
        <f>IF('TSA Input'!J3207="","",IF('TSA Input'!J3207="Yes",'TSA Input'!D3207,""))</f>
        <v/>
      </c>
      <c r="L3244" s="258" t="str">
        <f>IF('TSA Input'!J3207="","",IF('TSA Input'!J3207="Yes",'TSA Input'!G3207,""))</f>
        <v/>
      </c>
      <c r="M3244" s="258" t="str">
        <f>IF('TSA Input'!J3207="","",IF('TSA Input'!J3207="Yes",'TSA Input'!F3207,""))</f>
        <v/>
      </c>
      <c r="N3244" s="39" t="str">
        <f t="shared" si="103"/>
        <v/>
      </c>
      <c r="O3244" s="149" t="s">
        <v>11</v>
      </c>
      <c r="P3244" s="148" t="s">
        <v>11</v>
      </c>
      <c r="Q3244" s="1"/>
    </row>
    <row r="3245" spans="1:17" ht="15.75" hidden="1" customHeight="1">
      <c r="A3245" s="1" t="str">
        <f t="shared" si="1"/>
        <v/>
      </c>
      <c r="B3245" s="1"/>
      <c r="C3245" s="34" t="str">
        <f>IF('TSA Input'!J3208="","",IF('TSA Input'!J3208="Yes",'TSA Input'!B3208,"Ineligible"))</f>
        <v/>
      </c>
      <c r="D3245" s="246" t="str">
        <f>IF('TSA Input'!J3208="","",IF('TSA Input'!J3208="Yes",IF('TSA Input'!W3208="","",LEFT('TSA Input'!W3208,LEN('TSA Input'!W3208)-2)),""))</f>
        <v/>
      </c>
      <c r="E3245" s="246" t="str">
        <f>IF('TSA Input'!J3208="","",IF('TSA Input'!J3208="Yes",'TSA Input'!I3208,""))</f>
        <v/>
      </c>
      <c r="F3245" s="247" t="str">
        <f>IF('TSA Input'!J3208="","",IF('TSA Input'!J3208="Yes",'TSA Input'!C3208,""))</f>
        <v/>
      </c>
      <c r="G3245" s="36" t="str">
        <f>IF('TSA Input'!J3208="","",IF('TSA Input'!J3208="Yes",'TSA Input'!D3208,""))</f>
        <v/>
      </c>
      <c r="H3245" s="37" t="str">
        <f>IF('TSA Input'!K3208="","",IF('TSA Input'!J3208="Yes",'TSA Input'!G3208,""))</f>
        <v/>
      </c>
      <c r="I3245" s="37" t="str">
        <f>IF('TSA Input'!L3208="","",IF('TSA Input'!J3208="Yes",'TSA Input'!F3208,""))</f>
        <v/>
      </c>
      <c r="J3245" s="39" t="str">
        <f t="shared" si="102"/>
        <v/>
      </c>
      <c r="K3245" s="257" t="str">
        <f>IF('TSA Input'!J3208="","",IF('TSA Input'!J3208="Yes",'TSA Input'!D3208,""))</f>
        <v/>
      </c>
      <c r="L3245" s="258" t="str">
        <f>IF('TSA Input'!J3208="","",IF('TSA Input'!J3208="Yes",'TSA Input'!G3208,""))</f>
        <v/>
      </c>
      <c r="M3245" s="258" t="str">
        <f>IF('TSA Input'!J3208="","",IF('TSA Input'!J3208="Yes",'TSA Input'!F3208,""))</f>
        <v/>
      </c>
      <c r="N3245" s="39" t="str">
        <f t="shared" si="103"/>
        <v/>
      </c>
      <c r="O3245" s="149" t="s">
        <v>11</v>
      </c>
      <c r="P3245" s="148" t="s">
        <v>11</v>
      </c>
      <c r="Q3245" s="1"/>
    </row>
    <row r="3246" spans="1:17" ht="15.75" hidden="1" customHeight="1">
      <c r="A3246" s="1" t="str">
        <f t="shared" si="1"/>
        <v/>
      </c>
      <c r="B3246" s="1"/>
      <c r="C3246" s="34" t="str">
        <f>IF('TSA Input'!J3209="","",IF('TSA Input'!J3209="Yes",'TSA Input'!B3209,"Ineligible"))</f>
        <v/>
      </c>
      <c r="D3246" s="246" t="str">
        <f>IF('TSA Input'!J3209="","",IF('TSA Input'!J3209="Yes",IF('TSA Input'!W3209="","",LEFT('TSA Input'!W3209,LEN('TSA Input'!W3209)-2)),""))</f>
        <v/>
      </c>
      <c r="E3246" s="246" t="str">
        <f>IF('TSA Input'!J3209="","",IF('TSA Input'!J3209="Yes",'TSA Input'!I3209,""))</f>
        <v/>
      </c>
      <c r="F3246" s="247" t="str">
        <f>IF('TSA Input'!J3209="","",IF('TSA Input'!J3209="Yes",'TSA Input'!C3209,""))</f>
        <v/>
      </c>
      <c r="G3246" s="36" t="str">
        <f>IF('TSA Input'!J3209="","",IF('TSA Input'!J3209="Yes",'TSA Input'!D3209,""))</f>
        <v/>
      </c>
      <c r="H3246" s="37" t="str">
        <f>IF('TSA Input'!K3209="","",IF('TSA Input'!J3209="Yes",'TSA Input'!G3209,""))</f>
        <v/>
      </c>
      <c r="I3246" s="37" t="str">
        <f>IF('TSA Input'!L3209="","",IF('TSA Input'!J3209="Yes",'TSA Input'!F3209,""))</f>
        <v/>
      </c>
      <c r="J3246" s="39" t="str">
        <f t="shared" si="102"/>
        <v/>
      </c>
      <c r="K3246" s="257" t="str">
        <f>IF('TSA Input'!J3209="","",IF('TSA Input'!J3209="Yes",'TSA Input'!D3209,""))</f>
        <v/>
      </c>
      <c r="L3246" s="258" t="str">
        <f>IF('TSA Input'!J3209="","",IF('TSA Input'!J3209="Yes",'TSA Input'!G3209,""))</f>
        <v/>
      </c>
      <c r="M3246" s="258" t="str">
        <f>IF('TSA Input'!J3209="","",IF('TSA Input'!J3209="Yes",'TSA Input'!F3209,""))</f>
        <v/>
      </c>
      <c r="N3246" s="39" t="str">
        <f t="shared" si="103"/>
        <v/>
      </c>
      <c r="O3246" s="149" t="s">
        <v>11</v>
      </c>
      <c r="P3246" s="148" t="s">
        <v>11</v>
      </c>
      <c r="Q3246" s="1"/>
    </row>
    <row r="3247" spans="1:17" ht="15.75" hidden="1" customHeight="1">
      <c r="A3247" s="1" t="str">
        <f t="shared" si="1"/>
        <v/>
      </c>
      <c r="B3247" s="1"/>
      <c r="C3247" s="34" t="str">
        <f>IF('TSA Input'!J3210="","",IF('TSA Input'!J3210="Yes",'TSA Input'!B3210,"Ineligible"))</f>
        <v/>
      </c>
      <c r="D3247" s="246" t="str">
        <f>IF('TSA Input'!J3210="","",IF('TSA Input'!J3210="Yes",IF('TSA Input'!W3210="","",LEFT('TSA Input'!W3210,LEN('TSA Input'!W3210)-2)),""))</f>
        <v/>
      </c>
      <c r="E3247" s="246" t="str">
        <f>IF('TSA Input'!J3210="","",IF('TSA Input'!J3210="Yes",'TSA Input'!I3210,""))</f>
        <v/>
      </c>
      <c r="F3247" s="247" t="str">
        <f>IF('TSA Input'!J3210="","",IF('TSA Input'!J3210="Yes",'TSA Input'!C3210,""))</f>
        <v/>
      </c>
      <c r="G3247" s="36" t="str">
        <f>IF('TSA Input'!J3210="","",IF('TSA Input'!J3210="Yes",'TSA Input'!D3210,""))</f>
        <v/>
      </c>
      <c r="H3247" s="37" t="str">
        <f>IF('TSA Input'!K3210="","",IF('TSA Input'!J3210="Yes",'TSA Input'!G3210,""))</f>
        <v/>
      </c>
      <c r="I3247" s="37" t="str">
        <f>IF('TSA Input'!L3210="","",IF('TSA Input'!J3210="Yes",'TSA Input'!F3210,""))</f>
        <v/>
      </c>
      <c r="J3247" s="39" t="str">
        <f t="shared" si="102"/>
        <v/>
      </c>
      <c r="K3247" s="257" t="str">
        <f>IF('TSA Input'!J3210="","",IF('TSA Input'!J3210="Yes",'TSA Input'!D3210,""))</f>
        <v/>
      </c>
      <c r="L3247" s="258" t="str">
        <f>IF('TSA Input'!J3210="","",IF('TSA Input'!J3210="Yes",'TSA Input'!G3210,""))</f>
        <v/>
      </c>
      <c r="M3247" s="258" t="str">
        <f>IF('TSA Input'!J3210="","",IF('TSA Input'!J3210="Yes",'TSA Input'!F3210,""))</f>
        <v/>
      </c>
      <c r="N3247" s="39" t="str">
        <f t="shared" si="103"/>
        <v/>
      </c>
      <c r="O3247" s="149" t="s">
        <v>11</v>
      </c>
      <c r="P3247" s="148" t="s">
        <v>11</v>
      </c>
      <c r="Q3247" s="1"/>
    </row>
    <row r="3248" spans="1:17" ht="15.75" hidden="1" customHeight="1">
      <c r="A3248" s="1" t="str">
        <f t="shared" si="1"/>
        <v/>
      </c>
      <c r="B3248" s="1"/>
      <c r="C3248" s="34" t="str">
        <f>IF('TSA Input'!J3211="","",IF('TSA Input'!J3211="Yes",'TSA Input'!B3211,"Ineligible"))</f>
        <v/>
      </c>
      <c r="D3248" s="246" t="str">
        <f>IF('TSA Input'!J3211="","",IF('TSA Input'!J3211="Yes",IF('TSA Input'!W3211="","",LEFT('TSA Input'!W3211,LEN('TSA Input'!W3211)-2)),""))</f>
        <v/>
      </c>
      <c r="E3248" s="246" t="str">
        <f>IF('TSA Input'!J3211="","",IF('TSA Input'!J3211="Yes",'TSA Input'!I3211,""))</f>
        <v/>
      </c>
      <c r="F3248" s="247" t="str">
        <f>IF('TSA Input'!J3211="","",IF('TSA Input'!J3211="Yes",'TSA Input'!C3211,""))</f>
        <v/>
      </c>
      <c r="G3248" s="36" t="str">
        <f>IF('TSA Input'!J3211="","",IF('TSA Input'!J3211="Yes",'TSA Input'!D3211,""))</f>
        <v/>
      </c>
      <c r="H3248" s="37" t="str">
        <f>IF('TSA Input'!K3211="","",IF('TSA Input'!J3211="Yes",'TSA Input'!G3211,""))</f>
        <v/>
      </c>
      <c r="I3248" s="37" t="str">
        <f>IF('TSA Input'!L3211="","",IF('TSA Input'!J3211="Yes",'TSA Input'!F3211,""))</f>
        <v/>
      </c>
      <c r="J3248" s="39" t="str">
        <f t="shared" si="102"/>
        <v/>
      </c>
      <c r="K3248" s="257" t="str">
        <f>IF('TSA Input'!J3211="","",IF('TSA Input'!J3211="Yes",'TSA Input'!D3211,""))</f>
        <v/>
      </c>
      <c r="L3248" s="258" t="str">
        <f>IF('TSA Input'!J3211="","",IF('TSA Input'!J3211="Yes",'TSA Input'!G3211,""))</f>
        <v/>
      </c>
      <c r="M3248" s="258" t="str">
        <f>IF('TSA Input'!J3211="","",IF('TSA Input'!J3211="Yes",'TSA Input'!F3211,""))</f>
        <v/>
      </c>
      <c r="N3248" s="39" t="str">
        <f t="shared" si="103"/>
        <v/>
      </c>
      <c r="O3248" s="149" t="s">
        <v>11</v>
      </c>
      <c r="P3248" s="148" t="s">
        <v>11</v>
      </c>
      <c r="Q3248" s="1"/>
    </row>
    <row r="3249" spans="1:17" ht="15.75" hidden="1" customHeight="1">
      <c r="A3249" s="1" t="str">
        <f t="shared" si="1"/>
        <v/>
      </c>
      <c r="B3249" s="1"/>
      <c r="C3249" s="34" t="str">
        <f>IF('TSA Input'!J3212="","",IF('TSA Input'!J3212="Yes",'TSA Input'!B3212,"Ineligible"))</f>
        <v/>
      </c>
      <c r="D3249" s="246" t="str">
        <f>IF('TSA Input'!J3212="","",IF('TSA Input'!J3212="Yes",IF('TSA Input'!W3212="","",LEFT('TSA Input'!W3212,LEN('TSA Input'!W3212)-2)),""))</f>
        <v/>
      </c>
      <c r="E3249" s="246" t="str">
        <f>IF('TSA Input'!J3212="","",IF('TSA Input'!J3212="Yes",'TSA Input'!I3212,""))</f>
        <v/>
      </c>
      <c r="F3249" s="247" t="str">
        <f>IF('TSA Input'!J3212="","",IF('TSA Input'!J3212="Yes",'TSA Input'!C3212,""))</f>
        <v/>
      </c>
      <c r="G3249" s="36" t="str">
        <f>IF('TSA Input'!J3212="","",IF('TSA Input'!J3212="Yes",'TSA Input'!D3212,""))</f>
        <v/>
      </c>
      <c r="H3249" s="37" t="str">
        <f>IF('TSA Input'!K3212="","",IF('TSA Input'!J3212="Yes",'TSA Input'!G3212,""))</f>
        <v/>
      </c>
      <c r="I3249" s="37" t="str">
        <f>IF('TSA Input'!L3212="","",IF('TSA Input'!J3212="Yes",'TSA Input'!F3212,""))</f>
        <v/>
      </c>
      <c r="J3249" s="39" t="str">
        <f t="shared" si="102"/>
        <v/>
      </c>
      <c r="K3249" s="257" t="str">
        <f>IF('TSA Input'!J3212="","",IF('TSA Input'!J3212="Yes",'TSA Input'!D3212,""))</f>
        <v/>
      </c>
      <c r="L3249" s="258" t="str">
        <f>IF('TSA Input'!J3212="","",IF('TSA Input'!J3212="Yes",'TSA Input'!G3212,""))</f>
        <v/>
      </c>
      <c r="M3249" s="258" t="str">
        <f>IF('TSA Input'!J3212="","",IF('TSA Input'!J3212="Yes",'TSA Input'!F3212,""))</f>
        <v/>
      </c>
      <c r="N3249" s="39" t="str">
        <f t="shared" si="103"/>
        <v/>
      </c>
      <c r="O3249" s="149" t="s">
        <v>11</v>
      </c>
      <c r="P3249" s="148" t="s">
        <v>11</v>
      </c>
      <c r="Q3249" s="1"/>
    </row>
    <row r="3250" spans="1:17" ht="15.75" hidden="1" customHeight="1">
      <c r="A3250" s="1" t="str">
        <f t="shared" si="1"/>
        <v/>
      </c>
      <c r="B3250" s="1"/>
      <c r="C3250" s="34" t="str">
        <f>IF('TSA Input'!J3213="","",IF('TSA Input'!J3213="Yes",'TSA Input'!B3213,"Ineligible"))</f>
        <v/>
      </c>
      <c r="D3250" s="246" t="str">
        <f>IF('TSA Input'!J3213="","",IF('TSA Input'!J3213="Yes",IF('TSA Input'!W3213="","",LEFT('TSA Input'!W3213,LEN('TSA Input'!W3213)-2)),""))</f>
        <v/>
      </c>
      <c r="E3250" s="246" t="str">
        <f>IF('TSA Input'!J3213="","",IF('TSA Input'!J3213="Yes",'TSA Input'!I3213,""))</f>
        <v/>
      </c>
      <c r="F3250" s="247" t="str">
        <f>IF('TSA Input'!J3213="","",IF('TSA Input'!J3213="Yes",'TSA Input'!C3213,""))</f>
        <v/>
      </c>
      <c r="G3250" s="36" t="str">
        <f>IF('TSA Input'!J3213="","",IF('TSA Input'!J3213="Yes",'TSA Input'!D3213,""))</f>
        <v/>
      </c>
      <c r="H3250" s="37" t="str">
        <f>IF('TSA Input'!K3213="","",IF('TSA Input'!J3213="Yes",'TSA Input'!G3213,""))</f>
        <v/>
      </c>
      <c r="I3250" s="37" t="str">
        <f>IF('TSA Input'!L3213="","",IF('TSA Input'!J3213="Yes",'TSA Input'!F3213,""))</f>
        <v/>
      </c>
      <c r="J3250" s="39" t="str">
        <f t="shared" si="102"/>
        <v/>
      </c>
      <c r="K3250" s="257" t="str">
        <f>IF('TSA Input'!J3213="","",IF('TSA Input'!J3213="Yes",'TSA Input'!D3213,""))</f>
        <v/>
      </c>
      <c r="L3250" s="258" t="str">
        <f>IF('TSA Input'!J3213="","",IF('TSA Input'!J3213="Yes",'TSA Input'!G3213,""))</f>
        <v/>
      </c>
      <c r="M3250" s="258" t="str">
        <f>IF('TSA Input'!J3213="","",IF('TSA Input'!J3213="Yes",'TSA Input'!F3213,""))</f>
        <v/>
      </c>
      <c r="N3250" s="39" t="str">
        <f t="shared" si="103"/>
        <v/>
      </c>
      <c r="O3250" s="149" t="s">
        <v>11</v>
      </c>
      <c r="P3250" s="148" t="s">
        <v>11</v>
      </c>
      <c r="Q3250" s="1"/>
    </row>
    <row r="3251" spans="1:17" ht="15.75" hidden="1" customHeight="1">
      <c r="A3251" s="1" t="str">
        <f t="shared" si="1"/>
        <v/>
      </c>
      <c r="B3251" s="1"/>
      <c r="C3251" s="34" t="str">
        <f>IF('TSA Input'!J3214="","",IF('TSA Input'!J3214="Yes",'TSA Input'!B3214,"Ineligible"))</f>
        <v/>
      </c>
      <c r="D3251" s="246" t="str">
        <f>IF('TSA Input'!J3214="","",IF('TSA Input'!J3214="Yes",IF('TSA Input'!W3214="","",LEFT('TSA Input'!W3214,LEN('TSA Input'!W3214)-2)),""))</f>
        <v/>
      </c>
      <c r="E3251" s="246" t="str">
        <f>IF('TSA Input'!J3214="","",IF('TSA Input'!J3214="Yes",'TSA Input'!I3214,""))</f>
        <v/>
      </c>
      <c r="F3251" s="247" t="str">
        <f>IF('TSA Input'!J3214="","",IF('TSA Input'!J3214="Yes",'TSA Input'!C3214,""))</f>
        <v/>
      </c>
      <c r="G3251" s="36" t="str">
        <f>IF('TSA Input'!J3214="","",IF('TSA Input'!J3214="Yes",'TSA Input'!D3214,""))</f>
        <v/>
      </c>
      <c r="H3251" s="37" t="str">
        <f>IF('TSA Input'!K3214="","",IF('TSA Input'!J3214="Yes",'TSA Input'!G3214,""))</f>
        <v/>
      </c>
      <c r="I3251" s="37" t="str">
        <f>IF('TSA Input'!L3214="","",IF('TSA Input'!J3214="Yes",'TSA Input'!F3214,""))</f>
        <v/>
      </c>
      <c r="J3251" s="39" t="str">
        <f t="shared" si="102"/>
        <v/>
      </c>
      <c r="K3251" s="257" t="str">
        <f>IF('TSA Input'!J3214="","",IF('TSA Input'!J3214="Yes",'TSA Input'!D3214,""))</f>
        <v/>
      </c>
      <c r="L3251" s="258" t="str">
        <f>IF('TSA Input'!J3214="","",IF('TSA Input'!J3214="Yes",'TSA Input'!G3214,""))</f>
        <v/>
      </c>
      <c r="M3251" s="258" t="str">
        <f>IF('TSA Input'!J3214="","",IF('TSA Input'!J3214="Yes",'TSA Input'!F3214,""))</f>
        <v/>
      </c>
      <c r="N3251" s="39" t="str">
        <f t="shared" si="103"/>
        <v/>
      </c>
      <c r="O3251" s="149" t="s">
        <v>11</v>
      </c>
      <c r="P3251" s="148" t="s">
        <v>11</v>
      </c>
      <c r="Q3251" s="1"/>
    </row>
    <row r="3252" spans="1:17" ht="15.75" hidden="1" customHeight="1">
      <c r="A3252" s="1" t="str">
        <f t="shared" si="1"/>
        <v/>
      </c>
      <c r="B3252" s="1"/>
      <c r="C3252" s="34" t="str">
        <f>IF('TSA Input'!J3215="","",IF('TSA Input'!J3215="Yes",'TSA Input'!B3215,"Ineligible"))</f>
        <v/>
      </c>
      <c r="D3252" s="246" t="str">
        <f>IF('TSA Input'!J3215="","",IF('TSA Input'!J3215="Yes",IF('TSA Input'!W3215="","",LEFT('TSA Input'!W3215,LEN('TSA Input'!W3215)-2)),""))</f>
        <v/>
      </c>
      <c r="E3252" s="246" t="str">
        <f>IF('TSA Input'!J3215="","",IF('TSA Input'!J3215="Yes",'TSA Input'!I3215,""))</f>
        <v/>
      </c>
      <c r="F3252" s="247" t="str">
        <f>IF('TSA Input'!J3215="","",IF('TSA Input'!J3215="Yes",'TSA Input'!C3215,""))</f>
        <v/>
      </c>
      <c r="G3252" s="36" t="str">
        <f>IF('TSA Input'!J3215="","",IF('TSA Input'!J3215="Yes",'TSA Input'!D3215,""))</f>
        <v/>
      </c>
      <c r="H3252" s="37" t="str">
        <f>IF('TSA Input'!K3215="","",IF('TSA Input'!J3215="Yes",'TSA Input'!G3215,""))</f>
        <v/>
      </c>
      <c r="I3252" s="37" t="str">
        <f>IF('TSA Input'!L3215="","",IF('TSA Input'!J3215="Yes",'TSA Input'!F3215,""))</f>
        <v/>
      </c>
      <c r="J3252" s="39" t="str">
        <f t="shared" si="102"/>
        <v/>
      </c>
      <c r="K3252" s="257" t="str">
        <f>IF('TSA Input'!J3215="","",IF('TSA Input'!J3215="Yes",'TSA Input'!D3215,""))</f>
        <v/>
      </c>
      <c r="L3252" s="258" t="str">
        <f>IF('TSA Input'!J3215="","",IF('TSA Input'!J3215="Yes",'TSA Input'!G3215,""))</f>
        <v/>
      </c>
      <c r="M3252" s="258" t="str">
        <f>IF('TSA Input'!J3215="","",IF('TSA Input'!J3215="Yes",'TSA Input'!F3215,""))</f>
        <v/>
      </c>
      <c r="N3252" s="39" t="str">
        <f t="shared" si="103"/>
        <v/>
      </c>
      <c r="O3252" s="149" t="s">
        <v>11</v>
      </c>
      <c r="P3252" s="148" t="s">
        <v>11</v>
      </c>
      <c r="Q3252" s="1"/>
    </row>
    <row r="3253" spans="1:17" ht="15.75" hidden="1" customHeight="1">
      <c r="A3253" s="1" t="str">
        <f t="shared" si="1"/>
        <v/>
      </c>
      <c r="B3253" s="1"/>
      <c r="C3253" s="34" t="str">
        <f>IF('TSA Input'!J3216="","",IF('TSA Input'!J3216="Yes",'TSA Input'!B3216,"Ineligible"))</f>
        <v/>
      </c>
      <c r="D3253" s="246" t="str">
        <f>IF('TSA Input'!J3216="","",IF('TSA Input'!J3216="Yes",IF('TSA Input'!W3216="","",LEFT('TSA Input'!W3216,LEN('TSA Input'!W3216)-2)),""))</f>
        <v/>
      </c>
      <c r="E3253" s="246" t="str">
        <f>IF('TSA Input'!J3216="","",IF('TSA Input'!J3216="Yes",'TSA Input'!I3216,""))</f>
        <v/>
      </c>
      <c r="F3253" s="247" t="str">
        <f>IF('TSA Input'!J3216="","",IF('TSA Input'!J3216="Yes",'TSA Input'!C3216,""))</f>
        <v/>
      </c>
      <c r="G3253" s="36" t="str">
        <f>IF('TSA Input'!J3216="","",IF('TSA Input'!J3216="Yes",'TSA Input'!D3216,""))</f>
        <v/>
      </c>
      <c r="H3253" s="37" t="str">
        <f>IF('TSA Input'!K3216="","",IF('TSA Input'!J3216="Yes",'TSA Input'!G3216,""))</f>
        <v/>
      </c>
      <c r="I3253" s="37" t="str">
        <f>IF('TSA Input'!L3216="","",IF('TSA Input'!J3216="Yes",'TSA Input'!F3216,""))</f>
        <v/>
      </c>
      <c r="J3253" s="39" t="str">
        <f t="shared" si="102"/>
        <v/>
      </c>
      <c r="K3253" s="257" t="str">
        <f>IF('TSA Input'!J3216="","",IF('TSA Input'!J3216="Yes",'TSA Input'!D3216,""))</f>
        <v/>
      </c>
      <c r="L3253" s="258" t="str">
        <f>IF('TSA Input'!J3216="","",IF('TSA Input'!J3216="Yes",'TSA Input'!G3216,""))</f>
        <v/>
      </c>
      <c r="M3253" s="258" t="str">
        <f>IF('TSA Input'!J3216="","",IF('TSA Input'!J3216="Yes",'TSA Input'!F3216,""))</f>
        <v/>
      </c>
      <c r="N3253" s="39" t="str">
        <f t="shared" si="103"/>
        <v/>
      </c>
      <c r="O3253" s="149" t="s">
        <v>11</v>
      </c>
      <c r="P3253" s="148" t="s">
        <v>11</v>
      </c>
      <c r="Q3253" s="1"/>
    </row>
    <row r="3254" spans="1:17" ht="15.75" hidden="1" customHeight="1">
      <c r="A3254" s="1" t="str">
        <f t="shared" si="1"/>
        <v/>
      </c>
      <c r="B3254" s="1"/>
      <c r="C3254" s="34" t="str">
        <f>IF('TSA Input'!J3217="","",IF('TSA Input'!J3217="Yes",'TSA Input'!B3217,"Ineligible"))</f>
        <v/>
      </c>
      <c r="D3254" s="246" t="str">
        <f>IF('TSA Input'!J3217="","",IF('TSA Input'!J3217="Yes",IF('TSA Input'!W3217="","",LEFT('TSA Input'!W3217,LEN('TSA Input'!W3217)-2)),""))</f>
        <v/>
      </c>
      <c r="E3254" s="246" t="str">
        <f>IF('TSA Input'!J3217="","",IF('TSA Input'!J3217="Yes",'TSA Input'!I3217,""))</f>
        <v/>
      </c>
      <c r="F3254" s="247" t="str">
        <f>IF('TSA Input'!J3217="","",IF('TSA Input'!J3217="Yes",'TSA Input'!C3217,""))</f>
        <v/>
      </c>
      <c r="G3254" s="36" t="str">
        <f>IF('TSA Input'!J3217="","",IF('TSA Input'!J3217="Yes",'TSA Input'!D3217,""))</f>
        <v/>
      </c>
      <c r="H3254" s="37" t="str">
        <f>IF('TSA Input'!K3217="","",IF('TSA Input'!J3217="Yes",'TSA Input'!G3217,""))</f>
        <v/>
      </c>
      <c r="I3254" s="37" t="str">
        <f>IF('TSA Input'!L3217="","",IF('TSA Input'!J3217="Yes",'TSA Input'!F3217,""))</f>
        <v/>
      </c>
      <c r="J3254" s="39" t="str">
        <f t="shared" si="102"/>
        <v/>
      </c>
      <c r="K3254" s="257" t="str">
        <f>IF('TSA Input'!J3217="","",IF('TSA Input'!J3217="Yes",'TSA Input'!D3217,""))</f>
        <v/>
      </c>
      <c r="L3254" s="258" t="str">
        <f>IF('TSA Input'!J3217="","",IF('TSA Input'!J3217="Yes",'TSA Input'!G3217,""))</f>
        <v/>
      </c>
      <c r="M3254" s="258" t="str">
        <f>IF('TSA Input'!J3217="","",IF('TSA Input'!J3217="Yes",'TSA Input'!F3217,""))</f>
        <v/>
      </c>
      <c r="N3254" s="39" t="str">
        <f t="shared" si="103"/>
        <v/>
      </c>
      <c r="O3254" s="149" t="s">
        <v>11</v>
      </c>
      <c r="P3254" s="148" t="s">
        <v>11</v>
      </c>
      <c r="Q3254" s="1"/>
    </row>
    <row r="3255" spans="1:17" ht="15.75" hidden="1" customHeight="1">
      <c r="A3255" s="1" t="str">
        <f t="shared" si="1"/>
        <v/>
      </c>
      <c r="B3255" s="1"/>
      <c r="C3255" s="34" t="str">
        <f>IF('TSA Input'!J3218="","",IF('TSA Input'!J3218="Yes",'TSA Input'!B3218,"Ineligible"))</f>
        <v/>
      </c>
      <c r="D3255" s="246" t="str">
        <f>IF('TSA Input'!J3218="","",IF('TSA Input'!J3218="Yes",IF('TSA Input'!W3218="","",LEFT('TSA Input'!W3218,LEN('TSA Input'!W3218)-2)),""))</f>
        <v/>
      </c>
      <c r="E3255" s="246" t="str">
        <f>IF('TSA Input'!J3218="","",IF('TSA Input'!J3218="Yes",'TSA Input'!I3218,""))</f>
        <v/>
      </c>
      <c r="F3255" s="247" t="str">
        <f>IF('TSA Input'!J3218="","",IF('TSA Input'!J3218="Yes",'TSA Input'!C3218,""))</f>
        <v/>
      </c>
      <c r="G3255" s="36" t="str">
        <f>IF('TSA Input'!J3218="","",IF('TSA Input'!J3218="Yes",'TSA Input'!D3218,""))</f>
        <v/>
      </c>
      <c r="H3255" s="37" t="str">
        <f>IF('TSA Input'!K3218="","",IF('TSA Input'!J3218="Yes",'TSA Input'!G3218,""))</f>
        <v/>
      </c>
      <c r="I3255" s="37" t="str">
        <f>IF('TSA Input'!L3218="","",IF('TSA Input'!J3218="Yes",'TSA Input'!F3218,""))</f>
        <v/>
      </c>
      <c r="J3255" s="39" t="str">
        <f t="shared" si="102"/>
        <v/>
      </c>
      <c r="K3255" s="257" t="str">
        <f>IF('TSA Input'!J3218="","",IF('TSA Input'!J3218="Yes",'TSA Input'!D3218,""))</f>
        <v/>
      </c>
      <c r="L3255" s="258" t="str">
        <f>IF('TSA Input'!J3218="","",IF('TSA Input'!J3218="Yes",'TSA Input'!G3218,""))</f>
        <v/>
      </c>
      <c r="M3255" s="258" t="str">
        <f>IF('TSA Input'!J3218="","",IF('TSA Input'!J3218="Yes",'TSA Input'!F3218,""))</f>
        <v/>
      </c>
      <c r="N3255" s="39" t="str">
        <f t="shared" si="103"/>
        <v/>
      </c>
      <c r="O3255" s="149" t="s">
        <v>11</v>
      </c>
      <c r="P3255" s="148" t="s">
        <v>11</v>
      </c>
      <c r="Q3255" s="1"/>
    </row>
    <row r="3256" spans="1:17" ht="15.75" hidden="1" customHeight="1">
      <c r="A3256" s="1" t="str">
        <f t="shared" si="1"/>
        <v/>
      </c>
      <c r="B3256" s="1"/>
      <c r="C3256" s="34" t="str">
        <f>IF('TSA Input'!J3219="","",IF('TSA Input'!J3219="Yes",'TSA Input'!B3219,"Ineligible"))</f>
        <v/>
      </c>
      <c r="D3256" s="246" t="str">
        <f>IF('TSA Input'!J3219="","",IF('TSA Input'!J3219="Yes",IF('TSA Input'!W3219="","",LEFT('TSA Input'!W3219,LEN('TSA Input'!W3219)-2)),""))</f>
        <v/>
      </c>
      <c r="E3256" s="246" t="str">
        <f>IF('TSA Input'!J3219="","",IF('TSA Input'!J3219="Yes",'TSA Input'!I3219,""))</f>
        <v/>
      </c>
      <c r="F3256" s="247" t="str">
        <f>IF('TSA Input'!J3219="","",IF('TSA Input'!J3219="Yes",'TSA Input'!C3219,""))</f>
        <v/>
      </c>
      <c r="G3256" s="36" t="str">
        <f>IF('TSA Input'!J3219="","",IF('TSA Input'!J3219="Yes",'TSA Input'!D3219,""))</f>
        <v/>
      </c>
      <c r="H3256" s="37" t="str">
        <f>IF('TSA Input'!K3219="","",IF('TSA Input'!J3219="Yes",'TSA Input'!G3219,""))</f>
        <v/>
      </c>
      <c r="I3256" s="37" t="str">
        <f>IF('TSA Input'!L3219="","",IF('TSA Input'!J3219="Yes",'TSA Input'!F3219,""))</f>
        <v/>
      </c>
      <c r="J3256" s="39" t="str">
        <f t="shared" si="102"/>
        <v/>
      </c>
      <c r="K3256" s="257" t="str">
        <f>IF('TSA Input'!J3219="","",IF('TSA Input'!J3219="Yes",'TSA Input'!D3219,""))</f>
        <v/>
      </c>
      <c r="L3256" s="258" t="str">
        <f>IF('TSA Input'!J3219="","",IF('TSA Input'!J3219="Yes",'TSA Input'!G3219,""))</f>
        <v/>
      </c>
      <c r="M3256" s="258" t="str">
        <f>IF('TSA Input'!J3219="","",IF('TSA Input'!J3219="Yes",'TSA Input'!F3219,""))</f>
        <v/>
      </c>
      <c r="N3256" s="39" t="str">
        <f t="shared" si="103"/>
        <v/>
      </c>
      <c r="O3256" s="149" t="s">
        <v>11</v>
      </c>
      <c r="P3256" s="148" t="s">
        <v>11</v>
      </c>
      <c r="Q3256" s="1"/>
    </row>
    <row r="3257" spans="1:17" ht="15.75" hidden="1" customHeight="1">
      <c r="A3257" s="1" t="str">
        <f t="shared" si="1"/>
        <v/>
      </c>
      <c r="B3257" s="1"/>
      <c r="C3257" s="34" t="str">
        <f>IF('TSA Input'!J3220="","",IF('TSA Input'!J3220="Yes",'TSA Input'!B3220,"Ineligible"))</f>
        <v/>
      </c>
      <c r="D3257" s="246" t="str">
        <f>IF('TSA Input'!J3220="","",IF('TSA Input'!J3220="Yes",IF('TSA Input'!W3220="","",LEFT('TSA Input'!W3220,LEN('TSA Input'!W3220)-2)),""))</f>
        <v/>
      </c>
      <c r="E3257" s="246" t="str">
        <f>IF('TSA Input'!J3220="","",IF('TSA Input'!J3220="Yes",'TSA Input'!I3220,""))</f>
        <v/>
      </c>
      <c r="F3257" s="247" t="str">
        <f>IF('TSA Input'!J3220="","",IF('TSA Input'!J3220="Yes",'TSA Input'!C3220,""))</f>
        <v/>
      </c>
      <c r="G3257" s="36" t="str">
        <f>IF('TSA Input'!J3220="","",IF('TSA Input'!J3220="Yes",'TSA Input'!D3220,""))</f>
        <v/>
      </c>
      <c r="H3257" s="37" t="str">
        <f>IF('TSA Input'!K3220="","",IF('TSA Input'!J3220="Yes",'TSA Input'!G3220,""))</f>
        <v/>
      </c>
      <c r="I3257" s="37" t="str">
        <f>IF('TSA Input'!L3220="","",IF('TSA Input'!J3220="Yes",'TSA Input'!F3220,""))</f>
        <v/>
      </c>
      <c r="J3257" s="39" t="str">
        <f t="shared" si="102"/>
        <v/>
      </c>
      <c r="K3257" s="257" t="str">
        <f>IF('TSA Input'!J3220="","",IF('TSA Input'!J3220="Yes",'TSA Input'!D3220,""))</f>
        <v/>
      </c>
      <c r="L3257" s="258" t="str">
        <f>IF('TSA Input'!J3220="","",IF('TSA Input'!J3220="Yes",'TSA Input'!G3220,""))</f>
        <v/>
      </c>
      <c r="M3257" s="258" t="str">
        <f>IF('TSA Input'!J3220="","",IF('TSA Input'!J3220="Yes",'TSA Input'!F3220,""))</f>
        <v/>
      </c>
      <c r="N3257" s="39" t="str">
        <f t="shared" si="103"/>
        <v/>
      </c>
      <c r="O3257" s="149" t="s">
        <v>11</v>
      </c>
      <c r="P3257" s="148" t="s">
        <v>11</v>
      </c>
      <c r="Q3257" s="1"/>
    </row>
    <row r="3258" spans="1:17" ht="15.75" hidden="1" customHeight="1">
      <c r="A3258" s="1" t="str">
        <f t="shared" si="1"/>
        <v/>
      </c>
      <c r="B3258" s="1"/>
      <c r="C3258" s="34" t="str">
        <f>IF('TSA Input'!J3221="","",IF('TSA Input'!J3221="Yes",'TSA Input'!B3221,"Ineligible"))</f>
        <v/>
      </c>
      <c r="D3258" s="246" t="str">
        <f>IF('TSA Input'!J3221="","",IF('TSA Input'!J3221="Yes",IF('TSA Input'!W3221="","",LEFT('TSA Input'!W3221,LEN('TSA Input'!W3221)-2)),""))</f>
        <v/>
      </c>
      <c r="E3258" s="246" t="str">
        <f>IF('TSA Input'!J3221="","",IF('TSA Input'!J3221="Yes",'TSA Input'!I3221,""))</f>
        <v/>
      </c>
      <c r="F3258" s="247" t="str">
        <f>IF('TSA Input'!J3221="","",IF('TSA Input'!J3221="Yes",'TSA Input'!C3221,""))</f>
        <v/>
      </c>
      <c r="G3258" s="36" t="str">
        <f>IF('TSA Input'!J3221="","",IF('TSA Input'!J3221="Yes",'TSA Input'!D3221,""))</f>
        <v/>
      </c>
      <c r="H3258" s="37" t="str">
        <f>IF('TSA Input'!K3221="","",IF('TSA Input'!J3221="Yes",'TSA Input'!G3221,""))</f>
        <v/>
      </c>
      <c r="I3258" s="37" t="str">
        <f>IF('TSA Input'!L3221="","",IF('TSA Input'!J3221="Yes",'TSA Input'!F3221,""))</f>
        <v/>
      </c>
      <c r="J3258" s="39" t="str">
        <f t="shared" si="102"/>
        <v/>
      </c>
      <c r="K3258" s="257" t="str">
        <f>IF('TSA Input'!J3221="","",IF('TSA Input'!J3221="Yes",'TSA Input'!D3221,""))</f>
        <v/>
      </c>
      <c r="L3258" s="258" t="str">
        <f>IF('TSA Input'!J3221="","",IF('TSA Input'!J3221="Yes",'TSA Input'!G3221,""))</f>
        <v/>
      </c>
      <c r="M3258" s="258" t="str">
        <f>IF('TSA Input'!J3221="","",IF('TSA Input'!J3221="Yes",'TSA Input'!F3221,""))</f>
        <v/>
      </c>
      <c r="N3258" s="39" t="str">
        <f t="shared" si="103"/>
        <v/>
      </c>
      <c r="O3258" s="149" t="s">
        <v>11</v>
      </c>
      <c r="P3258" s="148" t="s">
        <v>11</v>
      </c>
      <c r="Q3258" s="1"/>
    </row>
    <row r="3259" spans="1:17" ht="15.75" hidden="1" customHeight="1">
      <c r="A3259" s="1" t="str">
        <f t="shared" si="1"/>
        <v/>
      </c>
      <c r="B3259" s="1"/>
      <c r="C3259" s="34" t="str">
        <f>IF('TSA Input'!J3222="","",IF('TSA Input'!J3222="Yes",'TSA Input'!B3222,"Ineligible"))</f>
        <v/>
      </c>
      <c r="D3259" s="246" t="str">
        <f>IF('TSA Input'!J3222="","",IF('TSA Input'!J3222="Yes",IF('TSA Input'!W3222="","",LEFT('TSA Input'!W3222,LEN('TSA Input'!W3222)-2)),""))</f>
        <v/>
      </c>
      <c r="E3259" s="246" t="str">
        <f>IF('TSA Input'!J3222="","",IF('TSA Input'!J3222="Yes",'TSA Input'!I3222,""))</f>
        <v/>
      </c>
      <c r="F3259" s="247" t="str">
        <f>IF('TSA Input'!J3222="","",IF('TSA Input'!J3222="Yes",'TSA Input'!C3222,""))</f>
        <v/>
      </c>
      <c r="G3259" s="36" t="str">
        <f>IF('TSA Input'!J3222="","",IF('TSA Input'!J3222="Yes",'TSA Input'!D3222,""))</f>
        <v/>
      </c>
      <c r="H3259" s="37" t="str">
        <f>IF('TSA Input'!K3222="","",IF('TSA Input'!J3222="Yes",'TSA Input'!G3222,""))</f>
        <v/>
      </c>
      <c r="I3259" s="37" t="str">
        <f>IF('TSA Input'!L3222="","",IF('TSA Input'!J3222="Yes",'TSA Input'!F3222,""))</f>
        <v/>
      </c>
      <c r="J3259" s="39" t="str">
        <f t="shared" si="102"/>
        <v/>
      </c>
      <c r="K3259" s="257" t="str">
        <f>IF('TSA Input'!J3222="","",IF('TSA Input'!J3222="Yes",'TSA Input'!D3222,""))</f>
        <v/>
      </c>
      <c r="L3259" s="258" t="str">
        <f>IF('TSA Input'!J3222="","",IF('TSA Input'!J3222="Yes",'TSA Input'!G3222,""))</f>
        <v/>
      </c>
      <c r="M3259" s="258" t="str">
        <f>IF('TSA Input'!J3222="","",IF('TSA Input'!J3222="Yes",'TSA Input'!F3222,""))</f>
        <v/>
      </c>
      <c r="N3259" s="39" t="str">
        <f t="shared" si="103"/>
        <v/>
      </c>
      <c r="O3259" s="149" t="s">
        <v>11</v>
      </c>
      <c r="P3259" s="148" t="s">
        <v>11</v>
      </c>
      <c r="Q3259" s="1"/>
    </row>
    <row r="3260" spans="1:17" ht="15.75" hidden="1" customHeight="1">
      <c r="A3260" s="1" t="str">
        <f t="shared" si="1"/>
        <v/>
      </c>
      <c r="B3260" s="1"/>
      <c r="C3260" s="34" t="str">
        <f>IF('TSA Input'!J3223="","",IF('TSA Input'!J3223="Yes",'TSA Input'!B3223,"Ineligible"))</f>
        <v/>
      </c>
      <c r="D3260" s="246" t="str">
        <f>IF('TSA Input'!J3223="","",IF('TSA Input'!J3223="Yes",IF('TSA Input'!W3223="","",LEFT('TSA Input'!W3223,LEN('TSA Input'!W3223)-2)),""))</f>
        <v/>
      </c>
      <c r="E3260" s="246" t="str">
        <f>IF('TSA Input'!J3223="","",IF('TSA Input'!J3223="Yes",'TSA Input'!I3223,""))</f>
        <v/>
      </c>
      <c r="F3260" s="247" t="str">
        <f>IF('TSA Input'!J3223="","",IF('TSA Input'!J3223="Yes",'TSA Input'!C3223,""))</f>
        <v/>
      </c>
      <c r="G3260" s="36" t="str">
        <f>IF('TSA Input'!J3223="","",IF('TSA Input'!J3223="Yes",'TSA Input'!D3223,""))</f>
        <v/>
      </c>
      <c r="H3260" s="37" t="str">
        <f>IF('TSA Input'!K3223="","",IF('TSA Input'!J3223="Yes",'TSA Input'!G3223,""))</f>
        <v/>
      </c>
      <c r="I3260" s="37" t="str">
        <f>IF('TSA Input'!L3223="","",IF('TSA Input'!J3223="Yes",'TSA Input'!F3223,""))</f>
        <v/>
      </c>
      <c r="J3260" s="39" t="str">
        <f t="shared" si="102"/>
        <v/>
      </c>
      <c r="K3260" s="257" t="str">
        <f>IF('TSA Input'!J3223="","",IF('TSA Input'!J3223="Yes",'TSA Input'!D3223,""))</f>
        <v/>
      </c>
      <c r="L3260" s="258" t="str">
        <f>IF('TSA Input'!J3223="","",IF('TSA Input'!J3223="Yes",'TSA Input'!G3223,""))</f>
        <v/>
      </c>
      <c r="M3260" s="258" t="str">
        <f>IF('TSA Input'!J3223="","",IF('TSA Input'!J3223="Yes",'TSA Input'!F3223,""))</f>
        <v/>
      </c>
      <c r="N3260" s="39" t="str">
        <f t="shared" si="103"/>
        <v/>
      </c>
      <c r="O3260" s="149" t="s">
        <v>11</v>
      </c>
      <c r="P3260" s="148" t="s">
        <v>11</v>
      </c>
      <c r="Q3260" s="1"/>
    </row>
    <row r="3261" spans="1:17" ht="15.75" hidden="1" customHeight="1">
      <c r="A3261" s="1" t="str">
        <f t="shared" si="1"/>
        <v/>
      </c>
      <c r="B3261" s="1"/>
      <c r="C3261" s="34" t="str">
        <f>IF('TSA Input'!J3224="","",IF('TSA Input'!J3224="Yes",'TSA Input'!B3224,"Ineligible"))</f>
        <v/>
      </c>
      <c r="D3261" s="246" t="str">
        <f>IF('TSA Input'!J3224="","",IF('TSA Input'!J3224="Yes",IF('TSA Input'!W3224="","",LEFT('TSA Input'!W3224,LEN('TSA Input'!W3224)-2)),""))</f>
        <v/>
      </c>
      <c r="E3261" s="246" t="str">
        <f>IF('TSA Input'!J3224="","",IF('TSA Input'!J3224="Yes",'TSA Input'!I3224,""))</f>
        <v/>
      </c>
      <c r="F3261" s="247" t="str">
        <f>IF('TSA Input'!J3224="","",IF('TSA Input'!J3224="Yes",'TSA Input'!C3224,""))</f>
        <v/>
      </c>
      <c r="G3261" s="36" t="str">
        <f>IF('TSA Input'!J3224="","",IF('TSA Input'!J3224="Yes",'TSA Input'!D3224,""))</f>
        <v/>
      </c>
      <c r="H3261" s="37" t="str">
        <f>IF('TSA Input'!K3224="","",IF('TSA Input'!J3224="Yes",'TSA Input'!G3224,""))</f>
        <v/>
      </c>
      <c r="I3261" s="37" t="str">
        <f>IF('TSA Input'!L3224="","",IF('TSA Input'!J3224="Yes",'TSA Input'!F3224,""))</f>
        <v/>
      </c>
      <c r="J3261" s="39" t="str">
        <f t="shared" si="102"/>
        <v/>
      </c>
      <c r="K3261" s="257" t="str">
        <f>IF('TSA Input'!J3224="","",IF('TSA Input'!J3224="Yes",'TSA Input'!D3224,""))</f>
        <v/>
      </c>
      <c r="L3261" s="258" t="str">
        <f>IF('TSA Input'!J3224="","",IF('TSA Input'!J3224="Yes",'TSA Input'!G3224,""))</f>
        <v/>
      </c>
      <c r="M3261" s="258" t="str">
        <f>IF('TSA Input'!J3224="","",IF('TSA Input'!J3224="Yes",'TSA Input'!F3224,""))</f>
        <v/>
      </c>
      <c r="N3261" s="39" t="str">
        <f t="shared" si="103"/>
        <v/>
      </c>
      <c r="O3261" s="149" t="s">
        <v>11</v>
      </c>
      <c r="P3261" s="148" t="s">
        <v>11</v>
      </c>
      <c r="Q3261" s="1"/>
    </row>
    <row r="3262" spans="1:17" ht="15.75" hidden="1" customHeight="1">
      <c r="A3262" s="1" t="str">
        <f t="shared" si="1"/>
        <v/>
      </c>
      <c r="B3262" s="1"/>
      <c r="C3262" s="34" t="str">
        <f>IF('TSA Input'!J3225="","",IF('TSA Input'!J3225="Yes",'TSA Input'!B3225,"Ineligible"))</f>
        <v/>
      </c>
      <c r="D3262" s="246" t="str">
        <f>IF('TSA Input'!J3225="","",IF('TSA Input'!J3225="Yes",IF('TSA Input'!W3225="","",LEFT('TSA Input'!W3225,LEN('TSA Input'!W3225)-2)),""))</f>
        <v/>
      </c>
      <c r="E3262" s="246" t="str">
        <f>IF('TSA Input'!J3225="","",IF('TSA Input'!J3225="Yes",'TSA Input'!I3225,""))</f>
        <v/>
      </c>
      <c r="F3262" s="247" t="str">
        <f>IF('TSA Input'!J3225="","",IF('TSA Input'!J3225="Yes",'TSA Input'!C3225,""))</f>
        <v/>
      </c>
      <c r="G3262" s="36" t="str">
        <f>IF('TSA Input'!J3225="","",IF('TSA Input'!J3225="Yes",'TSA Input'!D3225,""))</f>
        <v/>
      </c>
      <c r="H3262" s="37" t="str">
        <f>IF('TSA Input'!K3225="","",IF('TSA Input'!J3225="Yes",'TSA Input'!G3225,""))</f>
        <v/>
      </c>
      <c r="I3262" s="37" t="str">
        <f>IF('TSA Input'!L3225="","",IF('TSA Input'!J3225="Yes",'TSA Input'!F3225,""))</f>
        <v/>
      </c>
      <c r="J3262" s="39" t="str">
        <f t="shared" si="102"/>
        <v/>
      </c>
      <c r="K3262" s="257" t="str">
        <f>IF('TSA Input'!J3225="","",IF('TSA Input'!J3225="Yes",'TSA Input'!D3225,""))</f>
        <v/>
      </c>
      <c r="L3262" s="258" t="str">
        <f>IF('TSA Input'!J3225="","",IF('TSA Input'!J3225="Yes",'TSA Input'!G3225,""))</f>
        <v/>
      </c>
      <c r="M3262" s="258" t="str">
        <f>IF('TSA Input'!J3225="","",IF('TSA Input'!J3225="Yes",'TSA Input'!F3225,""))</f>
        <v/>
      </c>
      <c r="N3262" s="39" t="str">
        <f t="shared" si="103"/>
        <v/>
      </c>
      <c r="O3262" s="149" t="s">
        <v>11</v>
      </c>
      <c r="P3262" s="148" t="s">
        <v>11</v>
      </c>
      <c r="Q3262" s="1"/>
    </row>
    <row r="3263" spans="1:17" ht="15.75" hidden="1" customHeight="1">
      <c r="A3263" s="1" t="str">
        <f t="shared" si="1"/>
        <v/>
      </c>
      <c r="B3263" s="1"/>
      <c r="C3263" s="34" t="str">
        <f>IF('TSA Input'!J3226="","",IF('TSA Input'!J3226="Yes",'TSA Input'!B3226,"Ineligible"))</f>
        <v/>
      </c>
      <c r="D3263" s="246" t="str">
        <f>IF('TSA Input'!J3226="","",IF('TSA Input'!J3226="Yes",IF('TSA Input'!W3226="","",LEFT('TSA Input'!W3226,LEN('TSA Input'!W3226)-2)),""))</f>
        <v/>
      </c>
      <c r="E3263" s="246" t="str">
        <f>IF('TSA Input'!J3226="","",IF('TSA Input'!J3226="Yes",'TSA Input'!I3226,""))</f>
        <v/>
      </c>
      <c r="F3263" s="247" t="str">
        <f>IF('TSA Input'!J3226="","",IF('TSA Input'!J3226="Yes",'TSA Input'!C3226,""))</f>
        <v/>
      </c>
      <c r="G3263" s="36" t="str">
        <f>IF('TSA Input'!J3226="","",IF('TSA Input'!J3226="Yes",'TSA Input'!D3226,""))</f>
        <v/>
      </c>
      <c r="H3263" s="37" t="str">
        <f>IF('TSA Input'!K3226="","",IF('TSA Input'!J3226="Yes",'TSA Input'!G3226,""))</f>
        <v/>
      </c>
      <c r="I3263" s="37" t="str">
        <f>IF('TSA Input'!L3226="","",IF('TSA Input'!J3226="Yes",'TSA Input'!F3226,""))</f>
        <v/>
      </c>
      <c r="J3263" s="39" t="str">
        <f t="shared" si="102"/>
        <v/>
      </c>
      <c r="K3263" s="257" t="str">
        <f>IF('TSA Input'!J3226="","",IF('TSA Input'!J3226="Yes",'TSA Input'!D3226,""))</f>
        <v/>
      </c>
      <c r="L3263" s="258" t="str">
        <f>IF('TSA Input'!J3226="","",IF('TSA Input'!J3226="Yes",'TSA Input'!G3226,""))</f>
        <v/>
      </c>
      <c r="M3263" s="258" t="str">
        <f>IF('TSA Input'!J3226="","",IF('TSA Input'!J3226="Yes",'TSA Input'!F3226,""))</f>
        <v/>
      </c>
      <c r="N3263" s="39" t="str">
        <f t="shared" si="103"/>
        <v/>
      </c>
      <c r="O3263" s="149" t="s">
        <v>11</v>
      </c>
      <c r="P3263" s="148" t="s">
        <v>11</v>
      </c>
      <c r="Q3263" s="1"/>
    </row>
    <row r="3264" spans="1:17" ht="15.75" hidden="1" customHeight="1">
      <c r="A3264" s="1" t="str">
        <f t="shared" si="1"/>
        <v/>
      </c>
      <c r="B3264" s="1"/>
      <c r="C3264" s="34" t="str">
        <f>IF('TSA Input'!J3227="","",IF('TSA Input'!J3227="Yes",'TSA Input'!B3227,"Ineligible"))</f>
        <v/>
      </c>
      <c r="D3264" s="246" t="str">
        <f>IF('TSA Input'!J3227="","",IF('TSA Input'!J3227="Yes",IF('TSA Input'!W3227="","",LEFT('TSA Input'!W3227,LEN('TSA Input'!W3227)-2)),""))</f>
        <v/>
      </c>
      <c r="E3264" s="246" t="str">
        <f>IF('TSA Input'!J3227="","",IF('TSA Input'!J3227="Yes",'TSA Input'!I3227,""))</f>
        <v/>
      </c>
      <c r="F3264" s="247" t="str">
        <f>IF('TSA Input'!J3227="","",IF('TSA Input'!J3227="Yes",'TSA Input'!C3227,""))</f>
        <v/>
      </c>
      <c r="G3264" s="36" t="str">
        <f>IF('TSA Input'!J3227="","",IF('TSA Input'!J3227="Yes",'TSA Input'!D3227,""))</f>
        <v/>
      </c>
      <c r="H3264" s="37" t="str">
        <f>IF('TSA Input'!K3227="","",IF('TSA Input'!J3227="Yes",'TSA Input'!G3227,""))</f>
        <v/>
      </c>
      <c r="I3264" s="37" t="str">
        <f>IF('TSA Input'!L3227="","",IF('TSA Input'!J3227="Yes",'TSA Input'!F3227,""))</f>
        <v/>
      </c>
      <c r="J3264" s="39" t="str">
        <f t="shared" si="102"/>
        <v/>
      </c>
      <c r="K3264" s="257" t="str">
        <f>IF('TSA Input'!J3227="","",IF('TSA Input'!J3227="Yes",'TSA Input'!D3227,""))</f>
        <v/>
      </c>
      <c r="L3264" s="258" t="str">
        <f>IF('TSA Input'!J3227="","",IF('TSA Input'!J3227="Yes",'TSA Input'!G3227,""))</f>
        <v/>
      </c>
      <c r="M3264" s="258" t="str">
        <f>IF('TSA Input'!J3227="","",IF('TSA Input'!J3227="Yes",'TSA Input'!F3227,""))</f>
        <v/>
      </c>
      <c r="N3264" s="39" t="str">
        <f t="shared" si="103"/>
        <v/>
      </c>
      <c r="O3264" s="149" t="s">
        <v>11</v>
      </c>
      <c r="P3264" s="148" t="s">
        <v>11</v>
      </c>
      <c r="Q3264" s="1"/>
    </row>
    <row r="3265" spans="1:17" ht="15.75" hidden="1" customHeight="1">
      <c r="A3265" s="1" t="str">
        <f t="shared" si="1"/>
        <v/>
      </c>
      <c r="B3265" s="1"/>
      <c r="C3265" s="34" t="str">
        <f>IF('TSA Input'!J3228="","",IF('TSA Input'!J3228="Yes",'TSA Input'!B3228,"Ineligible"))</f>
        <v/>
      </c>
      <c r="D3265" s="246" t="str">
        <f>IF('TSA Input'!J3228="","",IF('TSA Input'!J3228="Yes",IF('TSA Input'!W3228="","",LEFT('TSA Input'!W3228,LEN('TSA Input'!W3228)-2)),""))</f>
        <v/>
      </c>
      <c r="E3265" s="246" t="str">
        <f>IF('TSA Input'!J3228="","",IF('TSA Input'!J3228="Yes",'TSA Input'!I3228,""))</f>
        <v/>
      </c>
      <c r="F3265" s="247" t="str">
        <f>IF('TSA Input'!J3228="","",IF('TSA Input'!J3228="Yes",'TSA Input'!C3228,""))</f>
        <v/>
      </c>
      <c r="G3265" s="36" t="str">
        <f>IF('TSA Input'!J3228="","",IF('TSA Input'!J3228="Yes",'TSA Input'!D3228,""))</f>
        <v/>
      </c>
      <c r="H3265" s="37" t="str">
        <f>IF('TSA Input'!K3228="","",IF('TSA Input'!J3228="Yes",'TSA Input'!G3228,""))</f>
        <v/>
      </c>
      <c r="I3265" s="37" t="str">
        <f>IF('TSA Input'!L3228="","",IF('TSA Input'!J3228="Yes",'TSA Input'!F3228,""))</f>
        <v/>
      </c>
      <c r="J3265" s="39" t="str">
        <f t="shared" si="102"/>
        <v/>
      </c>
      <c r="K3265" s="257" t="str">
        <f>IF('TSA Input'!J3228="","",IF('TSA Input'!J3228="Yes",'TSA Input'!D3228,""))</f>
        <v/>
      </c>
      <c r="L3265" s="258" t="str">
        <f>IF('TSA Input'!J3228="","",IF('TSA Input'!J3228="Yes",'TSA Input'!G3228,""))</f>
        <v/>
      </c>
      <c r="M3265" s="258" t="str">
        <f>IF('TSA Input'!J3228="","",IF('TSA Input'!J3228="Yes",'TSA Input'!F3228,""))</f>
        <v/>
      </c>
      <c r="N3265" s="39" t="str">
        <f t="shared" si="103"/>
        <v/>
      </c>
      <c r="O3265" s="149" t="s">
        <v>11</v>
      </c>
      <c r="P3265" s="148" t="s">
        <v>11</v>
      </c>
      <c r="Q3265" s="1"/>
    </row>
    <row r="3266" spans="1:17" ht="15.75" hidden="1" customHeight="1">
      <c r="A3266" s="1" t="str">
        <f t="shared" si="1"/>
        <v/>
      </c>
      <c r="B3266" s="1"/>
      <c r="C3266" s="34" t="str">
        <f>IF('TSA Input'!J3229="","",IF('TSA Input'!J3229="Yes",'TSA Input'!B3229,"Ineligible"))</f>
        <v/>
      </c>
      <c r="D3266" s="246" t="str">
        <f>IF('TSA Input'!J3229="","",IF('TSA Input'!J3229="Yes",IF('TSA Input'!W3229="","",LEFT('TSA Input'!W3229,LEN('TSA Input'!W3229)-2)),""))</f>
        <v/>
      </c>
      <c r="E3266" s="246" t="str">
        <f>IF('TSA Input'!J3229="","",IF('TSA Input'!J3229="Yes",'TSA Input'!I3229,""))</f>
        <v/>
      </c>
      <c r="F3266" s="247" t="str">
        <f>IF('TSA Input'!J3229="","",IF('TSA Input'!J3229="Yes",'TSA Input'!C3229,""))</f>
        <v/>
      </c>
      <c r="G3266" s="36" t="str">
        <f>IF('TSA Input'!J3229="","",IF('TSA Input'!J3229="Yes",'TSA Input'!D3229,""))</f>
        <v/>
      </c>
      <c r="H3266" s="37" t="str">
        <f>IF('TSA Input'!K3229="","",IF('TSA Input'!J3229="Yes",'TSA Input'!G3229,""))</f>
        <v/>
      </c>
      <c r="I3266" s="37" t="str">
        <f>IF('TSA Input'!L3229="","",IF('TSA Input'!J3229="Yes",'TSA Input'!F3229,""))</f>
        <v/>
      </c>
      <c r="J3266" s="39" t="str">
        <f t="shared" si="102"/>
        <v/>
      </c>
      <c r="K3266" s="257" t="str">
        <f>IF('TSA Input'!J3229="","",IF('TSA Input'!J3229="Yes",'TSA Input'!D3229,""))</f>
        <v/>
      </c>
      <c r="L3266" s="258" t="str">
        <f>IF('TSA Input'!J3229="","",IF('TSA Input'!J3229="Yes",'TSA Input'!G3229,""))</f>
        <v/>
      </c>
      <c r="M3266" s="258" t="str">
        <f>IF('TSA Input'!J3229="","",IF('TSA Input'!J3229="Yes",'TSA Input'!F3229,""))</f>
        <v/>
      </c>
      <c r="N3266" s="39" t="str">
        <f t="shared" si="103"/>
        <v/>
      </c>
      <c r="O3266" s="149" t="s">
        <v>11</v>
      </c>
      <c r="P3266" s="148" t="s">
        <v>11</v>
      </c>
      <c r="Q3266" s="1"/>
    </row>
    <row r="3267" spans="1:17" ht="15.75" hidden="1" customHeight="1">
      <c r="A3267" s="1" t="str">
        <f t="shared" si="1"/>
        <v/>
      </c>
      <c r="B3267" s="1"/>
      <c r="C3267" s="34" t="str">
        <f>IF('TSA Input'!J3230="","",IF('TSA Input'!J3230="Yes",'TSA Input'!B3230,"Ineligible"))</f>
        <v/>
      </c>
      <c r="D3267" s="246" t="str">
        <f>IF('TSA Input'!J3230="","",IF('TSA Input'!J3230="Yes",IF('TSA Input'!W3230="","",LEFT('TSA Input'!W3230,LEN('TSA Input'!W3230)-2)),""))</f>
        <v/>
      </c>
      <c r="E3267" s="246" t="str">
        <f>IF('TSA Input'!J3230="","",IF('TSA Input'!J3230="Yes",'TSA Input'!I3230,""))</f>
        <v/>
      </c>
      <c r="F3267" s="247" t="str">
        <f>IF('TSA Input'!J3230="","",IF('TSA Input'!J3230="Yes",'TSA Input'!C3230,""))</f>
        <v/>
      </c>
      <c r="G3267" s="36" t="str">
        <f>IF('TSA Input'!J3230="","",IF('TSA Input'!J3230="Yes",'TSA Input'!D3230,""))</f>
        <v/>
      </c>
      <c r="H3267" s="37" t="str">
        <f>IF('TSA Input'!K3230="","",IF('TSA Input'!J3230="Yes",'TSA Input'!G3230,""))</f>
        <v/>
      </c>
      <c r="I3267" s="37" t="str">
        <f>IF('TSA Input'!L3230="","",IF('TSA Input'!J3230="Yes",'TSA Input'!F3230,""))</f>
        <v/>
      </c>
      <c r="J3267" s="39" t="str">
        <f t="shared" si="102"/>
        <v/>
      </c>
      <c r="K3267" s="257" t="str">
        <f>IF('TSA Input'!J3230="","",IF('TSA Input'!J3230="Yes",'TSA Input'!D3230,""))</f>
        <v/>
      </c>
      <c r="L3267" s="258" t="str">
        <f>IF('TSA Input'!J3230="","",IF('TSA Input'!J3230="Yes",'TSA Input'!G3230,""))</f>
        <v/>
      </c>
      <c r="M3267" s="258" t="str">
        <f>IF('TSA Input'!J3230="","",IF('TSA Input'!J3230="Yes",'TSA Input'!F3230,""))</f>
        <v/>
      </c>
      <c r="N3267" s="39" t="str">
        <f t="shared" si="103"/>
        <v/>
      </c>
      <c r="O3267" s="149" t="s">
        <v>11</v>
      </c>
      <c r="P3267" s="148" t="s">
        <v>11</v>
      </c>
      <c r="Q3267" s="1"/>
    </row>
    <row r="3268" spans="1:17" ht="15.75" hidden="1" customHeight="1">
      <c r="A3268" s="1" t="str">
        <f t="shared" si="1"/>
        <v/>
      </c>
      <c r="B3268" s="1"/>
      <c r="C3268" s="34" t="str">
        <f>IF('TSA Input'!J3231="","",IF('TSA Input'!J3231="Yes",'TSA Input'!B3231,"Ineligible"))</f>
        <v/>
      </c>
      <c r="D3268" s="246" t="str">
        <f>IF('TSA Input'!J3231="","",IF('TSA Input'!J3231="Yes",IF('TSA Input'!W3231="","",LEFT('TSA Input'!W3231,LEN('TSA Input'!W3231)-2)),""))</f>
        <v/>
      </c>
      <c r="E3268" s="246" t="str">
        <f>IF('TSA Input'!J3231="","",IF('TSA Input'!J3231="Yes",'TSA Input'!I3231,""))</f>
        <v/>
      </c>
      <c r="F3268" s="247" t="str">
        <f>IF('TSA Input'!J3231="","",IF('TSA Input'!J3231="Yes",'TSA Input'!C3231,""))</f>
        <v/>
      </c>
      <c r="G3268" s="36" t="str">
        <f>IF('TSA Input'!J3231="","",IF('TSA Input'!J3231="Yes",'TSA Input'!D3231,""))</f>
        <v/>
      </c>
      <c r="H3268" s="37" t="str">
        <f>IF('TSA Input'!K3231="","",IF('TSA Input'!J3231="Yes",'TSA Input'!G3231,""))</f>
        <v/>
      </c>
      <c r="I3268" s="37" t="str">
        <f>IF('TSA Input'!L3231="","",IF('TSA Input'!J3231="Yes",'TSA Input'!F3231,""))</f>
        <v/>
      </c>
      <c r="J3268" s="39" t="str">
        <f t="shared" si="102"/>
        <v/>
      </c>
      <c r="K3268" s="257" t="str">
        <f>IF('TSA Input'!J3231="","",IF('TSA Input'!J3231="Yes",'TSA Input'!D3231,""))</f>
        <v/>
      </c>
      <c r="L3268" s="258" t="str">
        <f>IF('TSA Input'!J3231="","",IF('TSA Input'!J3231="Yes",'TSA Input'!G3231,""))</f>
        <v/>
      </c>
      <c r="M3268" s="258" t="str">
        <f>IF('TSA Input'!J3231="","",IF('TSA Input'!J3231="Yes",'TSA Input'!F3231,""))</f>
        <v/>
      </c>
      <c r="N3268" s="39" t="str">
        <f t="shared" si="103"/>
        <v/>
      </c>
      <c r="O3268" s="149" t="s">
        <v>11</v>
      </c>
      <c r="P3268" s="148" t="s">
        <v>11</v>
      </c>
      <c r="Q3268" s="1"/>
    </row>
    <row r="3269" spans="1:17" ht="15.75" hidden="1" customHeight="1">
      <c r="A3269" s="1" t="str">
        <f t="shared" si="1"/>
        <v/>
      </c>
      <c r="B3269" s="1"/>
      <c r="C3269" s="34" t="str">
        <f>IF('TSA Input'!J3232="","",IF('TSA Input'!J3232="Yes",'TSA Input'!B3232,"Ineligible"))</f>
        <v/>
      </c>
      <c r="D3269" s="246" t="str">
        <f>IF('TSA Input'!J3232="","",IF('TSA Input'!J3232="Yes",IF('TSA Input'!W3232="","",LEFT('TSA Input'!W3232,LEN('TSA Input'!W3232)-2)),""))</f>
        <v/>
      </c>
      <c r="E3269" s="246" t="str">
        <f>IF('TSA Input'!J3232="","",IF('TSA Input'!J3232="Yes",'TSA Input'!I3232,""))</f>
        <v/>
      </c>
      <c r="F3269" s="247" t="str">
        <f>IF('TSA Input'!J3232="","",IF('TSA Input'!J3232="Yes",'TSA Input'!C3232,""))</f>
        <v/>
      </c>
      <c r="G3269" s="36" t="str">
        <f>IF('TSA Input'!J3232="","",IF('TSA Input'!J3232="Yes",'TSA Input'!D3232,""))</f>
        <v/>
      </c>
      <c r="H3269" s="37" t="str">
        <f>IF('TSA Input'!K3232="","",IF('TSA Input'!J3232="Yes",'TSA Input'!G3232,""))</f>
        <v/>
      </c>
      <c r="I3269" s="37" t="str">
        <f>IF('TSA Input'!L3232="","",IF('TSA Input'!J3232="Yes",'TSA Input'!F3232,""))</f>
        <v/>
      </c>
      <c r="J3269" s="39" t="str">
        <f t="shared" si="102"/>
        <v/>
      </c>
      <c r="K3269" s="257" t="str">
        <f>IF('TSA Input'!J3232="","",IF('TSA Input'!J3232="Yes",'TSA Input'!D3232,""))</f>
        <v/>
      </c>
      <c r="L3269" s="258" t="str">
        <f>IF('TSA Input'!J3232="","",IF('TSA Input'!J3232="Yes",'TSA Input'!G3232,""))</f>
        <v/>
      </c>
      <c r="M3269" s="258" t="str">
        <f>IF('TSA Input'!J3232="","",IF('TSA Input'!J3232="Yes",'TSA Input'!F3232,""))</f>
        <v/>
      </c>
      <c r="N3269" s="39" t="str">
        <f t="shared" si="103"/>
        <v/>
      </c>
      <c r="O3269" s="149" t="s">
        <v>11</v>
      </c>
      <c r="P3269" s="148" t="s">
        <v>11</v>
      </c>
      <c r="Q3269" s="1"/>
    </row>
    <row r="3270" spans="1:17" ht="15.75" hidden="1" customHeight="1">
      <c r="A3270" s="1" t="str">
        <f t="shared" si="1"/>
        <v/>
      </c>
      <c r="B3270" s="1"/>
      <c r="C3270" s="34" t="str">
        <f>IF('TSA Input'!J3233="","",IF('TSA Input'!J3233="Yes",'TSA Input'!B3233,"Ineligible"))</f>
        <v/>
      </c>
      <c r="D3270" s="246" t="str">
        <f>IF('TSA Input'!J3233="","",IF('TSA Input'!J3233="Yes",IF('TSA Input'!W3233="","",LEFT('TSA Input'!W3233,LEN('TSA Input'!W3233)-2)),""))</f>
        <v/>
      </c>
      <c r="E3270" s="246" t="str">
        <f>IF('TSA Input'!J3233="","",IF('TSA Input'!J3233="Yes",'TSA Input'!I3233,""))</f>
        <v/>
      </c>
      <c r="F3270" s="247" t="str">
        <f>IF('TSA Input'!J3233="","",IF('TSA Input'!J3233="Yes",'TSA Input'!C3233,""))</f>
        <v/>
      </c>
      <c r="G3270" s="36" t="str">
        <f>IF('TSA Input'!J3233="","",IF('TSA Input'!J3233="Yes",'TSA Input'!D3233,""))</f>
        <v/>
      </c>
      <c r="H3270" s="37" t="str">
        <f>IF('TSA Input'!K3233="","",IF('TSA Input'!J3233="Yes",'TSA Input'!G3233,""))</f>
        <v/>
      </c>
      <c r="I3270" s="37" t="str">
        <f>IF('TSA Input'!L3233="","",IF('TSA Input'!J3233="Yes",'TSA Input'!F3233,""))</f>
        <v/>
      </c>
      <c r="J3270" s="39" t="str">
        <f t="shared" si="102"/>
        <v/>
      </c>
      <c r="K3270" s="257" t="str">
        <f>IF('TSA Input'!J3233="","",IF('TSA Input'!J3233="Yes",'TSA Input'!D3233,""))</f>
        <v/>
      </c>
      <c r="L3270" s="258" t="str">
        <f>IF('TSA Input'!J3233="","",IF('TSA Input'!J3233="Yes",'TSA Input'!G3233,""))</f>
        <v/>
      </c>
      <c r="M3270" s="258" t="str">
        <f>IF('TSA Input'!J3233="","",IF('TSA Input'!J3233="Yes",'TSA Input'!F3233,""))</f>
        <v/>
      </c>
      <c r="N3270" s="39" t="str">
        <f t="shared" si="103"/>
        <v/>
      </c>
      <c r="O3270" s="149" t="s">
        <v>11</v>
      </c>
      <c r="P3270" s="148" t="s">
        <v>11</v>
      </c>
      <c r="Q3270" s="1"/>
    </row>
    <row r="3271" spans="1:17" ht="15.75" hidden="1" customHeight="1">
      <c r="A3271" s="1" t="str">
        <f t="shared" si="1"/>
        <v/>
      </c>
      <c r="B3271" s="1"/>
      <c r="C3271" s="34" t="str">
        <f>IF('TSA Input'!J3234="","",IF('TSA Input'!J3234="Yes",'TSA Input'!B3234,"Ineligible"))</f>
        <v/>
      </c>
      <c r="D3271" s="246" t="str">
        <f>IF('TSA Input'!J3234="","",IF('TSA Input'!J3234="Yes",IF('TSA Input'!W3234="","",LEFT('TSA Input'!W3234,LEN('TSA Input'!W3234)-2)),""))</f>
        <v/>
      </c>
      <c r="E3271" s="246" t="str">
        <f>IF('TSA Input'!J3234="","",IF('TSA Input'!J3234="Yes",'TSA Input'!I3234,""))</f>
        <v/>
      </c>
      <c r="F3271" s="247" t="str">
        <f>IF('TSA Input'!J3234="","",IF('TSA Input'!J3234="Yes",'TSA Input'!C3234,""))</f>
        <v/>
      </c>
      <c r="G3271" s="36" t="str">
        <f>IF('TSA Input'!J3234="","",IF('TSA Input'!J3234="Yes",'TSA Input'!D3234,""))</f>
        <v/>
      </c>
      <c r="H3271" s="37" t="str">
        <f>IF('TSA Input'!K3234="","",IF('TSA Input'!J3234="Yes",'TSA Input'!G3234,""))</f>
        <v/>
      </c>
      <c r="I3271" s="37" t="str">
        <f>IF('TSA Input'!L3234="","",IF('TSA Input'!J3234="Yes",'TSA Input'!F3234,""))</f>
        <v/>
      </c>
      <c r="J3271" s="39" t="str">
        <f t="shared" si="102"/>
        <v/>
      </c>
      <c r="K3271" s="257" t="str">
        <f>IF('TSA Input'!J3234="","",IF('TSA Input'!J3234="Yes",'TSA Input'!D3234,""))</f>
        <v/>
      </c>
      <c r="L3271" s="258" t="str">
        <f>IF('TSA Input'!J3234="","",IF('TSA Input'!J3234="Yes",'TSA Input'!G3234,""))</f>
        <v/>
      </c>
      <c r="M3271" s="258" t="str">
        <f>IF('TSA Input'!J3234="","",IF('TSA Input'!J3234="Yes",'TSA Input'!F3234,""))</f>
        <v/>
      </c>
      <c r="N3271" s="39" t="str">
        <f t="shared" si="103"/>
        <v/>
      </c>
      <c r="O3271" s="149" t="s">
        <v>11</v>
      </c>
      <c r="P3271" s="148" t="s">
        <v>11</v>
      </c>
      <c r="Q3271" s="1"/>
    </row>
    <row r="3272" spans="1:17" ht="15.75" hidden="1" customHeight="1">
      <c r="A3272" s="1" t="str">
        <f t="shared" si="1"/>
        <v/>
      </c>
      <c r="B3272" s="1"/>
      <c r="C3272" s="34" t="str">
        <f>IF('TSA Input'!J3235="","",IF('TSA Input'!J3235="Yes",'TSA Input'!B3235,"Ineligible"))</f>
        <v/>
      </c>
      <c r="D3272" s="246" t="str">
        <f>IF('TSA Input'!J3235="","",IF('TSA Input'!J3235="Yes",IF('TSA Input'!W3235="","",LEFT('TSA Input'!W3235,LEN('TSA Input'!W3235)-2)),""))</f>
        <v/>
      </c>
      <c r="E3272" s="246" t="str">
        <f>IF('TSA Input'!J3235="","",IF('TSA Input'!J3235="Yes",'TSA Input'!I3235,""))</f>
        <v/>
      </c>
      <c r="F3272" s="247" t="str">
        <f>IF('TSA Input'!J3235="","",IF('TSA Input'!J3235="Yes",'TSA Input'!C3235,""))</f>
        <v/>
      </c>
      <c r="G3272" s="36" t="str">
        <f>IF('TSA Input'!J3235="","",IF('TSA Input'!J3235="Yes",'TSA Input'!D3235,""))</f>
        <v/>
      </c>
      <c r="H3272" s="37" t="str">
        <f>IF('TSA Input'!K3235="","",IF('TSA Input'!J3235="Yes",'TSA Input'!G3235,""))</f>
        <v/>
      </c>
      <c r="I3272" s="37" t="str">
        <f>IF('TSA Input'!L3235="","",IF('TSA Input'!J3235="Yes",'TSA Input'!F3235,""))</f>
        <v/>
      </c>
      <c r="J3272" s="39" t="str">
        <f t="shared" si="102"/>
        <v/>
      </c>
      <c r="K3272" s="257" t="str">
        <f>IF('TSA Input'!J3235="","",IF('TSA Input'!J3235="Yes",'TSA Input'!D3235,""))</f>
        <v/>
      </c>
      <c r="L3272" s="258" t="str">
        <f>IF('TSA Input'!J3235="","",IF('TSA Input'!J3235="Yes",'TSA Input'!G3235,""))</f>
        <v/>
      </c>
      <c r="M3272" s="258" t="str">
        <f>IF('TSA Input'!J3235="","",IF('TSA Input'!J3235="Yes",'TSA Input'!F3235,""))</f>
        <v/>
      </c>
      <c r="N3272" s="39" t="str">
        <f t="shared" si="103"/>
        <v/>
      </c>
      <c r="O3272" s="149" t="s">
        <v>11</v>
      </c>
      <c r="P3272" s="148" t="s">
        <v>11</v>
      </c>
      <c r="Q3272" s="1"/>
    </row>
    <row r="3273" spans="1:17" ht="15.75" hidden="1" customHeight="1">
      <c r="A3273" s="1" t="str">
        <f t="shared" si="1"/>
        <v/>
      </c>
      <c r="B3273" s="1"/>
      <c r="C3273" s="34" t="str">
        <f>IF('TSA Input'!J3236="","",IF('TSA Input'!J3236="Yes",'TSA Input'!B3236,"Ineligible"))</f>
        <v/>
      </c>
      <c r="D3273" s="246" t="str">
        <f>IF('TSA Input'!J3236="","",IF('TSA Input'!J3236="Yes",IF('TSA Input'!W3236="","",LEFT('TSA Input'!W3236,LEN('TSA Input'!W3236)-2)),""))</f>
        <v/>
      </c>
      <c r="E3273" s="246" t="str">
        <f>IF('TSA Input'!J3236="","",IF('TSA Input'!J3236="Yes",'TSA Input'!I3236,""))</f>
        <v/>
      </c>
      <c r="F3273" s="247" t="str">
        <f>IF('TSA Input'!J3236="","",IF('TSA Input'!J3236="Yes",'TSA Input'!C3236,""))</f>
        <v/>
      </c>
      <c r="G3273" s="36" t="str">
        <f>IF('TSA Input'!J3236="","",IF('TSA Input'!J3236="Yes",'TSA Input'!D3236,""))</f>
        <v/>
      </c>
      <c r="H3273" s="37" t="str">
        <f>IF('TSA Input'!K3236="","",IF('TSA Input'!J3236="Yes",'TSA Input'!G3236,""))</f>
        <v/>
      </c>
      <c r="I3273" s="37" t="str">
        <f>IF('TSA Input'!L3236="","",IF('TSA Input'!J3236="Yes",'TSA Input'!F3236,""))</f>
        <v/>
      </c>
      <c r="J3273" s="39" t="str">
        <f t="shared" si="102"/>
        <v/>
      </c>
      <c r="K3273" s="257" t="str">
        <f>IF('TSA Input'!J3236="","",IF('TSA Input'!J3236="Yes",'TSA Input'!D3236,""))</f>
        <v/>
      </c>
      <c r="L3273" s="258" t="str">
        <f>IF('TSA Input'!J3236="","",IF('TSA Input'!J3236="Yes",'TSA Input'!G3236,""))</f>
        <v/>
      </c>
      <c r="M3273" s="258" t="str">
        <f>IF('TSA Input'!J3236="","",IF('TSA Input'!J3236="Yes",'TSA Input'!F3236,""))</f>
        <v/>
      </c>
      <c r="N3273" s="39" t="str">
        <f t="shared" si="103"/>
        <v/>
      </c>
      <c r="O3273" s="149" t="s">
        <v>11</v>
      </c>
      <c r="P3273" s="148" t="s">
        <v>11</v>
      </c>
      <c r="Q3273" s="1"/>
    </row>
    <row r="3274" spans="1:17" ht="15.75" hidden="1" customHeight="1">
      <c r="A3274" s="1" t="str">
        <f t="shared" si="1"/>
        <v/>
      </c>
      <c r="B3274" s="1"/>
      <c r="C3274" s="34" t="str">
        <f>IF('TSA Input'!J3237="","",IF('TSA Input'!J3237="Yes",'TSA Input'!B3237,"Ineligible"))</f>
        <v/>
      </c>
      <c r="D3274" s="246" t="str">
        <f>IF('TSA Input'!J3237="","",IF('TSA Input'!J3237="Yes",IF('TSA Input'!W3237="","",LEFT('TSA Input'!W3237,LEN('TSA Input'!W3237)-2)),""))</f>
        <v/>
      </c>
      <c r="E3274" s="246" t="str">
        <f>IF('TSA Input'!J3237="","",IF('TSA Input'!J3237="Yes",'TSA Input'!I3237,""))</f>
        <v/>
      </c>
      <c r="F3274" s="247" t="str">
        <f>IF('TSA Input'!J3237="","",IF('TSA Input'!J3237="Yes",'TSA Input'!C3237,""))</f>
        <v/>
      </c>
      <c r="G3274" s="36" t="str">
        <f>IF('TSA Input'!J3237="","",IF('TSA Input'!J3237="Yes",'TSA Input'!D3237,""))</f>
        <v/>
      </c>
      <c r="H3274" s="37" t="str">
        <f>IF('TSA Input'!K3237="","",IF('TSA Input'!J3237="Yes",'TSA Input'!G3237,""))</f>
        <v/>
      </c>
      <c r="I3274" s="37" t="str">
        <f>IF('TSA Input'!L3237="","",IF('TSA Input'!J3237="Yes",'TSA Input'!F3237,""))</f>
        <v/>
      </c>
      <c r="J3274" s="39" t="str">
        <f t="shared" si="102"/>
        <v/>
      </c>
      <c r="K3274" s="257" t="str">
        <f>IF('TSA Input'!J3237="","",IF('TSA Input'!J3237="Yes",'TSA Input'!D3237,""))</f>
        <v/>
      </c>
      <c r="L3274" s="258" t="str">
        <f>IF('TSA Input'!J3237="","",IF('TSA Input'!J3237="Yes",'TSA Input'!G3237,""))</f>
        <v/>
      </c>
      <c r="M3274" s="258" t="str">
        <f>IF('TSA Input'!J3237="","",IF('TSA Input'!J3237="Yes",'TSA Input'!F3237,""))</f>
        <v/>
      </c>
      <c r="N3274" s="39" t="str">
        <f t="shared" si="103"/>
        <v/>
      </c>
      <c r="O3274" s="149" t="s">
        <v>11</v>
      </c>
      <c r="P3274" s="148" t="s">
        <v>11</v>
      </c>
      <c r="Q3274" s="1"/>
    </row>
    <row r="3275" spans="1:17" ht="15.75" hidden="1" customHeight="1">
      <c r="A3275" s="1" t="str">
        <f t="shared" si="1"/>
        <v/>
      </c>
      <c r="B3275" s="1"/>
      <c r="C3275" s="34" t="str">
        <f>IF('TSA Input'!J3238="","",IF('TSA Input'!J3238="Yes",'TSA Input'!B3238,"Ineligible"))</f>
        <v/>
      </c>
      <c r="D3275" s="246" t="str">
        <f>IF('TSA Input'!J3238="","",IF('TSA Input'!J3238="Yes",IF('TSA Input'!W3238="","",LEFT('TSA Input'!W3238,LEN('TSA Input'!W3238)-2)),""))</f>
        <v/>
      </c>
      <c r="E3275" s="246" t="str">
        <f>IF('TSA Input'!J3238="","",IF('TSA Input'!J3238="Yes",'TSA Input'!I3238,""))</f>
        <v/>
      </c>
      <c r="F3275" s="247" t="str">
        <f>IF('TSA Input'!J3238="","",IF('TSA Input'!J3238="Yes",'TSA Input'!C3238,""))</f>
        <v/>
      </c>
      <c r="G3275" s="36" t="str">
        <f>IF('TSA Input'!J3238="","",IF('TSA Input'!J3238="Yes",'TSA Input'!D3238,""))</f>
        <v/>
      </c>
      <c r="H3275" s="37" t="str">
        <f>IF('TSA Input'!K3238="","",IF('TSA Input'!J3238="Yes",'TSA Input'!G3238,""))</f>
        <v/>
      </c>
      <c r="I3275" s="37" t="str">
        <f>IF('TSA Input'!L3238="","",IF('TSA Input'!J3238="Yes",'TSA Input'!F3238,""))</f>
        <v/>
      </c>
      <c r="J3275" s="39" t="str">
        <f t="shared" si="102"/>
        <v/>
      </c>
      <c r="K3275" s="257" t="str">
        <f>IF('TSA Input'!J3238="","",IF('TSA Input'!J3238="Yes",'TSA Input'!D3238,""))</f>
        <v/>
      </c>
      <c r="L3275" s="258" t="str">
        <f>IF('TSA Input'!J3238="","",IF('TSA Input'!J3238="Yes",'TSA Input'!G3238,""))</f>
        <v/>
      </c>
      <c r="M3275" s="258" t="str">
        <f>IF('TSA Input'!J3238="","",IF('TSA Input'!J3238="Yes",'TSA Input'!F3238,""))</f>
        <v/>
      </c>
      <c r="N3275" s="39" t="str">
        <f t="shared" si="103"/>
        <v/>
      </c>
      <c r="O3275" s="149" t="s">
        <v>11</v>
      </c>
      <c r="P3275" s="148" t="s">
        <v>11</v>
      </c>
      <c r="Q3275" s="1"/>
    </row>
    <row r="3276" spans="1:17" ht="15.75" hidden="1" customHeight="1">
      <c r="A3276" s="1" t="str">
        <f t="shared" si="1"/>
        <v/>
      </c>
      <c r="B3276" s="1"/>
      <c r="C3276" s="34" t="str">
        <f>IF('TSA Input'!J3239="","",IF('TSA Input'!J3239="Yes",'TSA Input'!B3239,"Ineligible"))</f>
        <v/>
      </c>
      <c r="D3276" s="246" t="str">
        <f>IF('TSA Input'!J3239="","",IF('TSA Input'!J3239="Yes",IF('TSA Input'!W3239="","",LEFT('TSA Input'!W3239,LEN('TSA Input'!W3239)-2)),""))</f>
        <v/>
      </c>
      <c r="E3276" s="246" t="str">
        <f>IF('TSA Input'!J3239="","",IF('TSA Input'!J3239="Yes",'TSA Input'!I3239,""))</f>
        <v/>
      </c>
      <c r="F3276" s="247" t="str">
        <f>IF('TSA Input'!J3239="","",IF('TSA Input'!J3239="Yes",'TSA Input'!C3239,""))</f>
        <v/>
      </c>
      <c r="G3276" s="36" t="str">
        <f>IF('TSA Input'!J3239="","",IF('TSA Input'!J3239="Yes",'TSA Input'!D3239,""))</f>
        <v/>
      </c>
      <c r="H3276" s="37" t="str">
        <f>IF('TSA Input'!K3239="","",IF('TSA Input'!J3239="Yes",'TSA Input'!G3239,""))</f>
        <v/>
      </c>
      <c r="I3276" s="37" t="str">
        <f>IF('TSA Input'!L3239="","",IF('TSA Input'!J3239="Yes",'TSA Input'!F3239,""))</f>
        <v/>
      </c>
      <c r="J3276" s="39" t="str">
        <f t="shared" si="102"/>
        <v/>
      </c>
      <c r="K3276" s="257" t="str">
        <f>IF('TSA Input'!J3239="","",IF('TSA Input'!J3239="Yes",'TSA Input'!D3239,""))</f>
        <v/>
      </c>
      <c r="L3276" s="258" t="str">
        <f>IF('TSA Input'!J3239="","",IF('TSA Input'!J3239="Yes",'TSA Input'!G3239,""))</f>
        <v/>
      </c>
      <c r="M3276" s="258" t="str">
        <f>IF('TSA Input'!J3239="","",IF('TSA Input'!J3239="Yes",'TSA Input'!F3239,""))</f>
        <v/>
      </c>
      <c r="N3276" s="39" t="str">
        <f t="shared" si="103"/>
        <v/>
      </c>
      <c r="O3276" s="149" t="s">
        <v>11</v>
      </c>
      <c r="P3276" s="148" t="s">
        <v>11</v>
      </c>
      <c r="Q3276" s="1"/>
    </row>
    <row r="3277" spans="1:17" ht="15.75" hidden="1" customHeight="1">
      <c r="A3277" s="1" t="str">
        <f t="shared" si="1"/>
        <v/>
      </c>
      <c r="B3277" s="1"/>
      <c r="C3277" s="34" t="str">
        <f>IF('TSA Input'!J3240="","",IF('TSA Input'!J3240="Yes",'TSA Input'!B3240,"Ineligible"))</f>
        <v/>
      </c>
      <c r="D3277" s="246" t="str">
        <f>IF('TSA Input'!J3240="","",IF('TSA Input'!J3240="Yes",IF('TSA Input'!W3240="","",LEFT('TSA Input'!W3240,LEN('TSA Input'!W3240)-2)),""))</f>
        <v/>
      </c>
      <c r="E3277" s="246" t="str">
        <f>IF('TSA Input'!J3240="","",IF('TSA Input'!J3240="Yes",'TSA Input'!I3240,""))</f>
        <v/>
      </c>
      <c r="F3277" s="247" t="str">
        <f>IF('TSA Input'!J3240="","",IF('TSA Input'!J3240="Yes",'TSA Input'!C3240,""))</f>
        <v/>
      </c>
      <c r="G3277" s="36" t="str">
        <f>IF('TSA Input'!J3240="","",IF('TSA Input'!J3240="Yes",'TSA Input'!D3240,""))</f>
        <v/>
      </c>
      <c r="H3277" s="37" t="str">
        <f>IF('TSA Input'!K3240="","",IF('TSA Input'!J3240="Yes",'TSA Input'!G3240,""))</f>
        <v/>
      </c>
      <c r="I3277" s="37" t="str">
        <f>IF('TSA Input'!L3240="","",IF('TSA Input'!J3240="Yes",'TSA Input'!F3240,""))</f>
        <v/>
      </c>
      <c r="J3277" s="39" t="str">
        <f t="shared" si="102"/>
        <v/>
      </c>
      <c r="K3277" s="257" t="str">
        <f>IF('TSA Input'!J3240="","",IF('TSA Input'!J3240="Yes",'TSA Input'!D3240,""))</f>
        <v/>
      </c>
      <c r="L3277" s="258" t="str">
        <f>IF('TSA Input'!J3240="","",IF('TSA Input'!J3240="Yes",'TSA Input'!G3240,""))</f>
        <v/>
      </c>
      <c r="M3277" s="258" t="str">
        <f>IF('TSA Input'!J3240="","",IF('TSA Input'!J3240="Yes",'TSA Input'!F3240,""))</f>
        <v/>
      </c>
      <c r="N3277" s="39" t="str">
        <f t="shared" si="103"/>
        <v/>
      </c>
      <c r="O3277" s="149" t="s">
        <v>11</v>
      </c>
      <c r="P3277" s="148" t="s">
        <v>11</v>
      </c>
      <c r="Q3277" s="1"/>
    </row>
    <row r="3278" spans="1:17" ht="15.75" hidden="1" customHeight="1">
      <c r="A3278" s="1" t="str">
        <f t="shared" si="1"/>
        <v/>
      </c>
      <c r="B3278" s="1"/>
      <c r="C3278" s="34" t="str">
        <f>IF('TSA Input'!J3241="","",IF('TSA Input'!J3241="Yes",'TSA Input'!B3241,"Ineligible"))</f>
        <v/>
      </c>
      <c r="D3278" s="246" t="str">
        <f>IF('TSA Input'!J3241="","",IF('TSA Input'!J3241="Yes",IF('TSA Input'!W3241="","",LEFT('TSA Input'!W3241,LEN('TSA Input'!W3241)-2)),""))</f>
        <v/>
      </c>
      <c r="E3278" s="246" t="str">
        <f>IF('TSA Input'!J3241="","",IF('TSA Input'!J3241="Yes",'TSA Input'!I3241,""))</f>
        <v/>
      </c>
      <c r="F3278" s="247" t="str">
        <f>IF('TSA Input'!J3241="","",IF('TSA Input'!J3241="Yes",'TSA Input'!C3241,""))</f>
        <v/>
      </c>
      <c r="G3278" s="36" t="str">
        <f>IF('TSA Input'!J3241="","",IF('TSA Input'!J3241="Yes",'TSA Input'!D3241,""))</f>
        <v/>
      </c>
      <c r="H3278" s="37" t="str">
        <f>IF('TSA Input'!K3241="","",IF('TSA Input'!J3241="Yes",'TSA Input'!G3241,""))</f>
        <v/>
      </c>
      <c r="I3278" s="37" t="str">
        <f>IF('TSA Input'!L3241="","",IF('TSA Input'!J3241="Yes",'TSA Input'!F3241,""))</f>
        <v/>
      </c>
      <c r="J3278" s="39" t="str">
        <f t="shared" si="102"/>
        <v/>
      </c>
      <c r="K3278" s="257" t="str">
        <f>IF('TSA Input'!J3241="","",IF('TSA Input'!J3241="Yes",'TSA Input'!D3241,""))</f>
        <v/>
      </c>
      <c r="L3278" s="258" t="str">
        <f>IF('TSA Input'!J3241="","",IF('TSA Input'!J3241="Yes",'TSA Input'!G3241,""))</f>
        <v/>
      </c>
      <c r="M3278" s="258" t="str">
        <f>IF('TSA Input'!J3241="","",IF('TSA Input'!J3241="Yes",'TSA Input'!F3241,""))</f>
        <v/>
      </c>
      <c r="N3278" s="39" t="str">
        <f t="shared" si="103"/>
        <v/>
      </c>
      <c r="O3278" s="149" t="s">
        <v>11</v>
      </c>
      <c r="P3278" s="148" t="s">
        <v>11</v>
      </c>
      <c r="Q3278" s="1"/>
    </row>
    <row r="3279" spans="1:17" ht="15.75" hidden="1" customHeight="1">
      <c r="A3279" s="1" t="str">
        <f t="shared" si="1"/>
        <v/>
      </c>
      <c r="B3279" s="1"/>
      <c r="C3279" s="34" t="str">
        <f>IF('TSA Input'!J3242="","",IF('TSA Input'!J3242="Yes",'TSA Input'!B3242,"Ineligible"))</f>
        <v/>
      </c>
      <c r="D3279" s="246" t="str">
        <f>IF('TSA Input'!J3242="","",IF('TSA Input'!J3242="Yes",IF('TSA Input'!W3242="","",LEFT('TSA Input'!W3242,LEN('TSA Input'!W3242)-2)),""))</f>
        <v/>
      </c>
      <c r="E3279" s="246" t="str">
        <f>IF('TSA Input'!J3242="","",IF('TSA Input'!J3242="Yes",'TSA Input'!I3242,""))</f>
        <v/>
      </c>
      <c r="F3279" s="247" t="str">
        <f>IF('TSA Input'!J3242="","",IF('TSA Input'!J3242="Yes",'TSA Input'!C3242,""))</f>
        <v/>
      </c>
      <c r="G3279" s="36" t="str">
        <f>IF('TSA Input'!J3242="","",IF('TSA Input'!J3242="Yes",'TSA Input'!D3242,""))</f>
        <v/>
      </c>
      <c r="H3279" s="37" t="str">
        <f>IF('TSA Input'!K3242="","",IF('TSA Input'!J3242="Yes",'TSA Input'!G3242,""))</f>
        <v/>
      </c>
      <c r="I3279" s="37" t="str">
        <f>IF('TSA Input'!L3242="","",IF('TSA Input'!J3242="Yes",'TSA Input'!F3242,""))</f>
        <v/>
      </c>
      <c r="J3279" s="39" t="str">
        <f t="shared" si="102"/>
        <v/>
      </c>
      <c r="K3279" s="257" t="str">
        <f>IF('TSA Input'!J3242="","",IF('TSA Input'!J3242="Yes",'TSA Input'!D3242,""))</f>
        <v/>
      </c>
      <c r="L3279" s="258" t="str">
        <f>IF('TSA Input'!J3242="","",IF('TSA Input'!J3242="Yes",'TSA Input'!G3242,""))</f>
        <v/>
      </c>
      <c r="M3279" s="258" t="str">
        <f>IF('TSA Input'!J3242="","",IF('TSA Input'!J3242="Yes",'TSA Input'!F3242,""))</f>
        <v/>
      </c>
      <c r="N3279" s="39" t="str">
        <f t="shared" si="103"/>
        <v/>
      </c>
      <c r="O3279" s="149" t="s">
        <v>11</v>
      </c>
      <c r="P3279" s="148" t="s">
        <v>11</v>
      </c>
      <c r="Q3279" s="1"/>
    </row>
    <row r="3280" spans="1:17" ht="15.75" hidden="1" customHeight="1">
      <c r="A3280" s="1" t="str">
        <f t="shared" si="1"/>
        <v/>
      </c>
      <c r="B3280" s="1"/>
      <c r="C3280" s="34" t="str">
        <f>IF('TSA Input'!J3243="","",IF('TSA Input'!J3243="Yes",'TSA Input'!B3243,"Ineligible"))</f>
        <v/>
      </c>
      <c r="D3280" s="246" t="str">
        <f>IF('TSA Input'!J3243="","",IF('TSA Input'!J3243="Yes",IF('TSA Input'!W3243="","",LEFT('TSA Input'!W3243,LEN('TSA Input'!W3243)-2)),""))</f>
        <v/>
      </c>
      <c r="E3280" s="246" t="str">
        <f>IF('TSA Input'!J3243="","",IF('TSA Input'!J3243="Yes",'TSA Input'!I3243,""))</f>
        <v/>
      </c>
      <c r="F3280" s="247" t="str">
        <f>IF('TSA Input'!J3243="","",IF('TSA Input'!J3243="Yes",'TSA Input'!C3243,""))</f>
        <v/>
      </c>
      <c r="G3280" s="36" t="str">
        <f>IF('TSA Input'!J3243="","",IF('TSA Input'!J3243="Yes",'TSA Input'!D3243,""))</f>
        <v/>
      </c>
      <c r="H3280" s="37" t="str">
        <f>IF('TSA Input'!K3243="","",IF('TSA Input'!J3243="Yes",'TSA Input'!G3243,""))</f>
        <v/>
      </c>
      <c r="I3280" s="37" t="str">
        <f>IF('TSA Input'!L3243="","",IF('TSA Input'!J3243="Yes",'TSA Input'!F3243,""))</f>
        <v/>
      </c>
      <c r="J3280" s="39" t="str">
        <f t="shared" si="102"/>
        <v/>
      </c>
      <c r="K3280" s="257" t="str">
        <f>IF('TSA Input'!J3243="","",IF('TSA Input'!J3243="Yes",'TSA Input'!D3243,""))</f>
        <v/>
      </c>
      <c r="L3280" s="258" t="str">
        <f>IF('TSA Input'!J3243="","",IF('TSA Input'!J3243="Yes",'TSA Input'!G3243,""))</f>
        <v/>
      </c>
      <c r="M3280" s="258" t="str">
        <f>IF('TSA Input'!J3243="","",IF('TSA Input'!J3243="Yes",'TSA Input'!F3243,""))</f>
        <v/>
      </c>
      <c r="N3280" s="39" t="str">
        <f t="shared" si="103"/>
        <v/>
      </c>
      <c r="O3280" s="149" t="s">
        <v>11</v>
      </c>
      <c r="P3280" s="148" t="s">
        <v>11</v>
      </c>
      <c r="Q3280" s="1"/>
    </row>
    <row r="3281" spans="1:17" ht="15.75" hidden="1" customHeight="1">
      <c r="A3281" s="1" t="str">
        <f t="shared" si="1"/>
        <v/>
      </c>
      <c r="B3281" s="1"/>
      <c r="C3281" s="34" t="str">
        <f>IF('TSA Input'!J3244="","",IF('TSA Input'!J3244="Yes",'TSA Input'!B3244,"Ineligible"))</f>
        <v/>
      </c>
      <c r="D3281" s="246" t="str">
        <f>IF('TSA Input'!J3244="","",IF('TSA Input'!J3244="Yes",IF('TSA Input'!W3244="","",LEFT('TSA Input'!W3244,LEN('TSA Input'!W3244)-2)),""))</f>
        <v/>
      </c>
      <c r="E3281" s="246" t="str">
        <f>IF('TSA Input'!J3244="","",IF('TSA Input'!J3244="Yes",'TSA Input'!I3244,""))</f>
        <v/>
      </c>
      <c r="F3281" s="247" t="str">
        <f>IF('TSA Input'!J3244="","",IF('TSA Input'!J3244="Yes",'TSA Input'!C3244,""))</f>
        <v/>
      </c>
      <c r="G3281" s="36" t="str">
        <f>IF('TSA Input'!J3244="","",IF('TSA Input'!J3244="Yes",'TSA Input'!D3244,""))</f>
        <v/>
      </c>
      <c r="H3281" s="37" t="str">
        <f>IF('TSA Input'!K3244="","",IF('TSA Input'!J3244="Yes",'TSA Input'!G3244,""))</f>
        <v/>
      </c>
      <c r="I3281" s="37" t="str">
        <f>IF('TSA Input'!L3244="","",IF('TSA Input'!J3244="Yes",'TSA Input'!F3244,""))</f>
        <v/>
      </c>
      <c r="J3281" s="39" t="str">
        <f t="shared" si="102"/>
        <v/>
      </c>
      <c r="K3281" s="257" t="str">
        <f>IF('TSA Input'!J3244="","",IF('TSA Input'!J3244="Yes",'TSA Input'!D3244,""))</f>
        <v/>
      </c>
      <c r="L3281" s="258" t="str">
        <f>IF('TSA Input'!J3244="","",IF('TSA Input'!J3244="Yes",'TSA Input'!G3244,""))</f>
        <v/>
      </c>
      <c r="M3281" s="258" t="str">
        <f>IF('TSA Input'!J3244="","",IF('TSA Input'!J3244="Yes",'TSA Input'!F3244,""))</f>
        <v/>
      </c>
      <c r="N3281" s="39" t="str">
        <f t="shared" si="103"/>
        <v/>
      </c>
      <c r="O3281" s="149" t="s">
        <v>11</v>
      </c>
      <c r="P3281" s="148" t="s">
        <v>11</v>
      </c>
      <c r="Q3281" s="1"/>
    </row>
    <row r="3282" spans="1:17" ht="15.75" hidden="1" customHeight="1">
      <c r="A3282" s="1" t="str">
        <f t="shared" si="1"/>
        <v/>
      </c>
      <c r="B3282" s="1"/>
      <c r="C3282" s="34" t="str">
        <f>IF('TSA Input'!J3245="","",IF('TSA Input'!J3245="Yes",'TSA Input'!B3245,"Ineligible"))</f>
        <v/>
      </c>
      <c r="D3282" s="246" t="str">
        <f>IF('TSA Input'!J3245="","",IF('TSA Input'!J3245="Yes",IF('TSA Input'!W3245="","",LEFT('TSA Input'!W3245,LEN('TSA Input'!W3245)-2)),""))</f>
        <v/>
      </c>
      <c r="E3282" s="246" t="str">
        <f>IF('TSA Input'!J3245="","",IF('TSA Input'!J3245="Yes",'TSA Input'!I3245,""))</f>
        <v/>
      </c>
      <c r="F3282" s="247" t="str">
        <f>IF('TSA Input'!J3245="","",IF('TSA Input'!J3245="Yes",'TSA Input'!C3245,""))</f>
        <v/>
      </c>
      <c r="G3282" s="36" t="str">
        <f>IF('TSA Input'!J3245="","",IF('TSA Input'!J3245="Yes",'TSA Input'!D3245,""))</f>
        <v/>
      </c>
      <c r="H3282" s="37" t="str">
        <f>IF('TSA Input'!K3245="","",IF('TSA Input'!J3245="Yes",'TSA Input'!G3245,""))</f>
        <v/>
      </c>
      <c r="I3282" s="37" t="str">
        <f>IF('TSA Input'!L3245="","",IF('TSA Input'!J3245="Yes",'TSA Input'!F3245,""))</f>
        <v/>
      </c>
      <c r="J3282" s="39" t="str">
        <f t="shared" si="102"/>
        <v/>
      </c>
      <c r="K3282" s="257" t="str">
        <f>IF('TSA Input'!J3245="","",IF('TSA Input'!J3245="Yes",'TSA Input'!D3245,""))</f>
        <v/>
      </c>
      <c r="L3282" s="258" t="str">
        <f>IF('TSA Input'!J3245="","",IF('TSA Input'!J3245="Yes",'TSA Input'!G3245,""))</f>
        <v/>
      </c>
      <c r="M3282" s="258" t="str">
        <f>IF('TSA Input'!J3245="","",IF('TSA Input'!J3245="Yes",'TSA Input'!F3245,""))</f>
        <v/>
      </c>
      <c r="N3282" s="39" t="str">
        <f t="shared" si="103"/>
        <v/>
      </c>
      <c r="O3282" s="149" t="s">
        <v>11</v>
      </c>
      <c r="P3282" s="148" t="s">
        <v>11</v>
      </c>
      <c r="Q3282" s="1"/>
    </row>
    <row r="3283" spans="1:17" ht="15.75" hidden="1" customHeight="1">
      <c r="A3283" s="1" t="str">
        <f t="shared" si="1"/>
        <v/>
      </c>
      <c r="B3283" s="1"/>
      <c r="C3283" s="34" t="str">
        <f>IF('TSA Input'!J3246="","",IF('TSA Input'!J3246="Yes",'TSA Input'!B3246,"Ineligible"))</f>
        <v/>
      </c>
      <c r="D3283" s="246" t="str">
        <f>IF('TSA Input'!J3246="","",IF('TSA Input'!J3246="Yes",IF('TSA Input'!W3246="","",LEFT('TSA Input'!W3246,LEN('TSA Input'!W3246)-2)),""))</f>
        <v/>
      </c>
      <c r="E3283" s="246" t="str">
        <f>IF('TSA Input'!J3246="","",IF('TSA Input'!J3246="Yes",'TSA Input'!I3246,""))</f>
        <v/>
      </c>
      <c r="F3283" s="247" t="str">
        <f>IF('TSA Input'!J3246="","",IF('TSA Input'!J3246="Yes",'TSA Input'!C3246,""))</f>
        <v/>
      </c>
      <c r="G3283" s="36" t="str">
        <f>IF('TSA Input'!J3246="","",IF('TSA Input'!J3246="Yes",'TSA Input'!D3246,""))</f>
        <v/>
      </c>
      <c r="H3283" s="37" t="str">
        <f>IF('TSA Input'!K3246="","",IF('TSA Input'!J3246="Yes",'TSA Input'!G3246,""))</f>
        <v/>
      </c>
      <c r="I3283" s="37" t="str">
        <f>IF('TSA Input'!L3246="","",IF('TSA Input'!J3246="Yes",'TSA Input'!F3246,""))</f>
        <v/>
      </c>
      <c r="J3283" s="39" t="str">
        <f t="shared" si="102"/>
        <v/>
      </c>
      <c r="K3283" s="257" t="str">
        <f>IF('TSA Input'!J3246="","",IF('TSA Input'!J3246="Yes",'TSA Input'!D3246,""))</f>
        <v/>
      </c>
      <c r="L3283" s="258" t="str">
        <f>IF('TSA Input'!J3246="","",IF('TSA Input'!J3246="Yes",'TSA Input'!G3246,""))</f>
        <v/>
      </c>
      <c r="M3283" s="258" t="str">
        <f>IF('TSA Input'!J3246="","",IF('TSA Input'!J3246="Yes",'TSA Input'!F3246,""))</f>
        <v/>
      </c>
      <c r="N3283" s="39" t="str">
        <f t="shared" si="103"/>
        <v/>
      </c>
      <c r="O3283" s="149" t="s">
        <v>11</v>
      </c>
      <c r="P3283" s="148" t="s">
        <v>11</v>
      </c>
      <c r="Q3283" s="1"/>
    </row>
    <row r="3284" spans="1:17" ht="15.75" hidden="1" customHeight="1">
      <c r="A3284" s="1" t="str">
        <f t="shared" si="1"/>
        <v/>
      </c>
      <c r="B3284" s="1"/>
      <c r="C3284" s="34" t="str">
        <f>IF('TSA Input'!J3247="","",IF('TSA Input'!J3247="Yes",'TSA Input'!B3247,"Ineligible"))</f>
        <v/>
      </c>
      <c r="D3284" s="246" t="str">
        <f>IF('TSA Input'!J3247="","",IF('TSA Input'!J3247="Yes",IF('TSA Input'!W3247="","",LEFT('TSA Input'!W3247,LEN('TSA Input'!W3247)-2)),""))</f>
        <v/>
      </c>
      <c r="E3284" s="246" t="str">
        <f>IF('TSA Input'!J3247="","",IF('TSA Input'!J3247="Yes",'TSA Input'!I3247,""))</f>
        <v/>
      </c>
      <c r="F3284" s="247" t="str">
        <f>IF('TSA Input'!J3247="","",IF('TSA Input'!J3247="Yes",'TSA Input'!C3247,""))</f>
        <v/>
      </c>
      <c r="G3284" s="36" t="str">
        <f>IF('TSA Input'!J3247="","",IF('TSA Input'!J3247="Yes",'TSA Input'!D3247,""))</f>
        <v/>
      </c>
      <c r="H3284" s="37" t="str">
        <f>IF('TSA Input'!K3247="","",IF('TSA Input'!J3247="Yes",'TSA Input'!G3247,""))</f>
        <v/>
      </c>
      <c r="I3284" s="37" t="str">
        <f>IF('TSA Input'!L3247="","",IF('TSA Input'!J3247="Yes",'TSA Input'!F3247,""))</f>
        <v/>
      </c>
      <c r="J3284" s="39" t="str">
        <f t="shared" si="102"/>
        <v/>
      </c>
      <c r="K3284" s="257" t="str">
        <f>IF('TSA Input'!J3247="","",IF('TSA Input'!J3247="Yes",'TSA Input'!D3247,""))</f>
        <v/>
      </c>
      <c r="L3284" s="258" t="str">
        <f>IF('TSA Input'!J3247="","",IF('TSA Input'!J3247="Yes",'TSA Input'!G3247,""))</f>
        <v/>
      </c>
      <c r="M3284" s="258" t="str">
        <f>IF('TSA Input'!J3247="","",IF('TSA Input'!J3247="Yes",'TSA Input'!F3247,""))</f>
        <v/>
      </c>
      <c r="N3284" s="39" t="str">
        <f t="shared" si="103"/>
        <v/>
      </c>
      <c r="O3284" s="149" t="s">
        <v>11</v>
      </c>
      <c r="P3284" s="148" t="s">
        <v>11</v>
      </c>
      <c r="Q3284" s="1"/>
    </row>
    <row r="3285" spans="1:17" ht="15.75" hidden="1" customHeight="1">
      <c r="A3285" s="1" t="str">
        <f t="shared" si="1"/>
        <v/>
      </c>
      <c r="B3285" s="1"/>
      <c r="C3285" s="34" t="str">
        <f>IF('TSA Input'!J3248="","",IF('TSA Input'!J3248="Yes",'TSA Input'!B3248,"Ineligible"))</f>
        <v/>
      </c>
      <c r="D3285" s="246" t="str">
        <f>IF('TSA Input'!J3248="","",IF('TSA Input'!J3248="Yes",IF('TSA Input'!W3248="","",LEFT('TSA Input'!W3248,LEN('TSA Input'!W3248)-2)),""))</f>
        <v/>
      </c>
      <c r="E3285" s="246" t="str">
        <f>IF('TSA Input'!J3248="","",IF('TSA Input'!J3248="Yes",'TSA Input'!I3248,""))</f>
        <v/>
      </c>
      <c r="F3285" s="247" t="str">
        <f>IF('TSA Input'!J3248="","",IF('TSA Input'!J3248="Yes",'TSA Input'!C3248,""))</f>
        <v/>
      </c>
      <c r="G3285" s="36" t="str">
        <f>IF('TSA Input'!J3248="","",IF('TSA Input'!J3248="Yes",'TSA Input'!D3248,""))</f>
        <v/>
      </c>
      <c r="H3285" s="37" t="str">
        <f>IF('TSA Input'!K3248="","",IF('TSA Input'!J3248="Yes",'TSA Input'!G3248,""))</f>
        <v/>
      </c>
      <c r="I3285" s="37" t="str">
        <f>IF('TSA Input'!L3248="","",IF('TSA Input'!J3248="Yes",'TSA Input'!F3248,""))</f>
        <v/>
      </c>
      <c r="J3285" s="39" t="str">
        <f t="shared" si="102"/>
        <v/>
      </c>
      <c r="K3285" s="257" t="str">
        <f>IF('TSA Input'!J3248="","",IF('TSA Input'!J3248="Yes",'TSA Input'!D3248,""))</f>
        <v/>
      </c>
      <c r="L3285" s="258" t="str">
        <f>IF('TSA Input'!J3248="","",IF('TSA Input'!J3248="Yes",'TSA Input'!G3248,""))</f>
        <v/>
      </c>
      <c r="M3285" s="258" t="str">
        <f>IF('TSA Input'!J3248="","",IF('TSA Input'!J3248="Yes",'TSA Input'!F3248,""))</f>
        <v/>
      </c>
      <c r="N3285" s="39" t="str">
        <f t="shared" si="103"/>
        <v/>
      </c>
      <c r="O3285" s="149" t="s">
        <v>11</v>
      </c>
      <c r="P3285" s="148" t="s">
        <v>11</v>
      </c>
      <c r="Q3285" s="1"/>
    </row>
    <row r="3286" spans="1:17" ht="15.75" hidden="1" customHeight="1">
      <c r="A3286" s="1" t="str">
        <f t="shared" si="1"/>
        <v/>
      </c>
      <c r="B3286" s="1"/>
      <c r="C3286" s="34" t="str">
        <f>IF('TSA Input'!J3249="","",IF('TSA Input'!J3249="Yes",'TSA Input'!B3249,"Ineligible"))</f>
        <v/>
      </c>
      <c r="D3286" s="246" t="str">
        <f>IF('TSA Input'!J3249="","",IF('TSA Input'!J3249="Yes",IF('TSA Input'!W3249="","",LEFT('TSA Input'!W3249,LEN('TSA Input'!W3249)-2)),""))</f>
        <v/>
      </c>
      <c r="E3286" s="246" t="str">
        <f>IF('TSA Input'!J3249="","",IF('TSA Input'!J3249="Yes",'TSA Input'!I3249,""))</f>
        <v/>
      </c>
      <c r="F3286" s="247" t="str">
        <f>IF('TSA Input'!J3249="","",IF('TSA Input'!J3249="Yes",'TSA Input'!C3249,""))</f>
        <v/>
      </c>
      <c r="G3286" s="36" t="str">
        <f>IF('TSA Input'!J3249="","",IF('TSA Input'!J3249="Yes",'TSA Input'!D3249,""))</f>
        <v/>
      </c>
      <c r="H3286" s="37" t="str">
        <f>IF('TSA Input'!K3249="","",IF('TSA Input'!J3249="Yes",'TSA Input'!G3249,""))</f>
        <v/>
      </c>
      <c r="I3286" s="37" t="str">
        <f>IF('TSA Input'!L3249="","",IF('TSA Input'!J3249="Yes",'TSA Input'!F3249,""))</f>
        <v/>
      </c>
      <c r="J3286" s="39" t="str">
        <f t="shared" si="102"/>
        <v/>
      </c>
      <c r="K3286" s="257" t="str">
        <f>IF('TSA Input'!J3249="","",IF('TSA Input'!J3249="Yes",'TSA Input'!D3249,""))</f>
        <v/>
      </c>
      <c r="L3286" s="258" t="str">
        <f>IF('TSA Input'!J3249="","",IF('TSA Input'!J3249="Yes",'TSA Input'!G3249,""))</f>
        <v/>
      </c>
      <c r="M3286" s="258" t="str">
        <f>IF('TSA Input'!J3249="","",IF('TSA Input'!J3249="Yes",'TSA Input'!F3249,""))</f>
        <v/>
      </c>
      <c r="N3286" s="39" t="str">
        <f t="shared" si="103"/>
        <v/>
      </c>
      <c r="O3286" s="149" t="s">
        <v>11</v>
      </c>
      <c r="P3286" s="148" t="s">
        <v>11</v>
      </c>
      <c r="Q3286" s="1"/>
    </row>
    <row r="3287" spans="1:17" ht="15.75" hidden="1" customHeight="1">
      <c r="A3287" s="1" t="str">
        <f t="shared" si="1"/>
        <v/>
      </c>
      <c r="B3287" s="1"/>
      <c r="C3287" s="34" t="str">
        <f>IF('TSA Input'!J3250="","",IF('TSA Input'!J3250="Yes",'TSA Input'!B3250,"Ineligible"))</f>
        <v/>
      </c>
      <c r="D3287" s="246" t="str">
        <f>IF('TSA Input'!J3250="","",IF('TSA Input'!J3250="Yes",IF('TSA Input'!W3250="","",LEFT('TSA Input'!W3250,LEN('TSA Input'!W3250)-2)),""))</f>
        <v/>
      </c>
      <c r="E3287" s="246" t="str">
        <f>IF('TSA Input'!J3250="","",IF('TSA Input'!J3250="Yes",'TSA Input'!I3250,""))</f>
        <v/>
      </c>
      <c r="F3287" s="247" t="str">
        <f>IF('TSA Input'!J3250="","",IF('TSA Input'!J3250="Yes",'TSA Input'!C3250,""))</f>
        <v/>
      </c>
      <c r="G3287" s="36" t="str">
        <f>IF('TSA Input'!J3250="","",IF('TSA Input'!J3250="Yes",'TSA Input'!D3250,""))</f>
        <v/>
      </c>
      <c r="H3287" s="37" t="str">
        <f>IF('TSA Input'!K3250="","",IF('TSA Input'!J3250="Yes",'TSA Input'!G3250,""))</f>
        <v/>
      </c>
      <c r="I3287" s="37" t="str">
        <f>IF('TSA Input'!L3250="","",IF('TSA Input'!J3250="Yes",'TSA Input'!F3250,""))</f>
        <v/>
      </c>
      <c r="J3287" s="39" t="str">
        <f t="shared" si="102"/>
        <v/>
      </c>
      <c r="K3287" s="257" t="str">
        <f>IF('TSA Input'!J3250="","",IF('TSA Input'!J3250="Yes",'TSA Input'!D3250,""))</f>
        <v/>
      </c>
      <c r="L3287" s="258" t="str">
        <f>IF('TSA Input'!J3250="","",IF('TSA Input'!J3250="Yes",'TSA Input'!G3250,""))</f>
        <v/>
      </c>
      <c r="M3287" s="258" t="str">
        <f>IF('TSA Input'!J3250="","",IF('TSA Input'!J3250="Yes",'TSA Input'!F3250,""))</f>
        <v/>
      </c>
      <c r="N3287" s="39" t="str">
        <f t="shared" si="103"/>
        <v/>
      </c>
      <c r="O3287" s="149" t="s">
        <v>11</v>
      </c>
      <c r="P3287" s="148" t="s">
        <v>11</v>
      </c>
      <c r="Q3287" s="1"/>
    </row>
    <row r="3288" spans="1:17" ht="15.75" hidden="1" customHeight="1">
      <c r="A3288" s="1" t="str">
        <f t="shared" si="1"/>
        <v/>
      </c>
      <c r="B3288" s="1"/>
      <c r="C3288" s="34" t="str">
        <f>IF('TSA Input'!J3251="","",IF('TSA Input'!J3251="Yes",'TSA Input'!B3251,"Ineligible"))</f>
        <v/>
      </c>
      <c r="D3288" s="246" t="str">
        <f>IF('TSA Input'!J3251="","",IF('TSA Input'!J3251="Yes",IF('TSA Input'!W3251="","",LEFT('TSA Input'!W3251,LEN('TSA Input'!W3251)-2)),""))</f>
        <v/>
      </c>
      <c r="E3288" s="246" t="str">
        <f>IF('TSA Input'!J3251="","",IF('TSA Input'!J3251="Yes",'TSA Input'!I3251,""))</f>
        <v/>
      </c>
      <c r="F3288" s="247" t="str">
        <f>IF('TSA Input'!J3251="","",IF('TSA Input'!J3251="Yes",'TSA Input'!C3251,""))</f>
        <v/>
      </c>
      <c r="G3288" s="36" t="str">
        <f>IF('TSA Input'!J3251="","",IF('TSA Input'!J3251="Yes",'TSA Input'!D3251,""))</f>
        <v/>
      </c>
      <c r="H3288" s="37" t="str">
        <f>IF('TSA Input'!K3251="","",IF('TSA Input'!J3251="Yes",'TSA Input'!G3251,""))</f>
        <v/>
      </c>
      <c r="I3288" s="37" t="str">
        <f>IF('TSA Input'!L3251="","",IF('TSA Input'!J3251="Yes",'TSA Input'!F3251,""))</f>
        <v/>
      </c>
      <c r="J3288" s="39" t="str">
        <f t="shared" si="102"/>
        <v/>
      </c>
      <c r="K3288" s="257" t="str">
        <f>IF('TSA Input'!J3251="","",IF('TSA Input'!J3251="Yes",'TSA Input'!D3251,""))</f>
        <v/>
      </c>
      <c r="L3288" s="258" t="str">
        <f>IF('TSA Input'!J3251="","",IF('TSA Input'!J3251="Yes",'TSA Input'!G3251,""))</f>
        <v/>
      </c>
      <c r="M3288" s="258" t="str">
        <f>IF('TSA Input'!J3251="","",IF('TSA Input'!J3251="Yes",'TSA Input'!F3251,""))</f>
        <v/>
      </c>
      <c r="N3288" s="39" t="str">
        <f t="shared" si="103"/>
        <v/>
      </c>
      <c r="O3288" s="149" t="s">
        <v>11</v>
      </c>
      <c r="P3288" s="148" t="s">
        <v>11</v>
      </c>
      <c r="Q3288" s="1"/>
    </row>
    <row r="3289" spans="1:17" ht="15.75" hidden="1" customHeight="1">
      <c r="A3289" s="1" t="str">
        <f t="shared" si="1"/>
        <v/>
      </c>
      <c r="B3289" s="1"/>
      <c r="C3289" s="34" t="str">
        <f>IF('TSA Input'!J3252="","",IF('TSA Input'!J3252="Yes",'TSA Input'!B3252,"Ineligible"))</f>
        <v/>
      </c>
      <c r="D3289" s="246" t="str">
        <f>IF('TSA Input'!J3252="","",IF('TSA Input'!J3252="Yes",IF('TSA Input'!W3252="","",LEFT('TSA Input'!W3252,LEN('TSA Input'!W3252)-2)),""))</f>
        <v/>
      </c>
      <c r="E3289" s="246" t="str">
        <f>IF('TSA Input'!J3252="","",IF('TSA Input'!J3252="Yes",'TSA Input'!I3252,""))</f>
        <v/>
      </c>
      <c r="F3289" s="247" t="str">
        <f>IF('TSA Input'!J3252="","",IF('TSA Input'!J3252="Yes",'TSA Input'!C3252,""))</f>
        <v/>
      </c>
      <c r="G3289" s="36" t="str">
        <f>IF('TSA Input'!J3252="","",IF('TSA Input'!J3252="Yes",'TSA Input'!D3252,""))</f>
        <v/>
      </c>
      <c r="H3289" s="37" t="str">
        <f>IF('TSA Input'!K3252="","",IF('TSA Input'!J3252="Yes",'TSA Input'!G3252,""))</f>
        <v/>
      </c>
      <c r="I3289" s="37" t="str">
        <f>IF('TSA Input'!L3252="","",IF('TSA Input'!J3252="Yes",'TSA Input'!F3252,""))</f>
        <v/>
      </c>
      <c r="J3289" s="39" t="str">
        <f t="shared" si="102"/>
        <v/>
      </c>
      <c r="K3289" s="257" t="str">
        <f>IF('TSA Input'!J3252="","",IF('TSA Input'!J3252="Yes",'TSA Input'!D3252,""))</f>
        <v/>
      </c>
      <c r="L3289" s="258" t="str">
        <f>IF('TSA Input'!J3252="","",IF('TSA Input'!J3252="Yes",'TSA Input'!G3252,""))</f>
        <v/>
      </c>
      <c r="M3289" s="258" t="str">
        <f>IF('TSA Input'!J3252="","",IF('TSA Input'!J3252="Yes",'TSA Input'!F3252,""))</f>
        <v/>
      </c>
      <c r="N3289" s="39" t="str">
        <f t="shared" si="103"/>
        <v/>
      </c>
      <c r="O3289" s="149" t="s">
        <v>11</v>
      </c>
      <c r="P3289" s="148" t="s">
        <v>11</v>
      </c>
      <c r="Q3289" s="1"/>
    </row>
    <row r="3290" spans="1:17" ht="15.75" hidden="1" customHeight="1">
      <c r="A3290" s="1" t="str">
        <f t="shared" si="1"/>
        <v/>
      </c>
      <c r="B3290" s="1"/>
      <c r="C3290" s="34" t="str">
        <f>IF('TSA Input'!J3253="","",IF('TSA Input'!J3253="Yes",'TSA Input'!B3253,"Ineligible"))</f>
        <v/>
      </c>
      <c r="D3290" s="246" t="str">
        <f>IF('TSA Input'!J3253="","",IF('TSA Input'!J3253="Yes",IF('TSA Input'!W3253="","",LEFT('TSA Input'!W3253,LEN('TSA Input'!W3253)-2)),""))</f>
        <v/>
      </c>
      <c r="E3290" s="246" t="str">
        <f>IF('TSA Input'!J3253="","",IF('TSA Input'!J3253="Yes",'TSA Input'!I3253,""))</f>
        <v/>
      </c>
      <c r="F3290" s="247" t="str">
        <f>IF('TSA Input'!J3253="","",IF('TSA Input'!J3253="Yes",'TSA Input'!C3253,""))</f>
        <v/>
      </c>
      <c r="G3290" s="36" t="str">
        <f>IF('TSA Input'!J3253="","",IF('TSA Input'!J3253="Yes",'TSA Input'!D3253,""))</f>
        <v/>
      </c>
      <c r="H3290" s="37" t="str">
        <f>IF('TSA Input'!K3253="","",IF('TSA Input'!J3253="Yes",'TSA Input'!G3253,""))</f>
        <v/>
      </c>
      <c r="I3290" s="37" t="str">
        <f>IF('TSA Input'!L3253="","",IF('TSA Input'!J3253="Yes",'TSA Input'!F3253,""))</f>
        <v/>
      </c>
      <c r="J3290" s="39" t="str">
        <f t="shared" si="102"/>
        <v/>
      </c>
      <c r="K3290" s="257" t="str">
        <f>IF('TSA Input'!J3253="","",IF('TSA Input'!J3253="Yes",'TSA Input'!D3253,""))</f>
        <v/>
      </c>
      <c r="L3290" s="258" t="str">
        <f>IF('TSA Input'!J3253="","",IF('TSA Input'!J3253="Yes",'TSA Input'!G3253,""))</f>
        <v/>
      </c>
      <c r="M3290" s="258" t="str">
        <f>IF('TSA Input'!J3253="","",IF('TSA Input'!J3253="Yes",'TSA Input'!F3253,""))</f>
        <v/>
      </c>
      <c r="N3290" s="39" t="str">
        <f t="shared" si="103"/>
        <v/>
      </c>
      <c r="O3290" s="149" t="s">
        <v>11</v>
      </c>
      <c r="P3290" s="148" t="s">
        <v>11</v>
      </c>
      <c r="Q3290" s="1"/>
    </row>
    <row r="3291" spans="1:17" ht="15.75" hidden="1" customHeight="1">
      <c r="A3291" s="1" t="str">
        <f t="shared" si="1"/>
        <v/>
      </c>
      <c r="B3291" s="1"/>
      <c r="C3291" s="34" t="str">
        <f>IF('TSA Input'!J3254="","",IF('TSA Input'!J3254="Yes",'TSA Input'!B3254,"Ineligible"))</f>
        <v/>
      </c>
      <c r="D3291" s="246" t="str">
        <f>IF('TSA Input'!J3254="","",IF('TSA Input'!J3254="Yes",IF('TSA Input'!W3254="","",LEFT('TSA Input'!W3254,LEN('TSA Input'!W3254)-2)),""))</f>
        <v/>
      </c>
      <c r="E3291" s="246" t="str">
        <f>IF('TSA Input'!J3254="","",IF('TSA Input'!J3254="Yes",'TSA Input'!I3254,""))</f>
        <v/>
      </c>
      <c r="F3291" s="247" t="str">
        <f>IF('TSA Input'!J3254="","",IF('TSA Input'!J3254="Yes",'TSA Input'!C3254,""))</f>
        <v/>
      </c>
      <c r="G3291" s="36" t="str">
        <f>IF('TSA Input'!J3254="","",IF('TSA Input'!J3254="Yes",'TSA Input'!D3254,""))</f>
        <v/>
      </c>
      <c r="H3291" s="37" t="str">
        <f>IF('TSA Input'!K3254="","",IF('TSA Input'!J3254="Yes",'TSA Input'!G3254,""))</f>
        <v/>
      </c>
      <c r="I3291" s="37" t="str">
        <f>IF('TSA Input'!L3254="","",IF('TSA Input'!J3254="Yes",'TSA Input'!F3254,""))</f>
        <v/>
      </c>
      <c r="J3291" s="39" t="str">
        <f t="shared" si="102"/>
        <v/>
      </c>
      <c r="K3291" s="257" t="str">
        <f>IF('TSA Input'!J3254="","",IF('TSA Input'!J3254="Yes",'TSA Input'!D3254,""))</f>
        <v/>
      </c>
      <c r="L3291" s="258" t="str">
        <f>IF('TSA Input'!J3254="","",IF('TSA Input'!J3254="Yes",'TSA Input'!G3254,""))</f>
        <v/>
      </c>
      <c r="M3291" s="258" t="str">
        <f>IF('TSA Input'!J3254="","",IF('TSA Input'!J3254="Yes",'TSA Input'!F3254,""))</f>
        <v/>
      </c>
      <c r="N3291" s="39" t="str">
        <f t="shared" si="103"/>
        <v/>
      </c>
      <c r="O3291" s="149" t="s">
        <v>11</v>
      </c>
      <c r="P3291" s="148" t="s">
        <v>11</v>
      </c>
      <c r="Q3291" s="1"/>
    </row>
    <row r="3292" spans="1:17" ht="15.75" hidden="1" customHeight="1">
      <c r="A3292" s="1" t="str">
        <f t="shared" si="1"/>
        <v/>
      </c>
      <c r="B3292" s="1"/>
      <c r="C3292" s="34" t="str">
        <f>IF('TSA Input'!J3255="","",IF('TSA Input'!J3255="Yes",'TSA Input'!B3255,"Ineligible"))</f>
        <v/>
      </c>
      <c r="D3292" s="246" t="str">
        <f>IF('TSA Input'!J3255="","",IF('TSA Input'!J3255="Yes",IF('TSA Input'!W3255="","",LEFT('TSA Input'!W3255,LEN('TSA Input'!W3255)-2)),""))</f>
        <v/>
      </c>
      <c r="E3292" s="246" t="str">
        <f>IF('TSA Input'!J3255="","",IF('TSA Input'!J3255="Yes",'TSA Input'!I3255,""))</f>
        <v/>
      </c>
      <c r="F3292" s="247" t="str">
        <f>IF('TSA Input'!J3255="","",IF('TSA Input'!J3255="Yes",'TSA Input'!C3255,""))</f>
        <v/>
      </c>
      <c r="G3292" s="36" t="str">
        <f>IF('TSA Input'!J3255="","",IF('TSA Input'!J3255="Yes",'TSA Input'!D3255,""))</f>
        <v/>
      </c>
      <c r="H3292" s="37" t="str">
        <f>IF('TSA Input'!K3255="","",IF('TSA Input'!J3255="Yes",'TSA Input'!G3255,""))</f>
        <v/>
      </c>
      <c r="I3292" s="37" t="str">
        <f>IF('TSA Input'!L3255="","",IF('TSA Input'!J3255="Yes",'TSA Input'!F3255,""))</f>
        <v/>
      </c>
      <c r="J3292" s="39" t="str">
        <f t="shared" si="102"/>
        <v/>
      </c>
      <c r="K3292" s="257" t="str">
        <f>IF('TSA Input'!J3255="","",IF('TSA Input'!J3255="Yes",'TSA Input'!D3255,""))</f>
        <v/>
      </c>
      <c r="L3292" s="258" t="str">
        <f>IF('TSA Input'!J3255="","",IF('TSA Input'!J3255="Yes",'TSA Input'!G3255,""))</f>
        <v/>
      </c>
      <c r="M3292" s="258" t="str">
        <f>IF('TSA Input'!J3255="","",IF('TSA Input'!J3255="Yes",'TSA Input'!F3255,""))</f>
        <v/>
      </c>
      <c r="N3292" s="39" t="str">
        <f t="shared" si="103"/>
        <v/>
      </c>
      <c r="O3292" s="149" t="s">
        <v>11</v>
      </c>
      <c r="P3292" s="148" t="s">
        <v>11</v>
      </c>
      <c r="Q3292" s="1"/>
    </row>
    <row r="3293" spans="1:17" ht="15.75" hidden="1" customHeight="1">
      <c r="A3293" s="1" t="str">
        <f t="shared" si="1"/>
        <v/>
      </c>
      <c r="B3293" s="1"/>
      <c r="C3293" s="34" t="str">
        <f>IF('TSA Input'!J3256="","",IF('TSA Input'!J3256="Yes",'TSA Input'!B3256,"Ineligible"))</f>
        <v/>
      </c>
      <c r="D3293" s="246" t="str">
        <f>IF('TSA Input'!J3256="","",IF('TSA Input'!J3256="Yes",IF('TSA Input'!W3256="","",LEFT('TSA Input'!W3256,LEN('TSA Input'!W3256)-2)),""))</f>
        <v/>
      </c>
      <c r="E3293" s="246" t="str">
        <f>IF('TSA Input'!J3256="","",IF('TSA Input'!J3256="Yes",'TSA Input'!I3256,""))</f>
        <v/>
      </c>
      <c r="F3293" s="247" t="str">
        <f>IF('TSA Input'!J3256="","",IF('TSA Input'!J3256="Yes",'TSA Input'!C3256,""))</f>
        <v/>
      </c>
      <c r="G3293" s="36" t="str">
        <f>IF('TSA Input'!J3256="","",IF('TSA Input'!J3256="Yes",'TSA Input'!D3256,""))</f>
        <v/>
      </c>
      <c r="H3293" s="37" t="str">
        <f>IF('TSA Input'!K3256="","",IF('TSA Input'!J3256="Yes",'TSA Input'!G3256,""))</f>
        <v/>
      </c>
      <c r="I3293" s="37" t="str">
        <f>IF('TSA Input'!L3256="","",IF('TSA Input'!J3256="Yes",'TSA Input'!F3256,""))</f>
        <v/>
      </c>
      <c r="J3293" s="39" t="str">
        <f t="shared" si="102"/>
        <v/>
      </c>
      <c r="K3293" s="257" t="str">
        <f>IF('TSA Input'!J3256="","",IF('TSA Input'!J3256="Yes",'TSA Input'!D3256,""))</f>
        <v/>
      </c>
      <c r="L3293" s="258" t="str">
        <f>IF('TSA Input'!J3256="","",IF('TSA Input'!J3256="Yes",'TSA Input'!G3256,""))</f>
        <v/>
      </c>
      <c r="M3293" s="258" t="str">
        <f>IF('TSA Input'!J3256="","",IF('TSA Input'!J3256="Yes",'TSA Input'!F3256,""))</f>
        <v/>
      </c>
      <c r="N3293" s="39" t="str">
        <f t="shared" si="103"/>
        <v/>
      </c>
      <c r="O3293" s="149" t="s">
        <v>11</v>
      </c>
      <c r="P3293" s="148" t="s">
        <v>11</v>
      </c>
      <c r="Q3293" s="1"/>
    </row>
    <row r="3294" spans="1:17" ht="15.75" hidden="1" customHeight="1">
      <c r="A3294" s="1" t="str">
        <f t="shared" si="1"/>
        <v/>
      </c>
      <c r="B3294" s="1"/>
      <c r="C3294" s="34" t="str">
        <f>IF('TSA Input'!J3257="","",IF('TSA Input'!J3257="Yes",'TSA Input'!B3257,"Ineligible"))</f>
        <v/>
      </c>
      <c r="D3294" s="246" t="str">
        <f>IF('TSA Input'!J3257="","",IF('TSA Input'!J3257="Yes",IF('TSA Input'!W3257="","",LEFT('TSA Input'!W3257,LEN('TSA Input'!W3257)-2)),""))</f>
        <v/>
      </c>
      <c r="E3294" s="246" t="str">
        <f>IF('TSA Input'!J3257="","",IF('TSA Input'!J3257="Yes",'TSA Input'!I3257,""))</f>
        <v/>
      </c>
      <c r="F3294" s="247" t="str">
        <f>IF('TSA Input'!J3257="","",IF('TSA Input'!J3257="Yes",'TSA Input'!C3257,""))</f>
        <v/>
      </c>
      <c r="G3294" s="36" t="str">
        <f>IF('TSA Input'!J3257="","",IF('TSA Input'!J3257="Yes",'TSA Input'!D3257,""))</f>
        <v/>
      </c>
      <c r="H3294" s="37" t="str">
        <f>IF('TSA Input'!K3257="","",IF('TSA Input'!J3257="Yes",'TSA Input'!G3257,""))</f>
        <v/>
      </c>
      <c r="I3294" s="37" t="str">
        <f>IF('TSA Input'!L3257="","",IF('TSA Input'!J3257="Yes",'TSA Input'!F3257,""))</f>
        <v/>
      </c>
      <c r="J3294" s="39" t="str">
        <f t="shared" si="102"/>
        <v/>
      </c>
      <c r="K3294" s="257" t="str">
        <f>IF('TSA Input'!J3257="","",IF('TSA Input'!J3257="Yes",'TSA Input'!D3257,""))</f>
        <v/>
      </c>
      <c r="L3294" s="258" t="str">
        <f>IF('TSA Input'!J3257="","",IF('TSA Input'!J3257="Yes",'TSA Input'!G3257,""))</f>
        <v/>
      </c>
      <c r="M3294" s="258" t="str">
        <f>IF('TSA Input'!J3257="","",IF('TSA Input'!J3257="Yes",'TSA Input'!F3257,""))</f>
        <v/>
      </c>
      <c r="N3294" s="39" t="str">
        <f t="shared" si="103"/>
        <v/>
      </c>
      <c r="O3294" s="149" t="s">
        <v>11</v>
      </c>
      <c r="P3294" s="148" t="s">
        <v>11</v>
      </c>
      <c r="Q3294" s="1"/>
    </row>
    <row r="3295" spans="1:17" ht="15.75" hidden="1" customHeight="1">
      <c r="A3295" s="1" t="str">
        <f t="shared" si="1"/>
        <v/>
      </c>
      <c r="B3295" s="1"/>
      <c r="C3295" s="34" t="str">
        <f>IF('TSA Input'!J3258="","",IF('TSA Input'!J3258="Yes",'TSA Input'!B3258,"Ineligible"))</f>
        <v/>
      </c>
      <c r="D3295" s="246" t="str">
        <f>IF('TSA Input'!J3258="","",IF('TSA Input'!J3258="Yes",IF('TSA Input'!W3258="","",LEFT('TSA Input'!W3258,LEN('TSA Input'!W3258)-2)),""))</f>
        <v/>
      </c>
      <c r="E3295" s="246" t="str">
        <f>IF('TSA Input'!J3258="","",IF('TSA Input'!J3258="Yes",'TSA Input'!I3258,""))</f>
        <v/>
      </c>
      <c r="F3295" s="247" t="str">
        <f>IF('TSA Input'!J3258="","",IF('TSA Input'!J3258="Yes",'TSA Input'!C3258,""))</f>
        <v/>
      </c>
      <c r="G3295" s="36" t="str">
        <f>IF('TSA Input'!J3258="","",IF('TSA Input'!J3258="Yes",'TSA Input'!D3258,""))</f>
        <v/>
      </c>
      <c r="H3295" s="37" t="str">
        <f>IF('TSA Input'!K3258="","",IF('TSA Input'!J3258="Yes",'TSA Input'!G3258,""))</f>
        <v/>
      </c>
      <c r="I3295" s="37" t="str">
        <f>IF('TSA Input'!L3258="","",IF('TSA Input'!J3258="Yes",'TSA Input'!F3258,""))</f>
        <v/>
      </c>
      <c r="J3295" s="39" t="str">
        <f t="shared" si="102"/>
        <v/>
      </c>
      <c r="K3295" s="257" t="str">
        <f>IF('TSA Input'!J3258="","",IF('TSA Input'!J3258="Yes",'TSA Input'!D3258,""))</f>
        <v/>
      </c>
      <c r="L3295" s="258" t="str">
        <f>IF('TSA Input'!J3258="","",IF('TSA Input'!J3258="Yes",'TSA Input'!G3258,""))</f>
        <v/>
      </c>
      <c r="M3295" s="258" t="str">
        <f>IF('TSA Input'!J3258="","",IF('TSA Input'!J3258="Yes",'TSA Input'!F3258,""))</f>
        <v/>
      </c>
      <c r="N3295" s="39" t="str">
        <f t="shared" si="103"/>
        <v/>
      </c>
      <c r="O3295" s="149" t="s">
        <v>11</v>
      </c>
      <c r="P3295" s="148" t="s">
        <v>11</v>
      </c>
      <c r="Q3295" s="1"/>
    </row>
    <row r="3296" spans="1:17" ht="15.75" hidden="1" customHeight="1">
      <c r="A3296" s="1" t="str">
        <f t="shared" si="1"/>
        <v/>
      </c>
      <c r="B3296" s="1"/>
      <c r="C3296" s="34" t="str">
        <f>IF('TSA Input'!J3259="","",IF('TSA Input'!J3259="Yes",'TSA Input'!B3259,"Ineligible"))</f>
        <v/>
      </c>
      <c r="D3296" s="246" t="str">
        <f>IF('TSA Input'!J3259="","",IF('TSA Input'!J3259="Yes",IF('TSA Input'!W3259="","",LEFT('TSA Input'!W3259,LEN('TSA Input'!W3259)-2)),""))</f>
        <v/>
      </c>
      <c r="E3296" s="246" t="str">
        <f>IF('TSA Input'!J3259="","",IF('TSA Input'!J3259="Yes",'TSA Input'!I3259,""))</f>
        <v/>
      </c>
      <c r="F3296" s="247" t="str">
        <f>IF('TSA Input'!J3259="","",IF('TSA Input'!J3259="Yes",'TSA Input'!C3259,""))</f>
        <v/>
      </c>
      <c r="G3296" s="36" t="str">
        <f>IF('TSA Input'!J3259="","",IF('TSA Input'!J3259="Yes",'TSA Input'!D3259,""))</f>
        <v/>
      </c>
      <c r="H3296" s="37" t="str">
        <f>IF('TSA Input'!K3259="","",IF('TSA Input'!J3259="Yes",'TSA Input'!G3259,""))</f>
        <v/>
      </c>
      <c r="I3296" s="37" t="str">
        <f>IF('TSA Input'!L3259="","",IF('TSA Input'!J3259="Yes",'TSA Input'!F3259,""))</f>
        <v/>
      </c>
      <c r="J3296" s="39" t="str">
        <f t="shared" si="102"/>
        <v/>
      </c>
      <c r="K3296" s="257" t="str">
        <f>IF('TSA Input'!J3259="","",IF('TSA Input'!J3259="Yes",'TSA Input'!D3259,""))</f>
        <v/>
      </c>
      <c r="L3296" s="258" t="str">
        <f>IF('TSA Input'!J3259="","",IF('TSA Input'!J3259="Yes",'TSA Input'!G3259,""))</f>
        <v/>
      </c>
      <c r="M3296" s="258" t="str">
        <f>IF('TSA Input'!J3259="","",IF('TSA Input'!J3259="Yes",'TSA Input'!F3259,""))</f>
        <v/>
      </c>
      <c r="N3296" s="39" t="str">
        <f t="shared" si="103"/>
        <v/>
      </c>
      <c r="O3296" s="149" t="s">
        <v>11</v>
      </c>
      <c r="P3296" s="148" t="s">
        <v>11</v>
      </c>
      <c r="Q3296" s="1"/>
    </row>
    <row r="3297" spans="1:17" ht="15.75" hidden="1" customHeight="1">
      <c r="A3297" s="1" t="str">
        <f t="shared" si="1"/>
        <v/>
      </c>
      <c r="B3297" s="1"/>
      <c r="C3297" s="34" t="str">
        <f>IF('TSA Input'!J3260="","",IF('TSA Input'!J3260="Yes",'TSA Input'!B3260,"Ineligible"))</f>
        <v/>
      </c>
      <c r="D3297" s="246" t="str">
        <f>IF('TSA Input'!J3260="","",IF('TSA Input'!J3260="Yes",IF('TSA Input'!W3260="","",LEFT('TSA Input'!W3260,LEN('TSA Input'!W3260)-2)),""))</f>
        <v/>
      </c>
      <c r="E3297" s="246" t="str">
        <f>IF('TSA Input'!J3260="","",IF('TSA Input'!J3260="Yes",'TSA Input'!I3260,""))</f>
        <v/>
      </c>
      <c r="F3297" s="247" t="str">
        <f>IF('TSA Input'!J3260="","",IF('TSA Input'!J3260="Yes",'TSA Input'!C3260,""))</f>
        <v/>
      </c>
      <c r="G3297" s="36" t="str">
        <f>IF('TSA Input'!J3260="","",IF('TSA Input'!J3260="Yes",'TSA Input'!D3260,""))</f>
        <v/>
      </c>
      <c r="H3297" s="37" t="str">
        <f>IF('TSA Input'!K3260="","",IF('TSA Input'!J3260="Yes",'TSA Input'!G3260,""))</f>
        <v/>
      </c>
      <c r="I3297" s="37" t="str">
        <f>IF('TSA Input'!L3260="","",IF('TSA Input'!J3260="Yes",'TSA Input'!F3260,""))</f>
        <v/>
      </c>
      <c r="J3297" s="39" t="str">
        <f t="shared" si="102"/>
        <v/>
      </c>
      <c r="K3297" s="257" t="str">
        <f>IF('TSA Input'!J3260="","",IF('TSA Input'!J3260="Yes",'TSA Input'!D3260,""))</f>
        <v/>
      </c>
      <c r="L3297" s="258" t="str">
        <f>IF('TSA Input'!J3260="","",IF('TSA Input'!J3260="Yes",'TSA Input'!G3260,""))</f>
        <v/>
      </c>
      <c r="M3297" s="258" t="str">
        <f>IF('TSA Input'!J3260="","",IF('TSA Input'!J3260="Yes",'TSA Input'!F3260,""))</f>
        <v/>
      </c>
      <c r="N3297" s="39" t="str">
        <f t="shared" si="103"/>
        <v/>
      </c>
      <c r="O3297" s="149" t="s">
        <v>11</v>
      </c>
      <c r="P3297" s="148" t="s">
        <v>11</v>
      </c>
      <c r="Q3297" s="1"/>
    </row>
    <row r="3298" spans="1:17" ht="15.75" hidden="1" customHeight="1">
      <c r="A3298" s="1" t="str">
        <f t="shared" si="1"/>
        <v/>
      </c>
      <c r="B3298" s="1"/>
      <c r="C3298" s="34" t="str">
        <f>IF('TSA Input'!J3261="","",IF('TSA Input'!J3261="Yes",'TSA Input'!B3261,"Ineligible"))</f>
        <v/>
      </c>
      <c r="D3298" s="246" t="str">
        <f>IF('TSA Input'!J3261="","",IF('TSA Input'!J3261="Yes",IF('TSA Input'!W3261="","",LEFT('TSA Input'!W3261,LEN('TSA Input'!W3261)-2)),""))</f>
        <v/>
      </c>
      <c r="E3298" s="246" t="str">
        <f>IF('TSA Input'!J3261="","",IF('TSA Input'!J3261="Yes",'TSA Input'!I3261,""))</f>
        <v/>
      </c>
      <c r="F3298" s="247" t="str">
        <f>IF('TSA Input'!J3261="","",IF('TSA Input'!J3261="Yes",'TSA Input'!C3261,""))</f>
        <v/>
      </c>
      <c r="G3298" s="36" t="str">
        <f>IF('TSA Input'!J3261="","",IF('TSA Input'!J3261="Yes",'TSA Input'!D3261,""))</f>
        <v/>
      </c>
      <c r="H3298" s="37" t="str">
        <f>IF('TSA Input'!K3261="","",IF('TSA Input'!J3261="Yes",'TSA Input'!G3261,""))</f>
        <v/>
      </c>
      <c r="I3298" s="37" t="str">
        <f>IF('TSA Input'!L3261="","",IF('TSA Input'!J3261="Yes",'TSA Input'!F3261,""))</f>
        <v/>
      </c>
      <c r="J3298" s="39" t="str">
        <f t="shared" si="102"/>
        <v/>
      </c>
      <c r="K3298" s="257" t="str">
        <f>IF('TSA Input'!J3261="","",IF('TSA Input'!J3261="Yes",'TSA Input'!D3261,""))</f>
        <v/>
      </c>
      <c r="L3298" s="258" t="str">
        <f>IF('TSA Input'!J3261="","",IF('TSA Input'!J3261="Yes",'TSA Input'!G3261,""))</f>
        <v/>
      </c>
      <c r="M3298" s="258" t="str">
        <f>IF('TSA Input'!J3261="","",IF('TSA Input'!J3261="Yes",'TSA Input'!F3261,""))</f>
        <v/>
      </c>
      <c r="N3298" s="39" t="str">
        <f t="shared" si="103"/>
        <v/>
      </c>
      <c r="O3298" s="149" t="s">
        <v>11</v>
      </c>
      <c r="P3298" s="148" t="s">
        <v>11</v>
      </c>
      <c r="Q3298" s="1"/>
    </row>
    <row r="3299" spans="1:17" ht="15.75" hidden="1" customHeight="1">
      <c r="A3299" s="1" t="str">
        <f t="shared" si="1"/>
        <v/>
      </c>
      <c r="B3299" s="1"/>
      <c r="C3299" s="34" t="str">
        <f>IF('TSA Input'!J3262="","",IF('TSA Input'!J3262="Yes",'TSA Input'!B3262,"Ineligible"))</f>
        <v/>
      </c>
      <c r="D3299" s="246" t="str">
        <f>IF('TSA Input'!J3262="","",IF('TSA Input'!J3262="Yes",IF('TSA Input'!W3262="","",LEFT('TSA Input'!W3262,LEN('TSA Input'!W3262)-2)),""))</f>
        <v/>
      </c>
      <c r="E3299" s="246" t="str">
        <f>IF('TSA Input'!J3262="","",IF('TSA Input'!J3262="Yes",'TSA Input'!I3262,""))</f>
        <v/>
      </c>
      <c r="F3299" s="247" t="str">
        <f>IF('TSA Input'!J3262="","",IF('TSA Input'!J3262="Yes",'TSA Input'!C3262,""))</f>
        <v/>
      </c>
      <c r="G3299" s="36" t="str">
        <f>IF('TSA Input'!J3262="","",IF('TSA Input'!J3262="Yes",'TSA Input'!D3262,""))</f>
        <v/>
      </c>
      <c r="H3299" s="37" t="str">
        <f>IF('TSA Input'!K3262="","",IF('TSA Input'!J3262="Yes",'TSA Input'!G3262,""))</f>
        <v/>
      </c>
      <c r="I3299" s="37" t="str">
        <f>IF('TSA Input'!L3262="","",IF('TSA Input'!J3262="Yes",'TSA Input'!F3262,""))</f>
        <v/>
      </c>
      <c r="J3299" s="39" t="str">
        <f t="shared" si="102"/>
        <v/>
      </c>
      <c r="K3299" s="257" t="str">
        <f>IF('TSA Input'!J3262="","",IF('TSA Input'!J3262="Yes",'TSA Input'!D3262,""))</f>
        <v/>
      </c>
      <c r="L3299" s="258" t="str">
        <f>IF('TSA Input'!J3262="","",IF('TSA Input'!J3262="Yes",'TSA Input'!G3262,""))</f>
        <v/>
      </c>
      <c r="M3299" s="258" t="str">
        <f>IF('TSA Input'!J3262="","",IF('TSA Input'!J3262="Yes",'TSA Input'!F3262,""))</f>
        <v/>
      </c>
      <c r="N3299" s="39" t="str">
        <f t="shared" si="103"/>
        <v/>
      </c>
      <c r="O3299" s="149" t="s">
        <v>11</v>
      </c>
      <c r="P3299" s="148" t="s">
        <v>11</v>
      </c>
      <c r="Q3299" s="1"/>
    </row>
    <row r="3300" spans="1:17" ht="15.75" hidden="1" customHeight="1">
      <c r="A3300" s="1" t="str">
        <f t="shared" si="1"/>
        <v/>
      </c>
      <c r="B3300" s="1"/>
      <c r="C3300" s="34" t="str">
        <f>IF('TSA Input'!J3263="","",IF('TSA Input'!J3263="Yes",'TSA Input'!B3263,"Ineligible"))</f>
        <v/>
      </c>
      <c r="D3300" s="246" t="str">
        <f>IF('TSA Input'!J3263="","",IF('TSA Input'!J3263="Yes",IF('TSA Input'!W3263="","",LEFT('TSA Input'!W3263,LEN('TSA Input'!W3263)-2)),""))</f>
        <v/>
      </c>
      <c r="E3300" s="246" t="str">
        <f>IF('TSA Input'!J3263="","",IF('TSA Input'!J3263="Yes",'TSA Input'!I3263,""))</f>
        <v/>
      </c>
      <c r="F3300" s="247" t="str">
        <f>IF('TSA Input'!J3263="","",IF('TSA Input'!J3263="Yes",'TSA Input'!C3263,""))</f>
        <v/>
      </c>
      <c r="G3300" s="36" t="str">
        <f>IF('TSA Input'!J3263="","",IF('TSA Input'!J3263="Yes",'TSA Input'!D3263,""))</f>
        <v/>
      </c>
      <c r="H3300" s="37" t="str">
        <f>IF('TSA Input'!K3263="","",IF('TSA Input'!J3263="Yes",'TSA Input'!G3263,""))</f>
        <v/>
      </c>
      <c r="I3300" s="37" t="str">
        <f>IF('TSA Input'!L3263="","",IF('TSA Input'!J3263="Yes",'TSA Input'!F3263,""))</f>
        <v/>
      </c>
      <c r="J3300" s="39" t="str">
        <f t="shared" si="102"/>
        <v/>
      </c>
      <c r="K3300" s="257" t="str">
        <f>IF('TSA Input'!J3263="","",IF('TSA Input'!J3263="Yes",'TSA Input'!D3263,""))</f>
        <v/>
      </c>
      <c r="L3300" s="258" t="str">
        <f>IF('TSA Input'!J3263="","",IF('TSA Input'!J3263="Yes",'TSA Input'!G3263,""))</f>
        <v/>
      </c>
      <c r="M3300" s="258" t="str">
        <f>IF('TSA Input'!J3263="","",IF('TSA Input'!J3263="Yes",'TSA Input'!F3263,""))</f>
        <v/>
      </c>
      <c r="N3300" s="39" t="str">
        <f t="shared" si="103"/>
        <v/>
      </c>
      <c r="O3300" s="149" t="s">
        <v>11</v>
      </c>
      <c r="P3300" s="148" t="s">
        <v>11</v>
      </c>
      <c r="Q3300" s="1"/>
    </row>
    <row r="3301" spans="1:17" ht="15.75" hidden="1" customHeight="1">
      <c r="A3301" s="1" t="str">
        <f t="shared" si="1"/>
        <v/>
      </c>
      <c r="B3301" s="1"/>
      <c r="C3301" s="34" t="str">
        <f>IF('TSA Input'!J3264="","",IF('TSA Input'!J3264="Yes",'TSA Input'!B3264,"Ineligible"))</f>
        <v/>
      </c>
      <c r="D3301" s="246" t="str">
        <f>IF('TSA Input'!J3264="","",IF('TSA Input'!J3264="Yes",IF('TSA Input'!W3264="","",LEFT('TSA Input'!W3264,LEN('TSA Input'!W3264)-2)),""))</f>
        <v/>
      </c>
      <c r="E3301" s="246" t="str">
        <f>IF('TSA Input'!J3264="","",IF('TSA Input'!J3264="Yes",'TSA Input'!I3264,""))</f>
        <v/>
      </c>
      <c r="F3301" s="247" t="str">
        <f>IF('TSA Input'!J3264="","",IF('TSA Input'!J3264="Yes",'TSA Input'!C3264,""))</f>
        <v/>
      </c>
      <c r="G3301" s="36" t="str">
        <f>IF('TSA Input'!J3264="","",IF('TSA Input'!J3264="Yes",'TSA Input'!D3264,""))</f>
        <v/>
      </c>
      <c r="H3301" s="37" t="str">
        <f>IF('TSA Input'!K3264="","",IF('TSA Input'!J3264="Yes",'TSA Input'!G3264,""))</f>
        <v/>
      </c>
      <c r="I3301" s="37" t="str">
        <f>IF('TSA Input'!L3264="","",IF('TSA Input'!J3264="Yes",'TSA Input'!F3264,""))</f>
        <v/>
      </c>
      <c r="J3301" s="39" t="str">
        <f t="shared" si="102"/>
        <v/>
      </c>
      <c r="K3301" s="257" t="str">
        <f>IF('TSA Input'!J3264="","",IF('TSA Input'!J3264="Yes",'TSA Input'!D3264,""))</f>
        <v/>
      </c>
      <c r="L3301" s="258" t="str">
        <f>IF('TSA Input'!J3264="","",IF('TSA Input'!J3264="Yes",'TSA Input'!G3264,""))</f>
        <v/>
      </c>
      <c r="M3301" s="258" t="str">
        <f>IF('TSA Input'!J3264="","",IF('TSA Input'!J3264="Yes",'TSA Input'!F3264,""))</f>
        <v/>
      </c>
      <c r="N3301" s="39" t="str">
        <f t="shared" si="103"/>
        <v/>
      </c>
      <c r="O3301" s="149" t="s">
        <v>11</v>
      </c>
      <c r="P3301" s="148" t="s">
        <v>11</v>
      </c>
      <c r="Q3301" s="1"/>
    </row>
    <row r="3302" spans="1:17" ht="15.75" hidden="1" customHeight="1">
      <c r="A3302" s="1" t="str">
        <f t="shared" si="1"/>
        <v/>
      </c>
      <c r="B3302" s="1"/>
      <c r="C3302" s="34" t="str">
        <f>IF('TSA Input'!J3265="","",IF('TSA Input'!J3265="Yes",'TSA Input'!B3265,"Ineligible"))</f>
        <v/>
      </c>
      <c r="D3302" s="246" t="str">
        <f>IF('TSA Input'!J3265="","",IF('TSA Input'!J3265="Yes",IF('TSA Input'!W3265="","",LEFT('TSA Input'!W3265,LEN('TSA Input'!W3265)-2)),""))</f>
        <v/>
      </c>
      <c r="E3302" s="246" t="str">
        <f>IF('TSA Input'!J3265="","",IF('TSA Input'!J3265="Yes",'TSA Input'!I3265,""))</f>
        <v/>
      </c>
      <c r="F3302" s="247" t="str">
        <f>IF('TSA Input'!J3265="","",IF('TSA Input'!J3265="Yes",'TSA Input'!C3265,""))</f>
        <v/>
      </c>
      <c r="G3302" s="36" t="str">
        <f>IF('TSA Input'!J3265="","",IF('TSA Input'!J3265="Yes",'TSA Input'!D3265,""))</f>
        <v/>
      </c>
      <c r="H3302" s="37" t="str">
        <f>IF('TSA Input'!K3265="","",IF('TSA Input'!J3265="Yes",'TSA Input'!G3265,""))</f>
        <v/>
      </c>
      <c r="I3302" s="37" t="str">
        <f>IF('TSA Input'!L3265="","",IF('TSA Input'!J3265="Yes",'TSA Input'!F3265,""))</f>
        <v/>
      </c>
      <c r="J3302" s="39" t="str">
        <f t="shared" si="102"/>
        <v/>
      </c>
      <c r="K3302" s="257" t="str">
        <f>IF('TSA Input'!J3265="","",IF('TSA Input'!J3265="Yes",'TSA Input'!D3265,""))</f>
        <v/>
      </c>
      <c r="L3302" s="258" t="str">
        <f>IF('TSA Input'!J3265="","",IF('TSA Input'!J3265="Yes",'TSA Input'!G3265,""))</f>
        <v/>
      </c>
      <c r="M3302" s="258" t="str">
        <f>IF('TSA Input'!J3265="","",IF('TSA Input'!J3265="Yes",'TSA Input'!F3265,""))</f>
        <v/>
      </c>
      <c r="N3302" s="39" t="str">
        <f t="shared" si="103"/>
        <v/>
      </c>
      <c r="O3302" s="149" t="s">
        <v>11</v>
      </c>
      <c r="P3302" s="148" t="s">
        <v>11</v>
      </c>
      <c r="Q3302" s="1"/>
    </row>
    <row r="3303" spans="1:17" ht="15.75" hidden="1" customHeight="1">
      <c r="A3303" s="1" t="str">
        <f t="shared" si="1"/>
        <v/>
      </c>
      <c r="B3303" s="1"/>
      <c r="C3303" s="34" t="str">
        <f>IF('TSA Input'!J3266="","",IF('TSA Input'!J3266="Yes",'TSA Input'!B3266,"Ineligible"))</f>
        <v/>
      </c>
      <c r="D3303" s="246" t="str">
        <f>IF('TSA Input'!J3266="","",IF('TSA Input'!J3266="Yes",IF('TSA Input'!W3266="","",LEFT('TSA Input'!W3266,LEN('TSA Input'!W3266)-2)),""))</f>
        <v/>
      </c>
      <c r="E3303" s="246" t="str">
        <f>IF('TSA Input'!J3266="","",IF('TSA Input'!J3266="Yes",'TSA Input'!I3266,""))</f>
        <v/>
      </c>
      <c r="F3303" s="247" t="str">
        <f>IF('TSA Input'!J3266="","",IF('TSA Input'!J3266="Yes",'TSA Input'!C3266,""))</f>
        <v/>
      </c>
      <c r="G3303" s="36" t="str">
        <f>IF('TSA Input'!J3266="","",IF('TSA Input'!J3266="Yes",'TSA Input'!D3266,""))</f>
        <v/>
      </c>
      <c r="H3303" s="37" t="str">
        <f>IF('TSA Input'!K3266="","",IF('TSA Input'!J3266="Yes",'TSA Input'!G3266,""))</f>
        <v/>
      </c>
      <c r="I3303" s="37" t="str">
        <f>IF('TSA Input'!L3266="","",IF('TSA Input'!J3266="Yes",'TSA Input'!F3266,""))</f>
        <v/>
      </c>
      <c r="J3303" s="39" t="str">
        <f t="shared" si="102"/>
        <v/>
      </c>
      <c r="K3303" s="257" t="str">
        <f>IF('TSA Input'!J3266="","",IF('TSA Input'!J3266="Yes",'TSA Input'!D3266,""))</f>
        <v/>
      </c>
      <c r="L3303" s="258" t="str">
        <f>IF('TSA Input'!J3266="","",IF('TSA Input'!J3266="Yes",'TSA Input'!G3266,""))</f>
        <v/>
      </c>
      <c r="M3303" s="258" t="str">
        <f>IF('TSA Input'!J3266="","",IF('TSA Input'!J3266="Yes",'TSA Input'!F3266,""))</f>
        <v/>
      </c>
      <c r="N3303" s="39" t="str">
        <f t="shared" si="103"/>
        <v/>
      </c>
      <c r="O3303" s="149" t="s">
        <v>11</v>
      </c>
      <c r="P3303" s="148" t="s">
        <v>11</v>
      </c>
      <c r="Q3303" s="1"/>
    </row>
    <row r="3304" spans="1:17" ht="15.75" hidden="1" customHeight="1">
      <c r="A3304" s="1" t="str">
        <f t="shared" si="1"/>
        <v/>
      </c>
      <c r="B3304" s="1"/>
      <c r="C3304" s="34" t="str">
        <f>IF('TSA Input'!J3267="","",IF('TSA Input'!J3267="Yes",'TSA Input'!B3267,"Ineligible"))</f>
        <v/>
      </c>
      <c r="D3304" s="246" t="str">
        <f>IF('TSA Input'!J3267="","",IF('TSA Input'!J3267="Yes",IF('TSA Input'!W3267="","",LEFT('TSA Input'!W3267,LEN('TSA Input'!W3267)-2)),""))</f>
        <v/>
      </c>
      <c r="E3304" s="246" t="str">
        <f>IF('TSA Input'!J3267="","",IF('TSA Input'!J3267="Yes",'TSA Input'!I3267,""))</f>
        <v/>
      </c>
      <c r="F3304" s="247" t="str">
        <f>IF('TSA Input'!J3267="","",IF('TSA Input'!J3267="Yes",'TSA Input'!C3267,""))</f>
        <v/>
      </c>
      <c r="G3304" s="36" t="str">
        <f>IF('TSA Input'!J3267="","",IF('TSA Input'!J3267="Yes",'TSA Input'!D3267,""))</f>
        <v/>
      </c>
      <c r="H3304" s="37" t="str">
        <f>IF('TSA Input'!K3267="","",IF('TSA Input'!J3267="Yes",'TSA Input'!G3267,""))</f>
        <v/>
      </c>
      <c r="I3304" s="37" t="str">
        <f>IF('TSA Input'!L3267="","",IF('TSA Input'!J3267="Yes",'TSA Input'!F3267,""))</f>
        <v/>
      </c>
      <c r="J3304" s="39" t="str">
        <f t="shared" si="102"/>
        <v/>
      </c>
      <c r="K3304" s="257" t="str">
        <f>IF('TSA Input'!J3267="","",IF('TSA Input'!J3267="Yes",'TSA Input'!D3267,""))</f>
        <v/>
      </c>
      <c r="L3304" s="258" t="str">
        <f>IF('TSA Input'!J3267="","",IF('TSA Input'!J3267="Yes",'TSA Input'!G3267,""))</f>
        <v/>
      </c>
      <c r="M3304" s="258" t="str">
        <f>IF('TSA Input'!J3267="","",IF('TSA Input'!J3267="Yes",'TSA Input'!F3267,""))</f>
        <v/>
      </c>
      <c r="N3304" s="39" t="str">
        <f t="shared" si="103"/>
        <v/>
      </c>
      <c r="O3304" s="149" t="s">
        <v>11</v>
      </c>
      <c r="P3304" s="148" t="s">
        <v>11</v>
      </c>
      <c r="Q3304" s="1"/>
    </row>
    <row r="3305" spans="1:17" ht="15.75" hidden="1" customHeight="1">
      <c r="A3305" s="1" t="str">
        <f t="shared" si="1"/>
        <v/>
      </c>
      <c r="B3305" s="1"/>
      <c r="C3305" s="34" t="str">
        <f>IF('TSA Input'!J3268="","",IF('TSA Input'!J3268="Yes",'TSA Input'!B3268,"Ineligible"))</f>
        <v/>
      </c>
      <c r="D3305" s="246" t="str">
        <f>IF('TSA Input'!J3268="","",IF('TSA Input'!J3268="Yes",IF('TSA Input'!W3268="","",LEFT('TSA Input'!W3268,LEN('TSA Input'!W3268)-2)),""))</f>
        <v/>
      </c>
      <c r="E3305" s="246" t="str">
        <f>IF('TSA Input'!J3268="","",IF('TSA Input'!J3268="Yes",'TSA Input'!I3268,""))</f>
        <v/>
      </c>
      <c r="F3305" s="247" t="str">
        <f>IF('TSA Input'!J3268="","",IF('TSA Input'!J3268="Yes",'TSA Input'!C3268,""))</f>
        <v/>
      </c>
      <c r="G3305" s="36" t="str">
        <f>IF('TSA Input'!J3268="","",IF('TSA Input'!J3268="Yes",'TSA Input'!D3268,""))</f>
        <v/>
      </c>
      <c r="H3305" s="37" t="str">
        <f>IF('TSA Input'!K3268="","",IF('TSA Input'!J3268="Yes",'TSA Input'!G3268,""))</f>
        <v/>
      </c>
      <c r="I3305" s="37" t="str">
        <f>IF('TSA Input'!L3268="","",IF('TSA Input'!J3268="Yes",'TSA Input'!F3268,""))</f>
        <v/>
      </c>
      <c r="J3305" s="39" t="str">
        <f t="shared" ref="J3305:J3368" si="104">IF($C3305="","",SUM(G3305:I3305))</f>
        <v/>
      </c>
      <c r="K3305" s="257" t="str">
        <f>IF('TSA Input'!J3268="","",IF('TSA Input'!J3268="Yes",'TSA Input'!D3268,""))</f>
        <v/>
      </c>
      <c r="L3305" s="258" t="str">
        <f>IF('TSA Input'!J3268="","",IF('TSA Input'!J3268="Yes",'TSA Input'!G3268,""))</f>
        <v/>
      </c>
      <c r="M3305" s="258" t="str">
        <f>IF('TSA Input'!J3268="","",IF('TSA Input'!J3268="Yes",'TSA Input'!F3268,""))</f>
        <v/>
      </c>
      <c r="N3305" s="39" t="str">
        <f t="shared" ref="N3305:N3368" si="105">IF($C3305="","",SUM(K3305:M3305))</f>
        <v/>
      </c>
      <c r="O3305" s="149" t="s">
        <v>11</v>
      </c>
      <c r="P3305" s="148" t="s">
        <v>11</v>
      </c>
      <c r="Q3305" s="1"/>
    </row>
    <row r="3306" spans="1:17" ht="15.75" hidden="1" customHeight="1">
      <c r="A3306" s="1" t="str">
        <f t="shared" si="1"/>
        <v/>
      </c>
      <c r="B3306" s="1"/>
      <c r="C3306" s="34" t="str">
        <f>IF('TSA Input'!J3269="","",IF('TSA Input'!J3269="Yes",'TSA Input'!B3269,"Ineligible"))</f>
        <v/>
      </c>
      <c r="D3306" s="246" t="str">
        <f>IF('TSA Input'!J3269="","",IF('TSA Input'!J3269="Yes",IF('TSA Input'!W3269="","",LEFT('TSA Input'!W3269,LEN('TSA Input'!W3269)-2)),""))</f>
        <v/>
      </c>
      <c r="E3306" s="246" t="str">
        <f>IF('TSA Input'!J3269="","",IF('TSA Input'!J3269="Yes",'TSA Input'!I3269,""))</f>
        <v/>
      </c>
      <c r="F3306" s="247" t="str">
        <f>IF('TSA Input'!J3269="","",IF('TSA Input'!J3269="Yes",'TSA Input'!C3269,""))</f>
        <v/>
      </c>
      <c r="G3306" s="36" t="str">
        <f>IF('TSA Input'!J3269="","",IF('TSA Input'!J3269="Yes",'TSA Input'!D3269,""))</f>
        <v/>
      </c>
      <c r="H3306" s="37" t="str">
        <f>IF('TSA Input'!K3269="","",IF('TSA Input'!J3269="Yes",'TSA Input'!G3269,""))</f>
        <v/>
      </c>
      <c r="I3306" s="37" t="str">
        <f>IF('TSA Input'!L3269="","",IF('TSA Input'!J3269="Yes",'TSA Input'!F3269,""))</f>
        <v/>
      </c>
      <c r="J3306" s="39" t="str">
        <f t="shared" si="104"/>
        <v/>
      </c>
      <c r="K3306" s="257" t="str">
        <f>IF('TSA Input'!J3269="","",IF('TSA Input'!J3269="Yes",'TSA Input'!D3269,""))</f>
        <v/>
      </c>
      <c r="L3306" s="258" t="str">
        <f>IF('TSA Input'!J3269="","",IF('TSA Input'!J3269="Yes",'TSA Input'!G3269,""))</f>
        <v/>
      </c>
      <c r="M3306" s="258" t="str">
        <f>IF('TSA Input'!J3269="","",IF('TSA Input'!J3269="Yes",'TSA Input'!F3269,""))</f>
        <v/>
      </c>
      <c r="N3306" s="39" t="str">
        <f t="shared" si="105"/>
        <v/>
      </c>
      <c r="O3306" s="149" t="s">
        <v>11</v>
      </c>
      <c r="P3306" s="148" t="s">
        <v>11</v>
      </c>
      <c r="Q3306" s="1"/>
    </row>
    <row r="3307" spans="1:17" ht="15.75" hidden="1" customHeight="1">
      <c r="A3307" s="1" t="str">
        <f t="shared" si="1"/>
        <v/>
      </c>
      <c r="B3307" s="1"/>
      <c r="C3307" s="34" t="str">
        <f>IF('TSA Input'!J3270="","",IF('TSA Input'!J3270="Yes",'TSA Input'!B3270,"Ineligible"))</f>
        <v/>
      </c>
      <c r="D3307" s="246" t="str">
        <f>IF('TSA Input'!J3270="","",IF('TSA Input'!J3270="Yes",IF('TSA Input'!W3270="","",LEFT('TSA Input'!W3270,LEN('TSA Input'!W3270)-2)),""))</f>
        <v/>
      </c>
      <c r="E3307" s="246" t="str">
        <f>IF('TSA Input'!J3270="","",IF('TSA Input'!J3270="Yes",'TSA Input'!I3270,""))</f>
        <v/>
      </c>
      <c r="F3307" s="247" t="str">
        <f>IF('TSA Input'!J3270="","",IF('TSA Input'!J3270="Yes",'TSA Input'!C3270,""))</f>
        <v/>
      </c>
      <c r="G3307" s="36" t="str">
        <f>IF('TSA Input'!J3270="","",IF('TSA Input'!J3270="Yes",'TSA Input'!D3270,""))</f>
        <v/>
      </c>
      <c r="H3307" s="37" t="str">
        <f>IF('TSA Input'!K3270="","",IF('TSA Input'!J3270="Yes",'TSA Input'!G3270,""))</f>
        <v/>
      </c>
      <c r="I3307" s="37" t="str">
        <f>IF('TSA Input'!L3270="","",IF('TSA Input'!J3270="Yes",'TSA Input'!F3270,""))</f>
        <v/>
      </c>
      <c r="J3307" s="39" t="str">
        <f t="shared" si="104"/>
        <v/>
      </c>
      <c r="K3307" s="257" t="str">
        <f>IF('TSA Input'!J3270="","",IF('TSA Input'!J3270="Yes",'TSA Input'!D3270,""))</f>
        <v/>
      </c>
      <c r="L3307" s="258" t="str">
        <f>IF('TSA Input'!J3270="","",IF('TSA Input'!J3270="Yes",'TSA Input'!G3270,""))</f>
        <v/>
      </c>
      <c r="M3307" s="258" t="str">
        <f>IF('TSA Input'!J3270="","",IF('TSA Input'!J3270="Yes",'TSA Input'!F3270,""))</f>
        <v/>
      </c>
      <c r="N3307" s="39" t="str">
        <f t="shared" si="105"/>
        <v/>
      </c>
      <c r="O3307" s="149" t="s">
        <v>11</v>
      </c>
      <c r="P3307" s="148" t="s">
        <v>11</v>
      </c>
      <c r="Q3307" s="1"/>
    </row>
    <row r="3308" spans="1:17" ht="15.75" hidden="1" customHeight="1">
      <c r="A3308" s="1" t="str">
        <f t="shared" si="1"/>
        <v/>
      </c>
      <c r="B3308" s="1"/>
      <c r="C3308" s="34" t="str">
        <f>IF('TSA Input'!J3271="","",IF('TSA Input'!J3271="Yes",'TSA Input'!B3271,"Ineligible"))</f>
        <v/>
      </c>
      <c r="D3308" s="246" t="str">
        <f>IF('TSA Input'!J3271="","",IF('TSA Input'!J3271="Yes",IF('TSA Input'!W3271="","",LEFT('TSA Input'!W3271,LEN('TSA Input'!W3271)-2)),""))</f>
        <v/>
      </c>
      <c r="E3308" s="246" t="str">
        <f>IF('TSA Input'!J3271="","",IF('TSA Input'!J3271="Yes",'TSA Input'!I3271,""))</f>
        <v/>
      </c>
      <c r="F3308" s="247" t="str">
        <f>IF('TSA Input'!J3271="","",IF('TSA Input'!J3271="Yes",'TSA Input'!C3271,""))</f>
        <v/>
      </c>
      <c r="G3308" s="36" t="str">
        <f>IF('TSA Input'!J3271="","",IF('TSA Input'!J3271="Yes",'TSA Input'!D3271,""))</f>
        <v/>
      </c>
      <c r="H3308" s="37" t="str">
        <f>IF('TSA Input'!K3271="","",IF('TSA Input'!J3271="Yes",'TSA Input'!G3271,""))</f>
        <v/>
      </c>
      <c r="I3308" s="37" t="str">
        <f>IF('TSA Input'!L3271="","",IF('TSA Input'!J3271="Yes",'TSA Input'!F3271,""))</f>
        <v/>
      </c>
      <c r="J3308" s="39" t="str">
        <f t="shared" si="104"/>
        <v/>
      </c>
      <c r="K3308" s="257" t="str">
        <f>IF('TSA Input'!J3271="","",IF('TSA Input'!J3271="Yes",'TSA Input'!D3271,""))</f>
        <v/>
      </c>
      <c r="L3308" s="258" t="str">
        <f>IF('TSA Input'!J3271="","",IF('TSA Input'!J3271="Yes",'TSA Input'!G3271,""))</f>
        <v/>
      </c>
      <c r="M3308" s="258" t="str">
        <f>IF('TSA Input'!J3271="","",IF('TSA Input'!J3271="Yes",'TSA Input'!F3271,""))</f>
        <v/>
      </c>
      <c r="N3308" s="39" t="str">
        <f t="shared" si="105"/>
        <v/>
      </c>
      <c r="O3308" s="149" t="s">
        <v>11</v>
      </c>
      <c r="P3308" s="148" t="s">
        <v>11</v>
      </c>
      <c r="Q3308" s="1"/>
    </row>
    <row r="3309" spans="1:17" ht="15.75" hidden="1" customHeight="1">
      <c r="A3309" s="1" t="str">
        <f t="shared" si="1"/>
        <v/>
      </c>
      <c r="B3309" s="1"/>
      <c r="C3309" s="34" t="str">
        <f>IF('TSA Input'!J3272="","",IF('TSA Input'!J3272="Yes",'TSA Input'!B3272,"Ineligible"))</f>
        <v/>
      </c>
      <c r="D3309" s="246" t="str">
        <f>IF('TSA Input'!J3272="","",IF('TSA Input'!J3272="Yes",IF('TSA Input'!W3272="","",LEFT('TSA Input'!W3272,LEN('TSA Input'!W3272)-2)),""))</f>
        <v/>
      </c>
      <c r="E3309" s="246" t="str">
        <f>IF('TSA Input'!J3272="","",IF('TSA Input'!J3272="Yes",'TSA Input'!I3272,""))</f>
        <v/>
      </c>
      <c r="F3309" s="247" t="str">
        <f>IF('TSA Input'!J3272="","",IF('TSA Input'!J3272="Yes",'TSA Input'!C3272,""))</f>
        <v/>
      </c>
      <c r="G3309" s="36" t="str">
        <f>IF('TSA Input'!J3272="","",IF('TSA Input'!J3272="Yes",'TSA Input'!D3272,""))</f>
        <v/>
      </c>
      <c r="H3309" s="37" t="str">
        <f>IF('TSA Input'!K3272="","",IF('TSA Input'!J3272="Yes",'TSA Input'!G3272,""))</f>
        <v/>
      </c>
      <c r="I3309" s="37" t="str">
        <f>IF('TSA Input'!L3272="","",IF('TSA Input'!J3272="Yes",'TSA Input'!F3272,""))</f>
        <v/>
      </c>
      <c r="J3309" s="39" t="str">
        <f t="shared" si="104"/>
        <v/>
      </c>
      <c r="K3309" s="257" t="str">
        <f>IF('TSA Input'!J3272="","",IF('TSA Input'!J3272="Yes",'TSA Input'!D3272,""))</f>
        <v/>
      </c>
      <c r="L3309" s="258" t="str">
        <f>IF('TSA Input'!J3272="","",IF('TSA Input'!J3272="Yes",'TSA Input'!G3272,""))</f>
        <v/>
      </c>
      <c r="M3309" s="258" t="str">
        <f>IF('TSA Input'!J3272="","",IF('TSA Input'!J3272="Yes",'TSA Input'!F3272,""))</f>
        <v/>
      </c>
      <c r="N3309" s="39" t="str">
        <f t="shared" si="105"/>
        <v/>
      </c>
      <c r="O3309" s="149" t="s">
        <v>11</v>
      </c>
      <c r="P3309" s="148" t="s">
        <v>11</v>
      </c>
      <c r="Q3309" s="1"/>
    </row>
    <row r="3310" spans="1:17" ht="15.75" hidden="1" customHeight="1">
      <c r="A3310" s="1" t="str">
        <f t="shared" si="1"/>
        <v/>
      </c>
      <c r="B3310" s="1"/>
      <c r="C3310" s="34" t="str">
        <f>IF('TSA Input'!J3273="","",IF('TSA Input'!J3273="Yes",'TSA Input'!B3273,"Ineligible"))</f>
        <v/>
      </c>
      <c r="D3310" s="246" t="str">
        <f>IF('TSA Input'!J3273="","",IF('TSA Input'!J3273="Yes",IF('TSA Input'!W3273="","",LEFT('TSA Input'!W3273,LEN('TSA Input'!W3273)-2)),""))</f>
        <v/>
      </c>
      <c r="E3310" s="246" t="str">
        <f>IF('TSA Input'!J3273="","",IF('TSA Input'!J3273="Yes",'TSA Input'!I3273,""))</f>
        <v/>
      </c>
      <c r="F3310" s="247" t="str">
        <f>IF('TSA Input'!J3273="","",IF('TSA Input'!J3273="Yes",'TSA Input'!C3273,""))</f>
        <v/>
      </c>
      <c r="G3310" s="36" t="str">
        <f>IF('TSA Input'!J3273="","",IF('TSA Input'!J3273="Yes",'TSA Input'!D3273,""))</f>
        <v/>
      </c>
      <c r="H3310" s="37" t="str">
        <f>IF('TSA Input'!K3273="","",IF('TSA Input'!J3273="Yes",'TSA Input'!G3273,""))</f>
        <v/>
      </c>
      <c r="I3310" s="37" t="str">
        <f>IF('TSA Input'!L3273="","",IF('TSA Input'!J3273="Yes",'TSA Input'!F3273,""))</f>
        <v/>
      </c>
      <c r="J3310" s="39" t="str">
        <f t="shared" si="104"/>
        <v/>
      </c>
      <c r="K3310" s="257" t="str">
        <f>IF('TSA Input'!J3273="","",IF('TSA Input'!J3273="Yes",'TSA Input'!D3273,""))</f>
        <v/>
      </c>
      <c r="L3310" s="258" t="str">
        <f>IF('TSA Input'!J3273="","",IF('TSA Input'!J3273="Yes",'TSA Input'!G3273,""))</f>
        <v/>
      </c>
      <c r="M3310" s="258" t="str">
        <f>IF('TSA Input'!J3273="","",IF('TSA Input'!J3273="Yes",'TSA Input'!F3273,""))</f>
        <v/>
      </c>
      <c r="N3310" s="39" t="str">
        <f t="shared" si="105"/>
        <v/>
      </c>
      <c r="O3310" s="149" t="s">
        <v>11</v>
      </c>
      <c r="P3310" s="148" t="s">
        <v>11</v>
      </c>
      <c r="Q3310" s="1"/>
    </row>
    <row r="3311" spans="1:17" ht="15.75" hidden="1" customHeight="1">
      <c r="A3311" s="1" t="str">
        <f t="shared" si="1"/>
        <v/>
      </c>
      <c r="B3311" s="1"/>
      <c r="C3311" s="34" t="str">
        <f>IF('TSA Input'!J3274="","",IF('TSA Input'!J3274="Yes",'TSA Input'!B3274,"Ineligible"))</f>
        <v/>
      </c>
      <c r="D3311" s="246" t="str">
        <f>IF('TSA Input'!J3274="","",IF('TSA Input'!J3274="Yes",IF('TSA Input'!W3274="","",LEFT('TSA Input'!W3274,LEN('TSA Input'!W3274)-2)),""))</f>
        <v/>
      </c>
      <c r="E3311" s="246" t="str">
        <f>IF('TSA Input'!J3274="","",IF('TSA Input'!J3274="Yes",'TSA Input'!I3274,""))</f>
        <v/>
      </c>
      <c r="F3311" s="247" t="str">
        <f>IF('TSA Input'!J3274="","",IF('TSA Input'!J3274="Yes",'TSA Input'!C3274,""))</f>
        <v/>
      </c>
      <c r="G3311" s="36" t="str">
        <f>IF('TSA Input'!J3274="","",IF('TSA Input'!J3274="Yes",'TSA Input'!D3274,""))</f>
        <v/>
      </c>
      <c r="H3311" s="37" t="str">
        <f>IF('TSA Input'!K3274="","",IF('TSA Input'!J3274="Yes",'TSA Input'!G3274,""))</f>
        <v/>
      </c>
      <c r="I3311" s="37" t="str">
        <f>IF('TSA Input'!L3274="","",IF('TSA Input'!J3274="Yes",'TSA Input'!F3274,""))</f>
        <v/>
      </c>
      <c r="J3311" s="39" t="str">
        <f t="shared" si="104"/>
        <v/>
      </c>
      <c r="K3311" s="257" t="str">
        <f>IF('TSA Input'!J3274="","",IF('TSA Input'!J3274="Yes",'TSA Input'!D3274,""))</f>
        <v/>
      </c>
      <c r="L3311" s="258" t="str">
        <f>IF('TSA Input'!J3274="","",IF('TSA Input'!J3274="Yes",'TSA Input'!G3274,""))</f>
        <v/>
      </c>
      <c r="M3311" s="258" t="str">
        <f>IF('TSA Input'!J3274="","",IF('TSA Input'!J3274="Yes",'TSA Input'!F3274,""))</f>
        <v/>
      </c>
      <c r="N3311" s="39" t="str">
        <f t="shared" si="105"/>
        <v/>
      </c>
      <c r="O3311" s="149" t="s">
        <v>11</v>
      </c>
      <c r="P3311" s="148" t="s">
        <v>11</v>
      </c>
      <c r="Q3311" s="1"/>
    </row>
    <row r="3312" spans="1:17" ht="15.75" hidden="1" customHeight="1">
      <c r="A3312" s="1" t="str">
        <f t="shared" si="1"/>
        <v/>
      </c>
      <c r="B3312" s="1"/>
      <c r="C3312" s="34" t="str">
        <f>IF('TSA Input'!J3275="","",IF('TSA Input'!J3275="Yes",'TSA Input'!B3275,"Ineligible"))</f>
        <v/>
      </c>
      <c r="D3312" s="246" t="str">
        <f>IF('TSA Input'!J3275="","",IF('TSA Input'!J3275="Yes",IF('TSA Input'!W3275="","",LEFT('TSA Input'!W3275,LEN('TSA Input'!W3275)-2)),""))</f>
        <v/>
      </c>
      <c r="E3312" s="246" t="str">
        <f>IF('TSA Input'!J3275="","",IF('TSA Input'!J3275="Yes",'TSA Input'!I3275,""))</f>
        <v/>
      </c>
      <c r="F3312" s="247" t="str">
        <f>IF('TSA Input'!J3275="","",IF('TSA Input'!J3275="Yes",'TSA Input'!C3275,""))</f>
        <v/>
      </c>
      <c r="G3312" s="36" t="str">
        <f>IF('TSA Input'!J3275="","",IF('TSA Input'!J3275="Yes",'TSA Input'!D3275,""))</f>
        <v/>
      </c>
      <c r="H3312" s="37" t="str">
        <f>IF('TSA Input'!K3275="","",IF('TSA Input'!J3275="Yes",'TSA Input'!G3275,""))</f>
        <v/>
      </c>
      <c r="I3312" s="37" t="str">
        <f>IF('TSA Input'!L3275="","",IF('TSA Input'!J3275="Yes",'TSA Input'!F3275,""))</f>
        <v/>
      </c>
      <c r="J3312" s="39" t="str">
        <f t="shared" si="104"/>
        <v/>
      </c>
      <c r="K3312" s="257" t="str">
        <f>IF('TSA Input'!J3275="","",IF('TSA Input'!J3275="Yes",'TSA Input'!D3275,""))</f>
        <v/>
      </c>
      <c r="L3312" s="258" t="str">
        <f>IF('TSA Input'!J3275="","",IF('TSA Input'!J3275="Yes",'TSA Input'!G3275,""))</f>
        <v/>
      </c>
      <c r="M3312" s="258" t="str">
        <f>IF('TSA Input'!J3275="","",IF('TSA Input'!J3275="Yes",'TSA Input'!F3275,""))</f>
        <v/>
      </c>
      <c r="N3312" s="39" t="str">
        <f t="shared" si="105"/>
        <v/>
      </c>
      <c r="O3312" s="149" t="s">
        <v>11</v>
      </c>
      <c r="P3312" s="148" t="s">
        <v>11</v>
      </c>
      <c r="Q3312" s="1"/>
    </row>
    <row r="3313" spans="1:17" ht="15.75" hidden="1" customHeight="1">
      <c r="A3313" s="1" t="str">
        <f t="shared" si="1"/>
        <v/>
      </c>
      <c r="B3313" s="1"/>
      <c r="C3313" s="34" t="str">
        <f>IF('TSA Input'!J3276="","",IF('TSA Input'!J3276="Yes",'TSA Input'!B3276,"Ineligible"))</f>
        <v/>
      </c>
      <c r="D3313" s="246" t="str">
        <f>IF('TSA Input'!J3276="","",IF('TSA Input'!J3276="Yes",IF('TSA Input'!W3276="","",LEFT('TSA Input'!W3276,LEN('TSA Input'!W3276)-2)),""))</f>
        <v/>
      </c>
      <c r="E3313" s="246" t="str">
        <f>IF('TSA Input'!J3276="","",IF('TSA Input'!J3276="Yes",'TSA Input'!I3276,""))</f>
        <v/>
      </c>
      <c r="F3313" s="247" t="str">
        <f>IF('TSA Input'!J3276="","",IF('TSA Input'!J3276="Yes",'TSA Input'!C3276,""))</f>
        <v/>
      </c>
      <c r="G3313" s="36" t="str">
        <f>IF('TSA Input'!J3276="","",IF('TSA Input'!J3276="Yes",'TSA Input'!D3276,""))</f>
        <v/>
      </c>
      <c r="H3313" s="37" t="str">
        <f>IF('TSA Input'!K3276="","",IF('TSA Input'!J3276="Yes",'TSA Input'!G3276,""))</f>
        <v/>
      </c>
      <c r="I3313" s="37" t="str">
        <f>IF('TSA Input'!L3276="","",IF('TSA Input'!J3276="Yes",'TSA Input'!F3276,""))</f>
        <v/>
      </c>
      <c r="J3313" s="39" t="str">
        <f t="shared" si="104"/>
        <v/>
      </c>
      <c r="K3313" s="257" t="str">
        <f>IF('TSA Input'!J3276="","",IF('TSA Input'!J3276="Yes",'TSA Input'!D3276,""))</f>
        <v/>
      </c>
      <c r="L3313" s="258" t="str">
        <f>IF('TSA Input'!J3276="","",IF('TSA Input'!J3276="Yes",'TSA Input'!G3276,""))</f>
        <v/>
      </c>
      <c r="M3313" s="258" t="str">
        <f>IF('TSA Input'!J3276="","",IF('TSA Input'!J3276="Yes",'TSA Input'!F3276,""))</f>
        <v/>
      </c>
      <c r="N3313" s="39" t="str">
        <f t="shared" si="105"/>
        <v/>
      </c>
      <c r="O3313" s="149" t="s">
        <v>11</v>
      </c>
      <c r="P3313" s="148" t="s">
        <v>11</v>
      </c>
      <c r="Q3313" s="1"/>
    </row>
    <row r="3314" spans="1:17" ht="15.75" hidden="1" customHeight="1">
      <c r="A3314" s="1" t="str">
        <f t="shared" si="1"/>
        <v/>
      </c>
      <c r="B3314" s="1"/>
      <c r="C3314" s="34" t="str">
        <f>IF('TSA Input'!J3277="","",IF('TSA Input'!J3277="Yes",'TSA Input'!B3277,"Ineligible"))</f>
        <v/>
      </c>
      <c r="D3314" s="246" t="str">
        <f>IF('TSA Input'!J3277="","",IF('TSA Input'!J3277="Yes",IF('TSA Input'!W3277="","",LEFT('TSA Input'!W3277,LEN('TSA Input'!W3277)-2)),""))</f>
        <v/>
      </c>
      <c r="E3314" s="246" t="str">
        <f>IF('TSA Input'!J3277="","",IF('TSA Input'!J3277="Yes",'TSA Input'!I3277,""))</f>
        <v/>
      </c>
      <c r="F3314" s="247" t="str">
        <f>IF('TSA Input'!J3277="","",IF('TSA Input'!J3277="Yes",'TSA Input'!C3277,""))</f>
        <v/>
      </c>
      <c r="G3314" s="36" t="str">
        <f>IF('TSA Input'!J3277="","",IF('TSA Input'!J3277="Yes",'TSA Input'!D3277,""))</f>
        <v/>
      </c>
      <c r="H3314" s="37" t="str">
        <f>IF('TSA Input'!K3277="","",IF('TSA Input'!J3277="Yes",'TSA Input'!G3277,""))</f>
        <v/>
      </c>
      <c r="I3314" s="37" t="str">
        <f>IF('TSA Input'!L3277="","",IF('TSA Input'!J3277="Yes",'TSA Input'!F3277,""))</f>
        <v/>
      </c>
      <c r="J3314" s="39" t="str">
        <f t="shared" si="104"/>
        <v/>
      </c>
      <c r="K3314" s="257" t="str">
        <f>IF('TSA Input'!J3277="","",IF('TSA Input'!J3277="Yes",'TSA Input'!D3277,""))</f>
        <v/>
      </c>
      <c r="L3314" s="258" t="str">
        <f>IF('TSA Input'!J3277="","",IF('TSA Input'!J3277="Yes",'TSA Input'!G3277,""))</f>
        <v/>
      </c>
      <c r="M3314" s="258" t="str">
        <f>IF('TSA Input'!J3277="","",IF('TSA Input'!J3277="Yes",'TSA Input'!F3277,""))</f>
        <v/>
      </c>
      <c r="N3314" s="39" t="str">
        <f t="shared" si="105"/>
        <v/>
      </c>
      <c r="O3314" s="149" t="s">
        <v>11</v>
      </c>
      <c r="P3314" s="148" t="s">
        <v>11</v>
      </c>
      <c r="Q3314" s="1"/>
    </row>
    <row r="3315" spans="1:17" ht="15.75" hidden="1" customHeight="1">
      <c r="A3315" s="1" t="str">
        <f t="shared" si="1"/>
        <v/>
      </c>
      <c r="B3315" s="1"/>
      <c r="C3315" s="34" t="str">
        <f>IF('TSA Input'!J3278="","",IF('TSA Input'!J3278="Yes",'TSA Input'!B3278,"Ineligible"))</f>
        <v/>
      </c>
      <c r="D3315" s="246" t="str">
        <f>IF('TSA Input'!J3278="","",IF('TSA Input'!J3278="Yes",IF('TSA Input'!W3278="","",LEFT('TSA Input'!W3278,LEN('TSA Input'!W3278)-2)),""))</f>
        <v/>
      </c>
      <c r="E3315" s="246" t="str">
        <f>IF('TSA Input'!J3278="","",IF('TSA Input'!J3278="Yes",'TSA Input'!I3278,""))</f>
        <v/>
      </c>
      <c r="F3315" s="247" t="str">
        <f>IF('TSA Input'!J3278="","",IF('TSA Input'!J3278="Yes",'TSA Input'!C3278,""))</f>
        <v/>
      </c>
      <c r="G3315" s="36" t="str">
        <f>IF('TSA Input'!J3278="","",IF('TSA Input'!J3278="Yes",'TSA Input'!D3278,""))</f>
        <v/>
      </c>
      <c r="H3315" s="37" t="str">
        <f>IF('TSA Input'!K3278="","",IF('TSA Input'!J3278="Yes",'TSA Input'!G3278,""))</f>
        <v/>
      </c>
      <c r="I3315" s="37" t="str">
        <f>IF('TSA Input'!L3278="","",IF('TSA Input'!J3278="Yes",'TSA Input'!F3278,""))</f>
        <v/>
      </c>
      <c r="J3315" s="39" t="str">
        <f t="shared" si="104"/>
        <v/>
      </c>
      <c r="K3315" s="257" t="str">
        <f>IF('TSA Input'!J3278="","",IF('TSA Input'!J3278="Yes",'TSA Input'!D3278,""))</f>
        <v/>
      </c>
      <c r="L3315" s="258" t="str">
        <f>IF('TSA Input'!J3278="","",IF('TSA Input'!J3278="Yes",'TSA Input'!G3278,""))</f>
        <v/>
      </c>
      <c r="M3315" s="258" t="str">
        <f>IF('TSA Input'!J3278="","",IF('TSA Input'!J3278="Yes",'TSA Input'!F3278,""))</f>
        <v/>
      </c>
      <c r="N3315" s="39" t="str">
        <f t="shared" si="105"/>
        <v/>
      </c>
      <c r="O3315" s="149" t="s">
        <v>11</v>
      </c>
      <c r="P3315" s="148" t="s">
        <v>11</v>
      </c>
      <c r="Q3315" s="1"/>
    </row>
    <row r="3316" spans="1:17" ht="15.75" hidden="1" customHeight="1">
      <c r="A3316" s="1" t="str">
        <f t="shared" si="1"/>
        <v/>
      </c>
      <c r="B3316" s="1"/>
      <c r="C3316" s="34" t="str">
        <f>IF('TSA Input'!J3279="","",IF('TSA Input'!J3279="Yes",'TSA Input'!B3279,"Ineligible"))</f>
        <v/>
      </c>
      <c r="D3316" s="246" t="str">
        <f>IF('TSA Input'!J3279="","",IF('TSA Input'!J3279="Yes",IF('TSA Input'!W3279="","",LEFT('TSA Input'!W3279,LEN('TSA Input'!W3279)-2)),""))</f>
        <v/>
      </c>
      <c r="E3316" s="246" t="str">
        <f>IF('TSA Input'!J3279="","",IF('TSA Input'!J3279="Yes",'TSA Input'!I3279,""))</f>
        <v/>
      </c>
      <c r="F3316" s="247" t="str">
        <f>IF('TSA Input'!J3279="","",IF('TSA Input'!J3279="Yes",'TSA Input'!C3279,""))</f>
        <v/>
      </c>
      <c r="G3316" s="36" t="str">
        <f>IF('TSA Input'!J3279="","",IF('TSA Input'!J3279="Yes",'TSA Input'!D3279,""))</f>
        <v/>
      </c>
      <c r="H3316" s="37" t="str">
        <f>IF('TSA Input'!K3279="","",IF('TSA Input'!J3279="Yes",'TSA Input'!G3279,""))</f>
        <v/>
      </c>
      <c r="I3316" s="37" t="str">
        <f>IF('TSA Input'!L3279="","",IF('TSA Input'!J3279="Yes",'TSA Input'!F3279,""))</f>
        <v/>
      </c>
      <c r="J3316" s="39" t="str">
        <f t="shared" si="104"/>
        <v/>
      </c>
      <c r="K3316" s="257" t="str">
        <f>IF('TSA Input'!J3279="","",IF('TSA Input'!J3279="Yes",'TSA Input'!D3279,""))</f>
        <v/>
      </c>
      <c r="L3316" s="258" t="str">
        <f>IF('TSA Input'!J3279="","",IF('TSA Input'!J3279="Yes",'TSA Input'!G3279,""))</f>
        <v/>
      </c>
      <c r="M3316" s="258" t="str">
        <f>IF('TSA Input'!J3279="","",IF('TSA Input'!J3279="Yes",'TSA Input'!F3279,""))</f>
        <v/>
      </c>
      <c r="N3316" s="39" t="str">
        <f t="shared" si="105"/>
        <v/>
      </c>
      <c r="O3316" s="149" t="s">
        <v>11</v>
      </c>
      <c r="P3316" s="148" t="s">
        <v>11</v>
      </c>
      <c r="Q3316" s="1"/>
    </row>
    <row r="3317" spans="1:17" ht="15.75" hidden="1" customHeight="1">
      <c r="A3317" s="1" t="str">
        <f t="shared" si="1"/>
        <v/>
      </c>
      <c r="B3317" s="1"/>
      <c r="C3317" s="34" t="str">
        <f>IF('TSA Input'!J3280="","",IF('TSA Input'!J3280="Yes",'TSA Input'!B3280,"Ineligible"))</f>
        <v/>
      </c>
      <c r="D3317" s="246" t="str">
        <f>IF('TSA Input'!J3280="","",IF('TSA Input'!J3280="Yes",IF('TSA Input'!W3280="","",LEFT('TSA Input'!W3280,LEN('TSA Input'!W3280)-2)),""))</f>
        <v/>
      </c>
      <c r="E3317" s="246" t="str">
        <f>IF('TSA Input'!J3280="","",IF('TSA Input'!J3280="Yes",'TSA Input'!I3280,""))</f>
        <v/>
      </c>
      <c r="F3317" s="247" t="str">
        <f>IF('TSA Input'!J3280="","",IF('TSA Input'!J3280="Yes",'TSA Input'!C3280,""))</f>
        <v/>
      </c>
      <c r="G3317" s="36" t="str">
        <f>IF('TSA Input'!J3280="","",IF('TSA Input'!J3280="Yes",'TSA Input'!D3280,""))</f>
        <v/>
      </c>
      <c r="H3317" s="37" t="str">
        <f>IF('TSA Input'!K3280="","",IF('TSA Input'!J3280="Yes",'TSA Input'!G3280,""))</f>
        <v/>
      </c>
      <c r="I3317" s="37" t="str">
        <f>IF('TSA Input'!L3280="","",IF('TSA Input'!J3280="Yes",'TSA Input'!F3280,""))</f>
        <v/>
      </c>
      <c r="J3317" s="39" t="str">
        <f t="shared" si="104"/>
        <v/>
      </c>
      <c r="K3317" s="257" t="str">
        <f>IF('TSA Input'!J3280="","",IF('TSA Input'!J3280="Yes",'TSA Input'!D3280,""))</f>
        <v/>
      </c>
      <c r="L3317" s="258" t="str">
        <f>IF('TSA Input'!J3280="","",IF('TSA Input'!J3280="Yes",'TSA Input'!G3280,""))</f>
        <v/>
      </c>
      <c r="M3317" s="258" t="str">
        <f>IF('TSA Input'!J3280="","",IF('TSA Input'!J3280="Yes",'TSA Input'!F3280,""))</f>
        <v/>
      </c>
      <c r="N3317" s="39" t="str">
        <f t="shared" si="105"/>
        <v/>
      </c>
      <c r="O3317" s="149" t="s">
        <v>11</v>
      </c>
      <c r="P3317" s="148" t="s">
        <v>11</v>
      </c>
      <c r="Q3317" s="1"/>
    </row>
    <row r="3318" spans="1:17" ht="15.75" hidden="1" customHeight="1">
      <c r="A3318" s="1" t="str">
        <f t="shared" si="1"/>
        <v/>
      </c>
      <c r="B3318" s="1"/>
      <c r="C3318" s="34" t="str">
        <f>IF('TSA Input'!J3281="","",IF('TSA Input'!J3281="Yes",'TSA Input'!B3281,"Ineligible"))</f>
        <v/>
      </c>
      <c r="D3318" s="246" t="str">
        <f>IF('TSA Input'!J3281="","",IF('TSA Input'!J3281="Yes",IF('TSA Input'!W3281="","",LEFT('TSA Input'!W3281,LEN('TSA Input'!W3281)-2)),""))</f>
        <v/>
      </c>
      <c r="E3318" s="246" t="str">
        <f>IF('TSA Input'!J3281="","",IF('TSA Input'!J3281="Yes",'TSA Input'!I3281,""))</f>
        <v/>
      </c>
      <c r="F3318" s="247" t="str">
        <f>IF('TSA Input'!J3281="","",IF('TSA Input'!J3281="Yes",'TSA Input'!C3281,""))</f>
        <v/>
      </c>
      <c r="G3318" s="36" t="str">
        <f>IF('TSA Input'!J3281="","",IF('TSA Input'!J3281="Yes",'TSA Input'!D3281,""))</f>
        <v/>
      </c>
      <c r="H3318" s="37" t="str">
        <f>IF('TSA Input'!K3281="","",IF('TSA Input'!J3281="Yes",'TSA Input'!G3281,""))</f>
        <v/>
      </c>
      <c r="I3318" s="37" t="str">
        <f>IF('TSA Input'!L3281="","",IF('TSA Input'!J3281="Yes",'TSA Input'!F3281,""))</f>
        <v/>
      </c>
      <c r="J3318" s="39" t="str">
        <f t="shared" si="104"/>
        <v/>
      </c>
      <c r="K3318" s="257" t="str">
        <f>IF('TSA Input'!J3281="","",IF('TSA Input'!J3281="Yes",'TSA Input'!D3281,""))</f>
        <v/>
      </c>
      <c r="L3318" s="258" t="str">
        <f>IF('TSA Input'!J3281="","",IF('TSA Input'!J3281="Yes",'TSA Input'!G3281,""))</f>
        <v/>
      </c>
      <c r="M3318" s="258" t="str">
        <f>IF('TSA Input'!J3281="","",IF('TSA Input'!J3281="Yes",'TSA Input'!F3281,""))</f>
        <v/>
      </c>
      <c r="N3318" s="39" t="str">
        <f t="shared" si="105"/>
        <v/>
      </c>
      <c r="O3318" s="149" t="s">
        <v>11</v>
      </c>
      <c r="P3318" s="148" t="s">
        <v>11</v>
      </c>
      <c r="Q3318" s="1"/>
    </row>
    <row r="3319" spans="1:17" ht="15.75" hidden="1" customHeight="1">
      <c r="A3319" s="1" t="str">
        <f t="shared" si="1"/>
        <v/>
      </c>
      <c r="B3319" s="1"/>
      <c r="C3319" s="34" t="str">
        <f>IF('TSA Input'!J3282="","",IF('TSA Input'!J3282="Yes",'TSA Input'!B3282,"Ineligible"))</f>
        <v/>
      </c>
      <c r="D3319" s="246" t="str">
        <f>IF('TSA Input'!J3282="","",IF('TSA Input'!J3282="Yes",IF('TSA Input'!W3282="","",LEFT('TSA Input'!W3282,LEN('TSA Input'!W3282)-2)),""))</f>
        <v/>
      </c>
      <c r="E3319" s="246" t="str">
        <f>IF('TSA Input'!J3282="","",IF('TSA Input'!J3282="Yes",'TSA Input'!I3282,""))</f>
        <v/>
      </c>
      <c r="F3319" s="247" t="str">
        <f>IF('TSA Input'!J3282="","",IF('TSA Input'!J3282="Yes",'TSA Input'!C3282,""))</f>
        <v/>
      </c>
      <c r="G3319" s="36" t="str">
        <f>IF('TSA Input'!J3282="","",IF('TSA Input'!J3282="Yes",'TSA Input'!D3282,""))</f>
        <v/>
      </c>
      <c r="H3319" s="37" t="str">
        <f>IF('TSA Input'!K3282="","",IF('TSA Input'!J3282="Yes",'TSA Input'!G3282,""))</f>
        <v/>
      </c>
      <c r="I3319" s="37" t="str">
        <f>IF('TSA Input'!L3282="","",IF('TSA Input'!J3282="Yes",'TSA Input'!F3282,""))</f>
        <v/>
      </c>
      <c r="J3319" s="39" t="str">
        <f t="shared" si="104"/>
        <v/>
      </c>
      <c r="K3319" s="257" t="str">
        <f>IF('TSA Input'!J3282="","",IF('TSA Input'!J3282="Yes",'TSA Input'!D3282,""))</f>
        <v/>
      </c>
      <c r="L3319" s="258" t="str">
        <f>IF('TSA Input'!J3282="","",IF('TSA Input'!J3282="Yes",'TSA Input'!G3282,""))</f>
        <v/>
      </c>
      <c r="M3319" s="258" t="str">
        <f>IF('TSA Input'!J3282="","",IF('TSA Input'!J3282="Yes",'TSA Input'!F3282,""))</f>
        <v/>
      </c>
      <c r="N3319" s="39" t="str">
        <f t="shared" si="105"/>
        <v/>
      </c>
      <c r="O3319" s="149" t="s">
        <v>11</v>
      </c>
      <c r="P3319" s="148" t="s">
        <v>11</v>
      </c>
      <c r="Q3319" s="1"/>
    </row>
    <row r="3320" spans="1:17" ht="15.75" hidden="1" customHeight="1">
      <c r="A3320" s="1" t="str">
        <f t="shared" si="1"/>
        <v/>
      </c>
      <c r="B3320" s="1"/>
      <c r="C3320" s="34" t="str">
        <f>IF('TSA Input'!J3283="","",IF('TSA Input'!J3283="Yes",'TSA Input'!B3283,"Ineligible"))</f>
        <v/>
      </c>
      <c r="D3320" s="246" t="str">
        <f>IF('TSA Input'!J3283="","",IF('TSA Input'!J3283="Yes",IF('TSA Input'!W3283="","",LEFT('TSA Input'!W3283,LEN('TSA Input'!W3283)-2)),""))</f>
        <v/>
      </c>
      <c r="E3320" s="246" t="str">
        <f>IF('TSA Input'!J3283="","",IF('TSA Input'!J3283="Yes",'TSA Input'!I3283,""))</f>
        <v/>
      </c>
      <c r="F3320" s="247" t="str">
        <f>IF('TSA Input'!J3283="","",IF('TSA Input'!J3283="Yes",'TSA Input'!C3283,""))</f>
        <v/>
      </c>
      <c r="G3320" s="36" t="str">
        <f>IF('TSA Input'!J3283="","",IF('TSA Input'!J3283="Yes",'TSA Input'!D3283,""))</f>
        <v/>
      </c>
      <c r="H3320" s="37" t="str">
        <f>IF('TSA Input'!K3283="","",IF('TSA Input'!J3283="Yes",'TSA Input'!G3283,""))</f>
        <v/>
      </c>
      <c r="I3320" s="37" t="str">
        <f>IF('TSA Input'!L3283="","",IF('TSA Input'!J3283="Yes",'TSA Input'!F3283,""))</f>
        <v/>
      </c>
      <c r="J3320" s="39" t="str">
        <f t="shared" si="104"/>
        <v/>
      </c>
      <c r="K3320" s="257" t="str">
        <f>IF('TSA Input'!J3283="","",IF('TSA Input'!J3283="Yes",'TSA Input'!D3283,""))</f>
        <v/>
      </c>
      <c r="L3320" s="258" t="str">
        <f>IF('TSA Input'!J3283="","",IF('TSA Input'!J3283="Yes",'TSA Input'!G3283,""))</f>
        <v/>
      </c>
      <c r="M3320" s="258" t="str">
        <f>IF('TSA Input'!J3283="","",IF('TSA Input'!J3283="Yes",'TSA Input'!F3283,""))</f>
        <v/>
      </c>
      <c r="N3320" s="39" t="str">
        <f t="shared" si="105"/>
        <v/>
      </c>
      <c r="O3320" s="149" t="s">
        <v>11</v>
      </c>
      <c r="P3320" s="148" t="s">
        <v>11</v>
      </c>
      <c r="Q3320" s="1"/>
    </row>
    <row r="3321" spans="1:17" ht="15.75" hidden="1" customHeight="1">
      <c r="A3321" s="1" t="str">
        <f t="shared" si="1"/>
        <v/>
      </c>
      <c r="B3321" s="1"/>
      <c r="C3321" s="34" t="str">
        <f>IF('TSA Input'!J3284="","",IF('TSA Input'!J3284="Yes",'TSA Input'!B3284,"Ineligible"))</f>
        <v/>
      </c>
      <c r="D3321" s="246" t="str">
        <f>IF('TSA Input'!J3284="","",IF('TSA Input'!J3284="Yes",IF('TSA Input'!W3284="","",LEFT('TSA Input'!W3284,LEN('TSA Input'!W3284)-2)),""))</f>
        <v/>
      </c>
      <c r="E3321" s="246" t="str">
        <f>IF('TSA Input'!J3284="","",IF('TSA Input'!J3284="Yes",'TSA Input'!I3284,""))</f>
        <v/>
      </c>
      <c r="F3321" s="247" t="str">
        <f>IF('TSA Input'!J3284="","",IF('TSA Input'!J3284="Yes",'TSA Input'!C3284,""))</f>
        <v/>
      </c>
      <c r="G3321" s="36" t="str">
        <f>IF('TSA Input'!J3284="","",IF('TSA Input'!J3284="Yes",'TSA Input'!D3284,""))</f>
        <v/>
      </c>
      <c r="H3321" s="37" t="str">
        <f>IF('TSA Input'!K3284="","",IF('TSA Input'!J3284="Yes",'TSA Input'!G3284,""))</f>
        <v/>
      </c>
      <c r="I3321" s="37" t="str">
        <f>IF('TSA Input'!L3284="","",IF('TSA Input'!J3284="Yes",'TSA Input'!F3284,""))</f>
        <v/>
      </c>
      <c r="J3321" s="39" t="str">
        <f t="shared" si="104"/>
        <v/>
      </c>
      <c r="K3321" s="257" t="str">
        <f>IF('TSA Input'!J3284="","",IF('TSA Input'!J3284="Yes",'TSA Input'!D3284,""))</f>
        <v/>
      </c>
      <c r="L3321" s="258" t="str">
        <f>IF('TSA Input'!J3284="","",IF('TSA Input'!J3284="Yes",'TSA Input'!G3284,""))</f>
        <v/>
      </c>
      <c r="M3321" s="258" t="str">
        <f>IF('TSA Input'!J3284="","",IF('TSA Input'!J3284="Yes",'TSA Input'!F3284,""))</f>
        <v/>
      </c>
      <c r="N3321" s="39" t="str">
        <f t="shared" si="105"/>
        <v/>
      </c>
      <c r="O3321" s="149" t="s">
        <v>11</v>
      </c>
      <c r="P3321" s="148" t="s">
        <v>11</v>
      </c>
      <c r="Q3321" s="1"/>
    </row>
    <row r="3322" spans="1:17" ht="15.75" hidden="1" customHeight="1">
      <c r="A3322" s="1" t="str">
        <f t="shared" si="1"/>
        <v/>
      </c>
      <c r="B3322" s="1"/>
      <c r="C3322" s="34" t="str">
        <f>IF('TSA Input'!J3285="","",IF('TSA Input'!J3285="Yes",'TSA Input'!B3285,"Ineligible"))</f>
        <v/>
      </c>
      <c r="D3322" s="246" t="str">
        <f>IF('TSA Input'!J3285="","",IF('TSA Input'!J3285="Yes",IF('TSA Input'!W3285="","",LEFT('TSA Input'!W3285,LEN('TSA Input'!W3285)-2)),""))</f>
        <v/>
      </c>
      <c r="E3322" s="246" t="str">
        <f>IF('TSA Input'!J3285="","",IF('TSA Input'!J3285="Yes",'TSA Input'!I3285,""))</f>
        <v/>
      </c>
      <c r="F3322" s="247" t="str">
        <f>IF('TSA Input'!J3285="","",IF('TSA Input'!J3285="Yes",'TSA Input'!C3285,""))</f>
        <v/>
      </c>
      <c r="G3322" s="36" t="str">
        <f>IF('TSA Input'!J3285="","",IF('TSA Input'!J3285="Yes",'TSA Input'!D3285,""))</f>
        <v/>
      </c>
      <c r="H3322" s="37" t="str">
        <f>IF('TSA Input'!K3285="","",IF('TSA Input'!J3285="Yes",'TSA Input'!G3285,""))</f>
        <v/>
      </c>
      <c r="I3322" s="37" t="str">
        <f>IF('TSA Input'!L3285="","",IF('TSA Input'!J3285="Yes",'TSA Input'!F3285,""))</f>
        <v/>
      </c>
      <c r="J3322" s="39" t="str">
        <f t="shared" si="104"/>
        <v/>
      </c>
      <c r="K3322" s="257" t="str">
        <f>IF('TSA Input'!J3285="","",IF('TSA Input'!J3285="Yes",'TSA Input'!D3285,""))</f>
        <v/>
      </c>
      <c r="L3322" s="258" t="str">
        <f>IF('TSA Input'!J3285="","",IF('TSA Input'!J3285="Yes",'TSA Input'!G3285,""))</f>
        <v/>
      </c>
      <c r="M3322" s="258" t="str">
        <f>IF('TSA Input'!J3285="","",IF('TSA Input'!J3285="Yes",'TSA Input'!F3285,""))</f>
        <v/>
      </c>
      <c r="N3322" s="39" t="str">
        <f t="shared" si="105"/>
        <v/>
      </c>
      <c r="O3322" s="149" t="s">
        <v>11</v>
      </c>
      <c r="P3322" s="148" t="s">
        <v>11</v>
      </c>
      <c r="Q3322" s="1"/>
    </row>
    <row r="3323" spans="1:17" ht="15.75" hidden="1" customHeight="1">
      <c r="A3323" s="1" t="str">
        <f t="shared" si="1"/>
        <v/>
      </c>
      <c r="B3323" s="1"/>
      <c r="C3323" s="34" t="str">
        <f>IF('TSA Input'!J3286="","",IF('TSA Input'!J3286="Yes",'TSA Input'!B3286,"Ineligible"))</f>
        <v/>
      </c>
      <c r="D3323" s="246" t="str">
        <f>IF('TSA Input'!J3286="","",IF('TSA Input'!J3286="Yes",IF('TSA Input'!W3286="","",LEFT('TSA Input'!W3286,LEN('TSA Input'!W3286)-2)),""))</f>
        <v/>
      </c>
      <c r="E3323" s="246" t="str">
        <f>IF('TSA Input'!J3286="","",IF('TSA Input'!J3286="Yes",'TSA Input'!I3286,""))</f>
        <v/>
      </c>
      <c r="F3323" s="247" t="str">
        <f>IF('TSA Input'!J3286="","",IF('TSA Input'!J3286="Yes",'TSA Input'!C3286,""))</f>
        <v/>
      </c>
      <c r="G3323" s="36" t="str">
        <f>IF('TSA Input'!J3286="","",IF('TSA Input'!J3286="Yes",'TSA Input'!D3286,""))</f>
        <v/>
      </c>
      <c r="H3323" s="37" t="str">
        <f>IF('TSA Input'!K3286="","",IF('TSA Input'!J3286="Yes",'TSA Input'!G3286,""))</f>
        <v/>
      </c>
      <c r="I3323" s="37" t="str">
        <f>IF('TSA Input'!L3286="","",IF('TSA Input'!J3286="Yes",'TSA Input'!F3286,""))</f>
        <v/>
      </c>
      <c r="J3323" s="39" t="str">
        <f t="shared" si="104"/>
        <v/>
      </c>
      <c r="K3323" s="257" t="str">
        <f>IF('TSA Input'!J3286="","",IF('TSA Input'!J3286="Yes",'TSA Input'!D3286,""))</f>
        <v/>
      </c>
      <c r="L3323" s="258" t="str">
        <f>IF('TSA Input'!J3286="","",IF('TSA Input'!J3286="Yes",'TSA Input'!G3286,""))</f>
        <v/>
      </c>
      <c r="M3323" s="258" t="str">
        <f>IF('TSA Input'!J3286="","",IF('TSA Input'!J3286="Yes",'TSA Input'!F3286,""))</f>
        <v/>
      </c>
      <c r="N3323" s="39" t="str">
        <f t="shared" si="105"/>
        <v/>
      </c>
      <c r="O3323" s="149" t="s">
        <v>11</v>
      </c>
      <c r="P3323" s="148" t="s">
        <v>11</v>
      </c>
      <c r="Q3323" s="1"/>
    </row>
    <row r="3324" spans="1:17" ht="15.75" hidden="1" customHeight="1">
      <c r="A3324" s="1" t="str">
        <f t="shared" si="1"/>
        <v/>
      </c>
      <c r="B3324" s="1"/>
      <c r="C3324" s="34" t="str">
        <f>IF('TSA Input'!J3287="","",IF('TSA Input'!J3287="Yes",'TSA Input'!B3287,"Ineligible"))</f>
        <v/>
      </c>
      <c r="D3324" s="246" t="str">
        <f>IF('TSA Input'!J3287="","",IF('TSA Input'!J3287="Yes",IF('TSA Input'!W3287="","",LEFT('TSA Input'!W3287,LEN('TSA Input'!W3287)-2)),""))</f>
        <v/>
      </c>
      <c r="E3324" s="246" t="str">
        <f>IF('TSA Input'!J3287="","",IF('TSA Input'!J3287="Yes",'TSA Input'!I3287,""))</f>
        <v/>
      </c>
      <c r="F3324" s="247" t="str">
        <f>IF('TSA Input'!J3287="","",IF('TSA Input'!J3287="Yes",'TSA Input'!C3287,""))</f>
        <v/>
      </c>
      <c r="G3324" s="36" t="str">
        <f>IF('TSA Input'!J3287="","",IF('TSA Input'!J3287="Yes",'TSA Input'!D3287,""))</f>
        <v/>
      </c>
      <c r="H3324" s="37" t="str">
        <f>IF('TSA Input'!K3287="","",IF('TSA Input'!J3287="Yes",'TSA Input'!G3287,""))</f>
        <v/>
      </c>
      <c r="I3324" s="37" t="str">
        <f>IF('TSA Input'!L3287="","",IF('TSA Input'!J3287="Yes",'TSA Input'!F3287,""))</f>
        <v/>
      </c>
      <c r="J3324" s="39" t="str">
        <f t="shared" si="104"/>
        <v/>
      </c>
      <c r="K3324" s="257" t="str">
        <f>IF('TSA Input'!J3287="","",IF('TSA Input'!J3287="Yes",'TSA Input'!D3287,""))</f>
        <v/>
      </c>
      <c r="L3324" s="258" t="str">
        <f>IF('TSA Input'!J3287="","",IF('TSA Input'!J3287="Yes",'TSA Input'!G3287,""))</f>
        <v/>
      </c>
      <c r="M3324" s="258" t="str">
        <f>IF('TSA Input'!J3287="","",IF('TSA Input'!J3287="Yes",'TSA Input'!F3287,""))</f>
        <v/>
      </c>
      <c r="N3324" s="39" t="str">
        <f t="shared" si="105"/>
        <v/>
      </c>
      <c r="O3324" s="149" t="s">
        <v>11</v>
      </c>
      <c r="P3324" s="148" t="s">
        <v>11</v>
      </c>
      <c r="Q3324" s="1"/>
    </row>
    <row r="3325" spans="1:17" ht="15.75" hidden="1" customHeight="1">
      <c r="A3325" s="1" t="str">
        <f t="shared" si="1"/>
        <v/>
      </c>
      <c r="B3325" s="1"/>
      <c r="C3325" s="34" t="str">
        <f>IF('TSA Input'!J3288="","",IF('TSA Input'!J3288="Yes",'TSA Input'!B3288,"Ineligible"))</f>
        <v/>
      </c>
      <c r="D3325" s="246" t="str">
        <f>IF('TSA Input'!J3288="","",IF('TSA Input'!J3288="Yes",IF('TSA Input'!W3288="","",LEFT('TSA Input'!W3288,LEN('TSA Input'!W3288)-2)),""))</f>
        <v/>
      </c>
      <c r="E3325" s="246" t="str">
        <f>IF('TSA Input'!J3288="","",IF('TSA Input'!J3288="Yes",'TSA Input'!I3288,""))</f>
        <v/>
      </c>
      <c r="F3325" s="247" t="str">
        <f>IF('TSA Input'!J3288="","",IF('TSA Input'!J3288="Yes",'TSA Input'!C3288,""))</f>
        <v/>
      </c>
      <c r="G3325" s="36" t="str">
        <f>IF('TSA Input'!J3288="","",IF('TSA Input'!J3288="Yes",'TSA Input'!D3288,""))</f>
        <v/>
      </c>
      <c r="H3325" s="37" t="str">
        <f>IF('TSA Input'!K3288="","",IF('TSA Input'!J3288="Yes",'TSA Input'!G3288,""))</f>
        <v/>
      </c>
      <c r="I3325" s="37" t="str">
        <f>IF('TSA Input'!L3288="","",IF('TSA Input'!J3288="Yes",'TSA Input'!F3288,""))</f>
        <v/>
      </c>
      <c r="J3325" s="39" t="str">
        <f t="shared" si="104"/>
        <v/>
      </c>
      <c r="K3325" s="257" t="str">
        <f>IF('TSA Input'!J3288="","",IF('TSA Input'!J3288="Yes",'TSA Input'!D3288,""))</f>
        <v/>
      </c>
      <c r="L3325" s="258" t="str">
        <f>IF('TSA Input'!J3288="","",IF('TSA Input'!J3288="Yes",'TSA Input'!G3288,""))</f>
        <v/>
      </c>
      <c r="M3325" s="258" t="str">
        <f>IF('TSA Input'!J3288="","",IF('TSA Input'!J3288="Yes",'TSA Input'!F3288,""))</f>
        <v/>
      </c>
      <c r="N3325" s="39" t="str">
        <f t="shared" si="105"/>
        <v/>
      </c>
      <c r="O3325" s="149" t="s">
        <v>11</v>
      </c>
      <c r="P3325" s="148" t="s">
        <v>11</v>
      </c>
      <c r="Q3325" s="1"/>
    </row>
    <row r="3326" spans="1:17" ht="15.75" hidden="1" customHeight="1">
      <c r="A3326" s="1" t="str">
        <f t="shared" si="1"/>
        <v/>
      </c>
      <c r="B3326" s="1"/>
      <c r="C3326" s="34" t="str">
        <f>IF('TSA Input'!J3289="","",IF('TSA Input'!J3289="Yes",'TSA Input'!B3289,"Ineligible"))</f>
        <v/>
      </c>
      <c r="D3326" s="246" t="str">
        <f>IF('TSA Input'!J3289="","",IF('TSA Input'!J3289="Yes",IF('TSA Input'!W3289="","",LEFT('TSA Input'!W3289,LEN('TSA Input'!W3289)-2)),""))</f>
        <v/>
      </c>
      <c r="E3326" s="246" t="str">
        <f>IF('TSA Input'!J3289="","",IF('TSA Input'!J3289="Yes",'TSA Input'!I3289,""))</f>
        <v/>
      </c>
      <c r="F3326" s="247" t="str">
        <f>IF('TSA Input'!J3289="","",IF('TSA Input'!J3289="Yes",'TSA Input'!C3289,""))</f>
        <v/>
      </c>
      <c r="G3326" s="36" t="str">
        <f>IF('TSA Input'!J3289="","",IF('TSA Input'!J3289="Yes",'TSA Input'!D3289,""))</f>
        <v/>
      </c>
      <c r="H3326" s="37" t="str">
        <f>IF('TSA Input'!K3289="","",IF('TSA Input'!J3289="Yes",'TSA Input'!G3289,""))</f>
        <v/>
      </c>
      <c r="I3326" s="37" t="str">
        <f>IF('TSA Input'!L3289="","",IF('TSA Input'!J3289="Yes",'TSA Input'!F3289,""))</f>
        <v/>
      </c>
      <c r="J3326" s="39" t="str">
        <f t="shared" si="104"/>
        <v/>
      </c>
      <c r="K3326" s="257" t="str">
        <f>IF('TSA Input'!J3289="","",IF('TSA Input'!J3289="Yes",'TSA Input'!D3289,""))</f>
        <v/>
      </c>
      <c r="L3326" s="258" t="str">
        <f>IF('TSA Input'!J3289="","",IF('TSA Input'!J3289="Yes",'TSA Input'!G3289,""))</f>
        <v/>
      </c>
      <c r="M3326" s="258" t="str">
        <f>IF('TSA Input'!J3289="","",IF('TSA Input'!J3289="Yes",'TSA Input'!F3289,""))</f>
        <v/>
      </c>
      <c r="N3326" s="39" t="str">
        <f t="shared" si="105"/>
        <v/>
      </c>
      <c r="O3326" s="149" t="s">
        <v>11</v>
      </c>
      <c r="P3326" s="148" t="s">
        <v>11</v>
      </c>
      <c r="Q3326" s="1"/>
    </row>
    <row r="3327" spans="1:17" ht="15.75" hidden="1" customHeight="1">
      <c r="A3327" s="1" t="str">
        <f t="shared" si="1"/>
        <v/>
      </c>
      <c r="B3327" s="1"/>
      <c r="C3327" s="34" t="str">
        <f>IF('TSA Input'!J3290="","",IF('TSA Input'!J3290="Yes",'TSA Input'!B3290,"Ineligible"))</f>
        <v/>
      </c>
      <c r="D3327" s="246" t="str">
        <f>IF('TSA Input'!J3290="","",IF('TSA Input'!J3290="Yes",IF('TSA Input'!W3290="","",LEFT('TSA Input'!W3290,LEN('TSA Input'!W3290)-2)),""))</f>
        <v/>
      </c>
      <c r="E3327" s="246" t="str">
        <f>IF('TSA Input'!J3290="","",IF('TSA Input'!J3290="Yes",'TSA Input'!I3290,""))</f>
        <v/>
      </c>
      <c r="F3327" s="247" t="str">
        <f>IF('TSA Input'!J3290="","",IF('TSA Input'!J3290="Yes",'TSA Input'!C3290,""))</f>
        <v/>
      </c>
      <c r="G3327" s="36" t="str">
        <f>IF('TSA Input'!J3290="","",IF('TSA Input'!J3290="Yes",'TSA Input'!D3290,""))</f>
        <v/>
      </c>
      <c r="H3327" s="37" t="str">
        <f>IF('TSA Input'!K3290="","",IF('TSA Input'!J3290="Yes",'TSA Input'!G3290,""))</f>
        <v/>
      </c>
      <c r="I3327" s="37" t="str">
        <f>IF('TSA Input'!L3290="","",IF('TSA Input'!J3290="Yes",'TSA Input'!F3290,""))</f>
        <v/>
      </c>
      <c r="J3327" s="39" t="str">
        <f t="shared" si="104"/>
        <v/>
      </c>
      <c r="K3327" s="257" t="str">
        <f>IF('TSA Input'!J3290="","",IF('TSA Input'!J3290="Yes",'TSA Input'!D3290,""))</f>
        <v/>
      </c>
      <c r="L3327" s="258" t="str">
        <f>IF('TSA Input'!J3290="","",IF('TSA Input'!J3290="Yes",'TSA Input'!G3290,""))</f>
        <v/>
      </c>
      <c r="M3327" s="258" t="str">
        <f>IF('TSA Input'!J3290="","",IF('TSA Input'!J3290="Yes",'TSA Input'!F3290,""))</f>
        <v/>
      </c>
      <c r="N3327" s="39" t="str">
        <f t="shared" si="105"/>
        <v/>
      </c>
      <c r="O3327" s="149" t="s">
        <v>11</v>
      </c>
      <c r="P3327" s="148" t="s">
        <v>11</v>
      </c>
      <c r="Q3327" s="1"/>
    </row>
    <row r="3328" spans="1:17" ht="15.75" hidden="1" customHeight="1">
      <c r="A3328" s="1" t="str">
        <f t="shared" si="1"/>
        <v/>
      </c>
      <c r="B3328" s="1"/>
      <c r="C3328" s="34" t="str">
        <f>IF('TSA Input'!J3291="","",IF('TSA Input'!J3291="Yes",'TSA Input'!B3291,"Ineligible"))</f>
        <v/>
      </c>
      <c r="D3328" s="246" t="str">
        <f>IF('TSA Input'!J3291="","",IF('TSA Input'!J3291="Yes",IF('TSA Input'!W3291="","",LEFT('TSA Input'!W3291,LEN('TSA Input'!W3291)-2)),""))</f>
        <v/>
      </c>
      <c r="E3328" s="246" t="str">
        <f>IF('TSA Input'!J3291="","",IF('TSA Input'!J3291="Yes",'TSA Input'!I3291,""))</f>
        <v/>
      </c>
      <c r="F3328" s="247" t="str">
        <f>IF('TSA Input'!J3291="","",IF('TSA Input'!J3291="Yes",'TSA Input'!C3291,""))</f>
        <v/>
      </c>
      <c r="G3328" s="36" t="str">
        <f>IF('TSA Input'!J3291="","",IF('TSA Input'!J3291="Yes",'TSA Input'!D3291,""))</f>
        <v/>
      </c>
      <c r="H3328" s="37" t="str">
        <f>IF('TSA Input'!K3291="","",IF('TSA Input'!J3291="Yes",'TSA Input'!G3291,""))</f>
        <v/>
      </c>
      <c r="I3328" s="37" t="str">
        <f>IF('TSA Input'!L3291="","",IF('TSA Input'!J3291="Yes",'TSA Input'!F3291,""))</f>
        <v/>
      </c>
      <c r="J3328" s="39" t="str">
        <f t="shared" si="104"/>
        <v/>
      </c>
      <c r="K3328" s="257" t="str">
        <f>IF('TSA Input'!J3291="","",IF('TSA Input'!J3291="Yes",'TSA Input'!D3291,""))</f>
        <v/>
      </c>
      <c r="L3328" s="258" t="str">
        <f>IF('TSA Input'!J3291="","",IF('TSA Input'!J3291="Yes",'TSA Input'!G3291,""))</f>
        <v/>
      </c>
      <c r="M3328" s="258" t="str">
        <f>IF('TSA Input'!J3291="","",IF('TSA Input'!J3291="Yes",'TSA Input'!F3291,""))</f>
        <v/>
      </c>
      <c r="N3328" s="39" t="str">
        <f t="shared" si="105"/>
        <v/>
      </c>
      <c r="O3328" s="149" t="s">
        <v>11</v>
      </c>
      <c r="P3328" s="148" t="s">
        <v>11</v>
      </c>
      <c r="Q3328" s="1"/>
    </row>
    <row r="3329" spans="1:17" ht="15.75" hidden="1" customHeight="1">
      <c r="A3329" s="1" t="str">
        <f t="shared" si="1"/>
        <v/>
      </c>
      <c r="B3329" s="1"/>
      <c r="C3329" s="34" t="str">
        <f>IF('TSA Input'!J3292="","",IF('TSA Input'!J3292="Yes",'TSA Input'!B3292,"Ineligible"))</f>
        <v/>
      </c>
      <c r="D3329" s="246" t="str">
        <f>IF('TSA Input'!J3292="","",IF('TSA Input'!J3292="Yes",IF('TSA Input'!W3292="","",LEFT('TSA Input'!W3292,LEN('TSA Input'!W3292)-2)),""))</f>
        <v/>
      </c>
      <c r="E3329" s="246" t="str">
        <f>IF('TSA Input'!J3292="","",IF('TSA Input'!J3292="Yes",'TSA Input'!I3292,""))</f>
        <v/>
      </c>
      <c r="F3329" s="247" t="str">
        <f>IF('TSA Input'!J3292="","",IF('TSA Input'!J3292="Yes",'TSA Input'!C3292,""))</f>
        <v/>
      </c>
      <c r="G3329" s="36" t="str">
        <f>IF('TSA Input'!J3292="","",IF('TSA Input'!J3292="Yes",'TSA Input'!D3292,""))</f>
        <v/>
      </c>
      <c r="H3329" s="37" t="str">
        <f>IF('TSA Input'!K3292="","",IF('TSA Input'!J3292="Yes",'TSA Input'!G3292,""))</f>
        <v/>
      </c>
      <c r="I3329" s="37" t="str">
        <f>IF('TSA Input'!L3292="","",IF('TSA Input'!J3292="Yes",'TSA Input'!F3292,""))</f>
        <v/>
      </c>
      <c r="J3329" s="39" t="str">
        <f t="shared" si="104"/>
        <v/>
      </c>
      <c r="K3329" s="257" t="str">
        <f>IF('TSA Input'!J3292="","",IF('TSA Input'!J3292="Yes",'TSA Input'!D3292,""))</f>
        <v/>
      </c>
      <c r="L3329" s="258" t="str">
        <f>IF('TSA Input'!J3292="","",IF('TSA Input'!J3292="Yes",'TSA Input'!G3292,""))</f>
        <v/>
      </c>
      <c r="M3329" s="258" t="str">
        <f>IF('TSA Input'!J3292="","",IF('TSA Input'!J3292="Yes",'TSA Input'!F3292,""))</f>
        <v/>
      </c>
      <c r="N3329" s="39" t="str">
        <f t="shared" si="105"/>
        <v/>
      </c>
      <c r="O3329" s="149" t="s">
        <v>11</v>
      </c>
      <c r="P3329" s="148" t="s">
        <v>11</v>
      </c>
      <c r="Q3329" s="1"/>
    </row>
    <row r="3330" spans="1:17" ht="15.75" hidden="1" customHeight="1">
      <c r="A3330" s="1" t="str">
        <f t="shared" si="1"/>
        <v/>
      </c>
      <c r="B3330" s="1"/>
      <c r="C3330" s="34" t="str">
        <f>IF('TSA Input'!J3293="","",IF('TSA Input'!J3293="Yes",'TSA Input'!B3293,"Ineligible"))</f>
        <v/>
      </c>
      <c r="D3330" s="246" t="str">
        <f>IF('TSA Input'!J3293="","",IF('TSA Input'!J3293="Yes",IF('TSA Input'!W3293="","",LEFT('TSA Input'!W3293,LEN('TSA Input'!W3293)-2)),""))</f>
        <v/>
      </c>
      <c r="E3330" s="246" t="str">
        <f>IF('TSA Input'!J3293="","",IF('TSA Input'!J3293="Yes",'TSA Input'!I3293,""))</f>
        <v/>
      </c>
      <c r="F3330" s="247" t="str">
        <f>IF('TSA Input'!J3293="","",IF('TSA Input'!J3293="Yes",'TSA Input'!C3293,""))</f>
        <v/>
      </c>
      <c r="G3330" s="36" t="str">
        <f>IF('TSA Input'!J3293="","",IF('TSA Input'!J3293="Yes",'TSA Input'!D3293,""))</f>
        <v/>
      </c>
      <c r="H3330" s="37" t="str">
        <f>IF('TSA Input'!K3293="","",IF('TSA Input'!J3293="Yes",'TSA Input'!G3293,""))</f>
        <v/>
      </c>
      <c r="I3330" s="37" t="str">
        <f>IF('TSA Input'!L3293="","",IF('TSA Input'!J3293="Yes",'TSA Input'!F3293,""))</f>
        <v/>
      </c>
      <c r="J3330" s="39" t="str">
        <f t="shared" si="104"/>
        <v/>
      </c>
      <c r="K3330" s="257" t="str">
        <f>IF('TSA Input'!J3293="","",IF('TSA Input'!J3293="Yes",'TSA Input'!D3293,""))</f>
        <v/>
      </c>
      <c r="L3330" s="258" t="str">
        <f>IF('TSA Input'!J3293="","",IF('TSA Input'!J3293="Yes",'TSA Input'!G3293,""))</f>
        <v/>
      </c>
      <c r="M3330" s="258" t="str">
        <f>IF('TSA Input'!J3293="","",IF('TSA Input'!J3293="Yes",'TSA Input'!F3293,""))</f>
        <v/>
      </c>
      <c r="N3330" s="39" t="str">
        <f t="shared" si="105"/>
        <v/>
      </c>
      <c r="O3330" s="149" t="s">
        <v>11</v>
      </c>
      <c r="P3330" s="148" t="s">
        <v>11</v>
      </c>
      <c r="Q3330" s="1"/>
    </row>
    <row r="3331" spans="1:17" ht="15.75" hidden="1" customHeight="1">
      <c r="A3331" s="1" t="str">
        <f t="shared" si="1"/>
        <v/>
      </c>
      <c r="B3331" s="1"/>
      <c r="C3331" s="34" t="str">
        <f>IF('TSA Input'!J3294="","",IF('TSA Input'!J3294="Yes",'TSA Input'!B3294,"Ineligible"))</f>
        <v/>
      </c>
      <c r="D3331" s="246" t="str">
        <f>IF('TSA Input'!J3294="","",IF('TSA Input'!J3294="Yes",IF('TSA Input'!W3294="","",LEFT('TSA Input'!W3294,LEN('TSA Input'!W3294)-2)),""))</f>
        <v/>
      </c>
      <c r="E3331" s="246" t="str">
        <f>IF('TSA Input'!J3294="","",IF('TSA Input'!J3294="Yes",'TSA Input'!I3294,""))</f>
        <v/>
      </c>
      <c r="F3331" s="247" t="str">
        <f>IF('TSA Input'!J3294="","",IF('TSA Input'!J3294="Yes",'TSA Input'!C3294,""))</f>
        <v/>
      </c>
      <c r="G3331" s="36" t="str">
        <f>IF('TSA Input'!J3294="","",IF('TSA Input'!J3294="Yes",'TSA Input'!D3294,""))</f>
        <v/>
      </c>
      <c r="H3331" s="37" t="str">
        <f>IF('TSA Input'!K3294="","",IF('TSA Input'!J3294="Yes",'TSA Input'!G3294,""))</f>
        <v/>
      </c>
      <c r="I3331" s="37" t="str">
        <f>IF('TSA Input'!L3294="","",IF('TSA Input'!J3294="Yes",'TSA Input'!F3294,""))</f>
        <v/>
      </c>
      <c r="J3331" s="39" t="str">
        <f t="shared" si="104"/>
        <v/>
      </c>
      <c r="K3331" s="257" t="str">
        <f>IF('TSA Input'!J3294="","",IF('TSA Input'!J3294="Yes",'TSA Input'!D3294,""))</f>
        <v/>
      </c>
      <c r="L3331" s="258" t="str">
        <f>IF('TSA Input'!J3294="","",IF('TSA Input'!J3294="Yes",'TSA Input'!G3294,""))</f>
        <v/>
      </c>
      <c r="M3331" s="258" t="str">
        <f>IF('TSA Input'!J3294="","",IF('TSA Input'!J3294="Yes",'TSA Input'!F3294,""))</f>
        <v/>
      </c>
      <c r="N3331" s="39" t="str">
        <f t="shared" si="105"/>
        <v/>
      </c>
      <c r="O3331" s="149" t="s">
        <v>11</v>
      </c>
      <c r="P3331" s="148" t="s">
        <v>11</v>
      </c>
      <c r="Q3331" s="1"/>
    </row>
    <row r="3332" spans="1:17" ht="15.75" hidden="1" customHeight="1">
      <c r="A3332" s="1" t="str">
        <f t="shared" si="1"/>
        <v/>
      </c>
      <c r="B3332" s="1"/>
      <c r="C3332" s="34" t="str">
        <f>IF('TSA Input'!J3295="","",IF('TSA Input'!J3295="Yes",'TSA Input'!B3295,"Ineligible"))</f>
        <v/>
      </c>
      <c r="D3332" s="246" t="str">
        <f>IF('TSA Input'!J3295="","",IF('TSA Input'!J3295="Yes",IF('TSA Input'!W3295="","",LEFT('TSA Input'!W3295,LEN('TSA Input'!W3295)-2)),""))</f>
        <v/>
      </c>
      <c r="E3332" s="246" t="str">
        <f>IF('TSA Input'!J3295="","",IF('TSA Input'!J3295="Yes",'TSA Input'!I3295,""))</f>
        <v/>
      </c>
      <c r="F3332" s="247" t="str">
        <f>IF('TSA Input'!J3295="","",IF('TSA Input'!J3295="Yes",'TSA Input'!C3295,""))</f>
        <v/>
      </c>
      <c r="G3332" s="36" t="str">
        <f>IF('TSA Input'!J3295="","",IF('TSA Input'!J3295="Yes",'TSA Input'!D3295,""))</f>
        <v/>
      </c>
      <c r="H3332" s="37" t="str">
        <f>IF('TSA Input'!K3295="","",IF('TSA Input'!J3295="Yes",'TSA Input'!G3295,""))</f>
        <v/>
      </c>
      <c r="I3332" s="37" t="str">
        <f>IF('TSA Input'!L3295="","",IF('TSA Input'!J3295="Yes",'TSA Input'!F3295,""))</f>
        <v/>
      </c>
      <c r="J3332" s="39" t="str">
        <f t="shared" si="104"/>
        <v/>
      </c>
      <c r="K3332" s="257" t="str">
        <f>IF('TSA Input'!J3295="","",IF('TSA Input'!J3295="Yes",'TSA Input'!D3295,""))</f>
        <v/>
      </c>
      <c r="L3332" s="258" t="str">
        <f>IF('TSA Input'!J3295="","",IF('TSA Input'!J3295="Yes",'TSA Input'!G3295,""))</f>
        <v/>
      </c>
      <c r="M3332" s="258" t="str">
        <f>IF('TSA Input'!J3295="","",IF('TSA Input'!J3295="Yes",'TSA Input'!F3295,""))</f>
        <v/>
      </c>
      <c r="N3332" s="39" t="str">
        <f t="shared" si="105"/>
        <v/>
      </c>
      <c r="O3332" s="149" t="s">
        <v>11</v>
      </c>
      <c r="P3332" s="148" t="s">
        <v>11</v>
      </c>
      <c r="Q3332" s="1"/>
    </row>
    <row r="3333" spans="1:17" ht="15.75" hidden="1" customHeight="1">
      <c r="A3333" s="1" t="str">
        <f t="shared" si="1"/>
        <v/>
      </c>
      <c r="B3333" s="1"/>
      <c r="C3333" s="34" t="str">
        <f>IF('TSA Input'!J3296="","",IF('TSA Input'!J3296="Yes",'TSA Input'!B3296,"Ineligible"))</f>
        <v/>
      </c>
      <c r="D3333" s="246" t="str">
        <f>IF('TSA Input'!J3296="","",IF('TSA Input'!J3296="Yes",IF('TSA Input'!W3296="","",LEFT('TSA Input'!W3296,LEN('TSA Input'!W3296)-2)),""))</f>
        <v/>
      </c>
      <c r="E3333" s="246" t="str">
        <f>IF('TSA Input'!J3296="","",IF('TSA Input'!J3296="Yes",'TSA Input'!I3296,""))</f>
        <v/>
      </c>
      <c r="F3333" s="247" t="str">
        <f>IF('TSA Input'!J3296="","",IF('TSA Input'!J3296="Yes",'TSA Input'!C3296,""))</f>
        <v/>
      </c>
      <c r="G3333" s="36" t="str">
        <f>IF('TSA Input'!J3296="","",IF('TSA Input'!J3296="Yes",'TSA Input'!D3296,""))</f>
        <v/>
      </c>
      <c r="H3333" s="37" t="str">
        <f>IF('TSA Input'!K3296="","",IF('TSA Input'!J3296="Yes",'TSA Input'!G3296,""))</f>
        <v/>
      </c>
      <c r="I3333" s="37" t="str">
        <f>IF('TSA Input'!L3296="","",IF('TSA Input'!J3296="Yes",'TSA Input'!F3296,""))</f>
        <v/>
      </c>
      <c r="J3333" s="39" t="str">
        <f t="shared" si="104"/>
        <v/>
      </c>
      <c r="K3333" s="257" t="str">
        <f>IF('TSA Input'!J3296="","",IF('TSA Input'!J3296="Yes",'TSA Input'!D3296,""))</f>
        <v/>
      </c>
      <c r="L3333" s="258" t="str">
        <f>IF('TSA Input'!J3296="","",IF('TSA Input'!J3296="Yes",'TSA Input'!G3296,""))</f>
        <v/>
      </c>
      <c r="M3333" s="258" t="str">
        <f>IF('TSA Input'!J3296="","",IF('TSA Input'!J3296="Yes",'TSA Input'!F3296,""))</f>
        <v/>
      </c>
      <c r="N3333" s="39" t="str">
        <f t="shared" si="105"/>
        <v/>
      </c>
      <c r="O3333" s="149" t="s">
        <v>11</v>
      </c>
      <c r="P3333" s="148" t="s">
        <v>11</v>
      </c>
      <c r="Q3333" s="1"/>
    </row>
    <row r="3334" spans="1:17" ht="15.75" hidden="1" customHeight="1">
      <c r="A3334" s="1" t="str">
        <f t="shared" si="1"/>
        <v/>
      </c>
      <c r="B3334" s="1"/>
      <c r="C3334" s="34" t="str">
        <f>IF('TSA Input'!J3297="","",IF('TSA Input'!J3297="Yes",'TSA Input'!B3297,"Ineligible"))</f>
        <v/>
      </c>
      <c r="D3334" s="246" t="str">
        <f>IF('TSA Input'!J3297="","",IF('TSA Input'!J3297="Yes",IF('TSA Input'!W3297="","",LEFT('TSA Input'!W3297,LEN('TSA Input'!W3297)-2)),""))</f>
        <v/>
      </c>
      <c r="E3334" s="246" t="str">
        <f>IF('TSA Input'!J3297="","",IF('TSA Input'!J3297="Yes",'TSA Input'!I3297,""))</f>
        <v/>
      </c>
      <c r="F3334" s="247" t="str">
        <f>IF('TSA Input'!J3297="","",IF('TSA Input'!J3297="Yes",'TSA Input'!C3297,""))</f>
        <v/>
      </c>
      <c r="G3334" s="36" t="str">
        <f>IF('TSA Input'!J3297="","",IF('TSA Input'!J3297="Yes",'TSA Input'!D3297,""))</f>
        <v/>
      </c>
      <c r="H3334" s="37" t="str">
        <f>IF('TSA Input'!K3297="","",IF('TSA Input'!J3297="Yes",'TSA Input'!G3297,""))</f>
        <v/>
      </c>
      <c r="I3334" s="37" t="str">
        <f>IF('TSA Input'!L3297="","",IF('TSA Input'!J3297="Yes",'TSA Input'!F3297,""))</f>
        <v/>
      </c>
      <c r="J3334" s="39" t="str">
        <f t="shared" si="104"/>
        <v/>
      </c>
      <c r="K3334" s="257" t="str">
        <f>IF('TSA Input'!J3297="","",IF('TSA Input'!J3297="Yes",'TSA Input'!D3297,""))</f>
        <v/>
      </c>
      <c r="L3334" s="258" t="str">
        <f>IF('TSA Input'!J3297="","",IF('TSA Input'!J3297="Yes",'TSA Input'!G3297,""))</f>
        <v/>
      </c>
      <c r="M3334" s="258" t="str">
        <f>IF('TSA Input'!J3297="","",IF('TSA Input'!J3297="Yes",'TSA Input'!F3297,""))</f>
        <v/>
      </c>
      <c r="N3334" s="39" t="str">
        <f t="shared" si="105"/>
        <v/>
      </c>
      <c r="O3334" s="149" t="s">
        <v>11</v>
      </c>
      <c r="P3334" s="148" t="s">
        <v>11</v>
      </c>
      <c r="Q3334" s="1"/>
    </row>
    <row r="3335" spans="1:17" ht="15.75" hidden="1" customHeight="1">
      <c r="A3335" s="1" t="str">
        <f t="shared" si="1"/>
        <v/>
      </c>
      <c r="B3335" s="1"/>
      <c r="C3335" s="34" t="str">
        <f>IF('TSA Input'!J3298="","",IF('TSA Input'!J3298="Yes",'TSA Input'!B3298,"Ineligible"))</f>
        <v/>
      </c>
      <c r="D3335" s="246" t="str">
        <f>IF('TSA Input'!J3298="","",IF('TSA Input'!J3298="Yes",IF('TSA Input'!W3298="","",LEFT('TSA Input'!W3298,LEN('TSA Input'!W3298)-2)),""))</f>
        <v/>
      </c>
      <c r="E3335" s="246" t="str">
        <f>IF('TSA Input'!J3298="","",IF('TSA Input'!J3298="Yes",'TSA Input'!I3298,""))</f>
        <v/>
      </c>
      <c r="F3335" s="247" t="str">
        <f>IF('TSA Input'!J3298="","",IF('TSA Input'!J3298="Yes",'TSA Input'!C3298,""))</f>
        <v/>
      </c>
      <c r="G3335" s="36" t="str">
        <f>IF('TSA Input'!J3298="","",IF('TSA Input'!J3298="Yes",'TSA Input'!D3298,""))</f>
        <v/>
      </c>
      <c r="H3335" s="37" t="str">
        <f>IF('TSA Input'!K3298="","",IF('TSA Input'!J3298="Yes",'TSA Input'!G3298,""))</f>
        <v/>
      </c>
      <c r="I3335" s="37" t="str">
        <f>IF('TSA Input'!L3298="","",IF('TSA Input'!J3298="Yes",'TSA Input'!F3298,""))</f>
        <v/>
      </c>
      <c r="J3335" s="39" t="str">
        <f t="shared" si="104"/>
        <v/>
      </c>
      <c r="K3335" s="257" t="str">
        <f>IF('TSA Input'!J3298="","",IF('TSA Input'!J3298="Yes",'TSA Input'!D3298,""))</f>
        <v/>
      </c>
      <c r="L3335" s="258" t="str">
        <f>IF('TSA Input'!J3298="","",IF('TSA Input'!J3298="Yes",'TSA Input'!G3298,""))</f>
        <v/>
      </c>
      <c r="M3335" s="258" t="str">
        <f>IF('TSA Input'!J3298="","",IF('TSA Input'!J3298="Yes",'TSA Input'!F3298,""))</f>
        <v/>
      </c>
      <c r="N3335" s="39" t="str">
        <f t="shared" si="105"/>
        <v/>
      </c>
      <c r="O3335" s="149" t="s">
        <v>11</v>
      </c>
      <c r="P3335" s="148" t="s">
        <v>11</v>
      </c>
      <c r="Q3335" s="1"/>
    </row>
    <row r="3336" spans="1:17" ht="15.75" hidden="1" customHeight="1">
      <c r="A3336" s="1" t="str">
        <f t="shared" si="1"/>
        <v/>
      </c>
      <c r="B3336" s="1"/>
      <c r="C3336" s="34" t="str">
        <f>IF('TSA Input'!J3299="","",IF('TSA Input'!J3299="Yes",'TSA Input'!B3299,"Ineligible"))</f>
        <v/>
      </c>
      <c r="D3336" s="246" t="str">
        <f>IF('TSA Input'!J3299="","",IF('TSA Input'!J3299="Yes",IF('TSA Input'!W3299="","",LEFT('TSA Input'!W3299,LEN('TSA Input'!W3299)-2)),""))</f>
        <v/>
      </c>
      <c r="E3336" s="246" t="str">
        <f>IF('TSA Input'!J3299="","",IF('TSA Input'!J3299="Yes",'TSA Input'!I3299,""))</f>
        <v/>
      </c>
      <c r="F3336" s="247" t="str">
        <f>IF('TSA Input'!J3299="","",IF('TSA Input'!J3299="Yes",'TSA Input'!C3299,""))</f>
        <v/>
      </c>
      <c r="G3336" s="36" t="str">
        <f>IF('TSA Input'!J3299="","",IF('TSA Input'!J3299="Yes",'TSA Input'!D3299,""))</f>
        <v/>
      </c>
      <c r="H3336" s="37" t="str">
        <f>IF('TSA Input'!K3299="","",IF('TSA Input'!J3299="Yes",'TSA Input'!G3299,""))</f>
        <v/>
      </c>
      <c r="I3336" s="37" t="str">
        <f>IF('TSA Input'!L3299="","",IF('TSA Input'!J3299="Yes",'TSA Input'!F3299,""))</f>
        <v/>
      </c>
      <c r="J3336" s="39" t="str">
        <f t="shared" si="104"/>
        <v/>
      </c>
      <c r="K3336" s="257" t="str">
        <f>IF('TSA Input'!J3299="","",IF('TSA Input'!J3299="Yes",'TSA Input'!D3299,""))</f>
        <v/>
      </c>
      <c r="L3336" s="258" t="str">
        <f>IF('TSA Input'!J3299="","",IF('TSA Input'!J3299="Yes",'TSA Input'!G3299,""))</f>
        <v/>
      </c>
      <c r="M3336" s="258" t="str">
        <f>IF('TSA Input'!J3299="","",IF('TSA Input'!J3299="Yes",'TSA Input'!F3299,""))</f>
        <v/>
      </c>
      <c r="N3336" s="39" t="str">
        <f t="shared" si="105"/>
        <v/>
      </c>
      <c r="O3336" s="149" t="s">
        <v>11</v>
      </c>
      <c r="P3336" s="148" t="s">
        <v>11</v>
      </c>
      <c r="Q3336" s="1"/>
    </row>
    <row r="3337" spans="1:17" ht="15.75" hidden="1" customHeight="1">
      <c r="A3337" s="1" t="str">
        <f t="shared" si="1"/>
        <v/>
      </c>
      <c r="B3337" s="1"/>
      <c r="C3337" s="34" t="str">
        <f>IF('TSA Input'!J3300="","",IF('TSA Input'!J3300="Yes",'TSA Input'!B3300,"Ineligible"))</f>
        <v/>
      </c>
      <c r="D3337" s="246" t="str">
        <f>IF('TSA Input'!J3300="","",IF('TSA Input'!J3300="Yes",IF('TSA Input'!W3300="","",LEFT('TSA Input'!W3300,LEN('TSA Input'!W3300)-2)),""))</f>
        <v/>
      </c>
      <c r="E3337" s="246" t="str">
        <f>IF('TSA Input'!J3300="","",IF('TSA Input'!J3300="Yes",'TSA Input'!I3300,""))</f>
        <v/>
      </c>
      <c r="F3337" s="247" t="str">
        <f>IF('TSA Input'!J3300="","",IF('TSA Input'!J3300="Yes",'TSA Input'!C3300,""))</f>
        <v/>
      </c>
      <c r="G3337" s="36" t="str">
        <f>IF('TSA Input'!J3300="","",IF('TSA Input'!J3300="Yes",'TSA Input'!D3300,""))</f>
        <v/>
      </c>
      <c r="H3337" s="37" t="str">
        <f>IF('TSA Input'!K3300="","",IF('TSA Input'!J3300="Yes",'TSA Input'!G3300,""))</f>
        <v/>
      </c>
      <c r="I3337" s="37" t="str">
        <f>IF('TSA Input'!L3300="","",IF('TSA Input'!J3300="Yes",'TSA Input'!F3300,""))</f>
        <v/>
      </c>
      <c r="J3337" s="39" t="str">
        <f t="shared" si="104"/>
        <v/>
      </c>
      <c r="K3337" s="257" t="str">
        <f>IF('TSA Input'!J3300="","",IF('TSA Input'!J3300="Yes",'TSA Input'!D3300,""))</f>
        <v/>
      </c>
      <c r="L3337" s="258" t="str">
        <f>IF('TSA Input'!J3300="","",IF('TSA Input'!J3300="Yes",'TSA Input'!G3300,""))</f>
        <v/>
      </c>
      <c r="M3337" s="258" t="str">
        <f>IF('TSA Input'!J3300="","",IF('TSA Input'!J3300="Yes",'TSA Input'!F3300,""))</f>
        <v/>
      </c>
      <c r="N3337" s="39" t="str">
        <f t="shared" si="105"/>
        <v/>
      </c>
      <c r="O3337" s="149" t="s">
        <v>11</v>
      </c>
      <c r="P3337" s="148" t="s">
        <v>11</v>
      </c>
      <c r="Q3337" s="1"/>
    </row>
    <row r="3338" spans="1:17" ht="15.75" hidden="1" customHeight="1">
      <c r="A3338" s="1" t="str">
        <f t="shared" si="1"/>
        <v/>
      </c>
      <c r="B3338" s="1"/>
      <c r="C3338" s="34" t="str">
        <f>IF('TSA Input'!J3301="","",IF('TSA Input'!J3301="Yes",'TSA Input'!B3301,"Ineligible"))</f>
        <v/>
      </c>
      <c r="D3338" s="246" t="str">
        <f>IF('TSA Input'!J3301="","",IF('TSA Input'!J3301="Yes",IF('TSA Input'!W3301="","",LEFT('TSA Input'!W3301,LEN('TSA Input'!W3301)-2)),""))</f>
        <v/>
      </c>
      <c r="E3338" s="246" t="str">
        <f>IF('TSA Input'!J3301="","",IF('TSA Input'!J3301="Yes",'TSA Input'!I3301,""))</f>
        <v/>
      </c>
      <c r="F3338" s="247" t="str">
        <f>IF('TSA Input'!J3301="","",IF('TSA Input'!J3301="Yes",'TSA Input'!C3301,""))</f>
        <v/>
      </c>
      <c r="G3338" s="36" t="str">
        <f>IF('TSA Input'!J3301="","",IF('TSA Input'!J3301="Yes",'TSA Input'!D3301,""))</f>
        <v/>
      </c>
      <c r="H3338" s="37" t="str">
        <f>IF('TSA Input'!K3301="","",IF('TSA Input'!J3301="Yes",'TSA Input'!G3301,""))</f>
        <v/>
      </c>
      <c r="I3338" s="37" t="str">
        <f>IF('TSA Input'!L3301="","",IF('TSA Input'!J3301="Yes",'TSA Input'!F3301,""))</f>
        <v/>
      </c>
      <c r="J3338" s="39" t="str">
        <f t="shared" si="104"/>
        <v/>
      </c>
      <c r="K3338" s="257" t="str">
        <f>IF('TSA Input'!J3301="","",IF('TSA Input'!J3301="Yes",'TSA Input'!D3301,""))</f>
        <v/>
      </c>
      <c r="L3338" s="258" t="str">
        <f>IF('TSA Input'!J3301="","",IF('TSA Input'!J3301="Yes",'TSA Input'!G3301,""))</f>
        <v/>
      </c>
      <c r="M3338" s="258" t="str">
        <f>IF('TSA Input'!J3301="","",IF('TSA Input'!J3301="Yes",'TSA Input'!F3301,""))</f>
        <v/>
      </c>
      <c r="N3338" s="39" t="str">
        <f t="shared" si="105"/>
        <v/>
      </c>
      <c r="O3338" s="149" t="s">
        <v>11</v>
      </c>
      <c r="P3338" s="148" t="s">
        <v>11</v>
      </c>
      <c r="Q3338" s="1"/>
    </row>
    <row r="3339" spans="1:17" ht="15.75" hidden="1" customHeight="1">
      <c r="A3339" s="1" t="str">
        <f t="shared" si="1"/>
        <v/>
      </c>
      <c r="B3339" s="1"/>
      <c r="C3339" s="34" t="str">
        <f>IF('TSA Input'!J3302="","",IF('TSA Input'!J3302="Yes",'TSA Input'!B3302,"Ineligible"))</f>
        <v/>
      </c>
      <c r="D3339" s="246" t="str">
        <f>IF('TSA Input'!J3302="","",IF('TSA Input'!J3302="Yes",IF('TSA Input'!W3302="","",LEFT('TSA Input'!W3302,LEN('TSA Input'!W3302)-2)),""))</f>
        <v/>
      </c>
      <c r="E3339" s="246" t="str">
        <f>IF('TSA Input'!J3302="","",IF('TSA Input'!J3302="Yes",'TSA Input'!I3302,""))</f>
        <v/>
      </c>
      <c r="F3339" s="247" t="str">
        <f>IF('TSA Input'!J3302="","",IF('TSA Input'!J3302="Yes",'TSA Input'!C3302,""))</f>
        <v/>
      </c>
      <c r="G3339" s="36" t="str">
        <f>IF('TSA Input'!J3302="","",IF('TSA Input'!J3302="Yes",'TSA Input'!D3302,""))</f>
        <v/>
      </c>
      <c r="H3339" s="37" t="str">
        <f>IF('TSA Input'!K3302="","",IF('TSA Input'!J3302="Yes",'TSA Input'!G3302,""))</f>
        <v/>
      </c>
      <c r="I3339" s="37" t="str">
        <f>IF('TSA Input'!L3302="","",IF('TSA Input'!J3302="Yes",'TSA Input'!F3302,""))</f>
        <v/>
      </c>
      <c r="J3339" s="39" t="str">
        <f t="shared" si="104"/>
        <v/>
      </c>
      <c r="K3339" s="257" t="str">
        <f>IF('TSA Input'!J3302="","",IF('TSA Input'!J3302="Yes",'TSA Input'!D3302,""))</f>
        <v/>
      </c>
      <c r="L3339" s="258" t="str">
        <f>IF('TSA Input'!J3302="","",IF('TSA Input'!J3302="Yes",'TSA Input'!G3302,""))</f>
        <v/>
      </c>
      <c r="M3339" s="258" t="str">
        <f>IF('TSA Input'!J3302="","",IF('TSA Input'!J3302="Yes",'TSA Input'!F3302,""))</f>
        <v/>
      </c>
      <c r="N3339" s="39" t="str">
        <f t="shared" si="105"/>
        <v/>
      </c>
      <c r="O3339" s="149" t="s">
        <v>11</v>
      </c>
      <c r="P3339" s="148" t="s">
        <v>11</v>
      </c>
      <c r="Q3339" s="1"/>
    </row>
    <row r="3340" spans="1:17" ht="15.75" hidden="1" customHeight="1">
      <c r="A3340" s="1" t="str">
        <f t="shared" si="1"/>
        <v/>
      </c>
      <c r="B3340" s="1"/>
      <c r="C3340" s="34" t="str">
        <f>IF('TSA Input'!J3303="","",IF('TSA Input'!J3303="Yes",'TSA Input'!B3303,"Ineligible"))</f>
        <v/>
      </c>
      <c r="D3340" s="246" t="str">
        <f>IF('TSA Input'!J3303="","",IF('TSA Input'!J3303="Yes",IF('TSA Input'!W3303="","",LEFT('TSA Input'!W3303,LEN('TSA Input'!W3303)-2)),""))</f>
        <v/>
      </c>
      <c r="E3340" s="246" t="str">
        <f>IF('TSA Input'!J3303="","",IF('TSA Input'!J3303="Yes",'TSA Input'!I3303,""))</f>
        <v/>
      </c>
      <c r="F3340" s="247" t="str">
        <f>IF('TSA Input'!J3303="","",IF('TSA Input'!J3303="Yes",'TSA Input'!C3303,""))</f>
        <v/>
      </c>
      <c r="G3340" s="36" t="str">
        <f>IF('TSA Input'!J3303="","",IF('TSA Input'!J3303="Yes",'TSA Input'!D3303,""))</f>
        <v/>
      </c>
      <c r="H3340" s="37" t="str">
        <f>IF('TSA Input'!K3303="","",IF('TSA Input'!J3303="Yes",'TSA Input'!G3303,""))</f>
        <v/>
      </c>
      <c r="I3340" s="37" t="str">
        <f>IF('TSA Input'!L3303="","",IF('TSA Input'!J3303="Yes",'TSA Input'!F3303,""))</f>
        <v/>
      </c>
      <c r="J3340" s="39" t="str">
        <f t="shared" si="104"/>
        <v/>
      </c>
      <c r="K3340" s="257" t="str">
        <f>IF('TSA Input'!J3303="","",IF('TSA Input'!J3303="Yes",'TSA Input'!D3303,""))</f>
        <v/>
      </c>
      <c r="L3340" s="258" t="str">
        <f>IF('TSA Input'!J3303="","",IF('TSA Input'!J3303="Yes",'TSA Input'!G3303,""))</f>
        <v/>
      </c>
      <c r="M3340" s="258" t="str">
        <f>IF('TSA Input'!J3303="","",IF('TSA Input'!J3303="Yes",'TSA Input'!F3303,""))</f>
        <v/>
      </c>
      <c r="N3340" s="39" t="str">
        <f t="shared" si="105"/>
        <v/>
      </c>
      <c r="O3340" s="149" t="s">
        <v>11</v>
      </c>
      <c r="P3340" s="148" t="s">
        <v>11</v>
      </c>
      <c r="Q3340" s="1"/>
    </row>
    <row r="3341" spans="1:17" ht="15.75" hidden="1" customHeight="1">
      <c r="A3341" s="1" t="str">
        <f t="shared" si="1"/>
        <v/>
      </c>
      <c r="B3341" s="1"/>
      <c r="C3341" s="34" t="str">
        <f>IF('TSA Input'!J3304="","",IF('TSA Input'!J3304="Yes",'TSA Input'!B3304,"Ineligible"))</f>
        <v/>
      </c>
      <c r="D3341" s="246" t="str">
        <f>IF('TSA Input'!J3304="","",IF('TSA Input'!J3304="Yes",IF('TSA Input'!W3304="","",LEFT('TSA Input'!W3304,LEN('TSA Input'!W3304)-2)),""))</f>
        <v/>
      </c>
      <c r="E3341" s="246" t="str">
        <f>IF('TSA Input'!J3304="","",IF('TSA Input'!J3304="Yes",'TSA Input'!I3304,""))</f>
        <v/>
      </c>
      <c r="F3341" s="247" t="str">
        <f>IF('TSA Input'!J3304="","",IF('TSA Input'!J3304="Yes",'TSA Input'!C3304,""))</f>
        <v/>
      </c>
      <c r="G3341" s="36" t="str">
        <f>IF('TSA Input'!J3304="","",IF('TSA Input'!J3304="Yes",'TSA Input'!D3304,""))</f>
        <v/>
      </c>
      <c r="H3341" s="37" t="str">
        <f>IF('TSA Input'!K3304="","",IF('TSA Input'!J3304="Yes",'TSA Input'!G3304,""))</f>
        <v/>
      </c>
      <c r="I3341" s="37" t="str">
        <f>IF('TSA Input'!L3304="","",IF('TSA Input'!J3304="Yes",'TSA Input'!F3304,""))</f>
        <v/>
      </c>
      <c r="J3341" s="39" t="str">
        <f t="shared" si="104"/>
        <v/>
      </c>
      <c r="K3341" s="257" t="str">
        <f>IF('TSA Input'!J3304="","",IF('TSA Input'!J3304="Yes",'TSA Input'!D3304,""))</f>
        <v/>
      </c>
      <c r="L3341" s="258" t="str">
        <f>IF('TSA Input'!J3304="","",IF('TSA Input'!J3304="Yes",'TSA Input'!G3304,""))</f>
        <v/>
      </c>
      <c r="M3341" s="258" t="str">
        <f>IF('TSA Input'!J3304="","",IF('TSA Input'!J3304="Yes",'TSA Input'!F3304,""))</f>
        <v/>
      </c>
      <c r="N3341" s="39" t="str">
        <f t="shared" si="105"/>
        <v/>
      </c>
      <c r="O3341" s="149" t="s">
        <v>11</v>
      </c>
      <c r="P3341" s="148" t="s">
        <v>11</v>
      </c>
      <c r="Q3341" s="1"/>
    </row>
    <row r="3342" spans="1:17" ht="15.75" hidden="1" customHeight="1">
      <c r="A3342" s="1" t="str">
        <f t="shared" si="1"/>
        <v/>
      </c>
      <c r="B3342" s="1"/>
      <c r="C3342" s="34" t="str">
        <f>IF('TSA Input'!J3305="","",IF('TSA Input'!J3305="Yes",'TSA Input'!B3305,"Ineligible"))</f>
        <v/>
      </c>
      <c r="D3342" s="246" t="str">
        <f>IF('TSA Input'!J3305="","",IF('TSA Input'!J3305="Yes",IF('TSA Input'!W3305="","",LEFT('TSA Input'!W3305,LEN('TSA Input'!W3305)-2)),""))</f>
        <v/>
      </c>
      <c r="E3342" s="246" t="str">
        <f>IF('TSA Input'!J3305="","",IF('TSA Input'!J3305="Yes",'TSA Input'!I3305,""))</f>
        <v/>
      </c>
      <c r="F3342" s="247" t="str">
        <f>IF('TSA Input'!J3305="","",IF('TSA Input'!J3305="Yes",'TSA Input'!C3305,""))</f>
        <v/>
      </c>
      <c r="G3342" s="36" t="str">
        <f>IF('TSA Input'!J3305="","",IF('TSA Input'!J3305="Yes",'TSA Input'!D3305,""))</f>
        <v/>
      </c>
      <c r="H3342" s="37" t="str">
        <f>IF('TSA Input'!K3305="","",IF('TSA Input'!J3305="Yes",'TSA Input'!G3305,""))</f>
        <v/>
      </c>
      <c r="I3342" s="37" t="str">
        <f>IF('TSA Input'!L3305="","",IF('TSA Input'!J3305="Yes",'TSA Input'!F3305,""))</f>
        <v/>
      </c>
      <c r="J3342" s="39" t="str">
        <f t="shared" si="104"/>
        <v/>
      </c>
      <c r="K3342" s="257" t="str">
        <f>IF('TSA Input'!J3305="","",IF('TSA Input'!J3305="Yes",'TSA Input'!D3305,""))</f>
        <v/>
      </c>
      <c r="L3342" s="258" t="str">
        <f>IF('TSA Input'!J3305="","",IF('TSA Input'!J3305="Yes",'TSA Input'!G3305,""))</f>
        <v/>
      </c>
      <c r="M3342" s="258" t="str">
        <f>IF('TSA Input'!J3305="","",IF('TSA Input'!J3305="Yes",'TSA Input'!F3305,""))</f>
        <v/>
      </c>
      <c r="N3342" s="39" t="str">
        <f t="shared" si="105"/>
        <v/>
      </c>
      <c r="O3342" s="149" t="s">
        <v>11</v>
      </c>
      <c r="P3342" s="148" t="s">
        <v>11</v>
      </c>
      <c r="Q3342" s="1"/>
    </row>
    <row r="3343" spans="1:17" ht="15.75" hidden="1" customHeight="1">
      <c r="A3343" s="1" t="str">
        <f t="shared" si="1"/>
        <v/>
      </c>
      <c r="B3343" s="1"/>
      <c r="C3343" s="34" t="str">
        <f>IF('TSA Input'!J3306="","",IF('TSA Input'!J3306="Yes",'TSA Input'!B3306,"Ineligible"))</f>
        <v/>
      </c>
      <c r="D3343" s="246" t="str">
        <f>IF('TSA Input'!J3306="","",IF('TSA Input'!J3306="Yes",IF('TSA Input'!W3306="","",LEFT('TSA Input'!W3306,LEN('TSA Input'!W3306)-2)),""))</f>
        <v/>
      </c>
      <c r="E3343" s="246" t="str">
        <f>IF('TSA Input'!J3306="","",IF('TSA Input'!J3306="Yes",'TSA Input'!I3306,""))</f>
        <v/>
      </c>
      <c r="F3343" s="247" t="str">
        <f>IF('TSA Input'!J3306="","",IF('TSA Input'!J3306="Yes",'TSA Input'!C3306,""))</f>
        <v/>
      </c>
      <c r="G3343" s="36" t="str">
        <f>IF('TSA Input'!J3306="","",IF('TSA Input'!J3306="Yes",'TSA Input'!D3306,""))</f>
        <v/>
      </c>
      <c r="H3343" s="37" t="str">
        <f>IF('TSA Input'!K3306="","",IF('TSA Input'!J3306="Yes",'TSA Input'!G3306,""))</f>
        <v/>
      </c>
      <c r="I3343" s="37" t="str">
        <f>IF('TSA Input'!L3306="","",IF('TSA Input'!J3306="Yes",'TSA Input'!F3306,""))</f>
        <v/>
      </c>
      <c r="J3343" s="39" t="str">
        <f t="shared" si="104"/>
        <v/>
      </c>
      <c r="K3343" s="257" t="str">
        <f>IF('TSA Input'!J3306="","",IF('TSA Input'!J3306="Yes",'TSA Input'!D3306,""))</f>
        <v/>
      </c>
      <c r="L3343" s="258" t="str">
        <f>IF('TSA Input'!J3306="","",IF('TSA Input'!J3306="Yes",'TSA Input'!G3306,""))</f>
        <v/>
      </c>
      <c r="M3343" s="258" t="str">
        <f>IF('TSA Input'!J3306="","",IF('TSA Input'!J3306="Yes",'TSA Input'!F3306,""))</f>
        <v/>
      </c>
      <c r="N3343" s="39" t="str">
        <f t="shared" si="105"/>
        <v/>
      </c>
      <c r="O3343" s="149" t="s">
        <v>11</v>
      </c>
      <c r="P3343" s="148" t="s">
        <v>11</v>
      </c>
      <c r="Q3343" s="1"/>
    </row>
    <row r="3344" spans="1:17" ht="15.75" hidden="1" customHeight="1">
      <c r="A3344" s="1" t="str">
        <f t="shared" si="1"/>
        <v/>
      </c>
      <c r="B3344" s="1"/>
      <c r="C3344" s="34" t="str">
        <f>IF('TSA Input'!J3307="","",IF('TSA Input'!J3307="Yes",'TSA Input'!B3307,"Ineligible"))</f>
        <v/>
      </c>
      <c r="D3344" s="246" t="str">
        <f>IF('TSA Input'!J3307="","",IF('TSA Input'!J3307="Yes",IF('TSA Input'!W3307="","",LEFT('TSA Input'!W3307,LEN('TSA Input'!W3307)-2)),""))</f>
        <v/>
      </c>
      <c r="E3344" s="246" t="str">
        <f>IF('TSA Input'!J3307="","",IF('TSA Input'!J3307="Yes",'TSA Input'!I3307,""))</f>
        <v/>
      </c>
      <c r="F3344" s="247" t="str">
        <f>IF('TSA Input'!J3307="","",IF('TSA Input'!J3307="Yes",'TSA Input'!C3307,""))</f>
        <v/>
      </c>
      <c r="G3344" s="36" t="str">
        <f>IF('TSA Input'!J3307="","",IF('TSA Input'!J3307="Yes",'TSA Input'!D3307,""))</f>
        <v/>
      </c>
      <c r="H3344" s="37" t="str">
        <f>IF('TSA Input'!K3307="","",IF('TSA Input'!J3307="Yes",'TSA Input'!G3307,""))</f>
        <v/>
      </c>
      <c r="I3344" s="37" t="str">
        <f>IF('TSA Input'!L3307="","",IF('TSA Input'!J3307="Yes",'TSA Input'!F3307,""))</f>
        <v/>
      </c>
      <c r="J3344" s="39" t="str">
        <f t="shared" si="104"/>
        <v/>
      </c>
      <c r="K3344" s="257" t="str">
        <f>IF('TSA Input'!J3307="","",IF('TSA Input'!J3307="Yes",'TSA Input'!D3307,""))</f>
        <v/>
      </c>
      <c r="L3344" s="258" t="str">
        <f>IF('TSA Input'!J3307="","",IF('TSA Input'!J3307="Yes",'TSA Input'!G3307,""))</f>
        <v/>
      </c>
      <c r="M3344" s="258" t="str">
        <f>IF('TSA Input'!J3307="","",IF('TSA Input'!J3307="Yes",'TSA Input'!F3307,""))</f>
        <v/>
      </c>
      <c r="N3344" s="39" t="str">
        <f t="shared" si="105"/>
        <v/>
      </c>
      <c r="O3344" s="149" t="s">
        <v>11</v>
      </c>
      <c r="P3344" s="148" t="s">
        <v>11</v>
      </c>
      <c r="Q3344" s="1"/>
    </row>
    <row r="3345" spans="1:17" ht="15.75" hidden="1" customHeight="1">
      <c r="A3345" s="1" t="str">
        <f t="shared" si="1"/>
        <v/>
      </c>
      <c r="B3345" s="1"/>
      <c r="C3345" s="34" t="str">
        <f>IF('TSA Input'!J3308="","",IF('TSA Input'!J3308="Yes",'TSA Input'!B3308,"Ineligible"))</f>
        <v/>
      </c>
      <c r="D3345" s="246" t="str">
        <f>IF('TSA Input'!J3308="","",IF('TSA Input'!J3308="Yes",IF('TSA Input'!W3308="","",LEFT('TSA Input'!W3308,LEN('TSA Input'!W3308)-2)),""))</f>
        <v/>
      </c>
      <c r="E3345" s="246" t="str">
        <f>IF('TSA Input'!J3308="","",IF('TSA Input'!J3308="Yes",'TSA Input'!I3308,""))</f>
        <v/>
      </c>
      <c r="F3345" s="247" t="str">
        <f>IF('TSA Input'!J3308="","",IF('TSA Input'!J3308="Yes",'TSA Input'!C3308,""))</f>
        <v/>
      </c>
      <c r="G3345" s="36" t="str">
        <f>IF('TSA Input'!J3308="","",IF('TSA Input'!J3308="Yes",'TSA Input'!D3308,""))</f>
        <v/>
      </c>
      <c r="H3345" s="37" t="str">
        <f>IF('TSA Input'!K3308="","",IF('TSA Input'!J3308="Yes",'TSA Input'!G3308,""))</f>
        <v/>
      </c>
      <c r="I3345" s="37" t="str">
        <f>IF('TSA Input'!L3308="","",IF('TSA Input'!J3308="Yes",'TSA Input'!F3308,""))</f>
        <v/>
      </c>
      <c r="J3345" s="39" t="str">
        <f t="shared" si="104"/>
        <v/>
      </c>
      <c r="K3345" s="257" t="str">
        <f>IF('TSA Input'!J3308="","",IF('TSA Input'!J3308="Yes",'TSA Input'!D3308,""))</f>
        <v/>
      </c>
      <c r="L3345" s="258" t="str">
        <f>IF('TSA Input'!J3308="","",IF('TSA Input'!J3308="Yes",'TSA Input'!G3308,""))</f>
        <v/>
      </c>
      <c r="M3345" s="258" t="str">
        <f>IF('TSA Input'!J3308="","",IF('TSA Input'!J3308="Yes",'TSA Input'!F3308,""))</f>
        <v/>
      </c>
      <c r="N3345" s="39" t="str">
        <f t="shared" si="105"/>
        <v/>
      </c>
      <c r="O3345" s="149" t="s">
        <v>11</v>
      </c>
      <c r="P3345" s="148" t="s">
        <v>11</v>
      </c>
      <c r="Q3345" s="1"/>
    </row>
    <row r="3346" spans="1:17" ht="15.75" hidden="1" customHeight="1">
      <c r="A3346" s="1" t="str">
        <f t="shared" si="1"/>
        <v/>
      </c>
      <c r="B3346" s="1"/>
      <c r="C3346" s="34" t="str">
        <f>IF('TSA Input'!J3309="","",IF('TSA Input'!J3309="Yes",'TSA Input'!B3309,"Ineligible"))</f>
        <v/>
      </c>
      <c r="D3346" s="246" t="str">
        <f>IF('TSA Input'!J3309="","",IF('TSA Input'!J3309="Yes",IF('TSA Input'!W3309="","",LEFT('TSA Input'!W3309,LEN('TSA Input'!W3309)-2)),""))</f>
        <v/>
      </c>
      <c r="E3346" s="246" t="str">
        <f>IF('TSA Input'!J3309="","",IF('TSA Input'!J3309="Yes",'TSA Input'!I3309,""))</f>
        <v/>
      </c>
      <c r="F3346" s="247" t="str">
        <f>IF('TSA Input'!J3309="","",IF('TSA Input'!J3309="Yes",'TSA Input'!C3309,""))</f>
        <v/>
      </c>
      <c r="G3346" s="36" t="str">
        <f>IF('TSA Input'!J3309="","",IF('TSA Input'!J3309="Yes",'TSA Input'!D3309,""))</f>
        <v/>
      </c>
      <c r="H3346" s="37" t="str">
        <f>IF('TSA Input'!K3309="","",IF('TSA Input'!J3309="Yes",'TSA Input'!G3309,""))</f>
        <v/>
      </c>
      <c r="I3346" s="37" t="str">
        <f>IF('TSA Input'!L3309="","",IF('TSA Input'!J3309="Yes",'TSA Input'!F3309,""))</f>
        <v/>
      </c>
      <c r="J3346" s="39" t="str">
        <f t="shared" si="104"/>
        <v/>
      </c>
      <c r="K3346" s="257" t="str">
        <f>IF('TSA Input'!J3309="","",IF('TSA Input'!J3309="Yes",'TSA Input'!D3309,""))</f>
        <v/>
      </c>
      <c r="L3346" s="258" t="str">
        <f>IF('TSA Input'!J3309="","",IF('TSA Input'!J3309="Yes",'TSA Input'!G3309,""))</f>
        <v/>
      </c>
      <c r="M3346" s="258" t="str">
        <f>IF('TSA Input'!J3309="","",IF('TSA Input'!J3309="Yes",'TSA Input'!F3309,""))</f>
        <v/>
      </c>
      <c r="N3346" s="39" t="str">
        <f t="shared" si="105"/>
        <v/>
      </c>
      <c r="O3346" s="149" t="s">
        <v>11</v>
      </c>
      <c r="P3346" s="148" t="s">
        <v>11</v>
      </c>
      <c r="Q3346" s="1"/>
    </row>
    <row r="3347" spans="1:17" ht="15.75" hidden="1" customHeight="1">
      <c r="A3347" s="1" t="str">
        <f t="shared" si="1"/>
        <v/>
      </c>
      <c r="B3347" s="1"/>
      <c r="C3347" s="34" t="str">
        <f>IF('TSA Input'!J3310="","",IF('TSA Input'!J3310="Yes",'TSA Input'!B3310,"Ineligible"))</f>
        <v/>
      </c>
      <c r="D3347" s="246" t="str">
        <f>IF('TSA Input'!J3310="","",IF('TSA Input'!J3310="Yes",IF('TSA Input'!W3310="","",LEFT('TSA Input'!W3310,LEN('TSA Input'!W3310)-2)),""))</f>
        <v/>
      </c>
      <c r="E3347" s="246" t="str">
        <f>IF('TSA Input'!J3310="","",IF('TSA Input'!J3310="Yes",'TSA Input'!I3310,""))</f>
        <v/>
      </c>
      <c r="F3347" s="247" t="str">
        <f>IF('TSA Input'!J3310="","",IF('TSA Input'!J3310="Yes",'TSA Input'!C3310,""))</f>
        <v/>
      </c>
      <c r="G3347" s="36" t="str">
        <f>IF('TSA Input'!J3310="","",IF('TSA Input'!J3310="Yes",'TSA Input'!D3310,""))</f>
        <v/>
      </c>
      <c r="H3347" s="37" t="str">
        <f>IF('TSA Input'!K3310="","",IF('TSA Input'!J3310="Yes",'TSA Input'!G3310,""))</f>
        <v/>
      </c>
      <c r="I3347" s="37" t="str">
        <f>IF('TSA Input'!L3310="","",IF('TSA Input'!J3310="Yes",'TSA Input'!F3310,""))</f>
        <v/>
      </c>
      <c r="J3347" s="39" t="str">
        <f t="shared" si="104"/>
        <v/>
      </c>
      <c r="K3347" s="257" t="str">
        <f>IF('TSA Input'!J3310="","",IF('TSA Input'!J3310="Yes",'TSA Input'!D3310,""))</f>
        <v/>
      </c>
      <c r="L3347" s="258" t="str">
        <f>IF('TSA Input'!J3310="","",IF('TSA Input'!J3310="Yes",'TSA Input'!G3310,""))</f>
        <v/>
      </c>
      <c r="M3347" s="258" t="str">
        <f>IF('TSA Input'!J3310="","",IF('TSA Input'!J3310="Yes",'TSA Input'!F3310,""))</f>
        <v/>
      </c>
      <c r="N3347" s="39" t="str">
        <f t="shared" si="105"/>
        <v/>
      </c>
      <c r="O3347" s="149" t="s">
        <v>11</v>
      </c>
      <c r="P3347" s="148" t="s">
        <v>11</v>
      </c>
      <c r="Q3347" s="1"/>
    </row>
    <row r="3348" spans="1:17" ht="15.75" hidden="1" customHeight="1">
      <c r="A3348" s="1" t="str">
        <f t="shared" si="1"/>
        <v/>
      </c>
      <c r="B3348" s="1"/>
      <c r="C3348" s="34" t="str">
        <f>IF('TSA Input'!J3311="","",IF('TSA Input'!J3311="Yes",'TSA Input'!B3311,"Ineligible"))</f>
        <v/>
      </c>
      <c r="D3348" s="246" t="str">
        <f>IF('TSA Input'!J3311="","",IF('TSA Input'!J3311="Yes",IF('TSA Input'!W3311="","",LEFT('TSA Input'!W3311,LEN('TSA Input'!W3311)-2)),""))</f>
        <v/>
      </c>
      <c r="E3348" s="246" t="str">
        <f>IF('TSA Input'!J3311="","",IF('TSA Input'!J3311="Yes",'TSA Input'!I3311,""))</f>
        <v/>
      </c>
      <c r="F3348" s="247" t="str">
        <f>IF('TSA Input'!J3311="","",IF('TSA Input'!J3311="Yes",'TSA Input'!C3311,""))</f>
        <v/>
      </c>
      <c r="G3348" s="36" t="str">
        <f>IF('TSA Input'!J3311="","",IF('TSA Input'!J3311="Yes",'TSA Input'!D3311,""))</f>
        <v/>
      </c>
      <c r="H3348" s="37" t="str">
        <f>IF('TSA Input'!K3311="","",IF('TSA Input'!J3311="Yes",'TSA Input'!G3311,""))</f>
        <v/>
      </c>
      <c r="I3348" s="37" t="str">
        <f>IF('TSA Input'!L3311="","",IF('TSA Input'!J3311="Yes",'TSA Input'!F3311,""))</f>
        <v/>
      </c>
      <c r="J3348" s="39" t="str">
        <f t="shared" si="104"/>
        <v/>
      </c>
      <c r="K3348" s="257" t="str">
        <f>IF('TSA Input'!J3311="","",IF('TSA Input'!J3311="Yes",'TSA Input'!D3311,""))</f>
        <v/>
      </c>
      <c r="L3348" s="258" t="str">
        <f>IF('TSA Input'!J3311="","",IF('TSA Input'!J3311="Yes",'TSA Input'!G3311,""))</f>
        <v/>
      </c>
      <c r="M3348" s="258" t="str">
        <f>IF('TSA Input'!J3311="","",IF('TSA Input'!J3311="Yes",'TSA Input'!F3311,""))</f>
        <v/>
      </c>
      <c r="N3348" s="39" t="str">
        <f t="shared" si="105"/>
        <v/>
      </c>
      <c r="O3348" s="149" t="s">
        <v>11</v>
      </c>
      <c r="P3348" s="148" t="s">
        <v>11</v>
      </c>
      <c r="Q3348" s="1"/>
    </row>
    <row r="3349" spans="1:17" ht="15.75" hidden="1" customHeight="1">
      <c r="A3349" s="1" t="str">
        <f t="shared" si="1"/>
        <v/>
      </c>
      <c r="B3349" s="1"/>
      <c r="C3349" s="34" t="str">
        <f>IF('TSA Input'!J3312="","",IF('TSA Input'!J3312="Yes",'TSA Input'!B3312,"Ineligible"))</f>
        <v/>
      </c>
      <c r="D3349" s="246" t="str">
        <f>IF('TSA Input'!J3312="","",IF('TSA Input'!J3312="Yes",IF('TSA Input'!W3312="","",LEFT('TSA Input'!W3312,LEN('TSA Input'!W3312)-2)),""))</f>
        <v/>
      </c>
      <c r="E3349" s="246" t="str">
        <f>IF('TSA Input'!J3312="","",IF('TSA Input'!J3312="Yes",'TSA Input'!I3312,""))</f>
        <v/>
      </c>
      <c r="F3349" s="247" t="str">
        <f>IF('TSA Input'!J3312="","",IF('TSA Input'!J3312="Yes",'TSA Input'!C3312,""))</f>
        <v/>
      </c>
      <c r="G3349" s="36" t="str">
        <f>IF('TSA Input'!J3312="","",IF('TSA Input'!J3312="Yes",'TSA Input'!D3312,""))</f>
        <v/>
      </c>
      <c r="H3349" s="37" t="str">
        <f>IF('TSA Input'!K3312="","",IF('TSA Input'!J3312="Yes",'TSA Input'!G3312,""))</f>
        <v/>
      </c>
      <c r="I3349" s="37" t="str">
        <f>IF('TSA Input'!L3312="","",IF('TSA Input'!J3312="Yes",'TSA Input'!F3312,""))</f>
        <v/>
      </c>
      <c r="J3349" s="39" t="str">
        <f t="shared" si="104"/>
        <v/>
      </c>
      <c r="K3349" s="257" t="str">
        <f>IF('TSA Input'!J3312="","",IF('TSA Input'!J3312="Yes",'TSA Input'!D3312,""))</f>
        <v/>
      </c>
      <c r="L3349" s="258" t="str">
        <f>IF('TSA Input'!J3312="","",IF('TSA Input'!J3312="Yes",'TSA Input'!G3312,""))</f>
        <v/>
      </c>
      <c r="M3349" s="258" t="str">
        <f>IF('TSA Input'!J3312="","",IF('TSA Input'!J3312="Yes",'TSA Input'!F3312,""))</f>
        <v/>
      </c>
      <c r="N3349" s="39" t="str">
        <f t="shared" si="105"/>
        <v/>
      </c>
      <c r="O3349" s="149" t="s">
        <v>11</v>
      </c>
      <c r="P3349" s="148" t="s">
        <v>11</v>
      </c>
      <c r="Q3349" s="1"/>
    </row>
    <row r="3350" spans="1:17" ht="15.75" hidden="1" customHeight="1">
      <c r="A3350" s="1" t="str">
        <f t="shared" si="1"/>
        <v/>
      </c>
      <c r="B3350" s="1"/>
      <c r="C3350" s="34" t="str">
        <f>IF('TSA Input'!J3313="","",IF('TSA Input'!J3313="Yes",'TSA Input'!B3313,"Ineligible"))</f>
        <v/>
      </c>
      <c r="D3350" s="246" t="str">
        <f>IF('TSA Input'!J3313="","",IF('TSA Input'!J3313="Yes",IF('TSA Input'!W3313="","",LEFT('TSA Input'!W3313,LEN('TSA Input'!W3313)-2)),""))</f>
        <v/>
      </c>
      <c r="E3350" s="246" t="str">
        <f>IF('TSA Input'!J3313="","",IF('TSA Input'!J3313="Yes",'TSA Input'!I3313,""))</f>
        <v/>
      </c>
      <c r="F3350" s="247" t="str">
        <f>IF('TSA Input'!J3313="","",IF('TSA Input'!J3313="Yes",'TSA Input'!C3313,""))</f>
        <v/>
      </c>
      <c r="G3350" s="36" t="str">
        <f>IF('TSA Input'!J3313="","",IF('TSA Input'!J3313="Yes",'TSA Input'!D3313,""))</f>
        <v/>
      </c>
      <c r="H3350" s="37" t="str">
        <f>IF('TSA Input'!K3313="","",IF('TSA Input'!J3313="Yes",'TSA Input'!G3313,""))</f>
        <v/>
      </c>
      <c r="I3350" s="37" t="str">
        <f>IF('TSA Input'!L3313="","",IF('TSA Input'!J3313="Yes",'TSA Input'!F3313,""))</f>
        <v/>
      </c>
      <c r="J3350" s="39" t="str">
        <f t="shared" si="104"/>
        <v/>
      </c>
      <c r="K3350" s="257" t="str">
        <f>IF('TSA Input'!J3313="","",IF('TSA Input'!J3313="Yes",'TSA Input'!D3313,""))</f>
        <v/>
      </c>
      <c r="L3350" s="258" t="str">
        <f>IF('TSA Input'!J3313="","",IF('TSA Input'!J3313="Yes",'TSA Input'!G3313,""))</f>
        <v/>
      </c>
      <c r="M3350" s="258" t="str">
        <f>IF('TSA Input'!J3313="","",IF('TSA Input'!J3313="Yes",'TSA Input'!F3313,""))</f>
        <v/>
      </c>
      <c r="N3350" s="39" t="str">
        <f t="shared" si="105"/>
        <v/>
      </c>
      <c r="O3350" s="149" t="s">
        <v>11</v>
      </c>
      <c r="P3350" s="148" t="s">
        <v>11</v>
      </c>
      <c r="Q3350" s="1"/>
    </row>
    <row r="3351" spans="1:17" ht="15.75" hidden="1" customHeight="1">
      <c r="A3351" s="1" t="str">
        <f t="shared" si="1"/>
        <v/>
      </c>
      <c r="B3351" s="1"/>
      <c r="C3351" s="34" t="str">
        <f>IF('TSA Input'!J3314="","",IF('TSA Input'!J3314="Yes",'TSA Input'!B3314,"Ineligible"))</f>
        <v/>
      </c>
      <c r="D3351" s="246" t="str">
        <f>IF('TSA Input'!J3314="","",IF('TSA Input'!J3314="Yes",IF('TSA Input'!W3314="","",LEFT('TSA Input'!W3314,LEN('TSA Input'!W3314)-2)),""))</f>
        <v/>
      </c>
      <c r="E3351" s="246" t="str">
        <f>IF('TSA Input'!J3314="","",IF('TSA Input'!J3314="Yes",'TSA Input'!I3314,""))</f>
        <v/>
      </c>
      <c r="F3351" s="247" t="str">
        <f>IF('TSA Input'!J3314="","",IF('TSA Input'!J3314="Yes",'TSA Input'!C3314,""))</f>
        <v/>
      </c>
      <c r="G3351" s="36" t="str">
        <f>IF('TSA Input'!J3314="","",IF('TSA Input'!J3314="Yes",'TSA Input'!D3314,""))</f>
        <v/>
      </c>
      <c r="H3351" s="37" t="str">
        <f>IF('TSA Input'!K3314="","",IF('TSA Input'!J3314="Yes",'TSA Input'!G3314,""))</f>
        <v/>
      </c>
      <c r="I3351" s="37" t="str">
        <f>IF('TSA Input'!L3314="","",IF('TSA Input'!J3314="Yes",'TSA Input'!F3314,""))</f>
        <v/>
      </c>
      <c r="J3351" s="39" t="str">
        <f t="shared" si="104"/>
        <v/>
      </c>
      <c r="K3351" s="257" t="str">
        <f>IF('TSA Input'!J3314="","",IF('TSA Input'!J3314="Yes",'TSA Input'!D3314,""))</f>
        <v/>
      </c>
      <c r="L3351" s="258" t="str">
        <f>IF('TSA Input'!J3314="","",IF('TSA Input'!J3314="Yes",'TSA Input'!G3314,""))</f>
        <v/>
      </c>
      <c r="M3351" s="258" t="str">
        <f>IF('TSA Input'!J3314="","",IF('TSA Input'!J3314="Yes",'TSA Input'!F3314,""))</f>
        <v/>
      </c>
      <c r="N3351" s="39" t="str">
        <f t="shared" si="105"/>
        <v/>
      </c>
      <c r="O3351" s="149" t="s">
        <v>11</v>
      </c>
      <c r="P3351" s="148" t="s">
        <v>11</v>
      </c>
      <c r="Q3351" s="1"/>
    </row>
    <row r="3352" spans="1:17" ht="15.75" hidden="1" customHeight="1">
      <c r="A3352" s="1" t="str">
        <f t="shared" si="1"/>
        <v/>
      </c>
      <c r="B3352" s="1"/>
      <c r="C3352" s="34" t="str">
        <f>IF('TSA Input'!J3315="","",IF('TSA Input'!J3315="Yes",'TSA Input'!B3315,"Ineligible"))</f>
        <v/>
      </c>
      <c r="D3352" s="246" t="str">
        <f>IF('TSA Input'!J3315="","",IF('TSA Input'!J3315="Yes",IF('TSA Input'!W3315="","",LEFT('TSA Input'!W3315,LEN('TSA Input'!W3315)-2)),""))</f>
        <v/>
      </c>
      <c r="E3352" s="246" t="str">
        <f>IF('TSA Input'!J3315="","",IF('TSA Input'!J3315="Yes",'TSA Input'!I3315,""))</f>
        <v/>
      </c>
      <c r="F3352" s="247" t="str">
        <f>IF('TSA Input'!J3315="","",IF('TSA Input'!J3315="Yes",'TSA Input'!C3315,""))</f>
        <v/>
      </c>
      <c r="G3352" s="36" t="str">
        <f>IF('TSA Input'!J3315="","",IF('TSA Input'!J3315="Yes",'TSA Input'!D3315,""))</f>
        <v/>
      </c>
      <c r="H3352" s="37" t="str">
        <f>IF('TSA Input'!K3315="","",IF('TSA Input'!J3315="Yes",'TSA Input'!G3315,""))</f>
        <v/>
      </c>
      <c r="I3352" s="37" t="str">
        <f>IF('TSA Input'!L3315="","",IF('TSA Input'!J3315="Yes",'TSA Input'!F3315,""))</f>
        <v/>
      </c>
      <c r="J3352" s="39" t="str">
        <f t="shared" si="104"/>
        <v/>
      </c>
      <c r="K3352" s="257" t="str">
        <f>IF('TSA Input'!J3315="","",IF('TSA Input'!J3315="Yes",'TSA Input'!D3315,""))</f>
        <v/>
      </c>
      <c r="L3352" s="258" t="str">
        <f>IF('TSA Input'!J3315="","",IF('TSA Input'!J3315="Yes",'TSA Input'!G3315,""))</f>
        <v/>
      </c>
      <c r="M3352" s="258" t="str">
        <f>IF('TSA Input'!J3315="","",IF('TSA Input'!J3315="Yes",'TSA Input'!F3315,""))</f>
        <v/>
      </c>
      <c r="N3352" s="39" t="str">
        <f t="shared" si="105"/>
        <v/>
      </c>
      <c r="O3352" s="149" t="s">
        <v>11</v>
      </c>
      <c r="P3352" s="148" t="s">
        <v>11</v>
      </c>
      <c r="Q3352" s="1"/>
    </row>
    <row r="3353" spans="1:17" ht="15.75" hidden="1" customHeight="1">
      <c r="A3353" s="1" t="str">
        <f t="shared" si="1"/>
        <v/>
      </c>
      <c r="B3353" s="1"/>
      <c r="C3353" s="34" t="str">
        <f>IF('TSA Input'!J3316="","",IF('TSA Input'!J3316="Yes",'TSA Input'!B3316,"Ineligible"))</f>
        <v/>
      </c>
      <c r="D3353" s="246" t="str">
        <f>IF('TSA Input'!J3316="","",IF('TSA Input'!J3316="Yes",IF('TSA Input'!W3316="","",LEFT('TSA Input'!W3316,LEN('TSA Input'!W3316)-2)),""))</f>
        <v/>
      </c>
      <c r="E3353" s="246" t="str">
        <f>IF('TSA Input'!J3316="","",IF('TSA Input'!J3316="Yes",'TSA Input'!I3316,""))</f>
        <v/>
      </c>
      <c r="F3353" s="247" t="str">
        <f>IF('TSA Input'!J3316="","",IF('TSA Input'!J3316="Yes",'TSA Input'!C3316,""))</f>
        <v/>
      </c>
      <c r="G3353" s="36" t="str">
        <f>IF('TSA Input'!J3316="","",IF('TSA Input'!J3316="Yes",'TSA Input'!D3316,""))</f>
        <v/>
      </c>
      <c r="H3353" s="37" t="str">
        <f>IF('TSA Input'!K3316="","",IF('TSA Input'!J3316="Yes",'TSA Input'!G3316,""))</f>
        <v/>
      </c>
      <c r="I3353" s="37" t="str">
        <f>IF('TSA Input'!L3316="","",IF('TSA Input'!J3316="Yes",'TSA Input'!F3316,""))</f>
        <v/>
      </c>
      <c r="J3353" s="39" t="str">
        <f t="shared" si="104"/>
        <v/>
      </c>
      <c r="K3353" s="257" t="str">
        <f>IF('TSA Input'!J3316="","",IF('TSA Input'!J3316="Yes",'TSA Input'!D3316,""))</f>
        <v/>
      </c>
      <c r="L3353" s="258" t="str">
        <f>IF('TSA Input'!J3316="","",IF('TSA Input'!J3316="Yes",'TSA Input'!G3316,""))</f>
        <v/>
      </c>
      <c r="M3353" s="258" t="str">
        <f>IF('TSA Input'!J3316="","",IF('TSA Input'!J3316="Yes",'TSA Input'!F3316,""))</f>
        <v/>
      </c>
      <c r="N3353" s="39" t="str">
        <f t="shared" si="105"/>
        <v/>
      </c>
      <c r="O3353" s="149" t="s">
        <v>11</v>
      </c>
      <c r="P3353" s="148" t="s">
        <v>11</v>
      </c>
      <c r="Q3353" s="1"/>
    </row>
    <row r="3354" spans="1:17" ht="15.75" hidden="1" customHeight="1">
      <c r="A3354" s="1" t="str">
        <f t="shared" si="1"/>
        <v/>
      </c>
      <c r="B3354" s="1"/>
      <c r="C3354" s="34" t="str">
        <f>IF('TSA Input'!J3317="","",IF('TSA Input'!J3317="Yes",'TSA Input'!B3317,"Ineligible"))</f>
        <v/>
      </c>
      <c r="D3354" s="246" t="str">
        <f>IF('TSA Input'!J3317="","",IF('TSA Input'!J3317="Yes",IF('TSA Input'!W3317="","",LEFT('TSA Input'!W3317,LEN('TSA Input'!W3317)-2)),""))</f>
        <v/>
      </c>
      <c r="E3354" s="246" t="str">
        <f>IF('TSA Input'!J3317="","",IF('TSA Input'!J3317="Yes",'TSA Input'!I3317,""))</f>
        <v/>
      </c>
      <c r="F3354" s="247" t="str">
        <f>IF('TSA Input'!J3317="","",IF('TSA Input'!J3317="Yes",'TSA Input'!C3317,""))</f>
        <v/>
      </c>
      <c r="G3354" s="36" t="str">
        <f>IF('TSA Input'!J3317="","",IF('TSA Input'!J3317="Yes",'TSA Input'!D3317,""))</f>
        <v/>
      </c>
      <c r="H3354" s="37" t="str">
        <f>IF('TSA Input'!K3317="","",IF('TSA Input'!J3317="Yes",'TSA Input'!G3317,""))</f>
        <v/>
      </c>
      <c r="I3354" s="37" t="str">
        <f>IF('TSA Input'!L3317="","",IF('TSA Input'!J3317="Yes",'TSA Input'!F3317,""))</f>
        <v/>
      </c>
      <c r="J3354" s="39" t="str">
        <f t="shared" si="104"/>
        <v/>
      </c>
      <c r="K3354" s="257" t="str">
        <f>IF('TSA Input'!J3317="","",IF('TSA Input'!J3317="Yes",'TSA Input'!D3317,""))</f>
        <v/>
      </c>
      <c r="L3354" s="258" t="str">
        <f>IF('TSA Input'!J3317="","",IF('TSA Input'!J3317="Yes",'TSA Input'!G3317,""))</f>
        <v/>
      </c>
      <c r="M3354" s="258" t="str">
        <f>IF('TSA Input'!J3317="","",IF('TSA Input'!J3317="Yes",'TSA Input'!F3317,""))</f>
        <v/>
      </c>
      <c r="N3354" s="39" t="str">
        <f t="shared" si="105"/>
        <v/>
      </c>
      <c r="O3354" s="149" t="s">
        <v>11</v>
      </c>
      <c r="P3354" s="148" t="s">
        <v>11</v>
      </c>
      <c r="Q3354" s="1"/>
    </row>
    <row r="3355" spans="1:17" ht="15.75" hidden="1" customHeight="1">
      <c r="A3355" s="1" t="str">
        <f t="shared" si="1"/>
        <v/>
      </c>
      <c r="B3355" s="1"/>
      <c r="C3355" s="34" t="str">
        <f>IF('TSA Input'!J3318="","",IF('TSA Input'!J3318="Yes",'TSA Input'!B3318,"Ineligible"))</f>
        <v/>
      </c>
      <c r="D3355" s="246" t="str">
        <f>IF('TSA Input'!J3318="","",IF('TSA Input'!J3318="Yes",IF('TSA Input'!W3318="","",LEFT('TSA Input'!W3318,LEN('TSA Input'!W3318)-2)),""))</f>
        <v/>
      </c>
      <c r="E3355" s="246" t="str">
        <f>IF('TSA Input'!J3318="","",IF('TSA Input'!J3318="Yes",'TSA Input'!I3318,""))</f>
        <v/>
      </c>
      <c r="F3355" s="247" t="str">
        <f>IF('TSA Input'!J3318="","",IF('TSA Input'!J3318="Yes",'TSA Input'!C3318,""))</f>
        <v/>
      </c>
      <c r="G3355" s="36" t="str">
        <f>IF('TSA Input'!J3318="","",IF('TSA Input'!J3318="Yes",'TSA Input'!D3318,""))</f>
        <v/>
      </c>
      <c r="H3355" s="37" t="str">
        <f>IF('TSA Input'!K3318="","",IF('TSA Input'!J3318="Yes",'TSA Input'!G3318,""))</f>
        <v/>
      </c>
      <c r="I3355" s="37" t="str">
        <f>IF('TSA Input'!L3318="","",IF('TSA Input'!J3318="Yes",'TSA Input'!F3318,""))</f>
        <v/>
      </c>
      <c r="J3355" s="39" t="str">
        <f t="shared" si="104"/>
        <v/>
      </c>
      <c r="K3355" s="257" t="str">
        <f>IF('TSA Input'!J3318="","",IF('TSA Input'!J3318="Yes",'TSA Input'!D3318,""))</f>
        <v/>
      </c>
      <c r="L3355" s="258" t="str">
        <f>IF('TSA Input'!J3318="","",IF('TSA Input'!J3318="Yes",'TSA Input'!G3318,""))</f>
        <v/>
      </c>
      <c r="M3355" s="258" t="str">
        <f>IF('TSA Input'!J3318="","",IF('TSA Input'!J3318="Yes",'TSA Input'!F3318,""))</f>
        <v/>
      </c>
      <c r="N3355" s="39" t="str">
        <f t="shared" si="105"/>
        <v/>
      </c>
      <c r="O3355" s="149" t="s">
        <v>11</v>
      </c>
      <c r="P3355" s="148" t="s">
        <v>11</v>
      </c>
      <c r="Q3355" s="1"/>
    </row>
    <row r="3356" spans="1:17" ht="15.75" hidden="1" customHeight="1">
      <c r="A3356" s="1" t="str">
        <f t="shared" si="1"/>
        <v/>
      </c>
      <c r="B3356" s="1"/>
      <c r="C3356" s="34" t="str">
        <f>IF('TSA Input'!J3319="","",IF('TSA Input'!J3319="Yes",'TSA Input'!B3319,"Ineligible"))</f>
        <v/>
      </c>
      <c r="D3356" s="246" t="str">
        <f>IF('TSA Input'!J3319="","",IF('TSA Input'!J3319="Yes",IF('TSA Input'!W3319="","",LEFT('TSA Input'!W3319,LEN('TSA Input'!W3319)-2)),""))</f>
        <v/>
      </c>
      <c r="E3356" s="246" t="str">
        <f>IF('TSA Input'!J3319="","",IF('TSA Input'!J3319="Yes",'TSA Input'!I3319,""))</f>
        <v/>
      </c>
      <c r="F3356" s="247" t="str">
        <f>IF('TSA Input'!J3319="","",IF('TSA Input'!J3319="Yes",'TSA Input'!C3319,""))</f>
        <v/>
      </c>
      <c r="G3356" s="36" t="str">
        <f>IF('TSA Input'!J3319="","",IF('TSA Input'!J3319="Yes",'TSA Input'!D3319,""))</f>
        <v/>
      </c>
      <c r="H3356" s="37" t="str">
        <f>IF('TSA Input'!K3319="","",IF('TSA Input'!J3319="Yes",'TSA Input'!G3319,""))</f>
        <v/>
      </c>
      <c r="I3356" s="37" t="str">
        <f>IF('TSA Input'!L3319="","",IF('TSA Input'!J3319="Yes",'TSA Input'!F3319,""))</f>
        <v/>
      </c>
      <c r="J3356" s="39" t="str">
        <f t="shared" si="104"/>
        <v/>
      </c>
      <c r="K3356" s="257" t="str">
        <f>IF('TSA Input'!J3319="","",IF('TSA Input'!J3319="Yes",'TSA Input'!D3319,""))</f>
        <v/>
      </c>
      <c r="L3356" s="258" t="str">
        <f>IF('TSA Input'!J3319="","",IF('TSA Input'!J3319="Yes",'TSA Input'!G3319,""))</f>
        <v/>
      </c>
      <c r="M3356" s="258" t="str">
        <f>IF('TSA Input'!J3319="","",IF('TSA Input'!J3319="Yes",'TSA Input'!F3319,""))</f>
        <v/>
      </c>
      <c r="N3356" s="39" t="str">
        <f t="shared" si="105"/>
        <v/>
      </c>
      <c r="O3356" s="149" t="s">
        <v>11</v>
      </c>
      <c r="P3356" s="148" t="s">
        <v>11</v>
      </c>
      <c r="Q3356" s="1"/>
    </row>
    <row r="3357" spans="1:17" ht="15.75" hidden="1" customHeight="1">
      <c r="A3357" s="1" t="str">
        <f t="shared" si="1"/>
        <v/>
      </c>
      <c r="B3357" s="1"/>
      <c r="C3357" s="34" t="str">
        <f>IF('TSA Input'!J3320="","",IF('TSA Input'!J3320="Yes",'TSA Input'!B3320,"Ineligible"))</f>
        <v/>
      </c>
      <c r="D3357" s="246" t="str">
        <f>IF('TSA Input'!J3320="","",IF('TSA Input'!J3320="Yes",IF('TSA Input'!W3320="","",LEFT('TSA Input'!W3320,LEN('TSA Input'!W3320)-2)),""))</f>
        <v/>
      </c>
      <c r="E3357" s="246" t="str">
        <f>IF('TSA Input'!J3320="","",IF('TSA Input'!J3320="Yes",'TSA Input'!I3320,""))</f>
        <v/>
      </c>
      <c r="F3357" s="247" t="str">
        <f>IF('TSA Input'!J3320="","",IF('TSA Input'!J3320="Yes",'TSA Input'!C3320,""))</f>
        <v/>
      </c>
      <c r="G3357" s="36" t="str">
        <f>IF('TSA Input'!J3320="","",IF('TSA Input'!J3320="Yes",'TSA Input'!D3320,""))</f>
        <v/>
      </c>
      <c r="H3357" s="37" t="str">
        <f>IF('TSA Input'!K3320="","",IF('TSA Input'!J3320="Yes",'TSA Input'!G3320,""))</f>
        <v/>
      </c>
      <c r="I3357" s="37" t="str">
        <f>IF('TSA Input'!L3320="","",IF('TSA Input'!J3320="Yes",'TSA Input'!F3320,""))</f>
        <v/>
      </c>
      <c r="J3357" s="39" t="str">
        <f t="shared" si="104"/>
        <v/>
      </c>
      <c r="K3357" s="257" t="str">
        <f>IF('TSA Input'!J3320="","",IF('TSA Input'!J3320="Yes",'TSA Input'!D3320,""))</f>
        <v/>
      </c>
      <c r="L3357" s="258" t="str">
        <f>IF('TSA Input'!J3320="","",IF('TSA Input'!J3320="Yes",'TSA Input'!G3320,""))</f>
        <v/>
      </c>
      <c r="M3357" s="258" t="str">
        <f>IF('TSA Input'!J3320="","",IF('TSA Input'!J3320="Yes",'TSA Input'!F3320,""))</f>
        <v/>
      </c>
      <c r="N3357" s="39" t="str">
        <f t="shared" si="105"/>
        <v/>
      </c>
      <c r="O3357" s="149" t="s">
        <v>11</v>
      </c>
      <c r="P3357" s="148" t="s">
        <v>11</v>
      </c>
      <c r="Q3357" s="1"/>
    </row>
    <row r="3358" spans="1:17" ht="15.75" hidden="1" customHeight="1">
      <c r="A3358" s="1" t="str">
        <f t="shared" si="1"/>
        <v/>
      </c>
      <c r="B3358" s="1"/>
      <c r="C3358" s="34" t="str">
        <f>IF('TSA Input'!J3321="","",IF('TSA Input'!J3321="Yes",'TSA Input'!B3321,"Ineligible"))</f>
        <v/>
      </c>
      <c r="D3358" s="246" t="str">
        <f>IF('TSA Input'!J3321="","",IF('TSA Input'!J3321="Yes",IF('TSA Input'!W3321="","",LEFT('TSA Input'!W3321,LEN('TSA Input'!W3321)-2)),""))</f>
        <v/>
      </c>
      <c r="E3358" s="246" t="str">
        <f>IF('TSA Input'!J3321="","",IF('TSA Input'!J3321="Yes",'TSA Input'!I3321,""))</f>
        <v/>
      </c>
      <c r="F3358" s="247" t="str">
        <f>IF('TSA Input'!J3321="","",IF('TSA Input'!J3321="Yes",'TSA Input'!C3321,""))</f>
        <v/>
      </c>
      <c r="G3358" s="36" t="str">
        <f>IF('TSA Input'!J3321="","",IF('TSA Input'!J3321="Yes",'TSA Input'!D3321,""))</f>
        <v/>
      </c>
      <c r="H3358" s="37" t="str">
        <f>IF('TSA Input'!K3321="","",IF('TSA Input'!J3321="Yes",'TSA Input'!G3321,""))</f>
        <v/>
      </c>
      <c r="I3358" s="37" t="str">
        <f>IF('TSA Input'!L3321="","",IF('TSA Input'!J3321="Yes",'TSA Input'!F3321,""))</f>
        <v/>
      </c>
      <c r="J3358" s="39" t="str">
        <f t="shared" si="104"/>
        <v/>
      </c>
      <c r="K3358" s="257" t="str">
        <f>IF('TSA Input'!J3321="","",IF('TSA Input'!J3321="Yes",'TSA Input'!D3321,""))</f>
        <v/>
      </c>
      <c r="L3358" s="258" t="str">
        <f>IF('TSA Input'!J3321="","",IF('TSA Input'!J3321="Yes",'TSA Input'!G3321,""))</f>
        <v/>
      </c>
      <c r="M3358" s="258" t="str">
        <f>IF('TSA Input'!J3321="","",IF('TSA Input'!J3321="Yes",'TSA Input'!F3321,""))</f>
        <v/>
      </c>
      <c r="N3358" s="39" t="str">
        <f t="shared" si="105"/>
        <v/>
      </c>
      <c r="O3358" s="149" t="s">
        <v>11</v>
      </c>
      <c r="P3358" s="148" t="s">
        <v>11</v>
      </c>
      <c r="Q3358" s="1"/>
    </row>
    <row r="3359" spans="1:17" ht="15.75" hidden="1" customHeight="1">
      <c r="A3359" s="1" t="str">
        <f t="shared" si="1"/>
        <v/>
      </c>
      <c r="B3359" s="1"/>
      <c r="C3359" s="34" t="str">
        <f>IF('TSA Input'!J3322="","",IF('TSA Input'!J3322="Yes",'TSA Input'!B3322,"Ineligible"))</f>
        <v/>
      </c>
      <c r="D3359" s="246" t="str">
        <f>IF('TSA Input'!J3322="","",IF('TSA Input'!J3322="Yes",IF('TSA Input'!W3322="","",LEFT('TSA Input'!W3322,LEN('TSA Input'!W3322)-2)),""))</f>
        <v/>
      </c>
      <c r="E3359" s="246" t="str">
        <f>IF('TSA Input'!J3322="","",IF('TSA Input'!J3322="Yes",'TSA Input'!I3322,""))</f>
        <v/>
      </c>
      <c r="F3359" s="247" t="str">
        <f>IF('TSA Input'!J3322="","",IF('TSA Input'!J3322="Yes",'TSA Input'!C3322,""))</f>
        <v/>
      </c>
      <c r="G3359" s="36" t="str">
        <f>IF('TSA Input'!J3322="","",IF('TSA Input'!J3322="Yes",'TSA Input'!D3322,""))</f>
        <v/>
      </c>
      <c r="H3359" s="37" t="str">
        <f>IF('TSA Input'!K3322="","",IF('TSA Input'!J3322="Yes",'TSA Input'!G3322,""))</f>
        <v/>
      </c>
      <c r="I3359" s="37" t="str">
        <f>IF('TSA Input'!L3322="","",IF('TSA Input'!J3322="Yes",'TSA Input'!F3322,""))</f>
        <v/>
      </c>
      <c r="J3359" s="39" t="str">
        <f t="shared" si="104"/>
        <v/>
      </c>
      <c r="K3359" s="257" t="str">
        <f>IF('TSA Input'!J3322="","",IF('TSA Input'!J3322="Yes",'TSA Input'!D3322,""))</f>
        <v/>
      </c>
      <c r="L3359" s="258" t="str">
        <f>IF('TSA Input'!J3322="","",IF('TSA Input'!J3322="Yes",'TSA Input'!G3322,""))</f>
        <v/>
      </c>
      <c r="M3359" s="258" t="str">
        <f>IF('TSA Input'!J3322="","",IF('TSA Input'!J3322="Yes",'TSA Input'!F3322,""))</f>
        <v/>
      </c>
      <c r="N3359" s="39" t="str">
        <f t="shared" si="105"/>
        <v/>
      </c>
      <c r="O3359" s="149" t="s">
        <v>11</v>
      </c>
      <c r="P3359" s="148" t="s">
        <v>11</v>
      </c>
      <c r="Q3359" s="1"/>
    </row>
    <row r="3360" spans="1:17" ht="15.75" hidden="1" customHeight="1">
      <c r="A3360" s="1" t="str">
        <f t="shared" si="1"/>
        <v/>
      </c>
      <c r="B3360" s="1"/>
      <c r="C3360" s="34" t="str">
        <f>IF('TSA Input'!J3323="","",IF('TSA Input'!J3323="Yes",'TSA Input'!B3323,"Ineligible"))</f>
        <v/>
      </c>
      <c r="D3360" s="246" t="str">
        <f>IF('TSA Input'!J3323="","",IF('TSA Input'!J3323="Yes",IF('TSA Input'!W3323="","",LEFT('TSA Input'!W3323,LEN('TSA Input'!W3323)-2)),""))</f>
        <v/>
      </c>
      <c r="E3360" s="246" t="str">
        <f>IF('TSA Input'!J3323="","",IF('TSA Input'!J3323="Yes",'TSA Input'!I3323,""))</f>
        <v/>
      </c>
      <c r="F3360" s="247" t="str">
        <f>IF('TSA Input'!J3323="","",IF('TSA Input'!J3323="Yes",'TSA Input'!C3323,""))</f>
        <v/>
      </c>
      <c r="G3360" s="36" t="str">
        <f>IF('TSA Input'!J3323="","",IF('TSA Input'!J3323="Yes",'TSA Input'!D3323,""))</f>
        <v/>
      </c>
      <c r="H3360" s="37" t="str">
        <f>IF('TSA Input'!K3323="","",IF('TSA Input'!J3323="Yes",'TSA Input'!G3323,""))</f>
        <v/>
      </c>
      <c r="I3360" s="37" t="str">
        <f>IF('TSA Input'!L3323="","",IF('TSA Input'!J3323="Yes",'TSA Input'!F3323,""))</f>
        <v/>
      </c>
      <c r="J3360" s="39" t="str">
        <f t="shared" si="104"/>
        <v/>
      </c>
      <c r="K3360" s="257" t="str">
        <f>IF('TSA Input'!J3323="","",IF('TSA Input'!J3323="Yes",'TSA Input'!D3323,""))</f>
        <v/>
      </c>
      <c r="L3360" s="258" t="str">
        <f>IF('TSA Input'!J3323="","",IF('TSA Input'!J3323="Yes",'TSA Input'!G3323,""))</f>
        <v/>
      </c>
      <c r="M3360" s="258" t="str">
        <f>IF('TSA Input'!J3323="","",IF('TSA Input'!J3323="Yes",'TSA Input'!F3323,""))</f>
        <v/>
      </c>
      <c r="N3360" s="39" t="str">
        <f t="shared" si="105"/>
        <v/>
      </c>
      <c r="O3360" s="149" t="s">
        <v>11</v>
      </c>
      <c r="P3360" s="148" t="s">
        <v>11</v>
      </c>
      <c r="Q3360" s="1"/>
    </row>
    <row r="3361" spans="1:17" ht="15.75" hidden="1" customHeight="1">
      <c r="A3361" s="1" t="str">
        <f t="shared" si="1"/>
        <v/>
      </c>
      <c r="B3361" s="1"/>
      <c r="C3361" s="34" t="str">
        <f>IF('TSA Input'!J3324="","",IF('TSA Input'!J3324="Yes",'TSA Input'!B3324,"Ineligible"))</f>
        <v/>
      </c>
      <c r="D3361" s="246" t="str">
        <f>IF('TSA Input'!J3324="","",IF('TSA Input'!J3324="Yes",IF('TSA Input'!W3324="","",LEFT('TSA Input'!W3324,LEN('TSA Input'!W3324)-2)),""))</f>
        <v/>
      </c>
      <c r="E3361" s="246" t="str">
        <f>IF('TSA Input'!J3324="","",IF('TSA Input'!J3324="Yes",'TSA Input'!I3324,""))</f>
        <v/>
      </c>
      <c r="F3361" s="247" t="str">
        <f>IF('TSA Input'!J3324="","",IF('TSA Input'!J3324="Yes",'TSA Input'!C3324,""))</f>
        <v/>
      </c>
      <c r="G3361" s="36" t="str">
        <f>IF('TSA Input'!J3324="","",IF('TSA Input'!J3324="Yes",'TSA Input'!D3324,""))</f>
        <v/>
      </c>
      <c r="H3361" s="37" t="str">
        <f>IF('TSA Input'!K3324="","",IF('TSA Input'!J3324="Yes",'TSA Input'!G3324,""))</f>
        <v/>
      </c>
      <c r="I3361" s="37" t="str">
        <f>IF('TSA Input'!L3324="","",IF('TSA Input'!J3324="Yes",'TSA Input'!F3324,""))</f>
        <v/>
      </c>
      <c r="J3361" s="39" t="str">
        <f t="shared" si="104"/>
        <v/>
      </c>
      <c r="K3361" s="257" t="str">
        <f>IF('TSA Input'!J3324="","",IF('TSA Input'!J3324="Yes",'TSA Input'!D3324,""))</f>
        <v/>
      </c>
      <c r="L3361" s="258" t="str">
        <f>IF('TSA Input'!J3324="","",IF('TSA Input'!J3324="Yes",'TSA Input'!G3324,""))</f>
        <v/>
      </c>
      <c r="M3361" s="258" t="str">
        <f>IF('TSA Input'!J3324="","",IF('TSA Input'!J3324="Yes",'TSA Input'!F3324,""))</f>
        <v/>
      </c>
      <c r="N3361" s="39" t="str">
        <f t="shared" si="105"/>
        <v/>
      </c>
      <c r="O3361" s="149" t="s">
        <v>11</v>
      </c>
      <c r="P3361" s="148" t="s">
        <v>11</v>
      </c>
      <c r="Q3361" s="1"/>
    </row>
    <row r="3362" spans="1:17" ht="15.75" hidden="1" customHeight="1">
      <c r="A3362" s="1" t="str">
        <f t="shared" si="1"/>
        <v/>
      </c>
      <c r="B3362" s="1"/>
      <c r="C3362" s="34" t="str">
        <f>IF('TSA Input'!J3325="","",IF('TSA Input'!J3325="Yes",'TSA Input'!B3325,"Ineligible"))</f>
        <v/>
      </c>
      <c r="D3362" s="246" t="str">
        <f>IF('TSA Input'!J3325="","",IF('TSA Input'!J3325="Yes",IF('TSA Input'!W3325="","",LEFT('TSA Input'!W3325,LEN('TSA Input'!W3325)-2)),""))</f>
        <v/>
      </c>
      <c r="E3362" s="246" t="str">
        <f>IF('TSA Input'!J3325="","",IF('TSA Input'!J3325="Yes",'TSA Input'!I3325,""))</f>
        <v/>
      </c>
      <c r="F3362" s="247" t="str">
        <f>IF('TSA Input'!J3325="","",IF('TSA Input'!J3325="Yes",'TSA Input'!C3325,""))</f>
        <v/>
      </c>
      <c r="G3362" s="36" t="str">
        <f>IF('TSA Input'!J3325="","",IF('TSA Input'!J3325="Yes",'TSA Input'!D3325,""))</f>
        <v/>
      </c>
      <c r="H3362" s="37" t="str">
        <f>IF('TSA Input'!K3325="","",IF('TSA Input'!J3325="Yes",'TSA Input'!G3325,""))</f>
        <v/>
      </c>
      <c r="I3362" s="37" t="str">
        <f>IF('TSA Input'!L3325="","",IF('TSA Input'!J3325="Yes",'TSA Input'!F3325,""))</f>
        <v/>
      </c>
      <c r="J3362" s="39" t="str">
        <f t="shared" si="104"/>
        <v/>
      </c>
      <c r="K3362" s="257" t="str">
        <f>IF('TSA Input'!J3325="","",IF('TSA Input'!J3325="Yes",'TSA Input'!D3325,""))</f>
        <v/>
      </c>
      <c r="L3362" s="258" t="str">
        <f>IF('TSA Input'!J3325="","",IF('TSA Input'!J3325="Yes",'TSA Input'!G3325,""))</f>
        <v/>
      </c>
      <c r="M3362" s="258" t="str">
        <f>IF('TSA Input'!J3325="","",IF('TSA Input'!J3325="Yes",'TSA Input'!F3325,""))</f>
        <v/>
      </c>
      <c r="N3362" s="39" t="str">
        <f t="shared" si="105"/>
        <v/>
      </c>
      <c r="O3362" s="149" t="s">
        <v>11</v>
      </c>
      <c r="P3362" s="148" t="s">
        <v>11</v>
      </c>
      <c r="Q3362" s="1"/>
    </row>
    <row r="3363" spans="1:17" ht="15.75" hidden="1" customHeight="1">
      <c r="A3363" s="1" t="str">
        <f t="shared" si="1"/>
        <v/>
      </c>
      <c r="B3363" s="1"/>
      <c r="C3363" s="34" t="str">
        <f>IF('TSA Input'!J3326="","",IF('TSA Input'!J3326="Yes",'TSA Input'!B3326,"Ineligible"))</f>
        <v/>
      </c>
      <c r="D3363" s="246" t="str">
        <f>IF('TSA Input'!J3326="","",IF('TSA Input'!J3326="Yes",IF('TSA Input'!W3326="","",LEFT('TSA Input'!W3326,LEN('TSA Input'!W3326)-2)),""))</f>
        <v/>
      </c>
      <c r="E3363" s="246" t="str">
        <f>IF('TSA Input'!J3326="","",IF('TSA Input'!J3326="Yes",'TSA Input'!I3326,""))</f>
        <v/>
      </c>
      <c r="F3363" s="247" t="str">
        <f>IF('TSA Input'!J3326="","",IF('TSA Input'!J3326="Yes",'TSA Input'!C3326,""))</f>
        <v/>
      </c>
      <c r="G3363" s="36" t="str">
        <f>IF('TSA Input'!J3326="","",IF('TSA Input'!J3326="Yes",'TSA Input'!D3326,""))</f>
        <v/>
      </c>
      <c r="H3363" s="37" t="str">
        <f>IF('TSA Input'!K3326="","",IF('TSA Input'!J3326="Yes",'TSA Input'!G3326,""))</f>
        <v/>
      </c>
      <c r="I3363" s="37" t="str">
        <f>IF('TSA Input'!L3326="","",IF('TSA Input'!J3326="Yes",'TSA Input'!F3326,""))</f>
        <v/>
      </c>
      <c r="J3363" s="39" t="str">
        <f t="shared" si="104"/>
        <v/>
      </c>
      <c r="K3363" s="257" t="str">
        <f>IF('TSA Input'!J3326="","",IF('TSA Input'!J3326="Yes",'TSA Input'!D3326,""))</f>
        <v/>
      </c>
      <c r="L3363" s="258" t="str">
        <f>IF('TSA Input'!J3326="","",IF('TSA Input'!J3326="Yes",'TSA Input'!G3326,""))</f>
        <v/>
      </c>
      <c r="M3363" s="258" t="str">
        <f>IF('TSA Input'!J3326="","",IF('TSA Input'!J3326="Yes",'TSA Input'!F3326,""))</f>
        <v/>
      </c>
      <c r="N3363" s="39" t="str">
        <f t="shared" si="105"/>
        <v/>
      </c>
      <c r="O3363" s="149" t="s">
        <v>11</v>
      </c>
      <c r="P3363" s="148" t="s">
        <v>11</v>
      </c>
      <c r="Q3363" s="1"/>
    </row>
    <row r="3364" spans="1:17" ht="15.75" hidden="1" customHeight="1">
      <c r="A3364" s="1" t="str">
        <f t="shared" si="1"/>
        <v/>
      </c>
      <c r="B3364" s="1"/>
      <c r="C3364" s="34" t="str">
        <f>IF('TSA Input'!J3327="","",IF('TSA Input'!J3327="Yes",'TSA Input'!B3327,"Ineligible"))</f>
        <v/>
      </c>
      <c r="D3364" s="246" t="str">
        <f>IF('TSA Input'!J3327="","",IF('TSA Input'!J3327="Yes",IF('TSA Input'!W3327="","",LEFT('TSA Input'!W3327,LEN('TSA Input'!W3327)-2)),""))</f>
        <v/>
      </c>
      <c r="E3364" s="246" t="str">
        <f>IF('TSA Input'!J3327="","",IF('TSA Input'!J3327="Yes",'TSA Input'!I3327,""))</f>
        <v/>
      </c>
      <c r="F3364" s="247" t="str">
        <f>IF('TSA Input'!J3327="","",IF('TSA Input'!J3327="Yes",'TSA Input'!C3327,""))</f>
        <v/>
      </c>
      <c r="G3364" s="36" t="str">
        <f>IF('TSA Input'!J3327="","",IF('TSA Input'!J3327="Yes",'TSA Input'!D3327,""))</f>
        <v/>
      </c>
      <c r="H3364" s="37" t="str">
        <f>IF('TSA Input'!K3327="","",IF('TSA Input'!J3327="Yes",'TSA Input'!G3327,""))</f>
        <v/>
      </c>
      <c r="I3364" s="37" t="str">
        <f>IF('TSA Input'!L3327="","",IF('TSA Input'!J3327="Yes",'TSA Input'!F3327,""))</f>
        <v/>
      </c>
      <c r="J3364" s="39" t="str">
        <f t="shared" si="104"/>
        <v/>
      </c>
      <c r="K3364" s="257" t="str">
        <f>IF('TSA Input'!J3327="","",IF('TSA Input'!J3327="Yes",'TSA Input'!D3327,""))</f>
        <v/>
      </c>
      <c r="L3364" s="258" t="str">
        <f>IF('TSA Input'!J3327="","",IF('TSA Input'!J3327="Yes",'TSA Input'!G3327,""))</f>
        <v/>
      </c>
      <c r="M3364" s="258" t="str">
        <f>IF('TSA Input'!J3327="","",IF('TSA Input'!J3327="Yes",'TSA Input'!F3327,""))</f>
        <v/>
      </c>
      <c r="N3364" s="39" t="str">
        <f t="shared" si="105"/>
        <v/>
      </c>
      <c r="O3364" s="149" t="s">
        <v>11</v>
      </c>
      <c r="P3364" s="148" t="s">
        <v>11</v>
      </c>
      <c r="Q3364" s="1"/>
    </row>
    <row r="3365" spans="1:17" ht="15.75" hidden="1" customHeight="1">
      <c r="A3365" s="1" t="str">
        <f t="shared" si="1"/>
        <v/>
      </c>
      <c r="B3365" s="1"/>
      <c r="C3365" s="34" t="str">
        <f>IF('TSA Input'!J3328="","",IF('TSA Input'!J3328="Yes",'TSA Input'!B3328,"Ineligible"))</f>
        <v/>
      </c>
      <c r="D3365" s="246" t="str">
        <f>IF('TSA Input'!J3328="","",IF('TSA Input'!J3328="Yes",IF('TSA Input'!W3328="","",LEFT('TSA Input'!W3328,LEN('TSA Input'!W3328)-2)),""))</f>
        <v/>
      </c>
      <c r="E3365" s="246" t="str">
        <f>IF('TSA Input'!J3328="","",IF('TSA Input'!J3328="Yes",'TSA Input'!I3328,""))</f>
        <v/>
      </c>
      <c r="F3365" s="247" t="str">
        <f>IF('TSA Input'!J3328="","",IF('TSA Input'!J3328="Yes",'TSA Input'!C3328,""))</f>
        <v/>
      </c>
      <c r="G3365" s="36" t="str">
        <f>IF('TSA Input'!J3328="","",IF('TSA Input'!J3328="Yes",'TSA Input'!D3328,""))</f>
        <v/>
      </c>
      <c r="H3365" s="37" t="str">
        <f>IF('TSA Input'!K3328="","",IF('TSA Input'!J3328="Yes",'TSA Input'!G3328,""))</f>
        <v/>
      </c>
      <c r="I3365" s="37" t="str">
        <f>IF('TSA Input'!L3328="","",IF('TSA Input'!J3328="Yes",'TSA Input'!F3328,""))</f>
        <v/>
      </c>
      <c r="J3365" s="39" t="str">
        <f t="shared" si="104"/>
        <v/>
      </c>
      <c r="K3365" s="257" t="str">
        <f>IF('TSA Input'!J3328="","",IF('TSA Input'!J3328="Yes",'TSA Input'!D3328,""))</f>
        <v/>
      </c>
      <c r="L3365" s="258" t="str">
        <f>IF('TSA Input'!J3328="","",IF('TSA Input'!J3328="Yes",'TSA Input'!G3328,""))</f>
        <v/>
      </c>
      <c r="M3365" s="258" t="str">
        <f>IF('TSA Input'!J3328="","",IF('TSA Input'!J3328="Yes",'TSA Input'!F3328,""))</f>
        <v/>
      </c>
      <c r="N3365" s="39" t="str">
        <f t="shared" si="105"/>
        <v/>
      </c>
      <c r="O3365" s="149" t="s">
        <v>11</v>
      </c>
      <c r="P3365" s="148" t="s">
        <v>11</v>
      </c>
      <c r="Q3365" s="1"/>
    </row>
    <row r="3366" spans="1:17" ht="15.75" hidden="1" customHeight="1">
      <c r="A3366" s="1" t="str">
        <f t="shared" si="1"/>
        <v/>
      </c>
      <c r="B3366" s="1"/>
      <c r="C3366" s="34" t="str">
        <f>IF('TSA Input'!J3329="","",IF('TSA Input'!J3329="Yes",'TSA Input'!B3329,"Ineligible"))</f>
        <v/>
      </c>
      <c r="D3366" s="246" t="str">
        <f>IF('TSA Input'!J3329="","",IF('TSA Input'!J3329="Yes",IF('TSA Input'!W3329="","",LEFT('TSA Input'!W3329,LEN('TSA Input'!W3329)-2)),""))</f>
        <v/>
      </c>
      <c r="E3366" s="246" t="str">
        <f>IF('TSA Input'!J3329="","",IF('TSA Input'!J3329="Yes",'TSA Input'!I3329,""))</f>
        <v/>
      </c>
      <c r="F3366" s="247" t="str">
        <f>IF('TSA Input'!J3329="","",IF('TSA Input'!J3329="Yes",'TSA Input'!C3329,""))</f>
        <v/>
      </c>
      <c r="G3366" s="36" t="str">
        <f>IF('TSA Input'!J3329="","",IF('TSA Input'!J3329="Yes",'TSA Input'!D3329,""))</f>
        <v/>
      </c>
      <c r="H3366" s="37" t="str">
        <f>IF('TSA Input'!K3329="","",IF('TSA Input'!J3329="Yes",'TSA Input'!G3329,""))</f>
        <v/>
      </c>
      <c r="I3366" s="37" t="str">
        <f>IF('TSA Input'!L3329="","",IF('TSA Input'!J3329="Yes",'TSA Input'!F3329,""))</f>
        <v/>
      </c>
      <c r="J3366" s="39" t="str">
        <f t="shared" si="104"/>
        <v/>
      </c>
      <c r="K3366" s="257" t="str">
        <f>IF('TSA Input'!J3329="","",IF('TSA Input'!J3329="Yes",'TSA Input'!D3329,""))</f>
        <v/>
      </c>
      <c r="L3366" s="258" t="str">
        <f>IF('TSA Input'!J3329="","",IF('TSA Input'!J3329="Yes",'TSA Input'!G3329,""))</f>
        <v/>
      </c>
      <c r="M3366" s="258" t="str">
        <f>IF('TSA Input'!J3329="","",IF('TSA Input'!J3329="Yes",'TSA Input'!F3329,""))</f>
        <v/>
      </c>
      <c r="N3366" s="39" t="str">
        <f t="shared" si="105"/>
        <v/>
      </c>
      <c r="O3366" s="149" t="s">
        <v>11</v>
      </c>
      <c r="P3366" s="148" t="s">
        <v>11</v>
      </c>
      <c r="Q3366" s="1"/>
    </row>
    <row r="3367" spans="1:17" ht="15.75" hidden="1" customHeight="1">
      <c r="A3367" s="1" t="str">
        <f t="shared" si="1"/>
        <v/>
      </c>
      <c r="B3367" s="1"/>
      <c r="C3367" s="34" t="str">
        <f>IF('TSA Input'!J3330="","",IF('TSA Input'!J3330="Yes",'TSA Input'!B3330,"Ineligible"))</f>
        <v/>
      </c>
      <c r="D3367" s="246" t="str">
        <f>IF('TSA Input'!J3330="","",IF('TSA Input'!J3330="Yes",IF('TSA Input'!W3330="","",LEFT('TSA Input'!W3330,LEN('TSA Input'!W3330)-2)),""))</f>
        <v/>
      </c>
      <c r="E3367" s="246" t="str">
        <f>IF('TSA Input'!J3330="","",IF('TSA Input'!J3330="Yes",'TSA Input'!I3330,""))</f>
        <v/>
      </c>
      <c r="F3367" s="247" t="str">
        <f>IF('TSA Input'!J3330="","",IF('TSA Input'!J3330="Yes",'TSA Input'!C3330,""))</f>
        <v/>
      </c>
      <c r="G3367" s="36" t="str">
        <f>IF('TSA Input'!J3330="","",IF('TSA Input'!J3330="Yes",'TSA Input'!D3330,""))</f>
        <v/>
      </c>
      <c r="H3367" s="37" t="str">
        <f>IF('TSA Input'!K3330="","",IF('TSA Input'!J3330="Yes",'TSA Input'!G3330,""))</f>
        <v/>
      </c>
      <c r="I3367" s="37" t="str">
        <f>IF('TSA Input'!L3330="","",IF('TSA Input'!J3330="Yes",'TSA Input'!F3330,""))</f>
        <v/>
      </c>
      <c r="J3367" s="39" t="str">
        <f t="shared" si="104"/>
        <v/>
      </c>
      <c r="K3367" s="257" t="str">
        <f>IF('TSA Input'!J3330="","",IF('TSA Input'!J3330="Yes",'TSA Input'!D3330,""))</f>
        <v/>
      </c>
      <c r="L3367" s="258" t="str">
        <f>IF('TSA Input'!J3330="","",IF('TSA Input'!J3330="Yes",'TSA Input'!G3330,""))</f>
        <v/>
      </c>
      <c r="M3367" s="258" t="str">
        <f>IF('TSA Input'!J3330="","",IF('TSA Input'!J3330="Yes",'TSA Input'!F3330,""))</f>
        <v/>
      </c>
      <c r="N3367" s="39" t="str">
        <f t="shared" si="105"/>
        <v/>
      </c>
      <c r="O3367" s="149" t="s">
        <v>11</v>
      </c>
      <c r="P3367" s="148" t="s">
        <v>11</v>
      </c>
      <c r="Q3367" s="1"/>
    </row>
    <row r="3368" spans="1:17" ht="15.75" hidden="1" customHeight="1">
      <c r="A3368" s="1" t="str">
        <f t="shared" si="1"/>
        <v/>
      </c>
      <c r="B3368" s="1"/>
      <c r="C3368" s="34" t="str">
        <f>IF('TSA Input'!J3331="","",IF('TSA Input'!J3331="Yes",'TSA Input'!B3331,"Ineligible"))</f>
        <v/>
      </c>
      <c r="D3368" s="246" t="str">
        <f>IF('TSA Input'!J3331="","",IF('TSA Input'!J3331="Yes",IF('TSA Input'!W3331="","",LEFT('TSA Input'!W3331,LEN('TSA Input'!W3331)-2)),""))</f>
        <v/>
      </c>
      <c r="E3368" s="246" t="str">
        <f>IF('TSA Input'!J3331="","",IF('TSA Input'!J3331="Yes",'TSA Input'!I3331,""))</f>
        <v/>
      </c>
      <c r="F3368" s="247" t="str">
        <f>IF('TSA Input'!J3331="","",IF('TSA Input'!J3331="Yes",'TSA Input'!C3331,""))</f>
        <v/>
      </c>
      <c r="G3368" s="36" t="str">
        <f>IF('TSA Input'!J3331="","",IF('TSA Input'!J3331="Yes",'TSA Input'!D3331,""))</f>
        <v/>
      </c>
      <c r="H3368" s="37" t="str">
        <f>IF('TSA Input'!K3331="","",IF('TSA Input'!J3331="Yes",'TSA Input'!G3331,""))</f>
        <v/>
      </c>
      <c r="I3368" s="37" t="str">
        <f>IF('TSA Input'!L3331="","",IF('TSA Input'!J3331="Yes",'TSA Input'!F3331,""))</f>
        <v/>
      </c>
      <c r="J3368" s="39" t="str">
        <f t="shared" si="104"/>
        <v/>
      </c>
      <c r="K3368" s="257" t="str">
        <f>IF('TSA Input'!J3331="","",IF('TSA Input'!J3331="Yes",'TSA Input'!D3331,""))</f>
        <v/>
      </c>
      <c r="L3368" s="258" t="str">
        <f>IF('TSA Input'!J3331="","",IF('TSA Input'!J3331="Yes",'TSA Input'!G3331,""))</f>
        <v/>
      </c>
      <c r="M3368" s="258" t="str">
        <f>IF('TSA Input'!J3331="","",IF('TSA Input'!J3331="Yes",'TSA Input'!F3331,""))</f>
        <v/>
      </c>
      <c r="N3368" s="39" t="str">
        <f t="shared" si="105"/>
        <v/>
      </c>
      <c r="O3368" s="149" t="s">
        <v>11</v>
      </c>
      <c r="P3368" s="148" t="s">
        <v>11</v>
      </c>
      <c r="Q3368" s="1"/>
    </row>
    <row r="3369" spans="1:17" ht="15.75" hidden="1" customHeight="1">
      <c r="A3369" s="1" t="str">
        <f t="shared" si="1"/>
        <v/>
      </c>
      <c r="B3369" s="1"/>
      <c r="C3369" s="34" t="str">
        <f>IF('TSA Input'!J3332="","",IF('TSA Input'!J3332="Yes",'TSA Input'!B3332,"Ineligible"))</f>
        <v/>
      </c>
      <c r="D3369" s="246" t="str">
        <f>IF('TSA Input'!J3332="","",IF('TSA Input'!J3332="Yes",IF('TSA Input'!W3332="","",LEFT('TSA Input'!W3332,LEN('TSA Input'!W3332)-2)),""))</f>
        <v/>
      </c>
      <c r="E3369" s="246" t="str">
        <f>IF('TSA Input'!J3332="","",IF('TSA Input'!J3332="Yes",'TSA Input'!I3332,""))</f>
        <v/>
      </c>
      <c r="F3369" s="247" t="str">
        <f>IF('TSA Input'!J3332="","",IF('TSA Input'!J3332="Yes",'TSA Input'!C3332,""))</f>
        <v/>
      </c>
      <c r="G3369" s="36" t="str">
        <f>IF('TSA Input'!J3332="","",IF('TSA Input'!J3332="Yes",'TSA Input'!D3332,""))</f>
        <v/>
      </c>
      <c r="H3369" s="37" t="str">
        <f>IF('TSA Input'!K3332="","",IF('TSA Input'!J3332="Yes",'TSA Input'!G3332,""))</f>
        <v/>
      </c>
      <c r="I3369" s="37" t="str">
        <f>IF('TSA Input'!L3332="","",IF('TSA Input'!J3332="Yes",'TSA Input'!F3332,""))</f>
        <v/>
      </c>
      <c r="J3369" s="39" t="str">
        <f t="shared" ref="J3369:J3432" si="106">IF($C3369="","",SUM(G3369:I3369))</f>
        <v/>
      </c>
      <c r="K3369" s="257" t="str">
        <f>IF('TSA Input'!J3332="","",IF('TSA Input'!J3332="Yes",'TSA Input'!D3332,""))</f>
        <v/>
      </c>
      <c r="L3369" s="258" t="str">
        <f>IF('TSA Input'!J3332="","",IF('TSA Input'!J3332="Yes",'TSA Input'!G3332,""))</f>
        <v/>
      </c>
      <c r="M3369" s="258" t="str">
        <f>IF('TSA Input'!J3332="","",IF('TSA Input'!J3332="Yes",'TSA Input'!F3332,""))</f>
        <v/>
      </c>
      <c r="N3369" s="39" t="str">
        <f t="shared" ref="N3369:N3432" si="107">IF($C3369="","",SUM(K3369:M3369))</f>
        <v/>
      </c>
      <c r="O3369" s="149" t="s">
        <v>11</v>
      </c>
      <c r="P3369" s="148" t="s">
        <v>11</v>
      </c>
      <c r="Q3369" s="1"/>
    </row>
    <row r="3370" spans="1:17" ht="15.75" hidden="1" customHeight="1">
      <c r="A3370" s="1" t="str">
        <f t="shared" si="1"/>
        <v/>
      </c>
      <c r="B3370" s="1"/>
      <c r="C3370" s="34" t="str">
        <f>IF('TSA Input'!J3333="","",IF('TSA Input'!J3333="Yes",'TSA Input'!B3333,"Ineligible"))</f>
        <v/>
      </c>
      <c r="D3370" s="246" t="str">
        <f>IF('TSA Input'!J3333="","",IF('TSA Input'!J3333="Yes",IF('TSA Input'!W3333="","",LEFT('TSA Input'!W3333,LEN('TSA Input'!W3333)-2)),""))</f>
        <v/>
      </c>
      <c r="E3370" s="246" t="str">
        <f>IF('TSA Input'!J3333="","",IF('TSA Input'!J3333="Yes",'TSA Input'!I3333,""))</f>
        <v/>
      </c>
      <c r="F3370" s="247" t="str">
        <f>IF('TSA Input'!J3333="","",IF('TSA Input'!J3333="Yes",'TSA Input'!C3333,""))</f>
        <v/>
      </c>
      <c r="G3370" s="36" t="str">
        <f>IF('TSA Input'!J3333="","",IF('TSA Input'!J3333="Yes",'TSA Input'!D3333,""))</f>
        <v/>
      </c>
      <c r="H3370" s="37" t="str">
        <f>IF('TSA Input'!K3333="","",IF('TSA Input'!J3333="Yes",'TSA Input'!G3333,""))</f>
        <v/>
      </c>
      <c r="I3370" s="37" t="str">
        <f>IF('TSA Input'!L3333="","",IF('TSA Input'!J3333="Yes",'TSA Input'!F3333,""))</f>
        <v/>
      </c>
      <c r="J3370" s="39" t="str">
        <f t="shared" si="106"/>
        <v/>
      </c>
      <c r="K3370" s="257" t="str">
        <f>IF('TSA Input'!J3333="","",IF('TSA Input'!J3333="Yes",'TSA Input'!D3333,""))</f>
        <v/>
      </c>
      <c r="L3370" s="258" t="str">
        <f>IF('TSA Input'!J3333="","",IF('TSA Input'!J3333="Yes",'TSA Input'!G3333,""))</f>
        <v/>
      </c>
      <c r="M3370" s="258" t="str">
        <f>IF('TSA Input'!J3333="","",IF('TSA Input'!J3333="Yes",'TSA Input'!F3333,""))</f>
        <v/>
      </c>
      <c r="N3370" s="39" t="str">
        <f t="shared" si="107"/>
        <v/>
      </c>
      <c r="O3370" s="149" t="s">
        <v>11</v>
      </c>
      <c r="P3370" s="148" t="s">
        <v>11</v>
      </c>
      <c r="Q3370" s="1"/>
    </row>
    <row r="3371" spans="1:17" ht="15.75" hidden="1" customHeight="1">
      <c r="A3371" s="1" t="str">
        <f t="shared" si="1"/>
        <v/>
      </c>
      <c r="B3371" s="1"/>
      <c r="C3371" s="34" t="str">
        <f>IF('TSA Input'!J3334="","",IF('TSA Input'!J3334="Yes",'TSA Input'!B3334,"Ineligible"))</f>
        <v/>
      </c>
      <c r="D3371" s="246" t="str">
        <f>IF('TSA Input'!J3334="","",IF('TSA Input'!J3334="Yes",IF('TSA Input'!W3334="","",LEFT('TSA Input'!W3334,LEN('TSA Input'!W3334)-2)),""))</f>
        <v/>
      </c>
      <c r="E3371" s="246" t="str">
        <f>IF('TSA Input'!J3334="","",IF('TSA Input'!J3334="Yes",'TSA Input'!I3334,""))</f>
        <v/>
      </c>
      <c r="F3371" s="247" t="str">
        <f>IF('TSA Input'!J3334="","",IF('TSA Input'!J3334="Yes",'TSA Input'!C3334,""))</f>
        <v/>
      </c>
      <c r="G3371" s="36" t="str">
        <f>IF('TSA Input'!J3334="","",IF('TSA Input'!J3334="Yes",'TSA Input'!D3334,""))</f>
        <v/>
      </c>
      <c r="H3371" s="37" t="str">
        <f>IF('TSA Input'!K3334="","",IF('TSA Input'!J3334="Yes",'TSA Input'!G3334,""))</f>
        <v/>
      </c>
      <c r="I3371" s="37" t="str">
        <f>IF('TSA Input'!L3334="","",IF('TSA Input'!J3334="Yes",'TSA Input'!F3334,""))</f>
        <v/>
      </c>
      <c r="J3371" s="39" t="str">
        <f t="shared" si="106"/>
        <v/>
      </c>
      <c r="K3371" s="257" t="str">
        <f>IF('TSA Input'!J3334="","",IF('TSA Input'!J3334="Yes",'TSA Input'!D3334,""))</f>
        <v/>
      </c>
      <c r="L3371" s="258" t="str">
        <f>IF('TSA Input'!J3334="","",IF('TSA Input'!J3334="Yes",'TSA Input'!G3334,""))</f>
        <v/>
      </c>
      <c r="M3371" s="258" t="str">
        <f>IF('TSA Input'!J3334="","",IF('TSA Input'!J3334="Yes",'TSA Input'!F3334,""))</f>
        <v/>
      </c>
      <c r="N3371" s="39" t="str">
        <f t="shared" si="107"/>
        <v/>
      </c>
      <c r="O3371" s="149" t="s">
        <v>11</v>
      </c>
      <c r="P3371" s="148" t="s">
        <v>11</v>
      </c>
      <c r="Q3371" s="1"/>
    </row>
    <row r="3372" spans="1:17" ht="15.75" hidden="1" customHeight="1">
      <c r="A3372" s="1" t="str">
        <f t="shared" si="1"/>
        <v/>
      </c>
      <c r="B3372" s="1"/>
      <c r="C3372" s="34" t="str">
        <f>IF('TSA Input'!J3335="","",IF('TSA Input'!J3335="Yes",'TSA Input'!B3335,"Ineligible"))</f>
        <v/>
      </c>
      <c r="D3372" s="246" t="str">
        <f>IF('TSA Input'!J3335="","",IF('TSA Input'!J3335="Yes",IF('TSA Input'!W3335="","",LEFT('TSA Input'!W3335,LEN('TSA Input'!W3335)-2)),""))</f>
        <v/>
      </c>
      <c r="E3372" s="246" t="str">
        <f>IF('TSA Input'!J3335="","",IF('TSA Input'!J3335="Yes",'TSA Input'!I3335,""))</f>
        <v/>
      </c>
      <c r="F3372" s="247" t="str">
        <f>IF('TSA Input'!J3335="","",IF('TSA Input'!J3335="Yes",'TSA Input'!C3335,""))</f>
        <v/>
      </c>
      <c r="G3372" s="36" t="str">
        <f>IF('TSA Input'!J3335="","",IF('TSA Input'!J3335="Yes",'TSA Input'!D3335,""))</f>
        <v/>
      </c>
      <c r="H3372" s="37" t="str">
        <f>IF('TSA Input'!K3335="","",IF('TSA Input'!J3335="Yes",'TSA Input'!G3335,""))</f>
        <v/>
      </c>
      <c r="I3372" s="37" t="str">
        <f>IF('TSA Input'!L3335="","",IF('TSA Input'!J3335="Yes",'TSA Input'!F3335,""))</f>
        <v/>
      </c>
      <c r="J3372" s="39" t="str">
        <f t="shared" si="106"/>
        <v/>
      </c>
      <c r="K3372" s="257" t="str">
        <f>IF('TSA Input'!J3335="","",IF('TSA Input'!J3335="Yes",'TSA Input'!D3335,""))</f>
        <v/>
      </c>
      <c r="L3372" s="258" t="str">
        <f>IF('TSA Input'!J3335="","",IF('TSA Input'!J3335="Yes",'TSA Input'!G3335,""))</f>
        <v/>
      </c>
      <c r="M3372" s="258" t="str">
        <f>IF('TSA Input'!J3335="","",IF('TSA Input'!J3335="Yes",'TSA Input'!F3335,""))</f>
        <v/>
      </c>
      <c r="N3372" s="39" t="str">
        <f t="shared" si="107"/>
        <v/>
      </c>
      <c r="O3372" s="149" t="s">
        <v>11</v>
      </c>
      <c r="P3372" s="148" t="s">
        <v>11</v>
      </c>
      <c r="Q3372" s="1"/>
    </row>
    <row r="3373" spans="1:17" ht="15.75" hidden="1" customHeight="1">
      <c r="A3373" s="1" t="str">
        <f t="shared" si="1"/>
        <v/>
      </c>
      <c r="B3373" s="1"/>
      <c r="C3373" s="34" t="str">
        <f>IF('TSA Input'!J3336="","",IF('TSA Input'!J3336="Yes",'TSA Input'!B3336,"Ineligible"))</f>
        <v/>
      </c>
      <c r="D3373" s="246" t="str">
        <f>IF('TSA Input'!J3336="","",IF('TSA Input'!J3336="Yes",IF('TSA Input'!W3336="","",LEFT('TSA Input'!W3336,LEN('TSA Input'!W3336)-2)),""))</f>
        <v/>
      </c>
      <c r="E3373" s="246" t="str">
        <f>IF('TSA Input'!J3336="","",IF('TSA Input'!J3336="Yes",'TSA Input'!I3336,""))</f>
        <v/>
      </c>
      <c r="F3373" s="247" t="str">
        <f>IF('TSA Input'!J3336="","",IF('TSA Input'!J3336="Yes",'TSA Input'!C3336,""))</f>
        <v/>
      </c>
      <c r="G3373" s="36" t="str">
        <f>IF('TSA Input'!J3336="","",IF('TSA Input'!J3336="Yes",'TSA Input'!D3336,""))</f>
        <v/>
      </c>
      <c r="H3373" s="37" t="str">
        <f>IF('TSA Input'!K3336="","",IF('TSA Input'!J3336="Yes",'TSA Input'!G3336,""))</f>
        <v/>
      </c>
      <c r="I3373" s="37" t="str">
        <f>IF('TSA Input'!L3336="","",IF('TSA Input'!J3336="Yes",'TSA Input'!F3336,""))</f>
        <v/>
      </c>
      <c r="J3373" s="39" t="str">
        <f t="shared" si="106"/>
        <v/>
      </c>
      <c r="K3373" s="257" t="str">
        <f>IF('TSA Input'!J3336="","",IF('TSA Input'!J3336="Yes",'TSA Input'!D3336,""))</f>
        <v/>
      </c>
      <c r="L3373" s="258" t="str">
        <f>IF('TSA Input'!J3336="","",IF('TSA Input'!J3336="Yes",'TSA Input'!G3336,""))</f>
        <v/>
      </c>
      <c r="M3373" s="258" t="str">
        <f>IF('TSA Input'!J3336="","",IF('TSA Input'!J3336="Yes",'TSA Input'!F3336,""))</f>
        <v/>
      </c>
      <c r="N3373" s="39" t="str">
        <f t="shared" si="107"/>
        <v/>
      </c>
      <c r="O3373" s="149" t="s">
        <v>11</v>
      </c>
      <c r="P3373" s="148" t="s">
        <v>11</v>
      </c>
      <c r="Q3373" s="1"/>
    </row>
    <row r="3374" spans="1:17" ht="15.75" hidden="1" customHeight="1">
      <c r="A3374" s="1" t="str">
        <f t="shared" si="1"/>
        <v/>
      </c>
      <c r="B3374" s="1"/>
      <c r="C3374" s="34" t="str">
        <f>IF('TSA Input'!J3337="","",IF('TSA Input'!J3337="Yes",'TSA Input'!B3337,"Ineligible"))</f>
        <v/>
      </c>
      <c r="D3374" s="246" t="str">
        <f>IF('TSA Input'!J3337="","",IF('TSA Input'!J3337="Yes",IF('TSA Input'!W3337="","",LEFT('TSA Input'!W3337,LEN('TSA Input'!W3337)-2)),""))</f>
        <v/>
      </c>
      <c r="E3374" s="246" t="str">
        <f>IF('TSA Input'!J3337="","",IF('TSA Input'!J3337="Yes",'TSA Input'!I3337,""))</f>
        <v/>
      </c>
      <c r="F3374" s="247" t="str">
        <f>IF('TSA Input'!J3337="","",IF('TSA Input'!J3337="Yes",'TSA Input'!C3337,""))</f>
        <v/>
      </c>
      <c r="G3374" s="36" t="str">
        <f>IF('TSA Input'!J3337="","",IF('TSA Input'!J3337="Yes",'TSA Input'!D3337,""))</f>
        <v/>
      </c>
      <c r="H3374" s="37" t="str">
        <f>IF('TSA Input'!K3337="","",IF('TSA Input'!J3337="Yes",'TSA Input'!G3337,""))</f>
        <v/>
      </c>
      <c r="I3374" s="37" t="str">
        <f>IF('TSA Input'!L3337="","",IF('TSA Input'!J3337="Yes",'TSA Input'!F3337,""))</f>
        <v/>
      </c>
      <c r="J3374" s="39" t="str">
        <f t="shared" si="106"/>
        <v/>
      </c>
      <c r="K3374" s="257" t="str">
        <f>IF('TSA Input'!J3337="","",IF('TSA Input'!J3337="Yes",'TSA Input'!D3337,""))</f>
        <v/>
      </c>
      <c r="L3374" s="258" t="str">
        <f>IF('TSA Input'!J3337="","",IF('TSA Input'!J3337="Yes",'TSA Input'!G3337,""))</f>
        <v/>
      </c>
      <c r="M3374" s="258" t="str">
        <f>IF('TSA Input'!J3337="","",IF('TSA Input'!J3337="Yes",'TSA Input'!F3337,""))</f>
        <v/>
      </c>
      <c r="N3374" s="39" t="str">
        <f t="shared" si="107"/>
        <v/>
      </c>
      <c r="O3374" s="149" t="s">
        <v>11</v>
      </c>
      <c r="P3374" s="148" t="s">
        <v>11</v>
      </c>
      <c r="Q3374" s="1"/>
    </row>
    <row r="3375" spans="1:17" ht="15.75" hidden="1" customHeight="1">
      <c r="A3375" s="1" t="str">
        <f t="shared" si="1"/>
        <v/>
      </c>
      <c r="B3375" s="1"/>
      <c r="C3375" s="34" t="str">
        <f>IF('TSA Input'!J3338="","",IF('TSA Input'!J3338="Yes",'TSA Input'!B3338,"Ineligible"))</f>
        <v/>
      </c>
      <c r="D3375" s="246" t="str">
        <f>IF('TSA Input'!J3338="","",IF('TSA Input'!J3338="Yes",IF('TSA Input'!W3338="","",LEFT('TSA Input'!W3338,LEN('TSA Input'!W3338)-2)),""))</f>
        <v/>
      </c>
      <c r="E3375" s="246" t="str">
        <f>IF('TSA Input'!J3338="","",IF('TSA Input'!J3338="Yes",'TSA Input'!I3338,""))</f>
        <v/>
      </c>
      <c r="F3375" s="247" t="str">
        <f>IF('TSA Input'!J3338="","",IF('TSA Input'!J3338="Yes",'TSA Input'!C3338,""))</f>
        <v/>
      </c>
      <c r="G3375" s="36" t="str">
        <f>IF('TSA Input'!J3338="","",IF('TSA Input'!J3338="Yes",'TSA Input'!D3338,""))</f>
        <v/>
      </c>
      <c r="H3375" s="37" t="str">
        <f>IF('TSA Input'!K3338="","",IF('TSA Input'!J3338="Yes",'TSA Input'!G3338,""))</f>
        <v/>
      </c>
      <c r="I3375" s="37" t="str">
        <f>IF('TSA Input'!L3338="","",IF('TSA Input'!J3338="Yes",'TSA Input'!F3338,""))</f>
        <v/>
      </c>
      <c r="J3375" s="39" t="str">
        <f t="shared" si="106"/>
        <v/>
      </c>
      <c r="K3375" s="257" t="str">
        <f>IF('TSA Input'!J3338="","",IF('TSA Input'!J3338="Yes",'TSA Input'!D3338,""))</f>
        <v/>
      </c>
      <c r="L3375" s="258" t="str">
        <f>IF('TSA Input'!J3338="","",IF('TSA Input'!J3338="Yes",'TSA Input'!G3338,""))</f>
        <v/>
      </c>
      <c r="M3375" s="258" t="str">
        <f>IF('TSA Input'!J3338="","",IF('TSA Input'!J3338="Yes",'TSA Input'!F3338,""))</f>
        <v/>
      </c>
      <c r="N3375" s="39" t="str">
        <f t="shared" si="107"/>
        <v/>
      </c>
      <c r="O3375" s="149" t="s">
        <v>11</v>
      </c>
      <c r="P3375" s="148" t="s">
        <v>11</v>
      </c>
      <c r="Q3375" s="1"/>
    </row>
    <row r="3376" spans="1:17" ht="15.75" hidden="1" customHeight="1">
      <c r="A3376" s="1" t="str">
        <f t="shared" si="1"/>
        <v/>
      </c>
      <c r="B3376" s="1"/>
      <c r="C3376" s="34" t="str">
        <f>IF('TSA Input'!J3339="","",IF('TSA Input'!J3339="Yes",'TSA Input'!B3339,"Ineligible"))</f>
        <v/>
      </c>
      <c r="D3376" s="246" t="str">
        <f>IF('TSA Input'!J3339="","",IF('TSA Input'!J3339="Yes",IF('TSA Input'!W3339="","",LEFT('TSA Input'!W3339,LEN('TSA Input'!W3339)-2)),""))</f>
        <v/>
      </c>
      <c r="E3376" s="246" t="str">
        <f>IF('TSA Input'!J3339="","",IF('TSA Input'!J3339="Yes",'TSA Input'!I3339,""))</f>
        <v/>
      </c>
      <c r="F3376" s="247" t="str">
        <f>IF('TSA Input'!J3339="","",IF('TSA Input'!J3339="Yes",'TSA Input'!C3339,""))</f>
        <v/>
      </c>
      <c r="G3376" s="36" t="str">
        <f>IF('TSA Input'!J3339="","",IF('TSA Input'!J3339="Yes",'TSA Input'!D3339,""))</f>
        <v/>
      </c>
      <c r="H3376" s="37" t="str">
        <f>IF('TSA Input'!K3339="","",IF('TSA Input'!J3339="Yes",'TSA Input'!G3339,""))</f>
        <v/>
      </c>
      <c r="I3376" s="37" t="str">
        <f>IF('TSA Input'!L3339="","",IF('TSA Input'!J3339="Yes",'TSA Input'!F3339,""))</f>
        <v/>
      </c>
      <c r="J3376" s="39" t="str">
        <f t="shared" si="106"/>
        <v/>
      </c>
      <c r="K3376" s="257" t="str">
        <f>IF('TSA Input'!J3339="","",IF('TSA Input'!J3339="Yes",'TSA Input'!D3339,""))</f>
        <v/>
      </c>
      <c r="L3376" s="258" t="str">
        <f>IF('TSA Input'!J3339="","",IF('TSA Input'!J3339="Yes",'TSA Input'!G3339,""))</f>
        <v/>
      </c>
      <c r="M3376" s="258" t="str">
        <f>IF('TSA Input'!J3339="","",IF('TSA Input'!J3339="Yes",'TSA Input'!F3339,""))</f>
        <v/>
      </c>
      <c r="N3376" s="39" t="str">
        <f t="shared" si="107"/>
        <v/>
      </c>
      <c r="O3376" s="149" t="s">
        <v>11</v>
      </c>
      <c r="P3376" s="148" t="s">
        <v>11</v>
      </c>
      <c r="Q3376" s="1"/>
    </row>
    <row r="3377" spans="1:17" ht="15.75" hidden="1" customHeight="1">
      <c r="A3377" s="1" t="str">
        <f t="shared" si="1"/>
        <v/>
      </c>
      <c r="B3377" s="1"/>
      <c r="C3377" s="34" t="str">
        <f>IF('TSA Input'!J3340="","",IF('TSA Input'!J3340="Yes",'TSA Input'!B3340,"Ineligible"))</f>
        <v/>
      </c>
      <c r="D3377" s="246" t="str">
        <f>IF('TSA Input'!J3340="","",IF('TSA Input'!J3340="Yes",IF('TSA Input'!W3340="","",LEFT('TSA Input'!W3340,LEN('TSA Input'!W3340)-2)),""))</f>
        <v/>
      </c>
      <c r="E3377" s="246" t="str">
        <f>IF('TSA Input'!J3340="","",IF('TSA Input'!J3340="Yes",'TSA Input'!I3340,""))</f>
        <v/>
      </c>
      <c r="F3377" s="247" t="str">
        <f>IF('TSA Input'!J3340="","",IF('TSA Input'!J3340="Yes",'TSA Input'!C3340,""))</f>
        <v/>
      </c>
      <c r="G3377" s="36" t="str">
        <f>IF('TSA Input'!J3340="","",IF('TSA Input'!J3340="Yes",'TSA Input'!D3340,""))</f>
        <v/>
      </c>
      <c r="H3377" s="37" t="str">
        <f>IF('TSA Input'!K3340="","",IF('TSA Input'!J3340="Yes",'TSA Input'!G3340,""))</f>
        <v/>
      </c>
      <c r="I3377" s="37" t="str">
        <f>IF('TSA Input'!L3340="","",IF('TSA Input'!J3340="Yes",'TSA Input'!F3340,""))</f>
        <v/>
      </c>
      <c r="J3377" s="39" t="str">
        <f t="shared" si="106"/>
        <v/>
      </c>
      <c r="K3377" s="257" t="str">
        <f>IF('TSA Input'!J3340="","",IF('TSA Input'!J3340="Yes",'TSA Input'!D3340,""))</f>
        <v/>
      </c>
      <c r="L3377" s="258" t="str">
        <f>IF('TSA Input'!J3340="","",IF('TSA Input'!J3340="Yes",'TSA Input'!G3340,""))</f>
        <v/>
      </c>
      <c r="M3377" s="258" t="str">
        <f>IF('TSA Input'!J3340="","",IF('TSA Input'!J3340="Yes",'TSA Input'!F3340,""))</f>
        <v/>
      </c>
      <c r="N3377" s="39" t="str">
        <f t="shared" si="107"/>
        <v/>
      </c>
      <c r="O3377" s="149" t="s">
        <v>11</v>
      </c>
      <c r="P3377" s="148" t="s">
        <v>11</v>
      </c>
      <c r="Q3377" s="1"/>
    </row>
    <row r="3378" spans="1:17" ht="15.75" hidden="1" customHeight="1">
      <c r="A3378" s="1" t="str">
        <f t="shared" si="1"/>
        <v/>
      </c>
      <c r="B3378" s="1"/>
      <c r="C3378" s="34" t="str">
        <f>IF('TSA Input'!J3341="","",IF('TSA Input'!J3341="Yes",'TSA Input'!B3341,"Ineligible"))</f>
        <v/>
      </c>
      <c r="D3378" s="246" t="str">
        <f>IF('TSA Input'!J3341="","",IF('TSA Input'!J3341="Yes",IF('TSA Input'!W3341="","",LEFT('TSA Input'!W3341,LEN('TSA Input'!W3341)-2)),""))</f>
        <v/>
      </c>
      <c r="E3378" s="246" t="str">
        <f>IF('TSA Input'!J3341="","",IF('TSA Input'!J3341="Yes",'TSA Input'!I3341,""))</f>
        <v/>
      </c>
      <c r="F3378" s="247" t="str">
        <f>IF('TSA Input'!J3341="","",IF('TSA Input'!J3341="Yes",'TSA Input'!C3341,""))</f>
        <v/>
      </c>
      <c r="G3378" s="36" t="str">
        <f>IF('TSA Input'!J3341="","",IF('TSA Input'!J3341="Yes",'TSA Input'!D3341,""))</f>
        <v/>
      </c>
      <c r="H3378" s="37" t="str">
        <f>IF('TSA Input'!K3341="","",IF('TSA Input'!J3341="Yes",'TSA Input'!G3341,""))</f>
        <v/>
      </c>
      <c r="I3378" s="37" t="str">
        <f>IF('TSA Input'!L3341="","",IF('TSA Input'!J3341="Yes",'TSA Input'!F3341,""))</f>
        <v/>
      </c>
      <c r="J3378" s="39" t="str">
        <f t="shared" si="106"/>
        <v/>
      </c>
      <c r="K3378" s="257" t="str">
        <f>IF('TSA Input'!J3341="","",IF('TSA Input'!J3341="Yes",'TSA Input'!D3341,""))</f>
        <v/>
      </c>
      <c r="L3378" s="258" t="str">
        <f>IF('TSA Input'!J3341="","",IF('TSA Input'!J3341="Yes",'TSA Input'!G3341,""))</f>
        <v/>
      </c>
      <c r="M3378" s="258" t="str">
        <f>IF('TSA Input'!J3341="","",IF('TSA Input'!J3341="Yes",'TSA Input'!F3341,""))</f>
        <v/>
      </c>
      <c r="N3378" s="39" t="str">
        <f t="shared" si="107"/>
        <v/>
      </c>
      <c r="O3378" s="149" t="s">
        <v>11</v>
      </c>
      <c r="P3378" s="148" t="s">
        <v>11</v>
      </c>
      <c r="Q3378" s="1"/>
    </row>
    <row r="3379" spans="1:17" ht="15.75" hidden="1" customHeight="1">
      <c r="A3379" s="1" t="str">
        <f t="shared" si="1"/>
        <v/>
      </c>
      <c r="B3379" s="1"/>
      <c r="C3379" s="34" t="str">
        <f>IF('TSA Input'!J3342="","",IF('TSA Input'!J3342="Yes",'TSA Input'!B3342,"Ineligible"))</f>
        <v/>
      </c>
      <c r="D3379" s="246" t="str">
        <f>IF('TSA Input'!J3342="","",IF('TSA Input'!J3342="Yes",IF('TSA Input'!W3342="","",LEFT('TSA Input'!W3342,LEN('TSA Input'!W3342)-2)),""))</f>
        <v/>
      </c>
      <c r="E3379" s="246" t="str">
        <f>IF('TSA Input'!J3342="","",IF('TSA Input'!J3342="Yes",'TSA Input'!I3342,""))</f>
        <v/>
      </c>
      <c r="F3379" s="247" t="str">
        <f>IF('TSA Input'!J3342="","",IF('TSA Input'!J3342="Yes",'TSA Input'!C3342,""))</f>
        <v/>
      </c>
      <c r="G3379" s="36" t="str">
        <f>IF('TSA Input'!J3342="","",IF('TSA Input'!J3342="Yes",'TSA Input'!D3342,""))</f>
        <v/>
      </c>
      <c r="H3379" s="37" t="str">
        <f>IF('TSA Input'!K3342="","",IF('TSA Input'!J3342="Yes",'TSA Input'!G3342,""))</f>
        <v/>
      </c>
      <c r="I3379" s="37" t="str">
        <f>IF('TSA Input'!L3342="","",IF('TSA Input'!J3342="Yes",'TSA Input'!F3342,""))</f>
        <v/>
      </c>
      <c r="J3379" s="39" t="str">
        <f t="shared" si="106"/>
        <v/>
      </c>
      <c r="K3379" s="257" t="str">
        <f>IF('TSA Input'!J3342="","",IF('TSA Input'!J3342="Yes",'TSA Input'!D3342,""))</f>
        <v/>
      </c>
      <c r="L3379" s="258" t="str">
        <f>IF('TSA Input'!J3342="","",IF('TSA Input'!J3342="Yes",'TSA Input'!G3342,""))</f>
        <v/>
      </c>
      <c r="M3379" s="258" t="str">
        <f>IF('TSA Input'!J3342="","",IF('TSA Input'!J3342="Yes",'TSA Input'!F3342,""))</f>
        <v/>
      </c>
      <c r="N3379" s="39" t="str">
        <f t="shared" si="107"/>
        <v/>
      </c>
      <c r="O3379" s="149" t="s">
        <v>11</v>
      </c>
      <c r="P3379" s="148" t="s">
        <v>11</v>
      </c>
      <c r="Q3379" s="1"/>
    </row>
    <row r="3380" spans="1:17" ht="15.75" hidden="1" customHeight="1">
      <c r="A3380" s="1" t="str">
        <f t="shared" si="1"/>
        <v/>
      </c>
      <c r="B3380" s="1"/>
      <c r="C3380" s="34" t="str">
        <f>IF('TSA Input'!J3343="","",IF('TSA Input'!J3343="Yes",'TSA Input'!B3343,"Ineligible"))</f>
        <v/>
      </c>
      <c r="D3380" s="246" t="str">
        <f>IF('TSA Input'!J3343="","",IF('TSA Input'!J3343="Yes",IF('TSA Input'!W3343="","",LEFT('TSA Input'!W3343,LEN('TSA Input'!W3343)-2)),""))</f>
        <v/>
      </c>
      <c r="E3380" s="246" t="str">
        <f>IF('TSA Input'!J3343="","",IF('TSA Input'!J3343="Yes",'TSA Input'!I3343,""))</f>
        <v/>
      </c>
      <c r="F3380" s="247" t="str">
        <f>IF('TSA Input'!J3343="","",IF('TSA Input'!J3343="Yes",'TSA Input'!C3343,""))</f>
        <v/>
      </c>
      <c r="G3380" s="36" t="str">
        <f>IF('TSA Input'!J3343="","",IF('TSA Input'!J3343="Yes",'TSA Input'!D3343,""))</f>
        <v/>
      </c>
      <c r="H3380" s="37" t="str">
        <f>IF('TSA Input'!K3343="","",IF('TSA Input'!J3343="Yes",'TSA Input'!G3343,""))</f>
        <v/>
      </c>
      <c r="I3380" s="37" t="str">
        <f>IF('TSA Input'!L3343="","",IF('TSA Input'!J3343="Yes",'TSA Input'!F3343,""))</f>
        <v/>
      </c>
      <c r="J3380" s="39" t="str">
        <f t="shared" si="106"/>
        <v/>
      </c>
      <c r="K3380" s="257" t="str">
        <f>IF('TSA Input'!J3343="","",IF('TSA Input'!J3343="Yes",'TSA Input'!D3343,""))</f>
        <v/>
      </c>
      <c r="L3380" s="258" t="str">
        <f>IF('TSA Input'!J3343="","",IF('TSA Input'!J3343="Yes",'TSA Input'!G3343,""))</f>
        <v/>
      </c>
      <c r="M3380" s="258" t="str">
        <f>IF('TSA Input'!J3343="","",IF('TSA Input'!J3343="Yes",'TSA Input'!F3343,""))</f>
        <v/>
      </c>
      <c r="N3380" s="39" t="str">
        <f t="shared" si="107"/>
        <v/>
      </c>
      <c r="O3380" s="149" t="s">
        <v>11</v>
      </c>
      <c r="P3380" s="148" t="s">
        <v>11</v>
      </c>
      <c r="Q3380" s="1"/>
    </row>
    <row r="3381" spans="1:17" ht="15.75" hidden="1" customHeight="1">
      <c r="A3381" s="1" t="str">
        <f t="shared" si="1"/>
        <v/>
      </c>
      <c r="B3381" s="1"/>
      <c r="C3381" s="34" t="str">
        <f>IF('TSA Input'!J3344="","",IF('TSA Input'!J3344="Yes",'TSA Input'!B3344,"Ineligible"))</f>
        <v/>
      </c>
      <c r="D3381" s="246" t="str">
        <f>IF('TSA Input'!J3344="","",IF('TSA Input'!J3344="Yes",IF('TSA Input'!W3344="","",LEFT('TSA Input'!W3344,LEN('TSA Input'!W3344)-2)),""))</f>
        <v/>
      </c>
      <c r="E3381" s="246" t="str">
        <f>IF('TSA Input'!J3344="","",IF('TSA Input'!J3344="Yes",'TSA Input'!I3344,""))</f>
        <v/>
      </c>
      <c r="F3381" s="247" t="str">
        <f>IF('TSA Input'!J3344="","",IF('TSA Input'!J3344="Yes",'TSA Input'!C3344,""))</f>
        <v/>
      </c>
      <c r="G3381" s="36" t="str">
        <f>IF('TSA Input'!J3344="","",IF('TSA Input'!J3344="Yes",'TSA Input'!D3344,""))</f>
        <v/>
      </c>
      <c r="H3381" s="37" t="str">
        <f>IF('TSA Input'!K3344="","",IF('TSA Input'!J3344="Yes",'TSA Input'!G3344,""))</f>
        <v/>
      </c>
      <c r="I3381" s="37" t="str">
        <f>IF('TSA Input'!L3344="","",IF('TSA Input'!J3344="Yes",'TSA Input'!F3344,""))</f>
        <v/>
      </c>
      <c r="J3381" s="39" t="str">
        <f t="shared" si="106"/>
        <v/>
      </c>
      <c r="K3381" s="257" t="str">
        <f>IF('TSA Input'!J3344="","",IF('TSA Input'!J3344="Yes",'TSA Input'!D3344,""))</f>
        <v/>
      </c>
      <c r="L3381" s="258" t="str">
        <f>IF('TSA Input'!J3344="","",IF('TSA Input'!J3344="Yes",'TSA Input'!G3344,""))</f>
        <v/>
      </c>
      <c r="M3381" s="258" t="str">
        <f>IF('TSA Input'!J3344="","",IF('TSA Input'!J3344="Yes",'TSA Input'!F3344,""))</f>
        <v/>
      </c>
      <c r="N3381" s="39" t="str">
        <f t="shared" si="107"/>
        <v/>
      </c>
      <c r="O3381" s="149" t="s">
        <v>11</v>
      </c>
      <c r="P3381" s="148" t="s">
        <v>11</v>
      </c>
      <c r="Q3381" s="1"/>
    </row>
    <row r="3382" spans="1:17" ht="15.75" hidden="1" customHeight="1">
      <c r="A3382" s="1" t="str">
        <f t="shared" si="1"/>
        <v/>
      </c>
      <c r="B3382" s="1"/>
      <c r="C3382" s="34" t="str">
        <f>IF('TSA Input'!J3345="","",IF('TSA Input'!J3345="Yes",'TSA Input'!B3345,"Ineligible"))</f>
        <v/>
      </c>
      <c r="D3382" s="246" t="str">
        <f>IF('TSA Input'!J3345="","",IF('TSA Input'!J3345="Yes",IF('TSA Input'!W3345="","",LEFT('TSA Input'!W3345,LEN('TSA Input'!W3345)-2)),""))</f>
        <v/>
      </c>
      <c r="E3382" s="246" t="str">
        <f>IF('TSA Input'!J3345="","",IF('TSA Input'!J3345="Yes",'TSA Input'!I3345,""))</f>
        <v/>
      </c>
      <c r="F3382" s="247" t="str">
        <f>IF('TSA Input'!J3345="","",IF('TSA Input'!J3345="Yes",'TSA Input'!C3345,""))</f>
        <v/>
      </c>
      <c r="G3382" s="36" t="str">
        <f>IF('TSA Input'!J3345="","",IF('TSA Input'!J3345="Yes",'TSA Input'!D3345,""))</f>
        <v/>
      </c>
      <c r="H3382" s="37" t="str">
        <f>IF('TSA Input'!K3345="","",IF('TSA Input'!J3345="Yes",'TSA Input'!G3345,""))</f>
        <v/>
      </c>
      <c r="I3382" s="37" t="str">
        <f>IF('TSA Input'!L3345="","",IF('TSA Input'!J3345="Yes",'TSA Input'!F3345,""))</f>
        <v/>
      </c>
      <c r="J3382" s="39" t="str">
        <f t="shared" si="106"/>
        <v/>
      </c>
      <c r="K3382" s="257" t="str">
        <f>IF('TSA Input'!J3345="","",IF('TSA Input'!J3345="Yes",'TSA Input'!D3345,""))</f>
        <v/>
      </c>
      <c r="L3382" s="258" t="str">
        <f>IF('TSA Input'!J3345="","",IF('TSA Input'!J3345="Yes",'TSA Input'!G3345,""))</f>
        <v/>
      </c>
      <c r="M3382" s="258" t="str">
        <f>IF('TSA Input'!J3345="","",IF('TSA Input'!J3345="Yes",'TSA Input'!F3345,""))</f>
        <v/>
      </c>
      <c r="N3382" s="39" t="str">
        <f t="shared" si="107"/>
        <v/>
      </c>
      <c r="O3382" s="149" t="s">
        <v>11</v>
      </c>
      <c r="P3382" s="148" t="s">
        <v>11</v>
      </c>
      <c r="Q3382" s="1"/>
    </row>
    <row r="3383" spans="1:17" ht="15.75" hidden="1" customHeight="1">
      <c r="A3383" s="1" t="str">
        <f t="shared" si="1"/>
        <v/>
      </c>
      <c r="B3383" s="1"/>
      <c r="C3383" s="34" t="str">
        <f>IF('TSA Input'!J3346="","",IF('TSA Input'!J3346="Yes",'TSA Input'!B3346,"Ineligible"))</f>
        <v/>
      </c>
      <c r="D3383" s="246" t="str">
        <f>IF('TSA Input'!J3346="","",IF('TSA Input'!J3346="Yes",IF('TSA Input'!W3346="","",LEFT('TSA Input'!W3346,LEN('TSA Input'!W3346)-2)),""))</f>
        <v/>
      </c>
      <c r="E3383" s="246" t="str">
        <f>IF('TSA Input'!J3346="","",IF('TSA Input'!J3346="Yes",'TSA Input'!I3346,""))</f>
        <v/>
      </c>
      <c r="F3383" s="247" t="str">
        <f>IF('TSA Input'!J3346="","",IF('TSA Input'!J3346="Yes",'TSA Input'!C3346,""))</f>
        <v/>
      </c>
      <c r="G3383" s="36" t="str">
        <f>IF('TSA Input'!J3346="","",IF('TSA Input'!J3346="Yes",'TSA Input'!D3346,""))</f>
        <v/>
      </c>
      <c r="H3383" s="37" t="str">
        <f>IF('TSA Input'!K3346="","",IF('TSA Input'!J3346="Yes",'TSA Input'!G3346,""))</f>
        <v/>
      </c>
      <c r="I3383" s="37" t="str">
        <f>IF('TSA Input'!L3346="","",IF('TSA Input'!J3346="Yes",'TSA Input'!F3346,""))</f>
        <v/>
      </c>
      <c r="J3383" s="39" t="str">
        <f t="shared" si="106"/>
        <v/>
      </c>
      <c r="K3383" s="257" t="str">
        <f>IF('TSA Input'!J3346="","",IF('TSA Input'!J3346="Yes",'TSA Input'!D3346,""))</f>
        <v/>
      </c>
      <c r="L3383" s="258" t="str">
        <f>IF('TSA Input'!J3346="","",IF('TSA Input'!J3346="Yes",'TSA Input'!G3346,""))</f>
        <v/>
      </c>
      <c r="M3383" s="258" t="str">
        <f>IF('TSA Input'!J3346="","",IF('TSA Input'!J3346="Yes",'TSA Input'!F3346,""))</f>
        <v/>
      </c>
      <c r="N3383" s="39" t="str">
        <f t="shared" si="107"/>
        <v/>
      </c>
      <c r="O3383" s="149" t="s">
        <v>11</v>
      </c>
      <c r="P3383" s="148" t="s">
        <v>11</v>
      </c>
      <c r="Q3383" s="1"/>
    </row>
    <row r="3384" spans="1:17" ht="15.75" hidden="1" customHeight="1">
      <c r="A3384" s="1" t="str">
        <f t="shared" si="1"/>
        <v/>
      </c>
      <c r="B3384" s="1"/>
      <c r="C3384" s="34" t="str">
        <f>IF('TSA Input'!J3347="","",IF('TSA Input'!J3347="Yes",'TSA Input'!B3347,"Ineligible"))</f>
        <v/>
      </c>
      <c r="D3384" s="246" t="str">
        <f>IF('TSA Input'!J3347="","",IF('TSA Input'!J3347="Yes",IF('TSA Input'!W3347="","",LEFT('TSA Input'!W3347,LEN('TSA Input'!W3347)-2)),""))</f>
        <v/>
      </c>
      <c r="E3384" s="246" t="str">
        <f>IF('TSA Input'!J3347="","",IF('TSA Input'!J3347="Yes",'TSA Input'!I3347,""))</f>
        <v/>
      </c>
      <c r="F3384" s="247" t="str">
        <f>IF('TSA Input'!J3347="","",IF('TSA Input'!J3347="Yes",'TSA Input'!C3347,""))</f>
        <v/>
      </c>
      <c r="G3384" s="36" t="str">
        <f>IF('TSA Input'!J3347="","",IF('TSA Input'!J3347="Yes",'TSA Input'!D3347,""))</f>
        <v/>
      </c>
      <c r="H3384" s="37" t="str">
        <f>IF('TSA Input'!K3347="","",IF('TSA Input'!J3347="Yes",'TSA Input'!G3347,""))</f>
        <v/>
      </c>
      <c r="I3384" s="37" t="str">
        <f>IF('TSA Input'!L3347="","",IF('TSA Input'!J3347="Yes",'TSA Input'!F3347,""))</f>
        <v/>
      </c>
      <c r="J3384" s="39" t="str">
        <f t="shared" si="106"/>
        <v/>
      </c>
      <c r="K3384" s="257" t="str">
        <f>IF('TSA Input'!J3347="","",IF('TSA Input'!J3347="Yes",'TSA Input'!D3347,""))</f>
        <v/>
      </c>
      <c r="L3384" s="258" t="str">
        <f>IF('TSA Input'!J3347="","",IF('TSA Input'!J3347="Yes",'TSA Input'!G3347,""))</f>
        <v/>
      </c>
      <c r="M3384" s="258" t="str">
        <f>IF('TSA Input'!J3347="","",IF('TSA Input'!J3347="Yes",'TSA Input'!F3347,""))</f>
        <v/>
      </c>
      <c r="N3384" s="39" t="str">
        <f t="shared" si="107"/>
        <v/>
      </c>
      <c r="O3384" s="149" t="s">
        <v>11</v>
      </c>
      <c r="P3384" s="148" t="s">
        <v>11</v>
      </c>
      <c r="Q3384" s="1"/>
    </row>
    <row r="3385" spans="1:17" ht="15.75" hidden="1" customHeight="1">
      <c r="A3385" s="1" t="str">
        <f t="shared" si="1"/>
        <v/>
      </c>
      <c r="B3385" s="1"/>
      <c r="C3385" s="34" t="str">
        <f>IF('TSA Input'!J3348="","",IF('TSA Input'!J3348="Yes",'TSA Input'!B3348,"Ineligible"))</f>
        <v/>
      </c>
      <c r="D3385" s="246" t="str">
        <f>IF('TSA Input'!J3348="","",IF('TSA Input'!J3348="Yes",IF('TSA Input'!W3348="","",LEFT('TSA Input'!W3348,LEN('TSA Input'!W3348)-2)),""))</f>
        <v/>
      </c>
      <c r="E3385" s="246" t="str">
        <f>IF('TSA Input'!J3348="","",IF('TSA Input'!J3348="Yes",'TSA Input'!I3348,""))</f>
        <v/>
      </c>
      <c r="F3385" s="247" t="str">
        <f>IF('TSA Input'!J3348="","",IF('TSA Input'!J3348="Yes",'TSA Input'!C3348,""))</f>
        <v/>
      </c>
      <c r="G3385" s="36" t="str">
        <f>IF('TSA Input'!J3348="","",IF('TSA Input'!J3348="Yes",'TSA Input'!D3348,""))</f>
        <v/>
      </c>
      <c r="H3385" s="37" t="str">
        <f>IF('TSA Input'!K3348="","",IF('TSA Input'!J3348="Yes",'TSA Input'!G3348,""))</f>
        <v/>
      </c>
      <c r="I3385" s="37" t="str">
        <f>IF('TSA Input'!L3348="","",IF('TSA Input'!J3348="Yes",'TSA Input'!F3348,""))</f>
        <v/>
      </c>
      <c r="J3385" s="39" t="str">
        <f t="shared" si="106"/>
        <v/>
      </c>
      <c r="K3385" s="257" t="str">
        <f>IF('TSA Input'!J3348="","",IF('TSA Input'!J3348="Yes",'TSA Input'!D3348,""))</f>
        <v/>
      </c>
      <c r="L3385" s="258" t="str">
        <f>IF('TSA Input'!J3348="","",IF('TSA Input'!J3348="Yes",'TSA Input'!G3348,""))</f>
        <v/>
      </c>
      <c r="M3385" s="258" t="str">
        <f>IF('TSA Input'!J3348="","",IF('TSA Input'!J3348="Yes",'TSA Input'!F3348,""))</f>
        <v/>
      </c>
      <c r="N3385" s="39" t="str">
        <f t="shared" si="107"/>
        <v/>
      </c>
      <c r="O3385" s="149" t="s">
        <v>11</v>
      </c>
      <c r="P3385" s="148" t="s">
        <v>11</v>
      </c>
      <c r="Q3385" s="1"/>
    </row>
    <row r="3386" spans="1:17" ht="15.75" hidden="1" customHeight="1">
      <c r="A3386" s="1" t="str">
        <f t="shared" si="1"/>
        <v/>
      </c>
      <c r="B3386" s="1"/>
      <c r="C3386" s="34" t="str">
        <f>IF('TSA Input'!J3349="","",IF('TSA Input'!J3349="Yes",'TSA Input'!B3349,"Ineligible"))</f>
        <v/>
      </c>
      <c r="D3386" s="246" t="str">
        <f>IF('TSA Input'!J3349="","",IF('TSA Input'!J3349="Yes",IF('TSA Input'!W3349="","",LEFT('TSA Input'!W3349,LEN('TSA Input'!W3349)-2)),""))</f>
        <v/>
      </c>
      <c r="E3386" s="246" t="str">
        <f>IF('TSA Input'!J3349="","",IF('TSA Input'!J3349="Yes",'TSA Input'!I3349,""))</f>
        <v/>
      </c>
      <c r="F3386" s="247" t="str">
        <f>IF('TSA Input'!J3349="","",IF('TSA Input'!J3349="Yes",'TSA Input'!C3349,""))</f>
        <v/>
      </c>
      <c r="G3386" s="36" t="str">
        <f>IF('TSA Input'!J3349="","",IF('TSA Input'!J3349="Yes",'TSA Input'!D3349,""))</f>
        <v/>
      </c>
      <c r="H3386" s="37" t="str">
        <f>IF('TSA Input'!K3349="","",IF('TSA Input'!J3349="Yes",'TSA Input'!G3349,""))</f>
        <v/>
      </c>
      <c r="I3386" s="37" t="str">
        <f>IF('TSA Input'!L3349="","",IF('TSA Input'!J3349="Yes",'TSA Input'!F3349,""))</f>
        <v/>
      </c>
      <c r="J3386" s="39" t="str">
        <f t="shared" si="106"/>
        <v/>
      </c>
      <c r="K3386" s="257" t="str">
        <f>IF('TSA Input'!J3349="","",IF('TSA Input'!J3349="Yes",'TSA Input'!D3349,""))</f>
        <v/>
      </c>
      <c r="L3386" s="258" t="str">
        <f>IF('TSA Input'!J3349="","",IF('TSA Input'!J3349="Yes",'TSA Input'!G3349,""))</f>
        <v/>
      </c>
      <c r="M3386" s="258" t="str">
        <f>IF('TSA Input'!J3349="","",IF('TSA Input'!J3349="Yes",'TSA Input'!F3349,""))</f>
        <v/>
      </c>
      <c r="N3386" s="39" t="str">
        <f t="shared" si="107"/>
        <v/>
      </c>
      <c r="O3386" s="149" t="s">
        <v>11</v>
      </c>
      <c r="P3386" s="148" t="s">
        <v>11</v>
      </c>
      <c r="Q3386" s="1"/>
    </row>
    <row r="3387" spans="1:17" ht="15.75" hidden="1" customHeight="1">
      <c r="A3387" s="1" t="str">
        <f t="shared" si="1"/>
        <v/>
      </c>
      <c r="B3387" s="1"/>
      <c r="C3387" s="34" t="str">
        <f>IF('TSA Input'!J3350="","",IF('TSA Input'!J3350="Yes",'TSA Input'!B3350,"Ineligible"))</f>
        <v/>
      </c>
      <c r="D3387" s="246" t="str">
        <f>IF('TSA Input'!J3350="","",IF('TSA Input'!J3350="Yes",IF('TSA Input'!W3350="","",LEFT('TSA Input'!W3350,LEN('TSA Input'!W3350)-2)),""))</f>
        <v/>
      </c>
      <c r="E3387" s="246" t="str">
        <f>IF('TSA Input'!J3350="","",IF('TSA Input'!J3350="Yes",'TSA Input'!I3350,""))</f>
        <v/>
      </c>
      <c r="F3387" s="247" t="str">
        <f>IF('TSA Input'!J3350="","",IF('TSA Input'!J3350="Yes",'TSA Input'!C3350,""))</f>
        <v/>
      </c>
      <c r="G3387" s="36" t="str">
        <f>IF('TSA Input'!J3350="","",IF('TSA Input'!J3350="Yes",'TSA Input'!D3350,""))</f>
        <v/>
      </c>
      <c r="H3387" s="37" t="str">
        <f>IF('TSA Input'!K3350="","",IF('TSA Input'!J3350="Yes",'TSA Input'!G3350,""))</f>
        <v/>
      </c>
      <c r="I3387" s="37" t="str">
        <f>IF('TSA Input'!L3350="","",IF('TSA Input'!J3350="Yes",'TSA Input'!F3350,""))</f>
        <v/>
      </c>
      <c r="J3387" s="39" t="str">
        <f t="shared" si="106"/>
        <v/>
      </c>
      <c r="K3387" s="257" t="str">
        <f>IF('TSA Input'!J3350="","",IF('TSA Input'!J3350="Yes",'TSA Input'!D3350,""))</f>
        <v/>
      </c>
      <c r="L3387" s="258" t="str">
        <f>IF('TSA Input'!J3350="","",IF('TSA Input'!J3350="Yes",'TSA Input'!G3350,""))</f>
        <v/>
      </c>
      <c r="M3387" s="258" t="str">
        <f>IF('TSA Input'!J3350="","",IF('TSA Input'!J3350="Yes",'TSA Input'!F3350,""))</f>
        <v/>
      </c>
      <c r="N3387" s="39" t="str">
        <f t="shared" si="107"/>
        <v/>
      </c>
      <c r="O3387" s="149" t="s">
        <v>11</v>
      </c>
      <c r="P3387" s="148" t="s">
        <v>11</v>
      </c>
      <c r="Q3387" s="1"/>
    </row>
    <row r="3388" spans="1:17" ht="15.75" hidden="1" customHeight="1">
      <c r="A3388" s="1" t="str">
        <f t="shared" si="1"/>
        <v/>
      </c>
      <c r="B3388" s="1"/>
      <c r="C3388" s="34" t="str">
        <f>IF('TSA Input'!J3351="","",IF('TSA Input'!J3351="Yes",'TSA Input'!B3351,"Ineligible"))</f>
        <v/>
      </c>
      <c r="D3388" s="246" t="str">
        <f>IF('TSA Input'!J3351="","",IF('TSA Input'!J3351="Yes",IF('TSA Input'!W3351="","",LEFT('TSA Input'!W3351,LEN('TSA Input'!W3351)-2)),""))</f>
        <v/>
      </c>
      <c r="E3388" s="246" t="str">
        <f>IF('TSA Input'!J3351="","",IF('TSA Input'!J3351="Yes",'TSA Input'!I3351,""))</f>
        <v/>
      </c>
      <c r="F3388" s="247" t="str">
        <f>IF('TSA Input'!J3351="","",IF('TSA Input'!J3351="Yes",'TSA Input'!C3351,""))</f>
        <v/>
      </c>
      <c r="G3388" s="36" t="str">
        <f>IF('TSA Input'!J3351="","",IF('TSA Input'!J3351="Yes",'TSA Input'!D3351,""))</f>
        <v/>
      </c>
      <c r="H3388" s="37" t="str">
        <f>IF('TSA Input'!K3351="","",IF('TSA Input'!J3351="Yes",'TSA Input'!G3351,""))</f>
        <v/>
      </c>
      <c r="I3388" s="37" t="str">
        <f>IF('TSA Input'!L3351="","",IF('TSA Input'!J3351="Yes",'TSA Input'!F3351,""))</f>
        <v/>
      </c>
      <c r="J3388" s="39" t="str">
        <f t="shared" si="106"/>
        <v/>
      </c>
      <c r="K3388" s="257" t="str">
        <f>IF('TSA Input'!J3351="","",IF('TSA Input'!J3351="Yes",'TSA Input'!D3351,""))</f>
        <v/>
      </c>
      <c r="L3388" s="258" t="str">
        <f>IF('TSA Input'!J3351="","",IF('TSA Input'!J3351="Yes",'TSA Input'!G3351,""))</f>
        <v/>
      </c>
      <c r="M3388" s="258" t="str">
        <f>IF('TSA Input'!J3351="","",IF('TSA Input'!J3351="Yes",'TSA Input'!F3351,""))</f>
        <v/>
      </c>
      <c r="N3388" s="39" t="str">
        <f t="shared" si="107"/>
        <v/>
      </c>
      <c r="O3388" s="149" t="s">
        <v>11</v>
      </c>
      <c r="P3388" s="148" t="s">
        <v>11</v>
      </c>
      <c r="Q3388" s="1"/>
    </row>
    <row r="3389" spans="1:17" ht="15.75" hidden="1" customHeight="1">
      <c r="A3389" s="1" t="str">
        <f t="shared" si="1"/>
        <v/>
      </c>
      <c r="B3389" s="1"/>
      <c r="C3389" s="34" t="str">
        <f>IF('TSA Input'!J3352="","",IF('TSA Input'!J3352="Yes",'TSA Input'!B3352,"Ineligible"))</f>
        <v/>
      </c>
      <c r="D3389" s="246" t="str">
        <f>IF('TSA Input'!J3352="","",IF('TSA Input'!J3352="Yes",IF('TSA Input'!W3352="","",LEFT('TSA Input'!W3352,LEN('TSA Input'!W3352)-2)),""))</f>
        <v/>
      </c>
      <c r="E3389" s="246" t="str">
        <f>IF('TSA Input'!J3352="","",IF('TSA Input'!J3352="Yes",'TSA Input'!I3352,""))</f>
        <v/>
      </c>
      <c r="F3389" s="247" t="str">
        <f>IF('TSA Input'!J3352="","",IF('TSA Input'!J3352="Yes",'TSA Input'!C3352,""))</f>
        <v/>
      </c>
      <c r="G3389" s="36" t="str">
        <f>IF('TSA Input'!J3352="","",IF('TSA Input'!J3352="Yes",'TSA Input'!D3352,""))</f>
        <v/>
      </c>
      <c r="H3389" s="37" t="str">
        <f>IF('TSA Input'!K3352="","",IF('TSA Input'!J3352="Yes",'TSA Input'!G3352,""))</f>
        <v/>
      </c>
      <c r="I3389" s="37" t="str">
        <f>IF('TSA Input'!L3352="","",IF('TSA Input'!J3352="Yes",'TSA Input'!F3352,""))</f>
        <v/>
      </c>
      <c r="J3389" s="39" t="str">
        <f t="shared" si="106"/>
        <v/>
      </c>
      <c r="K3389" s="257" t="str">
        <f>IF('TSA Input'!J3352="","",IF('TSA Input'!J3352="Yes",'TSA Input'!D3352,""))</f>
        <v/>
      </c>
      <c r="L3389" s="258" t="str">
        <f>IF('TSA Input'!J3352="","",IF('TSA Input'!J3352="Yes",'TSA Input'!G3352,""))</f>
        <v/>
      </c>
      <c r="M3389" s="258" t="str">
        <f>IF('TSA Input'!J3352="","",IF('TSA Input'!J3352="Yes",'TSA Input'!F3352,""))</f>
        <v/>
      </c>
      <c r="N3389" s="39" t="str">
        <f t="shared" si="107"/>
        <v/>
      </c>
      <c r="O3389" s="149" t="s">
        <v>11</v>
      </c>
      <c r="P3389" s="148" t="s">
        <v>11</v>
      </c>
      <c r="Q3389" s="1"/>
    </row>
    <row r="3390" spans="1:17" ht="15.75" hidden="1" customHeight="1">
      <c r="A3390" s="1" t="str">
        <f t="shared" si="1"/>
        <v/>
      </c>
      <c r="B3390" s="1"/>
      <c r="C3390" s="34" t="str">
        <f>IF('TSA Input'!J3353="","",IF('TSA Input'!J3353="Yes",'TSA Input'!B3353,"Ineligible"))</f>
        <v/>
      </c>
      <c r="D3390" s="246" t="str">
        <f>IF('TSA Input'!J3353="","",IF('TSA Input'!J3353="Yes",IF('TSA Input'!W3353="","",LEFT('TSA Input'!W3353,LEN('TSA Input'!W3353)-2)),""))</f>
        <v/>
      </c>
      <c r="E3390" s="246" t="str">
        <f>IF('TSA Input'!J3353="","",IF('TSA Input'!J3353="Yes",'TSA Input'!I3353,""))</f>
        <v/>
      </c>
      <c r="F3390" s="247" t="str">
        <f>IF('TSA Input'!J3353="","",IF('TSA Input'!J3353="Yes",'TSA Input'!C3353,""))</f>
        <v/>
      </c>
      <c r="G3390" s="36" t="str">
        <f>IF('TSA Input'!J3353="","",IF('TSA Input'!J3353="Yes",'TSA Input'!D3353,""))</f>
        <v/>
      </c>
      <c r="H3390" s="37" t="str">
        <f>IF('TSA Input'!K3353="","",IF('TSA Input'!J3353="Yes",'TSA Input'!G3353,""))</f>
        <v/>
      </c>
      <c r="I3390" s="37" t="str">
        <f>IF('TSA Input'!L3353="","",IF('TSA Input'!J3353="Yes",'TSA Input'!F3353,""))</f>
        <v/>
      </c>
      <c r="J3390" s="39" t="str">
        <f t="shared" si="106"/>
        <v/>
      </c>
      <c r="K3390" s="257" t="str">
        <f>IF('TSA Input'!J3353="","",IF('TSA Input'!J3353="Yes",'TSA Input'!D3353,""))</f>
        <v/>
      </c>
      <c r="L3390" s="258" t="str">
        <f>IF('TSA Input'!J3353="","",IF('TSA Input'!J3353="Yes",'TSA Input'!G3353,""))</f>
        <v/>
      </c>
      <c r="M3390" s="258" t="str">
        <f>IF('TSA Input'!J3353="","",IF('TSA Input'!J3353="Yes",'TSA Input'!F3353,""))</f>
        <v/>
      </c>
      <c r="N3390" s="39" t="str">
        <f t="shared" si="107"/>
        <v/>
      </c>
      <c r="O3390" s="149" t="s">
        <v>11</v>
      </c>
      <c r="P3390" s="148" t="s">
        <v>11</v>
      </c>
      <c r="Q3390" s="1"/>
    </row>
    <row r="3391" spans="1:17" ht="15.75" hidden="1" customHeight="1">
      <c r="A3391" s="1" t="str">
        <f t="shared" si="1"/>
        <v/>
      </c>
      <c r="B3391" s="1"/>
      <c r="C3391" s="34" t="str">
        <f>IF('TSA Input'!J3354="","",IF('TSA Input'!J3354="Yes",'TSA Input'!B3354,"Ineligible"))</f>
        <v/>
      </c>
      <c r="D3391" s="246" t="str">
        <f>IF('TSA Input'!J3354="","",IF('TSA Input'!J3354="Yes",IF('TSA Input'!W3354="","",LEFT('TSA Input'!W3354,LEN('TSA Input'!W3354)-2)),""))</f>
        <v/>
      </c>
      <c r="E3391" s="246" t="str">
        <f>IF('TSA Input'!J3354="","",IF('TSA Input'!J3354="Yes",'TSA Input'!I3354,""))</f>
        <v/>
      </c>
      <c r="F3391" s="247" t="str">
        <f>IF('TSA Input'!J3354="","",IF('TSA Input'!J3354="Yes",'TSA Input'!C3354,""))</f>
        <v/>
      </c>
      <c r="G3391" s="36" t="str">
        <f>IF('TSA Input'!J3354="","",IF('TSA Input'!J3354="Yes",'TSA Input'!D3354,""))</f>
        <v/>
      </c>
      <c r="H3391" s="37" t="str">
        <f>IF('TSA Input'!K3354="","",IF('TSA Input'!J3354="Yes",'TSA Input'!G3354,""))</f>
        <v/>
      </c>
      <c r="I3391" s="37" t="str">
        <f>IF('TSA Input'!L3354="","",IF('TSA Input'!J3354="Yes",'TSA Input'!F3354,""))</f>
        <v/>
      </c>
      <c r="J3391" s="39" t="str">
        <f t="shared" si="106"/>
        <v/>
      </c>
      <c r="K3391" s="257" t="str">
        <f>IF('TSA Input'!J3354="","",IF('TSA Input'!J3354="Yes",'TSA Input'!D3354,""))</f>
        <v/>
      </c>
      <c r="L3391" s="258" t="str">
        <f>IF('TSA Input'!J3354="","",IF('TSA Input'!J3354="Yes",'TSA Input'!G3354,""))</f>
        <v/>
      </c>
      <c r="M3391" s="258" t="str">
        <f>IF('TSA Input'!J3354="","",IF('TSA Input'!J3354="Yes",'TSA Input'!F3354,""))</f>
        <v/>
      </c>
      <c r="N3391" s="39" t="str">
        <f t="shared" si="107"/>
        <v/>
      </c>
      <c r="O3391" s="149" t="s">
        <v>11</v>
      </c>
      <c r="P3391" s="148" t="s">
        <v>11</v>
      </c>
      <c r="Q3391" s="1"/>
    </row>
    <row r="3392" spans="1:17" ht="15.75" hidden="1" customHeight="1">
      <c r="A3392" s="1" t="str">
        <f t="shared" si="1"/>
        <v/>
      </c>
      <c r="B3392" s="1"/>
      <c r="C3392" s="34" t="str">
        <f>IF('TSA Input'!J3355="","",IF('TSA Input'!J3355="Yes",'TSA Input'!B3355,"Ineligible"))</f>
        <v/>
      </c>
      <c r="D3392" s="246" t="str">
        <f>IF('TSA Input'!J3355="","",IF('TSA Input'!J3355="Yes",IF('TSA Input'!W3355="","",LEFT('TSA Input'!W3355,LEN('TSA Input'!W3355)-2)),""))</f>
        <v/>
      </c>
      <c r="E3392" s="246" t="str">
        <f>IF('TSA Input'!J3355="","",IF('TSA Input'!J3355="Yes",'TSA Input'!I3355,""))</f>
        <v/>
      </c>
      <c r="F3392" s="247" t="str">
        <f>IF('TSA Input'!J3355="","",IF('TSA Input'!J3355="Yes",'TSA Input'!C3355,""))</f>
        <v/>
      </c>
      <c r="G3392" s="36" t="str">
        <f>IF('TSA Input'!J3355="","",IF('TSA Input'!J3355="Yes",'TSA Input'!D3355,""))</f>
        <v/>
      </c>
      <c r="H3392" s="37" t="str">
        <f>IF('TSA Input'!K3355="","",IF('TSA Input'!J3355="Yes",'TSA Input'!G3355,""))</f>
        <v/>
      </c>
      <c r="I3392" s="37" t="str">
        <f>IF('TSA Input'!L3355="","",IF('TSA Input'!J3355="Yes",'TSA Input'!F3355,""))</f>
        <v/>
      </c>
      <c r="J3392" s="39" t="str">
        <f t="shared" si="106"/>
        <v/>
      </c>
      <c r="K3392" s="257" t="str">
        <f>IF('TSA Input'!J3355="","",IF('TSA Input'!J3355="Yes",'TSA Input'!D3355,""))</f>
        <v/>
      </c>
      <c r="L3392" s="258" t="str">
        <f>IF('TSA Input'!J3355="","",IF('TSA Input'!J3355="Yes",'TSA Input'!G3355,""))</f>
        <v/>
      </c>
      <c r="M3392" s="258" t="str">
        <f>IF('TSA Input'!J3355="","",IF('TSA Input'!J3355="Yes",'TSA Input'!F3355,""))</f>
        <v/>
      </c>
      <c r="N3392" s="39" t="str">
        <f t="shared" si="107"/>
        <v/>
      </c>
      <c r="O3392" s="149" t="s">
        <v>11</v>
      </c>
      <c r="P3392" s="148" t="s">
        <v>11</v>
      </c>
      <c r="Q3392" s="1"/>
    </row>
    <row r="3393" spans="1:17" ht="15.75" hidden="1" customHeight="1">
      <c r="A3393" s="1" t="str">
        <f t="shared" si="1"/>
        <v/>
      </c>
      <c r="B3393" s="1"/>
      <c r="C3393" s="34" t="str">
        <f>IF('TSA Input'!J3356="","",IF('TSA Input'!J3356="Yes",'TSA Input'!B3356,"Ineligible"))</f>
        <v/>
      </c>
      <c r="D3393" s="246" t="str">
        <f>IF('TSA Input'!J3356="","",IF('TSA Input'!J3356="Yes",IF('TSA Input'!W3356="","",LEFT('TSA Input'!W3356,LEN('TSA Input'!W3356)-2)),""))</f>
        <v/>
      </c>
      <c r="E3393" s="246" t="str">
        <f>IF('TSA Input'!J3356="","",IF('TSA Input'!J3356="Yes",'TSA Input'!I3356,""))</f>
        <v/>
      </c>
      <c r="F3393" s="247" t="str">
        <f>IF('TSA Input'!J3356="","",IF('TSA Input'!J3356="Yes",'TSA Input'!C3356,""))</f>
        <v/>
      </c>
      <c r="G3393" s="36" t="str">
        <f>IF('TSA Input'!J3356="","",IF('TSA Input'!J3356="Yes",'TSA Input'!D3356,""))</f>
        <v/>
      </c>
      <c r="H3393" s="37" t="str">
        <f>IF('TSA Input'!K3356="","",IF('TSA Input'!J3356="Yes",'TSA Input'!G3356,""))</f>
        <v/>
      </c>
      <c r="I3393" s="37" t="str">
        <f>IF('TSA Input'!L3356="","",IF('TSA Input'!J3356="Yes",'TSA Input'!F3356,""))</f>
        <v/>
      </c>
      <c r="J3393" s="39" t="str">
        <f t="shared" si="106"/>
        <v/>
      </c>
      <c r="K3393" s="257" t="str">
        <f>IF('TSA Input'!J3356="","",IF('TSA Input'!J3356="Yes",'TSA Input'!D3356,""))</f>
        <v/>
      </c>
      <c r="L3393" s="258" t="str">
        <f>IF('TSA Input'!J3356="","",IF('TSA Input'!J3356="Yes",'TSA Input'!G3356,""))</f>
        <v/>
      </c>
      <c r="M3393" s="258" t="str">
        <f>IF('TSA Input'!J3356="","",IF('TSA Input'!J3356="Yes",'TSA Input'!F3356,""))</f>
        <v/>
      </c>
      <c r="N3393" s="39" t="str">
        <f t="shared" si="107"/>
        <v/>
      </c>
      <c r="O3393" s="149" t="s">
        <v>11</v>
      </c>
      <c r="P3393" s="148" t="s">
        <v>11</v>
      </c>
      <c r="Q3393" s="1"/>
    </row>
    <row r="3394" spans="1:17" ht="15.75" hidden="1" customHeight="1">
      <c r="A3394" s="1" t="str">
        <f t="shared" si="1"/>
        <v/>
      </c>
      <c r="B3394" s="1"/>
      <c r="C3394" s="34" t="str">
        <f>IF('TSA Input'!J3357="","",IF('TSA Input'!J3357="Yes",'TSA Input'!B3357,"Ineligible"))</f>
        <v/>
      </c>
      <c r="D3394" s="246" t="str">
        <f>IF('TSA Input'!J3357="","",IF('TSA Input'!J3357="Yes",IF('TSA Input'!W3357="","",LEFT('TSA Input'!W3357,LEN('TSA Input'!W3357)-2)),""))</f>
        <v/>
      </c>
      <c r="E3394" s="246" t="str">
        <f>IF('TSA Input'!J3357="","",IF('TSA Input'!J3357="Yes",'TSA Input'!I3357,""))</f>
        <v/>
      </c>
      <c r="F3394" s="247" t="str">
        <f>IF('TSA Input'!J3357="","",IF('TSA Input'!J3357="Yes",'TSA Input'!C3357,""))</f>
        <v/>
      </c>
      <c r="G3394" s="36" t="str">
        <f>IF('TSA Input'!J3357="","",IF('TSA Input'!J3357="Yes",'TSA Input'!D3357,""))</f>
        <v/>
      </c>
      <c r="H3394" s="37" t="str">
        <f>IF('TSA Input'!K3357="","",IF('TSA Input'!J3357="Yes",'TSA Input'!G3357,""))</f>
        <v/>
      </c>
      <c r="I3394" s="37" t="str">
        <f>IF('TSA Input'!L3357="","",IF('TSA Input'!J3357="Yes",'TSA Input'!F3357,""))</f>
        <v/>
      </c>
      <c r="J3394" s="39" t="str">
        <f t="shared" si="106"/>
        <v/>
      </c>
      <c r="K3394" s="257" t="str">
        <f>IF('TSA Input'!J3357="","",IF('TSA Input'!J3357="Yes",'TSA Input'!D3357,""))</f>
        <v/>
      </c>
      <c r="L3394" s="258" t="str">
        <f>IF('TSA Input'!J3357="","",IF('TSA Input'!J3357="Yes",'TSA Input'!G3357,""))</f>
        <v/>
      </c>
      <c r="M3394" s="258" t="str">
        <f>IF('TSA Input'!J3357="","",IF('TSA Input'!J3357="Yes",'TSA Input'!F3357,""))</f>
        <v/>
      </c>
      <c r="N3394" s="39" t="str">
        <f t="shared" si="107"/>
        <v/>
      </c>
      <c r="O3394" s="149" t="s">
        <v>11</v>
      </c>
      <c r="P3394" s="148" t="s">
        <v>11</v>
      </c>
      <c r="Q3394" s="1"/>
    </row>
    <row r="3395" spans="1:17" ht="15.75" hidden="1" customHeight="1">
      <c r="A3395" s="1" t="str">
        <f t="shared" si="1"/>
        <v/>
      </c>
      <c r="B3395" s="1"/>
      <c r="C3395" s="34" t="str">
        <f>IF('TSA Input'!J3358="","",IF('TSA Input'!J3358="Yes",'TSA Input'!B3358,"Ineligible"))</f>
        <v/>
      </c>
      <c r="D3395" s="246" t="str">
        <f>IF('TSA Input'!J3358="","",IF('TSA Input'!J3358="Yes",IF('TSA Input'!W3358="","",LEFT('TSA Input'!W3358,LEN('TSA Input'!W3358)-2)),""))</f>
        <v/>
      </c>
      <c r="E3395" s="246" t="str">
        <f>IF('TSA Input'!J3358="","",IF('TSA Input'!J3358="Yes",'TSA Input'!I3358,""))</f>
        <v/>
      </c>
      <c r="F3395" s="247" t="str">
        <f>IF('TSA Input'!J3358="","",IF('TSA Input'!J3358="Yes",'TSA Input'!C3358,""))</f>
        <v/>
      </c>
      <c r="G3395" s="36" t="str">
        <f>IF('TSA Input'!J3358="","",IF('TSA Input'!J3358="Yes",'TSA Input'!D3358,""))</f>
        <v/>
      </c>
      <c r="H3395" s="37" t="str">
        <f>IF('TSA Input'!K3358="","",IF('TSA Input'!J3358="Yes",'TSA Input'!G3358,""))</f>
        <v/>
      </c>
      <c r="I3395" s="37" t="str">
        <f>IF('TSA Input'!L3358="","",IF('TSA Input'!J3358="Yes",'TSA Input'!F3358,""))</f>
        <v/>
      </c>
      <c r="J3395" s="39" t="str">
        <f t="shared" si="106"/>
        <v/>
      </c>
      <c r="K3395" s="257" t="str">
        <f>IF('TSA Input'!J3358="","",IF('TSA Input'!J3358="Yes",'TSA Input'!D3358,""))</f>
        <v/>
      </c>
      <c r="L3395" s="258" t="str">
        <f>IF('TSA Input'!J3358="","",IF('TSA Input'!J3358="Yes",'TSA Input'!G3358,""))</f>
        <v/>
      </c>
      <c r="M3395" s="258" t="str">
        <f>IF('TSA Input'!J3358="","",IF('TSA Input'!J3358="Yes",'TSA Input'!F3358,""))</f>
        <v/>
      </c>
      <c r="N3395" s="39" t="str">
        <f t="shared" si="107"/>
        <v/>
      </c>
      <c r="O3395" s="149" t="s">
        <v>11</v>
      </c>
      <c r="P3395" s="148" t="s">
        <v>11</v>
      </c>
      <c r="Q3395" s="1"/>
    </row>
    <row r="3396" spans="1:17" ht="15.75" hidden="1" customHeight="1">
      <c r="A3396" s="1" t="str">
        <f t="shared" si="1"/>
        <v/>
      </c>
      <c r="B3396" s="1"/>
      <c r="C3396" s="34" t="str">
        <f>IF('TSA Input'!J3359="","",IF('TSA Input'!J3359="Yes",'TSA Input'!B3359,"Ineligible"))</f>
        <v/>
      </c>
      <c r="D3396" s="246" t="str">
        <f>IF('TSA Input'!J3359="","",IF('TSA Input'!J3359="Yes",IF('TSA Input'!W3359="","",LEFT('TSA Input'!W3359,LEN('TSA Input'!W3359)-2)),""))</f>
        <v/>
      </c>
      <c r="E3396" s="246" t="str">
        <f>IF('TSA Input'!J3359="","",IF('TSA Input'!J3359="Yes",'TSA Input'!I3359,""))</f>
        <v/>
      </c>
      <c r="F3396" s="247" t="str">
        <f>IF('TSA Input'!J3359="","",IF('TSA Input'!J3359="Yes",'TSA Input'!C3359,""))</f>
        <v/>
      </c>
      <c r="G3396" s="36" t="str">
        <f>IF('TSA Input'!J3359="","",IF('TSA Input'!J3359="Yes",'TSA Input'!D3359,""))</f>
        <v/>
      </c>
      <c r="H3396" s="37" t="str">
        <f>IF('TSA Input'!K3359="","",IF('TSA Input'!J3359="Yes",'TSA Input'!G3359,""))</f>
        <v/>
      </c>
      <c r="I3396" s="37" t="str">
        <f>IF('TSA Input'!L3359="","",IF('TSA Input'!J3359="Yes",'TSA Input'!F3359,""))</f>
        <v/>
      </c>
      <c r="J3396" s="39" t="str">
        <f t="shared" si="106"/>
        <v/>
      </c>
      <c r="K3396" s="257" t="str">
        <f>IF('TSA Input'!J3359="","",IF('TSA Input'!J3359="Yes",'TSA Input'!D3359,""))</f>
        <v/>
      </c>
      <c r="L3396" s="258" t="str">
        <f>IF('TSA Input'!J3359="","",IF('TSA Input'!J3359="Yes",'TSA Input'!G3359,""))</f>
        <v/>
      </c>
      <c r="M3396" s="258" t="str">
        <f>IF('TSA Input'!J3359="","",IF('TSA Input'!J3359="Yes",'TSA Input'!F3359,""))</f>
        <v/>
      </c>
      <c r="N3396" s="39" t="str">
        <f t="shared" si="107"/>
        <v/>
      </c>
      <c r="O3396" s="149" t="s">
        <v>11</v>
      </c>
      <c r="P3396" s="148" t="s">
        <v>11</v>
      </c>
      <c r="Q3396" s="1"/>
    </row>
    <row r="3397" spans="1:17" ht="15.75" hidden="1" customHeight="1">
      <c r="A3397" s="1" t="str">
        <f t="shared" si="1"/>
        <v/>
      </c>
      <c r="B3397" s="1"/>
      <c r="C3397" s="34" t="str">
        <f>IF('TSA Input'!J3360="","",IF('TSA Input'!J3360="Yes",'TSA Input'!B3360,"Ineligible"))</f>
        <v/>
      </c>
      <c r="D3397" s="246" t="str">
        <f>IF('TSA Input'!J3360="","",IF('TSA Input'!J3360="Yes",IF('TSA Input'!W3360="","",LEFT('TSA Input'!W3360,LEN('TSA Input'!W3360)-2)),""))</f>
        <v/>
      </c>
      <c r="E3397" s="246" t="str">
        <f>IF('TSA Input'!J3360="","",IF('TSA Input'!J3360="Yes",'TSA Input'!I3360,""))</f>
        <v/>
      </c>
      <c r="F3397" s="247" t="str">
        <f>IF('TSA Input'!J3360="","",IF('TSA Input'!J3360="Yes",'TSA Input'!C3360,""))</f>
        <v/>
      </c>
      <c r="G3397" s="36" t="str">
        <f>IF('TSA Input'!J3360="","",IF('TSA Input'!J3360="Yes",'TSA Input'!D3360,""))</f>
        <v/>
      </c>
      <c r="H3397" s="37" t="str">
        <f>IF('TSA Input'!K3360="","",IF('TSA Input'!J3360="Yes",'TSA Input'!G3360,""))</f>
        <v/>
      </c>
      <c r="I3397" s="37" t="str">
        <f>IF('TSA Input'!L3360="","",IF('TSA Input'!J3360="Yes",'TSA Input'!F3360,""))</f>
        <v/>
      </c>
      <c r="J3397" s="39" t="str">
        <f t="shared" si="106"/>
        <v/>
      </c>
      <c r="K3397" s="257" t="str">
        <f>IF('TSA Input'!J3360="","",IF('TSA Input'!J3360="Yes",'TSA Input'!D3360,""))</f>
        <v/>
      </c>
      <c r="L3397" s="258" t="str">
        <f>IF('TSA Input'!J3360="","",IF('TSA Input'!J3360="Yes",'TSA Input'!G3360,""))</f>
        <v/>
      </c>
      <c r="M3397" s="258" t="str">
        <f>IF('TSA Input'!J3360="","",IF('TSA Input'!J3360="Yes",'TSA Input'!F3360,""))</f>
        <v/>
      </c>
      <c r="N3397" s="39" t="str">
        <f t="shared" si="107"/>
        <v/>
      </c>
      <c r="O3397" s="149" t="s">
        <v>11</v>
      </c>
      <c r="P3397" s="148" t="s">
        <v>11</v>
      </c>
      <c r="Q3397" s="1"/>
    </row>
    <row r="3398" spans="1:17" ht="15.75" hidden="1" customHeight="1">
      <c r="A3398" s="1" t="str">
        <f t="shared" si="1"/>
        <v/>
      </c>
      <c r="B3398" s="1"/>
      <c r="C3398" s="34" t="str">
        <f>IF('TSA Input'!J3361="","",IF('TSA Input'!J3361="Yes",'TSA Input'!B3361,"Ineligible"))</f>
        <v/>
      </c>
      <c r="D3398" s="246" t="str">
        <f>IF('TSA Input'!J3361="","",IF('TSA Input'!J3361="Yes",IF('TSA Input'!W3361="","",LEFT('TSA Input'!W3361,LEN('TSA Input'!W3361)-2)),""))</f>
        <v/>
      </c>
      <c r="E3398" s="246" t="str">
        <f>IF('TSA Input'!J3361="","",IF('TSA Input'!J3361="Yes",'TSA Input'!I3361,""))</f>
        <v/>
      </c>
      <c r="F3398" s="247" t="str">
        <f>IF('TSA Input'!J3361="","",IF('TSA Input'!J3361="Yes",'TSA Input'!C3361,""))</f>
        <v/>
      </c>
      <c r="G3398" s="36" t="str">
        <f>IF('TSA Input'!J3361="","",IF('TSA Input'!J3361="Yes",'TSA Input'!D3361,""))</f>
        <v/>
      </c>
      <c r="H3398" s="37" t="str">
        <f>IF('TSA Input'!K3361="","",IF('TSA Input'!J3361="Yes",'TSA Input'!G3361,""))</f>
        <v/>
      </c>
      <c r="I3398" s="37" t="str">
        <f>IF('TSA Input'!L3361="","",IF('TSA Input'!J3361="Yes",'TSA Input'!F3361,""))</f>
        <v/>
      </c>
      <c r="J3398" s="39" t="str">
        <f t="shared" si="106"/>
        <v/>
      </c>
      <c r="K3398" s="257" t="str">
        <f>IF('TSA Input'!J3361="","",IF('TSA Input'!J3361="Yes",'TSA Input'!D3361,""))</f>
        <v/>
      </c>
      <c r="L3398" s="258" t="str">
        <f>IF('TSA Input'!J3361="","",IF('TSA Input'!J3361="Yes",'TSA Input'!G3361,""))</f>
        <v/>
      </c>
      <c r="M3398" s="258" t="str">
        <f>IF('TSA Input'!J3361="","",IF('TSA Input'!J3361="Yes",'TSA Input'!F3361,""))</f>
        <v/>
      </c>
      <c r="N3398" s="39" t="str">
        <f t="shared" si="107"/>
        <v/>
      </c>
      <c r="O3398" s="149" t="s">
        <v>11</v>
      </c>
      <c r="P3398" s="148" t="s">
        <v>11</v>
      </c>
      <c r="Q3398" s="1"/>
    </row>
    <row r="3399" spans="1:17" ht="15.75" hidden="1" customHeight="1">
      <c r="A3399" s="1" t="str">
        <f t="shared" si="1"/>
        <v/>
      </c>
      <c r="B3399" s="1"/>
      <c r="C3399" s="34" t="str">
        <f>IF('TSA Input'!J3362="","",IF('TSA Input'!J3362="Yes",'TSA Input'!B3362,"Ineligible"))</f>
        <v/>
      </c>
      <c r="D3399" s="246" t="str">
        <f>IF('TSA Input'!J3362="","",IF('TSA Input'!J3362="Yes",IF('TSA Input'!W3362="","",LEFT('TSA Input'!W3362,LEN('TSA Input'!W3362)-2)),""))</f>
        <v/>
      </c>
      <c r="E3399" s="246" t="str">
        <f>IF('TSA Input'!J3362="","",IF('TSA Input'!J3362="Yes",'TSA Input'!I3362,""))</f>
        <v/>
      </c>
      <c r="F3399" s="247" t="str">
        <f>IF('TSA Input'!J3362="","",IF('TSA Input'!J3362="Yes",'TSA Input'!C3362,""))</f>
        <v/>
      </c>
      <c r="G3399" s="36" t="str">
        <f>IF('TSA Input'!J3362="","",IF('TSA Input'!J3362="Yes",'TSA Input'!D3362,""))</f>
        <v/>
      </c>
      <c r="H3399" s="37" t="str">
        <f>IF('TSA Input'!K3362="","",IF('TSA Input'!J3362="Yes",'TSA Input'!G3362,""))</f>
        <v/>
      </c>
      <c r="I3399" s="37" t="str">
        <f>IF('TSA Input'!L3362="","",IF('TSA Input'!J3362="Yes",'TSA Input'!F3362,""))</f>
        <v/>
      </c>
      <c r="J3399" s="39" t="str">
        <f t="shared" si="106"/>
        <v/>
      </c>
      <c r="K3399" s="257" t="str">
        <f>IF('TSA Input'!J3362="","",IF('TSA Input'!J3362="Yes",'TSA Input'!D3362,""))</f>
        <v/>
      </c>
      <c r="L3399" s="258" t="str">
        <f>IF('TSA Input'!J3362="","",IF('TSA Input'!J3362="Yes",'TSA Input'!G3362,""))</f>
        <v/>
      </c>
      <c r="M3399" s="258" t="str">
        <f>IF('TSA Input'!J3362="","",IF('TSA Input'!J3362="Yes",'TSA Input'!F3362,""))</f>
        <v/>
      </c>
      <c r="N3399" s="39" t="str">
        <f t="shared" si="107"/>
        <v/>
      </c>
      <c r="O3399" s="149" t="s">
        <v>11</v>
      </c>
      <c r="P3399" s="148" t="s">
        <v>11</v>
      </c>
      <c r="Q3399" s="1"/>
    </row>
    <row r="3400" spans="1:17" ht="15.75" hidden="1" customHeight="1">
      <c r="A3400" s="1" t="str">
        <f t="shared" si="1"/>
        <v/>
      </c>
      <c r="B3400" s="1"/>
      <c r="C3400" s="34" t="str">
        <f>IF('TSA Input'!J3363="","",IF('TSA Input'!J3363="Yes",'TSA Input'!B3363,"Ineligible"))</f>
        <v/>
      </c>
      <c r="D3400" s="246" t="str">
        <f>IF('TSA Input'!J3363="","",IF('TSA Input'!J3363="Yes",IF('TSA Input'!W3363="","",LEFT('TSA Input'!W3363,LEN('TSA Input'!W3363)-2)),""))</f>
        <v/>
      </c>
      <c r="E3400" s="246" t="str">
        <f>IF('TSA Input'!J3363="","",IF('TSA Input'!J3363="Yes",'TSA Input'!I3363,""))</f>
        <v/>
      </c>
      <c r="F3400" s="247" t="str">
        <f>IF('TSA Input'!J3363="","",IF('TSA Input'!J3363="Yes",'TSA Input'!C3363,""))</f>
        <v/>
      </c>
      <c r="G3400" s="36" t="str">
        <f>IF('TSA Input'!J3363="","",IF('TSA Input'!J3363="Yes",'TSA Input'!D3363,""))</f>
        <v/>
      </c>
      <c r="H3400" s="37" t="str">
        <f>IF('TSA Input'!K3363="","",IF('TSA Input'!J3363="Yes",'TSA Input'!G3363,""))</f>
        <v/>
      </c>
      <c r="I3400" s="37" t="str">
        <f>IF('TSA Input'!L3363="","",IF('TSA Input'!J3363="Yes",'TSA Input'!F3363,""))</f>
        <v/>
      </c>
      <c r="J3400" s="39" t="str">
        <f t="shared" si="106"/>
        <v/>
      </c>
      <c r="K3400" s="257" t="str">
        <f>IF('TSA Input'!J3363="","",IF('TSA Input'!J3363="Yes",'TSA Input'!D3363,""))</f>
        <v/>
      </c>
      <c r="L3400" s="258" t="str">
        <f>IF('TSA Input'!J3363="","",IF('TSA Input'!J3363="Yes",'TSA Input'!G3363,""))</f>
        <v/>
      </c>
      <c r="M3400" s="258" t="str">
        <f>IF('TSA Input'!J3363="","",IF('TSA Input'!J3363="Yes",'TSA Input'!F3363,""))</f>
        <v/>
      </c>
      <c r="N3400" s="39" t="str">
        <f t="shared" si="107"/>
        <v/>
      </c>
      <c r="O3400" s="149" t="s">
        <v>11</v>
      </c>
      <c r="P3400" s="148" t="s">
        <v>11</v>
      </c>
      <c r="Q3400" s="1"/>
    </row>
    <row r="3401" spans="1:17" ht="15.75" hidden="1" customHeight="1">
      <c r="A3401" s="1" t="str">
        <f t="shared" si="1"/>
        <v/>
      </c>
      <c r="B3401" s="1"/>
      <c r="C3401" s="34" t="str">
        <f>IF('TSA Input'!J3364="","",IF('TSA Input'!J3364="Yes",'TSA Input'!B3364,"Ineligible"))</f>
        <v/>
      </c>
      <c r="D3401" s="246" t="str">
        <f>IF('TSA Input'!J3364="","",IF('TSA Input'!J3364="Yes",IF('TSA Input'!W3364="","",LEFT('TSA Input'!W3364,LEN('TSA Input'!W3364)-2)),""))</f>
        <v/>
      </c>
      <c r="E3401" s="246" t="str">
        <f>IF('TSA Input'!J3364="","",IF('TSA Input'!J3364="Yes",'TSA Input'!I3364,""))</f>
        <v/>
      </c>
      <c r="F3401" s="247" t="str">
        <f>IF('TSA Input'!J3364="","",IF('TSA Input'!J3364="Yes",'TSA Input'!C3364,""))</f>
        <v/>
      </c>
      <c r="G3401" s="36" t="str">
        <f>IF('TSA Input'!J3364="","",IF('TSA Input'!J3364="Yes",'TSA Input'!D3364,""))</f>
        <v/>
      </c>
      <c r="H3401" s="37" t="str">
        <f>IF('TSA Input'!K3364="","",IF('TSA Input'!J3364="Yes",'TSA Input'!G3364,""))</f>
        <v/>
      </c>
      <c r="I3401" s="37" t="str">
        <f>IF('TSA Input'!L3364="","",IF('TSA Input'!J3364="Yes",'TSA Input'!F3364,""))</f>
        <v/>
      </c>
      <c r="J3401" s="39" t="str">
        <f t="shared" si="106"/>
        <v/>
      </c>
      <c r="K3401" s="257" t="str">
        <f>IF('TSA Input'!J3364="","",IF('TSA Input'!J3364="Yes",'TSA Input'!D3364,""))</f>
        <v/>
      </c>
      <c r="L3401" s="258" t="str">
        <f>IF('TSA Input'!J3364="","",IF('TSA Input'!J3364="Yes",'TSA Input'!G3364,""))</f>
        <v/>
      </c>
      <c r="M3401" s="258" t="str">
        <f>IF('TSA Input'!J3364="","",IF('TSA Input'!J3364="Yes",'TSA Input'!F3364,""))</f>
        <v/>
      </c>
      <c r="N3401" s="39" t="str">
        <f t="shared" si="107"/>
        <v/>
      </c>
      <c r="O3401" s="149" t="s">
        <v>11</v>
      </c>
      <c r="P3401" s="148" t="s">
        <v>11</v>
      </c>
      <c r="Q3401" s="1"/>
    </row>
    <row r="3402" spans="1:17" ht="15.75" hidden="1" customHeight="1">
      <c r="A3402" s="1" t="str">
        <f t="shared" si="1"/>
        <v/>
      </c>
      <c r="B3402" s="1"/>
      <c r="C3402" s="34" t="str">
        <f>IF('TSA Input'!J3365="","",IF('TSA Input'!J3365="Yes",'TSA Input'!B3365,"Ineligible"))</f>
        <v/>
      </c>
      <c r="D3402" s="246" t="str">
        <f>IF('TSA Input'!J3365="","",IF('TSA Input'!J3365="Yes",IF('TSA Input'!W3365="","",LEFT('TSA Input'!W3365,LEN('TSA Input'!W3365)-2)),""))</f>
        <v/>
      </c>
      <c r="E3402" s="246" t="str">
        <f>IF('TSA Input'!J3365="","",IF('TSA Input'!J3365="Yes",'TSA Input'!I3365,""))</f>
        <v/>
      </c>
      <c r="F3402" s="247" t="str">
        <f>IF('TSA Input'!J3365="","",IF('TSA Input'!J3365="Yes",'TSA Input'!C3365,""))</f>
        <v/>
      </c>
      <c r="G3402" s="36" t="str">
        <f>IF('TSA Input'!J3365="","",IF('TSA Input'!J3365="Yes",'TSA Input'!D3365,""))</f>
        <v/>
      </c>
      <c r="H3402" s="37" t="str">
        <f>IF('TSA Input'!K3365="","",IF('TSA Input'!J3365="Yes",'TSA Input'!G3365,""))</f>
        <v/>
      </c>
      <c r="I3402" s="37" t="str">
        <f>IF('TSA Input'!L3365="","",IF('TSA Input'!J3365="Yes",'TSA Input'!F3365,""))</f>
        <v/>
      </c>
      <c r="J3402" s="39" t="str">
        <f t="shared" si="106"/>
        <v/>
      </c>
      <c r="K3402" s="257" t="str">
        <f>IF('TSA Input'!J3365="","",IF('TSA Input'!J3365="Yes",'TSA Input'!D3365,""))</f>
        <v/>
      </c>
      <c r="L3402" s="258" t="str">
        <f>IF('TSA Input'!J3365="","",IF('TSA Input'!J3365="Yes",'TSA Input'!G3365,""))</f>
        <v/>
      </c>
      <c r="M3402" s="258" t="str">
        <f>IF('TSA Input'!J3365="","",IF('TSA Input'!J3365="Yes",'TSA Input'!F3365,""))</f>
        <v/>
      </c>
      <c r="N3402" s="39" t="str">
        <f t="shared" si="107"/>
        <v/>
      </c>
      <c r="O3402" s="149" t="s">
        <v>11</v>
      </c>
      <c r="P3402" s="148" t="s">
        <v>11</v>
      </c>
      <c r="Q3402" s="1"/>
    </row>
    <row r="3403" spans="1:17" ht="15.75" hidden="1" customHeight="1">
      <c r="A3403" s="1" t="str">
        <f t="shared" si="1"/>
        <v/>
      </c>
      <c r="B3403" s="1"/>
      <c r="C3403" s="34" t="str">
        <f>IF('TSA Input'!J3366="","",IF('TSA Input'!J3366="Yes",'TSA Input'!B3366,"Ineligible"))</f>
        <v/>
      </c>
      <c r="D3403" s="246" t="str">
        <f>IF('TSA Input'!J3366="","",IF('TSA Input'!J3366="Yes",IF('TSA Input'!W3366="","",LEFT('TSA Input'!W3366,LEN('TSA Input'!W3366)-2)),""))</f>
        <v/>
      </c>
      <c r="E3403" s="246" t="str">
        <f>IF('TSA Input'!J3366="","",IF('TSA Input'!J3366="Yes",'TSA Input'!I3366,""))</f>
        <v/>
      </c>
      <c r="F3403" s="247" t="str">
        <f>IF('TSA Input'!J3366="","",IF('TSA Input'!J3366="Yes",'TSA Input'!C3366,""))</f>
        <v/>
      </c>
      <c r="G3403" s="36" t="str">
        <f>IF('TSA Input'!J3366="","",IF('TSA Input'!J3366="Yes",'TSA Input'!D3366,""))</f>
        <v/>
      </c>
      <c r="H3403" s="37" t="str">
        <f>IF('TSA Input'!K3366="","",IF('TSA Input'!J3366="Yes",'TSA Input'!G3366,""))</f>
        <v/>
      </c>
      <c r="I3403" s="37" t="str">
        <f>IF('TSA Input'!L3366="","",IF('TSA Input'!J3366="Yes",'TSA Input'!F3366,""))</f>
        <v/>
      </c>
      <c r="J3403" s="39" t="str">
        <f t="shared" si="106"/>
        <v/>
      </c>
      <c r="K3403" s="257" t="str">
        <f>IF('TSA Input'!J3366="","",IF('TSA Input'!J3366="Yes",'TSA Input'!D3366,""))</f>
        <v/>
      </c>
      <c r="L3403" s="258" t="str">
        <f>IF('TSA Input'!J3366="","",IF('TSA Input'!J3366="Yes",'TSA Input'!G3366,""))</f>
        <v/>
      </c>
      <c r="M3403" s="258" t="str">
        <f>IF('TSA Input'!J3366="","",IF('TSA Input'!J3366="Yes",'TSA Input'!F3366,""))</f>
        <v/>
      </c>
      <c r="N3403" s="39" t="str">
        <f t="shared" si="107"/>
        <v/>
      </c>
      <c r="O3403" s="149" t="s">
        <v>11</v>
      </c>
      <c r="P3403" s="148" t="s">
        <v>11</v>
      </c>
      <c r="Q3403" s="1"/>
    </row>
    <row r="3404" spans="1:17" ht="15.75" hidden="1" customHeight="1">
      <c r="A3404" s="1" t="str">
        <f t="shared" si="1"/>
        <v/>
      </c>
      <c r="B3404" s="1"/>
      <c r="C3404" s="34" t="str">
        <f>IF('TSA Input'!J3367="","",IF('TSA Input'!J3367="Yes",'TSA Input'!B3367,"Ineligible"))</f>
        <v/>
      </c>
      <c r="D3404" s="246" t="str">
        <f>IF('TSA Input'!J3367="","",IF('TSA Input'!J3367="Yes",IF('TSA Input'!W3367="","",LEFT('TSA Input'!W3367,LEN('TSA Input'!W3367)-2)),""))</f>
        <v/>
      </c>
      <c r="E3404" s="246" t="str">
        <f>IF('TSA Input'!J3367="","",IF('TSA Input'!J3367="Yes",'TSA Input'!I3367,""))</f>
        <v/>
      </c>
      <c r="F3404" s="247" t="str">
        <f>IF('TSA Input'!J3367="","",IF('TSA Input'!J3367="Yes",'TSA Input'!C3367,""))</f>
        <v/>
      </c>
      <c r="G3404" s="36" t="str">
        <f>IF('TSA Input'!J3367="","",IF('TSA Input'!J3367="Yes",'TSA Input'!D3367,""))</f>
        <v/>
      </c>
      <c r="H3404" s="37" t="str">
        <f>IF('TSA Input'!K3367="","",IF('TSA Input'!J3367="Yes",'TSA Input'!G3367,""))</f>
        <v/>
      </c>
      <c r="I3404" s="37" t="str">
        <f>IF('TSA Input'!L3367="","",IF('TSA Input'!J3367="Yes",'TSA Input'!F3367,""))</f>
        <v/>
      </c>
      <c r="J3404" s="39" t="str">
        <f t="shared" si="106"/>
        <v/>
      </c>
      <c r="K3404" s="257" t="str">
        <f>IF('TSA Input'!J3367="","",IF('TSA Input'!J3367="Yes",'TSA Input'!D3367,""))</f>
        <v/>
      </c>
      <c r="L3404" s="258" t="str">
        <f>IF('TSA Input'!J3367="","",IF('TSA Input'!J3367="Yes",'TSA Input'!G3367,""))</f>
        <v/>
      </c>
      <c r="M3404" s="258" t="str">
        <f>IF('TSA Input'!J3367="","",IF('TSA Input'!J3367="Yes",'TSA Input'!F3367,""))</f>
        <v/>
      </c>
      <c r="N3404" s="39" t="str">
        <f t="shared" si="107"/>
        <v/>
      </c>
      <c r="O3404" s="149" t="s">
        <v>11</v>
      </c>
      <c r="P3404" s="148" t="s">
        <v>11</v>
      </c>
      <c r="Q3404" s="1"/>
    </row>
    <row r="3405" spans="1:17" ht="15.75" hidden="1" customHeight="1">
      <c r="A3405" s="1" t="str">
        <f t="shared" si="1"/>
        <v/>
      </c>
      <c r="B3405" s="1"/>
      <c r="C3405" s="34" t="str">
        <f>IF('TSA Input'!J3368="","",IF('TSA Input'!J3368="Yes",'TSA Input'!B3368,"Ineligible"))</f>
        <v/>
      </c>
      <c r="D3405" s="246" t="str">
        <f>IF('TSA Input'!J3368="","",IF('TSA Input'!J3368="Yes",IF('TSA Input'!W3368="","",LEFT('TSA Input'!W3368,LEN('TSA Input'!W3368)-2)),""))</f>
        <v/>
      </c>
      <c r="E3405" s="246" t="str">
        <f>IF('TSA Input'!J3368="","",IF('TSA Input'!J3368="Yes",'TSA Input'!I3368,""))</f>
        <v/>
      </c>
      <c r="F3405" s="247" t="str">
        <f>IF('TSA Input'!J3368="","",IF('TSA Input'!J3368="Yes",'TSA Input'!C3368,""))</f>
        <v/>
      </c>
      <c r="G3405" s="36" t="str">
        <f>IF('TSA Input'!J3368="","",IF('TSA Input'!J3368="Yes",'TSA Input'!D3368,""))</f>
        <v/>
      </c>
      <c r="H3405" s="37" t="str">
        <f>IF('TSA Input'!K3368="","",IF('TSA Input'!J3368="Yes",'TSA Input'!G3368,""))</f>
        <v/>
      </c>
      <c r="I3405" s="37" t="str">
        <f>IF('TSA Input'!L3368="","",IF('TSA Input'!J3368="Yes",'TSA Input'!F3368,""))</f>
        <v/>
      </c>
      <c r="J3405" s="39" t="str">
        <f t="shared" si="106"/>
        <v/>
      </c>
      <c r="K3405" s="257" t="str">
        <f>IF('TSA Input'!J3368="","",IF('TSA Input'!J3368="Yes",'TSA Input'!D3368,""))</f>
        <v/>
      </c>
      <c r="L3405" s="258" t="str">
        <f>IF('TSA Input'!J3368="","",IF('TSA Input'!J3368="Yes",'TSA Input'!G3368,""))</f>
        <v/>
      </c>
      <c r="M3405" s="258" t="str">
        <f>IF('TSA Input'!J3368="","",IF('TSA Input'!J3368="Yes",'TSA Input'!F3368,""))</f>
        <v/>
      </c>
      <c r="N3405" s="39" t="str">
        <f t="shared" si="107"/>
        <v/>
      </c>
      <c r="O3405" s="149" t="s">
        <v>11</v>
      </c>
      <c r="P3405" s="148" t="s">
        <v>11</v>
      </c>
      <c r="Q3405" s="1"/>
    </row>
    <row r="3406" spans="1:17" ht="15.75" hidden="1" customHeight="1">
      <c r="A3406" s="1" t="str">
        <f t="shared" si="1"/>
        <v/>
      </c>
      <c r="B3406" s="1"/>
      <c r="C3406" s="34" t="str">
        <f>IF('TSA Input'!J3369="","",IF('TSA Input'!J3369="Yes",'TSA Input'!B3369,"Ineligible"))</f>
        <v/>
      </c>
      <c r="D3406" s="246" t="str">
        <f>IF('TSA Input'!J3369="","",IF('TSA Input'!J3369="Yes",IF('TSA Input'!W3369="","",LEFT('TSA Input'!W3369,LEN('TSA Input'!W3369)-2)),""))</f>
        <v/>
      </c>
      <c r="E3406" s="246" t="str">
        <f>IF('TSA Input'!J3369="","",IF('TSA Input'!J3369="Yes",'TSA Input'!I3369,""))</f>
        <v/>
      </c>
      <c r="F3406" s="247" t="str">
        <f>IF('TSA Input'!J3369="","",IF('TSA Input'!J3369="Yes",'TSA Input'!C3369,""))</f>
        <v/>
      </c>
      <c r="G3406" s="36" t="str">
        <f>IF('TSA Input'!J3369="","",IF('TSA Input'!J3369="Yes",'TSA Input'!D3369,""))</f>
        <v/>
      </c>
      <c r="H3406" s="37" t="str">
        <f>IF('TSA Input'!K3369="","",IF('TSA Input'!J3369="Yes",'TSA Input'!G3369,""))</f>
        <v/>
      </c>
      <c r="I3406" s="37" t="str">
        <f>IF('TSA Input'!L3369="","",IF('TSA Input'!J3369="Yes",'TSA Input'!F3369,""))</f>
        <v/>
      </c>
      <c r="J3406" s="39" t="str">
        <f t="shared" si="106"/>
        <v/>
      </c>
      <c r="K3406" s="257" t="str">
        <f>IF('TSA Input'!J3369="","",IF('TSA Input'!J3369="Yes",'TSA Input'!D3369,""))</f>
        <v/>
      </c>
      <c r="L3406" s="258" t="str">
        <f>IF('TSA Input'!J3369="","",IF('TSA Input'!J3369="Yes",'TSA Input'!G3369,""))</f>
        <v/>
      </c>
      <c r="M3406" s="258" t="str">
        <f>IF('TSA Input'!J3369="","",IF('TSA Input'!J3369="Yes",'TSA Input'!F3369,""))</f>
        <v/>
      </c>
      <c r="N3406" s="39" t="str">
        <f t="shared" si="107"/>
        <v/>
      </c>
      <c r="O3406" s="149" t="s">
        <v>11</v>
      </c>
      <c r="P3406" s="148" t="s">
        <v>11</v>
      </c>
      <c r="Q3406" s="1"/>
    </row>
    <row r="3407" spans="1:17" ht="15.75" hidden="1" customHeight="1">
      <c r="A3407" s="1" t="str">
        <f t="shared" si="1"/>
        <v/>
      </c>
      <c r="B3407" s="1"/>
      <c r="C3407" s="34" t="str">
        <f>IF('TSA Input'!J3370="","",IF('TSA Input'!J3370="Yes",'TSA Input'!B3370,"Ineligible"))</f>
        <v/>
      </c>
      <c r="D3407" s="246" t="str">
        <f>IF('TSA Input'!J3370="","",IF('TSA Input'!J3370="Yes",IF('TSA Input'!W3370="","",LEFT('TSA Input'!W3370,LEN('TSA Input'!W3370)-2)),""))</f>
        <v/>
      </c>
      <c r="E3407" s="246" t="str">
        <f>IF('TSA Input'!J3370="","",IF('TSA Input'!J3370="Yes",'TSA Input'!I3370,""))</f>
        <v/>
      </c>
      <c r="F3407" s="247" t="str">
        <f>IF('TSA Input'!J3370="","",IF('TSA Input'!J3370="Yes",'TSA Input'!C3370,""))</f>
        <v/>
      </c>
      <c r="G3407" s="36" t="str">
        <f>IF('TSA Input'!J3370="","",IF('TSA Input'!J3370="Yes",'TSA Input'!D3370,""))</f>
        <v/>
      </c>
      <c r="H3407" s="37" t="str">
        <f>IF('TSA Input'!K3370="","",IF('TSA Input'!J3370="Yes",'TSA Input'!G3370,""))</f>
        <v/>
      </c>
      <c r="I3407" s="37" t="str">
        <f>IF('TSA Input'!L3370="","",IF('TSA Input'!J3370="Yes",'TSA Input'!F3370,""))</f>
        <v/>
      </c>
      <c r="J3407" s="39" t="str">
        <f t="shared" si="106"/>
        <v/>
      </c>
      <c r="K3407" s="257" t="str">
        <f>IF('TSA Input'!J3370="","",IF('TSA Input'!J3370="Yes",'TSA Input'!D3370,""))</f>
        <v/>
      </c>
      <c r="L3407" s="258" t="str">
        <f>IF('TSA Input'!J3370="","",IF('TSA Input'!J3370="Yes",'TSA Input'!G3370,""))</f>
        <v/>
      </c>
      <c r="M3407" s="258" t="str">
        <f>IF('TSA Input'!J3370="","",IF('TSA Input'!J3370="Yes",'TSA Input'!F3370,""))</f>
        <v/>
      </c>
      <c r="N3407" s="39" t="str">
        <f t="shared" si="107"/>
        <v/>
      </c>
      <c r="O3407" s="149" t="s">
        <v>11</v>
      </c>
      <c r="P3407" s="148" t="s">
        <v>11</v>
      </c>
      <c r="Q3407" s="1"/>
    </row>
    <row r="3408" spans="1:17" ht="15.75" hidden="1" customHeight="1">
      <c r="A3408" s="1" t="str">
        <f t="shared" si="1"/>
        <v/>
      </c>
      <c r="B3408" s="1"/>
      <c r="C3408" s="34" t="str">
        <f>IF('TSA Input'!J3371="","",IF('TSA Input'!J3371="Yes",'TSA Input'!B3371,"Ineligible"))</f>
        <v/>
      </c>
      <c r="D3408" s="246" t="str">
        <f>IF('TSA Input'!J3371="","",IF('TSA Input'!J3371="Yes",IF('TSA Input'!W3371="","",LEFT('TSA Input'!W3371,LEN('TSA Input'!W3371)-2)),""))</f>
        <v/>
      </c>
      <c r="E3408" s="246" t="str">
        <f>IF('TSA Input'!J3371="","",IF('TSA Input'!J3371="Yes",'TSA Input'!I3371,""))</f>
        <v/>
      </c>
      <c r="F3408" s="247" t="str">
        <f>IF('TSA Input'!J3371="","",IF('TSA Input'!J3371="Yes",'TSA Input'!C3371,""))</f>
        <v/>
      </c>
      <c r="G3408" s="36" t="str">
        <f>IF('TSA Input'!J3371="","",IF('TSA Input'!J3371="Yes",'TSA Input'!D3371,""))</f>
        <v/>
      </c>
      <c r="H3408" s="37" t="str">
        <f>IF('TSA Input'!K3371="","",IF('TSA Input'!J3371="Yes",'TSA Input'!G3371,""))</f>
        <v/>
      </c>
      <c r="I3408" s="37" t="str">
        <f>IF('TSA Input'!L3371="","",IF('TSA Input'!J3371="Yes",'TSA Input'!F3371,""))</f>
        <v/>
      </c>
      <c r="J3408" s="39" t="str">
        <f t="shared" si="106"/>
        <v/>
      </c>
      <c r="K3408" s="257" t="str">
        <f>IF('TSA Input'!J3371="","",IF('TSA Input'!J3371="Yes",'TSA Input'!D3371,""))</f>
        <v/>
      </c>
      <c r="L3408" s="258" t="str">
        <f>IF('TSA Input'!J3371="","",IF('TSA Input'!J3371="Yes",'TSA Input'!G3371,""))</f>
        <v/>
      </c>
      <c r="M3408" s="258" t="str">
        <f>IF('TSA Input'!J3371="","",IF('TSA Input'!J3371="Yes",'TSA Input'!F3371,""))</f>
        <v/>
      </c>
      <c r="N3408" s="39" t="str">
        <f t="shared" si="107"/>
        <v/>
      </c>
      <c r="O3408" s="149" t="s">
        <v>11</v>
      </c>
      <c r="P3408" s="148" t="s">
        <v>11</v>
      </c>
      <c r="Q3408" s="1"/>
    </row>
    <row r="3409" spans="1:17" ht="15.75" hidden="1" customHeight="1">
      <c r="A3409" s="1" t="str">
        <f t="shared" si="1"/>
        <v/>
      </c>
      <c r="B3409" s="1"/>
      <c r="C3409" s="34" t="str">
        <f>IF('TSA Input'!J3372="","",IF('TSA Input'!J3372="Yes",'TSA Input'!B3372,"Ineligible"))</f>
        <v/>
      </c>
      <c r="D3409" s="246" t="str">
        <f>IF('TSA Input'!J3372="","",IF('TSA Input'!J3372="Yes",IF('TSA Input'!W3372="","",LEFT('TSA Input'!W3372,LEN('TSA Input'!W3372)-2)),""))</f>
        <v/>
      </c>
      <c r="E3409" s="246" t="str">
        <f>IF('TSA Input'!J3372="","",IF('TSA Input'!J3372="Yes",'TSA Input'!I3372,""))</f>
        <v/>
      </c>
      <c r="F3409" s="247" t="str">
        <f>IF('TSA Input'!J3372="","",IF('TSA Input'!J3372="Yes",'TSA Input'!C3372,""))</f>
        <v/>
      </c>
      <c r="G3409" s="36" t="str">
        <f>IF('TSA Input'!J3372="","",IF('TSA Input'!J3372="Yes",'TSA Input'!D3372,""))</f>
        <v/>
      </c>
      <c r="H3409" s="37" t="str">
        <f>IF('TSA Input'!K3372="","",IF('TSA Input'!J3372="Yes",'TSA Input'!G3372,""))</f>
        <v/>
      </c>
      <c r="I3409" s="37" t="str">
        <f>IF('TSA Input'!L3372="","",IF('TSA Input'!J3372="Yes",'TSA Input'!F3372,""))</f>
        <v/>
      </c>
      <c r="J3409" s="39" t="str">
        <f t="shared" si="106"/>
        <v/>
      </c>
      <c r="K3409" s="257" t="str">
        <f>IF('TSA Input'!J3372="","",IF('TSA Input'!J3372="Yes",'TSA Input'!D3372,""))</f>
        <v/>
      </c>
      <c r="L3409" s="258" t="str">
        <f>IF('TSA Input'!J3372="","",IF('TSA Input'!J3372="Yes",'TSA Input'!G3372,""))</f>
        <v/>
      </c>
      <c r="M3409" s="258" t="str">
        <f>IF('TSA Input'!J3372="","",IF('TSA Input'!J3372="Yes",'TSA Input'!F3372,""))</f>
        <v/>
      </c>
      <c r="N3409" s="39" t="str">
        <f t="shared" si="107"/>
        <v/>
      </c>
      <c r="O3409" s="149" t="s">
        <v>11</v>
      </c>
      <c r="P3409" s="148" t="s">
        <v>11</v>
      </c>
      <c r="Q3409" s="1"/>
    </row>
    <row r="3410" spans="1:17" ht="15.75" hidden="1" customHeight="1">
      <c r="A3410" s="1" t="str">
        <f t="shared" si="1"/>
        <v/>
      </c>
      <c r="B3410" s="1"/>
      <c r="C3410" s="34" t="str">
        <f>IF('TSA Input'!J3373="","",IF('TSA Input'!J3373="Yes",'TSA Input'!B3373,"Ineligible"))</f>
        <v/>
      </c>
      <c r="D3410" s="246" t="str">
        <f>IF('TSA Input'!J3373="","",IF('TSA Input'!J3373="Yes",IF('TSA Input'!W3373="","",LEFT('TSA Input'!W3373,LEN('TSA Input'!W3373)-2)),""))</f>
        <v/>
      </c>
      <c r="E3410" s="246" t="str">
        <f>IF('TSA Input'!J3373="","",IF('TSA Input'!J3373="Yes",'TSA Input'!I3373,""))</f>
        <v/>
      </c>
      <c r="F3410" s="247" t="str">
        <f>IF('TSA Input'!J3373="","",IF('TSA Input'!J3373="Yes",'TSA Input'!C3373,""))</f>
        <v/>
      </c>
      <c r="G3410" s="36" t="str">
        <f>IF('TSA Input'!J3373="","",IF('TSA Input'!J3373="Yes",'TSA Input'!D3373,""))</f>
        <v/>
      </c>
      <c r="H3410" s="37" t="str">
        <f>IF('TSA Input'!K3373="","",IF('TSA Input'!J3373="Yes",'TSA Input'!G3373,""))</f>
        <v/>
      </c>
      <c r="I3410" s="37" t="str">
        <f>IF('TSA Input'!L3373="","",IF('TSA Input'!J3373="Yes",'TSA Input'!F3373,""))</f>
        <v/>
      </c>
      <c r="J3410" s="39" t="str">
        <f t="shared" si="106"/>
        <v/>
      </c>
      <c r="K3410" s="257" t="str">
        <f>IF('TSA Input'!J3373="","",IF('TSA Input'!J3373="Yes",'TSA Input'!D3373,""))</f>
        <v/>
      </c>
      <c r="L3410" s="258" t="str">
        <f>IF('TSA Input'!J3373="","",IF('TSA Input'!J3373="Yes",'TSA Input'!G3373,""))</f>
        <v/>
      </c>
      <c r="M3410" s="258" t="str">
        <f>IF('TSA Input'!J3373="","",IF('TSA Input'!J3373="Yes",'TSA Input'!F3373,""))</f>
        <v/>
      </c>
      <c r="N3410" s="39" t="str">
        <f t="shared" si="107"/>
        <v/>
      </c>
      <c r="O3410" s="149" t="s">
        <v>11</v>
      </c>
      <c r="P3410" s="148" t="s">
        <v>11</v>
      </c>
      <c r="Q3410" s="1"/>
    </row>
    <row r="3411" spans="1:17" ht="15.75" hidden="1" customHeight="1">
      <c r="A3411" s="1" t="str">
        <f t="shared" si="1"/>
        <v/>
      </c>
      <c r="B3411" s="1"/>
      <c r="C3411" s="34" t="str">
        <f>IF('TSA Input'!J3374="","",IF('TSA Input'!J3374="Yes",'TSA Input'!B3374,"Ineligible"))</f>
        <v/>
      </c>
      <c r="D3411" s="246" t="str">
        <f>IF('TSA Input'!J3374="","",IF('TSA Input'!J3374="Yes",IF('TSA Input'!W3374="","",LEFT('TSA Input'!W3374,LEN('TSA Input'!W3374)-2)),""))</f>
        <v/>
      </c>
      <c r="E3411" s="246" t="str">
        <f>IF('TSA Input'!J3374="","",IF('TSA Input'!J3374="Yes",'TSA Input'!I3374,""))</f>
        <v/>
      </c>
      <c r="F3411" s="247" t="str">
        <f>IF('TSA Input'!J3374="","",IF('TSA Input'!J3374="Yes",'TSA Input'!C3374,""))</f>
        <v/>
      </c>
      <c r="G3411" s="36" t="str">
        <f>IF('TSA Input'!J3374="","",IF('TSA Input'!J3374="Yes",'TSA Input'!D3374,""))</f>
        <v/>
      </c>
      <c r="H3411" s="37" t="str">
        <f>IF('TSA Input'!K3374="","",IF('TSA Input'!J3374="Yes",'TSA Input'!G3374,""))</f>
        <v/>
      </c>
      <c r="I3411" s="37" t="str">
        <f>IF('TSA Input'!L3374="","",IF('TSA Input'!J3374="Yes",'TSA Input'!F3374,""))</f>
        <v/>
      </c>
      <c r="J3411" s="39" t="str">
        <f t="shared" si="106"/>
        <v/>
      </c>
      <c r="K3411" s="257" t="str">
        <f>IF('TSA Input'!J3374="","",IF('TSA Input'!J3374="Yes",'TSA Input'!D3374,""))</f>
        <v/>
      </c>
      <c r="L3411" s="258" t="str">
        <f>IF('TSA Input'!J3374="","",IF('TSA Input'!J3374="Yes",'TSA Input'!G3374,""))</f>
        <v/>
      </c>
      <c r="M3411" s="258" t="str">
        <f>IF('TSA Input'!J3374="","",IF('TSA Input'!J3374="Yes",'TSA Input'!F3374,""))</f>
        <v/>
      </c>
      <c r="N3411" s="39" t="str">
        <f t="shared" si="107"/>
        <v/>
      </c>
      <c r="O3411" s="149" t="s">
        <v>11</v>
      </c>
      <c r="P3411" s="148" t="s">
        <v>11</v>
      </c>
      <c r="Q3411" s="1"/>
    </row>
    <row r="3412" spans="1:17" ht="15.75" hidden="1" customHeight="1">
      <c r="A3412" s="1" t="str">
        <f t="shared" si="1"/>
        <v/>
      </c>
      <c r="B3412" s="1"/>
      <c r="C3412" s="34" t="str">
        <f>IF('TSA Input'!J3375="","",IF('TSA Input'!J3375="Yes",'TSA Input'!B3375,"Ineligible"))</f>
        <v/>
      </c>
      <c r="D3412" s="246" t="str">
        <f>IF('TSA Input'!J3375="","",IF('TSA Input'!J3375="Yes",IF('TSA Input'!W3375="","",LEFT('TSA Input'!W3375,LEN('TSA Input'!W3375)-2)),""))</f>
        <v/>
      </c>
      <c r="E3412" s="246" t="str">
        <f>IF('TSA Input'!J3375="","",IF('TSA Input'!J3375="Yes",'TSA Input'!I3375,""))</f>
        <v/>
      </c>
      <c r="F3412" s="247" t="str">
        <f>IF('TSA Input'!J3375="","",IF('TSA Input'!J3375="Yes",'TSA Input'!C3375,""))</f>
        <v/>
      </c>
      <c r="G3412" s="36" t="str">
        <f>IF('TSA Input'!J3375="","",IF('TSA Input'!J3375="Yes",'TSA Input'!D3375,""))</f>
        <v/>
      </c>
      <c r="H3412" s="37" t="str">
        <f>IF('TSA Input'!K3375="","",IF('TSA Input'!J3375="Yes",'TSA Input'!G3375,""))</f>
        <v/>
      </c>
      <c r="I3412" s="37" t="str">
        <f>IF('TSA Input'!L3375="","",IF('TSA Input'!J3375="Yes",'TSA Input'!F3375,""))</f>
        <v/>
      </c>
      <c r="J3412" s="39" t="str">
        <f t="shared" si="106"/>
        <v/>
      </c>
      <c r="K3412" s="257" t="str">
        <f>IF('TSA Input'!J3375="","",IF('TSA Input'!J3375="Yes",'TSA Input'!D3375,""))</f>
        <v/>
      </c>
      <c r="L3412" s="258" t="str">
        <f>IF('TSA Input'!J3375="","",IF('TSA Input'!J3375="Yes",'TSA Input'!G3375,""))</f>
        <v/>
      </c>
      <c r="M3412" s="258" t="str">
        <f>IF('TSA Input'!J3375="","",IF('TSA Input'!J3375="Yes",'TSA Input'!F3375,""))</f>
        <v/>
      </c>
      <c r="N3412" s="39" t="str">
        <f t="shared" si="107"/>
        <v/>
      </c>
      <c r="O3412" s="149" t="s">
        <v>11</v>
      </c>
      <c r="P3412" s="148" t="s">
        <v>11</v>
      </c>
      <c r="Q3412" s="1"/>
    </row>
    <row r="3413" spans="1:17" ht="15.75" hidden="1" customHeight="1">
      <c r="A3413" s="1" t="str">
        <f t="shared" si="1"/>
        <v/>
      </c>
      <c r="B3413" s="1"/>
      <c r="C3413" s="34" t="str">
        <f>IF('TSA Input'!J3376="","",IF('TSA Input'!J3376="Yes",'TSA Input'!B3376,"Ineligible"))</f>
        <v/>
      </c>
      <c r="D3413" s="246" t="str">
        <f>IF('TSA Input'!J3376="","",IF('TSA Input'!J3376="Yes",IF('TSA Input'!W3376="","",LEFT('TSA Input'!W3376,LEN('TSA Input'!W3376)-2)),""))</f>
        <v/>
      </c>
      <c r="E3413" s="246" t="str">
        <f>IF('TSA Input'!J3376="","",IF('TSA Input'!J3376="Yes",'TSA Input'!I3376,""))</f>
        <v/>
      </c>
      <c r="F3413" s="247" t="str">
        <f>IF('TSA Input'!J3376="","",IF('TSA Input'!J3376="Yes",'TSA Input'!C3376,""))</f>
        <v/>
      </c>
      <c r="G3413" s="36" t="str">
        <f>IF('TSA Input'!J3376="","",IF('TSA Input'!J3376="Yes",'TSA Input'!D3376,""))</f>
        <v/>
      </c>
      <c r="H3413" s="37" t="str">
        <f>IF('TSA Input'!K3376="","",IF('TSA Input'!J3376="Yes",'TSA Input'!G3376,""))</f>
        <v/>
      </c>
      <c r="I3413" s="37" t="str">
        <f>IF('TSA Input'!L3376="","",IF('TSA Input'!J3376="Yes",'TSA Input'!F3376,""))</f>
        <v/>
      </c>
      <c r="J3413" s="39" t="str">
        <f t="shared" si="106"/>
        <v/>
      </c>
      <c r="K3413" s="257" t="str">
        <f>IF('TSA Input'!J3376="","",IF('TSA Input'!J3376="Yes",'TSA Input'!D3376,""))</f>
        <v/>
      </c>
      <c r="L3413" s="258" t="str">
        <f>IF('TSA Input'!J3376="","",IF('TSA Input'!J3376="Yes",'TSA Input'!G3376,""))</f>
        <v/>
      </c>
      <c r="M3413" s="258" t="str">
        <f>IF('TSA Input'!J3376="","",IF('TSA Input'!J3376="Yes",'TSA Input'!F3376,""))</f>
        <v/>
      </c>
      <c r="N3413" s="39" t="str">
        <f t="shared" si="107"/>
        <v/>
      </c>
      <c r="O3413" s="149" t="s">
        <v>11</v>
      </c>
      <c r="P3413" s="148" t="s">
        <v>11</v>
      </c>
      <c r="Q3413" s="1"/>
    </row>
    <row r="3414" spans="1:17" ht="15.75" hidden="1" customHeight="1">
      <c r="A3414" s="1" t="str">
        <f t="shared" si="1"/>
        <v/>
      </c>
      <c r="B3414" s="1"/>
      <c r="C3414" s="34" t="str">
        <f>IF('TSA Input'!J3377="","",IF('TSA Input'!J3377="Yes",'TSA Input'!B3377,"Ineligible"))</f>
        <v/>
      </c>
      <c r="D3414" s="246" t="str">
        <f>IF('TSA Input'!J3377="","",IF('TSA Input'!J3377="Yes",IF('TSA Input'!W3377="","",LEFT('TSA Input'!W3377,LEN('TSA Input'!W3377)-2)),""))</f>
        <v/>
      </c>
      <c r="E3414" s="246" t="str">
        <f>IF('TSA Input'!J3377="","",IF('TSA Input'!J3377="Yes",'TSA Input'!I3377,""))</f>
        <v/>
      </c>
      <c r="F3414" s="247" t="str">
        <f>IF('TSA Input'!J3377="","",IF('TSA Input'!J3377="Yes",'TSA Input'!C3377,""))</f>
        <v/>
      </c>
      <c r="G3414" s="36" t="str">
        <f>IF('TSA Input'!J3377="","",IF('TSA Input'!J3377="Yes",'TSA Input'!D3377,""))</f>
        <v/>
      </c>
      <c r="H3414" s="37" t="str">
        <f>IF('TSA Input'!K3377="","",IF('TSA Input'!J3377="Yes",'TSA Input'!G3377,""))</f>
        <v/>
      </c>
      <c r="I3414" s="37" t="str">
        <f>IF('TSA Input'!L3377="","",IF('TSA Input'!J3377="Yes",'TSA Input'!F3377,""))</f>
        <v/>
      </c>
      <c r="J3414" s="39" t="str">
        <f t="shared" si="106"/>
        <v/>
      </c>
      <c r="K3414" s="257" t="str">
        <f>IF('TSA Input'!J3377="","",IF('TSA Input'!J3377="Yes",'TSA Input'!D3377,""))</f>
        <v/>
      </c>
      <c r="L3414" s="258" t="str">
        <f>IF('TSA Input'!J3377="","",IF('TSA Input'!J3377="Yes",'TSA Input'!G3377,""))</f>
        <v/>
      </c>
      <c r="M3414" s="258" t="str">
        <f>IF('TSA Input'!J3377="","",IF('TSA Input'!J3377="Yes",'TSA Input'!F3377,""))</f>
        <v/>
      </c>
      <c r="N3414" s="39" t="str">
        <f t="shared" si="107"/>
        <v/>
      </c>
      <c r="O3414" s="149" t="s">
        <v>11</v>
      </c>
      <c r="P3414" s="148" t="s">
        <v>11</v>
      </c>
      <c r="Q3414" s="1"/>
    </row>
    <row r="3415" spans="1:17" ht="15.75" hidden="1" customHeight="1">
      <c r="A3415" s="1" t="str">
        <f t="shared" si="1"/>
        <v/>
      </c>
      <c r="B3415" s="1"/>
      <c r="C3415" s="34" t="str">
        <f>IF('TSA Input'!J3378="","",IF('TSA Input'!J3378="Yes",'TSA Input'!B3378,"Ineligible"))</f>
        <v/>
      </c>
      <c r="D3415" s="246" t="str">
        <f>IF('TSA Input'!J3378="","",IF('TSA Input'!J3378="Yes",IF('TSA Input'!W3378="","",LEFT('TSA Input'!W3378,LEN('TSA Input'!W3378)-2)),""))</f>
        <v/>
      </c>
      <c r="E3415" s="246" t="str">
        <f>IF('TSA Input'!J3378="","",IF('TSA Input'!J3378="Yes",'TSA Input'!I3378,""))</f>
        <v/>
      </c>
      <c r="F3415" s="247" t="str">
        <f>IF('TSA Input'!J3378="","",IF('TSA Input'!J3378="Yes",'TSA Input'!C3378,""))</f>
        <v/>
      </c>
      <c r="G3415" s="36" t="str">
        <f>IF('TSA Input'!J3378="","",IF('TSA Input'!J3378="Yes",'TSA Input'!D3378,""))</f>
        <v/>
      </c>
      <c r="H3415" s="37" t="str">
        <f>IF('TSA Input'!K3378="","",IF('TSA Input'!J3378="Yes",'TSA Input'!G3378,""))</f>
        <v/>
      </c>
      <c r="I3415" s="37" t="str">
        <f>IF('TSA Input'!L3378="","",IF('TSA Input'!J3378="Yes",'TSA Input'!F3378,""))</f>
        <v/>
      </c>
      <c r="J3415" s="39" t="str">
        <f t="shared" si="106"/>
        <v/>
      </c>
      <c r="K3415" s="257" t="str">
        <f>IF('TSA Input'!J3378="","",IF('TSA Input'!J3378="Yes",'TSA Input'!D3378,""))</f>
        <v/>
      </c>
      <c r="L3415" s="258" t="str">
        <f>IF('TSA Input'!J3378="","",IF('TSA Input'!J3378="Yes",'TSA Input'!G3378,""))</f>
        <v/>
      </c>
      <c r="M3415" s="258" t="str">
        <f>IF('TSA Input'!J3378="","",IF('TSA Input'!J3378="Yes",'TSA Input'!F3378,""))</f>
        <v/>
      </c>
      <c r="N3415" s="39" t="str">
        <f t="shared" si="107"/>
        <v/>
      </c>
      <c r="O3415" s="149" t="s">
        <v>11</v>
      </c>
      <c r="P3415" s="148" t="s">
        <v>11</v>
      </c>
      <c r="Q3415" s="1"/>
    </row>
    <row r="3416" spans="1:17" ht="15.75" hidden="1" customHeight="1">
      <c r="A3416" s="1" t="str">
        <f t="shared" si="1"/>
        <v/>
      </c>
      <c r="B3416" s="1"/>
      <c r="C3416" s="34" t="str">
        <f>IF('TSA Input'!J3379="","",IF('TSA Input'!J3379="Yes",'TSA Input'!B3379,"Ineligible"))</f>
        <v/>
      </c>
      <c r="D3416" s="246" t="str">
        <f>IF('TSA Input'!J3379="","",IF('TSA Input'!J3379="Yes",IF('TSA Input'!W3379="","",LEFT('TSA Input'!W3379,LEN('TSA Input'!W3379)-2)),""))</f>
        <v/>
      </c>
      <c r="E3416" s="246" t="str">
        <f>IF('TSA Input'!J3379="","",IF('TSA Input'!J3379="Yes",'TSA Input'!I3379,""))</f>
        <v/>
      </c>
      <c r="F3416" s="247" t="str">
        <f>IF('TSA Input'!J3379="","",IF('TSA Input'!J3379="Yes",'TSA Input'!C3379,""))</f>
        <v/>
      </c>
      <c r="G3416" s="36" t="str">
        <f>IF('TSA Input'!J3379="","",IF('TSA Input'!J3379="Yes",'TSA Input'!D3379,""))</f>
        <v/>
      </c>
      <c r="H3416" s="37" t="str">
        <f>IF('TSA Input'!K3379="","",IF('TSA Input'!J3379="Yes",'TSA Input'!G3379,""))</f>
        <v/>
      </c>
      <c r="I3416" s="37" t="str">
        <f>IF('TSA Input'!L3379="","",IF('TSA Input'!J3379="Yes",'TSA Input'!F3379,""))</f>
        <v/>
      </c>
      <c r="J3416" s="39" t="str">
        <f t="shared" si="106"/>
        <v/>
      </c>
      <c r="K3416" s="257" t="str">
        <f>IF('TSA Input'!J3379="","",IF('TSA Input'!J3379="Yes",'TSA Input'!D3379,""))</f>
        <v/>
      </c>
      <c r="L3416" s="258" t="str">
        <f>IF('TSA Input'!J3379="","",IF('TSA Input'!J3379="Yes",'TSA Input'!G3379,""))</f>
        <v/>
      </c>
      <c r="M3416" s="258" t="str">
        <f>IF('TSA Input'!J3379="","",IF('TSA Input'!J3379="Yes",'TSA Input'!F3379,""))</f>
        <v/>
      </c>
      <c r="N3416" s="39" t="str">
        <f t="shared" si="107"/>
        <v/>
      </c>
      <c r="O3416" s="149" t="s">
        <v>11</v>
      </c>
      <c r="P3416" s="148" t="s">
        <v>11</v>
      </c>
      <c r="Q3416" s="1"/>
    </row>
    <row r="3417" spans="1:17" ht="15.75" hidden="1" customHeight="1">
      <c r="A3417" s="1" t="str">
        <f t="shared" si="1"/>
        <v/>
      </c>
      <c r="B3417" s="1"/>
      <c r="C3417" s="34" t="str">
        <f>IF('TSA Input'!J3380="","",IF('TSA Input'!J3380="Yes",'TSA Input'!B3380,"Ineligible"))</f>
        <v/>
      </c>
      <c r="D3417" s="246" t="str">
        <f>IF('TSA Input'!J3380="","",IF('TSA Input'!J3380="Yes",IF('TSA Input'!W3380="","",LEFT('TSA Input'!W3380,LEN('TSA Input'!W3380)-2)),""))</f>
        <v/>
      </c>
      <c r="E3417" s="246" t="str">
        <f>IF('TSA Input'!J3380="","",IF('TSA Input'!J3380="Yes",'TSA Input'!I3380,""))</f>
        <v/>
      </c>
      <c r="F3417" s="247" t="str">
        <f>IF('TSA Input'!J3380="","",IF('TSA Input'!J3380="Yes",'TSA Input'!C3380,""))</f>
        <v/>
      </c>
      <c r="G3417" s="36" t="str">
        <f>IF('TSA Input'!J3380="","",IF('TSA Input'!J3380="Yes",'TSA Input'!D3380,""))</f>
        <v/>
      </c>
      <c r="H3417" s="37" t="str">
        <f>IF('TSA Input'!K3380="","",IF('TSA Input'!J3380="Yes",'TSA Input'!G3380,""))</f>
        <v/>
      </c>
      <c r="I3417" s="37" t="str">
        <f>IF('TSA Input'!L3380="","",IF('TSA Input'!J3380="Yes",'TSA Input'!F3380,""))</f>
        <v/>
      </c>
      <c r="J3417" s="39" t="str">
        <f t="shared" si="106"/>
        <v/>
      </c>
      <c r="K3417" s="257" t="str">
        <f>IF('TSA Input'!J3380="","",IF('TSA Input'!J3380="Yes",'TSA Input'!D3380,""))</f>
        <v/>
      </c>
      <c r="L3417" s="258" t="str">
        <f>IF('TSA Input'!J3380="","",IF('TSA Input'!J3380="Yes",'TSA Input'!G3380,""))</f>
        <v/>
      </c>
      <c r="M3417" s="258" t="str">
        <f>IF('TSA Input'!J3380="","",IF('TSA Input'!J3380="Yes",'TSA Input'!F3380,""))</f>
        <v/>
      </c>
      <c r="N3417" s="39" t="str">
        <f t="shared" si="107"/>
        <v/>
      </c>
      <c r="O3417" s="149" t="s">
        <v>11</v>
      </c>
      <c r="P3417" s="148" t="s">
        <v>11</v>
      </c>
      <c r="Q3417" s="1"/>
    </row>
    <row r="3418" spans="1:17" ht="15.75" hidden="1" customHeight="1">
      <c r="A3418" s="1" t="str">
        <f t="shared" si="1"/>
        <v/>
      </c>
      <c r="B3418" s="1"/>
      <c r="C3418" s="34" t="str">
        <f>IF('TSA Input'!J3381="","",IF('TSA Input'!J3381="Yes",'TSA Input'!B3381,"Ineligible"))</f>
        <v/>
      </c>
      <c r="D3418" s="246" t="str">
        <f>IF('TSA Input'!J3381="","",IF('TSA Input'!J3381="Yes",IF('TSA Input'!W3381="","",LEFT('TSA Input'!W3381,LEN('TSA Input'!W3381)-2)),""))</f>
        <v/>
      </c>
      <c r="E3418" s="246" t="str">
        <f>IF('TSA Input'!J3381="","",IF('TSA Input'!J3381="Yes",'TSA Input'!I3381,""))</f>
        <v/>
      </c>
      <c r="F3418" s="247" t="str">
        <f>IF('TSA Input'!J3381="","",IF('TSA Input'!J3381="Yes",'TSA Input'!C3381,""))</f>
        <v/>
      </c>
      <c r="G3418" s="36" t="str">
        <f>IF('TSA Input'!J3381="","",IF('TSA Input'!J3381="Yes",'TSA Input'!D3381,""))</f>
        <v/>
      </c>
      <c r="H3418" s="37" t="str">
        <f>IF('TSA Input'!K3381="","",IF('TSA Input'!J3381="Yes",'TSA Input'!G3381,""))</f>
        <v/>
      </c>
      <c r="I3418" s="37" t="str">
        <f>IF('TSA Input'!L3381="","",IF('TSA Input'!J3381="Yes",'TSA Input'!F3381,""))</f>
        <v/>
      </c>
      <c r="J3418" s="39" t="str">
        <f t="shared" si="106"/>
        <v/>
      </c>
      <c r="K3418" s="257" t="str">
        <f>IF('TSA Input'!J3381="","",IF('TSA Input'!J3381="Yes",'TSA Input'!D3381,""))</f>
        <v/>
      </c>
      <c r="L3418" s="258" t="str">
        <f>IF('TSA Input'!J3381="","",IF('TSA Input'!J3381="Yes",'TSA Input'!G3381,""))</f>
        <v/>
      </c>
      <c r="M3418" s="258" t="str">
        <f>IF('TSA Input'!J3381="","",IF('TSA Input'!J3381="Yes",'TSA Input'!F3381,""))</f>
        <v/>
      </c>
      <c r="N3418" s="39" t="str">
        <f t="shared" si="107"/>
        <v/>
      </c>
      <c r="O3418" s="149" t="s">
        <v>11</v>
      </c>
      <c r="P3418" s="148" t="s">
        <v>11</v>
      </c>
      <c r="Q3418" s="1"/>
    </row>
    <row r="3419" spans="1:17" ht="15.75" hidden="1" customHeight="1">
      <c r="A3419" s="1" t="str">
        <f t="shared" si="1"/>
        <v/>
      </c>
      <c r="B3419" s="1"/>
      <c r="C3419" s="34" t="str">
        <f>IF('TSA Input'!J3382="","",IF('TSA Input'!J3382="Yes",'TSA Input'!B3382,"Ineligible"))</f>
        <v/>
      </c>
      <c r="D3419" s="246" t="str">
        <f>IF('TSA Input'!J3382="","",IF('TSA Input'!J3382="Yes",IF('TSA Input'!W3382="","",LEFT('TSA Input'!W3382,LEN('TSA Input'!W3382)-2)),""))</f>
        <v/>
      </c>
      <c r="E3419" s="246" t="str">
        <f>IF('TSA Input'!J3382="","",IF('TSA Input'!J3382="Yes",'TSA Input'!I3382,""))</f>
        <v/>
      </c>
      <c r="F3419" s="247" t="str">
        <f>IF('TSA Input'!J3382="","",IF('TSA Input'!J3382="Yes",'TSA Input'!C3382,""))</f>
        <v/>
      </c>
      <c r="G3419" s="36" t="str">
        <f>IF('TSA Input'!J3382="","",IF('TSA Input'!J3382="Yes",'TSA Input'!D3382,""))</f>
        <v/>
      </c>
      <c r="H3419" s="37" t="str">
        <f>IF('TSA Input'!K3382="","",IF('TSA Input'!J3382="Yes",'TSA Input'!G3382,""))</f>
        <v/>
      </c>
      <c r="I3419" s="37" t="str">
        <f>IF('TSA Input'!L3382="","",IF('TSA Input'!J3382="Yes",'TSA Input'!F3382,""))</f>
        <v/>
      </c>
      <c r="J3419" s="39" t="str">
        <f t="shared" si="106"/>
        <v/>
      </c>
      <c r="K3419" s="257" t="str">
        <f>IF('TSA Input'!J3382="","",IF('TSA Input'!J3382="Yes",'TSA Input'!D3382,""))</f>
        <v/>
      </c>
      <c r="L3419" s="258" t="str">
        <f>IF('TSA Input'!J3382="","",IF('TSA Input'!J3382="Yes",'TSA Input'!G3382,""))</f>
        <v/>
      </c>
      <c r="M3419" s="258" t="str">
        <f>IF('TSA Input'!J3382="","",IF('TSA Input'!J3382="Yes",'TSA Input'!F3382,""))</f>
        <v/>
      </c>
      <c r="N3419" s="39" t="str">
        <f t="shared" si="107"/>
        <v/>
      </c>
      <c r="O3419" s="149" t="s">
        <v>11</v>
      </c>
      <c r="P3419" s="148" t="s">
        <v>11</v>
      </c>
      <c r="Q3419" s="1"/>
    </row>
    <row r="3420" spans="1:17" ht="15.75" hidden="1" customHeight="1">
      <c r="A3420" s="1" t="str">
        <f t="shared" si="1"/>
        <v/>
      </c>
      <c r="B3420" s="1"/>
      <c r="C3420" s="34" t="str">
        <f>IF('TSA Input'!J3383="","",IF('TSA Input'!J3383="Yes",'TSA Input'!B3383,"Ineligible"))</f>
        <v/>
      </c>
      <c r="D3420" s="246" t="str">
        <f>IF('TSA Input'!J3383="","",IF('TSA Input'!J3383="Yes",IF('TSA Input'!W3383="","",LEFT('TSA Input'!W3383,LEN('TSA Input'!W3383)-2)),""))</f>
        <v/>
      </c>
      <c r="E3420" s="246" t="str">
        <f>IF('TSA Input'!J3383="","",IF('TSA Input'!J3383="Yes",'TSA Input'!I3383,""))</f>
        <v/>
      </c>
      <c r="F3420" s="247" t="str">
        <f>IF('TSA Input'!J3383="","",IF('TSA Input'!J3383="Yes",'TSA Input'!C3383,""))</f>
        <v/>
      </c>
      <c r="G3420" s="36" t="str">
        <f>IF('TSA Input'!J3383="","",IF('TSA Input'!J3383="Yes",'TSA Input'!D3383,""))</f>
        <v/>
      </c>
      <c r="H3420" s="37" t="str">
        <f>IF('TSA Input'!K3383="","",IF('TSA Input'!J3383="Yes",'TSA Input'!G3383,""))</f>
        <v/>
      </c>
      <c r="I3420" s="37" t="str">
        <f>IF('TSA Input'!L3383="","",IF('TSA Input'!J3383="Yes",'TSA Input'!F3383,""))</f>
        <v/>
      </c>
      <c r="J3420" s="39" t="str">
        <f t="shared" si="106"/>
        <v/>
      </c>
      <c r="K3420" s="257" t="str">
        <f>IF('TSA Input'!J3383="","",IF('TSA Input'!J3383="Yes",'TSA Input'!D3383,""))</f>
        <v/>
      </c>
      <c r="L3420" s="258" t="str">
        <f>IF('TSA Input'!J3383="","",IF('TSA Input'!J3383="Yes",'TSA Input'!G3383,""))</f>
        <v/>
      </c>
      <c r="M3420" s="258" t="str">
        <f>IF('TSA Input'!J3383="","",IF('TSA Input'!J3383="Yes",'TSA Input'!F3383,""))</f>
        <v/>
      </c>
      <c r="N3420" s="39" t="str">
        <f t="shared" si="107"/>
        <v/>
      </c>
      <c r="O3420" s="149" t="s">
        <v>11</v>
      </c>
      <c r="P3420" s="148" t="s">
        <v>11</v>
      </c>
      <c r="Q3420" s="1"/>
    </row>
    <row r="3421" spans="1:17" ht="15.75" hidden="1" customHeight="1">
      <c r="A3421" s="1" t="str">
        <f t="shared" si="1"/>
        <v/>
      </c>
      <c r="B3421" s="1"/>
      <c r="C3421" s="34" t="str">
        <f>IF('TSA Input'!J3384="","",IF('TSA Input'!J3384="Yes",'TSA Input'!B3384,"Ineligible"))</f>
        <v/>
      </c>
      <c r="D3421" s="246" t="str">
        <f>IF('TSA Input'!J3384="","",IF('TSA Input'!J3384="Yes",IF('TSA Input'!W3384="","",LEFT('TSA Input'!W3384,LEN('TSA Input'!W3384)-2)),""))</f>
        <v/>
      </c>
      <c r="E3421" s="246" t="str">
        <f>IF('TSA Input'!J3384="","",IF('TSA Input'!J3384="Yes",'TSA Input'!I3384,""))</f>
        <v/>
      </c>
      <c r="F3421" s="247" t="str">
        <f>IF('TSA Input'!J3384="","",IF('TSA Input'!J3384="Yes",'TSA Input'!C3384,""))</f>
        <v/>
      </c>
      <c r="G3421" s="36" t="str">
        <f>IF('TSA Input'!J3384="","",IF('TSA Input'!J3384="Yes",'TSA Input'!D3384,""))</f>
        <v/>
      </c>
      <c r="H3421" s="37" t="str">
        <f>IF('TSA Input'!K3384="","",IF('TSA Input'!J3384="Yes",'TSA Input'!G3384,""))</f>
        <v/>
      </c>
      <c r="I3421" s="37" t="str">
        <f>IF('TSA Input'!L3384="","",IF('TSA Input'!J3384="Yes",'TSA Input'!F3384,""))</f>
        <v/>
      </c>
      <c r="J3421" s="39" t="str">
        <f t="shared" si="106"/>
        <v/>
      </c>
      <c r="K3421" s="257" t="str">
        <f>IF('TSA Input'!J3384="","",IF('TSA Input'!J3384="Yes",'TSA Input'!D3384,""))</f>
        <v/>
      </c>
      <c r="L3421" s="258" t="str">
        <f>IF('TSA Input'!J3384="","",IF('TSA Input'!J3384="Yes",'TSA Input'!G3384,""))</f>
        <v/>
      </c>
      <c r="M3421" s="258" t="str">
        <f>IF('TSA Input'!J3384="","",IF('TSA Input'!J3384="Yes",'TSA Input'!F3384,""))</f>
        <v/>
      </c>
      <c r="N3421" s="39" t="str">
        <f t="shared" si="107"/>
        <v/>
      </c>
      <c r="O3421" s="149" t="s">
        <v>11</v>
      </c>
      <c r="P3421" s="148" t="s">
        <v>11</v>
      </c>
      <c r="Q3421" s="1"/>
    </row>
    <row r="3422" spans="1:17" ht="15.75" hidden="1" customHeight="1">
      <c r="A3422" s="1" t="str">
        <f t="shared" si="1"/>
        <v/>
      </c>
      <c r="B3422" s="1"/>
      <c r="C3422" s="34" t="str">
        <f>IF('TSA Input'!J3385="","",IF('TSA Input'!J3385="Yes",'TSA Input'!B3385,"Ineligible"))</f>
        <v/>
      </c>
      <c r="D3422" s="246" t="str">
        <f>IF('TSA Input'!J3385="","",IF('TSA Input'!J3385="Yes",IF('TSA Input'!W3385="","",LEFT('TSA Input'!W3385,LEN('TSA Input'!W3385)-2)),""))</f>
        <v/>
      </c>
      <c r="E3422" s="246" t="str">
        <f>IF('TSA Input'!J3385="","",IF('TSA Input'!J3385="Yes",'TSA Input'!I3385,""))</f>
        <v/>
      </c>
      <c r="F3422" s="247" t="str">
        <f>IF('TSA Input'!J3385="","",IF('TSA Input'!J3385="Yes",'TSA Input'!C3385,""))</f>
        <v/>
      </c>
      <c r="G3422" s="36" t="str">
        <f>IF('TSA Input'!J3385="","",IF('TSA Input'!J3385="Yes",'TSA Input'!D3385,""))</f>
        <v/>
      </c>
      <c r="H3422" s="37" t="str">
        <f>IF('TSA Input'!K3385="","",IF('TSA Input'!J3385="Yes",'TSA Input'!G3385,""))</f>
        <v/>
      </c>
      <c r="I3422" s="37" t="str">
        <f>IF('TSA Input'!L3385="","",IF('TSA Input'!J3385="Yes",'TSA Input'!F3385,""))</f>
        <v/>
      </c>
      <c r="J3422" s="39" t="str">
        <f t="shared" si="106"/>
        <v/>
      </c>
      <c r="K3422" s="257" t="str">
        <f>IF('TSA Input'!J3385="","",IF('TSA Input'!J3385="Yes",'TSA Input'!D3385,""))</f>
        <v/>
      </c>
      <c r="L3422" s="258" t="str">
        <f>IF('TSA Input'!J3385="","",IF('TSA Input'!J3385="Yes",'TSA Input'!G3385,""))</f>
        <v/>
      </c>
      <c r="M3422" s="258" t="str">
        <f>IF('TSA Input'!J3385="","",IF('TSA Input'!J3385="Yes",'TSA Input'!F3385,""))</f>
        <v/>
      </c>
      <c r="N3422" s="39" t="str">
        <f t="shared" si="107"/>
        <v/>
      </c>
      <c r="O3422" s="149" t="s">
        <v>11</v>
      </c>
      <c r="P3422" s="148" t="s">
        <v>11</v>
      </c>
      <c r="Q3422" s="1"/>
    </row>
    <row r="3423" spans="1:17" ht="15.75" hidden="1" customHeight="1">
      <c r="A3423" s="1" t="str">
        <f t="shared" si="1"/>
        <v/>
      </c>
      <c r="B3423" s="1"/>
      <c r="C3423" s="34" t="str">
        <f>IF('TSA Input'!J3386="","",IF('TSA Input'!J3386="Yes",'TSA Input'!B3386,"Ineligible"))</f>
        <v/>
      </c>
      <c r="D3423" s="246" t="str">
        <f>IF('TSA Input'!J3386="","",IF('TSA Input'!J3386="Yes",IF('TSA Input'!W3386="","",LEFT('TSA Input'!W3386,LEN('TSA Input'!W3386)-2)),""))</f>
        <v/>
      </c>
      <c r="E3423" s="246" t="str">
        <f>IF('TSA Input'!J3386="","",IF('TSA Input'!J3386="Yes",'TSA Input'!I3386,""))</f>
        <v/>
      </c>
      <c r="F3423" s="247" t="str">
        <f>IF('TSA Input'!J3386="","",IF('TSA Input'!J3386="Yes",'TSA Input'!C3386,""))</f>
        <v/>
      </c>
      <c r="G3423" s="36" t="str">
        <f>IF('TSA Input'!J3386="","",IF('TSA Input'!J3386="Yes",'TSA Input'!D3386,""))</f>
        <v/>
      </c>
      <c r="H3423" s="37" t="str">
        <f>IF('TSA Input'!K3386="","",IF('TSA Input'!J3386="Yes",'TSA Input'!G3386,""))</f>
        <v/>
      </c>
      <c r="I3423" s="37" t="str">
        <f>IF('TSA Input'!L3386="","",IF('TSA Input'!J3386="Yes",'TSA Input'!F3386,""))</f>
        <v/>
      </c>
      <c r="J3423" s="39" t="str">
        <f t="shared" si="106"/>
        <v/>
      </c>
      <c r="K3423" s="257" t="str">
        <f>IF('TSA Input'!J3386="","",IF('TSA Input'!J3386="Yes",'TSA Input'!D3386,""))</f>
        <v/>
      </c>
      <c r="L3423" s="258" t="str">
        <f>IF('TSA Input'!J3386="","",IF('TSA Input'!J3386="Yes",'TSA Input'!G3386,""))</f>
        <v/>
      </c>
      <c r="M3423" s="258" t="str">
        <f>IF('TSA Input'!J3386="","",IF('TSA Input'!J3386="Yes",'TSA Input'!F3386,""))</f>
        <v/>
      </c>
      <c r="N3423" s="39" t="str">
        <f t="shared" si="107"/>
        <v/>
      </c>
      <c r="O3423" s="149" t="s">
        <v>11</v>
      </c>
      <c r="P3423" s="148" t="s">
        <v>11</v>
      </c>
      <c r="Q3423" s="1"/>
    </row>
    <row r="3424" spans="1:17" ht="15.75" hidden="1" customHeight="1">
      <c r="A3424" s="1" t="str">
        <f t="shared" si="1"/>
        <v/>
      </c>
      <c r="B3424" s="1"/>
      <c r="C3424" s="34" t="str">
        <f>IF('TSA Input'!J3387="","",IF('TSA Input'!J3387="Yes",'TSA Input'!B3387,"Ineligible"))</f>
        <v/>
      </c>
      <c r="D3424" s="246" t="str">
        <f>IF('TSA Input'!J3387="","",IF('TSA Input'!J3387="Yes",IF('TSA Input'!W3387="","",LEFT('TSA Input'!W3387,LEN('TSA Input'!W3387)-2)),""))</f>
        <v/>
      </c>
      <c r="E3424" s="246" t="str">
        <f>IF('TSA Input'!J3387="","",IF('TSA Input'!J3387="Yes",'TSA Input'!I3387,""))</f>
        <v/>
      </c>
      <c r="F3424" s="247" t="str">
        <f>IF('TSA Input'!J3387="","",IF('TSA Input'!J3387="Yes",'TSA Input'!C3387,""))</f>
        <v/>
      </c>
      <c r="G3424" s="36" t="str">
        <f>IF('TSA Input'!J3387="","",IF('TSA Input'!J3387="Yes",'TSA Input'!D3387,""))</f>
        <v/>
      </c>
      <c r="H3424" s="37" t="str">
        <f>IF('TSA Input'!K3387="","",IF('TSA Input'!J3387="Yes",'TSA Input'!G3387,""))</f>
        <v/>
      </c>
      <c r="I3424" s="37" t="str">
        <f>IF('TSA Input'!L3387="","",IF('TSA Input'!J3387="Yes",'TSA Input'!F3387,""))</f>
        <v/>
      </c>
      <c r="J3424" s="39" t="str">
        <f t="shared" si="106"/>
        <v/>
      </c>
      <c r="K3424" s="257" t="str">
        <f>IF('TSA Input'!J3387="","",IF('TSA Input'!J3387="Yes",'TSA Input'!D3387,""))</f>
        <v/>
      </c>
      <c r="L3424" s="258" t="str">
        <f>IF('TSA Input'!J3387="","",IF('TSA Input'!J3387="Yes",'TSA Input'!G3387,""))</f>
        <v/>
      </c>
      <c r="M3424" s="258" t="str">
        <f>IF('TSA Input'!J3387="","",IF('TSA Input'!J3387="Yes",'TSA Input'!F3387,""))</f>
        <v/>
      </c>
      <c r="N3424" s="39" t="str">
        <f t="shared" si="107"/>
        <v/>
      </c>
      <c r="O3424" s="149" t="s">
        <v>11</v>
      </c>
      <c r="P3424" s="148" t="s">
        <v>11</v>
      </c>
      <c r="Q3424" s="1"/>
    </row>
    <row r="3425" spans="1:17" ht="15.75" hidden="1" customHeight="1">
      <c r="A3425" s="1" t="str">
        <f t="shared" si="1"/>
        <v/>
      </c>
      <c r="B3425" s="1"/>
      <c r="C3425" s="34" t="str">
        <f>IF('TSA Input'!J3388="","",IF('TSA Input'!J3388="Yes",'TSA Input'!B3388,"Ineligible"))</f>
        <v/>
      </c>
      <c r="D3425" s="246" t="str">
        <f>IF('TSA Input'!J3388="","",IF('TSA Input'!J3388="Yes",IF('TSA Input'!W3388="","",LEFT('TSA Input'!W3388,LEN('TSA Input'!W3388)-2)),""))</f>
        <v/>
      </c>
      <c r="E3425" s="246" t="str">
        <f>IF('TSA Input'!J3388="","",IF('TSA Input'!J3388="Yes",'TSA Input'!I3388,""))</f>
        <v/>
      </c>
      <c r="F3425" s="247" t="str">
        <f>IF('TSA Input'!J3388="","",IF('TSA Input'!J3388="Yes",'TSA Input'!C3388,""))</f>
        <v/>
      </c>
      <c r="G3425" s="36" t="str">
        <f>IF('TSA Input'!J3388="","",IF('TSA Input'!J3388="Yes",'TSA Input'!D3388,""))</f>
        <v/>
      </c>
      <c r="H3425" s="37" t="str">
        <f>IF('TSA Input'!K3388="","",IF('TSA Input'!J3388="Yes",'TSA Input'!G3388,""))</f>
        <v/>
      </c>
      <c r="I3425" s="37" t="str">
        <f>IF('TSA Input'!L3388="","",IF('TSA Input'!J3388="Yes",'TSA Input'!F3388,""))</f>
        <v/>
      </c>
      <c r="J3425" s="39" t="str">
        <f t="shared" si="106"/>
        <v/>
      </c>
      <c r="K3425" s="257" t="str">
        <f>IF('TSA Input'!J3388="","",IF('TSA Input'!J3388="Yes",'TSA Input'!D3388,""))</f>
        <v/>
      </c>
      <c r="L3425" s="258" t="str">
        <f>IF('TSA Input'!J3388="","",IF('TSA Input'!J3388="Yes",'TSA Input'!G3388,""))</f>
        <v/>
      </c>
      <c r="M3425" s="258" t="str">
        <f>IF('TSA Input'!J3388="","",IF('TSA Input'!J3388="Yes",'TSA Input'!F3388,""))</f>
        <v/>
      </c>
      <c r="N3425" s="39" t="str">
        <f t="shared" si="107"/>
        <v/>
      </c>
      <c r="O3425" s="149" t="s">
        <v>11</v>
      </c>
      <c r="P3425" s="148" t="s">
        <v>11</v>
      </c>
      <c r="Q3425" s="1"/>
    </row>
    <row r="3426" spans="1:17" ht="15.75" hidden="1" customHeight="1">
      <c r="A3426" s="1" t="str">
        <f t="shared" si="1"/>
        <v/>
      </c>
      <c r="B3426" s="1"/>
      <c r="C3426" s="34" t="str">
        <f>IF('TSA Input'!J3389="","",IF('TSA Input'!J3389="Yes",'TSA Input'!B3389,"Ineligible"))</f>
        <v/>
      </c>
      <c r="D3426" s="246" t="str">
        <f>IF('TSA Input'!J3389="","",IF('TSA Input'!J3389="Yes",IF('TSA Input'!W3389="","",LEFT('TSA Input'!W3389,LEN('TSA Input'!W3389)-2)),""))</f>
        <v/>
      </c>
      <c r="E3426" s="246" t="str">
        <f>IF('TSA Input'!J3389="","",IF('TSA Input'!J3389="Yes",'TSA Input'!I3389,""))</f>
        <v/>
      </c>
      <c r="F3426" s="247" t="str">
        <f>IF('TSA Input'!J3389="","",IF('TSA Input'!J3389="Yes",'TSA Input'!C3389,""))</f>
        <v/>
      </c>
      <c r="G3426" s="36" t="str">
        <f>IF('TSA Input'!J3389="","",IF('TSA Input'!J3389="Yes",'TSA Input'!D3389,""))</f>
        <v/>
      </c>
      <c r="H3426" s="37" t="str">
        <f>IF('TSA Input'!K3389="","",IF('TSA Input'!J3389="Yes",'TSA Input'!G3389,""))</f>
        <v/>
      </c>
      <c r="I3426" s="37" t="str">
        <f>IF('TSA Input'!L3389="","",IF('TSA Input'!J3389="Yes",'TSA Input'!F3389,""))</f>
        <v/>
      </c>
      <c r="J3426" s="39" t="str">
        <f t="shared" si="106"/>
        <v/>
      </c>
      <c r="K3426" s="257" t="str">
        <f>IF('TSA Input'!J3389="","",IF('TSA Input'!J3389="Yes",'TSA Input'!D3389,""))</f>
        <v/>
      </c>
      <c r="L3426" s="258" t="str">
        <f>IF('TSA Input'!J3389="","",IF('TSA Input'!J3389="Yes",'TSA Input'!G3389,""))</f>
        <v/>
      </c>
      <c r="M3426" s="258" t="str">
        <f>IF('TSA Input'!J3389="","",IF('TSA Input'!J3389="Yes",'TSA Input'!F3389,""))</f>
        <v/>
      </c>
      <c r="N3426" s="39" t="str">
        <f t="shared" si="107"/>
        <v/>
      </c>
      <c r="O3426" s="149" t="s">
        <v>11</v>
      </c>
      <c r="P3426" s="148" t="s">
        <v>11</v>
      </c>
      <c r="Q3426" s="1"/>
    </row>
    <row r="3427" spans="1:17" ht="15.75" hidden="1" customHeight="1">
      <c r="A3427" s="1" t="str">
        <f t="shared" si="1"/>
        <v/>
      </c>
      <c r="B3427" s="1"/>
      <c r="C3427" s="34" t="str">
        <f>IF('TSA Input'!J3390="","",IF('TSA Input'!J3390="Yes",'TSA Input'!B3390,"Ineligible"))</f>
        <v/>
      </c>
      <c r="D3427" s="246" t="str">
        <f>IF('TSA Input'!J3390="","",IF('TSA Input'!J3390="Yes",IF('TSA Input'!W3390="","",LEFT('TSA Input'!W3390,LEN('TSA Input'!W3390)-2)),""))</f>
        <v/>
      </c>
      <c r="E3427" s="246" t="str">
        <f>IF('TSA Input'!J3390="","",IF('TSA Input'!J3390="Yes",'TSA Input'!I3390,""))</f>
        <v/>
      </c>
      <c r="F3427" s="247" t="str">
        <f>IF('TSA Input'!J3390="","",IF('TSA Input'!J3390="Yes",'TSA Input'!C3390,""))</f>
        <v/>
      </c>
      <c r="G3427" s="36" t="str">
        <f>IF('TSA Input'!J3390="","",IF('TSA Input'!J3390="Yes",'TSA Input'!D3390,""))</f>
        <v/>
      </c>
      <c r="H3427" s="37" t="str">
        <f>IF('TSA Input'!K3390="","",IF('TSA Input'!J3390="Yes",'TSA Input'!G3390,""))</f>
        <v/>
      </c>
      <c r="I3427" s="37" t="str">
        <f>IF('TSA Input'!L3390="","",IF('TSA Input'!J3390="Yes",'TSA Input'!F3390,""))</f>
        <v/>
      </c>
      <c r="J3427" s="39" t="str">
        <f t="shared" si="106"/>
        <v/>
      </c>
      <c r="K3427" s="257" t="str">
        <f>IF('TSA Input'!J3390="","",IF('TSA Input'!J3390="Yes",'TSA Input'!D3390,""))</f>
        <v/>
      </c>
      <c r="L3427" s="258" t="str">
        <f>IF('TSA Input'!J3390="","",IF('TSA Input'!J3390="Yes",'TSA Input'!G3390,""))</f>
        <v/>
      </c>
      <c r="M3427" s="258" t="str">
        <f>IF('TSA Input'!J3390="","",IF('TSA Input'!J3390="Yes",'TSA Input'!F3390,""))</f>
        <v/>
      </c>
      <c r="N3427" s="39" t="str">
        <f t="shared" si="107"/>
        <v/>
      </c>
      <c r="O3427" s="149" t="s">
        <v>11</v>
      </c>
      <c r="P3427" s="148" t="s">
        <v>11</v>
      </c>
      <c r="Q3427" s="1"/>
    </row>
    <row r="3428" spans="1:17" ht="15.75" hidden="1" customHeight="1">
      <c r="A3428" s="1" t="str">
        <f t="shared" si="1"/>
        <v/>
      </c>
      <c r="B3428" s="1"/>
      <c r="C3428" s="34" t="str">
        <f>IF('TSA Input'!J3391="","",IF('TSA Input'!J3391="Yes",'TSA Input'!B3391,"Ineligible"))</f>
        <v/>
      </c>
      <c r="D3428" s="246" t="str">
        <f>IF('TSA Input'!J3391="","",IF('TSA Input'!J3391="Yes",IF('TSA Input'!W3391="","",LEFT('TSA Input'!W3391,LEN('TSA Input'!W3391)-2)),""))</f>
        <v/>
      </c>
      <c r="E3428" s="246" t="str">
        <f>IF('TSA Input'!J3391="","",IF('TSA Input'!J3391="Yes",'TSA Input'!I3391,""))</f>
        <v/>
      </c>
      <c r="F3428" s="247" t="str">
        <f>IF('TSA Input'!J3391="","",IF('TSA Input'!J3391="Yes",'TSA Input'!C3391,""))</f>
        <v/>
      </c>
      <c r="G3428" s="36" t="str">
        <f>IF('TSA Input'!J3391="","",IF('TSA Input'!J3391="Yes",'TSA Input'!D3391,""))</f>
        <v/>
      </c>
      <c r="H3428" s="37" t="str">
        <f>IF('TSA Input'!K3391="","",IF('TSA Input'!J3391="Yes",'TSA Input'!G3391,""))</f>
        <v/>
      </c>
      <c r="I3428" s="37" t="str">
        <f>IF('TSA Input'!L3391="","",IF('TSA Input'!J3391="Yes",'TSA Input'!F3391,""))</f>
        <v/>
      </c>
      <c r="J3428" s="39" t="str">
        <f t="shared" si="106"/>
        <v/>
      </c>
      <c r="K3428" s="257" t="str">
        <f>IF('TSA Input'!J3391="","",IF('TSA Input'!J3391="Yes",'TSA Input'!D3391,""))</f>
        <v/>
      </c>
      <c r="L3428" s="258" t="str">
        <f>IF('TSA Input'!J3391="","",IF('TSA Input'!J3391="Yes",'TSA Input'!G3391,""))</f>
        <v/>
      </c>
      <c r="M3428" s="258" t="str">
        <f>IF('TSA Input'!J3391="","",IF('TSA Input'!J3391="Yes",'TSA Input'!F3391,""))</f>
        <v/>
      </c>
      <c r="N3428" s="39" t="str">
        <f t="shared" si="107"/>
        <v/>
      </c>
      <c r="O3428" s="149" t="s">
        <v>11</v>
      </c>
      <c r="P3428" s="148" t="s">
        <v>11</v>
      </c>
      <c r="Q3428" s="1"/>
    </row>
    <row r="3429" spans="1:17" ht="15.75" hidden="1" customHeight="1">
      <c r="A3429" s="1" t="str">
        <f t="shared" si="1"/>
        <v/>
      </c>
      <c r="B3429" s="1"/>
      <c r="C3429" s="34" t="str">
        <f>IF('TSA Input'!J3392="","",IF('TSA Input'!J3392="Yes",'TSA Input'!B3392,"Ineligible"))</f>
        <v/>
      </c>
      <c r="D3429" s="246" t="str">
        <f>IF('TSA Input'!J3392="","",IF('TSA Input'!J3392="Yes",IF('TSA Input'!W3392="","",LEFT('TSA Input'!W3392,LEN('TSA Input'!W3392)-2)),""))</f>
        <v/>
      </c>
      <c r="E3429" s="246" t="str">
        <f>IF('TSA Input'!J3392="","",IF('TSA Input'!J3392="Yes",'TSA Input'!I3392,""))</f>
        <v/>
      </c>
      <c r="F3429" s="247" t="str">
        <f>IF('TSA Input'!J3392="","",IF('TSA Input'!J3392="Yes",'TSA Input'!C3392,""))</f>
        <v/>
      </c>
      <c r="G3429" s="36" t="str">
        <f>IF('TSA Input'!J3392="","",IF('TSA Input'!J3392="Yes",'TSA Input'!D3392,""))</f>
        <v/>
      </c>
      <c r="H3429" s="37" t="str">
        <f>IF('TSA Input'!K3392="","",IF('TSA Input'!J3392="Yes",'TSA Input'!G3392,""))</f>
        <v/>
      </c>
      <c r="I3429" s="37" t="str">
        <f>IF('TSA Input'!L3392="","",IF('TSA Input'!J3392="Yes",'TSA Input'!F3392,""))</f>
        <v/>
      </c>
      <c r="J3429" s="39" t="str">
        <f t="shared" si="106"/>
        <v/>
      </c>
      <c r="K3429" s="257" t="str">
        <f>IF('TSA Input'!J3392="","",IF('TSA Input'!J3392="Yes",'TSA Input'!D3392,""))</f>
        <v/>
      </c>
      <c r="L3429" s="258" t="str">
        <f>IF('TSA Input'!J3392="","",IF('TSA Input'!J3392="Yes",'TSA Input'!G3392,""))</f>
        <v/>
      </c>
      <c r="M3429" s="258" t="str">
        <f>IF('TSA Input'!J3392="","",IF('TSA Input'!J3392="Yes",'TSA Input'!F3392,""))</f>
        <v/>
      </c>
      <c r="N3429" s="39" t="str">
        <f t="shared" si="107"/>
        <v/>
      </c>
      <c r="O3429" s="149" t="s">
        <v>11</v>
      </c>
      <c r="P3429" s="148" t="s">
        <v>11</v>
      </c>
      <c r="Q3429" s="1"/>
    </row>
    <row r="3430" spans="1:17" ht="15.75" hidden="1" customHeight="1">
      <c r="A3430" s="1" t="str">
        <f t="shared" si="1"/>
        <v/>
      </c>
      <c r="B3430" s="1"/>
      <c r="C3430" s="34" t="str">
        <f>IF('TSA Input'!J3393="","",IF('TSA Input'!J3393="Yes",'TSA Input'!B3393,"Ineligible"))</f>
        <v/>
      </c>
      <c r="D3430" s="246" t="str">
        <f>IF('TSA Input'!J3393="","",IF('TSA Input'!J3393="Yes",IF('TSA Input'!W3393="","",LEFT('TSA Input'!W3393,LEN('TSA Input'!W3393)-2)),""))</f>
        <v/>
      </c>
      <c r="E3430" s="246" t="str">
        <f>IF('TSA Input'!J3393="","",IF('TSA Input'!J3393="Yes",'TSA Input'!I3393,""))</f>
        <v/>
      </c>
      <c r="F3430" s="247" t="str">
        <f>IF('TSA Input'!J3393="","",IF('TSA Input'!J3393="Yes",'TSA Input'!C3393,""))</f>
        <v/>
      </c>
      <c r="G3430" s="36" t="str">
        <f>IF('TSA Input'!J3393="","",IF('TSA Input'!J3393="Yes",'TSA Input'!D3393,""))</f>
        <v/>
      </c>
      <c r="H3430" s="37" t="str">
        <f>IF('TSA Input'!K3393="","",IF('TSA Input'!J3393="Yes",'TSA Input'!G3393,""))</f>
        <v/>
      </c>
      <c r="I3430" s="37" t="str">
        <f>IF('TSA Input'!L3393="","",IF('TSA Input'!J3393="Yes",'TSA Input'!F3393,""))</f>
        <v/>
      </c>
      <c r="J3430" s="39" t="str">
        <f t="shared" si="106"/>
        <v/>
      </c>
      <c r="K3430" s="257" t="str">
        <f>IF('TSA Input'!J3393="","",IF('TSA Input'!J3393="Yes",'TSA Input'!D3393,""))</f>
        <v/>
      </c>
      <c r="L3430" s="258" t="str">
        <f>IF('TSA Input'!J3393="","",IF('TSA Input'!J3393="Yes",'TSA Input'!G3393,""))</f>
        <v/>
      </c>
      <c r="M3430" s="258" t="str">
        <f>IF('TSA Input'!J3393="","",IF('TSA Input'!J3393="Yes",'TSA Input'!F3393,""))</f>
        <v/>
      </c>
      <c r="N3430" s="39" t="str">
        <f t="shared" si="107"/>
        <v/>
      </c>
      <c r="O3430" s="149" t="s">
        <v>11</v>
      </c>
      <c r="P3430" s="148" t="s">
        <v>11</v>
      </c>
      <c r="Q3430" s="1"/>
    </row>
    <row r="3431" spans="1:17" ht="15.75" hidden="1" customHeight="1">
      <c r="A3431" s="1" t="str">
        <f t="shared" si="1"/>
        <v/>
      </c>
      <c r="B3431" s="1"/>
      <c r="C3431" s="34" t="str">
        <f>IF('TSA Input'!J3394="","",IF('TSA Input'!J3394="Yes",'TSA Input'!B3394,"Ineligible"))</f>
        <v/>
      </c>
      <c r="D3431" s="246" t="str">
        <f>IF('TSA Input'!J3394="","",IF('TSA Input'!J3394="Yes",IF('TSA Input'!W3394="","",LEFT('TSA Input'!W3394,LEN('TSA Input'!W3394)-2)),""))</f>
        <v/>
      </c>
      <c r="E3431" s="246" t="str">
        <f>IF('TSA Input'!J3394="","",IF('TSA Input'!J3394="Yes",'TSA Input'!I3394,""))</f>
        <v/>
      </c>
      <c r="F3431" s="247" t="str">
        <f>IF('TSA Input'!J3394="","",IF('TSA Input'!J3394="Yes",'TSA Input'!C3394,""))</f>
        <v/>
      </c>
      <c r="G3431" s="36" t="str">
        <f>IF('TSA Input'!J3394="","",IF('TSA Input'!J3394="Yes",'TSA Input'!D3394,""))</f>
        <v/>
      </c>
      <c r="H3431" s="37" t="str">
        <f>IF('TSA Input'!K3394="","",IF('TSA Input'!J3394="Yes",'TSA Input'!G3394,""))</f>
        <v/>
      </c>
      <c r="I3431" s="37" t="str">
        <f>IF('TSA Input'!L3394="","",IF('TSA Input'!J3394="Yes",'TSA Input'!F3394,""))</f>
        <v/>
      </c>
      <c r="J3431" s="39" t="str">
        <f t="shared" si="106"/>
        <v/>
      </c>
      <c r="K3431" s="257" t="str">
        <f>IF('TSA Input'!J3394="","",IF('TSA Input'!J3394="Yes",'TSA Input'!D3394,""))</f>
        <v/>
      </c>
      <c r="L3431" s="258" t="str">
        <f>IF('TSA Input'!J3394="","",IF('TSA Input'!J3394="Yes",'TSA Input'!G3394,""))</f>
        <v/>
      </c>
      <c r="M3431" s="258" t="str">
        <f>IF('TSA Input'!J3394="","",IF('TSA Input'!J3394="Yes",'TSA Input'!F3394,""))</f>
        <v/>
      </c>
      <c r="N3431" s="39" t="str">
        <f t="shared" si="107"/>
        <v/>
      </c>
      <c r="O3431" s="149" t="s">
        <v>11</v>
      </c>
      <c r="P3431" s="148" t="s">
        <v>11</v>
      </c>
      <c r="Q3431" s="1"/>
    </row>
    <row r="3432" spans="1:17" ht="15.75" hidden="1" customHeight="1">
      <c r="A3432" s="1" t="str">
        <f t="shared" si="1"/>
        <v/>
      </c>
      <c r="B3432" s="1"/>
      <c r="C3432" s="34" t="str">
        <f>IF('TSA Input'!J3395="","",IF('TSA Input'!J3395="Yes",'TSA Input'!B3395,"Ineligible"))</f>
        <v/>
      </c>
      <c r="D3432" s="246" t="str">
        <f>IF('TSA Input'!J3395="","",IF('TSA Input'!J3395="Yes",IF('TSA Input'!W3395="","",LEFT('TSA Input'!W3395,LEN('TSA Input'!W3395)-2)),""))</f>
        <v/>
      </c>
      <c r="E3432" s="246" t="str">
        <f>IF('TSA Input'!J3395="","",IF('TSA Input'!J3395="Yes",'TSA Input'!I3395,""))</f>
        <v/>
      </c>
      <c r="F3432" s="247" t="str">
        <f>IF('TSA Input'!J3395="","",IF('TSA Input'!J3395="Yes",'TSA Input'!C3395,""))</f>
        <v/>
      </c>
      <c r="G3432" s="36" t="str">
        <f>IF('TSA Input'!J3395="","",IF('TSA Input'!J3395="Yes",'TSA Input'!D3395,""))</f>
        <v/>
      </c>
      <c r="H3432" s="37" t="str">
        <f>IF('TSA Input'!K3395="","",IF('TSA Input'!J3395="Yes",'TSA Input'!G3395,""))</f>
        <v/>
      </c>
      <c r="I3432" s="37" t="str">
        <f>IF('TSA Input'!L3395="","",IF('TSA Input'!J3395="Yes",'TSA Input'!F3395,""))</f>
        <v/>
      </c>
      <c r="J3432" s="39" t="str">
        <f t="shared" si="106"/>
        <v/>
      </c>
      <c r="K3432" s="257" t="str">
        <f>IF('TSA Input'!J3395="","",IF('TSA Input'!J3395="Yes",'TSA Input'!D3395,""))</f>
        <v/>
      </c>
      <c r="L3432" s="258" t="str">
        <f>IF('TSA Input'!J3395="","",IF('TSA Input'!J3395="Yes",'TSA Input'!G3395,""))</f>
        <v/>
      </c>
      <c r="M3432" s="258" t="str">
        <f>IF('TSA Input'!J3395="","",IF('TSA Input'!J3395="Yes",'TSA Input'!F3395,""))</f>
        <v/>
      </c>
      <c r="N3432" s="39" t="str">
        <f t="shared" si="107"/>
        <v/>
      </c>
      <c r="O3432" s="149" t="s">
        <v>11</v>
      </c>
      <c r="P3432" s="148" t="s">
        <v>11</v>
      </c>
      <c r="Q3432" s="1"/>
    </row>
    <row r="3433" spans="1:17" ht="15.75" hidden="1" customHeight="1">
      <c r="A3433" s="1" t="str">
        <f t="shared" si="1"/>
        <v/>
      </c>
      <c r="B3433" s="1"/>
      <c r="C3433" s="34" t="str">
        <f>IF('TSA Input'!J3396="","",IF('TSA Input'!J3396="Yes",'TSA Input'!B3396,"Ineligible"))</f>
        <v/>
      </c>
      <c r="D3433" s="246" t="str">
        <f>IF('TSA Input'!J3396="","",IF('TSA Input'!J3396="Yes",IF('TSA Input'!W3396="","",LEFT('TSA Input'!W3396,LEN('TSA Input'!W3396)-2)),""))</f>
        <v/>
      </c>
      <c r="E3433" s="246" t="str">
        <f>IF('TSA Input'!J3396="","",IF('TSA Input'!J3396="Yes",'TSA Input'!I3396,""))</f>
        <v/>
      </c>
      <c r="F3433" s="247" t="str">
        <f>IF('TSA Input'!J3396="","",IF('TSA Input'!J3396="Yes",'TSA Input'!C3396,""))</f>
        <v/>
      </c>
      <c r="G3433" s="36" t="str">
        <f>IF('TSA Input'!J3396="","",IF('TSA Input'!J3396="Yes",'TSA Input'!D3396,""))</f>
        <v/>
      </c>
      <c r="H3433" s="37" t="str">
        <f>IF('TSA Input'!K3396="","",IF('TSA Input'!J3396="Yes",'TSA Input'!G3396,""))</f>
        <v/>
      </c>
      <c r="I3433" s="37" t="str">
        <f>IF('TSA Input'!L3396="","",IF('TSA Input'!J3396="Yes",'TSA Input'!F3396,""))</f>
        <v/>
      </c>
      <c r="J3433" s="39" t="str">
        <f t="shared" ref="J3433:J3496" si="108">IF($C3433="","",SUM(G3433:I3433))</f>
        <v/>
      </c>
      <c r="K3433" s="257" t="str">
        <f>IF('TSA Input'!J3396="","",IF('TSA Input'!J3396="Yes",'TSA Input'!D3396,""))</f>
        <v/>
      </c>
      <c r="L3433" s="258" t="str">
        <f>IF('TSA Input'!J3396="","",IF('TSA Input'!J3396="Yes",'TSA Input'!G3396,""))</f>
        <v/>
      </c>
      <c r="M3433" s="258" t="str">
        <f>IF('TSA Input'!J3396="","",IF('TSA Input'!J3396="Yes",'TSA Input'!F3396,""))</f>
        <v/>
      </c>
      <c r="N3433" s="39" t="str">
        <f t="shared" ref="N3433:N3496" si="109">IF($C3433="","",SUM(K3433:M3433))</f>
        <v/>
      </c>
      <c r="O3433" s="149" t="s">
        <v>11</v>
      </c>
      <c r="P3433" s="148" t="s">
        <v>11</v>
      </c>
      <c r="Q3433" s="1"/>
    </row>
    <row r="3434" spans="1:17" ht="15.75" hidden="1" customHeight="1">
      <c r="A3434" s="1" t="str">
        <f t="shared" si="1"/>
        <v/>
      </c>
      <c r="B3434" s="1"/>
      <c r="C3434" s="34" t="str">
        <f>IF('TSA Input'!J3397="","",IF('TSA Input'!J3397="Yes",'TSA Input'!B3397,"Ineligible"))</f>
        <v/>
      </c>
      <c r="D3434" s="246" t="str">
        <f>IF('TSA Input'!J3397="","",IF('TSA Input'!J3397="Yes",IF('TSA Input'!W3397="","",LEFT('TSA Input'!W3397,LEN('TSA Input'!W3397)-2)),""))</f>
        <v/>
      </c>
      <c r="E3434" s="246" t="str">
        <f>IF('TSA Input'!J3397="","",IF('TSA Input'!J3397="Yes",'TSA Input'!I3397,""))</f>
        <v/>
      </c>
      <c r="F3434" s="247" t="str">
        <f>IF('TSA Input'!J3397="","",IF('TSA Input'!J3397="Yes",'TSA Input'!C3397,""))</f>
        <v/>
      </c>
      <c r="G3434" s="36" t="str">
        <f>IF('TSA Input'!J3397="","",IF('TSA Input'!J3397="Yes",'TSA Input'!D3397,""))</f>
        <v/>
      </c>
      <c r="H3434" s="37" t="str">
        <f>IF('TSA Input'!K3397="","",IF('TSA Input'!J3397="Yes",'TSA Input'!G3397,""))</f>
        <v/>
      </c>
      <c r="I3434" s="37" t="str">
        <f>IF('TSA Input'!L3397="","",IF('TSA Input'!J3397="Yes",'TSA Input'!F3397,""))</f>
        <v/>
      </c>
      <c r="J3434" s="39" t="str">
        <f t="shared" si="108"/>
        <v/>
      </c>
      <c r="K3434" s="257" t="str">
        <f>IF('TSA Input'!J3397="","",IF('TSA Input'!J3397="Yes",'TSA Input'!D3397,""))</f>
        <v/>
      </c>
      <c r="L3434" s="258" t="str">
        <f>IF('TSA Input'!J3397="","",IF('TSA Input'!J3397="Yes",'TSA Input'!G3397,""))</f>
        <v/>
      </c>
      <c r="M3434" s="258" t="str">
        <f>IF('TSA Input'!J3397="","",IF('TSA Input'!J3397="Yes",'TSA Input'!F3397,""))</f>
        <v/>
      </c>
      <c r="N3434" s="39" t="str">
        <f t="shared" si="109"/>
        <v/>
      </c>
      <c r="O3434" s="149" t="s">
        <v>11</v>
      </c>
      <c r="P3434" s="148" t="s">
        <v>11</v>
      </c>
      <c r="Q3434" s="1"/>
    </row>
    <row r="3435" spans="1:17" ht="15.75" hidden="1" customHeight="1">
      <c r="A3435" s="1" t="str">
        <f t="shared" si="1"/>
        <v/>
      </c>
      <c r="B3435" s="1"/>
      <c r="C3435" s="34" t="str">
        <f>IF('TSA Input'!J3398="","",IF('TSA Input'!J3398="Yes",'TSA Input'!B3398,"Ineligible"))</f>
        <v/>
      </c>
      <c r="D3435" s="246" t="str">
        <f>IF('TSA Input'!J3398="","",IF('TSA Input'!J3398="Yes",IF('TSA Input'!W3398="","",LEFT('TSA Input'!W3398,LEN('TSA Input'!W3398)-2)),""))</f>
        <v/>
      </c>
      <c r="E3435" s="246" t="str">
        <f>IF('TSA Input'!J3398="","",IF('TSA Input'!J3398="Yes",'TSA Input'!I3398,""))</f>
        <v/>
      </c>
      <c r="F3435" s="247" t="str">
        <f>IF('TSA Input'!J3398="","",IF('TSA Input'!J3398="Yes",'TSA Input'!C3398,""))</f>
        <v/>
      </c>
      <c r="G3435" s="36" t="str">
        <f>IF('TSA Input'!J3398="","",IF('TSA Input'!J3398="Yes",'TSA Input'!D3398,""))</f>
        <v/>
      </c>
      <c r="H3435" s="37" t="str">
        <f>IF('TSA Input'!K3398="","",IF('TSA Input'!J3398="Yes",'TSA Input'!G3398,""))</f>
        <v/>
      </c>
      <c r="I3435" s="37" t="str">
        <f>IF('TSA Input'!L3398="","",IF('TSA Input'!J3398="Yes",'TSA Input'!F3398,""))</f>
        <v/>
      </c>
      <c r="J3435" s="39" t="str">
        <f t="shared" si="108"/>
        <v/>
      </c>
      <c r="K3435" s="257" t="str">
        <f>IF('TSA Input'!J3398="","",IF('TSA Input'!J3398="Yes",'TSA Input'!D3398,""))</f>
        <v/>
      </c>
      <c r="L3435" s="258" t="str">
        <f>IF('TSA Input'!J3398="","",IF('TSA Input'!J3398="Yes",'TSA Input'!G3398,""))</f>
        <v/>
      </c>
      <c r="M3435" s="258" t="str">
        <f>IF('TSA Input'!J3398="","",IF('TSA Input'!J3398="Yes",'TSA Input'!F3398,""))</f>
        <v/>
      </c>
      <c r="N3435" s="39" t="str">
        <f t="shared" si="109"/>
        <v/>
      </c>
      <c r="O3435" s="149" t="s">
        <v>11</v>
      </c>
      <c r="P3435" s="148" t="s">
        <v>11</v>
      </c>
      <c r="Q3435" s="1"/>
    </row>
    <row r="3436" spans="1:17" ht="15.75" hidden="1" customHeight="1">
      <c r="A3436" s="1" t="str">
        <f t="shared" si="1"/>
        <v/>
      </c>
      <c r="B3436" s="1"/>
      <c r="C3436" s="34" t="str">
        <f>IF('TSA Input'!J3399="","",IF('TSA Input'!J3399="Yes",'TSA Input'!B3399,"Ineligible"))</f>
        <v/>
      </c>
      <c r="D3436" s="246" t="str">
        <f>IF('TSA Input'!J3399="","",IF('TSA Input'!J3399="Yes",IF('TSA Input'!W3399="","",LEFT('TSA Input'!W3399,LEN('TSA Input'!W3399)-2)),""))</f>
        <v/>
      </c>
      <c r="E3436" s="246" t="str">
        <f>IF('TSA Input'!J3399="","",IF('TSA Input'!J3399="Yes",'TSA Input'!I3399,""))</f>
        <v/>
      </c>
      <c r="F3436" s="247" t="str">
        <f>IF('TSA Input'!J3399="","",IF('TSA Input'!J3399="Yes",'TSA Input'!C3399,""))</f>
        <v/>
      </c>
      <c r="G3436" s="36" t="str">
        <f>IF('TSA Input'!J3399="","",IF('TSA Input'!J3399="Yes",'TSA Input'!D3399,""))</f>
        <v/>
      </c>
      <c r="H3436" s="37" t="str">
        <f>IF('TSA Input'!K3399="","",IF('TSA Input'!J3399="Yes",'TSA Input'!G3399,""))</f>
        <v/>
      </c>
      <c r="I3436" s="37" t="str">
        <f>IF('TSA Input'!L3399="","",IF('TSA Input'!J3399="Yes",'TSA Input'!F3399,""))</f>
        <v/>
      </c>
      <c r="J3436" s="39" t="str">
        <f t="shared" si="108"/>
        <v/>
      </c>
      <c r="K3436" s="257" t="str">
        <f>IF('TSA Input'!J3399="","",IF('TSA Input'!J3399="Yes",'TSA Input'!D3399,""))</f>
        <v/>
      </c>
      <c r="L3436" s="258" t="str">
        <f>IF('TSA Input'!J3399="","",IF('TSA Input'!J3399="Yes",'TSA Input'!G3399,""))</f>
        <v/>
      </c>
      <c r="M3436" s="258" t="str">
        <f>IF('TSA Input'!J3399="","",IF('TSA Input'!J3399="Yes",'TSA Input'!F3399,""))</f>
        <v/>
      </c>
      <c r="N3436" s="39" t="str">
        <f t="shared" si="109"/>
        <v/>
      </c>
      <c r="O3436" s="149" t="s">
        <v>11</v>
      </c>
      <c r="P3436" s="148" t="s">
        <v>11</v>
      </c>
      <c r="Q3436" s="1"/>
    </row>
    <row r="3437" spans="1:17" ht="15.75" hidden="1" customHeight="1">
      <c r="A3437" s="1" t="str">
        <f t="shared" si="1"/>
        <v/>
      </c>
      <c r="B3437" s="1"/>
      <c r="C3437" s="34" t="str">
        <f>IF('TSA Input'!J3400="","",IF('TSA Input'!J3400="Yes",'TSA Input'!B3400,"Ineligible"))</f>
        <v/>
      </c>
      <c r="D3437" s="246" t="str">
        <f>IF('TSA Input'!J3400="","",IF('TSA Input'!J3400="Yes",IF('TSA Input'!W3400="","",LEFT('TSA Input'!W3400,LEN('TSA Input'!W3400)-2)),""))</f>
        <v/>
      </c>
      <c r="E3437" s="246" t="str">
        <f>IF('TSA Input'!J3400="","",IF('TSA Input'!J3400="Yes",'TSA Input'!I3400,""))</f>
        <v/>
      </c>
      <c r="F3437" s="247" t="str">
        <f>IF('TSA Input'!J3400="","",IF('TSA Input'!J3400="Yes",'TSA Input'!C3400,""))</f>
        <v/>
      </c>
      <c r="G3437" s="36" t="str">
        <f>IF('TSA Input'!J3400="","",IF('TSA Input'!J3400="Yes",'TSA Input'!D3400,""))</f>
        <v/>
      </c>
      <c r="H3437" s="37" t="str">
        <f>IF('TSA Input'!K3400="","",IF('TSA Input'!J3400="Yes",'TSA Input'!G3400,""))</f>
        <v/>
      </c>
      <c r="I3437" s="37" t="str">
        <f>IF('TSA Input'!L3400="","",IF('TSA Input'!J3400="Yes",'TSA Input'!F3400,""))</f>
        <v/>
      </c>
      <c r="J3437" s="39" t="str">
        <f t="shared" si="108"/>
        <v/>
      </c>
      <c r="K3437" s="257" t="str">
        <f>IF('TSA Input'!J3400="","",IF('TSA Input'!J3400="Yes",'TSA Input'!D3400,""))</f>
        <v/>
      </c>
      <c r="L3437" s="258" t="str">
        <f>IF('TSA Input'!J3400="","",IF('TSA Input'!J3400="Yes",'TSA Input'!G3400,""))</f>
        <v/>
      </c>
      <c r="M3437" s="258" t="str">
        <f>IF('TSA Input'!J3400="","",IF('TSA Input'!J3400="Yes",'TSA Input'!F3400,""))</f>
        <v/>
      </c>
      <c r="N3437" s="39" t="str">
        <f t="shared" si="109"/>
        <v/>
      </c>
      <c r="O3437" s="149" t="s">
        <v>11</v>
      </c>
      <c r="P3437" s="148" t="s">
        <v>11</v>
      </c>
      <c r="Q3437" s="1"/>
    </row>
    <row r="3438" spans="1:17" ht="15.75" hidden="1" customHeight="1">
      <c r="A3438" s="1" t="str">
        <f t="shared" si="1"/>
        <v/>
      </c>
      <c r="B3438" s="1"/>
      <c r="C3438" s="34" t="str">
        <f>IF('TSA Input'!J3401="","",IF('TSA Input'!J3401="Yes",'TSA Input'!B3401,"Ineligible"))</f>
        <v/>
      </c>
      <c r="D3438" s="246" t="str">
        <f>IF('TSA Input'!J3401="","",IF('TSA Input'!J3401="Yes",IF('TSA Input'!W3401="","",LEFT('TSA Input'!W3401,LEN('TSA Input'!W3401)-2)),""))</f>
        <v/>
      </c>
      <c r="E3438" s="246" t="str">
        <f>IF('TSA Input'!J3401="","",IF('TSA Input'!J3401="Yes",'TSA Input'!I3401,""))</f>
        <v/>
      </c>
      <c r="F3438" s="247" t="str">
        <f>IF('TSA Input'!J3401="","",IF('TSA Input'!J3401="Yes",'TSA Input'!C3401,""))</f>
        <v/>
      </c>
      <c r="G3438" s="36" t="str">
        <f>IF('TSA Input'!J3401="","",IF('TSA Input'!J3401="Yes",'TSA Input'!D3401,""))</f>
        <v/>
      </c>
      <c r="H3438" s="37" t="str">
        <f>IF('TSA Input'!K3401="","",IF('TSA Input'!J3401="Yes",'TSA Input'!G3401,""))</f>
        <v/>
      </c>
      <c r="I3438" s="37" t="str">
        <f>IF('TSA Input'!L3401="","",IF('TSA Input'!J3401="Yes",'TSA Input'!F3401,""))</f>
        <v/>
      </c>
      <c r="J3438" s="39" t="str">
        <f t="shared" si="108"/>
        <v/>
      </c>
      <c r="K3438" s="257" t="str">
        <f>IF('TSA Input'!J3401="","",IF('TSA Input'!J3401="Yes",'TSA Input'!D3401,""))</f>
        <v/>
      </c>
      <c r="L3438" s="258" t="str">
        <f>IF('TSA Input'!J3401="","",IF('TSA Input'!J3401="Yes",'TSA Input'!G3401,""))</f>
        <v/>
      </c>
      <c r="M3438" s="258" t="str">
        <f>IF('TSA Input'!J3401="","",IF('TSA Input'!J3401="Yes",'TSA Input'!F3401,""))</f>
        <v/>
      </c>
      <c r="N3438" s="39" t="str">
        <f t="shared" si="109"/>
        <v/>
      </c>
      <c r="O3438" s="149" t="s">
        <v>11</v>
      </c>
      <c r="P3438" s="148" t="s">
        <v>11</v>
      </c>
      <c r="Q3438" s="1"/>
    </row>
    <row r="3439" spans="1:17" ht="15.75" hidden="1" customHeight="1">
      <c r="A3439" s="1" t="str">
        <f t="shared" si="1"/>
        <v/>
      </c>
      <c r="B3439" s="1"/>
      <c r="C3439" s="34" t="str">
        <f>IF('TSA Input'!J3402="","",IF('TSA Input'!J3402="Yes",'TSA Input'!B3402,"Ineligible"))</f>
        <v/>
      </c>
      <c r="D3439" s="246" t="str">
        <f>IF('TSA Input'!J3402="","",IF('TSA Input'!J3402="Yes",IF('TSA Input'!W3402="","",LEFT('TSA Input'!W3402,LEN('TSA Input'!W3402)-2)),""))</f>
        <v/>
      </c>
      <c r="E3439" s="246" t="str">
        <f>IF('TSA Input'!J3402="","",IF('TSA Input'!J3402="Yes",'TSA Input'!I3402,""))</f>
        <v/>
      </c>
      <c r="F3439" s="247" t="str">
        <f>IF('TSA Input'!J3402="","",IF('TSA Input'!J3402="Yes",'TSA Input'!C3402,""))</f>
        <v/>
      </c>
      <c r="G3439" s="36" t="str">
        <f>IF('TSA Input'!J3402="","",IF('TSA Input'!J3402="Yes",'TSA Input'!D3402,""))</f>
        <v/>
      </c>
      <c r="H3439" s="37" t="str">
        <f>IF('TSA Input'!K3402="","",IF('TSA Input'!J3402="Yes",'TSA Input'!G3402,""))</f>
        <v/>
      </c>
      <c r="I3439" s="37" t="str">
        <f>IF('TSA Input'!L3402="","",IF('TSA Input'!J3402="Yes",'TSA Input'!F3402,""))</f>
        <v/>
      </c>
      <c r="J3439" s="39" t="str">
        <f t="shared" si="108"/>
        <v/>
      </c>
      <c r="K3439" s="257" t="str">
        <f>IF('TSA Input'!J3402="","",IF('TSA Input'!J3402="Yes",'TSA Input'!D3402,""))</f>
        <v/>
      </c>
      <c r="L3439" s="258" t="str">
        <f>IF('TSA Input'!J3402="","",IF('TSA Input'!J3402="Yes",'TSA Input'!G3402,""))</f>
        <v/>
      </c>
      <c r="M3439" s="258" t="str">
        <f>IF('TSA Input'!J3402="","",IF('TSA Input'!J3402="Yes",'TSA Input'!F3402,""))</f>
        <v/>
      </c>
      <c r="N3439" s="39" t="str">
        <f t="shared" si="109"/>
        <v/>
      </c>
      <c r="O3439" s="149" t="s">
        <v>11</v>
      </c>
      <c r="P3439" s="148" t="s">
        <v>11</v>
      </c>
      <c r="Q3439" s="1"/>
    </row>
    <row r="3440" spans="1:17" ht="15.75" hidden="1" customHeight="1">
      <c r="A3440" s="1" t="str">
        <f t="shared" si="1"/>
        <v/>
      </c>
      <c r="B3440" s="1"/>
      <c r="C3440" s="34" t="str">
        <f>IF('TSA Input'!J3403="","",IF('TSA Input'!J3403="Yes",'TSA Input'!B3403,"Ineligible"))</f>
        <v/>
      </c>
      <c r="D3440" s="246" t="str">
        <f>IF('TSA Input'!J3403="","",IF('TSA Input'!J3403="Yes",IF('TSA Input'!W3403="","",LEFT('TSA Input'!W3403,LEN('TSA Input'!W3403)-2)),""))</f>
        <v/>
      </c>
      <c r="E3440" s="246" t="str">
        <f>IF('TSA Input'!J3403="","",IF('TSA Input'!J3403="Yes",'TSA Input'!I3403,""))</f>
        <v/>
      </c>
      <c r="F3440" s="247" t="str">
        <f>IF('TSA Input'!J3403="","",IF('TSA Input'!J3403="Yes",'TSA Input'!C3403,""))</f>
        <v/>
      </c>
      <c r="G3440" s="36" t="str">
        <f>IF('TSA Input'!J3403="","",IF('TSA Input'!J3403="Yes",'TSA Input'!D3403,""))</f>
        <v/>
      </c>
      <c r="H3440" s="37" t="str">
        <f>IF('TSA Input'!K3403="","",IF('TSA Input'!J3403="Yes",'TSA Input'!G3403,""))</f>
        <v/>
      </c>
      <c r="I3440" s="37" t="str">
        <f>IF('TSA Input'!L3403="","",IF('TSA Input'!J3403="Yes",'TSA Input'!F3403,""))</f>
        <v/>
      </c>
      <c r="J3440" s="39" t="str">
        <f t="shared" si="108"/>
        <v/>
      </c>
      <c r="K3440" s="257" t="str">
        <f>IF('TSA Input'!J3403="","",IF('TSA Input'!J3403="Yes",'TSA Input'!D3403,""))</f>
        <v/>
      </c>
      <c r="L3440" s="258" t="str">
        <f>IF('TSA Input'!J3403="","",IF('TSA Input'!J3403="Yes",'TSA Input'!G3403,""))</f>
        <v/>
      </c>
      <c r="M3440" s="258" t="str">
        <f>IF('TSA Input'!J3403="","",IF('TSA Input'!J3403="Yes",'TSA Input'!F3403,""))</f>
        <v/>
      </c>
      <c r="N3440" s="39" t="str">
        <f t="shared" si="109"/>
        <v/>
      </c>
      <c r="O3440" s="149" t="s">
        <v>11</v>
      </c>
      <c r="P3440" s="148" t="s">
        <v>11</v>
      </c>
      <c r="Q3440" s="1"/>
    </row>
    <row r="3441" spans="1:17" ht="15.75" hidden="1" customHeight="1">
      <c r="A3441" s="1" t="str">
        <f t="shared" si="1"/>
        <v/>
      </c>
      <c r="B3441" s="1"/>
      <c r="C3441" s="34" t="str">
        <f>IF('TSA Input'!J3404="","",IF('TSA Input'!J3404="Yes",'TSA Input'!B3404,"Ineligible"))</f>
        <v/>
      </c>
      <c r="D3441" s="246" t="str">
        <f>IF('TSA Input'!J3404="","",IF('TSA Input'!J3404="Yes",IF('TSA Input'!W3404="","",LEFT('TSA Input'!W3404,LEN('TSA Input'!W3404)-2)),""))</f>
        <v/>
      </c>
      <c r="E3441" s="246" t="str">
        <f>IF('TSA Input'!J3404="","",IF('TSA Input'!J3404="Yes",'TSA Input'!I3404,""))</f>
        <v/>
      </c>
      <c r="F3441" s="247" t="str">
        <f>IF('TSA Input'!J3404="","",IF('TSA Input'!J3404="Yes",'TSA Input'!C3404,""))</f>
        <v/>
      </c>
      <c r="G3441" s="36" t="str">
        <f>IF('TSA Input'!J3404="","",IF('TSA Input'!J3404="Yes",'TSA Input'!D3404,""))</f>
        <v/>
      </c>
      <c r="H3441" s="37" t="str">
        <f>IF('TSA Input'!K3404="","",IF('TSA Input'!J3404="Yes",'TSA Input'!G3404,""))</f>
        <v/>
      </c>
      <c r="I3441" s="37" t="str">
        <f>IF('TSA Input'!L3404="","",IF('TSA Input'!J3404="Yes",'TSA Input'!F3404,""))</f>
        <v/>
      </c>
      <c r="J3441" s="39" t="str">
        <f t="shared" si="108"/>
        <v/>
      </c>
      <c r="K3441" s="257" t="str">
        <f>IF('TSA Input'!J3404="","",IF('TSA Input'!J3404="Yes",'TSA Input'!D3404,""))</f>
        <v/>
      </c>
      <c r="L3441" s="258" t="str">
        <f>IF('TSA Input'!J3404="","",IF('TSA Input'!J3404="Yes",'TSA Input'!G3404,""))</f>
        <v/>
      </c>
      <c r="M3441" s="258" t="str">
        <f>IF('TSA Input'!J3404="","",IF('TSA Input'!J3404="Yes",'TSA Input'!F3404,""))</f>
        <v/>
      </c>
      <c r="N3441" s="39" t="str">
        <f t="shared" si="109"/>
        <v/>
      </c>
      <c r="O3441" s="149" t="s">
        <v>11</v>
      </c>
      <c r="P3441" s="148" t="s">
        <v>11</v>
      </c>
      <c r="Q3441" s="1"/>
    </row>
    <row r="3442" spans="1:17" ht="15.75" hidden="1" customHeight="1">
      <c r="A3442" s="1" t="str">
        <f t="shared" si="1"/>
        <v/>
      </c>
      <c r="B3442" s="1"/>
      <c r="C3442" s="34" t="str">
        <f>IF('TSA Input'!J3405="","",IF('TSA Input'!J3405="Yes",'TSA Input'!B3405,"Ineligible"))</f>
        <v/>
      </c>
      <c r="D3442" s="246" t="str">
        <f>IF('TSA Input'!J3405="","",IF('TSA Input'!J3405="Yes",IF('TSA Input'!W3405="","",LEFT('TSA Input'!W3405,LEN('TSA Input'!W3405)-2)),""))</f>
        <v/>
      </c>
      <c r="E3442" s="246" t="str">
        <f>IF('TSA Input'!J3405="","",IF('TSA Input'!J3405="Yes",'TSA Input'!I3405,""))</f>
        <v/>
      </c>
      <c r="F3442" s="247" t="str">
        <f>IF('TSA Input'!J3405="","",IF('TSA Input'!J3405="Yes",'TSA Input'!C3405,""))</f>
        <v/>
      </c>
      <c r="G3442" s="36" t="str">
        <f>IF('TSA Input'!J3405="","",IF('TSA Input'!J3405="Yes",'TSA Input'!D3405,""))</f>
        <v/>
      </c>
      <c r="H3442" s="37" t="str">
        <f>IF('TSA Input'!K3405="","",IF('TSA Input'!J3405="Yes",'TSA Input'!G3405,""))</f>
        <v/>
      </c>
      <c r="I3442" s="37" t="str">
        <f>IF('TSA Input'!L3405="","",IF('TSA Input'!J3405="Yes",'TSA Input'!F3405,""))</f>
        <v/>
      </c>
      <c r="J3442" s="39" t="str">
        <f t="shared" si="108"/>
        <v/>
      </c>
      <c r="K3442" s="257" t="str">
        <f>IF('TSA Input'!J3405="","",IF('TSA Input'!J3405="Yes",'TSA Input'!D3405,""))</f>
        <v/>
      </c>
      <c r="L3442" s="258" t="str">
        <f>IF('TSA Input'!J3405="","",IF('TSA Input'!J3405="Yes",'TSA Input'!G3405,""))</f>
        <v/>
      </c>
      <c r="M3442" s="258" t="str">
        <f>IF('TSA Input'!J3405="","",IF('TSA Input'!J3405="Yes",'TSA Input'!F3405,""))</f>
        <v/>
      </c>
      <c r="N3442" s="39" t="str">
        <f t="shared" si="109"/>
        <v/>
      </c>
      <c r="O3442" s="149" t="s">
        <v>11</v>
      </c>
      <c r="P3442" s="148" t="s">
        <v>11</v>
      </c>
      <c r="Q3442" s="1"/>
    </row>
    <row r="3443" spans="1:17" ht="15.75" hidden="1" customHeight="1">
      <c r="A3443" s="1" t="str">
        <f t="shared" si="1"/>
        <v/>
      </c>
      <c r="B3443" s="1"/>
      <c r="C3443" s="34" t="str">
        <f>IF('TSA Input'!J3406="","",IF('TSA Input'!J3406="Yes",'TSA Input'!B3406,"Ineligible"))</f>
        <v/>
      </c>
      <c r="D3443" s="246" t="str">
        <f>IF('TSA Input'!J3406="","",IF('TSA Input'!J3406="Yes",IF('TSA Input'!W3406="","",LEFT('TSA Input'!W3406,LEN('TSA Input'!W3406)-2)),""))</f>
        <v/>
      </c>
      <c r="E3443" s="246" t="str">
        <f>IF('TSA Input'!J3406="","",IF('TSA Input'!J3406="Yes",'TSA Input'!I3406,""))</f>
        <v/>
      </c>
      <c r="F3443" s="247" t="str">
        <f>IF('TSA Input'!J3406="","",IF('TSA Input'!J3406="Yes",'TSA Input'!C3406,""))</f>
        <v/>
      </c>
      <c r="G3443" s="36" t="str">
        <f>IF('TSA Input'!J3406="","",IF('TSA Input'!J3406="Yes",'TSA Input'!D3406,""))</f>
        <v/>
      </c>
      <c r="H3443" s="37" t="str">
        <f>IF('TSA Input'!K3406="","",IF('TSA Input'!J3406="Yes",'TSA Input'!G3406,""))</f>
        <v/>
      </c>
      <c r="I3443" s="37" t="str">
        <f>IF('TSA Input'!L3406="","",IF('TSA Input'!J3406="Yes",'TSA Input'!F3406,""))</f>
        <v/>
      </c>
      <c r="J3443" s="39" t="str">
        <f t="shared" si="108"/>
        <v/>
      </c>
      <c r="K3443" s="257" t="str">
        <f>IF('TSA Input'!J3406="","",IF('TSA Input'!J3406="Yes",'TSA Input'!D3406,""))</f>
        <v/>
      </c>
      <c r="L3443" s="258" t="str">
        <f>IF('TSA Input'!J3406="","",IF('TSA Input'!J3406="Yes",'TSA Input'!G3406,""))</f>
        <v/>
      </c>
      <c r="M3443" s="258" t="str">
        <f>IF('TSA Input'!J3406="","",IF('TSA Input'!J3406="Yes",'TSA Input'!F3406,""))</f>
        <v/>
      </c>
      <c r="N3443" s="39" t="str">
        <f t="shared" si="109"/>
        <v/>
      </c>
      <c r="O3443" s="149" t="s">
        <v>11</v>
      </c>
      <c r="P3443" s="148" t="s">
        <v>11</v>
      </c>
      <c r="Q3443" s="1"/>
    </row>
    <row r="3444" spans="1:17" ht="15.75" hidden="1" customHeight="1">
      <c r="A3444" s="1" t="str">
        <f t="shared" si="1"/>
        <v/>
      </c>
      <c r="B3444" s="1"/>
      <c r="C3444" s="34" t="str">
        <f>IF('TSA Input'!J3407="","",IF('TSA Input'!J3407="Yes",'TSA Input'!B3407,"Ineligible"))</f>
        <v/>
      </c>
      <c r="D3444" s="246" t="str">
        <f>IF('TSA Input'!J3407="","",IF('TSA Input'!J3407="Yes",IF('TSA Input'!W3407="","",LEFT('TSA Input'!W3407,LEN('TSA Input'!W3407)-2)),""))</f>
        <v/>
      </c>
      <c r="E3444" s="246" t="str">
        <f>IF('TSA Input'!J3407="","",IF('TSA Input'!J3407="Yes",'TSA Input'!I3407,""))</f>
        <v/>
      </c>
      <c r="F3444" s="247" t="str">
        <f>IF('TSA Input'!J3407="","",IF('TSA Input'!J3407="Yes",'TSA Input'!C3407,""))</f>
        <v/>
      </c>
      <c r="G3444" s="36" t="str">
        <f>IF('TSA Input'!J3407="","",IF('TSA Input'!J3407="Yes",'TSA Input'!D3407,""))</f>
        <v/>
      </c>
      <c r="H3444" s="37" t="str">
        <f>IF('TSA Input'!K3407="","",IF('TSA Input'!J3407="Yes",'TSA Input'!G3407,""))</f>
        <v/>
      </c>
      <c r="I3444" s="37" t="str">
        <f>IF('TSA Input'!L3407="","",IF('TSA Input'!J3407="Yes",'TSA Input'!F3407,""))</f>
        <v/>
      </c>
      <c r="J3444" s="39" t="str">
        <f t="shared" si="108"/>
        <v/>
      </c>
      <c r="K3444" s="257" t="str">
        <f>IF('TSA Input'!J3407="","",IF('TSA Input'!J3407="Yes",'TSA Input'!D3407,""))</f>
        <v/>
      </c>
      <c r="L3444" s="258" t="str">
        <f>IF('TSA Input'!J3407="","",IF('TSA Input'!J3407="Yes",'TSA Input'!G3407,""))</f>
        <v/>
      </c>
      <c r="M3444" s="258" t="str">
        <f>IF('TSA Input'!J3407="","",IF('TSA Input'!J3407="Yes",'TSA Input'!F3407,""))</f>
        <v/>
      </c>
      <c r="N3444" s="39" t="str">
        <f t="shared" si="109"/>
        <v/>
      </c>
      <c r="O3444" s="149" t="s">
        <v>11</v>
      </c>
      <c r="P3444" s="148" t="s">
        <v>11</v>
      </c>
      <c r="Q3444" s="1"/>
    </row>
    <row r="3445" spans="1:17" ht="15.75" hidden="1" customHeight="1">
      <c r="A3445" s="1" t="str">
        <f t="shared" si="1"/>
        <v/>
      </c>
      <c r="B3445" s="1"/>
      <c r="C3445" s="34" t="str">
        <f>IF('TSA Input'!J3408="","",IF('TSA Input'!J3408="Yes",'TSA Input'!B3408,"Ineligible"))</f>
        <v/>
      </c>
      <c r="D3445" s="246" t="str">
        <f>IF('TSA Input'!J3408="","",IF('TSA Input'!J3408="Yes",IF('TSA Input'!W3408="","",LEFT('TSA Input'!W3408,LEN('TSA Input'!W3408)-2)),""))</f>
        <v/>
      </c>
      <c r="E3445" s="246" t="str">
        <f>IF('TSA Input'!J3408="","",IF('TSA Input'!J3408="Yes",'TSA Input'!I3408,""))</f>
        <v/>
      </c>
      <c r="F3445" s="247" t="str">
        <f>IF('TSA Input'!J3408="","",IF('TSA Input'!J3408="Yes",'TSA Input'!C3408,""))</f>
        <v/>
      </c>
      <c r="G3445" s="36" t="str">
        <f>IF('TSA Input'!J3408="","",IF('TSA Input'!J3408="Yes",'TSA Input'!D3408,""))</f>
        <v/>
      </c>
      <c r="H3445" s="37" t="str">
        <f>IF('TSA Input'!K3408="","",IF('TSA Input'!J3408="Yes",'TSA Input'!G3408,""))</f>
        <v/>
      </c>
      <c r="I3445" s="37" t="str">
        <f>IF('TSA Input'!L3408="","",IF('TSA Input'!J3408="Yes",'TSA Input'!F3408,""))</f>
        <v/>
      </c>
      <c r="J3445" s="39" t="str">
        <f t="shared" si="108"/>
        <v/>
      </c>
      <c r="K3445" s="257" t="str">
        <f>IF('TSA Input'!J3408="","",IF('TSA Input'!J3408="Yes",'TSA Input'!D3408,""))</f>
        <v/>
      </c>
      <c r="L3445" s="258" t="str">
        <f>IF('TSA Input'!J3408="","",IF('TSA Input'!J3408="Yes",'TSA Input'!G3408,""))</f>
        <v/>
      </c>
      <c r="M3445" s="258" t="str">
        <f>IF('TSA Input'!J3408="","",IF('TSA Input'!J3408="Yes",'TSA Input'!F3408,""))</f>
        <v/>
      </c>
      <c r="N3445" s="39" t="str">
        <f t="shared" si="109"/>
        <v/>
      </c>
      <c r="O3445" s="149" t="s">
        <v>11</v>
      </c>
      <c r="P3445" s="148" t="s">
        <v>11</v>
      </c>
      <c r="Q3445" s="1"/>
    </row>
    <row r="3446" spans="1:17" ht="15.75" hidden="1" customHeight="1">
      <c r="A3446" s="1" t="str">
        <f t="shared" si="1"/>
        <v/>
      </c>
      <c r="B3446" s="1"/>
      <c r="C3446" s="34" t="str">
        <f>IF('TSA Input'!J3409="","",IF('TSA Input'!J3409="Yes",'TSA Input'!B3409,"Ineligible"))</f>
        <v/>
      </c>
      <c r="D3446" s="246" t="str">
        <f>IF('TSA Input'!J3409="","",IF('TSA Input'!J3409="Yes",IF('TSA Input'!W3409="","",LEFT('TSA Input'!W3409,LEN('TSA Input'!W3409)-2)),""))</f>
        <v/>
      </c>
      <c r="E3446" s="246" t="str">
        <f>IF('TSA Input'!J3409="","",IF('TSA Input'!J3409="Yes",'TSA Input'!I3409,""))</f>
        <v/>
      </c>
      <c r="F3446" s="247" t="str">
        <f>IF('TSA Input'!J3409="","",IF('TSA Input'!J3409="Yes",'TSA Input'!C3409,""))</f>
        <v/>
      </c>
      <c r="G3446" s="36" t="str">
        <f>IF('TSA Input'!J3409="","",IF('TSA Input'!J3409="Yes",'TSA Input'!D3409,""))</f>
        <v/>
      </c>
      <c r="H3446" s="37" t="str">
        <f>IF('TSA Input'!K3409="","",IF('TSA Input'!J3409="Yes",'TSA Input'!G3409,""))</f>
        <v/>
      </c>
      <c r="I3446" s="37" t="str">
        <f>IF('TSA Input'!L3409="","",IF('TSA Input'!J3409="Yes",'TSA Input'!F3409,""))</f>
        <v/>
      </c>
      <c r="J3446" s="39" t="str">
        <f t="shared" si="108"/>
        <v/>
      </c>
      <c r="K3446" s="257" t="str">
        <f>IF('TSA Input'!J3409="","",IF('TSA Input'!J3409="Yes",'TSA Input'!D3409,""))</f>
        <v/>
      </c>
      <c r="L3446" s="258" t="str">
        <f>IF('TSA Input'!J3409="","",IF('TSA Input'!J3409="Yes",'TSA Input'!G3409,""))</f>
        <v/>
      </c>
      <c r="M3446" s="258" t="str">
        <f>IF('TSA Input'!J3409="","",IF('TSA Input'!J3409="Yes",'TSA Input'!F3409,""))</f>
        <v/>
      </c>
      <c r="N3446" s="39" t="str">
        <f t="shared" si="109"/>
        <v/>
      </c>
      <c r="O3446" s="149" t="s">
        <v>11</v>
      </c>
      <c r="P3446" s="148" t="s">
        <v>11</v>
      </c>
      <c r="Q3446" s="1"/>
    </row>
    <row r="3447" spans="1:17" ht="15.75" hidden="1" customHeight="1">
      <c r="A3447" s="1" t="str">
        <f t="shared" si="1"/>
        <v/>
      </c>
      <c r="B3447" s="1"/>
      <c r="C3447" s="34" t="str">
        <f>IF('TSA Input'!J3410="","",IF('TSA Input'!J3410="Yes",'TSA Input'!B3410,"Ineligible"))</f>
        <v/>
      </c>
      <c r="D3447" s="246" t="str">
        <f>IF('TSA Input'!J3410="","",IF('TSA Input'!J3410="Yes",IF('TSA Input'!W3410="","",LEFT('TSA Input'!W3410,LEN('TSA Input'!W3410)-2)),""))</f>
        <v/>
      </c>
      <c r="E3447" s="246" t="str">
        <f>IF('TSA Input'!J3410="","",IF('TSA Input'!J3410="Yes",'TSA Input'!I3410,""))</f>
        <v/>
      </c>
      <c r="F3447" s="247" t="str">
        <f>IF('TSA Input'!J3410="","",IF('TSA Input'!J3410="Yes",'TSA Input'!C3410,""))</f>
        <v/>
      </c>
      <c r="G3447" s="36" t="str">
        <f>IF('TSA Input'!J3410="","",IF('TSA Input'!J3410="Yes",'TSA Input'!D3410,""))</f>
        <v/>
      </c>
      <c r="H3447" s="37" t="str">
        <f>IF('TSA Input'!K3410="","",IF('TSA Input'!J3410="Yes",'TSA Input'!G3410,""))</f>
        <v/>
      </c>
      <c r="I3447" s="37" t="str">
        <f>IF('TSA Input'!L3410="","",IF('TSA Input'!J3410="Yes",'TSA Input'!F3410,""))</f>
        <v/>
      </c>
      <c r="J3447" s="39" t="str">
        <f t="shared" si="108"/>
        <v/>
      </c>
      <c r="K3447" s="257" t="str">
        <f>IF('TSA Input'!J3410="","",IF('TSA Input'!J3410="Yes",'TSA Input'!D3410,""))</f>
        <v/>
      </c>
      <c r="L3447" s="258" t="str">
        <f>IF('TSA Input'!J3410="","",IF('TSA Input'!J3410="Yes",'TSA Input'!G3410,""))</f>
        <v/>
      </c>
      <c r="M3447" s="258" t="str">
        <f>IF('TSA Input'!J3410="","",IF('TSA Input'!J3410="Yes",'TSA Input'!F3410,""))</f>
        <v/>
      </c>
      <c r="N3447" s="39" t="str">
        <f t="shared" si="109"/>
        <v/>
      </c>
      <c r="O3447" s="149" t="s">
        <v>11</v>
      </c>
      <c r="P3447" s="148" t="s">
        <v>11</v>
      </c>
      <c r="Q3447" s="1"/>
    </row>
    <row r="3448" spans="1:17" ht="15.75" hidden="1" customHeight="1">
      <c r="A3448" s="1" t="str">
        <f t="shared" si="1"/>
        <v/>
      </c>
      <c r="B3448" s="1"/>
      <c r="C3448" s="34" t="str">
        <f>IF('TSA Input'!J3411="","",IF('TSA Input'!J3411="Yes",'TSA Input'!B3411,"Ineligible"))</f>
        <v/>
      </c>
      <c r="D3448" s="246" t="str">
        <f>IF('TSA Input'!J3411="","",IF('TSA Input'!J3411="Yes",IF('TSA Input'!W3411="","",LEFT('TSA Input'!W3411,LEN('TSA Input'!W3411)-2)),""))</f>
        <v/>
      </c>
      <c r="E3448" s="246" t="str">
        <f>IF('TSA Input'!J3411="","",IF('TSA Input'!J3411="Yes",'TSA Input'!I3411,""))</f>
        <v/>
      </c>
      <c r="F3448" s="247" t="str">
        <f>IF('TSA Input'!J3411="","",IF('TSA Input'!J3411="Yes",'TSA Input'!C3411,""))</f>
        <v/>
      </c>
      <c r="G3448" s="36" t="str">
        <f>IF('TSA Input'!J3411="","",IF('TSA Input'!J3411="Yes",'TSA Input'!D3411,""))</f>
        <v/>
      </c>
      <c r="H3448" s="37" t="str">
        <f>IF('TSA Input'!K3411="","",IF('TSA Input'!J3411="Yes",'TSA Input'!G3411,""))</f>
        <v/>
      </c>
      <c r="I3448" s="37" t="str">
        <f>IF('TSA Input'!L3411="","",IF('TSA Input'!J3411="Yes",'TSA Input'!F3411,""))</f>
        <v/>
      </c>
      <c r="J3448" s="39" t="str">
        <f t="shared" si="108"/>
        <v/>
      </c>
      <c r="K3448" s="257" t="str">
        <f>IF('TSA Input'!J3411="","",IF('TSA Input'!J3411="Yes",'TSA Input'!D3411,""))</f>
        <v/>
      </c>
      <c r="L3448" s="258" t="str">
        <f>IF('TSA Input'!J3411="","",IF('TSA Input'!J3411="Yes",'TSA Input'!G3411,""))</f>
        <v/>
      </c>
      <c r="M3448" s="258" t="str">
        <f>IF('TSA Input'!J3411="","",IF('TSA Input'!J3411="Yes",'TSA Input'!F3411,""))</f>
        <v/>
      </c>
      <c r="N3448" s="39" t="str">
        <f t="shared" si="109"/>
        <v/>
      </c>
      <c r="O3448" s="149" t="s">
        <v>11</v>
      </c>
      <c r="P3448" s="148" t="s">
        <v>11</v>
      </c>
      <c r="Q3448" s="1"/>
    </row>
    <row r="3449" spans="1:17" ht="15.75" hidden="1" customHeight="1">
      <c r="A3449" s="1" t="str">
        <f t="shared" si="1"/>
        <v/>
      </c>
      <c r="B3449" s="1"/>
      <c r="C3449" s="34" t="str">
        <f>IF('TSA Input'!J3412="","",IF('TSA Input'!J3412="Yes",'TSA Input'!B3412,"Ineligible"))</f>
        <v/>
      </c>
      <c r="D3449" s="246" t="str">
        <f>IF('TSA Input'!J3412="","",IF('TSA Input'!J3412="Yes",IF('TSA Input'!W3412="","",LEFT('TSA Input'!W3412,LEN('TSA Input'!W3412)-2)),""))</f>
        <v/>
      </c>
      <c r="E3449" s="246" t="str">
        <f>IF('TSA Input'!J3412="","",IF('TSA Input'!J3412="Yes",'TSA Input'!I3412,""))</f>
        <v/>
      </c>
      <c r="F3449" s="247" t="str">
        <f>IF('TSA Input'!J3412="","",IF('TSA Input'!J3412="Yes",'TSA Input'!C3412,""))</f>
        <v/>
      </c>
      <c r="G3449" s="36" t="str">
        <f>IF('TSA Input'!J3412="","",IF('TSA Input'!J3412="Yes",'TSA Input'!D3412,""))</f>
        <v/>
      </c>
      <c r="H3449" s="37" t="str">
        <f>IF('TSA Input'!K3412="","",IF('TSA Input'!J3412="Yes",'TSA Input'!G3412,""))</f>
        <v/>
      </c>
      <c r="I3449" s="37" t="str">
        <f>IF('TSA Input'!L3412="","",IF('TSA Input'!J3412="Yes",'TSA Input'!F3412,""))</f>
        <v/>
      </c>
      <c r="J3449" s="39" t="str">
        <f t="shared" si="108"/>
        <v/>
      </c>
      <c r="K3449" s="257" t="str">
        <f>IF('TSA Input'!J3412="","",IF('TSA Input'!J3412="Yes",'TSA Input'!D3412,""))</f>
        <v/>
      </c>
      <c r="L3449" s="258" t="str">
        <f>IF('TSA Input'!J3412="","",IF('TSA Input'!J3412="Yes",'TSA Input'!G3412,""))</f>
        <v/>
      </c>
      <c r="M3449" s="258" t="str">
        <f>IF('TSA Input'!J3412="","",IF('TSA Input'!J3412="Yes",'TSA Input'!F3412,""))</f>
        <v/>
      </c>
      <c r="N3449" s="39" t="str">
        <f t="shared" si="109"/>
        <v/>
      </c>
      <c r="O3449" s="149" t="s">
        <v>11</v>
      </c>
      <c r="P3449" s="148" t="s">
        <v>11</v>
      </c>
      <c r="Q3449" s="1"/>
    </row>
    <row r="3450" spans="1:17" ht="15.75" hidden="1" customHeight="1">
      <c r="A3450" s="1" t="str">
        <f t="shared" si="1"/>
        <v/>
      </c>
      <c r="B3450" s="1"/>
      <c r="C3450" s="34" t="str">
        <f>IF('TSA Input'!J3413="","",IF('TSA Input'!J3413="Yes",'TSA Input'!B3413,"Ineligible"))</f>
        <v/>
      </c>
      <c r="D3450" s="246" t="str">
        <f>IF('TSA Input'!J3413="","",IF('TSA Input'!J3413="Yes",IF('TSA Input'!W3413="","",LEFT('TSA Input'!W3413,LEN('TSA Input'!W3413)-2)),""))</f>
        <v/>
      </c>
      <c r="E3450" s="246" t="str">
        <f>IF('TSA Input'!J3413="","",IF('TSA Input'!J3413="Yes",'TSA Input'!I3413,""))</f>
        <v/>
      </c>
      <c r="F3450" s="247" t="str">
        <f>IF('TSA Input'!J3413="","",IF('TSA Input'!J3413="Yes",'TSA Input'!C3413,""))</f>
        <v/>
      </c>
      <c r="G3450" s="36" t="str">
        <f>IF('TSA Input'!J3413="","",IF('TSA Input'!J3413="Yes",'TSA Input'!D3413,""))</f>
        <v/>
      </c>
      <c r="H3450" s="37" t="str">
        <f>IF('TSA Input'!K3413="","",IF('TSA Input'!J3413="Yes",'TSA Input'!G3413,""))</f>
        <v/>
      </c>
      <c r="I3450" s="37" t="str">
        <f>IF('TSA Input'!L3413="","",IF('TSA Input'!J3413="Yes",'TSA Input'!F3413,""))</f>
        <v/>
      </c>
      <c r="J3450" s="39" t="str">
        <f t="shared" si="108"/>
        <v/>
      </c>
      <c r="K3450" s="257" t="str">
        <f>IF('TSA Input'!J3413="","",IF('TSA Input'!J3413="Yes",'TSA Input'!D3413,""))</f>
        <v/>
      </c>
      <c r="L3450" s="258" t="str">
        <f>IF('TSA Input'!J3413="","",IF('TSA Input'!J3413="Yes",'TSA Input'!G3413,""))</f>
        <v/>
      </c>
      <c r="M3450" s="258" t="str">
        <f>IF('TSA Input'!J3413="","",IF('TSA Input'!J3413="Yes",'TSA Input'!F3413,""))</f>
        <v/>
      </c>
      <c r="N3450" s="39" t="str">
        <f t="shared" si="109"/>
        <v/>
      </c>
      <c r="O3450" s="149" t="s">
        <v>11</v>
      </c>
      <c r="P3450" s="148" t="s">
        <v>11</v>
      </c>
      <c r="Q3450" s="1"/>
    </row>
    <row r="3451" spans="1:17" ht="15.75" hidden="1" customHeight="1">
      <c r="A3451" s="1" t="str">
        <f t="shared" si="1"/>
        <v/>
      </c>
      <c r="B3451" s="1"/>
      <c r="C3451" s="34" t="str">
        <f>IF('TSA Input'!J3414="","",IF('TSA Input'!J3414="Yes",'TSA Input'!B3414,"Ineligible"))</f>
        <v/>
      </c>
      <c r="D3451" s="246" t="str">
        <f>IF('TSA Input'!J3414="","",IF('TSA Input'!J3414="Yes",IF('TSA Input'!W3414="","",LEFT('TSA Input'!W3414,LEN('TSA Input'!W3414)-2)),""))</f>
        <v/>
      </c>
      <c r="E3451" s="246" t="str">
        <f>IF('TSA Input'!J3414="","",IF('TSA Input'!J3414="Yes",'TSA Input'!I3414,""))</f>
        <v/>
      </c>
      <c r="F3451" s="247" t="str">
        <f>IF('TSA Input'!J3414="","",IF('TSA Input'!J3414="Yes",'TSA Input'!C3414,""))</f>
        <v/>
      </c>
      <c r="G3451" s="36" t="str">
        <f>IF('TSA Input'!J3414="","",IF('TSA Input'!J3414="Yes",'TSA Input'!D3414,""))</f>
        <v/>
      </c>
      <c r="H3451" s="37" t="str">
        <f>IF('TSA Input'!K3414="","",IF('TSA Input'!J3414="Yes",'TSA Input'!G3414,""))</f>
        <v/>
      </c>
      <c r="I3451" s="37" t="str">
        <f>IF('TSA Input'!L3414="","",IF('TSA Input'!J3414="Yes",'TSA Input'!F3414,""))</f>
        <v/>
      </c>
      <c r="J3451" s="39" t="str">
        <f t="shared" si="108"/>
        <v/>
      </c>
      <c r="K3451" s="257" t="str">
        <f>IF('TSA Input'!J3414="","",IF('TSA Input'!J3414="Yes",'TSA Input'!D3414,""))</f>
        <v/>
      </c>
      <c r="L3451" s="258" t="str">
        <f>IF('TSA Input'!J3414="","",IF('TSA Input'!J3414="Yes",'TSA Input'!G3414,""))</f>
        <v/>
      </c>
      <c r="M3451" s="258" t="str">
        <f>IF('TSA Input'!J3414="","",IF('TSA Input'!J3414="Yes",'TSA Input'!F3414,""))</f>
        <v/>
      </c>
      <c r="N3451" s="39" t="str">
        <f t="shared" si="109"/>
        <v/>
      </c>
      <c r="O3451" s="149" t="s">
        <v>11</v>
      </c>
      <c r="P3451" s="148" t="s">
        <v>11</v>
      </c>
      <c r="Q3451" s="1"/>
    </row>
    <row r="3452" spans="1:17" ht="15.75" hidden="1" customHeight="1">
      <c r="A3452" s="1" t="str">
        <f t="shared" si="1"/>
        <v/>
      </c>
      <c r="B3452" s="1"/>
      <c r="C3452" s="34" t="str">
        <f>IF('TSA Input'!J3415="","",IF('TSA Input'!J3415="Yes",'TSA Input'!B3415,"Ineligible"))</f>
        <v/>
      </c>
      <c r="D3452" s="246" t="str">
        <f>IF('TSA Input'!J3415="","",IF('TSA Input'!J3415="Yes",IF('TSA Input'!W3415="","",LEFT('TSA Input'!W3415,LEN('TSA Input'!W3415)-2)),""))</f>
        <v/>
      </c>
      <c r="E3452" s="246" t="str">
        <f>IF('TSA Input'!J3415="","",IF('TSA Input'!J3415="Yes",'TSA Input'!I3415,""))</f>
        <v/>
      </c>
      <c r="F3452" s="247" t="str">
        <f>IF('TSA Input'!J3415="","",IF('TSA Input'!J3415="Yes",'TSA Input'!C3415,""))</f>
        <v/>
      </c>
      <c r="G3452" s="36" t="str">
        <f>IF('TSA Input'!J3415="","",IF('TSA Input'!J3415="Yes",'TSA Input'!D3415,""))</f>
        <v/>
      </c>
      <c r="H3452" s="37" t="str">
        <f>IF('TSA Input'!K3415="","",IF('TSA Input'!J3415="Yes",'TSA Input'!G3415,""))</f>
        <v/>
      </c>
      <c r="I3452" s="37" t="str">
        <f>IF('TSA Input'!L3415="","",IF('TSA Input'!J3415="Yes",'TSA Input'!F3415,""))</f>
        <v/>
      </c>
      <c r="J3452" s="39" t="str">
        <f t="shared" si="108"/>
        <v/>
      </c>
      <c r="K3452" s="257" t="str">
        <f>IF('TSA Input'!J3415="","",IF('TSA Input'!J3415="Yes",'TSA Input'!D3415,""))</f>
        <v/>
      </c>
      <c r="L3452" s="258" t="str">
        <f>IF('TSA Input'!J3415="","",IF('TSA Input'!J3415="Yes",'TSA Input'!G3415,""))</f>
        <v/>
      </c>
      <c r="M3452" s="258" t="str">
        <f>IF('TSA Input'!J3415="","",IF('TSA Input'!J3415="Yes",'TSA Input'!F3415,""))</f>
        <v/>
      </c>
      <c r="N3452" s="39" t="str">
        <f t="shared" si="109"/>
        <v/>
      </c>
      <c r="O3452" s="149" t="s">
        <v>11</v>
      </c>
      <c r="P3452" s="148" t="s">
        <v>11</v>
      </c>
      <c r="Q3452" s="1"/>
    </row>
    <row r="3453" spans="1:17" ht="15.75" hidden="1" customHeight="1">
      <c r="A3453" s="1" t="str">
        <f t="shared" si="1"/>
        <v/>
      </c>
      <c r="B3453" s="1"/>
      <c r="C3453" s="34" t="str">
        <f>IF('TSA Input'!J3416="","",IF('TSA Input'!J3416="Yes",'TSA Input'!B3416,"Ineligible"))</f>
        <v/>
      </c>
      <c r="D3453" s="246" t="str">
        <f>IF('TSA Input'!J3416="","",IF('TSA Input'!J3416="Yes",IF('TSA Input'!W3416="","",LEFT('TSA Input'!W3416,LEN('TSA Input'!W3416)-2)),""))</f>
        <v/>
      </c>
      <c r="E3453" s="246" t="str">
        <f>IF('TSA Input'!J3416="","",IF('TSA Input'!J3416="Yes",'TSA Input'!I3416,""))</f>
        <v/>
      </c>
      <c r="F3453" s="247" t="str">
        <f>IF('TSA Input'!J3416="","",IF('TSA Input'!J3416="Yes",'TSA Input'!C3416,""))</f>
        <v/>
      </c>
      <c r="G3453" s="36" t="str">
        <f>IF('TSA Input'!J3416="","",IF('TSA Input'!J3416="Yes",'TSA Input'!D3416,""))</f>
        <v/>
      </c>
      <c r="H3453" s="37" t="str">
        <f>IF('TSA Input'!K3416="","",IF('TSA Input'!J3416="Yes",'TSA Input'!G3416,""))</f>
        <v/>
      </c>
      <c r="I3453" s="37" t="str">
        <f>IF('TSA Input'!L3416="","",IF('TSA Input'!J3416="Yes",'TSA Input'!F3416,""))</f>
        <v/>
      </c>
      <c r="J3453" s="39" t="str">
        <f t="shared" si="108"/>
        <v/>
      </c>
      <c r="K3453" s="257" t="str">
        <f>IF('TSA Input'!J3416="","",IF('TSA Input'!J3416="Yes",'TSA Input'!D3416,""))</f>
        <v/>
      </c>
      <c r="L3453" s="258" t="str">
        <f>IF('TSA Input'!J3416="","",IF('TSA Input'!J3416="Yes",'TSA Input'!G3416,""))</f>
        <v/>
      </c>
      <c r="M3453" s="258" t="str">
        <f>IF('TSA Input'!J3416="","",IF('TSA Input'!J3416="Yes",'TSA Input'!F3416,""))</f>
        <v/>
      </c>
      <c r="N3453" s="39" t="str">
        <f t="shared" si="109"/>
        <v/>
      </c>
      <c r="O3453" s="149" t="s">
        <v>11</v>
      </c>
      <c r="P3453" s="148" t="s">
        <v>11</v>
      </c>
      <c r="Q3453" s="1"/>
    </row>
    <row r="3454" spans="1:17" ht="15.75" hidden="1" customHeight="1">
      <c r="A3454" s="1" t="str">
        <f t="shared" si="1"/>
        <v/>
      </c>
      <c r="B3454" s="1"/>
      <c r="C3454" s="34" t="str">
        <f>IF('TSA Input'!J3417="","",IF('TSA Input'!J3417="Yes",'TSA Input'!B3417,"Ineligible"))</f>
        <v/>
      </c>
      <c r="D3454" s="246" t="str">
        <f>IF('TSA Input'!J3417="","",IF('TSA Input'!J3417="Yes",IF('TSA Input'!W3417="","",LEFT('TSA Input'!W3417,LEN('TSA Input'!W3417)-2)),""))</f>
        <v/>
      </c>
      <c r="E3454" s="246" t="str">
        <f>IF('TSA Input'!J3417="","",IF('TSA Input'!J3417="Yes",'TSA Input'!I3417,""))</f>
        <v/>
      </c>
      <c r="F3454" s="247" t="str">
        <f>IF('TSA Input'!J3417="","",IF('TSA Input'!J3417="Yes",'TSA Input'!C3417,""))</f>
        <v/>
      </c>
      <c r="G3454" s="36" t="str">
        <f>IF('TSA Input'!J3417="","",IF('TSA Input'!J3417="Yes",'TSA Input'!D3417,""))</f>
        <v/>
      </c>
      <c r="H3454" s="37" t="str">
        <f>IF('TSA Input'!K3417="","",IF('TSA Input'!J3417="Yes",'TSA Input'!G3417,""))</f>
        <v/>
      </c>
      <c r="I3454" s="37" t="str">
        <f>IF('TSA Input'!L3417="","",IF('TSA Input'!J3417="Yes",'TSA Input'!F3417,""))</f>
        <v/>
      </c>
      <c r="J3454" s="39" t="str">
        <f t="shared" si="108"/>
        <v/>
      </c>
      <c r="K3454" s="257" t="str">
        <f>IF('TSA Input'!J3417="","",IF('TSA Input'!J3417="Yes",'TSA Input'!D3417,""))</f>
        <v/>
      </c>
      <c r="L3454" s="258" t="str">
        <f>IF('TSA Input'!J3417="","",IF('TSA Input'!J3417="Yes",'TSA Input'!G3417,""))</f>
        <v/>
      </c>
      <c r="M3454" s="258" t="str">
        <f>IF('TSA Input'!J3417="","",IF('TSA Input'!J3417="Yes",'TSA Input'!F3417,""))</f>
        <v/>
      </c>
      <c r="N3454" s="39" t="str">
        <f t="shared" si="109"/>
        <v/>
      </c>
      <c r="O3454" s="149" t="s">
        <v>11</v>
      </c>
      <c r="P3454" s="148" t="s">
        <v>11</v>
      </c>
      <c r="Q3454" s="1"/>
    </row>
    <row r="3455" spans="1:17" ht="15.75" hidden="1" customHeight="1">
      <c r="A3455" s="1" t="str">
        <f t="shared" si="1"/>
        <v/>
      </c>
      <c r="B3455" s="1"/>
      <c r="C3455" s="34" t="str">
        <f>IF('TSA Input'!J3418="","",IF('TSA Input'!J3418="Yes",'TSA Input'!B3418,"Ineligible"))</f>
        <v/>
      </c>
      <c r="D3455" s="246" t="str">
        <f>IF('TSA Input'!J3418="","",IF('TSA Input'!J3418="Yes",IF('TSA Input'!W3418="","",LEFT('TSA Input'!W3418,LEN('TSA Input'!W3418)-2)),""))</f>
        <v/>
      </c>
      <c r="E3455" s="246" t="str">
        <f>IF('TSA Input'!J3418="","",IF('TSA Input'!J3418="Yes",'TSA Input'!I3418,""))</f>
        <v/>
      </c>
      <c r="F3455" s="247" t="str">
        <f>IF('TSA Input'!J3418="","",IF('TSA Input'!J3418="Yes",'TSA Input'!C3418,""))</f>
        <v/>
      </c>
      <c r="G3455" s="36" t="str">
        <f>IF('TSA Input'!J3418="","",IF('TSA Input'!J3418="Yes",'TSA Input'!D3418,""))</f>
        <v/>
      </c>
      <c r="H3455" s="37" t="str">
        <f>IF('TSA Input'!K3418="","",IF('TSA Input'!J3418="Yes",'TSA Input'!G3418,""))</f>
        <v/>
      </c>
      <c r="I3455" s="37" t="str">
        <f>IF('TSA Input'!L3418="","",IF('TSA Input'!J3418="Yes",'TSA Input'!F3418,""))</f>
        <v/>
      </c>
      <c r="J3455" s="39" t="str">
        <f t="shared" si="108"/>
        <v/>
      </c>
      <c r="K3455" s="257" t="str">
        <f>IF('TSA Input'!J3418="","",IF('TSA Input'!J3418="Yes",'TSA Input'!D3418,""))</f>
        <v/>
      </c>
      <c r="L3455" s="258" t="str">
        <f>IF('TSA Input'!J3418="","",IF('TSA Input'!J3418="Yes",'TSA Input'!G3418,""))</f>
        <v/>
      </c>
      <c r="M3455" s="258" t="str">
        <f>IF('TSA Input'!J3418="","",IF('TSA Input'!J3418="Yes",'TSA Input'!F3418,""))</f>
        <v/>
      </c>
      <c r="N3455" s="39" t="str">
        <f t="shared" si="109"/>
        <v/>
      </c>
      <c r="O3455" s="149" t="s">
        <v>11</v>
      </c>
      <c r="P3455" s="148" t="s">
        <v>11</v>
      </c>
      <c r="Q3455" s="1"/>
    </row>
    <row r="3456" spans="1:17" ht="15.75" hidden="1" customHeight="1">
      <c r="A3456" s="1" t="str">
        <f t="shared" si="1"/>
        <v/>
      </c>
      <c r="B3456" s="1"/>
      <c r="C3456" s="34" t="str">
        <f>IF('TSA Input'!J3419="","",IF('TSA Input'!J3419="Yes",'TSA Input'!B3419,"Ineligible"))</f>
        <v/>
      </c>
      <c r="D3456" s="246" t="str">
        <f>IF('TSA Input'!J3419="","",IF('TSA Input'!J3419="Yes",IF('TSA Input'!W3419="","",LEFT('TSA Input'!W3419,LEN('TSA Input'!W3419)-2)),""))</f>
        <v/>
      </c>
      <c r="E3456" s="246" t="str">
        <f>IF('TSA Input'!J3419="","",IF('TSA Input'!J3419="Yes",'TSA Input'!I3419,""))</f>
        <v/>
      </c>
      <c r="F3456" s="247" t="str">
        <f>IF('TSA Input'!J3419="","",IF('TSA Input'!J3419="Yes",'TSA Input'!C3419,""))</f>
        <v/>
      </c>
      <c r="G3456" s="36" t="str">
        <f>IF('TSA Input'!J3419="","",IF('TSA Input'!J3419="Yes",'TSA Input'!D3419,""))</f>
        <v/>
      </c>
      <c r="H3456" s="37" t="str">
        <f>IF('TSA Input'!K3419="","",IF('TSA Input'!J3419="Yes",'TSA Input'!G3419,""))</f>
        <v/>
      </c>
      <c r="I3456" s="37" t="str">
        <f>IF('TSA Input'!L3419="","",IF('TSA Input'!J3419="Yes",'TSA Input'!F3419,""))</f>
        <v/>
      </c>
      <c r="J3456" s="39" t="str">
        <f t="shared" si="108"/>
        <v/>
      </c>
      <c r="K3456" s="257" t="str">
        <f>IF('TSA Input'!J3419="","",IF('TSA Input'!J3419="Yes",'TSA Input'!D3419,""))</f>
        <v/>
      </c>
      <c r="L3456" s="258" t="str">
        <f>IF('TSA Input'!J3419="","",IF('TSA Input'!J3419="Yes",'TSA Input'!G3419,""))</f>
        <v/>
      </c>
      <c r="M3456" s="258" t="str">
        <f>IF('TSA Input'!J3419="","",IF('TSA Input'!J3419="Yes",'TSA Input'!F3419,""))</f>
        <v/>
      </c>
      <c r="N3456" s="39" t="str">
        <f t="shared" si="109"/>
        <v/>
      </c>
      <c r="O3456" s="149" t="s">
        <v>11</v>
      </c>
      <c r="P3456" s="148" t="s">
        <v>11</v>
      </c>
      <c r="Q3456" s="1"/>
    </row>
    <row r="3457" spans="1:17" ht="15.75" hidden="1" customHeight="1">
      <c r="A3457" s="1" t="str">
        <f t="shared" si="1"/>
        <v/>
      </c>
      <c r="B3457" s="1"/>
      <c r="C3457" s="34" t="str">
        <f>IF('TSA Input'!J3420="","",IF('TSA Input'!J3420="Yes",'TSA Input'!B3420,"Ineligible"))</f>
        <v/>
      </c>
      <c r="D3457" s="246" t="str">
        <f>IF('TSA Input'!J3420="","",IF('TSA Input'!J3420="Yes",IF('TSA Input'!W3420="","",LEFT('TSA Input'!W3420,LEN('TSA Input'!W3420)-2)),""))</f>
        <v/>
      </c>
      <c r="E3457" s="246" t="str">
        <f>IF('TSA Input'!J3420="","",IF('TSA Input'!J3420="Yes",'TSA Input'!I3420,""))</f>
        <v/>
      </c>
      <c r="F3457" s="247" t="str">
        <f>IF('TSA Input'!J3420="","",IF('TSA Input'!J3420="Yes",'TSA Input'!C3420,""))</f>
        <v/>
      </c>
      <c r="G3457" s="36" t="str">
        <f>IF('TSA Input'!J3420="","",IF('TSA Input'!J3420="Yes",'TSA Input'!D3420,""))</f>
        <v/>
      </c>
      <c r="H3457" s="37" t="str">
        <f>IF('TSA Input'!K3420="","",IF('TSA Input'!J3420="Yes",'TSA Input'!G3420,""))</f>
        <v/>
      </c>
      <c r="I3457" s="37" t="str">
        <f>IF('TSA Input'!L3420="","",IF('TSA Input'!J3420="Yes",'TSA Input'!F3420,""))</f>
        <v/>
      </c>
      <c r="J3457" s="39" t="str">
        <f t="shared" si="108"/>
        <v/>
      </c>
      <c r="K3457" s="257" t="str">
        <f>IF('TSA Input'!J3420="","",IF('TSA Input'!J3420="Yes",'TSA Input'!D3420,""))</f>
        <v/>
      </c>
      <c r="L3457" s="258" t="str">
        <f>IF('TSA Input'!J3420="","",IF('TSA Input'!J3420="Yes",'TSA Input'!G3420,""))</f>
        <v/>
      </c>
      <c r="M3457" s="258" t="str">
        <f>IF('TSA Input'!J3420="","",IF('TSA Input'!J3420="Yes",'TSA Input'!F3420,""))</f>
        <v/>
      </c>
      <c r="N3457" s="39" t="str">
        <f t="shared" si="109"/>
        <v/>
      </c>
      <c r="O3457" s="149" t="s">
        <v>11</v>
      </c>
      <c r="P3457" s="148" t="s">
        <v>11</v>
      </c>
      <c r="Q3457" s="1"/>
    </row>
    <row r="3458" spans="1:17" ht="15.75" hidden="1" customHeight="1">
      <c r="A3458" s="1" t="str">
        <f t="shared" si="1"/>
        <v/>
      </c>
      <c r="B3458" s="1"/>
      <c r="C3458" s="34" t="str">
        <f>IF('TSA Input'!J3421="","",IF('TSA Input'!J3421="Yes",'TSA Input'!B3421,"Ineligible"))</f>
        <v/>
      </c>
      <c r="D3458" s="246" t="str">
        <f>IF('TSA Input'!J3421="","",IF('TSA Input'!J3421="Yes",IF('TSA Input'!W3421="","",LEFT('TSA Input'!W3421,LEN('TSA Input'!W3421)-2)),""))</f>
        <v/>
      </c>
      <c r="E3458" s="246" t="str">
        <f>IF('TSA Input'!J3421="","",IF('TSA Input'!J3421="Yes",'TSA Input'!I3421,""))</f>
        <v/>
      </c>
      <c r="F3458" s="247" t="str">
        <f>IF('TSA Input'!J3421="","",IF('TSA Input'!J3421="Yes",'TSA Input'!C3421,""))</f>
        <v/>
      </c>
      <c r="G3458" s="36" t="str">
        <f>IF('TSA Input'!J3421="","",IF('TSA Input'!J3421="Yes",'TSA Input'!D3421,""))</f>
        <v/>
      </c>
      <c r="H3458" s="37" t="str">
        <f>IF('TSA Input'!K3421="","",IF('TSA Input'!J3421="Yes",'TSA Input'!G3421,""))</f>
        <v/>
      </c>
      <c r="I3458" s="37" t="str">
        <f>IF('TSA Input'!L3421="","",IF('TSA Input'!J3421="Yes",'TSA Input'!F3421,""))</f>
        <v/>
      </c>
      <c r="J3458" s="39" t="str">
        <f t="shared" si="108"/>
        <v/>
      </c>
      <c r="K3458" s="257" t="str">
        <f>IF('TSA Input'!J3421="","",IF('TSA Input'!J3421="Yes",'TSA Input'!D3421,""))</f>
        <v/>
      </c>
      <c r="L3458" s="258" t="str">
        <f>IF('TSA Input'!J3421="","",IF('TSA Input'!J3421="Yes",'TSA Input'!G3421,""))</f>
        <v/>
      </c>
      <c r="M3458" s="258" t="str">
        <f>IF('TSA Input'!J3421="","",IF('TSA Input'!J3421="Yes",'TSA Input'!F3421,""))</f>
        <v/>
      </c>
      <c r="N3458" s="39" t="str">
        <f t="shared" si="109"/>
        <v/>
      </c>
      <c r="O3458" s="149" t="s">
        <v>11</v>
      </c>
      <c r="P3458" s="148" t="s">
        <v>11</v>
      </c>
      <c r="Q3458" s="1"/>
    </row>
    <row r="3459" spans="1:17" ht="15.75" hidden="1" customHeight="1">
      <c r="A3459" s="1" t="str">
        <f t="shared" si="1"/>
        <v/>
      </c>
      <c r="B3459" s="1"/>
      <c r="C3459" s="34" t="str">
        <f>IF('TSA Input'!J3422="","",IF('TSA Input'!J3422="Yes",'TSA Input'!B3422,"Ineligible"))</f>
        <v/>
      </c>
      <c r="D3459" s="246" t="str">
        <f>IF('TSA Input'!J3422="","",IF('TSA Input'!J3422="Yes",IF('TSA Input'!W3422="","",LEFT('TSA Input'!W3422,LEN('TSA Input'!W3422)-2)),""))</f>
        <v/>
      </c>
      <c r="E3459" s="246" t="str">
        <f>IF('TSA Input'!J3422="","",IF('TSA Input'!J3422="Yes",'TSA Input'!I3422,""))</f>
        <v/>
      </c>
      <c r="F3459" s="247" t="str">
        <f>IF('TSA Input'!J3422="","",IF('TSA Input'!J3422="Yes",'TSA Input'!C3422,""))</f>
        <v/>
      </c>
      <c r="G3459" s="36" t="str">
        <f>IF('TSA Input'!J3422="","",IF('TSA Input'!J3422="Yes",'TSA Input'!D3422,""))</f>
        <v/>
      </c>
      <c r="H3459" s="37" t="str">
        <f>IF('TSA Input'!K3422="","",IF('TSA Input'!J3422="Yes",'TSA Input'!G3422,""))</f>
        <v/>
      </c>
      <c r="I3459" s="37" t="str">
        <f>IF('TSA Input'!L3422="","",IF('TSA Input'!J3422="Yes",'TSA Input'!F3422,""))</f>
        <v/>
      </c>
      <c r="J3459" s="39" t="str">
        <f t="shared" si="108"/>
        <v/>
      </c>
      <c r="K3459" s="257" t="str">
        <f>IF('TSA Input'!J3422="","",IF('TSA Input'!J3422="Yes",'TSA Input'!D3422,""))</f>
        <v/>
      </c>
      <c r="L3459" s="258" t="str">
        <f>IF('TSA Input'!J3422="","",IF('TSA Input'!J3422="Yes",'TSA Input'!G3422,""))</f>
        <v/>
      </c>
      <c r="M3459" s="258" t="str">
        <f>IF('TSA Input'!J3422="","",IF('TSA Input'!J3422="Yes",'TSA Input'!F3422,""))</f>
        <v/>
      </c>
      <c r="N3459" s="39" t="str">
        <f t="shared" si="109"/>
        <v/>
      </c>
      <c r="O3459" s="149" t="s">
        <v>11</v>
      </c>
      <c r="P3459" s="148" t="s">
        <v>11</v>
      </c>
      <c r="Q3459" s="1"/>
    </row>
    <row r="3460" spans="1:17" ht="15.75" hidden="1" customHeight="1">
      <c r="A3460" s="1" t="str">
        <f t="shared" si="1"/>
        <v/>
      </c>
      <c r="B3460" s="1"/>
      <c r="C3460" s="34" t="str">
        <f>IF('TSA Input'!J3423="","",IF('TSA Input'!J3423="Yes",'TSA Input'!B3423,"Ineligible"))</f>
        <v/>
      </c>
      <c r="D3460" s="246" t="str">
        <f>IF('TSA Input'!J3423="","",IF('TSA Input'!J3423="Yes",IF('TSA Input'!W3423="","",LEFT('TSA Input'!W3423,LEN('TSA Input'!W3423)-2)),""))</f>
        <v/>
      </c>
      <c r="E3460" s="246" t="str">
        <f>IF('TSA Input'!J3423="","",IF('TSA Input'!J3423="Yes",'TSA Input'!I3423,""))</f>
        <v/>
      </c>
      <c r="F3460" s="247" t="str">
        <f>IF('TSA Input'!J3423="","",IF('TSA Input'!J3423="Yes",'TSA Input'!C3423,""))</f>
        <v/>
      </c>
      <c r="G3460" s="36" t="str">
        <f>IF('TSA Input'!J3423="","",IF('TSA Input'!J3423="Yes",'TSA Input'!D3423,""))</f>
        <v/>
      </c>
      <c r="H3460" s="37" t="str">
        <f>IF('TSA Input'!K3423="","",IF('TSA Input'!J3423="Yes",'TSA Input'!G3423,""))</f>
        <v/>
      </c>
      <c r="I3460" s="37" t="str">
        <f>IF('TSA Input'!L3423="","",IF('TSA Input'!J3423="Yes",'TSA Input'!F3423,""))</f>
        <v/>
      </c>
      <c r="J3460" s="39" t="str">
        <f t="shared" si="108"/>
        <v/>
      </c>
      <c r="K3460" s="257" t="str">
        <f>IF('TSA Input'!J3423="","",IF('TSA Input'!J3423="Yes",'TSA Input'!D3423,""))</f>
        <v/>
      </c>
      <c r="L3460" s="258" t="str">
        <f>IF('TSA Input'!J3423="","",IF('TSA Input'!J3423="Yes",'TSA Input'!G3423,""))</f>
        <v/>
      </c>
      <c r="M3460" s="258" t="str">
        <f>IF('TSA Input'!J3423="","",IF('TSA Input'!J3423="Yes",'TSA Input'!F3423,""))</f>
        <v/>
      </c>
      <c r="N3460" s="39" t="str">
        <f t="shared" si="109"/>
        <v/>
      </c>
      <c r="O3460" s="149" t="s">
        <v>11</v>
      </c>
      <c r="P3460" s="148" t="s">
        <v>11</v>
      </c>
      <c r="Q3460" s="1"/>
    </row>
    <row r="3461" spans="1:17" ht="15.75" hidden="1" customHeight="1">
      <c r="A3461" s="1" t="str">
        <f t="shared" si="1"/>
        <v/>
      </c>
      <c r="B3461" s="1"/>
      <c r="C3461" s="34" t="str">
        <f>IF('TSA Input'!J3424="","",IF('TSA Input'!J3424="Yes",'TSA Input'!B3424,"Ineligible"))</f>
        <v/>
      </c>
      <c r="D3461" s="246" t="str">
        <f>IF('TSA Input'!J3424="","",IF('TSA Input'!J3424="Yes",IF('TSA Input'!W3424="","",LEFT('TSA Input'!W3424,LEN('TSA Input'!W3424)-2)),""))</f>
        <v/>
      </c>
      <c r="E3461" s="246" t="str">
        <f>IF('TSA Input'!J3424="","",IF('TSA Input'!J3424="Yes",'TSA Input'!I3424,""))</f>
        <v/>
      </c>
      <c r="F3461" s="247" t="str">
        <f>IF('TSA Input'!J3424="","",IF('TSA Input'!J3424="Yes",'TSA Input'!C3424,""))</f>
        <v/>
      </c>
      <c r="G3461" s="36" t="str">
        <f>IF('TSA Input'!J3424="","",IF('TSA Input'!J3424="Yes",'TSA Input'!D3424,""))</f>
        <v/>
      </c>
      <c r="H3461" s="37" t="str">
        <f>IF('TSA Input'!K3424="","",IF('TSA Input'!J3424="Yes",'TSA Input'!G3424,""))</f>
        <v/>
      </c>
      <c r="I3461" s="37" t="str">
        <f>IF('TSA Input'!L3424="","",IF('TSA Input'!J3424="Yes",'TSA Input'!F3424,""))</f>
        <v/>
      </c>
      <c r="J3461" s="39" t="str">
        <f t="shared" si="108"/>
        <v/>
      </c>
      <c r="K3461" s="257" t="str">
        <f>IF('TSA Input'!J3424="","",IF('TSA Input'!J3424="Yes",'TSA Input'!D3424,""))</f>
        <v/>
      </c>
      <c r="L3461" s="258" t="str">
        <f>IF('TSA Input'!J3424="","",IF('TSA Input'!J3424="Yes",'TSA Input'!G3424,""))</f>
        <v/>
      </c>
      <c r="M3461" s="258" t="str">
        <f>IF('TSA Input'!J3424="","",IF('TSA Input'!J3424="Yes",'TSA Input'!F3424,""))</f>
        <v/>
      </c>
      <c r="N3461" s="39" t="str">
        <f t="shared" si="109"/>
        <v/>
      </c>
      <c r="O3461" s="149" t="s">
        <v>11</v>
      </c>
      <c r="P3461" s="148" t="s">
        <v>11</v>
      </c>
      <c r="Q3461" s="1"/>
    </row>
    <row r="3462" spans="1:17" ht="15.75" hidden="1" customHeight="1">
      <c r="A3462" s="1" t="str">
        <f t="shared" si="1"/>
        <v/>
      </c>
      <c r="B3462" s="1"/>
      <c r="C3462" s="34" t="str">
        <f>IF('TSA Input'!J3425="","",IF('TSA Input'!J3425="Yes",'TSA Input'!B3425,"Ineligible"))</f>
        <v/>
      </c>
      <c r="D3462" s="246" t="str">
        <f>IF('TSA Input'!J3425="","",IF('TSA Input'!J3425="Yes",IF('TSA Input'!W3425="","",LEFT('TSA Input'!W3425,LEN('TSA Input'!W3425)-2)),""))</f>
        <v/>
      </c>
      <c r="E3462" s="246" t="str">
        <f>IF('TSA Input'!J3425="","",IF('TSA Input'!J3425="Yes",'TSA Input'!I3425,""))</f>
        <v/>
      </c>
      <c r="F3462" s="247" t="str">
        <f>IF('TSA Input'!J3425="","",IF('TSA Input'!J3425="Yes",'TSA Input'!C3425,""))</f>
        <v/>
      </c>
      <c r="G3462" s="36" t="str">
        <f>IF('TSA Input'!J3425="","",IF('TSA Input'!J3425="Yes",'TSA Input'!D3425,""))</f>
        <v/>
      </c>
      <c r="H3462" s="37" t="str">
        <f>IF('TSA Input'!K3425="","",IF('TSA Input'!J3425="Yes",'TSA Input'!G3425,""))</f>
        <v/>
      </c>
      <c r="I3462" s="37" t="str">
        <f>IF('TSA Input'!L3425="","",IF('TSA Input'!J3425="Yes",'TSA Input'!F3425,""))</f>
        <v/>
      </c>
      <c r="J3462" s="39" t="str">
        <f t="shared" si="108"/>
        <v/>
      </c>
      <c r="K3462" s="257" t="str">
        <f>IF('TSA Input'!J3425="","",IF('TSA Input'!J3425="Yes",'TSA Input'!D3425,""))</f>
        <v/>
      </c>
      <c r="L3462" s="258" t="str">
        <f>IF('TSA Input'!J3425="","",IF('TSA Input'!J3425="Yes",'TSA Input'!G3425,""))</f>
        <v/>
      </c>
      <c r="M3462" s="258" t="str">
        <f>IF('TSA Input'!J3425="","",IF('TSA Input'!J3425="Yes",'TSA Input'!F3425,""))</f>
        <v/>
      </c>
      <c r="N3462" s="39" t="str">
        <f t="shared" si="109"/>
        <v/>
      </c>
      <c r="O3462" s="149" t="s">
        <v>11</v>
      </c>
      <c r="P3462" s="148" t="s">
        <v>11</v>
      </c>
      <c r="Q3462" s="1"/>
    </row>
    <row r="3463" spans="1:17" ht="15.75" hidden="1" customHeight="1">
      <c r="A3463" s="1" t="str">
        <f t="shared" si="1"/>
        <v/>
      </c>
      <c r="B3463" s="1"/>
      <c r="C3463" s="34" t="str">
        <f>IF('TSA Input'!J3426="","",IF('TSA Input'!J3426="Yes",'TSA Input'!B3426,"Ineligible"))</f>
        <v/>
      </c>
      <c r="D3463" s="246" t="str">
        <f>IF('TSA Input'!J3426="","",IF('TSA Input'!J3426="Yes",IF('TSA Input'!W3426="","",LEFT('TSA Input'!W3426,LEN('TSA Input'!W3426)-2)),""))</f>
        <v/>
      </c>
      <c r="E3463" s="246" t="str">
        <f>IF('TSA Input'!J3426="","",IF('TSA Input'!J3426="Yes",'TSA Input'!I3426,""))</f>
        <v/>
      </c>
      <c r="F3463" s="247" t="str">
        <f>IF('TSA Input'!J3426="","",IF('TSA Input'!J3426="Yes",'TSA Input'!C3426,""))</f>
        <v/>
      </c>
      <c r="G3463" s="36" t="str">
        <f>IF('TSA Input'!J3426="","",IF('TSA Input'!J3426="Yes",'TSA Input'!D3426,""))</f>
        <v/>
      </c>
      <c r="H3463" s="37" t="str">
        <f>IF('TSA Input'!K3426="","",IF('TSA Input'!J3426="Yes",'TSA Input'!G3426,""))</f>
        <v/>
      </c>
      <c r="I3463" s="37" t="str">
        <f>IF('TSA Input'!L3426="","",IF('TSA Input'!J3426="Yes",'TSA Input'!F3426,""))</f>
        <v/>
      </c>
      <c r="J3463" s="39" t="str">
        <f t="shared" si="108"/>
        <v/>
      </c>
      <c r="K3463" s="257" t="str">
        <f>IF('TSA Input'!J3426="","",IF('TSA Input'!J3426="Yes",'TSA Input'!D3426,""))</f>
        <v/>
      </c>
      <c r="L3463" s="258" t="str">
        <f>IF('TSA Input'!J3426="","",IF('TSA Input'!J3426="Yes",'TSA Input'!G3426,""))</f>
        <v/>
      </c>
      <c r="M3463" s="258" t="str">
        <f>IF('TSA Input'!J3426="","",IF('TSA Input'!J3426="Yes",'TSA Input'!F3426,""))</f>
        <v/>
      </c>
      <c r="N3463" s="39" t="str">
        <f t="shared" si="109"/>
        <v/>
      </c>
      <c r="O3463" s="149" t="s">
        <v>11</v>
      </c>
      <c r="P3463" s="148" t="s">
        <v>11</v>
      </c>
      <c r="Q3463" s="1"/>
    </row>
    <row r="3464" spans="1:17" ht="15.75" hidden="1" customHeight="1">
      <c r="A3464" s="1" t="str">
        <f t="shared" si="1"/>
        <v/>
      </c>
      <c r="B3464" s="1"/>
      <c r="C3464" s="34" t="str">
        <f>IF('TSA Input'!J3427="","",IF('TSA Input'!J3427="Yes",'TSA Input'!B3427,"Ineligible"))</f>
        <v/>
      </c>
      <c r="D3464" s="246" t="str">
        <f>IF('TSA Input'!J3427="","",IF('TSA Input'!J3427="Yes",IF('TSA Input'!W3427="","",LEFT('TSA Input'!W3427,LEN('TSA Input'!W3427)-2)),""))</f>
        <v/>
      </c>
      <c r="E3464" s="246" t="str">
        <f>IF('TSA Input'!J3427="","",IF('TSA Input'!J3427="Yes",'TSA Input'!I3427,""))</f>
        <v/>
      </c>
      <c r="F3464" s="247" t="str">
        <f>IF('TSA Input'!J3427="","",IF('TSA Input'!J3427="Yes",'TSA Input'!C3427,""))</f>
        <v/>
      </c>
      <c r="G3464" s="36" t="str">
        <f>IF('TSA Input'!J3427="","",IF('TSA Input'!J3427="Yes",'TSA Input'!D3427,""))</f>
        <v/>
      </c>
      <c r="H3464" s="37" t="str">
        <f>IF('TSA Input'!K3427="","",IF('TSA Input'!J3427="Yes",'TSA Input'!G3427,""))</f>
        <v/>
      </c>
      <c r="I3464" s="37" t="str">
        <f>IF('TSA Input'!L3427="","",IF('TSA Input'!J3427="Yes",'TSA Input'!F3427,""))</f>
        <v/>
      </c>
      <c r="J3464" s="39" t="str">
        <f t="shared" si="108"/>
        <v/>
      </c>
      <c r="K3464" s="257" t="str">
        <f>IF('TSA Input'!J3427="","",IF('TSA Input'!J3427="Yes",'TSA Input'!D3427,""))</f>
        <v/>
      </c>
      <c r="L3464" s="258" t="str">
        <f>IF('TSA Input'!J3427="","",IF('TSA Input'!J3427="Yes",'TSA Input'!G3427,""))</f>
        <v/>
      </c>
      <c r="M3464" s="258" t="str">
        <f>IF('TSA Input'!J3427="","",IF('TSA Input'!J3427="Yes",'TSA Input'!F3427,""))</f>
        <v/>
      </c>
      <c r="N3464" s="39" t="str">
        <f t="shared" si="109"/>
        <v/>
      </c>
      <c r="O3464" s="149" t="s">
        <v>11</v>
      </c>
      <c r="P3464" s="148" t="s">
        <v>11</v>
      </c>
      <c r="Q3464" s="1"/>
    </row>
    <row r="3465" spans="1:17" ht="15.75" hidden="1" customHeight="1">
      <c r="A3465" s="1" t="str">
        <f t="shared" si="1"/>
        <v/>
      </c>
      <c r="B3465" s="1"/>
      <c r="C3465" s="34" t="str">
        <f>IF('TSA Input'!J3428="","",IF('TSA Input'!J3428="Yes",'TSA Input'!B3428,"Ineligible"))</f>
        <v/>
      </c>
      <c r="D3465" s="246" t="str">
        <f>IF('TSA Input'!J3428="","",IF('TSA Input'!J3428="Yes",IF('TSA Input'!W3428="","",LEFT('TSA Input'!W3428,LEN('TSA Input'!W3428)-2)),""))</f>
        <v/>
      </c>
      <c r="E3465" s="246" t="str">
        <f>IF('TSA Input'!J3428="","",IF('TSA Input'!J3428="Yes",'TSA Input'!I3428,""))</f>
        <v/>
      </c>
      <c r="F3465" s="247" t="str">
        <f>IF('TSA Input'!J3428="","",IF('TSA Input'!J3428="Yes",'TSA Input'!C3428,""))</f>
        <v/>
      </c>
      <c r="G3465" s="36" t="str">
        <f>IF('TSA Input'!J3428="","",IF('TSA Input'!J3428="Yes",'TSA Input'!D3428,""))</f>
        <v/>
      </c>
      <c r="H3465" s="37" t="str">
        <f>IF('TSA Input'!K3428="","",IF('TSA Input'!J3428="Yes",'TSA Input'!G3428,""))</f>
        <v/>
      </c>
      <c r="I3465" s="37" t="str">
        <f>IF('TSA Input'!L3428="","",IF('TSA Input'!J3428="Yes",'TSA Input'!F3428,""))</f>
        <v/>
      </c>
      <c r="J3465" s="39" t="str">
        <f t="shared" si="108"/>
        <v/>
      </c>
      <c r="K3465" s="257" t="str">
        <f>IF('TSA Input'!J3428="","",IF('TSA Input'!J3428="Yes",'TSA Input'!D3428,""))</f>
        <v/>
      </c>
      <c r="L3465" s="258" t="str">
        <f>IF('TSA Input'!J3428="","",IF('TSA Input'!J3428="Yes",'TSA Input'!G3428,""))</f>
        <v/>
      </c>
      <c r="M3465" s="258" t="str">
        <f>IF('TSA Input'!J3428="","",IF('TSA Input'!J3428="Yes",'TSA Input'!F3428,""))</f>
        <v/>
      </c>
      <c r="N3465" s="39" t="str">
        <f t="shared" si="109"/>
        <v/>
      </c>
      <c r="O3465" s="149" t="s">
        <v>11</v>
      </c>
      <c r="P3465" s="148" t="s">
        <v>11</v>
      </c>
      <c r="Q3465" s="1"/>
    </row>
    <row r="3466" spans="1:17" ht="15.75" hidden="1" customHeight="1">
      <c r="A3466" s="1" t="str">
        <f t="shared" si="1"/>
        <v/>
      </c>
      <c r="B3466" s="1"/>
      <c r="C3466" s="34" t="str">
        <f>IF('TSA Input'!J3429="","",IF('TSA Input'!J3429="Yes",'TSA Input'!B3429,"Ineligible"))</f>
        <v/>
      </c>
      <c r="D3466" s="246" t="str">
        <f>IF('TSA Input'!J3429="","",IF('TSA Input'!J3429="Yes",IF('TSA Input'!W3429="","",LEFT('TSA Input'!W3429,LEN('TSA Input'!W3429)-2)),""))</f>
        <v/>
      </c>
      <c r="E3466" s="246" t="str">
        <f>IF('TSA Input'!J3429="","",IF('TSA Input'!J3429="Yes",'TSA Input'!I3429,""))</f>
        <v/>
      </c>
      <c r="F3466" s="247" t="str">
        <f>IF('TSA Input'!J3429="","",IF('TSA Input'!J3429="Yes",'TSA Input'!C3429,""))</f>
        <v/>
      </c>
      <c r="G3466" s="36" t="str">
        <f>IF('TSA Input'!J3429="","",IF('TSA Input'!J3429="Yes",'TSA Input'!D3429,""))</f>
        <v/>
      </c>
      <c r="H3466" s="37" t="str">
        <f>IF('TSA Input'!K3429="","",IF('TSA Input'!J3429="Yes",'TSA Input'!G3429,""))</f>
        <v/>
      </c>
      <c r="I3466" s="37" t="str">
        <f>IF('TSA Input'!L3429="","",IF('TSA Input'!J3429="Yes",'TSA Input'!F3429,""))</f>
        <v/>
      </c>
      <c r="J3466" s="39" t="str">
        <f t="shared" si="108"/>
        <v/>
      </c>
      <c r="K3466" s="257" t="str">
        <f>IF('TSA Input'!J3429="","",IF('TSA Input'!J3429="Yes",'TSA Input'!D3429,""))</f>
        <v/>
      </c>
      <c r="L3466" s="258" t="str">
        <f>IF('TSA Input'!J3429="","",IF('TSA Input'!J3429="Yes",'TSA Input'!G3429,""))</f>
        <v/>
      </c>
      <c r="M3466" s="258" t="str">
        <f>IF('TSA Input'!J3429="","",IF('TSA Input'!J3429="Yes",'TSA Input'!F3429,""))</f>
        <v/>
      </c>
      <c r="N3466" s="39" t="str">
        <f t="shared" si="109"/>
        <v/>
      </c>
      <c r="O3466" s="149" t="s">
        <v>11</v>
      </c>
      <c r="P3466" s="148" t="s">
        <v>11</v>
      </c>
      <c r="Q3466" s="1"/>
    </row>
    <row r="3467" spans="1:17" ht="15.75" hidden="1" customHeight="1">
      <c r="A3467" s="1" t="str">
        <f t="shared" si="1"/>
        <v/>
      </c>
      <c r="B3467" s="1"/>
      <c r="C3467" s="34" t="str">
        <f>IF('TSA Input'!J3430="","",IF('TSA Input'!J3430="Yes",'TSA Input'!B3430,"Ineligible"))</f>
        <v/>
      </c>
      <c r="D3467" s="246" t="str">
        <f>IF('TSA Input'!J3430="","",IF('TSA Input'!J3430="Yes",IF('TSA Input'!W3430="","",LEFT('TSA Input'!W3430,LEN('TSA Input'!W3430)-2)),""))</f>
        <v/>
      </c>
      <c r="E3467" s="246" t="str">
        <f>IF('TSA Input'!J3430="","",IF('TSA Input'!J3430="Yes",'TSA Input'!I3430,""))</f>
        <v/>
      </c>
      <c r="F3467" s="247" t="str">
        <f>IF('TSA Input'!J3430="","",IF('TSA Input'!J3430="Yes",'TSA Input'!C3430,""))</f>
        <v/>
      </c>
      <c r="G3467" s="36" t="str">
        <f>IF('TSA Input'!J3430="","",IF('TSA Input'!J3430="Yes",'TSA Input'!D3430,""))</f>
        <v/>
      </c>
      <c r="H3467" s="37" t="str">
        <f>IF('TSA Input'!K3430="","",IF('TSA Input'!J3430="Yes",'TSA Input'!G3430,""))</f>
        <v/>
      </c>
      <c r="I3467" s="37" t="str">
        <f>IF('TSA Input'!L3430="","",IF('TSA Input'!J3430="Yes",'TSA Input'!F3430,""))</f>
        <v/>
      </c>
      <c r="J3467" s="39" t="str">
        <f t="shared" si="108"/>
        <v/>
      </c>
      <c r="K3467" s="257" t="str">
        <f>IF('TSA Input'!J3430="","",IF('TSA Input'!J3430="Yes",'TSA Input'!D3430,""))</f>
        <v/>
      </c>
      <c r="L3467" s="258" t="str">
        <f>IF('TSA Input'!J3430="","",IF('TSA Input'!J3430="Yes",'TSA Input'!G3430,""))</f>
        <v/>
      </c>
      <c r="M3467" s="258" t="str">
        <f>IF('TSA Input'!J3430="","",IF('TSA Input'!J3430="Yes",'TSA Input'!F3430,""))</f>
        <v/>
      </c>
      <c r="N3467" s="39" t="str">
        <f t="shared" si="109"/>
        <v/>
      </c>
      <c r="O3467" s="149" t="s">
        <v>11</v>
      </c>
      <c r="P3467" s="148" t="s">
        <v>11</v>
      </c>
      <c r="Q3467" s="1"/>
    </row>
    <row r="3468" spans="1:17" ht="15.75" hidden="1" customHeight="1">
      <c r="A3468" s="1" t="str">
        <f t="shared" si="1"/>
        <v/>
      </c>
      <c r="B3468" s="1"/>
      <c r="C3468" s="34" t="str">
        <f>IF('TSA Input'!J3431="","",IF('TSA Input'!J3431="Yes",'TSA Input'!B3431,"Ineligible"))</f>
        <v/>
      </c>
      <c r="D3468" s="246" t="str">
        <f>IF('TSA Input'!J3431="","",IF('TSA Input'!J3431="Yes",IF('TSA Input'!W3431="","",LEFT('TSA Input'!W3431,LEN('TSA Input'!W3431)-2)),""))</f>
        <v/>
      </c>
      <c r="E3468" s="246" t="str">
        <f>IF('TSA Input'!J3431="","",IF('TSA Input'!J3431="Yes",'TSA Input'!I3431,""))</f>
        <v/>
      </c>
      <c r="F3468" s="247" t="str">
        <f>IF('TSA Input'!J3431="","",IF('TSA Input'!J3431="Yes",'TSA Input'!C3431,""))</f>
        <v/>
      </c>
      <c r="G3468" s="36" t="str">
        <f>IF('TSA Input'!J3431="","",IF('TSA Input'!J3431="Yes",'TSA Input'!D3431,""))</f>
        <v/>
      </c>
      <c r="H3468" s="37" t="str">
        <f>IF('TSA Input'!K3431="","",IF('TSA Input'!J3431="Yes",'TSA Input'!G3431,""))</f>
        <v/>
      </c>
      <c r="I3468" s="37" t="str">
        <f>IF('TSA Input'!L3431="","",IF('TSA Input'!J3431="Yes",'TSA Input'!F3431,""))</f>
        <v/>
      </c>
      <c r="J3468" s="39" t="str">
        <f t="shared" si="108"/>
        <v/>
      </c>
      <c r="K3468" s="257" t="str">
        <f>IF('TSA Input'!J3431="","",IF('TSA Input'!J3431="Yes",'TSA Input'!D3431,""))</f>
        <v/>
      </c>
      <c r="L3468" s="258" t="str">
        <f>IF('TSA Input'!J3431="","",IF('TSA Input'!J3431="Yes",'TSA Input'!G3431,""))</f>
        <v/>
      </c>
      <c r="M3468" s="258" t="str">
        <f>IF('TSA Input'!J3431="","",IF('TSA Input'!J3431="Yes",'TSA Input'!F3431,""))</f>
        <v/>
      </c>
      <c r="N3468" s="39" t="str">
        <f t="shared" si="109"/>
        <v/>
      </c>
      <c r="O3468" s="149" t="s">
        <v>11</v>
      </c>
      <c r="P3468" s="148" t="s">
        <v>11</v>
      </c>
      <c r="Q3468" s="1"/>
    </row>
    <row r="3469" spans="1:17" ht="15.75" hidden="1" customHeight="1">
      <c r="A3469" s="1" t="str">
        <f t="shared" si="1"/>
        <v/>
      </c>
      <c r="B3469" s="1"/>
      <c r="C3469" s="34" t="str">
        <f>IF('TSA Input'!J3432="","",IF('TSA Input'!J3432="Yes",'TSA Input'!B3432,"Ineligible"))</f>
        <v/>
      </c>
      <c r="D3469" s="246" t="str">
        <f>IF('TSA Input'!J3432="","",IF('TSA Input'!J3432="Yes",IF('TSA Input'!W3432="","",LEFT('TSA Input'!W3432,LEN('TSA Input'!W3432)-2)),""))</f>
        <v/>
      </c>
      <c r="E3469" s="246" t="str">
        <f>IF('TSA Input'!J3432="","",IF('TSA Input'!J3432="Yes",'TSA Input'!I3432,""))</f>
        <v/>
      </c>
      <c r="F3469" s="247" t="str">
        <f>IF('TSA Input'!J3432="","",IF('TSA Input'!J3432="Yes",'TSA Input'!C3432,""))</f>
        <v/>
      </c>
      <c r="G3469" s="36" t="str">
        <f>IF('TSA Input'!J3432="","",IF('TSA Input'!J3432="Yes",'TSA Input'!D3432,""))</f>
        <v/>
      </c>
      <c r="H3469" s="37" t="str">
        <f>IF('TSA Input'!K3432="","",IF('TSA Input'!J3432="Yes",'TSA Input'!G3432,""))</f>
        <v/>
      </c>
      <c r="I3469" s="37" t="str">
        <f>IF('TSA Input'!L3432="","",IF('TSA Input'!J3432="Yes",'TSA Input'!F3432,""))</f>
        <v/>
      </c>
      <c r="J3469" s="39" t="str">
        <f t="shared" si="108"/>
        <v/>
      </c>
      <c r="K3469" s="257" t="str">
        <f>IF('TSA Input'!J3432="","",IF('TSA Input'!J3432="Yes",'TSA Input'!D3432,""))</f>
        <v/>
      </c>
      <c r="L3469" s="258" t="str">
        <f>IF('TSA Input'!J3432="","",IF('TSA Input'!J3432="Yes",'TSA Input'!G3432,""))</f>
        <v/>
      </c>
      <c r="M3469" s="258" t="str">
        <f>IF('TSA Input'!J3432="","",IF('TSA Input'!J3432="Yes",'TSA Input'!F3432,""))</f>
        <v/>
      </c>
      <c r="N3469" s="39" t="str">
        <f t="shared" si="109"/>
        <v/>
      </c>
      <c r="O3469" s="149" t="s">
        <v>11</v>
      </c>
      <c r="P3469" s="148" t="s">
        <v>11</v>
      </c>
      <c r="Q3469" s="1"/>
    </row>
    <row r="3470" spans="1:17" ht="15.75" hidden="1" customHeight="1">
      <c r="A3470" s="1" t="str">
        <f t="shared" si="1"/>
        <v/>
      </c>
      <c r="B3470" s="1"/>
      <c r="C3470" s="34" t="str">
        <f>IF('TSA Input'!J3433="","",IF('TSA Input'!J3433="Yes",'TSA Input'!B3433,"Ineligible"))</f>
        <v/>
      </c>
      <c r="D3470" s="246" t="str">
        <f>IF('TSA Input'!J3433="","",IF('TSA Input'!J3433="Yes",IF('TSA Input'!W3433="","",LEFT('TSA Input'!W3433,LEN('TSA Input'!W3433)-2)),""))</f>
        <v/>
      </c>
      <c r="E3470" s="246" t="str">
        <f>IF('TSA Input'!J3433="","",IF('TSA Input'!J3433="Yes",'TSA Input'!I3433,""))</f>
        <v/>
      </c>
      <c r="F3470" s="247" t="str">
        <f>IF('TSA Input'!J3433="","",IF('TSA Input'!J3433="Yes",'TSA Input'!C3433,""))</f>
        <v/>
      </c>
      <c r="G3470" s="36" t="str">
        <f>IF('TSA Input'!J3433="","",IF('TSA Input'!J3433="Yes",'TSA Input'!D3433,""))</f>
        <v/>
      </c>
      <c r="H3470" s="37" t="str">
        <f>IF('TSA Input'!K3433="","",IF('TSA Input'!J3433="Yes",'TSA Input'!G3433,""))</f>
        <v/>
      </c>
      <c r="I3470" s="37" t="str">
        <f>IF('TSA Input'!L3433="","",IF('TSA Input'!J3433="Yes",'TSA Input'!F3433,""))</f>
        <v/>
      </c>
      <c r="J3470" s="39" t="str">
        <f t="shared" si="108"/>
        <v/>
      </c>
      <c r="K3470" s="257" t="str">
        <f>IF('TSA Input'!J3433="","",IF('TSA Input'!J3433="Yes",'TSA Input'!D3433,""))</f>
        <v/>
      </c>
      <c r="L3470" s="258" t="str">
        <f>IF('TSA Input'!J3433="","",IF('TSA Input'!J3433="Yes",'TSA Input'!G3433,""))</f>
        <v/>
      </c>
      <c r="M3470" s="258" t="str">
        <f>IF('TSA Input'!J3433="","",IF('TSA Input'!J3433="Yes",'TSA Input'!F3433,""))</f>
        <v/>
      </c>
      <c r="N3470" s="39" t="str">
        <f t="shared" si="109"/>
        <v/>
      </c>
      <c r="O3470" s="149" t="s">
        <v>11</v>
      </c>
      <c r="P3470" s="148" t="s">
        <v>11</v>
      </c>
      <c r="Q3470" s="1"/>
    </row>
    <row r="3471" spans="1:17" ht="15.75" hidden="1" customHeight="1">
      <c r="A3471" s="1" t="str">
        <f t="shared" si="1"/>
        <v/>
      </c>
      <c r="B3471" s="1"/>
      <c r="C3471" s="34" t="str">
        <f>IF('TSA Input'!J3434="","",IF('TSA Input'!J3434="Yes",'TSA Input'!B3434,"Ineligible"))</f>
        <v/>
      </c>
      <c r="D3471" s="246" t="str">
        <f>IF('TSA Input'!J3434="","",IF('TSA Input'!J3434="Yes",IF('TSA Input'!W3434="","",LEFT('TSA Input'!W3434,LEN('TSA Input'!W3434)-2)),""))</f>
        <v/>
      </c>
      <c r="E3471" s="246" t="str">
        <f>IF('TSA Input'!J3434="","",IF('TSA Input'!J3434="Yes",'TSA Input'!I3434,""))</f>
        <v/>
      </c>
      <c r="F3471" s="247" t="str">
        <f>IF('TSA Input'!J3434="","",IF('TSA Input'!J3434="Yes",'TSA Input'!C3434,""))</f>
        <v/>
      </c>
      <c r="G3471" s="36" t="str">
        <f>IF('TSA Input'!J3434="","",IF('TSA Input'!J3434="Yes",'TSA Input'!D3434,""))</f>
        <v/>
      </c>
      <c r="H3471" s="37" t="str">
        <f>IF('TSA Input'!K3434="","",IF('TSA Input'!J3434="Yes",'TSA Input'!G3434,""))</f>
        <v/>
      </c>
      <c r="I3471" s="37" t="str">
        <f>IF('TSA Input'!L3434="","",IF('TSA Input'!J3434="Yes",'TSA Input'!F3434,""))</f>
        <v/>
      </c>
      <c r="J3471" s="39" t="str">
        <f t="shared" si="108"/>
        <v/>
      </c>
      <c r="K3471" s="257" t="str">
        <f>IF('TSA Input'!J3434="","",IF('TSA Input'!J3434="Yes",'TSA Input'!D3434,""))</f>
        <v/>
      </c>
      <c r="L3471" s="258" t="str">
        <f>IF('TSA Input'!J3434="","",IF('TSA Input'!J3434="Yes",'TSA Input'!G3434,""))</f>
        <v/>
      </c>
      <c r="M3471" s="258" t="str">
        <f>IF('TSA Input'!J3434="","",IF('TSA Input'!J3434="Yes",'TSA Input'!F3434,""))</f>
        <v/>
      </c>
      <c r="N3471" s="39" t="str">
        <f t="shared" si="109"/>
        <v/>
      </c>
      <c r="O3471" s="149" t="s">
        <v>11</v>
      </c>
      <c r="P3471" s="148" t="s">
        <v>11</v>
      </c>
      <c r="Q3471" s="1"/>
    </row>
    <row r="3472" spans="1:17" ht="15.75" hidden="1" customHeight="1">
      <c r="A3472" s="1" t="str">
        <f t="shared" si="1"/>
        <v/>
      </c>
      <c r="B3472" s="1"/>
      <c r="C3472" s="34" t="str">
        <f>IF('TSA Input'!J3435="","",IF('TSA Input'!J3435="Yes",'TSA Input'!B3435,"Ineligible"))</f>
        <v/>
      </c>
      <c r="D3472" s="246" t="str">
        <f>IF('TSA Input'!J3435="","",IF('TSA Input'!J3435="Yes",IF('TSA Input'!W3435="","",LEFT('TSA Input'!W3435,LEN('TSA Input'!W3435)-2)),""))</f>
        <v/>
      </c>
      <c r="E3472" s="246" t="str">
        <f>IF('TSA Input'!J3435="","",IF('TSA Input'!J3435="Yes",'TSA Input'!I3435,""))</f>
        <v/>
      </c>
      <c r="F3472" s="247" t="str">
        <f>IF('TSA Input'!J3435="","",IF('TSA Input'!J3435="Yes",'TSA Input'!C3435,""))</f>
        <v/>
      </c>
      <c r="G3472" s="36" t="str">
        <f>IF('TSA Input'!J3435="","",IF('TSA Input'!J3435="Yes",'TSA Input'!D3435,""))</f>
        <v/>
      </c>
      <c r="H3472" s="37" t="str">
        <f>IF('TSA Input'!K3435="","",IF('TSA Input'!J3435="Yes",'TSA Input'!G3435,""))</f>
        <v/>
      </c>
      <c r="I3472" s="37" t="str">
        <f>IF('TSA Input'!L3435="","",IF('TSA Input'!J3435="Yes",'TSA Input'!F3435,""))</f>
        <v/>
      </c>
      <c r="J3472" s="39" t="str">
        <f t="shared" si="108"/>
        <v/>
      </c>
      <c r="K3472" s="257" t="str">
        <f>IF('TSA Input'!J3435="","",IF('TSA Input'!J3435="Yes",'TSA Input'!D3435,""))</f>
        <v/>
      </c>
      <c r="L3472" s="258" t="str">
        <f>IF('TSA Input'!J3435="","",IF('TSA Input'!J3435="Yes",'TSA Input'!G3435,""))</f>
        <v/>
      </c>
      <c r="M3472" s="258" t="str">
        <f>IF('TSA Input'!J3435="","",IF('TSA Input'!J3435="Yes",'TSA Input'!F3435,""))</f>
        <v/>
      </c>
      <c r="N3472" s="39" t="str">
        <f t="shared" si="109"/>
        <v/>
      </c>
      <c r="O3472" s="149" t="s">
        <v>11</v>
      </c>
      <c r="P3472" s="148" t="s">
        <v>11</v>
      </c>
      <c r="Q3472" s="1"/>
    </row>
    <row r="3473" spans="1:17" ht="15.75" hidden="1" customHeight="1">
      <c r="A3473" s="1" t="str">
        <f t="shared" si="1"/>
        <v/>
      </c>
      <c r="B3473" s="1"/>
      <c r="C3473" s="34" t="str">
        <f>IF('TSA Input'!J3436="","",IF('TSA Input'!J3436="Yes",'TSA Input'!B3436,"Ineligible"))</f>
        <v/>
      </c>
      <c r="D3473" s="246" t="str">
        <f>IF('TSA Input'!J3436="","",IF('TSA Input'!J3436="Yes",IF('TSA Input'!W3436="","",LEFT('TSA Input'!W3436,LEN('TSA Input'!W3436)-2)),""))</f>
        <v/>
      </c>
      <c r="E3473" s="246" t="str">
        <f>IF('TSA Input'!J3436="","",IF('TSA Input'!J3436="Yes",'TSA Input'!I3436,""))</f>
        <v/>
      </c>
      <c r="F3473" s="247" t="str">
        <f>IF('TSA Input'!J3436="","",IF('TSA Input'!J3436="Yes",'TSA Input'!C3436,""))</f>
        <v/>
      </c>
      <c r="G3473" s="36" t="str">
        <f>IF('TSA Input'!J3436="","",IF('TSA Input'!J3436="Yes",'TSA Input'!D3436,""))</f>
        <v/>
      </c>
      <c r="H3473" s="37" t="str">
        <f>IF('TSA Input'!K3436="","",IF('TSA Input'!J3436="Yes",'TSA Input'!G3436,""))</f>
        <v/>
      </c>
      <c r="I3473" s="37" t="str">
        <f>IF('TSA Input'!L3436="","",IF('TSA Input'!J3436="Yes",'TSA Input'!F3436,""))</f>
        <v/>
      </c>
      <c r="J3473" s="39" t="str">
        <f t="shared" si="108"/>
        <v/>
      </c>
      <c r="K3473" s="257" t="str">
        <f>IF('TSA Input'!J3436="","",IF('TSA Input'!J3436="Yes",'TSA Input'!D3436,""))</f>
        <v/>
      </c>
      <c r="L3473" s="258" t="str">
        <f>IF('TSA Input'!J3436="","",IF('TSA Input'!J3436="Yes",'TSA Input'!G3436,""))</f>
        <v/>
      </c>
      <c r="M3473" s="258" t="str">
        <f>IF('TSA Input'!J3436="","",IF('TSA Input'!J3436="Yes",'TSA Input'!F3436,""))</f>
        <v/>
      </c>
      <c r="N3473" s="39" t="str">
        <f t="shared" si="109"/>
        <v/>
      </c>
      <c r="O3473" s="149" t="s">
        <v>11</v>
      </c>
      <c r="P3473" s="148" t="s">
        <v>11</v>
      </c>
      <c r="Q3473" s="1"/>
    </row>
    <row r="3474" spans="1:17" ht="15.75" hidden="1" customHeight="1">
      <c r="A3474" s="1" t="str">
        <f t="shared" si="1"/>
        <v/>
      </c>
      <c r="B3474" s="1"/>
      <c r="C3474" s="34" t="str">
        <f>IF('TSA Input'!J3437="","",IF('TSA Input'!J3437="Yes",'TSA Input'!B3437,"Ineligible"))</f>
        <v/>
      </c>
      <c r="D3474" s="246" t="str">
        <f>IF('TSA Input'!J3437="","",IF('TSA Input'!J3437="Yes",IF('TSA Input'!W3437="","",LEFT('TSA Input'!W3437,LEN('TSA Input'!W3437)-2)),""))</f>
        <v/>
      </c>
      <c r="E3474" s="246" t="str">
        <f>IF('TSA Input'!J3437="","",IF('TSA Input'!J3437="Yes",'TSA Input'!I3437,""))</f>
        <v/>
      </c>
      <c r="F3474" s="247" t="str">
        <f>IF('TSA Input'!J3437="","",IF('TSA Input'!J3437="Yes",'TSA Input'!C3437,""))</f>
        <v/>
      </c>
      <c r="G3474" s="36" t="str">
        <f>IF('TSA Input'!J3437="","",IF('TSA Input'!J3437="Yes",'TSA Input'!D3437,""))</f>
        <v/>
      </c>
      <c r="H3474" s="37" t="str">
        <f>IF('TSA Input'!K3437="","",IF('TSA Input'!J3437="Yes",'TSA Input'!G3437,""))</f>
        <v/>
      </c>
      <c r="I3474" s="37" t="str">
        <f>IF('TSA Input'!L3437="","",IF('TSA Input'!J3437="Yes",'TSA Input'!F3437,""))</f>
        <v/>
      </c>
      <c r="J3474" s="39" t="str">
        <f t="shared" si="108"/>
        <v/>
      </c>
      <c r="K3474" s="257" t="str">
        <f>IF('TSA Input'!J3437="","",IF('TSA Input'!J3437="Yes",'TSA Input'!D3437,""))</f>
        <v/>
      </c>
      <c r="L3474" s="258" t="str">
        <f>IF('TSA Input'!J3437="","",IF('TSA Input'!J3437="Yes",'TSA Input'!G3437,""))</f>
        <v/>
      </c>
      <c r="M3474" s="258" t="str">
        <f>IF('TSA Input'!J3437="","",IF('TSA Input'!J3437="Yes",'TSA Input'!F3437,""))</f>
        <v/>
      </c>
      <c r="N3474" s="39" t="str">
        <f t="shared" si="109"/>
        <v/>
      </c>
      <c r="O3474" s="149" t="s">
        <v>11</v>
      </c>
      <c r="P3474" s="148" t="s">
        <v>11</v>
      </c>
      <c r="Q3474" s="1"/>
    </row>
    <row r="3475" spans="1:17" ht="15.75" hidden="1" customHeight="1">
      <c r="A3475" s="1" t="str">
        <f t="shared" si="1"/>
        <v/>
      </c>
      <c r="B3475" s="1"/>
      <c r="C3475" s="34" t="str">
        <f>IF('TSA Input'!J3438="","",IF('TSA Input'!J3438="Yes",'TSA Input'!B3438,"Ineligible"))</f>
        <v/>
      </c>
      <c r="D3475" s="246" t="str">
        <f>IF('TSA Input'!J3438="","",IF('TSA Input'!J3438="Yes",IF('TSA Input'!W3438="","",LEFT('TSA Input'!W3438,LEN('TSA Input'!W3438)-2)),""))</f>
        <v/>
      </c>
      <c r="E3475" s="246" t="str">
        <f>IF('TSA Input'!J3438="","",IF('TSA Input'!J3438="Yes",'TSA Input'!I3438,""))</f>
        <v/>
      </c>
      <c r="F3475" s="247" t="str">
        <f>IF('TSA Input'!J3438="","",IF('TSA Input'!J3438="Yes",'TSA Input'!C3438,""))</f>
        <v/>
      </c>
      <c r="G3475" s="36" t="str">
        <f>IF('TSA Input'!J3438="","",IF('TSA Input'!J3438="Yes",'TSA Input'!D3438,""))</f>
        <v/>
      </c>
      <c r="H3475" s="37" t="str">
        <f>IF('TSA Input'!K3438="","",IF('TSA Input'!J3438="Yes",'TSA Input'!G3438,""))</f>
        <v/>
      </c>
      <c r="I3475" s="37" t="str">
        <f>IF('TSA Input'!L3438="","",IF('TSA Input'!J3438="Yes",'TSA Input'!F3438,""))</f>
        <v/>
      </c>
      <c r="J3475" s="39" t="str">
        <f t="shared" si="108"/>
        <v/>
      </c>
      <c r="K3475" s="257" t="str">
        <f>IF('TSA Input'!J3438="","",IF('TSA Input'!J3438="Yes",'TSA Input'!D3438,""))</f>
        <v/>
      </c>
      <c r="L3475" s="258" t="str">
        <f>IF('TSA Input'!J3438="","",IF('TSA Input'!J3438="Yes",'TSA Input'!G3438,""))</f>
        <v/>
      </c>
      <c r="M3475" s="258" t="str">
        <f>IF('TSA Input'!J3438="","",IF('TSA Input'!J3438="Yes",'TSA Input'!F3438,""))</f>
        <v/>
      </c>
      <c r="N3475" s="39" t="str">
        <f t="shared" si="109"/>
        <v/>
      </c>
      <c r="O3475" s="149" t="s">
        <v>11</v>
      </c>
      <c r="P3475" s="148" t="s">
        <v>11</v>
      </c>
      <c r="Q3475" s="1"/>
    </row>
    <row r="3476" spans="1:17" ht="15.75" hidden="1" customHeight="1">
      <c r="A3476" s="1" t="str">
        <f t="shared" si="1"/>
        <v/>
      </c>
      <c r="B3476" s="1"/>
      <c r="C3476" s="34" t="str">
        <f>IF('TSA Input'!J3439="","",IF('TSA Input'!J3439="Yes",'TSA Input'!B3439,"Ineligible"))</f>
        <v/>
      </c>
      <c r="D3476" s="246" t="str">
        <f>IF('TSA Input'!J3439="","",IF('TSA Input'!J3439="Yes",IF('TSA Input'!W3439="","",LEFT('TSA Input'!W3439,LEN('TSA Input'!W3439)-2)),""))</f>
        <v/>
      </c>
      <c r="E3476" s="246" t="str">
        <f>IF('TSA Input'!J3439="","",IF('TSA Input'!J3439="Yes",'TSA Input'!I3439,""))</f>
        <v/>
      </c>
      <c r="F3476" s="247" t="str">
        <f>IF('TSA Input'!J3439="","",IF('TSA Input'!J3439="Yes",'TSA Input'!C3439,""))</f>
        <v/>
      </c>
      <c r="G3476" s="36" t="str">
        <f>IF('TSA Input'!J3439="","",IF('TSA Input'!J3439="Yes",'TSA Input'!D3439,""))</f>
        <v/>
      </c>
      <c r="H3476" s="37" t="str">
        <f>IF('TSA Input'!K3439="","",IF('TSA Input'!J3439="Yes",'TSA Input'!G3439,""))</f>
        <v/>
      </c>
      <c r="I3476" s="37" t="str">
        <f>IF('TSA Input'!L3439="","",IF('TSA Input'!J3439="Yes",'TSA Input'!F3439,""))</f>
        <v/>
      </c>
      <c r="J3476" s="39" t="str">
        <f t="shared" si="108"/>
        <v/>
      </c>
      <c r="K3476" s="257" t="str">
        <f>IF('TSA Input'!J3439="","",IF('TSA Input'!J3439="Yes",'TSA Input'!D3439,""))</f>
        <v/>
      </c>
      <c r="L3476" s="258" t="str">
        <f>IF('TSA Input'!J3439="","",IF('TSA Input'!J3439="Yes",'TSA Input'!G3439,""))</f>
        <v/>
      </c>
      <c r="M3476" s="258" t="str">
        <f>IF('TSA Input'!J3439="","",IF('TSA Input'!J3439="Yes",'TSA Input'!F3439,""))</f>
        <v/>
      </c>
      <c r="N3476" s="39" t="str">
        <f t="shared" si="109"/>
        <v/>
      </c>
      <c r="O3476" s="149" t="s">
        <v>11</v>
      </c>
      <c r="P3476" s="148" t="s">
        <v>11</v>
      </c>
      <c r="Q3476" s="1"/>
    </row>
    <row r="3477" spans="1:17" ht="15.75" hidden="1" customHeight="1">
      <c r="A3477" s="1" t="str">
        <f t="shared" si="1"/>
        <v/>
      </c>
      <c r="B3477" s="1"/>
      <c r="C3477" s="34" t="str">
        <f>IF('TSA Input'!J3440="","",IF('TSA Input'!J3440="Yes",'TSA Input'!B3440,"Ineligible"))</f>
        <v/>
      </c>
      <c r="D3477" s="246" t="str">
        <f>IF('TSA Input'!J3440="","",IF('TSA Input'!J3440="Yes",IF('TSA Input'!W3440="","",LEFT('TSA Input'!W3440,LEN('TSA Input'!W3440)-2)),""))</f>
        <v/>
      </c>
      <c r="E3477" s="246" t="str">
        <f>IF('TSA Input'!J3440="","",IF('TSA Input'!J3440="Yes",'TSA Input'!I3440,""))</f>
        <v/>
      </c>
      <c r="F3477" s="247" t="str">
        <f>IF('TSA Input'!J3440="","",IF('TSA Input'!J3440="Yes",'TSA Input'!C3440,""))</f>
        <v/>
      </c>
      <c r="G3477" s="36" t="str">
        <f>IF('TSA Input'!J3440="","",IF('TSA Input'!J3440="Yes",'TSA Input'!D3440,""))</f>
        <v/>
      </c>
      <c r="H3477" s="37" t="str">
        <f>IF('TSA Input'!K3440="","",IF('TSA Input'!J3440="Yes",'TSA Input'!G3440,""))</f>
        <v/>
      </c>
      <c r="I3477" s="37" t="str">
        <f>IF('TSA Input'!L3440="","",IF('TSA Input'!J3440="Yes",'TSA Input'!F3440,""))</f>
        <v/>
      </c>
      <c r="J3477" s="39" t="str">
        <f t="shared" si="108"/>
        <v/>
      </c>
      <c r="K3477" s="257" t="str">
        <f>IF('TSA Input'!J3440="","",IF('TSA Input'!J3440="Yes",'TSA Input'!D3440,""))</f>
        <v/>
      </c>
      <c r="L3477" s="258" t="str">
        <f>IF('TSA Input'!J3440="","",IF('TSA Input'!J3440="Yes",'TSA Input'!G3440,""))</f>
        <v/>
      </c>
      <c r="M3477" s="258" t="str">
        <f>IF('TSA Input'!J3440="","",IF('TSA Input'!J3440="Yes",'TSA Input'!F3440,""))</f>
        <v/>
      </c>
      <c r="N3477" s="39" t="str">
        <f t="shared" si="109"/>
        <v/>
      </c>
      <c r="O3477" s="149" t="s">
        <v>11</v>
      </c>
      <c r="P3477" s="148" t="s">
        <v>11</v>
      </c>
      <c r="Q3477" s="1"/>
    </row>
    <row r="3478" spans="1:17" ht="15.75" hidden="1" customHeight="1">
      <c r="A3478" s="1" t="str">
        <f t="shared" si="1"/>
        <v/>
      </c>
      <c r="B3478" s="1"/>
      <c r="C3478" s="34" t="str">
        <f>IF('TSA Input'!J3441="","",IF('TSA Input'!J3441="Yes",'TSA Input'!B3441,"Ineligible"))</f>
        <v/>
      </c>
      <c r="D3478" s="246" t="str">
        <f>IF('TSA Input'!J3441="","",IF('TSA Input'!J3441="Yes",IF('TSA Input'!W3441="","",LEFT('TSA Input'!W3441,LEN('TSA Input'!W3441)-2)),""))</f>
        <v/>
      </c>
      <c r="E3478" s="246" t="str">
        <f>IF('TSA Input'!J3441="","",IF('TSA Input'!J3441="Yes",'TSA Input'!I3441,""))</f>
        <v/>
      </c>
      <c r="F3478" s="247" t="str">
        <f>IF('TSA Input'!J3441="","",IF('TSA Input'!J3441="Yes",'TSA Input'!C3441,""))</f>
        <v/>
      </c>
      <c r="G3478" s="36" t="str">
        <f>IF('TSA Input'!J3441="","",IF('TSA Input'!J3441="Yes",'TSA Input'!D3441,""))</f>
        <v/>
      </c>
      <c r="H3478" s="37" t="str">
        <f>IF('TSA Input'!K3441="","",IF('TSA Input'!J3441="Yes",'TSA Input'!G3441,""))</f>
        <v/>
      </c>
      <c r="I3478" s="37" t="str">
        <f>IF('TSA Input'!L3441="","",IF('TSA Input'!J3441="Yes",'TSA Input'!F3441,""))</f>
        <v/>
      </c>
      <c r="J3478" s="39" t="str">
        <f t="shared" si="108"/>
        <v/>
      </c>
      <c r="K3478" s="257" t="str">
        <f>IF('TSA Input'!J3441="","",IF('TSA Input'!J3441="Yes",'TSA Input'!D3441,""))</f>
        <v/>
      </c>
      <c r="L3478" s="258" t="str">
        <f>IF('TSA Input'!J3441="","",IF('TSA Input'!J3441="Yes",'TSA Input'!G3441,""))</f>
        <v/>
      </c>
      <c r="M3478" s="258" t="str">
        <f>IF('TSA Input'!J3441="","",IF('TSA Input'!J3441="Yes",'TSA Input'!F3441,""))</f>
        <v/>
      </c>
      <c r="N3478" s="39" t="str">
        <f t="shared" si="109"/>
        <v/>
      </c>
      <c r="O3478" s="149" t="s">
        <v>11</v>
      </c>
      <c r="P3478" s="148" t="s">
        <v>11</v>
      </c>
      <c r="Q3478" s="1"/>
    </row>
    <row r="3479" spans="1:17" ht="15.75" hidden="1" customHeight="1">
      <c r="A3479" s="1" t="str">
        <f t="shared" si="1"/>
        <v/>
      </c>
      <c r="B3479" s="1"/>
      <c r="C3479" s="34" t="str">
        <f>IF('TSA Input'!J3442="","",IF('TSA Input'!J3442="Yes",'TSA Input'!B3442,"Ineligible"))</f>
        <v/>
      </c>
      <c r="D3479" s="246" t="str">
        <f>IF('TSA Input'!J3442="","",IF('TSA Input'!J3442="Yes",IF('TSA Input'!W3442="","",LEFT('TSA Input'!W3442,LEN('TSA Input'!W3442)-2)),""))</f>
        <v/>
      </c>
      <c r="E3479" s="246" t="str">
        <f>IF('TSA Input'!J3442="","",IF('TSA Input'!J3442="Yes",'TSA Input'!I3442,""))</f>
        <v/>
      </c>
      <c r="F3479" s="247" t="str">
        <f>IF('TSA Input'!J3442="","",IF('TSA Input'!J3442="Yes",'TSA Input'!C3442,""))</f>
        <v/>
      </c>
      <c r="G3479" s="36" t="str">
        <f>IF('TSA Input'!J3442="","",IF('TSA Input'!J3442="Yes",'TSA Input'!D3442,""))</f>
        <v/>
      </c>
      <c r="H3479" s="37" t="str">
        <f>IF('TSA Input'!K3442="","",IF('TSA Input'!J3442="Yes",'TSA Input'!G3442,""))</f>
        <v/>
      </c>
      <c r="I3479" s="37" t="str">
        <f>IF('TSA Input'!L3442="","",IF('TSA Input'!J3442="Yes",'TSA Input'!F3442,""))</f>
        <v/>
      </c>
      <c r="J3479" s="39" t="str">
        <f t="shared" si="108"/>
        <v/>
      </c>
      <c r="K3479" s="257" t="str">
        <f>IF('TSA Input'!J3442="","",IF('TSA Input'!J3442="Yes",'TSA Input'!D3442,""))</f>
        <v/>
      </c>
      <c r="L3479" s="258" t="str">
        <f>IF('TSA Input'!J3442="","",IF('TSA Input'!J3442="Yes",'TSA Input'!G3442,""))</f>
        <v/>
      </c>
      <c r="M3479" s="258" t="str">
        <f>IF('TSA Input'!J3442="","",IF('TSA Input'!J3442="Yes",'TSA Input'!F3442,""))</f>
        <v/>
      </c>
      <c r="N3479" s="39" t="str">
        <f t="shared" si="109"/>
        <v/>
      </c>
      <c r="O3479" s="149" t="s">
        <v>11</v>
      </c>
      <c r="P3479" s="148" t="s">
        <v>11</v>
      </c>
      <c r="Q3479" s="1"/>
    </row>
    <row r="3480" spans="1:17" ht="15.75" hidden="1" customHeight="1">
      <c r="A3480" s="1" t="str">
        <f t="shared" si="1"/>
        <v/>
      </c>
      <c r="B3480" s="1"/>
      <c r="C3480" s="34" t="str">
        <f>IF('TSA Input'!J3443="","",IF('TSA Input'!J3443="Yes",'TSA Input'!B3443,"Ineligible"))</f>
        <v/>
      </c>
      <c r="D3480" s="246" t="str">
        <f>IF('TSA Input'!J3443="","",IF('TSA Input'!J3443="Yes",IF('TSA Input'!W3443="","",LEFT('TSA Input'!W3443,LEN('TSA Input'!W3443)-2)),""))</f>
        <v/>
      </c>
      <c r="E3480" s="246" t="str">
        <f>IF('TSA Input'!J3443="","",IF('TSA Input'!J3443="Yes",'TSA Input'!I3443,""))</f>
        <v/>
      </c>
      <c r="F3480" s="247" t="str">
        <f>IF('TSA Input'!J3443="","",IF('TSA Input'!J3443="Yes",'TSA Input'!C3443,""))</f>
        <v/>
      </c>
      <c r="G3480" s="36" t="str">
        <f>IF('TSA Input'!J3443="","",IF('TSA Input'!J3443="Yes",'TSA Input'!D3443,""))</f>
        <v/>
      </c>
      <c r="H3480" s="37" t="str">
        <f>IF('TSA Input'!K3443="","",IF('TSA Input'!J3443="Yes",'TSA Input'!G3443,""))</f>
        <v/>
      </c>
      <c r="I3480" s="37" t="str">
        <f>IF('TSA Input'!L3443="","",IF('TSA Input'!J3443="Yes",'TSA Input'!F3443,""))</f>
        <v/>
      </c>
      <c r="J3480" s="39" t="str">
        <f t="shared" si="108"/>
        <v/>
      </c>
      <c r="K3480" s="257" t="str">
        <f>IF('TSA Input'!J3443="","",IF('TSA Input'!J3443="Yes",'TSA Input'!D3443,""))</f>
        <v/>
      </c>
      <c r="L3480" s="258" t="str">
        <f>IF('TSA Input'!J3443="","",IF('TSA Input'!J3443="Yes",'TSA Input'!G3443,""))</f>
        <v/>
      </c>
      <c r="M3480" s="258" t="str">
        <f>IF('TSA Input'!J3443="","",IF('TSA Input'!J3443="Yes",'TSA Input'!F3443,""))</f>
        <v/>
      </c>
      <c r="N3480" s="39" t="str">
        <f t="shared" si="109"/>
        <v/>
      </c>
      <c r="O3480" s="149" t="s">
        <v>11</v>
      </c>
      <c r="P3480" s="148" t="s">
        <v>11</v>
      </c>
      <c r="Q3480" s="1"/>
    </row>
    <row r="3481" spans="1:17" ht="15.75" hidden="1" customHeight="1">
      <c r="A3481" s="1" t="str">
        <f t="shared" si="1"/>
        <v/>
      </c>
      <c r="B3481" s="1"/>
      <c r="C3481" s="34" t="str">
        <f>IF('TSA Input'!J3444="","",IF('TSA Input'!J3444="Yes",'TSA Input'!B3444,"Ineligible"))</f>
        <v/>
      </c>
      <c r="D3481" s="246" t="str">
        <f>IF('TSA Input'!J3444="","",IF('TSA Input'!J3444="Yes",IF('TSA Input'!W3444="","",LEFT('TSA Input'!W3444,LEN('TSA Input'!W3444)-2)),""))</f>
        <v/>
      </c>
      <c r="E3481" s="246" t="str">
        <f>IF('TSA Input'!J3444="","",IF('TSA Input'!J3444="Yes",'TSA Input'!I3444,""))</f>
        <v/>
      </c>
      <c r="F3481" s="247" t="str">
        <f>IF('TSA Input'!J3444="","",IF('TSA Input'!J3444="Yes",'TSA Input'!C3444,""))</f>
        <v/>
      </c>
      <c r="G3481" s="36" t="str">
        <f>IF('TSA Input'!J3444="","",IF('TSA Input'!J3444="Yes",'TSA Input'!D3444,""))</f>
        <v/>
      </c>
      <c r="H3481" s="37" t="str">
        <f>IF('TSA Input'!K3444="","",IF('TSA Input'!J3444="Yes",'TSA Input'!G3444,""))</f>
        <v/>
      </c>
      <c r="I3481" s="37" t="str">
        <f>IF('TSA Input'!L3444="","",IF('TSA Input'!J3444="Yes",'TSA Input'!F3444,""))</f>
        <v/>
      </c>
      <c r="J3481" s="39" t="str">
        <f t="shared" si="108"/>
        <v/>
      </c>
      <c r="K3481" s="257" t="str">
        <f>IF('TSA Input'!J3444="","",IF('TSA Input'!J3444="Yes",'TSA Input'!D3444,""))</f>
        <v/>
      </c>
      <c r="L3481" s="258" t="str">
        <f>IF('TSA Input'!J3444="","",IF('TSA Input'!J3444="Yes",'TSA Input'!G3444,""))</f>
        <v/>
      </c>
      <c r="M3481" s="258" t="str">
        <f>IF('TSA Input'!J3444="","",IF('TSA Input'!J3444="Yes",'TSA Input'!F3444,""))</f>
        <v/>
      </c>
      <c r="N3481" s="39" t="str">
        <f t="shared" si="109"/>
        <v/>
      </c>
      <c r="O3481" s="149" t="s">
        <v>11</v>
      </c>
      <c r="P3481" s="148" t="s">
        <v>11</v>
      </c>
      <c r="Q3481" s="1"/>
    </row>
    <row r="3482" spans="1:17" ht="15.75" hidden="1" customHeight="1">
      <c r="A3482" s="1" t="str">
        <f t="shared" si="1"/>
        <v/>
      </c>
      <c r="B3482" s="1"/>
      <c r="C3482" s="34" t="str">
        <f>IF('TSA Input'!J3445="","",IF('TSA Input'!J3445="Yes",'TSA Input'!B3445,"Ineligible"))</f>
        <v/>
      </c>
      <c r="D3482" s="246" t="str">
        <f>IF('TSA Input'!J3445="","",IF('TSA Input'!J3445="Yes",IF('TSA Input'!W3445="","",LEFT('TSA Input'!W3445,LEN('TSA Input'!W3445)-2)),""))</f>
        <v/>
      </c>
      <c r="E3482" s="246" t="str">
        <f>IF('TSA Input'!J3445="","",IF('TSA Input'!J3445="Yes",'TSA Input'!I3445,""))</f>
        <v/>
      </c>
      <c r="F3482" s="247" t="str">
        <f>IF('TSA Input'!J3445="","",IF('TSA Input'!J3445="Yes",'TSA Input'!C3445,""))</f>
        <v/>
      </c>
      <c r="G3482" s="36" t="str">
        <f>IF('TSA Input'!J3445="","",IF('TSA Input'!J3445="Yes",'TSA Input'!D3445,""))</f>
        <v/>
      </c>
      <c r="H3482" s="37" t="str">
        <f>IF('TSA Input'!K3445="","",IF('TSA Input'!J3445="Yes",'TSA Input'!G3445,""))</f>
        <v/>
      </c>
      <c r="I3482" s="37" t="str">
        <f>IF('TSA Input'!L3445="","",IF('TSA Input'!J3445="Yes",'TSA Input'!F3445,""))</f>
        <v/>
      </c>
      <c r="J3482" s="39" t="str">
        <f t="shared" si="108"/>
        <v/>
      </c>
      <c r="K3482" s="257" t="str">
        <f>IF('TSA Input'!J3445="","",IF('TSA Input'!J3445="Yes",'TSA Input'!D3445,""))</f>
        <v/>
      </c>
      <c r="L3482" s="258" t="str">
        <f>IF('TSA Input'!J3445="","",IF('TSA Input'!J3445="Yes",'TSA Input'!G3445,""))</f>
        <v/>
      </c>
      <c r="M3482" s="258" t="str">
        <f>IF('TSA Input'!J3445="","",IF('TSA Input'!J3445="Yes",'TSA Input'!F3445,""))</f>
        <v/>
      </c>
      <c r="N3482" s="39" t="str">
        <f t="shared" si="109"/>
        <v/>
      </c>
      <c r="O3482" s="149" t="s">
        <v>11</v>
      </c>
      <c r="P3482" s="148" t="s">
        <v>11</v>
      </c>
      <c r="Q3482" s="1"/>
    </row>
    <row r="3483" spans="1:17" ht="15.75" hidden="1" customHeight="1">
      <c r="A3483" s="1" t="str">
        <f t="shared" si="1"/>
        <v/>
      </c>
      <c r="B3483" s="1"/>
      <c r="C3483" s="34" t="str">
        <f>IF('TSA Input'!J3446="","",IF('TSA Input'!J3446="Yes",'TSA Input'!B3446,"Ineligible"))</f>
        <v/>
      </c>
      <c r="D3483" s="246" t="str">
        <f>IF('TSA Input'!J3446="","",IF('TSA Input'!J3446="Yes",IF('TSA Input'!W3446="","",LEFT('TSA Input'!W3446,LEN('TSA Input'!W3446)-2)),""))</f>
        <v/>
      </c>
      <c r="E3483" s="246" t="str">
        <f>IF('TSA Input'!J3446="","",IF('TSA Input'!J3446="Yes",'TSA Input'!I3446,""))</f>
        <v/>
      </c>
      <c r="F3483" s="247" t="str">
        <f>IF('TSA Input'!J3446="","",IF('TSA Input'!J3446="Yes",'TSA Input'!C3446,""))</f>
        <v/>
      </c>
      <c r="G3483" s="36" t="str">
        <f>IF('TSA Input'!J3446="","",IF('TSA Input'!J3446="Yes",'TSA Input'!D3446,""))</f>
        <v/>
      </c>
      <c r="H3483" s="37" t="str">
        <f>IF('TSA Input'!K3446="","",IF('TSA Input'!J3446="Yes",'TSA Input'!G3446,""))</f>
        <v/>
      </c>
      <c r="I3483" s="37" t="str">
        <f>IF('TSA Input'!L3446="","",IF('TSA Input'!J3446="Yes",'TSA Input'!F3446,""))</f>
        <v/>
      </c>
      <c r="J3483" s="39" t="str">
        <f t="shared" si="108"/>
        <v/>
      </c>
      <c r="K3483" s="257" t="str">
        <f>IF('TSA Input'!J3446="","",IF('TSA Input'!J3446="Yes",'TSA Input'!D3446,""))</f>
        <v/>
      </c>
      <c r="L3483" s="258" t="str">
        <f>IF('TSA Input'!J3446="","",IF('TSA Input'!J3446="Yes",'TSA Input'!G3446,""))</f>
        <v/>
      </c>
      <c r="M3483" s="258" t="str">
        <f>IF('TSA Input'!J3446="","",IF('TSA Input'!J3446="Yes",'TSA Input'!F3446,""))</f>
        <v/>
      </c>
      <c r="N3483" s="39" t="str">
        <f t="shared" si="109"/>
        <v/>
      </c>
      <c r="O3483" s="149" t="s">
        <v>11</v>
      </c>
      <c r="P3483" s="148" t="s">
        <v>11</v>
      </c>
      <c r="Q3483" s="1"/>
    </row>
    <row r="3484" spans="1:17" ht="15.75" hidden="1" customHeight="1">
      <c r="A3484" s="1" t="str">
        <f t="shared" si="1"/>
        <v/>
      </c>
      <c r="B3484" s="1"/>
      <c r="C3484" s="34" t="str">
        <f>IF('TSA Input'!J3447="","",IF('TSA Input'!J3447="Yes",'TSA Input'!B3447,"Ineligible"))</f>
        <v/>
      </c>
      <c r="D3484" s="246" t="str">
        <f>IF('TSA Input'!J3447="","",IF('TSA Input'!J3447="Yes",IF('TSA Input'!W3447="","",LEFT('TSA Input'!W3447,LEN('TSA Input'!W3447)-2)),""))</f>
        <v/>
      </c>
      <c r="E3484" s="246" t="str">
        <f>IF('TSA Input'!J3447="","",IF('TSA Input'!J3447="Yes",'TSA Input'!I3447,""))</f>
        <v/>
      </c>
      <c r="F3484" s="247" t="str">
        <f>IF('TSA Input'!J3447="","",IF('TSA Input'!J3447="Yes",'TSA Input'!C3447,""))</f>
        <v/>
      </c>
      <c r="G3484" s="36" t="str">
        <f>IF('TSA Input'!J3447="","",IF('TSA Input'!J3447="Yes",'TSA Input'!D3447,""))</f>
        <v/>
      </c>
      <c r="H3484" s="37" t="str">
        <f>IF('TSA Input'!K3447="","",IF('TSA Input'!J3447="Yes",'TSA Input'!G3447,""))</f>
        <v/>
      </c>
      <c r="I3484" s="37" t="str">
        <f>IF('TSA Input'!L3447="","",IF('TSA Input'!J3447="Yes",'TSA Input'!F3447,""))</f>
        <v/>
      </c>
      <c r="J3484" s="39" t="str">
        <f t="shared" si="108"/>
        <v/>
      </c>
      <c r="K3484" s="257" t="str">
        <f>IF('TSA Input'!J3447="","",IF('TSA Input'!J3447="Yes",'TSA Input'!D3447,""))</f>
        <v/>
      </c>
      <c r="L3484" s="258" t="str">
        <f>IF('TSA Input'!J3447="","",IF('TSA Input'!J3447="Yes",'TSA Input'!G3447,""))</f>
        <v/>
      </c>
      <c r="M3484" s="258" t="str">
        <f>IF('TSA Input'!J3447="","",IF('TSA Input'!J3447="Yes",'TSA Input'!F3447,""))</f>
        <v/>
      </c>
      <c r="N3484" s="39" t="str">
        <f t="shared" si="109"/>
        <v/>
      </c>
      <c r="O3484" s="149" t="s">
        <v>11</v>
      </c>
      <c r="P3484" s="148" t="s">
        <v>11</v>
      </c>
      <c r="Q3484" s="1"/>
    </row>
    <row r="3485" spans="1:17" ht="15.75" hidden="1" customHeight="1">
      <c r="A3485" s="1" t="str">
        <f t="shared" si="1"/>
        <v/>
      </c>
      <c r="B3485" s="1"/>
      <c r="C3485" s="34" t="str">
        <f>IF('TSA Input'!J3448="","",IF('TSA Input'!J3448="Yes",'TSA Input'!B3448,"Ineligible"))</f>
        <v/>
      </c>
      <c r="D3485" s="246" t="str">
        <f>IF('TSA Input'!J3448="","",IF('TSA Input'!J3448="Yes",IF('TSA Input'!W3448="","",LEFT('TSA Input'!W3448,LEN('TSA Input'!W3448)-2)),""))</f>
        <v/>
      </c>
      <c r="E3485" s="246" t="str">
        <f>IF('TSA Input'!J3448="","",IF('TSA Input'!J3448="Yes",'TSA Input'!I3448,""))</f>
        <v/>
      </c>
      <c r="F3485" s="247" t="str">
        <f>IF('TSA Input'!J3448="","",IF('TSA Input'!J3448="Yes",'TSA Input'!C3448,""))</f>
        <v/>
      </c>
      <c r="G3485" s="36" t="str">
        <f>IF('TSA Input'!J3448="","",IF('TSA Input'!J3448="Yes",'TSA Input'!D3448,""))</f>
        <v/>
      </c>
      <c r="H3485" s="37" t="str">
        <f>IF('TSA Input'!K3448="","",IF('TSA Input'!J3448="Yes",'TSA Input'!G3448,""))</f>
        <v/>
      </c>
      <c r="I3485" s="37" t="str">
        <f>IF('TSA Input'!L3448="","",IF('TSA Input'!J3448="Yes",'TSA Input'!F3448,""))</f>
        <v/>
      </c>
      <c r="J3485" s="39" t="str">
        <f t="shared" si="108"/>
        <v/>
      </c>
      <c r="K3485" s="257" t="str">
        <f>IF('TSA Input'!J3448="","",IF('TSA Input'!J3448="Yes",'TSA Input'!D3448,""))</f>
        <v/>
      </c>
      <c r="L3485" s="258" t="str">
        <f>IF('TSA Input'!J3448="","",IF('TSA Input'!J3448="Yes",'TSA Input'!G3448,""))</f>
        <v/>
      </c>
      <c r="M3485" s="258" t="str">
        <f>IF('TSA Input'!J3448="","",IF('TSA Input'!J3448="Yes",'TSA Input'!F3448,""))</f>
        <v/>
      </c>
      <c r="N3485" s="39" t="str">
        <f t="shared" si="109"/>
        <v/>
      </c>
      <c r="O3485" s="149" t="s">
        <v>11</v>
      </c>
      <c r="P3485" s="148" t="s">
        <v>11</v>
      </c>
      <c r="Q3485" s="1"/>
    </row>
    <row r="3486" spans="1:17" ht="15.75" hidden="1" customHeight="1">
      <c r="A3486" s="1" t="str">
        <f t="shared" si="1"/>
        <v/>
      </c>
      <c r="B3486" s="1"/>
      <c r="C3486" s="34" t="str">
        <f>IF('TSA Input'!J3449="","",IF('TSA Input'!J3449="Yes",'TSA Input'!B3449,"Ineligible"))</f>
        <v/>
      </c>
      <c r="D3486" s="246" t="str">
        <f>IF('TSA Input'!J3449="","",IF('TSA Input'!J3449="Yes",IF('TSA Input'!W3449="","",LEFT('TSA Input'!W3449,LEN('TSA Input'!W3449)-2)),""))</f>
        <v/>
      </c>
      <c r="E3486" s="246" t="str">
        <f>IF('TSA Input'!J3449="","",IF('TSA Input'!J3449="Yes",'TSA Input'!I3449,""))</f>
        <v/>
      </c>
      <c r="F3486" s="247" t="str">
        <f>IF('TSA Input'!J3449="","",IF('TSA Input'!J3449="Yes",'TSA Input'!C3449,""))</f>
        <v/>
      </c>
      <c r="G3486" s="36" t="str">
        <f>IF('TSA Input'!J3449="","",IF('TSA Input'!J3449="Yes",'TSA Input'!D3449,""))</f>
        <v/>
      </c>
      <c r="H3486" s="37" t="str">
        <f>IF('TSA Input'!K3449="","",IF('TSA Input'!J3449="Yes",'TSA Input'!G3449,""))</f>
        <v/>
      </c>
      <c r="I3486" s="37" t="str">
        <f>IF('TSA Input'!L3449="","",IF('TSA Input'!J3449="Yes",'TSA Input'!F3449,""))</f>
        <v/>
      </c>
      <c r="J3486" s="39" t="str">
        <f t="shared" si="108"/>
        <v/>
      </c>
      <c r="K3486" s="257" t="str">
        <f>IF('TSA Input'!J3449="","",IF('TSA Input'!J3449="Yes",'TSA Input'!D3449,""))</f>
        <v/>
      </c>
      <c r="L3486" s="258" t="str">
        <f>IF('TSA Input'!J3449="","",IF('TSA Input'!J3449="Yes",'TSA Input'!G3449,""))</f>
        <v/>
      </c>
      <c r="M3486" s="258" t="str">
        <f>IF('TSA Input'!J3449="","",IF('TSA Input'!J3449="Yes",'TSA Input'!F3449,""))</f>
        <v/>
      </c>
      <c r="N3486" s="39" t="str">
        <f t="shared" si="109"/>
        <v/>
      </c>
      <c r="O3486" s="149" t="s">
        <v>11</v>
      </c>
      <c r="P3486" s="148" t="s">
        <v>11</v>
      </c>
      <c r="Q3486" s="1"/>
    </row>
    <row r="3487" spans="1:17" ht="15.75" hidden="1" customHeight="1">
      <c r="A3487" s="1" t="str">
        <f t="shared" si="1"/>
        <v/>
      </c>
      <c r="B3487" s="1"/>
      <c r="C3487" s="34" t="str">
        <f>IF('TSA Input'!J3450="","",IF('TSA Input'!J3450="Yes",'TSA Input'!B3450,"Ineligible"))</f>
        <v/>
      </c>
      <c r="D3487" s="246" t="str">
        <f>IF('TSA Input'!J3450="","",IF('TSA Input'!J3450="Yes",IF('TSA Input'!W3450="","",LEFT('TSA Input'!W3450,LEN('TSA Input'!W3450)-2)),""))</f>
        <v/>
      </c>
      <c r="E3487" s="246" t="str">
        <f>IF('TSA Input'!J3450="","",IF('TSA Input'!J3450="Yes",'TSA Input'!I3450,""))</f>
        <v/>
      </c>
      <c r="F3487" s="247" t="str">
        <f>IF('TSA Input'!J3450="","",IF('TSA Input'!J3450="Yes",'TSA Input'!C3450,""))</f>
        <v/>
      </c>
      <c r="G3487" s="36" t="str">
        <f>IF('TSA Input'!J3450="","",IF('TSA Input'!J3450="Yes",'TSA Input'!D3450,""))</f>
        <v/>
      </c>
      <c r="H3487" s="37" t="str">
        <f>IF('TSA Input'!K3450="","",IF('TSA Input'!J3450="Yes",'TSA Input'!G3450,""))</f>
        <v/>
      </c>
      <c r="I3487" s="37" t="str">
        <f>IF('TSA Input'!L3450="","",IF('TSA Input'!J3450="Yes",'TSA Input'!F3450,""))</f>
        <v/>
      </c>
      <c r="J3487" s="39" t="str">
        <f t="shared" si="108"/>
        <v/>
      </c>
      <c r="K3487" s="257" t="str">
        <f>IF('TSA Input'!J3450="","",IF('TSA Input'!J3450="Yes",'TSA Input'!D3450,""))</f>
        <v/>
      </c>
      <c r="L3487" s="258" t="str">
        <f>IF('TSA Input'!J3450="","",IF('TSA Input'!J3450="Yes",'TSA Input'!G3450,""))</f>
        <v/>
      </c>
      <c r="M3487" s="258" t="str">
        <f>IF('TSA Input'!J3450="","",IF('TSA Input'!J3450="Yes",'TSA Input'!F3450,""))</f>
        <v/>
      </c>
      <c r="N3487" s="39" t="str">
        <f t="shared" si="109"/>
        <v/>
      </c>
      <c r="O3487" s="149" t="s">
        <v>11</v>
      </c>
      <c r="P3487" s="148" t="s">
        <v>11</v>
      </c>
      <c r="Q3487" s="1"/>
    </row>
    <row r="3488" spans="1:17" ht="15.75" hidden="1" customHeight="1">
      <c r="A3488" s="1" t="str">
        <f t="shared" si="1"/>
        <v/>
      </c>
      <c r="B3488" s="1"/>
      <c r="C3488" s="34" t="str">
        <f>IF('TSA Input'!J3451="","",IF('TSA Input'!J3451="Yes",'TSA Input'!B3451,"Ineligible"))</f>
        <v/>
      </c>
      <c r="D3488" s="246" t="str">
        <f>IF('TSA Input'!J3451="","",IF('TSA Input'!J3451="Yes",IF('TSA Input'!W3451="","",LEFT('TSA Input'!W3451,LEN('TSA Input'!W3451)-2)),""))</f>
        <v/>
      </c>
      <c r="E3488" s="246" t="str">
        <f>IF('TSA Input'!J3451="","",IF('TSA Input'!J3451="Yes",'TSA Input'!I3451,""))</f>
        <v/>
      </c>
      <c r="F3488" s="247" t="str">
        <f>IF('TSA Input'!J3451="","",IF('TSA Input'!J3451="Yes",'TSA Input'!C3451,""))</f>
        <v/>
      </c>
      <c r="G3488" s="36" t="str">
        <f>IF('TSA Input'!J3451="","",IF('TSA Input'!J3451="Yes",'TSA Input'!D3451,""))</f>
        <v/>
      </c>
      <c r="H3488" s="37" t="str">
        <f>IF('TSA Input'!K3451="","",IF('TSA Input'!J3451="Yes",'TSA Input'!G3451,""))</f>
        <v/>
      </c>
      <c r="I3488" s="37" t="str">
        <f>IF('TSA Input'!L3451="","",IF('TSA Input'!J3451="Yes",'TSA Input'!F3451,""))</f>
        <v/>
      </c>
      <c r="J3488" s="39" t="str">
        <f t="shared" si="108"/>
        <v/>
      </c>
      <c r="K3488" s="257" t="str">
        <f>IF('TSA Input'!J3451="","",IF('TSA Input'!J3451="Yes",'TSA Input'!D3451,""))</f>
        <v/>
      </c>
      <c r="L3488" s="258" t="str">
        <f>IF('TSA Input'!J3451="","",IF('TSA Input'!J3451="Yes",'TSA Input'!G3451,""))</f>
        <v/>
      </c>
      <c r="M3488" s="258" t="str">
        <f>IF('TSA Input'!J3451="","",IF('TSA Input'!J3451="Yes",'TSA Input'!F3451,""))</f>
        <v/>
      </c>
      <c r="N3488" s="39" t="str">
        <f t="shared" si="109"/>
        <v/>
      </c>
      <c r="O3488" s="149" t="s">
        <v>11</v>
      </c>
      <c r="P3488" s="148" t="s">
        <v>11</v>
      </c>
      <c r="Q3488" s="1"/>
    </row>
    <row r="3489" spans="1:17" ht="15.75" hidden="1" customHeight="1">
      <c r="A3489" s="1" t="str">
        <f t="shared" si="1"/>
        <v/>
      </c>
      <c r="B3489" s="1"/>
      <c r="C3489" s="34" t="str">
        <f>IF('TSA Input'!J3452="","",IF('TSA Input'!J3452="Yes",'TSA Input'!B3452,"Ineligible"))</f>
        <v/>
      </c>
      <c r="D3489" s="246" t="str">
        <f>IF('TSA Input'!J3452="","",IF('TSA Input'!J3452="Yes",IF('TSA Input'!W3452="","",LEFT('TSA Input'!W3452,LEN('TSA Input'!W3452)-2)),""))</f>
        <v/>
      </c>
      <c r="E3489" s="246" t="str">
        <f>IF('TSA Input'!J3452="","",IF('TSA Input'!J3452="Yes",'TSA Input'!I3452,""))</f>
        <v/>
      </c>
      <c r="F3489" s="247" t="str">
        <f>IF('TSA Input'!J3452="","",IF('TSA Input'!J3452="Yes",'TSA Input'!C3452,""))</f>
        <v/>
      </c>
      <c r="G3489" s="36" t="str">
        <f>IF('TSA Input'!J3452="","",IF('TSA Input'!J3452="Yes",'TSA Input'!D3452,""))</f>
        <v/>
      </c>
      <c r="H3489" s="37" t="str">
        <f>IF('TSA Input'!K3452="","",IF('TSA Input'!J3452="Yes",'TSA Input'!G3452,""))</f>
        <v/>
      </c>
      <c r="I3489" s="37" t="str">
        <f>IF('TSA Input'!L3452="","",IF('TSA Input'!J3452="Yes",'TSA Input'!F3452,""))</f>
        <v/>
      </c>
      <c r="J3489" s="39" t="str">
        <f t="shared" si="108"/>
        <v/>
      </c>
      <c r="K3489" s="257" t="str">
        <f>IF('TSA Input'!J3452="","",IF('TSA Input'!J3452="Yes",'TSA Input'!D3452,""))</f>
        <v/>
      </c>
      <c r="L3489" s="258" t="str">
        <f>IF('TSA Input'!J3452="","",IF('TSA Input'!J3452="Yes",'TSA Input'!G3452,""))</f>
        <v/>
      </c>
      <c r="M3489" s="258" t="str">
        <f>IF('TSA Input'!J3452="","",IF('TSA Input'!J3452="Yes",'TSA Input'!F3452,""))</f>
        <v/>
      </c>
      <c r="N3489" s="39" t="str">
        <f t="shared" si="109"/>
        <v/>
      </c>
      <c r="O3489" s="149" t="s">
        <v>11</v>
      </c>
      <c r="P3489" s="148" t="s">
        <v>11</v>
      </c>
      <c r="Q3489" s="1"/>
    </row>
    <row r="3490" spans="1:17" ht="15.75" hidden="1" customHeight="1">
      <c r="A3490" s="1" t="str">
        <f t="shared" si="1"/>
        <v/>
      </c>
      <c r="B3490" s="1"/>
      <c r="C3490" s="34" t="str">
        <f>IF('TSA Input'!J3453="","",IF('TSA Input'!J3453="Yes",'TSA Input'!B3453,"Ineligible"))</f>
        <v/>
      </c>
      <c r="D3490" s="246" t="str">
        <f>IF('TSA Input'!J3453="","",IF('TSA Input'!J3453="Yes",IF('TSA Input'!W3453="","",LEFT('TSA Input'!W3453,LEN('TSA Input'!W3453)-2)),""))</f>
        <v/>
      </c>
      <c r="E3490" s="246" t="str">
        <f>IF('TSA Input'!J3453="","",IF('TSA Input'!J3453="Yes",'TSA Input'!I3453,""))</f>
        <v/>
      </c>
      <c r="F3490" s="247" t="str">
        <f>IF('TSA Input'!J3453="","",IF('TSA Input'!J3453="Yes",'TSA Input'!C3453,""))</f>
        <v/>
      </c>
      <c r="G3490" s="36" t="str">
        <f>IF('TSA Input'!J3453="","",IF('TSA Input'!J3453="Yes",'TSA Input'!D3453,""))</f>
        <v/>
      </c>
      <c r="H3490" s="37" t="str">
        <f>IF('TSA Input'!K3453="","",IF('TSA Input'!J3453="Yes",'TSA Input'!G3453,""))</f>
        <v/>
      </c>
      <c r="I3490" s="37" t="str">
        <f>IF('TSA Input'!L3453="","",IF('TSA Input'!J3453="Yes",'TSA Input'!F3453,""))</f>
        <v/>
      </c>
      <c r="J3490" s="39" t="str">
        <f t="shared" si="108"/>
        <v/>
      </c>
      <c r="K3490" s="257" t="str">
        <f>IF('TSA Input'!J3453="","",IF('TSA Input'!J3453="Yes",'TSA Input'!D3453,""))</f>
        <v/>
      </c>
      <c r="L3490" s="258" t="str">
        <f>IF('TSA Input'!J3453="","",IF('TSA Input'!J3453="Yes",'TSA Input'!G3453,""))</f>
        <v/>
      </c>
      <c r="M3490" s="258" t="str">
        <f>IF('TSA Input'!J3453="","",IF('TSA Input'!J3453="Yes",'TSA Input'!F3453,""))</f>
        <v/>
      </c>
      <c r="N3490" s="39" t="str">
        <f t="shared" si="109"/>
        <v/>
      </c>
      <c r="O3490" s="149" t="s">
        <v>11</v>
      </c>
      <c r="P3490" s="148" t="s">
        <v>11</v>
      </c>
      <c r="Q3490" s="1"/>
    </row>
    <row r="3491" spans="1:17" ht="15.75" hidden="1" customHeight="1">
      <c r="A3491" s="1" t="str">
        <f t="shared" si="1"/>
        <v/>
      </c>
      <c r="B3491" s="1"/>
      <c r="C3491" s="34" t="str">
        <f>IF('TSA Input'!J3454="","",IF('TSA Input'!J3454="Yes",'TSA Input'!B3454,"Ineligible"))</f>
        <v/>
      </c>
      <c r="D3491" s="246" t="str">
        <f>IF('TSA Input'!J3454="","",IF('TSA Input'!J3454="Yes",IF('TSA Input'!W3454="","",LEFT('TSA Input'!W3454,LEN('TSA Input'!W3454)-2)),""))</f>
        <v/>
      </c>
      <c r="E3491" s="246" t="str">
        <f>IF('TSA Input'!J3454="","",IF('TSA Input'!J3454="Yes",'TSA Input'!I3454,""))</f>
        <v/>
      </c>
      <c r="F3491" s="247" t="str">
        <f>IF('TSA Input'!J3454="","",IF('TSA Input'!J3454="Yes",'TSA Input'!C3454,""))</f>
        <v/>
      </c>
      <c r="G3491" s="36" t="str">
        <f>IF('TSA Input'!J3454="","",IF('TSA Input'!J3454="Yes",'TSA Input'!D3454,""))</f>
        <v/>
      </c>
      <c r="H3491" s="37" t="str">
        <f>IF('TSA Input'!K3454="","",IF('TSA Input'!J3454="Yes",'TSA Input'!G3454,""))</f>
        <v/>
      </c>
      <c r="I3491" s="37" t="str">
        <f>IF('TSA Input'!L3454="","",IF('TSA Input'!J3454="Yes",'TSA Input'!F3454,""))</f>
        <v/>
      </c>
      <c r="J3491" s="39" t="str">
        <f t="shared" si="108"/>
        <v/>
      </c>
      <c r="K3491" s="257" t="str">
        <f>IF('TSA Input'!J3454="","",IF('TSA Input'!J3454="Yes",'TSA Input'!D3454,""))</f>
        <v/>
      </c>
      <c r="L3491" s="258" t="str">
        <f>IF('TSA Input'!J3454="","",IF('TSA Input'!J3454="Yes",'TSA Input'!G3454,""))</f>
        <v/>
      </c>
      <c r="M3491" s="258" t="str">
        <f>IF('TSA Input'!J3454="","",IF('TSA Input'!J3454="Yes",'TSA Input'!F3454,""))</f>
        <v/>
      </c>
      <c r="N3491" s="39" t="str">
        <f t="shared" si="109"/>
        <v/>
      </c>
      <c r="O3491" s="149" t="s">
        <v>11</v>
      </c>
      <c r="P3491" s="148" t="s">
        <v>11</v>
      </c>
      <c r="Q3491" s="1"/>
    </row>
    <row r="3492" spans="1:17" ht="15.75" hidden="1" customHeight="1">
      <c r="A3492" s="1" t="str">
        <f t="shared" si="1"/>
        <v/>
      </c>
      <c r="B3492" s="1"/>
      <c r="C3492" s="34" t="str">
        <f>IF('TSA Input'!J3455="","",IF('TSA Input'!J3455="Yes",'TSA Input'!B3455,"Ineligible"))</f>
        <v/>
      </c>
      <c r="D3492" s="246" t="str">
        <f>IF('TSA Input'!J3455="","",IF('TSA Input'!J3455="Yes",IF('TSA Input'!W3455="","",LEFT('TSA Input'!W3455,LEN('TSA Input'!W3455)-2)),""))</f>
        <v/>
      </c>
      <c r="E3492" s="246" t="str">
        <f>IF('TSA Input'!J3455="","",IF('TSA Input'!J3455="Yes",'TSA Input'!I3455,""))</f>
        <v/>
      </c>
      <c r="F3492" s="247" t="str">
        <f>IF('TSA Input'!J3455="","",IF('TSA Input'!J3455="Yes",'TSA Input'!C3455,""))</f>
        <v/>
      </c>
      <c r="G3492" s="36" t="str">
        <f>IF('TSA Input'!J3455="","",IF('TSA Input'!J3455="Yes",'TSA Input'!D3455,""))</f>
        <v/>
      </c>
      <c r="H3492" s="37" t="str">
        <f>IF('TSA Input'!K3455="","",IF('TSA Input'!J3455="Yes",'TSA Input'!G3455,""))</f>
        <v/>
      </c>
      <c r="I3492" s="37" t="str">
        <f>IF('TSA Input'!L3455="","",IF('TSA Input'!J3455="Yes",'TSA Input'!F3455,""))</f>
        <v/>
      </c>
      <c r="J3492" s="39" t="str">
        <f t="shared" si="108"/>
        <v/>
      </c>
      <c r="K3492" s="257" t="str">
        <f>IF('TSA Input'!J3455="","",IF('TSA Input'!J3455="Yes",'TSA Input'!D3455,""))</f>
        <v/>
      </c>
      <c r="L3492" s="258" t="str">
        <f>IF('TSA Input'!J3455="","",IF('TSA Input'!J3455="Yes",'TSA Input'!G3455,""))</f>
        <v/>
      </c>
      <c r="M3492" s="258" t="str">
        <f>IF('TSA Input'!J3455="","",IF('TSA Input'!J3455="Yes",'TSA Input'!F3455,""))</f>
        <v/>
      </c>
      <c r="N3492" s="39" t="str">
        <f t="shared" si="109"/>
        <v/>
      </c>
      <c r="O3492" s="149" t="s">
        <v>11</v>
      </c>
      <c r="P3492" s="148" t="s">
        <v>11</v>
      </c>
      <c r="Q3492" s="1"/>
    </row>
    <row r="3493" spans="1:17" ht="15.75" hidden="1" customHeight="1">
      <c r="A3493" s="1" t="str">
        <f t="shared" si="1"/>
        <v/>
      </c>
      <c r="B3493" s="1"/>
      <c r="C3493" s="34" t="str">
        <f>IF('TSA Input'!J3456="","",IF('TSA Input'!J3456="Yes",'TSA Input'!B3456,"Ineligible"))</f>
        <v/>
      </c>
      <c r="D3493" s="246" t="str">
        <f>IF('TSA Input'!J3456="","",IF('TSA Input'!J3456="Yes",IF('TSA Input'!W3456="","",LEFT('TSA Input'!W3456,LEN('TSA Input'!W3456)-2)),""))</f>
        <v/>
      </c>
      <c r="E3493" s="246" t="str">
        <f>IF('TSA Input'!J3456="","",IF('TSA Input'!J3456="Yes",'TSA Input'!I3456,""))</f>
        <v/>
      </c>
      <c r="F3493" s="247" t="str">
        <f>IF('TSA Input'!J3456="","",IF('TSA Input'!J3456="Yes",'TSA Input'!C3456,""))</f>
        <v/>
      </c>
      <c r="G3493" s="36" t="str">
        <f>IF('TSA Input'!J3456="","",IF('TSA Input'!J3456="Yes",'TSA Input'!D3456,""))</f>
        <v/>
      </c>
      <c r="H3493" s="37" t="str">
        <f>IF('TSA Input'!K3456="","",IF('TSA Input'!J3456="Yes",'TSA Input'!G3456,""))</f>
        <v/>
      </c>
      <c r="I3493" s="37" t="str">
        <f>IF('TSA Input'!L3456="","",IF('TSA Input'!J3456="Yes",'TSA Input'!F3456,""))</f>
        <v/>
      </c>
      <c r="J3493" s="39" t="str">
        <f t="shared" si="108"/>
        <v/>
      </c>
      <c r="K3493" s="257" t="str">
        <f>IF('TSA Input'!J3456="","",IF('TSA Input'!J3456="Yes",'TSA Input'!D3456,""))</f>
        <v/>
      </c>
      <c r="L3493" s="258" t="str">
        <f>IF('TSA Input'!J3456="","",IF('TSA Input'!J3456="Yes",'TSA Input'!G3456,""))</f>
        <v/>
      </c>
      <c r="M3493" s="258" t="str">
        <f>IF('TSA Input'!J3456="","",IF('TSA Input'!J3456="Yes",'TSA Input'!F3456,""))</f>
        <v/>
      </c>
      <c r="N3493" s="39" t="str">
        <f t="shared" si="109"/>
        <v/>
      </c>
      <c r="O3493" s="149" t="s">
        <v>11</v>
      </c>
      <c r="P3493" s="148" t="s">
        <v>11</v>
      </c>
      <c r="Q3493" s="1"/>
    </row>
    <row r="3494" spans="1:17" ht="15.75" hidden="1" customHeight="1">
      <c r="A3494" s="1" t="str">
        <f t="shared" si="1"/>
        <v/>
      </c>
      <c r="B3494" s="1"/>
      <c r="C3494" s="34" t="str">
        <f>IF('TSA Input'!J3457="","",IF('TSA Input'!J3457="Yes",'TSA Input'!B3457,"Ineligible"))</f>
        <v/>
      </c>
      <c r="D3494" s="246" t="str">
        <f>IF('TSA Input'!J3457="","",IF('TSA Input'!J3457="Yes",IF('TSA Input'!W3457="","",LEFT('TSA Input'!W3457,LEN('TSA Input'!W3457)-2)),""))</f>
        <v/>
      </c>
      <c r="E3494" s="246" t="str">
        <f>IF('TSA Input'!J3457="","",IF('TSA Input'!J3457="Yes",'TSA Input'!I3457,""))</f>
        <v/>
      </c>
      <c r="F3494" s="247" t="str">
        <f>IF('TSA Input'!J3457="","",IF('TSA Input'!J3457="Yes",'TSA Input'!C3457,""))</f>
        <v/>
      </c>
      <c r="G3494" s="36" t="str">
        <f>IF('TSA Input'!J3457="","",IF('TSA Input'!J3457="Yes",'TSA Input'!D3457,""))</f>
        <v/>
      </c>
      <c r="H3494" s="37" t="str">
        <f>IF('TSA Input'!K3457="","",IF('TSA Input'!J3457="Yes",'TSA Input'!G3457,""))</f>
        <v/>
      </c>
      <c r="I3494" s="37" t="str">
        <f>IF('TSA Input'!L3457="","",IF('TSA Input'!J3457="Yes",'TSA Input'!F3457,""))</f>
        <v/>
      </c>
      <c r="J3494" s="39" t="str">
        <f t="shared" si="108"/>
        <v/>
      </c>
      <c r="K3494" s="257" t="str">
        <f>IF('TSA Input'!J3457="","",IF('TSA Input'!J3457="Yes",'TSA Input'!D3457,""))</f>
        <v/>
      </c>
      <c r="L3494" s="258" t="str">
        <f>IF('TSA Input'!J3457="","",IF('TSA Input'!J3457="Yes",'TSA Input'!G3457,""))</f>
        <v/>
      </c>
      <c r="M3494" s="258" t="str">
        <f>IF('TSA Input'!J3457="","",IF('TSA Input'!J3457="Yes",'TSA Input'!F3457,""))</f>
        <v/>
      </c>
      <c r="N3494" s="39" t="str">
        <f t="shared" si="109"/>
        <v/>
      </c>
      <c r="O3494" s="149" t="s">
        <v>11</v>
      </c>
      <c r="P3494" s="148" t="s">
        <v>11</v>
      </c>
      <c r="Q3494" s="1"/>
    </row>
    <row r="3495" spans="1:17" ht="15.75" hidden="1" customHeight="1">
      <c r="A3495" s="1" t="str">
        <f t="shared" si="1"/>
        <v/>
      </c>
      <c r="B3495" s="1"/>
      <c r="C3495" s="34" t="str">
        <f>IF('TSA Input'!J3458="","",IF('TSA Input'!J3458="Yes",'TSA Input'!B3458,"Ineligible"))</f>
        <v/>
      </c>
      <c r="D3495" s="246" t="str">
        <f>IF('TSA Input'!J3458="","",IF('TSA Input'!J3458="Yes",IF('TSA Input'!W3458="","",LEFT('TSA Input'!W3458,LEN('TSA Input'!W3458)-2)),""))</f>
        <v/>
      </c>
      <c r="E3495" s="246" t="str">
        <f>IF('TSA Input'!J3458="","",IF('TSA Input'!J3458="Yes",'TSA Input'!I3458,""))</f>
        <v/>
      </c>
      <c r="F3495" s="247" t="str">
        <f>IF('TSA Input'!J3458="","",IF('TSA Input'!J3458="Yes",'TSA Input'!C3458,""))</f>
        <v/>
      </c>
      <c r="G3495" s="36" t="str">
        <f>IF('TSA Input'!J3458="","",IF('TSA Input'!J3458="Yes",'TSA Input'!D3458,""))</f>
        <v/>
      </c>
      <c r="H3495" s="37" t="str">
        <f>IF('TSA Input'!K3458="","",IF('TSA Input'!J3458="Yes",'TSA Input'!G3458,""))</f>
        <v/>
      </c>
      <c r="I3495" s="37" t="str">
        <f>IF('TSA Input'!L3458="","",IF('TSA Input'!J3458="Yes",'TSA Input'!F3458,""))</f>
        <v/>
      </c>
      <c r="J3495" s="39" t="str">
        <f t="shared" si="108"/>
        <v/>
      </c>
      <c r="K3495" s="257" t="str">
        <f>IF('TSA Input'!J3458="","",IF('TSA Input'!J3458="Yes",'TSA Input'!D3458,""))</f>
        <v/>
      </c>
      <c r="L3495" s="258" t="str">
        <f>IF('TSA Input'!J3458="","",IF('TSA Input'!J3458="Yes",'TSA Input'!G3458,""))</f>
        <v/>
      </c>
      <c r="M3495" s="258" t="str">
        <f>IF('TSA Input'!J3458="","",IF('TSA Input'!J3458="Yes",'TSA Input'!F3458,""))</f>
        <v/>
      </c>
      <c r="N3495" s="39" t="str">
        <f t="shared" si="109"/>
        <v/>
      </c>
      <c r="O3495" s="149" t="s">
        <v>11</v>
      </c>
      <c r="P3495" s="148" t="s">
        <v>11</v>
      </c>
      <c r="Q3495" s="1"/>
    </row>
    <row r="3496" spans="1:17" ht="15.75" hidden="1" customHeight="1">
      <c r="A3496" s="1" t="str">
        <f t="shared" si="1"/>
        <v/>
      </c>
      <c r="B3496" s="1"/>
      <c r="C3496" s="34" t="str">
        <f>IF('TSA Input'!J3459="","",IF('TSA Input'!J3459="Yes",'TSA Input'!B3459,"Ineligible"))</f>
        <v/>
      </c>
      <c r="D3496" s="246" t="str">
        <f>IF('TSA Input'!J3459="","",IF('TSA Input'!J3459="Yes",IF('TSA Input'!W3459="","",LEFT('TSA Input'!W3459,LEN('TSA Input'!W3459)-2)),""))</f>
        <v/>
      </c>
      <c r="E3496" s="246" t="str">
        <f>IF('TSA Input'!J3459="","",IF('TSA Input'!J3459="Yes",'TSA Input'!I3459,""))</f>
        <v/>
      </c>
      <c r="F3496" s="247" t="str">
        <f>IF('TSA Input'!J3459="","",IF('TSA Input'!J3459="Yes",'TSA Input'!C3459,""))</f>
        <v/>
      </c>
      <c r="G3496" s="36" t="str">
        <f>IF('TSA Input'!J3459="","",IF('TSA Input'!J3459="Yes",'TSA Input'!D3459,""))</f>
        <v/>
      </c>
      <c r="H3496" s="37" t="str">
        <f>IF('TSA Input'!K3459="","",IF('TSA Input'!J3459="Yes",'TSA Input'!G3459,""))</f>
        <v/>
      </c>
      <c r="I3496" s="37" t="str">
        <f>IF('TSA Input'!L3459="","",IF('TSA Input'!J3459="Yes",'TSA Input'!F3459,""))</f>
        <v/>
      </c>
      <c r="J3496" s="39" t="str">
        <f t="shared" si="108"/>
        <v/>
      </c>
      <c r="K3496" s="257" t="str">
        <f>IF('TSA Input'!J3459="","",IF('TSA Input'!J3459="Yes",'TSA Input'!D3459,""))</f>
        <v/>
      </c>
      <c r="L3496" s="258" t="str">
        <f>IF('TSA Input'!J3459="","",IF('TSA Input'!J3459="Yes",'TSA Input'!G3459,""))</f>
        <v/>
      </c>
      <c r="M3496" s="258" t="str">
        <f>IF('TSA Input'!J3459="","",IF('TSA Input'!J3459="Yes",'TSA Input'!F3459,""))</f>
        <v/>
      </c>
      <c r="N3496" s="39" t="str">
        <f t="shared" si="109"/>
        <v/>
      </c>
      <c r="O3496" s="149" t="s">
        <v>11</v>
      </c>
      <c r="P3496" s="148" t="s">
        <v>11</v>
      </c>
      <c r="Q3496" s="1"/>
    </row>
    <row r="3497" spans="1:17" ht="15.75" hidden="1" customHeight="1">
      <c r="A3497" s="1" t="str">
        <f t="shared" si="1"/>
        <v/>
      </c>
      <c r="B3497" s="1"/>
      <c r="C3497" s="34" t="str">
        <f>IF('TSA Input'!J3460="","",IF('TSA Input'!J3460="Yes",'TSA Input'!B3460,"Ineligible"))</f>
        <v/>
      </c>
      <c r="D3497" s="246" t="str">
        <f>IF('TSA Input'!J3460="","",IF('TSA Input'!J3460="Yes",IF('TSA Input'!W3460="","",LEFT('TSA Input'!W3460,LEN('TSA Input'!W3460)-2)),""))</f>
        <v/>
      </c>
      <c r="E3497" s="246" t="str">
        <f>IF('TSA Input'!J3460="","",IF('TSA Input'!J3460="Yes",'TSA Input'!I3460,""))</f>
        <v/>
      </c>
      <c r="F3497" s="247" t="str">
        <f>IF('TSA Input'!J3460="","",IF('TSA Input'!J3460="Yes",'TSA Input'!C3460,""))</f>
        <v/>
      </c>
      <c r="G3497" s="36" t="str">
        <f>IF('TSA Input'!J3460="","",IF('TSA Input'!J3460="Yes",'TSA Input'!D3460,""))</f>
        <v/>
      </c>
      <c r="H3497" s="37" t="str">
        <f>IF('TSA Input'!K3460="","",IF('TSA Input'!J3460="Yes",'TSA Input'!G3460,""))</f>
        <v/>
      </c>
      <c r="I3497" s="37" t="str">
        <f>IF('TSA Input'!L3460="","",IF('TSA Input'!J3460="Yes",'TSA Input'!F3460,""))</f>
        <v/>
      </c>
      <c r="J3497" s="39" t="str">
        <f t="shared" ref="J3497:J3560" si="110">IF($C3497="","",SUM(G3497:I3497))</f>
        <v/>
      </c>
      <c r="K3497" s="257" t="str">
        <f>IF('TSA Input'!J3460="","",IF('TSA Input'!J3460="Yes",'TSA Input'!D3460,""))</f>
        <v/>
      </c>
      <c r="L3497" s="258" t="str">
        <f>IF('TSA Input'!J3460="","",IF('TSA Input'!J3460="Yes",'TSA Input'!G3460,""))</f>
        <v/>
      </c>
      <c r="M3497" s="258" t="str">
        <f>IF('TSA Input'!J3460="","",IF('TSA Input'!J3460="Yes",'TSA Input'!F3460,""))</f>
        <v/>
      </c>
      <c r="N3497" s="39" t="str">
        <f t="shared" ref="N3497:N3560" si="111">IF($C3497="","",SUM(K3497:M3497))</f>
        <v/>
      </c>
      <c r="O3497" s="149" t="s">
        <v>11</v>
      </c>
      <c r="P3497" s="148" t="s">
        <v>11</v>
      </c>
      <c r="Q3497" s="1"/>
    </row>
    <row r="3498" spans="1:17" ht="15.75" hidden="1" customHeight="1">
      <c r="A3498" s="1" t="str">
        <f t="shared" si="1"/>
        <v/>
      </c>
      <c r="B3498" s="1"/>
      <c r="C3498" s="34" t="str">
        <f>IF('TSA Input'!J3461="","",IF('TSA Input'!J3461="Yes",'TSA Input'!B3461,"Ineligible"))</f>
        <v/>
      </c>
      <c r="D3498" s="246" t="str">
        <f>IF('TSA Input'!J3461="","",IF('TSA Input'!J3461="Yes",IF('TSA Input'!W3461="","",LEFT('TSA Input'!W3461,LEN('TSA Input'!W3461)-2)),""))</f>
        <v/>
      </c>
      <c r="E3498" s="246" t="str">
        <f>IF('TSA Input'!J3461="","",IF('TSA Input'!J3461="Yes",'TSA Input'!I3461,""))</f>
        <v/>
      </c>
      <c r="F3498" s="247" t="str">
        <f>IF('TSA Input'!J3461="","",IF('TSA Input'!J3461="Yes",'TSA Input'!C3461,""))</f>
        <v/>
      </c>
      <c r="G3498" s="36" t="str">
        <f>IF('TSA Input'!J3461="","",IF('TSA Input'!J3461="Yes",'TSA Input'!D3461,""))</f>
        <v/>
      </c>
      <c r="H3498" s="37" t="str">
        <f>IF('TSA Input'!K3461="","",IF('TSA Input'!J3461="Yes",'TSA Input'!G3461,""))</f>
        <v/>
      </c>
      <c r="I3498" s="37" t="str">
        <f>IF('TSA Input'!L3461="","",IF('TSA Input'!J3461="Yes",'TSA Input'!F3461,""))</f>
        <v/>
      </c>
      <c r="J3498" s="39" t="str">
        <f t="shared" si="110"/>
        <v/>
      </c>
      <c r="K3498" s="257" t="str">
        <f>IF('TSA Input'!J3461="","",IF('TSA Input'!J3461="Yes",'TSA Input'!D3461,""))</f>
        <v/>
      </c>
      <c r="L3498" s="258" t="str">
        <f>IF('TSA Input'!J3461="","",IF('TSA Input'!J3461="Yes",'TSA Input'!G3461,""))</f>
        <v/>
      </c>
      <c r="M3498" s="258" t="str">
        <f>IF('TSA Input'!J3461="","",IF('TSA Input'!J3461="Yes",'TSA Input'!F3461,""))</f>
        <v/>
      </c>
      <c r="N3498" s="39" t="str">
        <f t="shared" si="111"/>
        <v/>
      </c>
      <c r="O3498" s="149" t="s">
        <v>11</v>
      </c>
      <c r="P3498" s="148" t="s">
        <v>11</v>
      </c>
      <c r="Q3498" s="1"/>
    </row>
    <row r="3499" spans="1:17" ht="15.75" hidden="1" customHeight="1">
      <c r="A3499" s="1" t="str">
        <f t="shared" si="1"/>
        <v/>
      </c>
      <c r="B3499" s="1"/>
      <c r="C3499" s="34" t="str">
        <f>IF('TSA Input'!J3462="","",IF('TSA Input'!J3462="Yes",'TSA Input'!B3462,"Ineligible"))</f>
        <v/>
      </c>
      <c r="D3499" s="246" t="str">
        <f>IF('TSA Input'!J3462="","",IF('TSA Input'!J3462="Yes",IF('TSA Input'!W3462="","",LEFT('TSA Input'!W3462,LEN('TSA Input'!W3462)-2)),""))</f>
        <v/>
      </c>
      <c r="E3499" s="246" t="str">
        <f>IF('TSA Input'!J3462="","",IF('TSA Input'!J3462="Yes",'TSA Input'!I3462,""))</f>
        <v/>
      </c>
      <c r="F3499" s="247" t="str">
        <f>IF('TSA Input'!J3462="","",IF('TSA Input'!J3462="Yes",'TSA Input'!C3462,""))</f>
        <v/>
      </c>
      <c r="G3499" s="36" t="str">
        <f>IF('TSA Input'!J3462="","",IF('TSA Input'!J3462="Yes",'TSA Input'!D3462,""))</f>
        <v/>
      </c>
      <c r="H3499" s="37" t="str">
        <f>IF('TSA Input'!K3462="","",IF('TSA Input'!J3462="Yes",'TSA Input'!G3462,""))</f>
        <v/>
      </c>
      <c r="I3499" s="37" t="str">
        <f>IF('TSA Input'!L3462="","",IF('TSA Input'!J3462="Yes",'TSA Input'!F3462,""))</f>
        <v/>
      </c>
      <c r="J3499" s="39" t="str">
        <f t="shared" si="110"/>
        <v/>
      </c>
      <c r="K3499" s="257" t="str">
        <f>IF('TSA Input'!J3462="","",IF('TSA Input'!J3462="Yes",'TSA Input'!D3462,""))</f>
        <v/>
      </c>
      <c r="L3499" s="258" t="str">
        <f>IF('TSA Input'!J3462="","",IF('TSA Input'!J3462="Yes",'TSA Input'!G3462,""))</f>
        <v/>
      </c>
      <c r="M3499" s="258" t="str">
        <f>IF('TSA Input'!J3462="","",IF('TSA Input'!J3462="Yes",'TSA Input'!F3462,""))</f>
        <v/>
      </c>
      <c r="N3499" s="39" t="str">
        <f t="shared" si="111"/>
        <v/>
      </c>
      <c r="O3499" s="149" t="s">
        <v>11</v>
      </c>
      <c r="P3499" s="148" t="s">
        <v>11</v>
      </c>
      <c r="Q3499" s="1"/>
    </row>
    <row r="3500" spans="1:17" ht="15.75" hidden="1" customHeight="1">
      <c r="A3500" s="1" t="str">
        <f t="shared" si="1"/>
        <v/>
      </c>
      <c r="B3500" s="1"/>
      <c r="C3500" s="34" t="str">
        <f>IF('TSA Input'!J3463="","",IF('TSA Input'!J3463="Yes",'TSA Input'!B3463,"Ineligible"))</f>
        <v/>
      </c>
      <c r="D3500" s="246" t="str">
        <f>IF('TSA Input'!J3463="","",IF('TSA Input'!J3463="Yes",IF('TSA Input'!W3463="","",LEFT('TSA Input'!W3463,LEN('TSA Input'!W3463)-2)),""))</f>
        <v/>
      </c>
      <c r="E3500" s="246" t="str">
        <f>IF('TSA Input'!J3463="","",IF('TSA Input'!J3463="Yes",'TSA Input'!I3463,""))</f>
        <v/>
      </c>
      <c r="F3500" s="247" t="str">
        <f>IF('TSA Input'!J3463="","",IF('TSA Input'!J3463="Yes",'TSA Input'!C3463,""))</f>
        <v/>
      </c>
      <c r="G3500" s="36" t="str">
        <f>IF('TSA Input'!J3463="","",IF('TSA Input'!J3463="Yes",'TSA Input'!D3463,""))</f>
        <v/>
      </c>
      <c r="H3500" s="37" t="str">
        <f>IF('TSA Input'!K3463="","",IF('TSA Input'!J3463="Yes",'TSA Input'!G3463,""))</f>
        <v/>
      </c>
      <c r="I3500" s="37" t="str">
        <f>IF('TSA Input'!L3463="","",IF('TSA Input'!J3463="Yes",'TSA Input'!F3463,""))</f>
        <v/>
      </c>
      <c r="J3500" s="39" t="str">
        <f t="shared" si="110"/>
        <v/>
      </c>
      <c r="K3500" s="257" t="str">
        <f>IF('TSA Input'!J3463="","",IF('TSA Input'!J3463="Yes",'TSA Input'!D3463,""))</f>
        <v/>
      </c>
      <c r="L3500" s="258" t="str">
        <f>IF('TSA Input'!J3463="","",IF('TSA Input'!J3463="Yes",'TSA Input'!G3463,""))</f>
        <v/>
      </c>
      <c r="M3500" s="258" t="str">
        <f>IF('TSA Input'!J3463="","",IF('TSA Input'!J3463="Yes",'TSA Input'!F3463,""))</f>
        <v/>
      </c>
      <c r="N3500" s="39" t="str">
        <f t="shared" si="111"/>
        <v/>
      </c>
      <c r="O3500" s="149" t="s">
        <v>11</v>
      </c>
      <c r="P3500" s="148" t="s">
        <v>11</v>
      </c>
      <c r="Q3500" s="1"/>
    </row>
    <row r="3501" spans="1:17" ht="15.75" hidden="1" customHeight="1">
      <c r="A3501" s="1" t="str">
        <f t="shared" si="1"/>
        <v/>
      </c>
      <c r="B3501" s="1"/>
      <c r="C3501" s="34" t="str">
        <f>IF('TSA Input'!J3464="","",IF('TSA Input'!J3464="Yes",'TSA Input'!B3464,"Ineligible"))</f>
        <v/>
      </c>
      <c r="D3501" s="246" t="str">
        <f>IF('TSA Input'!J3464="","",IF('TSA Input'!J3464="Yes",IF('TSA Input'!W3464="","",LEFT('TSA Input'!W3464,LEN('TSA Input'!W3464)-2)),""))</f>
        <v/>
      </c>
      <c r="E3501" s="246" t="str">
        <f>IF('TSA Input'!J3464="","",IF('TSA Input'!J3464="Yes",'TSA Input'!I3464,""))</f>
        <v/>
      </c>
      <c r="F3501" s="247" t="str">
        <f>IF('TSA Input'!J3464="","",IF('TSA Input'!J3464="Yes",'TSA Input'!C3464,""))</f>
        <v/>
      </c>
      <c r="G3501" s="36" t="str">
        <f>IF('TSA Input'!J3464="","",IF('TSA Input'!J3464="Yes",'TSA Input'!D3464,""))</f>
        <v/>
      </c>
      <c r="H3501" s="37" t="str">
        <f>IF('TSA Input'!K3464="","",IF('TSA Input'!J3464="Yes",'TSA Input'!G3464,""))</f>
        <v/>
      </c>
      <c r="I3501" s="37" t="str">
        <f>IF('TSA Input'!L3464="","",IF('TSA Input'!J3464="Yes",'TSA Input'!F3464,""))</f>
        <v/>
      </c>
      <c r="J3501" s="39" t="str">
        <f t="shared" si="110"/>
        <v/>
      </c>
      <c r="K3501" s="257" t="str">
        <f>IF('TSA Input'!J3464="","",IF('TSA Input'!J3464="Yes",'TSA Input'!D3464,""))</f>
        <v/>
      </c>
      <c r="L3501" s="258" t="str">
        <f>IF('TSA Input'!J3464="","",IF('TSA Input'!J3464="Yes",'TSA Input'!G3464,""))</f>
        <v/>
      </c>
      <c r="M3501" s="258" t="str">
        <f>IF('TSA Input'!J3464="","",IF('TSA Input'!J3464="Yes",'TSA Input'!F3464,""))</f>
        <v/>
      </c>
      <c r="N3501" s="39" t="str">
        <f t="shared" si="111"/>
        <v/>
      </c>
      <c r="O3501" s="149" t="s">
        <v>11</v>
      </c>
      <c r="P3501" s="148" t="s">
        <v>11</v>
      </c>
      <c r="Q3501" s="1"/>
    </row>
    <row r="3502" spans="1:17" ht="15.75" hidden="1" customHeight="1">
      <c r="A3502" s="1" t="str">
        <f t="shared" si="1"/>
        <v/>
      </c>
      <c r="B3502" s="1"/>
      <c r="C3502" s="34" t="str">
        <f>IF('TSA Input'!J3465="","",IF('TSA Input'!J3465="Yes",'TSA Input'!B3465,"Ineligible"))</f>
        <v/>
      </c>
      <c r="D3502" s="246" t="str">
        <f>IF('TSA Input'!J3465="","",IF('TSA Input'!J3465="Yes",IF('TSA Input'!W3465="","",LEFT('TSA Input'!W3465,LEN('TSA Input'!W3465)-2)),""))</f>
        <v/>
      </c>
      <c r="E3502" s="246" t="str">
        <f>IF('TSA Input'!J3465="","",IF('TSA Input'!J3465="Yes",'TSA Input'!I3465,""))</f>
        <v/>
      </c>
      <c r="F3502" s="247" t="str">
        <f>IF('TSA Input'!J3465="","",IF('TSA Input'!J3465="Yes",'TSA Input'!C3465,""))</f>
        <v/>
      </c>
      <c r="G3502" s="36" t="str">
        <f>IF('TSA Input'!J3465="","",IF('TSA Input'!J3465="Yes",'TSA Input'!D3465,""))</f>
        <v/>
      </c>
      <c r="H3502" s="37" t="str">
        <f>IF('TSA Input'!K3465="","",IF('TSA Input'!J3465="Yes",'TSA Input'!G3465,""))</f>
        <v/>
      </c>
      <c r="I3502" s="37" t="str">
        <f>IF('TSA Input'!L3465="","",IF('TSA Input'!J3465="Yes",'TSA Input'!F3465,""))</f>
        <v/>
      </c>
      <c r="J3502" s="39" t="str">
        <f t="shared" si="110"/>
        <v/>
      </c>
      <c r="K3502" s="257" t="str">
        <f>IF('TSA Input'!J3465="","",IF('TSA Input'!J3465="Yes",'TSA Input'!D3465,""))</f>
        <v/>
      </c>
      <c r="L3502" s="258" t="str">
        <f>IF('TSA Input'!J3465="","",IF('TSA Input'!J3465="Yes",'TSA Input'!G3465,""))</f>
        <v/>
      </c>
      <c r="M3502" s="258" t="str">
        <f>IF('TSA Input'!J3465="","",IF('TSA Input'!J3465="Yes",'TSA Input'!F3465,""))</f>
        <v/>
      </c>
      <c r="N3502" s="39" t="str">
        <f t="shared" si="111"/>
        <v/>
      </c>
      <c r="O3502" s="149" t="s">
        <v>11</v>
      </c>
      <c r="P3502" s="148" t="s">
        <v>11</v>
      </c>
      <c r="Q3502" s="1"/>
    </row>
    <row r="3503" spans="1:17" ht="15.75" hidden="1" customHeight="1">
      <c r="A3503" s="1" t="str">
        <f t="shared" si="1"/>
        <v/>
      </c>
      <c r="B3503" s="1"/>
      <c r="C3503" s="34" t="str">
        <f>IF('TSA Input'!J3466="","",IF('TSA Input'!J3466="Yes",'TSA Input'!B3466,"Ineligible"))</f>
        <v/>
      </c>
      <c r="D3503" s="246" t="str">
        <f>IF('TSA Input'!J3466="","",IF('TSA Input'!J3466="Yes",IF('TSA Input'!W3466="","",LEFT('TSA Input'!W3466,LEN('TSA Input'!W3466)-2)),""))</f>
        <v/>
      </c>
      <c r="E3503" s="246" t="str">
        <f>IF('TSA Input'!J3466="","",IF('TSA Input'!J3466="Yes",'TSA Input'!I3466,""))</f>
        <v/>
      </c>
      <c r="F3503" s="247" t="str">
        <f>IF('TSA Input'!J3466="","",IF('TSA Input'!J3466="Yes",'TSA Input'!C3466,""))</f>
        <v/>
      </c>
      <c r="G3503" s="36" t="str">
        <f>IF('TSA Input'!J3466="","",IF('TSA Input'!J3466="Yes",'TSA Input'!D3466,""))</f>
        <v/>
      </c>
      <c r="H3503" s="37" t="str">
        <f>IF('TSA Input'!K3466="","",IF('TSA Input'!J3466="Yes",'TSA Input'!G3466,""))</f>
        <v/>
      </c>
      <c r="I3503" s="37" t="str">
        <f>IF('TSA Input'!L3466="","",IF('TSA Input'!J3466="Yes",'TSA Input'!F3466,""))</f>
        <v/>
      </c>
      <c r="J3503" s="39" t="str">
        <f t="shared" si="110"/>
        <v/>
      </c>
      <c r="K3503" s="257" t="str">
        <f>IF('TSA Input'!J3466="","",IF('TSA Input'!J3466="Yes",'TSA Input'!D3466,""))</f>
        <v/>
      </c>
      <c r="L3503" s="258" t="str">
        <f>IF('TSA Input'!J3466="","",IF('TSA Input'!J3466="Yes",'TSA Input'!G3466,""))</f>
        <v/>
      </c>
      <c r="M3503" s="258" t="str">
        <f>IF('TSA Input'!J3466="","",IF('TSA Input'!J3466="Yes",'TSA Input'!F3466,""))</f>
        <v/>
      </c>
      <c r="N3503" s="39" t="str">
        <f t="shared" si="111"/>
        <v/>
      </c>
      <c r="O3503" s="149" t="s">
        <v>11</v>
      </c>
      <c r="P3503" s="148" t="s">
        <v>11</v>
      </c>
      <c r="Q3503" s="1"/>
    </row>
    <row r="3504" spans="1:17" ht="15.75" hidden="1" customHeight="1">
      <c r="A3504" s="1" t="str">
        <f t="shared" si="1"/>
        <v/>
      </c>
      <c r="B3504" s="1"/>
      <c r="C3504" s="34" t="str">
        <f>IF('TSA Input'!J3467="","",IF('TSA Input'!J3467="Yes",'TSA Input'!B3467,"Ineligible"))</f>
        <v/>
      </c>
      <c r="D3504" s="246" t="str">
        <f>IF('TSA Input'!J3467="","",IF('TSA Input'!J3467="Yes",IF('TSA Input'!W3467="","",LEFT('TSA Input'!W3467,LEN('TSA Input'!W3467)-2)),""))</f>
        <v/>
      </c>
      <c r="E3504" s="246" t="str">
        <f>IF('TSA Input'!J3467="","",IF('TSA Input'!J3467="Yes",'TSA Input'!I3467,""))</f>
        <v/>
      </c>
      <c r="F3504" s="247" t="str">
        <f>IF('TSA Input'!J3467="","",IF('TSA Input'!J3467="Yes",'TSA Input'!C3467,""))</f>
        <v/>
      </c>
      <c r="G3504" s="36" t="str">
        <f>IF('TSA Input'!J3467="","",IF('TSA Input'!J3467="Yes",'TSA Input'!D3467,""))</f>
        <v/>
      </c>
      <c r="H3504" s="37" t="str">
        <f>IF('TSA Input'!K3467="","",IF('TSA Input'!J3467="Yes",'TSA Input'!G3467,""))</f>
        <v/>
      </c>
      <c r="I3504" s="37" t="str">
        <f>IF('TSA Input'!L3467="","",IF('TSA Input'!J3467="Yes",'TSA Input'!F3467,""))</f>
        <v/>
      </c>
      <c r="J3504" s="39" t="str">
        <f t="shared" si="110"/>
        <v/>
      </c>
      <c r="K3504" s="257" t="str">
        <f>IF('TSA Input'!J3467="","",IF('TSA Input'!J3467="Yes",'TSA Input'!D3467,""))</f>
        <v/>
      </c>
      <c r="L3504" s="258" t="str">
        <f>IF('TSA Input'!J3467="","",IF('TSA Input'!J3467="Yes",'TSA Input'!G3467,""))</f>
        <v/>
      </c>
      <c r="M3504" s="258" t="str">
        <f>IF('TSA Input'!J3467="","",IF('TSA Input'!J3467="Yes",'TSA Input'!F3467,""))</f>
        <v/>
      </c>
      <c r="N3504" s="39" t="str">
        <f t="shared" si="111"/>
        <v/>
      </c>
      <c r="O3504" s="149" t="s">
        <v>11</v>
      </c>
      <c r="P3504" s="148" t="s">
        <v>11</v>
      </c>
      <c r="Q3504" s="1"/>
    </row>
    <row r="3505" spans="1:17" ht="15.75" hidden="1" customHeight="1">
      <c r="A3505" s="1" t="str">
        <f t="shared" si="1"/>
        <v/>
      </c>
      <c r="B3505" s="1"/>
      <c r="C3505" s="34" t="str">
        <f>IF('TSA Input'!J3468="","",IF('TSA Input'!J3468="Yes",'TSA Input'!B3468,"Ineligible"))</f>
        <v/>
      </c>
      <c r="D3505" s="246" t="str">
        <f>IF('TSA Input'!J3468="","",IF('TSA Input'!J3468="Yes",IF('TSA Input'!W3468="","",LEFT('TSA Input'!W3468,LEN('TSA Input'!W3468)-2)),""))</f>
        <v/>
      </c>
      <c r="E3505" s="246" t="str">
        <f>IF('TSA Input'!J3468="","",IF('TSA Input'!J3468="Yes",'TSA Input'!I3468,""))</f>
        <v/>
      </c>
      <c r="F3505" s="247" t="str">
        <f>IF('TSA Input'!J3468="","",IF('TSA Input'!J3468="Yes",'TSA Input'!C3468,""))</f>
        <v/>
      </c>
      <c r="G3505" s="36" t="str">
        <f>IF('TSA Input'!J3468="","",IF('TSA Input'!J3468="Yes",'TSA Input'!D3468,""))</f>
        <v/>
      </c>
      <c r="H3505" s="37" t="str">
        <f>IF('TSA Input'!K3468="","",IF('TSA Input'!J3468="Yes",'TSA Input'!G3468,""))</f>
        <v/>
      </c>
      <c r="I3505" s="37" t="str">
        <f>IF('TSA Input'!L3468="","",IF('TSA Input'!J3468="Yes",'TSA Input'!F3468,""))</f>
        <v/>
      </c>
      <c r="J3505" s="39" t="str">
        <f t="shared" si="110"/>
        <v/>
      </c>
      <c r="K3505" s="257" t="str">
        <f>IF('TSA Input'!J3468="","",IF('TSA Input'!J3468="Yes",'TSA Input'!D3468,""))</f>
        <v/>
      </c>
      <c r="L3505" s="258" t="str">
        <f>IF('TSA Input'!J3468="","",IF('TSA Input'!J3468="Yes",'TSA Input'!G3468,""))</f>
        <v/>
      </c>
      <c r="M3505" s="258" t="str">
        <f>IF('TSA Input'!J3468="","",IF('TSA Input'!J3468="Yes",'TSA Input'!F3468,""))</f>
        <v/>
      </c>
      <c r="N3505" s="39" t="str">
        <f t="shared" si="111"/>
        <v/>
      </c>
      <c r="O3505" s="149" t="s">
        <v>11</v>
      </c>
      <c r="P3505" s="148" t="s">
        <v>11</v>
      </c>
      <c r="Q3505" s="1"/>
    </row>
    <row r="3506" spans="1:17" ht="15.75" hidden="1" customHeight="1">
      <c r="A3506" s="1" t="str">
        <f t="shared" si="1"/>
        <v/>
      </c>
      <c r="B3506" s="1"/>
      <c r="C3506" s="34" t="str">
        <f>IF('TSA Input'!J3469="","",IF('TSA Input'!J3469="Yes",'TSA Input'!B3469,"Ineligible"))</f>
        <v/>
      </c>
      <c r="D3506" s="246" t="str">
        <f>IF('TSA Input'!J3469="","",IF('TSA Input'!J3469="Yes",IF('TSA Input'!W3469="","",LEFT('TSA Input'!W3469,LEN('TSA Input'!W3469)-2)),""))</f>
        <v/>
      </c>
      <c r="E3506" s="246" t="str">
        <f>IF('TSA Input'!J3469="","",IF('TSA Input'!J3469="Yes",'TSA Input'!I3469,""))</f>
        <v/>
      </c>
      <c r="F3506" s="247" t="str">
        <f>IF('TSA Input'!J3469="","",IF('TSA Input'!J3469="Yes",'TSA Input'!C3469,""))</f>
        <v/>
      </c>
      <c r="G3506" s="36" t="str">
        <f>IF('TSA Input'!J3469="","",IF('TSA Input'!J3469="Yes",'TSA Input'!D3469,""))</f>
        <v/>
      </c>
      <c r="H3506" s="37" t="str">
        <f>IF('TSA Input'!K3469="","",IF('TSA Input'!J3469="Yes",'TSA Input'!G3469,""))</f>
        <v/>
      </c>
      <c r="I3506" s="37" t="str">
        <f>IF('TSA Input'!L3469="","",IF('TSA Input'!J3469="Yes",'TSA Input'!F3469,""))</f>
        <v/>
      </c>
      <c r="J3506" s="39" t="str">
        <f t="shared" si="110"/>
        <v/>
      </c>
      <c r="K3506" s="257" t="str">
        <f>IF('TSA Input'!J3469="","",IF('TSA Input'!J3469="Yes",'TSA Input'!D3469,""))</f>
        <v/>
      </c>
      <c r="L3506" s="258" t="str">
        <f>IF('TSA Input'!J3469="","",IF('TSA Input'!J3469="Yes",'TSA Input'!G3469,""))</f>
        <v/>
      </c>
      <c r="M3506" s="258" t="str">
        <f>IF('TSA Input'!J3469="","",IF('TSA Input'!J3469="Yes",'TSA Input'!F3469,""))</f>
        <v/>
      </c>
      <c r="N3506" s="39" t="str">
        <f t="shared" si="111"/>
        <v/>
      </c>
      <c r="O3506" s="149" t="s">
        <v>11</v>
      </c>
      <c r="P3506" s="148" t="s">
        <v>11</v>
      </c>
      <c r="Q3506" s="1"/>
    </row>
    <row r="3507" spans="1:17" ht="15.75" hidden="1" customHeight="1">
      <c r="A3507" s="1" t="str">
        <f t="shared" si="1"/>
        <v/>
      </c>
      <c r="B3507" s="1"/>
      <c r="C3507" s="34" t="str">
        <f>IF('TSA Input'!J3470="","",IF('TSA Input'!J3470="Yes",'TSA Input'!B3470,"Ineligible"))</f>
        <v/>
      </c>
      <c r="D3507" s="246" t="str">
        <f>IF('TSA Input'!J3470="","",IF('TSA Input'!J3470="Yes",IF('TSA Input'!W3470="","",LEFT('TSA Input'!W3470,LEN('TSA Input'!W3470)-2)),""))</f>
        <v/>
      </c>
      <c r="E3507" s="246" t="str">
        <f>IF('TSA Input'!J3470="","",IF('TSA Input'!J3470="Yes",'TSA Input'!I3470,""))</f>
        <v/>
      </c>
      <c r="F3507" s="247" t="str">
        <f>IF('TSA Input'!J3470="","",IF('TSA Input'!J3470="Yes",'TSA Input'!C3470,""))</f>
        <v/>
      </c>
      <c r="G3507" s="36" t="str">
        <f>IF('TSA Input'!J3470="","",IF('TSA Input'!J3470="Yes",'TSA Input'!D3470,""))</f>
        <v/>
      </c>
      <c r="H3507" s="37" t="str">
        <f>IF('TSA Input'!K3470="","",IF('TSA Input'!J3470="Yes",'TSA Input'!G3470,""))</f>
        <v/>
      </c>
      <c r="I3507" s="37" t="str">
        <f>IF('TSA Input'!L3470="","",IF('TSA Input'!J3470="Yes",'TSA Input'!F3470,""))</f>
        <v/>
      </c>
      <c r="J3507" s="39" t="str">
        <f t="shared" si="110"/>
        <v/>
      </c>
      <c r="K3507" s="257" t="str">
        <f>IF('TSA Input'!J3470="","",IF('TSA Input'!J3470="Yes",'TSA Input'!D3470,""))</f>
        <v/>
      </c>
      <c r="L3507" s="258" t="str">
        <f>IF('TSA Input'!J3470="","",IF('TSA Input'!J3470="Yes",'TSA Input'!G3470,""))</f>
        <v/>
      </c>
      <c r="M3507" s="258" t="str">
        <f>IF('TSA Input'!J3470="","",IF('TSA Input'!J3470="Yes",'TSA Input'!F3470,""))</f>
        <v/>
      </c>
      <c r="N3507" s="39" t="str">
        <f t="shared" si="111"/>
        <v/>
      </c>
      <c r="O3507" s="149" t="s">
        <v>11</v>
      </c>
      <c r="P3507" s="148" t="s">
        <v>11</v>
      </c>
      <c r="Q3507" s="1"/>
    </row>
    <row r="3508" spans="1:17" ht="15.75" hidden="1" customHeight="1">
      <c r="A3508" s="1" t="str">
        <f t="shared" si="1"/>
        <v/>
      </c>
      <c r="B3508" s="1"/>
      <c r="C3508" s="34" t="str">
        <f>IF('TSA Input'!J3471="","",IF('TSA Input'!J3471="Yes",'TSA Input'!B3471,"Ineligible"))</f>
        <v/>
      </c>
      <c r="D3508" s="246" t="str">
        <f>IF('TSA Input'!J3471="","",IF('TSA Input'!J3471="Yes",IF('TSA Input'!W3471="","",LEFT('TSA Input'!W3471,LEN('TSA Input'!W3471)-2)),""))</f>
        <v/>
      </c>
      <c r="E3508" s="246" t="str">
        <f>IF('TSA Input'!J3471="","",IF('TSA Input'!J3471="Yes",'TSA Input'!I3471,""))</f>
        <v/>
      </c>
      <c r="F3508" s="247" t="str">
        <f>IF('TSA Input'!J3471="","",IF('TSA Input'!J3471="Yes",'TSA Input'!C3471,""))</f>
        <v/>
      </c>
      <c r="G3508" s="36" t="str">
        <f>IF('TSA Input'!J3471="","",IF('TSA Input'!J3471="Yes",'TSA Input'!D3471,""))</f>
        <v/>
      </c>
      <c r="H3508" s="37" t="str">
        <f>IF('TSA Input'!K3471="","",IF('TSA Input'!J3471="Yes",'TSA Input'!G3471,""))</f>
        <v/>
      </c>
      <c r="I3508" s="37" t="str">
        <f>IF('TSA Input'!L3471="","",IF('TSA Input'!J3471="Yes",'TSA Input'!F3471,""))</f>
        <v/>
      </c>
      <c r="J3508" s="39" t="str">
        <f t="shared" si="110"/>
        <v/>
      </c>
      <c r="K3508" s="257" t="str">
        <f>IF('TSA Input'!J3471="","",IF('TSA Input'!J3471="Yes",'TSA Input'!D3471,""))</f>
        <v/>
      </c>
      <c r="L3508" s="258" t="str">
        <f>IF('TSA Input'!J3471="","",IF('TSA Input'!J3471="Yes",'TSA Input'!G3471,""))</f>
        <v/>
      </c>
      <c r="M3508" s="258" t="str">
        <f>IF('TSA Input'!J3471="","",IF('TSA Input'!J3471="Yes",'TSA Input'!F3471,""))</f>
        <v/>
      </c>
      <c r="N3508" s="39" t="str">
        <f t="shared" si="111"/>
        <v/>
      </c>
      <c r="O3508" s="149" t="s">
        <v>11</v>
      </c>
      <c r="P3508" s="148" t="s">
        <v>11</v>
      </c>
      <c r="Q3508" s="1"/>
    </row>
    <row r="3509" spans="1:17" ht="15.75" hidden="1" customHeight="1">
      <c r="A3509" s="1" t="str">
        <f t="shared" si="1"/>
        <v/>
      </c>
      <c r="B3509" s="1"/>
      <c r="C3509" s="34" t="str">
        <f>IF('TSA Input'!J3472="","",IF('TSA Input'!J3472="Yes",'TSA Input'!B3472,"Ineligible"))</f>
        <v/>
      </c>
      <c r="D3509" s="246" t="str">
        <f>IF('TSA Input'!J3472="","",IF('TSA Input'!J3472="Yes",IF('TSA Input'!W3472="","",LEFT('TSA Input'!W3472,LEN('TSA Input'!W3472)-2)),""))</f>
        <v/>
      </c>
      <c r="E3509" s="246" t="str">
        <f>IF('TSA Input'!J3472="","",IF('TSA Input'!J3472="Yes",'TSA Input'!I3472,""))</f>
        <v/>
      </c>
      <c r="F3509" s="247" t="str">
        <f>IF('TSA Input'!J3472="","",IF('TSA Input'!J3472="Yes",'TSA Input'!C3472,""))</f>
        <v/>
      </c>
      <c r="G3509" s="36" t="str">
        <f>IF('TSA Input'!J3472="","",IF('TSA Input'!J3472="Yes",'TSA Input'!D3472,""))</f>
        <v/>
      </c>
      <c r="H3509" s="37" t="str">
        <f>IF('TSA Input'!K3472="","",IF('TSA Input'!J3472="Yes",'TSA Input'!G3472,""))</f>
        <v/>
      </c>
      <c r="I3509" s="37" t="str">
        <f>IF('TSA Input'!L3472="","",IF('TSA Input'!J3472="Yes",'TSA Input'!F3472,""))</f>
        <v/>
      </c>
      <c r="J3509" s="39" t="str">
        <f t="shared" si="110"/>
        <v/>
      </c>
      <c r="K3509" s="257" t="str">
        <f>IF('TSA Input'!J3472="","",IF('TSA Input'!J3472="Yes",'TSA Input'!D3472,""))</f>
        <v/>
      </c>
      <c r="L3509" s="258" t="str">
        <f>IF('TSA Input'!J3472="","",IF('TSA Input'!J3472="Yes",'TSA Input'!G3472,""))</f>
        <v/>
      </c>
      <c r="M3509" s="258" t="str">
        <f>IF('TSA Input'!J3472="","",IF('TSA Input'!J3472="Yes",'TSA Input'!F3472,""))</f>
        <v/>
      </c>
      <c r="N3509" s="39" t="str">
        <f t="shared" si="111"/>
        <v/>
      </c>
      <c r="O3509" s="149" t="s">
        <v>11</v>
      </c>
      <c r="P3509" s="148" t="s">
        <v>11</v>
      </c>
      <c r="Q3509" s="1"/>
    </row>
    <row r="3510" spans="1:17" ht="15.75" hidden="1" customHeight="1">
      <c r="A3510" s="1" t="str">
        <f t="shared" si="1"/>
        <v/>
      </c>
      <c r="B3510" s="1"/>
      <c r="C3510" s="34" t="str">
        <f>IF('TSA Input'!J3473="","",IF('TSA Input'!J3473="Yes",'TSA Input'!B3473,"Ineligible"))</f>
        <v/>
      </c>
      <c r="D3510" s="246" t="str">
        <f>IF('TSA Input'!J3473="","",IF('TSA Input'!J3473="Yes",IF('TSA Input'!W3473="","",LEFT('TSA Input'!W3473,LEN('TSA Input'!W3473)-2)),""))</f>
        <v/>
      </c>
      <c r="E3510" s="246" t="str">
        <f>IF('TSA Input'!J3473="","",IF('TSA Input'!J3473="Yes",'TSA Input'!I3473,""))</f>
        <v/>
      </c>
      <c r="F3510" s="247" t="str">
        <f>IF('TSA Input'!J3473="","",IF('TSA Input'!J3473="Yes",'TSA Input'!C3473,""))</f>
        <v/>
      </c>
      <c r="G3510" s="36" t="str">
        <f>IF('TSA Input'!J3473="","",IF('TSA Input'!J3473="Yes",'TSA Input'!D3473,""))</f>
        <v/>
      </c>
      <c r="H3510" s="37" t="str">
        <f>IF('TSA Input'!K3473="","",IF('TSA Input'!J3473="Yes",'TSA Input'!G3473,""))</f>
        <v/>
      </c>
      <c r="I3510" s="37" t="str">
        <f>IF('TSA Input'!L3473="","",IF('TSA Input'!J3473="Yes",'TSA Input'!F3473,""))</f>
        <v/>
      </c>
      <c r="J3510" s="39" t="str">
        <f t="shared" si="110"/>
        <v/>
      </c>
      <c r="K3510" s="257" t="str">
        <f>IF('TSA Input'!J3473="","",IF('TSA Input'!J3473="Yes",'TSA Input'!D3473,""))</f>
        <v/>
      </c>
      <c r="L3510" s="258" t="str">
        <f>IF('TSA Input'!J3473="","",IF('TSA Input'!J3473="Yes",'TSA Input'!G3473,""))</f>
        <v/>
      </c>
      <c r="M3510" s="258" t="str">
        <f>IF('TSA Input'!J3473="","",IF('TSA Input'!J3473="Yes",'TSA Input'!F3473,""))</f>
        <v/>
      </c>
      <c r="N3510" s="39" t="str">
        <f t="shared" si="111"/>
        <v/>
      </c>
      <c r="O3510" s="149" t="s">
        <v>11</v>
      </c>
      <c r="P3510" s="148" t="s">
        <v>11</v>
      </c>
      <c r="Q3510" s="1"/>
    </row>
    <row r="3511" spans="1:17" ht="15.75" hidden="1" customHeight="1">
      <c r="A3511" s="1" t="str">
        <f t="shared" si="1"/>
        <v/>
      </c>
      <c r="B3511" s="1"/>
      <c r="C3511" s="34" t="str">
        <f>IF('TSA Input'!J3474="","",IF('TSA Input'!J3474="Yes",'TSA Input'!B3474,"Ineligible"))</f>
        <v/>
      </c>
      <c r="D3511" s="246" t="str">
        <f>IF('TSA Input'!J3474="","",IF('TSA Input'!J3474="Yes",IF('TSA Input'!W3474="","",LEFT('TSA Input'!W3474,LEN('TSA Input'!W3474)-2)),""))</f>
        <v/>
      </c>
      <c r="E3511" s="246" t="str">
        <f>IF('TSA Input'!J3474="","",IF('TSA Input'!J3474="Yes",'TSA Input'!I3474,""))</f>
        <v/>
      </c>
      <c r="F3511" s="247" t="str">
        <f>IF('TSA Input'!J3474="","",IF('TSA Input'!J3474="Yes",'TSA Input'!C3474,""))</f>
        <v/>
      </c>
      <c r="G3511" s="36" t="str">
        <f>IF('TSA Input'!J3474="","",IF('TSA Input'!J3474="Yes",'TSA Input'!D3474,""))</f>
        <v/>
      </c>
      <c r="H3511" s="37" t="str">
        <f>IF('TSA Input'!K3474="","",IF('TSA Input'!J3474="Yes",'TSA Input'!G3474,""))</f>
        <v/>
      </c>
      <c r="I3511" s="37" t="str">
        <f>IF('TSA Input'!L3474="","",IF('TSA Input'!J3474="Yes",'TSA Input'!F3474,""))</f>
        <v/>
      </c>
      <c r="J3511" s="39" t="str">
        <f t="shared" si="110"/>
        <v/>
      </c>
      <c r="K3511" s="257" t="str">
        <f>IF('TSA Input'!J3474="","",IF('TSA Input'!J3474="Yes",'TSA Input'!D3474,""))</f>
        <v/>
      </c>
      <c r="L3511" s="258" t="str">
        <f>IF('TSA Input'!J3474="","",IF('TSA Input'!J3474="Yes",'TSA Input'!G3474,""))</f>
        <v/>
      </c>
      <c r="M3511" s="258" t="str">
        <f>IF('TSA Input'!J3474="","",IF('TSA Input'!J3474="Yes",'TSA Input'!F3474,""))</f>
        <v/>
      </c>
      <c r="N3511" s="39" t="str">
        <f t="shared" si="111"/>
        <v/>
      </c>
      <c r="O3511" s="149" t="s">
        <v>11</v>
      </c>
      <c r="P3511" s="148" t="s">
        <v>11</v>
      </c>
      <c r="Q3511" s="1"/>
    </row>
    <row r="3512" spans="1:17" ht="15.75" hidden="1" customHeight="1">
      <c r="A3512" s="1" t="str">
        <f t="shared" si="1"/>
        <v/>
      </c>
      <c r="B3512" s="1"/>
      <c r="C3512" s="34" t="str">
        <f>IF('TSA Input'!J3475="","",IF('TSA Input'!J3475="Yes",'TSA Input'!B3475,"Ineligible"))</f>
        <v/>
      </c>
      <c r="D3512" s="246" t="str">
        <f>IF('TSA Input'!J3475="","",IF('TSA Input'!J3475="Yes",IF('TSA Input'!W3475="","",LEFT('TSA Input'!W3475,LEN('TSA Input'!W3475)-2)),""))</f>
        <v/>
      </c>
      <c r="E3512" s="246" t="str">
        <f>IF('TSA Input'!J3475="","",IF('TSA Input'!J3475="Yes",'TSA Input'!I3475,""))</f>
        <v/>
      </c>
      <c r="F3512" s="247" t="str">
        <f>IF('TSA Input'!J3475="","",IF('TSA Input'!J3475="Yes",'TSA Input'!C3475,""))</f>
        <v/>
      </c>
      <c r="G3512" s="36" t="str">
        <f>IF('TSA Input'!J3475="","",IF('TSA Input'!J3475="Yes",'TSA Input'!D3475,""))</f>
        <v/>
      </c>
      <c r="H3512" s="37" t="str">
        <f>IF('TSA Input'!K3475="","",IF('TSA Input'!J3475="Yes",'TSA Input'!G3475,""))</f>
        <v/>
      </c>
      <c r="I3512" s="37" t="str">
        <f>IF('TSA Input'!L3475="","",IF('TSA Input'!J3475="Yes",'TSA Input'!F3475,""))</f>
        <v/>
      </c>
      <c r="J3512" s="39" t="str">
        <f t="shared" si="110"/>
        <v/>
      </c>
      <c r="K3512" s="257" t="str">
        <f>IF('TSA Input'!J3475="","",IF('TSA Input'!J3475="Yes",'TSA Input'!D3475,""))</f>
        <v/>
      </c>
      <c r="L3512" s="258" t="str">
        <f>IF('TSA Input'!J3475="","",IF('TSA Input'!J3475="Yes",'TSA Input'!G3475,""))</f>
        <v/>
      </c>
      <c r="M3512" s="258" t="str">
        <f>IF('TSA Input'!J3475="","",IF('TSA Input'!J3475="Yes",'TSA Input'!F3475,""))</f>
        <v/>
      </c>
      <c r="N3512" s="39" t="str">
        <f t="shared" si="111"/>
        <v/>
      </c>
      <c r="O3512" s="149" t="s">
        <v>11</v>
      </c>
      <c r="P3512" s="148" t="s">
        <v>11</v>
      </c>
      <c r="Q3512" s="1"/>
    </row>
    <row r="3513" spans="1:17" ht="15.75" hidden="1" customHeight="1">
      <c r="A3513" s="1" t="str">
        <f t="shared" si="1"/>
        <v/>
      </c>
      <c r="B3513" s="1"/>
      <c r="C3513" s="34" t="str">
        <f>IF('TSA Input'!J3476="","",IF('TSA Input'!J3476="Yes",'TSA Input'!B3476,"Ineligible"))</f>
        <v/>
      </c>
      <c r="D3513" s="246" t="str">
        <f>IF('TSA Input'!J3476="","",IF('TSA Input'!J3476="Yes",IF('TSA Input'!W3476="","",LEFT('TSA Input'!W3476,LEN('TSA Input'!W3476)-2)),""))</f>
        <v/>
      </c>
      <c r="E3513" s="246" t="str">
        <f>IF('TSA Input'!J3476="","",IF('TSA Input'!J3476="Yes",'TSA Input'!I3476,""))</f>
        <v/>
      </c>
      <c r="F3513" s="247" t="str">
        <f>IF('TSA Input'!J3476="","",IF('TSA Input'!J3476="Yes",'TSA Input'!C3476,""))</f>
        <v/>
      </c>
      <c r="G3513" s="36" t="str">
        <f>IF('TSA Input'!J3476="","",IF('TSA Input'!J3476="Yes",'TSA Input'!D3476,""))</f>
        <v/>
      </c>
      <c r="H3513" s="37" t="str">
        <f>IF('TSA Input'!K3476="","",IF('TSA Input'!J3476="Yes",'TSA Input'!G3476,""))</f>
        <v/>
      </c>
      <c r="I3513" s="37" t="str">
        <f>IF('TSA Input'!L3476="","",IF('TSA Input'!J3476="Yes",'TSA Input'!F3476,""))</f>
        <v/>
      </c>
      <c r="J3513" s="39" t="str">
        <f t="shared" si="110"/>
        <v/>
      </c>
      <c r="K3513" s="257" t="str">
        <f>IF('TSA Input'!J3476="","",IF('TSA Input'!J3476="Yes",'TSA Input'!D3476,""))</f>
        <v/>
      </c>
      <c r="L3513" s="258" t="str">
        <f>IF('TSA Input'!J3476="","",IF('TSA Input'!J3476="Yes",'TSA Input'!G3476,""))</f>
        <v/>
      </c>
      <c r="M3513" s="258" t="str">
        <f>IF('TSA Input'!J3476="","",IF('TSA Input'!J3476="Yes",'TSA Input'!F3476,""))</f>
        <v/>
      </c>
      <c r="N3513" s="39" t="str">
        <f t="shared" si="111"/>
        <v/>
      </c>
      <c r="O3513" s="149" t="s">
        <v>11</v>
      </c>
      <c r="P3513" s="148" t="s">
        <v>11</v>
      </c>
      <c r="Q3513" s="1"/>
    </row>
    <row r="3514" spans="1:17" ht="15.75" hidden="1" customHeight="1">
      <c r="A3514" s="1" t="str">
        <f t="shared" si="1"/>
        <v/>
      </c>
      <c r="B3514" s="1"/>
      <c r="C3514" s="34" t="str">
        <f>IF('TSA Input'!J3477="","",IF('TSA Input'!J3477="Yes",'TSA Input'!B3477,"Ineligible"))</f>
        <v/>
      </c>
      <c r="D3514" s="246" t="str">
        <f>IF('TSA Input'!J3477="","",IF('TSA Input'!J3477="Yes",IF('TSA Input'!W3477="","",LEFT('TSA Input'!W3477,LEN('TSA Input'!W3477)-2)),""))</f>
        <v/>
      </c>
      <c r="E3514" s="246" t="str">
        <f>IF('TSA Input'!J3477="","",IF('TSA Input'!J3477="Yes",'TSA Input'!I3477,""))</f>
        <v/>
      </c>
      <c r="F3514" s="247" t="str">
        <f>IF('TSA Input'!J3477="","",IF('TSA Input'!J3477="Yes",'TSA Input'!C3477,""))</f>
        <v/>
      </c>
      <c r="G3514" s="36" t="str">
        <f>IF('TSA Input'!J3477="","",IF('TSA Input'!J3477="Yes",'TSA Input'!D3477,""))</f>
        <v/>
      </c>
      <c r="H3514" s="37" t="str">
        <f>IF('TSA Input'!K3477="","",IF('TSA Input'!J3477="Yes",'TSA Input'!G3477,""))</f>
        <v/>
      </c>
      <c r="I3514" s="37" t="str">
        <f>IF('TSA Input'!L3477="","",IF('TSA Input'!J3477="Yes",'TSA Input'!F3477,""))</f>
        <v/>
      </c>
      <c r="J3514" s="39" t="str">
        <f t="shared" si="110"/>
        <v/>
      </c>
      <c r="K3514" s="257" t="str">
        <f>IF('TSA Input'!J3477="","",IF('TSA Input'!J3477="Yes",'TSA Input'!D3477,""))</f>
        <v/>
      </c>
      <c r="L3514" s="258" t="str">
        <f>IF('TSA Input'!J3477="","",IF('TSA Input'!J3477="Yes",'TSA Input'!G3477,""))</f>
        <v/>
      </c>
      <c r="M3514" s="258" t="str">
        <f>IF('TSA Input'!J3477="","",IF('TSA Input'!J3477="Yes",'TSA Input'!F3477,""))</f>
        <v/>
      </c>
      <c r="N3514" s="39" t="str">
        <f t="shared" si="111"/>
        <v/>
      </c>
      <c r="O3514" s="149" t="s">
        <v>11</v>
      </c>
      <c r="P3514" s="148" t="s">
        <v>11</v>
      </c>
      <c r="Q3514" s="1"/>
    </row>
    <row r="3515" spans="1:17" ht="15.75" hidden="1" customHeight="1">
      <c r="A3515" s="1" t="str">
        <f t="shared" si="1"/>
        <v/>
      </c>
      <c r="B3515" s="1"/>
      <c r="C3515" s="34" t="str">
        <f>IF('TSA Input'!J3478="","",IF('TSA Input'!J3478="Yes",'TSA Input'!B3478,"Ineligible"))</f>
        <v/>
      </c>
      <c r="D3515" s="246" t="str">
        <f>IF('TSA Input'!J3478="","",IF('TSA Input'!J3478="Yes",IF('TSA Input'!W3478="","",LEFT('TSA Input'!W3478,LEN('TSA Input'!W3478)-2)),""))</f>
        <v/>
      </c>
      <c r="E3515" s="246" t="str">
        <f>IF('TSA Input'!J3478="","",IF('TSA Input'!J3478="Yes",'TSA Input'!I3478,""))</f>
        <v/>
      </c>
      <c r="F3515" s="247" t="str">
        <f>IF('TSA Input'!J3478="","",IF('TSA Input'!J3478="Yes",'TSA Input'!C3478,""))</f>
        <v/>
      </c>
      <c r="G3515" s="36" t="str">
        <f>IF('TSA Input'!J3478="","",IF('TSA Input'!J3478="Yes",'TSA Input'!D3478,""))</f>
        <v/>
      </c>
      <c r="H3515" s="37" t="str">
        <f>IF('TSA Input'!K3478="","",IF('TSA Input'!J3478="Yes",'TSA Input'!G3478,""))</f>
        <v/>
      </c>
      <c r="I3515" s="37" t="str">
        <f>IF('TSA Input'!L3478="","",IF('TSA Input'!J3478="Yes",'TSA Input'!F3478,""))</f>
        <v/>
      </c>
      <c r="J3515" s="39" t="str">
        <f t="shared" si="110"/>
        <v/>
      </c>
      <c r="K3515" s="257" t="str">
        <f>IF('TSA Input'!J3478="","",IF('TSA Input'!J3478="Yes",'TSA Input'!D3478,""))</f>
        <v/>
      </c>
      <c r="L3515" s="258" t="str">
        <f>IF('TSA Input'!J3478="","",IF('TSA Input'!J3478="Yes",'TSA Input'!G3478,""))</f>
        <v/>
      </c>
      <c r="M3515" s="258" t="str">
        <f>IF('TSA Input'!J3478="","",IF('TSA Input'!J3478="Yes",'TSA Input'!F3478,""))</f>
        <v/>
      </c>
      <c r="N3515" s="39" t="str">
        <f t="shared" si="111"/>
        <v/>
      </c>
      <c r="O3515" s="149" t="s">
        <v>11</v>
      </c>
      <c r="P3515" s="148" t="s">
        <v>11</v>
      </c>
      <c r="Q3515" s="1"/>
    </row>
    <row r="3516" spans="1:17" ht="15.75" hidden="1" customHeight="1">
      <c r="A3516" s="1" t="str">
        <f t="shared" si="1"/>
        <v/>
      </c>
      <c r="B3516" s="1"/>
      <c r="C3516" s="34" t="str">
        <f>IF('TSA Input'!J3479="","",IF('TSA Input'!J3479="Yes",'TSA Input'!B3479,"Ineligible"))</f>
        <v/>
      </c>
      <c r="D3516" s="246" t="str">
        <f>IF('TSA Input'!J3479="","",IF('TSA Input'!J3479="Yes",IF('TSA Input'!W3479="","",LEFT('TSA Input'!W3479,LEN('TSA Input'!W3479)-2)),""))</f>
        <v/>
      </c>
      <c r="E3516" s="246" t="str">
        <f>IF('TSA Input'!J3479="","",IF('TSA Input'!J3479="Yes",'TSA Input'!I3479,""))</f>
        <v/>
      </c>
      <c r="F3516" s="247" t="str">
        <f>IF('TSA Input'!J3479="","",IF('TSA Input'!J3479="Yes",'TSA Input'!C3479,""))</f>
        <v/>
      </c>
      <c r="G3516" s="36" t="str">
        <f>IF('TSA Input'!J3479="","",IF('TSA Input'!J3479="Yes",'TSA Input'!D3479,""))</f>
        <v/>
      </c>
      <c r="H3516" s="37" t="str">
        <f>IF('TSA Input'!K3479="","",IF('TSA Input'!J3479="Yes",'TSA Input'!G3479,""))</f>
        <v/>
      </c>
      <c r="I3516" s="37" t="str">
        <f>IF('TSA Input'!L3479="","",IF('TSA Input'!J3479="Yes",'TSA Input'!F3479,""))</f>
        <v/>
      </c>
      <c r="J3516" s="39" t="str">
        <f t="shared" si="110"/>
        <v/>
      </c>
      <c r="K3516" s="257" t="str">
        <f>IF('TSA Input'!J3479="","",IF('TSA Input'!J3479="Yes",'TSA Input'!D3479,""))</f>
        <v/>
      </c>
      <c r="L3516" s="258" t="str">
        <f>IF('TSA Input'!J3479="","",IF('TSA Input'!J3479="Yes",'TSA Input'!G3479,""))</f>
        <v/>
      </c>
      <c r="M3516" s="258" t="str">
        <f>IF('TSA Input'!J3479="","",IF('TSA Input'!J3479="Yes",'TSA Input'!F3479,""))</f>
        <v/>
      </c>
      <c r="N3516" s="39" t="str">
        <f t="shared" si="111"/>
        <v/>
      </c>
      <c r="O3516" s="149" t="s">
        <v>11</v>
      </c>
      <c r="P3516" s="148" t="s">
        <v>11</v>
      </c>
      <c r="Q3516" s="1"/>
    </row>
    <row r="3517" spans="1:17" ht="15.75" hidden="1" customHeight="1">
      <c r="A3517" s="1" t="str">
        <f t="shared" si="1"/>
        <v/>
      </c>
      <c r="B3517" s="1"/>
      <c r="C3517" s="34" t="str">
        <f>IF('TSA Input'!J3480="","",IF('TSA Input'!J3480="Yes",'TSA Input'!B3480,"Ineligible"))</f>
        <v/>
      </c>
      <c r="D3517" s="246" t="str">
        <f>IF('TSA Input'!J3480="","",IF('TSA Input'!J3480="Yes",IF('TSA Input'!W3480="","",LEFT('TSA Input'!W3480,LEN('TSA Input'!W3480)-2)),""))</f>
        <v/>
      </c>
      <c r="E3517" s="246" t="str">
        <f>IF('TSA Input'!J3480="","",IF('TSA Input'!J3480="Yes",'TSA Input'!I3480,""))</f>
        <v/>
      </c>
      <c r="F3517" s="247" t="str">
        <f>IF('TSA Input'!J3480="","",IF('TSA Input'!J3480="Yes",'TSA Input'!C3480,""))</f>
        <v/>
      </c>
      <c r="G3517" s="36" t="str">
        <f>IF('TSA Input'!J3480="","",IF('TSA Input'!J3480="Yes",'TSA Input'!D3480,""))</f>
        <v/>
      </c>
      <c r="H3517" s="37" t="str">
        <f>IF('TSA Input'!K3480="","",IF('TSA Input'!J3480="Yes",'TSA Input'!G3480,""))</f>
        <v/>
      </c>
      <c r="I3517" s="37" t="str">
        <f>IF('TSA Input'!L3480="","",IF('TSA Input'!J3480="Yes",'TSA Input'!F3480,""))</f>
        <v/>
      </c>
      <c r="J3517" s="39" t="str">
        <f t="shared" si="110"/>
        <v/>
      </c>
      <c r="K3517" s="257" t="str">
        <f>IF('TSA Input'!J3480="","",IF('TSA Input'!J3480="Yes",'TSA Input'!D3480,""))</f>
        <v/>
      </c>
      <c r="L3517" s="258" t="str">
        <f>IF('TSA Input'!J3480="","",IF('TSA Input'!J3480="Yes",'TSA Input'!G3480,""))</f>
        <v/>
      </c>
      <c r="M3517" s="258" t="str">
        <f>IF('TSA Input'!J3480="","",IF('TSA Input'!J3480="Yes",'TSA Input'!F3480,""))</f>
        <v/>
      </c>
      <c r="N3517" s="39" t="str">
        <f t="shared" si="111"/>
        <v/>
      </c>
      <c r="O3517" s="149" t="s">
        <v>11</v>
      </c>
      <c r="P3517" s="148" t="s">
        <v>11</v>
      </c>
      <c r="Q3517" s="1"/>
    </row>
    <row r="3518" spans="1:17" ht="15.75" hidden="1" customHeight="1">
      <c r="A3518" s="1" t="str">
        <f t="shared" si="1"/>
        <v/>
      </c>
      <c r="B3518" s="1"/>
      <c r="C3518" s="34" t="str">
        <f>IF('TSA Input'!J3481="","",IF('TSA Input'!J3481="Yes",'TSA Input'!B3481,"Ineligible"))</f>
        <v/>
      </c>
      <c r="D3518" s="246" t="str">
        <f>IF('TSA Input'!J3481="","",IF('TSA Input'!J3481="Yes",IF('TSA Input'!W3481="","",LEFT('TSA Input'!W3481,LEN('TSA Input'!W3481)-2)),""))</f>
        <v/>
      </c>
      <c r="E3518" s="246" t="str">
        <f>IF('TSA Input'!J3481="","",IF('TSA Input'!J3481="Yes",'TSA Input'!I3481,""))</f>
        <v/>
      </c>
      <c r="F3518" s="247" t="str">
        <f>IF('TSA Input'!J3481="","",IF('TSA Input'!J3481="Yes",'TSA Input'!C3481,""))</f>
        <v/>
      </c>
      <c r="G3518" s="36" t="str">
        <f>IF('TSA Input'!J3481="","",IF('TSA Input'!J3481="Yes",'TSA Input'!D3481,""))</f>
        <v/>
      </c>
      <c r="H3518" s="37" t="str">
        <f>IF('TSA Input'!K3481="","",IF('TSA Input'!J3481="Yes",'TSA Input'!G3481,""))</f>
        <v/>
      </c>
      <c r="I3518" s="37" t="str">
        <f>IF('TSA Input'!L3481="","",IF('TSA Input'!J3481="Yes",'TSA Input'!F3481,""))</f>
        <v/>
      </c>
      <c r="J3518" s="39" t="str">
        <f t="shared" si="110"/>
        <v/>
      </c>
      <c r="K3518" s="257" t="str">
        <f>IF('TSA Input'!J3481="","",IF('TSA Input'!J3481="Yes",'TSA Input'!D3481,""))</f>
        <v/>
      </c>
      <c r="L3518" s="258" t="str">
        <f>IF('TSA Input'!J3481="","",IF('TSA Input'!J3481="Yes",'TSA Input'!G3481,""))</f>
        <v/>
      </c>
      <c r="M3518" s="258" t="str">
        <f>IF('TSA Input'!J3481="","",IF('TSA Input'!J3481="Yes",'TSA Input'!F3481,""))</f>
        <v/>
      </c>
      <c r="N3518" s="39" t="str">
        <f t="shared" si="111"/>
        <v/>
      </c>
      <c r="O3518" s="149" t="s">
        <v>11</v>
      </c>
      <c r="P3518" s="148" t="s">
        <v>11</v>
      </c>
      <c r="Q3518" s="1"/>
    </row>
    <row r="3519" spans="1:17" ht="15.75" hidden="1" customHeight="1">
      <c r="A3519" s="1" t="str">
        <f t="shared" si="1"/>
        <v/>
      </c>
      <c r="B3519" s="1"/>
      <c r="C3519" s="34" t="str">
        <f>IF('TSA Input'!J3482="","",IF('TSA Input'!J3482="Yes",'TSA Input'!B3482,"Ineligible"))</f>
        <v/>
      </c>
      <c r="D3519" s="246" t="str">
        <f>IF('TSA Input'!J3482="","",IF('TSA Input'!J3482="Yes",IF('TSA Input'!W3482="","",LEFT('TSA Input'!W3482,LEN('TSA Input'!W3482)-2)),""))</f>
        <v/>
      </c>
      <c r="E3519" s="246" t="str">
        <f>IF('TSA Input'!J3482="","",IF('TSA Input'!J3482="Yes",'TSA Input'!I3482,""))</f>
        <v/>
      </c>
      <c r="F3519" s="247" t="str">
        <f>IF('TSA Input'!J3482="","",IF('TSA Input'!J3482="Yes",'TSA Input'!C3482,""))</f>
        <v/>
      </c>
      <c r="G3519" s="36" t="str">
        <f>IF('TSA Input'!J3482="","",IF('TSA Input'!J3482="Yes",'TSA Input'!D3482,""))</f>
        <v/>
      </c>
      <c r="H3519" s="37" t="str">
        <f>IF('TSA Input'!K3482="","",IF('TSA Input'!J3482="Yes",'TSA Input'!G3482,""))</f>
        <v/>
      </c>
      <c r="I3519" s="37" t="str">
        <f>IF('TSA Input'!L3482="","",IF('TSA Input'!J3482="Yes",'TSA Input'!F3482,""))</f>
        <v/>
      </c>
      <c r="J3519" s="39" t="str">
        <f t="shared" si="110"/>
        <v/>
      </c>
      <c r="K3519" s="257" t="str">
        <f>IF('TSA Input'!J3482="","",IF('TSA Input'!J3482="Yes",'TSA Input'!D3482,""))</f>
        <v/>
      </c>
      <c r="L3519" s="258" t="str">
        <f>IF('TSA Input'!J3482="","",IF('TSA Input'!J3482="Yes",'TSA Input'!G3482,""))</f>
        <v/>
      </c>
      <c r="M3519" s="258" t="str">
        <f>IF('TSA Input'!J3482="","",IF('TSA Input'!J3482="Yes",'TSA Input'!F3482,""))</f>
        <v/>
      </c>
      <c r="N3519" s="39" t="str">
        <f t="shared" si="111"/>
        <v/>
      </c>
      <c r="O3519" s="149" t="s">
        <v>11</v>
      </c>
      <c r="P3519" s="148" t="s">
        <v>11</v>
      </c>
      <c r="Q3519" s="1"/>
    </row>
    <row r="3520" spans="1:17" ht="15.75" hidden="1" customHeight="1">
      <c r="A3520" s="1" t="str">
        <f t="shared" si="1"/>
        <v/>
      </c>
      <c r="B3520" s="1"/>
      <c r="C3520" s="34" t="str">
        <f>IF('TSA Input'!J3483="","",IF('TSA Input'!J3483="Yes",'TSA Input'!B3483,"Ineligible"))</f>
        <v/>
      </c>
      <c r="D3520" s="246" t="str">
        <f>IF('TSA Input'!J3483="","",IF('TSA Input'!J3483="Yes",IF('TSA Input'!W3483="","",LEFT('TSA Input'!W3483,LEN('TSA Input'!W3483)-2)),""))</f>
        <v/>
      </c>
      <c r="E3520" s="246" t="str">
        <f>IF('TSA Input'!J3483="","",IF('TSA Input'!J3483="Yes",'TSA Input'!I3483,""))</f>
        <v/>
      </c>
      <c r="F3520" s="247" t="str">
        <f>IF('TSA Input'!J3483="","",IF('TSA Input'!J3483="Yes",'TSA Input'!C3483,""))</f>
        <v/>
      </c>
      <c r="G3520" s="36" t="str">
        <f>IF('TSA Input'!J3483="","",IF('TSA Input'!J3483="Yes",'TSA Input'!D3483,""))</f>
        <v/>
      </c>
      <c r="H3520" s="37" t="str">
        <f>IF('TSA Input'!K3483="","",IF('TSA Input'!J3483="Yes",'TSA Input'!G3483,""))</f>
        <v/>
      </c>
      <c r="I3520" s="37" t="str">
        <f>IF('TSA Input'!L3483="","",IF('TSA Input'!J3483="Yes",'TSA Input'!F3483,""))</f>
        <v/>
      </c>
      <c r="J3520" s="39" t="str">
        <f t="shared" si="110"/>
        <v/>
      </c>
      <c r="K3520" s="257" t="str">
        <f>IF('TSA Input'!J3483="","",IF('TSA Input'!J3483="Yes",'TSA Input'!D3483,""))</f>
        <v/>
      </c>
      <c r="L3520" s="258" t="str">
        <f>IF('TSA Input'!J3483="","",IF('TSA Input'!J3483="Yes",'TSA Input'!G3483,""))</f>
        <v/>
      </c>
      <c r="M3520" s="258" t="str">
        <f>IF('TSA Input'!J3483="","",IF('TSA Input'!J3483="Yes",'TSA Input'!F3483,""))</f>
        <v/>
      </c>
      <c r="N3520" s="39" t="str">
        <f t="shared" si="111"/>
        <v/>
      </c>
      <c r="O3520" s="149" t="s">
        <v>11</v>
      </c>
      <c r="P3520" s="148" t="s">
        <v>11</v>
      </c>
      <c r="Q3520" s="1"/>
    </row>
    <row r="3521" spans="1:17" ht="15.75" hidden="1" customHeight="1">
      <c r="A3521" s="1" t="str">
        <f t="shared" si="1"/>
        <v/>
      </c>
      <c r="B3521" s="1"/>
      <c r="C3521" s="34" t="str">
        <f>IF('TSA Input'!J3484="","",IF('TSA Input'!J3484="Yes",'TSA Input'!B3484,"Ineligible"))</f>
        <v/>
      </c>
      <c r="D3521" s="246" t="str">
        <f>IF('TSA Input'!J3484="","",IF('TSA Input'!J3484="Yes",IF('TSA Input'!W3484="","",LEFT('TSA Input'!W3484,LEN('TSA Input'!W3484)-2)),""))</f>
        <v/>
      </c>
      <c r="E3521" s="246" t="str">
        <f>IF('TSA Input'!J3484="","",IF('TSA Input'!J3484="Yes",'TSA Input'!I3484,""))</f>
        <v/>
      </c>
      <c r="F3521" s="247" t="str">
        <f>IF('TSA Input'!J3484="","",IF('TSA Input'!J3484="Yes",'TSA Input'!C3484,""))</f>
        <v/>
      </c>
      <c r="G3521" s="36" t="str">
        <f>IF('TSA Input'!J3484="","",IF('TSA Input'!J3484="Yes",'TSA Input'!D3484,""))</f>
        <v/>
      </c>
      <c r="H3521" s="37" t="str">
        <f>IF('TSA Input'!K3484="","",IF('TSA Input'!J3484="Yes",'TSA Input'!G3484,""))</f>
        <v/>
      </c>
      <c r="I3521" s="37" t="str">
        <f>IF('TSA Input'!L3484="","",IF('TSA Input'!J3484="Yes",'TSA Input'!F3484,""))</f>
        <v/>
      </c>
      <c r="J3521" s="39" t="str">
        <f t="shared" si="110"/>
        <v/>
      </c>
      <c r="K3521" s="257" t="str">
        <f>IF('TSA Input'!J3484="","",IF('TSA Input'!J3484="Yes",'TSA Input'!D3484,""))</f>
        <v/>
      </c>
      <c r="L3521" s="258" t="str">
        <f>IF('TSA Input'!J3484="","",IF('TSA Input'!J3484="Yes",'TSA Input'!G3484,""))</f>
        <v/>
      </c>
      <c r="M3521" s="258" t="str">
        <f>IF('TSA Input'!J3484="","",IF('TSA Input'!J3484="Yes",'TSA Input'!F3484,""))</f>
        <v/>
      </c>
      <c r="N3521" s="39" t="str">
        <f t="shared" si="111"/>
        <v/>
      </c>
      <c r="O3521" s="149" t="s">
        <v>11</v>
      </c>
      <c r="P3521" s="148" t="s">
        <v>11</v>
      </c>
      <c r="Q3521" s="1"/>
    </row>
    <row r="3522" spans="1:17" ht="15.75" hidden="1" customHeight="1">
      <c r="A3522" s="1" t="str">
        <f t="shared" si="1"/>
        <v/>
      </c>
      <c r="B3522" s="1"/>
      <c r="C3522" s="34" t="str">
        <f>IF('TSA Input'!J3485="","",IF('TSA Input'!J3485="Yes",'TSA Input'!B3485,"Ineligible"))</f>
        <v/>
      </c>
      <c r="D3522" s="246" t="str">
        <f>IF('TSA Input'!J3485="","",IF('TSA Input'!J3485="Yes",IF('TSA Input'!W3485="","",LEFT('TSA Input'!W3485,LEN('TSA Input'!W3485)-2)),""))</f>
        <v/>
      </c>
      <c r="E3522" s="246" t="str">
        <f>IF('TSA Input'!J3485="","",IF('TSA Input'!J3485="Yes",'TSA Input'!I3485,""))</f>
        <v/>
      </c>
      <c r="F3522" s="247" t="str">
        <f>IF('TSA Input'!J3485="","",IF('TSA Input'!J3485="Yes",'TSA Input'!C3485,""))</f>
        <v/>
      </c>
      <c r="G3522" s="36" t="str">
        <f>IF('TSA Input'!J3485="","",IF('TSA Input'!J3485="Yes",'TSA Input'!D3485,""))</f>
        <v/>
      </c>
      <c r="H3522" s="37" t="str">
        <f>IF('TSA Input'!K3485="","",IF('TSA Input'!J3485="Yes",'TSA Input'!G3485,""))</f>
        <v/>
      </c>
      <c r="I3522" s="37" t="str">
        <f>IF('TSA Input'!L3485="","",IF('TSA Input'!J3485="Yes",'TSA Input'!F3485,""))</f>
        <v/>
      </c>
      <c r="J3522" s="39" t="str">
        <f t="shared" si="110"/>
        <v/>
      </c>
      <c r="K3522" s="257" t="str">
        <f>IF('TSA Input'!J3485="","",IF('TSA Input'!J3485="Yes",'TSA Input'!D3485,""))</f>
        <v/>
      </c>
      <c r="L3522" s="258" t="str">
        <f>IF('TSA Input'!J3485="","",IF('TSA Input'!J3485="Yes",'TSA Input'!G3485,""))</f>
        <v/>
      </c>
      <c r="M3522" s="258" t="str">
        <f>IF('TSA Input'!J3485="","",IF('TSA Input'!J3485="Yes",'TSA Input'!F3485,""))</f>
        <v/>
      </c>
      <c r="N3522" s="39" t="str">
        <f t="shared" si="111"/>
        <v/>
      </c>
      <c r="O3522" s="149" t="s">
        <v>11</v>
      </c>
      <c r="P3522" s="148" t="s">
        <v>11</v>
      </c>
      <c r="Q3522" s="1"/>
    </row>
    <row r="3523" spans="1:17" ht="15.75" hidden="1" customHeight="1">
      <c r="A3523" s="1" t="str">
        <f t="shared" si="1"/>
        <v/>
      </c>
      <c r="B3523" s="1"/>
      <c r="C3523" s="34" t="str">
        <f>IF('TSA Input'!J3486="","",IF('TSA Input'!J3486="Yes",'TSA Input'!B3486,"Ineligible"))</f>
        <v/>
      </c>
      <c r="D3523" s="246" t="str">
        <f>IF('TSA Input'!J3486="","",IF('TSA Input'!J3486="Yes",IF('TSA Input'!W3486="","",LEFT('TSA Input'!W3486,LEN('TSA Input'!W3486)-2)),""))</f>
        <v/>
      </c>
      <c r="E3523" s="246" t="str">
        <f>IF('TSA Input'!J3486="","",IF('TSA Input'!J3486="Yes",'TSA Input'!I3486,""))</f>
        <v/>
      </c>
      <c r="F3523" s="247" t="str">
        <f>IF('TSA Input'!J3486="","",IF('TSA Input'!J3486="Yes",'TSA Input'!C3486,""))</f>
        <v/>
      </c>
      <c r="G3523" s="36" t="str">
        <f>IF('TSA Input'!J3486="","",IF('TSA Input'!J3486="Yes",'TSA Input'!D3486,""))</f>
        <v/>
      </c>
      <c r="H3523" s="37" t="str">
        <f>IF('TSA Input'!K3486="","",IF('TSA Input'!J3486="Yes",'TSA Input'!G3486,""))</f>
        <v/>
      </c>
      <c r="I3523" s="37" t="str">
        <f>IF('TSA Input'!L3486="","",IF('TSA Input'!J3486="Yes",'TSA Input'!F3486,""))</f>
        <v/>
      </c>
      <c r="J3523" s="39" t="str">
        <f t="shared" si="110"/>
        <v/>
      </c>
      <c r="K3523" s="257" t="str">
        <f>IF('TSA Input'!J3486="","",IF('TSA Input'!J3486="Yes",'TSA Input'!D3486,""))</f>
        <v/>
      </c>
      <c r="L3523" s="258" t="str">
        <f>IF('TSA Input'!J3486="","",IF('TSA Input'!J3486="Yes",'TSA Input'!G3486,""))</f>
        <v/>
      </c>
      <c r="M3523" s="258" t="str">
        <f>IF('TSA Input'!J3486="","",IF('TSA Input'!J3486="Yes",'TSA Input'!F3486,""))</f>
        <v/>
      </c>
      <c r="N3523" s="39" t="str">
        <f t="shared" si="111"/>
        <v/>
      </c>
      <c r="O3523" s="149" t="s">
        <v>11</v>
      </c>
      <c r="P3523" s="148" t="s">
        <v>11</v>
      </c>
      <c r="Q3523" s="1"/>
    </row>
    <row r="3524" spans="1:17" ht="15.75" hidden="1" customHeight="1">
      <c r="A3524" s="1" t="str">
        <f t="shared" si="1"/>
        <v/>
      </c>
      <c r="B3524" s="1"/>
      <c r="C3524" s="34" t="str">
        <f>IF('TSA Input'!J3487="","",IF('TSA Input'!J3487="Yes",'TSA Input'!B3487,"Ineligible"))</f>
        <v/>
      </c>
      <c r="D3524" s="246" t="str">
        <f>IF('TSA Input'!J3487="","",IF('TSA Input'!J3487="Yes",IF('TSA Input'!W3487="","",LEFT('TSA Input'!W3487,LEN('TSA Input'!W3487)-2)),""))</f>
        <v/>
      </c>
      <c r="E3524" s="246" t="str">
        <f>IF('TSA Input'!J3487="","",IF('TSA Input'!J3487="Yes",'TSA Input'!I3487,""))</f>
        <v/>
      </c>
      <c r="F3524" s="247" t="str">
        <f>IF('TSA Input'!J3487="","",IF('TSA Input'!J3487="Yes",'TSA Input'!C3487,""))</f>
        <v/>
      </c>
      <c r="G3524" s="36" t="str">
        <f>IF('TSA Input'!J3487="","",IF('TSA Input'!J3487="Yes",'TSA Input'!D3487,""))</f>
        <v/>
      </c>
      <c r="H3524" s="37" t="str">
        <f>IF('TSA Input'!K3487="","",IF('TSA Input'!J3487="Yes",'TSA Input'!G3487,""))</f>
        <v/>
      </c>
      <c r="I3524" s="37" t="str">
        <f>IF('TSA Input'!L3487="","",IF('TSA Input'!J3487="Yes",'TSA Input'!F3487,""))</f>
        <v/>
      </c>
      <c r="J3524" s="39" t="str">
        <f t="shared" si="110"/>
        <v/>
      </c>
      <c r="K3524" s="257" t="str">
        <f>IF('TSA Input'!J3487="","",IF('TSA Input'!J3487="Yes",'TSA Input'!D3487,""))</f>
        <v/>
      </c>
      <c r="L3524" s="258" t="str">
        <f>IF('TSA Input'!J3487="","",IF('TSA Input'!J3487="Yes",'TSA Input'!G3487,""))</f>
        <v/>
      </c>
      <c r="M3524" s="258" t="str">
        <f>IF('TSA Input'!J3487="","",IF('TSA Input'!J3487="Yes",'TSA Input'!F3487,""))</f>
        <v/>
      </c>
      <c r="N3524" s="39" t="str">
        <f t="shared" si="111"/>
        <v/>
      </c>
      <c r="O3524" s="149" t="s">
        <v>11</v>
      </c>
      <c r="P3524" s="148" t="s">
        <v>11</v>
      </c>
      <c r="Q3524" s="1"/>
    </row>
    <row r="3525" spans="1:17" ht="15.75" hidden="1" customHeight="1">
      <c r="A3525" s="1" t="str">
        <f t="shared" si="1"/>
        <v/>
      </c>
      <c r="B3525" s="1"/>
      <c r="C3525" s="34" t="str">
        <f>IF('TSA Input'!J3488="","",IF('TSA Input'!J3488="Yes",'TSA Input'!B3488,"Ineligible"))</f>
        <v/>
      </c>
      <c r="D3525" s="246" t="str">
        <f>IF('TSA Input'!J3488="","",IF('TSA Input'!J3488="Yes",IF('TSA Input'!W3488="","",LEFT('TSA Input'!W3488,LEN('TSA Input'!W3488)-2)),""))</f>
        <v/>
      </c>
      <c r="E3525" s="246" t="str">
        <f>IF('TSA Input'!J3488="","",IF('TSA Input'!J3488="Yes",'TSA Input'!I3488,""))</f>
        <v/>
      </c>
      <c r="F3525" s="247" t="str">
        <f>IF('TSA Input'!J3488="","",IF('TSA Input'!J3488="Yes",'TSA Input'!C3488,""))</f>
        <v/>
      </c>
      <c r="G3525" s="36" t="str">
        <f>IF('TSA Input'!J3488="","",IF('TSA Input'!J3488="Yes",'TSA Input'!D3488,""))</f>
        <v/>
      </c>
      <c r="H3525" s="37" t="str">
        <f>IF('TSA Input'!K3488="","",IF('TSA Input'!J3488="Yes",'TSA Input'!G3488,""))</f>
        <v/>
      </c>
      <c r="I3525" s="37" t="str">
        <f>IF('TSA Input'!L3488="","",IF('TSA Input'!J3488="Yes",'TSA Input'!F3488,""))</f>
        <v/>
      </c>
      <c r="J3525" s="39" t="str">
        <f t="shared" si="110"/>
        <v/>
      </c>
      <c r="K3525" s="257" t="str">
        <f>IF('TSA Input'!J3488="","",IF('TSA Input'!J3488="Yes",'TSA Input'!D3488,""))</f>
        <v/>
      </c>
      <c r="L3525" s="258" t="str">
        <f>IF('TSA Input'!J3488="","",IF('TSA Input'!J3488="Yes",'TSA Input'!G3488,""))</f>
        <v/>
      </c>
      <c r="M3525" s="258" t="str">
        <f>IF('TSA Input'!J3488="","",IF('TSA Input'!J3488="Yes",'TSA Input'!F3488,""))</f>
        <v/>
      </c>
      <c r="N3525" s="39" t="str">
        <f t="shared" si="111"/>
        <v/>
      </c>
      <c r="O3525" s="149" t="s">
        <v>11</v>
      </c>
      <c r="P3525" s="148" t="s">
        <v>11</v>
      </c>
      <c r="Q3525" s="1"/>
    </row>
    <row r="3526" spans="1:17" ht="15.75" hidden="1" customHeight="1">
      <c r="A3526" s="1" t="str">
        <f t="shared" si="1"/>
        <v/>
      </c>
      <c r="B3526" s="1"/>
      <c r="C3526" s="34" t="str">
        <f>IF('TSA Input'!J3489="","",IF('TSA Input'!J3489="Yes",'TSA Input'!B3489,"Ineligible"))</f>
        <v/>
      </c>
      <c r="D3526" s="246" t="str">
        <f>IF('TSA Input'!J3489="","",IF('TSA Input'!J3489="Yes",IF('TSA Input'!W3489="","",LEFT('TSA Input'!W3489,LEN('TSA Input'!W3489)-2)),""))</f>
        <v/>
      </c>
      <c r="E3526" s="246" t="str">
        <f>IF('TSA Input'!J3489="","",IF('TSA Input'!J3489="Yes",'TSA Input'!I3489,""))</f>
        <v/>
      </c>
      <c r="F3526" s="247" t="str">
        <f>IF('TSA Input'!J3489="","",IF('TSA Input'!J3489="Yes",'TSA Input'!C3489,""))</f>
        <v/>
      </c>
      <c r="G3526" s="36" t="str">
        <f>IF('TSA Input'!J3489="","",IF('TSA Input'!J3489="Yes",'TSA Input'!D3489,""))</f>
        <v/>
      </c>
      <c r="H3526" s="37" t="str">
        <f>IF('TSA Input'!K3489="","",IF('TSA Input'!J3489="Yes",'TSA Input'!G3489,""))</f>
        <v/>
      </c>
      <c r="I3526" s="37" t="str">
        <f>IF('TSA Input'!L3489="","",IF('TSA Input'!J3489="Yes",'TSA Input'!F3489,""))</f>
        <v/>
      </c>
      <c r="J3526" s="39" t="str">
        <f t="shared" si="110"/>
        <v/>
      </c>
      <c r="K3526" s="257" t="str">
        <f>IF('TSA Input'!J3489="","",IF('TSA Input'!J3489="Yes",'TSA Input'!D3489,""))</f>
        <v/>
      </c>
      <c r="L3526" s="258" t="str">
        <f>IF('TSA Input'!J3489="","",IF('TSA Input'!J3489="Yes",'TSA Input'!G3489,""))</f>
        <v/>
      </c>
      <c r="M3526" s="258" t="str">
        <f>IF('TSA Input'!J3489="","",IF('TSA Input'!J3489="Yes",'TSA Input'!F3489,""))</f>
        <v/>
      </c>
      <c r="N3526" s="39" t="str">
        <f t="shared" si="111"/>
        <v/>
      </c>
      <c r="O3526" s="149" t="s">
        <v>11</v>
      </c>
      <c r="P3526" s="148" t="s">
        <v>11</v>
      </c>
      <c r="Q3526" s="1"/>
    </row>
    <row r="3527" spans="1:17" ht="15.75" hidden="1" customHeight="1">
      <c r="A3527" s="1" t="str">
        <f t="shared" si="1"/>
        <v/>
      </c>
      <c r="B3527" s="1"/>
      <c r="C3527" s="34" t="str">
        <f>IF('TSA Input'!J3490="","",IF('TSA Input'!J3490="Yes",'TSA Input'!B3490,"Ineligible"))</f>
        <v/>
      </c>
      <c r="D3527" s="246" t="str">
        <f>IF('TSA Input'!J3490="","",IF('TSA Input'!J3490="Yes",IF('TSA Input'!W3490="","",LEFT('TSA Input'!W3490,LEN('TSA Input'!W3490)-2)),""))</f>
        <v/>
      </c>
      <c r="E3527" s="246" t="str">
        <f>IF('TSA Input'!J3490="","",IF('TSA Input'!J3490="Yes",'TSA Input'!I3490,""))</f>
        <v/>
      </c>
      <c r="F3527" s="247" t="str">
        <f>IF('TSA Input'!J3490="","",IF('TSA Input'!J3490="Yes",'TSA Input'!C3490,""))</f>
        <v/>
      </c>
      <c r="G3527" s="36" t="str">
        <f>IF('TSA Input'!J3490="","",IF('TSA Input'!J3490="Yes",'TSA Input'!D3490,""))</f>
        <v/>
      </c>
      <c r="H3527" s="37" t="str">
        <f>IF('TSA Input'!K3490="","",IF('TSA Input'!J3490="Yes",'TSA Input'!G3490,""))</f>
        <v/>
      </c>
      <c r="I3527" s="37" t="str">
        <f>IF('TSA Input'!L3490="","",IF('TSA Input'!J3490="Yes",'TSA Input'!F3490,""))</f>
        <v/>
      </c>
      <c r="J3527" s="39" t="str">
        <f t="shared" si="110"/>
        <v/>
      </c>
      <c r="K3527" s="257" t="str">
        <f>IF('TSA Input'!J3490="","",IF('TSA Input'!J3490="Yes",'TSA Input'!D3490,""))</f>
        <v/>
      </c>
      <c r="L3527" s="258" t="str">
        <f>IF('TSA Input'!J3490="","",IF('TSA Input'!J3490="Yes",'TSA Input'!G3490,""))</f>
        <v/>
      </c>
      <c r="M3527" s="258" t="str">
        <f>IF('TSA Input'!J3490="","",IF('TSA Input'!J3490="Yes",'TSA Input'!F3490,""))</f>
        <v/>
      </c>
      <c r="N3527" s="39" t="str">
        <f t="shared" si="111"/>
        <v/>
      </c>
      <c r="O3527" s="149" t="s">
        <v>11</v>
      </c>
      <c r="P3527" s="148" t="s">
        <v>11</v>
      </c>
      <c r="Q3527" s="1"/>
    </row>
    <row r="3528" spans="1:17" ht="15.75" hidden="1" customHeight="1">
      <c r="A3528" s="1" t="str">
        <f t="shared" si="1"/>
        <v/>
      </c>
      <c r="B3528" s="1"/>
      <c r="C3528" s="34" t="str">
        <f>IF('TSA Input'!J3491="","",IF('TSA Input'!J3491="Yes",'TSA Input'!B3491,"Ineligible"))</f>
        <v/>
      </c>
      <c r="D3528" s="246" t="str">
        <f>IF('TSA Input'!J3491="","",IF('TSA Input'!J3491="Yes",IF('TSA Input'!W3491="","",LEFT('TSA Input'!W3491,LEN('TSA Input'!W3491)-2)),""))</f>
        <v/>
      </c>
      <c r="E3528" s="246" t="str">
        <f>IF('TSA Input'!J3491="","",IF('TSA Input'!J3491="Yes",'TSA Input'!I3491,""))</f>
        <v/>
      </c>
      <c r="F3528" s="247" t="str">
        <f>IF('TSA Input'!J3491="","",IF('TSA Input'!J3491="Yes",'TSA Input'!C3491,""))</f>
        <v/>
      </c>
      <c r="G3528" s="36" t="str">
        <f>IF('TSA Input'!J3491="","",IF('TSA Input'!J3491="Yes",'TSA Input'!D3491,""))</f>
        <v/>
      </c>
      <c r="H3528" s="37" t="str">
        <f>IF('TSA Input'!K3491="","",IF('TSA Input'!J3491="Yes",'TSA Input'!G3491,""))</f>
        <v/>
      </c>
      <c r="I3528" s="37" t="str">
        <f>IF('TSA Input'!L3491="","",IF('TSA Input'!J3491="Yes",'TSA Input'!F3491,""))</f>
        <v/>
      </c>
      <c r="J3528" s="39" t="str">
        <f t="shared" si="110"/>
        <v/>
      </c>
      <c r="K3528" s="257" t="str">
        <f>IF('TSA Input'!J3491="","",IF('TSA Input'!J3491="Yes",'TSA Input'!D3491,""))</f>
        <v/>
      </c>
      <c r="L3528" s="258" t="str">
        <f>IF('TSA Input'!J3491="","",IF('TSA Input'!J3491="Yes",'TSA Input'!G3491,""))</f>
        <v/>
      </c>
      <c r="M3528" s="258" t="str">
        <f>IF('TSA Input'!J3491="","",IF('TSA Input'!J3491="Yes",'TSA Input'!F3491,""))</f>
        <v/>
      </c>
      <c r="N3528" s="39" t="str">
        <f t="shared" si="111"/>
        <v/>
      </c>
      <c r="O3528" s="149" t="s">
        <v>11</v>
      </c>
      <c r="P3528" s="148" t="s">
        <v>11</v>
      </c>
      <c r="Q3528" s="1"/>
    </row>
    <row r="3529" spans="1:17" ht="15.75" hidden="1" customHeight="1">
      <c r="A3529" s="1" t="str">
        <f t="shared" si="1"/>
        <v/>
      </c>
      <c r="B3529" s="1"/>
      <c r="C3529" s="34" t="str">
        <f>IF('TSA Input'!J3492="","",IF('TSA Input'!J3492="Yes",'TSA Input'!B3492,"Ineligible"))</f>
        <v/>
      </c>
      <c r="D3529" s="246" t="str">
        <f>IF('TSA Input'!J3492="","",IF('TSA Input'!J3492="Yes",IF('TSA Input'!W3492="","",LEFT('TSA Input'!W3492,LEN('TSA Input'!W3492)-2)),""))</f>
        <v/>
      </c>
      <c r="E3529" s="246" t="str">
        <f>IF('TSA Input'!J3492="","",IF('TSA Input'!J3492="Yes",'TSA Input'!I3492,""))</f>
        <v/>
      </c>
      <c r="F3529" s="247" t="str">
        <f>IF('TSA Input'!J3492="","",IF('TSA Input'!J3492="Yes",'TSA Input'!C3492,""))</f>
        <v/>
      </c>
      <c r="G3529" s="36" t="str">
        <f>IF('TSA Input'!J3492="","",IF('TSA Input'!J3492="Yes",'TSA Input'!D3492,""))</f>
        <v/>
      </c>
      <c r="H3529" s="37" t="str">
        <f>IF('TSA Input'!K3492="","",IF('TSA Input'!J3492="Yes",'TSA Input'!G3492,""))</f>
        <v/>
      </c>
      <c r="I3529" s="37" t="str">
        <f>IF('TSA Input'!L3492="","",IF('TSA Input'!J3492="Yes",'TSA Input'!F3492,""))</f>
        <v/>
      </c>
      <c r="J3529" s="39" t="str">
        <f t="shared" si="110"/>
        <v/>
      </c>
      <c r="K3529" s="257" t="str">
        <f>IF('TSA Input'!J3492="","",IF('TSA Input'!J3492="Yes",'TSA Input'!D3492,""))</f>
        <v/>
      </c>
      <c r="L3529" s="258" t="str">
        <f>IF('TSA Input'!J3492="","",IF('TSA Input'!J3492="Yes",'TSA Input'!G3492,""))</f>
        <v/>
      </c>
      <c r="M3529" s="258" t="str">
        <f>IF('TSA Input'!J3492="","",IF('TSA Input'!J3492="Yes",'TSA Input'!F3492,""))</f>
        <v/>
      </c>
      <c r="N3529" s="39" t="str">
        <f t="shared" si="111"/>
        <v/>
      </c>
      <c r="O3529" s="149" t="s">
        <v>11</v>
      </c>
      <c r="P3529" s="148" t="s">
        <v>11</v>
      </c>
      <c r="Q3529" s="1"/>
    </row>
    <row r="3530" spans="1:17" ht="15.75" hidden="1" customHeight="1">
      <c r="A3530" s="1" t="str">
        <f t="shared" si="1"/>
        <v/>
      </c>
      <c r="B3530" s="1"/>
      <c r="C3530" s="34" t="str">
        <f>IF('TSA Input'!J3493="","",IF('TSA Input'!J3493="Yes",'TSA Input'!B3493,"Ineligible"))</f>
        <v/>
      </c>
      <c r="D3530" s="246" t="str">
        <f>IF('TSA Input'!J3493="","",IF('TSA Input'!J3493="Yes",IF('TSA Input'!W3493="","",LEFT('TSA Input'!W3493,LEN('TSA Input'!W3493)-2)),""))</f>
        <v/>
      </c>
      <c r="E3530" s="246" t="str">
        <f>IF('TSA Input'!J3493="","",IF('TSA Input'!J3493="Yes",'TSA Input'!I3493,""))</f>
        <v/>
      </c>
      <c r="F3530" s="247" t="str">
        <f>IF('TSA Input'!J3493="","",IF('TSA Input'!J3493="Yes",'TSA Input'!C3493,""))</f>
        <v/>
      </c>
      <c r="G3530" s="36" t="str">
        <f>IF('TSA Input'!J3493="","",IF('TSA Input'!J3493="Yes",'TSA Input'!D3493,""))</f>
        <v/>
      </c>
      <c r="H3530" s="37" t="str">
        <f>IF('TSA Input'!K3493="","",IF('TSA Input'!J3493="Yes",'TSA Input'!G3493,""))</f>
        <v/>
      </c>
      <c r="I3530" s="37" t="str">
        <f>IF('TSA Input'!L3493="","",IF('TSA Input'!J3493="Yes",'TSA Input'!F3493,""))</f>
        <v/>
      </c>
      <c r="J3530" s="39" t="str">
        <f t="shared" si="110"/>
        <v/>
      </c>
      <c r="K3530" s="257" t="str">
        <f>IF('TSA Input'!J3493="","",IF('TSA Input'!J3493="Yes",'TSA Input'!D3493,""))</f>
        <v/>
      </c>
      <c r="L3530" s="258" t="str">
        <f>IF('TSA Input'!J3493="","",IF('TSA Input'!J3493="Yes",'TSA Input'!G3493,""))</f>
        <v/>
      </c>
      <c r="M3530" s="258" t="str">
        <f>IF('TSA Input'!J3493="","",IF('TSA Input'!J3493="Yes",'TSA Input'!F3493,""))</f>
        <v/>
      </c>
      <c r="N3530" s="39" t="str">
        <f t="shared" si="111"/>
        <v/>
      </c>
      <c r="O3530" s="149" t="s">
        <v>11</v>
      </c>
      <c r="P3530" s="148" t="s">
        <v>11</v>
      </c>
      <c r="Q3530" s="1"/>
    </row>
    <row r="3531" spans="1:17" ht="15.75" hidden="1" customHeight="1">
      <c r="A3531" s="1" t="str">
        <f t="shared" si="1"/>
        <v/>
      </c>
      <c r="B3531" s="1"/>
      <c r="C3531" s="34" t="str">
        <f>IF('TSA Input'!J3494="","",IF('TSA Input'!J3494="Yes",'TSA Input'!B3494,"Ineligible"))</f>
        <v/>
      </c>
      <c r="D3531" s="246" t="str">
        <f>IF('TSA Input'!J3494="","",IF('TSA Input'!J3494="Yes",IF('TSA Input'!W3494="","",LEFT('TSA Input'!W3494,LEN('TSA Input'!W3494)-2)),""))</f>
        <v/>
      </c>
      <c r="E3531" s="246" t="str">
        <f>IF('TSA Input'!J3494="","",IF('TSA Input'!J3494="Yes",'TSA Input'!I3494,""))</f>
        <v/>
      </c>
      <c r="F3531" s="247" t="str">
        <f>IF('TSA Input'!J3494="","",IF('TSA Input'!J3494="Yes",'TSA Input'!C3494,""))</f>
        <v/>
      </c>
      <c r="G3531" s="36" t="str">
        <f>IF('TSA Input'!J3494="","",IF('TSA Input'!J3494="Yes",'TSA Input'!D3494,""))</f>
        <v/>
      </c>
      <c r="H3531" s="37" t="str">
        <f>IF('TSA Input'!K3494="","",IF('TSA Input'!J3494="Yes",'TSA Input'!G3494,""))</f>
        <v/>
      </c>
      <c r="I3531" s="37" t="str">
        <f>IF('TSA Input'!L3494="","",IF('TSA Input'!J3494="Yes",'TSA Input'!F3494,""))</f>
        <v/>
      </c>
      <c r="J3531" s="39" t="str">
        <f t="shared" si="110"/>
        <v/>
      </c>
      <c r="K3531" s="257" t="str">
        <f>IF('TSA Input'!J3494="","",IF('TSA Input'!J3494="Yes",'TSA Input'!D3494,""))</f>
        <v/>
      </c>
      <c r="L3531" s="258" t="str">
        <f>IF('TSA Input'!J3494="","",IF('TSA Input'!J3494="Yes",'TSA Input'!G3494,""))</f>
        <v/>
      </c>
      <c r="M3531" s="258" t="str">
        <f>IF('TSA Input'!J3494="","",IF('TSA Input'!J3494="Yes",'TSA Input'!F3494,""))</f>
        <v/>
      </c>
      <c r="N3531" s="39" t="str">
        <f t="shared" si="111"/>
        <v/>
      </c>
      <c r="O3531" s="149" t="s">
        <v>11</v>
      </c>
      <c r="P3531" s="148" t="s">
        <v>11</v>
      </c>
      <c r="Q3531" s="1"/>
    </row>
    <row r="3532" spans="1:17" ht="15.75" hidden="1" customHeight="1">
      <c r="A3532" s="1" t="str">
        <f t="shared" si="1"/>
        <v/>
      </c>
      <c r="B3532" s="1"/>
      <c r="C3532" s="34" t="str">
        <f>IF('TSA Input'!J3495="","",IF('TSA Input'!J3495="Yes",'TSA Input'!B3495,"Ineligible"))</f>
        <v/>
      </c>
      <c r="D3532" s="246" t="str">
        <f>IF('TSA Input'!J3495="","",IF('TSA Input'!J3495="Yes",IF('TSA Input'!W3495="","",LEFT('TSA Input'!W3495,LEN('TSA Input'!W3495)-2)),""))</f>
        <v/>
      </c>
      <c r="E3532" s="246" t="str">
        <f>IF('TSA Input'!J3495="","",IF('TSA Input'!J3495="Yes",'TSA Input'!I3495,""))</f>
        <v/>
      </c>
      <c r="F3532" s="247" t="str">
        <f>IF('TSA Input'!J3495="","",IF('TSA Input'!J3495="Yes",'TSA Input'!C3495,""))</f>
        <v/>
      </c>
      <c r="G3532" s="36" t="str">
        <f>IF('TSA Input'!J3495="","",IF('TSA Input'!J3495="Yes",'TSA Input'!D3495,""))</f>
        <v/>
      </c>
      <c r="H3532" s="37" t="str">
        <f>IF('TSA Input'!K3495="","",IF('TSA Input'!J3495="Yes",'TSA Input'!G3495,""))</f>
        <v/>
      </c>
      <c r="I3532" s="37" t="str">
        <f>IF('TSA Input'!L3495="","",IF('TSA Input'!J3495="Yes",'TSA Input'!F3495,""))</f>
        <v/>
      </c>
      <c r="J3532" s="39" t="str">
        <f t="shared" si="110"/>
        <v/>
      </c>
      <c r="K3532" s="257" t="str">
        <f>IF('TSA Input'!J3495="","",IF('TSA Input'!J3495="Yes",'TSA Input'!D3495,""))</f>
        <v/>
      </c>
      <c r="L3532" s="258" t="str">
        <f>IF('TSA Input'!J3495="","",IF('TSA Input'!J3495="Yes",'TSA Input'!G3495,""))</f>
        <v/>
      </c>
      <c r="M3532" s="258" t="str">
        <f>IF('TSA Input'!J3495="","",IF('TSA Input'!J3495="Yes",'TSA Input'!F3495,""))</f>
        <v/>
      </c>
      <c r="N3532" s="39" t="str">
        <f t="shared" si="111"/>
        <v/>
      </c>
      <c r="O3532" s="149" t="s">
        <v>11</v>
      </c>
      <c r="P3532" s="148" t="s">
        <v>11</v>
      </c>
      <c r="Q3532" s="1"/>
    </row>
    <row r="3533" spans="1:17" ht="15.75" hidden="1" customHeight="1">
      <c r="A3533" s="1" t="str">
        <f t="shared" si="1"/>
        <v/>
      </c>
      <c r="B3533" s="1"/>
      <c r="C3533" s="34" t="str">
        <f>IF('TSA Input'!J3496="","",IF('TSA Input'!J3496="Yes",'TSA Input'!B3496,"Ineligible"))</f>
        <v/>
      </c>
      <c r="D3533" s="246" t="str">
        <f>IF('TSA Input'!J3496="","",IF('TSA Input'!J3496="Yes",IF('TSA Input'!W3496="","",LEFT('TSA Input'!W3496,LEN('TSA Input'!W3496)-2)),""))</f>
        <v/>
      </c>
      <c r="E3533" s="246" t="str">
        <f>IF('TSA Input'!J3496="","",IF('TSA Input'!J3496="Yes",'TSA Input'!I3496,""))</f>
        <v/>
      </c>
      <c r="F3533" s="247" t="str">
        <f>IF('TSA Input'!J3496="","",IF('TSA Input'!J3496="Yes",'TSA Input'!C3496,""))</f>
        <v/>
      </c>
      <c r="G3533" s="36" t="str">
        <f>IF('TSA Input'!J3496="","",IF('TSA Input'!J3496="Yes",'TSA Input'!D3496,""))</f>
        <v/>
      </c>
      <c r="H3533" s="37" t="str">
        <f>IF('TSA Input'!K3496="","",IF('TSA Input'!J3496="Yes",'TSA Input'!G3496,""))</f>
        <v/>
      </c>
      <c r="I3533" s="37" t="str">
        <f>IF('TSA Input'!L3496="","",IF('TSA Input'!J3496="Yes",'TSA Input'!F3496,""))</f>
        <v/>
      </c>
      <c r="J3533" s="39" t="str">
        <f t="shared" si="110"/>
        <v/>
      </c>
      <c r="K3533" s="257" t="str">
        <f>IF('TSA Input'!J3496="","",IF('TSA Input'!J3496="Yes",'TSA Input'!D3496,""))</f>
        <v/>
      </c>
      <c r="L3533" s="258" t="str">
        <f>IF('TSA Input'!J3496="","",IF('TSA Input'!J3496="Yes",'TSA Input'!G3496,""))</f>
        <v/>
      </c>
      <c r="M3533" s="258" t="str">
        <f>IF('TSA Input'!J3496="","",IF('TSA Input'!J3496="Yes",'TSA Input'!F3496,""))</f>
        <v/>
      </c>
      <c r="N3533" s="39" t="str">
        <f t="shared" si="111"/>
        <v/>
      </c>
      <c r="O3533" s="149" t="s">
        <v>11</v>
      </c>
      <c r="P3533" s="148" t="s">
        <v>11</v>
      </c>
      <c r="Q3533" s="1"/>
    </row>
    <row r="3534" spans="1:17" ht="15.75" hidden="1" customHeight="1">
      <c r="A3534" s="1" t="str">
        <f t="shared" si="1"/>
        <v/>
      </c>
      <c r="B3534" s="1"/>
      <c r="C3534" s="34" t="str">
        <f>IF('TSA Input'!J3497="","",IF('TSA Input'!J3497="Yes",'TSA Input'!B3497,"Ineligible"))</f>
        <v/>
      </c>
      <c r="D3534" s="246" t="str">
        <f>IF('TSA Input'!J3497="","",IF('TSA Input'!J3497="Yes",IF('TSA Input'!W3497="","",LEFT('TSA Input'!W3497,LEN('TSA Input'!W3497)-2)),""))</f>
        <v/>
      </c>
      <c r="E3534" s="246" t="str">
        <f>IF('TSA Input'!J3497="","",IF('TSA Input'!J3497="Yes",'TSA Input'!I3497,""))</f>
        <v/>
      </c>
      <c r="F3534" s="247" t="str">
        <f>IF('TSA Input'!J3497="","",IF('TSA Input'!J3497="Yes",'TSA Input'!C3497,""))</f>
        <v/>
      </c>
      <c r="G3534" s="36" t="str">
        <f>IF('TSA Input'!J3497="","",IF('TSA Input'!J3497="Yes",'TSA Input'!D3497,""))</f>
        <v/>
      </c>
      <c r="H3534" s="37" t="str">
        <f>IF('TSA Input'!K3497="","",IF('TSA Input'!J3497="Yes",'TSA Input'!G3497,""))</f>
        <v/>
      </c>
      <c r="I3534" s="37" t="str">
        <f>IF('TSA Input'!L3497="","",IF('TSA Input'!J3497="Yes",'TSA Input'!F3497,""))</f>
        <v/>
      </c>
      <c r="J3534" s="39" t="str">
        <f t="shared" si="110"/>
        <v/>
      </c>
      <c r="K3534" s="257" t="str">
        <f>IF('TSA Input'!J3497="","",IF('TSA Input'!J3497="Yes",'TSA Input'!D3497,""))</f>
        <v/>
      </c>
      <c r="L3534" s="258" t="str">
        <f>IF('TSA Input'!J3497="","",IF('TSA Input'!J3497="Yes",'TSA Input'!G3497,""))</f>
        <v/>
      </c>
      <c r="M3534" s="258" t="str">
        <f>IF('TSA Input'!J3497="","",IF('TSA Input'!J3497="Yes",'TSA Input'!F3497,""))</f>
        <v/>
      </c>
      <c r="N3534" s="39" t="str">
        <f t="shared" si="111"/>
        <v/>
      </c>
      <c r="O3534" s="149" t="s">
        <v>11</v>
      </c>
      <c r="P3534" s="148" t="s">
        <v>11</v>
      </c>
      <c r="Q3534" s="1"/>
    </row>
    <row r="3535" spans="1:17" ht="15.75" hidden="1" customHeight="1">
      <c r="A3535" s="1" t="str">
        <f t="shared" si="1"/>
        <v/>
      </c>
      <c r="B3535" s="1"/>
      <c r="C3535" s="34" t="str">
        <f>IF('TSA Input'!J3498="","",IF('TSA Input'!J3498="Yes",'TSA Input'!B3498,"Ineligible"))</f>
        <v/>
      </c>
      <c r="D3535" s="246" t="str">
        <f>IF('TSA Input'!J3498="","",IF('TSA Input'!J3498="Yes",IF('TSA Input'!W3498="","",LEFT('TSA Input'!W3498,LEN('TSA Input'!W3498)-2)),""))</f>
        <v/>
      </c>
      <c r="E3535" s="246" t="str">
        <f>IF('TSA Input'!J3498="","",IF('TSA Input'!J3498="Yes",'TSA Input'!I3498,""))</f>
        <v/>
      </c>
      <c r="F3535" s="247" t="str">
        <f>IF('TSA Input'!J3498="","",IF('TSA Input'!J3498="Yes",'TSA Input'!C3498,""))</f>
        <v/>
      </c>
      <c r="G3535" s="36" t="str">
        <f>IF('TSA Input'!J3498="","",IF('TSA Input'!J3498="Yes",'TSA Input'!D3498,""))</f>
        <v/>
      </c>
      <c r="H3535" s="37" t="str">
        <f>IF('TSA Input'!K3498="","",IF('TSA Input'!J3498="Yes",'TSA Input'!G3498,""))</f>
        <v/>
      </c>
      <c r="I3535" s="37" t="str">
        <f>IF('TSA Input'!L3498="","",IF('TSA Input'!J3498="Yes",'TSA Input'!F3498,""))</f>
        <v/>
      </c>
      <c r="J3535" s="39" t="str">
        <f t="shared" si="110"/>
        <v/>
      </c>
      <c r="K3535" s="257" t="str">
        <f>IF('TSA Input'!J3498="","",IF('TSA Input'!J3498="Yes",'TSA Input'!D3498,""))</f>
        <v/>
      </c>
      <c r="L3535" s="258" t="str">
        <f>IF('TSA Input'!J3498="","",IF('TSA Input'!J3498="Yes",'TSA Input'!G3498,""))</f>
        <v/>
      </c>
      <c r="M3535" s="258" t="str">
        <f>IF('TSA Input'!J3498="","",IF('TSA Input'!J3498="Yes",'TSA Input'!F3498,""))</f>
        <v/>
      </c>
      <c r="N3535" s="39" t="str">
        <f t="shared" si="111"/>
        <v/>
      </c>
      <c r="O3535" s="149" t="s">
        <v>11</v>
      </c>
      <c r="P3535" s="148" t="s">
        <v>11</v>
      </c>
      <c r="Q3535" s="1"/>
    </row>
    <row r="3536" spans="1:17" ht="15.75" hidden="1" customHeight="1">
      <c r="A3536" s="1" t="str">
        <f t="shared" si="1"/>
        <v/>
      </c>
      <c r="B3536" s="1"/>
      <c r="C3536" s="34" t="str">
        <f>IF('TSA Input'!J3499="","",IF('TSA Input'!J3499="Yes",'TSA Input'!B3499,"Ineligible"))</f>
        <v/>
      </c>
      <c r="D3536" s="246" t="str">
        <f>IF('TSA Input'!J3499="","",IF('TSA Input'!J3499="Yes",IF('TSA Input'!W3499="","",LEFT('TSA Input'!W3499,LEN('TSA Input'!W3499)-2)),""))</f>
        <v/>
      </c>
      <c r="E3536" s="246" t="str">
        <f>IF('TSA Input'!J3499="","",IF('TSA Input'!J3499="Yes",'TSA Input'!I3499,""))</f>
        <v/>
      </c>
      <c r="F3536" s="247" t="str">
        <f>IF('TSA Input'!J3499="","",IF('TSA Input'!J3499="Yes",'TSA Input'!C3499,""))</f>
        <v/>
      </c>
      <c r="G3536" s="36" t="str">
        <f>IF('TSA Input'!J3499="","",IF('TSA Input'!J3499="Yes",'TSA Input'!D3499,""))</f>
        <v/>
      </c>
      <c r="H3536" s="37" t="str">
        <f>IF('TSA Input'!K3499="","",IF('TSA Input'!J3499="Yes",'TSA Input'!G3499,""))</f>
        <v/>
      </c>
      <c r="I3536" s="37" t="str">
        <f>IF('TSA Input'!L3499="","",IF('TSA Input'!J3499="Yes",'TSA Input'!F3499,""))</f>
        <v/>
      </c>
      <c r="J3536" s="39" t="str">
        <f t="shared" si="110"/>
        <v/>
      </c>
      <c r="K3536" s="257" t="str">
        <f>IF('TSA Input'!J3499="","",IF('TSA Input'!J3499="Yes",'TSA Input'!D3499,""))</f>
        <v/>
      </c>
      <c r="L3536" s="258" t="str">
        <f>IF('TSA Input'!J3499="","",IF('TSA Input'!J3499="Yes",'TSA Input'!G3499,""))</f>
        <v/>
      </c>
      <c r="M3536" s="258" t="str">
        <f>IF('TSA Input'!J3499="","",IF('TSA Input'!J3499="Yes",'TSA Input'!F3499,""))</f>
        <v/>
      </c>
      <c r="N3536" s="39" t="str">
        <f t="shared" si="111"/>
        <v/>
      </c>
      <c r="O3536" s="149" t="s">
        <v>11</v>
      </c>
      <c r="P3536" s="148" t="s">
        <v>11</v>
      </c>
      <c r="Q3536" s="1"/>
    </row>
    <row r="3537" spans="1:17" ht="15.75" hidden="1" customHeight="1">
      <c r="A3537" s="1" t="str">
        <f t="shared" si="1"/>
        <v/>
      </c>
      <c r="B3537" s="1"/>
      <c r="C3537" s="34" t="str">
        <f>IF('TSA Input'!J3500="","",IF('TSA Input'!J3500="Yes",'TSA Input'!B3500,"Ineligible"))</f>
        <v/>
      </c>
      <c r="D3537" s="246" t="str">
        <f>IF('TSA Input'!J3500="","",IF('TSA Input'!J3500="Yes",IF('TSA Input'!W3500="","",LEFT('TSA Input'!W3500,LEN('TSA Input'!W3500)-2)),""))</f>
        <v/>
      </c>
      <c r="E3537" s="246" t="str">
        <f>IF('TSA Input'!J3500="","",IF('TSA Input'!J3500="Yes",'TSA Input'!I3500,""))</f>
        <v/>
      </c>
      <c r="F3537" s="247" t="str">
        <f>IF('TSA Input'!J3500="","",IF('TSA Input'!J3500="Yes",'TSA Input'!C3500,""))</f>
        <v/>
      </c>
      <c r="G3537" s="36" t="str">
        <f>IF('TSA Input'!J3500="","",IF('TSA Input'!J3500="Yes",'TSA Input'!D3500,""))</f>
        <v/>
      </c>
      <c r="H3537" s="37" t="str">
        <f>IF('TSA Input'!K3500="","",IF('TSA Input'!J3500="Yes",'TSA Input'!G3500,""))</f>
        <v/>
      </c>
      <c r="I3537" s="37" t="str">
        <f>IF('TSA Input'!L3500="","",IF('TSA Input'!J3500="Yes",'TSA Input'!F3500,""))</f>
        <v/>
      </c>
      <c r="J3537" s="39" t="str">
        <f t="shared" si="110"/>
        <v/>
      </c>
      <c r="K3537" s="257" t="str">
        <f>IF('TSA Input'!J3500="","",IF('TSA Input'!J3500="Yes",'TSA Input'!D3500,""))</f>
        <v/>
      </c>
      <c r="L3537" s="258" t="str">
        <f>IF('TSA Input'!J3500="","",IF('TSA Input'!J3500="Yes",'TSA Input'!G3500,""))</f>
        <v/>
      </c>
      <c r="M3537" s="258" t="str">
        <f>IF('TSA Input'!J3500="","",IF('TSA Input'!J3500="Yes",'TSA Input'!F3500,""))</f>
        <v/>
      </c>
      <c r="N3537" s="39" t="str">
        <f t="shared" si="111"/>
        <v/>
      </c>
      <c r="O3537" s="149" t="s">
        <v>11</v>
      </c>
      <c r="P3537" s="148" t="s">
        <v>11</v>
      </c>
      <c r="Q3537" s="1"/>
    </row>
    <row r="3538" spans="1:17" ht="15.75" hidden="1" customHeight="1">
      <c r="A3538" s="1" t="str">
        <f t="shared" si="1"/>
        <v/>
      </c>
      <c r="B3538" s="1"/>
      <c r="C3538" s="34" t="str">
        <f>IF('TSA Input'!J3501="","",IF('TSA Input'!J3501="Yes",'TSA Input'!B3501,"Ineligible"))</f>
        <v/>
      </c>
      <c r="D3538" s="246" t="str">
        <f>IF('TSA Input'!J3501="","",IF('TSA Input'!J3501="Yes",IF('TSA Input'!W3501="","",LEFT('TSA Input'!W3501,LEN('TSA Input'!W3501)-2)),""))</f>
        <v/>
      </c>
      <c r="E3538" s="246" t="str">
        <f>IF('TSA Input'!J3501="","",IF('TSA Input'!J3501="Yes",'TSA Input'!I3501,""))</f>
        <v/>
      </c>
      <c r="F3538" s="247" t="str">
        <f>IF('TSA Input'!J3501="","",IF('TSA Input'!J3501="Yes",'TSA Input'!C3501,""))</f>
        <v/>
      </c>
      <c r="G3538" s="36" t="str">
        <f>IF('TSA Input'!J3501="","",IF('TSA Input'!J3501="Yes",'TSA Input'!D3501,""))</f>
        <v/>
      </c>
      <c r="H3538" s="37" t="str">
        <f>IF('TSA Input'!K3501="","",IF('TSA Input'!J3501="Yes",'TSA Input'!G3501,""))</f>
        <v/>
      </c>
      <c r="I3538" s="37" t="str">
        <f>IF('TSA Input'!L3501="","",IF('TSA Input'!J3501="Yes",'TSA Input'!F3501,""))</f>
        <v/>
      </c>
      <c r="J3538" s="39" t="str">
        <f t="shared" si="110"/>
        <v/>
      </c>
      <c r="K3538" s="257" t="str">
        <f>IF('TSA Input'!J3501="","",IF('TSA Input'!J3501="Yes",'TSA Input'!D3501,""))</f>
        <v/>
      </c>
      <c r="L3538" s="258" t="str">
        <f>IF('TSA Input'!J3501="","",IF('TSA Input'!J3501="Yes",'TSA Input'!G3501,""))</f>
        <v/>
      </c>
      <c r="M3538" s="258" t="str">
        <f>IF('TSA Input'!J3501="","",IF('TSA Input'!J3501="Yes",'TSA Input'!F3501,""))</f>
        <v/>
      </c>
      <c r="N3538" s="39" t="str">
        <f t="shared" si="111"/>
        <v/>
      </c>
      <c r="O3538" s="149" t="s">
        <v>11</v>
      </c>
      <c r="P3538" s="148" t="s">
        <v>11</v>
      </c>
      <c r="Q3538" s="1"/>
    </row>
    <row r="3539" spans="1:17" ht="15.75" hidden="1" customHeight="1">
      <c r="A3539" s="1" t="str">
        <f t="shared" si="1"/>
        <v/>
      </c>
      <c r="B3539" s="1"/>
      <c r="C3539" s="34" t="str">
        <f>IF('TSA Input'!J3502="","",IF('TSA Input'!J3502="Yes",'TSA Input'!B3502,"Ineligible"))</f>
        <v/>
      </c>
      <c r="D3539" s="246" t="str">
        <f>IF('TSA Input'!J3502="","",IF('TSA Input'!J3502="Yes",IF('TSA Input'!W3502="","",LEFT('TSA Input'!W3502,LEN('TSA Input'!W3502)-2)),""))</f>
        <v/>
      </c>
      <c r="E3539" s="246" t="str">
        <f>IF('TSA Input'!J3502="","",IF('TSA Input'!J3502="Yes",'TSA Input'!I3502,""))</f>
        <v/>
      </c>
      <c r="F3539" s="247" t="str">
        <f>IF('TSA Input'!J3502="","",IF('TSA Input'!J3502="Yes",'TSA Input'!C3502,""))</f>
        <v/>
      </c>
      <c r="G3539" s="36" t="str">
        <f>IF('TSA Input'!J3502="","",IF('TSA Input'!J3502="Yes",'TSA Input'!D3502,""))</f>
        <v/>
      </c>
      <c r="H3539" s="37" t="str">
        <f>IF('TSA Input'!K3502="","",IF('TSA Input'!J3502="Yes",'TSA Input'!G3502,""))</f>
        <v/>
      </c>
      <c r="I3539" s="37" t="str">
        <f>IF('TSA Input'!L3502="","",IF('TSA Input'!J3502="Yes",'TSA Input'!F3502,""))</f>
        <v/>
      </c>
      <c r="J3539" s="39" t="str">
        <f t="shared" si="110"/>
        <v/>
      </c>
      <c r="K3539" s="257" t="str">
        <f>IF('TSA Input'!J3502="","",IF('TSA Input'!J3502="Yes",'TSA Input'!D3502,""))</f>
        <v/>
      </c>
      <c r="L3539" s="258" t="str">
        <f>IF('TSA Input'!J3502="","",IF('TSA Input'!J3502="Yes",'TSA Input'!G3502,""))</f>
        <v/>
      </c>
      <c r="M3539" s="258" t="str">
        <f>IF('TSA Input'!J3502="","",IF('TSA Input'!J3502="Yes",'TSA Input'!F3502,""))</f>
        <v/>
      </c>
      <c r="N3539" s="39" t="str">
        <f t="shared" si="111"/>
        <v/>
      </c>
      <c r="O3539" s="149" t="s">
        <v>11</v>
      </c>
      <c r="P3539" s="148" t="s">
        <v>11</v>
      </c>
      <c r="Q3539" s="1"/>
    </row>
    <row r="3540" spans="1:17" ht="15.75" hidden="1" customHeight="1">
      <c r="A3540" s="1" t="str">
        <f t="shared" si="1"/>
        <v/>
      </c>
      <c r="B3540" s="1"/>
      <c r="C3540" s="34" t="str">
        <f>IF('TSA Input'!J3503="","",IF('TSA Input'!J3503="Yes",'TSA Input'!B3503,"Ineligible"))</f>
        <v/>
      </c>
      <c r="D3540" s="246" t="str">
        <f>IF('TSA Input'!J3503="","",IF('TSA Input'!J3503="Yes",IF('TSA Input'!W3503="","",LEFT('TSA Input'!W3503,LEN('TSA Input'!W3503)-2)),""))</f>
        <v/>
      </c>
      <c r="E3540" s="246" t="str">
        <f>IF('TSA Input'!J3503="","",IF('TSA Input'!J3503="Yes",'TSA Input'!I3503,""))</f>
        <v/>
      </c>
      <c r="F3540" s="247" t="str">
        <f>IF('TSA Input'!J3503="","",IF('TSA Input'!J3503="Yes",'TSA Input'!C3503,""))</f>
        <v/>
      </c>
      <c r="G3540" s="36" t="str">
        <f>IF('TSA Input'!J3503="","",IF('TSA Input'!J3503="Yes",'TSA Input'!D3503,""))</f>
        <v/>
      </c>
      <c r="H3540" s="37" t="str">
        <f>IF('TSA Input'!K3503="","",IF('TSA Input'!J3503="Yes",'TSA Input'!G3503,""))</f>
        <v/>
      </c>
      <c r="I3540" s="37" t="str">
        <f>IF('TSA Input'!L3503="","",IF('TSA Input'!J3503="Yes",'TSA Input'!F3503,""))</f>
        <v/>
      </c>
      <c r="J3540" s="39" t="str">
        <f t="shared" si="110"/>
        <v/>
      </c>
      <c r="K3540" s="257" t="str">
        <f>IF('TSA Input'!J3503="","",IF('TSA Input'!J3503="Yes",'TSA Input'!D3503,""))</f>
        <v/>
      </c>
      <c r="L3540" s="258" t="str">
        <f>IF('TSA Input'!J3503="","",IF('TSA Input'!J3503="Yes",'TSA Input'!G3503,""))</f>
        <v/>
      </c>
      <c r="M3540" s="258" t="str">
        <f>IF('TSA Input'!J3503="","",IF('TSA Input'!J3503="Yes",'TSA Input'!F3503,""))</f>
        <v/>
      </c>
      <c r="N3540" s="39" t="str">
        <f t="shared" si="111"/>
        <v/>
      </c>
      <c r="O3540" s="149" t="s">
        <v>11</v>
      </c>
      <c r="P3540" s="148" t="s">
        <v>11</v>
      </c>
      <c r="Q3540" s="1"/>
    </row>
    <row r="3541" spans="1:17" ht="15.75" hidden="1" customHeight="1">
      <c r="A3541" s="1" t="str">
        <f t="shared" si="1"/>
        <v/>
      </c>
      <c r="B3541" s="1"/>
      <c r="C3541" s="34" t="str">
        <f>IF('TSA Input'!J3504="","",IF('TSA Input'!J3504="Yes",'TSA Input'!B3504,"Ineligible"))</f>
        <v/>
      </c>
      <c r="D3541" s="246" t="str">
        <f>IF('TSA Input'!J3504="","",IF('TSA Input'!J3504="Yes",IF('TSA Input'!W3504="","",LEFT('TSA Input'!W3504,LEN('TSA Input'!W3504)-2)),""))</f>
        <v/>
      </c>
      <c r="E3541" s="246" t="str">
        <f>IF('TSA Input'!J3504="","",IF('TSA Input'!J3504="Yes",'TSA Input'!I3504,""))</f>
        <v/>
      </c>
      <c r="F3541" s="247" t="str">
        <f>IF('TSA Input'!J3504="","",IF('TSA Input'!J3504="Yes",'TSA Input'!C3504,""))</f>
        <v/>
      </c>
      <c r="G3541" s="36" t="str">
        <f>IF('TSA Input'!J3504="","",IF('TSA Input'!J3504="Yes",'TSA Input'!D3504,""))</f>
        <v/>
      </c>
      <c r="H3541" s="37" t="str">
        <f>IF('TSA Input'!K3504="","",IF('TSA Input'!J3504="Yes",'TSA Input'!G3504,""))</f>
        <v/>
      </c>
      <c r="I3541" s="37" t="str">
        <f>IF('TSA Input'!L3504="","",IF('TSA Input'!J3504="Yes",'TSA Input'!F3504,""))</f>
        <v/>
      </c>
      <c r="J3541" s="39" t="str">
        <f t="shared" si="110"/>
        <v/>
      </c>
      <c r="K3541" s="257" t="str">
        <f>IF('TSA Input'!J3504="","",IF('TSA Input'!J3504="Yes",'TSA Input'!D3504,""))</f>
        <v/>
      </c>
      <c r="L3541" s="258" t="str">
        <f>IF('TSA Input'!J3504="","",IF('TSA Input'!J3504="Yes",'TSA Input'!G3504,""))</f>
        <v/>
      </c>
      <c r="M3541" s="258" t="str">
        <f>IF('TSA Input'!J3504="","",IF('TSA Input'!J3504="Yes",'TSA Input'!F3504,""))</f>
        <v/>
      </c>
      <c r="N3541" s="39" t="str">
        <f t="shared" si="111"/>
        <v/>
      </c>
      <c r="O3541" s="149" t="s">
        <v>11</v>
      </c>
      <c r="P3541" s="148" t="s">
        <v>11</v>
      </c>
      <c r="Q3541" s="1"/>
    </row>
    <row r="3542" spans="1:17" ht="15.75" hidden="1" customHeight="1">
      <c r="A3542" s="1" t="str">
        <f t="shared" si="1"/>
        <v/>
      </c>
      <c r="B3542" s="1"/>
      <c r="C3542" s="34" t="str">
        <f>IF('TSA Input'!J3505="","",IF('TSA Input'!J3505="Yes",'TSA Input'!B3505,"Ineligible"))</f>
        <v/>
      </c>
      <c r="D3542" s="246" t="str">
        <f>IF('TSA Input'!J3505="","",IF('TSA Input'!J3505="Yes",IF('TSA Input'!W3505="","",LEFT('TSA Input'!W3505,LEN('TSA Input'!W3505)-2)),""))</f>
        <v/>
      </c>
      <c r="E3542" s="246" t="str">
        <f>IF('TSA Input'!J3505="","",IF('TSA Input'!J3505="Yes",'TSA Input'!I3505,""))</f>
        <v/>
      </c>
      <c r="F3542" s="247" t="str">
        <f>IF('TSA Input'!J3505="","",IF('TSA Input'!J3505="Yes",'TSA Input'!C3505,""))</f>
        <v/>
      </c>
      <c r="G3542" s="36" t="str">
        <f>IF('TSA Input'!J3505="","",IF('TSA Input'!J3505="Yes",'TSA Input'!D3505,""))</f>
        <v/>
      </c>
      <c r="H3542" s="37" t="str">
        <f>IF('TSA Input'!K3505="","",IF('TSA Input'!J3505="Yes",'TSA Input'!G3505,""))</f>
        <v/>
      </c>
      <c r="I3542" s="37" t="str">
        <f>IF('TSA Input'!L3505="","",IF('TSA Input'!J3505="Yes",'TSA Input'!F3505,""))</f>
        <v/>
      </c>
      <c r="J3542" s="39" t="str">
        <f t="shared" si="110"/>
        <v/>
      </c>
      <c r="K3542" s="257" t="str">
        <f>IF('TSA Input'!J3505="","",IF('TSA Input'!J3505="Yes",'TSA Input'!D3505,""))</f>
        <v/>
      </c>
      <c r="L3542" s="258" t="str">
        <f>IF('TSA Input'!J3505="","",IF('TSA Input'!J3505="Yes",'TSA Input'!G3505,""))</f>
        <v/>
      </c>
      <c r="M3542" s="258" t="str">
        <f>IF('TSA Input'!J3505="","",IF('TSA Input'!J3505="Yes",'TSA Input'!F3505,""))</f>
        <v/>
      </c>
      <c r="N3542" s="39" t="str">
        <f t="shared" si="111"/>
        <v/>
      </c>
      <c r="O3542" s="149" t="s">
        <v>11</v>
      </c>
      <c r="P3542" s="148" t="s">
        <v>11</v>
      </c>
      <c r="Q3542" s="1"/>
    </row>
    <row r="3543" spans="1:17" ht="15.75" hidden="1" customHeight="1">
      <c r="A3543" s="1" t="str">
        <f t="shared" si="1"/>
        <v/>
      </c>
      <c r="B3543" s="1"/>
      <c r="C3543" s="34" t="str">
        <f>IF('TSA Input'!J3506="","",IF('TSA Input'!J3506="Yes",'TSA Input'!B3506,"Ineligible"))</f>
        <v/>
      </c>
      <c r="D3543" s="246" t="str">
        <f>IF('TSA Input'!J3506="","",IF('TSA Input'!J3506="Yes",IF('TSA Input'!W3506="","",LEFT('TSA Input'!W3506,LEN('TSA Input'!W3506)-2)),""))</f>
        <v/>
      </c>
      <c r="E3543" s="246" t="str">
        <f>IF('TSA Input'!J3506="","",IF('TSA Input'!J3506="Yes",'TSA Input'!I3506,""))</f>
        <v/>
      </c>
      <c r="F3543" s="247" t="str">
        <f>IF('TSA Input'!J3506="","",IF('TSA Input'!J3506="Yes",'TSA Input'!C3506,""))</f>
        <v/>
      </c>
      <c r="G3543" s="36" t="str">
        <f>IF('TSA Input'!J3506="","",IF('TSA Input'!J3506="Yes",'TSA Input'!D3506,""))</f>
        <v/>
      </c>
      <c r="H3543" s="37" t="str">
        <f>IF('TSA Input'!K3506="","",IF('TSA Input'!J3506="Yes",'TSA Input'!G3506,""))</f>
        <v/>
      </c>
      <c r="I3543" s="37" t="str">
        <f>IF('TSA Input'!L3506="","",IF('TSA Input'!J3506="Yes",'TSA Input'!F3506,""))</f>
        <v/>
      </c>
      <c r="J3543" s="39" t="str">
        <f t="shared" si="110"/>
        <v/>
      </c>
      <c r="K3543" s="257" t="str">
        <f>IF('TSA Input'!J3506="","",IF('TSA Input'!J3506="Yes",'TSA Input'!D3506,""))</f>
        <v/>
      </c>
      <c r="L3543" s="258" t="str">
        <f>IF('TSA Input'!J3506="","",IF('TSA Input'!J3506="Yes",'TSA Input'!G3506,""))</f>
        <v/>
      </c>
      <c r="M3543" s="258" t="str">
        <f>IF('TSA Input'!J3506="","",IF('TSA Input'!J3506="Yes",'TSA Input'!F3506,""))</f>
        <v/>
      </c>
      <c r="N3543" s="39" t="str">
        <f t="shared" si="111"/>
        <v/>
      </c>
      <c r="O3543" s="149" t="s">
        <v>11</v>
      </c>
      <c r="P3543" s="148" t="s">
        <v>11</v>
      </c>
      <c r="Q3543" s="1"/>
    </row>
    <row r="3544" spans="1:17" ht="15.75" hidden="1" customHeight="1">
      <c r="A3544" s="1" t="str">
        <f t="shared" si="1"/>
        <v/>
      </c>
      <c r="B3544" s="1"/>
      <c r="C3544" s="34" t="str">
        <f>IF('TSA Input'!J3507="","",IF('TSA Input'!J3507="Yes",'TSA Input'!B3507,"Ineligible"))</f>
        <v/>
      </c>
      <c r="D3544" s="246" t="str">
        <f>IF('TSA Input'!J3507="","",IF('TSA Input'!J3507="Yes",IF('TSA Input'!W3507="","",LEFT('TSA Input'!W3507,LEN('TSA Input'!W3507)-2)),""))</f>
        <v/>
      </c>
      <c r="E3544" s="246" t="str">
        <f>IF('TSA Input'!J3507="","",IF('TSA Input'!J3507="Yes",'TSA Input'!I3507,""))</f>
        <v/>
      </c>
      <c r="F3544" s="247" t="str">
        <f>IF('TSA Input'!J3507="","",IF('TSA Input'!J3507="Yes",'TSA Input'!C3507,""))</f>
        <v/>
      </c>
      <c r="G3544" s="36" t="str">
        <f>IF('TSA Input'!J3507="","",IF('TSA Input'!J3507="Yes",'TSA Input'!D3507,""))</f>
        <v/>
      </c>
      <c r="H3544" s="37" t="str">
        <f>IF('TSA Input'!K3507="","",IF('TSA Input'!J3507="Yes",'TSA Input'!G3507,""))</f>
        <v/>
      </c>
      <c r="I3544" s="37" t="str">
        <f>IF('TSA Input'!L3507="","",IF('TSA Input'!J3507="Yes",'TSA Input'!F3507,""))</f>
        <v/>
      </c>
      <c r="J3544" s="39" t="str">
        <f t="shared" si="110"/>
        <v/>
      </c>
      <c r="K3544" s="257" t="str">
        <f>IF('TSA Input'!J3507="","",IF('TSA Input'!J3507="Yes",'TSA Input'!D3507,""))</f>
        <v/>
      </c>
      <c r="L3544" s="258" t="str">
        <f>IF('TSA Input'!J3507="","",IF('TSA Input'!J3507="Yes",'TSA Input'!G3507,""))</f>
        <v/>
      </c>
      <c r="M3544" s="258" t="str">
        <f>IF('TSA Input'!J3507="","",IF('TSA Input'!J3507="Yes",'TSA Input'!F3507,""))</f>
        <v/>
      </c>
      <c r="N3544" s="39" t="str">
        <f t="shared" si="111"/>
        <v/>
      </c>
      <c r="O3544" s="149" t="s">
        <v>11</v>
      </c>
      <c r="P3544" s="148" t="s">
        <v>11</v>
      </c>
      <c r="Q3544" s="1"/>
    </row>
    <row r="3545" spans="1:17" ht="15.75" hidden="1" customHeight="1">
      <c r="A3545" s="1" t="str">
        <f t="shared" si="1"/>
        <v/>
      </c>
      <c r="B3545" s="1"/>
      <c r="C3545" s="34" t="str">
        <f>IF('TSA Input'!J3508="","",IF('TSA Input'!J3508="Yes",'TSA Input'!B3508,"Ineligible"))</f>
        <v/>
      </c>
      <c r="D3545" s="246" t="str">
        <f>IF('TSA Input'!J3508="","",IF('TSA Input'!J3508="Yes",IF('TSA Input'!W3508="","",LEFT('TSA Input'!W3508,LEN('TSA Input'!W3508)-2)),""))</f>
        <v/>
      </c>
      <c r="E3545" s="246" t="str">
        <f>IF('TSA Input'!J3508="","",IF('TSA Input'!J3508="Yes",'TSA Input'!I3508,""))</f>
        <v/>
      </c>
      <c r="F3545" s="247" t="str">
        <f>IF('TSA Input'!J3508="","",IF('TSA Input'!J3508="Yes",'TSA Input'!C3508,""))</f>
        <v/>
      </c>
      <c r="G3545" s="36" t="str">
        <f>IF('TSA Input'!J3508="","",IF('TSA Input'!J3508="Yes",'TSA Input'!D3508,""))</f>
        <v/>
      </c>
      <c r="H3545" s="37" t="str">
        <f>IF('TSA Input'!K3508="","",IF('TSA Input'!J3508="Yes",'TSA Input'!G3508,""))</f>
        <v/>
      </c>
      <c r="I3545" s="37" t="str">
        <f>IF('TSA Input'!L3508="","",IF('TSA Input'!J3508="Yes",'TSA Input'!F3508,""))</f>
        <v/>
      </c>
      <c r="J3545" s="39" t="str">
        <f t="shared" si="110"/>
        <v/>
      </c>
      <c r="K3545" s="257" t="str">
        <f>IF('TSA Input'!J3508="","",IF('TSA Input'!J3508="Yes",'TSA Input'!D3508,""))</f>
        <v/>
      </c>
      <c r="L3545" s="258" t="str">
        <f>IF('TSA Input'!J3508="","",IF('TSA Input'!J3508="Yes",'TSA Input'!G3508,""))</f>
        <v/>
      </c>
      <c r="M3545" s="258" t="str">
        <f>IF('TSA Input'!J3508="","",IF('TSA Input'!J3508="Yes",'TSA Input'!F3508,""))</f>
        <v/>
      </c>
      <c r="N3545" s="39" t="str">
        <f t="shared" si="111"/>
        <v/>
      </c>
      <c r="O3545" s="149" t="s">
        <v>11</v>
      </c>
      <c r="P3545" s="148" t="s">
        <v>11</v>
      </c>
      <c r="Q3545" s="1"/>
    </row>
    <row r="3546" spans="1:17" ht="15.75" hidden="1" customHeight="1">
      <c r="A3546" s="1" t="str">
        <f t="shared" si="1"/>
        <v/>
      </c>
      <c r="B3546" s="1"/>
      <c r="C3546" s="34" t="str">
        <f>IF('TSA Input'!J3509="","",IF('TSA Input'!J3509="Yes",'TSA Input'!B3509,"Ineligible"))</f>
        <v/>
      </c>
      <c r="D3546" s="246" t="str">
        <f>IF('TSA Input'!J3509="","",IF('TSA Input'!J3509="Yes",IF('TSA Input'!W3509="","",LEFT('TSA Input'!W3509,LEN('TSA Input'!W3509)-2)),""))</f>
        <v/>
      </c>
      <c r="E3546" s="246" t="str">
        <f>IF('TSA Input'!J3509="","",IF('TSA Input'!J3509="Yes",'TSA Input'!I3509,""))</f>
        <v/>
      </c>
      <c r="F3546" s="247" t="str">
        <f>IF('TSA Input'!J3509="","",IF('TSA Input'!J3509="Yes",'TSA Input'!C3509,""))</f>
        <v/>
      </c>
      <c r="G3546" s="36" t="str">
        <f>IF('TSA Input'!J3509="","",IF('TSA Input'!J3509="Yes",'TSA Input'!D3509,""))</f>
        <v/>
      </c>
      <c r="H3546" s="37" t="str">
        <f>IF('TSA Input'!K3509="","",IF('TSA Input'!J3509="Yes",'TSA Input'!G3509,""))</f>
        <v/>
      </c>
      <c r="I3546" s="37" t="str">
        <f>IF('TSA Input'!L3509="","",IF('TSA Input'!J3509="Yes",'TSA Input'!F3509,""))</f>
        <v/>
      </c>
      <c r="J3546" s="39" t="str">
        <f t="shared" si="110"/>
        <v/>
      </c>
      <c r="K3546" s="257" t="str">
        <f>IF('TSA Input'!J3509="","",IF('TSA Input'!J3509="Yes",'TSA Input'!D3509,""))</f>
        <v/>
      </c>
      <c r="L3546" s="258" t="str">
        <f>IF('TSA Input'!J3509="","",IF('TSA Input'!J3509="Yes",'TSA Input'!G3509,""))</f>
        <v/>
      </c>
      <c r="M3546" s="258" t="str">
        <f>IF('TSA Input'!J3509="","",IF('TSA Input'!J3509="Yes",'TSA Input'!F3509,""))</f>
        <v/>
      </c>
      <c r="N3546" s="39" t="str">
        <f t="shared" si="111"/>
        <v/>
      </c>
      <c r="O3546" s="149" t="s">
        <v>11</v>
      </c>
      <c r="P3546" s="148" t="s">
        <v>11</v>
      </c>
      <c r="Q3546" s="1"/>
    </row>
    <row r="3547" spans="1:17" ht="15.75" hidden="1" customHeight="1">
      <c r="A3547" s="1" t="str">
        <f t="shared" si="1"/>
        <v/>
      </c>
      <c r="B3547" s="1"/>
      <c r="C3547" s="34" t="str">
        <f>IF('TSA Input'!J3510="","",IF('TSA Input'!J3510="Yes",'TSA Input'!B3510,"Ineligible"))</f>
        <v/>
      </c>
      <c r="D3547" s="246" t="str">
        <f>IF('TSA Input'!J3510="","",IF('TSA Input'!J3510="Yes",IF('TSA Input'!W3510="","",LEFT('TSA Input'!W3510,LEN('TSA Input'!W3510)-2)),""))</f>
        <v/>
      </c>
      <c r="E3547" s="246" t="str">
        <f>IF('TSA Input'!J3510="","",IF('TSA Input'!J3510="Yes",'TSA Input'!I3510,""))</f>
        <v/>
      </c>
      <c r="F3547" s="247" t="str">
        <f>IF('TSA Input'!J3510="","",IF('TSA Input'!J3510="Yes",'TSA Input'!C3510,""))</f>
        <v/>
      </c>
      <c r="G3547" s="36" t="str">
        <f>IF('TSA Input'!J3510="","",IF('TSA Input'!J3510="Yes",'TSA Input'!D3510,""))</f>
        <v/>
      </c>
      <c r="H3547" s="37" t="str">
        <f>IF('TSA Input'!K3510="","",IF('TSA Input'!J3510="Yes",'TSA Input'!G3510,""))</f>
        <v/>
      </c>
      <c r="I3547" s="37" t="str">
        <f>IF('TSA Input'!L3510="","",IF('TSA Input'!J3510="Yes",'TSA Input'!F3510,""))</f>
        <v/>
      </c>
      <c r="J3547" s="39" t="str">
        <f t="shared" si="110"/>
        <v/>
      </c>
      <c r="K3547" s="257" t="str">
        <f>IF('TSA Input'!J3510="","",IF('TSA Input'!J3510="Yes",'TSA Input'!D3510,""))</f>
        <v/>
      </c>
      <c r="L3547" s="258" t="str">
        <f>IF('TSA Input'!J3510="","",IF('TSA Input'!J3510="Yes",'TSA Input'!G3510,""))</f>
        <v/>
      </c>
      <c r="M3547" s="258" t="str">
        <f>IF('TSA Input'!J3510="","",IF('TSA Input'!J3510="Yes",'TSA Input'!F3510,""))</f>
        <v/>
      </c>
      <c r="N3547" s="39" t="str">
        <f t="shared" si="111"/>
        <v/>
      </c>
      <c r="O3547" s="149" t="s">
        <v>11</v>
      </c>
      <c r="P3547" s="148" t="s">
        <v>11</v>
      </c>
      <c r="Q3547" s="1"/>
    </row>
    <row r="3548" spans="1:17" ht="15.75" hidden="1" customHeight="1">
      <c r="A3548" s="1" t="str">
        <f t="shared" si="1"/>
        <v/>
      </c>
      <c r="B3548" s="1"/>
      <c r="C3548" s="34" t="str">
        <f>IF('TSA Input'!J3511="","",IF('TSA Input'!J3511="Yes",'TSA Input'!B3511,"Ineligible"))</f>
        <v/>
      </c>
      <c r="D3548" s="246" t="str">
        <f>IF('TSA Input'!J3511="","",IF('TSA Input'!J3511="Yes",IF('TSA Input'!W3511="","",LEFT('TSA Input'!W3511,LEN('TSA Input'!W3511)-2)),""))</f>
        <v/>
      </c>
      <c r="E3548" s="246" t="str">
        <f>IF('TSA Input'!J3511="","",IF('TSA Input'!J3511="Yes",'TSA Input'!I3511,""))</f>
        <v/>
      </c>
      <c r="F3548" s="247" t="str">
        <f>IF('TSA Input'!J3511="","",IF('TSA Input'!J3511="Yes",'TSA Input'!C3511,""))</f>
        <v/>
      </c>
      <c r="G3548" s="36" t="str">
        <f>IF('TSA Input'!J3511="","",IF('TSA Input'!J3511="Yes",'TSA Input'!D3511,""))</f>
        <v/>
      </c>
      <c r="H3548" s="37" t="str">
        <f>IF('TSA Input'!K3511="","",IF('TSA Input'!J3511="Yes",'TSA Input'!G3511,""))</f>
        <v/>
      </c>
      <c r="I3548" s="37" t="str">
        <f>IF('TSA Input'!L3511="","",IF('TSA Input'!J3511="Yes",'TSA Input'!F3511,""))</f>
        <v/>
      </c>
      <c r="J3548" s="39" t="str">
        <f t="shared" si="110"/>
        <v/>
      </c>
      <c r="K3548" s="257" t="str">
        <f>IF('TSA Input'!J3511="","",IF('TSA Input'!J3511="Yes",'TSA Input'!D3511,""))</f>
        <v/>
      </c>
      <c r="L3548" s="258" t="str">
        <f>IF('TSA Input'!J3511="","",IF('TSA Input'!J3511="Yes",'TSA Input'!G3511,""))</f>
        <v/>
      </c>
      <c r="M3548" s="258" t="str">
        <f>IF('TSA Input'!J3511="","",IF('TSA Input'!J3511="Yes",'TSA Input'!F3511,""))</f>
        <v/>
      </c>
      <c r="N3548" s="39" t="str">
        <f t="shared" si="111"/>
        <v/>
      </c>
      <c r="O3548" s="149" t="s">
        <v>11</v>
      </c>
      <c r="P3548" s="148" t="s">
        <v>11</v>
      </c>
      <c r="Q3548" s="1"/>
    </row>
    <row r="3549" spans="1:17" ht="15.75" hidden="1" customHeight="1">
      <c r="A3549" s="1" t="str">
        <f t="shared" si="1"/>
        <v/>
      </c>
      <c r="B3549" s="1"/>
      <c r="C3549" s="34" t="str">
        <f>IF('TSA Input'!J3512="","",IF('TSA Input'!J3512="Yes",'TSA Input'!B3512,"Ineligible"))</f>
        <v/>
      </c>
      <c r="D3549" s="246" t="str">
        <f>IF('TSA Input'!J3512="","",IF('TSA Input'!J3512="Yes",IF('TSA Input'!W3512="","",LEFT('TSA Input'!W3512,LEN('TSA Input'!W3512)-2)),""))</f>
        <v/>
      </c>
      <c r="E3549" s="246" t="str">
        <f>IF('TSA Input'!J3512="","",IF('TSA Input'!J3512="Yes",'TSA Input'!I3512,""))</f>
        <v/>
      </c>
      <c r="F3549" s="247" t="str">
        <f>IF('TSA Input'!J3512="","",IF('TSA Input'!J3512="Yes",'TSA Input'!C3512,""))</f>
        <v/>
      </c>
      <c r="G3549" s="36" t="str">
        <f>IF('TSA Input'!J3512="","",IF('TSA Input'!J3512="Yes",'TSA Input'!D3512,""))</f>
        <v/>
      </c>
      <c r="H3549" s="37" t="str">
        <f>IF('TSA Input'!K3512="","",IF('TSA Input'!J3512="Yes",'TSA Input'!G3512,""))</f>
        <v/>
      </c>
      <c r="I3549" s="37" t="str">
        <f>IF('TSA Input'!L3512="","",IF('TSA Input'!J3512="Yes",'TSA Input'!F3512,""))</f>
        <v/>
      </c>
      <c r="J3549" s="39" t="str">
        <f t="shared" si="110"/>
        <v/>
      </c>
      <c r="K3549" s="257" t="str">
        <f>IF('TSA Input'!J3512="","",IF('TSA Input'!J3512="Yes",'TSA Input'!D3512,""))</f>
        <v/>
      </c>
      <c r="L3549" s="258" t="str">
        <f>IF('TSA Input'!J3512="","",IF('TSA Input'!J3512="Yes",'TSA Input'!G3512,""))</f>
        <v/>
      </c>
      <c r="M3549" s="258" t="str">
        <f>IF('TSA Input'!J3512="","",IF('TSA Input'!J3512="Yes",'TSA Input'!F3512,""))</f>
        <v/>
      </c>
      <c r="N3549" s="39" t="str">
        <f t="shared" si="111"/>
        <v/>
      </c>
      <c r="O3549" s="149" t="s">
        <v>11</v>
      </c>
      <c r="P3549" s="148" t="s">
        <v>11</v>
      </c>
      <c r="Q3549" s="1"/>
    </row>
    <row r="3550" spans="1:17" ht="15.75" hidden="1" customHeight="1">
      <c r="A3550" s="1" t="str">
        <f t="shared" si="1"/>
        <v/>
      </c>
      <c r="B3550" s="1"/>
      <c r="C3550" s="34" t="str">
        <f>IF('TSA Input'!J3513="","",IF('TSA Input'!J3513="Yes",'TSA Input'!B3513,"Ineligible"))</f>
        <v/>
      </c>
      <c r="D3550" s="246" t="str">
        <f>IF('TSA Input'!J3513="","",IF('TSA Input'!J3513="Yes",IF('TSA Input'!W3513="","",LEFT('TSA Input'!W3513,LEN('TSA Input'!W3513)-2)),""))</f>
        <v/>
      </c>
      <c r="E3550" s="246" t="str">
        <f>IF('TSA Input'!J3513="","",IF('TSA Input'!J3513="Yes",'TSA Input'!I3513,""))</f>
        <v/>
      </c>
      <c r="F3550" s="247" t="str">
        <f>IF('TSA Input'!J3513="","",IF('TSA Input'!J3513="Yes",'TSA Input'!C3513,""))</f>
        <v/>
      </c>
      <c r="G3550" s="36" t="str">
        <f>IF('TSA Input'!J3513="","",IF('TSA Input'!J3513="Yes",'TSA Input'!D3513,""))</f>
        <v/>
      </c>
      <c r="H3550" s="37" t="str">
        <f>IF('TSA Input'!K3513="","",IF('TSA Input'!J3513="Yes",'TSA Input'!G3513,""))</f>
        <v/>
      </c>
      <c r="I3550" s="37" t="str">
        <f>IF('TSA Input'!L3513="","",IF('TSA Input'!J3513="Yes",'TSA Input'!F3513,""))</f>
        <v/>
      </c>
      <c r="J3550" s="39" t="str">
        <f t="shared" si="110"/>
        <v/>
      </c>
      <c r="K3550" s="257" t="str">
        <f>IF('TSA Input'!J3513="","",IF('TSA Input'!J3513="Yes",'TSA Input'!D3513,""))</f>
        <v/>
      </c>
      <c r="L3550" s="258" t="str">
        <f>IF('TSA Input'!J3513="","",IF('TSA Input'!J3513="Yes",'TSA Input'!G3513,""))</f>
        <v/>
      </c>
      <c r="M3550" s="258" t="str">
        <f>IF('TSA Input'!J3513="","",IF('TSA Input'!J3513="Yes",'TSA Input'!F3513,""))</f>
        <v/>
      </c>
      <c r="N3550" s="39" t="str">
        <f t="shared" si="111"/>
        <v/>
      </c>
      <c r="O3550" s="149" t="s">
        <v>11</v>
      </c>
      <c r="P3550" s="148" t="s">
        <v>11</v>
      </c>
      <c r="Q3550" s="1"/>
    </row>
    <row r="3551" spans="1:17" ht="15.75" hidden="1" customHeight="1">
      <c r="A3551" s="1" t="str">
        <f t="shared" si="1"/>
        <v/>
      </c>
      <c r="B3551" s="1"/>
      <c r="C3551" s="34" t="str">
        <f>IF('TSA Input'!J3514="","",IF('TSA Input'!J3514="Yes",'TSA Input'!B3514,"Ineligible"))</f>
        <v/>
      </c>
      <c r="D3551" s="246" t="str">
        <f>IF('TSA Input'!J3514="","",IF('TSA Input'!J3514="Yes",IF('TSA Input'!W3514="","",LEFT('TSA Input'!W3514,LEN('TSA Input'!W3514)-2)),""))</f>
        <v/>
      </c>
      <c r="E3551" s="246" t="str">
        <f>IF('TSA Input'!J3514="","",IF('TSA Input'!J3514="Yes",'TSA Input'!I3514,""))</f>
        <v/>
      </c>
      <c r="F3551" s="247" t="str">
        <f>IF('TSA Input'!J3514="","",IF('TSA Input'!J3514="Yes",'TSA Input'!C3514,""))</f>
        <v/>
      </c>
      <c r="G3551" s="36" t="str">
        <f>IF('TSA Input'!J3514="","",IF('TSA Input'!J3514="Yes",'TSA Input'!D3514,""))</f>
        <v/>
      </c>
      <c r="H3551" s="37" t="str">
        <f>IF('TSA Input'!K3514="","",IF('TSA Input'!J3514="Yes",'TSA Input'!G3514,""))</f>
        <v/>
      </c>
      <c r="I3551" s="37" t="str">
        <f>IF('TSA Input'!L3514="","",IF('TSA Input'!J3514="Yes",'TSA Input'!F3514,""))</f>
        <v/>
      </c>
      <c r="J3551" s="39" t="str">
        <f t="shared" si="110"/>
        <v/>
      </c>
      <c r="K3551" s="257" t="str">
        <f>IF('TSA Input'!J3514="","",IF('TSA Input'!J3514="Yes",'TSA Input'!D3514,""))</f>
        <v/>
      </c>
      <c r="L3551" s="258" t="str">
        <f>IF('TSA Input'!J3514="","",IF('TSA Input'!J3514="Yes",'TSA Input'!G3514,""))</f>
        <v/>
      </c>
      <c r="M3551" s="258" t="str">
        <f>IF('TSA Input'!J3514="","",IF('TSA Input'!J3514="Yes",'TSA Input'!F3514,""))</f>
        <v/>
      </c>
      <c r="N3551" s="39" t="str">
        <f t="shared" si="111"/>
        <v/>
      </c>
      <c r="O3551" s="149" t="s">
        <v>11</v>
      </c>
      <c r="P3551" s="148" t="s">
        <v>11</v>
      </c>
      <c r="Q3551" s="1"/>
    </row>
    <row r="3552" spans="1:17" ht="15.75" hidden="1" customHeight="1">
      <c r="A3552" s="1" t="str">
        <f t="shared" si="1"/>
        <v/>
      </c>
      <c r="B3552" s="1"/>
      <c r="C3552" s="34" t="str">
        <f>IF('TSA Input'!J3515="","",IF('TSA Input'!J3515="Yes",'TSA Input'!B3515,"Ineligible"))</f>
        <v/>
      </c>
      <c r="D3552" s="246" t="str">
        <f>IF('TSA Input'!J3515="","",IF('TSA Input'!J3515="Yes",IF('TSA Input'!W3515="","",LEFT('TSA Input'!W3515,LEN('TSA Input'!W3515)-2)),""))</f>
        <v/>
      </c>
      <c r="E3552" s="246" t="str">
        <f>IF('TSA Input'!J3515="","",IF('TSA Input'!J3515="Yes",'TSA Input'!I3515,""))</f>
        <v/>
      </c>
      <c r="F3552" s="247" t="str">
        <f>IF('TSA Input'!J3515="","",IF('TSA Input'!J3515="Yes",'TSA Input'!C3515,""))</f>
        <v/>
      </c>
      <c r="G3552" s="36" t="str">
        <f>IF('TSA Input'!J3515="","",IF('TSA Input'!J3515="Yes",'TSA Input'!D3515,""))</f>
        <v/>
      </c>
      <c r="H3552" s="37" t="str">
        <f>IF('TSA Input'!K3515="","",IF('TSA Input'!J3515="Yes",'TSA Input'!G3515,""))</f>
        <v/>
      </c>
      <c r="I3552" s="37" t="str">
        <f>IF('TSA Input'!L3515="","",IF('TSA Input'!J3515="Yes",'TSA Input'!F3515,""))</f>
        <v/>
      </c>
      <c r="J3552" s="39" t="str">
        <f t="shared" si="110"/>
        <v/>
      </c>
      <c r="K3552" s="257" t="str">
        <f>IF('TSA Input'!J3515="","",IF('TSA Input'!J3515="Yes",'TSA Input'!D3515,""))</f>
        <v/>
      </c>
      <c r="L3552" s="258" t="str">
        <f>IF('TSA Input'!J3515="","",IF('TSA Input'!J3515="Yes",'TSA Input'!G3515,""))</f>
        <v/>
      </c>
      <c r="M3552" s="258" t="str">
        <f>IF('TSA Input'!J3515="","",IF('TSA Input'!J3515="Yes",'TSA Input'!F3515,""))</f>
        <v/>
      </c>
      <c r="N3552" s="39" t="str">
        <f t="shared" si="111"/>
        <v/>
      </c>
      <c r="O3552" s="149" t="s">
        <v>11</v>
      </c>
      <c r="P3552" s="148" t="s">
        <v>11</v>
      </c>
      <c r="Q3552" s="1"/>
    </row>
    <row r="3553" spans="1:17" ht="15.75" hidden="1" customHeight="1">
      <c r="A3553" s="1" t="str">
        <f t="shared" si="1"/>
        <v/>
      </c>
      <c r="B3553" s="1"/>
      <c r="C3553" s="34" t="str">
        <f>IF('TSA Input'!J3516="","",IF('TSA Input'!J3516="Yes",'TSA Input'!B3516,"Ineligible"))</f>
        <v/>
      </c>
      <c r="D3553" s="246" t="str">
        <f>IF('TSA Input'!J3516="","",IF('TSA Input'!J3516="Yes",IF('TSA Input'!W3516="","",LEFT('TSA Input'!W3516,LEN('TSA Input'!W3516)-2)),""))</f>
        <v/>
      </c>
      <c r="E3553" s="246" t="str">
        <f>IF('TSA Input'!J3516="","",IF('TSA Input'!J3516="Yes",'TSA Input'!I3516,""))</f>
        <v/>
      </c>
      <c r="F3553" s="247" t="str">
        <f>IF('TSA Input'!J3516="","",IF('TSA Input'!J3516="Yes",'TSA Input'!C3516,""))</f>
        <v/>
      </c>
      <c r="G3553" s="36" t="str">
        <f>IF('TSA Input'!J3516="","",IF('TSA Input'!J3516="Yes",'TSA Input'!D3516,""))</f>
        <v/>
      </c>
      <c r="H3553" s="37" t="str">
        <f>IF('TSA Input'!K3516="","",IF('TSA Input'!J3516="Yes",'TSA Input'!G3516,""))</f>
        <v/>
      </c>
      <c r="I3553" s="37" t="str">
        <f>IF('TSA Input'!L3516="","",IF('TSA Input'!J3516="Yes",'TSA Input'!F3516,""))</f>
        <v/>
      </c>
      <c r="J3553" s="39" t="str">
        <f t="shared" si="110"/>
        <v/>
      </c>
      <c r="K3553" s="257" t="str">
        <f>IF('TSA Input'!J3516="","",IF('TSA Input'!J3516="Yes",'TSA Input'!D3516,""))</f>
        <v/>
      </c>
      <c r="L3553" s="258" t="str">
        <f>IF('TSA Input'!J3516="","",IF('TSA Input'!J3516="Yes",'TSA Input'!G3516,""))</f>
        <v/>
      </c>
      <c r="M3553" s="258" t="str">
        <f>IF('TSA Input'!J3516="","",IF('TSA Input'!J3516="Yes",'TSA Input'!F3516,""))</f>
        <v/>
      </c>
      <c r="N3553" s="39" t="str">
        <f t="shared" si="111"/>
        <v/>
      </c>
      <c r="O3553" s="149" t="s">
        <v>11</v>
      </c>
      <c r="P3553" s="148" t="s">
        <v>11</v>
      </c>
      <c r="Q3553" s="1"/>
    </row>
    <row r="3554" spans="1:17" ht="15.75" hidden="1" customHeight="1">
      <c r="A3554" s="1" t="str">
        <f t="shared" si="1"/>
        <v/>
      </c>
      <c r="B3554" s="1"/>
      <c r="C3554" s="34" t="str">
        <f>IF('TSA Input'!J3517="","",IF('TSA Input'!J3517="Yes",'TSA Input'!B3517,"Ineligible"))</f>
        <v/>
      </c>
      <c r="D3554" s="246" t="str">
        <f>IF('TSA Input'!J3517="","",IF('TSA Input'!J3517="Yes",IF('TSA Input'!W3517="","",LEFT('TSA Input'!W3517,LEN('TSA Input'!W3517)-2)),""))</f>
        <v/>
      </c>
      <c r="E3554" s="246" t="str">
        <f>IF('TSA Input'!J3517="","",IF('TSA Input'!J3517="Yes",'TSA Input'!I3517,""))</f>
        <v/>
      </c>
      <c r="F3554" s="247" t="str">
        <f>IF('TSA Input'!J3517="","",IF('TSA Input'!J3517="Yes",'TSA Input'!C3517,""))</f>
        <v/>
      </c>
      <c r="G3554" s="36" t="str">
        <f>IF('TSA Input'!J3517="","",IF('TSA Input'!J3517="Yes",'TSA Input'!D3517,""))</f>
        <v/>
      </c>
      <c r="H3554" s="37" t="str">
        <f>IF('TSA Input'!K3517="","",IF('TSA Input'!J3517="Yes",'TSA Input'!G3517,""))</f>
        <v/>
      </c>
      <c r="I3554" s="37" t="str">
        <f>IF('TSA Input'!L3517="","",IF('TSA Input'!J3517="Yes",'TSA Input'!F3517,""))</f>
        <v/>
      </c>
      <c r="J3554" s="39" t="str">
        <f t="shared" si="110"/>
        <v/>
      </c>
      <c r="K3554" s="257" t="str">
        <f>IF('TSA Input'!J3517="","",IF('TSA Input'!J3517="Yes",'TSA Input'!D3517,""))</f>
        <v/>
      </c>
      <c r="L3554" s="258" t="str">
        <f>IF('TSA Input'!J3517="","",IF('TSA Input'!J3517="Yes",'TSA Input'!G3517,""))</f>
        <v/>
      </c>
      <c r="M3554" s="258" t="str">
        <f>IF('TSA Input'!J3517="","",IF('TSA Input'!J3517="Yes",'TSA Input'!F3517,""))</f>
        <v/>
      </c>
      <c r="N3554" s="39" t="str">
        <f t="shared" si="111"/>
        <v/>
      </c>
      <c r="O3554" s="149" t="s">
        <v>11</v>
      </c>
      <c r="P3554" s="148" t="s">
        <v>11</v>
      </c>
      <c r="Q3554" s="1"/>
    </row>
    <row r="3555" spans="1:17" ht="15.75" hidden="1" customHeight="1">
      <c r="A3555" s="1" t="str">
        <f t="shared" si="1"/>
        <v/>
      </c>
      <c r="B3555" s="1"/>
      <c r="C3555" s="34" t="str">
        <f>IF('TSA Input'!J3518="","",IF('TSA Input'!J3518="Yes",'TSA Input'!B3518,"Ineligible"))</f>
        <v/>
      </c>
      <c r="D3555" s="246" t="str">
        <f>IF('TSA Input'!J3518="","",IF('TSA Input'!J3518="Yes",IF('TSA Input'!W3518="","",LEFT('TSA Input'!W3518,LEN('TSA Input'!W3518)-2)),""))</f>
        <v/>
      </c>
      <c r="E3555" s="246" t="str">
        <f>IF('TSA Input'!J3518="","",IF('TSA Input'!J3518="Yes",'TSA Input'!I3518,""))</f>
        <v/>
      </c>
      <c r="F3555" s="247" t="str">
        <f>IF('TSA Input'!J3518="","",IF('TSA Input'!J3518="Yes",'TSA Input'!C3518,""))</f>
        <v/>
      </c>
      <c r="G3555" s="36" t="str">
        <f>IF('TSA Input'!J3518="","",IF('TSA Input'!J3518="Yes",'TSA Input'!D3518,""))</f>
        <v/>
      </c>
      <c r="H3555" s="37" t="str">
        <f>IF('TSA Input'!K3518="","",IF('TSA Input'!J3518="Yes",'TSA Input'!G3518,""))</f>
        <v/>
      </c>
      <c r="I3555" s="37" t="str">
        <f>IF('TSA Input'!L3518="","",IF('TSA Input'!J3518="Yes",'TSA Input'!F3518,""))</f>
        <v/>
      </c>
      <c r="J3555" s="39" t="str">
        <f t="shared" si="110"/>
        <v/>
      </c>
      <c r="K3555" s="257" t="str">
        <f>IF('TSA Input'!J3518="","",IF('TSA Input'!J3518="Yes",'TSA Input'!D3518,""))</f>
        <v/>
      </c>
      <c r="L3555" s="258" t="str">
        <f>IF('TSA Input'!J3518="","",IF('TSA Input'!J3518="Yes",'TSA Input'!G3518,""))</f>
        <v/>
      </c>
      <c r="M3555" s="258" t="str">
        <f>IF('TSA Input'!J3518="","",IF('TSA Input'!J3518="Yes",'TSA Input'!F3518,""))</f>
        <v/>
      </c>
      <c r="N3555" s="39" t="str">
        <f t="shared" si="111"/>
        <v/>
      </c>
      <c r="O3555" s="149" t="s">
        <v>11</v>
      </c>
      <c r="P3555" s="148" t="s">
        <v>11</v>
      </c>
      <c r="Q3555" s="1"/>
    </row>
    <row r="3556" spans="1:17" ht="15.75" hidden="1" customHeight="1">
      <c r="A3556" s="1" t="str">
        <f t="shared" si="1"/>
        <v/>
      </c>
      <c r="B3556" s="1"/>
      <c r="C3556" s="34" t="str">
        <f>IF('TSA Input'!J3519="","",IF('TSA Input'!J3519="Yes",'TSA Input'!B3519,"Ineligible"))</f>
        <v/>
      </c>
      <c r="D3556" s="246" t="str">
        <f>IF('TSA Input'!J3519="","",IF('TSA Input'!J3519="Yes",IF('TSA Input'!W3519="","",LEFT('TSA Input'!W3519,LEN('TSA Input'!W3519)-2)),""))</f>
        <v/>
      </c>
      <c r="E3556" s="246" t="str">
        <f>IF('TSA Input'!J3519="","",IF('TSA Input'!J3519="Yes",'TSA Input'!I3519,""))</f>
        <v/>
      </c>
      <c r="F3556" s="247" t="str">
        <f>IF('TSA Input'!J3519="","",IF('TSA Input'!J3519="Yes",'TSA Input'!C3519,""))</f>
        <v/>
      </c>
      <c r="G3556" s="36" t="str">
        <f>IF('TSA Input'!J3519="","",IF('TSA Input'!J3519="Yes",'TSA Input'!D3519,""))</f>
        <v/>
      </c>
      <c r="H3556" s="37" t="str">
        <f>IF('TSA Input'!K3519="","",IF('TSA Input'!J3519="Yes",'TSA Input'!G3519,""))</f>
        <v/>
      </c>
      <c r="I3556" s="37" t="str">
        <f>IF('TSA Input'!L3519="","",IF('TSA Input'!J3519="Yes",'TSA Input'!F3519,""))</f>
        <v/>
      </c>
      <c r="J3556" s="39" t="str">
        <f t="shared" si="110"/>
        <v/>
      </c>
      <c r="K3556" s="257" t="str">
        <f>IF('TSA Input'!J3519="","",IF('TSA Input'!J3519="Yes",'TSA Input'!D3519,""))</f>
        <v/>
      </c>
      <c r="L3556" s="258" t="str">
        <f>IF('TSA Input'!J3519="","",IF('TSA Input'!J3519="Yes",'TSA Input'!G3519,""))</f>
        <v/>
      </c>
      <c r="M3556" s="258" t="str">
        <f>IF('TSA Input'!J3519="","",IF('TSA Input'!J3519="Yes",'TSA Input'!F3519,""))</f>
        <v/>
      </c>
      <c r="N3556" s="39" t="str">
        <f t="shared" si="111"/>
        <v/>
      </c>
      <c r="O3556" s="149" t="s">
        <v>11</v>
      </c>
      <c r="P3556" s="148" t="s">
        <v>11</v>
      </c>
      <c r="Q3556" s="1"/>
    </row>
    <row r="3557" spans="1:17" ht="15.75" hidden="1" customHeight="1">
      <c r="A3557" s="1" t="str">
        <f t="shared" si="1"/>
        <v/>
      </c>
      <c r="B3557" s="1"/>
      <c r="C3557" s="34" t="str">
        <f>IF('TSA Input'!J3520="","",IF('TSA Input'!J3520="Yes",'TSA Input'!B3520,"Ineligible"))</f>
        <v/>
      </c>
      <c r="D3557" s="246" t="str">
        <f>IF('TSA Input'!J3520="","",IF('TSA Input'!J3520="Yes",IF('TSA Input'!W3520="","",LEFT('TSA Input'!W3520,LEN('TSA Input'!W3520)-2)),""))</f>
        <v/>
      </c>
      <c r="E3557" s="246" t="str">
        <f>IF('TSA Input'!J3520="","",IF('TSA Input'!J3520="Yes",'TSA Input'!I3520,""))</f>
        <v/>
      </c>
      <c r="F3557" s="247" t="str">
        <f>IF('TSA Input'!J3520="","",IF('TSA Input'!J3520="Yes",'TSA Input'!C3520,""))</f>
        <v/>
      </c>
      <c r="G3557" s="36" t="str">
        <f>IF('TSA Input'!J3520="","",IF('TSA Input'!J3520="Yes",'TSA Input'!D3520,""))</f>
        <v/>
      </c>
      <c r="H3557" s="37" t="str">
        <f>IF('TSA Input'!K3520="","",IF('TSA Input'!J3520="Yes",'TSA Input'!G3520,""))</f>
        <v/>
      </c>
      <c r="I3557" s="37" t="str">
        <f>IF('TSA Input'!L3520="","",IF('TSA Input'!J3520="Yes",'TSA Input'!F3520,""))</f>
        <v/>
      </c>
      <c r="J3557" s="39" t="str">
        <f t="shared" si="110"/>
        <v/>
      </c>
      <c r="K3557" s="257" t="str">
        <f>IF('TSA Input'!J3520="","",IF('TSA Input'!J3520="Yes",'TSA Input'!D3520,""))</f>
        <v/>
      </c>
      <c r="L3557" s="258" t="str">
        <f>IF('TSA Input'!J3520="","",IF('TSA Input'!J3520="Yes",'TSA Input'!G3520,""))</f>
        <v/>
      </c>
      <c r="M3557" s="258" t="str">
        <f>IF('TSA Input'!J3520="","",IF('TSA Input'!J3520="Yes",'TSA Input'!F3520,""))</f>
        <v/>
      </c>
      <c r="N3557" s="39" t="str">
        <f t="shared" si="111"/>
        <v/>
      </c>
      <c r="O3557" s="149" t="s">
        <v>11</v>
      </c>
      <c r="P3557" s="148" t="s">
        <v>11</v>
      </c>
      <c r="Q3557" s="1"/>
    </row>
    <row r="3558" spans="1:17" ht="15.75" hidden="1" customHeight="1">
      <c r="A3558" s="1" t="str">
        <f t="shared" si="1"/>
        <v/>
      </c>
      <c r="B3558" s="1"/>
      <c r="C3558" s="34" t="str">
        <f>IF('TSA Input'!J3521="","",IF('TSA Input'!J3521="Yes",'TSA Input'!B3521,"Ineligible"))</f>
        <v/>
      </c>
      <c r="D3558" s="246" t="str">
        <f>IF('TSA Input'!J3521="","",IF('TSA Input'!J3521="Yes",IF('TSA Input'!W3521="","",LEFT('TSA Input'!W3521,LEN('TSA Input'!W3521)-2)),""))</f>
        <v/>
      </c>
      <c r="E3558" s="246" t="str">
        <f>IF('TSA Input'!J3521="","",IF('TSA Input'!J3521="Yes",'TSA Input'!I3521,""))</f>
        <v/>
      </c>
      <c r="F3558" s="247" t="str">
        <f>IF('TSA Input'!J3521="","",IF('TSA Input'!J3521="Yes",'TSA Input'!C3521,""))</f>
        <v/>
      </c>
      <c r="G3558" s="36" t="str">
        <f>IF('TSA Input'!J3521="","",IF('TSA Input'!J3521="Yes",'TSA Input'!D3521,""))</f>
        <v/>
      </c>
      <c r="H3558" s="37" t="str">
        <f>IF('TSA Input'!K3521="","",IF('TSA Input'!J3521="Yes",'TSA Input'!G3521,""))</f>
        <v/>
      </c>
      <c r="I3558" s="37" t="str">
        <f>IF('TSA Input'!L3521="","",IF('TSA Input'!J3521="Yes",'TSA Input'!F3521,""))</f>
        <v/>
      </c>
      <c r="J3558" s="39" t="str">
        <f t="shared" si="110"/>
        <v/>
      </c>
      <c r="K3558" s="257" t="str">
        <f>IF('TSA Input'!J3521="","",IF('TSA Input'!J3521="Yes",'TSA Input'!D3521,""))</f>
        <v/>
      </c>
      <c r="L3558" s="258" t="str">
        <f>IF('TSA Input'!J3521="","",IF('TSA Input'!J3521="Yes",'TSA Input'!G3521,""))</f>
        <v/>
      </c>
      <c r="M3558" s="258" t="str">
        <f>IF('TSA Input'!J3521="","",IF('TSA Input'!J3521="Yes",'TSA Input'!F3521,""))</f>
        <v/>
      </c>
      <c r="N3558" s="39" t="str">
        <f t="shared" si="111"/>
        <v/>
      </c>
      <c r="O3558" s="149" t="s">
        <v>11</v>
      </c>
      <c r="P3558" s="148" t="s">
        <v>11</v>
      </c>
      <c r="Q3558" s="1"/>
    </row>
    <row r="3559" spans="1:17" ht="15.75" hidden="1" customHeight="1">
      <c r="A3559" s="1" t="str">
        <f t="shared" si="1"/>
        <v/>
      </c>
      <c r="B3559" s="1"/>
      <c r="C3559" s="34" t="str">
        <f>IF('TSA Input'!J3522="","",IF('TSA Input'!J3522="Yes",'TSA Input'!B3522,"Ineligible"))</f>
        <v/>
      </c>
      <c r="D3559" s="246" t="str">
        <f>IF('TSA Input'!J3522="","",IF('TSA Input'!J3522="Yes",IF('TSA Input'!W3522="","",LEFT('TSA Input'!W3522,LEN('TSA Input'!W3522)-2)),""))</f>
        <v/>
      </c>
      <c r="E3559" s="246" t="str">
        <f>IF('TSA Input'!J3522="","",IF('TSA Input'!J3522="Yes",'TSA Input'!I3522,""))</f>
        <v/>
      </c>
      <c r="F3559" s="247" t="str">
        <f>IF('TSA Input'!J3522="","",IF('TSA Input'!J3522="Yes",'TSA Input'!C3522,""))</f>
        <v/>
      </c>
      <c r="G3559" s="36" t="str">
        <f>IF('TSA Input'!J3522="","",IF('TSA Input'!J3522="Yes",'TSA Input'!D3522,""))</f>
        <v/>
      </c>
      <c r="H3559" s="37" t="str">
        <f>IF('TSA Input'!K3522="","",IF('TSA Input'!J3522="Yes",'TSA Input'!G3522,""))</f>
        <v/>
      </c>
      <c r="I3559" s="37" t="str">
        <f>IF('TSA Input'!L3522="","",IF('TSA Input'!J3522="Yes",'TSA Input'!F3522,""))</f>
        <v/>
      </c>
      <c r="J3559" s="39" t="str">
        <f t="shared" si="110"/>
        <v/>
      </c>
      <c r="K3559" s="257" t="str">
        <f>IF('TSA Input'!J3522="","",IF('TSA Input'!J3522="Yes",'TSA Input'!D3522,""))</f>
        <v/>
      </c>
      <c r="L3559" s="258" t="str">
        <f>IF('TSA Input'!J3522="","",IF('TSA Input'!J3522="Yes",'TSA Input'!G3522,""))</f>
        <v/>
      </c>
      <c r="M3559" s="258" t="str">
        <f>IF('TSA Input'!J3522="","",IF('TSA Input'!J3522="Yes",'TSA Input'!F3522,""))</f>
        <v/>
      </c>
      <c r="N3559" s="39" t="str">
        <f t="shared" si="111"/>
        <v/>
      </c>
      <c r="O3559" s="149" t="s">
        <v>11</v>
      </c>
      <c r="P3559" s="148" t="s">
        <v>11</v>
      </c>
      <c r="Q3559" s="1"/>
    </row>
    <row r="3560" spans="1:17" ht="15.75" hidden="1" customHeight="1">
      <c r="A3560" s="1" t="str">
        <f t="shared" si="1"/>
        <v/>
      </c>
      <c r="B3560" s="1"/>
      <c r="C3560" s="34" t="str">
        <f>IF('TSA Input'!J3523="","",IF('TSA Input'!J3523="Yes",'TSA Input'!B3523,"Ineligible"))</f>
        <v/>
      </c>
      <c r="D3560" s="246" t="str">
        <f>IF('TSA Input'!J3523="","",IF('TSA Input'!J3523="Yes",IF('TSA Input'!W3523="","",LEFT('TSA Input'!W3523,LEN('TSA Input'!W3523)-2)),""))</f>
        <v/>
      </c>
      <c r="E3560" s="246" t="str">
        <f>IF('TSA Input'!J3523="","",IF('TSA Input'!J3523="Yes",'TSA Input'!I3523,""))</f>
        <v/>
      </c>
      <c r="F3560" s="247" t="str">
        <f>IF('TSA Input'!J3523="","",IF('TSA Input'!J3523="Yes",'TSA Input'!C3523,""))</f>
        <v/>
      </c>
      <c r="G3560" s="36" t="str">
        <f>IF('TSA Input'!J3523="","",IF('TSA Input'!J3523="Yes",'TSA Input'!D3523,""))</f>
        <v/>
      </c>
      <c r="H3560" s="37" t="str">
        <f>IF('TSA Input'!K3523="","",IF('TSA Input'!J3523="Yes",'TSA Input'!G3523,""))</f>
        <v/>
      </c>
      <c r="I3560" s="37" t="str">
        <f>IF('TSA Input'!L3523="","",IF('TSA Input'!J3523="Yes",'TSA Input'!F3523,""))</f>
        <v/>
      </c>
      <c r="J3560" s="39" t="str">
        <f t="shared" si="110"/>
        <v/>
      </c>
      <c r="K3560" s="257" t="str">
        <f>IF('TSA Input'!J3523="","",IF('TSA Input'!J3523="Yes",'TSA Input'!D3523,""))</f>
        <v/>
      </c>
      <c r="L3560" s="258" t="str">
        <f>IF('TSA Input'!J3523="","",IF('TSA Input'!J3523="Yes",'TSA Input'!G3523,""))</f>
        <v/>
      </c>
      <c r="M3560" s="258" t="str">
        <f>IF('TSA Input'!J3523="","",IF('TSA Input'!J3523="Yes",'TSA Input'!F3523,""))</f>
        <v/>
      </c>
      <c r="N3560" s="39" t="str">
        <f t="shared" si="111"/>
        <v/>
      </c>
      <c r="O3560" s="149" t="s">
        <v>11</v>
      </c>
      <c r="P3560" s="148" t="s">
        <v>11</v>
      </c>
      <c r="Q3560" s="1"/>
    </row>
    <row r="3561" spans="1:17" ht="15.75" hidden="1" customHeight="1">
      <c r="A3561" s="1" t="str">
        <f t="shared" si="1"/>
        <v/>
      </c>
      <c r="B3561" s="1"/>
      <c r="C3561" s="34" t="str">
        <f>IF('TSA Input'!J3524="","",IF('TSA Input'!J3524="Yes",'TSA Input'!B3524,"Ineligible"))</f>
        <v/>
      </c>
      <c r="D3561" s="246" t="str">
        <f>IF('TSA Input'!J3524="","",IF('TSA Input'!J3524="Yes",IF('TSA Input'!W3524="","",LEFT('TSA Input'!W3524,LEN('TSA Input'!W3524)-2)),""))</f>
        <v/>
      </c>
      <c r="E3561" s="246" t="str">
        <f>IF('TSA Input'!J3524="","",IF('TSA Input'!J3524="Yes",'TSA Input'!I3524,""))</f>
        <v/>
      </c>
      <c r="F3561" s="247" t="str">
        <f>IF('TSA Input'!J3524="","",IF('TSA Input'!J3524="Yes",'TSA Input'!C3524,""))</f>
        <v/>
      </c>
      <c r="G3561" s="36" t="str">
        <f>IF('TSA Input'!J3524="","",IF('TSA Input'!J3524="Yes",'TSA Input'!D3524,""))</f>
        <v/>
      </c>
      <c r="H3561" s="37" t="str">
        <f>IF('TSA Input'!K3524="","",IF('TSA Input'!J3524="Yes",'TSA Input'!G3524,""))</f>
        <v/>
      </c>
      <c r="I3561" s="37" t="str">
        <f>IF('TSA Input'!L3524="","",IF('TSA Input'!J3524="Yes",'TSA Input'!F3524,""))</f>
        <v/>
      </c>
      <c r="J3561" s="39" t="str">
        <f t="shared" ref="J3561:J3624" si="112">IF($C3561="","",SUM(G3561:I3561))</f>
        <v/>
      </c>
      <c r="K3561" s="257" t="str">
        <f>IF('TSA Input'!J3524="","",IF('TSA Input'!J3524="Yes",'TSA Input'!D3524,""))</f>
        <v/>
      </c>
      <c r="L3561" s="258" t="str">
        <f>IF('TSA Input'!J3524="","",IF('TSA Input'!J3524="Yes",'TSA Input'!G3524,""))</f>
        <v/>
      </c>
      <c r="M3561" s="258" t="str">
        <f>IF('TSA Input'!J3524="","",IF('TSA Input'!J3524="Yes",'TSA Input'!F3524,""))</f>
        <v/>
      </c>
      <c r="N3561" s="39" t="str">
        <f t="shared" ref="N3561:N3624" si="113">IF($C3561="","",SUM(K3561:M3561))</f>
        <v/>
      </c>
      <c r="O3561" s="149" t="s">
        <v>11</v>
      </c>
      <c r="P3561" s="148" t="s">
        <v>11</v>
      </c>
      <c r="Q3561" s="1"/>
    </row>
    <row r="3562" spans="1:17" ht="15.75" hidden="1" customHeight="1">
      <c r="A3562" s="1" t="str">
        <f t="shared" si="1"/>
        <v/>
      </c>
      <c r="B3562" s="1"/>
      <c r="C3562" s="34" t="str">
        <f>IF('TSA Input'!J3525="","",IF('TSA Input'!J3525="Yes",'TSA Input'!B3525,"Ineligible"))</f>
        <v/>
      </c>
      <c r="D3562" s="246" t="str">
        <f>IF('TSA Input'!J3525="","",IF('TSA Input'!J3525="Yes",IF('TSA Input'!W3525="","",LEFT('TSA Input'!W3525,LEN('TSA Input'!W3525)-2)),""))</f>
        <v/>
      </c>
      <c r="E3562" s="246" t="str">
        <f>IF('TSA Input'!J3525="","",IF('TSA Input'!J3525="Yes",'TSA Input'!I3525,""))</f>
        <v/>
      </c>
      <c r="F3562" s="247" t="str">
        <f>IF('TSA Input'!J3525="","",IF('TSA Input'!J3525="Yes",'TSA Input'!C3525,""))</f>
        <v/>
      </c>
      <c r="G3562" s="36" t="str">
        <f>IF('TSA Input'!J3525="","",IF('TSA Input'!J3525="Yes",'TSA Input'!D3525,""))</f>
        <v/>
      </c>
      <c r="H3562" s="37" t="str">
        <f>IF('TSA Input'!K3525="","",IF('TSA Input'!J3525="Yes",'TSA Input'!G3525,""))</f>
        <v/>
      </c>
      <c r="I3562" s="37" t="str">
        <f>IF('TSA Input'!L3525="","",IF('TSA Input'!J3525="Yes",'TSA Input'!F3525,""))</f>
        <v/>
      </c>
      <c r="J3562" s="39" t="str">
        <f t="shared" si="112"/>
        <v/>
      </c>
      <c r="K3562" s="257" t="str">
        <f>IF('TSA Input'!J3525="","",IF('TSA Input'!J3525="Yes",'TSA Input'!D3525,""))</f>
        <v/>
      </c>
      <c r="L3562" s="258" t="str">
        <f>IF('TSA Input'!J3525="","",IF('TSA Input'!J3525="Yes",'TSA Input'!G3525,""))</f>
        <v/>
      </c>
      <c r="M3562" s="258" t="str">
        <f>IF('TSA Input'!J3525="","",IF('TSA Input'!J3525="Yes",'TSA Input'!F3525,""))</f>
        <v/>
      </c>
      <c r="N3562" s="39" t="str">
        <f t="shared" si="113"/>
        <v/>
      </c>
      <c r="O3562" s="149" t="s">
        <v>11</v>
      </c>
      <c r="P3562" s="148" t="s">
        <v>11</v>
      </c>
      <c r="Q3562" s="1"/>
    </row>
    <row r="3563" spans="1:17" ht="15.75" hidden="1" customHeight="1">
      <c r="A3563" s="1" t="str">
        <f t="shared" si="1"/>
        <v/>
      </c>
      <c r="B3563" s="1"/>
      <c r="C3563" s="34" t="str">
        <f>IF('TSA Input'!J3526="","",IF('TSA Input'!J3526="Yes",'TSA Input'!B3526,"Ineligible"))</f>
        <v/>
      </c>
      <c r="D3563" s="246" t="str">
        <f>IF('TSA Input'!J3526="","",IF('TSA Input'!J3526="Yes",IF('TSA Input'!W3526="","",LEFT('TSA Input'!W3526,LEN('TSA Input'!W3526)-2)),""))</f>
        <v/>
      </c>
      <c r="E3563" s="246" t="str">
        <f>IF('TSA Input'!J3526="","",IF('TSA Input'!J3526="Yes",'TSA Input'!I3526,""))</f>
        <v/>
      </c>
      <c r="F3563" s="247" t="str">
        <f>IF('TSA Input'!J3526="","",IF('TSA Input'!J3526="Yes",'TSA Input'!C3526,""))</f>
        <v/>
      </c>
      <c r="G3563" s="36" t="str">
        <f>IF('TSA Input'!J3526="","",IF('TSA Input'!J3526="Yes",'TSA Input'!D3526,""))</f>
        <v/>
      </c>
      <c r="H3563" s="37" t="str">
        <f>IF('TSA Input'!K3526="","",IF('TSA Input'!J3526="Yes",'TSA Input'!G3526,""))</f>
        <v/>
      </c>
      <c r="I3563" s="37" t="str">
        <f>IF('TSA Input'!L3526="","",IF('TSA Input'!J3526="Yes",'TSA Input'!F3526,""))</f>
        <v/>
      </c>
      <c r="J3563" s="39" t="str">
        <f t="shared" si="112"/>
        <v/>
      </c>
      <c r="K3563" s="257" t="str">
        <f>IF('TSA Input'!J3526="","",IF('TSA Input'!J3526="Yes",'TSA Input'!D3526,""))</f>
        <v/>
      </c>
      <c r="L3563" s="258" t="str">
        <f>IF('TSA Input'!J3526="","",IF('TSA Input'!J3526="Yes",'TSA Input'!G3526,""))</f>
        <v/>
      </c>
      <c r="M3563" s="258" t="str">
        <f>IF('TSA Input'!J3526="","",IF('TSA Input'!J3526="Yes",'TSA Input'!F3526,""))</f>
        <v/>
      </c>
      <c r="N3563" s="39" t="str">
        <f t="shared" si="113"/>
        <v/>
      </c>
      <c r="O3563" s="149" t="s">
        <v>11</v>
      </c>
      <c r="P3563" s="148" t="s">
        <v>11</v>
      </c>
      <c r="Q3563" s="1"/>
    </row>
    <row r="3564" spans="1:17" ht="15.75" hidden="1" customHeight="1">
      <c r="A3564" s="1" t="str">
        <f t="shared" si="1"/>
        <v/>
      </c>
      <c r="B3564" s="1"/>
      <c r="C3564" s="34" t="str">
        <f>IF('TSA Input'!J3527="","",IF('TSA Input'!J3527="Yes",'TSA Input'!B3527,"Ineligible"))</f>
        <v/>
      </c>
      <c r="D3564" s="246" t="str">
        <f>IF('TSA Input'!J3527="","",IF('TSA Input'!J3527="Yes",IF('TSA Input'!W3527="","",LEFT('TSA Input'!W3527,LEN('TSA Input'!W3527)-2)),""))</f>
        <v/>
      </c>
      <c r="E3564" s="246" t="str">
        <f>IF('TSA Input'!J3527="","",IF('TSA Input'!J3527="Yes",'TSA Input'!I3527,""))</f>
        <v/>
      </c>
      <c r="F3564" s="247" t="str">
        <f>IF('TSA Input'!J3527="","",IF('TSA Input'!J3527="Yes",'TSA Input'!C3527,""))</f>
        <v/>
      </c>
      <c r="G3564" s="36" t="str">
        <f>IF('TSA Input'!J3527="","",IF('TSA Input'!J3527="Yes",'TSA Input'!D3527,""))</f>
        <v/>
      </c>
      <c r="H3564" s="37" t="str">
        <f>IF('TSA Input'!K3527="","",IF('TSA Input'!J3527="Yes",'TSA Input'!G3527,""))</f>
        <v/>
      </c>
      <c r="I3564" s="37" t="str">
        <f>IF('TSA Input'!L3527="","",IF('TSA Input'!J3527="Yes",'TSA Input'!F3527,""))</f>
        <v/>
      </c>
      <c r="J3564" s="39" t="str">
        <f t="shared" si="112"/>
        <v/>
      </c>
      <c r="K3564" s="257" t="str">
        <f>IF('TSA Input'!J3527="","",IF('TSA Input'!J3527="Yes",'TSA Input'!D3527,""))</f>
        <v/>
      </c>
      <c r="L3564" s="258" t="str">
        <f>IF('TSA Input'!J3527="","",IF('TSA Input'!J3527="Yes",'TSA Input'!G3527,""))</f>
        <v/>
      </c>
      <c r="M3564" s="258" t="str">
        <f>IF('TSA Input'!J3527="","",IF('TSA Input'!J3527="Yes",'TSA Input'!F3527,""))</f>
        <v/>
      </c>
      <c r="N3564" s="39" t="str">
        <f t="shared" si="113"/>
        <v/>
      </c>
      <c r="O3564" s="149" t="s">
        <v>11</v>
      </c>
      <c r="P3564" s="148" t="s">
        <v>11</v>
      </c>
      <c r="Q3564" s="1"/>
    </row>
    <row r="3565" spans="1:17" ht="15.75" hidden="1" customHeight="1">
      <c r="A3565" s="1" t="str">
        <f t="shared" si="1"/>
        <v/>
      </c>
      <c r="B3565" s="1"/>
      <c r="C3565" s="34" t="str">
        <f>IF('TSA Input'!J3528="","",IF('TSA Input'!J3528="Yes",'TSA Input'!B3528,"Ineligible"))</f>
        <v/>
      </c>
      <c r="D3565" s="246" t="str">
        <f>IF('TSA Input'!J3528="","",IF('TSA Input'!J3528="Yes",IF('TSA Input'!W3528="","",LEFT('TSA Input'!W3528,LEN('TSA Input'!W3528)-2)),""))</f>
        <v/>
      </c>
      <c r="E3565" s="246" t="str">
        <f>IF('TSA Input'!J3528="","",IF('TSA Input'!J3528="Yes",'TSA Input'!I3528,""))</f>
        <v/>
      </c>
      <c r="F3565" s="247" t="str">
        <f>IF('TSA Input'!J3528="","",IF('TSA Input'!J3528="Yes",'TSA Input'!C3528,""))</f>
        <v/>
      </c>
      <c r="G3565" s="36" t="str">
        <f>IF('TSA Input'!J3528="","",IF('TSA Input'!J3528="Yes",'TSA Input'!D3528,""))</f>
        <v/>
      </c>
      <c r="H3565" s="37" t="str">
        <f>IF('TSA Input'!K3528="","",IF('TSA Input'!J3528="Yes",'TSA Input'!G3528,""))</f>
        <v/>
      </c>
      <c r="I3565" s="37" t="str">
        <f>IF('TSA Input'!L3528="","",IF('TSA Input'!J3528="Yes",'TSA Input'!F3528,""))</f>
        <v/>
      </c>
      <c r="J3565" s="39" t="str">
        <f t="shared" si="112"/>
        <v/>
      </c>
      <c r="K3565" s="257" t="str">
        <f>IF('TSA Input'!J3528="","",IF('TSA Input'!J3528="Yes",'TSA Input'!D3528,""))</f>
        <v/>
      </c>
      <c r="L3565" s="258" t="str">
        <f>IF('TSA Input'!J3528="","",IF('TSA Input'!J3528="Yes",'TSA Input'!G3528,""))</f>
        <v/>
      </c>
      <c r="M3565" s="258" t="str">
        <f>IF('TSA Input'!J3528="","",IF('TSA Input'!J3528="Yes",'TSA Input'!F3528,""))</f>
        <v/>
      </c>
      <c r="N3565" s="39" t="str">
        <f t="shared" si="113"/>
        <v/>
      </c>
      <c r="O3565" s="149" t="s">
        <v>11</v>
      </c>
      <c r="P3565" s="148" t="s">
        <v>11</v>
      </c>
      <c r="Q3565" s="1"/>
    </row>
    <row r="3566" spans="1:17" ht="15.75" hidden="1" customHeight="1">
      <c r="A3566" s="1" t="str">
        <f t="shared" si="1"/>
        <v/>
      </c>
      <c r="B3566" s="1"/>
      <c r="C3566" s="34" t="str">
        <f>IF('TSA Input'!J3529="","",IF('TSA Input'!J3529="Yes",'TSA Input'!B3529,"Ineligible"))</f>
        <v/>
      </c>
      <c r="D3566" s="246" t="str">
        <f>IF('TSA Input'!J3529="","",IF('TSA Input'!J3529="Yes",IF('TSA Input'!W3529="","",LEFT('TSA Input'!W3529,LEN('TSA Input'!W3529)-2)),""))</f>
        <v/>
      </c>
      <c r="E3566" s="246" t="str">
        <f>IF('TSA Input'!J3529="","",IF('TSA Input'!J3529="Yes",'TSA Input'!I3529,""))</f>
        <v/>
      </c>
      <c r="F3566" s="247" t="str">
        <f>IF('TSA Input'!J3529="","",IF('TSA Input'!J3529="Yes",'TSA Input'!C3529,""))</f>
        <v/>
      </c>
      <c r="G3566" s="36" t="str">
        <f>IF('TSA Input'!J3529="","",IF('TSA Input'!J3529="Yes",'TSA Input'!D3529,""))</f>
        <v/>
      </c>
      <c r="H3566" s="37" t="str">
        <f>IF('TSA Input'!K3529="","",IF('TSA Input'!J3529="Yes",'TSA Input'!G3529,""))</f>
        <v/>
      </c>
      <c r="I3566" s="37" t="str">
        <f>IF('TSA Input'!L3529="","",IF('TSA Input'!J3529="Yes",'TSA Input'!F3529,""))</f>
        <v/>
      </c>
      <c r="J3566" s="39" t="str">
        <f t="shared" si="112"/>
        <v/>
      </c>
      <c r="K3566" s="257" t="str">
        <f>IF('TSA Input'!J3529="","",IF('TSA Input'!J3529="Yes",'TSA Input'!D3529,""))</f>
        <v/>
      </c>
      <c r="L3566" s="258" t="str">
        <f>IF('TSA Input'!J3529="","",IF('TSA Input'!J3529="Yes",'TSA Input'!G3529,""))</f>
        <v/>
      </c>
      <c r="M3566" s="258" t="str">
        <f>IF('TSA Input'!J3529="","",IF('TSA Input'!J3529="Yes",'TSA Input'!F3529,""))</f>
        <v/>
      </c>
      <c r="N3566" s="39" t="str">
        <f t="shared" si="113"/>
        <v/>
      </c>
      <c r="O3566" s="149" t="s">
        <v>11</v>
      </c>
      <c r="P3566" s="148" t="s">
        <v>11</v>
      </c>
      <c r="Q3566" s="1"/>
    </row>
    <row r="3567" spans="1:17" ht="15.75" hidden="1" customHeight="1">
      <c r="A3567" s="1" t="str">
        <f t="shared" si="1"/>
        <v/>
      </c>
      <c r="B3567" s="1"/>
      <c r="C3567" s="34" t="str">
        <f>IF('TSA Input'!J3530="","",IF('TSA Input'!J3530="Yes",'TSA Input'!B3530,"Ineligible"))</f>
        <v/>
      </c>
      <c r="D3567" s="246" t="str">
        <f>IF('TSA Input'!J3530="","",IF('TSA Input'!J3530="Yes",IF('TSA Input'!W3530="","",LEFT('TSA Input'!W3530,LEN('TSA Input'!W3530)-2)),""))</f>
        <v/>
      </c>
      <c r="E3567" s="246" t="str">
        <f>IF('TSA Input'!J3530="","",IF('TSA Input'!J3530="Yes",'TSA Input'!I3530,""))</f>
        <v/>
      </c>
      <c r="F3567" s="247" t="str">
        <f>IF('TSA Input'!J3530="","",IF('TSA Input'!J3530="Yes",'TSA Input'!C3530,""))</f>
        <v/>
      </c>
      <c r="G3567" s="36" t="str">
        <f>IF('TSA Input'!J3530="","",IF('TSA Input'!J3530="Yes",'TSA Input'!D3530,""))</f>
        <v/>
      </c>
      <c r="H3567" s="37" t="str">
        <f>IF('TSA Input'!K3530="","",IF('TSA Input'!J3530="Yes",'TSA Input'!G3530,""))</f>
        <v/>
      </c>
      <c r="I3567" s="37" t="str">
        <f>IF('TSA Input'!L3530="","",IF('TSA Input'!J3530="Yes",'TSA Input'!F3530,""))</f>
        <v/>
      </c>
      <c r="J3567" s="39" t="str">
        <f t="shared" si="112"/>
        <v/>
      </c>
      <c r="K3567" s="257" t="str">
        <f>IF('TSA Input'!J3530="","",IF('TSA Input'!J3530="Yes",'TSA Input'!D3530,""))</f>
        <v/>
      </c>
      <c r="L3567" s="258" t="str">
        <f>IF('TSA Input'!J3530="","",IF('TSA Input'!J3530="Yes",'TSA Input'!G3530,""))</f>
        <v/>
      </c>
      <c r="M3567" s="258" t="str">
        <f>IF('TSA Input'!J3530="","",IF('TSA Input'!J3530="Yes",'TSA Input'!F3530,""))</f>
        <v/>
      </c>
      <c r="N3567" s="39" t="str">
        <f t="shared" si="113"/>
        <v/>
      </c>
      <c r="O3567" s="149" t="s">
        <v>11</v>
      </c>
      <c r="P3567" s="148" t="s">
        <v>11</v>
      </c>
      <c r="Q3567" s="1"/>
    </row>
    <row r="3568" spans="1:17" ht="15.75" hidden="1" customHeight="1">
      <c r="A3568" s="1" t="str">
        <f t="shared" si="1"/>
        <v/>
      </c>
      <c r="B3568" s="1"/>
      <c r="C3568" s="34" t="str">
        <f>IF('TSA Input'!J3531="","",IF('TSA Input'!J3531="Yes",'TSA Input'!B3531,"Ineligible"))</f>
        <v/>
      </c>
      <c r="D3568" s="246" t="str">
        <f>IF('TSA Input'!J3531="","",IF('TSA Input'!J3531="Yes",IF('TSA Input'!W3531="","",LEFT('TSA Input'!W3531,LEN('TSA Input'!W3531)-2)),""))</f>
        <v/>
      </c>
      <c r="E3568" s="246" t="str">
        <f>IF('TSA Input'!J3531="","",IF('TSA Input'!J3531="Yes",'TSA Input'!I3531,""))</f>
        <v/>
      </c>
      <c r="F3568" s="247" t="str">
        <f>IF('TSA Input'!J3531="","",IF('TSA Input'!J3531="Yes",'TSA Input'!C3531,""))</f>
        <v/>
      </c>
      <c r="G3568" s="36" t="str">
        <f>IF('TSA Input'!J3531="","",IF('TSA Input'!J3531="Yes",'TSA Input'!D3531,""))</f>
        <v/>
      </c>
      <c r="H3568" s="37" t="str">
        <f>IF('TSA Input'!K3531="","",IF('TSA Input'!J3531="Yes",'TSA Input'!G3531,""))</f>
        <v/>
      </c>
      <c r="I3568" s="37" t="str">
        <f>IF('TSA Input'!L3531="","",IF('TSA Input'!J3531="Yes",'TSA Input'!F3531,""))</f>
        <v/>
      </c>
      <c r="J3568" s="39" t="str">
        <f t="shared" si="112"/>
        <v/>
      </c>
      <c r="K3568" s="257" t="str">
        <f>IF('TSA Input'!J3531="","",IF('TSA Input'!J3531="Yes",'TSA Input'!D3531,""))</f>
        <v/>
      </c>
      <c r="L3568" s="258" t="str">
        <f>IF('TSA Input'!J3531="","",IF('TSA Input'!J3531="Yes",'TSA Input'!G3531,""))</f>
        <v/>
      </c>
      <c r="M3568" s="258" t="str">
        <f>IF('TSA Input'!J3531="","",IF('TSA Input'!J3531="Yes",'TSA Input'!F3531,""))</f>
        <v/>
      </c>
      <c r="N3568" s="39" t="str">
        <f t="shared" si="113"/>
        <v/>
      </c>
      <c r="O3568" s="149" t="s">
        <v>11</v>
      </c>
      <c r="P3568" s="148" t="s">
        <v>11</v>
      </c>
      <c r="Q3568" s="1"/>
    </row>
    <row r="3569" spans="1:17" ht="15.75" hidden="1" customHeight="1">
      <c r="A3569" s="1" t="str">
        <f t="shared" si="1"/>
        <v/>
      </c>
      <c r="B3569" s="1"/>
      <c r="C3569" s="34" t="str">
        <f>IF('TSA Input'!J3532="","",IF('TSA Input'!J3532="Yes",'TSA Input'!B3532,"Ineligible"))</f>
        <v/>
      </c>
      <c r="D3569" s="246" t="str">
        <f>IF('TSA Input'!J3532="","",IF('TSA Input'!J3532="Yes",IF('TSA Input'!W3532="","",LEFT('TSA Input'!W3532,LEN('TSA Input'!W3532)-2)),""))</f>
        <v/>
      </c>
      <c r="E3569" s="246" t="str">
        <f>IF('TSA Input'!J3532="","",IF('TSA Input'!J3532="Yes",'TSA Input'!I3532,""))</f>
        <v/>
      </c>
      <c r="F3569" s="247" t="str">
        <f>IF('TSA Input'!J3532="","",IF('TSA Input'!J3532="Yes",'TSA Input'!C3532,""))</f>
        <v/>
      </c>
      <c r="G3569" s="36" t="str">
        <f>IF('TSA Input'!J3532="","",IF('TSA Input'!J3532="Yes",'TSA Input'!D3532,""))</f>
        <v/>
      </c>
      <c r="H3569" s="37" t="str">
        <f>IF('TSA Input'!K3532="","",IF('TSA Input'!J3532="Yes",'TSA Input'!G3532,""))</f>
        <v/>
      </c>
      <c r="I3569" s="37" t="str">
        <f>IF('TSA Input'!L3532="","",IF('TSA Input'!J3532="Yes",'TSA Input'!F3532,""))</f>
        <v/>
      </c>
      <c r="J3569" s="39" t="str">
        <f t="shared" si="112"/>
        <v/>
      </c>
      <c r="K3569" s="257" t="str">
        <f>IF('TSA Input'!J3532="","",IF('TSA Input'!J3532="Yes",'TSA Input'!D3532,""))</f>
        <v/>
      </c>
      <c r="L3569" s="258" t="str">
        <f>IF('TSA Input'!J3532="","",IF('TSA Input'!J3532="Yes",'TSA Input'!G3532,""))</f>
        <v/>
      </c>
      <c r="M3569" s="258" t="str">
        <f>IF('TSA Input'!J3532="","",IF('TSA Input'!J3532="Yes",'TSA Input'!F3532,""))</f>
        <v/>
      </c>
      <c r="N3569" s="39" t="str">
        <f t="shared" si="113"/>
        <v/>
      </c>
      <c r="O3569" s="149" t="s">
        <v>11</v>
      </c>
      <c r="P3569" s="148" t="s">
        <v>11</v>
      </c>
      <c r="Q3569" s="1"/>
    </row>
    <row r="3570" spans="1:17" ht="15.75" hidden="1" customHeight="1">
      <c r="A3570" s="1" t="str">
        <f t="shared" si="1"/>
        <v/>
      </c>
      <c r="B3570" s="1"/>
      <c r="C3570" s="34" t="str">
        <f>IF('TSA Input'!J3533="","",IF('TSA Input'!J3533="Yes",'TSA Input'!B3533,"Ineligible"))</f>
        <v/>
      </c>
      <c r="D3570" s="246" t="str">
        <f>IF('TSA Input'!J3533="","",IF('TSA Input'!J3533="Yes",IF('TSA Input'!W3533="","",LEFT('TSA Input'!W3533,LEN('TSA Input'!W3533)-2)),""))</f>
        <v/>
      </c>
      <c r="E3570" s="246" t="str">
        <f>IF('TSA Input'!J3533="","",IF('TSA Input'!J3533="Yes",'TSA Input'!I3533,""))</f>
        <v/>
      </c>
      <c r="F3570" s="247" t="str">
        <f>IF('TSA Input'!J3533="","",IF('TSA Input'!J3533="Yes",'TSA Input'!C3533,""))</f>
        <v/>
      </c>
      <c r="G3570" s="36" t="str">
        <f>IF('TSA Input'!J3533="","",IF('TSA Input'!J3533="Yes",'TSA Input'!D3533,""))</f>
        <v/>
      </c>
      <c r="H3570" s="37" t="str">
        <f>IF('TSA Input'!K3533="","",IF('TSA Input'!J3533="Yes",'TSA Input'!G3533,""))</f>
        <v/>
      </c>
      <c r="I3570" s="37" t="str">
        <f>IF('TSA Input'!L3533="","",IF('TSA Input'!J3533="Yes",'TSA Input'!F3533,""))</f>
        <v/>
      </c>
      <c r="J3570" s="39" t="str">
        <f t="shared" si="112"/>
        <v/>
      </c>
      <c r="K3570" s="257" t="str">
        <f>IF('TSA Input'!J3533="","",IF('TSA Input'!J3533="Yes",'TSA Input'!D3533,""))</f>
        <v/>
      </c>
      <c r="L3570" s="258" t="str">
        <f>IF('TSA Input'!J3533="","",IF('TSA Input'!J3533="Yes",'TSA Input'!G3533,""))</f>
        <v/>
      </c>
      <c r="M3570" s="258" t="str">
        <f>IF('TSA Input'!J3533="","",IF('TSA Input'!J3533="Yes",'TSA Input'!F3533,""))</f>
        <v/>
      </c>
      <c r="N3570" s="39" t="str">
        <f t="shared" si="113"/>
        <v/>
      </c>
      <c r="O3570" s="149" t="s">
        <v>11</v>
      </c>
      <c r="P3570" s="148" t="s">
        <v>11</v>
      </c>
      <c r="Q3570" s="1"/>
    </row>
    <row r="3571" spans="1:17" ht="15.75" hidden="1" customHeight="1">
      <c r="A3571" s="1" t="str">
        <f t="shared" si="1"/>
        <v/>
      </c>
      <c r="B3571" s="1"/>
      <c r="C3571" s="34" t="str">
        <f>IF('TSA Input'!J3534="","",IF('TSA Input'!J3534="Yes",'TSA Input'!B3534,"Ineligible"))</f>
        <v/>
      </c>
      <c r="D3571" s="246" t="str">
        <f>IF('TSA Input'!J3534="","",IF('TSA Input'!J3534="Yes",IF('TSA Input'!W3534="","",LEFT('TSA Input'!W3534,LEN('TSA Input'!W3534)-2)),""))</f>
        <v/>
      </c>
      <c r="E3571" s="246" t="str">
        <f>IF('TSA Input'!J3534="","",IF('TSA Input'!J3534="Yes",'TSA Input'!I3534,""))</f>
        <v/>
      </c>
      <c r="F3571" s="247" t="str">
        <f>IF('TSA Input'!J3534="","",IF('TSA Input'!J3534="Yes",'TSA Input'!C3534,""))</f>
        <v/>
      </c>
      <c r="G3571" s="36" t="str">
        <f>IF('TSA Input'!J3534="","",IF('TSA Input'!J3534="Yes",'TSA Input'!D3534,""))</f>
        <v/>
      </c>
      <c r="H3571" s="37" t="str">
        <f>IF('TSA Input'!K3534="","",IF('TSA Input'!J3534="Yes",'TSA Input'!G3534,""))</f>
        <v/>
      </c>
      <c r="I3571" s="37" t="str">
        <f>IF('TSA Input'!L3534="","",IF('TSA Input'!J3534="Yes",'TSA Input'!F3534,""))</f>
        <v/>
      </c>
      <c r="J3571" s="39" t="str">
        <f t="shared" si="112"/>
        <v/>
      </c>
      <c r="K3571" s="257" t="str">
        <f>IF('TSA Input'!J3534="","",IF('TSA Input'!J3534="Yes",'TSA Input'!D3534,""))</f>
        <v/>
      </c>
      <c r="L3571" s="258" t="str">
        <f>IF('TSA Input'!J3534="","",IF('TSA Input'!J3534="Yes",'TSA Input'!G3534,""))</f>
        <v/>
      </c>
      <c r="M3571" s="258" t="str">
        <f>IF('TSA Input'!J3534="","",IF('TSA Input'!J3534="Yes",'TSA Input'!F3534,""))</f>
        <v/>
      </c>
      <c r="N3571" s="39" t="str">
        <f t="shared" si="113"/>
        <v/>
      </c>
      <c r="O3571" s="149" t="s">
        <v>11</v>
      </c>
      <c r="P3571" s="148" t="s">
        <v>11</v>
      </c>
      <c r="Q3571" s="1"/>
    </row>
    <row r="3572" spans="1:17" ht="15.75" hidden="1" customHeight="1">
      <c r="A3572" s="1" t="str">
        <f t="shared" si="1"/>
        <v/>
      </c>
      <c r="B3572" s="1"/>
      <c r="C3572" s="34" t="str">
        <f>IF('TSA Input'!J3535="","",IF('TSA Input'!J3535="Yes",'TSA Input'!B3535,"Ineligible"))</f>
        <v/>
      </c>
      <c r="D3572" s="246" t="str">
        <f>IF('TSA Input'!J3535="","",IF('TSA Input'!J3535="Yes",IF('TSA Input'!W3535="","",LEFT('TSA Input'!W3535,LEN('TSA Input'!W3535)-2)),""))</f>
        <v/>
      </c>
      <c r="E3572" s="246" t="str">
        <f>IF('TSA Input'!J3535="","",IF('TSA Input'!J3535="Yes",'TSA Input'!I3535,""))</f>
        <v/>
      </c>
      <c r="F3572" s="247" t="str">
        <f>IF('TSA Input'!J3535="","",IF('TSA Input'!J3535="Yes",'TSA Input'!C3535,""))</f>
        <v/>
      </c>
      <c r="G3572" s="36" t="str">
        <f>IF('TSA Input'!J3535="","",IF('TSA Input'!J3535="Yes",'TSA Input'!D3535,""))</f>
        <v/>
      </c>
      <c r="H3572" s="37" t="str">
        <f>IF('TSA Input'!K3535="","",IF('TSA Input'!J3535="Yes",'TSA Input'!G3535,""))</f>
        <v/>
      </c>
      <c r="I3572" s="37" t="str">
        <f>IF('TSA Input'!L3535="","",IF('TSA Input'!J3535="Yes",'TSA Input'!F3535,""))</f>
        <v/>
      </c>
      <c r="J3572" s="39" t="str">
        <f t="shared" si="112"/>
        <v/>
      </c>
      <c r="K3572" s="257" t="str">
        <f>IF('TSA Input'!J3535="","",IF('TSA Input'!J3535="Yes",'TSA Input'!D3535,""))</f>
        <v/>
      </c>
      <c r="L3572" s="258" t="str">
        <f>IF('TSA Input'!J3535="","",IF('TSA Input'!J3535="Yes",'TSA Input'!G3535,""))</f>
        <v/>
      </c>
      <c r="M3572" s="258" t="str">
        <f>IF('TSA Input'!J3535="","",IF('TSA Input'!J3535="Yes",'TSA Input'!F3535,""))</f>
        <v/>
      </c>
      <c r="N3572" s="39" t="str">
        <f t="shared" si="113"/>
        <v/>
      </c>
      <c r="O3572" s="149" t="s">
        <v>11</v>
      </c>
      <c r="P3572" s="148" t="s">
        <v>11</v>
      </c>
      <c r="Q3572" s="1"/>
    </row>
    <row r="3573" spans="1:17" ht="15.75" hidden="1" customHeight="1">
      <c r="A3573" s="1" t="str">
        <f t="shared" si="1"/>
        <v/>
      </c>
      <c r="B3573" s="1"/>
      <c r="C3573" s="34" t="str">
        <f>IF('TSA Input'!J3536="","",IF('TSA Input'!J3536="Yes",'TSA Input'!B3536,"Ineligible"))</f>
        <v/>
      </c>
      <c r="D3573" s="246" t="str">
        <f>IF('TSA Input'!J3536="","",IF('TSA Input'!J3536="Yes",IF('TSA Input'!W3536="","",LEFT('TSA Input'!W3536,LEN('TSA Input'!W3536)-2)),""))</f>
        <v/>
      </c>
      <c r="E3573" s="246" t="str">
        <f>IF('TSA Input'!J3536="","",IF('TSA Input'!J3536="Yes",'TSA Input'!I3536,""))</f>
        <v/>
      </c>
      <c r="F3573" s="247" t="str">
        <f>IF('TSA Input'!J3536="","",IF('TSA Input'!J3536="Yes",'TSA Input'!C3536,""))</f>
        <v/>
      </c>
      <c r="G3573" s="36" t="str">
        <f>IF('TSA Input'!J3536="","",IF('TSA Input'!J3536="Yes",'TSA Input'!D3536,""))</f>
        <v/>
      </c>
      <c r="H3573" s="37" t="str">
        <f>IF('TSA Input'!K3536="","",IF('TSA Input'!J3536="Yes",'TSA Input'!G3536,""))</f>
        <v/>
      </c>
      <c r="I3573" s="37" t="str">
        <f>IF('TSA Input'!L3536="","",IF('TSA Input'!J3536="Yes",'TSA Input'!F3536,""))</f>
        <v/>
      </c>
      <c r="J3573" s="39" t="str">
        <f t="shared" si="112"/>
        <v/>
      </c>
      <c r="K3573" s="257" t="str">
        <f>IF('TSA Input'!J3536="","",IF('TSA Input'!J3536="Yes",'TSA Input'!D3536,""))</f>
        <v/>
      </c>
      <c r="L3573" s="258" t="str">
        <f>IF('TSA Input'!J3536="","",IF('TSA Input'!J3536="Yes",'TSA Input'!G3536,""))</f>
        <v/>
      </c>
      <c r="M3573" s="258" t="str">
        <f>IF('TSA Input'!J3536="","",IF('TSA Input'!J3536="Yes",'TSA Input'!F3536,""))</f>
        <v/>
      </c>
      <c r="N3573" s="39" t="str">
        <f t="shared" si="113"/>
        <v/>
      </c>
      <c r="O3573" s="149" t="s">
        <v>11</v>
      </c>
      <c r="P3573" s="148" t="s">
        <v>11</v>
      </c>
      <c r="Q3573" s="1"/>
    </row>
    <row r="3574" spans="1:17" ht="15.75" hidden="1" customHeight="1">
      <c r="A3574" s="1" t="str">
        <f t="shared" si="1"/>
        <v/>
      </c>
      <c r="B3574" s="1"/>
      <c r="C3574" s="34" t="str">
        <f>IF('TSA Input'!J3537="","",IF('TSA Input'!J3537="Yes",'TSA Input'!B3537,"Ineligible"))</f>
        <v/>
      </c>
      <c r="D3574" s="246" t="str">
        <f>IF('TSA Input'!J3537="","",IF('TSA Input'!J3537="Yes",IF('TSA Input'!W3537="","",LEFT('TSA Input'!W3537,LEN('TSA Input'!W3537)-2)),""))</f>
        <v/>
      </c>
      <c r="E3574" s="246" t="str">
        <f>IF('TSA Input'!J3537="","",IF('TSA Input'!J3537="Yes",'TSA Input'!I3537,""))</f>
        <v/>
      </c>
      <c r="F3574" s="247" t="str">
        <f>IF('TSA Input'!J3537="","",IF('TSA Input'!J3537="Yes",'TSA Input'!C3537,""))</f>
        <v/>
      </c>
      <c r="G3574" s="36" t="str">
        <f>IF('TSA Input'!J3537="","",IF('TSA Input'!J3537="Yes",'TSA Input'!D3537,""))</f>
        <v/>
      </c>
      <c r="H3574" s="37" t="str">
        <f>IF('TSA Input'!K3537="","",IF('TSA Input'!J3537="Yes",'TSA Input'!G3537,""))</f>
        <v/>
      </c>
      <c r="I3574" s="37" t="str">
        <f>IF('TSA Input'!L3537="","",IF('TSA Input'!J3537="Yes",'TSA Input'!F3537,""))</f>
        <v/>
      </c>
      <c r="J3574" s="39" t="str">
        <f t="shared" si="112"/>
        <v/>
      </c>
      <c r="K3574" s="257" t="str">
        <f>IF('TSA Input'!J3537="","",IF('TSA Input'!J3537="Yes",'TSA Input'!D3537,""))</f>
        <v/>
      </c>
      <c r="L3574" s="258" t="str">
        <f>IF('TSA Input'!J3537="","",IF('TSA Input'!J3537="Yes",'TSA Input'!G3537,""))</f>
        <v/>
      </c>
      <c r="M3574" s="258" t="str">
        <f>IF('TSA Input'!J3537="","",IF('TSA Input'!J3537="Yes",'TSA Input'!F3537,""))</f>
        <v/>
      </c>
      <c r="N3574" s="39" t="str">
        <f t="shared" si="113"/>
        <v/>
      </c>
      <c r="O3574" s="149" t="s">
        <v>11</v>
      </c>
      <c r="P3574" s="148" t="s">
        <v>11</v>
      </c>
      <c r="Q3574" s="1"/>
    </row>
    <row r="3575" spans="1:17" ht="15.75" hidden="1" customHeight="1">
      <c r="A3575" s="1" t="str">
        <f t="shared" si="1"/>
        <v/>
      </c>
      <c r="B3575" s="1"/>
      <c r="C3575" s="34" t="str">
        <f>IF('TSA Input'!J3538="","",IF('TSA Input'!J3538="Yes",'TSA Input'!B3538,"Ineligible"))</f>
        <v/>
      </c>
      <c r="D3575" s="246" t="str">
        <f>IF('TSA Input'!J3538="","",IF('TSA Input'!J3538="Yes",IF('TSA Input'!W3538="","",LEFT('TSA Input'!W3538,LEN('TSA Input'!W3538)-2)),""))</f>
        <v/>
      </c>
      <c r="E3575" s="246" t="str">
        <f>IF('TSA Input'!J3538="","",IF('TSA Input'!J3538="Yes",'TSA Input'!I3538,""))</f>
        <v/>
      </c>
      <c r="F3575" s="247" t="str">
        <f>IF('TSA Input'!J3538="","",IF('TSA Input'!J3538="Yes",'TSA Input'!C3538,""))</f>
        <v/>
      </c>
      <c r="G3575" s="36" t="str">
        <f>IF('TSA Input'!J3538="","",IF('TSA Input'!J3538="Yes",'TSA Input'!D3538,""))</f>
        <v/>
      </c>
      <c r="H3575" s="37" t="str">
        <f>IF('TSA Input'!K3538="","",IF('TSA Input'!J3538="Yes",'TSA Input'!G3538,""))</f>
        <v/>
      </c>
      <c r="I3575" s="37" t="str">
        <f>IF('TSA Input'!L3538="","",IF('TSA Input'!J3538="Yes",'TSA Input'!F3538,""))</f>
        <v/>
      </c>
      <c r="J3575" s="39" t="str">
        <f t="shared" si="112"/>
        <v/>
      </c>
      <c r="K3575" s="257" t="str">
        <f>IF('TSA Input'!J3538="","",IF('TSA Input'!J3538="Yes",'TSA Input'!D3538,""))</f>
        <v/>
      </c>
      <c r="L3575" s="258" t="str">
        <f>IF('TSA Input'!J3538="","",IF('TSA Input'!J3538="Yes",'TSA Input'!G3538,""))</f>
        <v/>
      </c>
      <c r="M3575" s="258" t="str">
        <f>IF('TSA Input'!J3538="","",IF('TSA Input'!J3538="Yes",'TSA Input'!F3538,""))</f>
        <v/>
      </c>
      <c r="N3575" s="39" t="str">
        <f t="shared" si="113"/>
        <v/>
      </c>
      <c r="O3575" s="149" t="s">
        <v>11</v>
      </c>
      <c r="P3575" s="148" t="s">
        <v>11</v>
      </c>
      <c r="Q3575" s="1"/>
    </row>
    <row r="3576" spans="1:17" ht="15.75" hidden="1" customHeight="1">
      <c r="A3576" s="1" t="str">
        <f t="shared" si="1"/>
        <v/>
      </c>
      <c r="B3576" s="1"/>
      <c r="C3576" s="34" t="str">
        <f>IF('TSA Input'!J3539="","",IF('TSA Input'!J3539="Yes",'TSA Input'!B3539,"Ineligible"))</f>
        <v/>
      </c>
      <c r="D3576" s="246" t="str">
        <f>IF('TSA Input'!J3539="","",IF('TSA Input'!J3539="Yes",IF('TSA Input'!W3539="","",LEFT('TSA Input'!W3539,LEN('TSA Input'!W3539)-2)),""))</f>
        <v/>
      </c>
      <c r="E3576" s="246" t="str">
        <f>IF('TSA Input'!J3539="","",IF('TSA Input'!J3539="Yes",'TSA Input'!I3539,""))</f>
        <v/>
      </c>
      <c r="F3576" s="247" t="str">
        <f>IF('TSA Input'!J3539="","",IF('TSA Input'!J3539="Yes",'TSA Input'!C3539,""))</f>
        <v/>
      </c>
      <c r="G3576" s="36" t="str">
        <f>IF('TSA Input'!J3539="","",IF('TSA Input'!J3539="Yes",'TSA Input'!D3539,""))</f>
        <v/>
      </c>
      <c r="H3576" s="37" t="str">
        <f>IF('TSA Input'!K3539="","",IF('TSA Input'!J3539="Yes",'TSA Input'!G3539,""))</f>
        <v/>
      </c>
      <c r="I3576" s="37" t="str">
        <f>IF('TSA Input'!L3539="","",IF('TSA Input'!J3539="Yes",'TSA Input'!F3539,""))</f>
        <v/>
      </c>
      <c r="J3576" s="39" t="str">
        <f t="shared" si="112"/>
        <v/>
      </c>
      <c r="K3576" s="257" t="str">
        <f>IF('TSA Input'!J3539="","",IF('TSA Input'!J3539="Yes",'TSA Input'!D3539,""))</f>
        <v/>
      </c>
      <c r="L3576" s="258" t="str">
        <f>IF('TSA Input'!J3539="","",IF('TSA Input'!J3539="Yes",'TSA Input'!G3539,""))</f>
        <v/>
      </c>
      <c r="M3576" s="258" t="str">
        <f>IF('TSA Input'!J3539="","",IF('TSA Input'!J3539="Yes",'TSA Input'!F3539,""))</f>
        <v/>
      </c>
      <c r="N3576" s="39" t="str">
        <f t="shared" si="113"/>
        <v/>
      </c>
      <c r="O3576" s="149" t="s">
        <v>11</v>
      </c>
      <c r="P3576" s="148" t="s">
        <v>11</v>
      </c>
      <c r="Q3576" s="1"/>
    </row>
    <row r="3577" spans="1:17" ht="15.75" hidden="1" customHeight="1">
      <c r="A3577" s="1" t="str">
        <f t="shared" si="1"/>
        <v/>
      </c>
      <c r="B3577" s="1"/>
      <c r="C3577" s="34" t="str">
        <f>IF('TSA Input'!J3540="","",IF('TSA Input'!J3540="Yes",'TSA Input'!B3540,"Ineligible"))</f>
        <v/>
      </c>
      <c r="D3577" s="246" t="str">
        <f>IF('TSA Input'!J3540="","",IF('TSA Input'!J3540="Yes",IF('TSA Input'!W3540="","",LEFT('TSA Input'!W3540,LEN('TSA Input'!W3540)-2)),""))</f>
        <v/>
      </c>
      <c r="E3577" s="246" t="str">
        <f>IF('TSA Input'!J3540="","",IF('TSA Input'!J3540="Yes",'TSA Input'!I3540,""))</f>
        <v/>
      </c>
      <c r="F3577" s="247" t="str">
        <f>IF('TSA Input'!J3540="","",IF('TSA Input'!J3540="Yes",'TSA Input'!C3540,""))</f>
        <v/>
      </c>
      <c r="G3577" s="36" t="str">
        <f>IF('TSA Input'!J3540="","",IF('TSA Input'!J3540="Yes",'TSA Input'!D3540,""))</f>
        <v/>
      </c>
      <c r="H3577" s="37" t="str">
        <f>IF('TSA Input'!K3540="","",IF('TSA Input'!J3540="Yes",'TSA Input'!G3540,""))</f>
        <v/>
      </c>
      <c r="I3577" s="37" t="str">
        <f>IF('TSA Input'!L3540="","",IF('TSA Input'!J3540="Yes",'TSA Input'!F3540,""))</f>
        <v/>
      </c>
      <c r="J3577" s="39" t="str">
        <f t="shared" si="112"/>
        <v/>
      </c>
      <c r="K3577" s="257" t="str">
        <f>IF('TSA Input'!J3540="","",IF('TSA Input'!J3540="Yes",'TSA Input'!D3540,""))</f>
        <v/>
      </c>
      <c r="L3577" s="258" t="str">
        <f>IF('TSA Input'!J3540="","",IF('TSA Input'!J3540="Yes",'TSA Input'!G3540,""))</f>
        <v/>
      </c>
      <c r="M3577" s="258" t="str">
        <f>IF('TSA Input'!J3540="","",IF('TSA Input'!J3540="Yes",'TSA Input'!F3540,""))</f>
        <v/>
      </c>
      <c r="N3577" s="39" t="str">
        <f t="shared" si="113"/>
        <v/>
      </c>
      <c r="O3577" s="149" t="s">
        <v>11</v>
      </c>
      <c r="P3577" s="148" t="s">
        <v>11</v>
      </c>
      <c r="Q3577" s="1"/>
    </row>
    <row r="3578" spans="1:17" ht="15.75" hidden="1" customHeight="1">
      <c r="A3578" s="1" t="str">
        <f t="shared" si="1"/>
        <v/>
      </c>
      <c r="B3578" s="1"/>
      <c r="C3578" s="34" t="str">
        <f>IF('TSA Input'!J3541="","",IF('TSA Input'!J3541="Yes",'TSA Input'!B3541,"Ineligible"))</f>
        <v/>
      </c>
      <c r="D3578" s="246" t="str">
        <f>IF('TSA Input'!J3541="","",IF('TSA Input'!J3541="Yes",IF('TSA Input'!W3541="","",LEFT('TSA Input'!W3541,LEN('TSA Input'!W3541)-2)),""))</f>
        <v/>
      </c>
      <c r="E3578" s="246" t="str">
        <f>IF('TSA Input'!J3541="","",IF('TSA Input'!J3541="Yes",'TSA Input'!I3541,""))</f>
        <v/>
      </c>
      <c r="F3578" s="247" t="str">
        <f>IF('TSA Input'!J3541="","",IF('TSA Input'!J3541="Yes",'TSA Input'!C3541,""))</f>
        <v/>
      </c>
      <c r="G3578" s="36" t="str">
        <f>IF('TSA Input'!J3541="","",IF('TSA Input'!J3541="Yes",'TSA Input'!D3541,""))</f>
        <v/>
      </c>
      <c r="H3578" s="37" t="str">
        <f>IF('TSA Input'!K3541="","",IF('TSA Input'!J3541="Yes",'TSA Input'!G3541,""))</f>
        <v/>
      </c>
      <c r="I3578" s="37" t="str">
        <f>IF('TSA Input'!L3541="","",IF('TSA Input'!J3541="Yes",'TSA Input'!F3541,""))</f>
        <v/>
      </c>
      <c r="J3578" s="39" t="str">
        <f t="shared" si="112"/>
        <v/>
      </c>
      <c r="K3578" s="257" t="str">
        <f>IF('TSA Input'!J3541="","",IF('TSA Input'!J3541="Yes",'TSA Input'!D3541,""))</f>
        <v/>
      </c>
      <c r="L3578" s="258" t="str">
        <f>IF('TSA Input'!J3541="","",IF('TSA Input'!J3541="Yes",'TSA Input'!G3541,""))</f>
        <v/>
      </c>
      <c r="M3578" s="258" t="str">
        <f>IF('TSA Input'!J3541="","",IF('TSA Input'!J3541="Yes",'TSA Input'!F3541,""))</f>
        <v/>
      </c>
      <c r="N3578" s="39" t="str">
        <f t="shared" si="113"/>
        <v/>
      </c>
      <c r="O3578" s="149" t="s">
        <v>11</v>
      </c>
      <c r="P3578" s="148" t="s">
        <v>11</v>
      </c>
      <c r="Q3578" s="1"/>
    </row>
    <row r="3579" spans="1:17" ht="15.75" hidden="1" customHeight="1">
      <c r="A3579" s="1" t="str">
        <f t="shared" si="1"/>
        <v/>
      </c>
      <c r="B3579" s="1"/>
      <c r="C3579" s="34" t="str">
        <f>IF('TSA Input'!J3542="","",IF('TSA Input'!J3542="Yes",'TSA Input'!B3542,"Ineligible"))</f>
        <v/>
      </c>
      <c r="D3579" s="246" t="str">
        <f>IF('TSA Input'!J3542="","",IF('TSA Input'!J3542="Yes",IF('TSA Input'!W3542="","",LEFT('TSA Input'!W3542,LEN('TSA Input'!W3542)-2)),""))</f>
        <v/>
      </c>
      <c r="E3579" s="246" t="str">
        <f>IF('TSA Input'!J3542="","",IF('TSA Input'!J3542="Yes",'TSA Input'!I3542,""))</f>
        <v/>
      </c>
      <c r="F3579" s="247" t="str">
        <f>IF('TSA Input'!J3542="","",IF('TSA Input'!J3542="Yes",'TSA Input'!C3542,""))</f>
        <v/>
      </c>
      <c r="G3579" s="36" t="str">
        <f>IF('TSA Input'!J3542="","",IF('TSA Input'!J3542="Yes",'TSA Input'!D3542,""))</f>
        <v/>
      </c>
      <c r="H3579" s="37" t="str">
        <f>IF('TSA Input'!K3542="","",IF('TSA Input'!J3542="Yes",'TSA Input'!G3542,""))</f>
        <v/>
      </c>
      <c r="I3579" s="37" t="str">
        <f>IF('TSA Input'!L3542="","",IF('TSA Input'!J3542="Yes",'TSA Input'!F3542,""))</f>
        <v/>
      </c>
      <c r="J3579" s="39" t="str">
        <f t="shared" si="112"/>
        <v/>
      </c>
      <c r="K3579" s="257" t="str">
        <f>IF('TSA Input'!J3542="","",IF('TSA Input'!J3542="Yes",'TSA Input'!D3542,""))</f>
        <v/>
      </c>
      <c r="L3579" s="258" t="str">
        <f>IF('TSA Input'!J3542="","",IF('TSA Input'!J3542="Yes",'TSA Input'!G3542,""))</f>
        <v/>
      </c>
      <c r="M3579" s="258" t="str">
        <f>IF('TSA Input'!J3542="","",IF('TSA Input'!J3542="Yes",'TSA Input'!F3542,""))</f>
        <v/>
      </c>
      <c r="N3579" s="39" t="str">
        <f t="shared" si="113"/>
        <v/>
      </c>
      <c r="O3579" s="149" t="s">
        <v>11</v>
      </c>
      <c r="P3579" s="148" t="s">
        <v>11</v>
      </c>
      <c r="Q3579" s="1"/>
    </row>
    <row r="3580" spans="1:17" ht="15.75" hidden="1" customHeight="1">
      <c r="A3580" s="1" t="str">
        <f t="shared" si="1"/>
        <v/>
      </c>
      <c r="B3580" s="1"/>
      <c r="C3580" s="34" t="str">
        <f>IF('TSA Input'!J3543="","",IF('TSA Input'!J3543="Yes",'TSA Input'!B3543,"Ineligible"))</f>
        <v/>
      </c>
      <c r="D3580" s="246" t="str">
        <f>IF('TSA Input'!J3543="","",IF('TSA Input'!J3543="Yes",IF('TSA Input'!W3543="","",LEFT('TSA Input'!W3543,LEN('TSA Input'!W3543)-2)),""))</f>
        <v/>
      </c>
      <c r="E3580" s="246" t="str">
        <f>IF('TSA Input'!J3543="","",IF('TSA Input'!J3543="Yes",'TSA Input'!I3543,""))</f>
        <v/>
      </c>
      <c r="F3580" s="247" t="str">
        <f>IF('TSA Input'!J3543="","",IF('TSA Input'!J3543="Yes",'TSA Input'!C3543,""))</f>
        <v/>
      </c>
      <c r="G3580" s="36" t="str">
        <f>IF('TSA Input'!J3543="","",IF('TSA Input'!J3543="Yes",'TSA Input'!D3543,""))</f>
        <v/>
      </c>
      <c r="H3580" s="37" t="str">
        <f>IF('TSA Input'!K3543="","",IF('TSA Input'!J3543="Yes",'TSA Input'!G3543,""))</f>
        <v/>
      </c>
      <c r="I3580" s="37" t="str">
        <f>IF('TSA Input'!L3543="","",IF('TSA Input'!J3543="Yes",'TSA Input'!F3543,""))</f>
        <v/>
      </c>
      <c r="J3580" s="39" t="str">
        <f t="shared" si="112"/>
        <v/>
      </c>
      <c r="K3580" s="257" t="str">
        <f>IF('TSA Input'!J3543="","",IF('TSA Input'!J3543="Yes",'TSA Input'!D3543,""))</f>
        <v/>
      </c>
      <c r="L3580" s="258" t="str">
        <f>IF('TSA Input'!J3543="","",IF('TSA Input'!J3543="Yes",'TSA Input'!G3543,""))</f>
        <v/>
      </c>
      <c r="M3580" s="258" t="str">
        <f>IF('TSA Input'!J3543="","",IF('TSA Input'!J3543="Yes",'TSA Input'!F3543,""))</f>
        <v/>
      </c>
      <c r="N3580" s="39" t="str">
        <f t="shared" si="113"/>
        <v/>
      </c>
      <c r="O3580" s="149" t="s">
        <v>11</v>
      </c>
      <c r="P3580" s="148" t="s">
        <v>11</v>
      </c>
      <c r="Q3580" s="1"/>
    </row>
    <row r="3581" spans="1:17" ht="15.75" hidden="1" customHeight="1">
      <c r="A3581" s="1" t="str">
        <f t="shared" si="1"/>
        <v/>
      </c>
      <c r="B3581" s="1"/>
      <c r="C3581" s="34" t="str">
        <f>IF('TSA Input'!J3544="","",IF('TSA Input'!J3544="Yes",'TSA Input'!B3544,"Ineligible"))</f>
        <v/>
      </c>
      <c r="D3581" s="246" t="str">
        <f>IF('TSA Input'!J3544="","",IF('TSA Input'!J3544="Yes",IF('TSA Input'!W3544="","",LEFT('TSA Input'!W3544,LEN('TSA Input'!W3544)-2)),""))</f>
        <v/>
      </c>
      <c r="E3581" s="246" t="str">
        <f>IF('TSA Input'!J3544="","",IF('TSA Input'!J3544="Yes",'TSA Input'!I3544,""))</f>
        <v/>
      </c>
      <c r="F3581" s="247" t="str">
        <f>IF('TSA Input'!J3544="","",IF('TSA Input'!J3544="Yes",'TSA Input'!C3544,""))</f>
        <v/>
      </c>
      <c r="G3581" s="36" t="str">
        <f>IF('TSA Input'!J3544="","",IF('TSA Input'!J3544="Yes",'TSA Input'!D3544,""))</f>
        <v/>
      </c>
      <c r="H3581" s="37" t="str">
        <f>IF('TSA Input'!K3544="","",IF('TSA Input'!J3544="Yes",'TSA Input'!G3544,""))</f>
        <v/>
      </c>
      <c r="I3581" s="37" t="str">
        <f>IF('TSA Input'!L3544="","",IF('TSA Input'!J3544="Yes",'TSA Input'!F3544,""))</f>
        <v/>
      </c>
      <c r="J3581" s="39" t="str">
        <f t="shared" si="112"/>
        <v/>
      </c>
      <c r="K3581" s="257" t="str">
        <f>IF('TSA Input'!J3544="","",IF('TSA Input'!J3544="Yes",'TSA Input'!D3544,""))</f>
        <v/>
      </c>
      <c r="L3581" s="258" t="str">
        <f>IF('TSA Input'!J3544="","",IF('TSA Input'!J3544="Yes",'TSA Input'!G3544,""))</f>
        <v/>
      </c>
      <c r="M3581" s="258" t="str">
        <f>IF('TSA Input'!J3544="","",IF('TSA Input'!J3544="Yes",'TSA Input'!F3544,""))</f>
        <v/>
      </c>
      <c r="N3581" s="39" t="str">
        <f t="shared" si="113"/>
        <v/>
      </c>
      <c r="O3581" s="149" t="s">
        <v>11</v>
      </c>
      <c r="P3581" s="148" t="s">
        <v>11</v>
      </c>
      <c r="Q3581" s="1"/>
    </row>
    <row r="3582" spans="1:17" ht="15.75" hidden="1" customHeight="1">
      <c r="A3582" s="1" t="str">
        <f t="shared" si="1"/>
        <v/>
      </c>
      <c r="B3582" s="1"/>
      <c r="C3582" s="34" t="str">
        <f>IF('TSA Input'!J3545="","",IF('TSA Input'!J3545="Yes",'TSA Input'!B3545,"Ineligible"))</f>
        <v/>
      </c>
      <c r="D3582" s="246" t="str">
        <f>IF('TSA Input'!J3545="","",IF('TSA Input'!J3545="Yes",IF('TSA Input'!W3545="","",LEFT('TSA Input'!W3545,LEN('TSA Input'!W3545)-2)),""))</f>
        <v/>
      </c>
      <c r="E3582" s="246" t="str">
        <f>IF('TSA Input'!J3545="","",IF('TSA Input'!J3545="Yes",'TSA Input'!I3545,""))</f>
        <v/>
      </c>
      <c r="F3582" s="247" t="str">
        <f>IF('TSA Input'!J3545="","",IF('TSA Input'!J3545="Yes",'TSA Input'!C3545,""))</f>
        <v/>
      </c>
      <c r="G3582" s="36" t="str">
        <f>IF('TSA Input'!J3545="","",IF('TSA Input'!J3545="Yes",'TSA Input'!D3545,""))</f>
        <v/>
      </c>
      <c r="H3582" s="37" t="str">
        <f>IF('TSA Input'!K3545="","",IF('TSA Input'!J3545="Yes",'TSA Input'!G3545,""))</f>
        <v/>
      </c>
      <c r="I3582" s="37" t="str">
        <f>IF('TSA Input'!L3545="","",IF('TSA Input'!J3545="Yes",'TSA Input'!F3545,""))</f>
        <v/>
      </c>
      <c r="J3582" s="39" t="str">
        <f t="shared" si="112"/>
        <v/>
      </c>
      <c r="K3582" s="257" t="str">
        <f>IF('TSA Input'!J3545="","",IF('TSA Input'!J3545="Yes",'TSA Input'!D3545,""))</f>
        <v/>
      </c>
      <c r="L3582" s="258" t="str">
        <f>IF('TSA Input'!J3545="","",IF('TSA Input'!J3545="Yes",'TSA Input'!G3545,""))</f>
        <v/>
      </c>
      <c r="M3582" s="258" t="str">
        <f>IF('TSA Input'!J3545="","",IF('TSA Input'!J3545="Yes",'TSA Input'!F3545,""))</f>
        <v/>
      </c>
      <c r="N3582" s="39" t="str">
        <f t="shared" si="113"/>
        <v/>
      </c>
      <c r="O3582" s="149" t="s">
        <v>11</v>
      </c>
      <c r="P3582" s="148" t="s">
        <v>11</v>
      </c>
      <c r="Q3582" s="1"/>
    </row>
    <row r="3583" spans="1:17" ht="15.75" hidden="1" customHeight="1">
      <c r="A3583" s="1" t="str">
        <f t="shared" si="1"/>
        <v/>
      </c>
      <c r="B3583" s="1"/>
      <c r="C3583" s="34" t="str">
        <f>IF('TSA Input'!J3546="","",IF('TSA Input'!J3546="Yes",'TSA Input'!B3546,"Ineligible"))</f>
        <v/>
      </c>
      <c r="D3583" s="246" t="str">
        <f>IF('TSA Input'!J3546="","",IF('TSA Input'!J3546="Yes",IF('TSA Input'!W3546="","",LEFT('TSA Input'!W3546,LEN('TSA Input'!W3546)-2)),""))</f>
        <v/>
      </c>
      <c r="E3583" s="246" t="str">
        <f>IF('TSA Input'!J3546="","",IF('TSA Input'!J3546="Yes",'TSA Input'!I3546,""))</f>
        <v/>
      </c>
      <c r="F3583" s="247" t="str">
        <f>IF('TSA Input'!J3546="","",IF('TSA Input'!J3546="Yes",'TSA Input'!C3546,""))</f>
        <v/>
      </c>
      <c r="G3583" s="36" t="str">
        <f>IF('TSA Input'!J3546="","",IF('TSA Input'!J3546="Yes",'TSA Input'!D3546,""))</f>
        <v/>
      </c>
      <c r="H3583" s="37" t="str">
        <f>IF('TSA Input'!K3546="","",IF('TSA Input'!J3546="Yes",'TSA Input'!G3546,""))</f>
        <v/>
      </c>
      <c r="I3583" s="37" t="str">
        <f>IF('TSA Input'!L3546="","",IF('TSA Input'!J3546="Yes",'TSA Input'!F3546,""))</f>
        <v/>
      </c>
      <c r="J3583" s="39" t="str">
        <f t="shared" si="112"/>
        <v/>
      </c>
      <c r="K3583" s="257" t="str">
        <f>IF('TSA Input'!J3546="","",IF('TSA Input'!J3546="Yes",'TSA Input'!D3546,""))</f>
        <v/>
      </c>
      <c r="L3583" s="258" t="str">
        <f>IF('TSA Input'!J3546="","",IF('TSA Input'!J3546="Yes",'TSA Input'!G3546,""))</f>
        <v/>
      </c>
      <c r="M3583" s="258" t="str">
        <f>IF('TSA Input'!J3546="","",IF('TSA Input'!J3546="Yes",'TSA Input'!F3546,""))</f>
        <v/>
      </c>
      <c r="N3583" s="39" t="str">
        <f t="shared" si="113"/>
        <v/>
      </c>
      <c r="O3583" s="149" t="s">
        <v>11</v>
      </c>
      <c r="P3583" s="148" t="s">
        <v>11</v>
      </c>
      <c r="Q3583" s="1"/>
    </row>
    <row r="3584" spans="1:17" ht="15.75" hidden="1" customHeight="1">
      <c r="A3584" s="1" t="str">
        <f t="shared" si="1"/>
        <v/>
      </c>
      <c r="B3584" s="1"/>
      <c r="C3584" s="34" t="str">
        <f>IF('TSA Input'!J3547="","",IF('TSA Input'!J3547="Yes",'TSA Input'!B3547,"Ineligible"))</f>
        <v/>
      </c>
      <c r="D3584" s="246" t="str">
        <f>IF('TSA Input'!J3547="","",IF('TSA Input'!J3547="Yes",IF('TSA Input'!W3547="","",LEFT('TSA Input'!W3547,LEN('TSA Input'!W3547)-2)),""))</f>
        <v/>
      </c>
      <c r="E3584" s="246" t="str">
        <f>IF('TSA Input'!J3547="","",IF('TSA Input'!J3547="Yes",'TSA Input'!I3547,""))</f>
        <v/>
      </c>
      <c r="F3584" s="247" t="str">
        <f>IF('TSA Input'!J3547="","",IF('TSA Input'!J3547="Yes",'TSA Input'!C3547,""))</f>
        <v/>
      </c>
      <c r="G3584" s="36" t="str">
        <f>IF('TSA Input'!J3547="","",IF('TSA Input'!J3547="Yes",'TSA Input'!D3547,""))</f>
        <v/>
      </c>
      <c r="H3584" s="37" t="str">
        <f>IF('TSA Input'!K3547="","",IF('TSA Input'!J3547="Yes",'TSA Input'!G3547,""))</f>
        <v/>
      </c>
      <c r="I3584" s="37" t="str">
        <f>IF('TSA Input'!L3547="","",IF('TSA Input'!J3547="Yes",'TSA Input'!F3547,""))</f>
        <v/>
      </c>
      <c r="J3584" s="39" t="str">
        <f t="shared" si="112"/>
        <v/>
      </c>
      <c r="K3584" s="257" t="str">
        <f>IF('TSA Input'!J3547="","",IF('TSA Input'!J3547="Yes",'TSA Input'!D3547,""))</f>
        <v/>
      </c>
      <c r="L3584" s="258" t="str">
        <f>IF('TSA Input'!J3547="","",IF('TSA Input'!J3547="Yes",'TSA Input'!G3547,""))</f>
        <v/>
      </c>
      <c r="M3584" s="258" t="str">
        <f>IF('TSA Input'!J3547="","",IF('TSA Input'!J3547="Yes",'TSA Input'!F3547,""))</f>
        <v/>
      </c>
      <c r="N3584" s="39" t="str">
        <f t="shared" si="113"/>
        <v/>
      </c>
      <c r="O3584" s="149" t="s">
        <v>11</v>
      </c>
      <c r="P3584" s="148" t="s">
        <v>11</v>
      </c>
      <c r="Q3584" s="1"/>
    </row>
    <row r="3585" spans="1:17" ht="15.75" hidden="1" customHeight="1">
      <c r="A3585" s="1" t="str">
        <f t="shared" si="1"/>
        <v/>
      </c>
      <c r="B3585" s="1"/>
      <c r="C3585" s="34" t="str">
        <f>IF('TSA Input'!J3548="","",IF('TSA Input'!J3548="Yes",'TSA Input'!B3548,"Ineligible"))</f>
        <v/>
      </c>
      <c r="D3585" s="246" t="str">
        <f>IF('TSA Input'!J3548="","",IF('TSA Input'!J3548="Yes",IF('TSA Input'!W3548="","",LEFT('TSA Input'!W3548,LEN('TSA Input'!W3548)-2)),""))</f>
        <v/>
      </c>
      <c r="E3585" s="246" t="str">
        <f>IF('TSA Input'!J3548="","",IF('TSA Input'!J3548="Yes",'TSA Input'!I3548,""))</f>
        <v/>
      </c>
      <c r="F3585" s="247" t="str">
        <f>IF('TSA Input'!J3548="","",IF('TSA Input'!J3548="Yes",'TSA Input'!C3548,""))</f>
        <v/>
      </c>
      <c r="G3585" s="36" t="str">
        <f>IF('TSA Input'!J3548="","",IF('TSA Input'!J3548="Yes",'TSA Input'!D3548,""))</f>
        <v/>
      </c>
      <c r="H3585" s="37" t="str">
        <f>IF('TSA Input'!K3548="","",IF('TSA Input'!J3548="Yes",'TSA Input'!G3548,""))</f>
        <v/>
      </c>
      <c r="I3585" s="37" t="str">
        <f>IF('TSA Input'!L3548="","",IF('TSA Input'!J3548="Yes",'TSA Input'!F3548,""))</f>
        <v/>
      </c>
      <c r="J3585" s="39" t="str">
        <f t="shared" si="112"/>
        <v/>
      </c>
      <c r="K3585" s="257" t="str">
        <f>IF('TSA Input'!J3548="","",IF('TSA Input'!J3548="Yes",'TSA Input'!D3548,""))</f>
        <v/>
      </c>
      <c r="L3585" s="258" t="str">
        <f>IF('TSA Input'!J3548="","",IF('TSA Input'!J3548="Yes",'TSA Input'!G3548,""))</f>
        <v/>
      </c>
      <c r="M3585" s="258" t="str">
        <f>IF('TSA Input'!J3548="","",IF('TSA Input'!J3548="Yes",'TSA Input'!F3548,""))</f>
        <v/>
      </c>
      <c r="N3585" s="39" t="str">
        <f t="shared" si="113"/>
        <v/>
      </c>
      <c r="O3585" s="149" t="s">
        <v>11</v>
      </c>
      <c r="P3585" s="148" t="s">
        <v>11</v>
      </c>
      <c r="Q3585" s="1"/>
    </row>
    <row r="3586" spans="1:17" ht="15.75" hidden="1" customHeight="1">
      <c r="A3586" s="1" t="str">
        <f t="shared" si="1"/>
        <v/>
      </c>
      <c r="B3586" s="1"/>
      <c r="C3586" s="34" t="str">
        <f>IF('TSA Input'!J3549="","",IF('TSA Input'!J3549="Yes",'TSA Input'!B3549,"Ineligible"))</f>
        <v/>
      </c>
      <c r="D3586" s="246" t="str">
        <f>IF('TSA Input'!J3549="","",IF('TSA Input'!J3549="Yes",IF('TSA Input'!W3549="","",LEFT('TSA Input'!W3549,LEN('TSA Input'!W3549)-2)),""))</f>
        <v/>
      </c>
      <c r="E3586" s="246" t="str">
        <f>IF('TSA Input'!J3549="","",IF('TSA Input'!J3549="Yes",'TSA Input'!I3549,""))</f>
        <v/>
      </c>
      <c r="F3586" s="247" t="str">
        <f>IF('TSA Input'!J3549="","",IF('TSA Input'!J3549="Yes",'TSA Input'!C3549,""))</f>
        <v/>
      </c>
      <c r="G3586" s="36" t="str">
        <f>IF('TSA Input'!J3549="","",IF('TSA Input'!J3549="Yes",'TSA Input'!D3549,""))</f>
        <v/>
      </c>
      <c r="H3586" s="37" t="str">
        <f>IF('TSA Input'!K3549="","",IF('TSA Input'!J3549="Yes",'TSA Input'!G3549,""))</f>
        <v/>
      </c>
      <c r="I3586" s="37" t="str">
        <f>IF('TSA Input'!L3549="","",IF('TSA Input'!J3549="Yes",'TSA Input'!F3549,""))</f>
        <v/>
      </c>
      <c r="J3586" s="39" t="str">
        <f t="shared" si="112"/>
        <v/>
      </c>
      <c r="K3586" s="257" t="str">
        <f>IF('TSA Input'!J3549="","",IF('TSA Input'!J3549="Yes",'TSA Input'!D3549,""))</f>
        <v/>
      </c>
      <c r="L3586" s="258" t="str">
        <f>IF('TSA Input'!J3549="","",IF('TSA Input'!J3549="Yes",'TSA Input'!G3549,""))</f>
        <v/>
      </c>
      <c r="M3586" s="258" t="str">
        <f>IF('TSA Input'!J3549="","",IF('TSA Input'!J3549="Yes",'TSA Input'!F3549,""))</f>
        <v/>
      </c>
      <c r="N3586" s="39" t="str">
        <f t="shared" si="113"/>
        <v/>
      </c>
      <c r="O3586" s="149" t="s">
        <v>11</v>
      </c>
      <c r="P3586" s="148" t="s">
        <v>11</v>
      </c>
      <c r="Q3586" s="1"/>
    </row>
    <row r="3587" spans="1:17" ht="15.75" hidden="1" customHeight="1">
      <c r="A3587" s="1" t="str">
        <f t="shared" si="1"/>
        <v/>
      </c>
      <c r="B3587" s="1"/>
      <c r="C3587" s="34" t="str">
        <f>IF('TSA Input'!J3550="","",IF('TSA Input'!J3550="Yes",'TSA Input'!B3550,"Ineligible"))</f>
        <v/>
      </c>
      <c r="D3587" s="246" t="str">
        <f>IF('TSA Input'!J3550="","",IF('TSA Input'!J3550="Yes",IF('TSA Input'!W3550="","",LEFT('TSA Input'!W3550,LEN('TSA Input'!W3550)-2)),""))</f>
        <v/>
      </c>
      <c r="E3587" s="246" t="str">
        <f>IF('TSA Input'!J3550="","",IF('TSA Input'!J3550="Yes",'TSA Input'!I3550,""))</f>
        <v/>
      </c>
      <c r="F3587" s="247" t="str">
        <f>IF('TSA Input'!J3550="","",IF('TSA Input'!J3550="Yes",'TSA Input'!C3550,""))</f>
        <v/>
      </c>
      <c r="G3587" s="36" t="str">
        <f>IF('TSA Input'!J3550="","",IF('TSA Input'!J3550="Yes",'TSA Input'!D3550,""))</f>
        <v/>
      </c>
      <c r="H3587" s="37" t="str">
        <f>IF('TSA Input'!K3550="","",IF('TSA Input'!J3550="Yes",'TSA Input'!G3550,""))</f>
        <v/>
      </c>
      <c r="I3587" s="37" t="str">
        <f>IF('TSA Input'!L3550="","",IF('TSA Input'!J3550="Yes",'TSA Input'!F3550,""))</f>
        <v/>
      </c>
      <c r="J3587" s="39" t="str">
        <f t="shared" si="112"/>
        <v/>
      </c>
      <c r="K3587" s="257" t="str">
        <f>IF('TSA Input'!J3550="","",IF('TSA Input'!J3550="Yes",'TSA Input'!D3550,""))</f>
        <v/>
      </c>
      <c r="L3587" s="258" t="str">
        <f>IF('TSA Input'!J3550="","",IF('TSA Input'!J3550="Yes",'TSA Input'!G3550,""))</f>
        <v/>
      </c>
      <c r="M3587" s="258" t="str">
        <f>IF('TSA Input'!J3550="","",IF('TSA Input'!J3550="Yes",'TSA Input'!F3550,""))</f>
        <v/>
      </c>
      <c r="N3587" s="39" t="str">
        <f t="shared" si="113"/>
        <v/>
      </c>
      <c r="O3587" s="149" t="s">
        <v>11</v>
      </c>
      <c r="P3587" s="148" t="s">
        <v>11</v>
      </c>
      <c r="Q3587" s="1"/>
    </row>
    <row r="3588" spans="1:17" ht="15.75" hidden="1" customHeight="1">
      <c r="A3588" s="1" t="str">
        <f t="shared" si="1"/>
        <v/>
      </c>
      <c r="B3588" s="1"/>
      <c r="C3588" s="34" t="str">
        <f>IF('TSA Input'!J3551="","",IF('TSA Input'!J3551="Yes",'TSA Input'!B3551,"Ineligible"))</f>
        <v/>
      </c>
      <c r="D3588" s="246" t="str">
        <f>IF('TSA Input'!J3551="","",IF('TSA Input'!J3551="Yes",IF('TSA Input'!W3551="","",LEFT('TSA Input'!W3551,LEN('TSA Input'!W3551)-2)),""))</f>
        <v/>
      </c>
      <c r="E3588" s="246" t="str">
        <f>IF('TSA Input'!J3551="","",IF('TSA Input'!J3551="Yes",'TSA Input'!I3551,""))</f>
        <v/>
      </c>
      <c r="F3588" s="247" t="str">
        <f>IF('TSA Input'!J3551="","",IF('TSA Input'!J3551="Yes",'TSA Input'!C3551,""))</f>
        <v/>
      </c>
      <c r="G3588" s="36" t="str">
        <f>IF('TSA Input'!J3551="","",IF('TSA Input'!J3551="Yes",'TSA Input'!D3551,""))</f>
        <v/>
      </c>
      <c r="H3588" s="37" t="str">
        <f>IF('TSA Input'!K3551="","",IF('TSA Input'!J3551="Yes",'TSA Input'!G3551,""))</f>
        <v/>
      </c>
      <c r="I3588" s="37" t="str">
        <f>IF('TSA Input'!L3551="","",IF('TSA Input'!J3551="Yes",'TSA Input'!F3551,""))</f>
        <v/>
      </c>
      <c r="J3588" s="39" t="str">
        <f t="shared" si="112"/>
        <v/>
      </c>
      <c r="K3588" s="257" t="str">
        <f>IF('TSA Input'!J3551="","",IF('TSA Input'!J3551="Yes",'TSA Input'!D3551,""))</f>
        <v/>
      </c>
      <c r="L3588" s="258" t="str">
        <f>IF('TSA Input'!J3551="","",IF('TSA Input'!J3551="Yes",'TSA Input'!G3551,""))</f>
        <v/>
      </c>
      <c r="M3588" s="258" t="str">
        <f>IF('TSA Input'!J3551="","",IF('TSA Input'!J3551="Yes",'TSA Input'!F3551,""))</f>
        <v/>
      </c>
      <c r="N3588" s="39" t="str">
        <f t="shared" si="113"/>
        <v/>
      </c>
      <c r="O3588" s="149" t="s">
        <v>11</v>
      </c>
      <c r="P3588" s="148" t="s">
        <v>11</v>
      </c>
      <c r="Q3588" s="1"/>
    </row>
    <row r="3589" spans="1:17" ht="15.75" hidden="1" customHeight="1">
      <c r="A3589" s="1" t="str">
        <f t="shared" si="1"/>
        <v/>
      </c>
      <c r="B3589" s="1"/>
      <c r="C3589" s="34" t="str">
        <f>IF('TSA Input'!J3552="","",IF('TSA Input'!J3552="Yes",'TSA Input'!B3552,"Ineligible"))</f>
        <v/>
      </c>
      <c r="D3589" s="246" t="str">
        <f>IF('TSA Input'!J3552="","",IF('TSA Input'!J3552="Yes",IF('TSA Input'!W3552="","",LEFT('TSA Input'!W3552,LEN('TSA Input'!W3552)-2)),""))</f>
        <v/>
      </c>
      <c r="E3589" s="246" t="str">
        <f>IF('TSA Input'!J3552="","",IF('TSA Input'!J3552="Yes",'TSA Input'!I3552,""))</f>
        <v/>
      </c>
      <c r="F3589" s="247" t="str">
        <f>IF('TSA Input'!J3552="","",IF('TSA Input'!J3552="Yes",'TSA Input'!C3552,""))</f>
        <v/>
      </c>
      <c r="G3589" s="36" t="str">
        <f>IF('TSA Input'!J3552="","",IF('TSA Input'!J3552="Yes",'TSA Input'!D3552,""))</f>
        <v/>
      </c>
      <c r="H3589" s="37" t="str">
        <f>IF('TSA Input'!K3552="","",IF('TSA Input'!J3552="Yes",'TSA Input'!G3552,""))</f>
        <v/>
      </c>
      <c r="I3589" s="37" t="str">
        <f>IF('TSA Input'!L3552="","",IF('TSA Input'!J3552="Yes",'TSA Input'!F3552,""))</f>
        <v/>
      </c>
      <c r="J3589" s="39" t="str">
        <f t="shared" si="112"/>
        <v/>
      </c>
      <c r="K3589" s="257" t="str">
        <f>IF('TSA Input'!J3552="","",IF('TSA Input'!J3552="Yes",'TSA Input'!D3552,""))</f>
        <v/>
      </c>
      <c r="L3589" s="258" t="str">
        <f>IF('TSA Input'!J3552="","",IF('TSA Input'!J3552="Yes",'TSA Input'!G3552,""))</f>
        <v/>
      </c>
      <c r="M3589" s="258" t="str">
        <f>IF('TSA Input'!J3552="","",IF('TSA Input'!J3552="Yes",'TSA Input'!F3552,""))</f>
        <v/>
      </c>
      <c r="N3589" s="39" t="str">
        <f t="shared" si="113"/>
        <v/>
      </c>
      <c r="O3589" s="149" t="s">
        <v>11</v>
      </c>
      <c r="P3589" s="148" t="s">
        <v>11</v>
      </c>
      <c r="Q3589" s="1"/>
    </row>
    <row r="3590" spans="1:17" ht="15.75" hidden="1" customHeight="1">
      <c r="A3590" s="1" t="str">
        <f t="shared" si="1"/>
        <v/>
      </c>
      <c r="B3590" s="1"/>
      <c r="C3590" s="34" t="str">
        <f>IF('TSA Input'!J3553="","",IF('TSA Input'!J3553="Yes",'TSA Input'!B3553,"Ineligible"))</f>
        <v/>
      </c>
      <c r="D3590" s="246" t="str">
        <f>IF('TSA Input'!J3553="","",IF('TSA Input'!J3553="Yes",IF('TSA Input'!W3553="","",LEFT('TSA Input'!W3553,LEN('TSA Input'!W3553)-2)),""))</f>
        <v/>
      </c>
      <c r="E3590" s="246" t="str">
        <f>IF('TSA Input'!J3553="","",IF('TSA Input'!J3553="Yes",'TSA Input'!I3553,""))</f>
        <v/>
      </c>
      <c r="F3590" s="247" t="str">
        <f>IF('TSA Input'!J3553="","",IF('TSA Input'!J3553="Yes",'TSA Input'!C3553,""))</f>
        <v/>
      </c>
      <c r="G3590" s="36" t="str">
        <f>IF('TSA Input'!J3553="","",IF('TSA Input'!J3553="Yes",'TSA Input'!D3553,""))</f>
        <v/>
      </c>
      <c r="H3590" s="37" t="str">
        <f>IF('TSA Input'!K3553="","",IF('TSA Input'!J3553="Yes",'TSA Input'!G3553,""))</f>
        <v/>
      </c>
      <c r="I3590" s="37" t="str">
        <f>IF('TSA Input'!L3553="","",IF('TSA Input'!J3553="Yes",'TSA Input'!F3553,""))</f>
        <v/>
      </c>
      <c r="J3590" s="39" t="str">
        <f t="shared" si="112"/>
        <v/>
      </c>
      <c r="K3590" s="257" t="str">
        <f>IF('TSA Input'!J3553="","",IF('TSA Input'!J3553="Yes",'TSA Input'!D3553,""))</f>
        <v/>
      </c>
      <c r="L3590" s="258" t="str">
        <f>IF('TSA Input'!J3553="","",IF('TSA Input'!J3553="Yes",'TSA Input'!G3553,""))</f>
        <v/>
      </c>
      <c r="M3590" s="258" t="str">
        <f>IF('TSA Input'!J3553="","",IF('TSA Input'!J3553="Yes",'TSA Input'!F3553,""))</f>
        <v/>
      </c>
      <c r="N3590" s="39" t="str">
        <f t="shared" si="113"/>
        <v/>
      </c>
      <c r="O3590" s="149" t="s">
        <v>11</v>
      </c>
      <c r="P3590" s="148" t="s">
        <v>11</v>
      </c>
      <c r="Q3590" s="1"/>
    </row>
    <row r="3591" spans="1:17" ht="15.75" hidden="1" customHeight="1">
      <c r="A3591" s="1" t="str">
        <f t="shared" si="1"/>
        <v/>
      </c>
      <c r="B3591" s="1"/>
      <c r="C3591" s="34" t="str">
        <f>IF('TSA Input'!J3554="","",IF('TSA Input'!J3554="Yes",'TSA Input'!B3554,"Ineligible"))</f>
        <v/>
      </c>
      <c r="D3591" s="246" t="str">
        <f>IF('TSA Input'!J3554="","",IF('TSA Input'!J3554="Yes",IF('TSA Input'!W3554="","",LEFT('TSA Input'!W3554,LEN('TSA Input'!W3554)-2)),""))</f>
        <v/>
      </c>
      <c r="E3591" s="246" t="str">
        <f>IF('TSA Input'!J3554="","",IF('TSA Input'!J3554="Yes",'TSA Input'!I3554,""))</f>
        <v/>
      </c>
      <c r="F3591" s="247" t="str">
        <f>IF('TSA Input'!J3554="","",IF('TSA Input'!J3554="Yes",'TSA Input'!C3554,""))</f>
        <v/>
      </c>
      <c r="G3591" s="36" t="str">
        <f>IF('TSA Input'!J3554="","",IF('TSA Input'!J3554="Yes",'TSA Input'!D3554,""))</f>
        <v/>
      </c>
      <c r="H3591" s="37" t="str">
        <f>IF('TSA Input'!K3554="","",IF('TSA Input'!J3554="Yes",'TSA Input'!G3554,""))</f>
        <v/>
      </c>
      <c r="I3591" s="37" t="str">
        <f>IF('TSA Input'!L3554="","",IF('TSA Input'!J3554="Yes",'TSA Input'!F3554,""))</f>
        <v/>
      </c>
      <c r="J3591" s="39" t="str">
        <f t="shared" si="112"/>
        <v/>
      </c>
      <c r="K3591" s="257" t="str">
        <f>IF('TSA Input'!J3554="","",IF('TSA Input'!J3554="Yes",'TSA Input'!D3554,""))</f>
        <v/>
      </c>
      <c r="L3591" s="258" t="str">
        <f>IF('TSA Input'!J3554="","",IF('TSA Input'!J3554="Yes",'TSA Input'!G3554,""))</f>
        <v/>
      </c>
      <c r="M3591" s="258" t="str">
        <f>IF('TSA Input'!J3554="","",IF('TSA Input'!J3554="Yes",'TSA Input'!F3554,""))</f>
        <v/>
      </c>
      <c r="N3591" s="39" t="str">
        <f t="shared" si="113"/>
        <v/>
      </c>
      <c r="O3591" s="149" t="s">
        <v>11</v>
      </c>
      <c r="P3591" s="148" t="s">
        <v>11</v>
      </c>
      <c r="Q3591" s="1"/>
    </row>
    <row r="3592" spans="1:17" ht="15.75" hidden="1" customHeight="1">
      <c r="A3592" s="1" t="str">
        <f t="shared" si="1"/>
        <v/>
      </c>
      <c r="B3592" s="1"/>
      <c r="C3592" s="34" t="str">
        <f>IF('TSA Input'!J3555="","",IF('TSA Input'!J3555="Yes",'TSA Input'!B3555,"Ineligible"))</f>
        <v/>
      </c>
      <c r="D3592" s="246" t="str">
        <f>IF('TSA Input'!J3555="","",IF('TSA Input'!J3555="Yes",IF('TSA Input'!W3555="","",LEFT('TSA Input'!W3555,LEN('TSA Input'!W3555)-2)),""))</f>
        <v/>
      </c>
      <c r="E3592" s="246" t="str">
        <f>IF('TSA Input'!J3555="","",IF('TSA Input'!J3555="Yes",'TSA Input'!I3555,""))</f>
        <v/>
      </c>
      <c r="F3592" s="247" t="str">
        <f>IF('TSA Input'!J3555="","",IF('TSA Input'!J3555="Yes",'TSA Input'!C3555,""))</f>
        <v/>
      </c>
      <c r="G3592" s="36" t="str">
        <f>IF('TSA Input'!J3555="","",IF('TSA Input'!J3555="Yes",'TSA Input'!D3555,""))</f>
        <v/>
      </c>
      <c r="H3592" s="37" t="str">
        <f>IF('TSA Input'!K3555="","",IF('TSA Input'!J3555="Yes",'TSA Input'!G3555,""))</f>
        <v/>
      </c>
      <c r="I3592" s="37" t="str">
        <f>IF('TSA Input'!L3555="","",IF('TSA Input'!J3555="Yes",'TSA Input'!F3555,""))</f>
        <v/>
      </c>
      <c r="J3592" s="39" t="str">
        <f t="shared" si="112"/>
        <v/>
      </c>
      <c r="K3592" s="257" t="str">
        <f>IF('TSA Input'!J3555="","",IF('TSA Input'!J3555="Yes",'TSA Input'!D3555,""))</f>
        <v/>
      </c>
      <c r="L3592" s="258" t="str">
        <f>IF('TSA Input'!J3555="","",IF('TSA Input'!J3555="Yes",'TSA Input'!G3555,""))</f>
        <v/>
      </c>
      <c r="M3592" s="258" t="str">
        <f>IF('TSA Input'!J3555="","",IF('TSA Input'!J3555="Yes",'TSA Input'!F3555,""))</f>
        <v/>
      </c>
      <c r="N3592" s="39" t="str">
        <f t="shared" si="113"/>
        <v/>
      </c>
      <c r="O3592" s="149" t="s">
        <v>11</v>
      </c>
      <c r="P3592" s="148" t="s">
        <v>11</v>
      </c>
      <c r="Q3592" s="1"/>
    </row>
    <row r="3593" spans="1:17" ht="15.75" hidden="1" customHeight="1">
      <c r="A3593" s="1" t="str">
        <f t="shared" si="1"/>
        <v/>
      </c>
      <c r="B3593" s="1"/>
      <c r="C3593" s="34" t="str">
        <f>IF('TSA Input'!J3556="","",IF('TSA Input'!J3556="Yes",'TSA Input'!B3556,"Ineligible"))</f>
        <v/>
      </c>
      <c r="D3593" s="246" t="str">
        <f>IF('TSA Input'!J3556="","",IF('TSA Input'!J3556="Yes",IF('TSA Input'!W3556="","",LEFT('TSA Input'!W3556,LEN('TSA Input'!W3556)-2)),""))</f>
        <v/>
      </c>
      <c r="E3593" s="246" t="str">
        <f>IF('TSA Input'!J3556="","",IF('TSA Input'!J3556="Yes",'TSA Input'!I3556,""))</f>
        <v/>
      </c>
      <c r="F3593" s="247" t="str">
        <f>IF('TSA Input'!J3556="","",IF('TSA Input'!J3556="Yes",'TSA Input'!C3556,""))</f>
        <v/>
      </c>
      <c r="G3593" s="36" t="str">
        <f>IF('TSA Input'!J3556="","",IF('TSA Input'!J3556="Yes",'TSA Input'!D3556,""))</f>
        <v/>
      </c>
      <c r="H3593" s="37" t="str">
        <f>IF('TSA Input'!K3556="","",IF('TSA Input'!J3556="Yes",'TSA Input'!G3556,""))</f>
        <v/>
      </c>
      <c r="I3593" s="37" t="str">
        <f>IF('TSA Input'!L3556="","",IF('TSA Input'!J3556="Yes",'TSA Input'!F3556,""))</f>
        <v/>
      </c>
      <c r="J3593" s="39" t="str">
        <f t="shared" si="112"/>
        <v/>
      </c>
      <c r="K3593" s="257" t="str">
        <f>IF('TSA Input'!J3556="","",IF('TSA Input'!J3556="Yes",'TSA Input'!D3556,""))</f>
        <v/>
      </c>
      <c r="L3593" s="258" t="str">
        <f>IF('TSA Input'!J3556="","",IF('TSA Input'!J3556="Yes",'TSA Input'!G3556,""))</f>
        <v/>
      </c>
      <c r="M3593" s="258" t="str">
        <f>IF('TSA Input'!J3556="","",IF('TSA Input'!J3556="Yes",'TSA Input'!F3556,""))</f>
        <v/>
      </c>
      <c r="N3593" s="39" t="str">
        <f t="shared" si="113"/>
        <v/>
      </c>
      <c r="O3593" s="149" t="s">
        <v>11</v>
      </c>
      <c r="P3593" s="148" t="s">
        <v>11</v>
      </c>
      <c r="Q3593" s="1"/>
    </row>
    <row r="3594" spans="1:17" ht="15.75" hidden="1" customHeight="1">
      <c r="A3594" s="1" t="str">
        <f t="shared" si="1"/>
        <v/>
      </c>
      <c r="B3594" s="1"/>
      <c r="C3594" s="34" t="str">
        <f>IF('TSA Input'!J3557="","",IF('TSA Input'!J3557="Yes",'TSA Input'!B3557,"Ineligible"))</f>
        <v/>
      </c>
      <c r="D3594" s="246" t="str">
        <f>IF('TSA Input'!J3557="","",IF('TSA Input'!J3557="Yes",IF('TSA Input'!W3557="","",LEFT('TSA Input'!W3557,LEN('TSA Input'!W3557)-2)),""))</f>
        <v/>
      </c>
      <c r="E3594" s="246" t="str">
        <f>IF('TSA Input'!J3557="","",IF('TSA Input'!J3557="Yes",'TSA Input'!I3557,""))</f>
        <v/>
      </c>
      <c r="F3594" s="247" t="str">
        <f>IF('TSA Input'!J3557="","",IF('TSA Input'!J3557="Yes",'TSA Input'!C3557,""))</f>
        <v/>
      </c>
      <c r="G3594" s="36" t="str">
        <f>IF('TSA Input'!J3557="","",IF('TSA Input'!J3557="Yes",'TSA Input'!D3557,""))</f>
        <v/>
      </c>
      <c r="H3594" s="37" t="str">
        <f>IF('TSA Input'!K3557="","",IF('TSA Input'!J3557="Yes",'TSA Input'!G3557,""))</f>
        <v/>
      </c>
      <c r="I3594" s="37" t="str">
        <f>IF('TSA Input'!L3557="","",IF('TSA Input'!J3557="Yes",'TSA Input'!F3557,""))</f>
        <v/>
      </c>
      <c r="J3594" s="39" t="str">
        <f t="shared" si="112"/>
        <v/>
      </c>
      <c r="K3594" s="257" t="str">
        <f>IF('TSA Input'!J3557="","",IF('TSA Input'!J3557="Yes",'TSA Input'!D3557,""))</f>
        <v/>
      </c>
      <c r="L3594" s="258" t="str">
        <f>IF('TSA Input'!J3557="","",IF('TSA Input'!J3557="Yes",'TSA Input'!G3557,""))</f>
        <v/>
      </c>
      <c r="M3594" s="258" t="str">
        <f>IF('TSA Input'!J3557="","",IF('TSA Input'!J3557="Yes",'TSA Input'!F3557,""))</f>
        <v/>
      </c>
      <c r="N3594" s="39" t="str">
        <f t="shared" si="113"/>
        <v/>
      </c>
      <c r="O3594" s="149" t="s">
        <v>11</v>
      </c>
      <c r="P3594" s="148" t="s">
        <v>11</v>
      </c>
      <c r="Q3594" s="1"/>
    </row>
    <row r="3595" spans="1:17" ht="15.75" hidden="1" customHeight="1">
      <c r="A3595" s="1" t="str">
        <f t="shared" si="1"/>
        <v/>
      </c>
      <c r="B3595" s="1"/>
      <c r="C3595" s="34" t="str">
        <f>IF('TSA Input'!J3558="","",IF('TSA Input'!J3558="Yes",'TSA Input'!B3558,"Ineligible"))</f>
        <v/>
      </c>
      <c r="D3595" s="246" t="str">
        <f>IF('TSA Input'!J3558="","",IF('TSA Input'!J3558="Yes",IF('TSA Input'!W3558="","",LEFT('TSA Input'!W3558,LEN('TSA Input'!W3558)-2)),""))</f>
        <v/>
      </c>
      <c r="E3595" s="246" t="str">
        <f>IF('TSA Input'!J3558="","",IF('TSA Input'!J3558="Yes",'TSA Input'!I3558,""))</f>
        <v/>
      </c>
      <c r="F3595" s="247" t="str">
        <f>IF('TSA Input'!J3558="","",IF('TSA Input'!J3558="Yes",'TSA Input'!C3558,""))</f>
        <v/>
      </c>
      <c r="G3595" s="36" t="str">
        <f>IF('TSA Input'!J3558="","",IF('TSA Input'!J3558="Yes",'TSA Input'!D3558,""))</f>
        <v/>
      </c>
      <c r="H3595" s="37" t="str">
        <f>IF('TSA Input'!K3558="","",IF('TSA Input'!J3558="Yes",'TSA Input'!G3558,""))</f>
        <v/>
      </c>
      <c r="I3595" s="37" t="str">
        <f>IF('TSA Input'!L3558="","",IF('TSA Input'!J3558="Yes",'TSA Input'!F3558,""))</f>
        <v/>
      </c>
      <c r="J3595" s="39" t="str">
        <f t="shared" si="112"/>
        <v/>
      </c>
      <c r="K3595" s="257" t="str">
        <f>IF('TSA Input'!J3558="","",IF('TSA Input'!J3558="Yes",'TSA Input'!D3558,""))</f>
        <v/>
      </c>
      <c r="L3595" s="258" t="str">
        <f>IF('TSA Input'!J3558="","",IF('TSA Input'!J3558="Yes",'TSA Input'!G3558,""))</f>
        <v/>
      </c>
      <c r="M3595" s="258" t="str">
        <f>IF('TSA Input'!J3558="","",IF('TSA Input'!J3558="Yes",'TSA Input'!F3558,""))</f>
        <v/>
      </c>
      <c r="N3595" s="39" t="str">
        <f t="shared" si="113"/>
        <v/>
      </c>
      <c r="O3595" s="149" t="s">
        <v>11</v>
      </c>
      <c r="P3595" s="148" t="s">
        <v>11</v>
      </c>
      <c r="Q3595" s="1"/>
    </row>
    <row r="3596" spans="1:17" ht="15.75" hidden="1" customHeight="1">
      <c r="A3596" s="1" t="str">
        <f t="shared" si="1"/>
        <v/>
      </c>
      <c r="B3596" s="1"/>
      <c r="C3596" s="34" t="str">
        <f>IF('TSA Input'!J3559="","",IF('TSA Input'!J3559="Yes",'TSA Input'!B3559,"Ineligible"))</f>
        <v/>
      </c>
      <c r="D3596" s="246" t="str">
        <f>IF('TSA Input'!J3559="","",IF('TSA Input'!J3559="Yes",IF('TSA Input'!W3559="","",LEFT('TSA Input'!W3559,LEN('TSA Input'!W3559)-2)),""))</f>
        <v/>
      </c>
      <c r="E3596" s="246" t="str">
        <f>IF('TSA Input'!J3559="","",IF('TSA Input'!J3559="Yes",'TSA Input'!I3559,""))</f>
        <v/>
      </c>
      <c r="F3596" s="247" t="str">
        <f>IF('TSA Input'!J3559="","",IF('TSA Input'!J3559="Yes",'TSA Input'!C3559,""))</f>
        <v/>
      </c>
      <c r="G3596" s="36" t="str">
        <f>IF('TSA Input'!J3559="","",IF('TSA Input'!J3559="Yes",'TSA Input'!D3559,""))</f>
        <v/>
      </c>
      <c r="H3596" s="37" t="str">
        <f>IF('TSA Input'!K3559="","",IF('TSA Input'!J3559="Yes",'TSA Input'!G3559,""))</f>
        <v/>
      </c>
      <c r="I3596" s="37" t="str">
        <f>IF('TSA Input'!L3559="","",IF('TSA Input'!J3559="Yes",'TSA Input'!F3559,""))</f>
        <v/>
      </c>
      <c r="J3596" s="39" t="str">
        <f t="shared" si="112"/>
        <v/>
      </c>
      <c r="K3596" s="257" t="str">
        <f>IF('TSA Input'!J3559="","",IF('TSA Input'!J3559="Yes",'TSA Input'!D3559,""))</f>
        <v/>
      </c>
      <c r="L3596" s="258" t="str">
        <f>IF('TSA Input'!J3559="","",IF('TSA Input'!J3559="Yes",'TSA Input'!G3559,""))</f>
        <v/>
      </c>
      <c r="M3596" s="258" t="str">
        <f>IF('TSA Input'!J3559="","",IF('TSA Input'!J3559="Yes",'TSA Input'!F3559,""))</f>
        <v/>
      </c>
      <c r="N3596" s="39" t="str">
        <f t="shared" si="113"/>
        <v/>
      </c>
      <c r="O3596" s="149" t="s">
        <v>11</v>
      </c>
      <c r="P3596" s="148" t="s">
        <v>11</v>
      </c>
      <c r="Q3596" s="1"/>
    </row>
    <row r="3597" spans="1:17" ht="15.75" hidden="1" customHeight="1">
      <c r="A3597" s="1" t="str">
        <f t="shared" si="1"/>
        <v/>
      </c>
      <c r="B3597" s="1"/>
      <c r="C3597" s="34" t="str">
        <f>IF('TSA Input'!J3560="","",IF('TSA Input'!J3560="Yes",'TSA Input'!B3560,"Ineligible"))</f>
        <v/>
      </c>
      <c r="D3597" s="246" t="str">
        <f>IF('TSA Input'!J3560="","",IF('TSA Input'!J3560="Yes",IF('TSA Input'!W3560="","",LEFT('TSA Input'!W3560,LEN('TSA Input'!W3560)-2)),""))</f>
        <v/>
      </c>
      <c r="E3597" s="246" t="str">
        <f>IF('TSA Input'!J3560="","",IF('TSA Input'!J3560="Yes",'TSA Input'!I3560,""))</f>
        <v/>
      </c>
      <c r="F3597" s="247" t="str">
        <f>IF('TSA Input'!J3560="","",IF('TSA Input'!J3560="Yes",'TSA Input'!C3560,""))</f>
        <v/>
      </c>
      <c r="G3597" s="36" t="str">
        <f>IF('TSA Input'!J3560="","",IF('TSA Input'!J3560="Yes",'TSA Input'!D3560,""))</f>
        <v/>
      </c>
      <c r="H3597" s="37" t="str">
        <f>IF('TSA Input'!K3560="","",IF('TSA Input'!J3560="Yes",'TSA Input'!G3560,""))</f>
        <v/>
      </c>
      <c r="I3597" s="37" t="str">
        <f>IF('TSA Input'!L3560="","",IF('TSA Input'!J3560="Yes",'TSA Input'!F3560,""))</f>
        <v/>
      </c>
      <c r="J3597" s="39" t="str">
        <f t="shared" si="112"/>
        <v/>
      </c>
      <c r="K3597" s="257" t="str">
        <f>IF('TSA Input'!J3560="","",IF('TSA Input'!J3560="Yes",'TSA Input'!D3560,""))</f>
        <v/>
      </c>
      <c r="L3597" s="258" t="str">
        <f>IF('TSA Input'!J3560="","",IF('TSA Input'!J3560="Yes",'TSA Input'!G3560,""))</f>
        <v/>
      </c>
      <c r="M3597" s="258" t="str">
        <f>IF('TSA Input'!J3560="","",IF('TSA Input'!J3560="Yes",'TSA Input'!F3560,""))</f>
        <v/>
      </c>
      <c r="N3597" s="39" t="str">
        <f t="shared" si="113"/>
        <v/>
      </c>
      <c r="O3597" s="149" t="s">
        <v>11</v>
      </c>
      <c r="P3597" s="148" t="s">
        <v>11</v>
      </c>
      <c r="Q3597" s="1"/>
    </row>
    <row r="3598" spans="1:17" ht="15.75" hidden="1" customHeight="1">
      <c r="A3598" s="1" t="str">
        <f t="shared" si="1"/>
        <v/>
      </c>
      <c r="B3598" s="1"/>
      <c r="C3598" s="34" t="str">
        <f>IF('TSA Input'!J3561="","",IF('TSA Input'!J3561="Yes",'TSA Input'!B3561,"Ineligible"))</f>
        <v/>
      </c>
      <c r="D3598" s="246" t="str">
        <f>IF('TSA Input'!J3561="","",IF('TSA Input'!J3561="Yes",IF('TSA Input'!W3561="","",LEFT('TSA Input'!W3561,LEN('TSA Input'!W3561)-2)),""))</f>
        <v/>
      </c>
      <c r="E3598" s="246" t="str">
        <f>IF('TSA Input'!J3561="","",IF('TSA Input'!J3561="Yes",'TSA Input'!I3561,""))</f>
        <v/>
      </c>
      <c r="F3598" s="247" t="str">
        <f>IF('TSA Input'!J3561="","",IF('TSA Input'!J3561="Yes",'TSA Input'!C3561,""))</f>
        <v/>
      </c>
      <c r="G3598" s="36" t="str">
        <f>IF('TSA Input'!J3561="","",IF('TSA Input'!J3561="Yes",'TSA Input'!D3561,""))</f>
        <v/>
      </c>
      <c r="H3598" s="37" t="str">
        <f>IF('TSA Input'!K3561="","",IF('TSA Input'!J3561="Yes",'TSA Input'!G3561,""))</f>
        <v/>
      </c>
      <c r="I3598" s="37" t="str">
        <f>IF('TSA Input'!L3561="","",IF('TSA Input'!J3561="Yes",'TSA Input'!F3561,""))</f>
        <v/>
      </c>
      <c r="J3598" s="39" t="str">
        <f t="shared" si="112"/>
        <v/>
      </c>
      <c r="K3598" s="257" t="str">
        <f>IF('TSA Input'!J3561="","",IF('TSA Input'!J3561="Yes",'TSA Input'!D3561,""))</f>
        <v/>
      </c>
      <c r="L3598" s="258" t="str">
        <f>IF('TSA Input'!J3561="","",IF('TSA Input'!J3561="Yes",'TSA Input'!G3561,""))</f>
        <v/>
      </c>
      <c r="M3598" s="258" t="str">
        <f>IF('TSA Input'!J3561="","",IF('TSA Input'!J3561="Yes",'TSA Input'!F3561,""))</f>
        <v/>
      </c>
      <c r="N3598" s="39" t="str">
        <f t="shared" si="113"/>
        <v/>
      </c>
      <c r="O3598" s="149" t="s">
        <v>11</v>
      </c>
      <c r="P3598" s="148" t="s">
        <v>11</v>
      </c>
      <c r="Q3598" s="1"/>
    </row>
    <row r="3599" spans="1:17" ht="15.75" hidden="1" customHeight="1">
      <c r="A3599" s="1" t="str">
        <f t="shared" si="1"/>
        <v/>
      </c>
      <c r="B3599" s="1"/>
      <c r="C3599" s="34" t="str">
        <f>IF('TSA Input'!J3562="","",IF('TSA Input'!J3562="Yes",'TSA Input'!B3562,"Ineligible"))</f>
        <v/>
      </c>
      <c r="D3599" s="246" t="str">
        <f>IF('TSA Input'!J3562="","",IF('TSA Input'!J3562="Yes",IF('TSA Input'!W3562="","",LEFT('TSA Input'!W3562,LEN('TSA Input'!W3562)-2)),""))</f>
        <v/>
      </c>
      <c r="E3599" s="246" t="str">
        <f>IF('TSA Input'!J3562="","",IF('TSA Input'!J3562="Yes",'TSA Input'!I3562,""))</f>
        <v/>
      </c>
      <c r="F3599" s="247" t="str">
        <f>IF('TSA Input'!J3562="","",IF('TSA Input'!J3562="Yes",'TSA Input'!C3562,""))</f>
        <v/>
      </c>
      <c r="G3599" s="36" t="str">
        <f>IF('TSA Input'!J3562="","",IF('TSA Input'!J3562="Yes",'TSA Input'!D3562,""))</f>
        <v/>
      </c>
      <c r="H3599" s="37" t="str">
        <f>IF('TSA Input'!K3562="","",IF('TSA Input'!J3562="Yes",'TSA Input'!G3562,""))</f>
        <v/>
      </c>
      <c r="I3599" s="37" t="str">
        <f>IF('TSA Input'!L3562="","",IF('TSA Input'!J3562="Yes",'TSA Input'!F3562,""))</f>
        <v/>
      </c>
      <c r="J3599" s="39" t="str">
        <f t="shared" si="112"/>
        <v/>
      </c>
      <c r="K3599" s="257" t="str">
        <f>IF('TSA Input'!J3562="","",IF('TSA Input'!J3562="Yes",'TSA Input'!D3562,""))</f>
        <v/>
      </c>
      <c r="L3599" s="258" t="str">
        <f>IF('TSA Input'!J3562="","",IF('TSA Input'!J3562="Yes",'TSA Input'!G3562,""))</f>
        <v/>
      </c>
      <c r="M3599" s="258" t="str">
        <f>IF('TSA Input'!J3562="","",IF('TSA Input'!J3562="Yes",'TSA Input'!F3562,""))</f>
        <v/>
      </c>
      <c r="N3599" s="39" t="str">
        <f t="shared" si="113"/>
        <v/>
      </c>
      <c r="O3599" s="149" t="s">
        <v>11</v>
      </c>
      <c r="P3599" s="148" t="s">
        <v>11</v>
      </c>
      <c r="Q3599" s="1"/>
    </row>
    <row r="3600" spans="1:17" ht="15.75" hidden="1" customHeight="1">
      <c r="A3600" s="1" t="str">
        <f t="shared" si="1"/>
        <v/>
      </c>
      <c r="B3600" s="1"/>
      <c r="C3600" s="34" t="str">
        <f>IF('TSA Input'!J3563="","",IF('TSA Input'!J3563="Yes",'TSA Input'!B3563,"Ineligible"))</f>
        <v/>
      </c>
      <c r="D3600" s="246" t="str">
        <f>IF('TSA Input'!J3563="","",IF('TSA Input'!J3563="Yes",IF('TSA Input'!W3563="","",LEFT('TSA Input'!W3563,LEN('TSA Input'!W3563)-2)),""))</f>
        <v/>
      </c>
      <c r="E3600" s="246" t="str">
        <f>IF('TSA Input'!J3563="","",IF('TSA Input'!J3563="Yes",'TSA Input'!I3563,""))</f>
        <v/>
      </c>
      <c r="F3600" s="247" t="str">
        <f>IF('TSA Input'!J3563="","",IF('TSA Input'!J3563="Yes",'TSA Input'!C3563,""))</f>
        <v/>
      </c>
      <c r="G3600" s="36" t="str">
        <f>IF('TSA Input'!J3563="","",IF('TSA Input'!J3563="Yes",'TSA Input'!D3563,""))</f>
        <v/>
      </c>
      <c r="H3600" s="37" t="str">
        <f>IF('TSA Input'!K3563="","",IF('TSA Input'!J3563="Yes",'TSA Input'!G3563,""))</f>
        <v/>
      </c>
      <c r="I3600" s="37" t="str">
        <f>IF('TSA Input'!L3563="","",IF('TSA Input'!J3563="Yes",'TSA Input'!F3563,""))</f>
        <v/>
      </c>
      <c r="J3600" s="39" t="str">
        <f t="shared" si="112"/>
        <v/>
      </c>
      <c r="K3600" s="257" t="str">
        <f>IF('TSA Input'!J3563="","",IF('TSA Input'!J3563="Yes",'TSA Input'!D3563,""))</f>
        <v/>
      </c>
      <c r="L3600" s="258" t="str">
        <f>IF('TSA Input'!J3563="","",IF('TSA Input'!J3563="Yes",'TSA Input'!G3563,""))</f>
        <v/>
      </c>
      <c r="M3600" s="258" t="str">
        <f>IF('TSA Input'!J3563="","",IF('TSA Input'!J3563="Yes",'TSA Input'!F3563,""))</f>
        <v/>
      </c>
      <c r="N3600" s="39" t="str">
        <f t="shared" si="113"/>
        <v/>
      </c>
      <c r="O3600" s="149" t="s">
        <v>11</v>
      </c>
      <c r="P3600" s="148" t="s">
        <v>11</v>
      </c>
      <c r="Q3600" s="1"/>
    </row>
    <row r="3601" spans="1:17" ht="15.75" hidden="1" customHeight="1">
      <c r="A3601" s="1" t="str">
        <f t="shared" si="1"/>
        <v/>
      </c>
      <c r="B3601" s="1"/>
      <c r="C3601" s="34" t="str">
        <f>IF('TSA Input'!J3564="","",IF('TSA Input'!J3564="Yes",'TSA Input'!B3564,"Ineligible"))</f>
        <v/>
      </c>
      <c r="D3601" s="246" t="str">
        <f>IF('TSA Input'!J3564="","",IF('TSA Input'!J3564="Yes",IF('TSA Input'!W3564="","",LEFT('TSA Input'!W3564,LEN('TSA Input'!W3564)-2)),""))</f>
        <v/>
      </c>
      <c r="E3601" s="246" t="str">
        <f>IF('TSA Input'!J3564="","",IF('TSA Input'!J3564="Yes",'TSA Input'!I3564,""))</f>
        <v/>
      </c>
      <c r="F3601" s="247" t="str">
        <f>IF('TSA Input'!J3564="","",IF('TSA Input'!J3564="Yes",'TSA Input'!C3564,""))</f>
        <v/>
      </c>
      <c r="G3601" s="36" t="str">
        <f>IF('TSA Input'!J3564="","",IF('TSA Input'!J3564="Yes",'TSA Input'!D3564,""))</f>
        <v/>
      </c>
      <c r="H3601" s="37" t="str">
        <f>IF('TSA Input'!K3564="","",IF('TSA Input'!J3564="Yes",'TSA Input'!G3564,""))</f>
        <v/>
      </c>
      <c r="I3601" s="37" t="str">
        <f>IF('TSA Input'!L3564="","",IF('TSA Input'!J3564="Yes",'TSA Input'!F3564,""))</f>
        <v/>
      </c>
      <c r="J3601" s="39" t="str">
        <f t="shared" si="112"/>
        <v/>
      </c>
      <c r="K3601" s="257" t="str">
        <f>IF('TSA Input'!J3564="","",IF('TSA Input'!J3564="Yes",'TSA Input'!D3564,""))</f>
        <v/>
      </c>
      <c r="L3601" s="258" t="str">
        <f>IF('TSA Input'!J3564="","",IF('TSA Input'!J3564="Yes",'TSA Input'!G3564,""))</f>
        <v/>
      </c>
      <c r="M3601" s="258" t="str">
        <f>IF('TSA Input'!J3564="","",IF('TSA Input'!J3564="Yes",'TSA Input'!F3564,""))</f>
        <v/>
      </c>
      <c r="N3601" s="39" t="str">
        <f t="shared" si="113"/>
        <v/>
      </c>
      <c r="O3601" s="149" t="s">
        <v>11</v>
      </c>
      <c r="P3601" s="148" t="s">
        <v>11</v>
      </c>
      <c r="Q3601" s="1"/>
    </row>
    <row r="3602" spans="1:17" ht="15.75" hidden="1" customHeight="1">
      <c r="A3602" s="1" t="str">
        <f t="shared" si="1"/>
        <v/>
      </c>
      <c r="B3602" s="1"/>
      <c r="C3602" s="34" t="str">
        <f>IF('TSA Input'!J3565="","",IF('TSA Input'!J3565="Yes",'TSA Input'!B3565,"Ineligible"))</f>
        <v/>
      </c>
      <c r="D3602" s="246" t="str">
        <f>IF('TSA Input'!J3565="","",IF('TSA Input'!J3565="Yes",IF('TSA Input'!W3565="","",LEFT('TSA Input'!W3565,LEN('TSA Input'!W3565)-2)),""))</f>
        <v/>
      </c>
      <c r="E3602" s="246" t="str">
        <f>IF('TSA Input'!J3565="","",IF('TSA Input'!J3565="Yes",'TSA Input'!I3565,""))</f>
        <v/>
      </c>
      <c r="F3602" s="247" t="str">
        <f>IF('TSA Input'!J3565="","",IF('TSA Input'!J3565="Yes",'TSA Input'!C3565,""))</f>
        <v/>
      </c>
      <c r="G3602" s="36" t="str">
        <f>IF('TSA Input'!J3565="","",IF('TSA Input'!J3565="Yes",'TSA Input'!D3565,""))</f>
        <v/>
      </c>
      <c r="H3602" s="37" t="str">
        <f>IF('TSA Input'!K3565="","",IF('TSA Input'!J3565="Yes",'TSA Input'!G3565,""))</f>
        <v/>
      </c>
      <c r="I3602" s="37" t="str">
        <f>IF('TSA Input'!L3565="","",IF('TSA Input'!J3565="Yes",'TSA Input'!F3565,""))</f>
        <v/>
      </c>
      <c r="J3602" s="39" t="str">
        <f t="shared" si="112"/>
        <v/>
      </c>
      <c r="K3602" s="257" t="str">
        <f>IF('TSA Input'!J3565="","",IF('TSA Input'!J3565="Yes",'TSA Input'!D3565,""))</f>
        <v/>
      </c>
      <c r="L3602" s="258" t="str">
        <f>IF('TSA Input'!J3565="","",IF('TSA Input'!J3565="Yes",'TSA Input'!G3565,""))</f>
        <v/>
      </c>
      <c r="M3602" s="258" t="str">
        <f>IF('TSA Input'!J3565="","",IF('TSA Input'!J3565="Yes",'TSA Input'!F3565,""))</f>
        <v/>
      </c>
      <c r="N3602" s="39" t="str">
        <f t="shared" si="113"/>
        <v/>
      </c>
      <c r="O3602" s="149" t="s">
        <v>11</v>
      </c>
      <c r="P3602" s="148" t="s">
        <v>11</v>
      </c>
      <c r="Q3602" s="1"/>
    </row>
    <row r="3603" spans="1:17" ht="15.75" hidden="1" customHeight="1">
      <c r="A3603" s="1" t="str">
        <f t="shared" si="1"/>
        <v/>
      </c>
      <c r="B3603" s="1"/>
      <c r="C3603" s="34" t="str">
        <f>IF('TSA Input'!J3566="","",IF('TSA Input'!J3566="Yes",'TSA Input'!B3566,"Ineligible"))</f>
        <v/>
      </c>
      <c r="D3603" s="246" t="str">
        <f>IF('TSA Input'!J3566="","",IF('TSA Input'!J3566="Yes",IF('TSA Input'!W3566="","",LEFT('TSA Input'!W3566,LEN('TSA Input'!W3566)-2)),""))</f>
        <v/>
      </c>
      <c r="E3603" s="246" t="str">
        <f>IF('TSA Input'!J3566="","",IF('TSA Input'!J3566="Yes",'TSA Input'!I3566,""))</f>
        <v/>
      </c>
      <c r="F3603" s="247" t="str">
        <f>IF('TSA Input'!J3566="","",IF('TSA Input'!J3566="Yes",'TSA Input'!C3566,""))</f>
        <v/>
      </c>
      <c r="G3603" s="36" t="str">
        <f>IF('TSA Input'!J3566="","",IF('TSA Input'!J3566="Yes",'TSA Input'!D3566,""))</f>
        <v/>
      </c>
      <c r="H3603" s="37" t="str">
        <f>IF('TSA Input'!K3566="","",IF('TSA Input'!J3566="Yes",'TSA Input'!G3566,""))</f>
        <v/>
      </c>
      <c r="I3603" s="37" t="str">
        <f>IF('TSA Input'!L3566="","",IF('TSA Input'!J3566="Yes",'TSA Input'!F3566,""))</f>
        <v/>
      </c>
      <c r="J3603" s="39" t="str">
        <f t="shared" si="112"/>
        <v/>
      </c>
      <c r="K3603" s="257" t="str">
        <f>IF('TSA Input'!J3566="","",IF('TSA Input'!J3566="Yes",'TSA Input'!D3566,""))</f>
        <v/>
      </c>
      <c r="L3603" s="258" t="str">
        <f>IF('TSA Input'!J3566="","",IF('TSA Input'!J3566="Yes",'TSA Input'!G3566,""))</f>
        <v/>
      </c>
      <c r="M3603" s="258" t="str">
        <f>IF('TSA Input'!J3566="","",IF('TSA Input'!J3566="Yes",'TSA Input'!F3566,""))</f>
        <v/>
      </c>
      <c r="N3603" s="39" t="str">
        <f t="shared" si="113"/>
        <v/>
      </c>
      <c r="O3603" s="149" t="s">
        <v>11</v>
      </c>
      <c r="P3603" s="148" t="s">
        <v>11</v>
      </c>
      <c r="Q3603" s="1"/>
    </row>
    <row r="3604" spans="1:17" ht="15.75" hidden="1" customHeight="1">
      <c r="A3604" s="1" t="str">
        <f t="shared" si="1"/>
        <v/>
      </c>
      <c r="B3604" s="1"/>
      <c r="C3604" s="34" t="str">
        <f>IF('TSA Input'!J3567="","",IF('TSA Input'!J3567="Yes",'TSA Input'!B3567,"Ineligible"))</f>
        <v/>
      </c>
      <c r="D3604" s="246" t="str">
        <f>IF('TSA Input'!J3567="","",IF('TSA Input'!J3567="Yes",IF('TSA Input'!W3567="","",LEFT('TSA Input'!W3567,LEN('TSA Input'!W3567)-2)),""))</f>
        <v/>
      </c>
      <c r="E3604" s="246" t="str">
        <f>IF('TSA Input'!J3567="","",IF('TSA Input'!J3567="Yes",'TSA Input'!I3567,""))</f>
        <v/>
      </c>
      <c r="F3604" s="247" t="str">
        <f>IF('TSA Input'!J3567="","",IF('TSA Input'!J3567="Yes",'TSA Input'!C3567,""))</f>
        <v/>
      </c>
      <c r="G3604" s="36" t="str">
        <f>IF('TSA Input'!J3567="","",IF('TSA Input'!J3567="Yes",'TSA Input'!D3567,""))</f>
        <v/>
      </c>
      <c r="H3604" s="37" t="str">
        <f>IF('TSA Input'!K3567="","",IF('TSA Input'!J3567="Yes",'TSA Input'!G3567,""))</f>
        <v/>
      </c>
      <c r="I3604" s="37" t="str">
        <f>IF('TSA Input'!L3567="","",IF('TSA Input'!J3567="Yes",'TSA Input'!F3567,""))</f>
        <v/>
      </c>
      <c r="J3604" s="39" t="str">
        <f t="shared" si="112"/>
        <v/>
      </c>
      <c r="K3604" s="257" t="str">
        <f>IF('TSA Input'!J3567="","",IF('TSA Input'!J3567="Yes",'TSA Input'!D3567,""))</f>
        <v/>
      </c>
      <c r="L3604" s="258" t="str">
        <f>IF('TSA Input'!J3567="","",IF('TSA Input'!J3567="Yes",'TSA Input'!G3567,""))</f>
        <v/>
      </c>
      <c r="M3604" s="258" t="str">
        <f>IF('TSA Input'!J3567="","",IF('TSA Input'!J3567="Yes",'TSA Input'!F3567,""))</f>
        <v/>
      </c>
      <c r="N3604" s="39" t="str">
        <f t="shared" si="113"/>
        <v/>
      </c>
      <c r="O3604" s="149" t="s">
        <v>11</v>
      </c>
      <c r="P3604" s="148" t="s">
        <v>11</v>
      </c>
      <c r="Q3604" s="1"/>
    </row>
    <row r="3605" spans="1:17" ht="15.75" hidden="1" customHeight="1">
      <c r="A3605" s="1" t="str">
        <f t="shared" si="1"/>
        <v/>
      </c>
      <c r="B3605" s="1"/>
      <c r="C3605" s="34" t="str">
        <f>IF('TSA Input'!J3568="","",IF('TSA Input'!J3568="Yes",'TSA Input'!B3568,"Ineligible"))</f>
        <v/>
      </c>
      <c r="D3605" s="246" t="str">
        <f>IF('TSA Input'!J3568="","",IF('TSA Input'!J3568="Yes",IF('TSA Input'!W3568="","",LEFT('TSA Input'!W3568,LEN('TSA Input'!W3568)-2)),""))</f>
        <v/>
      </c>
      <c r="E3605" s="246" t="str">
        <f>IF('TSA Input'!J3568="","",IF('TSA Input'!J3568="Yes",'TSA Input'!I3568,""))</f>
        <v/>
      </c>
      <c r="F3605" s="247" t="str">
        <f>IF('TSA Input'!J3568="","",IF('TSA Input'!J3568="Yes",'TSA Input'!C3568,""))</f>
        <v/>
      </c>
      <c r="G3605" s="36" t="str">
        <f>IF('TSA Input'!J3568="","",IF('TSA Input'!J3568="Yes",'TSA Input'!D3568,""))</f>
        <v/>
      </c>
      <c r="H3605" s="37" t="str">
        <f>IF('TSA Input'!K3568="","",IF('TSA Input'!J3568="Yes",'TSA Input'!G3568,""))</f>
        <v/>
      </c>
      <c r="I3605" s="37" t="str">
        <f>IF('TSA Input'!L3568="","",IF('TSA Input'!J3568="Yes",'TSA Input'!F3568,""))</f>
        <v/>
      </c>
      <c r="J3605" s="39" t="str">
        <f t="shared" si="112"/>
        <v/>
      </c>
      <c r="K3605" s="257" t="str">
        <f>IF('TSA Input'!J3568="","",IF('TSA Input'!J3568="Yes",'TSA Input'!D3568,""))</f>
        <v/>
      </c>
      <c r="L3605" s="258" t="str">
        <f>IF('TSA Input'!J3568="","",IF('TSA Input'!J3568="Yes",'TSA Input'!G3568,""))</f>
        <v/>
      </c>
      <c r="M3605" s="258" t="str">
        <f>IF('TSA Input'!J3568="","",IF('TSA Input'!J3568="Yes",'TSA Input'!F3568,""))</f>
        <v/>
      </c>
      <c r="N3605" s="39" t="str">
        <f t="shared" si="113"/>
        <v/>
      </c>
      <c r="O3605" s="149" t="s">
        <v>11</v>
      </c>
      <c r="P3605" s="148" t="s">
        <v>11</v>
      </c>
      <c r="Q3605" s="1"/>
    </row>
    <row r="3606" spans="1:17" ht="15.75" hidden="1" customHeight="1">
      <c r="A3606" s="1" t="str">
        <f t="shared" si="1"/>
        <v/>
      </c>
      <c r="B3606" s="1"/>
      <c r="C3606" s="34" t="str">
        <f>IF('TSA Input'!J3569="","",IF('TSA Input'!J3569="Yes",'TSA Input'!B3569,"Ineligible"))</f>
        <v/>
      </c>
      <c r="D3606" s="246" t="str">
        <f>IF('TSA Input'!J3569="","",IF('TSA Input'!J3569="Yes",IF('TSA Input'!W3569="","",LEFT('TSA Input'!W3569,LEN('TSA Input'!W3569)-2)),""))</f>
        <v/>
      </c>
      <c r="E3606" s="246" t="str">
        <f>IF('TSA Input'!J3569="","",IF('TSA Input'!J3569="Yes",'TSA Input'!I3569,""))</f>
        <v/>
      </c>
      <c r="F3606" s="247" t="str">
        <f>IF('TSA Input'!J3569="","",IF('TSA Input'!J3569="Yes",'TSA Input'!C3569,""))</f>
        <v/>
      </c>
      <c r="G3606" s="36" t="str">
        <f>IF('TSA Input'!J3569="","",IF('TSA Input'!J3569="Yes",'TSA Input'!D3569,""))</f>
        <v/>
      </c>
      <c r="H3606" s="37" t="str">
        <f>IF('TSA Input'!K3569="","",IF('TSA Input'!J3569="Yes",'TSA Input'!G3569,""))</f>
        <v/>
      </c>
      <c r="I3606" s="37" t="str">
        <f>IF('TSA Input'!L3569="","",IF('TSA Input'!J3569="Yes",'TSA Input'!F3569,""))</f>
        <v/>
      </c>
      <c r="J3606" s="39" t="str">
        <f t="shared" si="112"/>
        <v/>
      </c>
      <c r="K3606" s="257" t="str">
        <f>IF('TSA Input'!J3569="","",IF('TSA Input'!J3569="Yes",'TSA Input'!D3569,""))</f>
        <v/>
      </c>
      <c r="L3606" s="258" t="str">
        <f>IF('TSA Input'!J3569="","",IF('TSA Input'!J3569="Yes",'TSA Input'!G3569,""))</f>
        <v/>
      </c>
      <c r="M3606" s="258" t="str">
        <f>IF('TSA Input'!J3569="","",IF('TSA Input'!J3569="Yes",'TSA Input'!F3569,""))</f>
        <v/>
      </c>
      <c r="N3606" s="39" t="str">
        <f t="shared" si="113"/>
        <v/>
      </c>
      <c r="O3606" s="149" t="s">
        <v>11</v>
      </c>
      <c r="P3606" s="148" t="s">
        <v>11</v>
      </c>
      <c r="Q3606" s="1"/>
    </row>
    <row r="3607" spans="1:17" ht="15.75" hidden="1" customHeight="1">
      <c r="A3607" s="1" t="str">
        <f t="shared" si="1"/>
        <v/>
      </c>
      <c r="B3607" s="1"/>
      <c r="C3607" s="34" t="str">
        <f>IF('TSA Input'!J3570="","",IF('TSA Input'!J3570="Yes",'TSA Input'!B3570,"Ineligible"))</f>
        <v/>
      </c>
      <c r="D3607" s="246" t="str">
        <f>IF('TSA Input'!J3570="","",IF('TSA Input'!J3570="Yes",IF('TSA Input'!W3570="","",LEFT('TSA Input'!W3570,LEN('TSA Input'!W3570)-2)),""))</f>
        <v/>
      </c>
      <c r="E3607" s="246" t="str">
        <f>IF('TSA Input'!J3570="","",IF('TSA Input'!J3570="Yes",'TSA Input'!I3570,""))</f>
        <v/>
      </c>
      <c r="F3607" s="247" t="str">
        <f>IF('TSA Input'!J3570="","",IF('TSA Input'!J3570="Yes",'TSA Input'!C3570,""))</f>
        <v/>
      </c>
      <c r="G3607" s="36" t="str">
        <f>IF('TSA Input'!J3570="","",IF('TSA Input'!J3570="Yes",'TSA Input'!D3570,""))</f>
        <v/>
      </c>
      <c r="H3607" s="37" t="str">
        <f>IF('TSA Input'!K3570="","",IF('TSA Input'!J3570="Yes",'TSA Input'!G3570,""))</f>
        <v/>
      </c>
      <c r="I3607" s="37" t="str">
        <f>IF('TSA Input'!L3570="","",IF('TSA Input'!J3570="Yes",'TSA Input'!F3570,""))</f>
        <v/>
      </c>
      <c r="J3607" s="39" t="str">
        <f t="shared" si="112"/>
        <v/>
      </c>
      <c r="K3607" s="257" t="str">
        <f>IF('TSA Input'!J3570="","",IF('TSA Input'!J3570="Yes",'TSA Input'!D3570,""))</f>
        <v/>
      </c>
      <c r="L3607" s="258" t="str">
        <f>IF('TSA Input'!J3570="","",IF('TSA Input'!J3570="Yes",'TSA Input'!G3570,""))</f>
        <v/>
      </c>
      <c r="M3607" s="258" t="str">
        <f>IF('TSA Input'!J3570="","",IF('TSA Input'!J3570="Yes",'TSA Input'!F3570,""))</f>
        <v/>
      </c>
      <c r="N3607" s="39" t="str">
        <f t="shared" si="113"/>
        <v/>
      </c>
      <c r="O3607" s="149" t="s">
        <v>11</v>
      </c>
      <c r="P3607" s="148" t="s">
        <v>11</v>
      </c>
      <c r="Q3607" s="1"/>
    </row>
    <row r="3608" spans="1:17" ht="15.75" hidden="1" customHeight="1">
      <c r="A3608" s="1" t="str">
        <f t="shared" si="1"/>
        <v/>
      </c>
      <c r="B3608" s="1"/>
      <c r="C3608" s="34" t="str">
        <f>IF('TSA Input'!J3571="","",IF('TSA Input'!J3571="Yes",'TSA Input'!B3571,"Ineligible"))</f>
        <v/>
      </c>
      <c r="D3608" s="246" t="str">
        <f>IF('TSA Input'!J3571="","",IF('TSA Input'!J3571="Yes",IF('TSA Input'!W3571="","",LEFT('TSA Input'!W3571,LEN('TSA Input'!W3571)-2)),""))</f>
        <v/>
      </c>
      <c r="E3608" s="246" t="str">
        <f>IF('TSA Input'!J3571="","",IF('TSA Input'!J3571="Yes",'TSA Input'!I3571,""))</f>
        <v/>
      </c>
      <c r="F3608" s="247" t="str">
        <f>IF('TSA Input'!J3571="","",IF('TSA Input'!J3571="Yes",'TSA Input'!C3571,""))</f>
        <v/>
      </c>
      <c r="G3608" s="36" t="str">
        <f>IF('TSA Input'!J3571="","",IF('TSA Input'!J3571="Yes",'TSA Input'!D3571,""))</f>
        <v/>
      </c>
      <c r="H3608" s="37" t="str">
        <f>IF('TSA Input'!K3571="","",IF('TSA Input'!J3571="Yes",'TSA Input'!G3571,""))</f>
        <v/>
      </c>
      <c r="I3608" s="37" t="str">
        <f>IF('TSA Input'!L3571="","",IF('TSA Input'!J3571="Yes",'TSA Input'!F3571,""))</f>
        <v/>
      </c>
      <c r="J3608" s="39" t="str">
        <f t="shared" si="112"/>
        <v/>
      </c>
      <c r="K3608" s="257" t="str">
        <f>IF('TSA Input'!J3571="","",IF('TSA Input'!J3571="Yes",'TSA Input'!D3571,""))</f>
        <v/>
      </c>
      <c r="L3608" s="258" t="str">
        <f>IF('TSA Input'!J3571="","",IF('TSA Input'!J3571="Yes",'TSA Input'!G3571,""))</f>
        <v/>
      </c>
      <c r="M3608" s="258" t="str">
        <f>IF('TSA Input'!J3571="","",IF('TSA Input'!J3571="Yes",'TSA Input'!F3571,""))</f>
        <v/>
      </c>
      <c r="N3608" s="39" t="str">
        <f t="shared" si="113"/>
        <v/>
      </c>
      <c r="O3608" s="149" t="s">
        <v>11</v>
      </c>
      <c r="P3608" s="148" t="s">
        <v>11</v>
      </c>
      <c r="Q3608" s="1"/>
    </row>
    <row r="3609" spans="1:17" ht="15.75" hidden="1" customHeight="1">
      <c r="A3609" s="1" t="str">
        <f t="shared" si="1"/>
        <v/>
      </c>
      <c r="B3609" s="1"/>
      <c r="C3609" s="34" t="str">
        <f>IF('TSA Input'!J3572="","",IF('TSA Input'!J3572="Yes",'TSA Input'!B3572,"Ineligible"))</f>
        <v/>
      </c>
      <c r="D3609" s="246" t="str">
        <f>IF('TSA Input'!J3572="","",IF('TSA Input'!J3572="Yes",IF('TSA Input'!W3572="","",LEFT('TSA Input'!W3572,LEN('TSA Input'!W3572)-2)),""))</f>
        <v/>
      </c>
      <c r="E3609" s="246" t="str">
        <f>IF('TSA Input'!J3572="","",IF('TSA Input'!J3572="Yes",'TSA Input'!I3572,""))</f>
        <v/>
      </c>
      <c r="F3609" s="247" t="str">
        <f>IF('TSA Input'!J3572="","",IF('TSA Input'!J3572="Yes",'TSA Input'!C3572,""))</f>
        <v/>
      </c>
      <c r="G3609" s="36" t="str">
        <f>IF('TSA Input'!J3572="","",IF('TSA Input'!J3572="Yes",'TSA Input'!D3572,""))</f>
        <v/>
      </c>
      <c r="H3609" s="37" t="str">
        <f>IF('TSA Input'!K3572="","",IF('TSA Input'!J3572="Yes",'TSA Input'!G3572,""))</f>
        <v/>
      </c>
      <c r="I3609" s="37" t="str">
        <f>IF('TSA Input'!L3572="","",IF('TSA Input'!J3572="Yes",'TSA Input'!F3572,""))</f>
        <v/>
      </c>
      <c r="J3609" s="39" t="str">
        <f t="shared" si="112"/>
        <v/>
      </c>
      <c r="K3609" s="257" t="str">
        <f>IF('TSA Input'!J3572="","",IF('TSA Input'!J3572="Yes",'TSA Input'!D3572,""))</f>
        <v/>
      </c>
      <c r="L3609" s="258" t="str">
        <f>IF('TSA Input'!J3572="","",IF('TSA Input'!J3572="Yes",'TSA Input'!G3572,""))</f>
        <v/>
      </c>
      <c r="M3609" s="258" t="str">
        <f>IF('TSA Input'!J3572="","",IF('TSA Input'!J3572="Yes",'TSA Input'!F3572,""))</f>
        <v/>
      </c>
      <c r="N3609" s="39" t="str">
        <f t="shared" si="113"/>
        <v/>
      </c>
      <c r="O3609" s="149" t="s">
        <v>11</v>
      </c>
      <c r="P3609" s="148" t="s">
        <v>11</v>
      </c>
      <c r="Q3609" s="1"/>
    </row>
    <row r="3610" spans="1:17" ht="15.75" hidden="1" customHeight="1">
      <c r="A3610" s="1" t="str">
        <f t="shared" si="1"/>
        <v/>
      </c>
      <c r="B3610" s="1"/>
      <c r="C3610" s="34" t="str">
        <f>IF('TSA Input'!J3573="","",IF('TSA Input'!J3573="Yes",'TSA Input'!B3573,"Ineligible"))</f>
        <v/>
      </c>
      <c r="D3610" s="246" t="str">
        <f>IF('TSA Input'!J3573="","",IF('TSA Input'!J3573="Yes",IF('TSA Input'!W3573="","",LEFT('TSA Input'!W3573,LEN('TSA Input'!W3573)-2)),""))</f>
        <v/>
      </c>
      <c r="E3610" s="246" t="str">
        <f>IF('TSA Input'!J3573="","",IF('TSA Input'!J3573="Yes",'TSA Input'!I3573,""))</f>
        <v/>
      </c>
      <c r="F3610" s="247" t="str">
        <f>IF('TSA Input'!J3573="","",IF('TSA Input'!J3573="Yes",'TSA Input'!C3573,""))</f>
        <v/>
      </c>
      <c r="G3610" s="36" t="str">
        <f>IF('TSA Input'!J3573="","",IF('TSA Input'!J3573="Yes",'TSA Input'!D3573,""))</f>
        <v/>
      </c>
      <c r="H3610" s="37" t="str">
        <f>IF('TSA Input'!K3573="","",IF('TSA Input'!J3573="Yes",'TSA Input'!G3573,""))</f>
        <v/>
      </c>
      <c r="I3610" s="37" t="str">
        <f>IF('TSA Input'!L3573="","",IF('TSA Input'!J3573="Yes",'TSA Input'!F3573,""))</f>
        <v/>
      </c>
      <c r="J3610" s="39" t="str">
        <f t="shared" si="112"/>
        <v/>
      </c>
      <c r="K3610" s="257" t="str">
        <f>IF('TSA Input'!J3573="","",IF('TSA Input'!J3573="Yes",'TSA Input'!D3573,""))</f>
        <v/>
      </c>
      <c r="L3610" s="258" t="str">
        <f>IF('TSA Input'!J3573="","",IF('TSA Input'!J3573="Yes",'TSA Input'!G3573,""))</f>
        <v/>
      </c>
      <c r="M3610" s="258" t="str">
        <f>IF('TSA Input'!J3573="","",IF('TSA Input'!J3573="Yes",'TSA Input'!F3573,""))</f>
        <v/>
      </c>
      <c r="N3610" s="39" t="str">
        <f t="shared" si="113"/>
        <v/>
      </c>
      <c r="O3610" s="149" t="s">
        <v>11</v>
      </c>
      <c r="P3610" s="148" t="s">
        <v>11</v>
      </c>
      <c r="Q3610" s="1"/>
    </row>
    <row r="3611" spans="1:17" ht="15.75" hidden="1" customHeight="1">
      <c r="A3611" s="1" t="str">
        <f t="shared" si="1"/>
        <v/>
      </c>
      <c r="B3611" s="1"/>
      <c r="C3611" s="34" t="str">
        <f>IF('TSA Input'!J3574="","",IF('TSA Input'!J3574="Yes",'TSA Input'!B3574,"Ineligible"))</f>
        <v/>
      </c>
      <c r="D3611" s="246" t="str">
        <f>IF('TSA Input'!J3574="","",IF('TSA Input'!J3574="Yes",IF('TSA Input'!W3574="","",LEFT('TSA Input'!W3574,LEN('TSA Input'!W3574)-2)),""))</f>
        <v/>
      </c>
      <c r="E3611" s="246" t="str">
        <f>IF('TSA Input'!J3574="","",IF('TSA Input'!J3574="Yes",'TSA Input'!I3574,""))</f>
        <v/>
      </c>
      <c r="F3611" s="247" t="str">
        <f>IF('TSA Input'!J3574="","",IF('TSA Input'!J3574="Yes",'TSA Input'!C3574,""))</f>
        <v/>
      </c>
      <c r="G3611" s="36" t="str">
        <f>IF('TSA Input'!J3574="","",IF('TSA Input'!J3574="Yes",'TSA Input'!D3574,""))</f>
        <v/>
      </c>
      <c r="H3611" s="37" t="str">
        <f>IF('TSA Input'!K3574="","",IF('TSA Input'!J3574="Yes",'TSA Input'!G3574,""))</f>
        <v/>
      </c>
      <c r="I3611" s="37" t="str">
        <f>IF('TSA Input'!L3574="","",IF('TSA Input'!J3574="Yes",'TSA Input'!F3574,""))</f>
        <v/>
      </c>
      <c r="J3611" s="39" t="str">
        <f t="shared" si="112"/>
        <v/>
      </c>
      <c r="K3611" s="257" t="str">
        <f>IF('TSA Input'!J3574="","",IF('TSA Input'!J3574="Yes",'TSA Input'!D3574,""))</f>
        <v/>
      </c>
      <c r="L3611" s="258" t="str">
        <f>IF('TSA Input'!J3574="","",IF('TSA Input'!J3574="Yes",'TSA Input'!G3574,""))</f>
        <v/>
      </c>
      <c r="M3611" s="258" t="str">
        <f>IF('TSA Input'!J3574="","",IF('TSA Input'!J3574="Yes",'TSA Input'!F3574,""))</f>
        <v/>
      </c>
      <c r="N3611" s="39" t="str">
        <f t="shared" si="113"/>
        <v/>
      </c>
      <c r="O3611" s="149" t="s">
        <v>11</v>
      </c>
      <c r="P3611" s="148" t="s">
        <v>11</v>
      </c>
      <c r="Q3611" s="1"/>
    </row>
    <row r="3612" spans="1:17" ht="15.75" hidden="1" customHeight="1">
      <c r="A3612" s="1" t="str">
        <f t="shared" si="1"/>
        <v/>
      </c>
      <c r="B3612" s="1"/>
      <c r="C3612" s="34" t="str">
        <f>IF('TSA Input'!J3575="","",IF('TSA Input'!J3575="Yes",'TSA Input'!B3575,"Ineligible"))</f>
        <v/>
      </c>
      <c r="D3612" s="246" t="str">
        <f>IF('TSA Input'!J3575="","",IF('TSA Input'!J3575="Yes",IF('TSA Input'!W3575="","",LEFT('TSA Input'!W3575,LEN('TSA Input'!W3575)-2)),""))</f>
        <v/>
      </c>
      <c r="E3612" s="246" t="str">
        <f>IF('TSA Input'!J3575="","",IF('TSA Input'!J3575="Yes",'TSA Input'!I3575,""))</f>
        <v/>
      </c>
      <c r="F3612" s="247" t="str">
        <f>IF('TSA Input'!J3575="","",IF('TSA Input'!J3575="Yes",'TSA Input'!C3575,""))</f>
        <v/>
      </c>
      <c r="G3612" s="36" t="str">
        <f>IF('TSA Input'!J3575="","",IF('TSA Input'!J3575="Yes",'TSA Input'!D3575,""))</f>
        <v/>
      </c>
      <c r="H3612" s="37" t="str">
        <f>IF('TSA Input'!K3575="","",IF('TSA Input'!J3575="Yes",'TSA Input'!G3575,""))</f>
        <v/>
      </c>
      <c r="I3612" s="37" t="str">
        <f>IF('TSA Input'!L3575="","",IF('TSA Input'!J3575="Yes",'TSA Input'!F3575,""))</f>
        <v/>
      </c>
      <c r="J3612" s="39" t="str">
        <f t="shared" si="112"/>
        <v/>
      </c>
      <c r="K3612" s="257" t="str">
        <f>IF('TSA Input'!J3575="","",IF('TSA Input'!J3575="Yes",'TSA Input'!D3575,""))</f>
        <v/>
      </c>
      <c r="L3612" s="258" t="str">
        <f>IF('TSA Input'!J3575="","",IF('TSA Input'!J3575="Yes",'TSA Input'!G3575,""))</f>
        <v/>
      </c>
      <c r="M3612" s="258" t="str">
        <f>IF('TSA Input'!J3575="","",IF('TSA Input'!J3575="Yes",'TSA Input'!F3575,""))</f>
        <v/>
      </c>
      <c r="N3612" s="39" t="str">
        <f t="shared" si="113"/>
        <v/>
      </c>
      <c r="O3612" s="149" t="s">
        <v>11</v>
      </c>
      <c r="P3612" s="148" t="s">
        <v>11</v>
      </c>
      <c r="Q3612" s="1"/>
    </row>
    <row r="3613" spans="1:17" ht="15.75" hidden="1" customHeight="1">
      <c r="A3613" s="1" t="str">
        <f t="shared" si="1"/>
        <v/>
      </c>
      <c r="B3613" s="1"/>
      <c r="C3613" s="34" t="str">
        <f>IF('TSA Input'!J3576="","",IF('TSA Input'!J3576="Yes",'TSA Input'!B3576,"Ineligible"))</f>
        <v/>
      </c>
      <c r="D3613" s="246" t="str">
        <f>IF('TSA Input'!J3576="","",IF('TSA Input'!J3576="Yes",IF('TSA Input'!W3576="","",LEFT('TSA Input'!W3576,LEN('TSA Input'!W3576)-2)),""))</f>
        <v/>
      </c>
      <c r="E3613" s="246" t="str">
        <f>IF('TSA Input'!J3576="","",IF('TSA Input'!J3576="Yes",'TSA Input'!I3576,""))</f>
        <v/>
      </c>
      <c r="F3613" s="247" t="str">
        <f>IF('TSA Input'!J3576="","",IF('TSA Input'!J3576="Yes",'TSA Input'!C3576,""))</f>
        <v/>
      </c>
      <c r="G3613" s="36" t="str">
        <f>IF('TSA Input'!J3576="","",IF('TSA Input'!J3576="Yes",'TSA Input'!D3576,""))</f>
        <v/>
      </c>
      <c r="H3613" s="37" t="str">
        <f>IF('TSA Input'!K3576="","",IF('TSA Input'!J3576="Yes",'TSA Input'!G3576,""))</f>
        <v/>
      </c>
      <c r="I3613" s="37" t="str">
        <f>IF('TSA Input'!L3576="","",IF('TSA Input'!J3576="Yes",'TSA Input'!F3576,""))</f>
        <v/>
      </c>
      <c r="J3613" s="39" t="str">
        <f t="shared" si="112"/>
        <v/>
      </c>
      <c r="K3613" s="257" t="str">
        <f>IF('TSA Input'!J3576="","",IF('TSA Input'!J3576="Yes",'TSA Input'!D3576,""))</f>
        <v/>
      </c>
      <c r="L3613" s="258" t="str">
        <f>IF('TSA Input'!J3576="","",IF('TSA Input'!J3576="Yes",'TSA Input'!G3576,""))</f>
        <v/>
      </c>
      <c r="M3613" s="258" t="str">
        <f>IF('TSA Input'!J3576="","",IF('TSA Input'!J3576="Yes",'TSA Input'!F3576,""))</f>
        <v/>
      </c>
      <c r="N3613" s="39" t="str">
        <f t="shared" si="113"/>
        <v/>
      </c>
      <c r="O3613" s="149" t="s">
        <v>11</v>
      </c>
      <c r="P3613" s="148" t="s">
        <v>11</v>
      </c>
      <c r="Q3613" s="1"/>
    </row>
    <row r="3614" spans="1:17" ht="15.75" hidden="1" customHeight="1">
      <c r="A3614" s="1" t="str">
        <f t="shared" si="1"/>
        <v/>
      </c>
      <c r="B3614" s="1"/>
      <c r="C3614" s="34" t="str">
        <f>IF('TSA Input'!J3577="","",IF('TSA Input'!J3577="Yes",'TSA Input'!B3577,"Ineligible"))</f>
        <v/>
      </c>
      <c r="D3614" s="246" t="str">
        <f>IF('TSA Input'!J3577="","",IF('TSA Input'!J3577="Yes",IF('TSA Input'!W3577="","",LEFT('TSA Input'!W3577,LEN('TSA Input'!W3577)-2)),""))</f>
        <v/>
      </c>
      <c r="E3614" s="246" t="str">
        <f>IF('TSA Input'!J3577="","",IF('TSA Input'!J3577="Yes",'TSA Input'!I3577,""))</f>
        <v/>
      </c>
      <c r="F3614" s="247" t="str">
        <f>IF('TSA Input'!J3577="","",IF('TSA Input'!J3577="Yes",'TSA Input'!C3577,""))</f>
        <v/>
      </c>
      <c r="G3614" s="36" t="str">
        <f>IF('TSA Input'!J3577="","",IF('TSA Input'!J3577="Yes",'TSA Input'!D3577,""))</f>
        <v/>
      </c>
      <c r="H3614" s="37" t="str">
        <f>IF('TSA Input'!K3577="","",IF('TSA Input'!J3577="Yes",'TSA Input'!G3577,""))</f>
        <v/>
      </c>
      <c r="I3614" s="37" t="str">
        <f>IF('TSA Input'!L3577="","",IF('TSA Input'!J3577="Yes",'TSA Input'!F3577,""))</f>
        <v/>
      </c>
      <c r="J3614" s="39" t="str">
        <f t="shared" si="112"/>
        <v/>
      </c>
      <c r="K3614" s="257" t="str">
        <f>IF('TSA Input'!J3577="","",IF('TSA Input'!J3577="Yes",'TSA Input'!D3577,""))</f>
        <v/>
      </c>
      <c r="L3614" s="258" t="str">
        <f>IF('TSA Input'!J3577="","",IF('TSA Input'!J3577="Yes",'TSA Input'!G3577,""))</f>
        <v/>
      </c>
      <c r="M3614" s="258" t="str">
        <f>IF('TSA Input'!J3577="","",IF('TSA Input'!J3577="Yes",'TSA Input'!F3577,""))</f>
        <v/>
      </c>
      <c r="N3614" s="39" t="str">
        <f t="shared" si="113"/>
        <v/>
      </c>
      <c r="O3614" s="149" t="s">
        <v>11</v>
      </c>
      <c r="P3614" s="148" t="s">
        <v>11</v>
      </c>
      <c r="Q3614" s="1"/>
    </row>
    <row r="3615" spans="1:17" ht="15.75" hidden="1" customHeight="1">
      <c r="A3615" s="1" t="str">
        <f t="shared" si="1"/>
        <v/>
      </c>
      <c r="B3615" s="1"/>
      <c r="C3615" s="34" t="str">
        <f>IF('TSA Input'!J3578="","",IF('TSA Input'!J3578="Yes",'TSA Input'!B3578,"Ineligible"))</f>
        <v/>
      </c>
      <c r="D3615" s="246" t="str">
        <f>IF('TSA Input'!J3578="","",IF('TSA Input'!J3578="Yes",IF('TSA Input'!W3578="","",LEFT('TSA Input'!W3578,LEN('TSA Input'!W3578)-2)),""))</f>
        <v/>
      </c>
      <c r="E3615" s="246" t="str">
        <f>IF('TSA Input'!J3578="","",IF('TSA Input'!J3578="Yes",'TSA Input'!I3578,""))</f>
        <v/>
      </c>
      <c r="F3615" s="247" t="str">
        <f>IF('TSA Input'!J3578="","",IF('TSA Input'!J3578="Yes",'TSA Input'!C3578,""))</f>
        <v/>
      </c>
      <c r="G3615" s="36" t="str">
        <f>IF('TSA Input'!J3578="","",IF('TSA Input'!J3578="Yes",'TSA Input'!D3578,""))</f>
        <v/>
      </c>
      <c r="H3615" s="37" t="str">
        <f>IF('TSA Input'!K3578="","",IF('TSA Input'!J3578="Yes",'TSA Input'!G3578,""))</f>
        <v/>
      </c>
      <c r="I3615" s="37" t="str">
        <f>IF('TSA Input'!L3578="","",IF('TSA Input'!J3578="Yes",'TSA Input'!F3578,""))</f>
        <v/>
      </c>
      <c r="J3615" s="39" t="str">
        <f t="shared" si="112"/>
        <v/>
      </c>
      <c r="K3615" s="257" t="str">
        <f>IF('TSA Input'!J3578="","",IF('TSA Input'!J3578="Yes",'TSA Input'!D3578,""))</f>
        <v/>
      </c>
      <c r="L3615" s="258" t="str">
        <f>IF('TSA Input'!J3578="","",IF('TSA Input'!J3578="Yes",'TSA Input'!G3578,""))</f>
        <v/>
      </c>
      <c r="M3615" s="258" t="str">
        <f>IF('TSA Input'!J3578="","",IF('TSA Input'!J3578="Yes",'TSA Input'!F3578,""))</f>
        <v/>
      </c>
      <c r="N3615" s="39" t="str">
        <f t="shared" si="113"/>
        <v/>
      </c>
      <c r="O3615" s="149" t="s">
        <v>11</v>
      </c>
      <c r="P3615" s="148" t="s">
        <v>11</v>
      </c>
      <c r="Q3615" s="1"/>
    </row>
    <row r="3616" spans="1:17" ht="15.75" hidden="1" customHeight="1">
      <c r="A3616" s="1" t="str">
        <f t="shared" si="1"/>
        <v/>
      </c>
      <c r="B3616" s="1"/>
      <c r="C3616" s="34" t="str">
        <f>IF('TSA Input'!J3579="","",IF('TSA Input'!J3579="Yes",'TSA Input'!B3579,"Ineligible"))</f>
        <v/>
      </c>
      <c r="D3616" s="246" t="str">
        <f>IF('TSA Input'!J3579="","",IF('TSA Input'!J3579="Yes",IF('TSA Input'!W3579="","",LEFT('TSA Input'!W3579,LEN('TSA Input'!W3579)-2)),""))</f>
        <v/>
      </c>
      <c r="E3616" s="246" t="str">
        <f>IF('TSA Input'!J3579="","",IF('TSA Input'!J3579="Yes",'TSA Input'!I3579,""))</f>
        <v/>
      </c>
      <c r="F3616" s="247" t="str">
        <f>IF('TSA Input'!J3579="","",IF('TSA Input'!J3579="Yes",'TSA Input'!C3579,""))</f>
        <v/>
      </c>
      <c r="G3616" s="36" t="str">
        <f>IF('TSA Input'!J3579="","",IF('TSA Input'!J3579="Yes",'TSA Input'!D3579,""))</f>
        <v/>
      </c>
      <c r="H3616" s="37" t="str">
        <f>IF('TSA Input'!K3579="","",IF('TSA Input'!J3579="Yes",'TSA Input'!G3579,""))</f>
        <v/>
      </c>
      <c r="I3616" s="37" t="str">
        <f>IF('TSA Input'!L3579="","",IF('TSA Input'!J3579="Yes",'TSA Input'!F3579,""))</f>
        <v/>
      </c>
      <c r="J3616" s="39" t="str">
        <f t="shared" si="112"/>
        <v/>
      </c>
      <c r="K3616" s="257" t="str">
        <f>IF('TSA Input'!J3579="","",IF('TSA Input'!J3579="Yes",'TSA Input'!D3579,""))</f>
        <v/>
      </c>
      <c r="L3616" s="258" t="str">
        <f>IF('TSA Input'!J3579="","",IF('TSA Input'!J3579="Yes",'TSA Input'!G3579,""))</f>
        <v/>
      </c>
      <c r="M3616" s="258" t="str">
        <f>IF('TSA Input'!J3579="","",IF('TSA Input'!J3579="Yes",'TSA Input'!F3579,""))</f>
        <v/>
      </c>
      <c r="N3616" s="39" t="str">
        <f t="shared" si="113"/>
        <v/>
      </c>
      <c r="O3616" s="149" t="s">
        <v>11</v>
      </c>
      <c r="P3616" s="148" t="s">
        <v>11</v>
      </c>
      <c r="Q3616" s="1"/>
    </row>
    <row r="3617" spans="1:17" ht="15.75" hidden="1" customHeight="1">
      <c r="A3617" s="1" t="str">
        <f t="shared" si="1"/>
        <v/>
      </c>
      <c r="B3617" s="1"/>
      <c r="C3617" s="34" t="str">
        <f>IF('TSA Input'!J3580="","",IF('TSA Input'!J3580="Yes",'TSA Input'!B3580,"Ineligible"))</f>
        <v/>
      </c>
      <c r="D3617" s="246" t="str">
        <f>IF('TSA Input'!J3580="","",IF('TSA Input'!J3580="Yes",IF('TSA Input'!W3580="","",LEFT('TSA Input'!W3580,LEN('TSA Input'!W3580)-2)),""))</f>
        <v/>
      </c>
      <c r="E3617" s="246" t="str">
        <f>IF('TSA Input'!J3580="","",IF('TSA Input'!J3580="Yes",'TSA Input'!I3580,""))</f>
        <v/>
      </c>
      <c r="F3617" s="247" t="str">
        <f>IF('TSA Input'!J3580="","",IF('TSA Input'!J3580="Yes",'TSA Input'!C3580,""))</f>
        <v/>
      </c>
      <c r="G3617" s="36" t="str">
        <f>IF('TSA Input'!J3580="","",IF('TSA Input'!J3580="Yes",'TSA Input'!D3580,""))</f>
        <v/>
      </c>
      <c r="H3617" s="37" t="str">
        <f>IF('TSA Input'!K3580="","",IF('TSA Input'!J3580="Yes",'TSA Input'!G3580,""))</f>
        <v/>
      </c>
      <c r="I3617" s="37" t="str">
        <f>IF('TSA Input'!L3580="","",IF('TSA Input'!J3580="Yes",'TSA Input'!F3580,""))</f>
        <v/>
      </c>
      <c r="J3617" s="39" t="str">
        <f t="shared" si="112"/>
        <v/>
      </c>
      <c r="K3617" s="257" t="str">
        <f>IF('TSA Input'!J3580="","",IF('TSA Input'!J3580="Yes",'TSA Input'!D3580,""))</f>
        <v/>
      </c>
      <c r="L3617" s="258" t="str">
        <f>IF('TSA Input'!J3580="","",IF('TSA Input'!J3580="Yes",'TSA Input'!G3580,""))</f>
        <v/>
      </c>
      <c r="M3617" s="258" t="str">
        <f>IF('TSA Input'!J3580="","",IF('TSA Input'!J3580="Yes",'TSA Input'!F3580,""))</f>
        <v/>
      </c>
      <c r="N3617" s="39" t="str">
        <f t="shared" si="113"/>
        <v/>
      </c>
      <c r="O3617" s="149" t="s">
        <v>11</v>
      </c>
      <c r="P3617" s="148" t="s">
        <v>11</v>
      </c>
      <c r="Q3617" s="1"/>
    </row>
    <row r="3618" spans="1:17" ht="15.75" hidden="1" customHeight="1">
      <c r="A3618" s="1" t="str">
        <f t="shared" si="1"/>
        <v/>
      </c>
      <c r="B3618" s="1"/>
      <c r="C3618" s="34" t="str">
        <f>IF('TSA Input'!J3581="","",IF('TSA Input'!J3581="Yes",'TSA Input'!B3581,"Ineligible"))</f>
        <v/>
      </c>
      <c r="D3618" s="246" t="str">
        <f>IF('TSA Input'!J3581="","",IF('TSA Input'!J3581="Yes",IF('TSA Input'!W3581="","",LEFT('TSA Input'!W3581,LEN('TSA Input'!W3581)-2)),""))</f>
        <v/>
      </c>
      <c r="E3618" s="246" t="str">
        <f>IF('TSA Input'!J3581="","",IF('TSA Input'!J3581="Yes",'TSA Input'!I3581,""))</f>
        <v/>
      </c>
      <c r="F3618" s="247" t="str">
        <f>IF('TSA Input'!J3581="","",IF('TSA Input'!J3581="Yes",'TSA Input'!C3581,""))</f>
        <v/>
      </c>
      <c r="G3618" s="36" t="str">
        <f>IF('TSA Input'!J3581="","",IF('TSA Input'!J3581="Yes",'TSA Input'!D3581,""))</f>
        <v/>
      </c>
      <c r="H3618" s="37" t="str">
        <f>IF('TSA Input'!K3581="","",IF('TSA Input'!J3581="Yes",'TSA Input'!G3581,""))</f>
        <v/>
      </c>
      <c r="I3618" s="37" t="str">
        <f>IF('TSA Input'!L3581="","",IF('TSA Input'!J3581="Yes",'TSA Input'!F3581,""))</f>
        <v/>
      </c>
      <c r="J3618" s="39" t="str">
        <f t="shared" si="112"/>
        <v/>
      </c>
      <c r="K3618" s="257" t="str">
        <f>IF('TSA Input'!J3581="","",IF('TSA Input'!J3581="Yes",'TSA Input'!D3581,""))</f>
        <v/>
      </c>
      <c r="L3618" s="258" t="str">
        <f>IF('TSA Input'!J3581="","",IF('TSA Input'!J3581="Yes",'TSA Input'!G3581,""))</f>
        <v/>
      </c>
      <c r="M3618" s="258" t="str">
        <f>IF('TSA Input'!J3581="","",IF('TSA Input'!J3581="Yes",'TSA Input'!F3581,""))</f>
        <v/>
      </c>
      <c r="N3618" s="39" t="str">
        <f t="shared" si="113"/>
        <v/>
      </c>
      <c r="O3618" s="149" t="s">
        <v>11</v>
      </c>
      <c r="P3618" s="148" t="s">
        <v>11</v>
      </c>
      <c r="Q3618" s="1"/>
    </row>
    <row r="3619" spans="1:17" ht="15.75" hidden="1" customHeight="1">
      <c r="A3619" s="1" t="str">
        <f t="shared" si="1"/>
        <v/>
      </c>
      <c r="B3619" s="1"/>
      <c r="C3619" s="34" t="str">
        <f>IF('TSA Input'!J3582="","",IF('TSA Input'!J3582="Yes",'TSA Input'!B3582,"Ineligible"))</f>
        <v/>
      </c>
      <c r="D3619" s="246" t="str">
        <f>IF('TSA Input'!J3582="","",IF('TSA Input'!J3582="Yes",IF('TSA Input'!W3582="","",LEFT('TSA Input'!W3582,LEN('TSA Input'!W3582)-2)),""))</f>
        <v/>
      </c>
      <c r="E3619" s="246" t="str">
        <f>IF('TSA Input'!J3582="","",IF('TSA Input'!J3582="Yes",'TSA Input'!I3582,""))</f>
        <v/>
      </c>
      <c r="F3619" s="247" t="str">
        <f>IF('TSA Input'!J3582="","",IF('TSA Input'!J3582="Yes",'TSA Input'!C3582,""))</f>
        <v/>
      </c>
      <c r="G3619" s="36" t="str">
        <f>IF('TSA Input'!J3582="","",IF('TSA Input'!J3582="Yes",'TSA Input'!D3582,""))</f>
        <v/>
      </c>
      <c r="H3619" s="37" t="str">
        <f>IF('TSA Input'!K3582="","",IF('TSA Input'!J3582="Yes",'TSA Input'!G3582,""))</f>
        <v/>
      </c>
      <c r="I3619" s="37" t="str">
        <f>IF('TSA Input'!L3582="","",IF('TSA Input'!J3582="Yes",'TSA Input'!F3582,""))</f>
        <v/>
      </c>
      <c r="J3619" s="39" t="str">
        <f t="shared" si="112"/>
        <v/>
      </c>
      <c r="K3619" s="257" t="str">
        <f>IF('TSA Input'!J3582="","",IF('TSA Input'!J3582="Yes",'TSA Input'!D3582,""))</f>
        <v/>
      </c>
      <c r="L3619" s="258" t="str">
        <f>IF('TSA Input'!J3582="","",IF('TSA Input'!J3582="Yes",'TSA Input'!G3582,""))</f>
        <v/>
      </c>
      <c r="M3619" s="258" t="str">
        <f>IF('TSA Input'!J3582="","",IF('TSA Input'!J3582="Yes",'TSA Input'!F3582,""))</f>
        <v/>
      </c>
      <c r="N3619" s="39" t="str">
        <f t="shared" si="113"/>
        <v/>
      </c>
      <c r="O3619" s="149" t="s">
        <v>11</v>
      </c>
      <c r="P3619" s="148" t="s">
        <v>11</v>
      </c>
      <c r="Q3619" s="1"/>
    </row>
    <row r="3620" spans="1:17" ht="15.75" hidden="1" customHeight="1">
      <c r="A3620" s="1" t="str">
        <f t="shared" si="1"/>
        <v/>
      </c>
      <c r="B3620" s="1"/>
      <c r="C3620" s="34" t="str">
        <f>IF('TSA Input'!J3583="","",IF('TSA Input'!J3583="Yes",'TSA Input'!B3583,"Ineligible"))</f>
        <v/>
      </c>
      <c r="D3620" s="246" t="str">
        <f>IF('TSA Input'!J3583="","",IF('TSA Input'!J3583="Yes",IF('TSA Input'!W3583="","",LEFT('TSA Input'!W3583,LEN('TSA Input'!W3583)-2)),""))</f>
        <v/>
      </c>
      <c r="E3620" s="246" t="str">
        <f>IF('TSA Input'!J3583="","",IF('TSA Input'!J3583="Yes",'TSA Input'!I3583,""))</f>
        <v/>
      </c>
      <c r="F3620" s="247" t="str">
        <f>IF('TSA Input'!J3583="","",IF('TSA Input'!J3583="Yes",'TSA Input'!C3583,""))</f>
        <v/>
      </c>
      <c r="G3620" s="36" t="str">
        <f>IF('TSA Input'!J3583="","",IF('TSA Input'!J3583="Yes",'TSA Input'!D3583,""))</f>
        <v/>
      </c>
      <c r="H3620" s="37" t="str">
        <f>IF('TSA Input'!K3583="","",IF('TSA Input'!J3583="Yes",'TSA Input'!G3583,""))</f>
        <v/>
      </c>
      <c r="I3620" s="37" t="str">
        <f>IF('TSA Input'!L3583="","",IF('TSA Input'!J3583="Yes",'TSA Input'!F3583,""))</f>
        <v/>
      </c>
      <c r="J3620" s="39" t="str">
        <f t="shared" si="112"/>
        <v/>
      </c>
      <c r="K3620" s="257" t="str">
        <f>IF('TSA Input'!J3583="","",IF('TSA Input'!J3583="Yes",'TSA Input'!D3583,""))</f>
        <v/>
      </c>
      <c r="L3620" s="258" t="str">
        <f>IF('TSA Input'!J3583="","",IF('TSA Input'!J3583="Yes",'TSA Input'!G3583,""))</f>
        <v/>
      </c>
      <c r="M3620" s="258" t="str">
        <f>IF('TSA Input'!J3583="","",IF('TSA Input'!J3583="Yes",'TSA Input'!F3583,""))</f>
        <v/>
      </c>
      <c r="N3620" s="39" t="str">
        <f t="shared" si="113"/>
        <v/>
      </c>
      <c r="O3620" s="149" t="s">
        <v>11</v>
      </c>
      <c r="P3620" s="148" t="s">
        <v>11</v>
      </c>
      <c r="Q3620" s="1"/>
    </row>
    <row r="3621" spans="1:17" ht="15.75" hidden="1" customHeight="1">
      <c r="A3621" s="1" t="str">
        <f t="shared" si="1"/>
        <v/>
      </c>
      <c r="B3621" s="1"/>
      <c r="C3621" s="34" t="str">
        <f>IF('TSA Input'!J3584="","",IF('TSA Input'!J3584="Yes",'TSA Input'!B3584,"Ineligible"))</f>
        <v/>
      </c>
      <c r="D3621" s="246" t="str">
        <f>IF('TSA Input'!J3584="","",IF('TSA Input'!J3584="Yes",IF('TSA Input'!W3584="","",LEFT('TSA Input'!W3584,LEN('TSA Input'!W3584)-2)),""))</f>
        <v/>
      </c>
      <c r="E3621" s="246" t="str">
        <f>IF('TSA Input'!J3584="","",IF('TSA Input'!J3584="Yes",'TSA Input'!I3584,""))</f>
        <v/>
      </c>
      <c r="F3621" s="247" t="str">
        <f>IF('TSA Input'!J3584="","",IF('TSA Input'!J3584="Yes",'TSA Input'!C3584,""))</f>
        <v/>
      </c>
      <c r="G3621" s="36" t="str">
        <f>IF('TSA Input'!J3584="","",IF('TSA Input'!J3584="Yes",'TSA Input'!D3584,""))</f>
        <v/>
      </c>
      <c r="H3621" s="37" t="str">
        <f>IF('TSA Input'!K3584="","",IF('TSA Input'!J3584="Yes",'TSA Input'!G3584,""))</f>
        <v/>
      </c>
      <c r="I3621" s="37" t="str">
        <f>IF('TSA Input'!L3584="","",IF('TSA Input'!J3584="Yes",'TSA Input'!F3584,""))</f>
        <v/>
      </c>
      <c r="J3621" s="39" t="str">
        <f t="shared" si="112"/>
        <v/>
      </c>
      <c r="K3621" s="257" t="str">
        <f>IF('TSA Input'!J3584="","",IF('TSA Input'!J3584="Yes",'TSA Input'!D3584,""))</f>
        <v/>
      </c>
      <c r="L3621" s="258" t="str">
        <f>IF('TSA Input'!J3584="","",IF('TSA Input'!J3584="Yes",'TSA Input'!G3584,""))</f>
        <v/>
      </c>
      <c r="M3621" s="258" t="str">
        <f>IF('TSA Input'!J3584="","",IF('TSA Input'!J3584="Yes",'TSA Input'!F3584,""))</f>
        <v/>
      </c>
      <c r="N3621" s="39" t="str">
        <f t="shared" si="113"/>
        <v/>
      </c>
      <c r="O3621" s="149" t="s">
        <v>11</v>
      </c>
      <c r="P3621" s="148" t="s">
        <v>11</v>
      </c>
      <c r="Q3621" s="1"/>
    </row>
    <row r="3622" spans="1:17" ht="15.75" hidden="1" customHeight="1">
      <c r="A3622" s="1" t="str">
        <f t="shared" si="1"/>
        <v/>
      </c>
      <c r="B3622" s="1"/>
      <c r="C3622" s="34" t="str">
        <f>IF('TSA Input'!J3585="","",IF('TSA Input'!J3585="Yes",'TSA Input'!B3585,"Ineligible"))</f>
        <v/>
      </c>
      <c r="D3622" s="246" t="str">
        <f>IF('TSA Input'!J3585="","",IF('TSA Input'!J3585="Yes",IF('TSA Input'!W3585="","",LEFT('TSA Input'!W3585,LEN('TSA Input'!W3585)-2)),""))</f>
        <v/>
      </c>
      <c r="E3622" s="246" t="str">
        <f>IF('TSA Input'!J3585="","",IF('TSA Input'!J3585="Yes",'TSA Input'!I3585,""))</f>
        <v/>
      </c>
      <c r="F3622" s="247" t="str">
        <f>IF('TSA Input'!J3585="","",IF('TSA Input'!J3585="Yes",'TSA Input'!C3585,""))</f>
        <v/>
      </c>
      <c r="G3622" s="36" t="str">
        <f>IF('TSA Input'!J3585="","",IF('TSA Input'!J3585="Yes",'TSA Input'!D3585,""))</f>
        <v/>
      </c>
      <c r="H3622" s="37" t="str">
        <f>IF('TSA Input'!K3585="","",IF('TSA Input'!J3585="Yes",'TSA Input'!G3585,""))</f>
        <v/>
      </c>
      <c r="I3622" s="37" t="str">
        <f>IF('TSA Input'!L3585="","",IF('TSA Input'!J3585="Yes",'TSA Input'!F3585,""))</f>
        <v/>
      </c>
      <c r="J3622" s="39" t="str">
        <f t="shared" si="112"/>
        <v/>
      </c>
      <c r="K3622" s="257" t="str">
        <f>IF('TSA Input'!J3585="","",IF('TSA Input'!J3585="Yes",'TSA Input'!D3585,""))</f>
        <v/>
      </c>
      <c r="L3622" s="258" t="str">
        <f>IF('TSA Input'!J3585="","",IF('TSA Input'!J3585="Yes",'TSA Input'!G3585,""))</f>
        <v/>
      </c>
      <c r="M3622" s="258" t="str">
        <f>IF('TSA Input'!J3585="","",IF('TSA Input'!J3585="Yes",'TSA Input'!F3585,""))</f>
        <v/>
      </c>
      <c r="N3622" s="39" t="str">
        <f t="shared" si="113"/>
        <v/>
      </c>
      <c r="O3622" s="149" t="s">
        <v>11</v>
      </c>
      <c r="P3622" s="148" t="s">
        <v>11</v>
      </c>
      <c r="Q3622" s="1"/>
    </row>
    <row r="3623" spans="1:17" ht="15.75" hidden="1" customHeight="1">
      <c r="A3623" s="1" t="str">
        <f t="shared" si="1"/>
        <v/>
      </c>
      <c r="B3623" s="1"/>
      <c r="C3623" s="34" t="str">
        <f>IF('TSA Input'!J3586="","",IF('TSA Input'!J3586="Yes",'TSA Input'!B3586,"Ineligible"))</f>
        <v/>
      </c>
      <c r="D3623" s="246" t="str">
        <f>IF('TSA Input'!J3586="","",IF('TSA Input'!J3586="Yes",IF('TSA Input'!W3586="","",LEFT('TSA Input'!W3586,LEN('TSA Input'!W3586)-2)),""))</f>
        <v/>
      </c>
      <c r="E3623" s="246" t="str">
        <f>IF('TSA Input'!J3586="","",IF('TSA Input'!J3586="Yes",'TSA Input'!I3586,""))</f>
        <v/>
      </c>
      <c r="F3623" s="247" t="str">
        <f>IF('TSA Input'!J3586="","",IF('TSA Input'!J3586="Yes",'TSA Input'!C3586,""))</f>
        <v/>
      </c>
      <c r="G3623" s="36" t="str">
        <f>IF('TSA Input'!J3586="","",IF('TSA Input'!J3586="Yes",'TSA Input'!D3586,""))</f>
        <v/>
      </c>
      <c r="H3623" s="37" t="str">
        <f>IF('TSA Input'!K3586="","",IF('TSA Input'!J3586="Yes",'TSA Input'!G3586,""))</f>
        <v/>
      </c>
      <c r="I3623" s="37" t="str">
        <f>IF('TSA Input'!L3586="","",IF('TSA Input'!J3586="Yes",'TSA Input'!F3586,""))</f>
        <v/>
      </c>
      <c r="J3623" s="39" t="str">
        <f t="shared" si="112"/>
        <v/>
      </c>
      <c r="K3623" s="257" t="str">
        <f>IF('TSA Input'!J3586="","",IF('TSA Input'!J3586="Yes",'TSA Input'!D3586,""))</f>
        <v/>
      </c>
      <c r="L3623" s="258" t="str">
        <f>IF('TSA Input'!J3586="","",IF('TSA Input'!J3586="Yes",'TSA Input'!G3586,""))</f>
        <v/>
      </c>
      <c r="M3623" s="258" t="str">
        <f>IF('TSA Input'!J3586="","",IF('TSA Input'!J3586="Yes",'TSA Input'!F3586,""))</f>
        <v/>
      </c>
      <c r="N3623" s="39" t="str">
        <f t="shared" si="113"/>
        <v/>
      </c>
      <c r="O3623" s="149" t="s">
        <v>11</v>
      </c>
      <c r="P3623" s="148" t="s">
        <v>11</v>
      </c>
      <c r="Q3623" s="1"/>
    </row>
    <row r="3624" spans="1:17" ht="15.75" hidden="1" customHeight="1">
      <c r="A3624" s="1" t="str">
        <f t="shared" si="1"/>
        <v/>
      </c>
      <c r="B3624" s="1"/>
      <c r="C3624" s="34" t="str">
        <f>IF('TSA Input'!J3587="","",IF('TSA Input'!J3587="Yes",'TSA Input'!B3587,"Ineligible"))</f>
        <v/>
      </c>
      <c r="D3624" s="246" t="str">
        <f>IF('TSA Input'!J3587="","",IF('TSA Input'!J3587="Yes",IF('TSA Input'!W3587="","",LEFT('TSA Input'!W3587,LEN('TSA Input'!W3587)-2)),""))</f>
        <v/>
      </c>
      <c r="E3624" s="246" t="str">
        <f>IF('TSA Input'!J3587="","",IF('TSA Input'!J3587="Yes",'TSA Input'!I3587,""))</f>
        <v/>
      </c>
      <c r="F3624" s="247" t="str">
        <f>IF('TSA Input'!J3587="","",IF('TSA Input'!J3587="Yes",'TSA Input'!C3587,""))</f>
        <v/>
      </c>
      <c r="G3624" s="36" t="str">
        <f>IF('TSA Input'!J3587="","",IF('TSA Input'!J3587="Yes",'TSA Input'!D3587,""))</f>
        <v/>
      </c>
      <c r="H3624" s="37" t="str">
        <f>IF('TSA Input'!K3587="","",IF('TSA Input'!J3587="Yes",'TSA Input'!G3587,""))</f>
        <v/>
      </c>
      <c r="I3624" s="37" t="str">
        <f>IF('TSA Input'!L3587="","",IF('TSA Input'!J3587="Yes",'TSA Input'!F3587,""))</f>
        <v/>
      </c>
      <c r="J3624" s="39" t="str">
        <f t="shared" si="112"/>
        <v/>
      </c>
      <c r="K3624" s="257" t="str">
        <f>IF('TSA Input'!J3587="","",IF('TSA Input'!J3587="Yes",'TSA Input'!D3587,""))</f>
        <v/>
      </c>
      <c r="L3624" s="258" t="str">
        <f>IF('TSA Input'!J3587="","",IF('TSA Input'!J3587="Yes",'TSA Input'!G3587,""))</f>
        <v/>
      </c>
      <c r="M3624" s="258" t="str">
        <f>IF('TSA Input'!J3587="","",IF('TSA Input'!J3587="Yes",'TSA Input'!F3587,""))</f>
        <v/>
      </c>
      <c r="N3624" s="39" t="str">
        <f t="shared" si="113"/>
        <v/>
      </c>
      <c r="O3624" s="149" t="s">
        <v>11</v>
      </c>
      <c r="P3624" s="148" t="s">
        <v>11</v>
      </c>
      <c r="Q3624" s="1"/>
    </row>
    <row r="3625" spans="1:17" ht="15.75" hidden="1" customHeight="1">
      <c r="A3625" s="1" t="str">
        <f t="shared" si="1"/>
        <v/>
      </c>
      <c r="B3625" s="1"/>
      <c r="C3625" s="34" t="str">
        <f>IF('TSA Input'!J3588="","",IF('TSA Input'!J3588="Yes",'TSA Input'!B3588,"Ineligible"))</f>
        <v/>
      </c>
      <c r="D3625" s="246" t="str">
        <f>IF('TSA Input'!J3588="","",IF('TSA Input'!J3588="Yes",IF('TSA Input'!W3588="","",LEFT('TSA Input'!W3588,LEN('TSA Input'!W3588)-2)),""))</f>
        <v/>
      </c>
      <c r="E3625" s="246" t="str">
        <f>IF('TSA Input'!J3588="","",IF('TSA Input'!J3588="Yes",'TSA Input'!I3588,""))</f>
        <v/>
      </c>
      <c r="F3625" s="247" t="str">
        <f>IF('TSA Input'!J3588="","",IF('TSA Input'!J3588="Yes",'TSA Input'!C3588,""))</f>
        <v/>
      </c>
      <c r="G3625" s="36" t="str">
        <f>IF('TSA Input'!J3588="","",IF('TSA Input'!J3588="Yes",'TSA Input'!D3588,""))</f>
        <v/>
      </c>
      <c r="H3625" s="37" t="str">
        <f>IF('TSA Input'!K3588="","",IF('TSA Input'!J3588="Yes",'TSA Input'!G3588,""))</f>
        <v/>
      </c>
      <c r="I3625" s="37" t="str">
        <f>IF('TSA Input'!L3588="","",IF('TSA Input'!J3588="Yes",'TSA Input'!F3588,""))</f>
        <v/>
      </c>
      <c r="J3625" s="39" t="str">
        <f t="shared" ref="J3625:J3688" si="114">IF($C3625="","",SUM(G3625:I3625))</f>
        <v/>
      </c>
      <c r="K3625" s="257" t="str">
        <f>IF('TSA Input'!J3588="","",IF('TSA Input'!J3588="Yes",'TSA Input'!D3588,""))</f>
        <v/>
      </c>
      <c r="L3625" s="258" t="str">
        <f>IF('TSA Input'!J3588="","",IF('TSA Input'!J3588="Yes",'TSA Input'!G3588,""))</f>
        <v/>
      </c>
      <c r="M3625" s="258" t="str">
        <f>IF('TSA Input'!J3588="","",IF('TSA Input'!J3588="Yes",'TSA Input'!F3588,""))</f>
        <v/>
      </c>
      <c r="N3625" s="39" t="str">
        <f t="shared" ref="N3625:N3688" si="115">IF($C3625="","",SUM(K3625:M3625))</f>
        <v/>
      </c>
      <c r="O3625" s="149" t="s">
        <v>11</v>
      </c>
      <c r="P3625" s="148" t="s">
        <v>11</v>
      </c>
      <c r="Q3625" s="1"/>
    </row>
    <row r="3626" spans="1:17" ht="15.75" hidden="1" customHeight="1">
      <c r="A3626" s="1" t="str">
        <f t="shared" si="1"/>
        <v/>
      </c>
      <c r="B3626" s="1"/>
      <c r="C3626" s="34" t="str">
        <f>IF('TSA Input'!J3589="","",IF('TSA Input'!J3589="Yes",'TSA Input'!B3589,"Ineligible"))</f>
        <v/>
      </c>
      <c r="D3626" s="246" t="str">
        <f>IF('TSA Input'!J3589="","",IF('TSA Input'!J3589="Yes",IF('TSA Input'!W3589="","",LEFT('TSA Input'!W3589,LEN('TSA Input'!W3589)-2)),""))</f>
        <v/>
      </c>
      <c r="E3626" s="246" t="str">
        <f>IF('TSA Input'!J3589="","",IF('TSA Input'!J3589="Yes",'TSA Input'!I3589,""))</f>
        <v/>
      </c>
      <c r="F3626" s="247" t="str">
        <f>IF('TSA Input'!J3589="","",IF('TSA Input'!J3589="Yes",'TSA Input'!C3589,""))</f>
        <v/>
      </c>
      <c r="G3626" s="36" t="str">
        <f>IF('TSA Input'!J3589="","",IF('TSA Input'!J3589="Yes",'TSA Input'!D3589,""))</f>
        <v/>
      </c>
      <c r="H3626" s="37" t="str">
        <f>IF('TSA Input'!K3589="","",IF('TSA Input'!J3589="Yes",'TSA Input'!G3589,""))</f>
        <v/>
      </c>
      <c r="I3626" s="37" t="str">
        <f>IF('TSA Input'!L3589="","",IF('TSA Input'!J3589="Yes",'TSA Input'!F3589,""))</f>
        <v/>
      </c>
      <c r="J3626" s="39" t="str">
        <f t="shared" si="114"/>
        <v/>
      </c>
      <c r="K3626" s="257" t="str">
        <f>IF('TSA Input'!J3589="","",IF('TSA Input'!J3589="Yes",'TSA Input'!D3589,""))</f>
        <v/>
      </c>
      <c r="L3626" s="258" t="str">
        <f>IF('TSA Input'!J3589="","",IF('TSA Input'!J3589="Yes",'TSA Input'!G3589,""))</f>
        <v/>
      </c>
      <c r="M3626" s="258" t="str">
        <f>IF('TSA Input'!J3589="","",IF('TSA Input'!J3589="Yes",'TSA Input'!F3589,""))</f>
        <v/>
      </c>
      <c r="N3626" s="39" t="str">
        <f t="shared" si="115"/>
        <v/>
      </c>
      <c r="O3626" s="149" t="s">
        <v>11</v>
      </c>
      <c r="P3626" s="148" t="s">
        <v>11</v>
      </c>
      <c r="Q3626" s="1"/>
    </row>
    <row r="3627" spans="1:17" ht="15.75" hidden="1" customHeight="1">
      <c r="A3627" s="1" t="str">
        <f t="shared" si="1"/>
        <v/>
      </c>
      <c r="B3627" s="1"/>
      <c r="C3627" s="34" t="str">
        <f>IF('TSA Input'!J3590="","",IF('TSA Input'!J3590="Yes",'TSA Input'!B3590,"Ineligible"))</f>
        <v/>
      </c>
      <c r="D3627" s="246" t="str">
        <f>IF('TSA Input'!J3590="","",IF('TSA Input'!J3590="Yes",IF('TSA Input'!W3590="","",LEFT('TSA Input'!W3590,LEN('TSA Input'!W3590)-2)),""))</f>
        <v/>
      </c>
      <c r="E3627" s="246" t="str">
        <f>IF('TSA Input'!J3590="","",IF('TSA Input'!J3590="Yes",'TSA Input'!I3590,""))</f>
        <v/>
      </c>
      <c r="F3627" s="247" t="str">
        <f>IF('TSA Input'!J3590="","",IF('TSA Input'!J3590="Yes",'TSA Input'!C3590,""))</f>
        <v/>
      </c>
      <c r="G3627" s="36" t="str">
        <f>IF('TSA Input'!J3590="","",IF('TSA Input'!J3590="Yes",'TSA Input'!D3590,""))</f>
        <v/>
      </c>
      <c r="H3627" s="37" t="str">
        <f>IF('TSA Input'!K3590="","",IF('TSA Input'!J3590="Yes",'TSA Input'!G3590,""))</f>
        <v/>
      </c>
      <c r="I3627" s="37" t="str">
        <f>IF('TSA Input'!L3590="","",IF('TSA Input'!J3590="Yes",'TSA Input'!F3590,""))</f>
        <v/>
      </c>
      <c r="J3627" s="39" t="str">
        <f t="shared" si="114"/>
        <v/>
      </c>
      <c r="K3627" s="257" t="str">
        <f>IF('TSA Input'!J3590="","",IF('TSA Input'!J3590="Yes",'TSA Input'!D3590,""))</f>
        <v/>
      </c>
      <c r="L3627" s="258" t="str">
        <f>IF('TSA Input'!J3590="","",IF('TSA Input'!J3590="Yes",'TSA Input'!G3590,""))</f>
        <v/>
      </c>
      <c r="M3627" s="258" t="str">
        <f>IF('TSA Input'!J3590="","",IF('TSA Input'!J3590="Yes",'TSA Input'!F3590,""))</f>
        <v/>
      </c>
      <c r="N3627" s="39" t="str">
        <f t="shared" si="115"/>
        <v/>
      </c>
      <c r="O3627" s="149" t="s">
        <v>11</v>
      </c>
      <c r="P3627" s="148" t="s">
        <v>11</v>
      </c>
      <c r="Q3627" s="1"/>
    </row>
    <row r="3628" spans="1:17" ht="15.75" hidden="1" customHeight="1">
      <c r="A3628" s="1" t="str">
        <f t="shared" si="1"/>
        <v/>
      </c>
      <c r="B3628" s="1"/>
      <c r="C3628" s="34" t="str">
        <f>IF('TSA Input'!J3591="","",IF('TSA Input'!J3591="Yes",'TSA Input'!B3591,"Ineligible"))</f>
        <v/>
      </c>
      <c r="D3628" s="246" t="str">
        <f>IF('TSA Input'!J3591="","",IF('TSA Input'!J3591="Yes",IF('TSA Input'!W3591="","",LEFT('TSA Input'!W3591,LEN('TSA Input'!W3591)-2)),""))</f>
        <v/>
      </c>
      <c r="E3628" s="246" t="str">
        <f>IF('TSA Input'!J3591="","",IF('TSA Input'!J3591="Yes",'TSA Input'!I3591,""))</f>
        <v/>
      </c>
      <c r="F3628" s="247" t="str">
        <f>IF('TSA Input'!J3591="","",IF('TSA Input'!J3591="Yes",'TSA Input'!C3591,""))</f>
        <v/>
      </c>
      <c r="G3628" s="36" t="str">
        <f>IF('TSA Input'!J3591="","",IF('TSA Input'!J3591="Yes",'TSA Input'!D3591,""))</f>
        <v/>
      </c>
      <c r="H3628" s="37" t="str">
        <f>IF('TSA Input'!K3591="","",IF('TSA Input'!J3591="Yes",'TSA Input'!G3591,""))</f>
        <v/>
      </c>
      <c r="I3628" s="37" t="str">
        <f>IF('TSA Input'!L3591="","",IF('TSA Input'!J3591="Yes",'TSA Input'!F3591,""))</f>
        <v/>
      </c>
      <c r="J3628" s="39" t="str">
        <f t="shared" si="114"/>
        <v/>
      </c>
      <c r="K3628" s="257" t="str">
        <f>IF('TSA Input'!J3591="","",IF('TSA Input'!J3591="Yes",'TSA Input'!D3591,""))</f>
        <v/>
      </c>
      <c r="L3628" s="258" t="str">
        <f>IF('TSA Input'!J3591="","",IF('TSA Input'!J3591="Yes",'TSA Input'!G3591,""))</f>
        <v/>
      </c>
      <c r="M3628" s="258" t="str">
        <f>IF('TSA Input'!J3591="","",IF('TSA Input'!J3591="Yes",'TSA Input'!F3591,""))</f>
        <v/>
      </c>
      <c r="N3628" s="39" t="str">
        <f t="shared" si="115"/>
        <v/>
      </c>
      <c r="O3628" s="149" t="s">
        <v>11</v>
      </c>
      <c r="P3628" s="148" t="s">
        <v>11</v>
      </c>
      <c r="Q3628" s="1"/>
    </row>
    <row r="3629" spans="1:17" ht="15.75" hidden="1" customHeight="1">
      <c r="A3629" s="1" t="str">
        <f t="shared" si="1"/>
        <v/>
      </c>
      <c r="B3629" s="1"/>
      <c r="C3629" s="34" t="str">
        <f>IF('TSA Input'!J3592="","",IF('TSA Input'!J3592="Yes",'TSA Input'!B3592,"Ineligible"))</f>
        <v/>
      </c>
      <c r="D3629" s="246" t="str">
        <f>IF('TSA Input'!J3592="","",IF('TSA Input'!J3592="Yes",IF('TSA Input'!W3592="","",LEFT('TSA Input'!W3592,LEN('TSA Input'!W3592)-2)),""))</f>
        <v/>
      </c>
      <c r="E3629" s="246" t="str">
        <f>IF('TSA Input'!J3592="","",IF('TSA Input'!J3592="Yes",'TSA Input'!I3592,""))</f>
        <v/>
      </c>
      <c r="F3629" s="247" t="str">
        <f>IF('TSA Input'!J3592="","",IF('TSA Input'!J3592="Yes",'TSA Input'!C3592,""))</f>
        <v/>
      </c>
      <c r="G3629" s="36" t="str">
        <f>IF('TSA Input'!J3592="","",IF('TSA Input'!J3592="Yes",'TSA Input'!D3592,""))</f>
        <v/>
      </c>
      <c r="H3629" s="37" t="str">
        <f>IF('TSA Input'!K3592="","",IF('TSA Input'!J3592="Yes",'TSA Input'!G3592,""))</f>
        <v/>
      </c>
      <c r="I3629" s="37" t="str">
        <f>IF('TSA Input'!L3592="","",IF('TSA Input'!J3592="Yes",'TSA Input'!F3592,""))</f>
        <v/>
      </c>
      <c r="J3629" s="39" t="str">
        <f t="shared" si="114"/>
        <v/>
      </c>
      <c r="K3629" s="257" t="str">
        <f>IF('TSA Input'!J3592="","",IF('TSA Input'!J3592="Yes",'TSA Input'!D3592,""))</f>
        <v/>
      </c>
      <c r="L3629" s="258" t="str">
        <f>IF('TSA Input'!J3592="","",IF('TSA Input'!J3592="Yes",'TSA Input'!G3592,""))</f>
        <v/>
      </c>
      <c r="M3629" s="258" t="str">
        <f>IF('TSA Input'!J3592="","",IF('TSA Input'!J3592="Yes",'TSA Input'!F3592,""))</f>
        <v/>
      </c>
      <c r="N3629" s="39" t="str">
        <f t="shared" si="115"/>
        <v/>
      </c>
      <c r="O3629" s="149" t="s">
        <v>11</v>
      </c>
      <c r="P3629" s="148" t="s">
        <v>11</v>
      </c>
      <c r="Q3629" s="1"/>
    </row>
    <row r="3630" spans="1:17" ht="15.75" hidden="1" customHeight="1">
      <c r="A3630" s="1" t="str">
        <f t="shared" si="1"/>
        <v/>
      </c>
      <c r="B3630" s="1"/>
      <c r="C3630" s="34" t="str">
        <f>IF('TSA Input'!J3593="","",IF('TSA Input'!J3593="Yes",'TSA Input'!B3593,"Ineligible"))</f>
        <v/>
      </c>
      <c r="D3630" s="246" t="str">
        <f>IF('TSA Input'!J3593="","",IF('TSA Input'!J3593="Yes",IF('TSA Input'!W3593="","",LEFT('TSA Input'!W3593,LEN('TSA Input'!W3593)-2)),""))</f>
        <v/>
      </c>
      <c r="E3630" s="246" t="str">
        <f>IF('TSA Input'!J3593="","",IF('TSA Input'!J3593="Yes",'TSA Input'!I3593,""))</f>
        <v/>
      </c>
      <c r="F3630" s="247" t="str">
        <f>IF('TSA Input'!J3593="","",IF('TSA Input'!J3593="Yes",'TSA Input'!C3593,""))</f>
        <v/>
      </c>
      <c r="G3630" s="36" t="str">
        <f>IF('TSA Input'!J3593="","",IF('TSA Input'!J3593="Yes",'TSA Input'!D3593,""))</f>
        <v/>
      </c>
      <c r="H3630" s="37" t="str">
        <f>IF('TSA Input'!K3593="","",IF('TSA Input'!J3593="Yes",'TSA Input'!G3593,""))</f>
        <v/>
      </c>
      <c r="I3630" s="37" t="str">
        <f>IF('TSA Input'!L3593="","",IF('TSA Input'!J3593="Yes",'TSA Input'!F3593,""))</f>
        <v/>
      </c>
      <c r="J3630" s="39" t="str">
        <f t="shared" si="114"/>
        <v/>
      </c>
      <c r="K3630" s="257" t="str">
        <f>IF('TSA Input'!J3593="","",IF('TSA Input'!J3593="Yes",'TSA Input'!D3593,""))</f>
        <v/>
      </c>
      <c r="L3630" s="258" t="str">
        <f>IF('TSA Input'!J3593="","",IF('TSA Input'!J3593="Yes",'TSA Input'!G3593,""))</f>
        <v/>
      </c>
      <c r="M3630" s="258" t="str">
        <f>IF('TSA Input'!J3593="","",IF('TSA Input'!J3593="Yes",'TSA Input'!F3593,""))</f>
        <v/>
      </c>
      <c r="N3630" s="39" t="str">
        <f t="shared" si="115"/>
        <v/>
      </c>
      <c r="O3630" s="149" t="s">
        <v>11</v>
      </c>
      <c r="P3630" s="148" t="s">
        <v>11</v>
      </c>
      <c r="Q3630" s="1"/>
    </row>
    <row r="3631" spans="1:17" ht="15.75" hidden="1" customHeight="1">
      <c r="A3631" s="1" t="str">
        <f t="shared" si="1"/>
        <v/>
      </c>
      <c r="B3631" s="1"/>
      <c r="C3631" s="34" t="str">
        <f>IF('TSA Input'!J3594="","",IF('TSA Input'!J3594="Yes",'TSA Input'!B3594,"Ineligible"))</f>
        <v/>
      </c>
      <c r="D3631" s="246" t="str">
        <f>IF('TSA Input'!J3594="","",IF('TSA Input'!J3594="Yes",IF('TSA Input'!W3594="","",LEFT('TSA Input'!W3594,LEN('TSA Input'!W3594)-2)),""))</f>
        <v/>
      </c>
      <c r="E3631" s="246" t="str">
        <f>IF('TSA Input'!J3594="","",IF('TSA Input'!J3594="Yes",'TSA Input'!I3594,""))</f>
        <v/>
      </c>
      <c r="F3631" s="247" t="str">
        <f>IF('TSA Input'!J3594="","",IF('TSA Input'!J3594="Yes",'TSA Input'!C3594,""))</f>
        <v/>
      </c>
      <c r="G3631" s="36" t="str">
        <f>IF('TSA Input'!J3594="","",IF('TSA Input'!J3594="Yes",'TSA Input'!D3594,""))</f>
        <v/>
      </c>
      <c r="H3631" s="37" t="str">
        <f>IF('TSA Input'!K3594="","",IF('TSA Input'!J3594="Yes",'TSA Input'!G3594,""))</f>
        <v/>
      </c>
      <c r="I3631" s="37" t="str">
        <f>IF('TSA Input'!L3594="","",IF('TSA Input'!J3594="Yes",'TSA Input'!F3594,""))</f>
        <v/>
      </c>
      <c r="J3631" s="39" t="str">
        <f t="shared" si="114"/>
        <v/>
      </c>
      <c r="K3631" s="257" t="str">
        <f>IF('TSA Input'!J3594="","",IF('TSA Input'!J3594="Yes",'TSA Input'!D3594,""))</f>
        <v/>
      </c>
      <c r="L3631" s="258" t="str">
        <f>IF('TSA Input'!J3594="","",IF('TSA Input'!J3594="Yes",'TSA Input'!G3594,""))</f>
        <v/>
      </c>
      <c r="M3631" s="258" t="str">
        <f>IF('TSA Input'!J3594="","",IF('TSA Input'!J3594="Yes",'TSA Input'!F3594,""))</f>
        <v/>
      </c>
      <c r="N3631" s="39" t="str">
        <f t="shared" si="115"/>
        <v/>
      </c>
      <c r="O3631" s="149" t="s">
        <v>11</v>
      </c>
      <c r="P3631" s="148" t="s">
        <v>11</v>
      </c>
      <c r="Q3631" s="1"/>
    </row>
    <row r="3632" spans="1:17" ht="15.75" hidden="1" customHeight="1">
      <c r="A3632" s="1" t="str">
        <f t="shared" si="1"/>
        <v/>
      </c>
      <c r="B3632" s="1"/>
      <c r="C3632" s="34" t="str">
        <f>IF('TSA Input'!J3595="","",IF('TSA Input'!J3595="Yes",'TSA Input'!B3595,"Ineligible"))</f>
        <v/>
      </c>
      <c r="D3632" s="246" t="str">
        <f>IF('TSA Input'!J3595="","",IF('TSA Input'!J3595="Yes",IF('TSA Input'!W3595="","",LEFT('TSA Input'!W3595,LEN('TSA Input'!W3595)-2)),""))</f>
        <v/>
      </c>
      <c r="E3632" s="246" t="str">
        <f>IF('TSA Input'!J3595="","",IF('TSA Input'!J3595="Yes",'TSA Input'!I3595,""))</f>
        <v/>
      </c>
      <c r="F3632" s="247" t="str">
        <f>IF('TSA Input'!J3595="","",IF('TSA Input'!J3595="Yes",'TSA Input'!C3595,""))</f>
        <v/>
      </c>
      <c r="G3632" s="36" t="str">
        <f>IF('TSA Input'!J3595="","",IF('TSA Input'!J3595="Yes",'TSA Input'!D3595,""))</f>
        <v/>
      </c>
      <c r="H3632" s="37" t="str">
        <f>IF('TSA Input'!K3595="","",IF('TSA Input'!J3595="Yes",'TSA Input'!G3595,""))</f>
        <v/>
      </c>
      <c r="I3632" s="37" t="str">
        <f>IF('TSA Input'!L3595="","",IF('TSA Input'!J3595="Yes",'TSA Input'!F3595,""))</f>
        <v/>
      </c>
      <c r="J3632" s="39" t="str">
        <f t="shared" si="114"/>
        <v/>
      </c>
      <c r="K3632" s="257" t="str">
        <f>IF('TSA Input'!J3595="","",IF('TSA Input'!J3595="Yes",'TSA Input'!D3595,""))</f>
        <v/>
      </c>
      <c r="L3632" s="258" t="str">
        <f>IF('TSA Input'!J3595="","",IF('TSA Input'!J3595="Yes",'TSA Input'!G3595,""))</f>
        <v/>
      </c>
      <c r="M3632" s="258" t="str">
        <f>IF('TSA Input'!J3595="","",IF('TSA Input'!J3595="Yes",'TSA Input'!F3595,""))</f>
        <v/>
      </c>
      <c r="N3632" s="39" t="str">
        <f t="shared" si="115"/>
        <v/>
      </c>
      <c r="O3632" s="149" t="s">
        <v>11</v>
      </c>
      <c r="P3632" s="148" t="s">
        <v>11</v>
      </c>
      <c r="Q3632" s="1"/>
    </row>
    <row r="3633" spans="1:17" ht="15.75" hidden="1" customHeight="1">
      <c r="A3633" s="1" t="str">
        <f t="shared" si="1"/>
        <v/>
      </c>
      <c r="B3633" s="1"/>
      <c r="C3633" s="34" t="str">
        <f>IF('TSA Input'!J3596="","",IF('TSA Input'!J3596="Yes",'TSA Input'!B3596,"Ineligible"))</f>
        <v/>
      </c>
      <c r="D3633" s="246" t="str">
        <f>IF('TSA Input'!J3596="","",IF('TSA Input'!J3596="Yes",IF('TSA Input'!W3596="","",LEFT('TSA Input'!W3596,LEN('TSA Input'!W3596)-2)),""))</f>
        <v/>
      </c>
      <c r="E3633" s="246" t="str">
        <f>IF('TSA Input'!J3596="","",IF('TSA Input'!J3596="Yes",'TSA Input'!I3596,""))</f>
        <v/>
      </c>
      <c r="F3633" s="247" t="str">
        <f>IF('TSA Input'!J3596="","",IF('TSA Input'!J3596="Yes",'TSA Input'!C3596,""))</f>
        <v/>
      </c>
      <c r="G3633" s="36" t="str">
        <f>IF('TSA Input'!J3596="","",IF('TSA Input'!J3596="Yes",'TSA Input'!D3596,""))</f>
        <v/>
      </c>
      <c r="H3633" s="37" t="str">
        <f>IF('TSA Input'!K3596="","",IF('TSA Input'!J3596="Yes",'TSA Input'!G3596,""))</f>
        <v/>
      </c>
      <c r="I3633" s="37" t="str">
        <f>IF('TSA Input'!L3596="","",IF('TSA Input'!J3596="Yes",'TSA Input'!F3596,""))</f>
        <v/>
      </c>
      <c r="J3633" s="39" t="str">
        <f t="shared" si="114"/>
        <v/>
      </c>
      <c r="K3633" s="257" t="str">
        <f>IF('TSA Input'!J3596="","",IF('TSA Input'!J3596="Yes",'TSA Input'!D3596,""))</f>
        <v/>
      </c>
      <c r="L3633" s="258" t="str">
        <f>IF('TSA Input'!J3596="","",IF('TSA Input'!J3596="Yes",'TSA Input'!G3596,""))</f>
        <v/>
      </c>
      <c r="M3633" s="258" t="str">
        <f>IF('TSA Input'!J3596="","",IF('TSA Input'!J3596="Yes",'TSA Input'!F3596,""))</f>
        <v/>
      </c>
      <c r="N3633" s="39" t="str">
        <f t="shared" si="115"/>
        <v/>
      </c>
      <c r="O3633" s="149" t="s">
        <v>11</v>
      </c>
      <c r="P3633" s="148" t="s">
        <v>11</v>
      </c>
      <c r="Q3633" s="1"/>
    </row>
    <row r="3634" spans="1:17" ht="15.75" hidden="1" customHeight="1">
      <c r="A3634" s="1" t="str">
        <f t="shared" si="1"/>
        <v/>
      </c>
      <c r="B3634" s="1"/>
      <c r="C3634" s="34" t="str">
        <f>IF('TSA Input'!J3597="","",IF('TSA Input'!J3597="Yes",'TSA Input'!B3597,"Ineligible"))</f>
        <v/>
      </c>
      <c r="D3634" s="246" t="str">
        <f>IF('TSA Input'!J3597="","",IF('TSA Input'!J3597="Yes",IF('TSA Input'!W3597="","",LEFT('TSA Input'!W3597,LEN('TSA Input'!W3597)-2)),""))</f>
        <v/>
      </c>
      <c r="E3634" s="246" t="str">
        <f>IF('TSA Input'!J3597="","",IF('TSA Input'!J3597="Yes",'TSA Input'!I3597,""))</f>
        <v/>
      </c>
      <c r="F3634" s="247" t="str">
        <f>IF('TSA Input'!J3597="","",IF('TSA Input'!J3597="Yes",'TSA Input'!C3597,""))</f>
        <v/>
      </c>
      <c r="G3634" s="36" t="str">
        <f>IF('TSA Input'!J3597="","",IF('TSA Input'!J3597="Yes",'TSA Input'!D3597,""))</f>
        <v/>
      </c>
      <c r="H3634" s="37" t="str">
        <f>IF('TSA Input'!K3597="","",IF('TSA Input'!J3597="Yes",'TSA Input'!G3597,""))</f>
        <v/>
      </c>
      <c r="I3634" s="37" t="str">
        <f>IF('TSA Input'!L3597="","",IF('TSA Input'!J3597="Yes",'TSA Input'!F3597,""))</f>
        <v/>
      </c>
      <c r="J3634" s="39" t="str">
        <f t="shared" si="114"/>
        <v/>
      </c>
      <c r="K3634" s="257" t="str">
        <f>IF('TSA Input'!J3597="","",IF('TSA Input'!J3597="Yes",'TSA Input'!D3597,""))</f>
        <v/>
      </c>
      <c r="L3634" s="258" t="str">
        <f>IF('TSA Input'!J3597="","",IF('TSA Input'!J3597="Yes",'TSA Input'!G3597,""))</f>
        <v/>
      </c>
      <c r="M3634" s="258" t="str">
        <f>IF('TSA Input'!J3597="","",IF('TSA Input'!J3597="Yes",'TSA Input'!F3597,""))</f>
        <v/>
      </c>
      <c r="N3634" s="39" t="str">
        <f t="shared" si="115"/>
        <v/>
      </c>
      <c r="O3634" s="149" t="s">
        <v>11</v>
      </c>
      <c r="P3634" s="148" t="s">
        <v>11</v>
      </c>
      <c r="Q3634" s="1"/>
    </row>
    <row r="3635" spans="1:17" ht="15.75" hidden="1" customHeight="1">
      <c r="A3635" s="1" t="str">
        <f t="shared" si="1"/>
        <v/>
      </c>
      <c r="B3635" s="1"/>
      <c r="C3635" s="34" t="str">
        <f>IF('TSA Input'!J3598="","",IF('TSA Input'!J3598="Yes",'TSA Input'!B3598,"Ineligible"))</f>
        <v/>
      </c>
      <c r="D3635" s="246" t="str">
        <f>IF('TSA Input'!J3598="","",IF('TSA Input'!J3598="Yes",IF('TSA Input'!W3598="","",LEFT('TSA Input'!W3598,LEN('TSA Input'!W3598)-2)),""))</f>
        <v/>
      </c>
      <c r="E3635" s="246" t="str">
        <f>IF('TSA Input'!J3598="","",IF('TSA Input'!J3598="Yes",'TSA Input'!I3598,""))</f>
        <v/>
      </c>
      <c r="F3635" s="247" t="str">
        <f>IF('TSA Input'!J3598="","",IF('TSA Input'!J3598="Yes",'TSA Input'!C3598,""))</f>
        <v/>
      </c>
      <c r="G3635" s="36" t="str">
        <f>IF('TSA Input'!J3598="","",IF('TSA Input'!J3598="Yes",'TSA Input'!D3598,""))</f>
        <v/>
      </c>
      <c r="H3635" s="37" t="str">
        <f>IF('TSA Input'!K3598="","",IF('TSA Input'!J3598="Yes",'TSA Input'!G3598,""))</f>
        <v/>
      </c>
      <c r="I3635" s="37" t="str">
        <f>IF('TSA Input'!L3598="","",IF('TSA Input'!J3598="Yes",'TSA Input'!F3598,""))</f>
        <v/>
      </c>
      <c r="J3635" s="39" t="str">
        <f t="shared" si="114"/>
        <v/>
      </c>
      <c r="K3635" s="257" t="str">
        <f>IF('TSA Input'!J3598="","",IF('TSA Input'!J3598="Yes",'TSA Input'!D3598,""))</f>
        <v/>
      </c>
      <c r="L3635" s="258" t="str">
        <f>IF('TSA Input'!J3598="","",IF('TSA Input'!J3598="Yes",'TSA Input'!G3598,""))</f>
        <v/>
      </c>
      <c r="M3635" s="258" t="str">
        <f>IF('TSA Input'!J3598="","",IF('TSA Input'!J3598="Yes",'TSA Input'!F3598,""))</f>
        <v/>
      </c>
      <c r="N3635" s="39" t="str">
        <f t="shared" si="115"/>
        <v/>
      </c>
      <c r="O3635" s="149" t="s">
        <v>11</v>
      </c>
      <c r="P3635" s="148" t="s">
        <v>11</v>
      </c>
      <c r="Q3635" s="1"/>
    </row>
    <row r="3636" spans="1:17" ht="15.75" hidden="1" customHeight="1">
      <c r="A3636" s="1" t="str">
        <f t="shared" si="1"/>
        <v/>
      </c>
      <c r="B3636" s="1"/>
      <c r="C3636" s="34" t="str">
        <f>IF('TSA Input'!J3599="","",IF('TSA Input'!J3599="Yes",'TSA Input'!B3599,"Ineligible"))</f>
        <v/>
      </c>
      <c r="D3636" s="246" t="str">
        <f>IF('TSA Input'!J3599="","",IF('TSA Input'!J3599="Yes",IF('TSA Input'!W3599="","",LEFT('TSA Input'!W3599,LEN('TSA Input'!W3599)-2)),""))</f>
        <v/>
      </c>
      <c r="E3636" s="246" t="str">
        <f>IF('TSA Input'!J3599="","",IF('TSA Input'!J3599="Yes",'TSA Input'!I3599,""))</f>
        <v/>
      </c>
      <c r="F3636" s="247" t="str">
        <f>IF('TSA Input'!J3599="","",IF('TSA Input'!J3599="Yes",'TSA Input'!C3599,""))</f>
        <v/>
      </c>
      <c r="G3636" s="36" t="str">
        <f>IF('TSA Input'!J3599="","",IF('TSA Input'!J3599="Yes",'TSA Input'!D3599,""))</f>
        <v/>
      </c>
      <c r="H3636" s="37" t="str">
        <f>IF('TSA Input'!K3599="","",IF('TSA Input'!J3599="Yes",'TSA Input'!G3599,""))</f>
        <v/>
      </c>
      <c r="I3636" s="37" t="str">
        <f>IF('TSA Input'!L3599="","",IF('TSA Input'!J3599="Yes",'TSA Input'!F3599,""))</f>
        <v/>
      </c>
      <c r="J3636" s="39" t="str">
        <f t="shared" si="114"/>
        <v/>
      </c>
      <c r="K3636" s="257" t="str">
        <f>IF('TSA Input'!J3599="","",IF('TSA Input'!J3599="Yes",'TSA Input'!D3599,""))</f>
        <v/>
      </c>
      <c r="L3636" s="258" t="str">
        <f>IF('TSA Input'!J3599="","",IF('TSA Input'!J3599="Yes",'TSA Input'!G3599,""))</f>
        <v/>
      </c>
      <c r="M3636" s="258" t="str">
        <f>IF('TSA Input'!J3599="","",IF('TSA Input'!J3599="Yes",'TSA Input'!F3599,""))</f>
        <v/>
      </c>
      <c r="N3636" s="39" t="str">
        <f t="shared" si="115"/>
        <v/>
      </c>
      <c r="O3636" s="149" t="s">
        <v>11</v>
      </c>
      <c r="P3636" s="148" t="s">
        <v>11</v>
      </c>
      <c r="Q3636" s="1"/>
    </row>
    <row r="3637" spans="1:17" ht="15.75" hidden="1" customHeight="1">
      <c r="A3637" s="1" t="str">
        <f t="shared" si="1"/>
        <v/>
      </c>
      <c r="B3637" s="1"/>
      <c r="C3637" s="34" t="str">
        <f>IF('TSA Input'!J3600="","",IF('TSA Input'!J3600="Yes",'TSA Input'!B3600,"Ineligible"))</f>
        <v/>
      </c>
      <c r="D3637" s="246" t="str">
        <f>IF('TSA Input'!J3600="","",IF('TSA Input'!J3600="Yes",IF('TSA Input'!W3600="","",LEFT('TSA Input'!W3600,LEN('TSA Input'!W3600)-2)),""))</f>
        <v/>
      </c>
      <c r="E3637" s="246" t="str">
        <f>IF('TSA Input'!J3600="","",IF('TSA Input'!J3600="Yes",'TSA Input'!I3600,""))</f>
        <v/>
      </c>
      <c r="F3637" s="247" t="str">
        <f>IF('TSA Input'!J3600="","",IF('TSA Input'!J3600="Yes",'TSA Input'!C3600,""))</f>
        <v/>
      </c>
      <c r="G3637" s="36" t="str">
        <f>IF('TSA Input'!J3600="","",IF('TSA Input'!J3600="Yes",'TSA Input'!D3600,""))</f>
        <v/>
      </c>
      <c r="H3637" s="37" t="str">
        <f>IF('TSA Input'!K3600="","",IF('TSA Input'!J3600="Yes",'TSA Input'!G3600,""))</f>
        <v/>
      </c>
      <c r="I3637" s="37" t="str">
        <f>IF('TSA Input'!L3600="","",IF('TSA Input'!J3600="Yes",'TSA Input'!F3600,""))</f>
        <v/>
      </c>
      <c r="J3637" s="39" t="str">
        <f t="shared" si="114"/>
        <v/>
      </c>
      <c r="K3637" s="257" t="str">
        <f>IF('TSA Input'!J3600="","",IF('TSA Input'!J3600="Yes",'TSA Input'!D3600,""))</f>
        <v/>
      </c>
      <c r="L3637" s="258" t="str">
        <f>IF('TSA Input'!J3600="","",IF('TSA Input'!J3600="Yes",'TSA Input'!G3600,""))</f>
        <v/>
      </c>
      <c r="M3637" s="258" t="str">
        <f>IF('TSA Input'!J3600="","",IF('TSA Input'!J3600="Yes",'TSA Input'!F3600,""))</f>
        <v/>
      </c>
      <c r="N3637" s="39" t="str">
        <f t="shared" si="115"/>
        <v/>
      </c>
      <c r="O3637" s="149" t="s">
        <v>11</v>
      </c>
      <c r="P3637" s="148" t="s">
        <v>11</v>
      </c>
      <c r="Q3637" s="1"/>
    </row>
    <row r="3638" spans="1:17" ht="15.75" hidden="1" customHeight="1">
      <c r="A3638" s="1" t="str">
        <f t="shared" si="1"/>
        <v/>
      </c>
      <c r="B3638" s="1"/>
      <c r="C3638" s="34" t="str">
        <f>IF('TSA Input'!J3601="","",IF('TSA Input'!J3601="Yes",'TSA Input'!B3601,"Ineligible"))</f>
        <v/>
      </c>
      <c r="D3638" s="246" t="str">
        <f>IF('TSA Input'!J3601="","",IF('TSA Input'!J3601="Yes",IF('TSA Input'!W3601="","",LEFT('TSA Input'!W3601,LEN('TSA Input'!W3601)-2)),""))</f>
        <v/>
      </c>
      <c r="E3638" s="246" t="str">
        <f>IF('TSA Input'!J3601="","",IF('TSA Input'!J3601="Yes",'TSA Input'!I3601,""))</f>
        <v/>
      </c>
      <c r="F3638" s="247" t="str">
        <f>IF('TSA Input'!J3601="","",IF('TSA Input'!J3601="Yes",'TSA Input'!C3601,""))</f>
        <v/>
      </c>
      <c r="G3638" s="36" t="str">
        <f>IF('TSA Input'!J3601="","",IF('TSA Input'!J3601="Yes",'TSA Input'!D3601,""))</f>
        <v/>
      </c>
      <c r="H3638" s="37" t="str">
        <f>IF('TSA Input'!K3601="","",IF('TSA Input'!J3601="Yes",'TSA Input'!G3601,""))</f>
        <v/>
      </c>
      <c r="I3638" s="37" t="str">
        <f>IF('TSA Input'!L3601="","",IF('TSA Input'!J3601="Yes",'TSA Input'!F3601,""))</f>
        <v/>
      </c>
      <c r="J3638" s="39" t="str">
        <f t="shared" si="114"/>
        <v/>
      </c>
      <c r="K3638" s="257" t="str">
        <f>IF('TSA Input'!J3601="","",IF('TSA Input'!J3601="Yes",'TSA Input'!D3601,""))</f>
        <v/>
      </c>
      <c r="L3638" s="258" t="str">
        <f>IF('TSA Input'!J3601="","",IF('TSA Input'!J3601="Yes",'TSA Input'!G3601,""))</f>
        <v/>
      </c>
      <c r="M3638" s="258" t="str">
        <f>IF('TSA Input'!J3601="","",IF('TSA Input'!J3601="Yes",'TSA Input'!F3601,""))</f>
        <v/>
      </c>
      <c r="N3638" s="39" t="str">
        <f t="shared" si="115"/>
        <v/>
      </c>
      <c r="O3638" s="149" t="s">
        <v>11</v>
      </c>
      <c r="P3638" s="148" t="s">
        <v>11</v>
      </c>
      <c r="Q3638" s="1"/>
    </row>
    <row r="3639" spans="1:17" ht="15.75" hidden="1" customHeight="1">
      <c r="A3639" s="1" t="str">
        <f t="shared" si="1"/>
        <v/>
      </c>
      <c r="B3639" s="1"/>
      <c r="C3639" s="34" t="str">
        <f>IF('TSA Input'!J3602="","",IF('TSA Input'!J3602="Yes",'TSA Input'!B3602,"Ineligible"))</f>
        <v/>
      </c>
      <c r="D3639" s="246" t="str">
        <f>IF('TSA Input'!J3602="","",IF('TSA Input'!J3602="Yes",IF('TSA Input'!W3602="","",LEFT('TSA Input'!W3602,LEN('TSA Input'!W3602)-2)),""))</f>
        <v/>
      </c>
      <c r="E3639" s="246" t="str">
        <f>IF('TSA Input'!J3602="","",IF('TSA Input'!J3602="Yes",'TSA Input'!I3602,""))</f>
        <v/>
      </c>
      <c r="F3639" s="247" t="str">
        <f>IF('TSA Input'!J3602="","",IF('TSA Input'!J3602="Yes",'TSA Input'!C3602,""))</f>
        <v/>
      </c>
      <c r="G3639" s="36" t="str">
        <f>IF('TSA Input'!J3602="","",IF('TSA Input'!J3602="Yes",'TSA Input'!D3602,""))</f>
        <v/>
      </c>
      <c r="H3639" s="37" t="str">
        <f>IF('TSA Input'!K3602="","",IF('TSA Input'!J3602="Yes",'TSA Input'!G3602,""))</f>
        <v/>
      </c>
      <c r="I3639" s="37" t="str">
        <f>IF('TSA Input'!L3602="","",IF('TSA Input'!J3602="Yes",'TSA Input'!F3602,""))</f>
        <v/>
      </c>
      <c r="J3639" s="39" t="str">
        <f t="shared" si="114"/>
        <v/>
      </c>
      <c r="K3639" s="257" t="str">
        <f>IF('TSA Input'!J3602="","",IF('TSA Input'!J3602="Yes",'TSA Input'!D3602,""))</f>
        <v/>
      </c>
      <c r="L3639" s="258" t="str">
        <f>IF('TSA Input'!J3602="","",IF('TSA Input'!J3602="Yes",'TSA Input'!G3602,""))</f>
        <v/>
      </c>
      <c r="M3639" s="258" t="str">
        <f>IF('TSA Input'!J3602="","",IF('TSA Input'!J3602="Yes",'TSA Input'!F3602,""))</f>
        <v/>
      </c>
      <c r="N3639" s="39" t="str">
        <f t="shared" si="115"/>
        <v/>
      </c>
      <c r="O3639" s="149" t="s">
        <v>11</v>
      </c>
      <c r="P3639" s="148" t="s">
        <v>11</v>
      </c>
      <c r="Q3639" s="1"/>
    </row>
    <row r="3640" spans="1:17" ht="15.75" hidden="1" customHeight="1">
      <c r="A3640" s="1" t="str">
        <f t="shared" si="1"/>
        <v/>
      </c>
      <c r="B3640" s="1"/>
      <c r="C3640" s="34" t="str">
        <f>IF('TSA Input'!J3603="","",IF('TSA Input'!J3603="Yes",'TSA Input'!B3603,"Ineligible"))</f>
        <v/>
      </c>
      <c r="D3640" s="246" t="str">
        <f>IF('TSA Input'!J3603="","",IF('TSA Input'!J3603="Yes",IF('TSA Input'!W3603="","",LEFT('TSA Input'!W3603,LEN('TSA Input'!W3603)-2)),""))</f>
        <v/>
      </c>
      <c r="E3640" s="246" t="str">
        <f>IF('TSA Input'!J3603="","",IF('TSA Input'!J3603="Yes",'TSA Input'!I3603,""))</f>
        <v/>
      </c>
      <c r="F3640" s="247" t="str">
        <f>IF('TSA Input'!J3603="","",IF('TSA Input'!J3603="Yes",'TSA Input'!C3603,""))</f>
        <v/>
      </c>
      <c r="G3640" s="36" t="str">
        <f>IF('TSA Input'!J3603="","",IF('TSA Input'!J3603="Yes",'TSA Input'!D3603,""))</f>
        <v/>
      </c>
      <c r="H3640" s="37" t="str">
        <f>IF('TSA Input'!K3603="","",IF('TSA Input'!J3603="Yes",'TSA Input'!G3603,""))</f>
        <v/>
      </c>
      <c r="I3640" s="37" t="str">
        <f>IF('TSA Input'!L3603="","",IF('TSA Input'!J3603="Yes",'TSA Input'!F3603,""))</f>
        <v/>
      </c>
      <c r="J3640" s="39" t="str">
        <f t="shared" si="114"/>
        <v/>
      </c>
      <c r="K3640" s="257" t="str">
        <f>IF('TSA Input'!J3603="","",IF('TSA Input'!J3603="Yes",'TSA Input'!D3603,""))</f>
        <v/>
      </c>
      <c r="L3640" s="258" t="str">
        <f>IF('TSA Input'!J3603="","",IF('TSA Input'!J3603="Yes",'TSA Input'!G3603,""))</f>
        <v/>
      </c>
      <c r="M3640" s="258" t="str">
        <f>IF('TSA Input'!J3603="","",IF('TSA Input'!J3603="Yes",'TSA Input'!F3603,""))</f>
        <v/>
      </c>
      <c r="N3640" s="39" t="str">
        <f t="shared" si="115"/>
        <v/>
      </c>
      <c r="O3640" s="149" t="s">
        <v>11</v>
      </c>
      <c r="P3640" s="148" t="s">
        <v>11</v>
      </c>
      <c r="Q3640" s="1"/>
    </row>
    <row r="3641" spans="1:17" ht="15.75" hidden="1" customHeight="1">
      <c r="A3641" s="1" t="str">
        <f t="shared" si="1"/>
        <v/>
      </c>
      <c r="B3641" s="1"/>
      <c r="C3641" s="34" t="str">
        <f>IF('TSA Input'!J3604="","",IF('TSA Input'!J3604="Yes",'TSA Input'!B3604,"Ineligible"))</f>
        <v/>
      </c>
      <c r="D3641" s="246" t="str">
        <f>IF('TSA Input'!J3604="","",IF('TSA Input'!J3604="Yes",IF('TSA Input'!W3604="","",LEFT('TSA Input'!W3604,LEN('TSA Input'!W3604)-2)),""))</f>
        <v/>
      </c>
      <c r="E3641" s="246" t="str">
        <f>IF('TSA Input'!J3604="","",IF('TSA Input'!J3604="Yes",'TSA Input'!I3604,""))</f>
        <v/>
      </c>
      <c r="F3641" s="247" t="str">
        <f>IF('TSA Input'!J3604="","",IF('TSA Input'!J3604="Yes",'TSA Input'!C3604,""))</f>
        <v/>
      </c>
      <c r="G3641" s="36" t="str">
        <f>IF('TSA Input'!J3604="","",IF('TSA Input'!J3604="Yes",'TSA Input'!D3604,""))</f>
        <v/>
      </c>
      <c r="H3641" s="37" t="str">
        <f>IF('TSA Input'!K3604="","",IF('TSA Input'!J3604="Yes",'TSA Input'!G3604,""))</f>
        <v/>
      </c>
      <c r="I3641" s="37" t="str">
        <f>IF('TSA Input'!L3604="","",IF('TSA Input'!J3604="Yes",'TSA Input'!F3604,""))</f>
        <v/>
      </c>
      <c r="J3641" s="39" t="str">
        <f t="shared" si="114"/>
        <v/>
      </c>
      <c r="K3641" s="257" t="str">
        <f>IF('TSA Input'!J3604="","",IF('TSA Input'!J3604="Yes",'TSA Input'!D3604,""))</f>
        <v/>
      </c>
      <c r="L3641" s="258" t="str">
        <f>IF('TSA Input'!J3604="","",IF('TSA Input'!J3604="Yes",'TSA Input'!G3604,""))</f>
        <v/>
      </c>
      <c r="M3641" s="258" t="str">
        <f>IF('TSA Input'!J3604="","",IF('TSA Input'!J3604="Yes",'TSA Input'!F3604,""))</f>
        <v/>
      </c>
      <c r="N3641" s="39" t="str">
        <f t="shared" si="115"/>
        <v/>
      </c>
      <c r="O3641" s="149" t="s">
        <v>11</v>
      </c>
      <c r="P3641" s="148" t="s">
        <v>11</v>
      </c>
      <c r="Q3641" s="1"/>
    </row>
    <row r="3642" spans="1:17" ht="15.75" hidden="1" customHeight="1">
      <c r="A3642" s="1" t="str">
        <f t="shared" si="1"/>
        <v/>
      </c>
      <c r="B3642" s="1"/>
      <c r="C3642" s="34" t="str">
        <f>IF('TSA Input'!J3605="","",IF('TSA Input'!J3605="Yes",'TSA Input'!B3605,"Ineligible"))</f>
        <v/>
      </c>
      <c r="D3642" s="246" t="str">
        <f>IF('TSA Input'!J3605="","",IF('TSA Input'!J3605="Yes",IF('TSA Input'!W3605="","",LEFT('TSA Input'!W3605,LEN('TSA Input'!W3605)-2)),""))</f>
        <v/>
      </c>
      <c r="E3642" s="246" t="str">
        <f>IF('TSA Input'!J3605="","",IF('TSA Input'!J3605="Yes",'TSA Input'!I3605,""))</f>
        <v/>
      </c>
      <c r="F3642" s="247" t="str">
        <f>IF('TSA Input'!J3605="","",IF('TSA Input'!J3605="Yes",'TSA Input'!C3605,""))</f>
        <v/>
      </c>
      <c r="G3642" s="36" t="str">
        <f>IF('TSA Input'!J3605="","",IF('TSA Input'!J3605="Yes",'TSA Input'!D3605,""))</f>
        <v/>
      </c>
      <c r="H3642" s="37" t="str">
        <f>IF('TSA Input'!K3605="","",IF('TSA Input'!J3605="Yes",'TSA Input'!G3605,""))</f>
        <v/>
      </c>
      <c r="I3642" s="37" t="str">
        <f>IF('TSA Input'!L3605="","",IF('TSA Input'!J3605="Yes",'TSA Input'!F3605,""))</f>
        <v/>
      </c>
      <c r="J3642" s="39" t="str">
        <f t="shared" si="114"/>
        <v/>
      </c>
      <c r="K3642" s="257" t="str">
        <f>IF('TSA Input'!J3605="","",IF('TSA Input'!J3605="Yes",'TSA Input'!D3605,""))</f>
        <v/>
      </c>
      <c r="L3642" s="258" t="str">
        <f>IF('TSA Input'!J3605="","",IF('TSA Input'!J3605="Yes",'TSA Input'!G3605,""))</f>
        <v/>
      </c>
      <c r="M3642" s="258" t="str">
        <f>IF('TSA Input'!J3605="","",IF('TSA Input'!J3605="Yes",'TSA Input'!F3605,""))</f>
        <v/>
      </c>
      <c r="N3642" s="39" t="str">
        <f t="shared" si="115"/>
        <v/>
      </c>
      <c r="O3642" s="149" t="s">
        <v>11</v>
      </c>
      <c r="P3642" s="148" t="s">
        <v>11</v>
      </c>
      <c r="Q3642" s="1"/>
    </row>
    <row r="3643" spans="1:17" ht="15.75" hidden="1" customHeight="1">
      <c r="A3643" s="1" t="str">
        <f t="shared" si="1"/>
        <v/>
      </c>
      <c r="B3643" s="1"/>
      <c r="C3643" s="34" t="str">
        <f>IF('TSA Input'!J3606="","",IF('TSA Input'!J3606="Yes",'TSA Input'!B3606,"Ineligible"))</f>
        <v/>
      </c>
      <c r="D3643" s="246" t="str">
        <f>IF('TSA Input'!J3606="","",IF('TSA Input'!J3606="Yes",IF('TSA Input'!W3606="","",LEFT('TSA Input'!W3606,LEN('TSA Input'!W3606)-2)),""))</f>
        <v/>
      </c>
      <c r="E3643" s="246" t="str">
        <f>IF('TSA Input'!J3606="","",IF('TSA Input'!J3606="Yes",'TSA Input'!I3606,""))</f>
        <v/>
      </c>
      <c r="F3643" s="247" t="str">
        <f>IF('TSA Input'!J3606="","",IF('TSA Input'!J3606="Yes",'TSA Input'!C3606,""))</f>
        <v/>
      </c>
      <c r="G3643" s="36" t="str">
        <f>IF('TSA Input'!J3606="","",IF('TSA Input'!J3606="Yes",'TSA Input'!D3606,""))</f>
        <v/>
      </c>
      <c r="H3643" s="37" t="str">
        <f>IF('TSA Input'!K3606="","",IF('TSA Input'!J3606="Yes",'TSA Input'!G3606,""))</f>
        <v/>
      </c>
      <c r="I3643" s="37" t="str">
        <f>IF('TSA Input'!L3606="","",IF('TSA Input'!J3606="Yes",'TSA Input'!F3606,""))</f>
        <v/>
      </c>
      <c r="J3643" s="39" t="str">
        <f t="shared" si="114"/>
        <v/>
      </c>
      <c r="K3643" s="257" t="str">
        <f>IF('TSA Input'!J3606="","",IF('TSA Input'!J3606="Yes",'TSA Input'!D3606,""))</f>
        <v/>
      </c>
      <c r="L3643" s="258" t="str">
        <f>IF('TSA Input'!J3606="","",IF('TSA Input'!J3606="Yes",'TSA Input'!G3606,""))</f>
        <v/>
      </c>
      <c r="M3643" s="258" t="str">
        <f>IF('TSA Input'!J3606="","",IF('TSA Input'!J3606="Yes",'TSA Input'!F3606,""))</f>
        <v/>
      </c>
      <c r="N3643" s="39" t="str">
        <f t="shared" si="115"/>
        <v/>
      </c>
      <c r="O3643" s="149" t="s">
        <v>11</v>
      </c>
      <c r="P3643" s="148" t="s">
        <v>11</v>
      </c>
      <c r="Q3643" s="1"/>
    </row>
    <row r="3644" spans="1:17" ht="15.75" hidden="1" customHeight="1">
      <c r="A3644" s="1" t="str">
        <f t="shared" si="1"/>
        <v/>
      </c>
      <c r="B3644" s="1"/>
      <c r="C3644" s="34" t="str">
        <f>IF('TSA Input'!J3607="","",IF('TSA Input'!J3607="Yes",'TSA Input'!B3607,"Ineligible"))</f>
        <v/>
      </c>
      <c r="D3644" s="246" t="str">
        <f>IF('TSA Input'!J3607="","",IF('TSA Input'!J3607="Yes",IF('TSA Input'!W3607="","",LEFT('TSA Input'!W3607,LEN('TSA Input'!W3607)-2)),""))</f>
        <v/>
      </c>
      <c r="E3644" s="246" t="str">
        <f>IF('TSA Input'!J3607="","",IF('TSA Input'!J3607="Yes",'TSA Input'!I3607,""))</f>
        <v/>
      </c>
      <c r="F3644" s="247" t="str">
        <f>IF('TSA Input'!J3607="","",IF('TSA Input'!J3607="Yes",'TSA Input'!C3607,""))</f>
        <v/>
      </c>
      <c r="G3644" s="36" t="str">
        <f>IF('TSA Input'!J3607="","",IF('TSA Input'!J3607="Yes",'TSA Input'!D3607,""))</f>
        <v/>
      </c>
      <c r="H3644" s="37" t="str">
        <f>IF('TSA Input'!K3607="","",IF('TSA Input'!J3607="Yes",'TSA Input'!G3607,""))</f>
        <v/>
      </c>
      <c r="I3644" s="37" t="str">
        <f>IF('TSA Input'!L3607="","",IF('TSA Input'!J3607="Yes",'TSA Input'!F3607,""))</f>
        <v/>
      </c>
      <c r="J3644" s="39" t="str">
        <f t="shared" si="114"/>
        <v/>
      </c>
      <c r="K3644" s="257" t="str">
        <f>IF('TSA Input'!J3607="","",IF('TSA Input'!J3607="Yes",'TSA Input'!D3607,""))</f>
        <v/>
      </c>
      <c r="L3644" s="258" t="str">
        <f>IF('TSA Input'!J3607="","",IF('TSA Input'!J3607="Yes",'TSA Input'!G3607,""))</f>
        <v/>
      </c>
      <c r="M3644" s="258" t="str">
        <f>IF('TSA Input'!J3607="","",IF('TSA Input'!J3607="Yes",'TSA Input'!F3607,""))</f>
        <v/>
      </c>
      <c r="N3644" s="39" t="str">
        <f t="shared" si="115"/>
        <v/>
      </c>
      <c r="O3644" s="149" t="s">
        <v>11</v>
      </c>
      <c r="P3644" s="148" t="s">
        <v>11</v>
      </c>
      <c r="Q3644" s="1"/>
    </row>
    <row r="3645" spans="1:17" ht="15.75" hidden="1" customHeight="1">
      <c r="A3645" s="1" t="str">
        <f t="shared" si="1"/>
        <v/>
      </c>
      <c r="B3645" s="1"/>
      <c r="C3645" s="34" t="str">
        <f>IF('TSA Input'!J3608="","",IF('TSA Input'!J3608="Yes",'TSA Input'!B3608,"Ineligible"))</f>
        <v/>
      </c>
      <c r="D3645" s="246" t="str">
        <f>IF('TSA Input'!J3608="","",IF('TSA Input'!J3608="Yes",IF('TSA Input'!W3608="","",LEFT('TSA Input'!W3608,LEN('TSA Input'!W3608)-2)),""))</f>
        <v/>
      </c>
      <c r="E3645" s="246" t="str">
        <f>IF('TSA Input'!J3608="","",IF('TSA Input'!J3608="Yes",'TSA Input'!I3608,""))</f>
        <v/>
      </c>
      <c r="F3645" s="247" t="str">
        <f>IF('TSA Input'!J3608="","",IF('TSA Input'!J3608="Yes",'TSA Input'!C3608,""))</f>
        <v/>
      </c>
      <c r="G3645" s="36" t="str">
        <f>IF('TSA Input'!J3608="","",IF('TSA Input'!J3608="Yes",'TSA Input'!D3608,""))</f>
        <v/>
      </c>
      <c r="H3645" s="37" t="str">
        <f>IF('TSA Input'!K3608="","",IF('TSA Input'!J3608="Yes",'TSA Input'!G3608,""))</f>
        <v/>
      </c>
      <c r="I3645" s="37" t="str">
        <f>IF('TSA Input'!L3608="","",IF('TSA Input'!J3608="Yes",'TSA Input'!F3608,""))</f>
        <v/>
      </c>
      <c r="J3645" s="39" t="str">
        <f t="shared" si="114"/>
        <v/>
      </c>
      <c r="K3645" s="257" t="str">
        <f>IF('TSA Input'!J3608="","",IF('TSA Input'!J3608="Yes",'TSA Input'!D3608,""))</f>
        <v/>
      </c>
      <c r="L3645" s="258" t="str">
        <f>IF('TSA Input'!J3608="","",IF('TSA Input'!J3608="Yes",'TSA Input'!G3608,""))</f>
        <v/>
      </c>
      <c r="M3645" s="258" t="str">
        <f>IF('TSA Input'!J3608="","",IF('TSA Input'!J3608="Yes",'TSA Input'!F3608,""))</f>
        <v/>
      </c>
      <c r="N3645" s="39" t="str">
        <f t="shared" si="115"/>
        <v/>
      </c>
      <c r="O3645" s="149" t="s">
        <v>11</v>
      </c>
      <c r="P3645" s="148" t="s">
        <v>11</v>
      </c>
      <c r="Q3645" s="1"/>
    </row>
    <row r="3646" spans="1:17" ht="15.75" hidden="1" customHeight="1">
      <c r="A3646" s="1" t="str">
        <f t="shared" si="1"/>
        <v/>
      </c>
      <c r="B3646" s="1"/>
      <c r="C3646" s="34" t="str">
        <f>IF('TSA Input'!J3609="","",IF('TSA Input'!J3609="Yes",'TSA Input'!B3609,"Ineligible"))</f>
        <v/>
      </c>
      <c r="D3646" s="246" t="str">
        <f>IF('TSA Input'!J3609="","",IF('TSA Input'!J3609="Yes",IF('TSA Input'!W3609="","",LEFT('TSA Input'!W3609,LEN('TSA Input'!W3609)-2)),""))</f>
        <v/>
      </c>
      <c r="E3646" s="246" t="str">
        <f>IF('TSA Input'!J3609="","",IF('TSA Input'!J3609="Yes",'TSA Input'!I3609,""))</f>
        <v/>
      </c>
      <c r="F3646" s="247" t="str">
        <f>IF('TSA Input'!J3609="","",IF('TSA Input'!J3609="Yes",'TSA Input'!C3609,""))</f>
        <v/>
      </c>
      <c r="G3646" s="36" t="str">
        <f>IF('TSA Input'!J3609="","",IF('TSA Input'!J3609="Yes",'TSA Input'!D3609,""))</f>
        <v/>
      </c>
      <c r="H3646" s="37" t="str">
        <f>IF('TSA Input'!K3609="","",IF('TSA Input'!J3609="Yes",'TSA Input'!G3609,""))</f>
        <v/>
      </c>
      <c r="I3646" s="37" t="str">
        <f>IF('TSA Input'!L3609="","",IF('TSA Input'!J3609="Yes",'TSA Input'!F3609,""))</f>
        <v/>
      </c>
      <c r="J3646" s="39" t="str">
        <f t="shared" si="114"/>
        <v/>
      </c>
      <c r="K3646" s="257" t="str">
        <f>IF('TSA Input'!J3609="","",IF('TSA Input'!J3609="Yes",'TSA Input'!D3609,""))</f>
        <v/>
      </c>
      <c r="L3646" s="258" t="str">
        <f>IF('TSA Input'!J3609="","",IF('TSA Input'!J3609="Yes",'TSA Input'!G3609,""))</f>
        <v/>
      </c>
      <c r="M3646" s="258" t="str">
        <f>IF('TSA Input'!J3609="","",IF('TSA Input'!J3609="Yes",'TSA Input'!F3609,""))</f>
        <v/>
      </c>
      <c r="N3646" s="39" t="str">
        <f t="shared" si="115"/>
        <v/>
      </c>
      <c r="O3646" s="149" t="s">
        <v>11</v>
      </c>
      <c r="P3646" s="148" t="s">
        <v>11</v>
      </c>
      <c r="Q3646" s="1"/>
    </row>
    <row r="3647" spans="1:17" ht="15.75" hidden="1" customHeight="1">
      <c r="A3647" s="1" t="str">
        <f t="shared" si="1"/>
        <v/>
      </c>
      <c r="B3647" s="1"/>
      <c r="C3647" s="34" t="str">
        <f>IF('TSA Input'!J3610="","",IF('TSA Input'!J3610="Yes",'TSA Input'!B3610,"Ineligible"))</f>
        <v/>
      </c>
      <c r="D3647" s="246" t="str">
        <f>IF('TSA Input'!J3610="","",IF('TSA Input'!J3610="Yes",IF('TSA Input'!W3610="","",LEFT('TSA Input'!W3610,LEN('TSA Input'!W3610)-2)),""))</f>
        <v/>
      </c>
      <c r="E3647" s="246" t="str">
        <f>IF('TSA Input'!J3610="","",IF('TSA Input'!J3610="Yes",'TSA Input'!I3610,""))</f>
        <v/>
      </c>
      <c r="F3647" s="247" t="str">
        <f>IF('TSA Input'!J3610="","",IF('TSA Input'!J3610="Yes",'TSA Input'!C3610,""))</f>
        <v/>
      </c>
      <c r="G3647" s="36" t="str">
        <f>IF('TSA Input'!J3610="","",IF('TSA Input'!J3610="Yes",'TSA Input'!D3610,""))</f>
        <v/>
      </c>
      <c r="H3647" s="37" t="str">
        <f>IF('TSA Input'!K3610="","",IF('TSA Input'!J3610="Yes",'TSA Input'!G3610,""))</f>
        <v/>
      </c>
      <c r="I3647" s="37" t="str">
        <f>IF('TSA Input'!L3610="","",IF('TSA Input'!J3610="Yes",'TSA Input'!F3610,""))</f>
        <v/>
      </c>
      <c r="J3647" s="39" t="str">
        <f t="shared" si="114"/>
        <v/>
      </c>
      <c r="K3647" s="257" t="str">
        <f>IF('TSA Input'!J3610="","",IF('TSA Input'!J3610="Yes",'TSA Input'!D3610,""))</f>
        <v/>
      </c>
      <c r="L3647" s="258" t="str">
        <f>IF('TSA Input'!J3610="","",IF('TSA Input'!J3610="Yes",'TSA Input'!G3610,""))</f>
        <v/>
      </c>
      <c r="M3647" s="258" t="str">
        <f>IF('TSA Input'!J3610="","",IF('TSA Input'!J3610="Yes",'TSA Input'!F3610,""))</f>
        <v/>
      </c>
      <c r="N3647" s="39" t="str">
        <f t="shared" si="115"/>
        <v/>
      </c>
      <c r="O3647" s="149" t="s">
        <v>11</v>
      </c>
      <c r="P3647" s="148" t="s">
        <v>11</v>
      </c>
      <c r="Q3647" s="1"/>
    </row>
    <row r="3648" spans="1:17" ht="15.75" hidden="1" customHeight="1">
      <c r="A3648" s="1" t="str">
        <f t="shared" si="1"/>
        <v/>
      </c>
      <c r="B3648" s="1"/>
      <c r="C3648" s="34" t="str">
        <f>IF('TSA Input'!J3611="","",IF('TSA Input'!J3611="Yes",'TSA Input'!B3611,"Ineligible"))</f>
        <v/>
      </c>
      <c r="D3648" s="246" t="str">
        <f>IF('TSA Input'!J3611="","",IF('TSA Input'!J3611="Yes",IF('TSA Input'!W3611="","",LEFT('TSA Input'!W3611,LEN('TSA Input'!W3611)-2)),""))</f>
        <v/>
      </c>
      <c r="E3648" s="246" t="str">
        <f>IF('TSA Input'!J3611="","",IF('TSA Input'!J3611="Yes",'TSA Input'!I3611,""))</f>
        <v/>
      </c>
      <c r="F3648" s="247" t="str">
        <f>IF('TSA Input'!J3611="","",IF('TSA Input'!J3611="Yes",'TSA Input'!C3611,""))</f>
        <v/>
      </c>
      <c r="G3648" s="36" t="str">
        <f>IF('TSA Input'!J3611="","",IF('TSA Input'!J3611="Yes",'TSA Input'!D3611,""))</f>
        <v/>
      </c>
      <c r="H3648" s="37" t="str">
        <f>IF('TSA Input'!K3611="","",IF('TSA Input'!J3611="Yes",'TSA Input'!G3611,""))</f>
        <v/>
      </c>
      <c r="I3648" s="37" t="str">
        <f>IF('TSA Input'!L3611="","",IF('TSA Input'!J3611="Yes",'TSA Input'!F3611,""))</f>
        <v/>
      </c>
      <c r="J3648" s="39" t="str">
        <f t="shared" si="114"/>
        <v/>
      </c>
      <c r="K3648" s="257" t="str">
        <f>IF('TSA Input'!J3611="","",IF('TSA Input'!J3611="Yes",'TSA Input'!D3611,""))</f>
        <v/>
      </c>
      <c r="L3648" s="258" t="str">
        <f>IF('TSA Input'!J3611="","",IF('TSA Input'!J3611="Yes",'TSA Input'!G3611,""))</f>
        <v/>
      </c>
      <c r="M3648" s="258" t="str">
        <f>IF('TSA Input'!J3611="","",IF('TSA Input'!J3611="Yes",'TSA Input'!F3611,""))</f>
        <v/>
      </c>
      <c r="N3648" s="39" t="str">
        <f t="shared" si="115"/>
        <v/>
      </c>
      <c r="O3648" s="149" t="s">
        <v>11</v>
      </c>
      <c r="P3648" s="148" t="s">
        <v>11</v>
      </c>
      <c r="Q3648" s="1"/>
    </row>
    <row r="3649" spans="1:17" ht="15.75" hidden="1" customHeight="1">
      <c r="A3649" s="1" t="str">
        <f t="shared" si="1"/>
        <v/>
      </c>
      <c r="B3649" s="1"/>
      <c r="C3649" s="34" t="str">
        <f>IF('TSA Input'!J3612="","",IF('TSA Input'!J3612="Yes",'TSA Input'!B3612,"Ineligible"))</f>
        <v/>
      </c>
      <c r="D3649" s="246" t="str">
        <f>IF('TSA Input'!J3612="","",IF('TSA Input'!J3612="Yes",IF('TSA Input'!W3612="","",LEFT('TSA Input'!W3612,LEN('TSA Input'!W3612)-2)),""))</f>
        <v/>
      </c>
      <c r="E3649" s="246" t="str">
        <f>IF('TSA Input'!J3612="","",IF('TSA Input'!J3612="Yes",'TSA Input'!I3612,""))</f>
        <v/>
      </c>
      <c r="F3649" s="247" t="str">
        <f>IF('TSA Input'!J3612="","",IF('TSA Input'!J3612="Yes",'TSA Input'!C3612,""))</f>
        <v/>
      </c>
      <c r="G3649" s="36" t="str">
        <f>IF('TSA Input'!J3612="","",IF('TSA Input'!J3612="Yes",'TSA Input'!D3612,""))</f>
        <v/>
      </c>
      <c r="H3649" s="37" t="str">
        <f>IF('TSA Input'!K3612="","",IF('TSA Input'!J3612="Yes",'TSA Input'!G3612,""))</f>
        <v/>
      </c>
      <c r="I3649" s="37" t="str">
        <f>IF('TSA Input'!L3612="","",IF('TSA Input'!J3612="Yes",'TSA Input'!F3612,""))</f>
        <v/>
      </c>
      <c r="J3649" s="39" t="str">
        <f t="shared" si="114"/>
        <v/>
      </c>
      <c r="K3649" s="257" t="str">
        <f>IF('TSA Input'!J3612="","",IF('TSA Input'!J3612="Yes",'TSA Input'!D3612,""))</f>
        <v/>
      </c>
      <c r="L3649" s="258" t="str">
        <f>IF('TSA Input'!J3612="","",IF('TSA Input'!J3612="Yes",'TSA Input'!G3612,""))</f>
        <v/>
      </c>
      <c r="M3649" s="258" t="str">
        <f>IF('TSA Input'!J3612="","",IF('TSA Input'!J3612="Yes",'TSA Input'!F3612,""))</f>
        <v/>
      </c>
      <c r="N3649" s="39" t="str">
        <f t="shared" si="115"/>
        <v/>
      </c>
      <c r="O3649" s="149" t="s">
        <v>11</v>
      </c>
      <c r="P3649" s="148" t="s">
        <v>11</v>
      </c>
      <c r="Q3649" s="1"/>
    </row>
    <row r="3650" spans="1:17" ht="15.75" hidden="1" customHeight="1">
      <c r="A3650" s="1" t="str">
        <f t="shared" si="1"/>
        <v/>
      </c>
      <c r="B3650" s="1"/>
      <c r="C3650" s="34" t="str">
        <f>IF('TSA Input'!J3613="","",IF('TSA Input'!J3613="Yes",'TSA Input'!B3613,"Ineligible"))</f>
        <v/>
      </c>
      <c r="D3650" s="246" t="str">
        <f>IF('TSA Input'!J3613="","",IF('TSA Input'!J3613="Yes",IF('TSA Input'!W3613="","",LEFT('TSA Input'!W3613,LEN('TSA Input'!W3613)-2)),""))</f>
        <v/>
      </c>
      <c r="E3650" s="246" t="str">
        <f>IF('TSA Input'!J3613="","",IF('TSA Input'!J3613="Yes",'TSA Input'!I3613,""))</f>
        <v/>
      </c>
      <c r="F3650" s="247" t="str">
        <f>IF('TSA Input'!J3613="","",IF('TSA Input'!J3613="Yes",'TSA Input'!C3613,""))</f>
        <v/>
      </c>
      <c r="G3650" s="36" t="str">
        <f>IF('TSA Input'!J3613="","",IF('TSA Input'!J3613="Yes",'TSA Input'!D3613,""))</f>
        <v/>
      </c>
      <c r="H3650" s="37" t="str">
        <f>IF('TSA Input'!K3613="","",IF('TSA Input'!J3613="Yes",'TSA Input'!G3613,""))</f>
        <v/>
      </c>
      <c r="I3650" s="37" t="str">
        <f>IF('TSA Input'!L3613="","",IF('TSA Input'!J3613="Yes",'TSA Input'!F3613,""))</f>
        <v/>
      </c>
      <c r="J3650" s="39" t="str">
        <f t="shared" si="114"/>
        <v/>
      </c>
      <c r="K3650" s="257" t="str">
        <f>IF('TSA Input'!J3613="","",IF('TSA Input'!J3613="Yes",'TSA Input'!D3613,""))</f>
        <v/>
      </c>
      <c r="L3650" s="258" t="str">
        <f>IF('TSA Input'!J3613="","",IF('TSA Input'!J3613="Yes",'TSA Input'!G3613,""))</f>
        <v/>
      </c>
      <c r="M3650" s="258" t="str">
        <f>IF('TSA Input'!J3613="","",IF('TSA Input'!J3613="Yes",'TSA Input'!F3613,""))</f>
        <v/>
      </c>
      <c r="N3650" s="39" t="str">
        <f t="shared" si="115"/>
        <v/>
      </c>
      <c r="O3650" s="149" t="s">
        <v>11</v>
      </c>
      <c r="P3650" s="148" t="s">
        <v>11</v>
      </c>
      <c r="Q3650" s="1"/>
    </row>
    <row r="3651" spans="1:17" ht="15.75" hidden="1" customHeight="1">
      <c r="A3651" s="1" t="str">
        <f t="shared" si="1"/>
        <v/>
      </c>
      <c r="B3651" s="1"/>
      <c r="C3651" s="34" t="str">
        <f>IF('TSA Input'!J3614="","",IF('TSA Input'!J3614="Yes",'TSA Input'!B3614,"Ineligible"))</f>
        <v/>
      </c>
      <c r="D3651" s="246" t="str">
        <f>IF('TSA Input'!J3614="","",IF('TSA Input'!J3614="Yes",IF('TSA Input'!W3614="","",LEFT('TSA Input'!W3614,LEN('TSA Input'!W3614)-2)),""))</f>
        <v/>
      </c>
      <c r="E3651" s="246" t="str">
        <f>IF('TSA Input'!J3614="","",IF('TSA Input'!J3614="Yes",'TSA Input'!I3614,""))</f>
        <v/>
      </c>
      <c r="F3651" s="247" t="str">
        <f>IF('TSA Input'!J3614="","",IF('TSA Input'!J3614="Yes",'TSA Input'!C3614,""))</f>
        <v/>
      </c>
      <c r="G3651" s="36" t="str">
        <f>IF('TSA Input'!J3614="","",IF('TSA Input'!J3614="Yes",'TSA Input'!D3614,""))</f>
        <v/>
      </c>
      <c r="H3651" s="37" t="str">
        <f>IF('TSA Input'!K3614="","",IF('TSA Input'!J3614="Yes",'TSA Input'!G3614,""))</f>
        <v/>
      </c>
      <c r="I3651" s="37" t="str">
        <f>IF('TSA Input'!L3614="","",IF('TSA Input'!J3614="Yes",'TSA Input'!F3614,""))</f>
        <v/>
      </c>
      <c r="J3651" s="39" t="str">
        <f t="shared" si="114"/>
        <v/>
      </c>
      <c r="K3651" s="257" t="str">
        <f>IF('TSA Input'!J3614="","",IF('TSA Input'!J3614="Yes",'TSA Input'!D3614,""))</f>
        <v/>
      </c>
      <c r="L3651" s="258" t="str">
        <f>IF('TSA Input'!J3614="","",IF('TSA Input'!J3614="Yes",'TSA Input'!G3614,""))</f>
        <v/>
      </c>
      <c r="M3651" s="258" t="str">
        <f>IF('TSA Input'!J3614="","",IF('TSA Input'!J3614="Yes",'TSA Input'!F3614,""))</f>
        <v/>
      </c>
      <c r="N3651" s="39" t="str">
        <f t="shared" si="115"/>
        <v/>
      </c>
      <c r="O3651" s="149" t="s">
        <v>11</v>
      </c>
      <c r="P3651" s="148" t="s">
        <v>11</v>
      </c>
      <c r="Q3651" s="1"/>
    </row>
    <row r="3652" spans="1:17" ht="15.75" hidden="1" customHeight="1">
      <c r="A3652" s="1" t="str">
        <f t="shared" si="1"/>
        <v/>
      </c>
      <c r="B3652" s="1"/>
      <c r="C3652" s="34" t="str">
        <f>IF('TSA Input'!J3615="","",IF('TSA Input'!J3615="Yes",'TSA Input'!B3615,"Ineligible"))</f>
        <v/>
      </c>
      <c r="D3652" s="246" t="str">
        <f>IF('TSA Input'!J3615="","",IF('TSA Input'!J3615="Yes",IF('TSA Input'!W3615="","",LEFT('TSA Input'!W3615,LEN('TSA Input'!W3615)-2)),""))</f>
        <v/>
      </c>
      <c r="E3652" s="246" t="str">
        <f>IF('TSA Input'!J3615="","",IF('TSA Input'!J3615="Yes",'TSA Input'!I3615,""))</f>
        <v/>
      </c>
      <c r="F3652" s="247" t="str">
        <f>IF('TSA Input'!J3615="","",IF('TSA Input'!J3615="Yes",'TSA Input'!C3615,""))</f>
        <v/>
      </c>
      <c r="G3652" s="36" t="str">
        <f>IF('TSA Input'!J3615="","",IF('TSA Input'!J3615="Yes",'TSA Input'!D3615,""))</f>
        <v/>
      </c>
      <c r="H3652" s="37" t="str">
        <f>IF('TSA Input'!K3615="","",IF('TSA Input'!J3615="Yes",'TSA Input'!G3615,""))</f>
        <v/>
      </c>
      <c r="I3652" s="37" t="str">
        <f>IF('TSA Input'!L3615="","",IF('TSA Input'!J3615="Yes",'TSA Input'!F3615,""))</f>
        <v/>
      </c>
      <c r="J3652" s="39" t="str">
        <f t="shared" si="114"/>
        <v/>
      </c>
      <c r="K3652" s="257" t="str">
        <f>IF('TSA Input'!J3615="","",IF('TSA Input'!J3615="Yes",'TSA Input'!D3615,""))</f>
        <v/>
      </c>
      <c r="L3652" s="258" t="str">
        <f>IF('TSA Input'!J3615="","",IF('TSA Input'!J3615="Yes",'TSA Input'!G3615,""))</f>
        <v/>
      </c>
      <c r="M3652" s="258" t="str">
        <f>IF('TSA Input'!J3615="","",IF('TSA Input'!J3615="Yes",'TSA Input'!F3615,""))</f>
        <v/>
      </c>
      <c r="N3652" s="39" t="str">
        <f t="shared" si="115"/>
        <v/>
      </c>
      <c r="O3652" s="149" t="s">
        <v>11</v>
      </c>
      <c r="P3652" s="148" t="s">
        <v>11</v>
      </c>
      <c r="Q3652" s="1"/>
    </row>
    <row r="3653" spans="1:17" ht="15.75" hidden="1" customHeight="1">
      <c r="A3653" s="1" t="str">
        <f t="shared" si="1"/>
        <v/>
      </c>
      <c r="B3653" s="1"/>
      <c r="C3653" s="34" t="str">
        <f>IF('TSA Input'!J3616="","",IF('TSA Input'!J3616="Yes",'TSA Input'!B3616,"Ineligible"))</f>
        <v/>
      </c>
      <c r="D3653" s="246" t="str">
        <f>IF('TSA Input'!J3616="","",IF('TSA Input'!J3616="Yes",IF('TSA Input'!W3616="","",LEFT('TSA Input'!W3616,LEN('TSA Input'!W3616)-2)),""))</f>
        <v/>
      </c>
      <c r="E3653" s="246" t="str">
        <f>IF('TSA Input'!J3616="","",IF('TSA Input'!J3616="Yes",'TSA Input'!I3616,""))</f>
        <v/>
      </c>
      <c r="F3653" s="247" t="str">
        <f>IF('TSA Input'!J3616="","",IF('TSA Input'!J3616="Yes",'TSA Input'!C3616,""))</f>
        <v/>
      </c>
      <c r="G3653" s="36" t="str">
        <f>IF('TSA Input'!J3616="","",IF('TSA Input'!J3616="Yes",'TSA Input'!D3616,""))</f>
        <v/>
      </c>
      <c r="H3653" s="37" t="str">
        <f>IF('TSA Input'!K3616="","",IF('TSA Input'!J3616="Yes",'TSA Input'!G3616,""))</f>
        <v/>
      </c>
      <c r="I3653" s="37" t="str">
        <f>IF('TSA Input'!L3616="","",IF('TSA Input'!J3616="Yes",'TSA Input'!F3616,""))</f>
        <v/>
      </c>
      <c r="J3653" s="39" t="str">
        <f t="shared" si="114"/>
        <v/>
      </c>
      <c r="K3653" s="257" t="str">
        <f>IF('TSA Input'!J3616="","",IF('TSA Input'!J3616="Yes",'TSA Input'!D3616,""))</f>
        <v/>
      </c>
      <c r="L3653" s="258" t="str">
        <f>IF('TSA Input'!J3616="","",IF('TSA Input'!J3616="Yes",'TSA Input'!G3616,""))</f>
        <v/>
      </c>
      <c r="M3653" s="258" t="str">
        <f>IF('TSA Input'!J3616="","",IF('TSA Input'!J3616="Yes",'TSA Input'!F3616,""))</f>
        <v/>
      </c>
      <c r="N3653" s="39" t="str">
        <f t="shared" si="115"/>
        <v/>
      </c>
      <c r="O3653" s="149" t="s">
        <v>11</v>
      </c>
      <c r="P3653" s="148" t="s">
        <v>11</v>
      </c>
      <c r="Q3653" s="1"/>
    </row>
    <row r="3654" spans="1:17" ht="15.75" hidden="1" customHeight="1">
      <c r="A3654" s="1" t="str">
        <f t="shared" si="1"/>
        <v/>
      </c>
      <c r="B3654" s="1"/>
      <c r="C3654" s="34" t="str">
        <f>IF('TSA Input'!J3617="","",IF('TSA Input'!J3617="Yes",'TSA Input'!B3617,"Ineligible"))</f>
        <v/>
      </c>
      <c r="D3654" s="246" t="str">
        <f>IF('TSA Input'!J3617="","",IF('TSA Input'!J3617="Yes",IF('TSA Input'!W3617="","",LEFT('TSA Input'!W3617,LEN('TSA Input'!W3617)-2)),""))</f>
        <v/>
      </c>
      <c r="E3654" s="246" t="str">
        <f>IF('TSA Input'!J3617="","",IF('TSA Input'!J3617="Yes",'TSA Input'!I3617,""))</f>
        <v/>
      </c>
      <c r="F3654" s="247" t="str">
        <f>IF('TSA Input'!J3617="","",IF('TSA Input'!J3617="Yes",'TSA Input'!C3617,""))</f>
        <v/>
      </c>
      <c r="G3654" s="36" t="str">
        <f>IF('TSA Input'!J3617="","",IF('TSA Input'!J3617="Yes",'TSA Input'!D3617,""))</f>
        <v/>
      </c>
      <c r="H3654" s="37" t="str">
        <f>IF('TSA Input'!K3617="","",IF('TSA Input'!J3617="Yes",'TSA Input'!G3617,""))</f>
        <v/>
      </c>
      <c r="I3654" s="37" t="str">
        <f>IF('TSA Input'!L3617="","",IF('TSA Input'!J3617="Yes",'TSA Input'!F3617,""))</f>
        <v/>
      </c>
      <c r="J3654" s="39" t="str">
        <f t="shared" si="114"/>
        <v/>
      </c>
      <c r="K3654" s="257" t="str">
        <f>IF('TSA Input'!J3617="","",IF('TSA Input'!J3617="Yes",'TSA Input'!D3617,""))</f>
        <v/>
      </c>
      <c r="L3654" s="258" t="str">
        <f>IF('TSA Input'!J3617="","",IF('TSA Input'!J3617="Yes",'TSA Input'!G3617,""))</f>
        <v/>
      </c>
      <c r="M3654" s="258" t="str">
        <f>IF('TSA Input'!J3617="","",IF('TSA Input'!J3617="Yes",'TSA Input'!F3617,""))</f>
        <v/>
      </c>
      <c r="N3654" s="39" t="str">
        <f t="shared" si="115"/>
        <v/>
      </c>
      <c r="O3654" s="149" t="s">
        <v>11</v>
      </c>
      <c r="P3654" s="148" t="s">
        <v>11</v>
      </c>
      <c r="Q3654" s="1"/>
    </row>
    <row r="3655" spans="1:17" ht="15.75" hidden="1" customHeight="1">
      <c r="A3655" s="1" t="str">
        <f t="shared" si="1"/>
        <v/>
      </c>
      <c r="B3655" s="1"/>
      <c r="C3655" s="34" t="str">
        <f>IF('TSA Input'!J3618="","",IF('TSA Input'!J3618="Yes",'TSA Input'!B3618,"Ineligible"))</f>
        <v/>
      </c>
      <c r="D3655" s="246" t="str">
        <f>IF('TSA Input'!J3618="","",IF('TSA Input'!J3618="Yes",IF('TSA Input'!W3618="","",LEFT('TSA Input'!W3618,LEN('TSA Input'!W3618)-2)),""))</f>
        <v/>
      </c>
      <c r="E3655" s="246" t="str">
        <f>IF('TSA Input'!J3618="","",IF('TSA Input'!J3618="Yes",'TSA Input'!I3618,""))</f>
        <v/>
      </c>
      <c r="F3655" s="247" t="str">
        <f>IF('TSA Input'!J3618="","",IF('TSA Input'!J3618="Yes",'TSA Input'!C3618,""))</f>
        <v/>
      </c>
      <c r="G3655" s="36" t="str">
        <f>IF('TSA Input'!J3618="","",IF('TSA Input'!J3618="Yes",'TSA Input'!D3618,""))</f>
        <v/>
      </c>
      <c r="H3655" s="37" t="str">
        <f>IF('TSA Input'!K3618="","",IF('TSA Input'!J3618="Yes",'TSA Input'!G3618,""))</f>
        <v/>
      </c>
      <c r="I3655" s="37" t="str">
        <f>IF('TSA Input'!L3618="","",IF('TSA Input'!J3618="Yes",'TSA Input'!F3618,""))</f>
        <v/>
      </c>
      <c r="J3655" s="39" t="str">
        <f t="shared" si="114"/>
        <v/>
      </c>
      <c r="K3655" s="257" t="str">
        <f>IF('TSA Input'!J3618="","",IF('TSA Input'!J3618="Yes",'TSA Input'!D3618,""))</f>
        <v/>
      </c>
      <c r="L3655" s="258" t="str">
        <f>IF('TSA Input'!J3618="","",IF('TSA Input'!J3618="Yes",'TSA Input'!G3618,""))</f>
        <v/>
      </c>
      <c r="M3655" s="258" t="str">
        <f>IF('TSA Input'!J3618="","",IF('TSA Input'!J3618="Yes",'TSA Input'!F3618,""))</f>
        <v/>
      </c>
      <c r="N3655" s="39" t="str">
        <f t="shared" si="115"/>
        <v/>
      </c>
      <c r="O3655" s="149" t="s">
        <v>11</v>
      </c>
      <c r="P3655" s="148" t="s">
        <v>11</v>
      </c>
      <c r="Q3655" s="1"/>
    </row>
    <row r="3656" spans="1:17" ht="15.75" hidden="1" customHeight="1">
      <c r="A3656" s="1" t="str">
        <f t="shared" si="1"/>
        <v/>
      </c>
      <c r="B3656" s="1"/>
      <c r="C3656" s="34" t="str">
        <f>IF('TSA Input'!J3619="","",IF('TSA Input'!J3619="Yes",'TSA Input'!B3619,"Ineligible"))</f>
        <v/>
      </c>
      <c r="D3656" s="246" t="str">
        <f>IF('TSA Input'!J3619="","",IF('TSA Input'!J3619="Yes",IF('TSA Input'!W3619="","",LEFT('TSA Input'!W3619,LEN('TSA Input'!W3619)-2)),""))</f>
        <v/>
      </c>
      <c r="E3656" s="246" t="str">
        <f>IF('TSA Input'!J3619="","",IF('TSA Input'!J3619="Yes",'TSA Input'!I3619,""))</f>
        <v/>
      </c>
      <c r="F3656" s="247" t="str">
        <f>IF('TSA Input'!J3619="","",IF('TSA Input'!J3619="Yes",'TSA Input'!C3619,""))</f>
        <v/>
      </c>
      <c r="G3656" s="36" t="str">
        <f>IF('TSA Input'!J3619="","",IF('TSA Input'!J3619="Yes",'TSA Input'!D3619,""))</f>
        <v/>
      </c>
      <c r="H3656" s="37" t="str">
        <f>IF('TSA Input'!K3619="","",IF('TSA Input'!J3619="Yes",'TSA Input'!G3619,""))</f>
        <v/>
      </c>
      <c r="I3656" s="37" t="str">
        <f>IF('TSA Input'!L3619="","",IF('TSA Input'!J3619="Yes",'TSA Input'!F3619,""))</f>
        <v/>
      </c>
      <c r="J3656" s="39" t="str">
        <f t="shared" si="114"/>
        <v/>
      </c>
      <c r="K3656" s="257" t="str">
        <f>IF('TSA Input'!J3619="","",IF('TSA Input'!J3619="Yes",'TSA Input'!D3619,""))</f>
        <v/>
      </c>
      <c r="L3656" s="258" t="str">
        <f>IF('TSA Input'!J3619="","",IF('TSA Input'!J3619="Yes",'TSA Input'!G3619,""))</f>
        <v/>
      </c>
      <c r="M3656" s="258" t="str">
        <f>IF('TSA Input'!J3619="","",IF('TSA Input'!J3619="Yes",'TSA Input'!F3619,""))</f>
        <v/>
      </c>
      <c r="N3656" s="39" t="str">
        <f t="shared" si="115"/>
        <v/>
      </c>
      <c r="O3656" s="149" t="s">
        <v>11</v>
      </c>
      <c r="P3656" s="148" t="s">
        <v>11</v>
      </c>
      <c r="Q3656" s="1"/>
    </row>
    <row r="3657" spans="1:17" ht="15.75" hidden="1" customHeight="1">
      <c r="A3657" s="1" t="str">
        <f t="shared" si="1"/>
        <v/>
      </c>
      <c r="B3657" s="1"/>
      <c r="C3657" s="34" t="str">
        <f>IF('TSA Input'!J3620="","",IF('TSA Input'!J3620="Yes",'TSA Input'!B3620,"Ineligible"))</f>
        <v/>
      </c>
      <c r="D3657" s="246" t="str">
        <f>IF('TSA Input'!J3620="","",IF('TSA Input'!J3620="Yes",IF('TSA Input'!W3620="","",LEFT('TSA Input'!W3620,LEN('TSA Input'!W3620)-2)),""))</f>
        <v/>
      </c>
      <c r="E3657" s="246" t="str">
        <f>IF('TSA Input'!J3620="","",IF('TSA Input'!J3620="Yes",'TSA Input'!I3620,""))</f>
        <v/>
      </c>
      <c r="F3657" s="247" t="str">
        <f>IF('TSA Input'!J3620="","",IF('TSA Input'!J3620="Yes",'TSA Input'!C3620,""))</f>
        <v/>
      </c>
      <c r="G3657" s="36" t="str">
        <f>IF('TSA Input'!J3620="","",IF('TSA Input'!J3620="Yes",'TSA Input'!D3620,""))</f>
        <v/>
      </c>
      <c r="H3657" s="37" t="str">
        <f>IF('TSA Input'!K3620="","",IF('TSA Input'!J3620="Yes",'TSA Input'!G3620,""))</f>
        <v/>
      </c>
      <c r="I3657" s="37" t="str">
        <f>IF('TSA Input'!L3620="","",IF('TSA Input'!J3620="Yes",'TSA Input'!F3620,""))</f>
        <v/>
      </c>
      <c r="J3657" s="39" t="str">
        <f t="shared" si="114"/>
        <v/>
      </c>
      <c r="K3657" s="257" t="str">
        <f>IF('TSA Input'!J3620="","",IF('TSA Input'!J3620="Yes",'TSA Input'!D3620,""))</f>
        <v/>
      </c>
      <c r="L3657" s="258" t="str">
        <f>IF('TSA Input'!J3620="","",IF('TSA Input'!J3620="Yes",'TSA Input'!G3620,""))</f>
        <v/>
      </c>
      <c r="M3657" s="258" t="str">
        <f>IF('TSA Input'!J3620="","",IF('TSA Input'!J3620="Yes",'TSA Input'!F3620,""))</f>
        <v/>
      </c>
      <c r="N3657" s="39" t="str">
        <f t="shared" si="115"/>
        <v/>
      </c>
      <c r="O3657" s="149" t="s">
        <v>11</v>
      </c>
      <c r="P3657" s="148" t="s">
        <v>11</v>
      </c>
      <c r="Q3657" s="1"/>
    </row>
    <row r="3658" spans="1:17" ht="15.75" hidden="1" customHeight="1">
      <c r="A3658" s="1" t="str">
        <f t="shared" si="1"/>
        <v/>
      </c>
      <c r="B3658" s="1"/>
      <c r="C3658" s="34" t="str">
        <f>IF('TSA Input'!J3621="","",IF('TSA Input'!J3621="Yes",'TSA Input'!B3621,"Ineligible"))</f>
        <v/>
      </c>
      <c r="D3658" s="246" t="str">
        <f>IF('TSA Input'!J3621="","",IF('TSA Input'!J3621="Yes",IF('TSA Input'!W3621="","",LEFT('TSA Input'!W3621,LEN('TSA Input'!W3621)-2)),""))</f>
        <v/>
      </c>
      <c r="E3658" s="246" t="str">
        <f>IF('TSA Input'!J3621="","",IF('TSA Input'!J3621="Yes",'TSA Input'!I3621,""))</f>
        <v/>
      </c>
      <c r="F3658" s="247" t="str">
        <f>IF('TSA Input'!J3621="","",IF('TSA Input'!J3621="Yes",'TSA Input'!C3621,""))</f>
        <v/>
      </c>
      <c r="G3658" s="36" t="str">
        <f>IF('TSA Input'!J3621="","",IF('TSA Input'!J3621="Yes",'TSA Input'!D3621,""))</f>
        <v/>
      </c>
      <c r="H3658" s="37" t="str">
        <f>IF('TSA Input'!K3621="","",IF('TSA Input'!J3621="Yes",'TSA Input'!G3621,""))</f>
        <v/>
      </c>
      <c r="I3658" s="37" t="str">
        <f>IF('TSA Input'!L3621="","",IF('TSA Input'!J3621="Yes",'TSA Input'!F3621,""))</f>
        <v/>
      </c>
      <c r="J3658" s="39" t="str">
        <f t="shared" si="114"/>
        <v/>
      </c>
      <c r="K3658" s="257" t="str">
        <f>IF('TSA Input'!J3621="","",IF('TSA Input'!J3621="Yes",'TSA Input'!D3621,""))</f>
        <v/>
      </c>
      <c r="L3658" s="258" t="str">
        <f>IF('TSA Input'!J3621="","",IF('TSA Input'!J3621="Yes",'TSA Input'!G3621,""))</f>
        <v/>
      </c>
      <c r="M3658" s="258" t="str">
        <f>IF('TSA Input'!J3621="","",IF('TSA Input'!J3621="Yes",'TSA Input'!F3621,""))</f>
        <v/>
      </c>
      <c r="N3658" s="39" t="str">
        <f t="shared" si="115"/>
        <v/>
      </c>
      <c r="O3658" s="149" t="s">
        <v>11</v>
      </c>
      <c r="P3658" s="148" t="s">
        <v>11</v>
      </c>
      <c r="Q3658" s="1"/>
    </row>
    <row r="3659" spans="1:17" ht="15.75" hidden="1" customHeight="1">
      <c r="A3659" s="1" t="str">
        <f t="shared" si="1"/>
        <v/>
      </c>
      <c r="B3659" s="1"/>
      <c r="C3659" s="34" t="str">
        <f>IF('TSA Input'!J3622="","",IF('TSA Input'!J3622="Yes",'TSA Input'!B3622,"Ineligible"))</f>
        <v/>
      </c>
      <c r="D3659" s="246" t="str">
        <f>IF('TSA Input'!J3622="","",IF('TSA Input'!J3622="Yes",IF('TSA Input'!W3622="","",LEFT('TSA Input'!W3622,LEN('TSA Input'!W3622)-2)),""))</f>
        <v/>
      </c>
      <c r="E3659" s="246" t="str">
        <f>IF('TSA Input'!J3622="","",IF('TSA Input'!J3622="Yes",'TSA Input'!I3622,""))</f>
        <v/>
      </c>
      <c r="F3659" s="247" t="str">
        <f>IF('TSA Input'!J3622="","",IF('TSA Input'!J3622="Yes",'TSA Input'!C3622,""))</f>
        <v/>
      </c>
      <c r="G3659" s="36" t="str">
        <f>IF('TSA Input'!J3622="","",IF('TSA Input'!J3622="Yes",'TSA Input'!D3622,""))</f>
        <v/>
      </c>
      <c r="H3659" s="37" t="str">
        <f>IF('TSA Input'!K3622="","",IF('TSA Input'!J3622="Yes",'TSA Input'!G3622,""))</f>
        <v/>
      </c>
      <c r="I3659" s="37" t="str">
        <f>IF('TSA Input'!L3622="","",IF('TSA Input'!J3622="Yes",'TSA Input'!F3622,""))</f>
        <v/>
      </c>
      <c r="J3659" s="39" t="str">
        <f t="shared" si="114"/>
        <v/>
      </c>
      <c r="K3659" s="257" t="str">
        <f>IF('TSA Input'!J3622="","",IF('TSA Input'!J3622="Yes",'TSA Input'!D3622,""))</f>
        <v/>
      </c>
      <c r="L3659" s="258" t="str">
        <f>IF('TSA Input'!J3622="","",IF('TSA Input'!J3622="Yes",'TSA Input'!G3622,""))</f>
        <v/>
      </c>
      <c r="M3659" s="258" t="str">
        <f>IF('TSA Input'!J3622="","",IF('TSA Input'!J3622="Yes",'TSA Input'!F3622,""))</f>
        <v/>
      </c>
      <c r="N3659" s="39" t="str">
        <f t="shared" si="115"/>
        <v/>
      </c>
      <c r="O3659" s="149" t="s">
        <v>11</v>
      </c>
      <c r="P3659" s="148" t="s">
        <v>11</v>
      </c>
      <c r="Q3659" s="1"/>
    </row>
    <row r="3660" spans="1:17" ht="15.75" hidden="1" customHeight="1">
      <c r="A3660" s="1" t="str">
        <f t="shared" si="1"/>
        <v/>
      </c>
      <c r="B3660" s="1"/>
      <c r="C3660" s="34" t="str">
        <f>IF('TSA Input'!J3623="","",IF('TSA Input'!J3623="Yes",'TSA Input'!B3623,"Ineligible"))</f>
        <v/>
      </c>
      <c r="D3660" s="246" t="str">
        <f>IF('TSA Input'!J3623="","",IF('TSA Input'!J3623="Yes",IF('TSA Input'!W3623="","",LEFT('TSA Input'!W3623,LEN('TSA Input'!W3623)-2)),""))</f>
        <v/>
      </c>
      <c r="E3660" s="246" t="str">
        <f>IF('TSA Input'!J3623="","",IF('TSA Input'!J3623="Yes",'TSA Input'!I3623,""))</f>
        <v/>
      </c>
      <c r="F3660" s="247" t="str">
        <f>IF('TSA Input'!J3623="","",IF('TSA Input'!J3623="Yes",'TSA Input'!C3623,""))</f>
        <v/>
      </c>
      <c r="G3660" s="36" t="str">
        <f>IF('TSA Input'!J3623="","",IF('TSA Input'!J3623="Yes",'TSA Input'!D3623,""))</f>
        <v/>
      </c>
      <c r="H3660" s="37" t="str">
        <f>IF('TSA Input'!K3623="","",IF('TSA Input'!J3623="Yes",'TSA Input'!G3623,""))</f>
        <v/>
      </c>
      <c r="I3660" s="37" t="str">
        <f>IF('TSA Input'!L3623="","",IF('TSA Input'!J3623="Yes",'TSA Input'!F3623,""))</f>
        <v/>
      </c>
      <c r="J3660" s="39" t="str">
        <f t="shared" si="114"/>
        <v/>
      </c>
      <c r="K3660" s="257" t="str">
        <f>IF('TSA Input'!J3623="","",IF('TSA Input'!J3623="Yes",'TSA Input'!D3623,""))</f>
        <v/>
      </c>
      <c r="L3660" s="258" t="str">
        <f>IF('TSA Input'!J3623="","",IF('TSA Input'!J3623="Yes",'TSA Input'!G3623,""))</f>
        <v/>
      </c>
      <c r="M3660" s="258" t="str">
        <f>IF('TSA Input'!J3623="","",IF('TSA Input'!J3623="Yes",'TSA Input'!F3623,""))</f>
        <v/>
      </c>
      <c r="N3660" s="39" t="str">
        <f t="shared" si="115"/>
        <v/>
      </c>
      <c r="O3660" s="149" t="s">
        <v>11</v>
      </c>
      <c r="P3660" s="148" t="s">
        <v>11</v>
      </c>
      <c r="Q3660" s="1"/>
    </row>
    <row r="3661" spans="1:17" ht="15.75" hidden="1" customHeight="1">
      <c r="A3661" s="1" t="str">
        <f t="shared" si="1"/>
        <v/>
      </c>
      <c r="B3661" s="1"/>
      <c r="C3661" s="34" t="str">
        <f>IF('TSA Input'!J3624="","",IF('TSA Input'!J3624="Yes",'TSA Input'!B3624,"Ineligible"))</f>
        <v/>
      </c>
      <c r="D3661" s="246" t="str">
        <f>IF('TSA Input'!J3624="","",IF('TSA Input'!J3624="Yes",IF('TSA Input'!W3624="","",LEFT('TSA Input'!W3624,LEN('TSA Input'!W3624)-2)),""))</f>
        <v/>
      </c>
      <c r="E3661" s="246" t="str">
        <f>IF('TSA Input'!J3624="","",IF('TSA Input'!J3624="Yes",'TSA Input'!I3624,""))</f>
        <v/>
      </c>
      <c r="F3661" s="247" t="str">
        <f>IF('TSA Input'!J3624="","",IF('TSA Input'!J3624="Yes",'TSA Input'!C3624,""))</f>
        <v/>
      </c>
      <c r="G3661" s="36" t="str">
        <f>IF('TSA Input'!J3624="","",IF('TSA Input'!J3624="Yes",'TSA Input'!D3624,""))</f>
        <v/>
      </c>
      <c r="H3661" s="37" t="str">
        <f>IF('TSA Input'!K3624="","",IF('TSA Input'!J3624="Yes",'TSA Input'!G3624,""))</f>
        <v/>
      </c>
      <c r="I3661" s="37" t="str">
        <f>IF('TSA Input'!L3624="","",IF('TSA Input'!J3624="Yes",'TSA Input'!F3624,""))</f>
        <v/>
      </c>
      <c r="J3661" s="39" t="str">
        <f t="shared" si="114"/>
        <v/>
      </c>
      <c r="K3661" s="257" t="str">
        <f>IF('TSA Input'!J3624="","",IF('TSA Input'!J3624="Yes",'TSA Input'!D3624,""))</f>
        <v/>
      </c>
      <c r="L3661" s="258" t="str">
        <f>IF('TSA Input'!J3624="","",IF('TSA Input'!J3624="Yes",'TSA Input'!G3624,""))</f>
        <v/>
      </c>
      <c r="M3661" s="258" t="str">
        <f>IF('TSA Input'!J3624="","",IF('TSA Input'!J3624="Yes",'TSA Input'!F3624,""))</f>
        <v/>
      </c>
      <c r="N3661" s="39" t="str">
        <f t="shared" si="115"/>
        <v/>
      </c>
      <c r="O3661" s="149" t="s">
        <v>11</v>
      </c>
      <c r="P3661" s="148" t="s">
        <v>11</v>
      </c>
      <c r="Q3661" s="1"/>
    </row>
    <row r="3662" spans="1:17" ht="15.75" hidden="1" customHeight="1">
      <c r="A3662" s="1" t="str">
        <f t="shared" si="1"/>
        <v/>
      </c>
      <c r="B3662" s="1"/>
      <c r="C3662" s="34" t="str">
        <f>IF('TSA Input'!J3625="","",IF('TSA Input'!J3625="Yes",'TSA Input'!B3625,"Ineligible"))</f>
        <v/>
      </c>
      <c r="D3662" s="246" t="str">
        <f>IF('TSA Input'!J3625="","",IF('TSA Input'!J3625="Yes",IF('TSA Input'!W3625="","",LEFT('TSA Input'!W3625,LEN('TSA Input'!W3625)-2)),""))</f>
        <v/>
      </c>
      <c r="E3662" s="246" t="str">
        <f>IF('TSA Input'!J3625="","",IF('TSA Input'!J3625="Yes",'TSA Input'!I3625,""))</f>
        <v/>
      </c>
      <c r="F3662" s="247" t="str">
        <f>IF('TSA Input'!J3625="","",IF('TSA Input'!J3625="Yes",'TSA Input'!C3625,""))</f>
        <v/>
      </c>
      <c r="G3662" s="36" t="str">
        <f>IF('TSA Input'!J3625="","",IF('TSA Input'!J3625="Yes",'TSA Input'!D3625,""))</f>
        <v/>
      </c>
      <c r="H3662" s="37" t="str">
        <f>IF('TSA Input'!K3625="","",IF('TSA Input'!J3625="Yes",'TSA Input'!G3625,""))</f>
        <v/>
      </c>
      <c r="I3662" s="37" t="str">
        <f>IF('TSA Input'!L3625="","",IF('TSA Input'!J3625="Yes",'TSA Input'!F3625,""))</f>
        <v/>
      </c>
      <c r="J3662" s="39" t="str">
        <f t="shared" si="114"/>
        <v/>
      </c>
      <c r="K3662" s="257" t="str">
        <f>IF('TSA Input'!J3625="","",IF('TSA Input'!J3625="Yes",'TSA Input'!D3625,""))</f>
        <v/>
      </c>
      <c r="L3662" s="258" t="str">
        <f>IF('TSA Input'!J3625="","",IF('TSA Input'!J3625="Yes",'TSA Input'!G3625,""))</f>
        <v/>
      </c>
      <c r="M3662" s="258" t="str">
        <f>IF('TSA Input'!J3625="","",IF('TSA Input'!J3625="Yes",'TSA Input'!F3625,""))</f>
        <v/>
      </c>
      <c r="N3662" s="39" t="str">
        <f t="shared" si="115"/>
        <v/>
      </c>
      <c r="O3662" s="149" t="s">
        <v>11</v>
      </c>
      <c r="P3662" s="148" t="s">
        <v>11</v>
      </c>
      <c r="Q3662" s="1"/>
    </row>
    <row r="3663" spans="1:17" ht="15.75" hidden="1" customHeight="1">
      <c r="A3663" s="1" t="str">
        <f t="shared" si="1"/>
        <v/>
      </c>
      <c r="B3663" s="1"/>
      <c r="C3663" s="34" t="str">
        <f>IF('TSA Input'!J3626="","",IF('TSA Input'!J3626="Yes",'TSA Input'!B3626,"Ineligible"))</f>
        <v/>
      </c>
      <c r="D3663" s="246" t="str">
        <f>IF('TSA Input'!J3626="","",IF('TSA Input'!J3626="Yes",IF('TSA Input'!W3626="","",LEFT('TSA Input'!W3626,LEN('TSA Input'!W3626)-2)),""))</f>
        <v/>
      </c>
      <c r="E3663" s="246" t="str">
        <f>IF('TSA Input'!J3626="","",IF('TSA Input'!J3626="Yes",'TSA Input'!I3626,""))</f>
        <v/>
      </c>
      <c r="F3663" s="247" t="str">
        <f>IF('TSA Input'!J3626="","",IF('TSA Input'!J3626="Yes",'TSA Input'!C3626,""))</f>
        <v/>
      </c>
      <c r="G3663" s="36" t="str">
        <f>IF('TSA Input'!J3626="","",IF('TSA Input'!J3626="Yes",'TSA Input'!D3626,""))</f>
        <v/>
      </c>
      <c r="H3663" s="37" t="str">
        <f>IF('TSA Input'!K3626="","",IF('TSA Input'!J3626="Yes",'TSA Input'!G3626,""))</f>
        <v/>
      </c>
      <c r="I3663" s="37" t="str">
        <f>IF('TSA Input'!L3626="","",IF('TSA Input'!J3626="Yes",'TSA Input'!F3626,""))</f>
        <v/>
      </c>
      <c r="J3663" s="39" t="str">
        <f t="shared" si="114"/>
        <v/>
      </c>
      <c r="K3663" s="257" t="str">
        <f>IF('TSA Input'!J3626="","",IF('TSA Input'!J3626="Yes",'TSA Input'!D3626,""))</f>
        <v/>
      </c>
      <c r="L3663" s="258" t="str">
        <f>IF('TSA Input'!J3626="","",IF('TSA Input'!J3626="Yes",'TSA Input'!G3626,""))</f>
        <v/>
      </c>
      <c r="M3663" s="258" t="str">
        <f>IF('TSA Input'!J3626="","",IF('TSA Input'!J3626="Yes",'TSA Input'!F3626,""))</f>
        <v/>
      </c>
      <c r="N3663" s="39" t="str">
        <f t="shared" si="115"/>
        <v/>
      </c>
      <c r="O3663" s="149" t="s">
        <v>11</v>
      </c>
      <c r="P3663" s="148" t="s">
        <v>11</v>
      </c>
      <c r="Q3663" s="1"/>
    </row>
    <row r="3664" spans="1:17" ht="15.75" hidden="1" customHeight="1">
      <c r="A3664" s="1" t="str">
        <f t="shared" si="1"/>
        <v/>
      </c>
      <c r="B3664" s="1"/>
      <c r="C3664" s="34" t="str">
        <f>IF('TSA Input'!J3627="","",IF('TSA Input'!J3627="Yes",'TSA Input'!B3627,"Ineligible"))</f>
        <v/>
      </c>
      <c r="D3664" s="246" t="str">
        <f>IF('TSA Input'!J3627="","",IF('TSA Input'!J3627="Yes",IF('TSA Input'!W3627="","",LEFT('TSA Input'!W3627,LEN('TSA Input'!W3627)-2)),""))</f>
        <v/>
      </c>
      <c r="E3664" s="246" t="str">
        <f>IF('TSA Input'!J3627="","",IF('TSA Input'!J3627="Yes",'TSA Input'!I3627,""))</f>
        <v/>
      </c>
      <c r="F3664" s="247" t="str">
        <f>IF('TSA Input'!J3627="","",IF('TSA Input'!J3627="Yes",'TSA Input'!C3627,""))</f>
        <v/>
      </c>
      <c r="G3664" s="36" t="str">
        <f>IF('TSA Input'!J3627="","",IF('TSA Input'!J3627="Yes",'TSA Input'!D3627,""))</f>
        <v/>
      </c>
      <c r="H3664" s="37" t="str">
        <f>IF('TSA Input'!K3627="","",IF('TSA Input'!J3627="Yes",'TSA Input'!G3627,""))</f>
        <v/>
      </c>
      <c r="I3664" s="37" t="str">
        <f>IF('TSA Input'!L3627="","",IF('TSA Input'!J3627="Yes",'TSA Input'!F3627,""))</f>
        <v/>
      </c>
      <c r="J3664" s="39" t="str">
        <f t="shared" si="114"/>
        <v/>
      </c>
      <c r="K3664" s="257" t="str">
        <f>IF('TSA Input'!J3627="","",IF('TSA Input'!J3627="Yes",'TSA Input'!D3627,""))</f>
        <v/>
      </c>
      <c r="L3664" s="258" t="str">
        <f>IF('TSA Input'!J3627="","",IF('TSA Input'!J3627="Yes",'TSA Input'!G3627,""))</f>
        <v/>
      </c>
      <c r="M3664" s="258" t="str">
        <f>IF('TSA Input'!J3627="","",IF('TSA Input'!J3627="Yes",'TSA Input'!F3627,""))</f>
        <v/>
      </c>
      <c r="N3664" s="39" t="str">
        <f t="shared" si="115"/>
        <v/>
      </c>
      <c r="O3664" s="149" t="s">
        <v>11</v>
      </c>
      <c r="P3664" s="148" t="s">
        <v>11</v>
      </c>
      <c r="Q3664" s="1"/>
    </row>
    <row r="3665" spans="1:17" ht="15.75" hidden="1" customHeight="1">
      <c r="A3665" s="1" t="str">
        <f t="shared" si="1"/>
        <v/>
      </c>
      <c r="B3665" s="1"/>
      <c r="C3665" s="34" t="str">
        <f>IF('TSA Input'!J3628="","",IF('TSA Input'!J3628="Yes",'TSA Input'!B3628,"Ineligible"))</f>
        <v/>
      </c>
      <c r="D3665" s="246" t="str">
        <f>IF('TSA Input'!J3628="","",IF('TSA Input'!J3628="Yes",IF('TSA Input'!W3628="","",LEFT('TSA Input'!W3628,LEN('TSA Input'!W3628)-2)),""))</f>
        <v/>
      </c>
      <c r="E3665" s="246" t="str">
        <f>IF('TSA Input'!J3628="","",IF('TSA Input'!J3628="Yes",'TSA Input'!I3628,""))</f>
        <v/>
      </c>
      <c r="F3665" s="247" t="str">
        <f>IF('TSA Input'!J3628="","",IF('TSA Input'!J3628="Yes",'TSA Input'!C3628,""))</f>
        <v/>
      </c>
      <c r="G3665" s="36" t="str">
        <f>IF('TSA Input'!J3628="","",IF('TSA Input'!J3628="Yes",'TSA Input'!D3628,""))</f>
        <v/>
      </c>
      <c r="H3665" s="37" t="str">
        <f>IF('TSA Input'!K3628="","",IF('TSA Input'!J3628="Yes",'TSA Input'!G3628,""))</f>
        <v/>
      </c>
      <c r="I3665" s="37" t="str">
        <f>IF('TSA Input'!L3628="","",IF('TSA Input'!J3628="Yes",'TSA Input'!F3628,""))</f>
        <v/>
      </c>
      <c r="J3665" s="39" t="str">
        <f t="shared" si="114"/>
        <v/>
      </c>
      <c r="K3665" s="257" t="str">
        <f>IF('TSA Input'!J3628="","",IF('TSA Input'!J3628="Yes",'TSA Input'!D3628,""))</f>
        <v/>
      </c>
      <c r="L3665" s="258" t="str">
        <f>IF('TSA Input'!J3628="","",IF('TSA Input'!J3628="Yes",'TSA Input'!G3628,""))</f>
        <v/>
      </c>
      <c r="M3665" s="258" t="str">
        <f>IF('TSA Input'!J3628="","",IF('TSA Input'!J3628="Yes",'TSA Input'!F3628,""))</f>
        <v/>
      </c>
      <c r="N3665" s="39" t="str">
        <f t="shared" si="115"/>
        <v/>
      </c>
      <c r="O3665" s="149" t="s">
        <v>11</v>
      </c>
      <c r="P3665" s="148" t="s">
        <v>11</v>
      </c>
      <c r="Q3665" s="1"/>
    </row>
    <row r="3666" spans="1:17" ht="15.75" hidden="1" customHeight="1">
      <c r="A3666" s="1" t="str">
        <f t="shared" si="1"/>
        <v/>
      </c>
      <c r="B3666" s="1"/>
      <c r="C3666" s="34" t="str">
        <f>IF('TSA Input'!J3629="","",IF('TSA Input'!J3629="Yes",'TSA Input'!B3629,"Ineligible"))</f>
        <v/>
      </c>
      <c r="D3666" s="246" t="str">
        <f>IF('TSA Input'!J3629="","",IF('TSA Input'!J3629="Yes",IF('TSA Input'!W3629="","",LEFT('TSA Input'!W3629,LEN('TSA Input'!W3629)-2)),""))</f>
        <v/>
      </c>
      <c r="E3666" s="246" t="str">
        <f>IF('TSA Input'!J3629="","",IF('TSA Input'!J3629="Yes",'TSA Input'!I3629,""))</f>
        <v/>
      </c>
      <c r="F3666" s="247" t="str">
        <f>IF('TSA Input'!J3629="","",IF('TSA Input'!J3629="Yes",'TSA Input'!C3629,""))</f>
        <v/>
      </c>
      <c r="G3666" s="36" t="str">
        <f>IF('TSA Input'!J3629="","",IF('TSA Input'!J3629="Yes",'TSA Input'!D3629,""))</f>
        <v/>
      </c>
      <c r="H3666" s="37" t="str">
        <f>IF('TSA Input'!K3629="","",IF('TSA Input'!J3629="Yes",'TSA Input'!G3629,""))</f>
        <v/>
      </c>
      <c r="I3666" s="37" t="str">
        <f>IF('TSA Input'!L3629="","",IF('TSA Input'!J3629="Yes",'TSA Input'!F3629,""))</f>
        <v/>
      </c>
      <c r="J3666" s="39" t="str">
        <f t="shared" si="114"/>
        <v/>
      </c>
      <c r="K3666" s="257" t="str">
        <f>IF('TSA Input'!J3629="","",IF('TSA Input'!J3629="Yes",'TSA Input'!D3629,""))</f>
        <v/>
      </c>
      <c r="L3666" s="258" t="str">
        <f>IF('TSA Input'!J3629="","",IF('TSA Input'!J3629="Yes",'TSA Input'!G3629,""))</f>
        <v/>
      </c>
      <c r="M3666" s="258" t="str">
        <f>IF('TSA Input'!J3629="","",IF('TSA Input'!J3629="Yes",'TSA Input'!F3629,""))</f>
        <v/>
      </c>
      <c r="N3666" s="39" t="str">
        <f t="shared" si="115"/>
        <v/>
      </c>
      <c r="O3666" s="149" t="s">
        <v>11</v>
      </c>
      <c r="P3666" s="148" t="s">
        <v>11</v>
      </c>
      <c r="Q3666" s="1"/>
    </row>
    <row r="3667" spans="1:17" ht="15.75" hidden="1" customHeight="1">
      <c r="A3667" s="1" t="str">
        <f t="shared" si="1"/>
        <v/>
      </c>
      <c r="B3667" s="1"/>
      <c r="C3667" s="34" t="str">
        <f>IF('TSA Input'!J3630="","",IF('TSA Input'!J3630="Yes",'TSA Input'!B3630,"Ineligible"))</f>
        <v/>
      </c>
      <c r="D3667" s="246" t="str">
        <f>IF('TSA Input'!J3630="","",IF('TSA Input'!J3630="Yes",IF('TSA Input'!W3630="","",LEFT('TSA Input'!W3630,LEN('TSA Input'!W3630)-2)),""))</f>
        <v/>
      </c>
      <c r="E3667" s="246" t="str">
        <f>IF('TSA Input'!J3630="","",IF('TSA Input'!J3630="Yes",'TSA Input'!I3630,""))</f>
        <v/>
      </c>
      <c r="F3667" s="247" t="str">
        <f>IF('TSA Input'!J3630="","",IF('TSA Input'!J3630="Yes",'TSA Input'!C3630,""))</f>
        <v/>
      </c>
      <c r="G3667" s="36" t="str">
        <f>IF('TSA Input'!J3630="","",IF('TSA Input'!J3630="Yes",'TSA Input'!D3630,""))</f>
        <v/>
      </c>
      <c r="H3667" s="37" t="str">
        <f>IF('TSA Input'!K3630="","",IF('TSA Input'!J3630="Yes",'TSA Input'!G3630,""))</f>
        <v/>
      </c>
      <c r="I3667" s="37" t="str">
        <f>IF('TSA Input'!L3630="","",IF('TSA Input'!J3630="Yes",'TSA Input'!F3630,""))</f>
        <v/>
      </c>
      <c r="J3667" s="39" t="str">
        <f t="shared" si="114"/>
        <v/>
      </c>
      <c r="K3667" s="257" t="str">
        <f>IF('TSA Input'!J3630="","",IF('TSA Input'!J3630="Yes",'TSA Input'!D3630,""))</f>
        <v/>
      </c>
      <c r="L3667" s="258" t="str">
        <f>IF('TSA Input'!J3630="","",IF('TSA Input'!J3630="Yes",'TSA Input'!G3630,""))</f>
        <v/>
      </c>
      <c r="M3667" s="258" t="str">
        <f>IF('TSA Input'!J3630="","",IF('TSA Input'!J3630="Yes",'TSA Input'!F3630,""))</f>
        <v/>
      </c>
      <c r="N3667" s="39" t="str">
        <f t="shared" si="115"/>
        <v/>
      </c>
      <c r="O3667" s="149" t="s">
        <v>11</v>
      </c>
      <c r="P3667" s="148" t="s">
        <v>11</v>
      </c>
      <c r="Q3667" s="1"/>
    </row>
    <row r="3668" spans="1:17" ht="15.75" hidden="1" customHeight="1">
      <c r="A3668" s="1" t="str">
        <f t="shared" si="1"/>
        <v/>
      </c>
      <c r="B3668" s="1"/>
      <c r="C3668" s="34" t="str">
        <f>IF('TSA Input'!J3631="","",IF('TSA Input'!J3631="Yes",'TSA Input'!B3631,"Ineligible"))</f>
        <v/>
      </c>
      <c r="D3668" s="246" t="str">
        <f>IF('TSA Input'!J3631="","",IF('TSA Input'!J3631="Yes",IF('TSA Input'!W3631="","",LEFT('TSA Input'!W3631,LEN('TSA Input'!W3631)-2)),""))</f>
        <v/>
      </c>
      <c r="E3668" s="246" t="str">
        <f>IF('TSA Input'!J3631="","",IF('TSA Input'!J3631="Yes",'TSA Input'!I3631,""))</f>
        <v/>
      </c>
      <c r="F3668" s="247" t="str">
        <f>IF('TSA Input'!J3631="","",IF('TSA Input'!J3631="Yes",'TSA Input'!C3631,""))</f>
        <v/>
      </c>
      <c r="G3668" s="36" t="str">
        <f>IF('TSA Input'!J3631="","",IF('TSA Input'!J3631="Yes",'TSA Input'!D3631,""))</f>
        <v/>
      </c>
      <c r="H3668" s="37" t="str">
        <f>IF('TSA Input'!K3631="","",IF('TSA Input'!J3631="Yes",'TSA Input'!G3631,""))</f>
        <v/>
      </c>
      <c r="I3668" s="37" t="str">
        <f>IF('TSA Input'!L3631="","",IF('TSA Input'!J3631="Yes",'TSA Input'!F3631,""))</f>
        <v/>
      </c>
      <c r="J3668" s="39" t="str">
        <f t="shared" si="114"/>
        <v/>
      </c>
      <c r="K3668" s="257" t="str">
        <f>IF('TSA Input'!J3631="","",IF('TSA Input'!J3631="Yes",'TSA Input'!D3631,""))</f>
        <v/>
      </c>
      <c r="L3668" s="258" t="str">
        <f>IF('TSA Input'!J3631="","",IF('TSA Input'!J3631="Yes",'TSA Input'!G3631,""))</f>
        <v/>
      </c>
      <c r="M3668" s="258" t="str">
        <f>IF('TSA Input'!J3631="","",IF('TSA Input'!J3631="Yes",'TSA Input'!F3631,""))</f>
        <v/>
      </c>
      <c r="N3668" s="39" t="str">
        <f t="shared" si="115"/>
        <v/>
      </c>
      <c r="O3668" s="149" t="s">
        <v>11</v>
      </c>
      <c r="P3668" s="148" t="s">
        <v>11</v>
      </c>
      <c r="Q3668" s="1"/>
    </row>
    <row r="3669" spans="1:17" ht="15.75" hidden="1" customHeight="1">
      <c r="A3669" s="1" t="str">
        <f t="shared" si="1"/>
        <v/>
      </c>
      <c r="B3669" s="1"/>
      <c r="C3669" s="34" t="str">
        <f>IF('TSA Input'!J3632="","",IF('TSA Input'!J3632="Yes",'TSA Input'!B3632,"Ineligible"))</f>
        <v/>
      </c>
      <c r="D3669" s="246" t="str">
        <f>IF('TSA Input'!J3632="","",IF('TSA Input'!J3632="Yes",IF('TSA Input'!W3632="","",LEFT('TSA Input'!W3632,LEN('TSA Input'!W3632)-2)),""))</f>
        <v/>
      </c>
      <c r="E3669" s="246" t="str">
        <f>IF('TSA Input'!J3632="","",IF('TSA Input'!J3632="Yes",'TSA Input'!I3632,""))</f>
        <v/>
      </c>
      <c r="F3669" s="247" t="str">
        <f>IF('TSA Input'!J3632="","",IF('TSA Input'!J3632="Yes",'TSA Input'!C3632,""))</f>
        <v/>
      </c>
      <c r="G3669" s="36" t="str">
        <f>IF('TSA Input'!J3632="","",IF('TSA Input'!J3632="Yes",'TSA Input'!D3632,""))</f>
        <v/>
      </c>
      <c r="H3669" s="37" t="str">
        <f>IF('TSA Input'!K3632="","",IF('TSA Input'!J3632="Yes",'TSA Input'!G3632,""))</f>
        <v/>
      </c>
      <c r="I3669" s="37" t="str">
        <f>IF('TSA Input'!L3632="","",IF('TSA Input'!J3632="Yes",'TSA Input'!F3632,""))</f>
        <v/>
      </c>
      <c r="J3669" s="39" t="str">
        <f t="shared" si="114"/>
        <v/>
      </c>
      <c r="K3669" s="257" t="str">
        <f>IF('TSA Input'!J3632="","",IF('TSA Input'!J3632="Yes",'TSA Input'!D3632,""))</f>
        <v/>
      </c>
      <c r="L3669" s="258" t="str">
        <f>IF('TSA Input'!J3632="","",IF('TSA Input'!J3632="Yes",'TSA Input'!G3632,""))</f>
        <v/>
      </c>
      <c r="M3669" s="258" t="str">
        <f>IF('TSA Input'!J3632="","",IF('TSA Input'!J3632="Yes",'TSA Input'!F3632,""))</f>
        <v/>
      </c>
      <c r="N3669" s="39" t="str">
        <f t="shared" si="115"/>
        <v/>
      </c>
      <c r="O3669" s="149" t="s">
        <v>11</v>
      </c>
      <c r="P3669" s="148" t="s">
        <v>11</v>
      </c>
      <c r="Q3669" s="1"/>
    </row>
    <row r="3670" spans="1:17" ht="15.75" hidden="1" customHeight="1">
      <c r="A3670" s="1" t="str">
        <f t="shared" si="1"/>
        <v/>
      </c>
      <c r="B3670" s="1"/>
      <c r="C3670" s="34" t="str">
        <f>IF('TSA Input'!J3633="","",IF('TSA Input'!J3633="Yes",'TSA Input'!B3633,"Ineligible"))</f>
        <v/>
      </c>
      <c r="D3670" s="246" t="str">
        <f>IF('TSA Input'!J3633="","",IF('TSA Input'!J3633="Yes",IF('TSA Input'!W3633="","",LEFT('TSA Input'!W3633,LEN('TSA Input'!W3633)-2)),""))</f>
        <v/>
      </c>
      <c r="E3670" s="246" t="str">
        <f>IF('TSA Input'!J3633="","",IF('TSA Input'!J3633="Yes",'TSA Input'!I3633,""))</f>
        <v/>
      </c>
      <c r="F3670" s="247" t="str">
        <f>IF('TSA Input'!J3633="","",IF('TSA Input'!J3633="Yes",'TSA Input'!C3633,""))</f>
        <v/>
      </c>
      <c r="G3670" s="36" t="str">
        <f>IF('TSA Input'!J3633="","",IF('TSA Input'!J3633="Yes",'TSA Input'!D3633,""))</f>
        <v/>
      </c>
      <c r="H3670" s="37" t="str">
        <f>IF('TSA Input'!K3633="","",IF('TSA Input'!J3633="Yes",'TSA Input'!G3633,""))</f>
        <v/>
      </c>
      <c r="I3670" s="37" t="str">
        <f>IF('TSA Input'!L3633="","",IF('TSA Input'!J3633="Yes",'TSA Input'!F3633,""))</f>
        <v/>
      </c>
      <c r="J3670" s="39" t="str">
        <f t="shared" si="114"/>
        <v/>
      </c>
      <c r="K3670" s="257" t="str">
        <f>IF('TSA Input'!J3633="","",IF('TSA Input'!J3633="Yes",'TSA Input'!D3633,""))</f>
        <v/>
      </c>
      <c r="L3670" s="258" t="str">
        <f>IF('TSA Input'!J3633="","",IF('TSA Input'!J3633="Yes",'TSA Input'!G3633,""))</f>
        <v/>
      </c>
      <c r="M3670" s="258" t="str">
        <f>IF('TSA Input'!J3633="","",IF('TSA Input'!J3633="Yes",'TSA Input'!F3633,""))</f>
        <v/>
      </c>
      <c r="N3670" s="39" t="str">
        <f t="shared" si="115"/>
        <v/>
      </c>
      <c r="O3670" s="149" t="s">
        <v>11</v>
      </c>
      <c r="P3670" s="148" t="s">
        <v>11</v>
      </c>
      <c r="Q3670" s="1"/>
    </row>
    <row r="3671" spans="1:17" ht="15.75" hidden="1" customHeight="1">
      <c r="A3671" s="1" t="str">
        <f t="shared" si="1"/>
        <v/>
      </c>
      <c r="B3671" s="1"/>
      <c r="C3671" s="34" t="str">
        <f>IF('TSA Input'!J3634="","",IF('TSA Input'!J3634="Yes",'TSA Input'!B3634,"Ineligible"))</f>
        <v/>
      </c>
      <c r="D3671" s="246" t="str">
        <f>IF('TSA Input'!J3634="","",IF('TSA Input'!J3634="Yes",IF('TSA Input'!W3634="","",LEFT('TSA Input'!W3634,LEN('TSA Input'!W3634)-2)),""))</f>
        <v/>
      </c>
      <c r="E3671" s="246" t="str">
        <f>IF('TSA Input'!J3634="","",IF('TSA Input'!J3634="Yes",'TSA Input'!I3634,""))</f>
        <v/>
      </c>
      <c r="F3671" s="247" t="str">
        <f>IF('TSA Input'!J3634="","",IF('TSA Input'!J3634="Yes",'TSA Input'!C3634,""))</f>
        <v/>
      </c>
      <c r="G3671" s="36" t="str">
        <f>IF('TSA Input'!J3634="","",IF('TSA Input'!J3634="Yes",'TSA Input'!D3634,""))</f>
        <v/>
      </c>
      <c r="H3671" s="37" t="str">
        <f>IF('TSA Input'!K3634="","",IF('TSA Input'!J3634="Yes",'TSA Input'!G3634,""))</f>
        <v/>
      </c>
      <c r="I3671" s="37" t="str">
        <f>IF('TSA Input'!L3634="","",IF('TSA Input'!J3634="Yes",'TSA Input'!F3634,""))</f>
        <v/>
      </c>
      <c r="J3671" s="39" t="str">
        <f t="shared" si="114"/>
        <v/>
      </c>
      <c r="K3671" s="257" t="str">
        <f>IF('TSA Input'!J3634="","",IF('TSA Input'!J3634="Yes",'TSA Input'!D3634,""))</f>
        <v/>
      </c>
      <c r="L3671" s="258" t="str">
        <f>IF('TSA Input'!J3634="","",IF('TSA Input'!J3634="Yes",'TSA Input'!G3634,""))</f>
        <v/>
      </c>
      <c r="M3671" s="258" t="str">
        <f>IF('TSA Input'!J3634="","",IF('TSA Input'!J3634="Yes",'TSA Input'!F3634,""))</f>
        <v/>
      </c>
      <c r="N3671" s="39" t="str">
        <f t="shared" si="115"/>
        <v/>
      </c>
      <c r="O3671" s="149" t="s">
        <v>11</v>
      </c>
      <c r="P3671" s="148" t="s">
        <v>11</v>
      </c>
      <c r="Q3671" s="1"/>
    </row>
    <row r="3672" spans="1:17" ht="15.75" hidden="1" customHeight="1">
      <c r="A3672" s="1" t="str">
        <f t="shared" si="1"/>
        <v/>
      </c>
      <c r="B3672" s="1"/>
      <c r="C3672" s="34" t="str">
        <f>IF('TSA Input'!J3635="","",IF('TSA Input'!J3635="Yes",'TSA Input'!B3635,"Ineligible"))</f>
        <v/>
      </c>
      <c r="D3672" s="246" t="str">
        <f>IF('TSA Input'!J3635="","",IF('TSA Input'!J3635="Yes",IF('TSA Input'!W3635="","",LEFT('TSA Input'!W3635,LEN('TSA Input'!W3635)-2)),""))</f>
        <v/>
      </c>
      <c r="E3672" s="246" t="str">
        <f>IF('TSA Input'!J3635="","",IF('TSA Input'!J3635="Yes",'TSA Input'!I3635,""))</f>
        <v/>
      </c>
      <c r="F3672" s="247" t="str">
        <f>IF('TSA Input'!J3635="","",IF('TSA Input'!J3635="Yes",'TSA Input'!C3635,""))</f>
        <v/>
      </c>
      <c r="G3672" s="36" t="str">
        <f>IF('TSA Input'!J3635="","",IF('TSA Input'!J3635="Yes",'TSA Input'!D3635,""))</f>
        <v/>
      </c>
      <c r="H3672" s="37" t="str">
        <f>IF('TSA Input'!K3635="","",IF('TSA Input'!J3635="Yes",'TSA Input'!G3635,""))</f>
        <v/>
      </c>
      <c r="I3672" s="37" t="str">
        <f>IF('TSA Input'!L3635="","",IF('TSA Input'!J3635="Yes",'TSA Input'!F3635,""))</f>
        <v/>
      </c>
      <c r="J3672" s="39" t="str">
        <f t="shared" si="114"/>
        <v/>
      </c>
      <c r="K3672" s="257" t="str">
        <f>IF('TSA Input'!J3635="","",IF('TSA Input'!J3635="Yes",'TSA Input'!D3635,""))</f>
        <v/>
      </c>
      <c r="L3672" s="258" t="str">
        <f>IF('TSA Input'!J3635="","",IF('TSA Input'!J3635="Yes",'TSA Input'!G3635,""))</f>
        <v/>
      </c>
      <c r="M3672" s="258" t="str">
        <f>IF('TSA Input'!J3635="","",IF('TSA Input'!J3635="Yes",'TSA Input'!F3635,""))</f>
        <v/>
      </c>
      <c r="N3672" s="39" t="str">
        <f t="shared" si="115"/>
        <v/>
      </c>
      <c r="O3672" s="149" t="s">
        <v>11</v>
      </c>
      <c r="P3672" s="148" t="s">
        <v>11</v>
      </c>
      <c r="Q3672" s="1"/>
    </row>
    <row r="3673" spans="1:17" ht="15.75" hidden="1" customHeight="1">
      <c r="A3673" s="1" t="str">
        <f t="shared" si="1"/>
        <v/>
      </c>
      <c r="B3673" s="1"/>
      <c r="C3673" s="34" t="str">
        <f>IF('TSA Input'!J3636="","",IF('TSA Input'!J3636="Yes",'TSA Input'!B3636,"Ineligible"))</f>
        <v/>
      </c>
      <c r="D3673" s="246" t="str">
        <f>IF('TSA Input'!J3636="","",IF('TSA Input'!J3636="Yes",IF('TSA Input'!W3636="","",LEFT('TSA Input'!W3636,LEN('TSA Input'!W3636)-2)),""))</f>
        <v/>
      </c>
      <c r="E3673" s="246" t="str">
        <f>IF('TSA Input'!J3636="","",IF('TSA Input'!J3636="Yes",'TSA Input'!I3636,""))</f>
        <v/>
      </c>
      <c r="F3673" s="247" t="str">
        <f>IF('TSA Input'!J3636="","",IF('TSA Input'!J3636="Yes",'TSA Input'!C3636,""))</f>
        <v/>
      </c>
      <c r="G3673" s="36" t="str">
        <f>IF('TSA Input'!J3636="","",IF('TSA Input'!J3636="Yes",'TSA Input'!D3636,""))</f>
        <v/>
      </c>
      <c r="H3673" s="37" t="str">
        <f>IF('TSA Input'!K3636="","",IF('TSA Input'!J3636="Yes",'TSA Input'!G3636,""))</f>
        <v/>
      </c>
      <c r="I3673" s="37" t="str">
        <f>IF('TSA Input'!L3636="","",IF('TSA Input'!J3636="Yes",'TSA Input'!F3636,""))</f>
        <v/>
      </c>
      <c r="J3673" s="39" t="str">
        <f t="shared" si="114"/>
        <v/>
      </c>
      <c r="K3673" s="257" t="str">
        <f>IF('TSA Input'!J3636="","",IF('TSA Input'!J3636="Yes",'TSA Input'!D3636,""))</f>
        <v/>
      </c>
      <c r="L3673" s="258" t="str">
        <f>IF('TSA Input'!J3636="","",IF('TSA Input'!J3636="Yes",'TSA Input'!G3636,""))</f>
        <v/>
      </c>
      <c r="M3673" s="258" t="str">
        <f>IF('TSA Input'!J3636="","",IF('TSA Input'!J3636="Yes",'TSA Input'!F3636,""))</f>
        <v/>
      </c>
      <c r="N3673" s="39" t="str">
        <f t="shared" si="115"/>
        <v/>
      </c>
      <c r="O3673" s="149" t="s">
        <v>11</v>
      </c>
      <c r="P3673" s="148" t="s">
        <v>11</v>
      </c>
      <c r="Q3673" s="1"/>
    </row>
    <row r="3674" spans="1:17" ht="15.75" hidden="1" customHeight="1">
      <c r="A3674" s="1" t="str">
        <f t="shared" si="1"/>
        <v/>
      </c>
      <c r="B3674" s="1"/>
      <c r="C3674" s="34" t="str">
        <f>IF('TSA Input'!J3637="","",IF('TSA Input'!J3637="Yes",'TSA Input'!B3637,"Ineligible"))</f>
        <v/>
      </c>
      <c r="D3674" s="246" t="str">
        <f>IF('TSA Input'!J3637="","",IF('TSA Input'!J3637="Yes",IF('TSA Input'!W3637="","",LEFT('TSA Input'!W3637,LEN('TSA Input'!W3637)-2)),""))</f>
        <v/>
      </c>
      <c r="E3674" s="246" t="str">
        <f>IF('TSA Input'!J3637="","",IF('TSA Input'!J3637="Yes",'TSA Input'!I3637,""))</f>
        <v/>
      </c>
      <c r="F3674" s="247" t="str">
        <f>IF('TSA Input'!J3637="","",IF('TSA Input'!J3637="Yes",'TSA Input'!C3637,""))</f>
        <v/>
      </c>
      <c r="G3674" s="36" t="str">
        <f>IF('TSA Input'!J3637="","",IF('TSA Input'!J3637="Yes",'TSA Input'!D3637,""))</f>
        <v/>
      </c>
      <c r="H3674" s="37" t="str">
        <f>IF('TSA Input'!K3637="","",IF('TSA Input'!J3637="Yes",'TSA Input'!G3637,""))</f>
        <v/>
      </c>
      <c r="I3674" s="37" t="str">
        <f>IF('TSA Input'!L3637="","",IF('TSA Input'!J3637="Yes",'TSA Input'!F3637,""))</f>
        <v/>
      </c>
      <c r="J3674" s="39" t="str">
        <f t="shared" si="114"/>
        <v/>
      </c>
      <c r="K3674" s="257" t="str">
        <f>IF('TSA Input'!J3637="","",IF('TSA Input'!J3637="Yes",'TSA Input'!D3637,""))</f>
        <v/>
      </c>
      <c r="L3674" s="258" t="str">
        <f>IF('TSA Input'!J3637="","",IF('TSA Input'!J3637="Yes",'TSA Input'!G3637,""))</f>
        <v/>
      </c>
      <c r="M3674" s="258" t="str">
        <f>IF('TSA Input'!J3637="","",IF('TSA Input'!J3637="Yes",'TSA Input'!F3637,""))</f>
        <v/>
      </c>
      <c r="N3674" s="39" t="str">
        <f t="shared" si="115"/>
        <v/>
      </c>
      <c r="O3674" s="149" t="s">
        <v>11</v>
      </c>
      <c r="P3674" s="148" t="s">
        <v>11</v>
      </c>
      <c r="Q3674" s="1"/>
    </row>
    <row r="3675" spans="1:17" ht="15.75" hidden="1" customHeight="1">
      <c r="A3675" s="1" t="str">
        <f t="shared" si="1"/>
        <v/>
      </c>
      <c r="B3675" s="1"/>
      <c r="C3675" s="34" t="str">
        <f>IF('TSA Input'!J3638="","",IF('TSA Input'!J3638="Yes",'TSA Input'!B3638,"Ineligible"))</f>
        <v/>
      </c>
      <c r="D3675" s="246" t="str">
        <f>IF('TSA Input'!J3638="","",IF('TSA Input'!J3638="Yes",IF('TSA Input'!W3638="","",LEFT('TSA Input'!W3638,LEN('TSA Input'!W3638)-2)),""))</f>
        <v/>
      </c>
      <c r="E3675" s="246" t="str">
        <f>IF('TSA Input'!J3638="","",IF('TSA Input'!J3638="Yes",'TSA Input'!I3638,""))</f>
        <v/>
      </c>
      <c r="F3675" s="247" t="str">
        <f>IF('TSA Input'!J3638="","",IF('TSA Input'!J3638="Yes",'TSA Input'!C3638,""))</f>
        <v/>
      </c>
      <c r="G3675" s="36" t="str">
        <f>IF('TSA Input'!J3638="","",IF('TSA Input'!J3638="Yes",'TSA Input'!D3638,""))</f>
        <v/>
      </c>
      <c r="H3675" s="37" t="str">
        <f>IF('TSA Input'!K3638="","",IF('TSA Input'!J3638="Yes",'TSA Input'!G3638,""))</f>
        <v/>
      </c>
      <c r="I3675" s="37" t="str">
        <f>IF('TSA Input'!L3638="","",IF('TSA Input'!J3638="Yes",'TSA Input'!F3638,""))</f>
        <v/>
      </c>
      <c r="J3675" s="39" t="str">
        <f t="shared" si="114"/>
        <v/>
      </c>
      <c r="K3675" s="257" t="str">
        <f>IF('TSA Input'!J3638="","",IF('TSA Input'!J3638="Yes",'TSA Input'!D3638,""))</f>
        <v/>
      </c>
      <c r="L3675" s="258" t="str">
        <f>IF('TSA Input'!J3638="","",IF('TSA Input'!J3638="Yes",'TSA Input'!G3638,""))</f>
        <v/>
      </c>
      <c r="M3675" s="258" t="str">
        <f>IF('TSA Input'!J3638="","",IF('TSA Input'!J3638="Yes",'TSA Input'!F3638,""))</f>
        <v/>
      </c>
      <c r="N3675" s="39" t="str">
        <f t="shared" si="115"/>
        <v/>
      </c>
      <c r="O3675" s="149" t="s">
        <v>11</v>
      </c>
      <c r="P3675" s="148" t="s">
        <v>11</v>
      </c>
      <c r="Q3675" s="1"/>
    </row>
    <row r="3676" spans="1:17" ht="15.75" hidden="1" customHeight="1">
      <c r="A3676" s="1" t="str">
        <f t="shared" si="1"/>
        <v/>
      </c>
      <c r="B3676" s="1"/>
      <c r="C3676" s="34" t="str">
        <f>IF('TSA Input'!J3639="","",IF('TSA Input'!J3639="Yes",'TSA Input'!B3639,"Ineligible"))</f>
        <v/>
      </c>
      <c r="D3676" s="246" t="str">
        <f>IF('TSA Input'!J3639="","",IF('TSA Input'!J3639="Yes",IF('TSA Input'!W3639="","",LEFT('TSA Input'!W3639,LEN('TSA Input'!W3639)-2)),""))</f>
        <v/>
      </c>
      <c r="E3676" s="246" t="str">
        <f>IF('TSA Input'!J3639="","",IF('TSA Input'!J3639="Yes",'TSA Input'!I3639,""))</f>
        <v/>
      </c>
      <c r="F3676" s="247" t="str">
        <f>IF('TSA Input'!J3639="","",IF('TSA Input'!J3639="Yes",'TSA Input'!C3639,""))</f>
        <v/>
      </c>
      <c r="G3676" s="36" t="str">
        <f>IF('TSA Input'!J3639="","",IF('TSA Input'!J3639="Yes",'TSA Input'!D3639,""))</f>
        <v/>
      </c>
      <c r="H3676" s="37" t="str">
        <f>IF('TSA Input'!K3639="","",IF('TSA Input'!J3639="Yes",'TSA Input'!G3639,""))</f>
        <v/>
      </c>
      <c r="I3676" s="37" t="str">
        <f>IF('TSA Input'!L3639="","",IF('TSA Input'!J3639="Yes",'TSA Input'!F3639,""))</f>
        <v/>
      </c>
      <c r="J3676" s="39" t="str">
        <f t="shared" si="114"/>
        <v/>
      </c>
      <c r="K3676" s="257" t="str">
        <f>IF('TSA Input'!J3639="","",IF('TSA Input'!J3639="Yes",'TSA Input'!D3639,""))</f>
        <v/>
      </c>
      <c r="L3676" s="258" t="str">
        <f>IF('TSA Input'!J3639="","",IF('TSA Input'!J3639="Yes",'TSA Input'!G3639,""))</f>
        <v/>
      </c>
      <c r="M3676" s="258" t="str">
        <f>IF('TSA Input'!J3639="","",IF('TSA Input'!J3639="Yes",'TSA Input'!F3639,""))</f>
        <v/>
      </c>
      <c r="N3676" s="39" t="str">
        <f t="shared" si="115"/>
        <v/>
      </c>
      <c r="O3676" s="149" t="s">
        <v>11</v>
      </c>
      <c r="P3676" s="148" t="s">
        <v>11</v>
      </c>
      <c r="Q3676" s="1"/>
    </row>
    <row r="3677" spans="1:17" ht="15.75" hidden="1" customHeight="1">
      <c r="A3677" s="1" t="str">
        <f t="shared" si="1"/>
        <v/>
      </c>
      <c r="B3677" s="1"/>
      <c r="C3677" s="34" t="str">
        <f>IF('TSA Input'!J3640="","",IF('TSA Input'!J3640="Yes",'TSA Input'!B3640,"Ineligible"))</f>
        <v/>
      </c>
      <c r="D3677" s="246" t="str">
        <f>IF('TSA Input'!J3640="","",IF('TSA Input'!J3640="Yes",IF('TSA Input'!W3640="","",LEFT('TSA Input'!W3640,LEN('TSA Input'!W3640)-2)),""))</f>
        <v/>
      </c>
      <c r="E3677" s="246" t="str">
        <f>IF('TSA Input'!J3640="","",IF('TSA Input'!J3640="Yes",'TSA Input'!I3640,""))</f>
        <v/>
      </c>
      <c r="F3677" s="247" t="str">
        <f>IF('TSA Input'!J3640="","",IF('TSA Input'!J3640="Yes",'TSA Input'!C3640,""))</f>
        <v/>
      </c>
      <c r="G3677" s="36" t="str">
        <f>IF('TSA Input'!J3640="","",IF('TSA Input'!J3640="Yes",'TSA Input'!D3640,""))</f>
        <v/>
      </c>
      <c r="H3677" s="37" t="str">
        <f>IF('TSA Input'!K3640="","",IF('TSA Input'!J3640="Yes",'TSA Input'!G3640,""))</f>
        <v/>
      </c>
      <c r="I3677" s="37" t="str">
        <f>IF('TSA Input'!L3640="","",IF('TSA Input'!J3640="Yes",'TSA Input'!F3640,""))</f>
        <v/>
      </c>
      <c r="J3677" s="39" t="str">
        <f t="shared" si="114"/>
        <v/>
      </c>
      <c r="K3677" s="257" t="str">
        <f>IF('TSA Input'!J3640="","",IF('TSA Input'!J3640="Yes",'TSA Input'!D3640,""))</f>
        <v/>
      </c>
      <c r="L3677" s="258" t="str">
        <f>IF('TSA Input'!J3640="","",IF('TSA Input'!J3640="Yes",'TSA Input'!G3640,""))</f>
        <v/>
      </c>
      <c r="M3677" s="258" t="str">
        <f>IF('TSA Input'!J3640="","",IF('TSA Input'!J3640="Yes",'TSA Input'!F3640,""))</f>
        <v/>
      </c>
      <c r="N3677" s="39" t="str">
        <f t="shared" si="115"/>
        <v/>
      </c>
      <c r="O3677" s="149" t="s">
        <v>11</v>
      </c>
      <c r="P3677" s="148" t="s">
        <v>11</v>
      </c>
      <c r="Q3677" s="1"/>
    </row>
    <row r="3678" spans="1:17" ht="15.75" hidden="1" customHeight="1">
      <c r="A3678" s="1" t="str">
        <f t="shared" si="1"/>
        <v/>
      </c>
      <c r="B3678" s="1"/>
      <c r="C3678" s="34" t="str">
        <f>IF('TSA Input'!J3641="","",IF('TSA Input'!J3641="Yes",'TSA Input'!B3641,"Ineligible"))</f>
        <v/>
      </c>
      <c r="D3678" s="246" t="str">
        <f>IF('TSA Input'!J3641="","",IF('TSA Input'!J3641="Yes",IF('TSA Input'!W3641="","",LEFT('TSA Input'!W3641,LEN('TSA Input'!W3641)-2)),""))</f>
        <v/>
      </c>
      <c r="E3678" s="246" t="str">
        <f>IF('TSA Input'!J3641="","",IF('TSA Input'!J3641="Yes",'TSA Input'!I3641,""))</f>
        <v/>
      </c>
      <c r="F3678" s="247" t="str">
        <f>IF('TSA Input'!J3641="","",IF('TSA Input'!J3641="Yes",'TSA Input'!C3641,""))</f>
        <v/>
      </c>
      <c r="G3678" s="36" t="str">
        <f>IF('TSA Input'!J3641="","",IF('TSA Input'!J3641="Yes",'TSA Input'!D3641,""))</f>
        <v/>
      </c>
      <c r="H3678" s="37" t="str">
        <f>IF('TSA Input'!K3641="","",IF('TSA Input'!J3641="Yes",'TSA Input'!G3641,""))</f>
        <v/>
      </c>
      <c r="I3678" s="37" t="str">
        <f>IF('TSA Input'!L3641="","",IF('TSA Input'!J3641="Yes",'TSA Input'!F3641,""))</f>
        <v/>
      </c>
      <c r="J3678" s="39" t="str">
        <f t="shared" si="114"/>
        <v/>
      </c>
      <c r="K3678" s="257" t="str">
        <f>IF('TSA Input'!J3641="","",IF('TSA Input'!J3641="Yes",'TSA Input'!D3641,""))</f>
        <v/>
      </c>
      <c r="L3678" s="258" t="str">
        <f>IF('TSA Input'!J3641="","",IF('TSA Input'!J3641="Yes",'TSA Input'!G3641,""))</f>
        <v/>
      </c>
      <c r="M3678" s="258" t="str">
        <f>IF('TSA Input'!J3641="","",IF('TSA Input'!J3641="Yes",'TSA Input'!F3641,""))</f>
        <v/>
      </c>
      <c r="N3678" s="39" t="str">
        <f t="shared" si="115"/>
        <v/>
      </c>
      <c r="O3678" s="149" t="s">
        <v>11</v>
      </c>
      <c r="P3678" s="148" t="s">
        <v>11</v>
      </c>
      <c r="Q3678" s="1"/>
    </row>
    <row r="3679" spans="1:17" ht="15.75" hidden="1" customHeight="1">
      <c r="A3679" s="1" t="str">
        <f t="shared" si="1"/>
        <v/>
      </c>
      <c r="B3679" s="1"/>
      <c r="C3679" s="34" t="str">
        <f>IF('TSA Input'!J3642="","",IF('TSA Input'!J3642="Yes",'TSA Input'!B3642,"Ineligible"))</f>
        <v/>
      </c>
      <c r="D3679" s="246" t="str">
        <f>IF('TSA Input'!J3642="","",IF('TSA Input'!J3642="Yes",IF('TSA Input'!W3642="","",LEFT('TSA Input'!W3642,LEN('TSA Input'!W3642)-2)),""))</f>
        <v/>
      </c>
      <c r="E3679" s="246" t="str">
        <f>IF('TSA Input'!J3642="","",IF('TSA Input'!J3642="Yes",'TSA Input'!I3642,""))</f>
        <v/>
      </c>
      <c r="F3679" s="247" t="str">
        <f>IF('TSA Input'!J3642="","",IF('TSA Input'!J3642="Yes",'TSA Input'!C3642,""))</f>
        <v/>
      </c>
      <c r="G3679" s="36" t="str">
        <f>IF('TSA Input'!J3642="","",IF('TSA Input'!J3642="Yes",'TSA Input'!D3642,""))</f>
        <v/>
      </c>
      <c r="H3679" s="37" t="str">
        <f>IF('TSA Input'!K3642="","",IF('TSA Input'!J3642="Yes",'TSA Input'!G3642,""))</f>
        <v/>
      </c>
      <c r="I3679" s="37" t="str">
        <f>IF('TSA Input'!L3642="","",IF('TSA Input'!J3642="Yes",'TSA Input'!F3642,""))</f>
        <v/>
      </c>
      <c r="J3679" s="39" t="str">
        <f t="shared" si="114"/>
        <v/>
      </c>
      <c r="K3679" s="257" t="str">
        <f>IF('TSA Input'!J3642="","",IF('TSA Input'!J3642="Yes",'TSA Input'!D3642,""))</f>
        <v/>
      </c>
      <c r="L3679" s="258" t="str">
        <f>IF('TSA Input'!J3642="","",IF('TSA Input'!J3642="Yes",'TSA Input'!G3642,""))</f>
        <v/>
      </c>
      <c r="M3679" s="258" t="str">
        <f>IF('TSA Input'!J3642="","",IF('TSA Input'!J3642="Yes",'TSA Input'!F3642,""))</f>
        <v/>
      </c>
      <c r="N3679" s="39" t="str">
        <f t="shared" si="115"/>
        <v/>
      </c>
      <c r="O3679" s="149" t="s">
        <v>11</v>
      </c>
      <c r="P3679" s="148" t="s">
        <v>11</v>
      </c>
      <c r="Q3679" s="1"/>
    </row>
    <row r="3680" spans="1:17" ht="15.75" hidden="1" customHeight="1">
      <c r="A3680" s="1" t="str">
        <f t="shared" si="1"/>
        <v/>
      </c>
      <c r="B3680" s="1"/>
      <c r="C3680" s="34" t="str">
        <f>IF('TSA Input'!J3643="","",IF('TSA Input'!J3643="Yes",'TSA Input'!B3643,"Ineligible"))</f>
        <v/>
      </c>
      <c r="D3680" s="246" t="str">
        <f>IF('TSA Input'!J3643="","",IF('TSA Input'!J3643="Yes",IF('TSA Input'!W3643="","",LEFT('TSA Input'!W3643,LEN('TSA Input'!W3643)-2)),""))</f>
        <v/>
      </c>
      <c r="E3680" s="246" t="str">
        <f>IF('TSA Input'!J3643="","",IF('TSA Input'!J3643="Yes",'TSA Input'!I3643,""))</f>
        <v/>
      </c>
      <c r="F3680" s="247" t="str">
        <f>IF('TSA Input'!J3643="","",IF('TSA Input'!J3643="Yes",'TSA Input'!C3643,""))</f>
        <v/>
      </c>
      <c r="G3680" s="36" t="str">
        <f>IF('TSA Input'!J3643="","",IF('TSA Input'!J3643="Yes",'TSA Input'!D3643,""))</f>
        <v/>
      </c>
      <c r="H3680" s="37" t="str">
        <f>IF('TSA Input'!K3643="","",IF('TSA Input'!J3643="Yes",'TSA Input'!G3643,""))</f>
        <v/>
      </c>
      <c r="I3680" s="37" t="str">
        <f>IF('TSA Input'!L3643="","",IF('TSA Input'!J3643="Yes",'TSA Input'!F3643,""))</f>
        <v/>
      </c>
      <c r="J3680" s="39" t="str">
        <f t="shared" si="114"/>
        <v/>
      </c>
      <c r="K3680" s="257" t="str">
        <f>IF('TSA Input'!J3643="","",IF('TSA Input'!J3643="Yes",'TSA Input'!D3643,""))</f>
        <v/>
      </c>
      <c r="L3680" s="258" t="str">
        <f>IF('TSA Input'!J3643="","",IF('TSA Input'!J3643="Yes",'TSA Input'!G3643,""))</f>
        <v/>
      </c>
      <c r="M3680" s="258" t="str">
        <f>IF('TSA Input'!J3643="","",IF('TSA Input'!J3643="Yes",'TSA Input'!F3643,""))</f>
        <v/>
      </c>
      <c r="N3680" s="39" t="str">
        <f t="shared" si="115"/>
        <v/>
      </c>
      <c r="O3680" s="149" t="s">
        <v>11</v>
      </c>
      <c r="P3680" s="148" t="s">
        <v>11</v>
      </c>
      <c r="Q3680" s="1"/>
    </row>
    <row r="3681" spans="1:17" ht="15.75" hidden="1" customHeight="1">
      <c r="A3681" s="1" t="str">
        <f t="shared" si="1"/>
        <v/>
      </c>
      <c r="B3681" s="1"/>
      <c r="C3681" s="34" t="str">
        <f>IF('TSA Input'!J3644="","",IF('TSA Input'!J3644="Yes",'TSA Input'!B3644,"Ineligible"))</f>
        <v/>
      </c>
      <c r="D3681" s="246" t="str">
        <f>IF('TSA Input'!J3644="","",IF('TSA Input'!J3644="Yes",IF('TSA Input'!W3644="","",LEFT('TSA Input'!W3644,LEN('TSA Input'!W3644)-2)),""))</f>
        <v/>
      </c>
      <c r="E3681" s="246" t="str">
        <f>IF('TSA Input'!J3644="","",IF('TSA Input'!J3644="Yes",'TSA Input'!I3644,""))</f>
        <v/>
      </c>
      <c r="F3681" s="247" t="str">
        <f>IF('TSA Input'!J3644="","",IF('TSA Input'!J3644="Yes",'TSA Input'!C3644,""))</f>
        <v/>
      </c>
      <c r="G3681" s="36" t="str">
        <f>IF('TSA Input'!J3644="","",IF('TSA Input'!J3644="Yes",'TSA Input'!D3644,""))</f>
        <v/>
      </c>
      <c r="H3681" s="37" t="str">
        <f>IF('TSA Input'!K3644="","",IF('TSA Input'!J3644="Yes",'TSA Input'!G3644,""))</f>
        <v/>
      </c>
      <c r="I3681" s="37" t="str">
        <f>IF('TSA Input'!L3644="","",IF('TSA Input'!J3644="Yes",'TSA Input'!F3644,""))</f>
        <v/>
      </c>
      <c r="J3681" s="39" t="str">
        <f t="shared" si="114"/>
        <v/>
      </c>
      <c r="K3681" s="257" t="str">
        <f>IF('TSA Input'!J3644="","",IF('TSA Input'!J3644="Yes",'TSA Input'!D3644,""))</f>
        <v/>
      </c>
      <c r="L3681" s="258" t="str">
        <f>IF('TSA Input'!J3644="","",IF('TSA Input'!J3644="Yes",'TSA Input'!G3644,""))</f>
        <v/>
      </c>
      <c r="M3681" s="258" t="str">
        <f>IF('TSA Input'!J3644="","",IF('TSA Input'!J3644="Yes",'TSA Input'!F3644,""))</f>
        <v/>
      </c>
      <c r="N3681" s="39" t="str">
        <f t="shared" si="115"/>
        <v/>
      </c>
      <c r="O3681" s="149" t="s">
        <v>11</v>
      </c>
      <c r="P3681" s="148" t="s">
        <v>11</v>
      </c>
      <c r="Q3681" s="1"/>
    </row>
    <row r="3682" spans="1:17" ht="15.75" hidden="1" customHeight="1">
      <c r="A3682" s="1" t="str">
        <f t="shared" si="1"/>
        <v/>
      </c>
      <c r="B3682" s="1"/>
      <c r="C3682" s="34" t="str">
        <f>IF('TSA Input'!J3645="","",IF('TSA Input'!J3645="Yes",'TSA Input'!B3645,"Ineligible"))</f>
        <v/>
      </c>
      <c r="D3682" s="246" t="str">
        <f>IF('TSA Input'!J3645="","",IF('TSA Input'!J3645="Yes",IF('TSA Input'!W3645="","",LEFT('TSA Input'!W3645,LEN('TSA Input'!W3645)-2)),""))</f>
        <v/>
      </c>
      <c r="E3682" s="246" t="str">
        <f>IF('TSA Input'!J3645="","",IF('TSA Input'!J3645="Yes",'TSA Input'!I3645,""))</f>
        <v/>
      </c>
      <c r="F3682" s="247" t="str">
        <f>IF('TSA Input'!J3645="","",IF('TSA Input'!J3645="Yes",'TSA Input'!C3645,""))</f>
        <v/>
      </c>
      <c r="G3682" s="36" t="str">
        <f>IF('TSA Input'!J3645="","",IF('TSA Input'!J3645="Yes",'TSA Input'!D3645,""))</f>
        <v/>
      </c>
      <c r="H3682" s="37" t="str">
        <f>IF('TSA Input'!K3645="","",IF('TSA Input'!J3645="Yes",'TSA Input'!G3645,""))</f>
        <v/>
      </c>
      <c r="I3682" s="37" t="str">
        <f>IF('TSA Input'!L3645="","",IF('TSA Input'!J3645="Yes",'TSA Input'!F3645,""))</f>
        <v/>
      </c>
      <c r="J3682" s="39" t="str">
        <f t="shared" si="114"/>
        <v/>
      </c>
      <c r="K3682" s="257" t="str">
        <f>IF('TSA Input'!J3645="","",IF('TSA Input'!J3645="Yes",'TSA Input'!D3645,""))</f>
        <v/>
      </c>
      <c r="L3682" s="258" t="str">
        <f>IF('TSA Input'!J3645="","",IF('TSA Input'!J3645="Yes",'TSA Input'!G3645,""))</f>
        <v/>
      </c>
      <c r="M3682" s="258" t="str">
        <f>IF('TSA Input'!J3645="","",IF('TSA Input'!J3645="Yes",'TSA Input'!F3645,""))</f>
        <v/>
      </c>
      <c r="N3682" s="39" t="str">
        <f t="shared" si="115"/>
        <v/>
      </c>
      <c r="O3682" s="149" t="s">
        <v>11</v>
      </c>
      <c r="P3682" s="148" t="s">
        <v>11</v>
      </c>
      <c r="Q3682" s="1"/>
    </row>
    <row r="3683" spans="1:17" ht="15.75" hidden="1" customHeight="1">
      <c r="A3683" s="1" t="str">
        <f t="shared" si="1"/>
        <v/>
      </c>
      <c r="B3683" s="1"/>
      <c r="C3683" s="34" t="str">
        <f>IF('TSA Input'!J3646="","",IF('TSA Input'!J3646="Yes",'TSA Input'!B3646,"Ineligible"))</f>
        <v/>
      </c>
      <c r="D3683" s="246" t="str">
        <f>IF('TSA Input'!J3646="","",IF('TSA Input'!J3646="Yes",IF('TSA Input'!W3646="","",LEFT('TSA Input'!W3646,LEN('TSA Input'!W3646)-2)),""))</f>
        <v/>
      </c>
      <c r="E3683" s="246" t="str">
        <f>IF('TSA Input'!J3646="","",IF('TSA Input'!J3646="Yes",'TSA Input'!I3646,""))</f>
        <v/>
      </c>
      <c r="F3683" s="247" t="str">
        <f>IF('TSA Input'!J3646="","",IF('TSA Input'!J3646="Yes",'TSA Input'!C3646,""))</f>
        <v/>
      </c>
      <c r="G3683" s="36" t="str">
        <f>IF('TSA Input'!J3646="","",IF('TSA Input'!J3646="Yes",'TSA Input'!D3646,""))</f>
        <v/>
      </c>
      <c r="H3683" s="37" t="str">
        <f>IF('TSA Input'!K3646="","",IF('TSA Input'!J3646="Yes",'TSA Input'!G3646,""))</f>
        <v/>
      </c>
      <c r="I3683" s="37" t="str">
        <f>IF('TSA Input'!L3646="","",IF('TSA Input'!J3646="Yes",'TSA Input'!F3646,""))</f>
        <v/>
      </c>
      <c r="J3683" s="39" t="str">
        <f t="shared" si="114"/>
        <v/>
      </c>
      <c r="K3683" s="257" t="str">
        <f>IF('TSA Input'!J3646="","",IF('TSA Input'!J3646="Yes",'TSA Input'!D3646,""))</f>
        <v/>
      </c>
      <c r="L3683" s="258" t="str">
        <f>IF('TSA Input'!J3646="","",IF('TSA Input'!J3646="Yes",'TSA Input'!G3646,""))</f>
        <v/>
      </c>
      <c r="M3683" s="258" t="str">
        <f>IF('TSA Input'!J3646="","",IF('TSA Input'!J3646="Yes",'TSA Input'!F3646,""))</f>
        <v/>
      </c>
      <c r="N3683" s="39" t="str">
        <f t="shared" si="115"/>
        <v/>
      </c>
      <c r="O3683" s="149" t="s">
        <v>11</v>
      </c>
      <c r="P3683" s="148" t="s">
        <v>11</v>
      </c>
      <c r="Q3683" s="1"/>
    </row>
    <row r="3684" spans="1:17" ht="15.75" hidden="1" customHeight="1">
      <c r="A3684" s="1" t="str">
        <f t="shared" si="1"/>
        <v/>
      </c>
      <c r="B3684" s="1"/>
      <c r="C3684" s="34" t="str">
        <f>IF('TSA Input'!J3647="","",IF('TSA Input'!J3647="Yes",'TSA Input'!B3647,"Ineligible"))</f>
        <v/>
      </c>
      <c r="D3684" s="246" t="str">
        <f>IF('TSA Input'!J3647="","",IF('TSA Input'!J3647="Yes",IF('TSA Input'!W3647="","",LEFT('TSA Input'!W3647,LEN('TSA Input'!W3647)-2)),""))</f>
        <v/>
      </c>
      <c r="E3684" s="246" t="str">
        <f>IF('TSA Input'!J3647="","",IF('TSA Input'!J3647="Yes",'TSA Input'!I3647,""))</f>
        <v/>
      </c>
      <c r="F3684" s="247" t="str">
        <f>IF('TSA Input'!J3647="","",IF('TSA Input'!J3647="Yes",'TSA Input'!C3647,""))</f>
        <v/>
      </c>
      <c r="G3684" s="36" t="str">
        <f>IF('TSA Input'!J3647="","",IF('TSA Input'!J3647="Yes",'TSA Input'!D3647,""))</f>
        <v/>
      </c>
      <c r="H3684" s="37" t="str">
        <f>IF('TSA Input'!K3647="","",IF('TSA Input'!J3647="Yes",'TSA Input'!G3647,""))</f>
        <v/>
      </c>
      <c r="I3684" s="37" t="str">
        <f>IF('TSA Input'!L3647="","",IF('TSA Input'!J3647="Yes",'TSA Input'!F3647,""))</f>
        <v/>
      </c>
      <c r="J3684" s="39" t="str">
        <f t="shared" si="114"/>
        <v/>
      </c>
      <c r="K3684" s="257" t="str">
        <f>IF('TSA Input'!J3647="","",IF('TSA Input'!J3647="Yes",'TSA Input'!D3647,""))</f>
        <v/>
      </c>
      <c r="L3684" s="258" t="str">
        <f>IF('TSA Input'!J3647="","",IF('TSA Input'!J3647="Yes",'TSA Input'!G3647,""))</f>
        <v/>
      </c>
      <c r="M3684" s="258" t="str">
        <f>IF('TSA Input'!J3647="","",IF('TSA Input'!J3647="Yes",'TSA Input'!F3647,""))</f>
        <v/>
      </c>
      <c r="N3684" s="39" t="str">
        <f t="shared" si="115"/>
        <v/>
      </c>
      <c r="O3684" s="149" t="s">
        <v>11</v>
      </c>
      <c r="P3684" s="148" t="s">
        <v>11</v>
      </c>
      <c r="Q3684" s="1"/>
    </row>
    <row r="3685" spans="1:17" ht="15.75" hidden="1" customHeight="1">
      <c r="A3685" s="1" t="str">
        <f t="shared" si="1"/>
        <v/>
      </c>
      <c r="B3685" s="1"/>
      <c r="C3685" s="34" t="str">
        <f>IF('TSA Input'!J3648="","",IF('TSA Input'!J3648="Yes",'TSA Input'!B3648,"Ineligible"))</f>
        <v/>
      </c>
      <c r="D3685" s="246" t="str">
        <f>IF('TSA Input'!J3648="","",IF('TSA Input'!J3648="Yes",IF('TSA Input'!W3648="","",LEFT('TSA Input'!W3648,LEN('TSA Input'!W3648)-2)),""))</f>
        <v/>
      </c>
      <c r="E3685" s="246" t="str">
        <f>IF('TSA Input'!J3648="","",IF('TSA Input'!J3648="Yes",'TSA Input'!I3648,""))</f>
        <v/>
      </c>
      <c r="F3685" s="247" t="str">
        <f>IF('TSA Input'!J3648="","",IF('TSA Input'!J3648="Yes",'TSA Input'!C3648,""))</f>
        <v/>
      </c>
      <c r="G3685" s="36" t="str">
        <f>IF('TSA Input'!J3648="","",IF('TSA Input'!J3648="Yes",'TSA Input'!D3648,""))</f>
        <v/>
      </c>
      <c r="H3685" s="37" t="str">
        <f>IF('TSA Input'!K3648="","",IF('TSA Input'!J3648="Yes",'TSA Input'!G3648,""))</f>
        <v/>
      </c>
      <c r="I3685" s="37" t="str">
        <f>IF('TSA Input'!L3648="","",IF('TSA Input'!J3648="Yes",'TSA Input'!F3648,""))</f>
        <v/>
      </c>
      <c r="J3685" s="39" t="str">
        <f t="shared" si="114"/>
        <v/>
      </c>
      <c r="K3685" s="257" t="str">
        <f>IF('TSA Input'!J3648="","",IF('TSA Input'!J3648="Yes",'TSA Input'!D3648,""))</f>
        <v/>
      </c>
      <c r="L3685" s="258" t="str">
        <f>IF('TSA Input'!J3648="","",IF('TSA Input'!J3648="Yes",'TSA Input'!G3648,""))</f>
        <v/>
      </c>
      <c r="M3685" s="258" t="str">
        <f>IF('TSA Input'!J3648="","",IF('TSA Input'!J3648="Yes",'TSA Input'!F3648,""))</f>
        <v/>
      </c>
      <c r="N3685" s="39" t="str">
        <f t="shared" si="115"/>
        <v/>
      </c>
      <c r="O3685" s="149" t="s">
        <v>11</v>
      </c>
      <c r="P3685" s="148" t="s">
        <v>11</v>
      </c>
      <c r="Q3685" s="1"/>
    </row>
    <row r="3686" spans="1:17" ht="15.75" hidden="1" customHeight="1">
      <c r="A3686" s="1" t="str">
        <f t="shared" si="1"/>
        <v/>
      </c>
      <c r="B3686" s="1"/>
      <c r="C3686" s="34" t="str">
        <f>IF('TSA Input'!J3649="","",IF('TSA Input'!J3649="Yes",'TSA Input'!B3649,"Ineligible"))</f>
        <v/>
      </c>
      <c r="D3686" s="246" t="str">
        <f>IF('TSA Input'!J3649="","",IF('TSA Input'!J3649="Yes",IF('TSA Input'!W3649="","",LEFT('TSA Input'!W3649,LEN('TSA Input'!W3649)-2)),""))</f>
        <v/>
      </c>
      <c r="E3686" s="246" t="str">
        <f>IF('TSA Input'!J3649="","",IF('TSA Input'!J3649="Yes",'TSA Input'!I3649,""))</f>
        <v/>
      </c>
      <c r="F3686" s="247" t="str">
        <f>IF('TSA Input'!J3649="","",IF('TSA Input'!J3649="Yes",'TSA Input'!C3649,""))</f>
        <v/>
      </c>
      <c r="G3686" s="36" t="str">
        <f>IF('TSA Input'!J3649="","",IF('TSA Input'!J3649="Yes",'TSA Input'!D3649,""))</f>
        <v/>
      </c>
      <c r="H3686" s="37" t="str">
        <f>IF('TSA Input'!K3649="","",IF('TSA Input'!J3649="Yes",'TSA Input'!G3649,""))</f>
        <v/>
      </c>
      <c r="I3686" s="37" t="str">
        <f>IF('TSA Input'!L3649="","",IF('TSA Input'!J3649="Yes",'TSA Input'!F3649,""))</f>
        <v/>
      </c>
      <c r="J3686" s="39" t="str">
        <f t="shared" si="114"/>
        <v/>
      </c>
      <c r="K3686" s="257" t="str">
        <f>IF('TSA Input'!J3649="","",IF('TSA Input'!J3649="Yes",'TSA Input'!D3649,""))</f>
        <v/>
      </c>
      <c r="L3686" s="258" t="str">
        <f>IF('TSA Input'!J3649="","",IF('TSA Input'!J3649="Yes",'TSA Input'!G3649,""))</f>
        <v/>
      </c>
      <c r="M3686" s="258" t="str">
        <f>IF('TSA Input'!J3649="","",IF('TSA Input'!J3649="Yes",'TSA Input'!F3649,""))</f>
        <v/>
      </c>
      <c r="N3686" s="39" t="str">
        <f t="shared" si="115"/>
        <v/>
      </c>
      <c r="O3686" s="149" t="s">
        <v>11</v>
      </c>
      <c r="P3686" s="148" t="s">
        <v>11</v>
      </c>
      <c r="Q3686" s="1"/>
    </row>
    <row r="3687" spans="1:17" ht="15.75" hidden="1" customHeight="1">
      <c r="A3687" s="1" t="str">
        <f t="shared" si="1"/>
        <v/>
      </c>
      <c r="B3687" s="1"/>
      <c r="C3687" s="34" t="str">
        <f>IF('TSA Input'!J3650="","",IF('TSA Input'!J3650="Yes",'TSA Input'!B3650,"Ineligible"))</f>
        <v/>
      </c>
      <c r="D3687" s="246" t="str">
        <f>IF('TSA Input'!J3650="","",IF('TSA Input'!J3650="Yes",IF('TSA Input'!W3650="","",LEFT('TSA Input'!W3650,LEN('TSA Input'!W3650)-2)),""))</f>
        <v/>
      </c>
      <c r="E3687" s="246" t="str">
        <f>IF('TSA Input'!J3650="","",IF('TSA Input'!J3650="Yes",'TSA Input'!I3650,""))</f>
        <v/>
      </c>
      <c r="F3687" s="247" t="str">
        <f>IF('TSA Input'!J3650="","",IF('TSA Input'!J3650="Yes",'TSA Input'!C3650,""))</f>
        <v/>
      </c>
      <c r="G3687" s="36" t="str">
        <f>IF('TSA Input'!J3650="","",IF('TSA Input'!J3650="Yes",'TSA Input'!D3650,""))</f>
        <v/>
      </c>
      <c r="H3687" s="37" t="str">
        <f>IF('TSA Input'!K3650="","",IF('TSA Input'!J3650="Yes",'TSA Input'!G3650,""))</f>
        <v/>
      </c>
      <c r="I3687" s="37" t="str">
        <f>IF('TSA Input'!L3650="","",IF('TSA Input'!J3650="Yes",'TSA Input'!F3650,""))</f>
        <v/>
      </c>
      <c r="J3687" s="39" t="str">
        <f t="shared" si="114"/>
        <v/>
      </c>
      <c r="K3687" s="257" t="str">
        <f>IF('TSA Input'!J3650="","",IF('TSA Input'!J3650="Yes",'TSA Input'!D3650,""))</f>
        <v/>
      </c>
      <c r="L3687" s="258" t="str">
        <f>IF('TSA Input'!J3650="","",IF('TSA Input'!J3650="Yes",'TSA Input'!G3650,""))</f>
        <v/>
      </c>
      <c r="M3687" s="258" t="str">
        <f>IF('TSA Input'!J3650="","",IF('TSA Input'!J3650="Yes",'TSA Input'!F3650,""))</f>
        <v/>
      </c>
      <c r="N3687" s="39" t="str">
        <f t="shared" si="115"/>
        <v/>
      </c>
      <c r="O3687" s="149" t="s">
        <v>11</v>
      </c>
      <c r="P3687" s="148" t="s">
        <v>11</v>
      </c>
      <c r="Q3687" s="1"/>
    </row>
    <row r="3688" spans="1:17" ht="15.75" hidden="1" customHeight="1">
      <c r="A3688" s="1" t="str">
        <f t="shared" si="1"/>
        <v/>
      </c>
      <c r="B3688" s="1"/>
      <c r="C3688" s="34" t="str">
        <f>IF('TSA Input'!J3651="","",IF('TSA Input'!J3651="Yes",'TSA Input'!B3651,"Ineligible"))</f>
        <v/>
      </c>
      <c r="D3688" s="246" t="str">
        <f>IF('TSA Input'!J3651="","",IF('TSA Input'!J3651="Yes",IF('TSA Input'!W3651="","",LEFT('TSA Input'!W3651,LEN('TSA Input'!W3651)-2)),""))</f>
        <v/>
      </c>
      <c r="E3688" s="246" t="str">
        <f>IF('TSA Input'!J3651="","",IF('TSA Input'!J3651="Yes",'TSA Input'!I3651,""))</f>
        <v/>
      </c>
      <c r="F3688" s="247" t="str">
        <f>IF('TSA Input'!J3651="","",IF('TSA Input'!J3651="Yes",'TSA Input'!C3651,""))</f>
        <v/>
      </c>
      <c r="G3688" s="36" t="str">
        <f>IF('TSA Input'!J3651="","",IF('TSA Input'!J3651="Yes",'TSA Input'!D3651,""))</f>
        <v/>
      </c>
      <c r="H3688" s="37" t="str">
        <f>IF('TSA Input'!K3651="","",IF('TSA Input'!J3651="Yes",'TSA Input'!G3651,""))</f>
        <v/>
      </c>
      <c r="I3688" s="37" t="str">
        <f>IF('TSA Input'!L3651="","",IF('TSA Input'!J3651="Yes",'TSA Input'!F3651,""))</f>
        <v/>
      </c>
      <c r="J3688" s="39" t="str">
        <f t="shared" si="114"/>
        <v/>
      </c>
      <c r="K3688" s="257" t="str">
        <f>IF('TSA Input'!J3651="","",IF('TSA Input'!J3651="Yes",'TSA Input'!D3651,""))</f>
        <v/>
      </c>
      <c r="L3688" s="258" t="str">
        <f>IF('TSA Input'!J3651="","",IF('TSA Input'!J3651="Yes",'TSA Input'!G3651,""))</f>
        <v/>
      </c>
      <c r="M3688" s="258" t="str">
        <f>IF('TSA Input'!J3651="","",IF('TSA Input'!J3651="Yes",'TSA Input'!F3651,""))</f>
        <v/>
      </c>
      <c r="N3688" s="39" t="str">
        <f t="shared" si="115"/>
        <v/>
      </c>
      <c r="O3688" s="149" t="s">
        <v>11</v>
      </c>
      <c r="P3688" s="148" t="s">
        <v>11</v>
      </c>
      <c r="Q3688" s="1"/>
    </row>
    <row r="3689" spans="1:17" ht="15.75" hidden="1" customHeight="1">
      <c r="A3689" s="1" t="str">
        <f t="shared" si="1"/>
        <v/>
      </c>
      <c r="B3689" s="1"/>
      <c r="C3689" s="34" t="str">
        <f>IF('TSA Input'!J3652="","",IF('TSA Input'!J3652="Yes",'TSA Input'!B3652,"Ineligible"))</f>
        <v/>
      </c>
      <c r="D3689" s="246" t="str">
        <f>IF('TSA Input'!J3652="","",IF('TSA Input'!J3652="Yes",IF('TSA Input'!W3652="","",LEFT('TSA Input'!W3652,LEN('TSA Input'!W3652)-2)),""))</f>
        <v/>
      </c>
      <c r="E3689" s="246" t="str">
        <f>IF('TSA Input'!J3652="","",IF('TSA Input'!J3652="Yes",'TSA Input'!I3652,""))</f>
        <v/>
      </c>
      <c r="F3689" s="247" t="str">
        <f>IF('TSA Input'!J3652="","",IF('TSA Input'!J3652="Yes",'TSA Input'!C3652,""))</f>
        <v/>
      </c>
      <c r="G3689" s="36" t="str">
        <f>IF('TSA Input'!J3652="","",IF('TSA Input'!J3652="Yes",'TSA Input'!D3652,""))</f>
        <v/>
      </c>
      <c r="H3689" s="37" t="str">
        <f>IF('TSA Input'!K3652="","",IF('TSA Input'!J3652="Yes",'TSA Input'!G3652,""))</f>
        <v/>
      </c>
      <c r="I3689" s="37" t="str">
        <f>IF('TSA Input'!L3652="","",IF('TSA Input'!J3652="Yes",'TSA Input'!F3652,""))</f>
        <v/>
      </c>
      <c r="J3689" s="39" t="str">
        <f t="shared" ref="J3689:J3752" si="116">IF($C3689="","",SUM(G3689:I3689))</f>
        <v/>
      </c>
      <c r="K3689" s="257" t="str">
        <f>IF('TSA Input'!J3652="","",IF('TSA Input'!J3652="Yes",'TSA Input'!D3652,""))</f>
        <v/>
      </c>
      <c r="L3689" s="258" t="str">
        <f>IF('TSA Input'!J3652="","",IF('TSA Input'!J3652="Yes",'TSA Input'!G3652,""))</f>
        <v/>
      </c>
      <c r="M3689" s="258" t="str">
        <f>IF('TSA Input'!J3652="","",IF('TSA Input'!J3652="Yes",'TSA Input'!F3652,""))</f>
        <v/>
      </c>
      <c r="N3689" s="39" t="str">
        <f t="shared" ref="N3689:N3752" si="117">IF($C3689="","",SUM(K3689:M3689))</f>
        <v/>
      </c>
      <c r="O3689" s="149" t="s">
        <v>11</v>
      </c>
      <c r="P3689" s="148" t="s">
        <v>11</v>
      </c>
      <c r="Q3689" s="1"/>
    </row>
    <row r="3690" spans="1:17" ht="15.75" hidden="1" customHeight="1">
      <c r="A3690" s="1" t="str">
        <f t="shared" si="1"/>
        <v/>
      </c>
      <c r="B3690" s="1"/>
      <c r="C3690" s="34" t="str">
        <f>IF('TSA Input'!J3653="","",IF('TSA Input'!J3653="Yes",'TSA Input'!B3653,"Ineligible"))</f>
        <v/>
      </c>
      <c r="D3690" s="246" t="str">
        <f>IF('TSA Input'!J3653="","",IF('TSA Input'!J3653="Yes",IF('TSA Input'!W3653="","",LEFT('TSA Input'!W3653,LEN('TSA Input'!W3653)-2)),""))</f>
        <v/>
      </c>
      <c r="E3690" s="246" t="str">
        <f>IF('TSA Input'!J3653="","",IF('TSA Input'!J3653="Yes",'TSA Input'!I3653,""))</f>
        <v/>
      </c>
      <c r="F3690" s="247" t="str">
        <f>IF('TSA Input'!J3653="","",IF('TSA Input'!J3653="Yes",'TSA Input'!C3653,""))</f>
        <v/>
      </c>
      <c r="G3690" s="36" t="str">
        <f>IF('TSA Input'!J3653="","",IF('TSA Input'!J3653="Yes",'TSA Input'!D3653,""))</f>
        <v/>
      </c>
      <c r="H3690" s="37" t="str">
        <f>IF('TSA Input'!K3653="","",IF('TSA Input'!J3653="Yes",'TSA Input'!G3653,""))</f>
        <v/>
      </c>
      <c r="I3690" s="37" t="str">
        <f>IF('TSA Input'!L3653="","",IF('TSA Input'!J3653="Yes",'TSA Input'!F3653,""))</f>
        <v/>
      </c>
      <c r="J3690" s="39" t="str">
        <f t="shared" si="116"/>
        <v/>
      </c>
      <c r="K3690" s="257" t="str">
        <f>IF('TSA Input'!J3653="","",IF('TSA Input'!J3653="Yes",'TSA Input'!D3653,""))</f>
        <v/>
      </c>
      <c r="L3690" s="258" t="str">
        <f>IF('TSA Input'!J3653="","",IF('TSA Input'!J3653="Yes",'TSA Input'!G3653,""))</f>
        <v/>
      </c>
      <c r="M3690" s="258" t="str">
        <f>IF('TSA Input'!J3653="","",IF('TSA Input'!J3653="Yes",'TSA Input'!F3653,""))</f>
        <v/>
      </c>
      <c r="N3690" s="39" t="str">
        <f t="shared" si="117"/>
        <v/>
      </c>
      <c r="O3690" s="149" t="s">
        <v>11</v>
      </c>
      <c r="P3690" s="148" t="s">
        <v>11</v>
      </c>
      <c r="Q3690" s="1"/>
    </row>
    <row r="3691" spans="1:17" ht="15.75" hidden="1" customHeight="1">
      <c r="A3691" s="1" t="str">
        <f t="shared" si="1"/>
        <v/>
      </c>
      <c r="B3691" s="1"/>
      <c r="C3691" s="34" t="str">
        <f>IF('TSA Input'!J3654="","",IF('TSA Input'!J3654="Yes",'TSA Input'!B3654,"Ineligible"))</f>
        <v/>
      </c>
      <c r="D3691" s="246" t="str">
        <f>IF('TSA Input'!J3654="","",IF('TSA Input'!J3654="Yes",IF('TSA Input'!W3654="","",LEFT('TSA Input'!W3654,LEN('TSA Input'!W3654)-2)),""))</f>
        <v/>
      </c>
      <c r="E3691" s="246" t="str">
        <f>IF('TSA Input'!J3654="","",IF('TSA Input'!J3654="Yes",'TSA Input'!I3654,""))</f>
        <v/>
      </c>
      <c r="F3691" s="247" t="str">
        <f>IF('TSA Input'!J3654="","",IF('TSA Input'!J3654="Yes",'TSA Input'!C3654,""))</f>
        <v/>
      </c>
      <c r="G3691" s="36" t="str">
        <f>IF('TSA Input'!J3654="","",IF('TSA Input'!J3654="Yes",'TSA Input'!D3654,""))</f>
        <v/>
      </c>
      <c r="H3691" s="37" t="str">
        <f>IF('TSA Input'!K3654="","",IF('TSA Input'!J3654="Yes",'TSA Input'!G3654,""))</f>
        <v/>
      </c>
      <c r="I3691" s="37" t="str">
        <f>IF('TSA Input'!L3654="","",IF('TSA Input'!J3654="Yes",'TSA Input'!F3654,""))</f>
        <v/>
      </c>
      <c r="J3691" s="39" t="str">
        <f t="shared" si="116"/>
        <v/>
      </c>
      <c r="K3691" s="257" t="str">
        <f>IF('TSA Input'!J3654="","",IF('TSA Input'!J3654="Yes",'TSA Input'!D3654,""))</f>
        <v/>
      </c>
      <c r="L3691" s="258" t="str">
        <f>IF('TSA Input'!J3654="","",IF('TSA Input'!J3654="Yes",'TSA Input'!G3654,""))</f>
        <v/>
      </c>
      <c r="M3691" s="258" t="str">
        <f>IF('TSA Input'!J3654="","",IF('TSA Input'!J3654="Yes",'TSA Input'!F3654,""))</f>
        <v/>
      </c>
      <c r="N3691" s="39" t="str">
        <f t="shared" si="117"/>
        <v/>
      </c>
      <c r="O3691" s="149" t="s">
        <v>11</v>
      </c>
      <c r="P3691" s="148" t="s">
        <v>11</v>
      </c>
      <c r="Q3691" s="1"/>
    </row>
    <row r="3692" spans="1:17" ht="15.75" hidden="1" customHeight="1">
      <c r="A3692" s="1" t="str">
        <f t="shared" si="1"/>
        <v/>
      </c>
      <c r="B3692" s="1"/>
      <c r="C3692" s="34" t="str">
        <f>IF('TSA Input'!J3655="","",IF('TSA Input'!J3655="Yes",'TSA Input'!B3655,"Ineligible"))</f>
        <v/>
      </c>
      <c r="D3692" s="246" t="str">
        <f>IF('TSA Input'!J3655="","",IF('TSA Input'!J3655="Yes",IF('TSA Input'!W3655="","",LEFT('TSA Input'!W3655,LEN('TSA Input'!W3655)-2)),""))</f>
        <v/>
      </c>
      <c r="E3692" s="246" t="str">
        <f>IF('TSA Input'!J3655="","",IF('TSA Input'!J3655="Yes",'TSA Input'!I3655,""))</f>
        <v/>
      </c>
      <c r="F3692" s="247" t="str">
        <f>IF('TSA Input'!J3655="","",IF('TSA Input'!J3655="Yes",'TSA Input'!C3655,""))</f>
        <v/>
      </c>
      <c r="G3692" s="36" t="str">
        <f>IF('TSA Input'!J3655="","",IF('TSA Input'!J3655="Yes",'TSA Input'!D3655,""))</f>
        <v/>
      </c>
      <c r="H3692" s="37" t="str">
        <f>IF('TSA Input'!K3655="","",IF('TSA Input'!J3655="Yes",'TSA Input'!G3655,""))</f>
        <v/>
      </c>
      <c r="I3692" s="37" t="str">
        <f>IF('TSA Input'!L3655="","",IF('TSA Input'!J3655="Yes",'TSA Input'!F3655,""))</f>
        <v/>
      </c>
      <c r="J3692" s="39" t="str">
        <f t="shared" si="116"/>
        <v/>
      </c>
      <c r="K3692" s="257" t="str">
        <f>IF('TSA Input'!J3655="","",IF('TSA Input'!J3655="Yes",'TSA Input'!D3655,""))</f>
        <v/>
      </c>
      <c r="L3692" s="258" t="str">
        <f>IF('TSA Input'!J3655="","",IF('TSA Input'!J3655="Yes",'TSA Input'!G3655,""))</f>
        <v/>
      </c>
      <c r="M3692" s="258" t="str">
        <f>IF('TSA Input'!J3655="","",IF('TSA Input'!J3655="Yes",'TSA Input'!F3655,""))</f>
        <v/>
      </c>
      <c r="N3692" s="39" t="str">
        <f t="shared" si="117"/>
        <v/>
      </c>
      <c r="O3692" s="149" t="s">
        <v>11</v>
      </c>
      <c r="P3692" s="148" t="s">
        <v>11</v>
      </c>
      <c r="Q3692" s="1"/>
    </row>
    <row r="3693" spans="1:17" ht="15.75" hidden="1" customHeight="1">
      <c r="A3693" s="1" t="str">
        <f t="shared" si="1"/>
        <v/>
      </c>
      <c r="B3693" s="1"/>
      <c r="C3693" s="34" t="str">
        <f>IF('TSA Input'!J3656="","",IF('TSA Input'!J3656="Yes",'TSA Input'!B3656,"Ineligible"))</f>
        <v/>
      </c>
      <c r="D3693" s="246" t="str">
        <f>IF('TSA Input'!J3656="","",IF('TSA Input'!J3656="Yes",IF('TSA Input'!W3656="","",LEFT('TSA Input'!W3656,LEN('TSA Input'!W3656)-2)),""))</f>
        <v/>
      </c>
      <c r="E3693" s="246" t="str">
        <f>IF('TSA Input'!J3656="","",IF('TSA Input'!J3656="Yes",'TSA Input'!I3656,""))</f>
        <v/>
      </c>
      <c r="F3693" s="247" t="str">
        <f>IF('TSA Input'!J3656="","",IF('TSA Input'!J3656="Yes",'TSA Input'!C3656,""))</f>
        <v/>
      </c>
      <c r="G3693" s="36" t="str">
        <f>IF('TSA Input'!J3656="","",IF('TSA Input'!J3656="Yes",'TSA Input'!D3656,""))</f>
        <v/>
      </c>
      <c r="H3693" s="37" t="str">
        <f>IF('TSA Input'!K3656="","",IF('TSA Input'!J3656="Yes",'TSA Input'!G3656,""))</f>
        <v/>
      </c>
      <c r="I3693" s="37" t="str">
        <f>IF('TSA Input'!L3656="","",IF('TSA Input'!J3656="Yes",'TSA Input'!F3656,""))</f>
        <v/>
      </c>
      <c r="J3693" s="39" t="str">
        <f t="shared" si="116"/>
        <v/>
      </c>
      <c r="K3693" s="257" t="str">
        <f>IF('TSA Input'!J3656="","",IF('TSA Input'!J3656="Yes",'TSA Input'!D3656,""))</f>
        <v/>
      </c>
      <c r="L3693" s="258" t="str">
        <f>IF('TSA Input'!J3656="","",IF('TSA Input'!J3656="Yes",'TSA Input'!G3656,""))</f>
        <v/>
      </c>
      <c r="M3693" s="258" t="str">
        <f>IF('TSA Input'!J3656="","",IF('TSA Input'!J3656="Yes",'TSA Input'!F3656,""))</f>
        <v/>
      </c>
      <c r="N3693" s="39" t="str">
        <f t="shared" si="117"/>
        <v/>
      </c>
      <c r="O3693" s="149" t="s">
        <v>11</v>
      </c>
      <c r="P3693" s="148" t="s">
        <v>11</v>
      </c>
      <c r="Q3693" s="1"/>
    </row>
    <row r="3694" spans="1:17" ht="15.75" hidden="1" customHeight="1">
      <c r="A3694" s="1" t="str">
        <f t="shared" si="1"/>
        <v/>
      </c>
      <c r="B3694" s="1"/>
      <c r="C3694" s="34" t="str">
        <f>IF('TSA Input'!J3657="","",IF('TSA Input'!J3657="Yes",'TSA Input'!B3657,"Ineligible"))</f>
        <v/>
      </c>
      <c r="D3694" s="246" t="str">
        <f>IF('TSA Input'!J3657="","",IF('TSA Input'!J3657="Yes",IF('TSA Input'!W3657="","",LEFT('TSA Input'!W3657,LEN('TSA Input'!W3657)-2)),""))</f>
        <v/>
      </c>
      <c r="E3694" s="246" t="str">
        <f>IF('TSA Input'!J3657="","",IF('TSA Input'!J3657="Yes",'TSA Input'!I3657,""))</f>
        <v/>
      </c>
      <c r="F3694" s="247" t="str">
        <f>IF('TSA Input'!J3657="","",IF('TSA Input'!J3657="Yes",'TSA Input'!C3657,""))</f>
        <v/>
      </c>
      <c r="G3694" s="36" t="str">
        <f>IF('TSA Input'!J3657="","",IF('TSA Input'!J3657="Yes",'TSA Input'!D3657,""))</f>
        <v/>
      </c>
      <c r="H3694" s="37" t="str">
        <f>IF('TSA Input'!K3657="","",IF('TSA Input'!J3657="Yes",'TSA Input'!G3657,""))</f>
        <v/>
      </c>
      <c r="I3694" s="37" t="str">
        <f>IF('TSA Input'!L3657="","",IF('TSA Input'!J3657="Yes",'TSA Input'!F3657,""))</f>
        <v/>
      </c>
      <c r="J3694" s="39" t="str">
        <f t="shared" si="116"/>
        <v/>
      </c>
      <c r="K3694" s="257" t="str">
        <f>IF('TSA Input'!J3657="","",IF('TSA Input'!J3657="Yes",'TSA Input'!D3657,""))</f>
        <v/>
      </c>
      <c r="L3694" s="258" t="str">
        <f>IF('TSA Input'!J3657="","",IF('TSA Input'!J3657="Yes",'TSA Input'!G3657,""))</f>
        <v/>
      </c>
      <c r="M3694" s="258" t="str">
        <f>IF('TSA Input'!J3657="","",IF('TSA Input'!J3657="Yes",'TSA Input'!F3657,""))</f>
        <v/>
      </c>
      <c r="N3694" s="39" t="str">
        <f t="shared" si="117"/>
        <v/>
      </c>
      <c r="O3694" s="149" t="s">
        <v>11</v>
      </c>
      <c r="P3694" s="148" t="s">
        <v>11</v>
      </c>
      <c r="Q3694" s="1"/>
    </row>
    <row r="3695" spans="1:17" ht="15.75" hidden="1" customHeight="1">
      <c r="A3695" s="1" t="str">
        <f t="shared" si="1"/>
        <v/>
      </c>
      <c r="B3695" s="1"/>
      <c r="C3695" s="34" t="str">
        <f>IF('TSA Input'!J3658="","",IF('TSA Input'!J3658="Yes",'TSA Input'!B3658,"Ineligible"))</f>
        <v/>
      </c>
      <c r="D3695" s="246" t="str">
        <f>IF('TSA Input'!J3658="","",IF('TSA Input'!J3658="Yes",IF('TSA Input'!W3658="","",LEFT('TSA Input'!W3658,LEN('TSA Input'!W3658)-2)),""))</f>
        <v/>
      </c>
      <c r="E3695" s="246" t="str">
        <f>IF('TSA Input'!J3658="","",IF('TSA Input'!J3658="Yes",'TSA Input'!I3658,""))</f>
        <v/>
      </c>
      <c r="F3695" s="247" t="str">
        <f>IF('TSA Input'!J3658="","",IF('TSA Input'!J3658="Yes",'TSA Input'!C3658,""))</f>
        <v/>
      </c>
      <c r="G3695" s="36" t="str">
        <f>IF('TSA Input'!J3658="","",IF('TSA Input'!J3658="Yes",'TSA Input'!D3658,""))</f>
        <v/>
      </c>
      <c r="H3695" s="37" t="str">
        <f>IF('TSA Input'!K3658="","",IF('TSA Input'!J3658="Yes",'TSA Input'!G3658,""))</f>
        <v/>
      </c>
      <c r="I3695" s="37" t="str">
        <f>IF('TSA Input'!L3658="","",IF('TSA Input'!J3658="Yes",'TSA Input'!F3658,""))</f>
        <v/>
      </c>
      <c r="J3695" s="39" t="str">
        <f t="shared" si="116"/>
        <v/>
      </c>
      <c r="K3695" s="257" t="str">
        <f>IF('TSA Input'!J3658="","",IF('TSA Input'!J3658="Yes",'TSA Input'!D3658,""))</f>
        <v/>
      </c>
      <c r="L3695" s="258" t="str">
        <f>IF('TSA Input'!J3658="","",IF('TSA Input'!J3658="Yes",'TSA Input'!G3658,""))</f>
        <v/>
      </c>
      <c r="M3695" s="258" t="str">
        <f>IF('TSA Input'!J3658="","",IF('TSA Input'!J3658="Yes",'TSA Input'!F3658,""))</f>
        <v/>
      </c>
      <c r="N3695" s="39" t="str">
        <f t="shared" si="117"/>
        <v/>
      </c>
      <c r="O3695" s="149" t="s">
        <v>11</v>
      </c>
      <c r="P3695" s="148" t="s">
        <v>11</v>
      </c>
      <c r="Q3695" s="1"/>
    </row>
    <row r="3696" spans="1:17" ht="15.75" hidden="1" customHeight="1">
      <c r="A3696" s="1" t="str">
        <f t="shared" si="1"/>
        <v/>
      </c>
      <c r="B3696" s="1"/>
      <c r="C3696" s="34" t="str">
        <f>IF('TSA Input'!J3659="","",IF('TSA Input'!J3659="Yes",'TSA Input'!B3659,"Ineligible"))</f>
        <v/>
      </c>
      <c r="D3696" s="246" t="str">
        <f>IF('TSA Input'!J3659="","",IF('TSA Input'!J3659="Yes",IF('TSA Input'!W3659="","",LEFT('TSA Input'!W3659,LEN('TSA Input'!W3659)-2)),""))</f>
        <v/>
      </c>
      <c r="E3696" s="246" t="str">
        <f>IF('TSA Input'!J3659="","",IF('TSA Input'!J3659="Yes",'TSA Input'!I3659,""))</f>
        <v/>
      </c>
      <c r="F3696" s="247" t="str">
        <f>IF('TSA Input'!J3659="","",IF('TSA Input'!J3659="Yes",'TSA Input'!C3659,""))</f>
        <v/>
      </c>
      <c r="G3696" s="36" t="str">
        <f>IF('TSA Input'!J3659="","",IF('TSA Input'!J3659="Yes",'TSA Input'!D3659,""))</f>
        <v/>
      </c>
      <c r="H3696" s="37" t="str">
        <f>IF('TSA Input'!K3659="","",IF('TSA Input'!J3659="Yes",'TSA Input'!G3659,""))</f>
        <v/>
      </c>
      <c r="I3696" s="37" t="str">
        <f>IF('TSA Input'!L3659="","",IF('TSA Input'!J3659="Yes",'TSA Input'!F3659,""))</f>
        <v/>
      </c>
      <c r="J3696" s="39" t="str">
        <f t="shared" si="116"/>
        <v/>
      </c>
      <c r="K3696" s="257" t="str">
        <f>IF('TSA Input'!J3659="","",IF('TSA Input'!J3659="Yes",'TSA Input'!D3659,""))</f>
        <v/>
      </c>
      <c r="L3696" s="258" t="str">
        <f>IF('TSA Input'!J3659="","",IF('TSA Input'!J3659="Yes",'TSA Input'!G3659,""))</f>
        <v/>
      </c>
      <c r="M3696" s="258" t="str">
        <f>IF('TSA Input'!J3659="","",IF('TSA Input'!J3659="Yes",'TSA Input'!F3659,""))</f>
        <v/>
      </c>
      <c r="N3696" s="39" t="str">
        <f t="shared" si="117"/>
        <v/>
      </c>
      <c r="O3696" s="149" t="s">
        <v>11</v>
      </c>
      <c r="P3696" s="148" t="s">
        <v>11</v>
      </c>
      <c r="Q3696" s="1"/>
    </row>
    <row r="3697" spans="1:17" ht="15.75" hidden="1" customHeight="1">
      <c r="A3697" s="1" t="str">
        <f t="shared" si="1"/>
        <v/>
      </c>
      <c r="B3697" s="1"/>
      <c r="C3697" s="34" t="str">
        <f>IF('TSA Input'!J3660="","",IF('TSA Input'!J3660="Yes",'TSA Input'!B3660,"Ineligible"))</f>
        <v/>
      </c>
      <c r="D3697" s="246" t="str">
        <f>IF('TSA Input'!J3660="","",IF('TSA Input'!J3660="Yes",IF('TSA Input'!W3660="","",LEFT('TSA Input'!W3660,LEN('TSA Input'!W3660)-2)),""))</f>
        <v/>
      </c>
      <c r="E3697" s="246" t="str">
        <f>IF('TSA Input'!J3660="","",IF('TSA Input'!J3660="Yes",'TSA Input'!I3660,""))</f>
        <v/>
      </c>
      <c r="F3697" s="247" t="str">
        <f>IF('TSA Input'!J3660="","",IF('TSA Input'!J3660="Yes",'TSA Input'!C3660,""))</f>
        <v/>
      </c>
      <c r="G3697" s="36" t="str">
        <f>IF('TSA Input'!J3660="","",IF('TSA Input'!J3660="Yes",'TSA Input'!D3660,""))</f>
        <v/>
      </c>
      <c r="H3697" s="37" t="str">
        <f>IF('TSA Input'!K3660="","",IF('TSA Input'!J3660="Yes",'TSA Input'!G3660,""))</f>
        <v/>
      </c>
      <c r="I3697" s="37" t="str">
        <f>IF('TSA Input'!L3660="","",IF('TSA Input'!J3660="Yes",'TSA Input'!F3660,""))</f>
        <v/>
      </c>
      <c r="J3697" s="39" t="str">
        <f t="shared" si="116"/>
        <v/>
      </c>
      <c r="K3697" s="257" t="str">
        <f>IF('TSA Input'!J3660="","",IF('TSA Input'!J3660="Yes",'TSA Input'!D3660,""))</f>
        <v/>
      </c>
      <c r="L3697" s="258" t="str">
        <f>IF('TSA Input'!J3660="","",IF('TSA Input'!J3660="Yes",'TSA Input'!G3660,""))</f>
        <v/>
      </c>
      <c r="M3697" s="258" t="str">
        <f>IF('TSA Input'!J3660="","",IF('TSA Input'!J3660="Yes",'TSA Input'!F3660,""))</f>
        <v/>
      </c>
      <c r="N3697" s="39" t="str">
        <f t="shared" si="117"/>
        <v/>
      </c>
      <c r="O3697" s="149" t="s">
        <v>11</v>
      </c>
      <c r="P3697" s="148" t="s">
        <v>11</v>
      </c>
      <c r="Q3697" s="1"/>
    </row>
    <row r="3698" spans="1:17" ht="15.75" hidden="1" customHeight="1">
      <c r="A3698" s="1" t="str">
        <f t="shared" si="1"/>
        <v/>
      </c>
      <c r="B3698" s="1"/>
      <c r="C3698" s="34" t="str">
        <f>IF('TSA Input'!J3661="","",IF('TSA Input'!J3661="Yes",'TSA Input'!B3661,"Ineligible"))</f>
        <v/>
      </c>
      <c r="D3698" s="246" t="str">
        <f>IF('TSA Input'!J3661="","",IF('TSA Input'!J3661="Yes",IF('TSA Input'!W3661="","",LEFT('TSA Input'!W3661,LEN('TSA Input'!W3661)-2)),""))</f>
        <v/>
      </c>
      <c r="E3698" s="246" t="str">
        <f>IF('TSA Input'!J3661="","",IF('TSA Input'!J3661="Yes",'TSA Input'!I3661,""))</f>
        <v/>
      </c>
      <c r="F3698" s="247" t="str">
        <f>IF('TSA Input'!J3661="","",IF('TSA Input'!J3661="Yes",'TSA Input'!C3661,""))</f>
        <v/>
      </c>
      <c r="G3698" s="36" t="str">
        <f>IF('TSA Input'!J3661="","",IF('TSA Input'!J3661="Yes",'TSA Input'!D3661,""))</f>
        <v/>
      </c>
      <c r="H3698" s="37" t="str">
        <f>IF('TSA Input'!K3661="","",IF('TSA Input'!J3661="Yes",'TSA Input'!G3661,""))</f>
        <v/>
      </c>
      <c r="I3698" s="37" t="str">
        <f>IF('TSA Input'!L3661="","",IF('TSA Input'!J3661="Yes",'TSA Input'!F3661,""))</f>
        <v/>
      </c>
      <c r="J3698" s="39" t="str">
        <f t="shared" si="116"/>
        <v/>
      </c>
      <c r="K3698" s="257" t="str">
        <f>IF('TSA Input'!J3661="","",IF('TSA Input'!J3661="Yes",'TSA Input'!D3661,""))</f>
        <v/>
      </c>
      <c r="L3698" s="258" t="str">
        <f>IF('TSA Input'!J3661="","",IF('TSA Input'!J3661="Yes",'TSA Input'!G3661,""))</f>
        <v/>
      </c>
      <c r="M3698" s="258" t="str">
        <f>IF('TSA Input'!J3661="","",IF('TSA Input'!J3661="Yes",'TSA Input'!F3661,""))</f>
        <v/>
      </c>
      <c r="N3698" s="39" t="str">
        <f t="shared" si="117"/>
        <v/>
      </c>
      <c r="O3698" s="149" t="s">
        <v>11</v>
      </c>
      <c r="P3698" s="148" t="s">
        <v>11</v>
      </c>
      <c r="Q3698" s="1"/>
    </row>
    <row r="3699" spans="1:17" ht="15.75" hidden="1" customHeight="1">
      <c r="A3699" s="1" t="str">
        <f t="shared" si="1"/>
        <v/>
      </c>
      <c r="B3699" s="1"/>
      <c r="C3699" s="34" t="str">
        <f>IF('TSA Input'!J3662="","",IF('TSA Input'!J3662="Yes",'TSA Input'!B3662,"Ineligible"))</f>
        <v/>
      </c>
      <c r="D3699" s="246" t="str">
        <f>IF('TSA Input'!J3662="","",IF('TSA Input'!J3662="Yes",IF('TSA Input'!W3662="","",LEFT('TSA Input'!W3662,LEN('TSA Input'!W3662)-2)),""))</f>
        <v/>
      </c>
      <c r="E3699" s="246" t="str">
        <f>IF('TSA Input'!J3662="","",IF('TSA Input'!J3662="Yes",'TSA Input'!I3662,""))</f>
        <v/>
      </c>
      <c r="F3699" s="247" t="str">
        <f>IF('TSA Input'!J3662="","",IF('TSA Input'!J3662="Yes",'TSA Input'!C3662,""))</f>
        <v/>
      </c>
      <c r="G3699" s="36" t="str">
        <f>IF('TSA Input'!J3662="","",IF('TSA Input'!J3662="Yes",'TSA Input'!D3662,""))</f>
        <v/>
      </c>
      <c r="H3699" s="37" t="str">
        <f>IF('TSA Input'!K3662="","",IF('TSA Input'!J3662="Yes",'TSA Input'!G3662,""))</f>
        <v/>
      </c>
      <c r="I3699" s="37" t="str">
        <f>IF('TSA Input'!L3662="","",IF('TSA Input'!J3662="Yes",'TSA Input'!F3662,""))</f>
        <v/>
      </c>
      <c r="J3699" s="39" t="str">
        <f t="shared" si="116"/>
        <v/>
      </c>
      <c r="K3699" s="257" t="str">
        <f>IF('TSA Input'!J3662="","",IF('TSA Input'!J3662="Yes",'TSA Input'!D3662,""))</f>
        <v/>
      </c>
      <c r="L3699" s="258" t="str">
        <f>IF('TSA Input'!J3662="","",IF('TSA Input'!J3662="Yes",'TSA Input'!G3662,""))</f>
        <v/>
      </c>
      <c r="M3699" s="258" t="str">
        <f>IF('TSA Input'!J3662="","",IF('TSA Input'!J3662="Yes",'TSA Input'!F3662,""))</f>
        <v/>
      </c>
      <c r="N3699" s="39" t="str">
        <f t="shared" si="117"/>
        <v/>
      </c>
      <c r="O3699" s="149" t="s">
        <v>11</v>
      </c>
      <c r="P3699" s="148" t="s">
        <v>11</v>
      </c>
      <c r="Q3699" s="1"/>
    </row>
    <row r="3700" spans="1:17" ht="15.75" hidden="1" customHeight="1">
      <c r="A3700" s="1" t="str">
        <f t="shared" si="1"/>
        <v/>
      </c>
      <c r="B3700" s="1"/>
      <c r="C3700" s="34" t="str">
        <f>IF('TSA Input'!J3663="","",IF('TSA Input'!J3663="Yes",'TSA Input'!B3663,"Ineligible"))</f>
        <v/>
      </c>
      <c r="D3700" s="246" t="str">
        <f>IF('TSA Input'!J3663="","",IF('TSA Input'!J3663="Yes",IF('TSA Input'!W3663="","",LEFT('TSA Input'!W3663,LEN('TSA Input'!W3663)-2)),""))</f>
        <v/>
      </c>
      <c r="E3700" s="246" t="str">
        <f>IF('TSA Input'!J3663="","",IF('TSA Input'!J3663="Yes",'TSA Input'!I3663,""))</f>
        <v/>
      </c>
      <c r="F3700" s="247" t="str">
        <f>IF('TSA Input'!J3663="","",IF('TSA Input'!J3663="Yes",'TSA Input'!C3663,""))</f>
        <v/>
      </c>
      <c r="G3700" s="36" t="str">
        <f>IF('TSA Input'!J3663="","",IF('TSA Input'!J3663="Yes",'TSA Input'!D3663,""))</f>
        <v/>
      </c>
      <c r="H3700" s="37" t="str">
        <f>IF('TSA Input'!K3663="","",IF('TSA Input'!J3663="Yes",'TSA Input'!G3663,""))</f>
        <v/>
      </c>
      <c r="I3700" s="37" t="str">
        <f>IF('TSA Input'!L3663="","",IF('TSA Input'!J3663="Yes",'TSA Input'!F3663,""))</f>
        <v/>
      </c>
      <c r="J3700" s="39" t="str">
        <f t="shared" si="116"/>
        <v/>
      </c>
      <c r="K3700" s="257" t="str">
        <f>IF('TSA Input'!J3663="","",IF('TSA Input'!J3663="Yes",'TSA Input'!D3663,""))</f>
        <v/>
      </c>
      <c r="L3700" s="258" t="str">
        <f>IF('TSA Input'!J3663="","",IF('TSA Input'!J3663="Yes",'TSA Input'!G3663,""))</f>
        <v/>
      </c>
      <c r="M3700" s="258" t="str">
        <f>IF('TSA Input'!J3663="","",IF('TSA Input'!J3663="Yes",'TSA Input'!F3663,""))</f>
        <v/>
      </c>
      <c r="N3700" s="39" t="str">
        <f t="shared" si="117"/>
        <v/>
      </c>
      <c r="O3700" s="149" t="s">
        <v>11</v>
      </c>
      <c r="P3700" s="148" t="s">
        <v>11</v>
      </c>
      <c r="Q3700" s="1"/>
    </row>
    <row r="3701" spans="1:17" ht="15.75" hidden="1" customHeight="1">
      <c r="A3701" s="1" t="str">
        <f t="shared" si="1"/>
        <v/>
      </c>
      <c r="B3701" s="1"/>
      <c r="C3701" s="34" t="str">
        <f>IF('TSA Input'!J3664="","",IF('TSA Input'!J3664="Yes",'TSA Input'!B3664,"Ineligible"))</f>
        <v/>
      </c>
      <c r="D3701" s="246" t="str">
        <f>IF('TSA Input'!J3664="","",IF('TSA Input'!J3664="Yes",IF('TSA Input'!W3664="","",LEFT('TSA Input'!W3664,LEN('TSA Input'!W3664)-2)),""))</f>
        <v/>
      </c>
      <c r="E3701" s="246" t="str">
        <f>IF('TSA Input'!J3664="","",IF('TSA Input'!J3664="Yes",'TSA Input'!I3664,""))</f>
        <v/>
      </c>
      <c r="F3701" s="247" t="str">
        <f>IF('TSA Input'!J3664="","",IF('TSA Input'!J3664="Yes",'TSA Input'!C3664,""))</f>
        <v/>
      </c>
      <c r="G3701" s="36" t="str">
        <f>IF('TSA Input'!J3664="","",IF('TSA Input'!J3664="Yes",'TSA Input'!D3664,""))</f>
        <v/>
      </c>
      <c r="H3701" s="37" t="str">
        <f>IF('TSA Input'!K3664="","",IF('TSA Input'!J3664="Yes",'TSA Input'!G3664,""))</f>
        <v/>
      </c>
      <c r="I3701" s="37" t="str">
        <f>IF('TSA Input'!L3664="","",IF('TSA Input'!J3664="Yes",'TSA Input'!F3664,""))</f>
        <v/>
      </c>
      <c r="J3701" s="39" t="str">
        <f t="shared" si="116"/>
        <v/>
      </c>
      <c r="K3701" s="257" t="str">
        <f>IF('TSA Input'!J3664="","",IF('TSA Input'!J3664="Yes",'TSA Input'!D3664,""))</f>
        <v/>
      </c>
      <c r="L3701" s="258" t="str">
        <f>IF('TSA Input'!J3664="","",IF('TSA Input'!J3664="Yes",'TSA Input'!G3664,""))</f>
        <v/>
      </c>
      <c r="M3701" s="258" t="str">
        <f>IF('TSA Input'!J3664="","",IF('TSA Input'!J3664="Yes",'TSA Input'!F3664,""))</f>
        <v/>
      </c>
      <c r="N3701" s="39" t="str">
        <f t="shared" si="117"/>
        <v/>
      </c>
      <c r="O3701" s="149" t="s">
        <v>11</v>
      </c>
      <c r="P3701" s="148" t="s">
        <v>11</v>
      </c>
      <c r="Q3701" s="1"/>
    </row>
    <row r="3702" spans="1:17" ht="15.75" hidden="1" customHeight="1">
      <c r="A3702" s="1" t="str">
        <f t="shared" si="1"/>
        <v/>
      </c>
      <c r="B3702" s="1"/>
      <c r="C3702" s="34" t="str">
        <f>IF('TSA Input'!J3665="","",IF('TSA Input'!J3665="Yes",'TSA Input'!B3665,"Ineligible"))</f>
        <v/>
      </c>
      <c r="D3702" s="246" t="str">
        <f>IF('TSA Input'!J3665="","",IF('TSA Input'!J3665="Yes",IF('TSA Input'!W3665="","",LEFT('TSA Input'!W3665,LEN('TSA Input'!W3665)-2)),""))</f>
        <v/>
      </c>
      <c r="E3702" s="246" t="str">
        <f>IF('TSA Input'!J3665="","",IF('TSA Input'!J3665="Yes",'TSA Input'!I3665,""))</f>
        <v/>
      </c>
      <c r="F3702" s="247" t="str">
        <f>IF('TSA Input'!J3665="","",IF('TSA Input'!J3665="Yes",'TSA Input'!C3665,""))</f>
        <v/>
      </c>
      <c r="G3702" s="36" t="str">
        <f>IF('TSA Input'!J3665="","",IF('TSA Input'!J3665="Yes",'TSA Input'!D3665,""))</f>
        <v/>
      </c>
      <c r="H3702" s="37" t="str">
        <f>IF('TSA Input'!K3665="","",IF('TSA Input'!J3665="Yes",'TSA Input'!G3665,""))</f>
        <v/>
      </c>
      <c r="I3702" s="37" t="str">
        <f>IF('TSA Input'!L3665="","",IF('TSA Input'!J3665="Yes",'TSA Input'!F3665,""))</f>
        <v/>
      </c>
      <c r="J3702" s="39" t="str">
        <f t="shared" si="116"/>
        <v/>
      </c>
      <c r="K3702" s="257" t="str">
        <f>IF('TSA Input'!J3665="","",IF('TSA Input'!J3665="Yes",'TSA Input'!D3665,""))</f>
        <v/>
      </c>
      <c r="L3702" s="258" t="str">
        <f>IF('TSA Input'!J3665="","",IF('TSA Input'!J3665="Yes",'TSA Input'!G3665,""))</f>
        <v/>
      </c>
      <c r="M3702" s="258" t="str">
        <f>IF('TSA Input'!J3665="","",IF('TSA Input'!J3665="Yes",'TSA Input'!F3665,""))</f>
        <v/>
      </c>
      <c r="N3702" s="39" t="str">
        <f t="shared" si="117"/>
        <v/>
      </c>
      <c r="O3702" s="149" t="s">
        <v>11</v>
      </c>
      <c r="P3702" s="148" t="s">
        <v>11</v>
      </c>
      <c r="Q3702" s="1"/>
    </row>
    <row r="3703" spans="1:17" ht="15.75" hidden="1" customHeight="1">
      <c r="A3703" s="1" t="str">
        <f t="shared" si="1"/>
        <v/>
      </c>
      <c r="B3703" s="1"/>
      <c r="C3703" s="34" t="str">
        <f>IF('TSA Input'!J3666="","",IF('TSA Input'!J3666="Yes",'TSA Input'!B3666,"Ineligible"))</f>
        <v/>
      </c>
      <c r="D3703" s="246" t="str">
        <f>IF('TSA Input'!J3666="","",IF('TSA Input'!J3666="Yes",IF('TSA Input'!W3666="","",LEFT('TSA Input'!W3666,LEN('TSA Input'!W3666)-2)),""))</f>
        <v/>
      </c>
      <c r="E3703" s="246" t="str">
        <f>IF('TSA Input'!J3666="","",IF('TSA Input'!J3666="Yes",'TSA Input'!I3666,""))</f>
        <v/>
      </c>
      <c r="F3703" s="247" t="str">
        <f>IF('TSA Input'!J3666="","",IF('TSA Input'!J3666="Yes",'TSA Input'!C3666,""))</f>
        <v/>
      </c>
      <c r="G3703" s="36" t="str">
        <f>IF('TSA Input'!J3666="","",IF('TSA Input'!J3666="Yes",'TSA Input'!D3666,""))</f>
        <v/>
      </c>
      <c r="H3703" s="37" t="str">
        <f>IF('TSA Input'!K3666="","",IF('TSA Input'!J3666="Yes",'TSA Input'!G3666,""))</f>
        <v/>
      </c>
      <c r="I3703" s="37" t="str">
        <f>IF('TSA Input'!L3666="","",IF('TSA Input'!J3666="Yes",'TSA Input'!F3666,""))</f>
        <v/>
      </c>
      <c r="J3703" s="39" t="str">
        <f t="shared" si="116"/>
        <v/>
      </c>
      <c r="K3703" s="257" t="str">
        <f>IF('TSA Input'!J3666="","",IF('TSA Input'!J3666="Yes",'TSA Input'!D3666,""))</f>
        <v/>
      </c>
      <c r="L3703" s="258" t="str">
        <f>IF('TSA Input'!J3666="","",IF('TSA Input'!J3666="Yes",'TSA Input'!G3666,""))</f>
        <v/>
      </c>
      <c r="M3703" s="258" t="str">
        <f>IF('TSA Input'!J3666="","",IF('TSA Input'!J3666="Yes",'TSA Input'!F3666,""))</f>
        <v/>
      </c>
      <c r="N3703" s="39" t="str">
        <f t="shared" si="117"/>
        <v/>
      </c>
      <c r="O3703" s="149" t="s">
        <v>11</v>
      </c>
      <c r="P3703" s="148" t="s">
        <v>11</v>
      </c>
      <c r="Q3703" s="1"/>
    </row>
    <row r="3704" spans="1:17" ht="15.75" hidden="1" customHeight="1">
      <c r="A3704" s="1" t="str">
        <f t="shared" si="1"/>
        <v/>
      </c>
      <c r="B3704" s="1"/>
      <c r="C3704" s="34" t="str">
        <f>IF('TSA Input'!J3667="","",IF('TSA Input'!J3667="Yes",'TSA Input'!B3667,"Ineligible"))</f>
        <v/>
      </c>
      <c r="D3704" s="246" t="str">
        <f>IF('TSA Input'!J3667="","",IF('TSA Input'!J3667="Yes",IF('TSA Input'!W3667="","",LEFT('TSA Input'!W3667,LEN('TSA Input'!W3667)-2)),""))</f>
        <v/>
      </c>
      <c r="E3704" s="246" t="str">
        <f>IF('TSA Input'!J3667="","",IF('TSA Input'!J3667="Yes",'TSA Input'!I3667,""))</f>
        <v/>
      </c>
      <c r="F3704" s="247" t="str">
        <f>IF('TSA Input'!J3667="","",IF('TSA Input'!J3667="Yes",'TSA Input'!C3667,""))</f>
        <v/>
      </c>
      <c r="G3704" s="36" t="str">
        <f>IF('TSA Input'!J3667="","",IF('TSA Input'!J3667="Yes",'TSA Input'!D3667,""))</f>
        <v/>
      </c>
      <c r="H3704" s="37" t="str">
        <f>IF('TSA Input'!K3667="","",IF('TSA Input'!J3667="Yes",'TSA Input'!G3667,""))</f>
        <v/>
      </c>
      <c r="I3704" s="37" t="str">
        <f>IF('TSA Input'!L3667="","",IF('TSA Input'!J3667="Yes",'TSA Input'!F3667,""))</f>
        <v/>
      </c>
      <c r="J3704" s="39" t="str">
        <f t="shared" si="116"/>
        <v/>
      </c>
      <c r="K3704" s="257" t="str">
        <f>IF('TSA Input'!J3667="","",IF('TSA Input'!J3667="Yes",'TSA Input'!D3667,""))</f>
        <v/>
      </c>
      <c r="L3704" s="258" t="str">
        <f>IF('TSA Input'!J3667="","",IF('TSA Input'!J3667="Yes",'TSA Input'!G3667,""))</f>
        <v/>
      </c>
      <c r="M3704" s="258" t="str">
        <f>IF('TSA Input'!J3667="","",IF('TSA Input'!J3667="Yes",'TSA Input'!F3667,""))</f>
        <v/>
      </c>
      <c r="N3704" s="39" t="str">
        <f t="shared" si="117"/>
        <v/>
      </c>
      <c r="O3704" s="149" t="s">
        <v>11</v>
      </c>
      <c r="P3704" s="148" t="s">
        <v>11</v>
      </c>
      <c r="Q3704" s="1"/>
    </row>
    <row r="3705" spans="1:17" ht="15.75" hidden="1" customHeight="1">
      <c r="A3705" s="1" t="str">
        <f t="shared" si="1"/>
        <v/>
      </c>
      <c r="B3705" s="1"/>
      <c r="C3705" s="34" t="str">
        <f>IF('TSA Input'!J3668="","",IF('TSA Input'!J3668="Yes",'TSA Input'!B3668,"Ineligible"))</f>
        <v/>
      </c>
      <c r="D3705" s="246" t="str">
        <f>IF('TSA Input'!J3668="","",IF('TSA Input'!J3668="Yes",IF('TSA Input'!W3668="","",LEFT('TSA Input'!W3668,LEN('TSA Input'!W3668)-2)),""))</f>
        <v/>
      </c>
      <c r="E3705" s="246" t="str">
        <f>IF('TSA Input'!J3668="","",IF('TSA Input'!J3668="Yes",'TSA Input'!I3668,""))</f>
        <v/>
      </c>
      <c r="F3705" s="247" t="str">
        <f>IF('TSA Input'!J3668="","",IF('TSA Input'!J3668="Yes",'TSA Input'!C3668,""))</f>
        <v/>
      </c>
      <c r="G3705" s="36" t="str">
        <f>IF('TSA Input'!J3668="","",IF('TSA Input'!J3668="Yes",'TSA Input'!D3668,""))</f>
        <v/>
      </c>
      <c r="H3705" s="37" t="str">
        <f>IF('TSA Input'!K3668="","",IF('TSA Input'!J3668="Yes",'TSA Input'!G3668,""))</f>
        <v/>
      </c>
      <c r="I3705" s="37" t="str">
        <f>IF('TSA Input'!L3668="","",IF('TSA Input'!J3668="Yes",'TSA Input'!F3668,""))</f>
        <v/>
      </c>
      <c r="J3705" s="39" t="str">
        <f t="shared" si="116"/>
        <v/>
      </c>
      <c r="K3705" s="257" t="str">
        <f>IF('TSA Input'!J3668="","",IF('TSA Input'!J3668="Yes",'TSA Input'!D3668,""))</f>
        <v/>
      </c>
      <c r="L3705" s="258" t="str">
        <f>IF('TSA Input'!J3668="","",IF('TSA Input'!J3668="Yes",'TSA Input'!G3668,""))</f>
        <v/>
      </c>
      <c r="M3705" s="258" t="str">
        <f>IF('TSA Input'!J3668="","",IF('TSA Input'!J3668="Yes",'TSA Input'!F3668,""))</f>
        <v/>
      </c>
      <c r="N3705" s="39" t="str">
        <f t="shared" si="117"/>
        <v/>
      </c>
      <c r="O3705" s="149" t="s">
        <v>11</v>
      </c>
      <c r="P3705" s="148" t="s">
        <v>11</v>
      </c>
      <c r="Q3705" s="1"/>
    </row>
    <row r="3706" spans="1:17" ht="15.75" hidden="1" customHeight="1">
      <c r="A3706" s="1" t="str">
        <f t="shared" si="1"/>
        <v/>
      </c>
      <c r="B3706" s="1"/>
      <c r="C3706" s="34" t="str">
        <f>IF('TSA Input'!J3669="","",IF('TSA Input'!J3669="Yes",'TSA Input'!B3669,"Ineligible"))</f>
        <v/>
      </c>
      <c r="D3706" s="246" t="str">
        <f>IF('TSA Input'!J3669="","",IF('TSA Input'!J3669="Yes",IF('TSA Input'!W3669="","",LEFT('TSA Input'!W3669,LEN('TSA Input'!W3669)-2)),""))</f>
        <v/>
      </c>
      <c r="E3706" s="246" t="str">
        <f>IF('TSA Input'!J3669="","",IF('TSA Input'!J3669="Yes",'TSA Input'!I3669,""))</f>
        <v/>
      </c>
      <c r="F3706" s="247" t="str">
        <f>IF('TSA Input'!J3669="","",IF('TSA Input'!J3669="Yes",'TSA Input'!C3669,""))</f>
        <v/>
      </c>
      <c r="G3706" s="36" t="str">
        <f>IF('TSA Input'!J3669="","",IF('TSA Input'!J3669="Yes",'TSA Input'!D3669,""))</f>
        <v/>
      </c>
      <c r="H3706" s="37" t="str">
        <f>IF('TSA Input'!K3669="","",IF('TSA Input'!J3669="Yes",'TSA Input'!G3669,""))</f>
        <v/>
      </c>
      <c r="I3706" s="37" t="str">
        <f>IF('TSA Input'!L3669="","",IF('TSA Input'!J3669="Yes",'TSA Input'!F3669,""))</f>
        <v/>
      </c>
      <c r="J3706" s="39" t="str">
        <f t="shared" si="116"/>
        <v/>
      </c>
      <c r="K3706" s="257" t="str">
        <f>IF('TSA Input'!J3669="","",IF('TSA Input'!J3669="Yes",'TSA Input'!D3669,""))</f>
        <v/>
      </c>
      <c r="L3706" s="258" t="str">
        <f>IF('TSA Input'!J3669="","",IF('TSA Input'!J3669="Yes",'TSA Input'!G3669,""))</f>
        <v/>
      </c>
      <c r="M3706" s="258" t="str">
        <f>IF('TSA Input'!J3669="","",IF('TSA Input'!J3669="Yes",'TSA Input'!F3669,""))</f>
        <v/>
      </c>
      <c r="N3706" s="39" t="str">
        <f t="shared" si="117"/>
        <v/>
      </c>
      <c r="O3706" s="149" t="s">
        <v>11</v>
      </c>
      <c r="P3706" s="148" t="s">
        <v>11</v>
      </c>
      <c r="Q3706" s="1"/>
    </row>
    <row r="3707" spans="1:17" ht="15.75" hidden="1" customHeight="1">
      <c r="A3707" s="1" t="str">
        <f t="shared" si="1"/>
        <v/>
      </c>
      <c r="B3707" s="1"/>
      <c r="C3707" s="34" t="str">
        <f>IF('TSA Input'!J3670="","",IF('TSA Input'!J3670="Yes",'TSA Input'!B3670,"Ineligible"))</f>
        <v/>
      </c>
      <c r="D3707" s="246" t="str">
        <f>IF('TSA Input'!J3670="","",IF('TSA Input'!J3670="Yes",IF('TSA Input'!W3670="","",LEFT('TSA Input'!W3670,LEN('TSA Input'!W3670)-2)),""))</f>
        <v/>
      </c>
      <c r="E3707" s="246" t="str">
        <f>IF('TSA Input'!J3670="","",IF('TSA Input'!J3670="Yes",'TSA Input'!I3670,""))</f>
        <v/>
      </c>
      <c r="F3707" s="247" t="str">
        <f>IF('TSA Input'!J3670="","",IF('TSA Input'!J3670="Yes",'TSA Input'!C3670,""))</f>
        <v/>
      </c>
      <c r="G3707" s="36" t="str">
        <f>IF('TSA Input'!J3670="","",IF('TSA Input'!J3670="Yes",'TSA Input'!D3670,""))</f>
        <v/>
      </c>
      <c r="H3707" s="37" t="str">
        <f>IF('TSA Input'!K3670="","",IF('TSA Input'!J3670="Yes",'TSA Input'!G3670,""))</f>
        <v/>
      </c>
      <c r="I3707" s="37" t="str">
        <f>IF('TSA Input'!L3670="","",IF('TSA Input'!J3670="Yes",'TSA Input'!F3670,""))</f>
        <v/>
      </c>
      <c r="J3707" s="39" t="str">
        <f t="shared" si="116"/>
        <v/>
      </c>
      <c r="K3707" s="257" t="str">
        <f>IF('TSA Input'!J3670="","",IF('TSA Input'!J3670="Yes",'TSA Input'!D3670,""))</f>
        <v/>
      </c>
      <c r="L3707" s="258" t="str">
        <f>IF('TSA Input'!J3670="","",IF('TSA Input'!J3670="Yes",'TSA Input'!G3670,""))</f>
        <v/>
      </c>
      <c r="M3707" s="258" t="str">
        <f>IF('TSA Input'!J3670="","",IF('TSA Input'!J3670="Yes",'TSA Input'!F3670,""))</f>
        <v/>
      </c>
      <c r="N3707" s="39" t="str">
        <f t="shared" si="117"/>
        <v/>
      </c>
      <c r="O3707" s="149" t="s">
        <v>11</v>
      </c>
      <c r="P3707" s="148" t="s">
        <v>11</v>
      </c>
      <c r="Q3707" s="1"/>
    </row>
    <row r="3708" spans="1:17" ht="15.75" hidden="1" customHeight="1">
      <c r="A3708" s="1" t="str">
        <f t="shared" si="1"/>
        <v/>
      </c>
      <c r="B3708" s="1"/>
      <c r="C3708" s="34" t="str">
        <f>IF('TSA Input'!J3671="","",IF('TSA Input'!J3671="Yes",'TSA Input'!B3671,"Ineligible"))</f>
        <v/>
      </c>
      <c r="D3708" s="246" t="str">
        <f>IF('TSA Input'!J3671="","",IF('TSA Input'!J3671="Yes",IF('TSA Input'!W3671="","",LEFT('TSA Input'!W3671,LEN('TSA Input'!W3671)-2)),""))</f>
        <v/>
      </c>
      <c r="E3708" s="246" t="str">
        <f>IF('TSA Input'!J3671="","",IF('TSA Input'!J3671="Yes",'TSA Input'!I3671,""))</f>
        <v/>
      </c>
      <c r="F3708" s="247" t="str">
        <f>IF('TSA Input'!J3671="","",IF('TSA Input'!J3671="Yes",'TSA Input'!C3671,""))</f>
        <v/>
      </c>
      <c r="G3708" s="36" t="str">
        <f>IF('TSA Input'!J3671="","",IF('TSA Input'!J3671="Yes",'TSA Input'!D3671,""))</f>
        <v/>
      </c>
      <c r="H3708" s="37" t="str">
        <f>IF('TSA Input'!K3671="","",IF('TSA Input'!J3671="Yes",'TSA Input'!G3671,""))</f>
        <v/>
      </c>
      <c r="I3708" s="37" t="str">
        <f>IF('TSA Input'!L3671="","",IF('TSA Input'!J3671="Yes",'TSA Input'!F3671,""))</f>
        <v/>
      </c>
      <c r="J3708" s="39" t="str">
        <f t="shared" si="116"/>
        <v/>
      </c>
      <c r="K3708" s="257" t="str">
        <f>IF('TSA Input'!J3671="","",IF('TSA Input'!J3671="Yes",'TSA Input'!D3671,""))</f>
        <v/>
      </c>
      <c r="L3708" s="258" t="str">
        <f>IF('TSA Input'!J3671="","",IF('TSA Input'!J3671="Yes",'TSA Input'!G3671,""))</f>
        <v/>
      </c>
      <c r="M3708" s="258" t="str">
        <f>IF('TSA Input'!J3671="","",IF('TSA Input'!J3671="Yes",'TSA Input'!F3671,""))</f>
        <v/>
      </c>
      <c r="N3708" s="39" t="str">
        <f t="shared" si="117"/>
        <v/>
      </c>
      <c r="O3708" s="149" t="s">
        <v>11</v>
      </c>
      <c r="P3708" s="148" t="s">
        <v>11</v>
      </c>
      <c r="Q3708" s="1"/>
    </row>
    <row r="3709" spans="1:17" ht="15.75" hidden="1" customHeight="1">
      <c r="A3709" s="1" t="str">
        <f t="shared" si="1"/>
        <v/>
      </c>
      <c r="B3709" s="1"/>
      <c r="C3709" s="34" t="str">
        <f>IF('TSA Input'!J3672="","",IF('TSA Input'!J3672="Yes",'TSA Input'!B3672,"Ineligible"))</f>
        <v/>
      </c>
      <c r="D3709" s="246" t="str">
        <f>IF('TSA Input'!J3672="","",IF('TSA Input'!J3672="Yes",IF('TSA Input'!W3672="","",LEFT('TSA Input'!W3672,LEN('TSA Input'!W3672)-2)),""))</f>
        <v/>
      </c>
      <c r="E3709" s="246" t="str">
        <f>IF('TSA Input'!J3672="","",IF('TSA Input'!J3672="Yes",'TSA Input'!I3672,""))</f>
        <v/>
      </c>
      <c r="F3709" s="247" t="str">
        <f>IF('TSA Input'!J3672="","",IF('TSA Input'!J3672="Yes",'TSA Input'!C3672,""))</f>
        <v/>
      </c>
      <c r="G3709" s="36" t="str">
        <f>IF('TSA Input'!J3672="","",IF('TSA Input'!J3672="Yes",'TSA Input'!D3672,""))</f>
        <v/>
      </c>
      <c r="H3709" s="37" t="str">
        <f>IF('TSA Input'!K3672="","",IF('TSA Input'!J3672="Yes",'TSA Input'!G3672,""))</f>
        <v/>
      </c>
      <c r="I3709" s="37" t="str">
        <f>IF('TSA Input'!L3672="","",IF('TSA Input'!J3672="Yes",'TSA Input'!F3672,""))</f>
        <v/>
      </c>
      <c r="J3709" s="39" t="str">
        <f t="shared" si="116"/>
        <v/>
      </c>
      <c r="K3709" s="257" t="str">
        <f>IF('TSA Input'!J3672="","",IF('TSA Input'!J3672="Yes",'TSA Input'!D3672,""))</f>
        <v/>
      </c>
      <c r="L3709" s="258" t="str">
        <f>IF('TSA Input'!J3672="","",IF('TSA Input'!J3672="Yes",'TSA Input'!G3672,""))</f>
        <v/>
      </c>
      <c r="M3709" s="258" t="str">
        <f>IF('TSA Input'!J3672="","",IF('TSA Input'!J3672="Yes",'TSA Input'!F3672,""))</f>
        <v/>
      </c>
      <c r="N3709" s="39" t="str">
        <f t="shared" si="117"/>
        <v/>
      </c>
      <c r="O3709" s="149" t="s">
        <v>11</v>
      </c>
      <c r="P3709" s="148" t="s">
        <v>11</v>
      </c>
      <c r="Q3709" s="1"/>
    </row>
    <row r="3710" spans="1:17" ht="15.75" hidden="1" customHeight="1">
      <c r="A3710" s="1" t="str">
        <f t="shared" si="1"/>
        <v/>
      </c>
      <c r="B3710" s="1"/>
      <c r="C3710" s="34" t="str">
        <f>IF('TSA Input'!J3673="","",IF('TSA Input'!J3673="Yes",'TSA Input'!B3673,"Ineligible"))</f>
        <v/>
      </c>
      <c r="D3710" s="246" t="str">
        <f>IF('TSA Input'!J3673="","",IF('TSA Input'!J3673="Yes",IF('TSA Input'!W3673="","",LEFT('TSA Input'!W3673,LEN('TSA Input'!W3673)-2)),""))</f>
        <v/>
      </c>
      <c r="E3710" s="246" t="str">
        <f>IF('TSA Input'!J3673="","",IF('TSA Input'!J3673="Yes",'TSA Input'!I3673,""))</f>
        <v/>
      </c>
      <c r="F3710" s="247" t="str">
        <f>IF('TSA Input'!J3673="","",IF('TSA Input'!J3673="Yes",'TSA Input'!C3673,""))</f>
        <v/>
      </c>
      <c r="G3710" s="36" t="str">
        <f>IF('TSA Input'!J3673="","",IF('TSA Input'!J3673="Yes",'TSA Input'!D3673,""))</f>
        <v/>
      </c>
      <c r="H3710" s="37" t="str">
        <f>IF('TSA Input'!K3673="","",IF('TSA Input'!J3673="Yes",'TSA Input'!G3673,""))</f>
        <v/>
      </c>
      <c r="I3710" s="37" t="str">
        <f>IF('TSA Input'!L3673="","",IF('TSA Input'!J3673="Yes",'TSA Input'!F3673,""))</f>
        <v/>
      </c>
      <c r="J3710" s="39" t="str">
        <f t="shared" si="116"/>
        <v/>
      </c>
      <c r="K3710" s="257" t="str">
        <f>IF('TSA Input'!J3673="","",IF('TSA Input'!J3673="Yes",'TSA Input'!D3673,""))</f>
        <v/>
      </c>
      <c r="L3710" s="258" t="str">
        <f>IF('TSA Input'!J3673="","",IF('TSA Input'!J3673="Yes",'TSA Input'!G3673,""))</f>
        <v/>
      </c>
      <c r="M3710" s="258" t="str">
        <f>IF('TSA Input'!J3673="","",IF('TSA Input'!J3673="Yes",'TSA Input'!F3673,""))</f>
        <v/>
      </c>
      <c r="N3710" s="39" t="str">
        <f t="shared" si="117"/>
        <v/>
      </c>
      <c r="O3710" s="149" t="s">
        <v>11</v>
      </c>
      <c r="P3710" s="148" t="s">
        <v>11</v>
      </c>
      <c r="Q3710" s="1"/>
    </row>
    <row r="3711" spans="1:17" ht="15.75" hidden="1" customHeight="1">
      <c r="A3711" s="1" t="str">
        <f t="shared" si="1"/>
        <v/>
      </c>
      <c r="B3711" s="1"/>
      <c r="C3711" s="34" t="str">
        <f>IF('TSA Input'!J3674="","",IF('TSA Input'!J3674="Yes",'TSA Input'!B3674,"Ineligible"))</f>
        <v/>
      </c>
      <c r="D3711" s="246" t="str">
        <f>IF('TSA Input'!J3674="","",IF('TSA Input'!J3674="Yes",IF('TSA Input'!W3674="","",LEFT('TSA Input'!W3674,LEN('TSA Input'!W3674)-2)),""))</f>
        <v/>
      </c>
      <c r="E3711" s="246" t="str">
        <f>IF('TSA Input'!J3674="","",IF('TSA Input'!J3674="Yes",'TSA Input'!I3674,""))</f>
        <v/>
      </c>
      <c r="F3711" s="247" t="str">
        <f>IF('TSA Input'!J3674="","",IF('TSA Input'!J3674="Yes",'TSA Input'!C3674,""))</f>
        <v/>
      </c>
      <c r="G3711" s="36" t="str">
        <f>IF('TSA Input'!J3674="","",IF('TSA Input'!J3674="Yes",'TSA Input'!D3674,""))</f>
        <v/>
      </c>
      <c r="H3711" s="37" t="str">
        <f>IF('TSA Input'!K3674="","",IF('TSA Input'!J3674="Yes",'TSA Input'!G3674,""))</f>
        <v/>
      </c>
      <c r="I3711" s="37" t="str">
        <f>IF('TSA Input'!L3674="","",IF('TSA Input'!J3674="Yes",'TSA Input'!F3674,""))</f>
        <v/>
      </c>
      <c r="J3711" s="39" t="str">
        <f t="shared" si="116"/>
        <v/>
      </c>
      <c r="K3711" s="257" t="str">
        <f>IF('TSA Input'!J3674="","",IF('TSA Input'!J3674="Yes",'TSA Input'!D3674,""))</f>
        <v/>
      </c>
      <c r="L3711" s="258" t="str">
        <f>IF('TSA Input'!J3674="","",IF('TSA Input'!J3674="Yes",'TSA Input'!G3674,""))</f>
        <v/>
      </c>
      <c r="M3711" s="258" t="str">
        <f>IF('TSA Input'!J3674="","",IF('TSA Input'!J3674="Yes",'TSA Input'!F3674,""))</f>
        <v/>
      </c>
      <c r="N3711" s="39" t="str">
        <f t="shared" si="117"/>
        <v/>
      </c>
      <c r="O3711" s="149" t="s">
        <v>11</v>
      </c>
      <c r="P3711" s="148" t="s">
        <v>11</v>
      </c>
      <c r="Q3711" s="1"/>
    </row>
    <row r="3712" spans="1:17" ht="15.75" hidden="1" customHeight="1">
      <c r="A3712" s="1" t="str">
        <f t="shared" si="1"/>
        <v/>
      </c>
      <c r="B3712" s="1"/>
      <c r="C3712" s="34" t="str">
        <f>IF('TSA Input'!J3675="","",IF('TSA Input'!J3675="Yes",'TSA Input'!B3675,"Ineligible"))</f>
        <v/>
      </c>
      <c r="D3712" s="246" t="str">
        <f>IF('TSA Input'!J3675="","",IF('TSA Input'!J3675="Yes",IF('TSA Input'!W3675="","",LEFT('TSA Input'!W3675,LEN('TSA Input'!W3675)-2)),""))</f>
        <v/>
      </c>
      <c r="E3712" s="246" t="str">
        <f>IF('TSA Input'!J3675="","",IF('TSA Input'!J3675="Yes",'TSA Input'!I3675,""))</f>
        <v/>
      </c>
      <c r="F3712" s="247" t="str">
        <f>IF('TSA Input'!J3675="","",IF('TSA Input'!J3675="Yes",'TSA Input'!C3675,""))</f>
        <v/>
      </c>
      <c r="G3712" s="36" t="str">
        <f>IF('TSA Input'!J3675="","",IF('TSA Input'!J3675="Yes",'TSA Input'!D3675,""))</f>
        <v/>
      </c>
      <c r="H3712" s="37" t="str">
        <f>IF('TSA Input'!K3675="","",IF('TSA Input'!J3675="Yes",'TSA Input'!G3675,""))</f>
        <v/>
      </c>
      <c r="I3712" s="37" t="str">
        <f>IF('TSA Input'!L3675="","",IF('TSA Input'!J3675="Yes",'TSA Input'!F3675,""))</f>
        <v/>
      </c>
      <c r="J3712" s="39" t="str">
        <f t="shared" si="116"/>
        <v/>
      </c>
      <c r="K3712" s="257" t="str">
        <f>IF('TSA Input'!J3675="","",IF('TSA Input'!J3675="Yes",'TSA Input'!D3675,""))</f>
        <v/>
      </c>
      <c r="L3712" s="258" t="str">
        <f>IF('TSA Input'!J3675="","",IF('TSA Input'!J3675="Yes",'TSA Input'!G3675,""))</f>
        <v/>
      </c>
      <c r="M3712" s="258" t="str">
        <f>IF('TSA Input'!J3675="","",IF('TSA Input'!J3675="Yes",'TSA Input'!F3675,""))</f>
        <v/>
      </c>
      <c r="N3712" s="39" t="str">
        <f t="shared" si="117"/>
        <v/>
      </c>
      <c r="O3712" s="149" t="s">
        <v>11</v>
      </c>
      <c r="P3712" s="148" t="s">
        <v>11</v>
      </c>
      <c r="Q3712" s="1"/>
    </row>
    <row r="3713" spans="1:17" ht="15.75" hidden="1" customHeight="1">
      <c r="A3713" s="1" t="str">
        <f t="shared" si="1"/>
        <v/>
      </c>
      <c r="B3713" s="1"/>
      <c r="C3713" s="34" t="str">
        <f>IF('TSA Input'!J3676="","",IF('TSA Input'!J3676="Yes",'TSA Input'!B3676,"Ineligible"))</f>
        <v/>
      </c>
      <c r="D3713" s="246" t="str">
        <f>IF('TSA Input'!J3676="","",IF('TSA Input'!J3676="Yes",IF('TSA Input'!W3676="","",LEFT('TSA Input'!W3676,LEN('TSA Input'!W3676)-2)),""))</f>
        <v/>
      </c>
      <c r="E3713" s="246" t="str">
        <f>IF('TSA Input'!J3676="","",IF('TSA Input'!J3676="Yes",'TSA Input'!I3676,""))</f>
        <v/>
      </c>
      <c r="F3713" s="247" t="str">
        <f>IF('TSA Input'!J3676="","",IF('TSA Input'!J3676="Yes",'TSA Input'!C3676,""))</f>
        <v/>
      </c>
      <c r="G3713" s="36" t="str">
        <f>IF('TSA Input'!J3676="","",IF('TSA Input'!J3676="Yes",'TSA Input'!D3676,""))</f>
        <v/>
      </c>
      <c r="H3713" s="37" t="str">
        <f>IF('TSA Input'!K3676="","",IF('TSA Input'!J3676="Yes",'TSA Input'!G3676,""))</f>
        <v/>
      </c>
      <c r="I3713" s="37" t="str">
        <f>IF('TSA Input'!L3676="","",IF('TSA Input'!J3676="Yes",'TSA Input'!F3676,""))</f>
        <v/>
      </c>
      <c r="J3713" s="39" t="str">
        <f t="shared" si="116"/>
        <v/>
      </c>
      <c r="K3713" s="257" t="str">
        <f>IF('TSA Input'!J3676="","",IF('TSA Input'!J3676="Yes",'TSA Input'!D3676,""))</f>
        <v/>
      </c>
      <c r="L3713" s="258" t="str">
        <f>IF('TSA Input'!J3676="","",IF('TSA Input'!J3676="Yes",'TSA Input'!G3676,""))</f>
        <v/>
      </c>
      <c r="M3713" s="258" t="str">
        <f>IF('TSA Input'!J3676="","",IF('TSA Input'!J3676="Yes",'TSA Input'!F3676,""))</f>
        <v/>
      </c>
      <c r="N3713" s="39" t="str">
        <f t="shared" si="117"/>
        <v/>
      </c>
      <c r="O3713" s="149" t="s">
        <v>11</v>
      </c>
      <c r="P3713" s="148" t="s">
        <v>11</v>
      </c>
      <c r="Q3713" s="1"/>
    </row>
    <row r="3714" spans="1:17" ht="15.75" hidden="1" customHeight="1">
      <c r="A3714" s="1" t="str">
        <f t="shared" si="1"/>
        <v/>
      </c>
      <c r="B3714" s="1"/>
      <c r="C3714" s="34" t="str">
        <f>IF('TSA Input'!J3677="","",IF('TSA Input'!J3677="Yes",'TSA Input'!B3677,"Ineligible"))</f>
        <v/>
      </c>
      <c r="D3714" s="246" t="str">
        <f>IF('TSA Input'!J3677="","",IF('TSA Input'!J3677="Yes",IF('TSA Input'!W3677="","",LEFT('TSA Input'!W3677,LEN('TSA Input'!W3677)-2)),""))</f>
        <v/>
      </c>
      <c r="E3714" s="246" t="str">
        <f>IF('TSA Input'!J3677="","",IF('TSA Input'!J3677="Yes",'TSA Input'!I3677,""))</f>
        <v/>
      </c>
      <c r="F3714" s="247" t="str">
        <f>IF('TSA Input'!J3677="","",IF('TSA Input'!J3677="Yes",'TSA Input'!C3677,""))</f>
        <v/>
      </c>
      <c r="G3714" s="36" t="str">
        <f>IF('TSA Input'!J3677="","",IF('TSA Input'!J3677="Yes",'TSA Input'!D3677,""))</f>
        <v/>
      </c>
      <c r="H3714" s="37" t="str">
        <f>IF('TSA Input'!K3677="","",IF('TSA Input'!J3677="Yes",'TSA Input'!G3677,""))</f>
        <v/>
      </c>
      <c r="I3714" s="37" t="str">
        <f>IF('TSA Input'!L3677="","",IF('TSA Input'!J3677="Yes",'TSA Input'!F3677,""))</f>
        <v/>
      </c>
      <c r="J3714" s="39" t="str">
        <f t="shared" si="116"/>
        <v/>
      </c>
      <c r="K3714" s="257" t="str">
        <f>IF('TSA Input'!J3677="","",IF('TSA Input'!J3677="Yes",'TSA Input'!D3677,""))</f>
        <v/>
      </c>
      <c r="L3714" s="258" t="str">
        <f>IF('TSA Input'!J3677="","",IF('TSA Input'!J3677="Yes",'TSA Input'!G3677,""))</f>
        <v/>
      </c>
      <c r="M3714" s="258" t="str">
        <f>IF('TSA Input'!J3677="","",IF('TSA Input'!J3677="Yes",'TSA Input'!F3677,""))</f>
        <v/>
      </c>
      <c r="N3714" s="39" t="str">
        <f t="shared" si="117"/>
        <v/>
      </c>
      <c r="O3714" s="149" t="s">
        <v>11</v>
      </c>
      <c r="P3714" s="148" t="s">
        <v>11</v>
      </c>
      <c r="Q3714" s="1"/>
    </row>
    <row r="3715" spans="1:17" ht="15.75" hidden="1" customHeight="1">
      <c r="A3715" s="1" t="str">
        <f t="shared" si="1"/>
        <v/>
      </c>
      <c r="B3715" s="1"/>
      <c r="C3715" s="34" t="str">
        <f>IF('TSA Input'!J3678="","",IF('TSA Input'!J3678="Yes",'TSA Input'!B3678,"Ineligible"))</f>
        <v/>
      </c>
      <c r="D3715" s="246" t="str">
        <f>IF('TSA Input'!J3678="","",IF('TSA Input'!J3678="Yes",IF('TSA Input'!W3678="","",LEFT('TSA Input'!W3678,LEN('TSA Input'!W3678)-2)),""))</f>
        <v/>
      </c>
      <c r="E3715" s="246" t="str">
        <f>IF('TSA Input'!J3678="","",IF('TSA Input'!J3678="Yes",'TSA Input'!I3678,""))</f>
        <v/>
      </c>
      <c r="F3715" s="247" t="str">
        <f>IF('TSA Input'!J3678="","",IF('TSA Input'!J3678="Yes",'TSA Input'!C3678,""))</f>
        <v/>
      </c>
      <c r="G3715" s="36" t="str">
        <f>IF('TSA Input'!J3678="","",IF('TSA Input'!J3678="Yes",'TSA Input'!D3678,""))</f>
        <v/>
      </c>
      <c r="H3715" s="37" t="str">
        <f>IF('TSA Input'!K3678="","",IF('TSA Input'!J3678="Yes",'TSA Input'!G3678,""))</f>
        <v/>
      </c>
      <c r="I3715" s="37" t="str">
        <f>IF('TSA Input'!L3678="","",IF('TSA Input'!J3678="Yes",'TSA Input'!F3678,""))</f>
        <v/>
      </c>
      <c r="J3715" s="39" t="str">
        <f t="shared" si="116"/>
        <v/>
      </c>
      <c r="K3715" s="257" t="str">
        <f>IF('TSA Input'!J3678="","",IF('TSA Input'!J3678="Yes",'TSA Input'!D3678,""))</f>
        <v/>
      </c>
      <c r="L3715" s="258" t="str">
        <f>IF('TSA Input'!J3678="","",IF('TSA Input'!J3678="Yes",'TSA Input'!G3678,""))</f>
        <v/>
      </c>
      <c r="M3715" s="258" t="str">
        <f>IF('TSA Input'!J3678="","",IF('TSA Input'!J3678="Yes",'TSA Input'!F3678,""))</f>
        <v/>
      </c>
      <c r="N3715" s="39" t="str">
        <f t="shared" si="117"/>
        <v/>
      </c>
      <c r="O3715" s="149" t="s">
        <v>11</v>
      </c>
      <c r="P3715" s="148" t="s">
        <v>11</v>
      </c>
      <c r="Q3715" s="1"/>
    </row>
    <row r="3716" spans="1:17" ht="15.75" hidden="1" customHeight="1">
      <c r="A3716" s="1" t="str">
        <f t="shared" si="1"/>
        <v/>
      </c>
      <c r="B3716" s="1"/>
      <c r="C3716" s="34" t="str">
        <f>IF('TSA Input'!J3679="","",IF('TSA Input'!J3679="Yes",'TSA Input'!B3679,"Ineligible"))</f>
        <v/>
      </c>
      <c r="D3716" s="246" t="str">
        <f>IF('TSA Input'!J3679="","",IF('TSA Input'!J3679="Yes",IF('TSA Input'!W3679="","",LEFT('TSA Input'!W3679,LEN('TSA Input'!W3679)-2)),""))</f>
        <v/>
      </c>
      <c r="E3716" s="246" t="str">
        <f>IF('TSA Input'!J3679="","",IF('TSA Input'!J3679="Yes",'TSA Input'!I3679,""))</f>
        <v/>
      </c>
      <c r="F3716" s="247" t="str">
        <f>IF('TSA Input'!J3679="","",IF('TSA Input'!J3679="Yes",'TSA Input'!C3679,""))</f>
        <v/>
      </c>
      <c r="G3716" s="36" t="str">
        <f>IF('TSA Input'!J3679="","",IF('TSA Input'!J3679="Yes",'TSA Input'!D3679,""))</f>
        <v/>
      </c>
      <c r="H3716" s="37" t="str">
        <f>IF('TSA Input'!K3679="","",IF('TSA Input'!J3679="Yes",'TSA Input'!G3679,""))</f>
        <v/>
      </c>
      <c r="I3716" s="37" t="str">
        <f>IF('TSA Input'!L3679="","",IF('TSA Input'!J3679="Yes",'TSA Input'!F3679,""))</f>
        <v/>
      </c>
      <c r="J3716" s="39" t="str">
        <f t="shared" si="116"/>
        <v/>
      </c>
      <c r="K3716" s="257" t="str">
        <f>IF('TSA Input'!J3679="","",IF('TSA Input'!J3679="Yes",'TSA Input'!D3679,""))</f>
        <v/>
      </c>
      <c r="L3716" s="258" t="str">
        <f>IF('TSA Input'!J3679="","",IF('TSA Input'!J3679="Yes",'TSA Input'!G3679,""))</f>
        <v/>
      </c>
      <c r="M3716" s="258" t="str">
        <f>IF('TSA Input'!J3679="","",IF('TSA Input'!J3679="Yes",'TSA Input'!F3679,""))</f>
        <v/>
      </c>
      <c r="N3716" s="39" t="str">
        <f t="shared" si="117"/>
        <v/>
      </c>
      <c r="O3716" s="149" t="s">
        <v>11</v>
      </c>
      <c r="P3716" s="148" t="s">
        <v>11</v>
      </c>
      <c r="Q3716" s="1"/>
    </row>
    <row r="3717" spans="1:17" ht="15.75" hidden="1" customHeight="1">
      <c r="A3717" s="1" t="str">
        <f t="shared" si="1"/>
        <v/>
      </c>
      <c r="B3717" s="1"/>
      <c r="C3717" s="34" t="str">
        <f>IF('TSA Input'!J3680="","",IF('TSA Input'!J3680="Yes",'TSA Input'!B3680,"Ineligible"))</f>
        <v/>
      </c>
      <c r="D3717" s="246" t="str">
        <f>IF('TSA Input'!J3680="","",IF('TSA Input'!J3680="Yes",IF('TSA Input'!W3680="","",LEFT('TSA Input'!W3680,LEN('TSA Input'!W3680)-2)),""))</f>
        <v/>
      </c>
      <c r="E3717" s="246" t="str">
        <f>IF('TSA Input'!J3680="","",IF('TSA Input'!J3680="Yes",'TSA Input'!I3680,""))</f>
        <v/>
      </c>
      <c r="F3717" s="247" t="str">
        <f>IF('TSA Input'!J3680="","",IF('TSA Input'!J3680="Yes",'TSA Input'!C3680,""))</f>
        <v/>
      </c>
      <c r="G3717" s="36" t="str">
        <f>IF('TSA Input'!J3680="","",IF('TSA Input'!J3680="Yes",'TSA Input'!D3680,""))</f>
        <v/>
      </c>
      <c r="H3717" s="37" t="str">
        <f>IF('TSA Input'!K3680="","",IF('TSA Input'!J3680="Yes",'TSA Input'!G3680,""))</f>
        <v/>
      </c>
      <c r="I3717" s="37" t="str">
        <f>IF('TSA Input'!L3680="","",IF('TSA Input'!J3680="Yes",'TSA Input'!F3680,""))</f>
        <v/>
      </c>
      <c r="J3717" s="39" t="str">
        <f t="shared" si="116"/>
        <v/>
      </c>
      <c r="K3717" s="257" t="str">
        <f>IF('TSA Input'!J3680="","",IF('TSA Input'!J3680="Yes",'TSA Input'!D3680,""))</f>
        <v/>
      </c>
      <c r="L3717" s="258" t="str">
        <f>IF('TSA Input'!J3680="","",IF('TSA Input'!J3680="Yes",'TSA Input'!G3680,""))</f>
        <v/>
      </c>
      <c r="M3717" s="258" t="str">
        <f>IF('TSA Input'!J3680="","",IF('TSA Input'!J3680="Yes",'TSA Input'!F3680,""))</f>
        <v/>
      </c>
      <c r="N3717" s="39" t="str">
        <f t="shared" si="117"/>
        <v/>
      </c>
      <c r="O3717" s="149" t="s">
        <v>11</v>
      </c>
      <c r="P3717" s="148" t="s">
        <v>11</v>
      </c>
      <c r="Q3717" s="1"/>
    </row>
    <row r="3718" spans="1:17" ht="15.75" hidden="1" customHeight="1">
      <c r="A3718" s="1" t="str">
        <f t="shared" si="1"/>
        <v/>
      </c>
      <c r="B3718" s="1"/>
      <c r="C3718" s="34" t="str">
        <f>IF('TSA Input'!J3681="","",IF('TSA Input'!J3681="Yes",'TSA Input'!B3681,"Ineligible"))</f>
        <v/>
      </c>
      <c r="D3718" s="246" t="str">
        <f>IF('TSA Input'!J3681="","",IF('TSA Input'!J3681="Yes",IF('TSA Input'!W3681="","",LEFT('TSA Input'!W3681,LEN('TSA Input'!W3681)-2)),""))</f>
        <v/>
      </c>
      <c r="E3718" s="246" t="str">
        <f>IF('TSA Input'!J3681="","",IF('TSA Input'!J3681="Yes",'TSA Input'!I3681,""))</f>
        <v/>
      </c>
      <c r="F3718" s="247" t="str">
        <f>IF('TSA Input'!J3681="","",IF('TSA Input'!J3681="Yes",'TSA Input'!C3681,""))</f>
        <v/>
      </c>
      <c r="G3718" s="36" t="str">
        <f>IF('TSA Input'!J3681="","",IF('TSA Input'!J3681="Yes",'TSA Input'!D3681,""))</f>
        <v/>
      </c>
      <c r="H3718" s="37" t="str">
        <f>IF('TSA Input'!K3681="","",IF('TSA Input'!J3681="Yes",'TSA Input'!G3681,""))</f>
        <v/>
      </c>
      <c r="I3718" s="37" t="str">
        <f>IF('TSA Input'!L3681="","",IF('TSA Input'!J3681="Yes",'TSA Input'!F3681,""))</f>
        <v/>
      </c>
      <c r="J3718" s="39" t="str">
        <f t="shared" si="116"/>
        <v/>
      </c>
      <c r="K3718" s="257" t="str">
        <f>IF('TSA Input'!J3681="","",IF('TSA Input'!J3681="Yes",'TSA Input'!D3681,""))</f>
        <v/>
      </c>
      <c r="L3718" s="258" t="str">
        <f>IF('TSA Input'!J3681="","",IF('TSA Input'!J3681="Yes",'TSA Input'!G3681,""))</f>
        <v/>
      </c>
      <c r="M3718" s="258" t="str">
        <f>IF('TSA Input'!J3681="","",IF('TSA Input'!J3681="Yes",'TSA Input'!F3681,""))</f>
        <v/>
      </c>
      <c r="N3718" s="39" t="str">
        <f t="shared" si="117"/>
        <v/>
      </c>
      <c r="O3718" s="149" t="s">
        <v>11</v>
      </c>
      <c r="P3718" s="148" t="s">
        <v>11</v>
      </c>
      <c r="Q3718" s="1"/>
    </row>
    <row r="3719" spans="1:17" ht="15.75" hidden="1" customHeight="1">
      <c r="A3719" s="1" t="str">
        <f t="shared" si="1"/>
        <v/>
      </c>
      <c r="B3719" s="1"/>
      <c r="C3719" s="34" t="str">
        <f>IF('TSA Input'!J3682="","",IF('TSA Input'!J3682="Yes",'TSA Input'!B3682,"Ineligible"))</f>
        <v/>
      </c>
      <c r="D3719" s="246" t="str">
        <f>IF('TSA Input'!J3682="","",IF('TSA Input'!J3682="Yes",IF('TSA Input'!W3682="","",LEFT('TSA Input'!W3682,LEN('TSA Input'!W3682)-2)),""))</f>
        <v/>
      </c>
      <c r="E3719" s="246" t="str">
        <f>IF('TSA Input'!J3682="","",IF('TSA Input'!J3682="Yes",'TSA Input'!I3682,""))</f>
        <v/>
      </c>
      <c r="F3719" s="247" t="str">
        <f>IF('TSA Input'!J3682="","",IF('TSA Input'!J3682="Yes",'TSA Input'!C3682,""))</f>
        <v/>
      </c>
      <c r="G3719" s="36" t="str">
        <f>IF('TSA Input'!J3682="","",IF('TSA Input'!J3682="Yes",'TSA Input'!D3682,""))</f>
        <v/>
      </c>
      <c r="H3719" s="37" t="str">
        <f>IF('TSA Input'!K3682="","",IF('TSA Input'!J3682="Yes",'TSA Input'!G3682,""))</f>
        <v/>
      </c>
      <c r="I3719" s="37" t="str">
        <f>IF('TSA Input'!L3682="","",IF('TSA Input'!J3682="Yes",'TSA Input'!F3682,""))</f>
        <v/>
      </c>
      <c r="J3719" s="39" t="str">
        <f t="shared" si="116"/>
        <v/>
      </c>
      <c r="K3719" s="257" t="str">
        <f>IF('TSA Input'!J3682="","",IF('TSA Input'!J3682="Yes",'TSA Input'!D3682,""))</f>
        <v/>
      </c>
      <c r="L3719" s="258" t="str">
        <f>IF('TSA Input'!J3682="","",IF('TSA Input'!J3682="Yes",'TSA Input'!G3682,""))</f>
        <v/>
      </c>
      <c r="M3719" s="258" t="str">
        <f>IF('TSA Input'!J3682="","",IF('TSA Input'!J3682="Yes",'TSA Input'!F3682,""))</f>
        <v/>
      </c>
      <c r="N3719" s="39" t="str">
        <f t="shared" si="117"/>
        <v/>
      </c>
      <c r="O3719" s="149" t="s">
        <v>11</v>
      </c>
      <c r="P3719" s="148" t="s">
        <v>11</v>
      </c>
      <c r="Q3719" s="1"/>
    </row>
    <row r="3720" spans="1:17" ht="15.75" hidden="1" customHeight="1">
      <c r="A3720" s="1" t="str">
        <f t="shared" si="1"/>
        <v/>
      </c>
      <c r="B3720" s="1"/>
      <c r="C3720" s="34" t="str">
        <f>IF('TSA Input'!J3683="","",IF('TSA Input'!J3683="Yes",'TSA Input'!B3683,"Ineligible"))</f>
        <v/>
      </c>
      <c r="D3720" s="246" t="str">
        <f>IF('TSA Input'!J3683="","",IF('TSA Input'!J3683="Yes",IF('TSA Input'!W3683="","",LEFT('TSA Input'!W3683,LEN('TSA Input'!W3683)-2)),""))</f>
        <v/>
      </c>
      <c r="E3720" s="246" t="str">
        <f>IF('TSA Input'!J3683="","",IF('TSA Input'!J3683="Yes",'TSA Input'!I3683,""))</f>
        <v/>
      </c>
      <c r="F3720" s="247" t="str">
        <f>IF('TSA Input'!J3683="","",IF('TSA Input'!J3683="Yes",'TSA Input'!C3683,""))</f>
        <v/>
      </c>
      <c r="G3720" s="36" t="str">
        <f>IF('TSA Input'!J3683="","",IF('TSA Input'!J3683="Yes",'TSA Input'!D3683,""))</f>
        <v/>
      </c>
      <c r="H3720" s="37" t="str">
        <f>IF('TSA Input'!K3683="","",IF('TSA Input'!J3683="Yes",'TSA Input'!G3683,""))</f>
        <v/>
      </c>
      <c r="I3720" s="37" t="str">
        <f>IF('TSA Input'!L3683="","",IF('TSA Input'!J3683="Yes",'TSA Input'!F3683,""))</f>
        <v/>
      </c>
      <c r="J3720" s="39" t="str">
        <f t="shared" si="116"/>
        <v/>
      </c>
      <c r="K3720" s="257" t="str">
        <f>IF('TSA Input'!J3683="","",IF('TSA Input'!J3683="Yes",'TSA Input'!D3683,""))</f>
        <v/>
      </c>
      <c r="L3720" s="258" t="str">
        <f>IF('TSA Input'!J3683="","",IF('TSA Input'!J3683="Yes",'TSA Input'!G3683,""))</f>
        <v/>
      </c>
      <c r="M3720" s="258" t="str">
        <f>IF('TSA Input'!J3683="","",IF('TSA Input'!J3683="Yes",'TSA Input'!F3683,""))</f>
        <v/>
      </c>
      <c r="N3720" s="39" t="str">
        <f t="shared" si="117"/>
        <v/>
      </c>
      <c r="O3720" s="149" t="s">
        <v>11</v>
      </c>
      <c r="P3720" s="148" t="s">
        <v>11</v>
      </c>
      <c r="Q3720" s="1"/>
    </row>
    <row r="3721" spans="1:17" ht="15.75" hidden="1" customHeight="1">
      <c r="A3721" s="1" t="str">
        <f t="shared" si="1"/>
        <v/>
      </c>
      <c r="B3721" s="1"/>
      <c r="C3721" s="34" t="str">
        <f>IF('TSA Input'!J3684="","",IF('TSA Input'!J3684="Yes",'TSA Input'!B3684,"Ineligible"))</f>
        <v/>
      </c>
      <c r="D3721" s="246" t="str">
        <f>IF('TSA Input'!J3684="","",IF('TSA Input'!J3684="Yes",IF('TSA Input'!W3684="","",LEFT('TSA Input'!W3684,LEN('TSA Input'!W3684)-2)),""))</f>
        <v/>
      </c>
      <c r="E3721" s="246" t="str">
        <f>IF('TSA Input'!J3684="","",IF('TSA Input'!J3684="Yes",'TSA Input'!I3684,""))</f>
        <v/>
      </c>
      <c r="F3721" s="247" t="str">
        <f>IF('TSA Input'!J3684="","",IF('TSA Input'!J3684="Yes",'TSA Input'!C3684,""))</f>
        <v/>
      </c>
      <c r="G3721" s="36" t="str">
        <f>IF('TSA Input'!J3684="","",IF('TSA Input'!J3684="Yes",'TSA Input'!D3684,""))</f>
        <v/>
      </c>
      <c r="H3721" s="37" t="str">
        <f>IF('TSA Input'!K3684="","",IF('TSA Input'!J3684="Yes",'TSA Input'!G3684,""))</f>
        <v/>
      </c>
      <c r="I3721" s="37" t="str">
        <f>IF('TSA Input'!L3684="","",IF('TSA Input'!J3684="Yes",'TSA Input'!F3684,""))</f>
        <v/>
      </c>
      <c r="J3721" s="39" t="str">
        <f t="shared" si="116"/>
        <v/>
      </c>
      <c r="K3721" s="257" t="str">
        <f>IF('TSA Input'!J3684="","",IF('TSA Input'!J3684="Yes",'TSA Input'!D3684,""))</f>
        <v/>
      </c>
      <c r="L3721" s="258" t="str">
        <f>IF('TSA Input'!J3684="","",IF('TSA Input'!J3684="Yes",'TSA Input'!G3684,""))</f>
        <v/>
      </c>
      <c r="M3721" s="258" t="str">
        <f>IF('TSA Input'!J3684="","",IF('TSA Input'!J3684="Yes",'TSA Input'!F3684,""))</f>
        <v/>
      </c>
      <c r="N3721" s="39" t="str">
        <f t="shared" si="117"/>
        <v/>
      </c>
      <c r="O3721" s="149" t="s">
        <v>11</v>
      </c>
      <c r="P3721" s="148" t="s">
        <v>11</v>
      </c>
      <c r="Q3721" s="1"/>
    </row>
    <row r="3722" spans="1:17" ht="15.75" hidden="1" customHeight="1">
      <c r="A3722" s="1" t="str">
        <f t="shared" si="1"/>
        <v/>
      </c>
      <c r="B3722" s="1"/>
      <c r="C3722" s="34" t="str">
        <f>IF('TSA Input'!J3685="","",IF('TSA Input'!J3685="Yes",'TSA Input'!B3685,"Ineligible"))</f>
        <v/>
      </c>
      <c r="D3722" s="246" t="str">
        <f>IF('TSA Input'!J3685="","",IF('TSA Input'!J3685="Yes",IF('TSA Input'!W3685="","",LEFT('TSA Input'!W3685,LEN('TSA Input'!W3685)-2)),""))</f>
        <v/>
      </c>
      <c r="E3722" s="246" t="str">
        <f>IF('TSA Input'!J3685="","",IF('TSA Input'!J3685="Yes",'TSA Input'!I3685,""))</f>
        <v/>
      </c>
      <c r="F3722" s="247" t="str">
        <f>IF('TSA Input'!J3685="","",IF('TSA Input'!J3685="Yes",'TSA Input'!C3685,""))</f>
        <v/>
      </c>
      <c r="G3722" s="36" t="str">
        <f>IF('TSA Input'!J3685="","",IF('TSA Input'!J3685="Yes",'TSA Input'!D3685,""))</f>
        <v/>
      </c>
      <c r="H3722" s="37" t="str">
        <f>IF('TSA Input'!K3685="","",IF('TSA Input'!J3685="Yes",'TSA Input'!G3685,""))</f>
        <v/>
      </c>
      <c r="I3722" s="37" t="str">
        <f>IF('TSA Input'!L3685="","",IF('TSA Input'!J3685="Yes",'TSA Input'!F3685,""))</f>
        <v/>
      </c>
      <c r="J3722" s="39" t="str">
        <f t="shared" si="116"/>
        <v/>
      </c>
      <c r="K3722" s="257" t="str">
        <f>IF('TSA Input'!J3685="","",IF('TSA Input'!J3685="Yes",'TSA Input'!D3685,""))</f>
        <v/>
      </c>
      <c r="L3722" s="258" t="str">
        <f>IF('TSA Input'!J3685="","",IF('TSA Input'!J3685="Yes",'TSA Input'!G3685,""))</f>
        <v/>
      </c>
      <c r="M3722" s="258" t="str">
        <f>IF('TSA Input'!J3685="","",IF('TSA Input'!J3685="Yes",'TSA Input'!F3685,""))</f>
        <v/>
      </c>
      <c r="N3722" s="39" t="str">
        <f t="shared" si="117"/>
        <v/>
      </c>
      <c r="O3722" s="149" t="s">
        <v>11</v>
      </c>
      <c r="P3722" s="148" t="s">
        <v>11</v>
      </c>
      <c r="Q3722" s="1"/>
    </row>
    <row r="3723" spans="1:17" ht="15.75" hidden="1" customHeight="1">
      <c r="A3723" s="1" t="str">
        <f t="shared" si="1"/>
        <v/>
      </c>
      <c r="B3723" s="1"/>
      <c r="C3723" s="34" t="str">
        <f>IF('TSA Input'!J3686="","",IF('TSA Input'!J3686="Yes",'TSA Input'!B3686,"Ineligible"))</f>
        <v/>
      </c>
      <c r="D3723" s="246" t="str">
        <f>IF('TSA Input'!J3686="","",IF('TSA Input'!J3686="Yes",IF('TSA Input'!W3686="","",LEFT('TSA Input'!W3686,LEN('TSA Input'!W3686)-2)),""))</f>
        <v/>
      </c>
      <c r="E3723" s="246" t="str">
        <f>IF('TSA Input'!J3686="","",IF('TSA Input'!J3686="Yes",'TSA Input'!I3686,""))</f>
        <v/>
      </c>
      <c r="F3723" s="247" t="str">
        <f>IF('TSA Input'!J3686="","",IF('TSA Input'!J3686="Yes",'TSA Input'!C3686,""))</f>
        <v/>
      </c>
      <c r="G3723" s="36" t="str">
        <f>IF('TSA Input'!J3686="","",IF('TSA Input'!J3686="Yes",'TSA Input'!D3686,""))</f>
        <v/>
      </c>
      <c r="H3723" s="37" t="str">
        <f>IF('TSA Input'!K3686="","",IF('TSA Input'!J3686="Yes",'TSA Input'!G3686,""))</f>
        <v/>
      </c>
      <c r="I3723" s="37" t="str">
        <f>IF('TSA Input'!L3686="","",IF('TSA Input'!J3686="Yes",'TSA Input'!F3686,""))</f>
        <v/>
      </c>
      <c r="J3723" s="39" t="str">
        <f t="shared" si="116"/>
        <v/>
      </c>
      <c r="K3723" s="257" t="str">
        <f>IF('TSA Input'!J3686="","",IF('TSA Input'!J3686="Yes",'TSA Input'!D3686,""))</f>
        <v/>
      </c>
      <c r="L3723" s="258" t="str">
        <f>IF('TSA Input'!J3686="","",IF('TSA Input'!J3686="Yes",'TSA Input'!G3686,""))</f>
        <v/>
      </c>
      <c r="M3723" s="258" t="str">
        <f>IF('TSA Input'!J3686="","",IF('TSA Input'!J3686="Yes",'TSA Input'!F3686,""))</f>
        <v/>
      </c>
      <c r="N3723" s="39" t="str">
        <f t="shared" si="117"/>
        <v/>
      </c>
      <c r="O3723" s="149" t="s">
        <v>11</v>
      </c>
      <c r="P3723" s="148" t="s">
        <v>11</v>
      </c>
      <c r="Q3723" s="1"/>
    </row>
    <row r="3724" spans="1:17" ht="15.75" hidden="1" customHeight="1">
      <c r="A3724" s="1" t="str">
        <f t="shared" si="1"/>
        <v/>
      </c>
      <c r="B3724" s="1"/>
      <c r="C3724" s="34" t="str">
        <f>IF('TSA Input'!J3687="","",IF('TSA Input'!J3687="Yes",'TSA Input'!B3687,"Ineligible"))</f>
        <v/>
      </c>
      <c r="D3724" s="246" t="str">
        <f>IF('TSA Input'!J3687="","",IF('TSA Input'!J3687="Yes",IF('TSA Input'!W3687="","",LEFT('TSA Input'!W3687,LEN('TSA Input'!W3687)-2)),""))</f>
        <v/>
      </c>
      <c r="E3724" s="246" t="str">
        <f>IF('TSA Input'!J3687="","",IF('TSA Input'!J3687="Yes",'TSA Input'!I3687,""))</f>
        <v/>
      </c>
      <c r="F3724" s="247" t="str">
        <f>IF('TSA Input'!J3687="","",IF('TSA Input'!J3687="Yes",'TSA Input'!C3687,""))</f>
        <v/>
      </c>
      <c r="G3724" s="36" t="str">
        <f>IF('TSA Input'!J3687="","",IF('TSA Input'!J3687="Yes",'TSA Input'!D3687,""))</f>
        <v/>
      </c>
      <c r="H3724" s="37" t="str">
        <f>IF('TSA Input'!K3687="","",IF('TSA Input'!J3687="Yes",'TSA Input'!G3687,""))</f>
        <v/>
      </c>
      <c r="I3724" s="37" t="str">
        <f>IF('TSA Input'!L3687="","",IF('TSA Input'!J3687="Yes",'TSA Input'!F3687,""))</f>
        <v/>
      </c>
      <c r="J3724" s="39" t="str">
        <f t="shared" si="116"/>
        <v/>
      </c>
      <c r="K3724" s="257" t="str">
        <f>IF('TSA Input'!J3687="","",IF('TSA Input'!J3687="Yes",'TSA Input'!D3687,""))</f>
        <v/>
      </c>
      <c r="L3724" s="258" t="str">
        <f>IF('TSA Input'!J3687="","",IF('TSA Input'!J3687="Yes",'TSA Input'!G3687,""))</f>
        <v/>
      </c>
      <c r="M3724" s="258" t="str">
        <f>IF('TSA Input'!J3687="","",IF('TSA Input'!J3687="Yes",'TSA Input'!F3687,""))</f>
        <v/>
      </c>
      <c r="N3724" s="39" t="str">
        <f t="shared" si="117"/>
        <v/>
      </c>
      <c r="O3724" s="149" t="s">
        <v>11</v>
      </c>
      <c r="P3724" s="148" t="s">
        <v>11</v>
      </c>
      <c r="Q3724" s="1"/>
    </row>
    <row r="3725" spans="1:17" ht="15.75" hidden="1" customHeight="1">
      <c r="A3725" s="1" t="str">
        <f t="shared" si="1"/>
        <v/>
      </c>
      <c r="B3725" s="1"/>
      <c r="C3725" s="34" t="str">
        <f>IF('TSA Input'!J3688="","",IF('TSA Input'!J3688="Yes",'TSA Input'!B3688,"Ineligible"))</f>
        <v/>
      </c>
      <c r="D3725" s="246" t="str">
        <f>IF('TSA Input'!J3688="","",IF('TSA Input'!J3688="Yes",IF('TSA Input'!W3688="","",LEFT('TSA Input'!W3688,LEN('TSA Input'!W3688)-2)),""))</f>
        <v/>
      </c>
      <c r="E3725" s="246" t="str">
        <f>IF('TSA Input'!J3688="","",IF('TSA Input'!J3688="Yes",'TSA Input'!I3688,""))</f>
        <v/>
      </c>
      <c r="F3725" s="247" t="str">
        <f>IF('TSA Input'!J3688="","",IF('TSA Input'!J3688="Yes",'TSA Input'!C3688,""))</f>
        <v/>
      </c>
      <c r="G3725" s="36" t="str">
        <f>IF('TSA Input'!J3688="","",IF('TSA Input'!J3688="Yes",'TSA Input'!D3688,""))</f>
        <v/>
      </c>
      <c r="H3725" s="37" t="str">
        <f>IF('TSA Input'!K3688="","",IF('TSA Input'!J3688="Yes",'TSA Input'!G3688,""))</f>
        <v/>
      </c>
      <c r="I3725" s="37" t="str">
        <f>IF('TSA Input'!L3688="","",IF('TSA Input'!J3688="Yes",'TSA Input'!F3688,""))</f>
        <v/>
      </c>
      <c r="J3725" s="39" t="str">
        <f t="shared" si="116"/>
        <v/>
      </c>
      <c r="K3725" s="257" t="str">
        <f>IF('TSA Input'!J3688="","",IF('TSA Input'!J3688="Yes",'TSA Input'!D3688,""))</f>
        <v/>
      </c>
      <c r="L3725" s="258" t="str">
        <f>IF('TSA Input'!J3688="","",IF('TSA Input'!J3688="Yes",'TSA Input'!G3688,""))</f>
        <v/>
      </c>
      <c r="M3725" s="258" t="str">
        <f>IF('TSA Input'!J3688="","",IF('TSA Input'!J3688="Yes",'TSA Input'!F3688,""))</f>
        <v/>
      </c>
      <c r="N3725" s="39" t="str">
        <f t="shared" si="117"/>
        <v/>
      </c>
      <c r="O3725" s="149" t="s">
        <v>11</v>
      </c>
      <c r="P3725" s="148" t="s">
        <v>11</v>
      </c>
      <c r="Q3725" s="1"/>
    </row>
    <row r="3726" spans="1:17" ht="15.75" hidden="1" customHeight="1">
      <c r="A3726" s="1" t="str">
        <f t="shared" si="1"/>
        <v/>
      </c>
      <c r="B3726" s="1"/>
      <c r="C3726" s="34" t="str">
        <f>IF('TSA Input'!J3689="","",IF('TSA Input'!J3689="Yes",'TSA Input'!B3689,"Ineligible"))</f>
        <v/>
      </c>
      <c r="D3726" s="246" t="str">
        <f>IF('TSA Input'!J3689="","",IF('TSA Input'!J3689="Yes",IF('TSA Input'!W3689="","",LEFT('TSA Input'!W3689,LEN('TSA Input'!W3689)-2)),""))</f>
        <v/>
      </c>
      <c r="E3726" s="246" t="str">
        <f>IF('TSA Input'!J3689="","",IF('TSA Input'!J3689="Yes",'TSA Input'!I3689,""))</f>
        <v/>
      </c>
      <c r="F3726" s="247" t="str">
        <f>IF('TSA Input'!J3689="","",IF('TSA Input'!J3689="Yes",'TSA Input'!C3689,""))</f>
        <v/>
      </c>
      <c r="G3726" s="36" t="str">
        <f>IF('TSA Input'!J3689="","",IF('TSA Input'!J3689="Yes",'TSA Input'!D3689,""))</f>
        <v/>
      </c>
      <c r="H3726" s="37" t="str">
        <f>IF('TSA Input'!K3689="","",IF('TSA Input'!J3689="Yes",'TSA Input'!G3689,""))</f>
        <v/>
      </c>
      <c r="I3726" s="37" t="str">
        <f>IF('TSA Input'!L3689="","",IF('TSA Input'!J3689="Yes",'TSA Input'!F3689,""))</f>
        <v/>
      </c>
      <c r="J3726" s="39" t="str">
        <f t="shared" si="116"/>
        <v/>
      </c>
      <c r="K3726" s="257" t="str">
        <f>IF('TSA Input'!J3689="","",IF('TSA Input'!J3689="Yes",'TSA Input'!D3689,""))</f>
        <v/>
      </c>
      <c r="L3726" s="258" t="str">
        <f>IF('TSA Input'!J3689="","",IF('TSA Input'!J3689="Yes",'TSA Input'!G3689,""))</f>
        <v/>
      </c>
      <c r="M3726" s="258" t="str">
        <f>IF('TSA Input'!J3689="","",IF('TSA Input'!J3689="Yes",'TSA Input'!F3689,""))</f>
        <v/>
      </c>
      <c r="N3726" s="39" t="str">
        <f t="shared" si="117"/>
        <v/>
      </c>
      <c r="O3726" s="149" t="s">
        <v>11</v>
      </c>
      <c r="P3726" s="148" t="s">
        <v>11</v>
      </c>
      <c r="Q3726" s="1"/>
    </row>
    <row r="3727" spans="1:17" ht="15.75" hidden="1" customHeight="1">
      <c r="A3727" s="1" t="str">
        <f t="shared" si="1"/>
        <v/>
      </c>
      <c r="B3727" s="1"/>
      <c r="C3727" s="34" t="str">
        <f>IF('TSA Input'!J3690="","",IF('TSA Input'!J3690="Yes",'TSA Input'!B3690,"Ineligible"))</f>
        <v/>
      </c>
      <c r="D3727" s="246" t="str">
        <f>IF('TSA Input'!J3690="","",IF('TSA Input'!J3690="Yes",IF('TSA Input'!W3690="","",LEFT('TSA Input'!W3690,LEN('TSA Input'!W3690)-2)),""))</f>
        <v/>
      </c>
      <c r="E3727" s="246" t="str">
        <f>IF('TSA Input'!J3690="","",IF('TSA Input'!J3690="Yes",'TSA Input'!I3690,""))</f>
        <v/>
      </c>
      <c r="F3727" s="247" t="str">
        <f>IF('TSA Input'!J3690="","",IF('TSA Input'!J3690="Yes",'TSA Input'!C3690,""))</f>
        <v/>
      </c>
      <c r="G3727" s="36" t="str">
        <f>IF('TSA Input'!J3690="","",IF('TSA Input'!J3690="Yes",'TSA Input'!D3690,""))</f>
        <v/>
      </c>
      <c r="H3727" s="37" t="str">
        <f>IF('TSA Input'!K3690="","",IF('TSA Input'!J3690="Yes",'TSA Input'!G3690,""))</f>
        <v/>
      </c>
      <c r="I3727" s="37" t="str">
        <f>IF('TSA Input'!L3690="","",IF('TSA Input'!J3690="Yes",'TSA Input'!F3690,""))</f>
        <v/>
      </c>
      <c r="J3727" s="39" t="str">
        <f t="shared" si="116"/>
        <v/>
      </c>
      <c r="K3727" s="257" t="str">
        <f>IF('TSA Input'!J3690="","",IF('TSA Input'!J3690="Yes",'TSA Input'!D3690,""))</f>
        <v/>
      </c>
      <c r="L3727" s="258" t="str">
        <f>IF('TSA Input'!J3690="","",IF('TSA Input'!J3690="Yes",'TSA Input'!G3690,""))</f>
        <v/>
      </c>
      <c r="M3727" s="258" t="str">
        <f>IF('TSA Input'!J3690="","",IF('TSA Input'!J3690="Yes",'TSA Input'!F3690,""))</f>
        <v/>
      </c>
      <c r="N3727" s="39" t="str">
        <f t="shared" si="117"/>
        <v/>
      </c>
      <c r="O3727" s="149" t="s">
        <v>11</v>
      </c>
      <c r="P3727" s="148" t="s">
        <v>11</v>
      </c>
      <c r="Q3727" s="1"/>
    </row>
    <row r="3728" spans="1:17" ht="15.75" hidden="1" customHeight="1">
      <c r="A3728" s="1" t="str">
        <f t="shared" si="1"/>
        <v/>
      </c>
      <c r="B3728" s="1"/>
      <c r="C3728" s="34" t="str">
        <f>IF('TSA Input'!J3691="","",IF('TSA Input'!J3691="Yes",'TSA Input'!B3691,"Ineligible"))</f>
        <v/>
      </c>
      <c r="D3728" s="246" t="str">
        <f>IF('TSA Input'!J3691="","",IF('TSA Input'!J3691="Yes",IF('TSA Input'!W3691="","",LEFT('TSA Input'!W3691,LEN('TSA Input'!W3691)-2)),""))</f>
        <v/>
      </c>
      <c r="E3728" s="246" t="str">
        <f>IF('TSA Input'!J3691="","",IF('TSA Input'!J3691="Yes",'TSA Input'!I3691,""))</f>
        <v/>
      </c>
      <c r="F3728" s="247" t="str">
        <f>IF('TSA Input'!J3691="","",IF('TSA Input'!J3691="Yes",'TSA Input'!C3691,""))</f>
        <v/>
      </c>
      <c r="G3728" s="36" t="str">
        <f>IF('TSA Input'!J3691="","",IF('TSA Input'!J3691="Yes",'TSA Input'!D3691,""))</f>
        <v/>
      </c>
      <c r="H3728" s="37" t="str">
        <f>IF('TSA Input'!K3691="","",IF('TSA Input'!J3691="Yes",'TSA Input'!G3691,""))</f>
        <v/>
      </c>
      <c r="I3728" s="37" t="str">
        <f>IF('TSA Input'!L3691="","",IF('TSA Input'!J3691="Yes",'TSA Input'!F3691,""))</f>
        <v/>
      </c>
      <c r="J3728" s="39" t="str">
        <f t="shared" si="116"/>
        <v/>
      </c>
      <c r="K3728" s="257" t="str">
        <f>IF('TSA Input'!J3691="","",IF('TSA Input'!J3691="Yes",'TSA Input'!D3691,""))</f>
        <v/>
      </c>
      <c r="L3728" s="258" t="str">
        <f>IF('TSA Input'!J3691="","",IF('TSA Input'!J3691="Yes",'TSA Input'!G3691,""))</f>
        <v/>
      </c>
      <c r="M3728" s="258" t="str">
        <f>IF('TSA Input'!J3691="","",IF('TSA Input'!J3691="Yes",'TSA Input'!F3691,""))</f>
        <v/>
      </c>
      <c r="N3728" s="39" t="str">
        <f t="shared" si="117"/>
        <v/>
      </c>
      <c r="O3728" s="149" t="s">
        <v>11</v>
      </c>
      <c r="P3728" s="148" t="s">
        <v>11</v>
      </c>
      <c r="Q3728" s="1"/>
    </row>
    <row r="3729" spans="1:17" ht="15.75" hidden="1" customHeight="1">
      <c r="A3729" s="1" t="str">
        <f t="shared" si="1"/>
        <v/>
      </c>
      <c r="B3729" s="1"/>
      <c r="C3729" s="34" t="str">
        <f>IF('TSA Input'!J3692="","",IF('TSA Input'!J3692="Yes",'TSA Input'!B3692,"Ineligible"))</f>
        <v/>
      </c>
      <c r="D3729" s="246" t="str">
        <f>IF('TSA Input'!J3692="","",IF('TSA Input'!J3692="Yes",IF('TSA Input'!W3692="","",LEFT('TSA Input'!W3692,LEN('TSA Input'!W3692)-2)),""))</f>
        <v/>
      </c>
      <c r="E3729" s="246" t="str">
        <f>IF('TSA Input'!J3692="","",IF('TSA Input'!J3692="Yes",'TSA Input'!I3692,""))</f>
        <v/>
      </c>
      <c r="F3729" s="247" t="str">
        <f>IF('TSA Input'!J3692="","",IF('TSA Input'!J3692="Yes",'TSA Input'!C3692,""))</f>
        <v/>
      </c>
      <c r="G3729" s="36" t="str">
        <f>IF('TSA Input'!J3692="","",IF('TSA Input'!J3692="Yes",'TSA Input'!D3692,""))</f>
        <v/>
      </c>
      <c r="H3729" s="37" t="str">
        <f>IF('TSA Input'!K3692="","",IF('TSA Input'!J3692="Yes",'TSA Input'!G3692,""))</f>
        <v/>
      </c>
      <c r="I3729" s="37" t="str">
        <f>IF('TSA Input'!L3692="","",IF('TSA Input'!J3692="Yes",'TSA Input'!F3692,""))</f>
        <v/>
      </c>
      <c r="J3729" s="39" t="str">
        <f t="shared" si="116"/>
        <v/>
      </c>
      <c r="K3729" s="257" t="str">
        <f>IF('TSA Input'!J3692="","",IF('TSA Input'!J3692="Yes",'TSA Input'!D3692,""))</f>
        <v/>
      </c>
      <c r="L3729" s="258" t="str">
        <f>IF('TSA Input'!J3692="","",IF('TSA Input'!J3692="Yes",'TSA Input'!G3692,""))</f>
        <v/>
      </c>
      <c r="M3729" s="258" t="str">
        <f>IF('TSA Input'!J3692="","",IF('TSA Input'!J3692="Yes",'TSA Input'!F3692,""))</f>
        <v/>
      </c>
      <c r="N3729" s="39" t="str">
        <f t="shared" si="117"/>
        <v/>
      </c>
      <c r="O3729" s="149" t="s">
        <v>11</v>
      </c>
      <c r="P3729" s="148" t="s">
        <v>11</v>
      </c>
      <c r="Q3729" s="1"/>
    </row>
    <row r="3730" spans="1:17" ht="15.75" hidden="1" customHeight="1">
      <c r="A3730" s="1" t="str">
        <f t="shared" si="1"/>
        <v/>
      </c>
      <c r="B3730" s="1"/>
      <c r="C3730" s="34" t="str">
        <f>IF('TSA Input'!J3693="","",IF('TSA Input'!J3693="Yes",'TSA Input'!B3693,"Ineligible"))</f>
        <v/>
      </c>
      <c r="D3730" s="246" t="str">
        <f>IF('TSA Input'!J3693="","",IF('TSA Input'!J3693="Yes",IF('TSA Input'!W3693="","",LEFT('TSA Input'!W3693,LEN('TSA Input'!W3693)-2)),""))</f>
        <v/>
      </c>
      <c r="E3730" s="246" t="str">
        <f>IF('TSA Input'!J3693="","",IF('TSA Input'!J3693="Yes",'TSA Input'!I3693,""))</f>
        <v/>
      </c>
      <c r="F3730" s="247" t="str">
        <f>IF('TSA Input'!J3693="","",IF('TSA Input'!J3693="Yes",'TSA Input'!C3693,""))</f>
        <v/>
      </c>
      <c r="G3730" s="36" t="str">
        <f>IF('TSA Input'!J3693="","",IF('TSA Input'!J3693="Yes",'TSA Input'!D3693,""))</f>
        <v/>
      </c>
      <c r="H3730" s="37" t="str">
        <f>IF('TSA Input'!K3693="","",IF('TSA Input'!J3693="Yes",'TSA Input'!G3693,""))</f>
        <v/>
      </c>
      <c r="I3730" s="37" t="str">
        <f>IF('TSA Input'!L3693="","",IF('TSA Input'!J3693="Yes",'TSA Input'!F3693,""))</f>
        <v/>
      </c>
      <c r="J3730" s="39" t="str">
        <f t="shared" si="116"/>
        <v/>
      </c>
      <c r="K3730" s="257" t="str">
        <f>IF('TSA Input'!J3693="","",IF('TSA Input'!J3693="Yes",'TSA Input'!D3693,""))</f>
        <v/>
      </c>
      <c r="L3730" s="258" t="str">
        <f>IF('TSA Input'!J3693="","",IF('TSA Input'!J3693="Yes",'TSA Input'!G3693,""))</f>
        <v/>
      </c>
      <c r="M3730" s="258" t="str">
        <f>IF('TSA Input'!J3693="","",IF('TSA Input'!J3693="Yes",'TSA Input'!F3693,""))</f>
        <v/>
      </c>
      <c r="N3730" s="39" t="str">
        <f t="shared" si="117"/>
        <v/>
      </c>
      <c r="O3730" s="149" t="s">
        <v>11</v>
      </c>
      <c r="P3730" s="148" t="s">
        <v>11</v>
      </c>
      <c r="Q3730" s="1"/>
    </row>
    <row r="3731" spans="1:17" ht="15.75" hidden="1" customHeight="1">
      <c r="A3731" s="1" t="str">
        <f t="shared" si="1"/>
        <v/>
      </c>
      <c r="B3731" s="1"/>
      <c r="C3731" s="34" t="str">
        <f>IF('TSA Input'!J3694="","",IF('TSA Input'!J3694="Yes",'TSA Input'!B3694,"Ineligible"))</f>
        <v/>
      </c>
      <c r="D3731" s="246" t="str">
        <f>IF('TSA Input'!J3694="","",IF('TSA Input'!J3694="Yes",IF('TSA Input'!W3694="","",LEFT('TSA Input'!W3694,LEN('TSA Input'!W3694)-2)),""))</f>
        <v/>
      </c>
      <c r="E3731" s="246" t="str">
        <f>IF('TSA Input'!J3694="","",IF('TSA Input'!J3694="Yes",'TSA Input'!I3694,""))</f>
        <v/>
      </c>
      <c r="F3731" s="247" t="str">
        <f>IF('TSA Input'!J3694="","",IF('TSA Input'!J3694="Yes",'TSA Input'!C3694,""))</f>
        <v/>
      </c>
      <c r="G3731" s="36" t="str">
        <f>IF('TSA Input'!J3694="","",IF('TSA Input'!J3694="Yes",'TSA Input'!D3694,""))</f>
        <v/>
      </c>
      <c r="H3731" s="37" t="str">
        <f>IF('TSA Input'!K3694="","",IF('TSA Input'!J3694="Yes",'TSA Input'!G3694,""))</f>
        <v/>
      </c>
      <c r="I3731" s="37" t="str">
        <f>IF('TSA Input'!L3694="","",IF('TSA Input'!J3694="Yes",'TSA Input'!F3694,""))</f>
        <v/>
      </c>
      <c r="J3731" s="39" t="str">
        <f t="shared" si="116"/>
        <v/>
      </c>
      <c r="K3731" s="257" t="str">
        <f>IF('TSA Input'!J3694="","",IF('TSA Input'!J3694="Yes",'TSA Input'!D3694,""))</f>
        <v/>
      </c>
      <c r="L3731" s="258" t="str">
        <f>IF('TSA Input'!J3694="","",IF('TSA Input'!J3694="Yes",'TSA Input'!G3694,""))</f>
        <v/>
      </c>
      <c r="M3731" s="258" t="str">
        <f>IF('TSA Input'!J3694="","",IF('TSA Input'!J3694="Yes",'TSA Input'!F3694,""))</f>
        <v/>
      </c>
      <c r="N3731" s="39" t="str">
        <f t="shared" si="117"/>
        <v/>
      </c>
      <c r="O3731" s="149" t="s">
        <v>11</v>
      </c>
      <c r="P3731" s="148" t="s">
        <v>11</v>
      </c>
      <c r="Q3731" s="1"/>
    </row>
    <row r="3732" spans="1:17" ht="15.75" hidden="1" customHeight="1">
      <c r="A3732" s="1" t="str">
        <f t="shared" si="1"/>
        <v/>
      </c>
      <c r="B3732" s="1"/>
      <c r="C3732" s="34" t="str">
        <f>IF('TSA Input'!J3695="","",IF('TSA Input'!J3695="Yes",'TSA Input'!B3695,"Ineligible"))</f>
        <v/>
      </c>
      <c r="D3732" s="246" t="str">
        <f>IF('TSA Input'!J3695="","",IF('TSA Input'!J3695="Yes",IF('TSA Input'!W3695="","",LEFT('TSA Input'!W3695,LEN('TSA Input'!W3695)-2)),""))</f>
        <v/>
      </c>
      <c r="E3732" s="246" t="str">
        <f>IF('TSA Input'!J3695="","",IF('TSA Input'!J3695="Yes",'TSA Input'!I3695,""))</f>
        <v/>
      </c>
      <c r="F3732" s="247" t="str">
        <f>IF('TSA Input'!J3695="","",IF('TSA Input'!J3695="Yes",'TSA Input'!C3695,""))</f>
        <v/>
      </c>
      <c r="G3732" s="36" t="str">
        <f>IF('TSA Input'!J3695="","",IF('TSA Input'!J3695="Yes",'TSA Input'!D3695,""))</f>
        <v/>
      </c>
      <c r="H3732" s="37" t="str">
        <f>IF('TSA Input'!K3695="","",IF('TSA Input'!J3695="Yes",'TSA Input'!G3695,""))</f>
        <v/>
      </c>
      <c r="I3732" s="37" t="str">
        <f>IF('TSA Input'!L3695="","",IF('TSA Input'!J3695="Yes",'TSA Input'!F3695,""))</f>
        <v/>
      </c>
      <c r="J3732" s="39" t="str">
        <f t="shared" si="116"/>
        <v/>
      </c>
      <c r="K3732" s="257" t="str">
        <f>IF('TSA Input'!J3695="","",IF('TSA Input'!J3695="Yes",'TSA Input'!D3695,""))</f>
        <v/>
      </c>
      <c r="L3732" s="258" t="str">
        <f>IF('TSA Input'!J3695="","",IF('TSA Input'!J3695="Yes",'TSA Input'!G3695,""))</f>
        <v/>
      </c>
      <c r="M3732" s="258" t="str">
        <f>IF('TSA Input'!J3695="","",IF('TSA Input'!J3695="Yes",'TSA Input'!F3695,""))</f>
        <v/>
      </c>
      <c r="N3732" s="39" t="str">
        <f t="shared" si="117"/>
        <v/>
      </c>
      <c r="O3732" s="149" t="s">
        <v>11</v>
      </c>
      <c r="P3732" s="148" t="s">
        <v>11</v>
      </c>
      <c r="Q3732" s="1"/>
    </row>
    <row r="3733" spans="1:17" ht="15.75" hidden="1" customHeight="1">
      <c r="A3733" s="1" t="str">
        <f t="shared" si="1"/>
        <v/>
      </c>
      <c r="B3733" s="1"/>
      <c r="C3733" s="34" t="str">
        <f>IF('TSA Input'!J3696="","",IF('TSA Input'!J3696="Yes",'TSA Input'!B3696,"Ineligible"))</f>
        <v/>
      </c>
      <c r="D3733" s="246" t="str">
        <f>IF('TSA Input'!J3696="","",IF('TSA Input'!J3696="Yes",IF('TSA Input'!W3696="","",LEFT('TSA Input'!W3696,LEN('TSA Input'!W3696)-2)),""))</f>
        <v/>
      </c>
      <c r="E3733" s="246" t="str">
        <f>IF('TSA Input'!J3696="","",IF('TSA Input'!J3696="Yes",'TSA Input'!I3696,""))</f>
        <v/>
      </c>
      <c r="F3733" s="247" t="str">
        <f>IF('TSA Input'!J3696="","",IF('TSA Input'!J3696="Yes",'TSA Input'!C3696,""))</f>
        <v/>
      </c>
      <c r="G3733" s="36" t="str">
        <f>IF('TSA Input'!J3696="","",IF('TSA Input'!J3696="Yes",'TSA Input'!D3696,""))</f>
        <v/>
      </c>
      <c r="H3733" s="37" t="str">
        <f>IF('TSA Input'!K3696="","",IF('TSA Input'!J3696="Yes",'TSA Input'!G3696,""))</f>
        <v/>
      </c>
      <c r="I3733" s="37" t="str">
        <f>IF('TSA Input'!L3696="","",IF('TSA Input'!J3696="Yes",'TSA Input'!F3696,""))</f>
        <v/>
      </c>
      <c r="J3733" s="39" t="str">
        <f t="shared" si="116"/>
        <v/>
      </c>
      <c r="K3733" s="257" t="str">
        <f>IF('TSA Input'!J3696="","",IF('TSA Input'!J3696="Yes",'TSA Input'!D3696,""))</f>
        <v/>
      </c>
      <c r="L3733" s="258" t="str">
        <f>IF('TSA Input'!J3696="","",IF('TSA Input'!J3696="Yes",'TSA Input'!G3696,""))</f>
        <v/>
      </c>
      <c r="M3733" s="258" t="str">
        <f>IF('TSA Input'!J3696="","",IF('TSA Input'!J3696="Yes",'TSA Input'!F3696,""))</f>
        <v/>
      </c>
      <c r="N3733" s="39" t="str">
        <f t="shared" si="117"/>
        <v/>
      </c>
      <c r="O3733" s="149" t="s">
        <v>11</v>
      </c>
      <c r="P3733" s="148" t="s">
        <v>11</v>
      </c>
      <c r="Q3733" s="1"/>
    </row>
    <row r="3734" spans="1:17" ht="15.75" hidden="1" customHeight="1">
      <c r="A3734" s="1" t="str">
        <f t="shared" si="1"/>
        <v/>
      </c>
      <c r="B3734" s="1"/>
      <c r="C3734" s="34" t="str">
        <f>IF('TSA Input'!J3697="","",IF('TSA Input'!J3697="Yes",'TSA Input'!B3697,"Ineligible"))</f>
        <v/>
      </c>
      <c r="D3734" s="246" t="str">
        <f>IF('TSA Input'!J3697="","",IF('TSA Input'!J3697="Yes",IF('TSA Input'!W3697="","",LEFT('TSA Input'!W3697,LEN('TSA Input'!W3697)-2)),""))</f>
        <v/>
      </c>
      <c r="E3734" s="246" t="str">
        <f>IF('TSA Input'!J3697="","",IF('TSA Input'!J3697="Yes",'TSA Input'!I3697,""))</f>
        <v/>
      </c>
      <c r="F3734" s="247" t="str">
        <f>IF('TSA Input'!J3697="","",IF('TSA Input'!J3697="Yes",'TSA Input'!C3697,""))</f>
        <v/>
      </c>
      <c r="G3734" s="36" t="str">
        <f>IF('TSA Input'!J3697="","",IF('TSA Input'!J3697="Yes",'TSA Input'!D3697,""))</f>
        <v/>
      </c>
      <c r="H3734" s="37" t="str">
        <f>IF('TSA Input'!K3697="","",IF('TSA Input'!J3697="Yes",'TSA Input'!G3697,""))</f>
        <v/>
      </c>
      <c r="I3734" s="37" t="str">
        <f>IF('TSA Input'!L3697="","",IF('TSA Input'!J3697="Yes",'TSA Input'!F3697,""))</f>
        <v/>
      </c>
      <c r="J3734" s="39" t="str">
        <f t="shared" si="116"/>
        <v/>
      </c>
      <c r="K3734" s="257" t="str">
        <f>IF('TSA Input'!J3697="","",IF('TSA Input'!J3697="Yes",'TSA Input'!D3697,""))</f>
        <v/>
      </c>
      <c r="L3734" s="258" t="str">
        <f>IF('TSA Input'!J3697="","",IF('TSA Input'!J3697="Yes",'TSA Input'!G3697,""))</f>
        <v/>
      </c>
      <c r="M3734" s="258" t="str">
        <f>IF('TSA Input'!J3697="","",IF('TSA Input'!J3697="Yes",'TSA Input'!F3697,""))</f>
        <v/>
      </c>
      <c r="N3734" s="39" t="str">
        <f t="shared" si="117"/>
        <v/>
      </c>
      <c r="O3734" s="149" t="s">
        <v>11</v>
      </c>
      <c r="P3734" s="148" t="s">
        <v>11</v>
      </c>
      <c r="Q3734" s="1"/>
    </row>
    <row r="3735" spans="1:17" ht="15.75" hidden="1" customHeight="1">
      <c r="A3735" s="1" t="str">
        <f t="shared" si="1"/>
        <v/>
      </c>
      <c r="B3735" s="1"/>
      <c r="C3735" s="34" t="str">
        <f>IF('TSA Input'!J3698="","",IF('TSA Input'!J3698="Yes",'TSA Input'!B3698,"Ineligible"))</f>
        <v/>
      </c>
      <c r="D3735" s="246" t="str">
        <f>IF('TSA Input'!J3698="","",IF('TSA Input'!J3698="Yes",IF('TSA Input'!W3698="","",LEFT('TSA Input'!W3698,LEN('TSA Input'!W3698)-2)),""))</f>
        <v/>
      </c>
      <c r="E3735" s="246" t="str">
        <f>IF('TSA Input'!J3698="","",IF('TSA Input'!J3698="Yes",'TSA Input'!I3698,""))</f>
        <v/>
      </c>
      <c r="F3735" s="247" t="str">
        <f>IF('TSA Input'!J3698="","",IF('TSA Input'!J3698="Yes",'TSA Input'!C3698,""))</f>
        <v/>
      </c>
      <c r="G3735" s="36" t="str">
        <f>IF('TSA Input'!J3698="","",IF('TSA Input'!J3698="Yes",'TSA Input'!D3698,""))</f>
        <v/>
      </c>
      <c r="H3735" s="37" t="str">
        <f>IF('TSA Input'!K3698="","",IF('TSA Input'!J3698="Yes",'TSA Input'!G3698,""))</f>
        <v/>
      </c>
      <c r="I3735" s="37" t="str">
        <f>IF('TSA Input'!L3698="","",IF('TSA Input'!J3698="Yes",'TSA Input'!F3698,""))</f>
        <v/>
      </c>
      <c r="J3735" s="39" t="str">
        <f t="shared" si="116"/>
        <v/>
      </c>
      <c r="K3735" s="257" t="str">
        <f>IF('TSA Input'!J3698="","",IF('TSA Input'!J3698="Yes",'TSA Input'!D3698,""))</f>
        <v/>
      </c>
      <c r="L3735" s="258" t="str">
        <f>IF('TSA Input'!J3698="","",IF('TSA Input'!J3698="Yes",'TSA Input'!G3698,""))</f>
        <v/>
      </c>
      <c r="M3735" s="258" t="str">
        <f>IF('TSA Input'!J3698="","",IF('TSA Input'!J3698="Yes",'TSA Input'!F3698,""))</f>
        <v/>
      </c>
      <c r="N3735" s="39" t="str">
        <f t="shared" si="117"/>
        <v/>
      </c>
      <c r="O3735" s="149" t="s">
        <v>11</v>
      </c>
      <c r="P3735" s="148" t="s">
        <v>11</v>
      </c>
      <c r="Q3735" s="1"/>
    </row>
    <row r="3736" spans="1:17" ht="15.75" hidden="1" customHeight="1">
      <c r="A3736" s="1" t="str">
        <f t="shared" si="1"/>
        <v/>
      </c>
      <c r="B3736" s="1"/>
      <c r="C3736" s="34" t="str">
        <f>IF('TSA Input'!J3699="","",IF('TSA Input'!J3699="Yes",'TSA Input'!B3699,"Ineligible"))</f>
        <v/>
      </c>
      <c r="D3736" s="246" t="str">
        <f>IF('TSA Input'!J3699="","",IF('TSA Input'!J3699="Yes",IF('TSA Input'!W3699="","",LEFT('TSA Input'!W3699,LEN('TSA Input'!W3699)-2)),""))</f>
        <v/>
      </c>
      <c r="E3736" s="246" t="str">
        <f>IF('TSA Input'!J3699="","",IF('TSA Input'!J3699="Yes",'TSA Input'!I3699,""))</f>
        <v/>
      </c>
      <c r="F3736" s="247" t="str">
        <f>IF('TSA Input'!J3699="","",IF('TSA Input'!J3699="Yes",'TSA Input'!C3699,""))</f>
        <v/>
      </c>
      <c r="G3736" s="36" t="str">
        <f>IF('TSA Input'!J3699="","",IF('TSA Input'!J3699="Yes",'TSA Input'!D3699,""))</f>
        <v/>
      </c>
      <c r="H3736" s="37" t="str">
        <f>IF('TSA Input'!K3699="","",IF('TSA Input'!J3699="Yes",'TSA Input'!G3699,""))</f>
        <v/>
      </c>
      <c r="I3736" s="37" t="str">
        <f>IF('TSA Input'!L3699="","",IF('TSA Input'!J3699="Yes",'TSA Input'!F3699,""))</f>
        <v/>
      </c>
      <c r="J3736" s="39" t="str">
        <f t="shared" si="116"/>
        <v/>
      </c>
      <c r="K3736" s="257" t="str">
        <f>IF('TSA Input'!J3699="","",IF('TSA Input'!J3699="Yes",'TSA Input'!D3699,""))</f>
        <v/>
      </c>
      <c r="L3736" s="258" t="str">
        <f>IF('TSA Input'!J3699="","",IF('TSA Input'!J3699="Yes",'TSA Input'!G3699,""))</f>
        <v/>
      </c>
      <c r="M3736" s="258" t="str">
        <f>IF('TSA Input'!J3699="","",IF('TSA Input'!J3699="Yes",'TSA Input'!F3699,""))</f>
        <v/>
      </c>
      <c r="N3736" s="39" t="str">
        <f t="shared" si="117"/>
        <v/>
      </c>
      <c r="O3736" s="149" t="s">
        <v>11</v>
      </c>
      <c r="P3736" s="148" t="s">
        <v>11</v>
      </c>
      <c r="Q3736" s="1"/>
    </row>
    <row r="3737" spans="1:17" ht="15.75" hidden="1" customHeight="1">
      <c r="A3737" s="1" t="str">
        <f t="shared" si="1"/>
        <v/>
      </c>
      <c r="B3737" s="1"/>
      <c r="C3737" s="34" t="str">
        <f>IF('TSA Input'!J3700="","",IF('TSA Input'!J3700="Yes",'TSA Input'!B3700,"Ineligible"))</f>
        <v/>
      </c>
      <c r="D3737" s="246" t="str">
        <f>IF('TSA Input'!J3700="","",IF('TSA Input'!J3700="Yes",IF('TSA Input'!W3700="","",LEFT('TSA Input'!W3700,LEN('TSA Input'!W3700)-2)),""))</f>
        <v/>
      </c>
      <c r="E3737" s="246" t="str">
        <f>IF('TSA Input'!J3700="","",IF('TSA Input'!J3700="Yes",'TSA Input'!I3700,""))</f>
        <v/>
      </c>
      <c r="F3737" s="247" t="str">
        <f>IF('TSA Input'!J3700="","",IF('TSA Input'!J3700="Yes",'TSA Input'!C3700,""))</f>
        <v/>
      </c>
      <c r="G3737" s="36" t="str">
        <f>IF('TSA Input'!J3700="","",IF('TSA Input'!J3700="Yes",'TSA Input'!D3700,""))</f>
        <v/>
      </c>
      <c r="H3737" s="37" t="str">
        <f>IF('TSA Input'!K3700="","",IF('TSA Input'!J3700="Yes",'TSA Input'!G3700,""))</f>
        <v/>
      </c>
      <c r="I3737" s="37" t="str">
        <f>IF('TSA Input'!L3700="","",IF('TSA Input'!J3700="Yes",'TSA Input'!F3700,""))</f>
        <v/>
      </c>
      <c r="J3737" s="39" t="str">
        <f t="shared" si="116"/>
        <v/>
      </c>
      <c r="K3737" s="257" t="str">
        <f>IF('TSA Input'!J3700="","",IF('TSA Input'!J3700="Yes",'TSA Input'!D3700,""))</f>
        <v/>
      </c>
      <c r="L3737" s="258" t="str">
        <f>IF('TSA Input'!J3700="","",IF('TSA Input'!J3700="Yes",'TSA Input'!G3700,""))</f>
        <v/>
      </c>
      <c r="M3737" s="258" t="str">
        <f>IF('TSA Input'!J3700="","",IF('TSA Input'!J3700="Yes",'TSA Input'!F3700,""))</f>
        <v/>
      </c>
      <c r="N3737" s="39" t="str">
        <f t="shared" si="117"/>
        <v/>
      </c>
      <c r="O3737" s="149" t="s">
        <v>11</v>
      </c>
      <c r="P3737" s="148" t="s">
        <v>11</v>
      </c>
      <c r="Q3737" s="1"/>
    </row>
    <row r="3738" spans="1:17" ht="15.75" hidden="1" customHeight="1">
      <c r="A3738" s="1" t="str">
        <f t="shared" si="1"/>
        <v/>
      </c>
      <c r="B3738" s="1"/>
      <c r="C3738" s="34" t="str">
        <f>IF('TSA Input'!J3701="","",IF('TSA Input'!J3701="Yes",'TSA Input'!B3701,"Ineligible"))</f>
        <v/>
      </c>
      <c r="D3738" s="246" t="str">
        <f>IF('TSA Input'!J3701="","",IF('TSA Input'!J3701="Yes",IF('TSA Input'!W3701="","",LEFT('TSA Input'!W3701,LEN('TSA Input'!W3701)-2)),""))</f>
        <v/>
      </c>
      <c r="E3738" s="246" t="str">
        <f>IF('TSA Input'!J3701="","",IF('TSA Input'!J3701="Yes",'TSA Input'!I3701,""))</f>
        <v/>
      </c>
      <c r="F3738" s="247" t="str">
        <f>IF('TSA Input'!J3701="","",IF('TSA Input'!J3701="Yes",'TSA Input'!C3701,""))</f>
        <v/>
      </c>
      <c r="G3738" s="36" t="str">
        <f>IF('TSA Input'!J3701="","",IF('TSA Input'!J3701="Yes",'TSA Input'!D3701,""))</f>
        <v/>
      </c>
      <c r="H3738" s="37" t="str">
        <f>IF('TSA Input'!K3701="","",IF('TSA Input'!J3701="Yes",'TSA Input'!G3701,""))</f>
        <v/>
      </c>
      <c r="I3738" s="37" t="str">
        <f>IF('TSA Input'!L3701="","",IF('TSA Input'!J3701="Yes",'TSA Input'!F3701,""))</f>
        <v/>
      </c>
      <c r="J3738" s="39" t="str">
        <f t="shared" si="116"/>
        <v/>
      </c>
      <c r="K3738" s="257" t="str">
        <f>IF('TSA Input'!J3701="","",IF('TSA Input'!J3701="Yes",'TSA Input'!D3701,""))</f>
        <v/>
      </c>
      <c r="L3738" s="258" t="str">
        <f>IF('TSA Input'!J3701="","",IF('TSA Input'!J3701="Yes",'TSA Input'!G3701,""))</f>
        <v/>
      </c>
      <c r="M3738" s="258" t="str">
        <f>IF('TSA Input'!J3701="","",IF('TSA Input'!J3701="Yes",'TSA Input'!F3701,""))</f>
        <v/>
      </c>
      <c r="N3738" s="39" t="str">
        <f t="shared" si="117"/>
        <v/>
      </c>
      <c r="O3738" s="149" t="s">
        <v>11</v>
      </c>
      <c r="P3738" s="148" t="s">
        <v>11</v>
      </c>
      <c r="Q3738" s="1"/>
    </row>
    <row r="3739" spans="1:17" ht="15.75" hidden="1" customHeight="1">
      <c r="A3739" s="1" t="str">
        <f t="shared" si="1"/>
        <v/>
      </c>
      <c r="B3739" s="1"/>
      <c r="C3739" s="34" t="str">
        <f>IF('TSA Input'!J3702="","",IF('TSA Input'!J3702="Yes",'TSA Input'!B3702,"Ineligible"))</f>
        <v/>
      </c>
      <c r="D3739" s="246" t="str">
        <f>IF('TSA Input'!J3702="","",IF('TSA Input'!J3702="Yes",IF('TSA Input'!W3702="","",LEFT('TSA Input'!W3702,LEN('TSA Input'!W3702)-2)),""))</f>
        <v/>
      </c>
      <c r="E3739" s="246" t="str">
        <f>IF('TSA Input'!J3702="","",IF('TSA Input'!J3702="Yes",'TSA Input'!I3702,""))</f>
        <v/>
      </c>
      <c r="F3739" s="247" t="str">
        <f>IF('TSA Input'!J3702="","",IF('TSA Input'!J3702="Yes",'TSA Input'!C3702,""))</f>
        <v/>
      </c>
      <c r="G3739" s="36" t="str">
        <f>IF('TSA Input'!J3702="","",IF('TSA Input'!J3702="Yes",'TSA Input'!D3702,""))</f>
        <v/>
      </c>
      <c r="H3739" s="37" t="str">
        <f>IF('TSA Input'!K3702="","",IF('TSA Input'!J3702="Yes",'TSA Input'!G3702,""))</f>
        <v/>
      </c>
      <c r="I3739" s="37" t="str">
        <f>IF('TSA Input'!L3702="","",IF('TSA Input'!J3702="Yes",'TSA Input'!F3702,""))</f>
        <v/>
      </c>
      <c r="J3739" s="39" t="str">
        <f t="shared" si="116"/>
        <v/>
      </c>
      <c r="K3739" s="257" t="str">
        <f>IF('TSA Input'!J3702="","",IF('TSA Input'!J3702="Yes",'TSA Input'!D3702,""))</f>
        <v/>
      </c>
      <c r="L3739" s="258" t="str">
        <f>IF('TSA Input'!J3702="","",IF('TSA Input'!J3702="Yes",'TSA Input'!G3702,""))</f>
        <v/>
      </c>
      <c r="M3739" s="258" t="str">
        <f>IF('TSA Input'!J3702="","",IF('TSA Input'!J3702="Yes",'TSA Input'!F3702,""))</f>
        <v/>
      </c>
      <c r="N3739" s="39" t="str">
        <f t="shared" si="117"/>
        <v/>
      </c>
      <c r="O3739" s="149" t="s">
        <v>11</v>
      </c>
      <c r="P3739" s="148" t="s">
        <v>11</v>
      </c>
      <c r="Q3739" s="1"/>
    </row>
    <row r="3740" spans="1:17" ht="15.75" hidden="1" customHeight="1">
      <c r="A3740" s="1" t="str">
        <f t="shared" si="1"/>
        <v/>
      </c>
      <c r="B3740" s="1"/>
      <c r="C3740" s="34" t="str">
        <f>IF('TSA Input'!J3703="","",IF('TSA Input'!J3703="Yes",'TSA Input'!B3703,"Ineligible"))</f>
        <v/>
      </c>
      <c r="D3740" s="246" t="str">
        <f>IF('TSA Input'!J3703="","",IF('TSA Input'!J3703="Yes",IF('TSA Input'!W3703="","",LEFT('TSA Input'!W3703,LEN('TSA Input'!W3703)-2)),""))</f>
        <v/>
      </c>
      <c r="E3740" s="246" t="str">
        <f>IF('TSA Input'!J3703="","",IF('TSA Input'!J3703="Yes",'TSA Input'!I3703,""))</f>
        <v/>
      </c>
      <c r="F3740" s="247" t="str">
        <f>IF('TSA Input'!J3703="","",IF('TSA Input'!J3703="Yes",'TSA Input'!C3703,""))</f>
        <v/>
      </c>
      <c r="G3740" s="36" t="str">
        <f>IF('TSA Input'!J3703="","",IF('TSA Input'!J3703="Yes",'TSA Input'!D3703,""))</f>
        <v/>
      </c>
      <c r="H3740" s="37" t="str">
        <f>IF('TSA Input'!K3703="","",IF('TSA Input'!J3703="Yes",'TSA Input'!G3703,""))</f>
        <v/>
      </c>
      <c r="I3740" s="37" t="str">
        <f>IF('TSA Input'!L3703="","",IF('TSA Input'!J3703="Yes",'TSA Input'!F3703,""))</f>
        <v/>
      </c>
      <c r="J3740" s="39" t="str">
        <f t="shared" si="116"/>
        <v/>
      </c>
      <c r="K3740" s="257" t="str">
        <f>IF('TSA Input'!J3703="","",IF('TSA Input'!J3703="Yes",'TSA Input'!D3703,""))</f>
        <v/>
      </c>
      <c r="L3740" s="258" t="str">
        <f>IF('TSA Input'!J3703="","",IF('TSA Input'!J3703="Yes",'TSA Input'!G3703,""))</f>
        <v/>
      </c>
      <c r="M3740" s="258" t="str">
        <f>IF('TSA Input'!J3703="","",IF('TSA Input'!J3703="Yes",'TSA Input'!F3703,""))</f>
        <v/>
      </c>
      <c r="N3740" s="39" t="str">
        <f t="shared" si="117"/>
        <v/>
      </c>
      <c r="O3740" s="149" t="s">
        <v>11</v>
      </c>
      <c r="P3740" s="148" t="s">
        <v>11</v>
      </c>
      <c r="Q3740" s="1"/>
    </row>
    <row r="3741" spans="1:17" ht="15.75" hidden="1" customHeight="1">
      <c r="A3741" s="1" t="str">
        <f t="shared" si="1"/>
        <v/>
      </c>
      <c r="B3741" s="1"/>
      <c r="C3741" s="34" t="str">
        <f>IF('TSA Input'!J3704="","",IF('TSA Input'!J3704="Yes",'TSA Input'!B3704,"Ineligible"))</f>
        <v/>
      </c>
      <c r="D3741" s="246" t="str">
        <f>IF('TSA Input'!J3704="","",IF('TSA Input'!J3704="Yes",IF('TSA Input'!W3704="","",LEFT('TSA Input'!W3704,LEN('TSA Input'!W3704)-2)),""))</f>
        <v/>
      </c>
      <c r="E3741" s="246" t="str">
        <f>IF('TSA Input'!J3704="","",IF('TSA Input'!J3704="Yes",'TSA Input'!I3704,""))</f>
        <v/>
      </c>
      <c r="F3741" s="247" t="str">
        <f>IF('TSA Input'!J3704="","",IF('TSA Input'!J3704="Yes",'TSA Input'!C3704,""))</f>
        <v/>
      </c>
      <c r="G3741" s="36" t="str">
        <f>IF('TSA Input'!J3704="","",IF('TSA Input'!J3704="Yes",'TSA Input'!D3704,""))</f>
        <v/>
      </c>
      <c r="H3741" s="37" t="str">
        <f>IF('TSA Input'!K3704="","",IF('TSA Input'!J3704="Yes",'TSA Input'!G3704,""))</f>
        <v/>
      </c>
      <c r="I3741" s="37" t="str">
        <f>IF('TSA Input'!L3704="","",IF('TSA Input'!J3704="Yes",'TSA Input'!F3704,""))</f>
        <v/>
      </c>
      <c r="J3741" s="39" t="str">
        <f t="shared" si="116"/>
        <v/>
      </c>
      <c r="K3741" s="257" t="str">
        <f>IF('TSA Input'!J3704="","",IF('TSA Input'!J3704="Yes",'TSA Input'!D3704,""))</f>
        <v/>
      </c>
      <c r="L3741" s="258" t="str">
        <f>IF('TSA Input'!J3704="","",IF('TSA Input'!J3704="Yes",'TSA Input'!G3704,""))</f>
        <v/>
      </c>
      <c r="M3741" s="258" t="str">
        <f>IF('TSA Input'!J3704="","",IF('TSA Input'!J3704="Yes",'TSA Input'!F3704,""))</f>
        <v/>
      </c>
      <c r="N3741" s="39" t="str">
        <f t="shared" si="117"/>
        <v/>
      </c>
      <c r="O3741" s="149" t="s">
        <v>11</v>
      </c>
      <c r="P3741" s="148" t="s">
        <v>11</v>
      </c>
      <c r="Q3741" s="1"/>
    </row>
    <row r="3742" spans="1:17" ht="15.75" hidden="1" customHeight="1">
      <c r="A3742" s="1" t="str">
        <f t="shared" si="1"/>
        <v/>
      </c>
      <c r="B3742" s="1"/>
      <c r="C3742" s="34" t="str">
        <f>IF('TSA Input'!J3705="","",IF('TSA Input'!J3705="Yes",'TSA Input'!B3705,"Ineligible"))</f>
        <v/>
      </c>
      <c r="D3742" s="246" t="str">
        <f>IF('TSA Input'!J3705="","",IF('TSA Input'!J3705="Yes",IF('TSA Input'!W3705="","",LEFT('TSA Input'!W3705,LEN('TSA Input'!W3705)-2)),""))</f>
        <v/>
      </c>
      <c r="E3742" s="246" t="str">
        <f>IF('TSA Input'!J3705="","",IF('TSA Input'!J3705="Yes",'TSA Input'!I3705,""))</f>
        <v/>
      </c>
      <c r="F3742" s="247" t="str">
        <f>IF('TSA Input'!J3705="","",IF('TSA Input'!J3705="Yes",'TSA Input'!C3705,""))</f>
        <v/>
      </c>
      <c r="G3742" s="36" t="str">
        <f>IF('TSA Input'!J3705="","",IF('TSA Input'!J3705="Yes",'TSA Input'!D3705,""))</f>
        <v/>
      </c>
      <c r="H3742" s="37" t="str">
        <f>IF('TSA Input'!K3705="","",IF('TSA Input'!J3705="Yes",'TSA Input'!G3705,""))</f>
        <v/>
      </c>
      <c r="I3742" s="37" t="str">
        <f>IF('TSA Input'!L3705="","",IF('TSA Input'!J3705="Yes",'TSA Input'!F3705,""))</f>
        <v/>
      </c>
      <c r="J3742" s="39" t="str">
        <f t="shared" si="116"/>
        <v/>
      </c>
      <c r="K3742" s="257" t="str">
        <f>IF('TSA Input'!J3705="","",IF('TSA Input'!J3705="Yes",'TSA Input'!D3705,""))</f>
        <v/>
      </c>
      <c r="L3742" s="258" t="str">
        <f>IF('TSA Input'!J3705="","",IF('TSA Input'!J3705="Yes",'TSA Input'!G3705,""))</f>
        <v/>
      </c>
      <c r="M3742" s="258" t="str">
        <f>IF('TSA Input'!J3705="","",IF('TSA Input'!J3705="Yes",'TSA Input'!F3705,""))</f>
        <v/>
      </c>
      <c r="N3742" s="39" t="str">
        <f t="shared" si="117"/>
        <v/>
      </c>
      <c r="O3742" s="149" t="s">
        <v>11</v>
      </c>
      <c r="P3742" s="148" t="s">
        <v>11</v>
      </c>
      <c r="Q3742" s="1"/>
    </row>
    <row r="3743" spans="1:17" ht="15.75" hidden="1" customHeight="1">
      <c r="A3743" s="1" t="str">
        <f t="shared" si="1"/>
        <v/>
      </c>
      <c r="B3743" s="1"/>
      <c r="C3743" s="34" t="str">
        <f>IF('TSA Input'!J3706="","",IF('TSA Input'!J3706="Yes",'TSA Input'!B3706,"Ineligible"))</f>
        <v/>
      </c>
      <c r="D3743" s="246" t="str">
        <f>IF('TSA Input'!J3706="","",IF('TSA Input'!J3706="Yes",IF('TSA Input'!W3706="","",LEFT('TSA Input'!W3706,LEN('TSA Input'!W3706)-2)),""))</f>
        <v/>
      </c>
      <c r="E3743" s="246" t="str">
        <f>IF('TSA Input'!J3706="","",IF('TSA Input'!J3706="Yes",'TSA Input'!I3706,""))</f>
        <v/>
      </c>
      <c r="F3743" s="247" t="str">
        <f>IF('TSA Input'!J3706="","",IF('TSA Input'!J3706="Yes",'TSA Input'!C3706,""))</f>
        <v/>
      </c>
      <c r="G3743" s="36" t="str">
        <f>IF('TSA Input'!J3706="","",IF('TSA Input'!J3706="Yes",'TSA Input'!D3706,""))</f>
        <v/>
      </c>
      <c r="H3743" s="37" t="str">
        <f>IF('TSA Input'!K3706="","",IF('TSA Input'!J3706="Yes",'TSA Input'!G3706,""))</f>
        <v/>
      </c>
      <c r="I3743" s="37" t="str">
        <f>IF('TSA Input'!L3706="","",IF('TSA Input'!J3706="Yes",'TSA Input'!F3706,""))</f>
        <v/>
      </c>
      <c r="J3743" s="39" t="str">
        <f t="shared" si="116"/>
        <v/>
      </c>
      <c r="K3743" s="257" t="str">
        <f>IF('TSA Input'!J3706="","",IF('TSA Input'!J3706="Yes",'TSA Input'!D3706,""))</f>
        <v/>
      </c>
      <c r="L3743" s="258" t="str">
        <f>IF('TSA Input'!J3706="","",IF('TSA Input'!J3706="Yes",'TSA Input'!G3706,""))</f>
        <v/>
      </c>
      <c r="M3743" s="258" t="str">
        <f>IF('TSA Input'!J3706="","",IF('TSA Input'!J3706="Yes",'TSA Input'!F3706,""))</f>
        <v/>
      </c>
      <c r="N3743" s="39" t="str">
        <f t="shared" si="117"/>
        <v/>
      </c>
      <c r="O3743" s="149" t="s">
        <v>11</v>
      </c>
      <c r="P3743" s="148" t="s">
        <v>11</v>
      </c>
      <c r="Q3743" s="1"/>
    </row>
    <row r="3744" spans="1:17" ht="15.75" hidden="1" customHeight="1">
      <c r="A3744" s="1" t="str">
        <f t="shared" si="1"/>
        <v/>
      </c>
      <c r="B3744" s="1"/>
      <c r="C3744" s="34" t="str">
        <f>IF('TSA Input'!J3707="","",IF('TSA Input'!J3707="Yes",'TSA Input'!B3707,"Ineligible"))</f>
        <v/>
      </c>
      <c r="D3744" s="246" t="str">
        <f>IF('TSA Input'!J3707="","",IF('TSA Input'!J3707="Yes",IF('TSA Input'!W3707="","",LEFT('TSA Input'!W3707,LEN('TSA Input'!W3707)-2)),""))</f>
        <v/>
      </c>
      <c r="E3744" s="246" t="str">
        <f>IF('TSA Input'!J3707="","",IF('TSA Input'!J3707="Yes",'TSA Input'!I3707,""))</f>
        <v/>
      </c>
      <c r="F3744" s="247" t="str">
        <f>IF('TSA Input'!J3707="","",IF('TSA Input'!J3707="Yes",'TSA Input'!C3707,""))</f>
        <v/>
      </c>
      <c r="G3744" s="36" t="str">
        <f>IF('TSA Input'!J3707="","",IF('TSA Input'!J3707="Yes",'TSA Input'!D3707,""))</f>
        <v/>
      </c>
      <c r="H3744" s="37" t="str">
        <f>IF('TSA Input'!K3707="","",IF('TSA Input'!J3707="Yes",'TSA Input'!G3707,""))</f>
        <v/>
      </c>
      <c r="I3744" s="37" t="str">
        <f>IF('TSA Input'!L3707="","",IF('TSA Input'!J3707="Yes",'TSA Input'!F3707,""))</f>
        <v/>
      </c>
      <c r="J3744" s="39" t="str">
        <f t="shared" si="116"/>
        <v/>
      </c>
      <c r="K3744" s="257" t="str">
        <f>IF('TSA Input'!J3707="","",IF('TSA Input'!J3707="Yes",'TSA Input'!D3707,""))</f>
        <v/>
      </c>
      <c r="L3744" s="258" t="str">
        <f>IF('TSA Input'!J3707="","",IF('TSA Input'!J3707="Yes",'TSA Input'!G3707,""))</f>
        <v/>
      </c>
      <c r="M3744" s="258" t="str">
        <f>IF('TSA Input'!J3707="","",IF('TSA Input'!J3707="Yes",'TSA Input'!F3707,""))</f>
        <v/>
      </c>
      <c r="N3744" s="39" t="str">
        <f t="shared" si="117"/>
        <v/>
      </c>
      <c r="O3744" s="149" t="s">
        <v>11</v>
      </c>
      <c r="P3744" s="148" t="s">
        <v>11</v>
      </c>
      <c r="Q3744" s="1"/>
    </row>
    <row r="3745" spans="1:17" ht="15.75" hidden="1" customHeight="1">
      <c r="A3745" s="1" t="str">
        <f t="shared" si="1"/>
        <v/>
      </c>
      <c r="B3745" s="1"/>
      <c r="C3745" s="34" t="str">
        <f>IF('TSA Input'!J3708="","",IF('TSA Input'!J3708="Yes",'TSA Input'!B3708,"Ineligible"))</f>
        <v/>
      </c>
      <c r="D3745" s="246" t="str">
        <f>IF('TSA Input'!J3708="","",IF('TSA Input'!J3708="Yes",IF('TSA Input'!W3708="","",LEFT('TSA Input'!W3708,LEN('TSA Input'!W3708)-2)),""))</f>
        <v/>
      </c>
      <c r="E3745" s="246" t="str">
        <f>IF('TSA Input'!J3708="","",IF('TSA Input'!J3708="Yes",'TSA Input'!I3708,""))</f>
        <v/>
      </c>
      <c r="F3745" s="247" t="str">
        <f>IF('TSA Input'!J3708="","",IF('TSA Input'!J3708="Yes",'TSA Input'!C3708,""))</f>
        <v/>
      </c>
      <c r="G3745" s="36" t="str">
        <f>IF('TSA Input'!J3708="","",IF('TSA Input'!J3708="Yes",'TSA Input'!D3708,""))</f>
        <v/>
      </c>
      <c r="H3745" s="37" t="str">
        <f>IF('TSA Input'!K3708="","",IF('TSA Input'!J3708="Yes",'TSA Input'!G3708,""))</f>
        <v/>
      </c>
      <c r="I3745" s="37" t="str">
        <f>IF('TSA Input'!L3708="","",IF('TSA Input'!J3708="Yes",'TSA Input'!F3708,""))</f>
        <v/>
      </c>
      <c r="J3745" s="39" t="str">
        <f t="shared" si="116"/>
        <v/>
      </c>
      <c r="K3745" s="257" t="str">
        <f>IF('TSA Input'!J3708="","",IF('TSA Input'!J3708="Yes",'TSA Input'!D3708,""))</f>
        <v/>
      </c>
      <c r="L3745" s="258" t="str">
        <f>IF('TSA Input'!J3708="","",IF('TSA Input'!J3708="Yes",'TSA Input'!G3708,""))</f>
        <v/>
      </c>
      <c r="M3745" s="258" t="str">
        <f>IF('TSA Input'!J3708="","",IF('TSA Input'!J3708="Yes",'TSA Input'!F3708,""))</f>
        <v/>
      </c>
      <c r="N3745" s="39" t="str">
        <f t="shared" si="117"/>
        <v/>
      </c>
      <c r="O3745" s="149" t="s">
        <v>11</v>
      </c>
      <c r="P3745" s="148" t="s">
        <v>11</v>
      </c>
      <c r="Q3745" s="1"/>
    </row>
    <row r="3746" spans="1:17" ht="15.75" hidden="1" customHeight="1">
      <c r="A3746" s="1" t="str">
        <f t="shared" si="1"/>
        <v/>
      </c>
      <c r="B3746" s="1"/>
      <c r="C3746" s="34" t="str">
        <f>IF('TSA Input'!J3709="","",IF('TSA Input'!J3709="Yes",'TSA Input'!B3709,"Ineligible"))</f>
        <v/>
      </c>
      <c r="D3746" s="246" t="str">
        <f>IF('TSA Input'!J3709="","",IF('TSA Input'!J3709="Yes",IF('TSA Input'!W3709="","",LEFT('TSA Input'!W3709,LEN('TSA Input'!W3709)-2)),""))</f>
        <v/>
      </c>
      <c r="E3746" s="246" t="str">
        <f>IF('TSA Input'!J3709="","",IF('TSA Input'!J3709="Yes",'TSA Input'!I3709,""))</f>
        <v/>
      </c>
      <c r="F3746" s="247" t="str">
        <f>IF('TSA Input'!J3709="","",IF('TSA Input'!J3709="Yes",'TSA Input'!C3709,""))</f>
        <v/>
      </c>
      <c r="G3746" s="36" t="str">
        <f>IF('TSA Input'!J3709="","",IF('TSA Input'!J3709="Yes",'TSA Input'!D3709,""))</f>
        <v/>
      </c>
      <c r="H3746" s="37" t="str">
        <f>IF('TSA Input'!K3709="","",IF('TSA Input'!J3709="Yes",'TSA Input'!G3709,""))</f>
        <v/>
      </c>
      <c r="I3746" s="37" t="str">
        <f>IF('TSA Input'!L3709="","",IF('TSA Input'!J3709="Yes",'TSA Input'!F3709,""))</f>
        <v/>
      </c>
      <c r="J3746" s="39" t="str">
        <f t="shared" si="116"/>
        <v/>
      </c>
      <c r="K3746" s="257" t="str">
        <f>IF('TSA Input'!J3709="","",IF('TSA Input'!J3709="Yes",'TSA Input'!D3709,""))</f>
        <v/>
      </c>
      <c r="L3746" s="258" t="str">
        <f>IF('TSA Input'!J3709="","",IF('TSA Input'!J3709="Yes",'TSA Input'!G3709,""))</f>
        <v/>
      </c>
      <c r="M3746" s="258" t="str">
        <f>IF('TSA Input'!J3709="","",IF('TSA Input'!J3709="Yes",'TSA Input'!F3709,""))</f>
        <v/>
      </c>
      <c r="N3746" s="39" t="str">
        <f t="shared" si="117"/>
        <v/>
      </c>
      <c r="O3746" s="149" t="s">
        <v>11</v>
      </c>
      <c r="P3746" s="148" t="s">
        <v>11</v>
      </c>
      <c r="Q3746" s="1"/>
    </row>
    <row r="3747" spans="1:17" ht="15.75" hidden="1" customHeight="1">
      <c r="A3747" s="1" t="str">
        <f t="shared" si="1"/>
        <v/>
      </c>
      <c r="B3747" s="1"/>
      <c r="C3747" s="34" t="str">
        <f>IF('TSA Input'!J3710="","",IF('TSA Input'!J3710="Yes",'TSA Input'!B3710,"Ineligible"))</f>
        <v/>
      </c>
      <c r="D3747" s="246" t="str">
        <f>IF('TSA Input'!J3710="","",IF('TSA Input'!J3710="Yes",IF('TSA Input'!W3710="","",LEFT('TSA Input'!W3710,LEN('TSA Input'!W3710)-2)),""))</f>
        <v/>
      </c>
      <c r="E3747" s="246" t="str">
        <f>IF('TSA Input'!J3710="","",IF('TSA Input'!J3710="Yes",'TSA Input'!I3710,""))</f>
        <v/>
      </c>
      <c r="F3747" s="247" t="str">
        <f>IF('TSA Input'!J3710="","",IF('TSA Input'!J3710="Yes",'TSA Input'!C3710,""))</f>
        <v/>
      </c>
      <c r="G3747" s="36" t="str">
        <f>IF('TSA Input'!J3710="","",IF('TSA Input'!J3710="Yes",'TSA Input'!D3710,""))</f>
        <v/>
      </c>
      <c r="H3747" s="37" t="str">
        <f>IF('TSA Input'!K3710="","",IF('TSA Input'!J3710="Yes",'TSA Input'!G3710,""))</f>
        <v/>
      </c>
      <c r="I3747" s="37" t="str">
        <f>IF('TSA Input'!L3710="","",IF('TSA Input'!J3710="Yes",'TSA Input'!F3710,""))</f>
        <v/>
      </c>
      <c r="J3747" s="39" t="str">
        <f t="shared" si="116"/>
        <v/>
      </c>
      <c r="K3747" s="257" t="str">
        <f>IF('TSA Input'!J3710="","",IF('TSA Input'!J3710="Yes",'TSA Input'!D3710,""))</f>
        <v/>
      </c>
      <c r="L3747" s="258" t="str">
        <f>IF('TSA Input'!J3710="","",IF('TSA Input'!J3710="Yes",'TSA Input'!G3710,""))</f>
        <v/>
      </c>
      <c r="M3747" s="258" t="str">
        <f>IF('TSA Input'!J3710="","",IF('TSA Input'!J3710="Yes",'TSA Input'!F3710,""))</f>
        <v/>
      </c>
      <c r="N3747" s="39" t="str">
        <f t="shared" si="117"/>
        <v/>
      </c>
      <c r="O3747" s="149" t="s">
        <v>11</v>
      </c>
      <c r="P3747" s="148" t="s">
        <v>11</v>
      </c>
      <c r="Q3747" s="1"/>
    </row>
    <row r="3748" spans="1:17" ht="15.75" hidden="1" customHeight="1">
      <c r="A3748" s="1" t="str">
        <f t="shared" si="1"/>
        <v/>
      </c>
      <c r="B3748" s="1"/>
      <c r="C3748" s="34" t="str">
        <f>IF('TSA Input'!J3711="","",IF('TSA Input'!J3711="Yes",'TSA Input'!B3711,"Ineligible"))</f>
        <v/>
      </c>
      <c r="D3748" s="246" t="str">
        <f>IF('TSA Input'!J3711="","",IF('TSA Input'!J3711="Yes",IF('TSA Input'!W3711="","",LEFT('TSA Input'!W3711,LEN('TSA Input'!W3711)-2)),""))</f>
        <v/>
      </c>
      <c r="E3748" s="246" t="str">
        <f>IF('TSA Input'!J3711="","",IF('TSA Input'!J3711="Yes",'TSA Input'!I3711,""))</f>
        <v/>
      </c>
      <c r="F3748" s="247" t="str">
        <f>IF('TSA Input'!J3711="","",IF('TSA Input'!J3711="Yes",'TSA Input'!C3711,""))</f>
        <v/>
      </c>
      <c r="G3748" s="36" t="str">
        <f>IF('TSA Input'!J3711="","",IF('TSA Input'!J3711="Yes",'TSA Input'!D3711,""))</f>
        <v/>
      </c>
      <c r="H3748" s="37" t="str">
        <f>IF('TSA Input'!K3711="","",IF('TSA Input'!J3711="Yes",'TSA Input'!G3711,""))</f>
        <v/>
      </c>
      <c r="I3748" s="37" t="str">
        <f>IF('TSA Input'!L3711="","",IF('TSA Input'!J3711="Yes",'TSA Input'!F3711,""))</f>
        <v/>
      </c>
      <c r="J3748" s="39" t="str">
        <f t="shared" si="116"/>
        <v/>
      </c>
      <c r="K3748" s="257" t="str">
        <f>IF('TSA Input'!J3711="","",IF('TSA Input'!J3711="Yes",'TSA Input'!D3711,""))</f>
        <v/>
      </c>
      <c r="L3748" s="258" t="str">
        <f>IF('TSA Input'!J3711="","",IF('TSA Input'!J3711="Yes",'TSA Input'!G3711,""))</f>
        <v/>
      </c>
      <c r="M3748" s="258" t="str">
        <f>IF('TSA Input'!J3711="","",IF('TSA Input'!J3711="Yes",'TSA Input'!F3711,""))</f>
        <v/>
      </c>
      <c r="N3748" s="39" t="str">
        <f t="shared" si="117"/>
        <v/>
      </c>
      <c r="O3748" s="149" t="s">
        <v>11</v>
      </c>
      <c r="P3748" s="148" t="s">
        <v>11</v>
      </c>
      <c r="Q3748" s="1"/>
    </row>
    <row r="3749" spans="1:17" ht="15.75" hidden="1" customHeight="1">
      <c r="A3749" s="1" t="str">
        <f t="shared" si="1"/>
        <v/>
      </c>
      <c r="B3749" s="1"/>
      <c r="C3749" s="34" t="str">
        <f>IF('TSA Input'!J3712="","",IF('TSA Input'!J3712="Yes",'TSA Input'!B3712,"Ineligible"))</f>
        <v/>
      </c>
      <c r="D3749" s="246" t="str">
        <f>IF('TSA Input'!J3712="","",IF('TSA Input'!J3712="Yes",IF('TSA Input'!W3712="","",LEFT('TSA Input'!W3712,LEN('TSA Input'!W3712)-2)),""))</f>
        <v/>
      </c>
      <c r="E3749" s="246" t="str">
        <f>IF('TSA Input'!J3712="","",IF('TSA Input'!J3712="Yes",'TSA Input'!I3712,""))</f>
        <v/>
      </c>
      <c r="F3749" s="247" t="str">
        <f>IF('TSA Input'!J3712="","",IF('TSA Input'!J3712="Yes",'TSA Input'!C3712,""))</f>
        <v/>
      </c>
      <c r="G3749" s="36" t="str">
        <f>IF('TSA Input'!J3712="","",IF('TSA Input'!J3712="Yes",'TSA Input'!D3712,""))</f>
        <v/>
      </c>
      <c r="H3749" s="37" t="str">
        <f>IF('TSA Input'!K3712="","",IF('TSA Input'!J3712="Yes",'TSA Input'!G3712,""))</f>
        <v/>
      </c>
      <c r="I3749" s="37" t="str">
        <f>IF('TSA Input'!L3712="","",IF('TSA Input'!J3712="Yes",'TSA Input'!F3712,""))</f>
        <v/>
      </c>
      <c r="J3749" s="39" t="str">
        <f t="shared" si="116"/>
        <v/>
      </c>
      <c r="K3749" s="257" t="str">
        <f>IF('TSA Input'!J3712="","",IF('TSA Input'!J3712="Yes",'TSA Input'!D3712,""))</f>
        <v/>
      </c>
      <c r="L3749" s="258" t="str">
        <f>IF('TSA Input'!J3712="","",IF('TSA Input'!J3712="Yes",'TSA Input'!G3712,""))</f>
        <v/>
      </c>
      <c r="M3749" s="258" t="str">
        <f>IF('TSA Input'!J3712="","",IF('TSA Input'!J3712="Yes",'TSA Input'!F3712,""))</f>
        <v/>
      </c>
      <c r="N3749" s="39" t="str">
        <f t="shared" si="117"/>
        <v/>
      </c>
      <c r="O3749" s="149" t="s">
        <v>11</v>
      </c>
      <c r="P3749" s="148" t="s">
        <v>11</v>
      </c>
      <c r="Q3749" s="1"/>
    </row>
    <row r="3750" spans="1:17" ht="15.75" hidden="1" customHeight="1">
      <c r="A3750" s="1" t="str">
        <f t="shared" si="1"/>
        <v/>
      </c>
      <c r="B3750" s="1"/>
      <c r="C3750" s="34" t="str">
        <f>IF('TSA Input'!J3713="","",IF('TSA Input'!J3713="Yes",'TSA Input'!B3713,"Ineligible"))</f>
        <v/>
      </c>
      <c r="D3750" s="246" t="str">
        <f>IF('TSA Input'!J3713="","",IF('TSA Input'!J3713="Yes",IF('TSA Input'!W3713="","",LEFT('TSA Input'!W3713,LEN('TSA Input'!W3713)-2)),""))</f>
        <v/>
      </c>
      <c r="E3750" s="246" t="str">
        <f>IF('TSA Input'!J3713="","",IF('TSA Input'!J3713="Yes",'TSA Input'!I3713,""))</f>
        <v/>
      </c>
      <c r="F3750" s="247" t="str">
        <f>IF('TSA Input'!J3713="","",IF('TSA Input'!J3713="Yes",'TSA Input'!C3713,""))</f>
        <v/>
      </c>
      <c r="G3750" s="36" t="str">
        <f>IF('TSA Input'!J3713="","",IF('TSA Input'!J3713="Yes",'TSA Input'!D3713,""))</f>
        <v/>
      </c>
      <c r="H3750" s="37" t="str">
        <f>IF('TSA Input'!K3713="","",IF('TSA Input'!J3713="Yes",'TSA Input'!G3713,""))</f>
        <v/>
      </c>
      <c r="I3750" s="37" t="str">
        <f>IF('TSA Input'!L3713="","",IF('TSA Input'!J3713="Yes",'TSA Input'!F3713,""))</f>
        <v/>
      </c>
      <c r="J3750" s="39" t="str">
        <f t="shared" si="116"/>
        <v/>
      </c>
      <c r="K3750" s="257" t="str">
        <f>IF('TSA Input'!J3713="","",IF('TSA Input'!J3713="Yes",'TSA Input'!D3713,""))</f>
        <v/>
      </c>
      <c r="L3750" s="258" t="str">
        <f>IF('TSA Input'!J3713="","",IF('TSA Input'!J3713="Yes",'TSA Input'!G3713,""))</f>
        <v/>
      </c>
      <c r="M3750" s="258" t="str">
        <f>IF('TSA Input'!J3713="","",IF('TSA Input'!J3713="Yes",'TSA Input'!F3713,""))</f>
        <v/>
      </c>
      <c r="N3750" s="39" t="str">
        <f t="shared" si="117"/>
        <v/>
      </c>
      <c r="O3750" s="149" t="s">
        <v>11</v>
      </c>
      <c r="P3750" s="148" t="s">
        <v>11</v>
      </c>
      <c r="Q3750" s="1"/>
    </row>
    <row r="3751" spans="1:17" ht="15.75" hidden="1" customHeight="1">
      <c r="A3751" s="1" t="str">
        <f t="shared" si="1"/>
        <v/>
      </c>
      <c r="B3751" s="1"/>
      <c r="C3751" s="34" t="str">
        <f>IF('TSA Input'!J3714="","",IF('TSA Input'!J3714="Yes",'TSA Input'!B3714,"Ineligible"))</f>
        <v/>
      </c>
      <c r="D3751" s="246" t="str">
        <f>IF('TSA Input'!J3714="","",IF('TSA Input'!J3714="Yes",IF('TSA Input'!W3714="","",LEFT('TSA Input'!W3714,LEN('TSA Input'!W3714)-2)),""))</f>
        <v/>
      </c>
      <c r="E3751" s="246" t="str">
        <f>IF('TSA Input'!J3714="","",IF('TSA Input'!J3714="Yes",'TSA Input'!I3714,""))</f>
        <v/>
      </c>
      <c r="F3751" s="247" t="str">
        <f>IF('TSA Input'!J3714="","",IF('TSA Input'!J3714="Yes",'TSA Input'!C3714,""))</f>
        <v/>
      </c>
      <c r="G3751" s="36" t="str">
        <f>IF('TSA Input'!J3714="","",IF('TSA Input'!J3714="Yes",'TSA Input'!D3714,""))</f>
        <v/>
      </c>
      <c r="H3751" s="37" t="str">
        <f>IF('TSA Input'!K3714="","",IF('TSA Input'!J3714="Yes",'TSA Input'!G3714,""))</f>
        <v/>
      </c>
      <c r="I3751" s="37" t="str">
        <f>IF('TSA Input'!L3714="","",IF('TSA Input'!J3714="Yes",'TSA Input'!F3714,""))</f>
        <v/>
      </c>
      <c r="J3751" s="39" t="str">
        <f t="shared" si="116"/>
        <v/>
      </c>
      <c r="K3751" s="257" t="str">
        <f>IF('TSA Input'!J3714="","",IF('TSA Input'!J3714="Yes",'TSA Input'!D3714,""))</f>
        <v/>
      </c>
      <c r="L3751" s="258" t="str">
        <f>IF('TSA Input'!J3714="","",IF('TSA Input'!J3714="Yes",'TSA Input'!G3714,""))</f>
        <v/>
      </c>
      <c r="M3751" s="258" t="str">
        <f>IF('TSA Input'!J3714="","",IF('TSA Input'!J3714="Yes",'TSA Input'!F3714,""))</f>
        <v/>
      </c>
      <c r="N3751" s="39" t="str">
        <f t="shared" si="117"/>
        <v/>
      </c>
      <c r="O3751" s="149" t="s">
        <v>11</v>
      </c>
      <c r="P3751" s="148" t="s">
        <v>11</v>
      </c>
      <c r="Q3751" s="1"/>
    </row>
    <row r="3752" spans="1:17" ht="15.75" hidden="1" customHeight="1">
      <c r="A3752" s="1" t="str">
        <f t="shared" si="1"/>
        <v/>
      </c>
      <c r="B3752" s="1"/>
      <c r="C3752" s="34" t="str">
        <f>IF('TSA Input'!J3715="","",IF('TSA Input'!J3715="Yes",'TSA Input'!B3715,"Ineligible"))</f>
        <v/>
      </c>
      <c r="D3752" s="246" t="str">
        <f>IF('TSA Input'!J3715="","",IF('TSA Input'!J3715="Yes",IF('TSA Input'!W3715="","",LEFT('TSA Input'!W3715,LEN('TSA Input'!W3715)-2)),""))</f>
        <v/>
      </c>
      <c r="E3752" s="246" t="str">
        <f>IF('TSA Input'!J3715="","",IF('TSA Input'!J3715="Yes",'TSA Input'!I3715,""))</f>
        <v/>
      </c>
      <c r="F3752" s="247" t="str">
        <f>IF('TSA Input'!J3715="","",IF('TSA Input'!J3715="Yes",'TSA Input'!C3715,""))</f>
        <v/>
      </c>
      <c r="G3752" s="36" t="str">
        <f>IF('TSA Input'!J3715="","",IF('TSA Input'!J3715="Yes",'TSA Input'!D3715,""))</f>
        <v/>
      </c>
      <c r="H3752" s="37" t="str">
        <f>IF('TSA Input'!K3715="","",IF('TSA Input'!J3715="Yes",'TSA Input'!G3715,""))</f>
        <v/>
      </c>
      <c r="I3752" s="37" t="str">
        <f>IF('TSA Input'!L3715="","",IF('TSA Input'!J3715="Yes",'TSA Input'!F3715,""))</f>
        <v/>
      </c>
      <c r="J3752" s="39" t="str">
        <f t="shared" si="116"/>
        <v/>
      </c>
      <c r="K3752" s="257" t="str">
        <f>IF('TSA Input'!J3715="","",IF('TSA Input'!J3715="Yes",'TSA Input'!D3715,""))</f>
        <v/>
      </c>
      <c r="L3752" s="258" t="str">
        <f>IF('TSA Input'!J3715="","",IF('TSA Input'!J3715="Yes",'TSA Input'!G3715,""))</f>
        <v/>
      </c>
      <c r="M3752" s="258" t="str">
        <f>IF('TSA Input'!J3715="","",IF('TSA Input'!J3715="Yes",'TSA Input'!F3715,""))</f>
        <v/>
      </c>
      <c r="N3752" s="39" t="str">
        <f t="shared" si="117"/>
        <v/>
      </c>
      <c r="O3752" s="149" t="s">
        <v>11</v>
      </c>
      <c r="P3752" s="148" t="s">
        <v>11</v>
      </c>
      <c r="Q3752" s="1"/>
    </row>
    <row r="3753" spans="1:17" ht="15.75" hidden="1" customHeight="1">
      <c r="A3753" s="1" t="str">
        <f t="shared" si="1"/>
        <v/>
      </c>
      <c r="B3753" s="1"/>
      <c r="C3753" s="34" t="str">
        <f>IF('TSA Input'!J3716="","",IF('TSA Input'!J3716="Yes",'TSA Input'!B3716,"Ineligible"))</f>
        <v/>
      </c>
      <c r="D3753" s="246" t="str">
        <f>IF('TSA Input'!J3716="","",IF('TSA Input'!J3716="Yes",IF('TSA Input'!W3716="","",LEFT('TSA Input'!W3716,LEN('TSA Input'!W3716)-2)),""))</f>
        <v/>
      </c>
      <c r="E3753" s="246" t="str">
        <f>IF('TSA Input'!J3716="","",IF('TSA Input'!J3716="Yes",'TSA Input'!I3716,""))</f>
        <v/>
      </c>
      <c r="F3753" s="247" t="str">
        <f>IF('TSA Input'!J3716="","",IF('TSA Input'!J3716="Yes",'TSA Input'!C3716,""))</f>
        <v/>
      </c>
      <c r="G3753" s="36" t="str">
        <f>IF('TSA Input'!J3716="","",IF('TSA Input'!J3716="Yes",'TSA Input'!D3716,""))</f>
        <v/>
      </c>
      <c r="H3753" s="37" t="str">
        <f>IF('TSA Input'!K3716="","",IF('TSA Input'!J3716="Yes",'TSA Input'!G3716,""))</f>
        <v/>
      </c>
      <c r="I3753" s="37" t="str">
        <f>IF('TSA Input'!L3716="","",IF('TSA Input'!J3716="Yes",'TSA Input'!F3716,""))</f>
        <v/>
      </c>
      <c r="J3753" s="39" t="str">
        <f t="shared" ref="J3753:J3816" si="118">IF($C3753="","",SUM(G3753:I3753))</f>
        <v/>
      </c>
      <c r="K3753" s="257" t="str">
        <f>IF('TSA Input'!J3716="","",IF('TSA Input'!J3716="Yes",'TSA Input'!D3716,""))</f>
        <v/>
      </c>
      <c r="L3753" s="258" t="str">
        <f>IF('TSA Input'!J3716="","",IF('TSA Input'!J3716="Yes",'TSA Input'!G3716,""))</f>
        <v/>
      </c>
      <c r="M3753" s="258" t="str">
        <f>IF('TSA Input'!J3716="","",IF('TSA Input'!J3716="Yes",'TSA Input'!F3716,""))</f>
        <v/>
      </c>
      <c r="N3753" s="39" t="str">
        <f t="shared" ref="N3753:N3816" si="119">IF($C3753="","",SUM(K3753:M3753))</f>
        <v/>
      </c>
      <c r="O3753" s="149" t="s">
        <v>11</v>
      </c>
      <c r="P3753" s="148" t="s">
        <v>11</v>
      </c>
      <c r="Q3753" s="1"/>
    </row>
    <row r="3754" spans="1:17" ht="15.75" hidden="1" customHeight="1">
      <c r="A3754" s="1" t="str">
        <f t="shared" si="1"/>
        <v/>
      </c>
      <c r="B3754" s="1"/>
      <c r="C3754" s="34" t="str">
        <f>IF('TSA Input'!J3717="","",IF('TSA Input'!J3717="Yes",'TSA Input'!B3717,"Ineligible"))</f>
        <v/>
      </c>
      <c r="D3754" s="246" t="str">
        <f>IF('TSA Input'!J3717="","",IF('TSA Input'!J3717="Yes",IF('TSA Input'!W3717="","",LEFT('TSA Input'!W3717,LEN('TSA Input'!W3717)-2)),""))</f>
        <v/>
      </c>
      <c r="E3754" s="246" t="str">
        <f>IF('TSA Input'!J3717="","",IF('TSA Input'!J3717="Yes",'TSA Input'!I3717,""))</f>
        <v/>
      </c>
      <c r="F3754" s="247" t="str">
        <f>IF('TSA Input'!J3717="","",IF('TSA Input'!J3717="Yes",'TSA Input'!C3717,""))</f>
        <v/>
      </c>
      <c r="G3754" s="36" t="str">
        <f>IF('TSA Input'!J3717="","",IF('TSA Input'!J3717="Yes",'TSA Input'!D3717,""))</f>
        <v/>
      </c>
      <c r="H3754" s="37" t="str">
        <f>IF('TSA Input'!K3717="","",IF('TSA Input'!J3717="Yes",'TSA Input'!G3717,""))</f>
        <v/>
      </c>
      <c r="I3754" s="37" t="str">
        <f>IF('TSA Input'!L3717="","",IF('TSA Input'!J3717="Yes",'TSA Input'!F3717,""))</f>
        <v/>
      </c>
      <c r="J3754" s="39" t="str">
        <f t="shared" si="118"/>
        <v/>
      </c>
      <c r="K3754" s="257" t="str">
        <f>IF('TSA Input'!J3717="","",IF('TSA Input'!J3717="Yes",'TSA Input'!D3717,""))</f>
        <v/>
      </c>
      <c r="L3754" s="258" t="str">
        <f>IF('TSA Input'!J3717="","",IF('TSA Input'!J3717="Yes",'TSA Input'!G3717,""))</f>
        <v/>
      </c>
      <c r="M3754" s="258" t="str">
        <f>IF('TSA Input'!J3717="","",IF('TSA Input'!J3717="Yes",'TSA Input'!F3717,""))</f>
        <v/>
      </c>
      <c r="N3754" s="39" t="str">
        <f t="shared" si="119"/>
        <v/>
      </c>
      <c r="O3754" s="149" t="s">
        <v>11</v>
      </c>
      <c r="P3754" s="148" t="s">
        <v>11</v>
      </c>
      <c r="Q3754" s="1"/>
    </row>
    <row r="3755" spans="1:17" ht="15.75" hidden="1" customHeight="1">
      <c r="A3755" s="1" t="str">
        <f t="shared" si="1"/>
        <v/>
      </c>
      <c r="B3755" s="1"/>
      <c r="C3755" s="34" t="str">
        <f>IF('TSA Input'!J3718="","",IF('TSA Input'!J3718="Yes",'TSA Input'!B3718,"Ineligible"))</f>
        <v/>
      </c>
      <c r="D3755" s="246" t="str">
        <f>IF('TSA Input'!J3718="","",IF('TSA Input'!J3718="Yes",IF('TSA Input'!W3718="","",LEFT('TSA Input'!W3718,LEN('TSA Input'!W3718)-2)),""))</f>
        <v/>
      </c>
      <c r="E3755" s="246" t="str">
        <f>IF('TSA Input'!J3718="","",IF('TSA Input'!J3718="Yes",'TSA Input'!I3718,""))</f>
        <v/>
      </c>
      <c r="F3755" s="247" t="str">
        <f>IF('TSA Input'!J3718="","",IF('TSA Input'!J3718="Yes",'TSA Input'!C3718,""))</f>
        <v/>
      </c>
      <c r="G3755" s="36" t="str">
        <f>IF('TSA Input'!J3718="","",IF('TSA Input'!J3718="Yes",'TSA Input'!D3718,""))</f>
        <v/>
      </c>
      <c r="H3755" s="37" t="str">
        <f>IF('TSA Input'!K3718="","",IF('TSA Input'!J3718="Yes",'TSA Input'!G3718,""))</f>
        <v/>
      </c>
      <c r="I3755" s="37" t="str">
        <f>IF('TSA Input'!L3718="","",IF('TSA Input'!J3718="Yes",'TSA Input'!F3718,""))</f>
        <v/>
      </c>
      <c r="J3755" s="39" t="str">
        <f t="shared" si="118"/>
        <v/>
      </c>
      <c r="K3755" s="257" t="str">
        <f>IF('TSA Input'!J3718="","",IF('TSA Input'!J3718="Yes",'TSA Input'!D3718,""))</f>
        <v/>
      </c>
      <c r="L3755" s="258" t="str">
        <f>IF('TSA Input'!J3718="","",IF('TSA Input'!J3718="Yes",'TSA Input'!G3718,""))</f>
        <v/>
      </c>
      <c r="M3755" s="258" t="str">
        <f>IF('TSA Input'!J3718="","",IF('TSA Input'!J3718="Yes",'TSA Input'!F3718,""))</f>
        <v/>
      </c>
      <c r="N3755" s="39" t="str">
        <f t="shared" si="119"/>
        <v/>
      </c>
      <c r="O3755" s="149" t="s">
        <v>11</v>
      </c>
      <c r="P3755" s="148" t="s">
        <v>11</v>
      </c>
      <c r="Q3755" s="1"/>
    </row>
    <row r="3756" spans="1:17" ht="15.75" hidden="1" customHeight="1">
      <c r="A3756" s="1" t="str">
        <f t="shared" si="1"/>
        <v/>
      </c>
      <c r="B3756" s="1"/>
      <c r="C3756" s="34" t="str">
        <f>IF('TSA Input'!J3719="","",IF('TSA Input'!J3719="Yes",'TSA Input'!B3719,"Ineligible"))</f>
        <v/>
      </c>
      <c r="D3756" s="246" t="str">
        <f>IF('TSA Input'!J3719="","",IF('TSA Input'!J3719="Yes",IF('TSA Input'!W3719="","",LEFT('TSA Input'!W3719,LEN('TSA Input'!W3719)-2)),""))</f>
        <v/>
      </c>
      <c r="E3756" s="246" t="str">
        <f>IF('TSA Input'!J3719="","",IF('TSA Input'!J3719="Yes",'TSA Input'!I3719,""))</f>
        <v/>
      </c>
      <c r="F3756" s="247" t="str">
        <f>IF('TSA Input'!J3719="","",IF('TSA Input'!J3719="Yes",'TSA Input'!C3719,""))</f>
        <v/>
      </c>
      <c r="G3756" s="36" t="str">
        <f>IF('TSA Input'!J3719="","",IF('TSA Input'!J3719="Yes",'TSA Input'!D3719,""))</f>
        <v/>
      </c>
      <c r="H3756" s="37" t="str">
        <f>IF('TSA Input'!K3719="","",IF('TSA Input'!J3719="Yes",'TSA Input'!G3719,""))</f>
        <v/>
      </c>
      <c r="I3756" s="37" t="str">
        <f>IF('TSA Input'!L3719="","",IF('TSA Input'!J3719="Yes",'TSA Input'!F3719,""))</f>
        <v/>
      </c>
      <c r="J3756" s="39" t="str">
        <f t="shared" si="118"/>
        <v/>
      </c>
      <c r="K3756" s="257" t="str">
        <f>IF('TSA Input'!J3719="","",IF('TSA Input'!J3719="Yes",'TSA Input'!D3719,""))</f>
        <v/>
      </c>
      <c r="L3756" s="258" t="str">
        <f>IF('TSA Input'!J3719="","",IF('TSA Input'!J3719="Yes",'TSA Input'!G3719,""))</f>
        <v/>
      </c>
      <c r="M3756" s="258" t="str">
        <f>IF('TSA Input'!J3719="","",IF('TSA Input'!J3719="Yes",'TSA Input'!F3719,""))</f>
        <v/>
      </c>
      <c r="N3756" s="39" t="str">
        <f t="shared" si="119"/>
        <v/>
      </c>
      <c r="O3756" s="149" t="s">
        <v>11</v>
      </c>
      <c r="P3756" s="148" t="s">
        <v>11</v>
      </c>
      <c r="Q3756" s="1"/>
    </row>
    <row r="3757" spans="1:17" ht="15.75" hidden="1" customHeight="1">
      <c r="A3757" s="1" t="str">
        <f t="shared" si="1"/>
        <v/>
      </c>
      <c r="B3757" s="1"/>
      <c r="C3757" s="34" t="str">
        <f>IF('TSA Input'!J3720="","",IF('TSA Input'!J3720="Yes",'TSA Input'!B3720,"Ineligible"))</f>
        <v/>
      </c>
      <c r="D3757" s="246" t="str">
        <f>IF('TSA Input'!J3720="","",IF('TSA Input'!J3720="Yes",IF('TSA Input'!W3720="","",LEFT('TSA Input'!W3720,LEN('TSA Input'!W3720)-2)),""))</f>
        <v/>
      </c>
      <c r="E3757" s="246" t="str">
        <f>IF('TSA Input'!J3720="","",IF('TSA Input'!J3720="Yes",'TSA Input'!I3720,""))</f>
        <v/>
      </c>
      <c r="F3757" s="247" t="str">
        <f>IF('TSA Input'!J3720="","",IF('TSA Input'!J3720="Yes",'TSA Input'!C3720,""))</f>
        <v/>
      </c>
      <c r="G3757" s="36" t="str">
        <f>IF('TSA Input'!J3720="","",IF('TSA Input'!J3720="Yes",'TSA Input'!D3720,""))</f>
        <v/>
      </c>
      <c r="H3757" s="37" t="str">
        <f>IF('TSA Input'!K3720="","",IF('TSA Input'!J3720="Yes",'TSA Input'!G3720,""))</f>
        <v/>
      </c>
      <c r="I3757" s="37" t="str">
        <f>IF('TSA Input'!L3720="","",IF('TSA Input'!J3720="Yes",'TSA Input'!F3720,""))</f>
        <v/>
      </c>
      <c r="J3757" s="39" t="str">
        <f t="shared" si="118"/>
        <v/>
      </c>
      <c r="K3757" s="257" t="str">
        <f>IF('TSA Input'!J3720="","",IF('TSA Input'!J3720="Yes",'TSA Input'!D3720,""))</f>
        <v/>
      </c>
      <c r="L3757" s="258" t="str">
        <f>IF('TSA Input'!J3720="","",IF('TSA Input'!J3720="Yes",'TSA Input'!G3720,""))</f>
        <v/>
      </c>
      <c r="M3757" s="258" t="str">
        <f>IF('TSA Input'!J3720="","",IF('TSA Input'!J3720="Yes",'TSA Input'!F3720,""))</f>
        <v/>
      </c>
      <c r="N3757" s="39" t="str">
        <f t="shared" si="119"/>
        <v/>
      </c>
      <c r="O3757" s="149" t="s">
        <v>11</v>
      </c>
      <c r="P3757" s="148" t="s">
        <v>11</v>
      </c>
      <c r="Q3757" s="1"/>
    </row>
    <row r="3758" spans="1:17" ht="15.75" hidden="1" customHeight="1">
      <c r="A3758" s="1" t="str">
        <f t="shared" si="1"/>
        <v/>
      </c>
      <c r="B3758" s="1"/>
      <c r="C3758" s="34" t="str">
        <f>IF('TSA Input'!J3721="","",IF('TSA Input'!J3721="Yes",'TSA Input'!B3721,"Ineligible"))</f>
        <v/>
      </c>
      <c r="D3758" s="246" t="str">
        <f>IF('TSA Input'!J3721="","",IF('TSA Input'!J3721="Yes",IF('TSA Input'!W3721="","",LEFT('TSA Input'!W3721,LEN('TSA Input'!W3721)-2)),""))</f>
        <v/>
      </c>
      <c r="E3758" s="246" t="str">
        <f>IF('TSA Input'!J3721="","",IF('TSA Input'!J3721="Yes",'TSA Input'!I3721,""))</f>
        <v/>
      </c>
      <c r="F3758" s="247" t="str">
        <f>IF('TSA Input'!J3721="","",IF('TSA Input'!J3721="Yes",'TSA Input'!C3721,""))</f>
        <v/>
      </c>
      <c r="G3758" s="36" t="str">
        <f>IF('TSA Input'!J3721="","",IF('TSA Input'!J3721="Yes",'TSA Input'!D3721,""))</f>
        <v/>
      </c>
      <c r="H3758" s="37" t="str">
        <f>IF('TSA Input'!K3721="","",IF('TSA Input'!J3721="Yes",'TSA Input'!G3721,""))</f>
        <v/>
      </c>
      <c r="I3758" s="37" t="str">
        <f>IF('TSA Input'!L3721="","",IF('TSA Input'!J3721="Yes",'TSA Input'!F3721,""))</f>
        <v/>
      </c>
      <c r="J3758" s="39" t="str">
        <f t="shared" si="118"/>
        <v/>
      </c>
      <c r="K3758" s="257" t="str">
        <f>IF('TSA Input'!J3721="","",IF('TSA Input'!J3721="Yes",'TSA Input'!D3721,""))</f>
        <v/>
      </c>
      <c r="L3758" s="258" t="str">
        <f>IF('TSA Input'!J3721="","",IF('TSA Input'!J3721="Yes",'TSA Input'!G3721,""))</f>
        <v/>
      </c>
      <c r="M3758" s="258" t="str">
        <f>IF('TSA Input'!J3721="","",IF('TSA Input'!J3721="Yes",'TSA Input'!F3721,""))</f>
        <v/>
      </c>
      <c r="N3758" s="39" t="str">
        <f t="shared" si="119"/>
        <v/>
      </c>
      <c r="O3758" s="149" t="s">
        <v>11</v>
      </c>
      <c r="P3758" s="148" t="s">
        <v>11</v>
      </c>
      <c r="Q3758" s="1"/>
    </row>
    <row r="3759" spans="1:17" ht="15.75" hidden="1" customHeight="1">
      <c r="A3759" s="1" t="str">
        <f t="shared" si="1"/>
        <v/>
      </c>
      <c r="B3759" s="1"/>
      <c r="C3759" s="34" t="str">
        <f>IF('TSA Input'!J3722="","",IF('TSA Input'!J3722="Yes",'TSA Input'!B3722,"Ineligible"))</f>
        <v/>
      </c>
      <c r="D3759" s="246" t="str">
        <f>IF('TSA Input'!J3722="","",IF('TSA Input'!J3722="Yes",IF('TSA Input'!W3722="","",LEFT('TSA Input'!W3722,LEN('TSA Input'!W3722)-2)),""))</f>
        <v/>
      </c>
      <c r="E3759" s="246" t="str">
        <f>IF('TSA Input'!J3722="","",IF('TSA Input'!J3722="Yes",'TSA Input'!I3722,""))</f>
        <v/>
      </c>
      <c r="F3759" s="247" t="str">
        <f>IF('TSA Input'!J3722="","",IF('TSA Input'!J3722="Yes",'TSA Input'!C3722,""))</f>
        <v/>
      </c>
      <c r="G3759" s="36" t="str">
        <f>IF('TSA Input'!J3722="","",IF('TSA Input'!J3722="Yes",'TSA Input'!D3722,""))</f>
        <v/>
      </c>
      <c r="H3759" s="37" t="str">
        <f>IF('TSA Input'!K3722="","",IF('TSA Input'!J3722="Yes",'TSA Input'!G3722,""))</f>
        <v/>
      </c>
      <c r="I3759" s="37" t="str">
        <f>IF('TSA Input'!L3722="","",IF('TSA Input'!J3722="Yes",'TSA Input'!F3722,""))</f>
        <v/>
      </c>
      <c r="J3759" s="39" t="str">
        <f t="shared" si="118"/>
        <v/>
      </c>
      <c r="K3759" s="257" t="str">
        <f>IF('TSA Input'!J3722="","",IF('TSA Input'!J3722="Yes",'TSA Input'!D3722,""))</f>
        <v/>
      </c>
      <c r="L3759" s="258" t="str">
        <f>IF('TSA Input'!J3722="","",IF('TSA Input'!J3722="Yes",'TSA Input'!G3722,""))</f>
        <v/>
      </c>
      <c r="M3759" s="258" t="str">
        <f>IF('TSA Input'!J3722="","",IF('TSA Input'!J3722="Yes",'TSA Input'!F3722,""))</f>
        <v/>
      </c>
      <c r="N3759" s="39" t="str">
        <f t="shared" si="119"/>
        <v/>
      </c>
      <c r="O3759" s="149" t="s">
        <v>11</v>
      </c>
      <c r="P3759" s="148" t="s">
        <v>11</v>
      </c>
      <c r="Q3759" s="1"/>
    </row>
    <row r="3760" spans="1:17" ht="15.75" hidden="1" customHeight="1">
      <c r="A3760" s="1" t="str">
        <f t="shared" si="1"/>
        <v/>
      </c>
      <c r="B3760" s="1"/>
      <c r="C3760" s="34" t="str">
        <f>IF('TSA Input'!J3723="","",IF('TSA Input'!J3723="Yes",'TSA Input'!B3723,"Ineligible"))</f>
        <v/>
      </c>
      <c r="D3760" s="246" t="str">
        <f>IF('TSA Input'!J3723="","",IF('TSA Input'!J3723="Yes",IF('TSA Input'!W3723="","",LEFT('TSA Input'!W3723,LEN('TSA Input'!W3723)-2)),""))</f>
        <v/>
      </c>
      <c r="E3760" s="246" t="str">
        <f>IF('TSA Input'!J3723="","",IF('TSA Input'!J3723="Yes",'TSA Input'!I3723,""))</f>
        <v/>
      </c>
      <c r="F3760" s="247" t="str">
        <f>IF('TSA Input'!J3723="","",IF('TSA Input'!J3723="Yes",'TSA Input'!C3723,""))</f>
        <v/>
      </c>
      <c r="G3760" s="36" t="str">
        <f>IF('TSA Input'!J3723="","",IF('TSA Input'!J3723="Yes",'TSA Input'!D3723,""))</f>
        <v/>
      </c>
      <c r="H3760" s="37" t="str">
        <f>IF('TSA Input'!K3723="","",IF('TSA Input'!J3723="Yes",'TSA Input'!G3723,""))</f>
        <v/>
      </c>
      <c r="I3760" s="37" t="str">
        <f>IF('TSA Input'!L3723="","",IF('TSA Input'!J3723="Yes",'TSA Input'!F3723,""))</f>
        <v/>
      </c>
      <c r="J3760" s="39" t="str">
        <f t="shared" si="118"/>
        <v/>
      </c>
      <c r="K3760" s="257" t="str">
        <f>IF('TSA Input'!J3723="","",IF('TSA Input'!J3723="Yes",'TSA Input'!D3723,""))</f>
        <v/>
      </c>
      <c r="L3760" s="258" t="str">
        <f>IF('TSA Input'!J3723="","",IF('TSA Input'!J3723="Yes",'TSA Input'!G3723,""))</f>
        <v/>
      </c>
      <c r="M3760" s="258" t="str">
        <f>IF('TSA Input'!J3723="","",IF('TSA Input'!J3723="Yes",'TSA Input'!F3723,""))</f>
        <v/>
      </c>
      <c r="N3760" s="39" t="str">
        <f t="shared" si="119"/>
        <v/>
      </c>
      <c r="O3760" s="149" t="s">
        <v>11</v>
      </c>
      <c r="P3760" s="148" t="s">
        <v>11</v>
      </c>
      <c r="Q3760" s="1"/>
    </row>
    <row r="3761" spans="1:17" ht="15.75" hidden="1" customHeight="1">
      <c r="A3761" s="1" t="str">
        <f t="shared" si="1"/>
        <v/>
      </c>
      <c r="B3761" s="1"/>
      <c r="C3761" s="34" t="str">
        <f>IF('TSA Input'!J3724="","",IF('TSA Input'!J3724="Yes",'TSA Input'!B3724,"Ineligible"))</f>
        <v/>
      </c>
      <c r="D3761" s="246" t="str">
        <f>IF('TSA Input'!J3724="","",IF('TSA Input'!J3724="Yes",IF('TSA Input'!W3724="","",LEFT('TSA Input'!W3724,LEN('TSA Input'!W3724)-2)),""))</f>
        <v/>
      </c>
      <c r="E3761" s="246" t="str">
        <f>IF('TSA Input'!J3724="","",IF('TSA Input'!J3724="Yes",'TSA Input'!I3724,""))</f>
        <v/>
      </c>
      <c r="F3761" s="247" t="str">
        <f>IF('TSA Input'!J3724="","",IF('TSA Input'!J3724="Yes",'TSA Input'!C3724,""))</f>
        <v/>
      </c>
      <c r="G3761" s="36" t="str">
        <f>IF('TSA Input'!J3724="","",IF('TSA Input'!J3724="Yes",'TSA Input'!D3724,""))</f>
        <v/>
      </c>
      <c r="H3761" s="37" t="str">
        <f>IF('TSA Input'!K3724="","",IF('TSA Input'!J3724="Yes",'TSA Input'!G3724,""))</f>
        <v/>
      </c>
      <c r="I3761" s="37" t="str">
        <f>IF('TSA Input'!L3724="","",IF('TSA Input'!J3724="Yes",'TSA Input'!F3724,""))</f>
        <v/>
      </c>
      <c r="J3761" s="39" t="str">
        <f t="shared" si="118"/>
        <v/>
      </c>
      <c r="K3761" s="257" t="str">
        <f>IF('TSA Input'!J3724="","",IF('TSA Input'!J3724="Yes",'TSA Input'!D3724,""))</f>
        <v/>
      </c>
      <c r="L3761" s="258" t="str">
        <f>IF('TSA Input'!J3724="","",IF('TSA Input'!J3724="Yes",'TSA Input'!G3724,""))</f>
        <v/>
      </c>
      <c r="M3761" s="258" t="str">
        <f>IF('TSA Input'!J3724="","",IF('TSA Input'!J3724="Yes",'TSA Input'!F3724,""))</f>
        <v/>
      </c>
      <c r="N3761" s="39" t="str">
        <f t="shared" si="119"/>
        <v/>
      </c>
      <c r="O3761" s="149" t="s">
        <v>11</v>
      </c>
      <c r="P3761" s="148" t="s">
        <v>11</v>
      </c>
      <c r="Q3761" s="1"/>
    </row>
    <row r="3762" spans="1:17" ht="15.75" hidden="1" customHeight="1">
      <c r="A3762" s="1" t="str">
        <f t="shared" si="1"/>
        <v/>
      </c>
      <c r="B3762" s="1"/>
      <c r="C3762" s="34" t="str">
        <f>IF('TSA Input'!J3725="","",IF('TSA Input'!J3725="Yes",'TSA Input'!B3725,"Ineligible"))</f>
        <v/>
      </c>
      <c r="D3762" s="246" t="str">
        <f>IF('TSA Input'!J3725="","",IF('TSA Input'!J3725="Yes",IF('TSA Input'!W3725="","",LEFT('TSA Input'!W3725,LEN('TSA Input'!W3725)-2)),""))</f>
        <v/>
      </c>
      <c r="E3762" s="246" t="str">
        <f>IF('TSA Input'!J3725="","",IF('TSA Input'!J3725="Yes",'TSA Input'!I3725,""))</f>
        <v/>
      </c>
      <c r="F3762" s="247" t="str">
        <f>IF('TSA Input'!J3725="","",IF('TSA Input'!J3725="Yes",'TSA Input'!C3725,""))</f>
        <v/>
      </c>
      <c r="G3762" s="36" t="str">
        <f>IF('TSA Input'!J3725="","",IF('TSA Input'!J3725="Yes",'TSA Input'!D3725,""))</f>
        <v/>
      </c>
      <c r="H3762" s="37" t="str">
        <f>IF('TSA Input'!K3725="","",IF('TSA Input'!J3725="Yes",'TSA Input'!G3725,""))</f>
        <v/>
      </c>
      <c r="I3762" s="37" t="str">
        <f>IF('TSA Input'!L3725="","",IF('TSA Input'!J3725="Yes",'TSA Input'!F3725,""))</f>
        <v/>
      </c>
      <c r="J3762" s="39" t="str">
        <f t="shared" si="118"/>
        <v/>
      </c>
      <c r="K3762" s="257" t="str">
        <f>IF('TSA Input'!J3725="","",IF('TSA Input'!J3725="Yes",'TSA Input'!D3725,""))</f>
        <v/>
      </c>
      <c r="L3762" s="258" t="str">
        <f>IF('TSA Input'!J3725="","",IF('TSA Input'!J3725="Yes",'TSA Input'!G3725,""))</f>
        <v/>
      </c>
      <c r="M3762" s="258" t="str">
        <f>IF('TSA Input'!J3725="","",IF('TSA Input'!J3725="Yes",'TSA Input'!F3725,""))</f>
        <v/>
      </c>
      <c r="N3762" s="39" t="str">
        <f t="shared" si="119"/>
        <v/>
      </c>
      <c r="O3762" s="149" t="s">
        <v>11</v>
      </c>
      <c r="P3762" s="148" t="s">
        <v>11</v>
      </c>
      <c r="Q3762" s="1"/>
    </row>
    <row r="3763" spans="1:17" ht="15.75" hidden="1" customHeight="1">
      <c r="A3763" s="1" t="str">
        <f t="shared" si="1"/>
        <v/>
      </c>
      <c r="B3763" s="1"/>
      <c r="C3763" s="34" t="str">
        <f>IF('TSA Input'!J3726="","",IF('TSA Input'!J3726="Yes",'TSA Input'!B3726,"Ineligible"))</f>
        <v/>
      </c>
      <c r="D3763" s="246" t="str">
        <f>IF('TSA Input'!J3726="","",IF('TSA Input'!J3726="Yes",IF('TSA Input'!W3726="","",LEFT('TSA Input'!W3726,LEN('TSA Input'!W3726)-2)),""))</f>
        <v/>
      </c>
      <c r="E3763" s="246" t="str">
        <f>IF('TSA Input'!J3726="","",IF('TSA Input'!J3726="Yes",'TSA Input'!I3726,""))</f>
        <v/>
      </c>
      <c r="F3763" s="247" t="str">
        <f>IF('TSA Input'!J3726="","",IF('TSA Input'!J3726="Yes",'TSA Input'!C3726,""))</f>
        <v/>
      </c>
      <c r="G3763" s="36" t="str">
        <f>IF('TSA Input'!J3726="","",IF('TSA Input'!J3726="Yes",'TSA Input'!D3726,""))</f>
        <v/>
      </c>
      <c r="H3763" s="37" t="str">
        <f>IF('TSA Input'!K3726="","",IF('TSA Input'!J3726="Yes",'TSA Input'!G3726,""))</f>
        <v/>
      </c>
      <c r="I3763" s="37" t="str">
        <f>IF('TSA Input'!L3726="","",IF('TSA Input'!J3726="Yes",'TSA Input'!F3726,""))</f>
        <v/>
      </c>
      <c r="J3763" s="39" t="str">
        <f t="shared" si="118"/>
        <v/>
      </c>
      <c r="K3763" s="257" t="str">
        <f>IF('TSA Input'!J3726="","",IF('TSA Input'!J3726="Yes",'TSA Input'!D3726,""))</f>
        <v/>
      </c>
      <c r="L3763" s="258" t="str">
        <f>IF('TSA Input'!J3726="","",IF('TSA Input'!J3726="Yes",'TSA Input'!G3726,""))</f>
        <v/>
      </c>
      <c r="M3763" s="258" t="str">
        <f>IF('TSA Input'!J3726="","",IF('TSA Input'!J3726="Yes",'TSA Input'!F3726,""))</f>
        <v/>
      </c>
      <c r="N3763" s="39" t="str">
        <f t="shared" si="119"/>
        <v/>
      </c>
      <c r="O3763" s="149" t="s">
        <v>11</v>
      </c>
      <c r="P3763" s="148" t="s">
        <v>11</v>
      </c>
      <c r="Q3763" s="1"/>
    </row>
    <row r="3764" spans="1:17" ht="15.75" hidden="1" customHeight="1">
      <c r="A3764" s="1" t="str">
        <f t="shared" si="1"/>
        <v/>
      </c>
      <c r="B3764" s="1"/>
      <c r="C3764" s="34" t="str">
        <f>IF('TSA Input'!J3727="","",IF('TSA Input'!J3727="Yes",'TSA Input'!B3727,"Ineligible"))</f>
        <v/>
      </c>
      <c r="D3764" s="246" t="str">
        <f>IF('TSA Input'!J3727="","",IF('TSA Input'!J3727="Yes",IF('TSA Input'!W3727="","",LEFT('TSA Input'!W3727,LEN('TSA Input'!W3727)-2)),""))</f>
        <v/>
      </c>
      <c r="E3764" s="246" t="str">
        <f>IF('TSA Input'!J3727="","",IF('TSA Input'!J3727="Yes",'TSA Input'!I3727,""))</f>
        <v/>
      </c>
      <c r="F3764" s="247" t="str">
        <f>IF('TSA Input'!J3727="","",IF('TSA Input'!J3727="Yes",'TSA Input'!C3727,""))</f>
        <v/>
      </c>
      <c r="G3764" s="36" t="str">
        <f>IF('TSA Input'!J3727="","",IF('TSA Input'!J3727="Yes",'TSA Input'!D3727,""))</f>
        <v/>
      </c>
      <c r="H3764" s="37" t="str">
        <f>IF('TSA Input'!K3727="","",IF('TSA Input'!J3727="Yes",'TSA Input'!G3727,""))</f>
        <v/>
      </c>
      <c r="I3764" s="37" t="str">
        <f>IF('TSA Input'!L3727="","",IF('TSA Input'!J3727="Yes",'TSA Input'!F3727,""))</f>
        <v/>
      </c>
      <c r="J3764" s="39" t="str">
        <f t="shared" si="118"/>
        <v/>
      </c>
      <c r="K3764" s="257" t="str">
        <f>IF('TSA Input'!J3727="","",IF('TSA Input'!J3727="Yes",'TSA Input'!D3727,""))</f>
        <v/>
      </c>
      <c r="L3764" s="258" t="str">
        <f>IF('TSA Input'!J3727="","",IF('TSA Input'!J3727="Yes",'TSA Input'!G3727,""))</f>
        <v/>
      </c>
      <c r="M3764" s="258" t="str">
        <f>IF('TSA Input'!J3727="","",IF('TSA Input'!J3727="Yes",'TSA Input'!F3727,""))</f>
        <v/>
      </c>
      <c r="N3764" s="39" t="str">
        <f t="shared" si="119"/>
        <v/>
      </c>
      <c r="O3764" s="149" t="s">
        <v>11</v>
      </c>
      <c r="P3764" s="148" t="s">
        <v>11</v>
      </c>
      <c r="Q3764" s="1"/>
    </row>
    <row r="3765" spans="1:17" ht="15.75" hidden="1" customHeight="1">
      <c r="A3765" s="1" t="str">
        <f t="shared" si="1"/>
        <v/>
      </c>
      <c r="B3765" s="1"/>
      <c r="C3765" s="34" t="str">
        <f>IF('TSA Input'!J3728="","",IF('TSA Input'!J3728="Yes",'TSA Input'!B3728,"Ineligible"))</f>
        <v/>
      </c>
      <c r="D3765" s="246" t="str">
        <f>IF('TSA Input'!J3728="","",IF('TSA Input'!J3728="Yes",IF('TSA Input'!W3728="","",LEFT('TSA Input'!W3728,LEN('TSA Input'!W3728)-2)),""))</f>
        <v/>
      </c>
      <c r="E3765" s="246" t="str">
        <f>IF('TSA Input'!J3728="","",IF('TSA Input'!J3728="Yes",'TSA Input'!I3728,""))</f>
        <v/>
      </c>
      <c r="F3765" s="247" t="str">
        <f>IF('TSA Input'!J3728="","",IF('TSA Input'!J3728="Yes",'TSA Input'!C3728,""))</f>
        <v/>
      </c>
      <c r="G3765" s="36" t="str">
        <f>IF('TSA Input'!J3728="","",IF('TSA Input'!J3728="Yes",'TSA Input'!D3728,""))</f>
        <v/>
      </c>
      <c r="H3765" s="37" t="str">
        <f>IF('TSA Input'!K3728="","",IF('TSA Input'!J3728="Yes",'TSA Input'!G3728,""))</f>
        <v/>
      </c>
      <c r="I3765" s="37" t="str">
        <f>IF('TSA Input'!L3728="","",IF('TSA Input'!J3728="Yes",'TSA Input'!F3728,""))</f>
        <v/>
      </c>
      <c r="J3765" s="39" t="str">
        <f t="shared" si="118"/>
        <v/>
      </c>
      <c r="K3765" s="257" t="str">
        <f>IF('TSA Input'!J3728="","",IF('TSA Input'!J3728="Yes",'TSA Input'!D3728,""))</f>
        <v/>
      </c>
      <c r="L3765" s="258" t="str">
        <f>IF('TSA Input'!J3728="","",IF('TSA Input'!J3728="Yes",'TSA Input'!G3728,""))</f>
        <v/>
      </c>
      <c r="M3765" s="258" t="str">
        <f>IF('TSA Input'!J3728="","",IF('TSA Input'!J3728="Yes",'TSA Input'!F3728,""))</f>
        <v/>
      </c>
      <c r="N3765" s="39" t="str">
        <f t="shared" si="119"/>
        <v/>
      </c>
      <c r="O3765" s="149" t="s">
        <v>11</v>
      </c>
      <c r="P3765" s="148" t="s">
        <v>11</v>
      </c>
      <c r="Q3765" s="1"/>
    </row>
    <row r="3766" spans="1:17" ht="15.75" hidden="1" customHeight="1">
      <c r="A3766" s="1" t="str">
        <f t="shared" si="1"/>
        <v/>
      </c>
      <c r="B3766" s="1"/>
      <c r="C3766" s="34" t="str">
        <f>IF('TSA Input'!J3729="","",IF('TSA Input'!J3729="Yes",'TSA Input'!B3729,"Ineligible"))</f>
        <v/>
      </c>
      <c r="D3766" s="246" t="str">
        <f>IF('TSA Input'!J3729="","",IF('TSA Input'!J3729="Yes",IF('TSA Input'!W3729="","",LEFT('TSA Input'!W3729,LEN('TSA Input'!W3729)-2)),""))</f>
        <v/>
      </c>
      <c r="E3766" s="246" t="str">
        <f>IF('TSA Input'!J3729="","",IF('TSA Input'!J3729="Yes",'TSA Input'!I3729,""))</f>
        <v/>
      </c>
      <c r="F3766" s="247" t="str">
        <f>IF('TSA Input'!J3729="","",IF('TSA Input'!J3729="Yes",'TSA Input'!C3729,""))</f>
        <v/>
      </c>
      <c r="G3766" s="36" t="str">
        <f>IF('TSA Input'!J3729="","",IF('TSA Input'!J3729="Yes",'TSA Input'!D3729,""))</f>
        <v/>
      </c>
      <c r="H3766" s="37" t="str">
        <f>IF('TSA Input'!K3729="","",IF('TSA Input'!J3729="Yes",'TSA Input'!G3729,""))</f>
        <v/>
      </c>
      <c r="I3766" s="37" t="str">
        <f>IF('TSA Input'!L3729="","",IF('TSA Input'!J3729="Yes",'TSA Input'!F3729,""))</f>
        <v/>
      </c>
      <c r="J3766" s="39" t="str">
        <f t="shared" si="118"/>
        <v/>
      </c>
      <c r="K3766" s="257" t="str">
        <f>IF('TSA Input'!J3729="","",IF('TSA Input'!J3729="Yes",'TSA Input'!D3729,""))</f>
        <v/>
      </c>
      <c r="L3766" s="258" t="str">
        <f>IF('TSA Input'!J3729="","",IF('TSA Input'!J3729="Yes",'TSA Input'!G3729,""))</f>
        <v/>
      </c>
      <c r="M3766" s="258" t="str">
        <f>IF('TSA Input'!J3729="","",IF('TSA Input'!J3729="Yes",'TSA Input'!F3729,""))</f>
        <v/>
      </c>
      <c r="N3766" s="39" t="str">
        <f t="shared" si="119"/>
        <v/>
      </c>
      <c r="O3766" s="149" t="s">
        <v>11</v>
      </c>
      <c r="P3766" s="148" t="s">
        <v>11</v>
      </c>
      <c r="Q3766" s="1"/>
    </row>
    <row r="3767" spans="1:17" ht="15.75" hidden="1" customHeight="1">
      <c r="A3767" s="1" t="str">
        <f t="shared" si="1"/>
        <v/>
      </c>
      <c r="B3767" s="1"/>
      <c r="C3767" s="34" t="str">
        <f>IF('TSA Input'!J3730="","",IF('TSA Input'!J3730="Yes",'TSA Input'!B3730,"Ineligible"))</f>
        <v/>
      </c>
      <c r="D3767" s="246" t="str">
        <f>IF('TSA Input'!J3730="","",IF('TSA Input'!J3730="Yes",IF('TSA Input'!W3730="","",LEFT('TSA Input'!W3730,LEN('TSA Input'!W3730)-2)),""))</f>
        <v/>
      </c>
      <c r="E3767" s="246" t="str">
        <f>IF('TSA Input'!J3730="","",IF('TSA Input'!J3730="Yes",'TSA Input'!I3730,""))</f>
        <v/>
      </c>
      <c r="F3767" s="247" t="str">
        <f>IF('TSA Input'!J3730="","",IF('TSA Input'!J3730="Yes",'TSA Input'!C3730,""))</f>
        <v/>
      </c>
      <c r="G3767" s="36" t="str">
        <f>IF('TSA Input'!J3730="","",IF('TSA Input'!J3730="Yes",'TSA Input'!D3730,""))</f>
        <v/>
      </c>
      <c r="H3767" s="37" t="str">
        <f>IF('TSA Input'!K3730="","",IF('TSA Input'!J3730="Yes",'TSA Input'!G3730,""))</f>
        <v/>
      </c>
      <c r="I3767" s="37" t="str">
        <f>IF('TSA Input'!L3730="","",IF('TSA Input'!J3730="Yes",'TSA Input'!F3730,""))</f>
        <v/>
      </c>
      <c r="J3767" s="39" t="str">
        <f t="shared" si="118"/>
        <v/>
      </c>
      <c r="K3767" s="257" t="str">
        <f>IF('TSA Input'!J3730="","",IF('TSA Input'!J3730="Yes",'TSA Input'!D3730,""))</f>
        <v/>
      </c>
      <c r="L3767" s="258" t="str">
        <f>IF('TSA Input'!J3730="","",IF('TSA Input'!J3730="Yes",'TSA Input'!G3730,""))</f>
        <v/>
      </c>
      <c r="M3767" s="258" t="str">
        <f>IF('TSA Input'!J3730="","",IF('TSA Input'!J3730="Yes",'TSA Input'!F3730,""))</f>
        <v/>
      </c>
      <c r="N3767" s="39" t="str">
        <f t="shared" si="119"/>
        <v/>
      </c>
      <c r="O3767" s="149" t="s">
        <v>11</v>
      </c>
      <c r="P3767" s="148" t="s">
        <v>11</v>
      </c>
      <c r="Q3767" s="1"/>
    </row>
    <row r="3768" spans="1:17" ht="15.75" hidden="1" customHeight="1">
      <c r="A3768" s="1" t="str">
        <f t="shared" si="1"/>
        <v/>
      </c>
      <c r="B3768" s="1"/>
      <c r="C3768" s="34" t="str">
        <f>IF('TSA Input'!J3731="","",IF('TSA Input'!J3731="Yes",'TSA Input'!B3731,"Ineligible"))</f>
        <v/>
      </c>
      <c r="D3768" s="246" t="str">
        <f>IF('TSA Input'!J3731="","",IF('TSA Input'!J3731="Yes",IF('TSA Input'!W3731="","",LEFT('TSA Input'!W3731,LEN('TSA Input'!W3731)-2)),""))</f>
        <v/>
      </c>
      <c r="E3768" s="246" t="str">
        <f>IF('TSA Input'!J3731="","",IF('TSA Input'!J3731="Yes",'TSA Input'!I3731,""))</f>
        <v/>
      </c>
      <c r="F3768" s="247" t="str">
        <f>IF('TSA Input'!J3731="","",IF('TSA Input'!J3731="Yes",'TSA Input'!C3731,""))</f>
        <v/>
      </c>
      <c r="G3768" s="36" t="str">
        <f>IF('TSA Input'!J3731="","",IF('TSA Input'!J3731="Yes",'TSA Input'!D3731,""))</f>
        <v/>
      </c>
      <c r="H3768" s="37" t="str">
        <f>IF('TSA Input'!K3731="","",IF('TSA Input'!J3731="Yes",'TSA Input'!G3731,""))</f>
        <v/>
      </c>
      <c r="I3768" s="37" t="str">
        <f>IF('TSA Input'!L3731="","",IF('TSA Input'!J3731="Yes",'TSA Input'!F3731,""))</f>
        <v/>
      </c>
      <c r="J3768" s="39" t="str">
        <f t="shared" si="118"/>
        <v/>
      </c>
      <c r="K3768" s="257" t="str">
        <f>IF('TSA Input'!J3731="","",IF('TSA Input'!J3731="Yes",'TSA Input'!D3731,""))</f>
        <v/>
      </c>
      <c r="L3768" s="258" t="str">
        <f>IF('TSA Input'!J3731="","",IF('TSA Input'!J3731="Yes",'TSA Input'!G3731,""))</f>
        <v/>
      </c>
      <c r="M3768" s="258" t="str">
        <f>IF('TSA Input'!J3731="","",IF('TSA Input'!J3731="Yes",'TSA Input'!F3731,""))</f>
        <v/>
      </c>
      <c r="N3768" s="39" t="str">
        <f t="shared" si="119"/>
        <v/>
      </c>
      <c r="O3768" s="149" t="s">
        <v>11</v>
      </c>
      <c r="P3768" s="148" t="s">
        <v>11</v>
      </c>
      <c r="Q3768" s="1"/>
    </row>
    <row r="3769" spans="1:17" ht="15.75" hidden="1" customHeight="1">
      <c r="A3769" s="1" t="str">
        <f t="shared" si="1"/>
        <v/>
      </c>
      <c r="B3769" s="1"/>
      <c r="C3769" s="34" t="str">
        <f>IF('TSA Input'!J3732="","",IF('TSA Input'!J3732="Yes",'TSA Input'!B3732,"Ineligible"))</f>
        <v/>
      </c>
      <c r="D3769" s="246" t="str">
        <f>IF('TSA Input'!J3732="","",IF('TSA Input'!J3732="Yes",IF('TSA Input'!W3732="","",LEFT('TSA Input'!W3732,LEN('TSA Input'!W3732)-2)),""))</f>
        <v/>
      </c>
      <c r="E3769" s="246" t="str">
        <f>IF('TSA Input'!J3732="","",IF('TSA Input'!J3732="Yes",'TSA Input'!I3732,""))</f>
        <v/>
      </c>
      <c r="F3769" s="247" t="str">
        <f>IF('TSA Input'!J3732="","",IF('TSA Input'!J3732="Yes",'TSA Input'!C3732,""))</f>
        <v/>
      </c>
      <c r="G3769" s="36" t="str">
        <f>IF('TSA Input'!J3732="","",IF('TSA Input'!J3732="Yes",'TSA Input'!D3732,""))</f>
        <v/>
      </c>
      <c r="H3769" s="37" t="str">
        <f>IF('TSA Input'!K3732="","",IF('TSA Input'!J3732="Yes",'TSA Input'!G3732,""))</f>
        <v/>
      </c>
      <c r="I3769" s="37" t="str">
        <f>IF('TSA Input'!L3732="","",IF('TSA Input'!J3732="Yes",'TSA Input'!F3732,""))</f>
        <v/>
      </c>
      <c r="J3769" s="39" t="str">
        <f t="shared" si="118"/>
        <v/>
      </c>
      <c r="K3769" s="257" t="str">
        <f>IF('TSA Input'!J3732="","",IF('TSA Input'!J3732="Yes",'TSA Input'!D3732,""))</f>
        <v/>
      </c>
      <c r="L3769" s="258" t="str">
        <f>IF('TSA Input'!J3732="","",IF('TSA Input'!J3732="Yes",'TSA Input'!G3732,""))</f>
        <v/>
      </c>
      <c r="M3769" s="258" t="str">
        <f>IF('TSA Input'!J3732="","",IF('TSA Input'!J3732="Yes",'TSA Input'!F3732,""))</f>
        <v/>
      </c>
      <c r="N3769" s="39" t="str">
        <f t="shared" si="119"/>
        <v/>
      </c>
      <c r="O3769" s="149" t="s">
        <v>11</v>
      </c>
      <c r="P3769" s="148" t="s">
        <v>11</v>
      </c>
      <c r="Q3769" s="1"/>
    </row>
    <row r="3770" spans="1:17" ht="15.75" hidden="1" customHeight="1">
      <c r="A3770" s="1" t="str">
        <f t="shared" si="1"/>
        <v/>
      </c>
      <c r="B3770" s="1"/>
      <c r="C3770" s="34" t="str">
        <f>IF('TSA Input'!J3733="","",IF('TSA Input'!J3733="Yes",'TSA Input'!B3733,"Ineligible"))</f>
        <v/>
      </c>
      <c r="D3770" s="246" t="str">
        <f>IF('TSA Input'!J3733="","",IF('TSA Input'!J3733="Yes",IF('TSA Input'!W3733="","",LEFT('TSA Input'!W3733,LEN('TSA Input'!W3733)-2)),""))</f>
        <v/>
      </c>
      <c r="E3770" s="246" t="str">
        <f>IF('TSA Input'!J3733="","",IF('TSA Input'!J3733="Yes",'TSA Input'!I3733,""))</f>
        <v/>
      </c>
      <c r="F3770" s="247" t="str">
        <f>IF('TSA Input'!J3733="","",IF('TSA Input'!J3733="Yes",'TSA Input'!C3733,""))</f>
        <v/>
      </c>
      <c r="G3770" s="36" t="str">
        <f>IF('TSA Input'!J3733="","",IF('TSA Input'!J3733="Yes",'TSA Input'!D3733,""))</f>
        <v/>
      </c>
      <c r="H3770" s="37" t="str">
        <f>IF('TSA Input'!K3733="","",IF('TSA Input'!J3733="Yes",'TSA Input'!G3733,""))</f>
        <v/>
      </c>
      <c r="I3770" s="37" t="str">
        <f>IF('TSA Input'!L3733="","",IF('TSA Input'!J3733="Yes",'TSA Input'!F3733,""))</f>
        <v/>
      </c>
      <c r="J3770" s="39" t="str">
        <f t="shared" si="118"/>
        <v/>
      </c>
      <c r="K3770" s="257" t="str">
        <f>IF('TSA Input'!J3733="","",IF('TSA Input'!J3733="Yes",'TSA Input'!D3733,""))</f>
        <v/>
      </c>
      <c r="L3770" s="258" t="str">
        <f>IF('TSA Input'!J3733="","",IF('TSA Input'!J3733="Yes",'TSA Input'!G3733,""))</f>
        <v/>
      </c>
      <c r="M3770" s="258" t="str">
        <f>IF('TSA Input'!J3733="","",IF('TSA Input'!J3733="Yes",'TSA Input'!F3733,""))</f>
        <v/>
      </c>
      <c r="N3770" s="39" t="str">
        <f t="shared" si="119"/>
        <v/>
      </c>
      <c r="O3770" s="149" t="s">
        <v>11</v>
      </c>
      <c r="P3770" s="148" t="s">
        <v>11</v>
      </c>
      <c r="Q3770" s="1"/>
    </row>
    <row r="3771" spans="1:17" ht="15.75" hidden="1" customHeight="1">
      <c r="A3771" s="1" t="str">
        <f t="shared" si="1"/>
        <v/>
      </c>
      <c r="B3771" s="1"/>
      <c r="C3771" s="34" t="str">
        <f>IF('TSA Input'!J3734="","",IF('TSA Input'!J3734="Yes",'TSA Input'!B3734,"Ineligible"))</f>
        <v/>
      </c>
      <c r="D3771" s="246" t="str">
        <f>IF('TSA Input'!J3734="","",IF('TSA Input'!J3734="Yes",IF('TSA Input'!W3734="","",LEFT('TSA Input'!W3734,LEN('TSA Input'!W3734)-2)),""))</f>
        <v/>
      </c>
      <c r="E3771" s="246" t="str">
        <f>IF('TSA Input'!J3734="","",IF('TSA Input'!J3734="Yes",'TSA Input'!I3734,""))</f>
        <v/>
      </c>
      <c r="F3771" s="247" t="str">
        <f>IF('TSA Input'!J3734="","",IF('TSA Input'!J3734="Yes",'TSA Input'!C3734,""))</f>
        <v/>
      </c>
      <c r="G3771" s="36" t="str">
        <f>IF('TSA Input'!J3734="","",IF('TSA Input'!J3734="Yes",'TSA Input'!D3734,""))</f>
        <v/>
      </c>
      <c r="H3771" s="37" t="str">
        <f>IF('TSA Input'!K3734="","",IF('TSA Input'!J3734="Yes",'TSA Input'!G3734,""))</f>
        <v/>
      </c>
      <c r="I3771" s="37" t="str">
        <f>IF('TSA Input'!L3734="","",IF('TSA Input'!J3734="Yes",'TSA Input'!F3734,""))</f>
        <v/>
      </c>
      <c r="J3771" s="39" t="str">
        <f t="shared" si="118"/>
        <v/>
      </c>
      <c r="K3771" s="257" t="str">
        <f>IF('TSA Input'!J3734="","",IF('TSA Input'!J3734="Yes",'TSA Input'!D3734,""))</f>
        <v/>
      </c>
      <c r="L3771" s="258" t="str">
        <f>IF('TSA Input'!J3734="","",IF('TSA Input'!J3734="Yes",'TSA Input'!G3734,""))</f>
        <v/>
      </c>
      <c r="M3771" s="258" t="str">
        <f>IF('TSA Input'!J3734="","",IF('TSA Input'!J3734="Yes",'TSA Input'!F3734,""))</f>
        <v/>
      </c>
      <c r="N3771" s="39" t="str">
        <f t="shared" si="119"/>
        <v/>
      </c>
      <c r="O3771" s="149" t="s">
        <v>11</v>
      </c>
      <c r="P3771" s="148" t="s">
        <v>11</v>
      </c>
      <c r="Q3771" s="1"/>
    </row>
    <row r="3772" spans="1:17" ht="15.75" hidden="1" customHeight="1">
      <c r="A3772" s="1" t="str">
        <f t="shared" si="1"/>
        <v/>
      </c>
      <c r="B3772" s="1"/>
      <c r="C3772" s="34" t="str">
        <f>IF('TSA Input'!J3735="","",IF('TSA Input'!J3735="Yes",'TSA Input'!B3735,"Ineligible"))</f>
        <v/>
      </c>
      <c r="D3772" s="246" t="str">
        <f>IF('TSA Input'!J3735="","",IF('TSA Input'!J3735="Yes",IF('TSA Input'!W3735="","",LEFT('TSA Input'!W3735,LEN('TSA Input'!W3735)-2)),""))</f>
        <v/>
      </c>
      <c r="E3772" s="246" t="str">
        <f>IF('TSA Input'!J3735="","",IF('TSA Input'!J3735="Yes",'TSA Input'!I3735,""))</f>
        <v/>
      </c>
      <c r="F3772" s="247" t="str">
        <f>IF('TSA Input'!J3735="","",IF('TSA Input'!J3735="Yes",'TSA Input'!C3735,""))</f>
        <v/>
      </c>
      <c r="G3772" s="36" t="str">
        <f>IF('TSA Input'!J3735="","",IF('TSA Input'!J3735="Yes",'TSA Input'!D3735,""))</f>
        <v/>
      </c>
      <c r="H3772" s="37" t="str">
        <f>IF('TSA Input'!K3735="","",IF('TSA Input'!J3735="Yes",'TSA Input'!G3735,""))</f>
        <v/>
      </c>
      <c r="I3772" s="37" t="str">
        <f>IF('TSA Input'!L3735="","",IF('TSA Input'!J3735="Yes",'TSA Input'!F3735,""))</f>
        <v/>
      </c>
      <c r="J3772" s="39" t="str">
        <f t="shared" si="118"/>
        <v/>
      </c>
      <c r="K3772" s="257" t="str">
        <f>IF('TSA Input'!J3735="","",IF('TSA Input'!J3735="Yes",'TSA Input'!D3735,""))</f>
        <v/>
      </c>
      <c r="L3772" s="258" t="str">
        <f>IF('TSA Input'!J3735="","",IF('TSA Input'!J3735="Yes",'TSA Input'!G3735,""))</f>
        <v/>
      </c>
      <c r="M3772" s="258" t="str">
        <f>IF('TSA Input'!J3735="","",IF('TSA Input'!J3735="Yes",'TSA Input'!F3735,""))</f>
        <v/>
      </c>
      <c r="N3772" s="39" t="str">
        <f t="shared" si="119"/>
        <v/>
      </c>
      <c r="O3772" s="149" t="s">
        <v>11</v>
      </c>
      <c r="P3772" s="148" t="s">
        <v>11</v>
      </c>
      <c r="Q3772" s="1"/>
    </row>
    <row r="3773" spans="1:17" ht="15.75" hidden="1" customHeight="1">
      <c r="A3773" s="1" t="str">
        <f t="shared" si="1"/>
        <v/>
      </c>
      <c r="B3773" s="1"/>
      <c r="C3773" s="34" t="str">
        <f>IF('TSA Input'!J3736="","",IF('TSA Input'!J3736="Yes",'TSA Input'!B3736,"Ineligible"))</f>
        <v/>
      </c>
      <c r="D3773" s="246" t="str">
        <f>IF('TSA Input'!J3736="","",IF('TSA Input'!J3736="Yes",IF('TSA Input'!W3736="","",LEFT('TSA Input'!W3736,LEN('TSA Input'!W3736)-2)),""))</f>
        <v/>
      </c>
      <c r="E3773" s="246" t="str">
        <f>IF('TSA Input'!J3736="","",IF('TSA Input'!J3736="Yes",'TSA Input'!I3736,""))</f>
        <v/>
      </c>
      <c r="F3773" s="247" t="str">
        <f>IF('TSA Input'!J3736="","",IF('TSA Input'!J3736="Yes",'TSA Input'!C3736,""))</f>
        <v/>
      </c>
      <c r="G3773" s="36" t="str">
        <f>IF('TSA Input'!J3736="","",IF('TSA Input'!J3736="Yes",'TSA Input'!D3736,""))</f>
        <v/>
      </c>
      <c r="H3773" s="37" t="str">
        <f>IF('TSA Input'!K3736="","",IF('TSA Input'!J3736="Yes",'TSA Input'!G3736,""))</f>
        <v/>
      </c>
      <c r="I3773" s="37" t="str">
        <f>IF('TSA Input'!L3736="","",IF('TSA Input'!J3736="Yes",'TSA Input'!F3736,""))</f>
        <v/>
      </c>
      <c r="J3773" s="39" t="str">
        <f t="shared" si="118"/>
        <v/>
      </c>
      <c r="K3773" s="257" t="str">
        <f>IF('TSA Input'!J3736="","",IF('TSA Input'!J3736="Yes",'TSA Input'!D3736,""))</f>
        <v/>
      </c>
      <c r="L3773" s="258" t="str">
        <f>IF('TSA Input'!J3736="","",IF('TSA Input'!J3736="Yes",'TSA Input'!G3736,""))</f>
        <v/>
      </c>
      <c r="M3773" s="258" t="str">
        <f>IF('TSA Input'!J3736="","",IF('TSA Input'!J3736="Yes",'TSA Input'!F3736,""))</f>
        <v/>
      </c>
      <c r="N3773" s="39" t="str">
        <f t="shared" si="119"/>
        <v/>
      </c>
      <c r="O3773" s="149" t="s">
        <v>11</v>
      </c>
      <c r="P3773" s="148" t="s">
        <v>11</v>
      </c>
      <c r="Q3773" s="1"/>
    </row>
    <row r="3774" spans="1:17" ht="15.75" hidden="1" customHeight="1">
      <c r="A3774" s="1" t="str">
        <f t="shared" si="1"/>
        <v/>
      </c>
      <c r="B3774" s="1"/>
      <c r="C3774" s="34" t="str">
        <f>IF('TSA Input'!J3737="","",IF('TSA Input'!J3737="Yes",'TSA Input'!B3737,"Ineligible"))</f>
        <v/>
      </c>
      <c r="D3774" s="246" t="str">
        <f>IF('TSA Input'!J3737="","",IF('TSA Input'!J3737="Yes",IF('TSA Input'!W3737="","",LEFT('TSA Input'!W3737,LEN('TSA Input'!W3737)-2)),""))</f>
        <v/>
      </c>
      <c r="E3774" s="246" t="str">
        <f>IF('TSA Input'!J3737="","",IF('TSA Input'!J3737="Yes",'TSA Input'!I3737,""))</f>
        <v/>
      </c>
      <c r="F3774" s="247" t="str">
        <f>IF('TSA Input'!J3737="","",IF('TSA Input'!J3737="Yes",'TSA Input'!C3737,""))</f>
        <v/>
      </c>
      <c r="G3774" s="36" t="str">
        <f>IF('TSA Input'!J3737="","",IF('TSA Input'!J3737="Yes",'TSA Input'!D3737,""))</f>
        <v/>
      </c>
      <c r="H3774" s="37" t="str">
        <f>IF('TSA Input'!K3737="","",IF('TSA Input'!J3737="Yes",'TSA Input'!G3737,""))</f>
        <v/>
      </c>
      <c r="I3774" s="37" t="str">
        <f>IF('TSA Input'!L3737="","",IF('TSA Input'!J3737="Yes",'TSA Input'!F3737,""))</f>
        <v/>
      </c>
      <c r="J3774" s="39" t="str">
        <f t="shared" si="118"/>
        <v/>
      </c>
      <c r="K3774" s="257" t="str">
        <f>IF('TSA Input'!J3737="","",IF('TSA Input'!J3737="Yes",'TSA Input'!D3737,""))</f>
        <v/>
      </c>
      <c r="L3774" s="258" t="str">
        <f>IF('TSA Input'!J3737="","",IF('TSA Input'!J3737="Yes",'TSA Input'!G3737,""))</f>
        <v/>
      </c>
      <c r="M3774" s="258" t="str">
        <f>IF('TSA Input'!J3737="","",IF('TSA Input'!J3737="Yes",'TSA Input'!F3737,""))</f>
        <v/>
      </c>
      <c r="N3774" s="39" t="str">
        <f t="shared" si="119"/>
        <v/>
      </c>
      <c r="O3774" s="149" t="s">
        <v>11</v>
      </c>
      <c r="P3774" s="148" t="s">
        <v>11</v>
      </c>
      <c r="Q3774" s="1"/>
    </row>
    <row r="3775" spans="1:17" ht="15.75" hidden="1" customHeight="1">
      <c r="A3775" s="1" t="str">
        <f t="shared" si="1"/>
        <v/>
      </c>
      <c r="B3775" s="1"/>
      <c r="C3775" s="34" t="str">
        <f>IF('TSA Input'!J3738="","",IF('TSA Input'!J3738="Yes",'TSA Input'!B3738,"Ineligible"))</f>
        <v/>
      </c>
      <c r="D3775" s="246" t="str">
        <f>IF('TSA Input'!J3738="","",IF('TSA Input'!J3738="Yes",IF('TSA Input'!W3738="","",LEFT('TSA Input'!W3738,LEN('TSA Input'!W3738)-2)),""))</f>
        <v/>
      </c>
      <c r="E3775" s="246" t="str">
        <f>IF('TSA Input'!J3738="","",IF('TSA Input'!J3738="Yes",'TSA Input'!I3738,""))</f>
        <v/>
      </c>
      <c r="F3775" s="247" t="str">
        <f>IF('TSA Input'!J3738="","",IF('TSA Input'!J3738="Yes",'TSA Input'!C3738,""))</f>
        <v/>
      </c>
      <c r="G3775" s="36" t="str">
        <f>IF('TSA Input'!J3738="","",IF('TSA Input'!J3738="Yes",'TSA Input'!D3738,""))</f>
        <v/>
      </c>
      <c r="H3775" s="37" t="str">
        <f>IF('TSA Input'!K3738="","",IF('TSA Input'!J3738="Yes",'TSA Input'!G3738,""))</f>
        <v/>
      </c>
      <c r="I3775" s="37" t="str">
        <f>IF('TSA Input'!L3738="","",IF('TSA Input'!J3738="Yes",'TSA Input'!F3738,""))</f>
        <v/>
      </c>
      <c r="J3775" s="39" t="str">
        <f t="shared" si="118"/>
        <v/>
      </c>
      <c r="K3775" s="257" t="str">
        <f>IF('TSA Input'!J3738="","",IF('TSA Input'!J3738="Yes",'TSA Input'!D3738,""))</f>
        <v/>
      </c>
      <c r="L3775" s="258" t="str">
        <f>IF('TSA Input'!J3738="","",IF('TSA Input'!J3738="Yes",'TSA Input'!G3738,""))</f>
        <v/>
      </c>
      <c r="M3775" s="258" t="str">
        <f>IF('TSA Input'!J3738="","",IF('TSA Input'!J3738="Yes",'TSA Input'!F3738,""))</f>
        <v/>
      </c>
      <c r="N3775" s="39" t="str">
        <f t="shared" si="119"/>
        <v/>
      </c>
      <c r="O3775" s="149" t="s">
        <v>11</v>
      </c>
      <c r="P3775" s="148" t="s">
        <v>11</v>
      </c>
      <c r="Q3775" s="1"/>
    </row>
    <row r="3776" spans="1:17" ht="15.75" hidden="1" customHeight="1">
      <c r="A3776" s="1" t="str">
        <f t="shared" si="1"/>
        <v/>
      </c>
      <c r="B3776" s="1"/>
      <c r="C3776" s="34" t="str">
        <f>IF('TSA Input'!J3739="","",IF('TSA Input'!J3739="Yes",'TSA Input'!B3739,"Ineligible"))</f>
        <v/>
      </c>
      <c r="D3776" s="246" t="str">
        <f>IF('TSA Input'!J3739="","",IF('TSA Input'!J3739="Yes",IF('TSA Input'!W3739="","",LEFT('TSA Input'!W3739,LEN('TSA Input'!W3739)-2)),""))</f>
        <v/>
      </c>
      <c r="E3776" s="246" t="str">
        <f>IF('TSA Input'!J3739="","",IF('TSA Input'!J3739="Yes",'TSA Input'!I3739,""))</f>
        <v/>
      </c>
      <c r="F3776" s="247" t="str">
        <f>IF('TSA Input'!J3739="","",IF('TSA Input'!J3739="Yes",'TSA Input'!C3739,""))</f>
        <v/>
      </c>
      <c r="G3776" s="36" t="str">
        <f>IF('TSA Input'!J3739="","",IF('TSA Input'!J3739="Yes",'TSA Input'!D3739,""))</f>
        <v/>
      </c>
      <c r="H3776" s="37" t="str">
        <f>IF('TSA Input'!K3739="","",IF('TSA Input'!J3739="Yes",'TSA Input'!G3739,""))</f>
        <v/>
      </c>
      <c r="I3776" s="37" t="str">
        <f>IF('TSA Input'!L3739="","",IF('TSA Input'!J3739="Yes",'TSA Input'!F3739,""))</f>
        <v/>
      </c>
      <c r="J3776" s="39" t="str">
        <f t="shared" si="118"/>
        <v/>
      </c>
      <c r="K3776" s="257" t="str">
        <f>IF('TSA Input'!J3739="","",IF('TSA Input'!J3739="Yes",'TSA Input'!D3739,""))</f>
        <v/>
      </c>
      <c r="L3776" s="258" t="str">
        <f>IF('TSA Input'!J3739="","",IF('TSA Input'!J3739="Yes",'TSA Input'!G3739,""))</f>
        <v/>
      </c>
      <c r="M3776" s="258" t="str">
        <f>IF('TSA Input'!J3739="","",IF('TSA Input'!J3739="Yes",'TSA Input'!F3739,""))</f>
        <v/>
      </c>
      <c r="N3776" s="39" t="str">
        <f t="shared" si="119"/>
        <v/>
      </c>
      <c r="O3776" s="149" t="s">
        <v>11</v>
      </c>
      <c r="P3776" s="148" t="s">
        <v>11</v>
      </c>
      <c r="Q3776" s="1"/>
    </row>
    <row r="3777" spans="1:17" ht="15.75" hidden="1" customHeight="1">
      <c r="A3777" s="1" t="str">
        <f t="shared" si="1"/>
        <v/>
      </c>
      <c r="B3777" s="1"/>
      <c r="C3777" s="34" t="str">
        <f>IF('TSA Input'!J3740="","",IF('TSA Input'!J3740="Yes",'TSA Input'!B3740,"Ineligible"))</f>
        <v/>
      </c>
      <c r="D3777" s="246" t="str">
        <f>IF('TSA Input'!J3740="","",IF('TSA Input'!J3740="Yes",IF('TSA Input'!W3740="","",LEFT('TSA Input'!W3740,LEN('TSA Input'!W3740)-2)),""))</f>
        <v/>
      </c>
      <c r="E3777" s="246" t="str">
        <f>IF('TSA Input'!J3740="","",IF('TSA Input'!J3740="Yes",'TSA Input'!I3740,""))</f>
        <v/>
      </c>
      <c r="F3777" s="247" t="str">
        <f>IF('TSA Input'!J3740="","",IF('TSA Input'!J3740="Yes",'TSA Input'!C3740,""))</f>
        <v/>
      </c>
      <c r="G3777" s="36" t="str">
        <f>IF('TSA Input'!J3740="","",IF('TSA Input'!J3740="Yes",'TSA Input'!D3740,""))</f>
        <v/>
      </c>
      <c r="H3777" s="37" t="str">
        <f>IF('TSA Input'!K3740="","",IF('TSA Input'!J3740="Yes",'TSA Input'!G3740,""))</f>
        <v/>
      </c>
      <c r="I3777" s="37" t="str">
        <f>IF('TSA Input'!L3740="","",IF('TSA Input'!J3740="Yes",'TSA Input'!F3740,""))</f>
        <v/>
      </c>
      <c r="J3777" s="39" t="str">
        <f t="shared" si="118"/>
        <v/>
      </c>
      <c r="K3777" s="257" t="str">
        <f>IF('TSA Input'!J3740="","",IF('TSA Input'!J3740="Yes",'TSA Input'!D3740,""))</f>
        <v/>
      </c>
      <c r="L3777" s="258" t="str">
        <f>IF('TSA Input'!J3740="","",IF('TSA Input'!J3740="Yes",'TSA Input'!G3740,""))</f>
        <v/>
      </c>
      <c r="M3777" s="258" t="str">
        <f>IF('TSA Input'!J3740="","",IF('TSA Input'!J3740="Yes",'TSA Input'!F3740,""))</f>
        <v/>
      </c>
      <c r="N3777" s="39" t="str">
        <f t="shared" si="119"/>
        <v/>
      </c>
      <c r="O3777" s="149" t="s">
        <v>11</v>
      </c>
      <c r="P3777" s="148" t="s">
        <v>11</v>
      </c>
      <c r="Q3777" s="1"/>
    </row>
    <row r="3778" spans="1:17" ht="15.75" hidden="1" customHeight="1">
      <c r="A3778" s="1" t="str">
        <f t="shared" si="1"/>
        <v/>
      </c>
      <c r="B3778" s="1"/>
      <c r="C3778" s="34" t="str">
        <f>IF('TSA Input'!J3741="","",IF('TSA Input'!J3741="Yes",'TSA Input'!B3741,"Ineligible"))</f>
        <v/>
      </c>
      <c r="D3778" s="246" t="str">
        <f>IF('TSA Input'!J3741="","",IF('TSA Input'!J3741="Yes",IF('TSA Input'!W3741="","",LEFT('TSA Input'!W3741,LEN('TSA Input'!W3741)-2)),""))</f>
        <v/>
      </c>
      <c r="E3778" s="246" t="str">
        <f>IF('TSA Input'!J3741="","",IF('TSA Input'!J3741="Yes",'TSA Input'!I3741,""))</f>
        <v/>
      </c>
      <c r="F3778" s="247" t="str">
        <f>IF('TSA Input'!J3741="","",IF('TSA Input'!J3741="Yes",'TSA Input'!C3741,""))</f>
        <v/>
      </c>
      <c r="G3778" s="36" t="str">
        <f>IF('TSA Input'!J3741="","",IF('TSA Input'!J3741="Yes",'TSA Input'!D3741,""))</f>
        <v/>
      </c>
      <c r="H3778" s="37" t="str">
        <f>IF('TSA Input'!K3741="","",IF('TSA Input'!J3741="Yes",'TSA Input'!G3741,""))</f>
        <v/>
      </c>
      <c r="I3778" s="37" t="str">
        <f>IF('TSA Input'!L3741="","",IF('TSA Input'!J3741="Yes",'TSA Input'!F3741,""))</f>
        <v/>
      </c>
      <c r="J3778" s="39" t="str">
        <f t="shared" si="118"/>
        <v/>
      </c>
      <c r="K3778" s="257" t="str">
        <f>IF('TSA Input'!J3741="","",IF('TSA Input'!J3741="Yes",'TSA Input'!D3741,""))</f>
        <v/>
      </c>
      <c r="L3778" s="258" t="str">
        <f>IF('TSA Input'!J3741="","",IF('TSA Input'!J3741="Yes",'TSA Input'!G3741,""))</f>
        <v/>
      </c>
      <c r="M3778" s="258" t="str">
        <f>IF('TSA Input'!J3741="","",IF('TSA Input'!J3741="Yes",'TSA Input'!F3741,""))</f>
        <v/>
      </c>
      <c r="N3778" s="39" t="str">
        <f t="shared" si="119"/>
        <v/>
      </c>
      <c r="O3778" s="149" t="s">
        <v>11</v>
      </c>
      <c r="P3778" s="148" t="s">
        <v>11</v>
      </c>
      <c r="Q3778" s="1"/>
    </row>
    <row r="3779" spans="1:17" ht="15.75" hidden="1" customHeight="1">
      <c r="A3779" s="1" t="str">
        <f t="shared" si="1"/>
        <v/>
      </c>
      <c r="B3779" s="1"/>
      <c r="C3779" s="34" t="str">
        <f>IF('TSA Input'!J3742="","",IF('TSA Input'!J3742="Yes",'TSA Input'!B3742,"Ineligible"))</f>
        <v/>
      </c>
      <c r="D3779" s="246" t="str">
        <f>IF('TSA Input'!J3742="","",IF('TSA Input'!J3742="Yes",IF('TSA Input'!W3742="","",LEFT('TSA Input'!W3742,LEN('TSA Input'!W3742)-2)),""))</f>
        <v/>
      </c>
      <c r="E3779" s="246" t="str">
        <f>IF('TSA Input'!J3742="","",IF('TSA Input'!J3742="Yes",'TSA Input'!I3742,""))</f>
        <v/>
      </c>
      <c r="F3779" s="247" t="str">
        <f>IF('TSA Input'!J3742="","",IF('TSA Input'!J3742="Yes",'TSA Input'!C3742,""))</f>
        <v/>
      </c>
      <c r="G3779" s="36" t="str">
        <f>IF('TSA Input'!J3742="","",IF('TSA Input'!J3742="Yes",'TSA Input'!D3742,""))</f>
        <v/>
      </c>
      <c r="H3779" s="37" t="str">
        <f>IF('TSA Input'!K3742="","",IF('TSA Input'!J3742="Yes",'TSA Input'!G3742,""))</f>
        <v/>
      </c>
      <c r="I3779" s="37" t="str">
        <f>IF('TSA Input'!L3742="","",IF('TSA Input'!J3742="Yes",'TSA Input'!F3742,""))</f>
        <v/>
      </c>
      <c r="J3779" s="39" t="str">
        <f t="shared" si="118"/>
        <v/>
      </c>
      <c r="K3779" s="257" t="str">
        <f>IF('TSA Input'!J3742="","",IF('TSA Input'!J3742="Yes",'TSA Input'!D3742,""))</f>
        <v/>
      </c>
      <c r="L3779" s="258" t="str">
        <f>IF('TSA Input'!J3742="","",IF('TSA Input'!J3742="Yes",'TSA Input'!G3742,""))</f>
        <v/>
      </c>
      <c r="M3779" s="258" t="str">
        <f>IF('TSA Input'!J3742="","",IF('TSA Input'!J3742="Yes",'TSA Input'!F3742,""))</f>
        <v/>
      </c>
      <c r="N3779" s="39" t="str">
        <f t="shared" si="119"/>
        <v/>
      </c>
      <c r="O3779" s="149" t="s">
        <v>11</v>
      </c>
      <c r="P3779" s="148" t="s">
        <v>11</v>
      </c>
      <c r="Q3779" s="1"/>
    </row>
    <row r="3780" spans="1:17" ht="15.75" hidden="1" customHeight="1">
      <c r="A3780" s="1" t="str">
        <f t="shared" si="1"/>
        <v/>
      </c>
      <c r="B3780" s="1"/>
      <c r="C3780" s="34" t="str">
        <f>IF('TSA Input'!J3743="","",IF('TSA Input'!J3743="Yes",'TSA Input'!B3743,"Ineligible"))</f>
        <v/>
      </c>
      <c r="D3780" s="246" t="str">
        <f>IF('TSA Input'!J3743="","",IF('TSA Input'!J3743="Yes",IF('TSA Input'!W3743="","",LEFT('TSA Input'!W3743,LEN('TSA Input'!W3743)-2)),""))</f>
        <v/>
      </c>
      <c r="E3780" s="246" t="str">
        <f>IF('TSA Input'!J3743="","",IF('TSA Input'!J3743="Yes",'TSA Input'!I3743,""))</f>
        <v/>
      </c>
      <c r="F3780" s="247" t="str">
        <f>IF('TSA Input'!J3743="","",IF('TSA Input'!J3743="Yes",'TSA Input'!C3743,""))</f>
        <v/>
      </c>
      <c r="G3780" s="36" t="str">
        <f>IF('TSA Input'!J3743="","",IF('TSA Input'!J3743="Yes",'TSA Input'!D3743,""))</f>
        <v/>
      </c>
      <c r="H3780" s="37" t="str">
        <f>IF('TSA Input'!K3743="","",IF('TSA Input'!J3743="Yes",'TSA Input'!G3743,""))</f>
        <v/>
      </c>
      <c r="I3780" s="37" t="str">
        <f>IF('TSA Input'!L3743="","",IF('TSA Input'!J3743="Yes",'TSA Input'!F3743,""))</f>
        <v/>
      </c>
      <c r="J3780" s="39" t="str">
        <f t="shared" si="118"/>
        <v/>
      </c>
      <c r="K3780" s="257" t="str">
        <f>IF('TSA Input'!J3743="","",IF('TSA Input'!J3743="Yes",'TSA Input'!D3743,""))</f>
        <v/>
      </c>
      <c r="L3780" s="258" t="str">
        <f>IF('TSA Input'!J3743="","",IF('TSA Input'!J3743="Yes",'TSA Input'!G3743,""))</f>
        <v/>
      </c>
      <c r="M3780" s="258" t="str">
        <f>IF('TSA Input'!J3743="","",IF('TSA Input'!J3743="Yes",'TSA Input'!F3743,""))</f>
        <v/>
      </c>
      <c r="N3780" s="39" t="str">
        <f t="shared" si="119"/>
        <v/>
      </c>
      <c r="O3780" s="149" t="s">
        <v>11</v>
      </c>
      <c r="P3780" s="148" t="s">
        <v>11</v>
      </c>
      <c r="Q3780" s="1"/>
    </row>
    <row r="3781" spans="1:17" ht="15.75" hidden="1" customHeight="1">
      <c r="A3781" s="1" t="str">
        <f t="shared" si="1"/>
        <v/>
      </c>
      <c r="B3781" s="1"/>
      <c r="C3781" s="34" t="str">
        <f>IF('TSA Input'!J3744="","",IF('TSA Input'!J3744="Yes",'TSA Input'!B3744,"Ineligible"))</f>
        <v/>
      </c>
      <c r="D3781" s="246" t="str">
        <f>IF('TSA Input'!J3744="","",IF('TSA Input'!J3744="Yes",IF('TSA Input'!W3744="","",LEFT('TSA Input'!W3744,LEN('TSA Input'!W3744)-2)),""))</f>
        <v/>
      </c>
      <c r="E3781" s="246" t="str">
        <f>IF('TSA Input'!J3744="","",IF('TSA Input'!J3744="Yes",'TSA Input'!I3744,""))</f>
        <v/>
      </c>
      <c r="F3781" s="247" t="str">
        <f>IF('TSA Input'!J3744="","",IF('TSA Input'!J3744="Yes",'TSA Input'!C3744,""))</f>
        <v/>
      </c>
      <c r="G3781" s="36" t="str">
        <f>IF('TSA Input'!J3744="","",IF('TSA Input'!J3744="Yes",'TSA Input'!D3744,""))</f>
        <v/>
      </c>
      <c r="H3781" s="37" t="str">
        <f>IF('TSA Input'!K3744="","",IF('TSA Input'!J3744="Yes",'TSA Input'!G3744,""))</f>
        <v/>
      </c>
      <c r="I3781" s="37" t="str">
        <f>IF('TSA Input'!L3744="","",IF('TSA Input'!J3744="Yes",'TSA Input'!F3744,""))</f>
        <v/>
      </c>
      <c r="J3781" s="39" t="str">
        <f t="shared" si="118"/>
        <v/>
      </c>
      <c r="K3781" s="257" t="str">
        <f>IF('TSA Input'!J3744="","",IF('TSA Input'!J3744="Yes",'TSA Input'!D3744,""))</f>
        <v/>
      </c>
      <c r="L3781" s="258" t="str">
        <f>IF('TSA Input'!J3744="","",IF('TSA Input'!J3744="Yes",'TSA Input'!G3744,""))</f>
        <v/>
      </c>
      <c r="M3781" s="258" t="str">
        <f>IF('TSA Input'!J3744="","",IF('TSA Input'!J3744="Yes",'TSA Input'!F3744,""))</f>
        <v/>
      </c>
      <c r="N3781" s="39" t="str">
        <f t="shared" si="119"/>
        <v/>
      </c>
      <c r="O3781" s="149" t="s">
        <v>11</v>
      </c>
      <c r="P3781" s="148" t="s">
        <v>11</v>
      </c>
      <c r="Q3781" s="1"/>
    </row>
    <row r="3782" spans="1:17" ht="15.75" hidden="1" customHeight="1">
      <c r="A3782" s="1" t="str">
        <f t="shared" si="1"/>
        <v/>
      </c>
      <c r="B3782" s="1"/>
      <c r="C3782" s="34" t="str">
        <f>IF('TSA Input'!J3745="","",IF('TSA Input'!J3745="Yes",'TSA Input'!B3745,"Ineligible"))</f>
        <v/>
      </c>
      <c r="D3782" s="246" t="str">
        <f>IF('TSA Input'!J3745="","",IF('TSA Input'!J3745="Yes",IF('TSA Input'!W3745="","",LEFT('TSA Input'!W3745,LEN('TSA Input'!W3745)-2)),""))</f>
        <v/>
      </c>
      <c r="E3782" s="246" t="str">
        <f>IF('TSA Input'!J3745="","",IF('TSA Input'!J3745="Yes",'TSA Input'!I3745,""))</f>
        <v/>
      </c>
      <c r="F3782" s="247" t="str">
        <f>IF('TSA Input'!J3745="","",IF('TSA Input'!J3745="Yes",'TSA Input'!C3745,""))</f>
        <v/>
      </c>
      <c r="G3782" s="36" t="str">
        <f>IF('TSA Input'!J3745="","",IF('TSA Input'!J3745="Yes",'TSA Input'!D3745,""))</f>
        <v/>
      </c>
      <c r="H3782" s="37" t="str">
        <f>IF('TSA Input'!K3745="","",IF('TSA Input'!J3745="Yes",'TSA Input'!G3745,""))</f>
        <v/>
      </c>
      <c r="I3782" s="37" t="str">
        <f>IF('TSA Input'!L3745="","",IF('TSA Input'!J3745="Yes",'TSA Input'!F3745,""))</f>
        <v/>
      </c>
      <c r="J3782" s="39" t="str">
        <f t="shared" si="118"/>
        <v/>
      </c>
      <c r="K3782" s="257" t="str">
        <f>IF('TSA Input'!J3745="","",IF('TSA Input'!J3745="Yes",'TSA Input'!D3745,""))</f>
        <v/>
      </c>
      <c r="L3782" s="258" t="str">
        <f>IF('TSA Input'!J3745="","",IF('TSA Input'!J3745="Yes",'TSA Input'!G3745,""))</f>
        <v/>
      </c>
      <c r="M3782" s="258" t="str">
        <f>IF('TSA Input'!J3745="","",IF('TSA Input'!J3745="Yes",'TSA Input'!F3745,""))</f>
        <v/>
      </c>
      <c r="N3782" s="39" t="str">
        <f t="shared" si="119"/>
        <v/>
      </c>
      <c r="O3782" s="149" t="s">
        <v>11</v>
      </c>
      <c r="P3782" s="148" t="s">
        <v>11</v>
      </c>
      <c r="Q3782" s="1"/>
    </row>
    <row r="3783" spans="1:17" ht="15.75" hidden="1" customHeight="1">
      <c r="A3783" s="1" t="str">
        <f t="shared" si="1"/>
        <v/>
      </c>
      <c r="B3783" s="1"/>
      <c r="C3783" s="34" t="str">
        <f>IF('TSA Input'!J3746="","",IF('TSA Input'!J3746="Yes",'TSA Input'!B3746,"Ineligible"))</f>
        <v/>
      </c>
      <c r="D3783" s="246" t="str">
        <f>IF('TSA Input'!J3746="","",IF('TSA Input'!J3746="Yes",IF('TSA Input'!W3746="","",LEFT('TSA Input'!W3746,LEN('TSA Input'!W3746)-2)),""))</f>
        <v/>
      </c>
      <c r="E3783" s="246" t="str">
        <f>IF('TSA Input'!J3746="","",IF('TSA Input'!J3746="Yes",'TSA Input'!I3746,""))</f>
        <v/>
      </c>
      <c r="F3783" s="247" t="str">
        <f>IF('TSA Input'!J3746="","",IF('TSA Input'!J3746="Yes",'TSA Input'!C3746,""))</f>
        <v/>
      </c>
      <c r="G3783" s="36" t="str">
        <f>IF('TSA Input'!J3746="","",IF('TSA Input'!J3746="Yes",'TSA Input'!D3746,""))</f>
        <v/>
      </c>
      <c r="H3783" s="37" t="str">
        <f>IF('TSA Input'!K3746="","",IF('TSA Input'!J3746="Yes",'TSA Input'!G3746,""))</f>
        <v/>
      </c>
      <c r="I3783" s="37" t="str">
        <f>IF('TSA Input'!L3746="","",IF('TSA Input'!J3746="Yes",'TSA Input'!F3746,""))</f>
        <v/>
      </c>
      <c r="J3783" s="39" t="str">
        <f t="shared" si="118"/>
        <v/>
      </c>
      <c r="K3783" s="257" t="str">
        <f>IF('TSA Input'!J3746="","",IF('TSA Input'!J3746="Yes",'TSA Input'!D3746,""))</f>
        <v/>
      </c>
      <c r="L3783" s="258" t="str">
        <f>IF('TSA Input'!J3746="","",IF('TSA Input'!J3746="Yes",'TSA Input'!G3746,""))</f>
        <v/>
      </c>
      <c r="M3783" s="258" t="str">
        <f>IF('TSA Input'!J3746="","",IF('TSA Input'!J3746="Yes",'TSA Input'!F3746,""))</f>
        <v/>
      </c>
      <c r="N3783" s="39" t="str">
        <f t="shared" si="119"/>
        <v/>
      </c>
      <c r="O3783" s="149" t="s">
        <v>11</v>
      </c>
      <c r="P3783" s="148" t="s">
        <v>11</v>
      </c>
      <c r="Q3783" s="1"/>
    </row>
    <row r="3784" spans="1:17" ht="15.75" hidden="1" customHeight="1">
      <c r="A3784" s="1" t="str">
        <f t="shared" si="1"/>
        <v/>
      </c>
      <c r="B3784" s="1"/>
      <c r="C3784" s="34" t="str">
        <f>IF('TSA Input'!J3747="","",IF('TSA Input'!J3747="Yes",'TSA Input'!B3747,"Ineligible"))</f>
        <v/>
      </c>
      <c r="D3784" s="246" t="str">
        <f>IF('TSA Input'!J3747="","",IF('TSA Input'!J3747="Yes",IF('TSA Input'!W3747="","",LEFT('TSA Input'!W3747,LEN('TSA Input'!W3747)-2)),""))</f>
        <v/>
      </c>
      <c r="E3784" s="246" t="str">
        <f>IF('TSA Input'!J3747="","",IF('TSA Input'!J3747="Yes",'TSA Input'!I3747,""))</f>
        <v/>
      </c>
      <c r="F3784" s="247" t="str">
        <f>IF('TSA Input'!J3747="","",IF('TSA Input'!J3747="Yes",'TSA Input'!C3747,""))</f>
        <v/>
      </c>
      <c r="G3784" s="36" t="str">
        <f>IF('TSA Input'!J3747="","",IF('TSA Input'!J3747="Yes",'TSA Input'!D3747,""))</f>
        <v/>
      </c>
      <c r="H3784" s="37" t="str">
        <f>IF('TSA Input'!K3747="","",IF('TSA Input'!J3747="Yes",'TSA Input'!G3747,""))</f>
        <v/>
      </c>
      <c r="I3784" s="37" t="str">
        <f>IF('TSA Input'!L3747="","",IF('TSA Input'!J3747="Yes",'TSA Input'!F3747,""))</f>
        <v/>
      </c>
      <c r="J3784" s="39" t="str">
        <f t="shared" si="118"/>
        <v/>
      </c>
      <c r="K3784" s="257" t="str">
        <f>IF('TSA Input'!J3747="","",IF('TSA Input'!J3747="Yes",'TSA Input'!D3747,""))</f>
        <v/>
      </c>
      <c r="L3784" s="258" t="str">
        <f>IF('TSA Input'!J3747="","",IF('TSA Input'!J3747="Yes",'TSA Input'!G3747,""))</f>
        <v/>
      </c>
      <c r="M3784" s="258" t="str">
        <f>IF('TSA Input'!J3747="","",IF('TSA Input'!J3747="Yes",'TSA Input'!F3747,""))</f>
        <v/>
      </c>
      <c r="N3784" s="39" t="str">
        <f t="shared" si="119"/>
        <v/>
      </c>
      <c r="O3784" s="149" t="s">
        <v>11</v>
      </c>
      <c r="P3784" s="148" t="s">
        <v>11</v>
      </c>
      <c r="Q3784" s="1"/>
    </row>
    <row r="3785" spans="1:17" ht="15.75" hidden="1" customHeight="1">
      <c r="A3785" s="1" t="str">
        <f t="shared" si="1"/>
        <v/>
      </c>
      <c r="B3785" s="1"/>
      <c r="C3785" s="34" t="str">
        <f>IF('TSA Input'!J3748="","",IF('TSA Input'!J3748="Yes",'TSA Input'!B3748,"Ineligible"))</f>
        <v/>
      </c>
      <c r="D3785" s="246" t="str">
        <f>IF('TSA Input'!J3748="","",IF('TSA Input'!J3748="Yes",IF('TSA Input'!W3748="","",LEFT('TSA Input'!W3748,LEN('TSA Input'!W3748)-2)),""))</f>
        <v/>
      </c>
      <c r="E3785" s="246" t="str">
        <f>IF('TSA Input'!J3748="","",IF('TSA Input'!J3748="Yes",'TSA Input'!I3748,""))</f>
        <v/>
      </c>
      <c r="F3785" s="247" t="str">
        <f>IF('TSA Input'!J3748="","",IF('TSA Input'!J3748="Yes",'TSA Input'!C3748,""))</f>
        <v/>
      </c>
      <c r="G3785" s="36" t="str">
        <f>IF('TSA Input'!J3748="","",IF('TSA Input'!J3748="Yes",'TSA Input'!D3748,""))</f>
        <v/>
      </c>
      <c r="H3785" s="37" t="str">
        <f>IF('TSA Input'!K3748="","",IF('TSA Input'!J3748="Yes",'TSA Input'!G3748,""))</f>
        <v/>
      </c>
      <c r="I3785" s="37" t="str">
        <f>IF('TSA Input'!L3748="","",IF('TSA Input'!J3748="Yes",'TSA Input'!F3748,""))</f>
        <v/>
      </c>
      <c r="J3785" s="39" t="str">
        <f t="shared" si="118"/>
        <v/>
      </c>
      <c r="K3785" s="257" t="str">
        <f>IF('TSA Input'!J3748="","",IF('TSA Input'!J3748="Yes",'TSA Input'!D3748,""))</f>
        <v/>
      </c>
      <c r="L3785" s="258" t="str">
        <f>IF('TSA Input'!J3748="","",IF('TSA Input'!J3748="Yes",'TSA Input'!G3748,""))</f>
        <v/>
      </c>
      <c r="M3785" s="258" t="str">
        <f>IF('TSA Input'!J3748="","",IF('TSA Input'!J3748="Yes",'TSA Input'!F3748,""))</f>
        <v/>
      </c>
      <c r="N3785" s="39" t="str">
        <f t="shared" si="119"/>
        <v/>
      </c>
      <c r="O3785" s="149" t="s">
        <v>11</v>
      </c>
      <c r="P3785" s="148" t="s">
        <v>11</v>
      </c>
      <c r="Q3785" s="1"/>
    </row>
    <row r="3786" spans="1:17" ht="15.75" hidden="1" customHeight="1">
      <c r="A3786" s="1" t="str">
        <f t="shared" si="1"/>
        <v/>
      </c>
      <c r="B3786" s="1"/>
      <c r="C3786" s="34" t="str">
        <f>IF('TSA Input'!J3749="","",IF('TSA Input'!J3749="Yes",'TSA Input'!B3749,"Ineligible"))</f>
        <v/>
      </c>
      <c r="D3786" s="246" t="str">
        <f>IF('TSA Input'!J3749="","",IF('TSA Input'!J3749="Yes",IF('TSA Input'!W3749="","",LEFT('TSA Input'!W3749,LEN('TSA Input'!W3749)-2)),""))</f>
        <v/>
      </c>
      <c r="E3786" s="246" t="str">
        <f>IF('TSA Input'!J3749="","",IF('TSA Input'!J3749="Yes",'TSA Input'!I3749,""))</f>
        <v/>
      </c>
      <c r="F3786" s="247" t="str">
        <f>IF('TSA Input'!J3749="","",IF('TSA Input'!J3749="Yes",'TSA Input'!C3749,""))</f>
        <v/>
      </c>
      <c r="G3786" s="36" t="str">
        <f>IF('TSA Input'!J3749="","",IF('TSA Input'!J3749="Yes",'TSA Input'!D3749,""))</f>
        <v/>
      </c>
      <c r="H3786" s="37" t="str">
        <f>IF('TSA Input'!K3749="","",IF('TSA Input'!J3749="Yes",'TSA Input'!G3749,""))</f>
        <v/>
      </c>
      <c r="I3786" s="37" t="str">
        <f>IF('TSA Input'!L3749="","",IF('TSA Input'!J3749="Yes",'TSA Input'!F3749,""))</f>
        <v/>
      </c>
      <c r="J3786" s="39" t="str">
        <f t="shared" si="118"/>
        <v/>
      </c>
      <c r="K3786" s="257" t="str">
        <f>IF('TSA Input'!J3749="","",IF('TSA Input'!J3749="Yes",'TSA Input'!D3749,""))</f>
        <v/>
      </c>
      <c r="L3786" s="258" t="str">
        <f>IF('TSA Input'!J3749="","",IF('TSA Input'!J3749="Yes",'TSA Input'!G3749,""))</f>
        <v/>
      </c>
      <c r="M3786" s="258" t="str">
        <f>IF('TSA Input'!J3749="","",IF('TSA Input'!J3749="Yes",'TSA Input'!F3749,""))</f>
        <v/>
      </c>
      <c r="N3786" s="39" t="str">
        <f t="shared" si="119"/>
        <v/>
      </c>
      <c r="O3786" s="149" t="s">
        <v>11</v>
      </c>
      <c r="P3786" s="148" t="s">
        <v>11</v>
      </c>
      <c r="Q3786" s="1"/>
    </row>
    <row r="3787" spans="1:17" ht="15.75" hidden="1" customHeight="1">
      <c r="A3787" s="1" t="str">
        <f t="shared" si="1"/>
        <v/>
      </c>
      <c r="B3787" s="1"/>
      <c r="C3787" s="34" t="str">
        <f>IF('TSA Input'!J3750="","",IF('TSA Input'!J3750="Yes",'TSA Input'!B3750,"Ineligible"))</f>
        <v/>
      </c>
      <c r="D3787" s="246" t="str">
        <f>IF('TSA Input'!J3750="","",IF('TSA Input'!J3750="Yes",IF('TSA Input'!W3750="","",LEFT('TSA Input'!W3750,LEN('TSA Input'!W3750)-2)),""))</f>
        <v/>
      </c>
      <c r="E3787" s="246" t="str">
        <f>IF('TSA Input'!J3750="","",IF('TSA Input'!J3750="Yes",'TSA Input'!I3750,""))</f>
        <v/>
      </c>
      <c r="F3787" s="247" t="str">
        <f>IF('TSA Input'!J3750="","",IF('TSA Input'!J3750="Yes",'TSA Input'!C3750,""))</f>
        <v/>
      </c>
      <c r="G3787" s="36" t="str">
        <f>IF('TSA Input'!J3750="","",IF('TSA Input'!J3750="Yes",'TSA Input'!D3750,""))</f>
        <v/>
      </c>
      <c r="H3787" s="37" t="str">
        <f>IF('TSA Input'!K3750="","",IF('TSA Input'!J3750="Yes",'TSA Input'!G3750,""))</f>
        <v/>
      </c>
      <c r="I3787" s="37" t="str">
        <f>IF('TSA Input'!L3750="","",IF('TSA Input'!J3750="Yes",'TSA Input'!F3750,""))</f>
        <v/>
      </c>
      <c r="J3787" s="39" t="str">
        <f t="shared" si="118"/>
        <v/>
      </c>
      <c r="K3787" s="257" t="str">
        <f>IF('TSA Input'!J3750="","",IF('TSA Input'!J3750="Yes",'TSA Input'!D3750,""))</f>
        <v/>
      </c>
      <c r="L3787" s="258" t="str">
        <f>IF('TSA Input'!J3750="","",IF('TSA Input'!J3750="Yes",'TSA Input'!G3750,""))</f>
        <v/>
      </c>
      <c r="M3787" s="258" t="str">
        <f>IF('TSA Input'!J3750="","",IF('TSA Input'!J3750="Yes",'TSA Input'!F3750,""))</f>
        <v/>
      </c>
      <c r="N3787" s="39" t="str">
        <f t="shared" si="119"/>
        <v/>
      </c>
      <c r="O3787" s="149" t="s">
        <v>11</v>
      </c>
      <c r="P3787" s="148" t="s">
        <v>11</v>
      </c>
      <c r="Q3787" s="1"/>
    </row>
    <row r="3788" spans="1:17" ht="15.75" hidden="1" customHeight="1">
      <c r="A3788" s="1" t="str">
        <f t="shared" si="1"/>
        <v/>
      </c>
      <c r="B3788" s="1"/>
      <c r="C3788" s="34" t="str">
        <f>IF('TSA Input'!J3751="","",IF('TSA Input'!J3751="Yes",'TSA Input'!B3751,"Ineligible"))</f>
        <v/>
      </c>
      <c r="D3788" s="246" t="str">
        <f>IF('TSA Input'!J3751="","",IF('TSA Input'!J3751="Yes",IF('TSA Input'!W3751="","",LEFT('TSA Input'!W3751,LEN('TSA Input'!W3751)-2)),""))</f>
        <v/>
      </c>
      <c r="E3788" s="246" t="str">
        <f>IF('TSA Input'!J3751="","",IF('TSA Input'!J3751="Yes",'TSA Input'!I3751,""))</f>
        <v/>
      </c>
      <c r="F3788" s="247" t="str">
        <f>IF('TSA Input'!J3751="","",IF('TSA Input'!J3751="Yes",'TSA Input'!C3751,""))</f>
        <v/>
      </c>
      <c r="G3788" s="36" t="str">
        <f>IF('TSA Input'!J3751="","",IF('TSA Input'!J3751="Yes",'TSA Input'!D3751,""))</f>
        <v/>
      </c>
      <c r="H3788" s="37" t="str">
        <f>IF('TSA Input'!K3751="","",IF('TSA Input'!J3751="Yes",'TSA Input'!G3751,""))</f>
        <v/>
      </c>
      <c r="I3788" s="37" t="str">
        <f>IF('TSA Input'!L3751="","",IF('TSA Input'!J3751="Yes",'TSA Input'!F3751,""))</f>
        <v/>
      </c>
      <c r="J3788" s="39" t="str">
        <f t="shared" si="118"/>
        <v/>
      </c>
      <c r="K3788" s="257" t="str">
        <f>IF('TSA Input'!J3751="","",IF('TSA Input'!J3751="Yes",'TSA Input'!D3751,""))</f>
        <v/>
      </c>
      <c r="L3788" s="258" t="str">
        <f>IF('TSA Input'!J3751="","",IF('TSA Input'!J3751="Yes",'TSA Input'!G3751,""))</f>
        <v/>
      </c>
      <c r="M3788" s="258" t="str">
        <f>IF('TSA Input'!J3751="","",IF('TSA Input'!J3751="Yes",'TSA Input'!F3751,""))</f>
        <v/>
      </c>
      <c r="N3788" s="39" t="str">
        <f t="shared" si="119"/>
        <v/>
      </c>
      <c r="O3788" s="149" t="s">
        <v>11</v>
      </c>
      <c r="P3788" s="148" t="s">
        <v>11</v>
      </c>
      <c r="Q3788" s="1"/>
    </row>
    <row r="3789" spans="1:17" ht="15.75" hidden="1" customHeight="1">
      <c r="A3789" s="1" t="str">
        <f t="shared" si="1"/>
        <v/>
      </c>
      <c r="B3789" s="1"/>
      <c r="C3789" s="34" t="str">
        <f>IF('TSA Input'!J3752="","",IF('TSA Input'!J3752="Yes",'TSA Input'!B3752,"Ineligible"))</f>
        <v/>
      </c>
      <c r="D3789" s="246" t="str">
        <f>IF('TSA Input'!J3752="","",IF('TSA Input'!J3752="Yes",IF('TSA Input'!W3752="","",LEFT('TSA Input'!W3752,LEN('TSA Input'!W3752)-2)),""))</f>
        <v/>
      </c>
      <c r="E3789" s="246" t="str">
        <f>IF('TSA Input'!J3752="","",IF('TSA Input'!J3752="Yes",'TSA Input'!I3752,""))</f>
        <v/>
      </c>
      <c r="F3789" s="247" t="str">
        <f>IF('TSA Input'!J3752="","",IF('TSA Input'!J3752="Yes",'TSA Input'!C3752,""))</f>
        <v/>
      </c>
      <c r="G3789" s="36" t="str">
        <f>IF('TSA Input'!J3752="","",IF('TSA Input'!J3752="Yes",'TSA Input'!D3752,""))</f>
        <v/>
      </c>
      <c r="H3789" s="37" t="str">
        <f>IF('TSA Input'!K3752="","",IF('TSA Input'!J3752="Yes",'TSA Input'!G3752,""))</f>
        <v/>
      </c>
      <c r="I3789" s="37" t="str">
        <f>IF('TSA Input'!L3752="","",IF('TSA Input'!J3752="Yes",'TSA Input'!F3752,""))</f>
        <v/>
      </c>
      <c r="J3789" s="39" t="str">
        <f t="shared" si="118"/>
        <v/>
      </c>
      <c r="K3789" s="257" t="str">
        <f>IF('TSA Input'!J3752="","",IF('TSA Input'!J3752="Yes",'TSA Input'!D3752,""))</f>
        <v/>
      </c>
      <c r="L3789" s="258" t="str">
        <f>IF('TSA Input'!J3752="","",IF('TSA Input'!J3752="Yes",'TSA Input'!G3752,""))</f>
        <v/>
      </c>
      <c r="M3789" s="258" t="str">
        <f>IF('TSA Input'!J3752="","",IF('TSA Input'!J3752="Yes",'TSA Input'!F3752,""))</f>
        <v/>
      </c>
      <c r="N3789" s="39" t="str">
        <f t="shared" si="119"/>
        <v/>
      </c>
      <c r="O3789" s="149" t="s">
        <v>11</v>
      </c>
      <c r="P3789" s="148" t="s">
        <v>11</v>
      </c>
      <c r="Q3789" s="1"/>
    </row>
    <row r="3790" spans="1:17" ht="15.75" hidden="1" customHeight="1">
      <c r="A3790" s="1" t="str">
        <f t="shared" si="1"/>
        <v/>
      </c>
      <c r="B3790" s="1"/>
      <c r="C3790" s="34" t="str">
        <f>IF('TSA Input'!J3753="","",IF('TSA Input'!J3753="Yes",'TSA Input'!B3753,"Ineligible"))</f>
        <v/>
      </c>
      <c r="D3790" s="246" t="str">
        <f>IF('TSA Input'!J3753="","",IF('TSA Input'!J3753="Yes",IF('TSA Input'!W3753="","",LEFT('TSA Input'!W3753,LEN('TSA Input'!W3753)-2)),""))</f>
        <v/>
      </c>
      <c r="E3790" s="246" t="str">
        <f>IF('TSA Input'!J3753="","",IF('TSA Input'!J3753="Yes",'TSA Input'!I3753,""))</f>
        <v/>
      </c>
      <c r="F3790" s="247" t="str">
        <f>IF('TSA Input'!J3753="","",IF('TSA Input'!J3753="Yes",'TSA Input'!C3753,""))</f>
        <v/>
      </c>
      <c r="G3790" s="36" t="str">
        <f>IF('TSA Input'!J3753="","",IF('TSA Input'!J3753="Yes",'TSA Input'!D3753,""))</f>
        <v/>
      </c>
      <c r="H3790" s="37" t="str">
        <f>IF('TSA Input'!K3753="","",IF('TSA Input'!J3753="Yes",'TSA Input'!G3753,""))</f>
        <v/>
      </c>
      <c r="I3790" s="37" t="str">
        <f>IF('TSA Input'!L3753="","",IF('TSA Input'!J3753="Yes",'TSA Input'!F3753,""))</f>
        <v/>
      </c>
      <c r="J3790" s="39" t="str">
        <f t="shared" si="118"/>
        <v/>
      </c>
      <c r="K3790" s="257" t="str">
        <f>IF('TSA Input'!J3753="","",IF('TSA Input'!J3753="Yes",'TSA Input'!D3753,""))</f>
        <v/>
      </c>
      <c r="L3790" s="258" t="str">
        <f>IF('TSA Input'!J3753="","",IF('TSA Input'!J3753="Yes",'TSA Input'!G3753,""))</f>
        <v/>
      </c>
      <c r="M3790" s="258" t="str">
        <f>IF('TSA Input'!J3753="","",IF('TSA Input'!J3753="Yes",'TSA Input'!F3753,""))</f>
        <v/>
      </c>
      <c r="N3790" s="39" t="str">
        <f t="shared" si="119"/>
        <v/>
      </c>
      <c r="O3790" s="149" t="s">
        <v>11</v>
      </c>
      <c r="P3790" s="148" t="s">
        <v>11</v>
      </c>
      <c r="Q3790" s="1"/>
    </row>
    <row r="3791" spans="1:17" ht="15.75" hidden="1" customHeight="1">
      <c r="A3791" s="1" t="str">
        <f t="shared" si="1"/>
        <v/>
      </c>
      <c r="B3791" s="1"/>
      <c r="C3791" s="34" t="str">
        <f>IF('TSA Input'!J3754="","",IF('TSA Input'!J3754="Yes",'TSA Input'!B3754,"Ineligible"))</f>
        <v/>
      </c>
      <c r="D3791" s="246" t="str">
        <f>IF('TSA Input'!J3754="","",IF('TSA Input'!J3754="Yes",IF('TSA Input'!W3754="","",LEFT('TSA Input'!W3754,LEN('TSA Input'!W3754)-2)),""))</f>
        <v/>
      </c>
      <c r="E3791" s="246" t="str">
        <f>IF('TSA Input'!J3754="","",IF('TSA Input'!J3754="Yes",'TSA Input'!I3754,""))</f>
        <v/>
      </c>
      <c r="F3791" s="247" t="str">
        <f>IF('TSA Input'!J3754="","",IF('TSA Input'!J3754="Yes",'TSA Input'!C3754,""))</f>
        <v/>
      </c>
      <c r="G3791" s="36" t="str">
        <f>IF('TSA Input'!J3754="","",IF('TSA Input'!J3754="Yes",'TSA Input'!D3754,""))</f>
        <v/>
      </c>
      <c r="H3791" s="37" t="str">
        <f>IF('TSA Input'!K3754="","",IF('TSA Input'!J3754="Yes",'TSA Input'!G3754,""))</f>
        <v/>
      </c>
      <c r="I3791" s="37" t="str">
        <f>IF('TSA Input'!L3754="","",IF('TSA Input'!J3754="Yes",'TSA Input'!F3754,""))</f>
        <v/>
      </c>
      <c r="J3791" s="39" t="str">
        <f t="shared" si="118"/>
        <v/>
      </c>
      <c r="K3791" s="257" t="str">
        <f>IF('TSA Input'!J3754="","",IF('TSA Input'!J3754="Yes",'TSA Input'!D3754,""))</f>
        <v/>
      </c>
      <c r="L3791" s="258" t="str">
        <f>IF('TSA Input'!J3754="","",IF('TSA Input'!J3754="Yes",'TSA Input'!G3754,""))</f>
        <v/>
      </c>
      <c r="M3791" s="258" t="str">
        <f>IF('TSA Input'!J3754="","",IF('TSA Input'!J3754="Yes",'TSA Input'!F3754,""))</f>
        <v/>
      </c>
      <c r="N3791" s="39" t="str">
        <f t="shared" si="119"/>
        <v/>
      </c>
      <c r="O3791" s="149" t="s">
        <v>11</v>
      </c>
      <c r="P3791" s="148" t="s">
        <v>11</v>
      </c>
      <c r="Q3791" s="1"/>
    </row>
    <row r="3792" spans="1:17" ht="15.75" hidden="1" customHeight="1">
      <c r="A3792" s="1" t="str">
        <f t="shared" si="1"/>
        <v/>
      </c>
      <c r="B3792" s="1"/>
      <c r="C3792" s="34" t="str">
        <f>IF('TSA Input'!J3755="","",IF('TSA Input'!J3755="Yes",'TSA Input'!B3755,"Ineligible"))</f>
        <v/>
      </c>
      <c r="D3792" s="246" t="str">
        <f>IF('TSA Input'!J3755="","",IF('TSA Input'!J3755="Yes",IF('TSA Input'!W3755="","",LEFT('TSA Input'!W3755,LEN('TSA Input'!W3755)-2)),""))</f>
        <v/>
      </c>
      <c r="E3792" s="246" t="str">
        <f>IF('TSA Input'!J3755="","",IF('TSA Input'!J3755="Yes",'TSA Input'!I3755,""))</f>
        <v/>
      </c>
      <c r="F3792" s="247" t="str">
        <f>IF('TSA Input'!J3755="","",IF('TSA Input'!J3755="Yes",'TSA Input'!C3755,""))</f>
        <v/>
      </c>
      <c r="G3792" s="36" t="str">
        <f>IF('TSA Input'!J3755="","",IF('TSA Input'!J3755="Yes",'TSA Input'!D3755,""))</f>
        <v/>
      </c>
      <c r="H3792" s="37" t="str">
        <f>IF('TSA Input'!K3755="","",IF('TSA Input'!J3755="Yes",'TSA Input'!G3755,""))</f>
        <v/>
      </c>
      <c r="I3792" s="37" t="str">
        <f>IF('TSA Input'!L3755="","",IF('TSA Input'!J3755="Yes",'TSA Input'!F3755,""))</f>
        <v/>
      </c>
      <c r="J3792" s="39" t="str">
        <f t="shared" si="118"/>
        <v/>
      </c>
      <c r="K3792" s="257" t="str">
        <f>IF('TSA Input'!J3755="","",IF('TSA Input'!J3755="Yes",'TSA Input'!D3755,""))</f>
        <v/>
      </c>
      <c r="L3792" s="258" t="str">
        <f>IF('TSA Input'!J3755="","",IF('TSA Input'!J3755="Yes",'TSA Input'!G3755,""))</f>
        <v/>
      </c>
      <c r="M3792" s="258" t="str">
        <f>IF('TSA Input'!J3755="","",IF('TSA Input'!J3755="Yes",'TSA Input'!F3755,""))</f>
        <v/>
      </c>
      <c r="N3792" s="39" t="str">
        <f t="shared" si="119"/>
        <v/>
      </c>
      <c r="O3792" s="149" t="s">
        <v>11</v>
      </c>
      <c r="P3792" s="148" t="s">
        <v>11</v>
      </c>
      <c r="Q3792" s="1"/>
    </row>
    <row r="3793" spans="1:17" ht="15.75" hidden="1" customHeight="1">
      <c r="A3793" s="1" t="str">
        <f t="shared" si="1"/>
        <v/>
      </c>
      <c r="B3793" s="1"/>
      <c r="C3793" s="34" t="str">
        <f>IF('TSA Input'!J3756="","",IF('TSA Input'!J3756="Yes",'TSA Input'!B3756,"Ineligible"))</f>
        <v/>
      </c>
      <c r="D3793" s="246" t="str">
        <f>IF('TSA Input'!J3756="","",IF('TSA Input'!J3756="Yes",IF('TSA Input'!W3756="","",LEFT('TSA Input'!W3756,LEN('TSA Input'!W3756)-2)),""))</f>
        <v/>
      </c>
      <c r="E3793" s="246" t="str">
        <f>IF('TSA Input'!J3756="","",IF('TSA Input'!J3756="Yes",'TSA Input'!I3756,""))</f>
        <v/>
      </c>
      <c r="F3793" s="247" t="str">
        <f>IF('TSA Input'!J3756="","",IF('TSA Input'!J3756="Yes",'TSA Input'!C3756,""))</f>
        <v/>
      </c>
      <c r="G3793" s="36" t="str">
        <f>IF('TSA Input'!J3756="","",IF('TSA Input'!J3756="Yes",'TSA Input'!D3756,""))</f>
        <v/>
      </c>
      <c r="H3793" s="37" t="str">
        <f>IF('TSA Input'!K3756="","",IF('TSA Input'!J3756="Yes",'TSA Input'!G3756,""))</f>
        <v/>
      </c>
      <c r="I3793" s="37" t="str">
        <f>IF('TSA Input'!L3756="","",IF('TSA Input'!J3756="Yes",'TSA Input'!F3756,""))</f>
        <v/>
      </c>
      <c r="J3793" s="39" t="str">
        <f t="shared" si="118"/>
        <v/>
      </c>
      <c r="K3793" s="257" t="str">
        <f>IF('TSA Input'!J3756="","",IF('TSA Input'!J3756="Yes",'TSA Input'!D3756,""))</f>
        <v/>
      </c>
      <c r="L3793" s="258" t="str">
        <f>IF('TSA Input'!J3756="","",IF('TSA Input'!J3756="Yes",'TSA Input'!G3756,""))</f>
        <v/>
      </c>
      <c r="M3793" s="258" t="str">
        <f>IF('TSA Input'!J3756="","",IF('TSA Input'!J3756="Yes",'TSA Input'!F3756,""))</f>
        <v/>
      </c>
      <c r="N3793" s="39" t="str">
        <f t="shared" si="119"/>
        <v/>
      </c>
      <c r="O3793" s="149" t="s">
        <v>11</v>
      </c>
      <c r="P3793" s="148" t="s">
        <v>11</v>
      </c>
      <c r="Q3793" s="1"/>
    </row>
    <row r="3794" spans="1:17" ht="15.75" hidden="1" customHeight="1">
      <c r="A3794" s="1" t="str">
        <f t="shared" si="1"/>
        <v/>
      </c>
      <c r="B3794" s="1"/>
      <c r="C3794" s="34" t="str">
        <f>IF('TSA Input'!J3757="","",IF('TSA Input'!J3757="Yes",'TSA Input'!B3757,"Ineligible"))</f>
        <v/>
      </c>
      <c r="D3794" s="246" t="str">
        <f>IF('TSA Input'!J3757="","",IF('TSA Input'!J3757="Yes",IF('TSA Input'!W3757="","",LEFT('TSA Input'!W3757,LEN('TSA Input'!W3757)-2)),""))</f>
        <v/>
      </c>
      <c r="E3794" s="246" t="str">
        <f>IF('TSA Input'!J3757="","",IF('TSA Input'!J3757="Yes",'TSA Input'!I3757,""))</f>
        <v/>
      </c>
      <c r="F3794" s="247" t="str">
        <f>IF('TSA Input'!J3757="","",IF('TSA Input'!J3757="Yes",'TSA Input'!C3757,""))</f>
        <v/>
      </c>
      <c r="G3794" s="36" t="str">
        <f>IF('TSA Input'!J3757="","",IF('TSA Input'!J3757="Yes",'TSA Input'!D3757,""))</f>
        <v/>
      </c>
      <c r="H3794" s="37" t="str">
        <f>IF('TSA Input'!K3757="","",IF('TSA Input'!J3757="Yes",'TSA Input'!G3757,""))</f>
        <v/>
      </c>
      <c r="I3794" s="37" t="str">
        <f>IF('TSA Input'!L3757="","",IF('TSA Input'!J3757="Yes",'TSA Input'!F3757,""))</f>
        <v/>
      </c>
      <c r="J3794" s="39" t="str">
        <f t="shared" si="118"/>
        <v/>
      </c>
      <c r="K3794" s="257" t="str">
        <f>IF('TSA Input'!J3757="","",IF('TSA Input'!J3757="Yes",'TSA Input'!D3757,""))</f>
        <v/>
      </c>
      <c r="L3794" s="258" t="str">
        <f>IF('TSA Input'!J3757="","",IF('TSA Input'!J3757="Yes",'TSA Input'!G3757,""))</f>
        <v/>
      </c>
      <c r="M3794" s="258" t="str">
        <f>IF('TSA Input'!J3757="","",IF('TSA Input'!J3757="Yes",'TSA Input'!F3757,""))</f>
        <v/>
      </c>
      <c r="N3794" s="39" t="str">
        <f t="shared" si="119"/>
        <v/>
      </c>
      <c r="O3794" s="149" t="s">
        <v>11</v>
      </c>
      <c r="P3794" s="148" t="s">
        <v>11</v>
      </c>
      <c r="Q3794" s="1"/>
    </row>
    <row r="3795" spans="1:17" ht="15.75" hidden="1" customHeight="1">
      <c r="A3795" s="1" t="str">
        <f t="shared" si="1"/>
        <v/>
      </c>
      <c r="B3795" s="1"/>
      <c r="C3795" s="34" t="str">
        <f>IF('TSA Input'!J3758="","",IF('TSA Input'!J3758="Yes",'TSA Input'!B3758,"Ineligible"))</f>
        <v/>
      </c>
      <c r="D3795" s="246" t="str">
        <f>IF('TSA Input'!J3758="","",IF('TSA Input'!J3758="Yes",IF('TSA Input'!W3758="","",LEFT('TSA Input'!W3758,LEN('TSA Input'!W3758)-2)),""))</f>
        <v/>
      </c>
      <c r="E3795" s="246" t="str">
        <f>IF('TSA Input'!J3758="","",IF('TSA Input'!J3758="Yes",'TSA Input'!I3758,""))</f>
        <v/>
      </c>
      <c r="F3795" s="247" t="str">
        <f>IF('TSA Input'!J3758="","",IF('TSA Input'!J3758="Yes",'TSA Input'!C3758,""))</f>
        <v/>
      </c>
      <c r="G3795" s="36" t="str">
        <f>IF('TSA Input'!J3758="","",IF('TSA Input'!J3758="Yes",'TSA Input'!D3758,""))</f>
        <v/>
      </c>
      <c r="H3795" s="37" t="str">
        <f>IF('TSA Input'!K3758="","",IF('TSA Input'!J3758="Yes",'TSA Input'!G3758,""))</f>
        <v/>
      </c>
      <c r="I3795" s="37" t="str">
        <f>IF('TSA Input'!L3758="","",IF('TSA Input'!J3758="Yes",'TSA Input'!F3758,""))</f>
        <v/>
      </c>
      <c r="J3795" s="39" t="str">
        <f t="shared" si="118"/>
        <v/>
      </c>
      <c r="K3795" s="257" t="str">
        <f>IF('TSA Input'!J3758="","",IF('TSA Input'!J3758="Yes",'TSA Input'!D3758,""))</f>
        <v/>
      </c>
      <c r="L3795" s="258" t="str">
        <f>IF('TSA Input'!J3758="","",IF('TSA Input'!J3758="Yes",'TSA Input'!G3758,""))</f>
        <v/>
      </c>
      <c r="M3795" s="258" t="str">
        <f>IF('TSA Input'!J3758="","",IF('TSA Input'!J3758="Yes",'TSA Input'!F3758,""))</f>
        <v/>
      </c>
      <c r="N3795" s="39" t="str">
        <f t="shared" si="119"/>
        <v/>
      </c>
      <c r="O3795" s="149" t="s">
        <v>11</v>
      </c>
      <c r="P3795" s="148" t="s">
        <v>11</v>
      </c>
      <c r="Q3795" s="1"/>
    </row>
    <row r="3796" spans="1:17" ht="15.75" hidden="1" customHeight="1">
      <c r="A3796" s="1" t="str">
        <f t="shared" si="1"/>
        <v/>
      </c>
      <c r="B3796" s="1"/>
      <c r="C3796" s="34" t="str">
        <f>IF('TSA Input'!J3759="","",IF('TSA Input'!J3759="Yes",'TSA Input'!B3759,"Ineligible"))</f>
        <v/>
      </c>
      <c r="D3796" s="246" t="str">
        <f>IF('TSA Input'!J3759="","",IF('TSA Input'!J3759="Yes",IF('TSA Input'!W3759="","",LEFT('TSA Input'!W3759,LEN('TSA Input'!W3759)-2)),""))</f>
        <v/>
      </c>
      <c r="E3796" s="246" t="str">
        <f>IF('TSA Input'!J3759="","",IF('TSA Input'!J3759="Yes",'TSA Input'!I3759,""))</f>
        <v/>
      </c>
      <c r="F3796" s="247" t="str">
        <f>IF('TSA Input'!J3759="","",IF('TSA Input'!J3759="Yes",'TSA Input'!C3759,""))</f>
        <v/>
      </c>
      <c r="G3796" s="36" t="str">
        <f>IF('TSA Input'!J3759="","",IF('TSA Input'!J3759="Yes",'TSA Input'!D3759,""))</f>
        <v/>
      </c>
      <c r="H3796" s="37" t="str">
        <f>IF('TSA Input'!K3759="","",IF('TSA Input'!J3759="Yes",'TSA Input'!G3759,""))</f>
        <v/>
      </c>
      <c r="I3796" s="37" t="str">
        <f>IF('TSA Input'!L3759="","",IF('TSA Input'!J3759="Yes",'TSA Input'!F3759,""))</f>
        <v/>
      </c>
      <c r="J3796" s="39" t="str">
        <f t="shared" si="118"/>
        <v/>
      </c>
      <c r="K3796" s="257" t="str">
        <f>IF('TSA Input'!J3759="","",IF('TSA Input'!J3759="Yes",'TSA Input'!D3759,""))</f>
        <v/>
      </c>
      <c r="L3796" s="258" t="str">
        <f>IF('TSA Input'!J3759="","",IF('TSA Input'!J3759="Yes",'TSA Input'!G3759,""))</f>
        <v/>
      </c>
      <c r="M3796" s="258" t="str">
        <f>IF('TSA Input'!J3759="","",IF('TSA Input'!J3759="Yes",'TSA Input'!F3759,""))</f>
        <v/>
      </c>
      <c r="N3796" s="39" t="str">
        <f t="shared" si="119"/>
        <v/>
      </c>
      <c r="O3796" s="149" t="s">
        <v>11</v>
      </c>
      <c r="P3796" s="148" t="s">
        <v>11</v>
      </c>
      <c r="Q3796" s="1"/>
    </row>
    <row r="3797" spans="1:17" ht="15.75" hidden="1" customHeight="1">
      <c r="A3797" s="1" t="str">
        <f t="shared" si="1"/>
        <v/>
      </c>
      <c r="B3797" s="1"/>
      <c r="C3797" s="34" t="str">
        <f>IF('TSA Input'!J3760="","",IF('TSA Input'!J3760="Yes",'TSA Input'!B3760,"Ineligible"))</f>
        <v/>
      </c>
      <c r="D3797" s="246" t="str">
        <f>IF('TSA Input'!J3760="","",IF('TSA Input'!J3760="Yes",IF('TSA Input'!W3760="","",LEFT('TSA Input'!W3760,LEN('TSA Input'!W3760)-2)),""))</f>
        <v/>
      </c>
      <c r="E3797" s="246" t="str">
        <f>IF('TSA Input'!J3760="","",IF('TSA Input'!J3760="Yes",'TSA Input'!I3760,""))</f>
        <v/>
      </c>
      <c r="F3797" s="247" t="str">
        <f>IF('TSA Input'!J3760="","",IF('TSA Input'!J3760="Yes",'TSA Input'!C3760,""))</f>
        <v/>
      </c>
      <c r="G3797" s="36" t="str">
        <f>IF('TSA Input'!J3760="","",IF('TSA Input'!J3760="Yes",'TSA Input'!D3760,""))</f>
        <v/>
      </c>
      <c r="H3797" s="37" t="str">
        <f>IF('TSA Input'!K3760="","",IF('TSA Input'!J3760="Yes",'TSA Input'!G3760,""))</f>
        <v/>
      </c>
      <c r="I3797" s="37" t="str">
        <f>IF('TSA Input'!L3760="","",IF('TSA Input'!J3760="Yes",'TSA Input'!F3760,""))</f>
        <v/>
      </c>
      <c r="J3797" s="39" t="str">
        <f t="shared" si="118"/>
        <v/>
      </c>
      <c r="K3797" s="257" t="str">
        <f>IF('TSA Input'!J3760="","",IF('TSA Input'!J3760="Yes",'TSA Input'!D3760,""))</f>
        <v/>
      </c>
      <c r="L3797" s="258" t="str">
        <f>IF('TSA Input'!J3760="","",IF('TSA Input'!J3760="Yes",'TSA Input'!G3760,""))</f>
        <v/>
      </c>
      <c r="M3797" s="258" t="str">
        <f>IF('TSA Input'!J3760="","",IF('TSA Input'!J3760="Yes",'TSA Input'!F3760,""))</f>
        <v/>
      </c>
      <c r="N3797" s="39" t="str">
        <f t="shared" si="119"/>
        <v/>
      </c>
      <c r="O3797" s="149" t="s">
        <v>11</v>
      </c>
      <c r="P3797" s="148" t="s">
        <v>11</v>
      </c>
      <c r="Q3797" s="1"/>
    </row>
    <row r="3798" spans="1:17" ht="15.75" hidden="1" customHeight="1">
      <c r="A3798" s="1" t="str">
        <f t="shared" si="1"/>
        <v/>
      </c>
      <c r="B3798" s="1"/>
      <c r="C3798" s="34" t="str">
        <f>IF('TSA Input'!J3761="","",IF('TSA Input'!J3761="Yes",'TSA Input'!B3761,"Ineligible"))</f>
        <v/>
      </c>
      <c r="D3798" s="246" t="str">
        <f>IF('TSA Input'!J3761="","",IF('TSA Input'!J3761="Yes",IF('TSA Input'!W3761="","",LEFT('TSA Input'!W3761,LEN('TSA Input'!W3761)-2)),""))</f>
        <v/>
      </c>
      <c r="E3798" s="246" t="str">
        <f>IF('TSA Input'!J3761="","",IF('TSA Input'!J3761="Yes",'TSA Input'!I3761,""))</f>
        <v/>
      </c>
      <c r="F3798" s="247" t="str">
        <f>IF('TSA Input'!J3761="","",IF('TSA Input'!J3761="Yes",'TSA Input'!C3761,""))</f>
        <v/>
      </c>
      <c r="G3798" s="36" t="str">
        <f>IF('TSA Input'!J3761="","",IF('TSA Input'!J3761="Yes",'TSA Input'!D3761,""))</f>
        <v/>
      </c>
      <c r="H3798" s="37" t="str">
        <f>IF('TSA Input'!K3761="","",IF('TSA Input'!J3761="Yes",'TSA Input'!G3761,""))</f>
        <v/>
      </c>
      <c r="I3798" s="37" t="str">
        <f>IF('TSA Input'!L3761="","",IF('TSA Input'!J3761="Yes",'TSA Input'!F3761,""))</f>
        <v/>
      </c>
      <c r="J3798" s="39" t="str">
        <f t="shared" si="118"/>
        <v/>
      </c>
      <c r="K3798" s="257" t="str">
        <f>IF('TSA Input'!J3761="","",IF('TSA Input'!J3761="Yes",'TSA Input'!D3761,""))</f>
        <v/>
      </c>
      <c r="L3798" s="258" t="str">
        <f>IF('TSA Input'!J3761="","",IF('TSA Input'!J3761="Yes",'TSA Input'!G3761,""))</f>
        <v/>
      </c>
      <c r="M3798" s="258" t="str">
        <f>IF('TSA Input'!J3761="","",IF('TSA Input'!J3761="Yes",'TSA Input'!F3761,""))</f>
        <v/>
      </c>
      <c r="N3798" s="39" t="str">
        <f t="shared" si="119"/>
        <v/>
      </c>
      <c r="O3798" s="149" t="s">
        <v>11</v>
      </c>
      <c r="P3798" s="148" t="s">
        <v>11</v>
      </c>
      <c r="Q3798" s="1"/>
    </row>
    <row r="3799" spans="1:17" ht="15.75" hidden="1" customHeight="1">
      <c r="A3799" s="1" t="str">
        <f t="shared" si="1"/>
        <v/>
      </c>
      <c r="B3799" s="1"/>
      <c r="C3799" s="34" t="str">
        <f>IF('TSA Input'!J3762="","",IF('TSA Input'!J3762="Yes",'TSA Input'!B3762,"Ineligible"))</f>
        <v/>
      </c>
      <c r="D3799" s="246" t="str">
        <f>IF('TSA Input'!J3762="","",IF('TSA Input'!J3762="Yes",IF('TSA Input'!W3762="","",LEFT('TSA Input'!W3762,LEN('TSA Input'!W3762)-2)),""))</f>
        <v/>
      </c>
      <c r="E3799" s="246" t="str">
        <f>IF('TSA Input'!J3762="","",IF('TSA Input'!J3762="Yes",'TSA Input'!I3762,""))</f>
        <v/>
      </c>
      <c r="F3799" s="247" t="str">
        <f>IF('TSA Input'!J3762="","",IF('TSA Input'!J3762="Yes",'TSA Input'!C3762,""))</f>
        <v/>
      </c>
      <c r="G3799" s="36" t="str">
        <f>IF('TSA Input'!J3762="","",IF('TSA Input'!J3762="Yes",'TSA Input'!D3762,""))</f>
        <v/>
      </c>
      <c r="H3799" s="37" t="str">
        <f>IF('TSA Input'!K3762="","",IF('TSA Input'!J3762="Yes",'TSA Input'!G3762,""))</f>
        <v/>
      </c>
      <c r="I3799" s="37" t="str">
        <f>IF('TSA Input'!L3762="","",IF('TSA Input'!J3762="Yes",'TSA Input'!F3762,""))</f>
        <v/>
      </c>
      <c r="J3799" s="39" t="str">
        <f t="shared" si="118"/>
        <v/>
      </c>
      <c r="K3799" s="257" t="str">
        <f>IF('TSA Input'!J3762="","",IF('TSA Input'!J3762="Yes",'TSA Input'!D3762,""))</f>
        <v/>
      </c>
      <c r="L3799" s="258" t="str">
        <f>IF('TSA Input'!J3762="","",IF('TSA Input'!J3762="Yes",'TSA Input'!G3762,""))</f>
        <v/>
      </c>
      <c r="M3799" s="258" t="str">
        <f>IF('TSA Input'!J3762="","",IF('TSA Input'!J3762="Yes",'TSA Input'!F3762,""))</f>
        <v/>
      </c>
      <c r="N3799" s="39" t="str">
        <f t="shared" si="119"/>
        <v/>
      </c>
      <c r="O3799" s="149" t="s">
        <v>11</v>
      </c>
      <c r="P3799" s="148" t="s">
        <v>11</v>
      </c>
      <c r="Q3799" s="1"/>
    </row>
    <row r="3800" spans="1:17" ht="15.75" hidden="1" customHeight="1">
      <c r="A3800" s="1" t="str">
        <f t="shared" si="1"/>
        <v/>
      </c>
      <c r="B3800" s="1"/>
      <c r="C3800" s="34" t="str">
        <f>IF('TSA Input'!J3763="","",IF('TSA Input'!J3763="Yes",'TSA Input'!B3763,"Ineligible"))</f>
        <v/>
      </c>
      <c r="D3800" s="246" t="str">
        <f>IF('TSA Input'!J3763="","",IF('TSA Input'!J3763="Yes",IF('TSA Input'!W3763="","",LEFT('TSA Input'!W3763,LEN('TSA Input'!W3763)-2)),""))</f>
        <v/>
      </c>
      <c r="E3800" s="246" t="str">
        <f>IF('TSA Input'!J3763="","",IF('TSA Input'!J3763="Yes",'TSA Input'!I3763,""))</f>
        <v/>
      </c>
      <c r="F3800" s="247" t="str">
        <f>IF('TSA Input'!J3763="","",IF('TSA Input'!J3763="Yes",'TSA Input'!C3763,""))</f>
        <v/>
      </c>
      <c r="G3800" s="36" t="str">
        <f>IF('TSA Input'!J3763="","",IF('TSA Input'!J3763="Yes",'TSA Input'!D3763,""))</f>
        <v/>
      </c>
      <c r="H3800" s="37" t="str">
        <f>IF('TSA Input'!K3763="","",IF('TSA Input'!J3763="Yes",'TSA Input'!G3763,""))</f>
        <v/>
      </c>
      <c r="I3800" s="37" t="str">
        <f>IF('TSA Input'!L3763="","",IF('TSA Input'!J3763="Yes",'TSA Input'!F3763,""))</f>
        <v/>
      </c>
      <c r="J3800" s="39" t="str">
        <f t="shared" si="118"/>
        <v/>
      </c>
      <c r="K3800" s="257" t="str">
        <f>IF('TSA Input'!J3763="","",IF('TSA Input'!J3763="Yes",'TSA Input'!D3763,""))</f>
        <v/>
      </c>
      <c r="L3800" s="258" t="str">
        <f>IF('TSA Input'!J3763="","",IF('TSA Input'!J3763="Yes",'TSA Input'!G3763,""))</f>
        <v/>
      </c>
      <c r="M3800" s="258" t="str">
        <f>IF('TSA Input'!J3763="","",IF('TSA Input'!J3763="Yes",'TSA Input'!F3763,""))</f>
        <v/>
      </c>
      <c r="N3800" s="39" t="str">
        <f t="shared" si="119"/>
        <v/>
      </c>
      <c r="O3800" s="149" t="s">
        <v>11</v>
      </c>
      <c r="P3800" s="148" t="s">
        <v>11</v>
      </c>
      <c r="Q3800" s="1"/>
    </row>
    <row r="3801" spans="1:17" ht="15.75" hidden="1" customHeight="1">
      <c r="A3801" s="1" t="str">
        <f t="shared" si="1"/>
        <v/>
      </c>
      <c r="B3801" s="1"/>
      <c r="C3801" s="34" t="str">
        <f>IF('TSA Input'!J3764="","",IF('TSA Input'!J3764="Yes",'TSA Input'!B3764,"Ineligible"))</f>
        <v/>
      </c>
      <c r="D3801" s="246" t="str">
        <f>IF('TSA Input'!J3764="","",IF('TSA Input'!J3764="Yes",IF('TSA Input'!W3764="","",LEFT('TSA Input'!W3764,LEN('TSA Input'!W3764)-2)),""))</f>
        <v/>
      </c>
      <c r="E3801" s="246" t="str">
        <f>IF('TSA Input'!J3764="","",IF('TSA Input'!J3764="Yes",'TSA Input'!I3764,""))</f>
        <v/>
      </c>
      <c r="F3801" s="247" t="str">
        <f>IF('TSA Input'!J3764="","",IF('TSA Input'!J3764="Yes",'TSA Input'!C3764,""))</f>
        <v/>
      </c>
      <c r="G3801" s="36" t="str">
        <f>IF('TSA Input'!J3764="","",IF('TSA Input'!J3764="Yes",'TSA Input'!D3764,""))</f>
        <v/>
      </c>
      <c r="H3801" s="37" t="str">
        <f>IF('TSA Input'!K3764="","",IF('TSA Input'!J3764="Yes",'TSA Input'!G3764,""))</f>
        <v/>
      </c>
      <c r="I3801" s="37" t="str">
        <f>IF('TSA Input'!L3764="","",IF('TSA Input'!J3764="Yes",'TSA Input'!F3764,""))</f>
        <v/>
      </c>
      <c r="J3801" s="39" t="str">
        <f t="shared" si="118"/>
        <v/>
      </c>
      <c r="K3801" s="257" t="str">
        <f>IF('TSA Input'!J3764="","",IF('TSA Input'!J3764="Yes",'TSA Input'!D3764,""))</f>
        <v/>
      </c>
      <c r="L3801" s="258" t="str">
        <f>IF('TSA Input'!J3764="","",IF('TSA Input'!J3764="Yes",'TSA Input'!G3764,""))</f>
        <v/>
      </c>
      <c r="M3801" s="258" t="str">
        <f>IF('TSA Input'!J3764="","",IF('TSA Input'!J3764="Yes",'TSA Input'!F3764,""))</f>
        <v/>
      </c>
      <c r="N3801" s="39" t="str">
        <f t="shared" si="119"/>
        <v/>
      </c>
      <c r="O3801" s="149" t="s">
        <v>11</v>
      </c>
      <c r="P3801" s="148" t="s">
        <v>11</v>
      </c>
      <c r="Q3801" s="1"/>
    </row>
    <row r="3802" spans="1:17" ht="15.75" hidden="1" customHeight="1">
      <c r="A3802" s="1" t="str">
        <f t="shared" si="1"/>
        <v/>
      </c>
      <c r="B3802" s="1"/>
      <c r="C3802" s="34" t="str">
        <f>IF('TSA Input'!J3765="","",IF('TSA Input'!J3765="Yes",'TSA Input'!B3765,"Ineligible"))</f>
        <v/>
      </c>
      <c r="D3802" s="246" t="str">
        <f>IF('TSA Input'!J3765="","",IF('TSA Input'!J3765="Yes",IF('TSA Input'!W3765="","",LEFT('TSA Input'!W3765,LEN('TSA Input'!W3765)-2)),""))</f>
        <v/>
      </c>
      <c r="E3802" s="246" t="str">
        <f>IF('TSA Input'!J3765="","",IF('TSA Input'!J3765="Yes",'TSA Input'!I3765,""))</f>
        <v/>
      </c>
      <c r="F3802" s="247" t="str">
        <f>IF('TSA Input'!J3765="","",IF('TSA Input'!J3765="Yes",'TSA Input'!C3765,""))</f>
        <v/>
      </c>
      <c r="G3802" s="36" t="str">
        <f>IF('TSA Input'!J3765="","",IF('TSA Input'!J3765="Yes",'TSA Input'!D3765,""))</f>
        <v/>
      </c>
      <c r="H3802" s="37" t="str">
        <f>IF('TSA Input'!K3765="","",IF('TSA Input'!J3765="Yes",'TSA Input'!G3765,""))</f>
        <v/>
      </c>
      <c r="I3802" s="37" t="str">
        <f>IF('TSA Input'!L3765="","",IF('TSA Input'!J3765="Yes",'TSA Input'!F3765,""))</f>
        <v/>
      </c>
      <c r="J3802" s="39" t="str">
        <f t="shared" si="118"/>
        <v/>
      </c>
      <c r="K3802" s="257" t="str">
        <f>IF('TSA Input'!J3765="","",IF('TSA Input'!J3765="Yes",'TSA Input'!D3765,""))</f>
        <v/>
      </c>
      <c r="L3802" s="258" t="str">
        <f>IF('TSA Input'!J3765="","",IF('TSA Input'!J3765="Yes",'TSA Input'!G3765,""))</f>
        <v/>
      </c>
      <c r="M3802" s="258" t="str">
        <f>IF('TSA Input'!J3765="","",IF('TSA Input'!J3765="Yes",'TSA Input'!F3765,""))</f>
        <v/>
      </c>
      <c r="N3802" s="39" t="str">
        <f t="shared" si="119"/>
        <v/>
      </c>
      <c r="O3802" s="149" t="s">
        <v>11</v>
      </c>
      <c r="P3802" s="148" t="s">
        <v>11</v>
      </c>
      <c r="Q3802" s="1"/>
    </row>
    <row r="3803" spans="1:17" ht="15.75" hidden="1" customHeight="1">
      <c r="A3803" s="1" t="str">
        <f t="shared" si="1"/>
        <v/>
      </c>
      <c r="B3803" s="1"/>
      <c r="C3803" s="34" t="str">
        <f>IF('TSA Input'!J3766="","",IF('TSA Input'!J3766="Yes",'TSA Input'!B3766,"Ineligible"))</f>
        <v/>
      </c>
      <c r="D3803" s="246" t="str">
        <f>IF('TSA Input'!J3766="","",IF('TSA Input'!J3766="Yes",IF('TSA Input'!W3766="","",LEFT('TSA Input'!W3766,LEN('TSA Input'!W3766)-2)),""))</f>
        <v/>
      </c>
      <c r="E3803" s="246" t="str">
        <f>IF('TSA Input'!J3766="","",IF('TSA Input'!J3766="Yes",'TSA Input'!I3766,""))</f>
        <v/>
      </c>
      <c r="F3803" s="247" t="str">
        <f>IF('TSA Input'!J3766="","",IF('TSA Input'!J3766="Yes",'TSA Input'!C3766,""))</f>
        <v/>
      </c>
      <c r="G3803" s="36" t="str">
        <f>IF('TSA Input'!J3766="","",IF('TSA Input'!J3766="Yes",'TSA Input'!D3766,""))</f>
        <v/>
      </c>
      <c r="H3803" s="37" t="str">
        <f>IF('TSA Input'!K3766="","",IF('TSA Input'!J3766="Yes",'TSA Input'!G3766,""))</f>
        <v/>
      </c>
      <c r="I3803" s="37" t="str">
        <f>IF('TSA Input'!L3766="","",IF('TSA Input'!J3766="Yes",'TSA Input'!F3766,""))</f>
        <v/>
      </c>
      <c r="J3803" s="39" t="str">
        <f t="shared" si="118"/>
        <v/>
      </c>
      <c r="K3803" s="257" t="str">
        <f>IF('TSA Input'!J3766="","",IF('TSA Input'!J3766="Yes",'TSA Input'!D3766,""))</f>
        <v/>
      </c>
      <c r="L3803" s="258" t="str">
        <f>IF('TSA Input'!J3766="","",IF('TSA Input'!J3766="Yes",'TSA Input'!G3766,""))</f>
        <v/>
      </c>
      <c r="M3803" s="258" t="str">
        <f>IF('TSA Input'!J3766="","",IF('TSA Input'!J3766="Yes",'TSA Input'!F3766,""))</f>
        <v/>
      </c>
      <c r="N3803" s="39" t="str">
        <f t="shared" si="119"/>
        <v/>
      </c>
      <c r="O3803" s="149" t="s">
        <v>11</v>
      </c>
      <c r="P3803" s="148" t="s">
        <v>11</v>
      </c>
      <c r="Q3803" s="1"/>
    </row>
    <row r="3804" spans="1:17" ht="15.75" hidden="1" customHeight="1">
      <c r="A3804" s="1" t="str">
        <f t="shared" si="1"/>
        <v/>
      </c>
      <c r="B3804" s="1"/>
      <c r="C3804" s="34" t="str">
        <f>IF('TSA Input'!J3767="","",IF('TSA Input'!J3767="Yes",'TSA Input'!B3767,"Ineligible"))</f>
        <v/>
      </c>
      <c r="D3804" s="246" t="str">
        <f>IF('TSA Input'!J3767="","",IF('TSA Input'!J3767="Yes",IF('TSA Input'!W3767="","",LEFT('TSA Input'!W3767,LEN('TSA Input'!W3767)-2)),""))</f>
        <v/>
      </c>
      <c r="E3804" s="246" t="str">
        <f>IF('TSA Input'!J3767="","",IF('TSA Input'!J3767="Yes",'TSA Input'!I3767,""))</f>
        <v/>
      </c>
      <c r="F3804" s="247" t="str">
        <f>IF('TSA Input'!J3767="","",IF('TSA Input'!J3767="Yes",'TSA Input'!C3767,""))</f>
        <v/>
      </c>
      <c r="G3804" s="36" t="str">
        <f>IF('TSA Input'!J3767="","",IF('TSA Input'!J3767="Yes",'TSA Input'!D3767,""))</f>
        <v/>
      </c>
      <c r="H3804" s="37" t="str">
        <f>IF('TSA Input'!K3767="","",IF('TSA Input'!J3767="Yes",'TSA Input'!G3767,""))</f>
        <v/>
      </c>
      <c r="I3804" s="37" t="str">
        <f>IF('TSA Input'!L3767="","",IF('TSA Input'!J3767="Yes",'TSA Input'!F3767,""))</f>
        <v/>
      </c>
      <c r="J3804" s="39" t="str">
        <f t="shared" si="118"/>
        <v/>
      </c>
      <c r="K3804" s="257" t="str">
        <f>IF('TSA Input'!J3767="","",IF('TSA Input'!J3767="Yes",'TSA Input'!D3767,""))</f>
        <v/>
      </c>
      <c r="L3804" s="258" t="str">
        <f>IF('TSA Input'!J3767="","",IF('TSA Input'!J3767="Yes",'TSA Input'!G3767,""))</f>
        <v/>
      </c>
      <c r="M3804" s="258" t="str">
        <f>IF('TSA Input'!J3767="","",IF('TSA Input'!J3767="Yes",'TSA Input'!F3767,""))</f>
        <v/>
      </c>
      <c r="N3804" s="39" t="str">
        <f t="shared" si="119"/>
        <v/>
      </c>
      <c r="O3804" s="149" t="s">
        <v>11</v>
      </c>
      <c r="P3804" s="148" t="s">
        <v>11</v>
      </c>
      <c r="Q3804" s="1"/>
    </row>
    <row r="3805" spans="1:17" ht="15.75" hidden="1" customHeight="1">
      <c r="A3805" s="1" t="str">
        <f t="shared" si="1"/>
        <v/>
      </c>
      <c r="B3805" s="1"/>
      <c r="C3805" s="34" t="str">
        <f>IF('TSA Input'!J3768="","",IF('TSA Input'!J3768="Yes",'TSA Input'!B3768,"Ineligible"))</f>
        <v/>
      </c>
      <c r="D3805" s="246" t="str">
        <f>IF('TSA Input'!J3768="","",IF('TSA Input'!J3768="Yes",IF('TSA Input'!W3768="","",LEFT('TSA Input'!W3768,LEN('TSA Input'!W3768)-2)),""))</f>
        <v/>
      </c>
      <c r="E3805" s="246" t="str">
        <f>IF('TSA Input'!J3768="","",IF('TSA Input'!J3768="Yes",'TSA Input'!I3768,""))</f>
        <v/>
      </c>
      <c r="F3805" s="247" t="str">
        <f>IF('TSA Input'!J3768="","",IF('TSA Input'!J3768="Yes",'TSA Input'!C3768,""))</f>
        <v/>
      </c>
      <c r="G3805" s="36" t="str">
        <f>IF('TSA Input'!J3768="","",IF('TSA Input'!J3768="Yes",'TSA Input'!D3768,""))</f>
        <v/>
      </c>
      <c r="H3805" s="37" t="str">
        <f>IF('TSA Input'!K3768="","",IF('TSA Input'!J3768="Yes",'TSA Input'!G3768,""))</f>
        <v/>
      </c>
      <c r="I3805" s="37" t="str">
        <f>IF('TSA Input'!L3768="","",IF('TSA Input'!J3768="Yes",'TSA Input'!F3768,""))</f>
        <v/>
      </c>
      <c r="J3805" s="39" t="str">
        <f t="shared" si="118"/>
        <v/>
      </c>
      <c r="K3805" s="257" t="str">
        <f>IF('TSA Input'!J3768="","",IF('TSA Input'!J3768="Yes",'TSA Input'!D3768,""))</f>
        <v/>
      </c>
      <c r="L3805" s="258" t="str">
        <f>IF('TSA Input'!J3768="","",IF('TSA Input'!J3768="Yes",'TSA Input'!G3768,""))</f>
        <v/>
      </c>
      <c r="M3805" s="258" t="str">
        <f>IF('TSA Input'!J3768="","",IF('TSA Input'!J3768="Yes",'TSA Input'!F3768,""))</f>
        <v/>
      </c>
      <c r="N3805" s="39" t="str">
        <f t="shared" si="119"/>
        <v/>
      </c>
      <c r="O3805" s="149" t="s">
        <v>11</v>
      </c>
      <c r="P3805" s="148" t="s">
        <v>11</v>
      </c>
      <c r="Q3805" s="1"/>
    </row>
    <row r="3806" spans="1:17" ht="15.75" hidden="1" customHeight="1">
      <c r="A3806" s="1" t="str">
        <f t="shared" si="1"/>
        <v/>
      </c>
      <c r="B3806" s="1"/>
      <c r="C3806" s="34" t="str">
        <f>IF('TSA Input'!J3769="","",IF('TSA Input'!J3769="Yes",'TSA Input'!B3769,"Ineligible"))</f>
        <v/>
      </c>
      <c r="D3806" s="246" t="str">
        <f>IF('TSA Input'!J3769="","",IF('TSA Input'!J3769="Yes",IF('TSA Input'!W3769="","",LEFT('TSA Input'!W3769,LEN('TSA Input'!W3769)-2)),""))</f>
        <v/>
      </c>
      <c r="E3806" s="246" t="str">
        <f>IF('TSA Input'!J3769="","",IF('TSA Input'!J3769="Yes",'TSA Input'!I3769,""))</f>
        <v/>
      </c>
      <c r="F3806" s="247" t="str">
        <f>IF('TSA Input'!J3769="","",IF('TSA Input'!J3769="Yes",'TSA Input'!C3769,""))</f>
        <v/>
      </c>
      <c r="G3806" s="36" t="str">
        <f>IF('TSA Input'!J3769="","",IF('TSA Input'!J3769="Yes",'TSA Input'!D3769,""))</f>
        <v/>
      </c>
      <c r="H3806" s="37" t="str">
        <f>IF('TSA Input'!K3769="","",IF('TSA Input'!J3769="Yes",'TSA Input'!G3769,""))</f>
        <v/>
      </c>
      <c r="I3806" s="37" t="str">
        <f>IF('TSA Input'!L3769="","",IF('TSA Input'!J3769="Yes",'TSA Input'!F3769,""))</f>
        <v/>
      </c>
      <c r="J3806" s="39" t="str">
        <f t="shared" si="118"/>
        <v/>
      </c>
      <c r="K3806" s="257" t="str">
        <f>IF('TSA Input'!J3769="","",IF('TSA Input'!J3769="Yes",'TSA Input'!D3769,""))</f>
        <v/>
      </c>
      <c r="L3806" s="258" t="str">
        <f>IF('TSA Input'!J3769="","",IF('TSA Input'!J3769="Yes",'TSA Input'!G3769,""))</f>
        <v/>
      </c>
      <c r="M3806" s="258" t="str">
        <f>IF('TSA Input'!J3769="","",IF('TSA Input'!J3769="Yes",'TSA Input'!F3769,""))</f>
        <v/>
      </c>
      <c r="N3806" s="39" t="str">
        <f t="shared" si="119"/>
        <v/>
      </c>
      <c r="O3806" s="149" t="s">
        <v>11</v>
      </c>
      <c r="P3806" s="148" t="s">
        <v>11</v>
      </c>
      <c r="Q3806" s="1"/>
    </row>
    <row r="3807" spans="1:17" ht="15.75" hidden="1" customHeight="1">
      <c r="A3807" s="1" t="str">
        <f t="shared" si="1"/>
        <v/>
      </c>
      <c r="B3807" s="1"/>
      <c r="C3807" s="34" t="str">
        <f>IF('TSA Input'!J3770="","",IF('TSA Input'!J3770="Yes",'TSA Input'!B3770,"Ineligible"))</f>
        <v/>
      </c>
      <c r="D3807" s="246" t="str">
        <f>IF('TSA Input'!J3770="","",IF('TSA Input'!J3770="Yes",IF('TSA Input'!W3770="","",LEFT('TSA Input'!W3770,LEN('TSA Input'!W3770)-2)),""))</f>
        <v/>
      </c>
      <c r="E3807" s="246" t="str">
        <f>IF('TSA Input'!J3770="","",IF('TSA Input'!J3770="Yes",'TSA Input'!I3770,""))</f>
        <v/>
      </c>
      <c r="F3807" s="247" t="str">
        <f>IF('TSA Input'!J3770="","",IF('TSA Input'!J3770="Yes",'TSA Input'!C3770,""))</f>
        <v/>
      </c>
      <c r="G3807" s="36" t="str">
        <f>IF('TSA Input'!J3770="","",IF('TSA Input'!J3770="Yes",'TSA Input'!D3770,""))</f>
        <v/>
      </c>
      <c r="H3807" s="37" t="str">
        <f>IF('TSA Input'!K3770="","",IF('TSA Input'!J3770="Yes",'TSA Input'!G3770,""))</f>
        <v/>
      </c>
      <c r="I3807" s="37" t="str">
        <f>IF('TSA Input'!L3770="","",IF('TSA Input'!J3770="Yes",'TSA Input'!F3770,""))</f>
        <v/>
      </c>
      <c r="J3807" s="39" t="str">
        <f t="shared" si="118"/>
        <v/>
      </c>
      <c r="K3807" s="257" t="str">
        <f>IF('TSA Input'!J3770="","",IF('TSA Input'!J3770="Yes",'TSA Input'!D3770,""))</f>
        <v/>
      </c>
      <c r="L3807" s="258" t="str">
        <f>IF('TSA Input'!J3770="","",IF('TSA Input'!J3770="Yes",'TSA Input'!G3770,""))</f>
        <v/>
      </c>
      <c r="M3807" s="258" t="str">
        <f>IF('TSA Input'!J3770="","",IF('TSA Input'!J3770="Yes",'TSA Input'!F3770,""))</f>
        <v/>
      </c>
      <c r="N3807" s="39" t="str">
        <f t="shared" si="119"/>
        <v/>
      </c>
      <c r="O3807" s="149" t="s">
        <v>11</v>
      </c>
      <c r="P3807" s="148" t="s">
        <v>11</v>
      </c>
      <c r="Q3807" s="1"/>
    </row>
    <row r="3808" spans="1:17" ht="15.75" hidden="1" customHeight="1">
      <c r="A3808" s="1" t="str">
        <f t="shared" si="1"/>
        <v/>
      </c>
      <c r="B3808" s="1"/>
      <c r="C3808" s="34" t="str">
        <f>IF('TSA Input'!J3771="","",IF('TSA Input'!J3771="Yes",'TSA Input'!B3771,"Ineligible"))</f>
        <v/>
      </c>
      <c r="D3808" s="246" t="str">
        <f>IF('TSA Input'!J3771="","",IF('TSA Input'!J3771="Yes",IF('TSA Input'!W3771="","",LEFT('TSA Input'!W3771,LEN('TSA Input'!W3771)-2)),""))</f>
        <v/>
      </c>
      <c r="E3808" s="246" t="str">
        <f>IF('TSA Input'!J3771="","",IF('TSA Input'!J3771="Yes",'TSA Input'!I3771,""))</f>
        <v/>
      </c>
      <c r="F3808" s="247" t="str">
        <f>IF('TSA Input'!J3771="","",IF('TSA Input'!J3771="Yes",'TSA Input'!C3771,""))</f>
        <v/>
      </c>
      <c r="G3808" s="36" t="str">
        <f>IF('TSA Input'!J3771="","",IF('TSA Input'!J3771="Yes",'TSA Input'!D3771,""))</f>
        <v/>
      </c>
      <c r="H3808" s="37" t="str">
        <f>IF('TSA Input'!K3771="","",IF('TSA Input'!J3771="Yes",'TSA Input'!G3771,""))</f>
        <v/>
      </c>
      <c r="I3808" s="37" t="str">
        <f>IF('TSA Input'!L3771="","",IF('TSA Input'!J3771="Yes",'TSA Input'!F3771,""))</f>
        <v/>
      </c>
      <c r="J3808" s="39" t="str">
        <f t="shared" si="118"/>
        <v/>
      </c>
      <c r="K3808" s="257" t="str">
        <f>IF('TSA Input'!J3771="","",IF('TSA Input'!J3771="Yes",'TSA Input'!D3771,""))</f>
        <v/>
      </c>
      <c r="L3808" s="258" t="str">
        <f>IF('TSA Input'!J3771="","",IF('TSA Input'!J3771="Yes",'TSA Input'!G3771,""))</f>
        <v/>
      </c>
      <c r="M3808" s="258" t="str">
        <f>IF('TSA Input'!J3771="","",IF('TSA Input'!J3771="Yes",'TSA Input'!F3771,""))</f>
        <v/>
      </c>
      <c r="N3808" s="39" t="str">
        <f t="shared" si="119"/>
        <v/>
      </c>
      <c r="O3808" s="149" t="s">
        <v>11</v>
      </c>
      <c r="P3808" s="148" t="s">
        <v>11</v>
      </c>
      <c r="Q3808" s="1"/>
    </row>
    <row r="3809" spans="1:17" ht="15.75" hidden="1" customHeight="1">
      <c r="A3809" s="1" t="str">
        <f t="shared" si="1"/>
        <v/>
      </c>
      <c r="B3809" s="1"/>
      <c r="C3809" s="34" t="str">
        <f>IF('TSA Input'!J3772="","",IF('TSA Input'!J3772="Yes",'TSA Input'!B3772,"Ineligible"))</f>
        <v/>
      </c>
      <c r="D3809" s="246" t="str">
        <f>IF('TSA Input'!J3772="","",IF('TSA Input'!J3772="Yes",IF('TSA Input'!W3772="","",LEFT('TSA Input'!W3772,LEN('TSA Input'!W3772)-2)),""))</f>
        <v/>
      </c>
      <c r="E3809" s="246" t="str">
        <f>IF('TSA Input'!J3772="","",IF('TSA Input'!J3772="Yes",'TSA Input'!I3772,""))</f>
        <v/>
      </c>
      <c r="F3809" s="247" t="str">
        <f>IF('TSA Input'!J3772="","",IF('TSA Input'!J3772="Yes",'TSA Input'!C3772,""))</f>
        <v/>
      </c>
      <c r="G3809" s="36" t="str">
        <f>IF('TSA Input'!J3772="","",IF('TSA Input'!J3772="Yes",'TSA Input'!D3772,""))</f>
        <v/>
      </c>
      <c r="H3809" s="37" t="str">
        <f>IF('TSA Input'!K3772="","",IF('TSA Input'!J3772="Yes",'TSA Input'!G3772,""))</f>
        <v/>
      </c>
      <c r="I3809" s="37" t="str">
        <f>IF('TSA Input'!L3772="","",IF('TSA Input'!J3772="Yes",'TSA Input'!F3772,""))</f>
        <v/>
      </c>
      <c r="J3809" s="39" t="str">
        <f t="shared" si="118"/>
        <v/>
      </c>
      <c r="K3809" s="257" t="str">
        <f>IF('TSA Input'!J3772="","",IF('TSA Input'!J3772="Yes",'TSA Input'!D3772,""))</f>
        <v/>
      </c>
      <c r="L3809" s="258" t="str">
        <f>IF('TSA Input'!J3772="","",IF('TSA Input'!J3772="Yes",'TSA Input'!G3772,""))</f>
        <v/>
      </c>
      <c r="M3809" s="258" t="str">
        <f>IF('TSA Input'!J3772="","",IF('TSA Input'!J3772="Yes",'TSA Input'!F3772,""))</f>
        <v/>
      </c>
      <c r="N3809" s="39" t="str">
        <f t="shared" si="119"/>
        <v/>
      </c>
      <c r="O3809" s="149" t="s">
        <v>11</v>
      </c>
      <c r="P3809" s="148" t="s">
        <v>11</v>
      </c>
      <c r="Q3809" s="1"/>
    </row>
    <row r="3810" spans="1:17" ht="15.75" hidden="1" customHeight="1">
      <c r="A3810" s="1" t="str">
        <f t="shared" si="1"/>
        <v/>
      </c>
      <c r="B3810" s="1"/>
      <c r="C3810" s="34" t="str">
        <f>IF('TSA Input'!J3773="","",IF('TSA Input'!J3773="Yes",'TSA Input'!B3773,"Ineligible"))</f>
        <v/>
      </c>
      <c r="D3810" s="246" t="str">
        <f>IF('TSA Input'!J3773="","",IF('TSA Input'!J3773="Yes",IF('TSA Input'!W3773="","",LEFT('TSA Input'!W3773,LEN('TSA Input'!W3773)-2)),""))</f>
        <v/>
      </c>
      <c r="E3810" s="246" t="str">
        <f>IF('TSA Input'!J3773="","",IF('TSA Input'!J3773="Yes",'TSA Input'!I3773,""))</f>
        <v/>
      </c>
      <c r="F3810" s="247" t="str">
        <f>IF('TSA Input'!J3773="","",IF('TSA Input'!J3773="Yes",'TSA Input'!C3773,""))</f>
        <v/>
      </c>
      <c r="G3810" s="36" t="str">
        <f>IF('TSA Input'!J3773="","",IF('TSA Input'!J3773="Yes",'TSA Input'!D3773,""))</f>
        <v/>
      </c>
      <c r="H3810" s="37" t="str">
        <f>IF('TSA Input'!K3773="","",IF('TSA Input'!J3773="Yes",'TSA Input'!G3773,""))</f>
        <v/>
      </c>
      <c r="I3810" s="37" t="str">
        <f>IF('TSA Input'!L3773="","",IF('TSA Input'!J3773="Yes",'TSA Input'!F3773,""))</f>
        <v/>
      </c>
      <c r="J3810" s="39" t="str">
        <f t="shared" si="118"/>
        <v/>
      </c>
      <c r="K3810" s="257" t="str">
        <f>IF('TSA Input'!J3773="","",IF('TSA Input'!J3773="Yes",'TSA Input'!D3773,""))</f>
        <v/>
      </c>
      <c r="L3810" s="258" t="str">
        <f>IF('TSA Input'!J3773="","",IF('TSA Input'!J3773="Yes",'TSA Input'!G3773,""))</f>
        <v/>
      </c>
      <c r="M3810" s="258" t="str">
        <f>IF('TSA Input'!J3773="","",IF('TSA Input'!J3773="Yes",'TSA Input'!F3773,""))</f>
        <v/>
      </c>
      <c r="N3810" s="39" t="str">
        <f t="shared" si="119"/>
        <v/>
      </c>
      <c r="O3810" s="149" t="s">
        <v>11</v>
      </c>
      <c r="P3810" s="148" t="s">
        <v>11</v>
      </c>
      <c r="Q3810" s="1"/>
    </row>
    <row r="3811" spans="1:17" ht="15.75" hidden="1" customHeight="1">
      <c r="A3811" s="1" t="str">
        <f t="shared" si="1"/>
        <v/>
      </c>
      <c r="B3811" s="1"/>
      <c r="C3811" s="34" t="str">
        <f>IF('TSA Input'!J3774="","",IF('TSA Input'!J3774="Yes",'TSA Input'!B3774,"Ineligible"))</f>
        <v/>
      </c>
      <c r="D3811" s="246" t="str">
        <f>IF('TSA Input'!J3774="","",IF('TSA Input'!J3774="Yes",IF('TSA Input'!W3774="","",LEFT('TSA Input'!W3774,LEN('TSA Input'!W3774)-2)),""))</f>
        <v/>
      </c>
      <c r="E3811" s="246" t="str">
        <f>IF('TSA Input'!J3774="","",IF('TSA Input'!J3774="Yes",'TSA Input'!I3774,""))</f>
        <v/>
      </c>
      <c r="F3811" s="247" t="str">
        <f>IF('TSA Input'!J3774="","",IF('TSA Input'!J3774="Yes",'TSA Input'!C3774,""))</f>
        <v/>
      </c>
      <c r="G3811" s="36" t="str">
        <f>IF('TSA Input'!J3774="","",IF('TSA Input'!J3774="Yes",'TSA Input'!D3774,""))</f>
        <v/>
      </c>
      <c r="H3811" s="37" t="str">
        <f>IF('TSA Input'!K3774="","",IF('TSA Input'!J3774="Yes",'TSA Input'!G3774,""))</f>
        <v/>
      </c>
      <c r="I3811" s="37" t="str">
        <f>IF('TSA Input'!L3774="","",IF('TSA Input'!J3774="Yes",'TSA Input'!F3774,""))</f>
        <v/>
      </c>
      <c r="J3811" s="39" t="str">
        <f t="shared" si="118"/>
        <v/>
      </c>
      <c r="K3811" s="257" t="str">
        <f>IF('TSA Input'!J3774="","",IF('TSA Input'!J3774="Yes",'TSA Input'!D3774,""))</f>
        <v/>
      </c>
      <c r="L3811" s="258" t="str">
        <f>IF('TSA Input'!J3774="","",IF('TSA Input'!J3774="Yes",'TSA Input'!G3774,""))</f>
        <v/>
      </c>
      <c r="M3811" s="258" t="str">
        <f>IF('TSA Input'!J3774="","",IF('TSA Input'!J3774="Yes",'TSA Input'!F3774,""))</f>
        <v/>
      </c>
      <c r="N3811" s="39" t="str">
        <f t="shared" si="119"/>
        <v/>
      </c>
      <c r="O3811" s="149" t="s">
        <v>11</v>
      </c>
      <c r="P3811" s="148" t="s">
        <v>11</v>
      </c>
      <c r="Q3811" s="1"/>
    </row>
    <row r="3812" spans="1:17" ht="15.75" hidden="1" customHeight="1">
      <c r="A3812" s="1" t="str">
        <f t="shared" si="1"/>
        <v/>
      </c>
      <c r="B3812" s="1"/>
      <c r="C3812" s="34" t="str">
        <f>IF('TSA Input'!J3775="","",IF('TSA Input'!J3775="Yes",'TSA Input'!B3775,"Ineligible"))</f>
        <v/>
      </c>
      <c r="D3812" s="246" t="str">
        <f>IF('TSA Input'!J3775="","",IF('TSA Input'!J3775="Yes",IF('TSA Input'!W3775="","",LEFT('TSA Input'!W3775,LEN('TSA Input'!W3775)-2)),""))</f>
        <v/>
      </c>
      <c r="E3812" s="246" t="str">
        <f>IF('TSA Input'!J3775="","",IF('TSA Input'!J3775="Yes",'TSA Input'!I3775,""))</f>
        <v/>
      </c>
      <c r="F3812" s="247" t="str">
        <f>IF('TSA Input'!J3775="","",IF('TSA Input'!J3775="Yes",'TSA Input'!C3775,""))</f>
        <v/>
      </c>
      <c r="G3812" s="36" t="str">
        <f>IF('TSA Input'!J3775="","",IF('TSA Input'!J3775="Yes",'TSA Input'!D3775,""))</f>
        <v/>
      </c>
      <c r="H3812" s="37" t="str">
        <f>IF('TSA Input'!K3775="","",IF('TSA Input'!J3775="Yes",'TSA Input'!G3775,""))</f>
        <v/>
      </c>
      <c r="I3812" s="37" t="str">
        <f>IF('TSA Input'!L3775="","",IF('TSA Input'!J3775="Yes",'TSA Input'!F3775,""))</f>
        <v/>
      </c>
      <c r="J3812" s="39" t="str">
        <f t="shared" si="118"/>
        <v/>
      </c>
      <c r="K3812" s="257" t="str">
        <f>IF('TSA Input'!J3775="","",IF('TSA Input'!J3775="Yes",'TSA Input'!D3775,""))</f>
        <v/>
      </c>
      <c r="L3812" s="258" t="str">
        <f>IF('TSA Input'!J3775="","",IF('TSA Input'!J3775="Yes",'TSA Input'!G3775,""))</f>
        <v/>
      </c>
      <c r="M3812" s="258" t="str">
        <f>IF('TSA Input'!J3775="","",IF('TSA Input'!J3775="Yes",'TSA Input'!F3775,""))</f>
        <v/>
      </c>
      <c r="N3812" s="39" t="str">
        <f t="shared" si="119"/>
        <v/>
      </c>
      <c r="O3812" s="149" t="s">
        <v>11</v>
      </c>
      <c r="P3812" s="148" t="s">
        <v>11</v>
      </c>
      <c r="Q3812" s="1"/>
    </row>
    <row r="3813" spans="1:17" ht="15.75" hidden="1" customHeight="1">
      <c r="A3813" s="1" t="str">
        <f t="shared" si="1"/>
        <v/>
      </c>
      <c r="B3813" s="1"/>
      <c r="C3813" s="34" t="str">
        <f>IF('TSA Input'!J3776="","",IF('TSA Input'!J3776="Yes",'TSA Input'!B3776,"Ineligible"))</f>
        <v/>
      </c>
      <c r="D3813" s="246" t="str">
        <f>IF('TSA Input'!J3776="","",IF('TSA Input'!J3776="Yes",IF('TSA Input'!W3776="","",LEFT('TSA Input'!W3776,LEN('TSA Input'!W3776)-2)),""))</f>
        <v/>
      </c>
      <c r="E3813" s="246" t="str">
        <f>IF('TSA Input'!J3776="","",IF('TSA Input'!J3776="Yes",'TSA Input'!I3776,""))</f>
        <v/>
      </c>
      <c r="F3813" s="247" t="str">
        <f>IF('TSA Input'!J3776="","",IF('TSA Input'!J3776="Yes",'TSA Input'!C3776,""))</f>
        <v/>
      </c>
      <c r="G3813" s="36" t="str">
        <f>IF('TSA Input'!J3776="","",IF('TSA Input'!J3776="Yes",'TSA Input'!D3776,""))</f>
        <v/>
      </c>
      <c r="H3813" s="37" t="str">
        <f>IF('TSA Input'!K3776="","",IF('TSA Input'!J3776="Yes",'TSA Input'!G3776,""))</f>
        <v/>
      </c>
      <c r="I3813" s="37" t="str">
        <f>IF('TSA Input'!L3776="","",IF('TSA Input'!J3776="Yes",'TSA Input'!F3776,""))</f>
        <v/>
      </c>
      <c r="J3813" s="39" t="str">
        <f t="shared" si="118"/>
        <v/>
      </c>
      <c r="K3813" s="257" t="str">
        <f>IF('TSA Input'!J3776="","",IF('TSA Input'!J3776="Yes",'TSA Input'!D3776,""))</f>
        <v/>
      </c>
      <c r="L3813" s="258" t="str">
        <f>IF('TSA Input'!J3776="","",IF('TSA Input'!J3776="Yes",'TSA Input'!G3776,""))</f>
        <v/>
      </c>
      <c r="M3813" s="258" t="str">
        <f>IF('TSA Input'!J3776="","",IF('TSA Input'!J3776="Yes",'TSA Input'!F3776,""))</f>
        <v/>
      </c>
      <c r="N3813" s="39" t="str">
        <f t="shared" si="119"/>
        <v/>
      </c>
      <c r="O3813" s="149" t="s">
        <v>11</v>
      </c>
      <c r="P3813" s="148" t="s">
        <v>11</v>
      </c>
      <c r="Q3813" s="1"/>
    </row>
    <row r="3814" spans="1:17" ht="15.75" hidden="1" customHeight="1">
      <c r="A3814" s="1" t="str">
        <f t="shared" si="1"/>
        <v/>
      </c>
      <c r="B3814" s="1"/>
      <c r="C3814" s="34" t="str">
        <f>IF('TSA Input'!J3777="","",IF('TSA Input'!J3777="Yes",'TSA Input'!B3777,"Ineligible"))</f>
        <v/>
      </c>
      <c r="D3814" s="246" t="str">
        <f>IF('TSA Input'!J3777="","",IF('TSA Input'!J3777="Yes",IF('TSA Input'!W3777="","",LEFT('TSA Input'!W3777,LEN('TSA Input'!W3777)-2)),""))</f>
        <v/>
      </c>
      <c r="E3814" s="246" t="str">
        <f>IF('TSA Input'!J3777="","",IF('TSA Input'!J3777="Yes",'TSA Input'!I3777,""))</f>
        <v/>
      </c>
      <c r="F3814" s="247" t="str">
        <f>IF('TSA Input'!J3777="","",IF('TSA Input'!J3777="Yes",'TSA Input'!C3777,""))</f>
        <v/>
      </c>
      <c r="G3814" s="36" t="str">
        <f>IF('TSA Input'!J3777="","",IF('TSA Input'!J3777="Yes",'TSA Input'!D3777,""))</f>
        <v/>
      </c>
      <c r="H3814" s="37" t="str">
        <f>IF('TSA Input'!K3777="","",IF('TSA Input'!J3777="Yes",'TSA Input'!G3777,""))</f>
        <v/>
      </c>
      <c r="I3814" s="37" t="str">
        <f>IF('TSA Input'!L3777="","",IF('TSA Input'!J3777="Yes",'TSA Input'!F3777,""))</f>
        <v/>
      </c>
      <c r="J3814" s="39" t="str">
        <f t="shared" si="118"/>
        <v/>
      </c>
      <c r="K3814" s="257" t="str">
        <f>IF('TSA Input'!J3777="","",IF('TSA Input'!J3777="Yes",'TSA Input'!D3777,""))</f>
        <v/>
      </c>
      <c r="L3814" s="258" t="str">
        <f>IF('TSA Input'!J3777="","",IF('TSA Input'!J3777="Yes",'TSA Input'!G3777,""))</f>
        <v/>
      </c>
      <c r="M3814" s="258" t="str">
        <f>IF('TSA Input'!J3777="","",IF('TSA Input'!J3777="Yes",'TSA Input'!F3777,""))</f>
        <v/>
      </c>
      <c r="N3814" s="39" t="str">
        <f t="shared" si="119"/>
        <v/>
      </c>
      <c r="O3814" s="149" t="s">
        <v>11</v>
      </c>
      <c r="P3814" s="148" t="s">
        <v>11</v>
      </c>
      <c r="Q3814" s="1"/>
    </row>
    <row r="3815" spans="1:17" ht="15.75" hidden="1" customHeight="1">
      <c r="A3815" s="1" t="str">
        <f t="shared" si="1"/>
        <v/>
      </c>
      <c r="B3815" s="1"/>
      <c r="C3815" s="34" t="str">
        <f>IF('TSA Input'!J3778="","",IF('TSA Input'!J3778="Yes",'TSA Input'!B3778,"Ineligible"))</f>
        <v/>
      </c>
      <c r="D3815" s="246" t="str">
        <f>IF('TSA Input'!J3778="","",IF('TSA Input'!J3778="Yes",IF('TSA Input'!W3778="","",LEFT('TSA Input'!W3778,LEN('TSA Input'!W3778)-2)),""))</f>
        <v/>
      </c>
      <c r="E3815" s="246" t="str">
        <f>IF('TSA Input'!J3778="","",IF('TSA Input'!J3778="Yes",'TSA Input'!I3778,""))</f>
        <v/>
      </c>
      <c r="F3815" s="247" t="str">
        <f>IF('TSA Input'!J3778="","",IF('TSA Input'!J3778="Yes",'TSA Input'!C3778,""))</f>
        <v/>
      </c>
      <c r="G3815" s="36" t="str">
        <f>IF('TSA Input'!J3778="","",IF('TSA Input'!J3778="Yes",'TSA Input'!D3778,""))</f>
        <v/>
      </c>
      <c r="H3815" s="37" t="str">
        <f>IF('TSA Input'!K3778="","",IF('TSA Input'!J3778="Yes",'TSA Input'!G3778,""))</f>
        <v/>
      </c>
      <c r="I3815" s="37" t="str">
        <f>IF('TSA Input'!L3778="","",IF('TSA Input'!J3778="Yes",'TSA Input'!F3778,""))</f>
        <v/>
      </c>
      <c r="J3815" s="39" t="str">
        <f t="shared" si="118"/>
        <v/>
      </c>
      <c r="K3815" s="257" t="str">
        <f>IF('TSA Input'!J3778="","",IF('TSA Input'!J3778="Yes",'TSA Input'!D3778,""))</f>
        <v/>
      </c>
      <c r="L3815" s="258" t="str">
        <f>IF('TSA Input'!J3778="","",IF('TSA Input'!J3778="Yes",'TSA Input'!G3778,""))</f>
        <v/>
      </c>
      <c r="M3815" s="258" t="str">
        <f>IF('TSA Input'!J3778="","",IF('TSA Input'!J3778="Yes",'TSA Input'!F3778,""))</f>
        <v/>
      </c>
      <c r="N3815" s="39" t="str">
        <f t="shared" si="119"/>
        <v/>
      </c>
      <c r="O3815" s="149" t="s">
        <v>11</v>
      </c>
      <c r="P3815" s="148" t="s">
        <v>11</v>
      </c>
      <c r="Q3815" s="1"/>
    </row>
    <row r="3816" spans="1:17" ht="15.75" hidden="1" customHeight="1">
      <c r="A3816" s="1" t="str">
        <f t="shared" si="1"/>
        <v/>
      </c>
      <c r="B3816" s="1"/>
      <c r="C3816" s="34" t="str">
        <f>IF('TSA Input'!J3779="","",IF('TSA Input'!J3779="Yes",'TSA Input'!B3779,"Ineligible"))</f>
        <v/>
      </c>
      <c r="D3816" s="246" t="str">
        <f>IF('TSA Input'!J3779="","",IF('TSA Input'!J3779="Yes",IF('TSA Input'!W3779="","",LEFT('TSA Input'!W3779,LEN('TSA Input'!W3779)-2)),""))</f>
        <v/>
      </c>
      <c r="E3816" s="246" t="str">
        <f>IF('TSA Input'!J3779="","",IF('TSA Input'!J3779="Yes",'TSA Input'!I3779,""))</f>
        <v/>
      </c>
      <c r="F3816" s="247" t="str">
        <f>IF('TSA Input'!J3779="","",IF('TSA Input'!J3779="Yes",'TSA Input'!C3779,""))</f>
        <v/>
      </c>
      <c r="G3816" s="36" t="str">
        <f>IF('TSA Input'!J3779="","",IF('TSA Input'!J3779="Yes",'TSA Input'!D3779,""))</f>
        <v/>
      </c>
      <c r="H3816" s="37" t="str">
        <f>IF('TSA Input'!K3779="","",IF('TSA Input'!J3779="Yes",'TSA Input'!G3779,""))</f>
        <v/>
      </c>
      <c r="I3816" s="37" t="str">
        <f>IF('TSA Input'!L3779="","",IF('TSA Input'!J3779="Yes",'TSA Input'!F3779,""))</f>
        <v/>
      </c>
      <c r="J3816" s="39" t="str">
        <f t="shared" si="118"/>
        <v/>
      </c>
      <c r="K3816" s="257" t="str">
        <f>IF('TSA Input'!J3779="","",IF('TSA Input'!J3779="Yes",'TSA Input'!D3779,""))</f>
        <v/>
      </c>
      <c r="L3816" s="258" t="str">
        <f>IF('TSA Input'!J3779="","",IF('TSA Input'!J3779="Yes",'TSA Input'!G3779,""))</f>
        <v/>
      </c>
      <c r="M3816" s="258" t="str">
        <f>IF('TSA Input'!J3779="","",IF('TSA Input'!J3779="Yes",'TSA Input'!F3779,""))</f>
        <v/>
      </c>
      <c r="N3816" s="39" t="str">
        <f t="shared" si="119"/>
        <v/>
      </c>
      <c r="O3816" s="149" t="s">
        <v>11</v>
      </c>
      <c r="P3816" s="148" t="s">
        <v>11</v>
      </c>
      <c r="Q3816" s="1"/>
    </row>
    <row r="3817" spans="1:17" ht="15.75" hidden="1" customHeight="1">
      <c r="A3817" s="1" t="str">
        <f t="shared" si="1"/>
        <v/>
      </c>
      <c r="B3817" s="1"/>
      <c r="C3817" s="34" t="str">
        <f>IF('TSA Input'!J3780="","",IF('TSA Input'!J3780="Yes",'TSA Input'!B3780,"Ineligible"))</f>
        <v/>
      </c>
      <c r="D3817" s="246" t="str">
        <f>IF('TSA Input'!J3780="","",IF('TSA Input'!J3780="Yes",IF('TSA Input'!W3780="","",LEFT('TSA Input'!W3780,LEN('TSA Input'!W3780)-2)),""))</f>
        <v/>
      </c>
      <c r="E3817" s="246" t="str">
        <f>IF('TSA Input'!J3780="","",IF('TSA Input'!J3780="Yes",'TSA Input'!I3780,""))</f>
        <v/>
      </c>
      <c r="F3817" s="247" t="str">
        <f>IF('TSA Input'!J3780="","",IF('TSA Input'!J3780="Yes",'TSA Input'!C3780,""))</f>
        <v/>
      </c>
      <c r="G3817" s="36" t="str">
        <f>IF('TSA Input'!J3780="","",IF('TSA Input'!J3780="Yes",'TSA Input'!D3780,""))</f>
        <v/>
      </c>
      <c r="H3817" s="37" t="str">
        <f>IF('TSA Input'!K3780="","",IF('TSA Input'!J3780="Yes",'TSA Input'!G3780,""))</f>
        <v/>
      </c>
      <c r="I3817" s="37" t="str">
        <f>IF('TSA Input'!L3780="","",IF('TSA Input'!J3780="Yes",'TSA Input'!F3780,""))</f>
        <v/>
      </c>
      <c r="J3817" s="39" t="str">
        <f t="shared" ref="J3817:J3880" si="120">IF($C3817="","",SUM(G3817:I3817))</f>
        <v/>
      </c>
      <c r="K3817" s="257" t="str">
        <f>IF('TSA Input'!J3780="","",IF('TSA Input'!J3780="Yes",'TSA Input'!D3780,""))</f>
        <v/>
      </c>
      <c r="L3817" s="258" t="str">
        <f>IF('TSA Input'!J3780="","",IF('TSA Input'!J3780="Yes",'TSA Input'!G3780,""))</f>
        <v/>
      </c>
      <c r="M3817" s="258" t="str">
        <f>IF('TSA Input'!J3780="","",IF('TSA Input'!J3780="Yes",'TSA Input'!F3780,""))</f>
        <v/>
      </c>
      <c r="N3817" s="39" t="str">
        <f t="shared" ref="N3817:N3880" si="121">IF($C3817="","",SUM(K3817:M3817))</f>
        <v/>
      </c>
      <c r="O3817" s="149" t="s">
        <v>11</v>
      </c>
      <c r="P3817" s="148" t="s">
        <v>11</v>
      </c>
      <c r="Q3817" s="1"/>
    </row>
    <row r="3818" spans="1:17" ht="15.75" hidden="1" customHeight="1">
      <c r="A3818" s="1" t="str">
        <f t="shared" si="1"/>
        <v/>
      </c>
      <c r="B3818" s="1"/>
      <c r="C3818" s="34" t="str">
        <f>IF('TSA Input'!J3781="","",IF('TSA Input'!J3781="Yes",'TSA Input'!B3781,"Ineligible"))</f>
        <v/>
      </c>
      <c r="D3818" s="246" t="str">
        <f>IF('TSA Input'!J3781="","",IF('TSA Input'!J3781="Yes",IF('TSA Input'!W3781="","",LEFT('TSA Input'!W3781,LEN('TSA Input'!W3781)-2)),""))</f>
        <v/>
      </c>
      <c r="E3818" s="246" t="str">
        <f>IF('TSA Input'!J3781="","",IF('TSA Input'!J3781="Yes",'TSA Input'!I3781,""))</f>
        <v/>
      </c>
      <c r="F3818" s="247" t="str">
        <f>IF('TSA Input'!J3781="","",IF('TSA Input'!J3781="Yes",'TSA Input'!C3781,""))</f>
        <v/>
      </c>
      <c r="G3818" s="36" t="str">
        <f>IF('TSA Input'!J3781="","",IF('TSA Input'!J3781="Yes",'TSA Input'!D3781,""))</f>
        <v/>
      </c>
      <c r="H3818" s="37" t="str">
        <f>IF('TSA Input'!K3781="","",IF('TSA Input'!J3781="Yes",'TSA Input'!G3781,""))</f>
        <v/>
      </c>
      <c r="I3818" s="37" t="str">
        <f>IF('TSA Input'!L3781="","",IF('TSA Input'!J3781="Yes",'TSA Input'!F3781,""))</f>
        <v/>
      </c>
      <c r="J3818" s="39" t="str">
        <f t="shared" si="120"/>
        <v/>
      </c>
      <c r="K3818" s="257" t="str">
        <f>IF('TSA Input'!J3781="","",IF('TSA Input'!J3781="Yes",'TSA Input'!D3781,""))</f>
        <v/>
      </c>
      <c r="L3818" s="258" t="str">
        <f>IF('TSA Input'!J3781="","",IF('TSA Input'!J3781="Yes",'TSA Input'!G3781,""))</f>
        <v/>
      </c>
      <c r="M3818" s="258" t="str">
        <f>IF('TSA Input'!J3781="","",IF('TSA Input'!J3781="Yes",'TSA Input'!F3781,""))</f>
        <v/>
      </c>
      <c r="N3818" s="39" t="str">
        <f t="shared" si="121"/>
        <v/>
      </c>
      <c r="O3818" s="149" t="s">
        <v>11</v>
      </c>
      <c r="P3818" s="148" t="s">
        <v>11</v>
      </c>
      <c r="Q3818" s="1"/>
    </row>
    <row r="3819" spans="1:17" ht="15.75" hidden="1" customHeight="1">
      <c r="A3819" s="1" t="str">
        <f t="shared" si="1"/>
        <v/>
      </c>
      <c r="B3819" s="1"/>
      <c r="C3819" s="34" t="str">
        <f>IF('TSA Input'!J3782="","",IF('TSA Input'!J3782="Yes",'TSA Input'!B3782,"Ineligible"))</f>
        <v/>
      </c>
      <c r="D3819" s="246" t="str">
        <f>IF('TSA Input'!J3782="","",IF('TSA Input'!J3782="Yes",IF('TSA Input'!W3782="","",LEFT('TSA Input'!W3782,LEN('TSA Input'!W3782)-2)),""))</f>
        <v/>
      </c>
      <c r="E3819" s="246" t="str">
        <f>IF('TSA Input'!J3782="","",IF('TSA Input'!J3782="Yes",'TSA Input'!I3782,""))</f>
        <v/>
      </c>
      <c r="F3819" s="247" t="str">
        <f>IF('TSA Input'!J3782="","",IF('TSA Input'!J3782="Yes",'TSA Input'!C3782,""))</f>
        <v/>
      </c>
      <c r="G3819" s="36" t="str">
        <f>IF('TSA Input'!J3782="","",IF('TSA Input'!J3782="Yes",'TSA Input'!D3782,""))</f>
        <v/>
      </c>
      <c r="H3819" s="37" t="str">
        <f>IF('TSA Input'!K3782="","",IF('TSA Input'!J3782="Yes",'TSA Input'!G3782,""))</f>
        <v/>
      </c>
      <c r="I3819" s="37" t="str">
        <f>IF('TSA Input'!L3782="","",IF('TSA Input'!J3782="Yes",'TSA Input'!F3782,""))</f>
        <v/>
      </c>
      <c r="J3819" s="39" t="str">
        <f t="shared" si="120"/>
        <v/>
      </c>
      <c r="K3819" s="257" t="str">
        <f>IF('TSA Input'!J3782="","",IF('TSA Input'!J3782="Yes",'TSA Input'!D3782,""))</f>
        <v/>
      </c>
      <c r="L3819" s="258" t="str">
        <f>IF('TSA Input'!J3782="","",IF('TSA Input'!J3782="Yes",'TSA Input'!G3782,""))</f>
        <v/>
      </c>
      <c r="M3819" s="258" t="str">
        <f>IF('TSA Input'!J3782="","",IF('TSA Input'!J3782="Yes",'TSA Input'!F3782,""))</f>
        <v/>
      </c>
      <c r="N3819" s="39" t="str">
        <f t="shared" si="121"/>
        <v/>
      </c>
      <c r="O3819" s="149" t="s">
        <v>11</v>
      </c>
      <c r="P3819" s="148" t="s">
        <v>11</v>
      </c>
      <c r="Q3819" s="1"/>
    </row>
    <row r="3820" spans="1:17" ht="15.75" hidden="1" customHeight="1">
      <c r="A3820" s="1" t="str">
        <f t="shared" si="1"/>
        <v/>
      </c>
      <c r="B3820" s="1"/>
      <c r="C3820" s="34" t="str">
        <f>IF('TSA Input'!J3783="","",IF('TSA Input'!J3783="Yes",'TSA Input'!B3783,"Ineligible"))</f>
        <v/>
      </c>
      <c r="D3820" s="246" t="str">
        <f>IF('TSA Input'!J3783="","",IF('TSA Input'!J3783="Yes",IF('TSA Input'!W3783="","",LEFT('TSA Input'!W3783,LEN('TSA Input'!W3783)-2)),""))</f>
        <v/>
      </c>
      <c r="E3820" s="246" t="str">
        <f>IF('TSA Input'!J3783="","",IF('TSA Input'!J3783="Yes",'TSA Input'!I3783,""))</f>
        <v/>
      </c>
      <c r="F3820" s="247" t="str">
        <f>IF('TSA Input'!J3783="","",IF('TSA Input'!J3783="Yes",'TSA Input'!C3783,""))</f>
        <v/>
      </c>
      <c r="G3820" s="36" t="str">
        <f>IF('TSA Input'!J3783="","",IF('TSA Input'!J3783="Yes",'TSA Input'!D3783,""))</f>
        <v/>
      </c>
      <c r="H3820" s="37" t="str">
        <f>IF('TSA Input'!K3783="","",IF('TSA Input'!J3783="Yes",'TSA Input'!G3783,""))</f>
        <v/>
      </c>
      <c r="I3820" s="37" t="str">
        <f>IF('TSA Input'!L3783="","",IF('TSA Input'!J3783="Yes",'TSA Input'!F3783,""))</f>
        <v/>
      </c>
      <c r="J3820" s="39" t="str">
        <f t="shared" si="120"/>
        <v/>
      </c>
      <c r="K3820" s="257" t="str">
        <f>IF('TSA Input'!J3783="","",IF('TSA Input'!J3783="Yes",'TSA Input'!D3783,""))</f>
        <v/>
      </c>
      <c r="L3820" s="258" t="str">
        <f>IF('TSA Input'!J3783="","",IF('TSA Input'!J3783="Yes",'TSA Input'!G3783,""))</f>
        <v/>
      </c>
      <c r="M3820" s="258" t="str">
        <f>IF('TSA Input'!J3783="","",IF('TSA Input'!J3783="Yes",'TSA Input'!F3783,""))</f>
        <v/>
      </c>
      <c r="N3820" s="39" t="str">
        <f t="shared" si="121"/>
        <v/>
      </c>
      <c r="O3820" s="149" t="s">
        <v>11</v>
      </c>
      <c r="P3820" s="148" t="s">
        <v>11</v>
      </c>
      <c r="Q3820" s="1"/>
    </row>
    <row r="3821" spans="1:17" ht="15.75" hidden="1" customHeight="1">
      <c r="A3821" s="1" t="str">
        <f t="shared" si="1"/>
        <v/>
      </c>
      <c r="B3821" s="1"/>
      <c r="C3821" s="34" t="str">
        <f>IF('TSA Input'!J3784="","",IF('TSA Input'!J3784="Yes",'TSA Input'!B3784,"Ineligible"))</f>
        <v/>
      </c>
      <c r="D3821" s="246" t="str">
        <f>IF('TSA Input'!J3784="","",IF('TSA Input'!J3784="Yes",IF('TSA Input'!W3784="","",LEFT('TSA Input'!W3784,LEN('TSA Input'!W3784)-2)),""))</f>
        <v/>
      </c>
      <c r="E3821" s="246" t="str">
        <f>IF('TSA Input'!J3784="","",IF('TSA Input'!J3784="Yes",'TSA Input'!I3784,""))</f>
        <v/>
      </c>
      <c r="F3821" s="247" t="str">
        <f>IF('TSA Input'!J3784="","",IF('TSA Input'!J3784="Yes",'TSA Input'!C3784,""))</f>
        <v/>
      </c>
      <c r="G3821" s="36" t="str">
        <f>IF('TSA Input'!J3784="","",IF('TSA Input'!J3784="Yes",'TSA Input'!D3784,""))</f>
        <v/>
      </c>
      <c r="H3821" s="37" t="str">
        <f>IF('TSA Input'!K3784="","",IF('TSA Input'!J3784="Yes",'TSA Input'!G3784,""))</f>
        <v/>
      </c>
      <c r="I3821" s="37" t="str">
        <f>IF('TSA Input'!L3784="","",IF('TSA Input'!J3784="Yes",'TSA Input'!F3784,""))</f>
        <v/>
      </c>
      <c r="J3821" s="39" t="str">
        <f t="shared" si="120"/>
        <v/>
      </c>
      <c r="K3821" s="257" t="str">
        <f>IF('TSA Input'!J3784="","",IF('TSA Input'!J3784="Yes",'TSA Input'!D3784,""))</f>
        <v/>
      </c>
      <c r="L3821" s="258" t="str">
        <f>IF('TSA Input'!J3784="","",IF('TSA Input'!J3784="Yes",'TSA Input'!G3784,""))</f>
        <v/>
      </c>
      <c r="M3821" s="258" t="str">
        <f>IF('TSA Input'!J3784="","",IF('TSA Input'!J3784="Yes",'TSA Input'!F3784,""))</f>
        <v/>
      </c>
      <c r="N3821" s="39" t="str">
        <f t="shared" si="121"/>
        <v/>
      </c>
      <c r="O3821" s="149" t="s">
        <v>11</v>
      </c>
      <c r="P3821" s="148" t="s">
        <v>11</v>
      </c>
      <c r="Q3821" s="1"/>
    </row>
    <row r="3822" spans="1:17" ht="15.75" hidden="1" customHeight="1">
      <c r="A3822" s="1" t="str">
        <f t="shared" si="1"/>
        <v/>
      </c>
      <c r="B3822" s="1"/>
      <c r="C3822" s="34" t="str">
        <f>IF('TSA Input'!J3785="","",IF('TSA Input'!J3785="Yes",'TSA Input'!B3785,"Ineligible"))</f>
        <v/>
      </c>
      <c r="D3822" s="246" t="str">
        <f>IF('TSA Input'!J3785="","",IF('TSA Input'!J3785="Yes",IF('TSA Input'!W3785="","",LEFT('TSA Input'!W3785,LEN('TSA Input'!W3785)-2)),""))</f>
        <v/>
      </c>
      <c r="E3822" s="246" t="str">
        <f>IF('TSA Input'!J3785="","",IF('TSA Input'!J3785="Yes",'TSA Input'!I3785,""))</f>
        <v/>
      </c>
      <c r="F3822" s="247" t="str">
        <f>IF('TSA Input'!J3785="","",IF('TSA Input'!J3785="Yes",'TSA Input'!C3785,""))</f>
        <v/>
      </c>
      <c r="G3822" s="36" t="str">
        <f>IF('TSA Input'!J3785="","",IF('TSA Input'!J3785="Yes",'TSA Input'!D3785,""))</f>
        <v/>
      </c>
      <c r="H3822" s="37" t="str">
        <f>IF('TSA Input'!K3785="","",IF('TSA Input'!J3785="Yes",'TSA Input'!G3785,""))</f>
        <v/>
      </c>
      <c r="I3822" s="37" t="str">
        <f>IF('TSA Input'!L3785="","",IF('TSA Input'!J3785="Yes",'TSA Input'!F3785,""))</f>
        <v/>
      </c>
      <c r="J3822" s="39" t="str">
        <f t="shared" si="120"/>
        <v/>
      </c>
      <c r="K3822" s="257" t="str">
        <f>IF('TSA Input'!J3785="","",IF('TSA Input'!J3785="Yes",'TSA Input'!D3785,""))</f>
        <v/>
      </c>
      <c r="L3822" s="258" t="str">
        <f>IF('TSA Input'!J3785="","",IF('TSA Input'!J3785="Yes",'TSA Input'!G3785,""))</f>
        <v/>
      </c>
      <c r="M3822" s="258" t="str">
        <f>IF('TSA Input'!J3785="","",IF('TSA Input'!J3785="Yes",'TSA Input'!F3785,""))</f>
        <v/>
      </c>
      <c r="N3822" s="39" t="str">
        <f t="shared" si="121"/>
        <v/>
      </c>
      <c r="O3822" s="149" t="s">
        <v>11</v>
      </c>
      <c r="P3822" s="148" t="s">
        <v>11</v>
      </c>
      <c r="Q3822" s="1"/>
    </row>
    <row r="3823" spans="1:17" ht="15.75" hidden="1" customHeight="1">
      <c r="A3823" s="1" t="str">
        <f t="shared" si="1"/>
        <v/>
      </c>
      <c r="B3823" s="1"/>
      <c r="C3823" s="34" t="str">
        <f>IF('TSA Input'!J3786="","",IF('TSA Input'!J3786="Yes",'TSA Input'!B3786,"Ineligible"))</f>
        <v/>
      </c>
      <c r="D3823" s="246" t="str">
        <f>IF('TSA Input'!J3786="","",IF('TSA Input'!J3786="Yes",IF('TSA Input'!W3786="","",LEFT('TSA Input'!W3786,LEN('TSA Input'!W3786)-2)),""))</f>
        <v/>
      </c>
      <c r="E3823" s="246" t="str">
        <f>IF('TSA Input'!J3786="","",IF('TSA Input'!J3786="Yes",'TSA Input'!I3786,""))</f>
        <v/>
      </c>
      <c r="F3823" s="247" t="str">
        <f>IF('TSA Input'!J3786="","",IF('TSA Input'!J3786="Yes",'TSA Input'!C3786,""))</f>
        <v/>
      </c>
      <c r="G3823" s="36" t="str">
        <f>IF('TSA Input'!J3786="","",IF('TSA Input'!J3786="Yes",'TSA Input'!D3786,""))</f>
        <v/>
      </c>
      <c r="H3823" s="37" t="str">
        <f>IF('TSA Input'!K3786="","",IF('TSA Input'!J3786="Yes",'TSA Input'!G3786,""))</f>
        <v/>
      </c>
      <c r="I3823" s="37" t="str">
        <f>IF('TSA Input'!L3786="","",IF('TSA Input'!J3786="Yes",'TSA Input'!F3786,""))</f>
        <v/>
      </c>
      <c r="J3823" s="39" t="str">
        <f t="shared" si="120"/>
        <v/>
      </c>
      <c r="K3823" s="257" t="str">
        <f>IF('TSA Input'!J3786="","",IF('TSA Input'!J3786="Yes",'TSA Input'!D3786,""))</f>
        <v/>
      </c>
      <c r="L3823" s="258" t="str">
        <f>IF('TSA Input'!J3786="","",IF('TSA Input'!J3786="Yes",'TSA Input'!G3786,""))</f>
        <v/>
      </c>
      <c r="M3823" s="258" t="str">
        <f>IF('TSA Input'!J3786="","",IF('TSA Input'!J3786="Yes",'TSA Input'!F3786,""))</f>
        <v/>
      </c>
      <c r="N3823" s="39" t="str">
        <f t="shared" si="121"/>
        <v/>
      </c>
      <c r="O3823" s="149" t="s">
        <v>11</v>
      </c>
      <c r="P3823" s="148" t="s">
        <v>11</v>
      </c>
      <c r="Q3823" s="1"/>
    </row>
    <row r="3824" spans="1:17" ht="15.75" hidden="1" customHeight="1">
      <c r="A3824" s="1" t="str">
        <f t="shared" si="1"/>
        <v/>
      </c>
      <c r="B3824" s="1"/>
      <c r="C3824" s="34" t="str">
        <f>IF('TSA Input'!J3787="","",IF('TSA Input'!J3787="Yes",'TSA Input'!B3787,"Ineligible"))</f>
        <v/>
      </c>
      <c r="D3824" s="246" t="str">
        <f>IF('TSA Input'!J3787="","",IF('TSA Input'!J3787="Yes",IF('TSA Input'!W3787="","",LEFT('TSA Input'!W3787,LEN('TSA Input'!W3787)-2)),""))</f>
        <v/>
      </c>
      <c r="E3824" s="246" t="str">
        <f>IF('TSA Input'!J3787="","",IF('TSA Input'!J3787="Yes",'TSA Input'!I3787,""))</f>
        <v/>
      </c>
      <c r="F3824" s="247" t="str">
        <f>IF('TSA Input'!J3787="","",IF('TSA Input'!J3787="Yes",'TSA Input'!C3787,""))</f>
        <v/>
      </c>
      <c r="G3824" s="36" t="str">
        <f>IF('TSA Input'!J3787="","",IF('TSA Input'!J3787="Yes",'TSA Input'!D3787,""))</f>
        <v/>
      </c>
      <c r="H3824" s="37" t="str">
        <f>IF('TSA Input'!K3787="","",IF('TSA Input'!J3787="Yes",'TSA Input'!G3787,""))</f>
        <v/>
      </c>
      <c r="I3824" s="37" t="str">
        <f>IF('TSA Input'!L3787="","",IF('TSA Input'!J3787="Yes",'TSA Input'!F3787,""))</f>
        <v/>
      </c>
      <c r="J3824" s="39" t="str">
        <f t="shared" si="120"/>
        <v/>
      </c>
      <c r="K3824" s="257" t="str">
        <f>IF('TSA Input'!J3787="","",IF('TSA Input'!J3787="Yes",'TSA Input'!D3787,""))</f>
        <v/>
      </c>
      <c r="L3824" s="258" t="str">
        <f>IF('TSA Input'!J3787="","",IF('TSA Input'!J3787="Yes",'TSA Input'!G3787,""))</f>
        <v/>
      </c>
      <c r="M3824" s="258" t="str">
        <f>IF('TSA Input'!J3787="","",IF('TSA Input'!J3787="Yes",'TSA Input'!F3787,""))</f>
        <v/>
      </c>
      <c r="N3824" s="39" t="str">
        <f t="shared" si="121"/>
        <v/>
      </c>
      <c r="O3824" s="149" t="s">
        <v>11</v>
      </c>
      <c r="P3824" s="148" t="s">
        <v>11</v>
      </c>
      <c r="Q3824" s="1"/>
    </row>
    <row r="3825" spans="1:17" ht="15.75" hidden="1" customHeight="1">
      <c r="A3825" s="1" t="str">
        <f t="shared" si="1"/>
        <v/>
      </c>
      <c r="B3825" s="1"/>
      <c r="C3825" s="34" t="str">
        <f>IF('TSA Input'!J3788="","",IF('TSA Input'!J3788="Yes",'TSA Input'!B3788,"Ineligible"))</f>
        <v/>
      </c>
      <c r="D3825" s="246" t="str">
        <f>IF('TSA Input'!J3788="","",IF('TSA Input'!J3788="Yes",IF('TSA Input'!W3788="","",LEFT('TSA Input'!W3788,LEN('TSA Input'!W3788)-2)),""))</f>
        <v/>
      </c>
      <c r="E3825" s="246" t="str">
        <f>IF('TSA Input'!J3788="","",IF('TSA Input'!J3788="Yes",'TSA Input'!I3788,""))</f>
        <v/>
      </c>
      <c r="F3825" s="247" t="str">
        <f>IF('TSA Input'!J3788="","",IF('TSA Input'!J3788="Yes",'TSA Input'!C3788,""))</f>
        <v/>
      </c>
      <c r="G3825" s="36" t="str">
        <f>IF('TSA Input'!J3788="","",IF('TSA Input'!J3788="Yes",'TSA Input'!D3788,""))</f>
        <v/>
      </c>
      <c r="H3825" s="37" t="str">
        <f>IF('TSA Input'!K3788="","",IF('TSA Input'!J3788="Yes",'TSA Input'!G3788,""))</f>
        <v/>
      </c>
      <c r="I3825" s="37" t="str">
        <f>IF('TSA Input'!L3788="","",IF('TSA Input'!J3788="Yes",'TSA Input'!F3788,""))</f>
        <v/>
      </c>
      <c r="J3825" s="39" t="str">
        <f t="shared" si="120"/>
        <v/>
      </c>
      <c r="K3825" s="257" t="str">
        <f>IF('TSA Input'!J3788="","",IF('TSA Input'!J3788="Yes",'TSA Input'!D3788,""))</f>
        <v/>
      </c>
      <c r="L3825" s="258" t="str">
        <f>IF('TSA Input'!J3788="","",IF('TSA Input'!J3788="Yes",'TSA Input'!G3788,""))</f>
        <v/>
      </c>
      <c r="M3825" s="258" t="str">
        <f>IF('TSA Input'!J3788="","",IF('TSA Input'!J3788="Yes",'TSA Input'!F3788,""))</f>
        <v/>
      </c>
      <c r="N3825" s="39" t="str">
        <f t="shared" si="121"/>
        <v/>
      </c>
      <c r="O3825" s="149" t="s">
        <v>11</v>
      </c>
      <c r="P3825" s="148" t="s">
        <v>11</v>
      </c>
      <c r="Q3825" s="1"/>
    </row>
    <row r="3826" spans="1:17" ht="15.75" hidden="1" customHeight="1">
      <c r="A3826" s="1" t="str">
        <f t="shared" si="1"/>
        <v/>
      </c>
      <c r="B3826" s="1"/>
      <c r="C3826" s="34" t="str">
        <f>IF('TSA Input'!J3789="","",IF('TSA Input'!J3789="Yes",'TSA Input'!B3789,"Ineligible"))</f>
        <v/>
      </c>
      <c r="D3826" s="246" t="str">
        <f>IF('TSA Input'!J3789="","",IF('TSA Input'!J3789="Yes",IF('TSA Input'!W3789="","",LEFT('TSA Input'!W3789,LEN('TSA Input'!W3789)-2)),""))</f>
        <v/>
      </c>
      <c r="E3826" s="246" t="str">
        <f>IF('TSA Input'!J3789="","",IF('TSA Input'!J3789="Yes",'TSA Input'!I3789,""))</f>
        <v/>
      </c>
      <c r="F3826" s="247" t="str">
        <f>IF('TSA Input'!J3789="","",IF('TSA Input'!J3789="Yes",'TSA Input'!C3789,""))</f>
        <v/>
      </c>
      <c r="G3826" s="36" t="str">
        <f>IF('TSA Input'!J3789="","",IF('TSA Input'!J3789="Yes",'TSA Input'!D3789,""))</f>
        <v/>
      </c>
      <c r="H3826" s="37" t="str">
        <f>IF('TSA Input'!K3789="","",IF('TSA Input'!J3789="Yes",'TSA Input'!G3789,""))</f>
        <v/>
      </c>
      <c r="I3826" s="37" t="str">
        <f>IF('TSA Input'!L3789="","",IF('TSA Input'!J3789="Yes",'TSA Input'!F3789,""))</f>
        <v/>
      </c>
      <c r="J3826" s="39" t="str">
        <f t="shared" si="120"/>
        <v/>
      </c>
      <c r="K3826" s="257" t="str">
        <f>IF('TSA Input'!J3789="","",IF('TSA Input'!J3789="Yes",'TSA Input'!D3789,""))</f>
        <v/>
      </c>
      <c r="L3826" s="258" t="str">
        <f>IF('TSA Input'!J3789="","",IF('TSA Input'!J3789="Yes",'TSA Input'!G3789,""))</f>
        <v/>
      </c>
      <c r="M3826" s="258" t="str">
        <f>IF('TSA Input'!J3789="","",IF('TSA Input'!J3789="Yes",'TSA Input'!F3789,""))</f>
        <v/>
      </c>
      <c r="N3826" s="39" t="str">
        <f t="shared" si="121"/>
        <v/>
      </c>
      <c r="O3826" s="149" t="s">
        <v>11</v>
      </c>
      <c r="P3826" s="148" t="s">
        <v>11</v>
      </c>
      <c r="Q3826" s="1"/>
    </row>
    <row r="3827" spans="1:17" ht="15.75" hidden="1" customHeight="1">
      <c r="A3827" s="1" t="str">
        <f t="shared" si="1"/>
        <v/>
      </c>
      <c r="B3827" s="1"/>
      <c r="C3827" s="34" t="str">
        <f>IF('TSA Input'!J3790="","",IF('TSA Input'!J3790="Yes",'TSA Input'!B3790,"Ineligible"))</f>
        <v/>
      </c>
      <c r="D3827" s="246" t="str">
        <f>IF('TSA Input'!J3790="","",IF('TSA Input'!J3790="Yes",IF('TSA Input'!W3790="","",LEFT('TSA Input'!W3790,LEN('TSA Input'!W3790)-2)),""))</f>
        <v/>
      </c>
      <c r="E3827" s="246" t="str">
        <f>IF('TSA Input'!J3790="","",IF('TSA Input'!J3790="Yes",'TSA Input'!I3790,""))</f>
        <v/>
      </c>
      <c r="F3827" s="247" t="str">
        <f>IF('TSA Input'!J3790="","",IF('TSA Input'!J3790="Yes",'TSA Input'!C3790,""))</f>
        <v/>
      </c>
      <c r="G3827" s="36" t="str">
        <f>IF('TSA Input'!J3790="","",IF('TSA Input'!J3790="Yes",'TSA Input'!D3790,""))</f>
        <v/>
      </c>
      <c r="H3827" s="37" t="str">
        <f>IF('TSA Input'!K3790="","",IF('TSA Input'!J3790="Yes",'TSA Input'!G3790,""))</f>
        <v/>
      </c>
      <c r="I3827" s="37" t="str">
        <f>IF('TSA Input'!L3790="","",IF('TSA Input'!J3790="Yes",'TSA Input'!F3790,""))</f>
        <v/>
      </c>
      <c r="J3827" s="39" t="str">
        <f t="shared" si="120"/>
        <v/>
      </c>
      <c r="K3827" s="257" t="str">
        <f>IF('TSA Input'!J3790="","",IF('TSA Input'!J3790="Yes",'TSA Input'!D3790,""))</f>
        <v/>
      </c>
      <c r="L3827" s="258" t="str">
        <f>IF('TSA Input'!J3790="","",IF('TSA Input'!J3790="Yes",'TSA Input'!G3790,""))</f>
        <v/>
      </c>
      <c r="M3827" s="258" t="str">
        <f>IF('TSA Input'!J3790="","",IF('TSA Input'!J3790="Yes",'TSA Input'!F3790,""))</f>
        <v/>
      </c>
      <c r="N3827" s="39" t="str">
        <f t="shared" si="121"/>
        <v/>
      </c>
      <c r="O3827" s="149" t="s">
        <v>11</v>
      </c>
      <c r="P3827" s="148" t="s">
        <v>11</v>
      </c>
      <c r="Q3827" s="1"/>
    </row>
    <row r="3828" spans="1:17" ht="15.75" hidden="1" customHeight="1">
      <c r="A3828" s="1" t="str">
        <f t="shared" si="1"/>
        <v/>
      </c>
      <c r="B3828" s="1"/>
      <c r="C3828" s="34" t="str">
        <f>IF('TSA Input'!J3791="","",IF('TSA Input'!J3791="Yes",'TSA Input'!B3791,"Ineligible"))</f>
        <v/>
      </c>
      <c r="D3828" s="246" t="str">
        <f>IF('TSA Input'!J3791="","",IF('TSA Input'!J3791="Yes",IF('TSA Input'!W3791="","",LEFT('TSA Input'!W3791,LEN('TSA Input'!W3791)-2)),""))</f>
        <v/>
      </c>
      <c r="E3828" s="246" t="str">
        <f>IF('TSA Input'!J3791="","",IF('TSA Input'!J3791="Yes",'TSA Input'!I3791,""))</f>
        <v/>
      </c>
      <c r="F3828" s="247" t="str">
        <f>IF('TSA Input'!J3791="","",IF('TSA Input'!J3791="Yes",'TSA Input'!C3791,""))</f>
        <v/>
      </c>
      <c r="G3828" s="36" t="str">
        <f>IF('TSA Input'!J3791="","",IF('TSA Input'!J3791="Yes",'TSA Input'!D3791,""))</f>
        <v/>
      </c>
      <c r="H3828" s="37" t="str">
        <f>IF('TSA Input'!K3791="","",IF('TSA Input'!J3791="Yes",'TSA Input'!G3791,""))</f>
        <v/>
      </c>
      <c r="I3828" s="37" t="str">
        <f>IF('TSA Input'!L3791="","",IF('TSA Input'!J3791="Yes",'TSA Input'!F3791,""))</f>
        <v/>
      </c>
      <c r="J3828" s="39" t="str">
        <f t="shared" si="120"/>
        <v/>
      </c>
      <c r="K3828" s="257" t="str">
        <f>IF('TSA Input'!J3791="","",IF('TSA Input'!J3791="Yes",'TSA Input'!D3791,""))</f>
        <v/>
      </c>
      <c r="L3828" s="258" t="str">
        <f>IF('TSA Input'!J3791="","",IF('TSA Input'!J3791="Yes",'TSA Input'!G3791,""))</f>
        <v/>
      </c>
      <c r="M3828" s="258" t="str">
        <f>IF('TSA Input'!J3791="","",IF('TSA Input'!J3791="Yes",'TSA Input'!F3791,""))</f>
        <v/>
      </c>
      <c r="N3828" s="39" t="str">
        <f t="shared" si="121"/>
        <v/>
      </c>
      <c r="O3828" s="149" t="s">
        <v>11</v>
      </c>
      <c r="P3828" s="148" t="s">
        <v>11</v>
      </c>
      <c r="Q3828" s="1"/>
    </row>
    <row r="3829" spans="1:17" ht="15.75" hidden="1" customHeight="1">
      <c r="A3829" s="1" t="str">
        <f t="shared" si="1"/>
        <v/>
      </c>
      <c r="B3829" s="1"/>
      <c r="C3829" s="34" t="str">
        <f>IF('TSA Input'!J3792="","",IF('TSA Input'!J3792="Yes",'TSA Input'!B3792,"Ineligible"))</f>
        <v/>
      </c>
      <c r="D3829" s="246" t="str">
        <f>IF('TSA Input'!J3792="","",IF('TSA Input'!J3792="Yes",IF('TSA Input'!W3792="","",LEFT('TSA Input'!W3792,LEN('TSA Input'!W3792)-2)),""))</f>
        <v/>
      </c>
      <c r="E3829" s="246" t="str">
        <f>IF('TSA Input'!J3792="","",IF('TSA Input'!J3792="Yes",'TSA Input'!I3792,""))</f>
        <v/>
      </c>
      <c r="F3829" s="247" t="str">
        <f>IF('TSA Input'!J3792="","",IF('TSA Input'!J3792="Yes",'TSA Input'!C3792,""))</f>
        <v/>
      </c>
      <c r="G3829" s="36" t="str">
        <f>IF('TSA Input'!J3792="","",IF('TSA Input'!J3792="Yes",'TSA Input'!D3792,""))</f>
        <v/>
      </c>
      <c r="H3829" s="37" t="str">
        <f>IF('TSA Input'!K3792="","",IF('TSA Input'!J3792="Yes",'TSA Input'!G3792,""))</f>
        <v/>
      </c>
      <c r="I3829" s="37" t="str">
        <f>IF('TSA Input'!L3792="","",IF('TSA Input'!J3792="Yes",'TSA Input'!F3792,""))</f>
        <v/>
      </c>
      <c r="J3829" s="39" t="str">
        <f t="shared" si="120"/>
        <v/>
      </c>
      <c r="K3829" s="257" t="str">
        <f>IF('TSA Input'!J3792="","",IF('TSA Input'!J3792="Yes",'TSA Input'!D3792,""))</f>
        <v/>
      </c>
      <c r="L3829" s="258" t="str">
        <f>IF('TSA Input'!J3792="","",IF('TSA Input'!J3792="Yes",'TSA Input'!G3792,""))</f>
        <v/>
      </c>
      <c r="M3829" s="258" t="str">
        <f>IF('TSA Input'!J3792="","",IF('TSA Input'!J3792="Yes",'TSA Input'!F3792,""))</f>
        <v/>
      </c>
      <c r="N3829" s="39" t="str">
        <f t="shared" si="121"/>
        <v/>
      </c>
      <c r="O3829" s="149" t="s">
        <v>11</v>
      </c>
      <c r="P3829" s="148" t="s">
        <v>11</v>
      </c>
      <c r="Q3829" s="1"/>
    </row>
    <row r="3830" spans="1:17" ht="15.75" hidden="1" customHeight="1">
      <c r="A3830" s="1" t="str">
        <f t="shared" si="1"/>
        <v/>
      </c>
      <c r="B3830" s="1"/>
      <c r="C3830" s="34" t="str">
        <f>IF('TSA Input'!J3793="","",IF('TSA Input'!J3793="Yes",'TSA Input'!B3793,"Ineligible"))</f>
        <v/>
      </c>
      <c r="D3830" s="246" t="str">
        <f>IF('TSA Input'!J3793="","",IF('TSA Input'!J3793="Yes",IF('TSA Input'!W3793="","",LEFT('TSA Input'!W3793,LEN('TSA Input'!W3793)-2)),""))</f>
        <v/>
      </c>
      <c r="E3830" s="246" t="str">
        <f>IF('TSA Input'!J3793="","",IF('TSA Input'!J3793="Yes",'TSA Input'!I3793,""))</f>
        <v/>
      </c>
      <c r="F3830" s="247" t="str">
        <f>IF('TSA Input'!J3793="","",IF('TSA Input'!J3793="Yes",'TSA Input'!C3793,""))</f>
        <v/>
      </c>
      <c r="G3830" s="36" t="str">
        <f>IF('TSA Input'!J3793="","",IF('TSA Input'!J3793="Yes",'TSA Input'!D3793,""))</f>
        <v/>
      </c>
      <c r="H3830" s="37" t="str">
        <f>IF('TSA Input'!K3793="","",IF('TSA Input'!J3793="Yes",'TSA Input'!G3793,""))</f>
        <v/>
      </c>
      <c r="I3830" s="37" t="str">
        <f>IF('TSA Input'!L3793="","",IF('TSA Input'!J3793="Yes",'TSA Input'!F3793,""))</f>
        <v/>
      </c>
      <c r="J3830" s="39" t="str">
        <f t="shared" si="120"/>
        <v/>
      </c>
      <c r="K3830" s="257" t="str">
        <f>IF('TSA Input'!J3793="","",IF('TSA Input'!J3793="Yes",'TSA Input'!D3793,""))</f>
        <v/>
      </c>
      <c r="L3830" s="258" t="str">
        <f>IF('TSA Input'!J3793="","",IF('TSA Input'!J3793="Yes",'TSA Input'!G3793,""))</f>
        <v/>
      </c>
      <c r="M3830" s="258" t="str">
        <f>IF('TSA Input'!J3793="","",IF('TSA Input'!J3793="Yes",'TSA Input'!F3793,""))</f>
        <v/>
      </c>
      <c r="N3830" s="39" t="str">
        <f t="shared" si="121"/>
        <v/>
      </c>
      <c r="O3830" s="149" t="s">
        <v>11</v>
      </c>
      <c r="P3830" s="148" t="s">
        <v>11</v>
      </c>
      <c r="Q3830" s="1"/>
    </row>
    <row r="3831" spans="1:17" ht="15.75" hidden="1" customHeight="1">
      <c r="A3831" s="1" t="str">
        <f t="shared" si="1"/>
        <v/>
      </c>
      <c r="B3831" s="1"/>
      <c r="C3831" s="34" t="str">
        <f>IF('TSA Input'!J3794="","",IF('TSA Input'!J3794="Yes",'TSA Input'!B3794,"Ineligible"))</f>
        <v/>
      </c>
      <c r="D3831" s="246" t="str">
        <f>IF('TSA Input'!J3794="","",IF('TSA Input'!J3794="Yes",IF('TSA Input'!W3794="","",LEFT('TSA Input'!W3794,LEN('TSA Input'!W3794)-2)),""))</f>
        <v/>
      </c>
      <c r="E3831" s="246" t="str">
        <f>IF('TSA Input'!J3794="","",IF('TSA Input'!J3794="Yes",'TSA Input'!I3794,""))</f>
        <v/>
      </c>
      <c r="F3831" s="247" t="str">
        <f>IF('TSA Input'!J3794="","",IF('TSA Input'!J3794="Yes",'TSA Input'!C3794,""))</f>
        <v/>
      </c>
      <c r="G3831" s="36" t="str">
        <f>IF('TSA Input'!J3794="","",IF('TSA Input'!J3794="Yes",'TSA Input'!D3794,""))</f>
        <v/>
      </c>
      <c r="H3831" s="37" t="str">
        <f>IF('TSA Input'!K3794="","",IF('TSA Input'!J3794="Yes",'TSA Input'!G3794,""))</f>
        <v/>
      </c>
      <c r="I3831" s="37" t="str">
        <f>IF('TSA Input'!L3794="","",IF('TSA Input'!J3794="Yes",'TSA Input'!F3794,""))</f>
        <v/>
      </c>
      <c r="J3831" s="39" t="str">
        <f t="shared" si="120"/>
        <v/>
      </c>
      <c r="K3831" s="257" t="str">
        <f>IF('TSA Input'!J3794="","",IF('TSA Input'!J3794="Yes",'TSA Input'!D3794,""))</f>
        <v/>
      </c>
      <c r="L3831" s="258" t="str">
        <f>IF('TSA Input'!J3794="","",IF('TSA Input'!J3794="Yes",'TSA Input'!G3794,""))</f>
        <v/>
      </c>
      <c r="M3831" s="258" t="str">
        <f>IF('TSA Input'!J3794="","",IF('TSA Input'!J3794="Yes",'TSA Input'!F3794,""))</f>
        <v/>
      </c>
      <c r="N3831" s="39" t="str">
        <f t="shared" si="121"/>
        <v/>
      </c>
      <c r="O3831" s="149" t="s">
        <v>11</v>
      </c>
      <c r="P3831" s="148" t="s">
        <v>11</v>
      </c>
      <c r="Q3831" s="1"/>
    </row>
    <row r="3832" spans="1:17" ht="15.75" hidden="1" customHeight="1">
      <c r="A3832" s="1" t="str">
        <f t="shared" si="1"/>
        <v/>
      </c>
      <c r="B3832" s="1"/>
      <c r="C3832" s="34" t="str">
        <f>IF('TSA Input'!J3795="","",IF('TSA Input'!J3795="Yes",'TSA Input'!B3795,"Ineligible"))</f>
        <v/>
      </c>
      <c r="D3832" s="246" t="str">
        <f>IF('TSA Input'!J3795="","",IF('TSA Input'!J3795="Yes",IF('TSA Input'!W3795="","",LEFT('TSA Input'!W3795,LEN('TSA Input'!W3795)-2)),""))</f>
        <v/>
      </c>
      <c r="E3832" s="246" t="str">
        <f>IF('TSA Input'!J3795="","",IF('TSA Input'!J3795="Yes",'TSA Input'!I3795,""))</f>
        <v/>
      </c>
      <c r="F3832" s="247" t="str">
        <f>IF('TSA Input'!J3795="","",IF('TSA Input'!J3795="Yes",'TSA Input'!C3795,""))</f>
        <v/>
      </c>
      <c r="G3832" s="36" t="str">
        <f>IF('TSA Input'!J3795="","",IF('TSA Input'!J3795="Yes",'TSA Input'!D3795,""))</f>
        <v/>
      </c>
      <c r="H3832" s="37" t="str">
        <f>IF('TSA Input'!K3795="","",IF('TSA Input'!J3795="Yes",'TSA Input'!G3795,""))</f>
        <v/>
      </c>
      <c r="I3832" s="37" t="str">
        <f>IF('TSA Input'!L3795="","",IF('TSA Input'!J3795="Yes",'TSA Input'!F3795,""))</f>
        <v/>
      </c>
      <c r="J3832" s="39" t="str">
        <f t="shared" si="120"/>
        <v/>
      </c>
      <c r="K3832" s="257" t="str">
        <f>IF('TSA Input'!J3795="","",IF('TSA Input'!J3795="Yes",'TSA Input'!D3795,""))</f>
        <v/>
      </c>
      <c r="L3832" s="258" t="str">
        <f>IF('TSA Input'!J3795="","",IF('TSA Input'!J3795="Yes",'TSA Input'!G3795,""))</f>
        <v/>
      </c>
      <c r="M3832" s="258" t="str">
        <f>IF('TSA Input'!J3795="","",IF('TSA Input'!J3795="Yes",'TSA Input'!F3795,""))</f>
        <v/>
      </c>
      <c r="N3832" s="39" t="str">
        <f t="shared" si="121"/>
        <v/>
      </c>
      <c r="O3832" s="149" t="s">
        <v>11</v>
      </c>
      <c r="P3832" s="148" t="s">
        <v>11</v>
      </c>
      <c r="Q3832" s="1"/>
    </row>
    <row r="3833" spans="1:17" ht="15.75" hidden="1" customHeight="1">
      <c r="A3833" s="1" t="str">
        <f t="shared" si="1"/>
        <v/>
      </c>
      <c r="B3833" s="1"/>
      <c r="C3833" s="34" t="str">
        <f>IF('TSA Input'!J3796="","",IF('TSA Input'!J3796="Yes",'TSA Input'!B3796,"Ineligible"))</f>
        <v/>
      </c>
      <c r="D3833" s="246" t="str">
        <f>IF('TSA Input'!J3796="","",IF('TSA Input'!J3796="Yes",IF('TSA Input'!W3796="","",LEFT('TSA Input'!W3796,LEN('TSA Input'!W3796)-2)),""))</f>
        <v/>
      </c>
      <c r="E3833" s="246" t="str">
        <f>IF('TSA Input'!J3796="","",IF('TSA Input'!J3796="Yes",'TSA Input'!I3796,""))</f>
        <v/>
      </c>
      <c r="F3833" s="247" t="str">
        <f>IF('TSA Input'!J3796="","",IF('TSA Input'!J3796="Yes",'TSA Input'!C3796,""))</f>
        <v/>
      </c>
      <c r="G3833" s="36" t="str">
        <f>IF('TSA Input'!J3796="","",IF('TSA Input'!J3796="Yes",'TSA Input'!D3796,""))</f>
        <v/>
      </c>
      <c r="H3833" s="37" t="str">
        <f>IF('TSA Input'!K3796="","",IF('TSA Input'!J3796="Yes",'TSA Input'!G3796,""))</f>
        <v/>
      </c>
      <c r="I3833" s="37" t="str">
        <f>IF('TSA Input'!L3796="","",IF('TSA Input'!J3796="Yes",'TSA Input'!F3796,""))</f>
        <v/>
      </c>
      <c r="J3833" s="39" t="str">
        <f t="shared" si="120"/>
        <v/>
      </c>
      <c r="K3833" s="257" t="str">
        <f>IF('TSA Input'!J3796="","",IF('TSA Input'!J3796="Yes",'TSA Input'!D3796,""))</f>
        <v/>
      </c>
      <c r="L3833" s="258" t="str">
        <f>IF('TSA Input'!J3796="","",IF('TSA Input'!J3796="Yes",'TSA Input'!G3796,""))</f>
        <v/>
      </c>
      <c r="M3833" s="258" t="str">
        <f>IF('TSA Input'!J3796="","",IF('TSA Input'!J3796="Yes",'TSA Input'!F3796,""))</f>
        <v/>
      </c>
      <c r="N3833" s="39" t="str">
        <f t="shared" si="121"/>
        <v/>
      </c>
      <c r="O3833" s="149" t="s">
        <v>11</v>
      </c>
      <c r="P3833" s="148" t="s">
        <v>11</v>
      </c>
      <c r="Q3833" s="1"/>
    </row>
    <row r="3834" spans="1:17" ht="15.75" hidden="1" customHeight="1">
      <c r="A3834" s="1" t="str">
        <f t="shared" si="1"/>
        <v/>
      </c>
      <c r="B3834" s="1"/>
      <c r="C3834" s="34" t="str">
        <f>IF('TSA Input'!J3797="","",IF('TSA Input'!J3797="Yes",'TSA Input'!B3797,"Ineligible"))</f>
        <v/>
      </c>
      <c r="D3834" s="246" t="str">
        <f>IF('TSA Input'!J3797="","",IF('TSA Input'!J3797="Yes",IF('TSA Input'!W3797="","",LEFT('TSA Input'!W3797,LEN('TSA Input'!W3797)-2)),""))</f>
        <v/>
      </c>
      <c r="E3834" s="246" t="str">
        <f>IF('TSA Input'!J3797="","",IF('TSA Input'!J3797="Yes",'TSA Input'!I3797,""))</f>
        <v/>
      </c>
      <c r="F3834" s="247" t="str">
        <f>IF('TSA Input'!J3797="","",IF('TSA Input'!J3797="Yes",'TSA Input'!C3797,""))</f>
        <v/>
      </c>
      <c r="G3834" s="36" t="str">
        <f>IF('TSA Input'!J3797="","",IF('TSA Input'!J3797="Yes",'TSA Input'!D3797,""))</f>
        <v/>
      </c>
      <c r="H3834" s="37" t="str">
        <f>IF('TSA Input'!K3797="","",IF('TSA Input'!J3797="Yes",'TSA Input'!G3797,""))</f>
        <v/>
      </c>
      <c r="I3834" s="37" t="str">
        <f>IF('TSA Input'!L3797="","",IF('TSA Input'!J3797="Yes",'TSA Input'!F3797,""))</f>
        <v/>
      </c>
      <c r="J3834" s="39" t="str">
        <f t="shared" si="120"/>
        <v/>
      </c>
      <c r="K3834" s="257" t="str">
        <f>IF('TSA Input'!J3797="","",IF('TSA Input'!J3797="Yes",'TSA Input'!D3797,""))</f>
        <v/>
      </c>
      <c r="L3834" s="258" t="str">
        <f>IF('TSA Input'!J3797="","",IF('TSA Input'!J3797="Yes",'TSA Input'!G3797,""))</f>
        <v/>
      </c>
      <c r="M3834" s="258" t="str">
        <f>IF('TSA Input'!J3797="","",IF('TSA Input'!J3797="Yes",'TSA Input'!F3797,""))</f>
        <v/>
      </c>
      <c r="N3834" s="39" t="str">
        <f t="shared" si="121"/>
        <v/>
      </c>
      <c r="O3834" s="149" t="s">
        <v>11</v>
      </c>
      <c r="P3834" s="148" t="s">
        <v>11</v>
      </c>
      <c r="Q3834" s="1"/>
    </row>
    <row r="3835" spans="1:17" ht="15.75" hidden="1" customHeight="1">
      <c r="A3835" s="1" t="str">
        <f t="shared" si="1"/>
        <v/>
      </c>
      <c r="B3835" s="1"/>
      <c r="C3835" s="34" t="str">
        <f>IF('TSA Input'!J3798="","",IF('TSA Input'!J3798="Yes",'TSA Input'!B3798,"Ineligible"))</f>
        <v/>
      </c>
      <c r="D3835" s="246" t="str">
        <f>IF('TSA Input'!J3798="","",IF('TSA Input'!J3798="Yes",IF('TSA Input'!W3798="","",LEFT('TSA Input'!W3798,LEN('TSA Input'!W3798)-2)),""))</f>
        <v/>
      </c>
      <c r="E3835" s="246" t="str">
        <f>IF('TSA Input'!J3798="","",IF('TSA Input'!J3798="Yes",'TSA Input'!I3798,""))</f>
        <v/>
      </c>
      <c r="F3835" s="247" t="str">
        <f>IF('TSA Input'!J3798="","",IF('TSA Input'!J3798="Yes",'TSA Input'!C3798,""))</f>
        <v/>
      </c>
      <c r="G3835" s="36" t="str">
        <f>IF('TSA Input'!J3798="","",IF('TSA Input'!J3798="Yes",'TSA Input'!D3798,""))</f>
        <v/>
      </c>
      <c r="H3835" s="37" t="str">
        <f>IF('TSA Input'!K3798="","",IF('TSA Input'!J3798="Yes",'TSA Input'!G3798,""))</f>
        <v/>
      </c>
      <c r="I3835" s="37" t="str">
        <f>IF('TSA Input'!L3798="","",IF('TSA Input'!J3798="Yes",'TSA Input'!F3798,""))</f>
        <v/>
      </c>
      <c r="J3835" s="39" t="str">
        <f t="shared" si="120"/>
        <v/>
      </c>
      <c r="K3835" s="257" t="str">
        <f>IF('TSA Input'!J3798="","",IF('TSA Input'!J3798="Yes",'TSA Input'!D3798,""))</f>
        <v/>
      </c>
      <c r="L3835" s="258" t="str">
        <f>IF('TSA Input'!J3798="","",IF('TSA Input'!J3798="Yes",'TSA Input'!G3798,""))</f>
        <v/>
      </c>
      <c r="M3835" s="258" t="str">
        <f>IF('TSA Input'!J3798="","",IF('TSA Input'!J3798="Yes",'TSA Input'!F3798,""))</f>
        <v/>
      </c>
      <c r="N3835" s="39" t="str">
        <f t="shared" si="121"/>
        <v/>
      </c>
      <c r="O3835" s="149" t="s">
        <v>11</v>
      </c>
      <c r="P3835" s="148" t="s">
        <v>11</v>
      </c>
      <c r="Q3835" s="1"/>
    </row>
    <row r="3836" spans="1:17" ht="15.75" hidden="1" customHeight="1">
      <c r="A3836" s="1" t="str">
        <f t="shared" si="1"/>
        <v/>
      </c>
      <c r="B3836" s="1"/>
      <c r="C3836" s="34" t="str">
        <f>IF('TSA Input'!J3799="","",IF('TSA Input'!J3799="Yes",'TSA Input'!B3799,"Ineligible"))</f>
        <v/>
      </c>
      <c r="D3836" s="246" t="str">
        <f>IF('TSA Input'!J3799="","",IF('TSA Input'!J3799="Yes",IF('TSA Input'!W3799="","",LEFT('TSA Input'!W3799,LEN('TSA Input'!W3799)-2)),""))</f>
        <v/>
      </c>
      <c r="E3836" s="246" t="str">
        <f>IF('TSA Input'!J3799="","",IF('TSA Input'!J3799="Yes",'TSA Input'!I3799,""))</f>
        <v/>
      </c>
      <c r="F3836" s="247" t="str">
        <f>IF('TSA Input'!J3799="","",IF('TSA Input'!J3799="Yes",'TSA Input'!C3799,""))</f>
        <v/>
      </c>
      <c r="G3836" s="36" t="str">
        <f>IF('TSA Input'!J3799="","",IF('TSA Input'!J3799="Yes",'TSA Input'!D3799,""))</f>
        <v/>
      </c>
      <c r="H3836" s="37" t="str">
        <f>IF('TSA Input'!K3799="","",IF('TSA Input'!J3799="Yes",'TSA Input'!G3799,""))</f>
        <v/>
      </c>
      <c r="I3836" s="37" t="str">
        <f>IF('TSA Input'!L3799="","",IF('TSA Input'!J3799="Yes",'TSA Input'!F3799,""))</f>
        <v/>
      </c>
      <c r="J3836" s="39" t="str">
        <f t="shared" si="120"/>
        <v/>
      </c>
      <c r="K3836" s="257" t="str">
        <f>IF('TSA Input'!J3799="","",IF('TSA Input'!J3799="Yes",'TSA Input'!D3799,""))</f>
        <v/>
      </c>
      <c r="L3836" s="258" t="str">
        <f>IF('TSA Input'!J3799="","",IF('TSA Input'!J3799="Yes",'TSA Input'!G3799,""))</f>
        <v/>
      </c>
      <c r="M3836" s="258" t="str">
        <f>IF('TSA Input'!J3799="","",IF('TSA Input'!J3799="Yes",'TSA Input'!F3799,""))</f>
        <v/>
      </c>
      <c r="N3836" s="39" t="str">
        <f t="shared" si="121"/>
        <v/>
      </c>
      <c r="O3836" s="149" t="s">
        <v>11</v>
      </c>
      <c r="P3836" s="148" t="s">
        <v>11</v>
      </c>
      <c r="Q3836" s="1"/>
    </row>
    <row r="3837" spans="1:17" ht="15.75" hidden="1" customHeight="1">
      <c r="A3837" s="1" t="str">
        <f t="shared" si="1"/>
        <v/>
      </c>
      <c r="B3837" s="1"/>
      <c r="C3837" s="34" t="str">
        <f>IF('TSA Input'!J3800="","",IF('TSA Input'!J3800="Yes",'TSA Input'!B3800,"Ineligible"))</f>
        <v/>
      </c>
      <c r="D3837" s="246" t="str">
        <f>IF('TSA Input'!J3800="","",IF('TSA Input'!J3800="Yes",IF('TSA Input'!W3800="","",LEFT('TSA Input'!W3800,LEN('TSA Input'!W3800)-2)),""))</f>
        <v/>
      </c>
      <c r="E3837" s="246" t="str">
        <f>IF('TSA Input'!J3800="","",IF('TSA Input'!J3800="Yes",'TSA Input'!I3800,""))</f>
        <v/>
      </c>
      <c r="F3837" s="247" t="str">
        <f>IF('TSA Input'!J3800="","",IF('TSA Input'!J3800="Yes",'TSA Input'!C3800,""))</f>
        <v/>
      </c>
      <c r="G3837" s="36" t="str">
        <f>IF('TSA Input'!J3800="","",IF('TSA Input'!J3800="Yes",'TSA Input'!D3800,""))</f>
        <v/>
      </c>
      <c r="H3837" s="37" t="str">
        <f>IF('TSA Input'!K3800="","",IF('TSA Input'!J3800="Yes",'TSA Input'!G3800,""))</f>
        <v/>
      </c>
      <c r="I3837" s="37" t="str">
        <f>IF('TSA Input'!L3800="","",IF('TSA Input'!J3800="Yes",'TSA Input'!F3800,""))</f>
        <v/>
      </c>
      <c r="J3837" s="39" t="str">
        <f t="shared" si="120"/>
        <v/>
      </c>
      <c r="K3837" s="257" t="str">
        <f>IF('TSA Input'!J3800="","",IF('TSA Input'!J3800="Yes",'TSA Input'!D3800,""))</f>
        <v/>
      </c>
      <c r="L3837" s="258" t="str">
        <f>IF('TSA Input'!J3800="","",IF('TSA Input'!J3800="Yes",'TSA Input'!G3800,""))</f>
        <v/>
      </c>
      <c r="M3837" s="258" t="str">
        <f>IF('TSA Input'!J3800="","",IF('TSA Input'!J3800="Yes",'TSA Input'!F3800,""))</f>
        <v/>
      </c>
      <c r="N3837" s="39" t="str">
        <f t="shared" si="121"/>
        <v/>
      </c>
      <c r="O3837" s="149" t="s">
        <v>11</v>
      </c>
      <c r="P3837" s="148" t="s">
        <v>11</v>
      </c>
      <c r="Q3837" s="1"/>
    </row>
    <row r="3838" spans="1:17" ht="15.75" hidden="1" customHeight="1">
      <c r="A3838" s="1" t="str">
        <f t="shared" si="1"/>
        <v/>
      </c>
      <c r="B3838" s="1"/>
      <c r="C3838" s="34" t="str">
        <f>IF('TSA Input'!J3801="","",IF('TSA Input'!J3801="Yes",'TSA Input'!B3801,"Ineligible"))</f>
        <v/>
      </c>
      <c r="D3838" s="246" t="str">
        <f>IF('TSA Input'!J3801="","",IF('TSA Input'!J3801="Yes",IF('TSA Input'!W3801="","",LEFT('TSA Input'!W3801,LEN('TSA Input'!W3801)-2)),""))</f>
        <v/>
      </c>
      <c r="E3838" s="246" t="str">
        <f>IF('TSA Input'!J3801="","",IF('TSA Input'!J3801="Yes",'TSA Input'!I3801,""))</f>
        <v/>
      </c>
      <c r="F3838" s="247" t="str">
        <f>IF('TSA Input'!J3801="","",IF('TSA Input'!J3801="Yes",'TSA Input'!C3801,""))</f>
        <v/>
      </c>
      <c r="G3838" s="36" t="str">
        <f>IF('TSA Input'!J3801="","",IF('TSA Input'!J3801="Yes",'TSA Input'!D3801,""))</f>
        <v/>
      </c>
      <c r="H3838" s="37" t="str">
        <f>IF('TSA Input'!K3801="","",IF('TSA Input'!J3801="Yes",'TSA Input'!G3801,""))</f>
        <v/>
      </c>
      <c r="I3838" s="37" t="str">
        <f>IF('TSA Input'!L3801="","",IF('TSA Input'!J3801="Yes",'TSA Input'!F3801,""))</f>
        <v/>
      </c>
      <c r="J3838" s="39" t="str">
        <f t="shared" si="120"/>
        <v/>
      </c>
      <c r="K3838" s="257" t="str">
        <f>IF('TSA Input'!J3801="","",IF('TSA Input'!J3801="Yes",'TSA Input'!D3801,""))</f>
        <v/>
      </c>
      <c r="L3838" s="258" t="str">
        <f>IF('TSA Input'!J3801="","",IF('TSA Input'!J3801="Yes",'TSA Input'!G3801,""))</f>
        <v/>
      </c>
      <c r="M3838" s="258" t="str">
        <f>IF('TSA Input'!J3801="","",IF('TSA Input'!J3801="Yes",'TSA Input'!F3801,""))</f>
        <v/>
      </c>
      <c r="N3838" s="39" t="str">
        <f t="shared" si="121"/>
        <v/>
      </c>
      <c r="O3838" s="149" t="s">
        <v>11</v>
      </c>
      <c r="P3838" s="148" t="s">
        <v>11</v>
      </c>
      <c r="Q3838" s="1"/>
    </row>
    <row r="3839" spans="1:17" ht="15.75" hidden="1" customHeight="1">
      <c r="A3839" s="1" t="str">
        <f t="shared" si="1"/>
        <v/>
      </c>
      <c r="B3839" s="1"/>
      <c r="C3839" s="34" t="str">
        <f>IF('TSA Input'!J3802="","",IF('TSA Input'!J3802="Yes",'TSA Input'!B3802,"Ineligible"))</f>
        <v/>
      </c>
      <c r="D3839" s="246" t="str">
        <f>IF('TSA Input'!J3802="","",IF('TSA Input'!J3802="Yes",IF('TSA Input'!W3802="","",LEFT('TSA Input'!W3802,LEN('TSA Input'!W3802)-2)),""))</f>
        <v/>
      </c>
      <c r="E3839" s="246" t="str">
        <f>IF('TSA Input'!J3802="","",IF('TSA Input'!J3802="Yes",'TSA Input'!I3802,""))</f>
        <v/>
      </c>
      <c r="F3839" s="247" t="str">
        <f>IF('TSA Input'!J3802="","",IF('TSA Input'!J3802="Yes",'TSA Input'!C3802,""))</f>
        <v/>
      </c>
      <c r="G3839" s="36" t="str">
        <f>IF('TSA Input'!J3802="","",IF('TSA Input'!J3802="Yes",'TSA Input'!D3802,""))</f>
        <v/>
      </c>
      <c r="H3839" s="37" t="str">
        <f>IF('TSA Input'!K3802="","",IF('TSA Input'!J3802="Yes",'TSA Input'!G3802,""))</f>
        <v/>
      </c>
      <c r="I3839" s="37" t="str">
        <f>IF('TSA Input'!L3802="","",IF('TSA Input'!J3802="Yes",'TSA Input'!F3802,""))</f>
        <v/>
      </c>
      <c r="J3839" s="39" t="str">
        <f t="shared" si="120"/>
        <v/>
      </c>
      <c r="K3839" s="257" t="str">
        <f>IF('TSA Input'!J3802="","",IF('TSA Input'!J3802="Yes",'TSA Input'!D3802,""))</f>
        <v/>
      </c>
      <c r="L3839" s="258" t="str">
        <f>IF('TSA Input'!J3802="","",IF('TSA Input'!J3802="Yes",'TSA Input'!G3802,""))</f>
        <v/>
      </c>
      <c r="M3839" s="258" t="str">
        <f>IF('TSA Input'!J3802="","",IF('TSA Input'!J3802="Yes",'TSA Input'!F3802,""))</f>
        <v/>
      </c>
      <c r="N3839" s="39" t="str">
        <f t="shared" si="121"/>
        <v/>
      </c>
      <c r="O3839" s="149" t="s">
        <v>11</v>
      </c>
      <c r="P3839" s="148" t="s">
        <v>11</v>
      </c>
      <c r="Q3839" s="1"/>
    </row>
    <row r="3840" spans="1:17" ht="15.75" hidden="1" customHeight="1">
      <c r="A3840" s="1" t="str">
        <f t="shared" si="1"/>
        <v/>
      </c>
      <c r="B3840" s="1"/>
      <c r="C3840" s="34" t="str">
        <f>IF('TSA Input'!J3803="","",IF('TSA Input'!J3803="Yes",'TSA Input'!B3803,"Ineligible"))</f>
        <v/>
      </c>
      <c r="D3840" s="246" t="str">
        <f>IF('TSA Input'!J3803="","",IF('TSA Input'!J3803="Yes",IF('TSA Input'!W3803="","",LEFT('TSA Input'!W3803,LEN('TSA Input'!W3803)-2)),""))</f>
        <v/>
      </c>
      <c r="E3840" s="246" t="str">
        <f>IF('TSA Input'!J3803="","",IF('TSA Input'!J3803="Yes",'TSA Input'!I3803,""))</f>
        <v/>
      </c>
      <c r="F3840" s="247" t="str">
        <f>IF('TSA Input'!J3803="","",IF('TSA Input'!J3803="Yes",'TSA Input'!C3803,""))</f>
        <v/>
      </c>
      <c r="G3840" s="36" t="str">
        <f>IF('TSA Input'!J3803="","",IF('TSA Input'!J3803="Yes",'TSA Input'!D3803,""))</f>
        <v/>
      </c>
      <c r="H3840" s="37" t="str">
        <f>IF('TSA Input'!K3803="","",IF('TSA Input'!J3803="Yes",'TSA Input'!G3803,""))</f>
        <v/>
      </c>
      <c r="I3840" s="37" t="str">
        <f>IF('TSA Input'!L3803="","",IF('TSA Input'!J3803="Yes",'TSA Input'!F3803,""))</f>
        <v/>
      </c>
      <c r="J3840" s="39" t="str">
        <f t="shared" si="120"/>
        <v/>
      </c>
      <c r="K3840" s="257" t="str">
        <f>IF('TSA Input'!J3803="","",IF('TSA Input'!J3803="Yes",'TSA Input'!D3803,""))</f>
        <v/>
      </c>
      <c r="L3840" s="258" t="str">
        <f>IF('TSA Input'!J3803="","",IF('TSA Input'!J3803="Yes",'TSA Input'!G3803,""))</f>
        <v/>
      </c>
      <c r="M3840" s="258" t="str">
        <f>IF('TSA Input'!J3803="","",IF('TSA Input'!J3803="Yes",'TSA Input'!F3803,""))</f>
        <v/>
      </c>
      <c r="N3840" s="39" t="str">
        <f t="shared" si="121"/>
        <v/>
      </c>
      <c r="O3840" s="149" t="s">
        <v>11</v>
      </c>
      <c r="P3840" s="148" t="s">
        <v>11</v>
      </c>
      <c r="Q3840" s="1"/>
    </row>
    <row r="3841" spans="1:17" ht="15.75" hidden="1" customHeight="1">
      <c r="A3841" s="1" t="str">
        <f t="shared" si="1"/>
        <v/>
      </c>
      <c r="B3841" s="1"/>
      <c r="C3841" s="34" t="str">
        <f>IF('TSA Input'!J3804="","",IF('TSA Input'!J3804="Yes",'TSA Input'!B3804,"Ineligible"))</f>
        <v/>
      </c>
      <c r="D3841" s="246" t="str">
        <f>IF('TSA Input'!J3804="","",IF('TSA Input'!J3804="Yes",IF('TSA Input'!W3804="","",LEFT('TSA Input'!W3804,LEN('TSA Input'!W3804)-2)),""))</f>
        <v/>
      </c>
      <c r="E3841" s="246" t="str">
        <f>IF('TSA Input'!J3804="","",IF('TSA Input'!J3804="Yes",'TSA Input'!I3804,""))</f>
        <v/>
      </c>
      <c r="F3841" s="247" t="str">
        <f>IF('TSA Input'!J3804="","",IF('TSA Input'!J3804="Yes",'TSA Input'!C3804,""))</f>
        <v/>
      </c>
      <c r="G3841" s="36" t="str">
        <f>IF('TSA Input'!J3804="","",IF('TSA Input'!J3804="Yes",'TSA Input'!D3804,""))</f>
        <v/>
      </c>
      <c r="H3841" s="37" t="str">
        <f>IF('TSA Input'!K3804="","",IF('TSA Input'!J3804="Yes",'TSA Input'!G3804,""))</f>
        <v/>
      </c>
      <c r="I3841" s="37" t="str">
        <f>IF('TSA Input'!L3804="","",IF('TSA Input'!J3804="Yes",'TSA Input'!F3804,""))</f>
        <v/>
      </c>
      <c r="J3841" s="39" t="str">
        <f t="shared" si="120"/>
        <v/>
      </c>
      <c r="K3841" s="257" t="str">
        <f>IF('TSA Input'!J3804="","",IF('TSA Input'!J3804="Yes",'TSA Input'!D3804,""))</f>
        <v/>
      </c>
      <c r="L3841" s="258" t="str">
        <f>IF('TSA Input'!J3804="","",IF('TSA Input'!J3804="Yes",'TSA Input'!G3804,""))</f>
        <v/>
      </c>
      <c r="M3841" s="258" t="str">
        <f>IF('TSA Input'!J3804="","",IF('TSA Input'!J3804="Yes",'TSA Input'!F3804,""))</f>
        <v/>
      </c>
      <c r="N3841" s="39" t="str">
        <f t="shared" si="121"/>
        <v/>
      </c>
      <c r="O3841" s="149" t="s">
        <v>11</v>
      </c>
      <c r="P3841" s="148" t="s">
        <v>11</v>
      </c>
      <c r="Q3841" s="1"/>
    </row>
    <row r="3842" spans="1:17" ht="15.75" hidden="1" customHeight="1">
      <c r="A3842" s="1" t="str">
        <f t="shared" si="1"/>
        <v/>
      </c>
      <c r="B3842" s="1"/>
      <c r="C3842" s="34" t="str">
        <f>IF('TSA Input'!J3805="","",IF('TSA Input'!J3805="Yes",'TSA Input'!B3805,"Ineligible"))</f>
        <v/>
      </c>
      <c r="D3842" s="246" t="str">
        <f>IF('TSA Input'!J3805="","",IF('TSA Input'!J3805="Yes",IF('TSA Input'!W3805="","",LEFT('TSA Input'!W3805,LEN('TSA Input'!W3805)-2)),""))</f>
        <v/>
      </c>
      <c r="E3842" s="246" t="str">
        <f>IF('TSA Input'!J3805="","",IF('TSA Input'!J3805="Yes",'TSA Input'!I3805,""))</f>
        <v/>
      </c>
      <c r="F3842" s="247" t="str">
        <f>IF('TSA Input'!J3805="","",IF('TSA Input'!J3805="Yes",'TSA Input'!C3805,""))</f>
        <v/>
      </c>
      <c r="G3842" s="36" t="str">
        <f>IF('TSA Input'!J3805="","",IF('TSA Input'!J3805="Yes",'TSA Input'!D3805,""))</f>
        <v/>
      </c>
      <c r="H3842" s="37" t="str">
        <f>IF('TSA Input'!K3805="","",IF('TSA Input'!J3805="Yes",'TSA Input'!G3805,""))</f>
        <v/>
      </c>
      <c r="I3842" s="37" t="str">
        <f>IF('TSA Input'!L3805="","",IF('TSA Input'!J3805="Yes",'TSA Input'!F3805,""))</f>
        <v/>
      </c>
      <c r="J3842" s="39" t="str">
        <f t="shared" si="120"/>
        <v/>
      </c>
      <c r="K3842" s="257" t="str">
        <f>IF('TSA Input'!J3805="","",IF('TSA Input'!J3805="Yes",'TSA Input'!D3805,""))</f>
        <v/>
      </c>
      <c r="L3842" s="258" t="str">
        <f>IF('TSA Input'!J3805="","",IF('TSA Input'!J3805="Yes",'TSA Input'!G3805,""))</f>
        <v/>
      </c>
      <c r="M3842" s="258" t="str">
        <f>IF('TSA Input'!J3805="","",IF('TSA Input'!J3805="Yes",'TSA Input'!F3805,""))</f>
        <v/>
      </c>
      <c r="N3842" s="39" t="str">
        <f t="shared" si="121"/>
        <v/>
      </c>
      <c r="O3842" s="149" t="s">
        <v>11</v>
      </c>
      <c r="P3842" s="148" t="s">
        <v>11</v>
      </c>
      <c r="Q3842" s="1"/>
    </row>
    <row r="3843" spans="1:17" ht="15.75" hidden="1" customHeight="1">
      <c r="A3843" s="1" t="str">
        <f t="shared" si="1"/>
        <v/>
      </c>
      <c r="B3843" s="1"/>
      <c r="C3843" s="34" t="str">
        <f>IF('TSA Input'!J3806="","",IF('TSA Input'!J3806="Yes",'TSA Input'!B3806,"Ineligible"))</f>
        <v/>
      </c>
      <c r="D3843" s="246" t="str">
        <f>IF('TSA Input'!J3806="","",IF('TSA Input'!J3806="Yes",IF('TSA Input'!W3806="","",LEFT('TSA Input'!W3806,LEN('TSA Input'!W3806)-2)),""))</f>
        <v/>
      </c>
      <c r="E3843" s="246" t="str">
        <f>IF('TSA Input'!J3806="","",IF('TSA Input'!J3806="Yes",'TSA Input'!I3806,""))</f>
        <v/>
      </c>
      <c r="F3843" s="247" t="str">
        <f>IF('TSA Input'!J3806="","",IF('TSA Input'!J3806="Yes",'TSA Input'!C3806,""))</f>
        <v/>
      </c>
      <c r="G3843" s="36" t="str">
        <f>IF('TSA Input'!J3806="","",IF('TSA Input'!J3806="Yes",'TSA Input'!D3806,""))</f>
        <v/>
      </c>
      <c r="H3843" s="37" t="str">
        <f>IF('TSA Input'!K3806="","",IF('TSA Input'!J3806="Yes",'TSA Input'!G3806,""))</f>
        <v/>
      </c>
      <c r="I3843" s="37" t="str">
        <f>IF('TSA Input'!L3806="","",IF('TSA Input'!J3806="Yes",'TSA Input'!F3806,""))</f>
        <v/>
      </c>
      <c r="J3843" s="39" t="str">
        <f t="shared" si="120"/>
        <v/>
      </c>
      <c r="K3843" s="257" t="str">
        <f>IF('TSA Input'!J3806="","",IF('TSA Input'!J3806="Yes",'TSA Input'!D3806,""))</f>
        <v/>
      </c>
      <c r="L3843" s="258" t="str">
        <f>IF('TSA Input'!J3806="","",IF('TSA Input'!J3806="Yes",'TSA Input'!G3806,""))</f>
        <v/>
      </c>
      <c r="M3843" s="258" t="str">
        <f>IF('TSA Input'!J3806="","",IF('TSA Input'!J3806="Yes",'TSA Input'!F3806,""))</f>
        <v/>
      </c>
      <c r="N3843" s="39" t="str">
        <f t="shared" si="121"/>
        <v/>
      </c>
      <c r="O3843" s="149" t="s">
        <v>11</v>
      </c>
      <c r="P3843" s="148" t="s">
        <v>11</v>
      </c>
      <c r="Q3843" s="1"/>
    </row>
    <row r="3844" spans="1:17" ht="15.75" hidden="1" customHeight="1">
      <c r="A3844" s="1" t="str">
        <f t="shared" si="1"/>
        <v/>
      </c>
      <c r="B3844" s="1"/>
      <c r="C3844" s="34" t="str">
        <f>IF('TSA Input'!J3807="","",IF('TSA Input'!J3807="Yes",'TSA Input'!B3807,"Ineligible"))</f>
        <v/>
      </c>
      <c r="D3844" s="246" t="str">
        <f>IF('TSA Input'!J3807="","",IF('TSA Input'!J3807="Yes",IF('TSA Input'!W3807="","",LEFT('TSA Input'!W3807,LEN('TSA Input'!W3807)-2)),""))</f>
        <v/>
      </c>
      <c r="E3844" s="246" t="str">
        <f>IF('TSA Input'!J3807="","",IF('TSA Input'!J3807="Yes",'TSA Input'!I3807,""))</f>
        <v/>
      </c>
      <c r="F3844" s="247" t="str">
        <f>IF('TSA Input'!J3807="","",IF('TSA Input'!J3807="Yes",'TSA Input'!C3807,""))</f>
        <v/>
      </c>
      <c r="G3844" s="36" t="str">
        <f>IF('TSA Input'!J3807="","",IF('TSA Input'!J3807="Yes",'TSA Input'!D3807,""))</f>
        <v/>
      </c>
      <c r="H3844" s="37" t="str">
        <f>IF('TSA Input'!K3807="","",IF('TSA Input'!J3807="Yes",'TSA Input'!G3807,""))</f>
        <v/>
      </c>
      <c r="I3844" s="37" t="str">
        <f>IF('TSA Input'!L3807="","",IF('TSA Input'!J3807="Yes",'TSA Input'!F3807,""))</f>
        <v/>
      </c>
      <c r="J3844" s="39" t="str">
        <f t="shared" si="120"/>
        <v/>
      </c>
      <c r="K3844" s="257" t="str">
        <f>IF('TSA Input'!J3807="","",IF('TSA Input'!J3807="Yes",'TSA Input'!D3807,""))</f>
        <v/>
      </c>
      <c r="L3844" s="258" t="str">
        <f>IF('TSA Input'!J3807="","",IF('TSA Input'!J3807="Yes",'TSA Input'!G3807,""))</f>
        <v/>
      </c>
      <c r="M3844" s="258" t="str">
        <f>IF('TSA Input'!J3807="","",IF('TSA Input'!J3807="Yes",'TSA Input'!F3807,""))</f>
        <v/>
      </c>
      <c r="N3844" s="39" t="str">
        <f t="shared" si="121"/>
        <v/>
      </c>
      <c r="O3844" s="149" t="s">
        <v>11</v>
      </c>
      <c r="P3844" s="148" t="s">
        <v>11</v>
      </c>
      <c r="Q3844" s="1"/>
    </row>
    <row r="3845" spans="1:17" ht="15.75" hidden="1" customHeight="1">
      <c r="A3845" s="1" t="str">
        <f t="shared" si="1"/>
        <v/>
      </c>
      <c r="B3845" s="1"/>
      <c r="C3845" s="34" t="str">
        <f>IF('TSA Input'!J3808="","",IF('TSA Input'!J3808="Yes",'TSA Input'!B3808,"Ineligible"))</f>
        <v/>
      </c>
      <c r="D3845" s="246" t="str">
        <f>IF('TSA Input'!J3808="","",IF('TSA Input'!J3808="Yes",IF('TSA Input'!W3808="","",LEFT('TSA Input'!W3808,LEN('TSA Input'!W3808)-2)),""))</f>
        <v/>
      </c>
      <c r="E3845" s="246" t="str">
        <f>IF('TSA Input'!J3808="","",IF('TSA Input'!J3808="Yes",'TSA Input'!I3808,""))</f>
        <v/>
      </c>
      <c r="F3845" s="247" t="str">
        <f>IF('TSA Input'!J3808="","",IF('TSA Input'!J3808="Yes",'TSA Input'!C3808,""))</f>
        <v/>
      </c>
      <c r="G3845" s="36" t="str">
        <f>IF('TSA Input'!J3808="","",IF('TSA Input'!J3808="Yes",'TSA Input'!D3808,""))</f>
        <v/>
      </c>
      <c r="H3845" s="37" t="str">
        <f>IF('TSA Input'!K3808="","",IF('TSA Input'!J3808="Yes",'TSA Input'!G3808,""))</f>
        <v/>
      </c>
      <c r="I3845" s="37" t="str">
        <f>IF('TSA Input'!L3808="","",IF('TSA Input'!J3808="Yes",'TSA Input'!F3808,""))</f>
        <v/>
      </c>
      <c r="J3845" s="39" t="str">
        <f t="shared" si="120"/>
        <v/>
      </c>
      <c r="K3845" s="257" t="str">
        <f>IF('TSA Input'!J3808="","",IF('TSA Input'!J3808="Yes",'TSA Input'!D3808,""))</f>
        <v/>
      </c>
      <c r="L3845" s="258" t="str">
        <f>IF('TSA Input'!J3808="","",IF('TSA Input'!J3808="Yes",'TSA Input'!G3808,""))</f>
        <v/>
      </c>
      <c r="M3845" s="258" t="str">
        <f>IF('TSA Input'!J3808="","",IF('TSA Input'!J3808="Yes",'TSA Input'!F3808,""))</f>
        <v/>
      </c>
      <c r="N3845" s="39" t="str">
        <f t="shared" si="121"/>
        <v/>
      </c>
      <c r="O3845" s="149" t="s">
        <v>11</v>
      </c>
      <c r="P3845" s="148" t="s">
        <v>11</v>
      </c>
      <c r="Q3845" s="1"/>
    </row>
    <row r="3846" spans="1:17" ht="15.75" hidden="1" customHeight="1">
      <c r="A3846" s="1" t="str">
        <f t="shared" si="1"/>
        <v/>
      </c>
      <c r="B3846" s="1"/>
      <c r="C3846" s="34" t="str">
        <f>IF('TSA Input'!J3809="","",IF('TSA Input'!J3809="Yes",'TSA Input'!B3809,"Ineligible"))</f>
        <v/>
      </c>
      <c r="D3846" s="246" t="str">
        <f>IF('TSA Input'!J3809="","",IF('TSA Input'!J3809="Yes",IF('TSA Input'!W3809="","",LEFT('TSA Input'!W3809,LEN('TSA Input'!W3809)-2)),""))</f>
        <v/>
      </c>
      <c r="E3846" s="246" t="str">
        <f>IF('TSA Input'!J3809="","",IF('TSA Input'!J3809="Yes",'TSA Input'!I3809,""))</f>
        <v/>
      </c>
      <c r="F3846" s="247" t="str">
        <f>IF('TSA Input'!J3809="","",IF('TSA Input'!J3809="Yes",'TSA Input'!C3809,""))</f>
        <v/>
      </c>
      <c r="G3846" s="36" t="str">
        <f>IF('TSA Input'!J3809="","",IF('TSA Input'!J3809="Yes",'TSA Input'!D3809,""))</f>
        <v/>
      </c>
      <c r="H3846" s="37" t="str">
        <f>IF('TSA Input'!K3809="","",IF('TSA Input'!J3809="Yes",'TSA Input'!G3809,""))</f>
        <v/>
      </c>
      <c r="I3846" s="37" t="str">
        <f>IF('TSA Input'!L3809="","",IF('TSA Input'!J3809="Yes",'TSA Input'!F3809,""))</f>
        <v/>
      </c>
      <c r="J3846" s="39" t="str">
        <f t="shared" si="120"/>
        <v/>
      </c>
      <c r="K3846" s="257" t="str">
        <f>IF('TSA Input'!J3809="","",IF('TSA Input'!J3809="Yes",'TSA Input'!D3809,""))</f>
        <v/>
      </c>
      <c r="L3846" s="258" t="str">
        <f>IF('TSA Input'!J3809="","",IF('TSA Input'!J3809="Yes",'TSA Input'!G3809,""))</f>
        <v/>
      </c>
      <c r="M3846" s="258" t="str">
        <f>IF('TSA Input'!J3809="","",IF('TSA Input'!J3809="Yes",'TSA Input'!F3809,""))</f>
        <v/>
      </c>
      <c r="N3846" s="39" t="str">
        <f t="shared" si="121"/>
        <v/>
      </c>
      <c r="O3846" s="149" t="s">
        <v>11</v>
      </c>
      <c r="P3846" s="148" t="s">
        <v>11</v>
      </c>
      <c r="Q3846" s="1"/>
    </row>
    <row r="3847" spans="1:17" ht="15.75" hidden="1" customHeight="1">
      <c r="A3847" s="1" t="str">
        <f t="shared" si="1"/>
        <v/>
      </c>
      <c r="B3847" s="1"/>
      <c r="C3847" s="34" t="str">
        <f>IF('TSA Input'!J3810="","",IF('TSA Input'!J3810="Yes",'TSA Input'!B3810,"Ineligible"))</f>
        <v/>
      </c>
      <c r="D3847" s="246" t="str">
        <f>IF('TSA Input'!J3810="","",IF('TSA Input'!J3810="Yes",IF('TSA Input'!W3810="","",LEFT('TSA Input'!W3810,LEN('TSA Input'!W3810)-2)),""))</f>
        <v/>
      </c>
      <c r="E3847" s="246" t="str">
        <f>IF('TSA Input'!J3810="","",IF('TSA Input'!J3810="Yes",'TSA Input'!I3810,""))</f>
        <v/>
      </c>
      <c r="F3847" s="247" t="str">
        <f>IF('TSA Input'!J3810="","",IF('TSA Input'!J3810="Yes",'TSA Input'!C3810,""))</f>
        <v/>
      </c>
      <c r="G3847" s="36" t="str">
        <f>IF('TSA Input'!J3810="","",IF('TSA Input'!J3810="Yes",'TSA Input'!D3810,""))</f>
        <v/>
      </c>
      <c r="H3847" s="37" t="str">
        <f>IF('TSA Input'!K3810="","",IF('TSA Input'!J3810="Yes",'TSA Input'!G3810,""))</f>
        <v/>
      </c>
      <c r="I3847" s="37" t="str">
        <f>IF('TSA Input'!L3810="","",IF('TSA Input'!J3810="Yes",'TSA Input'!F3810,""))</f>
        <v/>
      </c>
      <c r="J3847" s="39" t="str">
        <f t="shared" si="120"/>
        <v/>
      </c>
      <c r="K3847" s="257" t="str">
        <f>IF('TSA Input'!J3810="","",IF('TSA Input'!J3810="Yes",'TSA Input'!D3810,""))</f>
        <v/>
      </c>
      <c r="L3847" s="258" t="str">
        <f>IF('TSA Input'!J3810="","",IF('TSA Input'!J3810="Yes",'TSA Input'!G3810,""))</f>
        <v/>
      </c>
      <c r="M3847" s="258" t="str">
        <f>IF('TSA Input'!J3810="","",IF('TSA Input'!J3810="Yes",'TSA Input'!F3810,""))</f>
        <v/>
      </c>
      <c r="N3847" s="39" t="str">
        <f t="shared" si="121"/>
        <v/>
      </c>
      <c r="O3847" s="149" t="s">
        <v>11</v>
      </c>
      <c r="P3847" s="148" t="s">
        <v>11</v>
      </c>
      <c r="Q3847" s="1"/>
    </row>
    <row r="3848" spans="1:17" ht="15.75" hidden="1" customHeight="1">
      <c r="A3848" s="1" t="str">
        <f t="shared" si="1"/>
        <v/>
      </c>
      <c r="B3848" s="1"/>
      <c r="C3848" s="34" t="str">
        <f>IF('TSA Input'!J3811="","",IF('TSA Input'!J3811="Yes",'TSA Input'!B3811,"Ineligible"))</f>
        <v/>
      </c>
      <c r="D3848" s="246" t="str">
        <f>IF('TSA Input'!J3811="","",IF('TSA Input'!J3811="Yes",IF('TSA Input'!W3811="","",LEFT('TSA Input'!W3811,LEN('TSA Input'!W3811)-2)),""))</f>
        <v/>
      </c>
      <c r="E3848" s="246" t="str">
        <f>IF('TSA Input'!J3811="","",IF('TSA Input'!J3811="Yes",'TSA Input'!I3811,""))</f>
        <v/>
      </c>
      <c r="F3848" s="247" t="str">
        <f>IF('TSA Input'!J3811="","",IF('TSA Input'!J3811="Yes",'TSA Input'!C3811,""))</f>
        <v/>
      </c>
      <c r="G3848" s="36" t="str">
        <f>IF('TSA Input'!J3811="","",IF('TSA Input'!J3811="Yes",'TSA Input'!D3811,""))</f>
        <v/>
      </c>
      <c r="H3848" s="37" t="str">
        <f>IF('TSA Input'!K3811="","",IF('TSA Input'!J3811="Yes",'TSA Input'!G3811,""))</f>
        <v/>
      </c>
      <c r="I3848" s="37" t="str">
        <f>IF('TSA Input'!L3811="","",IF('TSA Input'!J3811="Yes",'TSA Input'!F3811,""))</f>
        <v/>
      </c>
      <c r="J3848" s="39" t="str">
        <f t="shared" si="120"/>
        <v/>
      </c>
      <c r="K3848" s="257" t="str">
        <f>IF('TSA Input'!J3811="","",IF('TSA Input'!J3811="Yes",'TSA Input'!D3811,""))</f>
        <v/>
      </c>
      <c r="L3848" s="258" t="str">
        <f>IF('TSA Input'!J3811="","",IF('TSA Input'!J3811="Yes",'TSA Input'!G3811,""))</f>
        <v/>
      </c>
      <c r="M3848" s="258" t="str">
        <f>IF('TSA Input'!J3811="","",IF('TSA Input'!J3811="Yes",'TSA Input'!F3811,""))</f>
        <v/>
      </c>
      <c r="N3848" s="39" t="str">
        <f t="shared" si="121"/>
        <v/>
      </c>
      <c r="O3848" s="149" t="s">
        <v>11</v>
      </c>
      <c r="P3848" s="148" t="s">
        <v>11</v>
      </c>
      <c r="Q3848" s="1"/>
    </row>
    <row r="3849" spans="1:17" ht="15.75" hidden="1" customHeight="1">
      <c r="A3849" s="1" t="str">
        <f t="shared" si="1"/>
        <v/>
      </c>
      <c r="B3849" s="1"/>
      <c r="C3849" s="34" t="str">
        <f>IF('TSA Input'!J3812="","",IF('TSA Input'!J3812="Yes",'TSA Input'!B3812,"Ineligible"))</f>
        <v/>
      </c>
      <c r="D3849" s="246" t="str">
        <f>IF('TSA Input'!J3812="","",IF('TSA Input'!J3812="Yes",IF('TSA Input'!W3812="","",LEFT('TSA Input'!W3812,LEN('TSA Input'!W3812)-2)),""))</f>
        <v/>
      </c>
      <c r="E3849" s="246" t="str">
        <f>IF('TSA Input'!J3812="","",IF('TSA Input'!J3812="Yes",'TSA Input'!I3812,""))</f>
        <v/>
      </c>
      <c r="F3849" s="247" t="str">
        <f>IF('TSA Input'!J3812="","",IF('TSA Input'!J3812="Yes",'TSA Input'!C3812,""))</f>
        <v/>
      </c>
      <c r="G3849" s="36" t="str">
        <f>IF('TSA Input'!J3812="","",IF('TSA Input'!J3812="Yes",'TSA Input'!D3812,""))</f>
        <v/>
      </c>
      <c r="H3849" s="37" t="str">
        <f>IF('TSA Input'!K3812="","",IF('TSA Input'!J3812="Yes",'TSA Input'!G3812,""))</f>
        <v/>
      </c>
      <c r="I3849" s="37" t="str">
        <f>IF('TSA Input'!L3812="","",IF('TSA Input'!J3812="Yes",'TSA Input'!F3812,""))</f>
        <v/>
      </c>
      <c r="J3849" s="39" t="str">
        <f t="shared" si="120"/>
        <v/>
      </c>
      <c r="K3849" s="257" t="str">
        <f>IF('TSA Input'!J3812="","",IF('TSA Input'!J3812="Yes",'TSA Input'!D3812,""))</f>
        <v/>
      </c>
      <c r="L3849" s="258" t="str">
        <f>IF('TSA Input'!J3812="","",IF('TSA Input'!J3812="Yes",'TSA Input'!G3812,""))</f>
        <v/>
      </c>
      <c r="M3849" s="258" t="str">
        <f>IF('TSA Input'!J3812="","",IF('TSA Input'!J3812="Yes",'TSA Input'!F3812,""))</f>
        <v/>
      </c>
      <c r="N3849" s="39" t="str">
        <f t="shared" si="121"/>
        <v/>
      </c>
      <c r="O3849" s="149" t="s">
        <v>11</v>
      </c>
      <c r="P3849" s="148" t="s">
        <v>11</v>
      </c>
      <c r="Q3849" s="1"/>
    </row>
    <row r="3850" spans="1:17" ht="15.75" hidden="1" customHeight="1">
      <c r="A3850" s="1" t="str">
        <f t="shared" si="1"/>
        <v/>
      </c>
      <c r="B3850" s="1"/>
      <c r="C3850" s="34" t="str">
        <f>IF('TSA Input'!J3813="","",IF('TSA Input'!J3813="Yes",'TSA Input'!B3813,"Ineligible"))</f>
        <v/>
      </c>
      <c r="D3850" s="246" t="str">
        <f>IF('TSA Input'!J3813="","",IF('TSA Input'!J3813="Yes",IF('TSA Input'!W3813="","",LEFT('TSA Input'!W3813,LEN('TSA Input'!W3813)-2)),""))</f>
        <v/>
      </c>
      <c r="E3850" s="246" t="str">
        <f>IF('TSA Input'!J3813="","",IF('TSA Input'!J3813="Yes",'TSA Input'!I3813,""))</f>
        <v/>
      </c>
      <c r="F3850" s="247" t="str">
        <f>IF('TSA Input'!J3813="","",IF('TSA Input'!J3813="Yes",'TSA Input'!C3813,""))</f>
        <v/>
      </c>
      <c r="G3850" s="36" t="str">
        <f>IF('TSA Input'!J3813="","",IF('TSA Input'!J3813="Yes",'TSA Input'!D3813,""))</f>
        <v/>
      </c>
      <c r="H3850" s="37" t="str">
        <f>IF('TSA Input'!K3813="","",IF('TSA Input'!J3813="Yes",'TSA Input'!G3813,""))</f>
        <v/>
      </c>
      <c r="I3850" s="37" t="str">
        <f>IF('TSA Input'!L3813="","",IF('TSA Input'!J3813="Yes",'TSA Input'!F3813,""))</f>
        <v/>
      </c>
      <c r="J3850" s="39" t="str">
        <f t="shared" si="120"/>
        <v/>
      </c>
      <c r="K3850" s="257" t="str">
        <f>IF('TSA Input'!J3813="","",IF('TSA Input'!J3813="Yes",'TSA Input'!D3813,""))</f>
        <v/>
      </c>
      <c r="L3850" s="258" t="str">
        <f>IF('TSA Input'!J3813="","",IF('TSA Input'!J3813="Yes",'TSA Input'!G3813,""))</f>
        <v/>
      </c>
      <c r="M3850" s="258" t="str">
        <f>IF('TSA Input'!J3813="","",IF('TSA Input'!J3813="Yes",'TSA Input'!F3813,""))</f>
        <v/>
      </c>
      <c r="N3850" s="39" t="str">
        <f t="shared" si="121"/>
        <v/>
      </c>
      <c r="O3850" s="149" t="s">
        <v>11</v>
      </c>
      <c r="P3850" s="148" t="s">
        <v>11</v>
      </c>
      <c r="Q3850" s="1"/>
    </row>
    <row r="3851" spans="1:17" ht="15.75" hidden="1" customHeight="1">
      <c r="A3851" s="1" t="str">
        <f t="shared" si="1"/>
        <v/>
      </c>
      <c r="B3851" s="1"/>
      <c r="C3851" s="34" t="str">
        <f>IF('TSA Input'!J3814="","",IF('TSA Input'!J3814="Yes",'TSA Input'!B3814,"Ineligible"))</f>
        <v/>
      </c>
      <c r="D3851" s="246" t="str">
        <f>IF('TSA Input'!J3814="","",IF('TSA Input'!J3814="Yes",IF('TSA Input'!W3814="","",LEFT('TSA Input'!W3814,LEN('TSA Input'!W3814)-2)),""))</f>
        <v/>
      </c>
      <c r="E3851" s="246" t="str">
        <f>IF('TSA Input'!J3814="","",IF('TSA Input'!J3814="Yes",'TSA Input'!I3814,""))</f>
        <v/>
      </c>
      <c r="F3851" s="247" t="str">
        <f>IF('TSA Input'!J3814="","",IF('TSA Input'!J3814="Yes",'TSA Input'!C3814,""))</f>
        <v/>
      </c>
      <c r="G3851" s="36" t="str">
        <f>IF('TSA Input'!J3814="","",IF('TSA Input'!J3814="Yes",'TSA Input'!D3814,""))</f>
        <v/>
      </c>
      <c r="H3851" s="37" t="str">
        <f>IF('TSA Input'!K3814="","",IF('TSA Input'!J3814="Yes",'TSA Input'!G3814,""))</f>
        <v/>
      </c>
      <c r="I3851" s="37" t="str">
        <f>IF('TSA Input'!L3814="","",IF('TSA Input'!J3814="Yes",'TSA Input'!F3814,""))</f>
        <v/>
      </c>
      <c r="J3851" s="39" t="str">
        <f t="shared" si="120"/>
        <v/>
      </c>
      <c r="K3851" s="257" t="str">
        <f>IF('TSA Input'!J3814="","",IF('TSA Input'!J3814="Yes",'TSA Input'!D3814,""))</f>
        <v/>
      </c>
      <c r="L3851" s="258" t="str">
        <f>IF('TSA Input'!J3814="","",IF('TSA Input'!J3814="Yes",'TSA Input'!G3814,""))</f>
        <v/>
      </c>
      <c r="M3851" s="258" t="str">
        <f>IF('TSA Input'!J3814="","",IF('TSA Input'!J3814="Yes",'TSA Input'!F3814,""))</f>
        <v/>
      </c>
      <c r="N3851" s="39" t="str">
        <f t="shared" si="121"/>
        <v/>
      </c>
      <c r="O3851" s="149" t="s">
        <v>11</v>
      </c>
      <c r="P3851" s="148" t="s">
        <v>11</v>
      </c>
      <c r="Q3851" s="1"/>
    </row>
    <row r="3852" spans="1:17" ht="15.75" hidden="1" customHeight="1">
      <c r="A3852" s="1" t="str">
        <f t="shared" si="1"/>
        <v/>
      </c>
      <c r="B3852" s="1"/>
      <c r="C3852" s="34" t="str">
        <f>IF('TSA Input'!J3815="","",IF('TSA Input'!J3815="Yes",'TSA Input'!B3815,"Ineligible"))</f>
        <v/>
      </c>
      <c r="D3852" s="246" t="str">
        <f>IF('TSA Input'!J3815="","",IF('TSA Input'!J3815="Yes",IF('TSA Input'!W3815="","",LEFT('TSA Input'!W3815,LEN('TSA Input'!W3815)-2)),""))</f>
        <v/>
      </c>
      <c r="E3852" s="246" t="str">
        <f>IF('TSA Input'!J3815="","",IF('TSA Input'!J3815="Yes",'TSA Input'!I3815,""))</f>
        <v/>
      </c>
      <c r="F3852" s="247" t="str">
        <f>IF('TSA Input'!J3815="","",IF('TSA Input'!J3815="Yes",'TSA Input'!C3815,""))</f>
        <v/>
      </c>
      <c r="G3852" s="36" t="str">
        <f>IF('TSA Input'!J3815="","",IF('TSA Input'!J3815="Yes",'TSA Input'!D3815,""))</f>
        <v/>
      </c>
      <c r="H3852" s="37" t="str">
        <f>IF('TSA Input'!K3815="","",IF('TSA Input'!J3815="Yes",'TSA Input'!G3815,""))</f>
        <v/>
      </c>
      <c r="I3852" s="37" t="str">
        <f>IF('TSA Input'!L3815="","",IF('TSA Input'!J3815="Yes",'TSA Input'!F3815,""))</f>
        <v/>
      </c>
      <c r="J3852" s="39" t="str">
        <f t="shared" si="120"/>
        <v/>
      </c>
      <c r="K3852" s="257" t="str">
        <f>IF('TSA Input'!J3815="","",IF('TSA Input'!J3815="Yes",'TSA Input'!D3815,""))</f>
        <v/>
      </c>
      <c r="L3852" s="258" t="str">
        <f>IF('TSA Input'!J3815="","",IF('TSA Input'!J3815="Yes",'TSA Input'!G3815,""))</f>
        <v/>
      </c>
      <c r="M3852" s="258" t="str">
        <f>IF('TSA Input'!J3815="","",IF('TSA Input'!J3815="Yes",'TSA Input'!F3815,""))</f>
        <v/>
      </c>
      <c r="N3852" s="39" t="str">
        <f t="shared" si="121"/>
        <v/>
      </c>
      <c r="O3852" s="149" t="s">
        <v>11</v>
      </c>
      <c r="P3852" s="148" t="s">
        <v>11</v>
      </c>
      <c r="Q3852" s="1"/>
    </row>
    <row r="3853" spans="1:17" ht="15.75" hidden="1" customHeight="1">
      <c r="A3853" s="1" t="str">
        <f t="shared" si="1"/>
        <v/>
      </c>
      <c r="B3853" s="1"/>
      <c r="C3853" s="34" t="str">
        <f>IF('TSA Input'!J3816="","",IF('TSA Input'!J3816="Yes",'TSA Input'!B3816,"Ineligible"))</f>
        <v/>
      </c>
      <c r="D3853" s="246" t="str">
        <f>IF('TSA Input'!J3816="","",IF('TSA Input'!J3816="Yes",IF('TSA Input'!W3816="","",LEFT('TSA Input'!W3816,LEN('TSA Input'!W3816)-2)),""))</f>
        <v/>
      </c>
      <c r="E3853" s="246" t="str">
        <f>IF('TSA Input'!J3816="","",IF('TSA Input'!J3816="Yes",'TSA Input'!I3816,""))</f>
        <v/>
      </c>
      <c r="F3853" s="247" t="str">
        <f>IF('TSA Input'!J3816="","",IF('TSA Input'!J3816="Yes",'TSA Input'!C3816,""))</f>
        <v/>
      </c>
      <c r="G3853" s="36" t="str">
        <f>IF('TSA Input'!J3816="","",IF('TSA Input'!J3816="Yes",'TSA Input'!D3816,""))</f>
        <v/>
      </c>
      <c r="H3853" s="37" t="str">
        <f>IF('TSA Input'!K3816="","",IF('TSA Input'!J3816="Yes",'TSA Input'!G3816,""))</f>
        <v/>
      </c>
      <c r="I3853" s="37" t="str">
        <f>IF('TSA Input'!L3816="","",IF('TSA Input'!J3816="Yes",'TSA Input'!F3816,""))</f>
        <v/>
      </c>
      <c r="J3853" s="39" t="str">
        <f t="shared" si="120"/>
        <v/>
      </c>
      <c r="K3853" s="257" t="str">
        <f>IF('TSA Input'!J3816="","",IF('TSA Input'!J3816="Yes",'TSA Input'!D3816,""))</f>
        <v/>
      </c>
      <c r="L3853" s="258" t="str">
        <f>IF('TSA Input'!J3816="","",IF('TSA Input'!J3816="Yes",'TSA Input'!G3816,""))</f>
        <v/>
      </c>
      <c r="M3853" s="258" t="str">
        <f>IF('TSA Input'!J3816="","",IF('TSA Input'!J3816="Yes",'TSA Input'!F3816,""))</f>
        <v/>
      </c>
      <c r="N3853" s="39" t="str">
        <f t="shared" si="121"/>
        <v/>
      </c>
      <c r="O3853" s="149" t="s">
        <v>11</v>
      </c>
      <c r="P3853" s="148" t="s">
        <v>11</v>
      </c>
      <c r="Q3853" s="1"/>
    </row>
    <row r="3854" spans="1:17" ht="15.75" hidden="1" customHeight="1">
      <c r="A3854" s="1" t="str">
        <f t="shared" si="1"/>
        <v/>
      </c>
      <c r="B3854" s="1"/>
      <c r="C3854" s="34" t="str">
        <f>IF('TSA Input'!J3817="","",IF('TSA Input'!J3817="Yes",'TSA Input'!B3817,"Ineligible"))</f>
        <v/>
      </c>
      <c r="D3854" s="246" t="str">
        <f>IF('TSA Input'!J3817="","",IF('TSA Input'!J3817="Yes",IF('TSA Input'!W3817="","",LEFT('TSA Input'!W3817,LEN('TSA Input'!W3817)-2)),""))</f>
        <v/>
      </c>
      <c r="E3854" s="246" t="str">
        <f>IF('TSA Input'!J3817="","",IF('TSA Input'!J3817="Yes",'TSA Input'!I3817,""))</f>
        <v/>
      </c>
      <c r="F3854" s="247" t="str">
        <f>IF('TSA Input'!J3817="","",IF('TSA Input'!J3817="Yes",'TSA Input'!C3817,""))</f>
        <v/>
      </c>
      <c r="G3854" s="36" t="str">
        <f>IF('TSA Input'!J3817="","",IF('TSA Input'!J3817="Yes",'TSA Input'!D3817,""))</f>
        <v/>
      </c>
      <c r="H3854" s="37" t="str">
        <f>IF('TSA Input'!K3817="","",IF('TSA Input'!J3817="Yes",'TSA Input'!G3817,""))</f>
        <v/>
      </c>
      <c r="I3854" s="37" t="str">
        <f>IF('TSA Input'!L3817="","",IF('TSA Input'!J3817="Yes",'TSA Input'!F3817,""))</f>
        <v/>
      </c>
      <c r="J3854" s="39" t="str">
        <f t="shared" si="120"/>
        <v/>
      </c>
      <c r="K3854" s="257" t="str">
        <f>IF('TSA Input'!J3817="","",IF('TSA Input'!J3817="Yes",'TSA Input'!D3817,""))</f>
        <v/>
      </c>
      <c r="L3854" s="258" t="str">
        <f>IF('TSA Input'!J3817="","",IF('TSA Input'!J3817="Yes",'TSA Input'!G3817,""))</f>
        <v/>
      </c>
      <c r="M3854" s="258" t="str">
        <f>IF('TSA Input'!J3817="","",IF('TSA Input'!J3817="Yes",'TSA Input'!F3817,""))</f>
        <v/>
      </c>
      <c r="N3854" s="39" t="str">
        <f t="shared" si="121"/>
        <v/>
      </c>
      <c r="O3854" s="149" t="s">
        <v>11</v>
      </c>
      <c r="P3854" s="148" t="s">
        <v>11</v>
      </c>
      <c r="Q3854" s="1"/>
    </row>
    <row r="3855" spans="1:17" ht="15.75" hidden="1" customHeight="1">
      <c r="A3855" s="1" t="str">
        <f t="shared" si="1"/>
        <v/>
      </c>
      <c r="B3855" s="1"/>
      <c r="C3855" s="34" t="str">
        <f>IF('TSA Input'!J3818="","",IF('TSA Input'!J3818="Yes",'TSA Input'!B3818,"Ineligible"))</f>
        <v/>
      </c>
      <c r="D3855" s="246" t="str">
        <f>IF('TSA Input'!J3818="","",IF('TSA Input'!J3818="Yes",IF('TSA Input'!W3818="","",LEFT('TSA Input'!W3818,LEN('TSA Input'!W3818)-2)),""))</f>
        <v/>
      </c>
      <c r="E3855" s="246" t="str">
        <f>IF('TSA Input'!J3818="","",IF('TSA Input'!J3818="Yes",'TSA Input'!I3818,""))</f>
        <v/>
      </c>
      <c r="F3855" s="247" t="str">
        <f>IF('TSA Input'!J3818="","",IF('TSA Input'!J3818="Yes",'TSA Input'!C3818,""))</f>
        <v/>
      </c>
      <c r="G3855" s="36" t="str">
        <f>IF('TSA Input'!J3818="","",IF('TSA Input'!J3818="Yes",'TSA Input'!D3818,""))</f>
        <v/>
      </c>
      <c r="H3855" s="37" t="str">
        <f>IF('TSA Input'!K3818="","",IF('TSA Input'!J3818="Yes",'TSA Input'!G3818,""))</f>
        <v/>
      </c>
      <c r="I3855" s="37" t="str">
        <f>IF('TSA Input'!L3818="","",IF('TSA Input'!J3818="Yes",'TSA Input'!F3818,""))</f>
        <v/>
      </c>
      <c r="J3855" s="39" t="str">
        <f t="shared" si="120"/>
        <v/>
      </c>
      <c r="K3855" s="257" t="str">
        <f>IF('TSA Input'!J3818="","",IF('TSA Input'!J3818="Yes",'TSA Input'!D3818,""))</f>
        <v/>
      </c>
      <c r="L3855" s="258" t="str">
        <f>IF('TSA Input'!J3818="","",IF('TSA Input'!J3818="Yes",'TSA Input'!G3818,""))</f>
        <v/>
      </c>
      <c r="M3855" s="258" t="str">
        <f>IF('TSA Input'!J3818="","",IF('TSA Input'!J3818="Yes",'TSA Input'!F3818,""))</f>
        <v/>
      </c>
      <c r="N3855" s="39" t="str">
        <f t="shared" si="121"/>
        <v/>
      </c>
      <c r="O3855" s="149" t="s">
        <v>11</v>
      </c>
      <c r="P3855" s="148" t="s">
        <v>11</v>
      </c>
      <c r="Q3855" s="1"/>
    </row>
    <row r="3856" spans="1:17" ht="15.75" hidden="1" customHeight="1">
      <c r="A3856" s="1" t="str">
        <f t="shared" si="1"/>
        <v/>
      </c>
      <c r="B3856" s="1"/>
      <c r="C3856" s="34" t="str">
        <f>IF('TSA Input'!J3819="","",IF('TSA Input'!J3819="Yes",'TSA Input'!B3819,"Ineligible"))</f>
        <v/>
      </c>
      <c r="D3856" s="246" t="str">
        <f>IF('TSA Input'!J3819="","",IF('TSA Input'!J3819="Yes",IF('TSA Input'!W3819="","",LEFT('TSA Input'!W3819,LEN('TSA Input'!W3819)-2)),""))</f>
        <v/>
      </c>
      <c r="E3856" s="246" t="str">
        <f>IF('TSA Input'!J3819="","",IF('TSA Input'!J3819="Yes",'TSA Input'!I3819,""))</f>
        <v/>
      </c>
      <c r="F3856" s="247" t="str">
        <f>IF('TSA Input'!J3819="","",IF('TSA Input'!J3819="Yes",'TSA Input'!C3819,""))</f>
        <v/>
      </c>
      <c r="G3856" s="36" t="str">
        <f>IF('TSA Input'!J3819="","",IF('TSA Input'!J3819="Yes",'TSA Input'!D3819,""))</f>
        <v/>
      </c>
      <c r="H3856" s="37" t="str">
        <f>IF('TSA Input'!K3819="","",IF('TSA Input'!J3819="Yes",'TSA Input'!G3819,""))</f>
        <v/>
      </c>
      <c r="I3856" s="37" t="str">
        <f>IF('TSA Input'!L3819="","",IF('TSA Input'!J3819="Yes",'TSA Input'!F3819,""))</f>
        <v/>
      </c>
      <c r="J3856" s="39" t="str">
        <f t="shared" si="120"/>
        <v/>
      </c>
      <c r="K3856" s="257" t="str">
        <f>IF('TSA Input'!J3819="","",IF('TSA Input'!J3819="Yes",'TSA Input'!D3819,""))</f>
        <v/>
      </c>
      <c r="L3856" s="258" t="str">
        <f>IF('TSA Input'!J3819="","",IF('TSA Input'!J3819="Yes",'TSA Input'!G3819,""))</f>
        <v/>
      </c>
      <c r="M3856" s="258" t="str">
        <f>IF('TSA Input'!J3819="","",IF('TSA Input'!J3819="Yes",'TSA Input'!F3819,""))</f>
        <v/>
      </c>
      <c r="N3856" s="39" t="str">
        <f t="shared" si="121"/>
        <v/>
      </c>
      <c r="O3856" s="149" t="s">
        <v>11</v>
      </c>
      <c r="P3856" s="148" t="s">
        <v>11</v>
      </c>
      <c r="Q3856" s="1"/>
    </row>
    <row r="3857" spans="1:17" ht="15.75" hidden="1" customHeight="1">
      <c r="A3857" s="1" t="str">
        <f t="shared" si="1"/>
        <v/>
      </c>
      <c r="B3857" s="1"/>
      <c r="C3857" s="34" t="str">
        <f>IF('TSA Input'!J3820="","",IF('TSA Input'!J3820="Yes",'TSA Input'!B3820,"Ineligible"))</f>
        <v/>
      </c>
      <c r="D3857" s="246" t="str">
        <f>IF('TSA Input'!J3820="","",IF('TSA Input'!J3820="Yes",IF('TSA Input'!W3820="","",LEFT('TSA Input'!W3820,LEN('TSA Input'!W3820)-2)),""))</f>
        <v/>
      </c>
      <c r="E3857" s="246" t="str">
        <f>IF('TSA Input'!J3820="","",IF('TSA Input'!J3820="Yes",'TSA Input'!I3820,""))</f>
        <v/>
      </c>
      <c r="F3857" s="247" t="str">
        <f>IF('TSA Input'!J3820="","",IF('TSA Input'!J3820="Yes",'TSA Input'!C3820,""))</f>
        <v/>
      </c>
      <c r="G3857" s="36" t="str">
        <f>IF('TSA Input'!J3820="","",IF('TSA Input'!J3820="Yes",'TSA Input'!D3820,""))</f>
        <v/>
      </c>
      <c r="H3857" s="37" t="str">
        <f>IF('TSA Input'!K3820="","",IF('TSA Input'!J3820="Yes",'TSA Input'!G3820,""))</f>
        <v/>
      </c>
      <c r="I3857" s="37" t="str">
        <f>IF('TSA Input'!L3820="","",IF('TSA Input'!J3820="Yes",'TSA Input'!F3820,""))</f>
        <v/>
      </c>
      <c r="J3857" s="39" t="str">
        <f t="shared" si="120"/>
        <v/>
      </c>
      <c r="K3857" s="257" t="str">
        <f>IF('TSA Input'!J3820="","",IF('TSA Input'!J3820="Yes",'TSA Input'!D3820,""))</f>
        <v/>
      </c>
      <c r="L3857" s="258" t="str">
        <f>IF('TSA Input'!J3820="","",IF('TSA Input'!J3820="Yes",'TSA Input'!G3820,""))</f>
        <v/>
      </c>
      <c r="M3857" s="258" t="str">
        <f>IF('TSA Input'!J3820="","",IF('TSA Input'!J3820="Yes",'TSA Input'!F3820,""))</f>
        <v/>
      </c>
      <c r="N3857" s="39" t="str">
        <f t="shared" si="121"/>
        <v/>
      </c>
      <c r="O3857" s="149" t="s">
        <v>11</v>
      </c>
      <c r="P3857" s="148" t="s">
        <v>11</v>
      </c>
      <c r="Q3857" s="1"/>
    </row>
    <row r="3858" spans="1:17" ht="15.75" hidden="1" customHeight="1">
      <c r="A3858" s="1" t="str">
        <f t="shared" si="1"/>
        <v/>
      </c>
      <c r="B3858" s="1"/>
      <c r="C3858" s="34" t="str">
        <f>IF('TSA Input'!J3821="","",IF('TSA Input'!J3821="Yes",'TSA Input'!B3821,"Ineligible"))</f>
        <v/>
      </c>
      <c r="D3858" s="246" t="str">
        <f>IF('TSA Input'!J3821="","",IF('TSA Input'!J3821="Yes",IF('TSA Input'!W3821="","",LEFT('TSA Input'!W3821,LEN('TSA Input'!W3821)-2)),""))</f>
        <v/>
      </c>
      <c r="E3858" s="246" t="str">
        <f>IF('TSA Input'!J3821="","",IF('TSA Input'!J3821="Yes",'TSA Input'!I3821,""))</f>
        <v/>
      </c>
      <c r="F3858" s="247" t="str">
        <f>IF('TSA Input'!J3821="","",IF('TSA Input'!J3821="Yes",'TSA Input'!C3821,""))</f>
        <v/>
      </c>
      <c r="G3858" s="36" t="str">
        <f>IF('TSA Input'!J3821="","",IF('TSA Input'!J3821="Yes",'TSA Input'!D3821,""))</f>
        <v/>
      </c>
      <c r="H3858" s="37" t="str">
        <f>IF('TSA Input'!K3821="","",IF('TSA Input'!J3821="Yes",'TSA Input'!G3821,""))</f>
        <v/>
      </c>
      <c r="I3858" s="37" t="str">
        <f>IF('TSA Input'!L3821="","",IF('TSA Input'!J3821="Yes",'TSA Input'!F3821,""))</f>
        <v/>
      </c>
      <c r="J3858" s="39" t="str">
        <f t="shared" si="120"/>
        <v/>
      </c>
      <c r="K3858" s="257" t="str">
        <f>IF('TSA Input'!J3821="","",IF('TSA Input'!J3821="Yes",'TSA Input'!D3821,""))</f>
        <v/>
      </c>
      <c r="L3858" s="258" t="str">
        <f>IF('TSA Input'!J3821="","",IF('TSA Input'!J3821="Yes",'TSA Input'!G3821,""))</f>
        <v/>
      </c>
      <c r="M3858" s="258" t="str">
        <f>IF('TSA Input'!J3821="","",IF('TSA Input'!J3821="Yes",'TSA Input'!F3821,""))</f>
        <v/>
      </c>
      <c r="N3858" s="39" t="str">
        <f t="shared" si="121"/>
        <v/>
      </c>
      <c r="O3858" s="149" t="s">
        <v>11</v>
      </c>
      <c r="P3858" s="148" t="s">
        <v>11</v>
      </c>
      <c r="Q3858" s="1"/>
    </row>
    <row r="3859" spans="1:17" ht="15.75" hidden="1" customHeight="1">
      <c r="A3859" s="1" t="str">
        <f t="shared" si="1"/>
        <v/>
      </c>
      <c r="B3859" s="1"/>
      <c r="C3859" s="34" t="str">
        <f>IF('TSA Input'!J3822="","",IF('TSA Input'!J3822="Yes",'TSA Input'!B3822,"Ineligible"))</f>
        <v/>
      </c>
      <c r="D3859" s="246" t="str">
        <f>IF('TSA Input'!J3822="","",IF('TSA Input'!J3822="Yes",IF('TSA Input'!W3822="","",LEFT('TSA Input'!W3822,LEN('TSA Input'!W3822)-2)),""))</f>
        <v/>
      </c>
      <c r="E3859" s="246" t="str">
        <f>IF('TSA Input'!J3822="","",IF('TSA Input'!J3822="Yes",'TSA Input'!I3822,""))</f>
        <v/>
      </c>
      <c r="F3859" s="247" t="str">
        <f>IF('TSA Input'!J3822="","",IF('TSA Input'!J3822="Yes",'TSA Input'!C3822,""))</f>
        <v/>
      </c>
      <c r="G3859" s="36" t="str">
        <f>IF('TSA Input'!J3822="","",IF('TSA Input'!J3822="Yes",'TSA Input'!D3822,""))</f>
        <v/>
      </c>
      <c r="H3859" s="37" t="str">
        <f>IF('TSA Input'!K3822="","",IF('TSA Input'!J3822="Yes",'TSA Input'!G3822,""))</f>
        <v/>
      </c>
      <c r="I3859" s="37" t="str">
        <f>IF('TSA Input'!L3822="","",IF('TSA Input'!J3822="Yes",'TSA Input'!F3822,""))</f>
        <v/>
      </c>
      <c r="J3859" s="39" t="str">
        <f t="shared" si="120"/>
        <v/>
      </c>
      <c r="K3859" s="257" t="str">
        <f>IF('TSA Input'!J3822="","",IF('TSA Input'!J3822="Yes",'TSA Input'!D3822,""))</f>
        <v/>
      </c>
      <c r="L3859" s="258" t="str">
        <f>IF('TSA Input'!J3822="","",IF('TSA Input'!J3822="Yes",'TSA Input'!G3822,""))</f>
        <v/>
      </c>
      <c r="M3859" s="258" t="str">
        <f>IF('TSA Input'!J3822="","",IF('TSA Input'!J3822="Yes",'TSA Input'!F3822,""))</f>
        <v/>
      </c>
      <c r="N3859" s="39" t="str">
        <f t="shared" si="121"/>
        <v/>
      </c>
      <c r="O3859" s="149" t="s">
        <v>11</v>
      </c>
      <c r="P3859" s="148" t="s">
        <v>11</v>
      </c>
      <c r="Q3859" s="1"/>
    </row>
    <row r="3860" spans="1:17" ht="15.75" hidden="1" customHeight="1">
      <c r="A3860" s="1" t="str">
        <f t="shared" si="1"/>
        <v/>
      </c>
      <c r="B3860" s="1"/>
      <c r="C3860" s="34" t="str">
        <f>IF('TSA Input'!J3823="","",IF('TSA Input'!J3823="Yes",'TSA Input'!B3823,"Ineligible"))</f>
        <v/>
      </c>
      <c r="D3860" s="246" t="str">
        <f>IF('TSA Input'!J3823="","",IF('TSA Input'!J3823="Yes",IF('TSA Input'!W3823="","",LEFT('TSA Input'!W3823,LEN('TSA Input'!W3823)-2)),""))</f>
        <v/>
      </c>
      <c r="E3860" s="246" t="str">
        <f>IF('TSA Input'!J3823="","",IF('TSA Input'!J3823="Yes",'TSA Input'!I3823,""))</f>
        <v/>
      </c>
      <c r="F3860" s="247" t="str">
        <f>IF('TSA Input'!J3823="","",IF('TSA Input'!J3823="Yes",'TSA Input'!C3823,""))</f>
        <v/>
      </c>
      <c r="G3860" s="36" t="str">
        <f>IF('TSA Input'!J3823="","",IF('TSA Input'!J3823="Yes",'TSA Input'!D3823,""))</f>
        <v/>
      </c>
      <c r="H3860" s="37" t="str">
        <f>IF('TSA Input'!K3823="","",IF('TSA Input'!J3823="Yes",'TSA Input'!G3823,""))</f>
        <v/>
      </c>
      <c r="I3860" s="37" t="str">
        <f>IF('TSA Input'!L3823="","",IF('TSA Input'!J3823="Yes",'TSA Input'!F3823,""))</f>
        <v/>
      </c>
      <c r="J3860" s="39" t="str">
        <f t="shared" si="120"/>
        <v/>
      </c>
      <c r="K3860" s="257" t="str">
        <f>IF('TSA Input'!J3823="","",IF('TSA Input'!J3823="Yes",'TSA Input'!D3823,""))</f>
        <v/>
      </c>
      <c r="L3860" s="258" t="str">
        <f>IF('TSA Input'!J3823="","",IF('TSA Input'!J3823="Yes",'TSA Input'!G3823,""))</f>
        <v/>
      </c>
      <c r="M3860" s="258" t="str">
        <f>IF('TSA Input'!J3823="","",IF('TSA Input'!J3823="Yes",'TSA Input'!F3823,""))</f>
        <v/>
      </c>
      <c r="N3860" s="39" t="str">
        <f t="shared" si="121"/>
        <v/>
      </c>
      <c r="O3860" s="149" t="s">
        <v>11</v>
      </c>
      <c r="P3860" s="148" t="s">
        <v>11</v>
      </c>
      <c r="Q3860" s="1"/>
    </row>
    <row r="3861" spans="1:17" ht="15.75" hidden="1" customHeight="1">
      <c r="A3861" s="1" t="str">
        <f t="shared" si="1"/>
        <v/>
      </c>
      <c r="B3861" s="1"/>
      <c r="C3861" s="34" t="str">
        <f>IF('TSA Input'!J3824="","",IF('TSA Input'!J3824="Yes",'TSA Input'!B3824,"Ineligible"))</f>
        <v/>
      </c>
      <c r="D3861" s="246" t="str">
        <f>IF('TSA Input'!J3824="","",IF('TSA Input'!J3824="Yes",IF('TSA Input'!W3824="","",LEFT('TSA Input'!W3824,LEN('TSA Input'!W3824)-2)),""))</f>
        <v/>
      </c>
      <c r="E3861" s="246" t="str">
        <f>IF('TSA Input'!J3824="","",IF('TSA Input'!J3824="Yes",'TSA Input'!I3824,""))</f>
        <v/>
      </c>
      <c r="F3861" s="247" t="str">
        <f>IF('TSA Input'!J3824="","",IF('TSA Input'!J3824="Yes",'TSA Input'!C3824,""))</f>
        <v/>
      </c>
      <c r="G3861" s="36" t="str">
        <f>IF('TSA Input'!J3824="","",IF('TSA Input'!J3824="Yes",'TSA Input'!D3824,""))</f>
        <v/>
      </c>
      <c r="H3861" s="37" t="str">
        <f>IF('TSA Input'!K3824="","",IF('TSA Input'!J3824="Yes",'TSA Input'!G3824,""))</f>
        <v/>
      </c>
      <c r="I3861" s="37" t="str">
        <f>IF('TSA Input'!L3824="","",IF('TSA Input'!J3824="Yes",'TSA Input'!F3824,""))</f>
        <v/>
      </c>
      <c r="J3861" s="39" t="str">
        <f t="shared" si="120"/>
        <v/>
      </c>
      <c r="K3861" s="257" t="str">
        <f>IF('TSA Input'!J3824="","",IF('TSA Input'!J3824="Yes",'TSA Input'!D3824,""))</f>
        <v/>
      </c>
      <c r="L3861" s="258" t="str">
        <f>IF('TSA Input'!J3824="","",IF('TSA Input'!J3824="Yes",'TSA Input'!G3824,""))</f>
        <v/>
      </c>
      <c r="M3861" s="258" t="str">
        <f>IF('TSA Input'!J3824="","",IF('TSA Input'!J3824="Yes",'TSA Input'!F3824,""))</f>
        <v/>
      </c>
      <c r="N3861" s="39" t="str">
        <f t="shared" si="121"/>
        <v/>
      </c>
      <c r="O3861" s="149" t="s">
        <v>11</v>
      </c>
      <c r="P3861" s="148" t="s">
        <v>11</v>
      </c>
      <c r="Q3861" s="1"/>
    </row>
    <row r="3862" spans="1:17" ht="15.75" hidden="1" customHeight="1">
      <c r="A3862" s="1" t="str">
        <f t="shared" si="1"/>
        <v/>
      </c>
      <c r="B3862" s="1"/>
      <c r="C3862" s="34" t="str">
        <f>IF('TSA Input'!J3825="","",IF('TSA Input'!J3825="Yes",'TSA Input'!B3825,"Ineligible"))</f>
        <v/>
      </c>
      <c r="D3862" s="246" t="str">
        <f>IF('TSA Input'!J3825="","",IF('TSA Input'!J3825="Yes",IF('TSA Input'!W3825="","",LEFT('TSA Input'!W3825,LEN('TSA Input'!W3825)-2)),""))</f>
        <v/>
      </c>
      <c r="E3862" s="246" t="str">
        <f>IF('TSA Input'!J3825="","",IF('TSA Input'!J3825="Yes",'TSA Input'!I3825,""))</f>
        <v/>
      </c>
      <c r="F3862" s="247" t="str">
        <f>IF('TSA Input'!J3825="","",IF('TSA Input'!J3825="Yes",'TSA Input'!C3825,""))</f>
        <v/>
      </c>
      <c r="G3862" s="36" t="str">
        <f>IF('TSA Input'!J3825="","",IF('TSA Input'!J3825="Yes",'TSA Input'!D3825,""))</f>
        <v/>
      </c>
      <c r="H3862" s="37" t="str">
        <f>IF('TSA Input'!K3825="","",IF('TSA Input'!J3825="Yes",'TSA Input'!G3825,""))</f>
        <v/>
      </c>
      <c r="I3862" s="37" t="str">
        <f>IF('TSA Input'!L3825="","",IF('TSA Input'!J3825="Yes",'TSA Input'!F3825,""))</f>
        <v/>
      </c>
      <c r="J3862" s="39" t="str">
        <f t="shared" si="120"/>
        <v/>
      </c>
      <c r="K3862" s="257" t="str">
        <f>IF('TSA Input'!J3825="","",IF('TSA Input'!J3825="Yes",'TSA Input'!D3825,""))</f>
        <v/>
      </c>
      <c r="L3862" s="258" t="str">
        <f>IF('TSA Input'!J3825="","",IF('TSA Input'!J3825="Yes",'TSA Input'!G3825,""))</f>
        <v/>
      </c>
      <c r="M3862" s="258" t="str">
        <f>IF('TSA Input'!J3825="","",IF('TSA Input'!J3825="Yes",'TSA Input'!F3825,""))</f>
        <v/>
      </c>
      <c r="N3862" s="39" t="str">
        <f t="shared" si="121"/>
        <v/>
      </c>
      <c r="O3862" s="149" t="s">
        <v>11</v>
      </c>
      <c r="P3862" s="148" t="s">
        <v>11</v>
      </c>
      <c r="Q3862" s="1"/>
    </row>
    <row r="3863" spans="1:17" ht="15.75" hidden="1" customHeight="1">
      <c r="A3863" s="1" t="str">
        <f t="shared" si="1"/>
        <v/>
      </c>
      <c r="B3863" s="1"/>
      <c r="C3863" s="34" t="str">
        <f>IF('TSA Input'!J3826="","",IF('TSA Input'!J3826="Yes",'TSA Input'!B3826,"Ineligible"))</f>
        <v/>
      </c>
      <c r="D3863" s="246" t="str">
        <f>IF('TSA Input'!J3826="","",IF('TSA Input'!J3826="Yes",IF('TSA Input'!W3826="","",LEFT('TSA Input'!W3826,LEN('TSA Input'!W3826)-2)),""))</f>
        <v/>
      </c>
      <c r="E3863" s="246" t="str">
        <f>IF('TSA Input'!J3826="","",IF('TSA Input'!J3826="Yes",'TSA Input'!I3826,""))</f>
        <v/>
      </c>
      <c r="F3863" s="247" t="str">
        <f>IF('TSA Input'!J3826="","",IF('TSA Input'!J3826="Yes",'TSA Input'!C3826,""))</f>
        <v/>
      </c>
      <c r="G3863" s="36" t="str">
        <f>IF('TSA Input'!J3826="","",IF('TSA Input'!J3826="Yes",'TSA Input'!D3826,""))</f>
        <v/>
      </c>
      <c r="H3863" s="37" t="str">
        <f>IF('TSA Input'!K3826="","",IF('TSA Input'!J3826="Yes",'TSA Input'!G3826,""))</f>
        <v/>
      </c>
      <c r="I3863" s="37" t="str">
        <f>IF('TSA Input'!L3826="","",IF('TSA Input'!J3826="Yes",'TSA Input'!F3826,""))</f>
        <v/>
      </c>
      <c r="J3863" s="39" t="str">
        <f t="shared" si="120"/>
        <v/>
      </c>
      <c r="K3863" s="257" t="str">
        <f>IF('TSA Input'!J3826="","",IF('TSA Input'!J3826="Yes",'TSA Input'!D3826,""))</f>
        <v/>
      </c>
      <c r="L3863" s="258" t="str">
        <f>IF('TSA Input'!J3826="","",IF('TSA Input'!J3826="Yes",'TSA Input'!G3826,""))</f>
        <v/>
      </c>
      <c r="M3863" s="258" t="str">
        <f>IF('TSA Input'!J3826="","",IF('TSA Input'!J3826="Yes",'TSA Input'!F3826,""))</f>
        <v/>
      </c>
      <c r="N3863" s="39" t="str">
        <f t="shared" si="121"/>
        <v/>
      </c>
      <c r="O3863" s="149" t="s">
        <v>11</v>
      </c>
      <c r="P3863" s="148" t="s">
        <v>11</v>
      </c>
      <c r="Q3863" s="1"/>
    </row>
    <row r="3864" spans="1:17" ht="15.75" hidden="1" customHeight="1">
      <c r="A3864" s="1" t="str">
        <f t="shared" si="1"/>
        <v/>
      </c>
      <c r="B3864" s="1"/>
      <c r="C3864" s="34" t="str">
        <f>IF('TSA Input'!J3827="","",IF('TSA Input'!J3827="Yes",'TSA Input'!B3827,"Ineligible"))</f>
        <v/>
      </c>
      <c r="D3864" s="246" t="str">
        <f>IF('TSA Input'!J3827="","",IF('TSA Input'!J3827="Yes",IF('TSA Input'!W3827="","",LEFT('TSA Input'!W3827,LEN('TSA Input'!W3827)-2)),""))</f>
        <v/>
      </c>
      <c r="E3864" s="246" t="str">
        <f>IF('TSA Input'!J3827="","",IF('TSA Input'!J3827="Yes",'TSA Input'!I3827,""))</f>
        <v/>
      </c>
      <c r="F3864" s="247" t="str">
        <f>IF('TSA Input'!J3827="","",IF('TSA Input'!J3827="Yes",'TSA Input'!C3827,""))</f>
        <v/>
      </c>
      <c r="G3864" s="36" t="str">
        <f>IF('TSA Input'!J3827="","",IF('TSA Input'!J3827="Yes",'TSA Input'!D3827,""))</f>
        <v/>
      </c>
      <c r="H3864" s="37" t="str">
        <f>IF('TSA Input'!K3827="","",IF('TSA Input'!J3827="Yes",'TSA Input'!G3827,""))</f>
        <v/>
      </c>
      <c r="I3864" s="37" t="str">
        <f>IF('TSA Input'!L3827="","",IF('TSA Input'!J3827="Yes",'TSA Input'!F3827,""))</f>
        <v/>
      </c>
      <c r="J3864" s="39" t="str">
        <f t="shared" si="120"/>
        <v/>
      </c>
      <c r="K3864" s="257" t="str">
        <f>IF('TSA Input'!J3827="","",IF('TSA Input'!J3827="Yes",'TSA Input'!D3827,""))</f>
        <v/>
      </c>
      <c r="L3864" s="258" t="str">
        <f>IF('TSA Input'!J3827="","",IF('TSA Input'!J3827="Yes",'TSA Input'!G3827,""))</f>
        <v/>
      </c>
      <c r="M3864" s="258" t="str">
        <f>IF('TSA Input'!J3827="","",IF('TSA Input'!J3827="Yes",'TSA Input'!F3827,""))</f>
        <v/>
      </c>
      <c r="N3864" s="39" t="str">
        <f t="shared" si="121"/>
        <v/>
      </c>
      <c r="O3864" s="149" t="s">
        <v>11</v>
      </c>
      <c r="P3864" s="148" t="s">
        <v>11</v>
      </c>
      <c r="Q3864" s="1"/>
    </row>
    <row r="3865" spans="1:17" ht="15.75" hidden="1" customHeight="1">
      <c r="A3865" s="1" t="str">
        <f t="shared" si="1"/>
        <v/>
      </c>
      <c r="B3865" s="1"/>
      <c r="C3865" s="34" t="str">
        <f>IF('TSA Input'!J3828="","",IF('TSA Input'!J3828="Yes",'TSA Input'!B3828,"Ineligible"))</f>
        <v/>
      </c>
      <c r="D3865" s="246" t="str">
        <f>IF('TSA Input'!J3828="","",IF('TSA Input'!J3828="Yes",IF('TSA Input'!W3828="","",LEFT('TSA Input'!W3828,LEN('TSA Input'!W3828)-2)),""))</f>
        <v/>
      </c>
      <c r="E3865" s="246" t="str">
        <f>IF('TSA Input'!J3828="","",IF('TSA Input'!J3828="Yes",'TSA Input'!I3828,""))</f>
        <v/>
      </c>
      <c r="F3865" s="247" t="str">
        <f>IF('TSA Input'!J3828="","",IF('TSA Input'!J3828="Yes",'TSA Input'!C3828,""))</f>
        <v/>
      </c>
      <c r="G3865" s="36" t="str">
        <f>IF('TSA Input'!J3828="","",IF('TSA Input'!J3828="Yes",'TSA Input'!D3828,""))</f>
        <v/>
      </c>
      <c r="H3865" s="37" t="str">
        <f>IF('TSA Input'!K3828="","",IF('TSA Input'!J3828="Yes",'TSA Input'!G3828,""))</f>
        <v/>
      </c>
      <c r="I3865" s="37" t="str">
        <f>IF('TSA Input'!L3828="","",IF('TSA Input'!J3828="Yes",'TSA Input'!F3828,""))</f>
        <v/>
      </c>
      <c r="J3865" s="39" t="str">
        <f t="shared" si="120"/>
        <v/>
      </c>
      <c r="K3865" s="257" t="str">
        <f>IF('TSA Input'!J3828="","",IF('TSA Input'!J3828="Yes",'TSA Input'!D3828,""))</f>
        <v/>
      </c>
      <c r="L3865" s="258" t="str">
        <f>IF('TSA Input'!J3828="","",IF('TSA Input'!J3828="Yes",'TSA Input'!G3828,""))</f>
        <v/>
      </c>
      <c r="M3865" s="258" t="str">
        <f>IF('TSA Input'!J3828="","",IF('TSA Input'!J3828="Yes",'TSA Input'!F3828,""))</f>
        <v/>
      </c>
      <c r="N3865" s="39" t="str">
        <f t="shared" si="121"/>
        <v/>
      </c>
      <c r="O3865" s="149" t="s">
        <v>11</v>
      </c>
      <c r="P3865" s="148" t="s">
        <v>11</v>
      </c>
      <c r="Q3865" s="1"/>
    </row>
    <row r="3866" spans="1:17" ht="15.75" hidden="1" customHeight="1">
      <c r="A3866" s="1" t="str">
        <f t="shared" si="1"/>
        <v/>
      </c>
      <c r="B3866" s="1"/>
      <c r="C3866" s="34" t="str">
        <f>IF('TSA Input'!J3829="","",IF('TSA Input'!J3829="Yes",'TSA Input'!B3829,"Ineligible"))</f>
        <v/>
      </c>
      <c r="D3866" s="246" t="str">
        <f>IF('TSA Input'!J3829="","",IF('TSA Input'!J3829="Yes",IF('TSA Input'!W3829="","",LEFT('TSA Input'!W3829,LEN('TSA Input'!W3829)-2)),""))</f>
        <v/>
      </c>
      <c r="E3866" s="246" t="str">
        <f>IF('TSA Input'!J3829="","",IF('TSA Input'!J3829="Yes",'TSA Input'!I3829,""))</f>
        <v/>
      </c>
      <c r="F3866" s="247" t="str">
        <f>IF('TSA Input'!J3829="","",IF('TSA Input'!J3829="Yes",'TSA Input'!C3829,""))</f>
        <v/>
      </c>
      <c r="G3866" s="36" t="str">
        <f>IF('TSA Input'!J3829="","",IF('TSA Input'!J3829="Yes",'TSA Input'!D3829,""))</f>
        <v/>
      </c>
      <c r="H3866" s="37" t="str">
        <f>IF('TSA Input'!K3829="","",IF('TSA Input'!J3829="Yes",'TSA Input'!G3829,""))</f>
        <v/>
      </c>
      <c r="I3866" s="37" t="str">
        <f>IF('TSA Input'!L3829="","",IF('TSA Input'!J3829="Yes",'TSA Input'!F3829,""))</f>
        <v/>
      </c>
      <c r="J3866" s="39" t="str">
        <f t="shared" si="120"/>
        <v/>
      </c>
      <c r="K3866" s="257" t="str">
        <f>IF('TSA Input'!J3829="","",IF('TSA Input'!J3829="Yes",'TSA Input'!D3829,""))</f>
        <v/>
      </c>
      <c r="L3866" s="258" t="str">
        <f>IF('TSA Input'!J3829="","",IF('TSA Input'!J3829="Yes",'TSA Input'!G3829,""))</f>
        <v/>
      </c>
      <c r="M3866" s="258" t="str">
        <f>IF('TSA Input'!J3829="","",IF('TSA Input'!J3829="Yes",'TSA Input'!F3829,""))</f>
        <v/>
      </c>
      <c r="N3866" s="39" t="str">
        <f t="shared" si="121"/>
        <v/>
      </c>
      <c r="O3866" s="149" t="s">
        <v>11</v>
      </c>
      <c r="P3866" s="148" t="s">
        <v>11</v>
      </c>
      <c r="Q3866" s="1"/>
    </row>
    <row r="3867" spans="1:17" ht="15.75" hidden="1" customHeight="1">
      <c r="A3867" s="1" t="str">
        <f t="shared" si="1"/>
        <v/>
      </c>
      <c r="B3867" s="1"/>
      <c r="C3867" s="34" t="str">
        <f>IF('TSA Input'!J3830="","",IF('TSA Input'!J3830="Yes",'TSA Input'!B3830,"Ineligible"))</f>
        <v/>
      </c>
      <c r="D3867" s="246" t="str">
        <f>IF('TSA Input'!J3830="","",IF('TSA Input'!J3830="Yes",IF('TSA Input'!W3830="","",LEFT('TSA Input'!W3830,LEN('TSA Input'!W3830)-2)),""))</f>
        <v/>
      </c>
      <c r="E3867" s="246" t="str">
        <f>IF('TSA Input'!J3830="","",IF('TSA Input'!J3830="Yes",'TSA Input'!I3830,""))</f>
        <v/>
      </c>
      <c r="F3867" s="247" t="str">
        <f>IF('TSA Input'!J3830="","",IF('TSA Input'!J3830="Yes",'TSA Input'!C3830,""))</f>
        <v/>
      </c>
      <c r="G3867" s="36" t="str">
        <f>IF('TSA Input'!J3830="","",IF('TSA Input'!J3830="Yes",'TSA Input'!D3830,""))</f>
        <v/>
      </c>
      <c r="H3867" s="37" t="str">
        <f>IF('TSA Input'!K3830="","",IF('TSA Input'!J3830="Yes",'TSA Input'!G3830,""))</f>
        <v/>
      </c>
      <c r="I3867" s="37" t="str">
        <f>IF('TSA Input'!L3830="","",IF('TSA Input'!J3830="Yes",'TSA Input'!F3830,""))</f>
        <v/>
      </c>
      <c r="J3867" s="39" t="str">
        <f t="shared" si="120"/>
        <v/>
      </c>
      <c r="K3867" s="257" t="str">
        <f>IF('TSA Input'!J3830="","",IF('TSA Input'!J3830="Yes",'TSA Input'!D3830,""))</f>
        <v/>
      </c>
      <c r="L3867" s="258" t="str">
        <f>IF('TSA Input'!J3830="","",IF('TSA Input'!J3830="Yes",'TSA Input'!G3830,""))</f>
        <v/>
      </c>
      <c r="M3867" s="258" t="str">
        <f>IF('TSA Input'!J3830="","",IF('TSA Input'!J3830="Yes",'TSA Input'!F3830,""))</f>
        <v/>
      </c>
      <c r="N3867" s="39" t="str">
        <f t="shared" si="121"/>
        <v/>
      </c>
      <c r="O3867" s="149" t="s">
        <v>11</v>
      </c>
      <c r="P3867" s="148" t="s">
        <v>11</v>
      </c>
      <c r="Q3867" s="1"/>
    </row>
    <row r="3868" spans="1:17" ht="15.75" hidden="1" customHeight="1">
      <c r="A3868" s="1" t="str">
        <f t="shared" si="1"/>
        <v/>
      </c>
      <c r="B3868" s="1"/>
      <c r="C3868" s="34" t="str">
        <f>IF('TSA Input'!J3831="","",IF('TSA Input'!J3831="Yes",'TSA Input'!B3831,"Ineligible"))</f>
        <v/>
      </c>
      <c r="D3868" s="246" t="str">
        <f>IF('TSA Input'!J3831="","",IF('TSA Input'!J3831="Yes",IF('TSA Input'!W3831="","",LEFT('TSA Input'!W3831,LEN('TSA Input'!W3831)-2)),""))</f>
        <v/>
      </c>
      <c r="E3868" s="246" t="str">
        <f>IF('TSA Input'!J3831="","",IF('TSA Input'!J3831="Yes",'TSA Input'!I3831,""))</f>
        <v/>
      </c>
      <c r="F3868" s="247" t="str">
        <f>IF('TSA Input'!J3831="","",IF('TSA Input'!J3831="Yes",'TSA Input'!C3831,""))</f>
        <v/>
      </c>
      <c r="G3868" s="36" t="str">
        <f>IF('TSA Input'!J3831="","",IF('TSA Input'!J3831="Yes",'TSA Input'!D3831,""))</f>
        <v/>
      </c>
      <c r="H3868" s="37" t="str">
        <f>IF('TSA Input'!K3831="","",IF('TSA Input'!J3831="Yes",'TSA Input'!G3831,""))</f>
        <v/>
      </c>
      <c r="I3868" s="37" t="str">
        <f>IF('TSA Input'!L3831="","",IF('TSA Input'!J3831="Yes",'TSA Input'!F3831,""))</f>
        <v/>
      </c>
      <c r="J3868" s="39" t="str">
        <f t="shared" si="120"/>
        <v/>
      </c>
      <c r="K3868" s="257" t="str">
        <f>IF('TSA Input'!J3831="","",IF('TSA Input'!J3831="Yes",'TSA Input'!D3831,""))</f>
        <v/>
      </c>
      <c r="L3868" s="258" t="str">
        <f>IF('TSA Input'!J3831="","",IF('TSA Input'!J3831="Yes",'TSA Input'!G3831,""))</f>
        <v/>
      </c>
      <c r="M3868" s="258" t="str">
        <f>IF('TSA Input'!J3831="","",IF('TSA Input'!J3831="Yes",'TSA Input'!F3831,""))</f>
        <v/>
      </c>
      <c r="N3868" s="39" t="str">
        <f t="shared" si="121"/>
        <v/>
      </c>
      <c r="O3868" s="149" t="s">
        <v>11</v>
      </c>
      <c r="P3868" s="148" t="s">
        <v>11</v>
      </c>
      <c r="Q3868" s="1"/>
    </row>
    <row r="3869" spans="1:17" ht="15.75" hidden="1" customHeight="1">
      <c r="A3869" s="1" t="str">
        <f t="shared" si="1"/>
        <v/>
      </c>
      <c r="B3869" s="1"/>
      <c r="C3869" s="34" t="str">
        <f>IF('TSA Input'!J3832="","",IF('TSA Input'!J3832="Yes",'TSA Input'!B3832,"Ineligible"))</f>
        <v/>
      </c>
      <c r="D3869" s="246" t="str">
        <f>IF('TSA Input'!J3832="","",IF('TSA Input'!J3832="Yes",IF('TSA Input'!W3832="","",LEFT('TSA Input'!W3832,LEN('TSA Input'!W3832)-2)),""))</f>
        <v/>
      </c>
      <c r="E3869" s="246" t="str">
        <f>IF('TSA Input'!J3832="","",IF('TSA Input'!J3832="Yes",'TSA Input'!I3832,""))</f>
        <v/>
      </c>
      <c r="F3869" s="247" t="str">
        <f>IF('TSA Input'!J3832="","",IF('TSA Input'!J3832="Yes",'TSA Input'!C3832,""))</f>
        <v/>
      </c>
      <c r="G3869" s="36" t="str">
        <f>IF('TSA Input'!J3832="","",IF('TSA Input'!J3832="Yes",'TSA Input'!D3832,""))</f>
        <v/>
      </c>
      <c r="H3869" s="37" t="str">
        <f>IF('TSA Input'!K3832="","",IF('TSA Input'!J3832="Yes",'TSA Input'!G3832,""))</f>
        <v/>
      </c>
      <c r="I3869" s="37" t="str">
        <f>IF('TSA Input'!L3832="","",IF('TSA Input'!J3832="Yes",'TSA Input'!F3832,""))</f>
        <v/>
      </c>
      <c r="J3869" s="39" t="str">
        <f t="shared" si="120"/>
        <v/>
      </c>
      <c r="K3869" s="257" t="str">
        <f>IF('TSA Input'!J3832="","",IF('TSA Input'!J3832="Yes",'TSA Input'!D3832,""))</f>
        <v/>
      </c>
      <c r="L3869" s="258" t="str">
        <f>IF('TSA Input'!J3832="","",IF('TSA Input'!J3832="Yes",'TSA Input'!G3832,""))</f>
        <v/>
      </c>
      <c r="M3869" s="258" t="str">
        <f>IF('TSA Input'!J3832="","",IF('TSA Input'!J3832="Yes",'TSA Input'!F3832,""))</f>
        <v/>
      </c>
      <c r="N3869" s="39" t="str">
        <f t="shared" si="121"/>
        <v/>
      </c>
      <c r="O3869" s="149" t="s">
        <v>11</v>
      </c>
      <c r="P3869" s="148" t="s">
        <v>11</v>
      </c>
      <c r="Q3869" s="1"/>
    </row>
    <row r="3870" spans="1:17" ht="15.75" hidden="1" customHeight="1">
      <c r="A3870" s="1" t="str">
        <f t="shared" si="1"/>
        <v/>
      </c>
      <c r="B3870" s="1"/>
      <c r="C3870" s="34" t="str">
        <f>IF('TSA Input'!J3833="","",IF('TSA Input'!J3833="Yes",'TSA Input'!B3833,"Ineligible"))</f>
        <v/>
      </c>
      <c r="D3870" s="246" t="str">
        <f>IF('TSA Input'!J3833="","",IF('TSA Input'!J3833="Yes",IF('TSA Input'!W3833="","",LEFT('TSA Input'!W3833,LEN('TSA Input'!W3833)-2)),""))</f>
        <v/>
      </c>
      <c r="E3870" s="246" t="str">
        <f>IF('TSA Input'!J3833="","",IF('TSA Input'!J3833="Yes",'TSA Input'!I3833,""))</f>
        <v/>
      </c>
      <c r="F3870" s="247" t="str">
        <f>IF('TSA Input'!J3833="","",IF('TSA Input'!J3833="Yes",'TSA Input'!C3833,""))</f>
        <v/>
      </c>
      <c r="G3870" s="36" t="str">
        <f>IF('TSA Input'!J3833="","",IF('TSA Input'!J3833="Yes",'TSA Input'!D3833,""))</f>
        <v/>
      </c>
      <c r="H3870" s="37" t="str">
        <f>IF('TSA Input'!K3833="","",IF('TSA Input'!J3833="Yes",'TSA Input'!G3833,""))</f>
        <v/>
      </c>
      <c r="I3870" s="37" t="str">
        <f>IF('TSA Input'!L3833="","",IF('TSA Input'!J3833="Yes",'TSA Input'!F3833,""))</f>
        <v/>
      </c>
      <c r="J3870" s="39" t="str">
        <f t="shared" si="120"/>
        <v/>
      </c>
      <c r="K3870" s="257" t="str">
        <f>IF('TSA Input'!J3833="","",IF('TSA Input'!J3833="Yes",'TSA Input'!D3833,""))</f>
        <v/>
      </c>
      <c r="L3870" s="258" t="str">
        <f>IF('TSA Input'!J3833="","",IF('TSA Input'!J3833="Yes",'TSA Input'!G3833,""))</f>
        <v/>
      </c>
      <c r="M3870" s="258" t="str">
        <f>IF('TSA Input'!J3833="","",IF('TSA Input'!J3833="Yes",'TSA Input'!F3833,""))</f>
        <v/>
      </c>
      <c r="N3870" s="39" t="str">
        <f t="shared" si="121"/>
        <v/>
      </c>
      <c r="O3870" s="149" t="s">
        <v>11</v>
      </c>
      <c r="P3870" s="148" t="s">
        <v>11</v>
      </c>
      <c r="Q3870" s="1"/>
    </row>
    <row r="3871" spans="1:17" ht="15.75" hidden="1" customHeight="1">
      <c r="A3871" s="1" t="str">
        <f t="shared" si="1"/>
        <v/>
      </c>
      <c r="B3871" s="1"/>
      <c r="C3871" s="34" t="str">
        <f>IF('TSA Input'!J3834="","",IF('TSA Input'!J3834="Yes",'TSA Input'!B3834,"Ineligible"))</f>
        <v/>
      </c>
      <c r="D3871" s="246" t="str">
        <f>IF('TSA Input'!J3834="","",IF('TSA Input'!J3834="Yes",IF('TSA Input'!W3834="","",LEFT('TSA Input'!W3834,LEN('TSA Input'!W3834)-2)),""))</f>
        <v/>
      </c>
      <c r="E3871" s="246" t="str">
        <f>IF('TSA Input'!J3834="","",IF('TSA Input'!J3834="Yes",'TSA Input'!I3834,""))</f>
        <v/>
      </c>
      <c r="F3871" s="247" t="str">
        <f>IF('TSA Input'!J3834="","",IF('TSA Input'!J3834="Yes",'TSA Input'!C3834,""))</f>
        <v/>
      </c>
      <c r="G3871" s="36" t="str">
        <f>IF('TSA Input'!J3834="","",IF('TSA Input'!J3834="Yes",'TSA Input'!D3834,""))</f>
        <v/>
      </c>
      <c r="H3871" s="37" t="str">
        <f>IF('TSA Input'!K3834="","",IF('TSA Input'!J3834="Yes",'TSA Input'!G3834,""))</f>
        <v/>
      </c>
      <c r="I3871" s="37" t="str">
        <f>IF('TSA Input'!L3834="","",IF('TSA Input'!J3834="Yes",'TSA Input'!F3834,""))</f>
        <v/>
      </c>
      <c r="J3871" s="39" t="str">
        <f t="shared" si="120"/>
        <v/>
      </c>
      <c r="K3871" s="257" t="str">
        <f>IF('TSA Input'!J3834="","",IF('TSA Input'!J3834="Yes",'TSA Input'!D3834,""))</f>
        <v/>
      </c>
      <c r="L3871" s="258" t="str">
        <f>IF('TSA Input'!J3834="","",IF('TSA Input'!J3834="Yes",'TSA Input'!G3834,""))</f>
        <v/>
      </c>
      <c r="M3871" s="258" t="str">
        <f>IF('TSA Input'!J3834="","",IF('TSA Input'!J3834="Yes",'TSA Input'!F3834,""))</f>
        <v/>
      </c>
      <c r="N3871" s="39" t="str">
        <f t="shared" si="121"/>
        <v/>
      </c>
      <c r="O3871" s="149" t="s">
        <v>11</v>
      </c>
      <c r="P3871" s="148" t="s">
        <v>11</v>
      </c>
      <c r="Q3871" s="1"/>
    </row>
    <row r="3872" spans="1:17" ht="15.75" hidden="1" customHeight="1">
      <c r="A3872" s="1" t="str">
        <f t="shared" si="1"/>
        <v/>
      </c>
      <c r="B3872" s="1"/>
      <c r="C3872" s="34" t="str">
        <f>IF('TSA Input'!J3835="","",IF('TSA Input'!J3835="Yes",'TSA Input'!B3835,"Ineligible"))</f>
        <v/>
      </c>
      <c r="D3872" s="246" t="str">
        <f>IF('TSA Input'!J3835="","",IF('TSA Input'!J3835="Yes",IF('TSA Input'!W3835="","",LEFT('TSA Input'!W3835,LEN('TSA Input'!W3835)-2)),""))</f>
        <v/>
      </c>
      <c r="E3872" s="246" t="str">
        <f>IF('TSA Input'!J3835="","",IF('TSA Input'!J3835="Yes",'TSA Input'!I3835,""))</f>
        <v/>
      </c>
      <c r="F3872" s="247" t="str">
        <f>IF('TSA Input'!J3835="","",IF('TSA Input'!J3835="Yes",'TSA Input'!C3835,""))</f>
        <v/>
      </c>
      <c r="G3872" s="36" t="str">
        <f>IF('TSA Input'!J3835="","",IF('TSA Input'!J3835="Yes",'TSA Input'!D3835,""))</f>
        <v/>
      </c>
      <c r="H3872" s="37" t="str">
        <f>IF('TSA Input'!K3835="","",IF('TSA Input'!J3835="Yes",'TSA Input'!G3835,""))</f>
        <v/>
      </c>
      <c r="I3872" s="37" t="str">
        <f>IF('TSA Input'!L3835="","",IF('TSA Input'!J3835="Yes",'TSA Input'!F3835,""))</f>
        <v/>
      </c>
      <c r="J3872" s="39" t="str">
        <f t="shared" si="120"/>
        <v/>
      </c>
      <c r="K3872" s="257" t="str">
        <f>IF('TSA Input'!J3835="","",IF('TSA Input'!J3835="Yes",'TSA Input'!D3835,""))</f>
        <v/>
      </c>
      <c r="L3872" s="258" t="str">
        <f>IF('TSA Input'!J3835="","",IF('TSA Input'!J3835="Yes",'TSA Input'!G3835,""))</f>
        <v/>
      </c>
      <c r="M3872" s="258" t="str">
        <f>IF('TSA Input'!J3835="","",IF('TSA Input'!J3835="Yes",'TSA Input'!F3835,""))</f>
        <v/>
      </c>
      <c r="N3872" s="39" t="str">
        <f t="shared" si="121"/>
        <v/>
      </c>
      <c r="O3872" s="149" t="s">
        <v>11</v>
      </c>
      <c r="P3872" s="148" t="s">
        <v>11</v>
      </c>
      <c r="Q3872" s="1"/>
    </row>
    <row r="3873" spans="1:17" ht="15.75" hidden="1" customHeight="1">
      <c r="A3873" s="1" t="str">
        <f t="shared" si="1"/>
        <v/>
      </c>
      <c r="B3873" s="1"/>
      <c r="C3873" s="34" t="str">
        <f>IF('TSA Input'!J3836="","",IF('TSA Input'!J3836="Yes",'TSA Input'!B3836,"Ineligible"))</f>
        <v/>
      </c>
      <c r="D3873" s="246" t="str">
        <f>IF('TSA Input'!J3836="","",IF('TSA Input'!J3836="Yes",IF('TSA Input'!W3836="","",LEFT('TSA Input'!W3836,LEN('TSA Input'!W3836)-2)),""))</f>
        <v/>
      </c>
      <c r="E3873" s="246" t="str">
        <f>IF('TSA Input'!J3836="","",IF('TSA Input'!J3836="Yes",'TSA Input'!I3836,""))</f>
        <v/>
      </c>
      <c r="F3873" s="247" t="str">
        <f>IF('TSA Input'!J3836="","",IF('TSA Input'!J3836="Yes",'TSA Input'!C3836,""))</f>
        <v/>
      </c>
      <c r="G3873" s="36" t="str">
        <f>IF('TSA Input'!J3836="","",IF('TSA Input'!J3836="Yes",'TSA Input'!D3836,""))</f>
        <v/>
      </c>
      <c r="H3873" s="37" t="str">
        <f>IF('TSA Input'!K3836="","",IF('TSA Input'!J3836="Yes",'TSA Input'!G3836,""))</f>
        <v/>
      </c>
      <c r="I3873" s="37" t="str">
        <f>IF('TSA Input'!L3836="","",IF('TSA Input'!J3836="Yes",'TSA Input'!F3836,""))</f>
        <v/>
      </c>
      <c r="J3873" s="39" t="str">
        <f t="shared" si="120"/>
        <v/>
      </c>
      <c r="K3873" s="257" t="str">
        <f>IF('TSA Input'!J3836="","",IF('TSA Input'!J3836="Yes",'TSA Input'!D3836,""))</f>
        <v/>
      </c>
      <c r="L3873" s="258" t="str">
        <f>IF('TSA Input'!J3836="","",IF('TSA Input'!J3836="Yes",'TSA Input'!G3836,""))</f>
        <v/>
      </c>
      <c r="M3873" s="258" t="str">
        <f>IF('TSA Input'!J3836="","",IF('TSA Input'!J3836="Yes",'TSA Input'!F3836,""))</f>
        <v/>
      </c>
      <c r="N3873" s="39" t="str">
        <f t="shared" si="121"/>
        <v/>
      </c>
      <c r="O3873" s="149" t="s">
        <v>11</v>
      </c>
      <c r="P3873" s="148" t="s">
        <v>11</v>
      </c>
      <c r="Q3873" s="1"/>
    </row>
    <row r="3874" spans="1:17" ht="15.75" hidden="1" customHeight="1">
      <c r="A3874" s="1" t="str">
        <f t="shared" si="1"/>
        <v/>
      </c>
      <c r="B3874" s="1"/>
      <c r="C3874" s="34" t="str">
        <f>IF('TSA Input'!J3837="","",IF('TSA Input'!J3837="Yes",'TSA Input'!B3837,"Ineligible"))</f>
        <v/>
      </c>
      <c r="D3874" s="246" t="str">
        <f>IF('TSA Input'!J3837="","",IF('TSA Input'!J3837="Yes",IF('TSA Input'!W3837="","",LEFT('TSA Input'!W3837,LEN('TSA Input'!W3837)-2)),""))</f>
        <v/>
      </c>
      <c r="E3874" s="246" t="str">
        <f>IF('TSA Input'!J3837="","",IF('TSA Input'!J3837="Yes",'TSA Input'!I3837,""))</f>
        <v/>
      </c>
      <c r="F3874" s="247" t="str">
        <f>IF('TSA Input'!J3837="","",IF('TSA Input'!J3837="Yes",'TSA Input'!C3837,""))</f>
        <v/>
      </c>
      <c r="G3874" s="36" t="str">
        <f>IF('TSA Input'!J3837="","",IF('TSA Input'!J3837="Yes",'TSA Input'!D3837,""))</f>
        <v/>
      </c>
      <c r="H3874" s="37" t="str">
        <f>IF('TSA Input'!K3837="","",IF('TSA Input'!J3837="Yes",'TSA Input'!G3837,""))</f>
        <v/>
      </c>
      <c r="I3874" s="37" t="str">
        <f>IF('TSA Input'!L3837="","",IF('TSA Input'!J3837="Yes",'TSA Input'!F3837,""))</f>
        <v/>
      </c>
      <c r="J3874" s="39" t="str">
        <f t="shared" si="120"/>
        <v/>
      </c>
      <c r="K3874" s="257" t="str">
        <f>IF('TSA Input'!J3837="","",IF('TSA Input'!J3837="Yes",'TSA Input'!D3837,""))</f>
        <v/>
      </c>
      <c r="L3874" s="258" t="str">
        <f>IF('TSA Input'!J3837="","",IF('TSA Input'!J3837="Yes",'TSA Input'!G3837,""))</f>
        <v/>
      </c>
      <c r="M3874" s="258" t="str">
        <f>IF('TSA Input'!J3837="","",IF('TSA Input'!J3837="Yes",'TSA Input'!F3837,""))</f>
        <v/>
      </c>
      <c r="N3874" s="39" t="str">
        <f t="shared" si="121"/>
        <v/>
      </c>
      <c r="O3874" s="149" t="s">
        <v>11</v>
      </c>
      <c r="P3874" s="148" t="s">
        <v>11</v>
      </c>
      <c r="Q3874" s="1"/>
    </row>
    <row r="3875" spans="1:17" ht="15.75" hidden="1" customHeight="1">
      <c r="A3875" s="1" t="str">
        <f t="shared" si="1"/>
        <v/>
      </c>
      <c r="B3875" s="1"/>
      <c r="C3875" s="34" t="str">
        <f>IF('TSA Input'!J3838="","",IF('TSA Input'!J3838="Yes",'TSA Input'!B3838,"Ineligible"))</f>
        <v/>
      </c>
      <c r="D3875" s="246" t="str">
        <f>IF('TSA Input'!J3838="","",IF('TSA Input'!J3838="Yes",IF('TSA Input'!W3838="","",LEFT('TSA Input'!W3838,LEN('TSA Input'!W3838)-2)),""))</f>
        <v/>
      </c>
      <c r="E3875" s="246" t="str">
        <f>IF('TSA Input'!J3838="","",IF('TSA Input'!J3838="Yes",'TSA Input'!I3838,""))</f>
        <v/>
      </c>
      <c r="F3875" s="247" t="str">
        <f>IF('TSA Input'!J3838="","",IF('TSA Input'!J3838="Yes",'TSA Input'!C3838,""))</f>
        <v/>
      </c>
      <c r="G3875" s="36" t="str">
        <f>IF('TSA Input'!J3838="","",IF('TSA Input'!J3838="Yes",'TSA Input'!D3838,""))</f>
        <v/>
      </c>
      <c r="H3875" s="37" t="str">
        <f>IF('TSA Input'!K3838="","",IF('TSA Input'!J3838="Yes",'TSA Input'!G3838,""))</f>
        <v/>
      </c>
      <c r="I3875" s="37" t="str">
        <f>IF('TSA Input'!L3838="","",IF('TSA Input'!J3838="Yes",'TSA Input'!F3838,""))</f>
        <v/>
      </c>
      <c r="J3875" s="39" t="str">
        <f t="shared" si="120"/>
        <v/>
      </c>
      <c r="K3875" s="257" t="str">
        <f>IF('TSA Input'!J3838="","",IF('TSA Input'!J3838="Yes",'TSA Input'!D3838,""))</f>
        <v/>
      </c>
      <c r="L3875" s="258" t="str">
        <f>IF('TSA Input'!J3838="","",IF('TSA Input'!J3838="Yes",'TSA Input'!G3838,""))</f>
        <v/>
      </c>
      <c r="M3875" s="258" t="str">
        <f>IF('TSA Input'!J3838="","",IF('TSA Input'!J3838="Yes",'TSA Input'!F3838,""))</f>
        <v/>
      </c>
      <c r="N3875" s="39" t="str">
        <f t="shared" si="121"/>
        <v/>
      </c>
      <c r="O3875" s="149" t="s">
        <v>11</v>
      </c>
      <c r="P3875" s="148" t="s">
        <v>11</v>
      </c>
      <c r="Q3875" s="1"/>
    </row>
    <row r="3876" spans="1:17" ht="15.75" hidden="1" customHeight="1">
      <c r="A3876" s="1" t="str">
        <f t="shared" si="1"/>
        <v/>
      </c>
      <c r="B3876" s="1"/>
      <c r="C3876" s="34" t="str">
        <f>IF('TSA Input'!J3839="","",IF('TSA Input'!J3839="Yes",'TSA Input'!B3839,"Ineligible"))</f>
        <v/>
      </c>
      <c r="D3876" s="246" t="str">
        <f>IF('TSA Input'!J3839="","",IF('TSA Input'!J3839="Yes",IF('TSA Input'!W3839="","",LEFT('TSA Input'!W3839,LEN('TSA Input'!W3839)-2)),""))</f>
        <v/>
      </c>
      <c r="E3876" s="246" t="str">
        <f>IF('TSA Input'!J3839="","",IF('TSA Input'!J3839="Yes",'TSA Input'!I3839,""))</f>
        <v/>
      </c>
      <c r="F3876" s="247" t="str">
        <f>IF('TSA Input'!J3839="","",IF('TSA Input'!J3839="Yes",'TSA Input'!C3839,""))</f>
        <v/>
      </c>
      <c r="G3876" s="36" t="str">
        <f>IF('TSA Input'!J3839="","",IF('TSA Input'!J3839="Yes",'TSA Input'!D3839,""))</f>
        <v/>
      </c>
      <c r="H3876" s="37" t="str">
        <f>IF('TSA Input'!K3839="","",IF('TSA Input'!J3839="Yes",'TSA Input'!G3839,""))</f>
        <v/>
      </c>
      <c r="I3876" s="37" t="str">
        <f>IF('TSA Input'!L3839="","",IF('TSA Input'!J3839="Yes",'TSA Input'!F3839,""))</f>
        <v/>
      </c>
      <c r="J3876" s="39" t="str">
        <f t="shared" si="120"/>
        <v/>
      </c>
      <c r="K3876" s="257" t="str">
        <f>IF('TSA Input'!J3839="","",IF('TSA Input'!J3839="Yes",'TSA Input'!D3839,""))</f>
        <v/>
      </c>
      <c r="L3876" s="258" t="str">
        <f>IF('TSA Input'!J3839="","",IF('TSA Input'!J3839="Yes",'TSA Input'!G3839,""))</f>
        <v/>
      </c>
      <c r="M3876" s="258" t="str">
        <f>IF('TSA Input'!J3839="","",IF('TSA Input'!J3839="Yes",'TSA Input'!F3839,""))</f>
        <v/>
      </c>
      <c r="N3876" s="39" t="str">
        <f t="shared" si="121"/>
        <v/>
      </c>
      <c r="O3876" s="149" t="s">
        <v>11</v>
      </c>
      <c r="P3876" s="148" t="s">
        <v>11</v>
      </c>
      <c r="Q3876" s="1"/>
    </row>
    <row r="3877" spans="1:17" ht="15.75" hidden="1" customHeight="1">
      <c r="A3877" s="1" t="str">
        <f t="shared" si="1"/>
        <v/>
      </c>
      <c r="B3877" s="1"/>
      <c r="C3877" s="34" t="str">
        <f>IF('TSA Input'!J3840="","",IF('TSA Input'!J3840="Yes",'TSA Input'!B3840,"Ineligible"))</f>
        <v/>
      </c>
      <c r="D3877" s="246" t="str">
        <f>IF('TSA Input'!J3840="","",IF('TSA Input'!J3840="Yes",IF('TSA Input'!W3840="","",LEFT('TSA Input'!W3840,LEN('TSA Input'!W3840)-2)),""))</f>
        <v/>
      </c>
      <c r="E3877" s="246" t="str">
        <f>IF('TSA Input'!J3840="","",IF('TSA Input'!J3840="Yes",'TSA Input'!I3840,""))</f>
        <v/>
      </c>
      <c r="F3877" s="247" t="str">
        <f>IF('TSA Input'!J3840="","",IF('TSA Input'!J3840="Yes",'TSA Input'!C3840,""))</f>
        <v/>
      </c>
      <c r="G3877" s="36" t="str">
        <f>IF('TSA Input'!J3840="","",IF('TSA Input'!J3840="Yes",'TSA Input'!D3840,""))</f>
        <v/>
      </c>
      <c r="H3877" s="37" t="str">
        <f>IF('TSA Input'!K3840="","",IF('TSA Input'!J3840="Yes",'TSA Input'!G3840,""))</f>
        <v/>
      </c>
      <c r="I3877" s="37" t="str">
        <f>IF('TSA Input'!L3840="","",IF('TSA Input'!J3840="Yes",'TSA Input'!F3840,""))</f>
        <v/>
      </c>
      <c r="J3877" s="39" t="str">
        <f t="shared" si="120"/>
        <v/>
      </c>
      <c r="K3877" s="257" t="str">
        <f>IF('TSA Input'!J3840="","",IF('TSA Input'!J3840="Yes",'TSA Input'!D3840,""))</f>
        <v/>
      </c>
      <c r="L3877" s="258" t="str">
        <f>IF('TSA Input'!J3840="","",IF('TSA Input'!J3840="Yes",'TSA Input'!G3840,""))</f>
        <v/>
      </c>
      <c r="M3877" s="258" t="str">
        <f>IF('TSA Input'!J3840="","",IF('TSA Input'!J3840="Yes",'TSA Input'!F3840,""))</f>
        <v/>
      </c>
      <c r="N3877" s="39" t="str">
        <f t="shared" si="121"/>
        <v/>
      </c>
      <c r="O3877" s="149" t="s">
        <v>11</v>
      </c>
      <c r="P3877" s="148" t="s">
        <v>11</v>
      </c>
      <c r="Q3877" s="1"/>
    </row>
    <row r="3878" spans="1:17" ht="15.75" hidden="1" customHeight="1">
      <c r="A3878" s="1" t="str">
        <f t="shared" si="1"/>
        <v/>
      </c>
      <c r="B3878" s="1"/>
      <c r="C3878" s="34" t="str">
        <f>IF('TSA Input'!J3841="","",IF('TSA Input'!J3841="Yes",'TSA Input'!B3841,"Ineligible"))</f>
        <v/>
      </c>
      <c r="D3878" s="246" t="str">
        <f>IF('TSA Input'!J3841="","",IF('TSA Input'!J3841="Yes",IF('TSA Input'!W3841="","",LEFT('TSA Input'!W3841,LEN('TSA Input'!W3841)-2)),""))</f>
        <v/>
      </c>
      <c r="E3878" s="246" t="str">
        <f>IF('TSA Input'!J3841="","",IF('TSA Input'!J3841="Yes",'TSA Input'!I3841,""))</f>
        <v/>
      </c>
      <c r="F3878" s="247" t="str">
        <f>IF('TSA Input'!J3841="","",IF('TSA Input'!J3841="Yes",'TSA Input'!C3841,""))</f>
        <v/>
      </c>
      <c r="G3878" s="36" t="str">
        <f>IF('TSA Input'!J3841="","",IF('TSA Input'!J3841="Yes",'TSA Input'!D3841,""))</f>
        <v/>
      </c>
      <c r="H3878" s="37" t="str">
        <f>IF('TSA Input'!K3841="","",IF('TSA Input'!J3841="Yes",'TSA Input'!G3841,""))</f>
        <v/>
      </c>
      <c r="I3878" s="37" t="str">
        <f>IF('TSA Input'!L3841="","",IF('TSA Input'!J3841="Yes",'TSA Input'!F3841,""))</f>
        <v/>
      </c>
      <c r="J3878" s="39" t="str">
        <f t="shared" si="120"/>
        <v/>
      </c>
      <c r="K3878" s="257" t="str">
        <f>IF('TSA Input'!J3841="","",IF('TSA Input'!J3841="Yes",'TSA Input'!D3841,""))</f>
        <v/>
      </c>
      <c r="L3878" s="258" t="str">
        <f>IF('TSA Input'!J3841="","",IF('TSA Input'!J3841="Yes",'TSA Input'!G3841,""))</f>
        <v/>
      </c>
      <c r="M3878" s="258" t="str">
        <f>IF('TSA Input'!J3841="","",IF('TSA Input'!J3841="Yes",'TSA Input'!F3841,""))</f>
        <v/>
      </c>
      <c r="N3878" s="39" t="str">
        <f t="shared" si="121"/>
        <v/>
      </c>
      <c r="O3878" s="149" t="s">
        <v>11</v>
      </c>
      <c r="P3878" s="148" t="s">
        <v>11</v>
      </c>
      <c r="Q3878" s="1"/>
    </row>
    <row r="3879" spans="1:17" ht="15.75" hidden="1" customHeight="1">
      <c r="A3879" s="1" t="str">
        <f t="shared" si="1"/>
        <v/>
      </c>
      <c r="B3879" s="1"/>
      <c r="C3879" s="34" t="str">
        <f>IF('TSA Input'!J3842="","",IF('TSA Input'!J3842="Yes",'TSA Input'!B3842,"Ineligible"))</f>
        <v/>
      </c>
      <c r="D3879" s="246" t="str">
        <f>IF('TSA Input'!J3842="","",IF('TSA Input'!J3842="Yes",IF('TSA Input'!W3842="","",LEFT('TSA Input'!W3842,LEN('TSA Input'!W3842)-2)),""))</f>
        <v/>
      </c>
      <c r="E3879" s="246" t="str">
        <f>IF('TSA Input'!J3842="","",IF('TSA Input'!J3842="Yes",'TSA Input'!I3842,""))</f>
        <v/>
      </c>
      <c r="F3879" s="247" t="str">
        <f>IF('TSA Input'!J3842="","",IF('TSA Input'!J3842="Yes",'TSA Input'!C3842,""))</f>
        <v/>
      </c>
      <c r="G3879" s="36" t="str">
        <f>IF('TSA Input'!J3842="","",IF('TSA Input'!J3842="Yes",'TSA Input'!D3842,""))</f>
        <v/>
      </c>
      <c r="H3879" s="37" t="str">
        <f>IF('TSA Input'!K3842="","",IF('TSA Input'!J3842="Yes",'TSA Input'!G3842,""))</f>
        <v/>
      </c>
      <c r="I3879" s="37" t="str">
        <f>IF('TSA Input'!L3842="","",IF('TSA Input'!J3842="Yes",'TSA Input'!F3842,""))</f>
        <v/>
      </c>
      <c r="J3879" s="39" t="str">
        <f t="shared" si="120"/>
        <v/>
      </c>
      <c r="K3879" s="257" t="str">
        <f>IF('TSA Input'!J3842="","",IF('TSA Input'!J3842="Yes",'TSA Input'!D3842,""))</f>
        <v/>
      </c>
      <c r="L3879" s="258" t="str">
        <f>IF('TSA Input'!J3842="","",IF('TSA Input'!J3842="Yes",'TSA Input'!G3842,""))</f>
        <v/>
      </c>
      <c r="M3879" s="258" t="str">
        <f>IF('TSA Input'!J3842="","",IF('TSA Input'!J3842="Yes",'TSA Input'!F3842,""))</f>
        <v/>
      </c>
      <c r="N3879" s="39" t="str">
        <f t="shared" si="121"/>
        <v/>
      </c>
      <c r="O3879" s="149" t="s">
        <v>11</v>
      </c>
      <c r="P3879" s="148" t="s">
        <v>11</v>
      </c>
      <c r="Q3879" s="1"/>
    </row>
    <row r="3880" spans="1:17" ht="15.75" hidden="1" customHeight="1">
      <c r="A3880" s="1" t="str">
        <f t="shared" si="1"/>
        <v/>
      </c>
      <c r="B3880" s="1"/>
      <c r="C3880" s="34" t="str">
        <f>IF('TSA Input'!J3843="","",IF('TSA Input'!J3843="Yes",'TSA Input'!B3843,"Ineligible"))</f>
        <v/>
      </c>
      <c r="D3880" s="246" t="str">
        <f>IF('TSA Input'!J3843="","",IF('TSA Input'!J3843="Yes",IF('TSA Input'!W3843="","",LEFT('TSA Input'!W3843,LEN('TSA Input'!W3843)-2)),""))</f>
        <v/>
      </c>
      <c r="E3880" s="246" t="str">
        <f>IF('TSA Input'!J3843="","",IF('TSA Input'!J3843="Yes",'TSA Input'!I3843,""))</f>
        <v/>
      </c>
      <c r="F3880" s="247" t="str">
        <f>IF('TSA Input'!J3843="","",IF('TSA Input'!J3843="Yes",'TSA Input'!C3843,""))</f>
        <v/>
      </c>
      <c r="G3880" s="36" t="str">
        <f>IF('TSA Input'!J3843="","",IF('TSA Input'!J3843="Yes",'TSA Input'!D3843,""))</f>
        <v/>
      </c>
      <c r="H3880" s="37" t="str">
        <f>IF('TSA Input'!K3843="","",IF('TSA Input'!J3843="Yes",'TSA Input'!G3843,""))</f>
        <v/>
      </c>
      <c r="I3880" s="37" t="str">
        <f>IF('TSA Input'!L3843="","",IF('TSA Input'!J3843="Yes",'TSA Input'!F3843,""))</f>
        <v/>
      </c>
      <c r="J3880" s="39" t="str">
        <f t="shared" si="120"/>
        <v/>
      </c>
      <c r="K3880" s="257" t="str">
        <f>IF('TSA Input'!J3843="","",IF('TSA Input'!J3843="Yes",'TSA Input'!D3843,""))</f>
        <v/>
      </c>
      <c r="L3880" s="258" t="str">
        <f>IF('TSA Input'!J3843="","",IF('TSA Input'!J3843="Yes",'TSA Input'!G3843,""))</f>
        <v/>
      </c>
      <c r="M3880" s="258" t="str">
        <f>IF('TSA Input'!J3843="","",IF('TSA Input'!J3843="Yes",'TSA Input'!F3843,""))</f>
        <v/>
      </c>
      <c r="N3880" s="39" t="str">
        <f t="shared" si="121"/>
        <v/>
      </c>
      <c r="O3880" s="149" t="s">
        <v>11</v>
      </c>
      <c r="P3880" s="148" t="s">
        <v>11</v>
      </c>
      <c r="Q3880" s="1"/>
    </row>
    <row r="3881" spans="1:17" ht="15.75" hidden="1" customHeight="1">
      <c r="A3881" s="1" t="str">
        <f t="shared" si="1"/>
        <v/>
      </c>
      <c r="B3881" s="1"/>
      <c r="C3881" s="34" t="str">
        <f>IF('TSA Input'!J3844="","",IF('TSA Input'!J3844="Yes",'TSA Input'!B3844,"Ineligible"))</f>
        <v/>
      </c>
      <c r="D3881" s="246" t="str">
        <f>IF('TSA Input'!J3844="","",IF('TSA Input'!J3844="Yes",IF('TSA Input'!W3844="","",LEFT('TSA Input'!W3844,LEN('TSA Input'!W3844)-2)),""))</f>
        <v/>
      </c>
      <c r="E3881" s="246" t="str">
        <f>IF('TSA Input'!J3844="","",IF('TSA Input'!J3844="Yes",'TSA Input'!I3844,""))</f>
        <v/>
      </c>
      <c r="F3881" s="247" t="str">
        <f>IF('TSA Input'!J3844="","",IF('TSA Input'!J3844="Yes",'TSA Input'!C3844,""))</f>
        <v/>
      </c>
      <c r="G3881" s="36" t="str">
        <f>IF('TSA Input'!J3844="","",IF('TSA Input'!J3844="Yes",'TSA Input'!D3844,""))</f>
        <v/>
      </c>
      <c r="H3881" s="37" t="str">
        <f>IF('TSA Input'!K3844="","",IF('TSA Input'!J3844="Yes",'TSA Input'!G3844,""))</f>
        <v/>
      </c>
      <c r="I3881" s="37" t="str">
        <f>IF('TSA Input'!L3844="","",IF('TSA Input'!J3844="Yes",'TSA Input'!F3844,""))</f>
        <v/>
      </c>
      <c r="J3881" s="39" t="str">
        <f t="shared" ref="J3881:J3944" si="122">IF($C3881="","",SUM(G3881:I3881))</f>
        <v/>
      </c>
      <c r="K3881" s="257" t="str">
        <f>IF('TSA Input'!J3844="","",IF('TSA Input'!J3844="Yes",'TSA Input'!D3844,""))</f>
        <v/>
      </c>
      <c r="L3881" s="258" t="str">
        <f>IF('TSA Input'!J3844="","",IF('TSA Input'!J3844="Yes",'TSA Input'!G3844,""))</f>
        <v/>
      </c>
      <c r="M3881" s="258" t="str">
        <f>IF('TSA Input'!J3844="","",IF('TSA Input'!J3844="Yes",'TSA Input'!F3844,""))</f>
        <v/>
      </c>
      <c r="N3881" s="39" t="str">
        <f t="shared" ref="N3881:N3944" si="123">IF($C3881="","",SUM(K3881:M3881))</f>
        <v/>
      </c>
      <c r="O3881" s="149" t="s">
        <v>11</v>
      </c>
      <c r="P3881" s="148" t="s">
        <v>11</v>
      </c>
      <c r="Q3881" s="1"/>
    </row>
    <row r="3882" spans="1:17" ht="15.75" hidden="1" customHeight="1">
      <c r="A3882" s="1" t="str">
        <f t="shared" si="1"/>
        <v/>
      </c>
      <c r="B3882" s="1"/>
      <c r="C3882" s="34" t="str">
        <f>IF('TSA Input'!J3845="","",IF('TSA Input'!J3845="Yes",'TSA Input'!B3845,"Ineligible"))</f>
        <v/>
      </c>
      <c r="D3882" s="246" t="str">
        <f>IF('TSA Input'!J3845="","",IF('TSA Input'!J3845="Yes",IF('TSA Input'!W3845="","",LEFT('TSA Input'!W3845,LEN('TSA Input'!W3845)-2)),""))</f>
        <v/>
      </c>
      <c r="E3882" s="246" t="str">
        <f>IF('TSA Input'!J3845="","",IF('TSA Input'!J3845="Yes",'TSA Input'!I3845,""))</f>
        <v/>
      </c>
      <c r="F3882" s="247" t="str">
        <f>IF('TSA Input'!J3845="","",IF('TSA Input'!J3845="Yes",'TSA Input'!C3845,""))</f>
        <v/>
      </c>
      <c r="G3882" s="36" t="str">
        <f>IF('TSA Input'!J3845="","",IF('TSA Input'!J3845="Yes",'TSA Input'!D3845,""))</f>
        <v/>
      </c>
      <c r="H3882" s="37" t="str">
        <f>IF('TSA Input'!K3845="","",IF('TSA Input'!J3845="Yes",'TSA Input'!G3845,""))</f>
        <v/>
      </c>
      <c r="I3882" s="37" t="str">
        <f>IF('TSA Input'!L3845="","",IF('TSA Input'!J3845="Yes",'TSA Input'!F3845,""))</f>
        <v/>
      </c>
      <c r="J3882" s="39" t="str">
        <f t="shared" si="122"/>
        <v/>
      </c>
      <c r="K3882" s="257" t="str">
        <f>IF('TSA Input'!J3845="","",IF('TSA Input'!J3845="Yes",'TSA Input'!D3845,""))</f>
        <v/>
      </c>
      <c r="L3882" s="258" t="str">
        <f>IF('TSA Input'!J3845="","",IF('TSA Input'!J3845="Yes",'TSA Input'!G3845,""))</f>
        <v/>
      </c>
      <c r="M3882" s="258" t="str">
        <f>IF('TSA Input'!J3845="","",IF('TSA Input'!J3845="Yes",'TSA Input'!F3845,""))</f>
        <v/>
      </c>
      <c r="N3882" s="39" t="str">
        <f t="shared" si="123"/>
        <v/>
      </c>
      <c r="O3882" s="149" t="s">
        <v>11</v>
      </c>
      <c r="P3882" s="148" t="s">
        <v>11</v>
      </c>
      <c r="Q3882" s="1"/>
    </row>
    <row r="3883" spans="1:17" ht="15.75" hidden="1" customHeight="1">
      <c r="A3883" s="1" t="str">
        <f t="shared" si="1"/>
        <v/>
      </c>
      <c r="B3883" s="1"/>
      <c r="C3883" s="34" t="str">
        <f>IF('TSA Input'!J3846="","",IF('TSA Input'!J3846="Yes",'TSA Input'!B3846,"Ineligible"))</f>
        <v/>
      </c>
      <c r="D3883" s="246" t="str">
        <f>IF('TSA Input'!J3846="","",IF('TSA Input'!J3846="Yes",IF('TSA Input'!W3846="","",LEFT('TSA Input'!W3846,LEN('TSA Input'!W3846)-2)),""))</f>
        <v/>
      </c>
      <c r="E3883" s="246" t="str">
        <f>IF('TSA Input'!J3846="","",IF('TSA Input'!J3846="Yes",'TSA Input'!I3846,""))</f>
        <v/>
      </c>
      <c r="F3883" s="247" t="str">
        <f>IF('TSA Input'!J3846="","",IF('TSA Input'!J3846="Yes",'TSA Input'!C3846,""))</f>
        <v/>
      </c>
      <c r="G3883" s="36" t="str">
        <f>IF('TSA Input'!J3846="","",IF('TSA Input'!J3846="Yes",'TSA Input'!D3846,""))</f>
        <v/>
      </c>
      <c r="H3883" s="37" t="str">
        <f>IF('TSA Input'!K3846="","",IF('TSA Input'!J3846="Yes",'TSA Input'!G3846,""))</f>
        <v/>
      </c>
      <c r="I3883" s="37" t="str">
        <f>IF('TSA Input'!L3846="","",IF('TSA Input'!J3846="Yes",'TSA Input'!F3846,""))</f>
        <v/>
      </c>
      <c r="J3883" s="39" t="str">
        <f t="shared" si="122"/>
        <v/>
      </c>
      <c r="K3883" s="257" t="str">
        <f>IF('TSA Input'!J3846="","",IF('TSA Input'!J3846="Yes",'TSA Input'!D3846,""))</f>
        <v/>
      </c>
      <c r="L3883" s="258" t="str">
        <f>IF('TSA Input'!J3846="","",IF('TSA Input'!J3846="Yes",'TSA Input'!G3846,""))</f>
        <v/>
      </c>
      <c r="M3883" s="258" t="str">
        <f>IF('TSA Input'!J3846="","",IF('TSA Input'!J3846="Yes",'TSA Input'!F3846,""))</f>
        <v/>
      </c>
      <c r="N3883" s="39" t="str">
        <f t="shared" si="123"/>
        <v/>
      </c>
      <c r="O3883" s="149" t="s">
        <v>11</v>
      </c>
      <c r="P3883" s="148" t="s">
        <v>11</v>
      </c>
      <c r="Q3883" s="1"/>
    </row>
    <row r="3884" spans="1:17" ht="15.75" hidden="1" customHeight="1">
      <c r="A3884" s="1" t="str">
        <f t="shared" si="1"/>
        <v/>
      </c>
      <c r="B3884" s="1"/>
      <c r="C3884" s="34" t="str">
        <f>IF('TSA Input'!J3847="","",IF('TSA Input'!J3847="Yes",'TSA Input'!B3847,"Ineligible"))</f>
        <v/>
      </c>
      <c r="D3884" s="246" t="str">
        <f>IF('TSA Input'!J3847="","",IF('TSA Input'!J3847="Yes",IF('TSA Input'!W3847="","",LEFT('TSA Input'!W3847,LEN('TSA Input'!W3847)-2)),""))</f>
        <v/>
      </c>
      <c r="E3884" s="246" t="str">
        <f>IF('TSA Input'!J3847="","",IF('TSA Input'!J3847="Yes",'TSA Input'!I3847,""))</f>
        <v/>
      </c>
      <c r="F3884" s="247" t="str">
        <f>IF('TSA Input'!J3847="","",IF('TSA Input'!J3847="Yes",'TSA Input'!C3847,""))</f>
        <v/>
      </c>
      <c r="G3884" s="36" t="str">
        <f>IF('TSA Input'!J3847="","",IF('TSA Input'!J3847="Yes",'TSA Input'!D3847,""))</f>
        <v/>
      </c>
      <c r="H3884" s="37" t="str">
        <f>IF('TSA Input'!K3847="","",IF('TSA Input'!J3847="Yes",'TSA Input'!G3847,""))</f>
        <v/>
      </c>
      <c r="I3884" s="37" t="str">
        <f>IF('TSA Input'!L3847="","",IF('TSA Input'!J3847="Yes",'TSA Input'!F3847,""))</f>
        <v/>
      </c>
      <c r="J3884" s="39" t="str">
        <f t="shared" si="122"/>
        <v/>
      </c>
      <c r="K3884" s="257" t="str">
        <f>IF('TSA Input'!J3847="","",IF('TSA Input'!J3847="Yes",'TSA Input'!D3847,""))</f>
        <v/>
      </c>
      <c r="L3884" s="258" t="str">
        <f>IF('TSA Input'!J3847="","",IF('TSA Input'!J3847="Yes",'TSA Input'!G3847,""))</f>
        <v/>
      </c>
      <c r="M3884" s="258" t="str">
        <f>IF('TSA Input'!J3847="","",IF('TSA Input'!J3847="Yes",'TSA Input'!F3847,""))</f>
        <v/>
      </c>
      <c r="N3884" s="39" t="str">
        <f t="shared" si="123"/>
        <v/>
      </c>
      <c r="O3884" s="149" t="s">
        <v>11</v>
      </c>
      <c r="P3884" s="148" t="s">
        <v>11</v>
      </c>
      <c r="Q3884" s="1"/>
    </row>
    <row r="3885" spans="1:17" ht="15.75" hidden="1" customHeight="1">
      <c r="A3885" s="1" t="str">
        <f t="shared" si="1"/>
        <v/>
      </c>
      <c r="B3885" s="1"/>
      <c r="C3885" s="34" t="str">
        <f>IF('TSA Input'!J3848="","",IF('TSA Input'!J3848="Yes",'TSA Input'!B3848,"Ineligible"))</f>
        <v/>
      </c>
      <c r="D3885" s="246" t="str">
        <f>IF('TSA Input'!J3848="","",IF('TSA Input'!J3848="Yes",IF('TSA Input'!W3848="","",LEFT('TSA Input'!W3848,LEN('TSA Input'!W3848)-2)),""))</f>
        <v/>
      </c>
      <c r="E3885" s="246" t="str">
        <f>IF('TSA Input'!J3848="","",IF('TSA Input'!J3848="Yes",'TSA Input'!I3848,""))</f>
        <v/>
      </c>
      <c r="F3885" s="247" t="str">
        <f>IF('TSA Input'!J3848="","",IF('TSA Input'!J3848="Yes",'TSA Input'!C3848,""))</f>
        <v/>
      </c>
      <c r="G3885" s="36" t="str">
        <f>IF('TSA Input'!J3848="","",IF('TSA Input'!J3848="Yes",'TSA Input'!D3848,""))</f>
        <v/>
      </c>
      <c r="H3885" s="37" t="str">
        <f>IF('TSA Input'!K3848="","",IF('TSA Input'!J3848="Yes",'TSA Input'!G3848,""))</f>
        <v/>
      </c>
      <c r="I3885" s="37" t="str">
        <f>IF('TSA Input'!L3848="","",IF('TSA Input'!J3848="Yes",'TSA Input'!F3848,""))</f>
        <v/>
      </c>
      <c r="J3885" s="39" t="str">
        <f t="shared" si="122"/>
        <v/>
      </c>
      <c r="K3885" s="257" t="str">
        <f>IF('TSA Input'!J3848="","",IF('TSA Input'!J3848="Yes",'TSA Input'!D3848,""))</f>
        <v/>
      </c>
      <c r="L3885" s="258" t="str">
        <f>IF('TSA Input'!J3848="","",IF('TSA Input'!J3848="Yes",'TSA Input'!G3848,""))</f>
        <v/>
      </c>
      <c r="M3885" s="258" t="str">
        <f>IF('TSA Input'!J3848="","",IF('TSA Input'!J3848="Yes",'TSA Input'!F3848,""))</f>
        <v/>
      </c>
      <c r="N3885" s="39" t="str">
        <f t="shared" si="123"/>
        <v/>
      </c>
      <c r="O3885" s="149" t="s">
        <v>11</v>
      </c>
      <c r="P3885" s="148" t="s">
        <v>11</v>
      </c>
      <c r="Q3885" s="1"/>
    </row>
    <row r="3886" spans="1:17" ht="15.75" hidden="1" customHeight="1">
      <c r="A3886" s="1" t="str">
        <f t="shared" si="1"/>
        <v/>
      </c>
      <c r="B3886" s="1"/>
      <c r="C3886" s="34" t="str">
        <f>IF('TSA Input'!J3849="","",IF('TSA Input'!J3849="Yes",'TSA Input'!B3849,"Ineligible"))</f>
        <v/>
      </c>
      <c r="D3886" s="246" t="str">
        <f>IF('TSA Input'!J3849="","",IF('TSA Input'!J3849="Yes",IF('TSA Input'!W3849="","",LEFT('TSA Input'!W3849,LEN('TSA Input'!W3849)-2)),""))</f>
        <v/>
      </c>
      <c r="E3886" s="246" t="str">
        <f>IF('TSA Input'!J3849="","",IF('TSA Input'!J3849="Yes",'TSA Input'!I3849,""))</f>
        <v/>
      </c>
      <c r="F3886" s="247" t="str">
        <f>IF('TSA Input'!J3849="","",IF('TSA Input'!J3849="Yes",'TSA Input'!C3849,""))</f>
        <v/>
      </c>
      <c r="G3886" s="36" t="str">
        <f>IF('TSA Input'!J3849="","",IF('TSA Input'!J3849="Yes",'TSA Input'!D3849,""))</f>
        <v/>
      </c>
      <c r="H3886" s="37" t="str">
        <f>IF('TSA Input'!K3849="","",IF('TSA Input'!J3849="Yes",'TSA Input'!G3849,""))</f>
        <v/>
      </c>
      <c r="I3886" s="37" t="str">
        <f>IF('TSA Input'!L3849="","",IF('TSA Input'!J3849="Yes",'TSA Input'!F3849,""))</f>
        <v/>
      </c>
      <c r="J3886" s="39" t="str">
        <f t="shared" si="122"/>
        <v/>
      </c>
      <c r="K3886" s="257" t="str">
        <f>IF('TSA Input'!J3849="","",IF('TSA Input'!J3849="Yes",'TSA Input'!D3849,""))</f>
        <v/>
      </c>
      <c r="L3886" s="258" t="str">
        <f>IF('TSA Input'!J3849="","",IF('TSA Input'!J3849="Yes",'TSA Input'!G3849,""))</f>
        <v/>
      </c>
      <c r="M3886" s="258" t="str">
        <f>IF('TSA Input'!J3849="","",IF('TSA Input'!J3849="Yes",'TSA Input'!F3849,""))</f>
        <v/>
      </c>
      <c r="N3886" s="39" t="str">
        <f t="shared" si="123"/>
        <v/>
      </c>
      <c r="O3886" s="149" t="s">
        <v>11</v>
      </c>
      <c r="P3886" s="148" t="s">
        <v>11</v>
      </c>
      <c r="Q3886" s="1"/>
    </row>
    <row r="3887" spans="1:17" ht="15.75" hidden="1" customHeight="1">
      <c r="A3887" s="1" t="str">
        <f t="shared" si="1"/>
        <v/>
      </c>
      <c r="B3887" s="1"/>
      <c r="C3887" s="34" t="str">
        <f>IF('TSA Input'!J3850="","",IF('TSA Input'!J3850="Yes",'TSA Input'!B3850,"Ineligible"))</f>
        <v/>
      </c>
      <c r="D3887" s="246" t="str">
        <f>IF('TSA Input'!J3850="","",IF('TSA Input'!J3850="Yes",IF('TSA Input'!W3850="","",LEFT('TSA Input'!W3850,LEN('TSA Input'!W3850)-2)),""))</f>
        <v/>
      </c>
      <c r="E3887" s="246" t="str">
        <f>IF('TSA Input'!J3850="","",IF('TSA Input'!J3850="Yes",'TSA Input'!I3850,""))</f>
        <v/>
      </c>
      <c r="F3887" s="247" t="str">
        <f>IF('TSA Input'!J3850="","",IF('TSA Input'!J3850="Yes",'TSA Input'!C3850,""))</f>
        <v/>
      </c>
      <c r="G3887" s="36" t="str">
        <f>IF('TSA Input'!J3850="","",IF('TSA Input'!J3850="Yes",'TSA Input'!D3850,""))</f>
        <v/>
      </c>
      <c r="H3887" s="37" t="str">
        <f>IF('TSA Input'!K3850="","",IF('TSA Input'!J3850="Yes",'TSA Input'!G3850,""))</f>
        <v/>
      </c>
      <c r="I3887" s="37" t="str">
        <f>IF('TSA Input'!L3850="","",IF('TSA Input'!J3850="Yes",'TSA Input'!F3850,""))</f>
        <v/>
      </c>
      <c r="J3887" s="39" t="str">
        <f t="shared" si="122"/>
        <v/>
      </c>
      <c r="K3887" s="257" t="str">
        <f>IF('TSA Input'!J3850="","",IF('TSA Input'!J3850="Yes",'TSA Input'!D3850,""))</f>
        <v/>
      </c>
      <c r="L3887" s="258" t="str">
        <f>IF('TSA Input'!J3850="","",IF('TSA Input'!J3850="Yes",'TSA Input'!G3850,""))</f>
        <v/>
      </c>
      <c r="M3887" s="258" t="str">
        <f>IF('TSA Input'!J3850="","",IF('TSA Input'!J3850="Yes",'TSA Input'!F3850,""))</f>
        <v/>
      </c>
      <c r="N3887" s="39" t="str">
        <f t="shared" si="123"/>
        <v/>
      </c>
      <c r="O3887" s="149" t="s">
        <v>11</v>
      </c>
      <c r="P3887" s="148" t="s">
        <v>11</v>
      </c>
      <c r="Q3887" s="1"/>
    </row>
    <row r="3888" spans="1:17" ht="15.75" hidden="1" customHeight="1">
      <c r="A3888" s="1" t="str">
        <f t="shared" si="1"/>
        <v/>
      </c>
      <c r="B3888" s="1"/>
      <c r="C3888" s="34" t="str">
        <f>IF('TSA Input'!J3851="","",IF('TSA Input'!J3851="Yes",'TSA Input'!B3851,"Ineligible"))</f>
        <v/>
      </c>
      <c r="D3888" s="246" t="str">
        <f>IF('TSA Input'!J3851="","",IF('TSA Input'!J3851="Yes",IF('TSA Input'!W3851="","",LEFT('TSA Input'!W3851,LEN('TSA Input'!W3851)-2)),""))</f>
        <v/>
      </c>
      <c r="E3888" s="246" t="str">
        <f>IF('TSA Input'!J3851="","",IF('TSA Input'!J3851="Yes",'TSA Input'!I3851,""))</f>
        <v/>
      </c>
      <c r="F3888" s="247" t="str">
        <f>IF('TSA Input'!J3851="","",IF('TSA Input'!J3851="Yes",'TSA Input'!C3851,""))</f>
        <v/>
      </c>
      <c r="G3888" s="36" t="str">
        <f>IF('TSA Input'!J3851="","",IF('TSA Input'!J3851="Yes",'TSA Input'!D3851,""))</f>
        <v/>
      </c>
      <c r="H3888" s="37" t="str">
        <f>IF('TSA Input'!K3851="","",IF('TSA Input'!J3851="Yes",'TSA Input'!G3851,""))</f>
        <v/>
      </c>
      <c r="I3888" s="37" t="str">
        <f>IF('TSA Input'!L3851="","",IF('TSA Input'!J3851="Yes",'TSA Input'!F3851,""))</f>
        <v/>
      </c>
      <c r="J3888" s="39" t="str">
        <f t="shared" si="122"/>
        <v/>
      </c>
      <c r="K3888" s="257" t="str">
        <f>IF('TSA Input'!J3851="","",IF('TSA Input'!J3851="Yes",'TSA Input'!D3851,""))</f>
        <v/>
      </c>
      <c r="L3888" s="258" t="str">
        <f>IF('TSA Input'!J3851="","",IF('TSA Input'!J3851="Yes",'TSA Input'!G3851,""))</f>
        <v/>
      </c>
      <c r="M3888" s="258" t="str">
        <f>IF('TSA Input'!J3851="","",IF('TSA Input'!J3851="Yes",'TSA Input'!F3851,""))</f>
        <v/>
      </c>
      <c r="N3888" s="39" t="str">
        <f t="shared" si="123"/>
        <v/>
      </c>
      <c r="O3888" s="149" t="s">
        <v>11</v>
      </c>
      <c r="P3888" s="148" t="s">
        <v>11</v>
      </c>
      <c r="Q3888" s="1"/>
    </row>
    <row r="3889" spans="1:17" ht="15.75" hidden="1" customHeight="1">
      <c r="A3889" s="1" t="str">
        <f t="shared" si="1"/>
        <v/>
      </c>
      <c r="B3889" s="1"/>
      <c r="C3889" s="34" t="str">
        <f>IF('TSA Input'!J3852="","",IF('TSA Input'!J3852="Yes",'TSA Input'!B3852,"Ineligible"))</f>
        <v/>
      </c>
      <c r="D3889" s="246" t="str">
        <f>IF('TSA Input'!J3852="","",IF('TSA Input'!J3852="Yes",IF('TSA Input'!W3852="","",LEFT('TSA Input'!W3852,LEN('TSA Input'!W3852)-2)),""))</f>
        <v/>
      </c>
      <c r="E3889" s="246" t="str">
        <f>IF('TSA Input'!J3852="","",IF('TSA Input'!J3852="Yes",'TSA Input'!I3852,""))</f>
        <v/>
      </c>
      <c r="F3889" s="247" t="str">
        <f>IF('TSA Input'!J3852="","",IF('TSA Input'!J3852="Yes",'TSA Input'!C3852,""))</f>
        <v/>
      </c>
      <c r="G3889" s="36" t="str">
        <f>IF('TSA Input'!J3852="","",IF('TSA Input'!J3852="Yes",'TSA Input'!D3852,""))</f>
        <v/>
      </c>
      <c r="H3889" s="37" t="str">
        <f>IF('TSA Input'!K3852="","",IF('TSA Input'!J3852="Yes",'TSA Input'!G3852,""))</f>
        <v/>
      </c>
      <c r="I3889" s="37" t="str">
        <f>IF('TSA Input'!L3852="","",IF('TSA Input'!J3852="Yes",'TSA Input'!F3852,""))</f>
        <v/>
      </c>
      <c r="J3889" s="39" t="str">
        <f t="shared" si="122"/>
        <v/>
      </c>
      <c r="K3889" s="257" t="str">
        <f>IF('TSA Input'!J3852="","",IF('TSA Input'!J3852="Yes",'TSA Input'!D3852,""))</f>
        <v/>
      </c>
      <c r="L3889" s="258" t="str">
        <f>IF('TSA Input'!J3852="","",IF('TSA Input'!J3852="Yes",'TSA Input'!G3852,""))</f>
        <v/>
      </c>
      <c r="M3889" s="258" t="str">
        <f>IF('TSA Input'!J3852="","",IF('TSA Input'!J3852="Yes",'TSA Input'!F3852,""))</f>
        <v/>
      </c>
      <c r="N3889" s="39" t="str">
        <f t="shared" si="123"/>
        <v/>
      </c>
      <c r="O3889" s="149" t="s">
        <v>11</v>
      </c>
      <c r="P3889" s="148" t="s">
        <v>11</v>
      </c>
      <c r="Q3889" s="1"/>
    </row>
    <row r="3890" spans="1:17" ht="15.75" hidden="1" customHeight="1">
      <c r="A3890" s="1" t="str">
        <f t="shared" si="1"/>
        <v/>
      </c>
      <c r="B3890" s="1"/>
      <c r="C3890" s="34" t="str">
        <f>IF('TSA Input'!J3853="","",IF('TSA Input'!J3853="Yes",'TSA Input'!B3853,"Ineligible"))</f>
        <v/>
      </c>
      <c r="D3890" s="246" t="str">
        <f>IF('TSA Input'!J3853="","",IF('TSA Input'!J3853="Yes",IF('TSA Input'!W3853="","",LEFT('TSA Input'!W3853,LEN('TSA Input'!W3853)-2)),""))</f>
        <v/>
      </c>
      <c r="E3890" s="246" t="str">
        <f>IF('TSA Input'!J3853="","",IF('TSA Input'!J3853="Yes",'TSA Input'!I3853,""))</f>
        <v/>
      </c>
      <c r="F3890" s="247" t="str">
        <f>IF('TSA Input'!J3853="","",IF('TSA Input'!J3853="Yes",'TSA Input'!C3853,""))</f>
        <v/>
      </c>
      <c r="G3890" s="36" t="str">
        <f>IF('TSA Input'!J3853="","",IF('TSA Input'!J3853="Yes",'TSA Input'!D3853,""))</f>
        <v/>
      </c>
      <c r="H3890" s="37" t="str">
        <f>IF('TSA Input'!K3853="","",IF('TSA Input'!J3853="Yes",'TSA Input'!G3853,""))</f>
        <v/>
      </c>
      <c r="I3890" s="37" t="str">
        <f>IF('TSA Input'!L3853="","",IF('TSA Input'!J3853="Yes",'TSA Input'!F3853,""))</f>
        <v/>
      </c>
      <c r="J3890" s="39" t="str">
        <f t="shared" si="122"/>
        <v/>
      </c>
      <c r="K3890" s="257" t="str">
        <f>IF('TSA Input'!J3853="","",IF('TSA Input'!J3853="Yes",'TSA Input'!D3853,""))</f>
        <v/>
      </c>
      <c r="L3890" s="258" t="str">
        <f>IF('TSA Input'!J3853="","",IF('TSA Input'!J3853="Yes",'TSA Input'!G3853,""))</f>
        <v/>
      </c>
      <c r="M3890" s="258" t="str">
        <f>IF('TSA Input'!J3853="","",IF('TSA Input'!J3853="Yes",'TSA Input'!F3853,""))</f>
        <v/>
      </c>
      <c r="N3890" s="39" t="str">
        <f t="shared" si="123"/>
        <v/>
      </c>
      <c r="O3890" s="149" t="s">
        <v>11</v>
      </c>
      <c r="P3890" s="148" t="s">
        <v>11</v>
      </c>
      <c r="Q3890" s="1"/>
    </row>
    <row r="3891" spans="1:17" ht="15.75" hidden="1" customHeight="1">
      <c r="A3891" s="1" t="str">
        <f t="shared" si="1"/>
        <v/>
      </c>
      <c r="B3891" s="1"/>
      <c r="C3891" s="34" t="str">
        <f>IF('TSA Input'!J3854="","",IF('TSA Input'!J3854="Yes",'TSA Input'!B3854,"Ineligible"))</f>
        <v/>
      </c>
      <c r="D3891" s="246" t="str">
        <f>IF('TSA Input'!J3854="","",IF('TSA Input'!J3854="Yes",IF('TSA Input'!W3854="","",LEFT('TSA Input'!W3854,LEN('TSA Input'!W3854)-2)),""))</f>
        <v/>
      </c>
      <c r="E3891" s="246" t="str">
        <f>IF('TSA Input'!J3854="","",IF('TSA Input'!J3854="Yes",'TSA Input'!I3854,""))</f>
        <v/>
      </c>
      <c r="F3891" s="247" t="str">
        <f>IF('TSA Input'!J3854="","",IF('TSA Input'!J3854="Yes",'TSA Input'!C3854,""))</f>
        <v/>
      </c>
      <c r="G3891" s="36" t="str">
        <f>IF('TSA Input'!J3854="","",IF('TSA Input'!J3854="Yes",'TSA Input'!D3854,""))</f>
        <v/>
      </c>
      <c r="H3891" s="37" t="str">
        <f>IF('TSA Input'!K3854="","",IF('TSA Input'!J3854="Yes",'TSA Input'!G3854,""))</f>
        <v/>
      </c>
      <c r="I3891" s="37" t="str">
        <f>IF('TSA Input'!L3854="","",IF('TSA Input'!J3854="Yes",'TSA Input'!F3854,""))</f>
        <v/>
      </c>
      <c r="J3891" s="39" t="str">
        <f t="shared" si="122"/>
        <v/>
      </c>
      <c r="K3891" s="257" t="str">
        <f>IF('TSA Input'!J3854="","",IF('TSA Input'!J3854="Yes",'TSA Input'!D3854,""))</f>
        <v/>
      </c>
      <c r="L3891" s="258" t="str">
        <f>IF('TSA Input'!J3854="","",IF('TSA Input'!J3854="Yes",'TSA Input'!G3854,""))</f>
        <v/>
      </c>
      <c r="M3891" s="258" t="str">
        <f>IF('TSA Input'!J3854="","",IF('TSA Input'!J3854="Yes",'TSA Input'!F3854,""))</f>
        <v/>
      </c>
      <c r="N3891" s="39" t="str">
        <f t="shared" si="123"/>
        <v/>
      </c>
      <c r="O3891" s="149" t="s">
        <v>11</v>
      </c>
      <c r="P3891" s="148" t="s">
        <v>11</v>
      </c>
      <c r="Q3891" s="1"/>
    </row>
    <row r="3892" spans="1:17" ht="15.75" hidden="1" customHeight="1">
      <c r="A3892" s="1" t="str">
        <f t="shared" si="1"/>
        <v/>
      </c>
      <c r="B3892" s="1"/>
      <c r="C3892" s="34" t="str">
        <f>IF('TSA Input'!J3855="","",IF('TSA Input'!J3855="Yes",'TSA Input'!B3855,"Ineligible"))</f>
        <v/>
      </c>
      <c r="D3892" s="246" t="str">
        <f>IF('TSA Input'!J3855="","",IF('TSA Input'!J3855="Yes",IF('TSA Input'!W3855="","",LEFT('TSA Input'!W3855,LEN('TSA Input'!W3855)-2)),""))</f>
        <v/>
      </c>
      <c r="E3892" s="246" t="str">
        <f>IF('TSA Input'!J3855="","",IF('TSA Input'!J3855="Yes",'TSA Input'!I3855,""))</f>
        <v/>
      </c>
      <c r="F3892" s="247" t="str">
        <f>IF('TSA Input'!J3855="","",IF('TSA Input'!J3855="Yes",'TSA Input'!C3855,""))</f>
        <v/>
      </c>
      <c r="G3892" s="36" t="str">
        <f>IF('TSA Input'!J3855="","",IF('TSA Input'!J3855="Yes",'TSA Input'!D3855,""))</f>
        <v/>
      </c>
      <c r="H3892" s="37" t="str">
        <f>IF('TSA Input'!K3855="","",IF('TSA Input'!J3855="Yes",'TSA Input'!G3855,""))</f>
        <v/>
      </c>
      <c r="I3892" s="37" t="str">
        <f>IF('TSA Input'!L3855="","",IF('TSA Input'!J3855="Yes",'TSA Input'!F3855,""))</f>
        <v/>
      </c>
      <c r="J3892" s="39" t="str">
        <f t="shared" si="122"/>
        <v/>
      </c>
      <c r="K3892" s="257" t="str">
        <f>IF('TSA Input'!J3855="","",IF('TSA Input'!J3855="Yes",'TSA Input'!D3855,""))</f>
        <v/>
      </c>
      <c r="L3892" s="258" t="str">
        <f>IF('TSA Input'!J3855="","",IF('TSA Input'!J3855="Yes",'TSA Input'!G3855,""))</f>
        <v/>
      </c>
      <c r="M3892" s="258" t="str">
        <f>IF('TSA Input'!J3855="","",IF('TSA Input'!J3855="Yes",'TSA Input'!F3855,""))</f>
        <v/>
      </c>
      <c r="N3892" s="39" t="str">
        <f t="shared" si="123"/>
        <v/>
      </c>
      <c r="O3892" s="149" t="s">
        <v>11</v>
      </c>
      <c r="P3892" s="148" t="s">
        <v>11</v>
      </c>
      <c r="Q3892" s="1"/>
    </row>
    <row r="3893" spans="1:17" ht="15.75" hidden="1" customHeight="1">
      <c r="A3893" s="1" t="str">
        <f t="shared" si="1"/>
        <v/>
      </c>
      <c r="B3893" s="1"/>
      <c r="C3893" s="34" t="str">
        <f>IF('TSA Input'!J3856="","",IF('TSA Input'!J3856="Yes",'TSA Input'!B3856,"Ineligible"))</f>
        <v/>
      </c>
      <c r="D3893" s="246" t="str">
        <f>IF('TSA Input'!J3856="","",IF('TSA Input'!J3856="Yes",IF('TSA Input'!W3856="","",LEFT('TSA Input'!W3856,LEN('TSA Input'!W3856)-2)),""))</f>
        <v/>
      </c>
      <c r="E3893" s="246" t="str">
        <f>IF('TSA Input'!J3856="","",IF('TSA Input'!J3856="Yes",'TSA Input'!I3856,""))</f>
        <v/>
      </c>
      <c r="F3893" s="247" t="str">
        <f>IF('TSA Input'!J3856="","",IF('TSA Input'!J3856="Yes",'TSA Input'!C3856,""))</f>
        <v/>
      </c>
      <c r="G3893" s="36" t="str">
        <f>IF('TSA Input'!J3856="","",IF('TSA Input'!J3856="Yes",'TSA Input'!D3856,""))</f>
        <v/>
      </c>
      <c r="H3893" s="37" t="str">
        <f>IF('TSA Input'!K3856="","",IF('TSA Input'!J3856="Yes",'TSA Input'!G3856,""))</f>
        <v/>
      </c>
      <c r="I3893" s="37" t="str">
        <f>IF('TSA Input'!L3856="","",IF('TSA Input'!J3856="Yes",'TSA Input'!F3856,""))</f>
        <v/>
      </c>
      <c r="J3893" s="39" t="str">
        <f t="shared" si="122"/>
        <v/>
      </c>
      <c r="K3893" s="257" t="str">
        <f>IF('TSA Input'!J3856="","",IF('TSA Input'!J3856="Yes",'TSA Input'!D3856,""))</f>
        <v/>
      </c>
      <c r="L3893" s="258" t="str">
        <f>IF('TSA Input'!J3856="","",IF('TSA Input'!J3856="Yes",'TSA Input'!G3856,""))</f>
        <v/>
      </c>
      <c r="M3893" s="258" t="str">
        <f>IF('TSA Input'!J3856="","",IF('TSA Input'!J3856="Yes",'TSA Input'!F3856,""))</f>
        <v/>
      </c>
      <c r="N3893" s="39" t="str">
        <f t="shared" si="123"/>
        <v/>
      </c>
      <c r="O3893" s="149" t="s">
        <v>11</v>
      </c>
      <c r="P3893" s="148" t="s">
        <v>11</v>
      </c>
      <c r="Q3893" s="1"/>
    </row>
    <row r="3894" spans="1:17" ht="15.75" hidden="1" customHeight="1">
      <c r="A3894" s="1" t="str">
        <f t="shared" si="1"/>
        <v/>
      </c>
      <c r="B3894" s="1"/>
      <c r="C3894" s="34" t="str">
        <f>IF('TSA Input'!J3857="","",IF('TSA Input'!J3857="Yes",'TSA Input'!B3857,"Ineligible"))</f>
        <v/>
      </c>
      <c r="D3894" s="246" t="str">
        <f>IF('TSA Input'!J3857="","",IF('TSA Input'!J3857="Yes",IF('TSA Input'!W3857="","",LEFT('TSA Input'!W3857,LEN('TSA Input'!W3857)-2)),""))</f>
        <v/>
      </c>
      <c r="E3894" s="246" t="str">
        <f>IF('TSA Input'!J3857="","",IF('TSA Input'!J3857="Yes",'TSA Input'!I3857,""))</f>
        <v/>
      </c>
      <c r="F3894" s="247" t="str">
        <f>IF('TSA Input'!J3857="","",IF('TSA Input'!J3857="Yes",'TSA Input'!C3857,""))</f>
        <v/>
      </c>
      <c r="G3894" s="36" t="str">
        <f>IF('TSA Input'!J3857="","",IF('TSA Input'!J3857="Yes",'TSA Input'!D3857,""))</f>
        <v/>
      </c>
      <c r="H3894" s="37" t="str">
        <f>IF('TSA Input'!K3857="","",IF('TSA Input'!J3857="Yes",'TSA Input'!G3857,""))</f>
        <v/>
      </c>
      <c r="I3894" s="37" t="str">
        <f>IF('TSA Input'!L3857="","",IF('TSA Input'!J3857="Yes",'TSA Input'!F3857,""))</f>
        <v/>
      </c>
      <c r="J3894" s="39" t="str">
        <f t="shared" si="122"/>
        <v/>
      </c>
      <c r="K3894" s="257" t="str">
        <f>IF('TSA Input'!J3857="","",IF('TSA Input'!J3857="Yes",'TSA Input'!D3857,""))</f>
        <v/>
      </c>
      <c r="L3894" s="258" t="str">
        <f>IF('TSA Input'!J3857="","",IF('TSA Input'!J3857="Yes",'TSA Input'!G3857,""))</f>
        <v/>
      </c>
      <c r="M3894" s="258" t="str">
        <f>IF('TSA Input'!J3857="","",IF('TSA Input'!J3857="Yes",'TSA Input'!F3857,""))</f>
        <v/>
      </c>
      <c r="N3894" s="39" t="str">
        <f t="shared" si="123"/>
        <v/>
      </c>
      <c r="O3894" s="149" t="s">
        <v>11</v>
      </c>
      <c r="P3894" s="148" t="s">
        <v>11</v>
      </c>
      <c r="Q3894" s="1"/>
    </row>
    <row r="3895" spans="1:17" ht="15.75" hidden="1" customHeight="1">
      <c r="A3895" s="1" t="str">
        <f t="shared" si="1"/>
        <v/>
      </c>
      <c r="B3895" s="1"/>
      <c r="C3895" s="34" t="str">
        <f>IF('TSA Input'!J3858="","",IF('TSA Input'!J3858="Yes",'TSA Input'!B3858,"Ineligible"))</f>
        <v/>
      </c>
      <c r="D3895" s="246" t="str">
        <f>IF('TSA Input'!J3858="","",IF('TSA Input'!J3858="Yes",IF('TSA Input'!W3858="","",LEFT('TSA Input'!W3858,LEN('TSA Input'!W3858)-2)),""))</f>
        <v/>
      </c>
      <c r="E3895" s="246" t="str">
        <f>IF('TSA Input'!J3858="","",IF('TSA Input'!J3858="Yes",'TSA Input'!I3858,""))</f>
        <v/>
      </c>
      <c r="F3895" s="247" t="str">
        <f>IF('TSA Input'!J3858="","",IF('TSA Input'!J3858="Yes",'TSA Input'!C3858,""))</f>
        <v/>
      </c>
      <c r="G3895" s="36" t="str">
        <f>IF('TSA Input'!J3858="","",IF('TSA Input'!J3858="Yes",'TSA Input'!D3858,""))</f>
        <v/>
      </c>
      <c r="H3895" s="37" t="str">
        <f>IF('TSA Input'!K3858="","",IF('TSA Input'!J3858="Yes",'TSA Input'!G3858,""))</f>
        <v/>
      </c>
      <c r="I3895" s="37" t="str">
        <f>IF('TSA Input'!L3858="","",IF('TSA Input'!J3858="Yes",'TSA Input'!F3858,""))</f>
        <v/>
      </c>
      <c r="J3895" s="39" t="str">
        <f t="shared" si="122"/>
        <v/>
      </c>
      <c r="K3895" s="257" t="str">
        <f>IF('TSA Input'!J3858="","",IF('TSA Input'!J3858="Yes",'TSA Input'!D3858,""))</f>
        <v/>
      </c>
      <c r="L3895" s="258" t="str">
        <f>IF('TSA Input'!J3858="","",IF('TSA Input'!J3858="Yes",'TSA Input'!G3858,""))</f>
        <v/>
      </c>
      <c r="M3895" s="258" t="str">
        <f>IF('TSA Input'!J3858="","",IF('TSA Input'!J3858="Yes",'TSA Input'!F3858,""))</f>
        <v/>
      </c>
      <c r="N3895" s="39" t="str">
        <f t="shared" si="123"/>
        <v/>
      </c>
      <c r="O3895" s="149" t="s">
        <v>11</v>
      </c>
      <c r="P3895" s="148" t="s">
        <v>11</v>
      </c>
      <c r="Q3895" s="1"/>
    </row>
    <row r="3896" spans="1:17" ht="15.75" hidden="1" customHeight="1">
      <c r="A3896" s="1" t="str">
        <f t="shared" si="1"/>
        <v/>
      </c>
      <c r="B3896" s="1"/>
      <c r="C3896" s="34" t="str">
        <f>IF('TSA Input'!J3859="","",IF('TSA Input'!J3859="Yes",'TSA Input'!B3859,"Ineligible"))</f>
        <v/>
      </c>
      <c r="D3896" s="246" t="str">
        <f>IF('TSA Input'!J3859="","",IF('TSA Input'!J3859="Yes",IF('TSA Input'!W3859="","",LEFT('TSA Input'!W3859,LEN('TSA Input'!W3859)-2)),""))</f>
        <v/>
      </c>
      <c r="E3896" s="246" t="str">
        <f>IF('TSA Input'!J3859="","",IF('TSA Input'!J3859="Yes",'TSA Input'!I3859,""))</f>
        <v/>
      </c>
      <c r="F3896" s="247" t="str">
        <f>IF('TSA Input'!J3859="","",IF('TSA Input'!J3859="Yes",'TSA Input'!C3859,""))</f>
        <v/>
      </c>
      <c r="G3896" s="36" t="str">
        <f>IF('TSA Input'!J3859="","",IF('TSA Input'!J3859="Yes",'TSA Input'!D3859,""))</f>
        <v/>
      </c>
      <c r="H3896" s="37" t="str">
        <f>IF('TSA Input'!K3859="","",IF('TSA Input'!J3859="Yes",'TSA Input'!G3859,""))</f>
        <v/>
      </c>
      <c r="I3896" s="37" t="str">
        <f>IF('TSA Input'!L3859="","",IF('TSA Input'!J3859="Yes",'TSA Input'!F3859,""))</f>
        <v/>
      </c>
      <c r="J3896" s="39" t="str">
        <f t="shared" si="122"/>
        <v/>
      </c>
      <c r="K3896" s="257" t="str">
        <f>IF('TSA Input'!J3859="","",IF('TSA Input'!J3859="Yes",'TSA Input'!D3859,""))</f>
        <v/>
      </c>
      <c r="L3896" s="258" t="str">
        <f>IF('TSA Input'!J3859="","",IF('TSA Input'!J3859="Yes",'TSA Input'!G3859,""))</f>
        <v/>
      </c>
      <c r="M3896" s="258" t="str">
        <f>IF('TSA Input'!J3859="","",IF('TSA Input'!J3859="Yes",'TSA Input'!F3859,""))</f>
        <v/>
      </c>
      <c r="N3896" s="39" t="str">
        <f t="shared" si="123"/>
        <v/>
      </c>
      <c r="O3896" s="149" t="s">
        <v>11</v>
      </c>
      <c r="P3896" s="148" t="s">
        <v>11</v>
      </c>
      <c r="Q3896" s="1"/>
    </row>
    <row r="3897" spans="1:17" ht="15.75" hidden="1" customHeight="1">
      <c r="A3897" s="1" t="str">
        <f t="shared" si="1"/>
        <v/>
      </c>
      <c r="B3897" s="1"/>
      <c r="C3897" s="34" t="str">
        <f>IF('TSA Input'!J3860="","",IF('TSA Input'!J3860="Yes",'TSA Input'!B3860,"Ineligible"))</f>
        <v/>
      </c>
      <c r="D3897" s="246" t="str">
        <f>IF('TSA Input'!J3860="","",IF('TSA Input'!J3860="Yes",IF('TSA Input'!W3860="","",LEFT('TSA Input'!W3860,LEN('TSA Input'!W3860)-2)),""))</f>
        <v/>
      </c>
      <c r="E3897" s="246" t="str">
        <f>IF('TSA Input'!J3860="","",IF('TSA Input'!J3860="Yes",'TSA Input'!I3860,""))</f>
        <v/>
      </c>
      <c r="F3897" s="247" t="str">
        <f>IF('TSA Input'!J3860="","",IF('TSA Input'!J3860="Yes",'TSA Input'!C3860,""))</f>
        <v/>
      </c>
      <c r="G3897" s="36" t="str">
        <f>IF('TSA Input'!J3860="","",IF('TSA Input'!J3860="Yes",'TSA Input'!D3860,""))</f>
        <v/>
      </c>
      <c r="H3897" s="37" t="str">
        <f>IF('TSA Input'!K3860="","",IF('TSA Input'!J3860="Yes",'TSA Input'!G3860,""))</f>
        <v/>
      </c>
      <c r="I3897" s="37" t="str">
        <f>IF('TSA Input'!L3860="","",IF('TSA Input'!J3860="Yes",'TSA Input'!F3860,""))</f>
        <v/>
      </c>
      <c r="J3897" s="39" t="str">
        <f t="shared" si="122"/>
        <v/>
      </c>
      <c r="K3897" s="257" t="str">
        <f>IF('TSA Input'!J3860="","",IF('TSA Input'!J3860="Yes",'TSA Input'!D3860,""))</f>
        <v/>
      </c>
      <c r="L3897" s="258" t="str">
        <f>IF('TSA Input'!J3860="","",IF('TSA Input'!J3860="Yes",'TSA Input'!G3860,""))</f>
        <v/>
      </c>
      <c r="M3897" s="258" t="str">
        <f>IF('TSA Input'!J3860="","",IF('TSA Input'!J3860="Yes",'TSA Input'!F3860,""))</f>
        <v/>
      </c>
      <c r="N3897" s="39" t="str">
        <f t="shared" si="123"/>
        <v/>
      </c>
      <c r="O3897" s="149" t="s">
        <v>11</v>
      </c>
      <c r="P3897" s="148" t="s">
        <v>11</v>
      </c>
      <c r="Q3897" s="1"/>
    </row>
    <row r="3898" spans="1:17" ht="15.75" hidden="1" customHeight="1">
      <c r="A3898" s="1" t="str">
        <f t="shared" si="1"/>
        <v/>
      </c>
      <c r="B3898" s="1"/>
      <c r="C3898" s="34" t="str">
        <f>IF('TSA Input'!J3861="","",IF('TSA Input'!J3861="Yes",'TSA Input'!B3861,"Ineligible"))</f>
        <v/>
      </c>
      <c r="D3898" s="246" t="str">
        <f>IF('TSA Input'!J3861="","",IF('TSA Input'!J3861="Yes",IF('TSA Input'!W3861="","",LEFT('TSA Input'!W3861,LEN('TSA Input'!W3861)-2)),""))</f>
        <v/>
      </c>
      <c r="E3898" s="246" t="str">
        <f>IF('TSA Input'!J3861="","",IF('TSA Input'!J3861="Yes",'TSA Input'!I3861,""))</f>
        <v/>
      </c>
      <c r="F3898" s="247" t="str">
        <f>IF('TSA Input'!J3861="","",IF('TSA Input'!J3861="Yes",'TSA Input'!C3861,""))</f>
        <v/>
      </c>
      <c r="G3898" s="36" t="str">
        <f>IF('TSA Input'!J3861="","",IF('TSA Input'!J3861="Yes",'TSA Input'!D3861,""))</f>
        <v/>
      </c>
      <c r="H3898" s="37" t="str">
        <f>IF('TSA Input'!K3861="","",IF('TSA Input'!J3861="Yes",'TSA Input'!G3861,""))</f>
        <v/>
      </c>
      <c r="I3898" s="37" t="str">
        <f>IF('TSA Input'!L3861="","",IF('TSA Input'!J3861="Yes",'TSA Input'!F3861,""))</f>
        <v/>
      </c>
      <c r="J3898" s="39" t="str">
        <f t="shared" si="122"/>
        <v/>
      </c>
      <c r="K3898" s="257" t="str">
        <f>IF('TSA Input'!J3861="","",IF('TSA Input'!J3861="Yes",'TSA Input'!D3861,""))</f>
        <v/>
      </c>
      <c r="L3898" s="258" t="str">
        <f>IF('TSA Input'!J3861="","",IF('TSA Input'!J3861="Yes",'TSA Input'!G3861,""))</f>
        <v/>
      </c>
      <c r="M3898" s="258" t="str">
        <f>IF('TSA Input'!J3861="","",IF('TSA Input'!J3861="Yes",'TSA Input'!F3861,""))</f>
        <v/>
      </c>
      <c r="N3898" s="39" t="str">
        <f t="shared" si="123"/>
        <v/>
      </c>
      <c r="O3898" s="149" t="s">
        <v>11</v>
      </c>
      <c r="P3898" s="148" t="s">
        <v>11</v>
      </c>
      <c r="Q3898" s="1"/>
    </row>
    <row r="3899" spans="1:17" ht="15.75" hidden="1" customHeight="1">
      <c r="A3899" s="1" t="str">
        <f t="shared" si="1"/>
        <v/>
      </c>
      <c r="B3899" s="1"/>
      <c r="C3899" s="34" t="str">
        <f>IF('TSA Input'!J3862="","",IF('TSA Input'!J3862="Yes",'TSA Input'!B3862,"Ineligible"))</f>
        <v/>
      </c>
      <c r="D3899" s="246" t="str">
        <f>IF('TSA Input'!J3862="","",IF('TSA Input'!J3862="Yes",IF('TSA Input'!W3862="","",LEFT('TSA Input'!W3862,LEN('TSA Input'!W3862)-2)),""))</f>
        <v/>
      </c>
      <c r="E3899" s="246" t="str">
        <f>IF('TSA Input'!J3862="","",IF('TSA Input'!J3862="Yes",'TSA Input'!I3862,""))</f>
        <v/>
      </c>
      <c r="F3899" s="247" t="str">
        <f>IF('TSA Input'!J3862="","",IF('TSA Input'!J3862="Yes",'TSA Input'!C3862,""))</f>
        <v/>
      </c>
      <c r="G3899" s="36" t="str">
        <f>IF('TSA Input'!J3862="","",IF('TSA Input'!J3862="Yes",'TSA Input'!D3862,""))</f>
        <v/>
      </c>
      <c r="H3899" s="37" t="str">
        <f>IF('TSA Input'!K3862="","",IF('TSA Input'!J3862="Yes",'TSA Input'!G3862,""))</f>
        <v/>
      </c>
      <c r="I3899" s="37" t="str">
        <f>IF('TSA Input'!L3862="","",IF('TSA Input'!J3862="Yes",'TSA Input'!F3862,""))</f>
        <v/>
      </c>
      <c r="J3899" s="39" t="str">
        <f t="shared" si="122"/>
        <v/>
      </c>
      <c r="K3899" s="257" t="str">
        <f>IF('TSA Input'!J3862="","",IF('TSA Input'!J3862="Yes",'TSA Input'!D3862,""))</f>
        <v/>
      </c>
      <c r="L3899" s="258" t="str">
        <f>IF('TSA Input'!J3862="","",IF('TSA Input'!J3862="Yes",'TSA Input'!G3862,""))</f>
        <v/>
      </c>
      <c r="M3899" s="258" t="str">
        <f>IF('TSA Input'!J3862="","",IF('TSA Input'!J3862="Yes",'TSA Input'!F3862,""))</f>
        <v/>
      </c>
      <c r="N3899" s="39" t="str">
        <f t="shared" si="123"/>
        <v/>
      </c>
      <c r="O3899" s="149" t="s">
        <v>11</v>
      </c>
      <c r="P3899" s="148" t="s">
        <v>11</v>
      </c>
      <c r="Q3899" s="1"/>
    </row>
    <row r="3900" spans="1:17" ht="15.75" hidden="1" customHeight="1">
      <c r="A3900" s="1" t="str">
        <f t="shared" si="1"/>
        <v/>
      </c>
      <c r="B3900" s="1"/>
      <c r="C3900" s="34" t="str">
        <f>IF('TSA Input'!J3863="","",IF('TSA Input'!J3863="Yes",'TSA Input'!B3863,"Ineligible"))</f>
        <v/>
      </c>
      <c r="D3900" s="246" t="str">
        <f>IF('TSA Input'!J3863="","",IF('TSA Input'!J3863="Yes",IF('TSA Input'!W3863="","",LEFT('TSA Input'!W3863,LEN('TSA Input'!W3863)-2)),""))</f>
        <v/>
      </c>
      <c r="E3900" s="246" t="str">
        <f>IF('TSA Input'!J3863="","",IF('TSA Input'!J3863="Yes",'TSA Input'!I3863,""))</f>
        <v/>
      </c>
      <c r="F3900" s="247" t="str">
        <f>IF('TSA Input'!J3863="","",IF('TSA Input'!J3863="Yes",'TSA Input'!C3863,""))</f>
        <v/>
      </c>
      <c r="G3900" s="36" t="str">
        <f>IF('TSA Input'!J3863="","",IF('TSA Input'!J3863="Yes",'TSA Input'!D3863,""))</f>
        <v/>
      </c>
      <c r="H3900" s="37" t="str">
        <f>IF('TSA Input'!K3863="","",IF('TSA Input'!J3863="Yes",'TSA Input'!G3863,""))</f>
        <v/>
      </c>
      <c r="I3900" s="37" t="str">
        <f>IF('TSA Input'!L3863="","",IF('TSA Input'!J3863="Yes",'TSA Input'!F3863,""))</f>
        <v/>
      </c>
      <c r="J3900" s="39" t="str">
        <f t="shared" si="122"/>
        <v/>
      </c>
      <c r="K3900" s="257" t="str">
        <f>IF('TSA Input'!J3863="","",IF('TSA Input'!J3863="Yes",'TSA Input'!D3863,""))</f>
        <v/>
      </c>
      <c r="L3900" s="258" t="str">
        <f>IF('TSA Input'!J3863="","",IF('TSA Input'!J3863="Yes",'TSA Input'!G3863,""))</f>
        <v/>
      </c>
      <c r="M3900" s="258" t="str">
        <f>IF('TSA Input'!J3863="","",IF('TSA Input'!J3863="Yes",'TSA Input'!F3863,""))</f>
        <v/>
      </c>
      <c r="N3900" s="39" t="str">
        <f t="shared" si="123"/>
        <v/>
      </c>
      <c r="O3900" s="149" t="s">
        <v>11</v>
      </c>
      <c r="P3900" s="148" t="s">
        <v>11</v>
      </c>
      <c r="Q3900" s="1"/>
    </row>
    <row r="3901" spans="1:17" ht="15.75" hidden="1" customHeight="1">
      <c r="A3901" s="1" t="str">
        <f t="shared" si="1"/>
        <v/>
      </c>
      <c r="B3901" s="1"/>
      <c r="C3901" s="34" t="str">
        <f>IF('TSA Input'!J3864="","",IF('TSA Input'!J3864="Yes",'TSA Input'!B3864,"Ineligible"))</f>
        <v/>
      </c>
      <c r="D3901" s="246" t="str">
        <f>IF('TSA Input'!J3864="","",IF('TSA Input'!J3864="Yes",IF('TSA Input'!W3864="","",LEFT('TSA Input'!W3864,LEN('TSA Input'!W3864)-2)),""))</f>
        <v/>
      </c>
      <c r="E3901" s="246" t="str">
        <f>IF('TSA Input'!J3864="","",IF('TSA Input'!J3864="Yes",'TSA Input'!I3864,""))</f>
        <v/>
      </c>
      <c r="F3901" s="247" t="str">
        <f>IF('TSA Input'!J3864="","",IF('TSA Input'!J3864="Yes",'TSA Input'!C3864,""))</f>
        <v/>
      </c>
      <c r="G3901" s="36" t="str">
        <f>IF('TSA Input'!J3864="","",IF('TSA Input'!J3864="Yes",'TSA Input'!D3864,""))</f>
        <v/>
      </c>
      <c r="H3901" s="37" t="str">
        <f>IF('TSA Input'!K3864="","",IF('TSA Input'!J3864="Yes",'TSA Input'!G3864,""))</f>
        <v/>
      </c>
      <c r="I3901" s="37" t="str">
        <f>IF('TSA Input'!L3864="","",IF('TSA Input'!J3864="Yes",'TSA Input'!F3864,""))</f>
        <v/>
      </c>
      <c r="J3901" s="39" t="str">
        <f t="shared" si="122"/>
        <v/>
      </c>
      <c r="K3901" s="257" t="str">
        <f>IF('TSA Input'!J3864="","",IF('TSA Input'!J3864="Yes",'TSA Input'!D3864,""))</f>
        <v/>
      </c>
      <c r="L3901" s="258" t="str">
        <f>IF('TSA Input'!J3864="","",IF('TSA Input'!J3864="Yes",'TSA Input'!G3864,""))</f>
        <v/>
      </c>
      <c r="M3901" s="258" t="str">
        <f>IF('TSA Input'!J3864="","",IF('TSA Input'!J3864="Yes",'TSA Input'!F3864,""))</f>
        <v/>
      </c>
      <c r="N3901" s="39" t="str">
        <f t="shared" si="123"/>
        <v/>
      </c>
      <c r="O3901" s="149" t="s">
        <v>11</v>
      </c>
      <c r="P3901" s="148" t="s">
        <v>11</v>
      </c>
      <c r="Q3901" s="1"/>
    </row>
    <row r="3902" spans="1:17" ht="15.75" hidden="1" customHeight="1">
      <c r="A3902" s="1" t="str">
        <f t="shared" si="1"/>
        <v/>
      </c>
      <c r="B3902" s="1"/>
      <c r="C3902" s="34" t="str">
        <f>IF('TSA Input'!J3865="","",IF('TSA Input'!J3865="Yes",'TSA Input'!B3865,"Ineligible"))</f>
        <v/>
      </c>
      <c r="D3902" s="246" t="str">
        <f>IF('TSA Input'!J3865="","",IF('TSA Input'!J3865="Yes",IF('TSA Input'!W3865="","",LEFT('TSA Input'!W3865,LEN('TSA Input'!W3865)-2)),""))</f>
        <v/>
      </c>
      <c r="E3902" s="246" t="str">
        <f>IF('TSA Input'!J3865="","",IF('TSA Input'!J3865="Yes",'TSA Input'!I3865,""))</f>
        <v/>
      </c>
      <c r="F3902" s="247" t="str">
        <f>IF('TSA Input'!J3865="","",IF('TSA Input'!J3865="Yes",'TSA Input'!C3865,""))</f>
        <v/>
      </c>
      <c r="G3902" s="36" t="str">
        <f>IF('TSA Input'!J3865="","",IF('TSA Input'!J3865="Yes",'TSA Input'!D3865,""))</f>
        <v/>
      </c>
      <c r="H3902" s="37" t="str">
        <f>IF('TSA Input'!K3865="","",IF('TSA Input'!J3865="Yes",'TSA Input'!G3865,""))</f>
        <v/>
      </c>
      <c r="I3902" s="37" t="str">
        <f>IF('TSA Input'!L3865="","",IF('TSA Input'!J3865="Yes",'TSA Input'!F3865,""))</f>
        <v/>
      </c>
      <c r="J3902" s="39" t="str">
        <f t="shared" si="122"/>
        <v/>
      </c>
      <c r="K3902" s="257" t="str">
        <f>IF('TSA Input'!J3865="","",IF('TSA Input'!J3865="Yes",'TSA Input'!D3865,""))</f>
        <v/>
      </c>
      <c r="L3902" s="258" t="str">
        <f>IF('TSA Input'!J3865="","",IF('TSA Input'!J3865="Yes",'TSA Input'!G3865,""))</f>
        <v/>
      </c>
      <c r="M3902" s="258" t="str">
        <f>IF('TSA Input'!J3865="","",IF('TSA Input'!J3865="Yes",'TSA Input'!F3865,""))</f>
        <v/>
      </c>
      <c r="N3902" s="39" t="str">
        <f t="shared" si="123"/>
        <v/>
      </c>
      <c r="O3902" s="149" t="s">
        <v>11</v>
      </c>
      <c r="P3902" s="148" t="s">
        <v>11</v>
      </c>
      <c r="Q3902" s="1"/>
    </row>
    <row r="3903" spans="1:17" ht="15.75" hidden="1" customHeight="1">
      <c r="A3903" s="1" t="str">
        <f t="shared" si="1"/>
        <v/>
      </c>
      <c r="B3903" s="1"/>
      <c r="C3903" s="34" t="str">
        <f>IF('TSA Input'!J3866="","",IF('TSA Input'!J3866="Yes",'TSA Input'!B3866,"Ineligible"))</f>
        <v/>
      </c>
      <c r="D3903" s="246" t="str">
        <f>IF('TSA Input'!J3866="","",IF('TSA Input'!J3866="Yes",IF('TSA Input'!W3866="","",LEFT('TSA Input'!W3866,LEN('TSA Input'!W3866)-2)),""))</f>
        <v/>
      </c>
      <c r="E3903" s="246" t="str">
        <f>IF('TSA Input'!J3866="","",IF('TSA Input'!J3866="Yes",'TSA Input'!I3866,""))</f>
        <v/>
      </c>
      <c r="F3903" s="247" t="str">
        <f>IF('TSA Input'!J3866="","",IF('TSA Input'!J3866="Yes",'TSA Input'!C3866,""))</f>
        <v/>
      </c>
      <c r="G3903" s="36" t="str">
        <f>IF('TSA Input'!J3866="","",IF('TSA Input'!J3866="Yes",'TSA Input'!D3866,""))</f>
        <v/>
      </c>
      <c r="H3903" s="37" t="str">
        <f>IF('TSA Input'!K3866="","",IF('TSA Input'!J3866="Yes",'TSA Input'!G3866,""))</f>
        <v/>
      </c>
      <c r="I3903" s="37" t="str">
        <f>IF('TSA Input'!L3866="","",IF('TSA Input'!J3866="Yes",'TSA Input'!F3866,""))</f>
        <v/>
      </c>
      <c r="J3903" s="39" t="str">
        <f t="shared" si="122"/>
        <v/>
      </c>
      <c r="K3903" s="257" t="str">
        <f>IF('TSA Input'!J3866="","",IF('TSA Input'!J3866="Yes",'TSA Input'!D3866,""))</f>
        <v/>
      </c>
      <c r="L3903" s="258" t="str">
        <f>IF('TSA Input'!J3866="","",IF('TSA Input'!J3866="Yes",'TSA Input'!G3866,""))</f>
        <v/>
      </c>
      <c r="M3903" s="258" t="str">
        <f>IF('TSA Input'!J3866="","",IF('TSA Input'!J3866="Yes",'TSA Input'!F3866,""))</f>
        <v/>
      </c>
      <c r="N3903" s="39" t="str">
        <f t="shared" si="123"/>
        <v/>
      </c>
      <c r="O3903" s="149" t="s">
        <v>11</v>
      </c>
      <c r="P3903" s="148" t="s">
        <v>11</v>
      </c>
      <c r="Q3903" s="1"/>
    </row>
    <row r="3904" spans="1:17" ht="15.75" hidden="1" customHeight="1">
      <c r="A3904" s="1" t="str">
        <f t="shared" si="1"/>
        <v/>
      </c>
      <c r="B3904" s="1"/>
      <c r="C3904" s="34" t="str">
        <f>IF('TSA Input'!J3867="","",IF('TSA Input'!J3867="Yes",'TSA Input'!B3867,"Ineligible"))</f>
        <v/>
      </c>
      <c r="D3904" s="246" t="str">
        <f>IF('TSA Input'!J3867="","",IF('TSA Input'!J3867="Yes",IF('TSA Input'!W3867="","",LEFT('TSA Input'!W3867,LEN('TSA Input'!W3867)-2)),""))</f>
        <v/>
      </c>
      <c r="E3904" s="246" t="str">
        <f>IF('TSA Input'!J3867="","",IF('TSA Input'!J3867="Yes",'TSA Input'!I3867,""))</f>
        <v/>
      </c>
      <c r="F3904" s="247" t="str">
        <f>IF('TSA Input'!J3867="","",IF('TSA Input'!J3867="Yes",'TSA Input'!C3867,""))</f>
        <v/>
      </c>
      <c r="G3904" s="36" t="str">
        <f>IF('TSA Input'!J3867="","",IF('TSA Input'!J3867="Yes",'TSA Input'!D3867,""))</f>
        <v/>
      </c>
      <c r="H3904" s="37" t="str">
        <f>IF('TSA Input'!K3867="","",IF('TSA Input'!J3867="Yes",'TSA Input'!G3867,""))</f>
        <v/>
      </c>
      <c r="I3904" s="37" t="str">
        <f>IF('TSA Input'!L3867="","",IF('TSA Input'!J3867="Yes",'TSA Input'!F3867,""))</f>
        <v/>
      </c>
      <c r="J3904" s="39" t="str">
        <f t="shared" si="122"/>
        <v/>
      </c>
      <c r="K3904" s="257" t="str">
        <f>IF('TSA Input'!J3867="","",IF('TSA Input'!J3867="Yes",'TSA Input'!D3867,""))</f>
        <v/>
      </c>
      <c r="L3904" s="258" t="str">
        <f>IF('TSA Input'!J3867="","",IF('TSA Input'!J3867="Yes",'TSA Input'!G3867,""))</f>
        <v/>
      </c>
      <c r="M3904" s="258" t="str">
        <f>IF('TSA Input'!J3867="","",IF('TSA Input'!J3867="Yes",'TSA Input'!F3867,""))</f>
        <v/>
      </c>
      <c r="N3904" s="39" t="str">
        <f t="shared" si="123"/>
        <v/>
      </c>
      <c r="O3904" s="149" t="s">
        <v>11</v>
      </c>
      <c r="P3904" s="148" t="s">
        <v>11</v>
      </c>
      <c r="Q3904" s="1"/>
    </row>
    <row r="3905" spans="1:17" ht="15.75" hidden="1" customHeight="1">
      <c r="A3905" s="1" t="str">
        <f t="shared" si="1"/>
        <v/>
      </c>
      <c r="B3905" s="1"/>
      <c r="C3905" s="34" t="str">
        <f>IF('TSA Input'!J3868="","",IF('TSA Input'!J3868="Yes",'TSA Input'!B3868,"Ineligible"))</f>
        <v/>
      </c>
      <c r="D3905" s="246" t="str">
        <f>IF('TSA Input'!J3868="","",IF('TSA Input'!J3868="Yes",IF('TSA Input'!W3868="","",LEFT('TSA Input'!W3868,LEN('TSA Input'!W3868)-2)),""))</f>
        <v/>
      </c>
      <c r="E3905" s="246" t="str">
        <f>IF('TSA Input'!J3868="","",IF('TSA Input'!J3868="Yes",'TSA Input'!I3868,""))</f>
        <v/>
      </c>
      <c r="F3905" s="247" t="str">
        <f>IF('TSA Input'!J3868="","",IF('TSA Input'!J3868="Yes",'TSA Input'!C3868,""))</f>
        <v/>
      </c>
      <c r="G3905" s="36" t="str">
        <f>IF('TSA Input'!J3868="","",IF('TSA Input'!J3868="Yes",'TSA Input'!D3868,""))</f>
        <v/>
      </c>
      <c r="H3905" s="37" t="str">
        <f>IF('TSA Input'!K3868="","",IF('TSA Input'!J3868="Yes",'TSA Input'!G3868,""))</f>
        <v/>
      </c>
      <c r="I3905" s="37" t="str">
        <f>IF('TSA Input'!L3868="","",IF('TSA Input'!J3868="Yes",'TSA Input'!F3868,""))</f>
        <v/>
      </c>
      <c r="J3905" s="39" t="str">
        <f t="shared" si="122"/>
        <v/>
      </c>
      <c r="K3905" s="257" t="str">
        <f>IF('TSA Input'!J3868="","",IF('TSA Input'!J3868="Yes",'TSA Input'!D3868,""))</f>
        <v/>
      </c>
      <c r="L3905" s="258" t="str">
        <f>IF('TSA Input'!J3868="","",IF('TSA Input'!J3868="Yes",'TSA Input'!G3868,""))</f>
        <v/>
      </c>
      <c r="M3905" s="258" t="str">
        <f>IF('TSA Input'!J3868="","",IF('TSA Input'!J3868="Yes",'TSA Input'!F3868,""))</f>
        <v/>
      </c>
      <c r="N3905" s="39" t="str">
        <f t="shared" si="123"/>
        <v/>
      </c>
      <c r="O3905" s="149" t="s">
        <v>11</v>
      </c>
      <c r="P3905" s="148" t="s">
        <v>11</v>
      </c>
      <c r="Q3905" s="1"/>
    </row>
    <row r="3906" spans="1:17" ht="15.75" hidden="1" customHeight="1">
      <c r="A3906" s="1" t="str">
        <f t="shared" si="1"/>
        <v/>
      </c>
      <c r="B3906" s="1"/>
      <c r="C3906" s="34" t="str">
        <f>IF('TSA Input'!J3869="","",IF('TSA Input'!J3869="Yes",'TSA Input'!B3869,"Ineligible"))</f>
        <v/>
      </c>
      <c r="D3906" s="246" t="str">
        <f>IF('TSA Input'!J3869="","",IF('TSA Input'!J3869="Yes",IF('TSA Input'!W3869="","",LEFT('TSA Input'!W3869,LEN('TSA Input'!W3869)-2)),""))</f>
        <v/>
      </c>
      <c r="E3906" s="246" t="str">
        <f>IF('TSA Input'!J3869="","",IF('TSA Input'!J3869="Yes",'TSA Input'!I3869,""))</f>
        <v/>
      </c>
      <c r="F3906" s="247" t="str">
        <f>IF('TSA Input'!J3869="","",IF('TSA Input'!J3869="Yes",'TSA Input'!C3869,""))</f>
        <v/>
      </c>
      <c r="G3906" s="36" t="str">
        <f>IF('TSA Input'!J3869="","",IF('TSA Input'!J3869="Yes",'TSA Input'!D3869,""))</f>
        <v/>
      </c>
      <c r="H3906" s="37" t="str">
        <f>IF('TSA Input'!K3869="","",IF('TSA Input'!J3869="Yes",'TSA Input'!G3869,""))</f>
        <v/>
      </c>
      <c r="I3906" s="37" t="str">
        <f>IF('TSA Input'!L3869="","",IF('TSA Input'!J3869="Yes",'TSA Input'!F3869,""))</f>
        <v/>
      </c>
      <c r="J3906" s="39" t="str">
        <f t="shared" si="122"/>
        <v/>
      </c>
      <c r="K3906" s="257" t="str">
        <f>IF('TSA Input'!J3869="","",IF('TSA Input'!J3869="Yes",'TSA Input'!D3869,""))</f>
        <v/>
      </c>
      <c r="L3906" s="258" t="str">
        <f>IF('TSA Input'!J3869="","",IF('TSA Input'!J3869="Yes",'TSA Input'!G3869,""))</f>
        <v/>
      </c>
      <c r="M3906" s="258" t="str">
        <f>IF('TSA Input'!J3869="","",IF('TSA Input'!J3869="Yes",'TSA Input'!F3869,""))</f>
        <v/>
      </c>
      <c r="N3906" s="39" t="str">
        <f t="shared" si="123"/>
        <v/>
      </c>
      <c r="O3906" s="149" t="s">
        <v>11</v>
      </c>
      <c r="P3906" s="148" t="s">
        <v>11</v>
      </c>
      <c r="Q3906" s="1"/>
    </row>
    <row r="3907" spans="1:17" ht="15.75" hidden="1" customHeight="1">
      <c r="A3907" s="1" t="str">
        <f t="shared" si="1"/>
        <v/>
      </c>
      <c r="B3907" s="1"/>
      <c r="C3907" s="34" t="str">
        <f>IF('TSA Input'!J3870="","",IF('TSA Input'!J3870="Yes",'TSA Input'!B3870,"Ineligible"))</f>
        <v/>
      </c>
      <c r="D3907" s="246" t="str">
        <f>IF('TSA Input'!J3870="","",IF('TSA Input'!J3870="Yes",IF('TSA Input'!W3870="","",LEFT('TSA Input'!W3870,LEN('TSA Input'!W3870)-2)),""))</f>
        <v/>
      </c>
      <c r="E3907" s="246" t="str">
        <f>IF('TSA Input'!J3870="","",IF('TSA Input'!J3870="Yes",'TSA Input'!I3870,""))</f>
        <v/>
      </c>
      <c r="F3907" s="247" t="str">
        <f>IF('TSA Input'!J3870="","",IF('TSA Input'!J3870="Yes",'TSA Input'!C3870,""))</f>
        <v/>
      </c>
      <c r="G3907" s="36" t="str">
        <f>IF('TSA Input'!J3870="","",IF('TSA Input'!J3870="Yes",'TSA Input'!D3870,""))</f>
        <v/>
      </c>
      <c r="H3907" s="37" t="str">
        <f>IF('TSA Input'!K3870="","",IF('TSA Input'!J3870="Yes",'TSA Input'!G3870,""))</f>
        <v/>
      </c>
      <c r="I3907" s="37" t="str">
        <f>IF('TSA Input'!L3870="","",IF('TSA Input'!J3870="Yes",'TSA Input'!F3870,""))</f>
        <v/>
      </c>
      <c r="J3907" s="39" t="str">
        <f t="shared" si="122"/>
        <v/>
      </c>
      <c r="K3907" s="257" t="str">
        <f>IF('TSA Input'!J3870="","",IF('TSA Input'!J3870="Yes",'TSA Input'!D3870,""))</f>
        <v/>
      </c>
      <c r="L3907" s="258" t="str">
        <f>IF('TSA Input'!J3870="","",IF('TSA Input'!J3870="Yes",'TSA Input'!G3870,""))</f>
        <v/>
      </c>
      <c r="M3907" s="258" t="str">
        <f>IF('TSA Input'!J3870="","",IF('TSA Input'!J3870="Yes",'TSA Input'!F3870,""))</f>
        <v/>
      </c>
      <c r="N3907" s="39" t="str">
        <f t="shared" si="123"/>
        <v/>
      </c>
      <c r="O3907" s="149" t="s">
        <v>11</v>
      </c>
      <c r="P3907" s="148" t="s">
        <v>11</v>
      </c>
      <c r="Q3907" s="1"/>
    </row>
    <row r="3908" spans="1:17" ht="15.75" hidden="1" customHeight="1">
      <c r="A3908" s="1" t="str">
        <f t="shared" si="1"/>
        <v/>
      </c>
      <c r="B3908" s="1"/>
      <c r="C3908" s="34" t="str">
        <f>IF('TSA Input'!J3871="","",IF('TSA Input'!J3871="Yes",'TSA Input'!B3871,"Ineligible"))</f>
        <v/>
      </c>
      <c r="D3908" s="246" t="str">
        <f>IF('TSA Input'!J3871="","",IF('TSA Input'!J3871="Yes",IF('TSA Input'!W3871="","",LEFT('TSA Input'!W3871,LEN('TSA Input'!W3871)-2)),""))</f>
        <v/>
      </c>
      <c r="E3908" s="246" t="str">
        <f>IF('TSA Input'!J3871="","",IF('TSA Input'!J3871="Yes",'TSA Input'!I3871,""))</f>
        <v/>
      </c>
      <c r="F3908" s="247" t="str">
        <f>IF('TSA Input'!J3871="","",IF('TSA Input'!J3871="Yes",'TSA Input'!C3871,""))</f>
        <v/>
      </c>
      <c r="G3908" s="36" t="str">
        <f>IF('TSA Input'!J3871="","",IF('TSA Input'!J3871="Yes",'TSA Input'!D3871,""))</f>
        <v/>
      </c>
      <c r="H3908" s="37" t="str">
        <f>IF('TSA Input'!K3871="","",IF('TSA Input'!J3871="Yes",'TSA Input'!G3871,""))</f>
        <v/>
      </c>
      <c r="I3908" s="37" t="str">
        <f>IF('TSA Input'!L3871="","",IF('TSA Input'!J3871="Yes",'TSA Input'!F3871,""))</f>
        <v/>
      </c>
      <c r="J3908" s="39" t="str">
        <f t="shared" si="122"/>
        <v/>
      </c>
      <c r="K3908" s="257" t="str">
        <f>IF('TSA Input'!J3871="","",IF('TSA Input'!J3871="Yes",'TSA Input'!D3871,""))</f>
        <v/>
      </c>
      <c r="L3908" s="258" t="str">
        <f>IF('TSA Input'!J3871="","",IF('TSA Input'!J3871="Yes",'TSA Input'!G3871,""))</f>
        <v/>
      </c>
      <c r="M3908" s="258" t="str">
        <f>IF('TSA Input'!J3871="","",IF('TSA Input'!J3871="Yes",'TSA Input'!F3871,""))</f>
        <v/>
      </c>
      <c r="N3908" s="39" t="str">
        <f t="shared" si="123"/>
        <v/>
      </c>
      <c r="O3908" s="149" t="s">
        <v>11</v>
      </c>
      <c r="P3908" s="148" t="s">
        <v>11</v>
      </c>
      <c r="Q3908" s="1"/>
    </row>
    <row r="3909" spans="1:17" ht="15.75" hidden="1" customHeight="1">
      <c r="A3909" s="1" t="str">
        <f t="shared" si="1"/>
        <v/>
      </c>
      <c r="B3909" s="1"/>
      <c r="C3909" s="34" t="str">
        <f>IF('TSA Input'!J3872="","",IF('TSA Input'!J3872="Yes",'TSA Input'!B3872,"Ineligible"))</f>
        <v/>
      </c>
      <c r="D3909" s="246" t="str">
        <f>IF('TSA Input'!J3872="","",IF('TSA Input'!J3872="Yes",IF('TSA Input'!W3872="","",LEFT('TSA Input'!W3872,LEN('TSA Input'!W3872)-2)),""))</f>
        <v/>
      </c>
      <c r="E3909" s="246" t="str">
        <f>IF('TSA Input'!J3872="","",IF('TSA Input'!J3872="Yes",'TSA Input'!I3872,""))</f>
        <v/>
      </c>
      <c r="F3909" s="247" t="str">
        <f>IF('TSA Input'!J3872="","",IF('TSA Input'!J3872="Yes",'TSA Input'!C3872,""))</f>
        <v/>
      </c>
      <c r="G3909" s="36" t="str">
        <f>IF('TSA Input'!J3872="","",IF('TSA Input'!J3872="Yes",'TSA Input'!D3872,""))</f>
        <v/>
      </c>
      <c r="H3909" s="37" t="str">
        <f>IF('TSA Input'!K3872="","",IF('TSA Input'!J3872="Yes",'TSA Input'!G3872,""))</f>
        <v/>
      </c>
      <c r="I3909" s="37" t="str">
        <f>IF('TSA Input'!L3872="","",IF('TSA Input'!J3872="Yes",'TSA Input'!F3872,""))</f>
        <v/>
      </c>
      <c r="J3909" s="39" t="str">
        <f t="shared" si="122"/>
        <v/>
      </c>
      <c r="K3909" s="257" t="str">
        <f>IF('TSA Input'!J3872="","",IF('TSA Input'!J3872="Yes",'TSA Input'!D3872,""))</f>
        <v/>
      </c>
      <c r="L3909" s="258" t="str">
        <f>IF('TSA Input'!J3872="","",IF('TSA Input'!J3872="Yes",'TSA Input'!G3872,""))</f>
        <v/>
      </c>
      <c r="M3909" s="258" t="str">
        <f>IF('TSA Input'!J3872="","",IF('TSA Input'!J3872="Yes",'TSA Input'!F3872,""))</f>
        <v/>
      </c>
      <c r="N3909" s="39" t="str">
        <f t="shared" si="123"/>
        <v/>
      </c>
      <c r="O3909" s="149" t="s">
        <v>11</v>
      </c>
      <c r="P3909" s="148" t="s">
        <v>11</v>
      </c>
      <c r="Q3909" s="1"/>
    </row>
    <row r="3910" spans="1:17" ht="15.75" hidden="1" customHeight="1">
      <c r="A3910" s="1" t="str">
        <f t="shared" si="1"/>
        <v/>
      </c>
      <c r="B3910" s="1"/>
      <c r="C3910" s="34" t="str">
        <f>IF('TSA Input'!J3873="","",IF('TSA Input'!J3873="Yes",'TSA Input'!B3873,"Ineligible"))</f>
        <v/>
      </c>
      <c r="D3910" s="246" t="str">
        <f>IF('TSA Input'!J3873="","",IF('TSA Input'!J3873="Yes",IF('TSA Input'!W3873="","",LEFT('TSA Input'!W3873,LEN('TSA Input'!W3873)-2)),""))</f>
        <v/>
      </c>
      <c r="E3910" s="246" t="str">
        <f>IF('TSA Input'!J3873="","",IF('TSA Input'!J3873="Yes",'TSA Input'!I3873,""))</f>
        <v/>
      </c>
      <c r="F3910" s="247" t="str">
        <f>IF('TSA Input'!J3873="","",IF('TSA Input'!J3873="Yes",'TSA Input'!C3873,""))</f>
        <v/>
      </c>
      <c r="G3910" s="36" t="str">
        <f>IF('TSA Input'!J3873="","",IF('TSA Input'!J3873="Yes",'TSA Input'!D3873,""))</f>
        <v/>
      </c>
      <c r="H3910" s="37" t="str">
        <f>IF('TSA Input'!K3873="","",IF('TSA Input'!J3873="Yes",'TSA Input'!G3873,""))</f>
        <v/>
      </c>
      <c r="I3910" s="37" t="str">
        <f>IF('TSA Input'!L3873="","",IF('TSA Input'!J3873="Yes",'TSA Input'!F3873,""))</f>
        <v/>
      </c>
      <c r="J3910" s="39" t="str">
        <f t="shared" si="122"/>
        <v/>
      </c>
      <c r="K3910" s="257" t="str">
        <f>IF('TSA Input'!J3873="","",IF('TSA Input'!J3873="Yes",'TSA Input'!D3873,""))</f>
        <v/>
      </c>
      <c r="L3910" s="258" t="str">
        <f>IF('TSA Input'!J3873="","",IF('TSA Input'!J3873="Yes",'TSA Input'!G3873,""))</f>
        <v/>
      </c>
      <c r="M3910" s="258" t="str">
        <f>IF('TSA Input'!J3873="","",IF('TSA Input'!J3873="Yes",'TSA Input'!F3873,""))</f>
        <v/>
      </c>
      <c r="N3910" s="39" t="str">
        <f t="shared" si="123"/>
        <v/>
      </c>
      <c r="O3910" s="149" t="s">
        <v>11</v>
      </c>
      <c r="P3910" s="148" t="s">
        <v>11</v>
      </c>
      <c r="Q3910" s="1"/>
    </row>
    <row r="3911" spans="1:17" ht="15.75" hidden="1" customHeight="1">
      <c r="A3911" s="1" t="str">
        <f t="shared" si="1"/>
        <v/>
      </c>
      <c r="B3911" s="1"/>
      <c r="C3911" s="34" t="str">
        <f>IF('TSA Input'!J3874="","",IF('TSA Input'!J3874="Yes",'TSA Input'!B3874,"Ineligible"))</f>
        <v/>
      </c>
      <c r="D3911" s="246" t="str">
        <f>IF('TSA Input'!J3874="","",IF('TSA Input'!J3874="Yes",IF('TSA Input'!W3874="","",LEFT('TSA Input'!W3874,LEN('TSA Input'!W3874)-2)),""))</f>
        <v/>
      </c>
      <c r="E3911" s="246" t="str">
        <f>IF('TSA Input'!J3874="","",IF('TSA Input'!J3874="Yes",'TSA Input'!I3874,""))</f>
        <v/>
      </c>
      <c r="F3911" s="247" t="str">
        <f>IF('TSA Input'!J3874="","",IF('TSA Input'!J3874="Yes",'TSA Input'!C3874,""))</f>
        <v/>
      </c>
      <c r="G3911" s="36" t="str">
        <f>IF('TSA Input'!J3874="","",IF('TSA Input'!J3874="Yes",'TSA Input'!D3874,""))</f>
        <v/>
      </c>
      <c r="H3911" s="37" t="str">
        <f>IF('TSA Input'!K3874="","",IF('TSA Input'!J3874="Yes",'TSA Input'!G3874,""))</f>
        <v/>
      </c>
      <c r="I3911" s="37" t="str">
        <f>IF('TSA Input'!L3874="","",IF('TSA Input'!J3874="Yes",'TSA Input'!F3874,""))</f>
        <v/>
      </c>
      <c r="J3911" s="39" t="str">
        <f t="shared" si="122"/>
        <v/>
      </c>
      <c r="K3911" s="257" t="str">
        <f>IF('TSA Input'!J3874="","",IF('TSA Input'!J3874="Yes",'TSA Input'!D3874,""))</f>
        <v/>
      </c>
      <c r="L3911" s="258" t="str">
        <f>IF('TSA Input'!J3874="","",IF('TSA Input'!J3874="Yes",'TSA Input'!G3874,""))</f>
        <v/>
      </c>
      <c r="M3911" s="258" t="str">
        <f>IF('TSA Input'!J3874="","",IF('TSA Input'!J3874="Yes",'TSA Input'!F3874,""))</f>
        <v/>
      </c>
      <c r="N3911" s="39" t="str">
        <f t="shared" si="123"/>
        <v/>
      </c>
      <c r="O3911" s="149" t="s">
        <v>11</v>
      </c>
      <c r="P3911" s="148" t="s">
        <v>11</v>
      </c>
      <c r="Q3911" s="1"/>
    </row>
    <row r="3912" spans="1:17" ht="15.75" hidden="1" customHeight="1">
      <c r="A3912" s="1" t="str">
        <f t="shared" si="1"/>
        <v/>
      </c>
      <c r="B3912" s="1"/>
      <c r="C3912" s="34" t="str">
        <f>IF('TSA Input'!J3875="","",IF('TSA Input'!J3875="Yes",'TSA Input'!B3875,"Ineligible"))</f>
        <v/>
      </c>
      <c r="D3912" s="246" t="str">
        <f>IF('TSA Input'!J3875="","",IF('TSA Input'!J3875="Yes",IF('TSA Input'!W3875="","",LEFT('TSA Input'!W3875,LEN('TSA Input'!W3875)-2)),""))</f>
        <v/>
      </c>
      <c r="E3912" s="246" t="str">
        <f>IF('TSA Input'!J3875="","",IF('TSA Input'!J3875="Yes",'TSA Input'!I3875,""))</f>
        <v/>
      </c>
      <c r="F3912" s="247" t="str">
        <f>IF('TSA Input'!J3875="","",IF('TSA Input'!J3875="Yes",'TSA Input'!C3875,""))</f>
        <v/>
      </c>
      <c r="G3912" s="36" t="str">
        <f>IF('TSA Input'!J3875="","",IF('TSA Input'!J3875="Yes",'TSA Input'!D3875,""))</f>
        <v/>
      </c>
      <c r="H3912" s="37" t="str">
        <f>IF('TSA Input'!K3875="","",IF('TSA Input'!J3875="Yes",'TSA Input'!G3875,""))</f>
        <v/>
      </c>
      <c r="I3912" s="37" t="str">
        <f>IF('TSA Input'!L3875="","",IF('TSA Input'!J3875="Yes",'TSA Input'!F3875,""))</f>
        <v/>
      </c>
      <c r="J3912" s="39" t="str">
        <f t="shared" si="122"/>
        <v/>
      </c>
      <c r="K3912" s="257" t="str">
        <f>IF('TSA Input'!J3875="","",IF('TSA Input'!J3875="Yes",'TSA Input'!D3875,""))</f>
        <v/>
      </c>
      <c r="L3912" s="258" t="str">
        <f>IF('TSA Input'!J3875="","",IF('TSA Input'!J3875="Yes",'TSA Input'!G3875,""))</f>
        <v/>
      </c>
      <c r="M3912" s="258" t="str">
        <f>IF('TSA Input'!J3875="","",IF('TSA Input'!J3875="Yes",'TSA Input'!F3875,""))</f>
        <v/>
      </c>
      <c r="N3912" s="39" t="str">
        <f t="shared" si="123"/>
        <v/>
      </c>
      <c r="O3912" s="149" t="s">
        <v>11</v>
      </c>
      <c r="P3912" s="148" t="s">
        <v>11</v>
      </c>
      <c r="Q3912" s="1"/>
    </row>
    <row r="3913" spans="1:17" ht="15.75" hidden="1" customHeight="1">
      <c r="A3913" s="1" t="str">
        <f t="shared" si="1"/>
        <v/>
      </c>
      <c r="B3913" s="1"/>
      <c r="C3913" s="34" t="str">
        <f>IF('TSA Input'!J3876="","",IF('TSA Input'!J3876="Yes",'TSA Input'!B3876,"Ineligible"))</f>
        <v/>
      </c>
      <c r="D3913" s="246" t="str">
        <f>IF('TSA Input'!J3876="","",IF('TSA Input'!J3876="Yes",IF('TSA Input'!W3876="","",LEFT('TSA Input'!W3876,LEN('TSA Input'!W3876)-2)),""))</f>
        <v/>
      </c>
      <c r="E3913" s="246" t="str">
        <f>IF('TSA Input'!J3876="","",IF('TSA Input'!J3876="Yes",'TSA Input'!I3876,""))</f>
        <v/>
      </c>
      <c r="F3913" s="247" t="str">
        <f>IF('TSA Input'!J3876="","",IF('TSA Input'!J3876="Yes",'TSA Input'!C3876,""))</f>
        <v/>
      </c>
      <c r="G3913" s="36" t="str">
        <f>IF('TSA Input'!J3876="","",IF('TSA Input'!J3876="Yes",'TSA Input'!D3876,""))</f>
        <v/>
      </c>
      <c r="H3913" s="37" t="str">
        <f>IF('TSA Input'!K3876="","",IF('TSA Input'!J3876="Yes",'TSA Input'!G3876,""))</f>
        <v/>
      </c>
      <c r="I3913" s="37" t="str">
        <f>IF('TSA Input'!L3876="","",IF('TSA Input'!J3876="Yes",'TSA Input'!F3876,""))</f>
        <v/>
      </c>
      <c r="J3913" s="39" t="str">
        <f t="shared" si="122"/>
        <v/>
      </c>
      <c r="K3913" s="257" t="str">
        <f>IF('TSA Input'!J3876="","",IF('TSA Input'!J3876="Yes",'TSA Input'!D3876,""))</f>
        <v/>
      </c>
      <c r="L3913" s="258" t="str">
        <f>IF('TSA Input'!J3876="","",IF('TSA Input'!J3876="Yes",'TSA Input'!G3876,""))</f>
        <v/>
      </c>
      <c r="M3913" s="258" t="str">
        <f>IF('TSA Input'!J3876="","",IF('TSA Input'!J3876="Yes",'TSA Input'!F3876,""))</f>
        <v/>
      </c>
      <c r="N3913" s="39" t="str">
        <f t="shared" si="123"/>
        <v/>
      </c>
      <c r="O3913" s="149" t="s">
        <v>11</v>
      </c>
      <c r="P3913" s="148" t="s">
        <v>11</v>
      </c>
      <c r="Q3913" s="1"/>
    </row>
    <row r="3914" spans="1:17" ht="15.75" hidden="1" customHeight="1">
      <c r="A3914" s="1" t="str">
        <f t="shared" si="1"/>
        <v/>
      </c>
      <c r="B3914" s="1"/>
      <c r="C3914" s="34" t="str">
        <f>IF('TSA Input'!J3877="","",IF('TSA Input'!J3877="Yes",'TSA Input'!B3877,"Ineligible"))</f>
        <v/>
      </c>
      <c r="D3914" s="246" t="str">
        <f>IF('TSA Input'!J3877="","",IF('TSA Input'!J3877="Yes",IF('TSA Input'!W3877="","",LEFT('TSA Input'!W3877,LEN('TSA Input'!W3877)-2)),""))</f>
        <v/>
      </c>
      <c r="E3914" s="246" t="str">
        <f>IF('TSA Input'!J3877="","",IF('TSA Input'!J3877="Yes",'TSA Input'!I3877,""))</f>
        <v/>
      </c>
      <c r="F3914" s="247" t="str">
        <f>IF('TSA Input'!J3877="","",IF('TSA Input'!J3877="Yes",'TSA Input'!C3877,""))</f>
        <v/>
      </c>
      <c r="G3914" s="36" t="str">
        <f>IF('TSA Input'!J3877="","",IF('TSA Input'!J3877="Yes",'TSA Input'!D3877,""))</f>
        <v/>
      </c>
      <c r="H3914" s="37" t="str">
        <f>IF('TSA Input'!K3877="","",IF('TSA Input'!J3877="Yes",'TSA Input'!G3877,""))</f>
        <v/>
      </c>
      <c r="I3914" s="37" t="str">
        <f>IF('TSA Input'!L3877="","",IF('TSA Input'!J3877="Yes",'TSA Input'!F3877,""))</f>
        <v/>
      </c>
      <c r="J3914" s="39" t="str">
        <f t="shared" si="122"/>
        <v/>
      </c>
      <c r="K3914" s="257" t="str">
        <f>IF('TSA Input'!J3877="","",IF('TSA Input'!J3877="Yes",'TSA Input'!D3877,""))</f>
        <v/>
      </c>
      <c r="L3914" s="258" t="str">
        <f>IF('TSA Input'!J3877="","",IF('TSA Input'!J3877="Yes",'TSA Input'!G3877,""))</f>
        <v/>
      </c>
      <c r="M3914" s="258" t="str">
        <f>IF('TSA Input'!J3877="","",IF('TSA Input'!J3877="Yes",'TSA Input'!F3877,""))</f>
        <v/>
      </c>
      <c r="N3914" s="39" t="str">
        <f t="shared" si="123"/>
        <v/>
      </c>
      <c r="O3914" s="149" t="s">
        <v>11</v>
      </c>
      <c r="P3914" s="148" t="s">
        <v>11</v>
      </c>
      <c r="Q3914" s="1"/>
    </row>
    <row r="3915" spans="1:17" ht="15.75" hidden="1" customHeight="1">
      <c r="A3915" s="1" t="str">
        <f t="shared" si="1"/>
        <v/>
      </c>
      <c r="B3915" s="1"/>
      <c r="C3915" s="34" t="str">
        <f>IF('TSA Input'!J3878="","",IF('TSA Input'!J3878="Yes",'TSA Input'!B3878,"Ineligible"))</f>
        <v/>
      </c>
      <c r="D3915" s="246" t="str">
        <f>IF('TSA Input'!J3878="","",IF('TSA Input'!J3878="Yes",IF('TSA Input'!W3878="","",LEFT('TSA Input'!W3878,LEN('TSA Input'!W3878)-2)),""))</f>
        <v/>
      </c>
      <c r="E3915" s="246" t="str">
        <f>IF('TSA Input'!J3878="","",IF('TSA Input'!J3878="Yes",'TSA Input'!I3878,""))</f>
        <v/>
      </c>
      <c r="F3915" s="247" t="str">
        <f>IF('TSA Input'!J3878="","",IF('TSA Input'!J3878="Yes",'TSA Input'!C3878,""))</f>
        <v/>
      </c>
      <c r="G3915" s="36" t="str">
        <f>IF('TSA Input'!J3878="","",IF('TSA Input'!J3878="Yes",'TSA Input'!D3878,""))</f>
        <v/>
      </c>
      <c r="H3915" s="37" t="str">
        <f>IF('TSA Input'!K3878="","",IF('TSA Input'!J3878="Yes",'TSA Input'!G3878,""))</f>
        <v/>
      </c>
      <c r="I3915" s="37" t="str">
        <f>IF('TSA Input'!L3878="","",IF('TSA Input'!J3878="Yes",'TSA Input'!F3878,""))</f>
        <v/>
      </c>
      <c r="J3915" s="39" t="str">
        <f t="shared" si="122"/>
        <v/>
      </c>
      <c r="K3915" s="257" t="str">
        <f>IF('TSA Input'!J3878="","",IF('TSA Input'!J3878="Yes",'TSA Input'!D3878,""))</f>
        <v/>
      </c>
      <c r="L3915" s="258" t="str">
        <f>IF('TSA Input'!J3878="","",IF('TSA Input'!J3878="Yes",'TSA Input'!G3878,""))</f>
        <v/>
      </c>
      <c r="M3915" s="258" t="str">
        <f>IF('TSA Input'!J3878="","",IF('TSA Input'!J3878="Yes",'TSA Input'!F3878,""))</f>
        <v/>
      </c>
      <c r="N3915" s="39" t="str">
        <f t="shared" si="123"/>
        <v/>
      </c>
      <c r="O3915" s="149" t="s">
        <v>11</v>
      </c>
      <c r="P3915" s="148" t="s">
        <v>11</v>
      </c>
      <c r="Q3915" s="1"/>
    </row>
    <row r="3916" spans="1:17" ht="15.75" hidden="1" customHeight="1">
      <c r="A3916" s="1" t="str">
        <f t="shared" si="1"/>
        <v/>
      </c>
      <c r="B3916" s="1"/>
      <c r="C3916" s="34" t="str">
        <f>IF('TSA Input'!J3879="","",IF('TSA Input'!J3879="Yes",'TSA Input'!B3879,"Ineligible"))</f>
        <v/>
      </c>
      <c r="D3916" s="246" t="str">
        <f>IF('TSA Input'!J3879="","",IF('TSA Input'!J3879="Yes",IF('TSA Input'!W3879="","",LEFT('TSA Input'!W3879,LEN('TSA Input'!W3879)-2)),""))</f>
        <v/>
      </c>
      <c r="E3916" s="246" t="str">
        <f>IF('TSA Input'!J3879="","",IF('TSA Input'!J3879="Yes",'TSA Input'!I3879,""))</f>
        <v/>
      </c>
      <c r="F3916" s="247" t="str">
        <f>IF('TSA Input'!J3879="","",IF('TSA Input'!J3879="Yes",'TSA Input'!C3879,""))</f>
        <v/>
      </c>
      <c r="G3916" s="36" t="str">
        <f>IF('TSA Input'!J3879="","",IF('TSA Input'!J3879="Yes",'TSA Input'!D3879,""))</f>
        <v/>
      </c>
      <c r="H3916" s="37" t="str">
        <f>IF('TSA Input'!K3879="","",IF('TSA Input'!J3879="Yes",'TSA Input'!G3879,""))</f>
        <v/>
      </c>
      <c r="I3916" s="37" t="str">
        <f>IF('TSA Input'!L3879="","",IF('TSA Input'!J3879="Yes",'TSA Input'!F3879,""))</f>
        <v/>
      </c>
      <c r="J3916" s="39" t="str">
        <f t="shared" si="122"/>
        <v/>
      </c>
      <c r="K3916" s="257" t="str">
        <f>IF('TSA Input'!J3879="","",IF('TSA Input'!J3879="Yes",'TSA Input'!D3879,""))</f>
        <v/>
      </c>
      <c r="L3916" s="258" t="str">
        <f>IF('TSA Input'!J3879="","",IF('TSA Input'!J3879="Yes",'TSA Input'!G3879,""))</f>
        <v/>
      </c>
      <c r="M3916" s="258" t="str">
        <f>IF('TSA Input'!J3879="","",IF('TSA Input'!J3879="Yes",'TSA Input'!F3879,""))</f>
        <v/>
      </c>
      <c r="N3916" s="39" t="str">
        <f t="shared" si="123"/>
        <v/>
      </c>
      <c r="O3916" s="149" t="s">
        <v>11</v>
      </c>
      <c r="P3916" s="148" t="s">
        <v>11</v>
      </c>
      <c r="Q3916" s="1"/>
    </row>
    <row r="3917" spans="1:17" ht="15.75" hidden="1" customHeight="1">
      <c r="A3917" s="1" t="str">
        <f t="shared" si="1"/>
        <v/>
      </c>
      <c r="B3917" s="1"/>
      <c r="C3917" s="34" t="str">
        <f>IF('TSA Input'!J3880="","",IF('TSA Input'!J3880="Yes",'TSA Input'!B3880,"Ineligible"))</f>
        <v/>
      </c>
      <c r="D3917" s="246" t="str">
        <f>IF('TSA Input'!J3880="","",IF('TSA Input'!J3880="Yes",IF('TSA Input'!W3880="","",LEFT('TSA Input'!W3880,LEN('TSA Input'!W3880)-2)),""))</f>
        <v/>
      </c>
      <c r="E3917" s="246" t="str">
        <f>IF('TSA Input'!J3880="","",IF('TSA Input'!J3880="Yes",'TSA Input'!I3880,""))</f>
        <v/>
      </c>
      <c r="F3917" s="247" t="str">
        <f>IF('TSA Input'!J3880="","",IF('TSA Input'!J3880="Yes",'TSA Input'!C3880,""))</f>
        <v/>
      </c>
      <c r="G3917" s="36" t="str">
        <f>IF('TSA Input'!J3880="","",IF('TSA Input'!J3880="Yes",'TSA Input'!D3880,""))</f>
        <v/>
      </c>
      <c r="H3917" s="37" t="str">
        <f>IF('TSA Input'!K3880="","",IF('TSA Input'!J3880="Yes",'TSA Input'!G3880,""))</f>
        <v/>
      </c>
      <c r="I3917" s="37" t="str">
        <f>IF('TSA Input'!L3880="","",IF('TSA Input'!J3880="Yes",'TSA Input'!F3880,""))</f>
        <v/>
      </c>
      <c r="J3917" s="39" t="str">
        <f t="shared" si="122"/>
        <v/>
      </c>
      <c r="K3917" s="257" t="str">
        <f>IF('TSA Input'!J3880="","",IF('TSA Input'!J3880="Yes",'TSA Input'!D3880,""))</f>
        <v/>
      </c>
      <c r="L3917" s="258" t="str">
        <f>IF('TSA Input'!J3880="","",IF('TSA Input'!J3880="Yes",'TSA Input'!G3880,""))</f>
        <v/>
      </c>
      <c r="M3917" s="258" t="str">
        <f>IF('TSA Input'!J3880="","",IF('TSA Input'!J3880="Yes",'TSA Input'!F3880,""))</f>
        <v/>
      </c>
      <c r="N3917" s="39" t="str">
        <f t="shared" si="123"/>
        <v/>
      </c>
      <c r="O3917" s="149" t="s">
        <v>11</v>
      </c>
      <c r="P3917" s="148" t="s">
        <v>11</v>
      </c>
      <c r="Q3917" s="1"/>
    </row>
    <row r="3918" spans="1:17" ht="15.75" hidden="1" customHeight="1">
      <c r="A3918" s="1" t="str">
        <f t="shared" si="1"/>
        <v/>
      </c>
      <c r="B3918" s="1"/>
      <c r="C3918" s="34" t="str">
        <f>IF('TSA Input'!J3881="","",IF('TSA Input'!J3881="Yes",'TSA Input'!B3881,"Ineligible"))</f>
        <v/>
      </c>
      <c r="D3918" s="246" t="str">
        <f>IF('TSA Input'!J3881="","",IF('TSA Input'!J3881="Yes",IF('TSA Input'!W3881="","",LEFT('TSA Input'!W3881,LEN('TSA Input'!W3881)-2)),""))</f>
        <v/>
      </c>
      <c r="E3918" s="246" t="str">
        <f>IF('TSA Input'!J3881="","",IF('TSA Input'!J3881="Yes",'TSA Input'!I3881,""))</f>
        <v/>
      </c>
      <c r="F3918" s="247" t="str">
        <f>IF('TSA Input'!J3881="","",IF('TSA Input'!J3881="Yes",'TSA Input'!C3881,""))</f>
        <v/>
      </c>
      <c r="G3918" s="36" t="str">
        <f>IF('TSA Input'!J3881="","",IF('TSA Input'!J3881="Yes",'TSA Input'!D3881,""))</f>
        <v/>
      </c>
      <c r="H3918" s="37" t="str">
        <f>IF('TSA Input'!K3881="","",IF('TSA Input'!J3881="Yes",'TSA Input'!G3881,""))</f>
        <v/>
      </c>
      <c r="I3918" s="37" t="str">
        <f>IF('TSA Input'!L3881="","",IF('TSA Input'!J3881="Yes",'TSA Input'!F3881,""))</f>
        <v/>
      </c>
      <c r="J3918" s="39" t="str">
        <f t="shared" si="122"/>
        <v/>
      </c>
      <c r="K3918" s="257" t="str">
        <f>IF('TSA Input'!J3881="","",IF('TSA Input'!J3881="Yes",'TSA Input'!D3881,""))</f>
        <v/>
      </c>
      <c r="L3918" s="258" t="str">
        <f>IF('TSA Input'!J3881="","",IF('TSA Input'!J3881="Yes",'TSA Input'!G3881,""))</f>
        <v/>
      </c>
      <c r="M3918" s="258" t="str">
        <f>IF('TSA Input'!J3881="","",IF('TSA Input'!J3881="Yes",'TSA Input'!F3881,""))</f>
        <v/>
      </c>
      <c r="N3918" s="39" t="str">
        <f t="shared" si="123"/>
        <v/>
      </c>
      <c r="O3918" s="149" t="s">
        <v>11</v>
      </c>
      <c r="P3918" s="148" t="s">
        <v>11</v>
      </c>
      <c r="Q3918" s="1"/>
    </row>
    <row r="3919" spans="1:17" ht="15.75" hidden="1" customHeight="1">
      <c r="A3919" s="1" t="str">
        <f t="shared" si="1"/>
        <v/>
      </c>
      <c r="B3919" s="1"/>
      <c r="C3919" s="34" t="str">
        <f>IF('TSA Input'!J3882="","",IF('TSA Input'!J3882="Yes",'TSA Input'!B3882,"Ineligible"))</f>
        <v/>
      </c>
      <c r="D3919" s="246" t="str">
        <f>IF('TSA Input'!J3882="","",IF('TSA Input'!J3882="Yes",IF('TSA Input'!W3882="","",LEFT('TSA Input'!W3882,LEN('TSA Input'!W3882)-2)),""))</f>
        <v/>
      </c>
      <c r="E3919" s="246" t="str">
        <f>IF('TSA Input'!J3882="","",IF('TSA Input'!J3882="Yes",'TSA Input'!I3882,""))</f>
        <v/>
      </c>
      <c r="F3919" s="247" t="str">
        <f>IF('TSA Input'!J3882="","",IF('TSA Input'!J3882="Yes",'TSA Input'!C3882,""))</f>
        <v/>
      </c>
      <c r="G3919" s="36" t="str">
        <f>IF('TSA Input'!J3882="","",IF('TSA Input'!J3882="Yes",'TSA Input'!D3882,""))</f>
        <v/>
      </c>
      <c r="H3919" s="37" t="str">
        <f>IF('TSA Input'!K3882="","",IF('TSA Input'!J3882="Yes",'TSA Input'!G3882,""))</f>
        <v/>
      </c>
      <c r="I3919" s="37" t="str">
        <f>IF('TSA Input'!L3882="","",IF('TSA Input'!J3882="Yes",'TSA Input'!F3882,""))</f>
        <v/>
      </c>
      <c r="J3919" s="39" t="str">
        <f t="shared" si="122"/>
        <v/>
      </c>
      <c r="K3919" s="257" t="str">
        <f>IF('TSA Input'!J3882="","",IF('TSA Input'!J3882="Yes",'TSA Input'!D3882,""))</f>
        <v/>
      </c>
      <c r="L3919" s="258" t="str">
        <f>IF('TSA Input'!J3882="","",IF('TSA Input'!J3882="Yes",'TSA Input'!G3882,""))</f>
        <v/>
      </c>
      <c r="M3919" s="258" t="str">
        <f>IF('TSA Input'!J3882="","",IF('TSA Input'!J3882="Yes",'TSA Input'!F3882,""))</f>
        <v/>
      </c>
      <c r="N3919" s="39" t="str">
        <f t="shared" si="123"/>
        <v/>
      </c>
      <c r="O3919" s="149" t="s">
        <v>11</v>
      </c>
      <c r="P3919" s="148" t="s">
        <v>11</v>
      </c>
      <c r="Q3919" s="1"/>
    </row>
    <row r="3920" spans="1:17" ht="15.75" hidden="1" customHeight="1">
      <c r="A3920" s="1" t="str">
        <f t="shared" si="1"/>
        <v/>
      </c>
      <c r="B3920" s="1"/>
      <c r="C3920" s="34" t="str">
        <f>IF('TSA Input'!J3883="","",IF('TSA Input'!J3883="Yes",'TSA Input'!B3883,"Ineligible"))</f>
        <v/>
      </c>
      <c r="D3920" s="246" t="str">
        <f>IF('TSA Input'!J3883="","",IF('TSA Input'!J3883="Yes",IF('TSA Input'!W3883="","",LEFT('TSA Input'!W3883,LEN('TSA Input'!W3883)-2)),""))</f>
        <v/>
      </c>
      <c r="E3920" s="246" t="str">
        <f>IF('TSA Input'!J3883="","",IF('TSA Input'!J3883="Yes",'TSA Input'!I3883,""))</f>
        <v/>
      </c>
      <c r="F3920" s="247" t="str">
        <f>IF('TSA Input'!J3883="","",IF('TSA Input'!J3883="Yes",'TSA Input'!C3883,""))</f>
        <v/>
      </c>
      <c r="G3920" s="36" t="str">
        <f>IF('TSA Input'!J3883="","",IF('TSA Input'!J3883="Yes",'TSA Input'!D3883,""))</f>
        <v/>
      </c>
      <c r="H3920" s="37" t="str">
        <f>IF('TSA Input'!K3883="","",IF('TSA Input'!J3883="Yes",'TSA Input'!G3883,""))</f>
        <v/>
      </c>
      <c r="I3920" s="37" t="str">
        <f>IF('TSA Input'!L3883="","",IF('TSA Input'!J3883="Yes",'TSA Input'!F3883,""))</f>
        <v/>
      </c>
      <c r="J3920" s="39" t="str">
        <f t="shared" si="122"/>
        <v/>
      </c>
      <c r="K3920" s="257" t="str">
        <f>IF('TSA Input'!J3883="","",IF('TSA Input'!J3883="Yes",'TSA Input'!D3883,""))</f>
        <v/>
      </c>
      <c r="L3920" s="258" t="str">
        <f>IF('TSA Input'!J3883="","",IF('TSA Input'!J3883="Yes",'TSA Input'!G3883,""))</f>
        <v/>
      </c>
      <c r="M3920" s="258" t="str">
        <f>IF('TSA Input'!J3883="","",IF('TSA Input'!J3883="Yes",'TSA Input'!F3883,""))</f>
        <v/>
      </c>
      <c r="N3920" s="39" t="str">
        <f t="shared" si="123"/>
        <v/>
      </c>
      <c r="O3920" s="149" t="s">
        <v>11</v>
      </c>
      <c r="P3920" s="148" t="s">
        <v>11</v>
      </c>
      <c r="Q3920" s="1"/>
    </row>
    <row r="3921" spans="1:17" ht="15.75" hidden="1" customHeight="1">
      <c r="A3921" s="1" t="str">
        <f t="shared" si="1"/>
        <v/>
      </c>
      <c r="B3921" s="1"/>
      <c r="C3921" s="34" t="str">
        <f>IF('TSA Input'!J3884="","",IF('TSA Input'!J3884="Yes",'TSA Input'!B3884,"Ineligible"))</f>
        <v/>
      </c>
      <c r="D3921" s="246" t="str">
        <f>IF('TSA Input'!J3884="","",IF('TSA Input'!J3884="Yes",IF('TSA Input'!W3884="","",LEFT('TSA Input'!W3884,LEN('TSA Input'!W3884)-2)),""))</f>
        <v/>
      </c>
      <c r="E3921" s="246" t="str">
        <f>IF('TSA Input'!J3884="","",IF('TSA Input'!J3884="Yes",'TSA Input'!I3884,""))</f>
        <v/>
      </c>
      <c r="F3921" s="247" t="str">
        <f>IF('TSA Input'!J3884="","",IF('TSA Input'!J3884="Yes",'TSA Input'!C3884,""))</f>
        <v/>
      </c>
      <c r="G3921" s="36" t="str">
        <f>IF('TSA Input'!J3884="","",IF('TSA Input'!J3884="Yes",'TSA Input'!D3884,""))</f>
        <v/>
      </c>
      <c r="H3921" s="37" t="str">
        <f>IF('TSA Input'!K3884="","",IF('TSA Input'!J3884="Yes",'TSA Input'!G3884,""))</f>
        <v/>
      </c>
      <c r="I3921" s="37" t="str">
        <f>IF('TSA Input'!L3884="","",IF('TSA Input'!J3884="Yes",'TSA Input'!F3884,""))</f>
        <v/>
      </c>
      <c r="J3921" s="39" t="str">
        <f t="shared" si="122"/>
        <v/>
      </c>
      <c r="K3921" s="257" t="str">
        <f>IF('TSA Input'!J3884="","",IF('TSA Input'!J3884="Yes",'TSA Input'!D3884,""))</f>
        <v/>
      </c>
      <c r="L3921" s="258" t="str">
        <f>IF('TSA Input'!J3884="","",IF('TSA Input'!J3884="Yes",'TSA Input'!G3884,""))</f>
        <v/>
      </c>
      <c r="M3921" s="258" t="str">
        <f>IF('TSA Input'!J3884="","",IF('TSA Input'!J3884="Yes",'TSA Input'!F3884,""))</f>
        <v/>
      </c>
      <c r="N3921" s="39" t="str">
        <f t="shared" si="123"/>
        <v/>
      </c>
      <c r="O3921" s="149" t="s">
        <v>11</v>
      </c>
      <c r="P3921" s="148" t="s">
        <v>11</v>
      </c>
      <c r="Q3921" s="1"/>
    </row>
    <row r="3922" spans="1:17" ht="15.75" hidden="1" customHeight="1">
      <c r="A3922" s="1" t="str">
        <f t="shared" si="1"/>
        <v/>
      </c>
      <c r="B3922" s="1"/>
      <c r="C3922" s="34" t="str">
        <f>IF('TSA Input'!J3885="","",IF('TSA Input'!J3885="Yes",'TSA Input'!B3885,"Ineligible"))</f>
        <v/>
      </c>
      <c r="D3922" s="246" t="str">
        <f>IF('TSA Input'!J3885="","",IF('TSA Input'!J3885="Yes",IF('TSA Input'!W3885="","",LEFT('TSA Input'!W3885,LEN('TSA Input'!W3885)-2)),""))</f>
        <v/>
      </c>
      <c r="E3922" s="246" t="str">
        <f>IF('TSA Input'!J3885="","",IF('TSA Input'!J3885="Yes",'TSA Input'!I3885,""))</f>
        <v/>
      </c>
      <c r="F3922" s="247" t="str">
        <f>IF('TSA Input'!J3885="","",IF('TSA Input'!J3885="Yes",'TSA Input'!C3885,""))</f>
        <v/>
      </c>
      <c r="G3922" s="36" t="str">
        <f>IF('TSA Input'!J3885="","",IF('TSA Input'!J3885="Yes",'TSA Input'!D3885,""))</f>
        <v/>
      </c>
      <c r="H3922" s="37" t="str">
        <f>IF('TSA Input'!K3885="","",IF('TSA Input'!J3885="Yes",'TSA Input'!G3885,""))</f>
        <v/>
      </c>
      <c r="I3922" s="37" t="str">
        <f>IF('TSA Input'!L3885="","",IF('TSA Input'!J3885="Yes",'TSA Input'!F3885,""))</f>
        <v/>
      </c>
      <c r="J3922" s="39" t="str">
        <f t="shared" si="122"/>
        <v/>
      </c>
      <c r="K3922" s="257" t="str">
        <f>IF('TSA Input'!J3885="","",IF('TSA Input'!J3885="Yes",'TSA Input'!D3885,""))</f>
        <v/>
      </c>
      <c r="L3922" s="258" t="str">
        <f>IF('TSA Input'!J3885="","",IF('TSA Input'!J3885="Yes",'TSA Input'!G3885,""))</f>
        <v/>
      </c>
      <c r="M3922" s="258" t="str">
        <f>IF('TSA Input'!J3885="","",IF('TSA Input'!J3885="Yes",'TSA Input'!F3885,""))</f>
        <v/>
      </c>
      <c r="N3922" s="39" t="str">
        <f t="shared" si="123"/>
        <v/>
      </c>
      <c r="O3922" s="149" t="s">
        <v>11</v>
      </c>
      <c r="P3922" s="148" t="s">
        <v>11</v>
      </c>
      <c r="Q3922" s="1"/>
    </row>
    <row r="3923" spans="1:17" ht="15.75" hidden="1" customHeight="1">
      <c r="A3923" s="1" t="str">
        <f t="shared" si="1"/>
        <v/>
      </c>
      <c r="B3923" s="1"/>
      <c r="C3923" s="34" t="str">
        <f>IF('TSA Input'!J3886="","",IF('TSA Input'!J3886="Yes",'TSA Input'!B3886,"Ineligible"))</f>
        <v/>
      </c>
      <c r="D3923" s="246" t="str">
        <f>IF('TSA Input'!J3886="","",IF('TSA Input'!J3886="Yes",IF('TSA Input'!W3886="","",LEFT('TSA Input'!W3886,LEN('TSA Input'!W3886)-2)),""))</f>
        <v/>
      </c>
      <c r="E3923" s="246" t="str">
        <f>IF('TSA Input'!J3886="","",IF('TSA Input'!J3886="Yes",'TSA Input'!I3886,""))</f>
        <v/>
      </c>
      <c r="F3923" s="247" t="str">
        <f>IF('TSA Input'!J3886="","",IF('TSA Input'!J3886="Yes",'TSA Input'!C3886,""))</f>
        <v/>
      </c>
      <c r="G3923" s="36" t="str">
        <f>IF('TSA Input'!J3886="","",IF('TSA Input'!J3886="Yes",'TSA Input'!D3886,""))</f>
        <v/>
      </c>
      <c r="H3923" s="37" t="str">
        <f>IF('TSA Input'!K3886="","",IF('TSA Input'!J3886="Yes",'TSA Input'!G3886,""))</f>
        <v/>
      </c>
      <c r="I3923" s="37" t="str">
        <f>IF('TSA Input'!L3886="","",IF('TSA Input'!J3886="Yes",'TSA Input'!F3886,""))</f>
        <v/>
      </c>
      <c r="J3923" s="39" t="str">
        <f t="shared" si="122"/>
        <v/>
      </c>
      <c r="K3923" s="257" t="str">
        <f>IF('TSA Input'!J3886="","",IF('TSA Input'!J3886="Yes",'TSA Input'!D3886,""))</f>
        <v/>
      </c>
      <c r="L3923" s="258" t="str">
        <f>IF('TSA Input'!J3886="","",IF('TSA Input'!J3886="Yes",'TSA Input'!G3886,""))</f>
        <v/>
      </c>
      <c r="M3923" s="258" t="str">
        <f>IF('TSA Input'!J3886="","",IF('TSA Input'!J3886="Yes",'TSA Input'!F3886,""))</f>
        <v/>
      </c>
      <c r="N3923" s="39" t="str">
        <f t="shared" si="123"/>
        <v/>
      </c>
      <c r="O3923" s="149" t="s">
        <v>11</v>
      </c>
      <c r="P3923" s="148" t="s">
        <v>11</v>
      </c>
      <c r="Q3923" s="1"/>
    </row>
    <row r="3924" spans="1:17" ht="15.75" hidden="1" customHeight="1">
      <c r="A3924" s="1" t="str">
        <f t="shared" si="1"/>
        <v/>
      </c>
      <c r="B3924" s="1"/>
      <c r="C3924" s="34" t="str">
        <f>IF('TSA Input'!J3887="","",IF('TSA Input'!J3887="Yes",'TSA Input'!B3887,"Ineligible"))</f>
        <v/>
      </c>
      <c r="D3924" s="246" t="str">
        <f>IF('TSA Input'!J3887="","",IF('TSA Input'!J3887="Yes",IF('TSA Input'!W3887="","",LEFT('TSA Input'!W3887,LEN('TSA Input'!W3887)-2)),""))</f>
        <v/>
      </c>
      <c r="E3924" s="246" t="str">
        <f>IF('TSA Input'!J3887="","",IF('TSA Input'!J3887="Yes",'TSA Input'!I3887,""))</f>
        <v/>
      </c>
      <c r="F3924" s="247" t="str">
        <f>IF('TSA Input'!J3887="","",IF('TSA Input'!J3887="Yes",'TSA Input'!C3887,""))</f>
        <v/>
      </c>
      <c r="G3924" s="36" t="str">
        <f>IF('TSA Input'!J3887="","",IF('TSA Input'!J3887="Yes",'TSA Input'!D3887,""))</f>
        <v/>
      </c>
      <c r="H3924" s="37" t="str">
        <f>IF('TSA Input'!K3887="","",IF('TSA Input'!J3887="Yes",'TSA Input'!G3887,""))</f>
        <v/>
      </c>
      <c r="I3924" s="37" t="str">
        <f>IF('TSA Input'!L3887="","",IF('TSA Input'!J3887="Yes",'TSA Input'!F3887,""))</f>
        <v/>
      </c>
      <c r="J3924" s="39" t="str">
        <f t="shared" si="122"/>
        <v/>
      </c>
      <c r="K3924" s="257" t="str">
        <f>IF('TSA Input'!J3887="","",IF('TSA Input'!J3887="Yes",'TSA Input'!D3887,""))</f>
        <v/>
      </c>
      <c r="L3924" s="258" t="str">
        <f>IF('TSA Input'!J3887="","",IF('TSA Input'!J3887="Yes",'TSA Input'!G3887,""))</f>
        <v/>
      </c>
      <c r="M3924" s="258" t="str">
        <f>IF('TSA Input'!J3887="","",IF('TSA Input'!J3887="Yes",'TSA Input'!F3887,""))</f>
        <v/>
      </c>
      <c r="N3924" s="39" t="str">
        <f t="shared" si="123"/>
        <v/>
      </c>
      <c r="O3924" s="149" t="s">
        <v>11</v>
      </c>
      <c r="P3924" s="148" t="s">
        <v>11</v>
      </c>
      <c r="Q3924" s="1"/>
    </row>
    <row r="3925" spans="1:17" ht="15.75" hidden="1" customHeight="1">
      <c r="A3925" s="1" t="str">
        <f t="shared" si="1"/>
        <v/>
      </c>
      <c r="B3925" s="1"/>
      <c r="C3925" s="34" t="str">
        <f>IF('TSA Input'!J3888="","",IF('TSA Input'!J3888="Yes",'TSA Input'!B3888,"Ineligible"))</f>
        <v/>
      </c>
      <c r="D3925" s="246" t="str">
        <f>IF('TSA Input'!J3888="","",IF('TSA Input'!J3888="Yes",IF('TSA Input'!W3888="","",LEFT('TSA Input'!W3888,LEN('TSA Input'!W3888)-2)),""))</f>
        <v/>
      </c>
      <c r="E3925" s="246" t="str">
        <f>IF('TSA Input'!J3888="","",IF('TSA Input'!J3888="Yes",'TSA Input'!I3888,""))</f>
        <v/>
      </c>
      <c r="F3925" s="247" t="str">
        <f>IF('TSA Input'!J3888="","",IF('TSA Input'!J3888="Yes",'TSA Input'!C3888,""))</f>
        <v/>
      </c>
      <c r="G3925" s="36" t="str">
        <f>IF('TSA Input'!J3888="","",IF('TSA Input'!J3888="Yes",'TSA Input'!D3888,""))</f>
        <v/>
      </c>
      <c r="H3925" s="37" t="str">
        <f>IF('TSA Input'!K3888="","",IF('TSA Input'!J3888="Yes",'TSA Input'!G3888,""))</f>
        <v/>
      </c>
      <c r="I3925" s="37" t="str">
        <f>IF('TSA Input'!L3888="","",IF('TSA Input'!J3888="Yes",'TSA Input'!F3888,""))</f>
        <v/>
      </c>
      <c r="J3925" s="39" t="str">
        <f t="shared" si="122"/>
        <v/>
      </c>
      <c r="K3925" s="257" t="str">
        <f>IF('TSA Input'!J3888="","",IF('TSA Input'!J3888="Yes",'TSA Input'!D3888,""))</f>
        <v/>
      </c>
      <c r="L3925" s="258" t="str">
        <f>IF('TSA Input'!J3888="","",IF('TSA Input'!J3888="Yes",'TSA Input'!G3888,""))</f>
        <v/>
      </c>
      <c r="M3925" s="258" t="str">
        <f>IF('TSA Input'!J3888="","",IF('TSA Input'!J3888="Yes",'TSA Input'!F3888,""))</f>
        <v/>
      </c>
      <c r="N3925" s="39" t="str">
        <f t="shared" si="123"/>
        <v/>
      </c>
      <c r="O3925" s="149" t="s">
        <v>11</v>
      </c>
      <c r="P3925" s="148" t="s">
        <v>11</v>
      </c>
      <c r="Q3925" s="1"/>
    </row>
    <row r="3926" spans="1:17" ht="15.75" hidden="1" customHeight="1">
      <c r="A3926" s="1" t="str">
        <f t="shared" si="1"/>
        <v/>
      </c>
      <c r="B3926" s="1"/>
      <c r="C3926" s="34" t="str">
        <f>IF('TSA Input'!J3889="","",IF('TSA Input'!J3889="Yes",'TSA Input'!B3889,"Ineligible"))</f>
        <v/>
      </c>
      <c r="D3926" s="246" t="str">
        <f>IF('TSA Input'!J3889="","",IF('TSA Input'!J3889="Yes",IF('TSA Input'!W3889="","",LEFT('TSA Input'!W3889,LEN('TSA Input'!W3889)-2)),""))</f>
        <v/>
      </c>
      <c r="E3926" s="246" t="str">
        <f>IF('TSA Input'!J3889="","",IF('TSA Input'!J3889="Yes",'TSA Input'!I3889,""))</f>
        <v/>
      </c>
      <c r="F3926" s="247" t="str">
        <f>IF('TSA Input'!J3889="","",IF('TSA Input'!J3889="Yes",'TSA Input'!C3889,""))</f>
        <v/>
      </c>
      <c r="G3926" s="36" t="str">
        <f>IF('TSA Input'!J3889="","",IF('TSA Input'!J3889="Yes",'TSA Input'!D3889,""))</f>
        <v/>
      </c>
      <c r="H3926" s="37" t="str">
        <f>IF('TSA Input'!K3889="","",IF('TSA Input'!J3889="Yes",'TSA Input'!G3889,""))</f>
        <v/>
      </c>
      <c r="I3926" s="37" t="str">
        <f>IF('TSA Input'!L3889="","",IF('TSA Input'!J3889="Yes",'TSA Input'!F3889,""))</f>
        <v/>
      </c>
      <c r="J3926" s="39" t="str">
        <f t="shared" si="122"/>
        <v/>
      </c>
      <c r="K3926" s="257" t="str">
        <f>IF('TSA Input'!J3889="","",IF('TSA Input'!J3889="Yes",'TSA Input'!D3889,""))</f>
        <v/>
      </c>
      <c r="L3926" s="258" t="str">
        <f>IF('TSA Input'!J3889="","",IF('TSA Input'!J3889="Yes",'TSA Input'!G3889,""))</f>
        <v/>
      </c>
      <c r="M3926" s="258" t="str">
        <f>IF('TSA Input'!J3889="","",IF('TSA Input'!J3889="Yes",'TSA Input'!F3889,""))</f>
        <v/>
      </c>
      <c r="N3926" s="39" t="str">
        <f t="shared" si="123"/>
        <v/>
      </c>
      <c r="O3926" s="149" t="s">
        <v>11</v>
      </c>
      <c r="P3926" s="148" t="s">
        <v>11</v>
      </c>
      <c r="Q3926" s="1"/>
    </row>
    <row r="3927" spans="1:17" ht="15.75" hidden="1" customHeight="1">
      <c r="A3927" s="1" t="str">
        <f t="shared" si="1"/>
        <v/>
      </c>
      <c r="B3927" s="1"/>
      <c r="C3927" s="34" t="str">
        <f>IF('TSA Input'!J3890="","",IF('TSA Input'!J3890="Yes",'TSA Input'!B3890,"Ineligible"))</f>
        <v/>
      </c>
      <c r="D3927" s="246" t="str">
        <f>IF('TSA Input'!J3890="","",IF('TSA Input'!J3890="Yes",IF('TSA Input'!W3890="","",LEFT('TSA Input'!W3890,LEN('TSA Input'!W3890)-2)),""))</f>
        <v/>
      </c>
      <c r="E3927" s="246" t="str">
        <f>IF('TSA Input'!J3890="","",IF('TSA Input'!J3890="Yes",'TSA Input'!I3890,""))</f>
        <v/>
      </c>
      <c r="F3927" s="247" t="str">
        <f>IF('TSA Input'!J3890="","",IF('TSA Input'!J3890="Yes",'TSA Input'!C3890,""))</f>
        <v/>
      </c>
      <c r="G3927" s="36" t="str">
        <f>IF('TSA Input'!J3890="","",IF('TSA Input'!J3890="Yes",'TSA Input'!D3890,""))</f>
        <v/>
      </c>
      <c r="H3927" s="37" t="str">
        <f>IF('TSA Input'!K3890="","",IF('TSA Input'!J3890="Yes",'TSA Input'!G3890,""))</f>
        <v/>
      </c>
      <c r="I3927" s="37" t="str">
        <f>IF('TSA Input'!L3890="","",IF('TSA Input'!J3890="Yes",'TSA Input'!F3890,""))</f>
        <v/>
      </c>
      <c r="J3927" s="39" t="str">
        <f t="shared" si="122"/>
        <v/>
      </c>
      <c r="K3927" s="257" t="str">
        <f>IF('TSA Input'!J3890="","",IF('TSA Input'!J3890="Yes",'TSA Input'!D3890,""))</f>
        <v/>
      </c>
      <c r="L3927" s="258" t="str">
        <f>IF('TSA Input'!J3890="","",IF('TSA Input'!J3890="Yes",'TSA Input'!G3890,""))</f>
        <v/>
      </c>
      <c r="M3927" s="258" t="str">
        <f>IF('TSA Input'!J3890="","",IF('TSA Input'!J3890="Yes",'TSA Input'!F3890,""))</f>
        <v/>
      </c>
      <c r="N3927" s="39" t="str">
        <f t="shared" si="123"/>
        <v/>
      </c>
      <c r="O3927" s="149" t="s">
        <v>11</v>
      </c>
      <c r="P3927" s="148" t="s">
        <v>11</v>
      </c>
      <c r="Q3927" s="1"/>
    </row>
    <row r="3928" spans="1:17" ht="15.75" hidden="1" customHeight="1">
      <c r="A3928" s="1" t="str">
        <f t="shared" si="1"/>
        <v/>
      </c>
      <c r="B3928" s="1"/>
      <c r="C3928" s="34" t="str">
        <f>IF('TSA Input'!J3891="","",IF('TSA Input'!J3891="Yes",'TSA Input'!B3891,"Ineligible"))</f>
        <v/>
      </c>
      <c r="D3928" s="246" t="str">
        <f>IF('TSA Input'!J3891="","",IF('TSA Input'!J3891="Yes",IF('TSA Input'!W3891="","",LEFT('TSA Input'!W3891,LEN('TSA Input'!W3891)-2)),""))</f>
        <v/>
      </c>
      <c r="E3928" s="246" t="str">
        <f>IF('TSA Input'!J3891="","",IF('TSA Input'!J3891="Yes",'TSA Input'!I3891,""))</f>
        <v/>
      </c>
      <c r="F3928" s="247" t="str">
        <f>IF('TSA Input'!J3891="","",IF('TSA Input'!J3891="Yes",'TSA Input'!C3891,""))</f>
        <v/>
      </c>
      <c r="G3928" s="36" t="str">
        <f>IF('TSA Input'!J3891="","",IF('TSA Input'!J3891="Yes",'TSA Input'!D3891,""))</f>
        <v/>
      </c>
      <c r="H3928" s="37" t="str">
        <f>IF('TSA Input'!K3891="","",IF('TSA Input'!J3891="Yes",'TSA Input'!G3891,""))</f>
        <v/>
      </c>
      <c r="I3928" s="37" t="str">
        <f>IF('TSA Input'!L3891="","",IF('TSA Input'!J3891="Yes",'TSA Input'!F3891,""))</f>
        <v/>
      </c>
      <c r="J3928" s="39" t="str">
        <f t="shared" si="122"/>
        <v/>
      </c>
      <c r="K3928" s="257" t="str">
        <f>IF('TSA Input'!J3891="","",IF('TSA Input'!J3891="Yes",'TSA Input'!D3891,""))</f>
        <v/>
      </c>
      <c r="L3928" s="258" t="str">
        <f>IF('TSA Input'!J3891="","",IF('TSA Input'!J3891="Yes",'TSA Input'!G3891,""))</f>
        <v/>
      </c>
      <c r="M3928" s="258" t="str">
        <f>IF('TSA Input'!J3891="","",IF('TSA Input'!J3891="Yes",'TSA Input'!F3891,""))</f>
        <v/>
      </c>
      <c r="N3928" s="39" t="str">
        <f t="shared" si="123"/>
        <v/>
      </c>
      <c r="O3928" s="149" t="s">
        <v>11</v>
      </c>
      <c r="P3928" s="148" t="s">
        <v>11</v>
      </c>
      <c r="Q3928" s="1"/>
    </row>
    <row r="3929" spans="1:17" ht="15.75" hidden="1" customHeight="1">
      <c r="A3929" s="1" t="str">
        <f t="shared" si="1"/>
        <v/>
      </c>
      <c r="B3929" s="1"/>
      <c r="C3929" s="34" t="str">
        <f>IF('TSA Input'!J3892="","",IF('TSA Input'!J3892="Yes",'TSA Input'!B3892,"Ineligible"))</f>
        <v/>
      </c>
      <c r="D3929" s="246" t="str">
        <f>IF('TSA Input'!J3892="","",IF('TSA Input'!J3892="Yes",IF('TSA Input'!W3892="","",LEFT('TSA Input'!W3892,LEN('TSA Input'!W3892)-2)),""))</f>
        <v/>
      </c>
      <c r="E3929" s="246" t="str">
        <f>IF('TSA Input'!J3892="","",IF('TSA Input'!J3892="Yes",'TSA Input'!I3892,""))</f>
        <v/>
      </c>
      <c r="F3929" s="247" t="str">
        <f>IF('TSA Input'!J3892="","",IF('TSA Input'!J3892="Yes",'TSA Input'!C3892,""))</f>
        <v/>
      </c>
      <c r="G3929" s="36" t="str">
        <f>IF('TSA Input'!J3892="","",IF('TSA Input'!J3892="Yes",'TSA Input'!D3892,""))</f>
        <v/>
      </c>
      <c r="H3929" s="37" t="str">
        <f>IF('TSA Input'!K3892="","",IF('TSA Input'!J3892="Yes",'TSA Input'!G3892,""))</f>
        <v/>
      </c>
      <c r="I3929" s="37" t="str">
        <f>IF('TSA Input'!L3892="","",IF('TSA Input'!J3892="Yes",'TSA Input'!F3892,""))</f>
        <v/>
      </c>
      <c r="J3929" s="39" t="str">
        <f t="shared" si="122"/>
        <v/>
      </c>
      <c r="K3929" s="257" t="str">
        <f>IF('TSA Input'!J3892="","",IF('TSA Input'!J3892="Yes",'TSA Input'!D3892,""))</f>
        <v/>
      </c>
      <c r="L3929" s="258" t="str">
        <f>IF('TSA Input'!J3892="","",IF('TSA Input'!J3892="Yes",'TSA Input'!G3892,""))</f>
        <v/>
      </c>
      <c r="M3929" s="258" t="str">
        <f>IF('TSA Input'!J3892="","",IF('TSA Input'!J3892="Yes",'TSA Input'!F3892,""))</f>
        <v/>
      </c>
      <c r="N3929" s="39" t="str">
        <f t="shared" si="123"/>
        <v/>
      </c>
      <c r="O3929" s="149" t="s">
        <v>11</v>
      </c>
      <c r="P3929" s="148" t="s">
        <v>11</v>
      </c>
      <c r="Q3929" s="1"/>
    </row>
    <row r="3930" spans="1:17" ht="15.75" hidden="1" customHeight="1">
      <c r="A3930" s="1" t="str">
        <f t="shared" si="1"/>
        <v/>
      </c>
      <c r="B3930" s="1"/>
      <c r="C3930" s="34" t="str">
        <f>IF('TSA Input'!J3893="","",IF('TSA Input'!J3893="Yes",'TSA Input'!B3893,"Ineligible"))</f>
        <v/>
      </c>
      <c r="D3930" s="246" t="str">
        <f>IF('TSA Input'!J3893="","",IF('TSA Input'!J3893="Yes",IF('TSA Input'!W3893="","",LEFT('TSA Input'!W3893,LEN('TSA Input'!W3893)-2)),""))</f>
        <v/>
      </c>
      <c r="E3930" s="246" t="str">
        <f>IF('TSA Input'!J3893="","",IF('TSA Input'!J3893="Yes",'TSA Input'!I3893,""))</f>
        <v/>
      </c>
      <c r="F3930" s="247" t="str">
        <f>IF('TSA Input'!J3893="","",IF('TSA Input'!J3893="Yes",'TSA Input'!C3893,""))</f>
        <v/>
      </c>
      <c r="G3930" s="36" t="str">
        <f>IF('TSA Input'!J3893="","",IF('TSA Input'!J3893="Yes",'TSA Input'!D3893,""))</f>
        <v/>
      </c>
      <c r="H3930" s="37" t="str">
        <f>IF('TSA Input'!K3893="","",IF('TSA Input'!J3893="Yes",'TSA Input'!G3893,""))</f>
        <v/>
      </c>
      <c r="I3930" s="37" t="str">
        <f>IF('TSA Input'!L3893="","",IF('TSA Input'!J3893="Yes",'TSA Input'!F3893,""))</f>
        <v/>
      </c>
      <c r="J3930" s="39" t="str">
        <f t="shared" si="122"/>
        <v/>
      </c>
      <c r="K3930" s="257" t="str">
        <f>IF('TSA Input'!J3893="","",IF('TSA Input'!J3893="Yes",'TSA Input'!D3893,""))</f>
        <v/>
      </c>
      <c r="L3930" s="258" t="str">
        <f>IF('TSA Input'!J3893="","",IF('TSA Input'!J3893="Yes",'TSA Input'!G3893,""))</f>
        <v/>
      </c>
      <c r="M3930" s="258" t="str">
        <f>IF('TSA Input'!J3893="","",IF('TSA Input'!J3893="Yes",'TSA Input'!F3893,""))</f>
        <v/>
      </c>
      <c r="N3930" s="39" t="str">
        <f t="shared" si="123"/>
        <v/>
      </c>
      <c r="O3930" s="149" t="s">
        <v>11</v>
      </c>
      <c r="P3930" s="148" t="s">
        <v>11</v>
      </c>
      <c r="Q3930" s="1"/>
    </row>
    <row r="3931" spans="1:17" ht="15.75" hidden="1" customHeight="1">
      <c r="A3931" s="1" t="str">
        <f t="shared" si="1"/>
        <v/>
      </c>
      <c r="B3931" s="1"/>
      <c r="C3931" s="34" t="str">
        <f>IF('TSA Input'!J3894="","",IF('TSA Input'!J3894="Yes",'TSA Input'!B3894,"Ineligible"))</f>
        <v/>
      </c>
      <c r="D3931" s="246" t="str">
        <f>IF('TSA Input'!J3894="","",IF('TSA Input'!J3894="Yes",IF('TSA Input'!W3894="","",LEFT('TSA Input'!W3894,LEN('TSA Input'!W3894)-2)),""))</f>
        <v/>
      </c>
      <c r="E3931" s="246" t="str">
        <f>IF('TSA Input'!J3894="","",IF('TSA Input'!J3894="Yes",'TSA Input'!I3894,""))</f>
        <v/>
      </c>
      <c r="F3931" s="247" t="str">
        <f>IF('TSA Input'!J3894="","",IF('TSA Input'!J3894="Yes",'TSA Input'!C3894,""))</f>
        <v/>
      </c>
      <c r="G3931" s="36" t="str">
        <f>IF('TSA Input'!J3894="","",IF('TSA Input'!J3894="Yes",'TSA Input'!D3894,""))</f>
        <v/>
      </c>
      <c r="H3931" s="37" t="str">
        <f>IF('TSA Input'!K3894="","",IF('TSA Input'!J3894="Yes",'TSA Input'!G3894,""))</f>
        <v/>
      </c>
      <c r="I3931" s="37" t="str">
        <f>IF('TSA Input'!L3894="","",IF('TSA Input'!J3894="Yes",'TSA Input'!F3894,""))</f>
        <v/>
      </c>
      <c r="J3931" s="39" t="str">
        <f t="shared" si="122"/>
        <v/>
      </c>
      <c r="K3931" s="257" t="str">
        <f>IF('TSA Input'!J3894="","",IF('TSA Input'!J3894="Yes",'TSA Input'!D3894,""))</f>
        <v/>
      </c>
      <c r="L3931" s="258" t="str">
        <f>IF('TSA Input'!J3894="","",IF('TSA Input'!J3894="Yes",'TSA Input'!G3894,""))</f>
        <v/>
      </c>
      <c r="M3931" s="258" t="str">
        <f>IF('TSA Input'!J3894="","",IF('TSA Input'!J3894="Yes",'TSA Input'!F3894,""))</f>
        <v/>
      </c>
      <c r="N3931" s="39" t="str">
        <f t="shared" si="123"/>
        <v/>
      </c>
      <c r="O3931" s="149" t="s">
        <v>11</v>
      </c>
      <c r="P3931" s="148" t="s">
        <v>11</v>
      </c>
      <c r="Q3931" s="1"/>
    </row>
    <row r="3932" spans="1:17" ht="15.75" hidden="1" customHeight="1">
      <c r="A3932" s="1" t="str">
        <f t="shared" si="1"/>
        <v/>
      </c>
      <c r="B3932" s="1"/>
      <c r="C3932" s="34" t="str">
        <f>IF('TSA Input'!J3895="","",IF('TSA Input'!J3895="Yes",'TSA Input'!B3895,"Ineligible"))</f>
        <v/>
      </c>
      <c r="D3932" s="246" t="str">
        <f>IF('TSA Input'!J3895="","",IF('TSA Input'!J3895="Yes",IF('TSA Input'!W3895="","",LEFT('TSA Input'!W3895,LEN('TSA Input'!W3895)-2)),""))</f>
        <v/>
      </c>
      <c r="E3932" s="246" t="str">
        <f>IF('TSA Input'!J3895="","",IF('TSA Input'!J3895="Yes",'TSA Input'!I3895,""))</f>
        <v/>
      </c>
      <c r="F3932" s="247" t="str">
        <f>IF('TSA Input'!J3895="","",IF('TSA Input'!J3895="Yes",'TSA Input'!C3895,""))</f>
        <v/>
      </c>
      <c r="G3932" s="36" t="str">
        <f>IF('TSA Input'!J3895="","",IF('TSA Input'!J3895="Yes",'TSA Input'!D3895,""))</f>
        <v/>
      </c>
      <c r="H3932" s="37" t="str">
        <f>IF('TSA Input'!K3895="","",IF('TSA Input'!J3895="Yes",'TSA Input'!G3895,""))</f>
        <v/>
      </c>
      <c r="I3932" s="37" t="str">
        <f>IF('TSA Input'!L3895="","",IF('TSA Input'!J3895="Yes",'TSA Input'!F3895,""))</f>
        <v/>
      </c>
      <c r="J3932" s="39" t="str">
        <f t="shared" si="122"/>
        <v/>
      </c>
      <c r="K3932" s="257" t="str">
        <f>IF('TSA Input'!J3895="","",IF('TSA Input'!J3895="Yes",'TSA Input'!D3895,""))</f>
        <v/>
      </c>
      <c r="L3932" s="258" t="str">
        <f>IF('TSA Input'!J3895="","",IF('TSA Input'!J3895="Yes",'TSA Input'!G3895,""))</f>
        <v/>
      </c>
      <c r="M3932" s="258" t="str">
        <f>IF('TSA Input'!J3895="","",IF('TSA Input'!J3895="Yes",'TSA Input'!F3895,""))</f>
        <v/>
      </c>
      <c r="N3932" s="39" t="str">
        <f t="shared" si="123"/>
        <v/>
      </c>
      <c r="O3932" s="149" t="s">
        <v>11</v>
      </c>
      <c r="P3932" s="148" t="s">
        <v>11</v>
      </c>
      <c r="Q3932" s="1"/>
    </row>
    <row r="3933" spans="1:17" ht="15.75" hidden="1" customHeight="1">
      <c r="A3933" s="1" t="str">
        <f t="shared" si="1"/>
        <v/>
      </c>
      <c r="B3933" s="1"/>
      <c r="C3933" s="34" t="str">
        <f>IF('TSA Input'!J3896="","",IF('TSA Input'!J3896="Yes",'TSA Input'!B3896,"Ineligible"))</f>
        <v/>
      </c>
      <c r="D3933" s="246" t="str">
        <f>IF('TSA Input'!J3896="","",IF('TSA Input'!J3896="Yes",IF('TSA Input'!W3896="","",LEFT('TSA Input'!W3896,LEN('TSA Input'!W3896)-2)),""))</f>
        <v/>
      </c>
      <c r="E3933" s="246" t="str">
        <f>IF('TSA Input'!J3896="","",IF('TSA Input'!J3896="Yes",'TSA Input'!I3896,""))</f>
        <v/>
      </c>
      <c r="F3933" s="247" t="str">
        <f>IF('TSA Input'!J3896="","",IF('TSA Input'!J3896="Yes",'TSA Input'!C3896,""))</f>
        <v/>
      </c>
      <c r="G3933" s="36" t="str">
        <f>IF('TSA Input'!J3896="","",IF('TSA Input'!J3896="Yes",'TSA Input'!D3896,""))</f>
        <v/>
      </c>
      <c r="H3933" s="37" t="str">
        <f>IF('TSA Input'!K3896="","",IF('TSA Input'!J3896="Yes",'TSA Input'!G3896,""))</f>
        <v/>
      </c>
      <c r="I3933" s="37" t="str">
        <f>IF('TSA Input'!L3896="","",IF('TSA Input'!J3896="Yes",'TSA Input'!F3896,""))</f>
        <v/>
      </c>
      <c r="J3933" s="39" t="str">
        <f t="shared" si="122"/>
        <v/>
      </c>
      <c r="K3933" s="257" t="str">
        <f>IF('TSA Input'!J3896="","",IF('TSA Input'!J3896="Yes",'TSA Input'!D3896,""))</f>
        <v/>
      </c>
      <c r="L3933" s="258" t="str">
        <f>IF('TSA Input'!J3896="","",IF('TSA Input'!J3896="Yes",'TSA Input'!G3896,""))</f>
        <v/>
      </c>
      <c r="M3933" s="258" t="str">
        <f>IF('TSA Input'!J3896="","",IF('TSA Input'!J3896="Yes",'TSA Input'!F3896,""))</f>
        <v/>
      </c>
      <c r="N3933" s="39" t="str">
        <f t="shared" si="123"/>
        <v/>
      </c>
      <c r="O3933" s="149" t="s">
        <v>11</v>
      </c>
      <c r="P3933" s="148" t="s">
        <v>11</v>
      </c>
      <c r="Q3933" s="1"/>
    </row>
    <row r="3934" spans="1:17" ht="15.75" hidden="1" customHeight="1">
      <c r="A3934" s="1" t="str">
        <f t="shared" si="1"/>
        <v/>
      </c>
      <c r="B3934" s="1"/>
      <c r="C3934" s="34" t="str">
        <f>IF('TSA Input'!J3897="","",IF('TSA Input'!J3897="Yes",'TSA Input'!B3897,"Ineligible"))</f>
        <v/>
      </c>
      <c r="D3934" s="246" t="str">
        <f>IF('TSA Input'!J3897="","",IF('TSA Input'!J3897="Yes",IF('TSA Input'!W3897="","",LEFT('TSA Input'!W3897,LEN('TSA Input'!W3897)-2)),""))</f>
        <v/>
      </c>
      <c r="E3934" s="246" t="str">
        <f>IF('TSA Input'!J3897="","",IF('TSA Input'!J3897="Yes",'TSA Input'!I3897,""))</f>
        <v/>
      </c>
      <c r="F3934" s="247" t="str">
        <f>IF('TSA Input'!J3897="","",IF('TSA Input'!J3897="Yes",'TSA Input'!C3897,""))</f>
        <v/>
      </c>
      <c r="G3934" s="36" t="str">
        <f>IF('TSA Input'!J3897="","",IF('TSA Input'!J3897="Yes",'TSA Input'!D3897,""))</f>
        <v/>
      </c>
      <c r="H3934" s="37" t="str">
        <f>IF('TSA Input'!K3897="","",IF('TSA Input'!J3897="Yes",'TSA Input'!G3897,""))</f>
        <v/>
      </c>
      <c r="I3934" s="37" t="str">
        <f>IF('TSA Input'!L3897="","",IF('TSA Input'!J3897="Yes",'TSA Input'!F3897,""))</f>
        <v/>
      </c>
      <c r="J3934" s="39" t="str">
        <f t="shared" si="122"/>
        <v/>
      </c>
      <c r="K3934" s="257" t="str">
        <f>IF('TSA Input'!J3897="","",IF('TSA Input'!J3897="Yes",'TSA Input'!D3897,""))</f>
        <v/>
      </c>
      <c r="L3934" s="258" t="str">
        <f>IF('TSA Input'!J3897="","",IF('TSA Input'!J3897="Yes",'TSA Input'!G3897,""))</f>
        <v/>
      </c>
      <c r="M3934" s="258" t="str">
        <f>IF('TSA Input'!J3897="","",IF('TSA Input'!J3897="Yes",'TSA Input'!F3897,""))</f>
        <v/>
      </c>
      <c r="N3934" s="39" t="str">
        <f t="shared" si="123"/>
        <v/>
      </c>
      <c r="O3934" s="149" t="s">
        <v>11</v>
      </c>
      <c r="P3934" s="148" t="s">
        <v>11</v>
      </c>
      <c r="Q3934" s="1"/>
    </row>
    <row r="3935" spans="1:17" ht="15.75" hidden="1" customHeight="1">
      <c r="A3935" s="1" t="str">
        <f t="shared" si="1"/>
        <v/>
      </c>
      <c r="B3935" s="1"/>
      <c r="C3935" s="34" t="str">
        <f>IF('TSA Input'!J3898="","",IF('TSA Input'!J3898="Yes",'TSA Input'!B3898,"Ineligible"))</f>
        <v/>
      </c>
      <c r="D3935" s="246" t="str">
        <f>IF('TSA Input'!J3898="","",IF('TSA Input'!J3898="Yes",IF('TSA Input'!W3898="","",LEFT('TSA Input'!W3898,LEN('TSA Input'!W3898)-2)),""))</f>
        <v/>
      </c>
      <c r="E3935" s="246" t="str">
        <f>IF('TSA Input'!J3898="","",IF('TSA Input'!J3898="Yes",'TSA Input'!I3898,""))</f>
        <v/>
      </c>
      <c r="F3935" s="247" t="str">
        <f>IF('TSA Input'!J3898="","",IF('TSA Input'!J3898="Yes",'TSA Input'!C3898,""))</f>
        <v/>
      </c>
      <c r="G3935" s="36" t="str">
        <f>IF('TSA Input'!J3898="","",IF('TSA Input'!J3898="Yes",'TSA Input'!D3898,""))</f>
        <v/>
      </c>
      <c r="H3935" s="37" t="str">
        <f>IF('TSA Input'!K3898="","",IF('TSA Input'!J3898="Yes",'TSA Input'!G3898,""))</f>
        <v/>
      </c>
      <c r="I3935" s="37" t="str">
        <f>IF('TSA Input'!L3898="","",IF('TSA Input'!J3898="Yes",'TSA Input'!F3898,""))</f>
        <v/>
      </c>
      <c r="J3935" s="39" t="str">
        <f t="shared" si="122"/>
        <v/>
      </c>
      <c r="K3935" s="257" t="str">
        <f>IF('TSA Input'!J3898="","",IF('TSA Input'!J3898="Yes",'TSA Input'!D3898,""))</f>
        <v/>
      </c>
      <c r="L3935" s="258" t="str">
        <f>IF('TSA Input'!J3898="","",IF('TSA Input'!J3898="Yes",'TSA Input'!G3898,""))</f>
        <v/>
      </c>
      <c r="M3935" s="258" t="str">
        <f>IF('TSA Input'!J3898="","",IF('TSA Input'!J3898="Yes",'TSA Input'!F3898,""))</f>
        <v/>
      </c>
      <c r="N3935" s="39" t="str">
        <f t="shared" si="123"/>
        <v/>
      </c>
      <c r="O3935" s="149" t="s">
        <v>11</v>
      </c>
      <c r="P3935" s="148" t="s">
        <v>11</v>
      </c>
      <c r="Q3935" s="1"/>
    </row>
    <row r="3936" spans="1:17" ht="15.75" hidden="1" customHeight="1">
      <c r="A3936" s="1" t="str">
        <f t="shared" si="1"/>
        <v/>
      </c>
      <c r="B3936" s="1"/>
      <c r="C3936" s="34" t="str">
        <f>IF('TSA Input'!J3899="","",IF('TSA Input'!J3899="Yes",'TSA Input'!B3899,"Ineligible"))</f>
        <v/>
      </c>
      <c r="D3936" s="246" t="str">
        <f>IF('TSA Input'!J3899="","",IF('TSA Input'!J3899="Yes",IF('TSA Input'!W3899="","",LEFT('TSA Input'!W3899,LEN('TSA Input'!W3899)-2)),""))</f>
        <v/>
      </c>
      <c r="E3936" s="246" t="str">
        <f>IF('TSA Input'!J3899="","",IF('TSA Input'!J3899="Yes",'TSA Input'!I3899,""))</f>
        <v/>
      </c>
      <c r="F3936" s="247" t="str">
        <f>IF('TSA Input'!J3899="","",IF('TSA Input'!J3899="Yes",'TSA Input'!C3899,""))</f>
        <v/>
      </c>
      <c r="G3936" s="36" t="str">
        <f>IF('TSA Input'!J3899="","",IF('TSA Input'!J3899="Yes",'TSA Input'!D3899,""))</f>
        <v/>
      </c>
      <c r="H3936" s="37" t="str">
        <f>IF('TSA Input'!K3899="","",IF('TSA Input'!J3899="Yes",'TSA Input'!G3899,""))</f>
        <v/>
      </c>
      <c r="I3936" s="37" t="str">
        <f>IF('TSA Input'!L3899="","",IF('TSA Input'!J3899="Yes",'TSA Input'!F3899,""))</f>
        <v/>
      </c>
      <c r="J3936" s="39" t="str">
        <f t="shared" si="122"/>
        <v/>
      </c>
      <c r="K3936" s="257" t="str">
        <f>IF('TSA Input'!J3899="","",IF('TSA Input'!J3899="Yes",'TSA Input'!D3899,""))</f>
        <v/>
      </c>
      <c r="L3936" s="258" t="str">
        <f>IF('TSA Input'!J3899="","",IF('TSA Input'!J3899="Yes",'TSA Input'!G3899,""))</f>
        <v/>
      </c>
      <c r="M3936" s="258" t="str">
        <f>IF('TSA Input'!J3899="","",IF('TSA Input'!J3899="Yes",'TSA Input'!F3899,""))</f>
        <v/>
      </c>
      <c r="N3936" s="39" t="str">
        <f t="shared" si="123"/>
        <v/>
      </c>
      <c r="O3936" s="149" t="s">
        <v>11</v>
      </c>
      <c r="P3936" s="148" t="s">
        <v>11</v>
      </c>
      <c r="Q3936" s="1"/>
    </row>
    <row r="3937" spans="1:17" ht="15.75" hidden="1" customHeight="1">
      <c r="A3937" s="1" t="str">
        <f t="shared" si="1"/>
        <v/>
      </c>
      <c r="B3937" s="1"/>
      <c r="C3937" s="34" t="str">
        <f>IF('TSA Input'!J3900="","",IF('TSA Input'!J3900="Yes",'TSA Input'!B3900,"Ineligible"))</f>
        <v/>
      </c>
      <c r="D3937" s="246" t="str">
        <f>IF('TSA Input'!J3900="","",IF('TSA Input'!J3900="Yes",IF('TSA Input'!W3900="","",LEFT('TSA Input'!W3900,LEN('TSA Input'!W3900)-2)),""))</f>
        <v/>
      </c>
      <c r="E3937" s="246" t="str">
        <f>IF('TSA Input'!J3900="","",IF('TSA Input'!J3900="Yes",'TSA Input'!I3900,""))</f>
        <v/>
      </c>
      <c r="F3937" s="247" t="str">
        <f>IF('TSA Input'!J3900="","",IF('TSA Input'!J3900="Yes",'TSA Input'!C3900,""))</f>
        <v/>
      </c>
      <c r="G3937" s="36" t="str">
        <f>IF('TSA Input'!J3900="","",IF('TSA Input'!J3900="Yes",'TSA Input'!D3900,""))</f>
        <v/>
      </c>
      <c r="H3937" s="37" t="str">
        <f>IF('TSA Input'!K3900="","",IF('TSA Input'!J3900="Yes",'TSA Input'!G3900,""))</f>
        <v/>
      </c>
      <c r="I3937" s="37" t="str">
        <f>IF('TSA Input'!L3900="","",IF('TSA Input'!J3900="Yes",'TSA Input'!F3900,""))</f>
        <v/>
      </c>
      <c r="J3937" s="39" t="str">
        <f t="shared" si="122"/>
        <v/>
      </c>
      <c r="K3937" s="257" t="str">
        <f>IF('TSA Input'!J3900="","",IF('TSA Input'!J3900="Yes",'TSA Input'!D3900,""))</f>
        <v/>
      </c>
      <c r="L3937" s="258" t="str">
        <f>IF('TSA Input'!J3900="","",IF('TSA Input'!J3900="Yes",'TSA Input'!G3900,""))</f>
        <v/>
      </c>
      <c r="M3937" s="258" t="str">
        <f>IF('TSA Input'!J3900="","",IF('TSA Input'!J3900="Yes",'TSA Input'!F3900,""))</f>
        <v/>
      </c>
      <c r="N3937" s="39" t="str">
        <f t="shared" si="123"/>
        <v/>
      </c>
      <c r="O3937" s="149" t="s">
        <v>11</v>
      </c>
      <c r="P3937" s="148" t="s">
        <v>11</v>
      </c>
      <c r="Q3937" s="1"/>
    </row>
    <row r="3938" spans="1:17" ht="15.75" hidden="1" customHeight="1">
      <c r="A3938" s="1" t="str">
        <f t="shared" si="1"/>
        <v/>
      </c>
      <c r="B3938" s="1"/>
      <c r="C3938" s="34" t="str">
        <f>IF('TSA Input'!J3901="","",IF('TSA Input'!J3901="Yes",'TSA Input'!B3901,"Ineligible"))</f>
        <v/>
      </c>
      <c r="D3938" s="246" t="str">
        <f>IF('TSA Input'!J3901="","",IF('TSA Input'!J3901="Yes",IF('TSA Input'!W3901="","",LEFT('TSA Input'!W3901,LEN('TSA Input'!W3901)-2)),""))</f>
        <v/>
      </c>
      <c r="E3938" s="246" t="str">
        <f>IF('TSA Input'!J3901="","",IF('TSA Input'!J3901="Yes",'TSA Input'!I3901,""))</f>
        <v/>
      </c>
      <c r="F3938" s="247" t="str">
        <f>IF('TSA Input'!J3901="","",IF('TSA Input'!J3901="Yes",'TSA Input'!C3901,""))</f>
        <v/>
      </c>
      <c r="G3938" s="36" t="str">
        <f>IF('TSA Input'!J3901="","",IF('TSA Input'!J3901="Yes",'TSA Input'!D3901,""))</f>
        <v/>
      </c>
      <c r="H3938" s="37" t="str">
        <f>IF('TSA Input'!K3901="","",IF('TSA Input'!J3901="Yes",'TSA Input'!G3901,""))</f>
        <v/>
      </c>
      <c r="I3938" s="37" t="str">
        <f>IF('TSA Input'!L3901="","",IF('TSA Input'!J3901="Yes",'TSA Input'!F3901,""))</f>
        <v/>
      </c>
      <c r="J3938" s="39" t="str">
        <f t="shared" si="122"/>
        <v/>
      </c>
      <c r="K3938" s="257" t="str">
        <f>IF('TSA Input'!J3901="","",IF('TSA Input'!J3901="Yes",'TSA Input'!D3901,""))</f>
        <v/>
      </c>
      <c r="L3938" s="258" t="str">
        <f>IF('TSA Input'!J3901="","",IF('TSA Input'!J3901="Yes",'TSA Input'!G3901,""))</f>
        <v/>
      </c>
      <c r="M3938" s="258" t="str">
        <f>IF('TSA Input'!J3901="","",IF('TSA Input'!J3901="Yes",'TSA Input'!F3901,""))</f>
        <v/>
      </c>
      <c r="N3938" s="39" t="str">
        <f t="shared" si="123"/>
        <v/>
      </c>
      <c r="O3938" s="149" t="s">
        <v>11</v>
      </c>
      <c r="P3938" s="148" t="s">
        <v>11</v>
      </c>
      <c r="Q3938" s="1"/>
    </row>
    <row r="3939" spans="1:17" ht="15.75" hidden="1" customHeight="1">
      <c r="A3939" s="1" t="str">
        <f t="shared" si="1"/>
        <v/>
      </c>
      <c r="B3939" s="1"/>
      <c r="C3939" s="34" t="str">
        <f>IF('TSA Input'!J3902="","",IF('TSA Input'!J3902="Yes",'TSA Input'!B3902,"Ineligible"))</f>
        <v/>
      </c>
      <c r="D3939" s="246" t="str">
        <f>IF('TSA Input'!J3902="","",IF('TSA Input'!J3902="Yes",IF('TSA Input'!W3902="","",LEFT('TSA Input'!W3902,LEN('TSA Input'!W3902)-2)),""))</f>
        <v/>
      </c>
      <c r="E3939" s="246" t="str">
        <f>IF('TSA Input'!J3902="","",IF('TSA Input'!J3902="Yes",'TSA Input'!I3902,""))</f>
        <v/>
      </c>
      <c r="F3939" s="247" t="str">
        <f>IF('TSA Input'!J3902="","",IF('TSA Input'!J3902="Yes",'TSA Input'!C3902,""))</f>
        <v/>
      </c>
      <c r="G3939" s="36" t="str">
        <f>IF('TSA Input'!J3902="","",IF('TSA Input'!J3902="Yes",'TSA Input'!D3902,""))</f>
        <v/>
      </c>
      <c r="H3939" s="37" t="str">
        <f>IF('TSA Input'!K3902="","",IF('TSA Input'!J3902="Yes",'TSA Input'!G3902,""))</f>
        <v/>
      </c>
      <c r="I3939" s="37" t="str">
        <f>IF('TSA Input'!L3902="","",IF('TSA Input'!J3902="Yes",'TSA Input'!F3902,""))</f>
        <v/>
      </c>
      <c r="J3939" s="39" t="str">
        <f t="shared" si="122"/>
        <v/>
      </c>
      <c r="K3939" s="257" t="str">
        <f>IF('TSA Input'!J3902="","",IF('TSA Input'!J3902="Yes",'TSA Input'!D3902,""))</f>
        <v/>
      </c>
      <c r="L3939" s="258" t="str">
        <f>IF('TSA Input'!J3902="","",IF('TSA Input'!J3902="Yes",'TSA Input'!G3902,""))</f>
        <v/>
      </c>
      <c r="M3939" s="258" t="str">
        <f>IF('TSA Input'!J3902="","",IF('TSA Input'!J3902="Yes",'TSA Input'!F3902,""))</f>
        <v/>
      </c>
      <c r="N3939" s="39" t="str">
        <f t="shared" si="123"/>
        <v/>
      </c>
      <c r="O3939" s="149" t="s">
        <v>11</v>
      </c>
      <c r="P3939" s="148" t="s">
        <v>11</v>
      </c>
      <c r="Q3939" s="1"/>
    </row>
    <row r="3940" spans="1:17" ht="15.75" hidden="1" customHeight="1">
      <c r="A3940" s="1" t="str">
        <f t="shared" si="1"/>
        <v/>
      </c>
      <c r="B3940" s="1"/>
      <c r="C3940" s="34" t="str">
        <f>IF('TSA Input'!J3903="","",IF('TSA Input'!J3903="Yes",'TSA Input'!B3903,"Ineligible"))</f>
        <v/>
      </c>
      <c r="D3940" s="246" t="str">
        <f>IF('TSA Input'!J3903="","",IF('TSA Input'!J3903="Yes",IF('TSA Input'!W3903="","",LEFT('TSA Input'!W3903,LEN('TSA Input'!W3903)-2)),""))</f>
        <v/>
      </c>
      <c r="E3940" s="246" t="str">
        <f>IF('TSA Input'!J3903="","",IF('TSA Input'!J3903="Yes",'TSA Input'!I3903,""))</f>
        <v/>
      </c>
      <c r="F3940" s="247" t="str">
        <f>IF('TSA Input'!J3903="","",IF('TSA Input'!J3903="Yes",'TSA Input'!C3903,""))</f>
        <v/>
      </c>
      <c r="G3940" s="36" t="str">
        <f>IF('TSA Input'!J3903="","",IF('TSA Input'!J3903="Yes",'TSA Input'!D3903,""))</f>
        <v/>
      </c>
      <c r="H3940" s="37" t="str">
        <f>IF('TSA Input'!K3903="","",IF('TSA Input'!J3903="Yes",'TSA Input'!G3903,""))</f>
        <v/>
      </c>
      <c r="I3940" s="37" t="str">
        <f>IF('TSA Input'!L3903="","",IF('TSA Input'!J3903="Yes",'TSA Input'!F3903,""))</f>
        <v/>
      </c>
      <c r="J3940" s="39" t="str">
        <f t="shared" si="122"/>
        <v/>
      </c>
      <c r="K3940" s="257" t="str">
        <f>IF('TSA Input'!J3903="","",IF('TSA Input'!J3903="Yes",'TSA Input'!D3903,""))</f>
        <v/>
      </c>
      <c r="L3940" s="258" t="str">
        <f>IF('TSA Input'!J3903="","",IF('TSA Input'!J3903="Yes",'TSA Input'!G3903,""))</f>
        <v/>
      </c>
      <c r="M3940" s="258" t="str">
        <f>IF('TSA Input'!J3903="","",IF('TSA Input'!J3903="Yes",'TSA Input'!F3903,""))</f>
        <v/>
      </c>
      <c r="N3940" s="39" t="str">
        <f t="shared" si="123"/>
        <v/>
      </c>
      <c r="O3940" s="149" t="s">
        <v>11</v>
      </c>
      <c r="P3940" s="148" t="s">
        <v>11</v>
      </c>
      <c r="Q3940" s="1"/>
    </row>
    <row r="3941" spans="1:17" ht="15.75" hidden="1" customHeight="1">
      <c r="A3941" s="1" t="str">
        <f t="shared" si="1"/>
        <v/>
      </c>
      <c r="B3941" s="1"/>
      <c r="C3941" s="34" t="str">
        <f>IF('TSA Input'!J3904="","",IF('TSA Input'!J3904="Yes",'TSA Input'!B3904,"Ineligible"))</f>
        <v/>
      </c>
      <c r="D3941" s="246" t="str">
        <f>IF('TSA Input'!J3904="","",IF('TSA Input'!J3904="Yes",IF('TSA Input'!W3904="","",LEFT('TSA Input'!W3904,LEN('TSA Input'!W3904)-2)),""))</f>
        <v/>
      </c>
      <c r="E3941" s="246" t="str">
        <f>IF('TSA Input'!J3904="","",IF('TSA Input'!J3904="Yes",'TSA Input'!I3904,""))</f>
        <v/>
      </c>
      <c r="F3941" s="247" t="str">
        <f>IF('TSA Input'!J3904="","",IF('TSA Input'!J3904="Yes",'TSA Input'!C3904,""))</f>
        <v/>
      </c>
      <c r="G3941" s="36" t="str">
        <f>IF('TSA Input'!J3904="","",IF('TSA Input'!J3904="Yes",'TSA Input'!D3904,""))</f>
        <v/>
      </c>
      <c r="H3941" s="37" t="str">
        <f>IF('TSA Input'!K3904="","",IF('TSA Input'!J3904="Yes",'TSA Input'!G3904,""))</f>
        <v/>
      </c>
      <c r="I3941" s="37" t="str">
        <f>IF('TSA Input'!L3904="","",IF('TSA Input'!J3904="Yes",'TSA Input'!F3904,""))</f>
        <v/>
      </c>
      <c r="J3941" s="39" t="str">
        <f t="shared" si="122"/>
        <v/>
      </c>
      <c r="K3941" s="257" t="str">
        <f>IF('TSA Input'!J3904="","",IF('TSA Input'!J3904="Yes",'TSA Input'!D3904,""))</f>
        <v/>
      </c>
      <c r="L3941" s="258" t="str">
        <f>IF('TSA Input'!J3904="","",IF('TSA Input'!J3904="Yes",'TSA Input'!G3904,""))</f>
        <v/>
      </c>
      <c r="M3941" s="258" t="str">
        <f>IF('TSA Input'!J3904="","",IF('TSA Input'!J3904="Yes",'TSA Input'!F3904,""))</f>
        <v/>
      </c>
      <c r="N3941" s="39" t="str">
        <f t="shared" si="123"/>
        <v/>
      </c>
      <c r="O3941" s="149" t="s">
        <v>11</v>
      </c>
      <c r="P3941" s="148" t="s">
        <v>11</v>
      </c>
      <c r="Q3941" s="1"/>
    </row>
    <row r="3942" spans="1:17" ht="15.75" hidden="1" customHeight="1">
      <c r="A3942" s="1" t="str">
        <f t="shared" si="1"/>
        <v/>
      </c>
      <c r="B3942" s="1"/>
      <c r="C3942" s="34" t="str">
        <f>IF('TSA Input'!J3905="","",IF('TSA Input'!J3905="Yes",'TSA Input'!B3905,"Ineligible"))</f>
        <v/>
      </c>
      <c r="D3942" s="246" t="str">
        <f>IF('TSA Input'!J3905="","",IF('TSA Input'!J3905="Yes",IF('TSA Input'!W3905="","",LEFT('TSA Input'!W3905,LEN('TSA Input'!W3905)-2)),""))</f>
        <v/>
      </c>
      <c r="E3942" s="246" t="str">
        <f>IF('TSA Input'!J3905="","",IF('TSA Input'!J3905="Yes",'TSA Input'!I3905,""))</f>
        <v/>
      </c>
      <c r="F3942" s="247" t="str">
        <f>IF('TSA Input'!J3905="","",IF('TSA Input'!J3905="Yes",'TSA Input'!C3905,""))</f>
        <v/>
      </c>
      <c r="G3942" s="36" t="str">
        <f>IF('TSA Input'!J3905="","",IF('TSA Input'!J3905="Yes",'TSA Input'!D3905,""))</f>
        <v/>
      </c>
      <c r="H3942" s="37" t="str">
        <f>IF('TSA Input'!K3905="","",IF('TSA Input'!J3905="Yes",'TSA Input'!G3905,""))</f>
        <v/>
      </c>
      <c r="I3942" s="37" t="str">
        <f>IF('TSA Input'!L3905="","",IF('TSA Input'!J3905="Yes",'TSA Input'!F3905,""))</f>
        <v/>
      </c>
      <c r="J3942" s="39" t="str">
        <f t="shared" si="122"/>
        <v/>
      </c>
      <c r="K3942" s="257" t="str">
        <f>IF('TSA Input'!J3905="","",IF('TSA Input'!J3905="Yes",'TSA Input'!D3905,""))</f>
        <v/>
      </c>
      <c r="L3942" s="258" t="str">
        <f>IF('TSA Input'!J3905="","",IF('TSA Input'!J3905="Yes",'TSA Input'!G3905,""))</f>
        <v/>
      </c>
      <c r="M3942" s="258" t="str">
        <f>IF('TSA Input'!J3905="","",IF('TSA Input'!J3905="Yes",'TSA Input'!F3905,""))</f>
        <v/>
      </c>
      <c r="N3942" s="39" t="str">
        <f t="shared" si="123"/>
        <v/>
      </c>
      <c r="O3942" s="149" t="s">
        <v>11</v>
      </c>
      <c r="P3942" s="148" t="s">
        <v>11</v>
      </c>
      <c r="Q3942" s="1"/>
    </row>
    <row r="3943" spans="1:17" ht="15.75" hidden="1" customHeight="1">
      <c r="A3943" s="1" t="str">
        <f t="shared" si="1"/>
        <v/>
      </c>
      <c r="B3943" s="1"/>
      <c r="C3943" s="34" t="str">
        <f>IF('TSA Input'!J3906="","",IF('TSA Input'!J3906="Yes",'TSA Input'!B3906,"Ineligible"))</f>
        <v/>
      </c>
      <c r="D3943" s="246" t="str">
        <f>IF('TSA Input'!J3906="","",IF('TSA Input'!J3906="Yes",IF('TSA Input'!W3906="","",LEFT('TSA Input'!W3906,LEN('TSA Input'!W3906)-2)),""))</f>
        <v/>
      </c>
      <c r="E3943" s="246" t="str">
        <f>IF('TSA Input'!J3906="","",IF('TSA Input'!J3906="Yes",'TSA Input'!I3906,""))</f>
        <v/>
      </c>
      <c r="F3943" s="247" t="str">
        <f>IF('TSA Input'!J3906="","",IF('TSA Input'!J3906="Yes",'TSA Input'!C3906,""))</f>
        <v/>
      </c>
      <c r="G3943" s="36" t="str">
        <f>IF('TSA Input'!J3906="","",IF('TSA Input'!J3906="Yes",'TSA Input'!D3906,""))</f>
        <v/>
      </c>
      <c r="H3943" s="37" t="str">
        <f>IF('TSA Input'!K3906="","",IF('TSA Input'!J3906="Yes",'TSA Input'!G3906,""))</f>
        <v/>
      </c>
      <c r="I3943" s="37" t="str">
        <f>IF('TSA Input'!L3906="","",IF('TSA Input'!J3906="Yes",'TSA Input'!F3906,""))</f>
        <v/>
      </c>
      <c r="J3943" s="39" t="str">
        <f t="shared" si="122"/>
        <v/>
      </c>
      <c r="K3943" s="257" t="str">
        <f>IF('TSA Input'!J3906="","",IF('TSA Input'!J3906="Yes",'TSA Input'!D3906,""))</f>
        <v/>
      </c>
      <c r="L3943" s="258" t="str">
        <f>IF('TSA Input'!J3906="","",IF('TSA Input'!J3906="Yes",'TSA Input'!G3906,""))</f>
        <v/>
      </c>
      <c r="M3943" s="258" t="str">
        <f>IF('TSA Input'!J3906="","",IF('TSA Input'!J3906="Yes",'TSA Input'!F3906,""))</f>
        <v/>
      </c>
      <c r="N3943" s="39" t="str">
        <f t="shared" si="123"/>
        <v/>
      </c>
      <c r="O3943" s="149" t="s">
        <v>11</v>
      </c>
      <c r="P3943" s="148" t="s">
        <v>11</v>
      </c>
      <c r="Q3943" s="1"/>
    </row>
    <row r="3944" spans="1:17" ht="15.75" hidden="1" customHeight="1">
      <c r="A3944" s="1" t="str">
        <f t="shared" si="1"/>
        <v/>
      </c>
      <c r="B3944" s="1"/>
      <c r="C3944" s="34" t="str">
        <f>IF('TSA Input'!J3907="","",IF('TSA Input'!J3907="Yes",'TSA Input'!B3907,"Ineligible"))</f>
        <v/>
      </c>
      <c r="D3944" s="246" t="str">
        <f>IF('TSA Input'!J3907="","",IF('TSA Input'!J3907="Yes",IF('TSA Input'!W3907="","",LEFT('TSA Input'!W3907,LEN('TSA Input'!W3907)-2)),""))</f>
        <v/>
      </c>
      <c r="E3944" s="246" t="str">
        <f>IF('TSA Input'!J3907="","",IF('TSA Input'!J3907="Yes",'TSA Input'!I3907,""))</f>
        <v/>
      </c>
      <c r="F3944" s="247" t="str">
        <f>IF('TSA Input'!J3907="","",IF('TSA Input'!J3907="Yes",'TSA Input'!C3907,""))</f>
        <v/>
      </c>
      <c r="G3944" s="36" t="str">
        <f>IF('TSA Input'!J3907="","",IF('TSA Input'!J3907="Yes",'TSA Input'!D3907,""))</f>
        <v/>
      </c>
      <c r="H3944" s="37" t="str">
        <f>IF('TSA Input'!K3907="","",IF('TSA Input'!J3907="Yes",'TSA Input'!G3907,""))</f>
        <v/>
      </c>
      <c r="I3944" s="37" t="str">
        <f>IF('TSA Input'!L3907="","",IF('TSA Input'!J3907="Yes",'TSA Input'!F3907,""))</f>
        <v/>
      </c>
      <c r="J3944" s="39" t="str">
        <f t="shared" si="122"/>
        <v/>
      </c>
      <c r="K3944" s="257" t="str">
        <f>IF('TSA Input'!J3907="","",IF('TSA Input'!J3907="Yes",'TSA Input'!D3907,""))</f>
        <v/>
      </c>
      <c r="L3944" s="258" t="str">
        <f>IF('TSA Input'!J3907="","",IF('TSA Input'!J3907="Yes",'TSA Input'!G3907,""))</f>
        <v/>
      </c>
      <c r="M3944" s="258" t="str">
        <f>IF('TSA Input'!J3907="","",IF('TSA Input'!J3907="Yes",'TSA Input'!F3907,""))</f>
        <v/>
      </c>
      <c r="N3944" s="39" t="str">
        <f t="shared" si="123"/>
        <v/>
      </c>
      <c r="O3944" s="149" t="s">
        <v>11</v>
      </c>
      <c r="P3944" s="148" t="s">
        <v>11</v>
      </c>
      <c r="Q3944" s="1"/>
    </row>
    <row r="3945" spans="1:17" ht="15.75" hidden="1" customHeight="1">
      <c r="A3945" s="1" t="str">
        <f t="shared" si="1"/>
        <v/>
      </c>
      <c r="B3945" s="1"/>
      <c r="C3945" s="34" t="str">
        <f>IF('TSA Input'!J3908="","",IF('TSA Input'!J3908="Yes",'TSA Input'!B3908,"Ineligible"))</f>
        <v/>
      </c>
      <c r="D3945" s="246" t="str">
        <f>IF('TSA Input'!J3908="","",IF('TSA Input'!J3908="Yes",IF('TSA Input'!W3908="","",LEFT('TSA Input'!W3908,LEN('TSA Input'!W3908)-2)),""))</f>
        <v/>
      </c>
      <c r="E3945" s="246" t="str">
        <f>IF('TSA Input'!J3908="","",IF('TSA Input'!J3908="Yes",'TSA Input'!I3908,""))</f>
        <v/>
      </c>
      <c r="F3945" s="247" t="str">
        <f>IF('TSA Input'!J3908="","",IF('TSA Input'!J3908="Yes",'TSA Input'!C3908,""))</f>
        <v/>
      </c>
      <c r="G3945" s="36" t="str">
        <f>IF('TSA Input'!J3908="","",IF('TSA Input'!J3908="Yes",'TSA Input'!D3908,""))</f>
        <v/>
      </c>
      <c r="H3945" s="37" t="str">
        <f>IF('TSA Input'!K3908="","",IF('TSA Input'!J3908="Yes",'TSA Input'!G3908,""))</f>
        <v/>
      </c>
      <c r="I3945" s="37" t="str">
        <f>IF('TSA Input'!L3908="","",IF('TSA Input'!J3908="Yes",'TSA Input'!F3908,""))</f>
        <v/>
      </c>
      <c r="J3945" s="39" t="str">
        <f t="shared" ref="J3945:J4008" si="124">IF($C3945="","",SUM(G3945:I3945))</f>
        <v/>
      </c>
      <c r="K3945" s="257" t="str">
        <f>IF('TSA Input'!J3908="","",IF('TSA Input'!J3908="Yes",'TSA Input'!D3908,""))</f>
        <v/>
      </c>
      <c r="L3945" s="258" t="str">
        <f>IF('TSA Input'!J3908="","",IF('TSA Input'!J3908="Yes",'TSA Input'!G3908,""))</f>
        <v/>
      </c>
      <c r="M3945" s="258" t="str">
        <f>IF('TSA Input'!J3908="","",IF('TSA Input'!J3908="Yes",'TSA Input'!F3908,""))</f>
        <v/>
      </c>
      <c r="N3945" s="39" t="str">
        <f t="shared" ref="N3945:N4008" si="125">IF($C3945="","",SUM(K3945:M3945))</f>
        <v/>
      </c>
      <c r="O3945" s="149" t="s">
        <v>11</v>
      </c>
      <c r="P3945" s="148" t="s">
        <v>11</v>
      </c>
      <c r="Q3945" s="1"/>
    </row>
    <row r="3946" spans="1:17" ht="15.75" hidden="1" customHeight="1">
      <c r="A3946" s="1" t="str">
        <f t="shared" si="1"/>
        <v/>
      </c>
      <c r="B3946" s="1"/>
      <c r="C3946" s="34" t="str">
        <f>IF('TSA Input'!J3909="","",IF('TSA Input'!J3909="Yes",'TSA Input'!B3909,"Ineligible"))</f>
        <v/>
      </c>
      <c r="D3946" s="246" t="str">
        <f>IF('TSA Input'!J3909="","",IF('TSA Input'!J3909="Yes",IF('TSA Input'!W3909="","",LEFT('TSA Input'!W3909,LEN('TSA Input'!W3909)-2)),""))</f>
        <v/>
      </c>
      <c r="E3946" s="246" t="str">
        <f>IF('TSA Input'!J3909="","",IF('TSA Input'!J3909="Yes",'TSA Input'!I3909,""))</f>
        <v/>
      </c>
      <c r="F3946" s="247" t="str">
        <f>IF('TSA Input'!J3909="","",IF('TSA Input'!J3909="Yes",'TSA Input'!C3909,""))</f>
        <v/>
      </c>
      <c r="G3946" s="36" t="str">
        <f>IF('TSA Input'!J3909="","",IF('TSA Input'!J3909="Yes",'TSA Input'!D3909,""))</f>
        <v/>
      </c>
      <c r="H3946" s="37" t="str">
        <f>IF('TSA Input'!K3909="","",IF('TSA Input'!J3909="Yes",'TSA Input'!G3909,""))</f>
        <v/>
      </c>
      <c r="I3946" s="37" t="str">
        <f>IF('TSA Input'!L3909="","",IF('TSA Input'!J3909="Yes",'TSA Input'!F3909,""))</f>
        <v/>
      </c>
      <c r="J3946" s="39" t="str">
        <f t="shared" si="124"/>
        <v/>
      </c>
      <c r="K3946" s="257" t="str">
        <f>IF('TSA Input'!J3909="","",IF('TSA Input'!J3909="Yes",'TSA Input'!D3909,""))</f>
        <v/>
      </c>
      <c r="L3946" s="258" t="str">
        <f>IF('TSA Input'!J3909="","",IF('TSA Input'!J3909="Yes",'TSA Input'!G3909,""))</f>
        <v/>
      </c>
      <c r="M3946" s="258" t="str">
        <f>IF('TSA Input'!J3909="","",IF('TSA Input'!J3909="Yes",'TSA Input'!F3909,""))</f>
        <v/>
      </c>
      <c r="N3946" s="39" t="str">
        <f t="shared" si="125"/>
        <v/>
      </c>
      <c r="O3946" s="149" t="s">
        <v>11</v>
      </c>
      <c r="P3946" s="148" t="s">
        <v>11</v>
      </c>
      <c r="Q3946" s="1"/>
    </row>
    <row r="3947" spans="1:17" ht="15.75" hidden="1" customHeight="1">
      <c r="A3947" s="1" t="str">
        <f t="shared" si="1"/>
        <v/>
      </c>
      <c r="B3947" s="1"/>
      <c r="C3947" s="34" t="str">
        <f>IF('TSA Input'!J3910="","",IF('TSA Input'!J3910="Yes",'TSA Input'!B3910,"Ineligible"))</f>
        <v/>
      </c>
      <c r="D3947" s="246" t="str">
        <f>IF('TSA Input'!J3910="","",IF('TSA Input'!J3910="Yes",IF('TSA Input'!W3910="","",LEFT('TSA Input'!W3910,LEN('TSA Input'!W3910)-2)),""))</f>
        <v/>
      </c>
      <c r="E3947" s="246" t="str">
        <f>IF('TSA Input'!J3910="","",IF('TSA Input'!J3910="Yes",'TSA Input'!I3910,""))</f>
        <v/>
      </c>
      <c r="F3947" s="247" t="str">
        <f>IF('TSA Input'!J3910="","",IF('TSA Input'!J3910="Yes",'TSA Input'!C3910,""))</f>
        <v/>
      </c>
      <c r="G3947" s="36" t="str">
        <f>IF('TSA Input'!J3910="","",IF('TSA Input'!J3910="Yes",'TSA Input'!D3910,""))</f>
        <v/>
      </c>
      <c r="H3947" s="37" t="str">
        <f>IF('TSA Input'!K3910="","",IF('TSA Input'!J3910="Yes",'TSA Input'!G3910,""))</f>
        <v/>
      </c>
      <c r="I3947" s="37" t="str">
        <f>IF('TSA Input'!L3910="","",IF('TSA Input'!J3910="Yes",'TSA Input'!F3910,""))</f>
        <v/>
      </c>
      <c r="J3947" s="39" t="str">
        <f t="shared" si="124"/>
        <v/>
      </c>
      <c r="K3947" s="257" t="str">
        <f>IF('TSA Input'!J3910="","",IF('TSA Input'!J3910="Yes",'TSA Input'!D3910,""))</f>
        <v/>
      </c>
      <c r="L3947" s="258" t="str">
        <f>IF('TSA Input'!J3910="","",IF('TSA Input'!J3910="Yes",'TSA Input'!G3910,""))</f>
        <v/>
      </c>
      <c r="M3947" s="258" t="str">
        <f>IF('TSA Input'!J3910="","",IF('TSA Input'!J3910="Yes",'TSA Input'!F3910,""))</f>
        <v/>
      </c>
      <c r="N3947" s="39" t="str">
        <f t="shared" si="125"/>
        <v/>
      </c>
      <c r="O3947" s="149" t="s">
        <v>11</v>
      </c>
      <c r="P3947" s="148" t="s">
        <v>11</v>
      </c>
      <c r="Q3947" s="1"/>
    </row>
    <row r="3948" spans="1:17" ht="15.75" hidden="1" customHeight="1">
      <c r="A3948" s="1" t="str">
        <f t="shared" si="1"/>
        <v/>
      </c>
      <c r="B3948" s="1"/>
      <c r="C3948" s="34" t="str">
        <f>IF('TSA Input'!J3911="","",IF('TSA Input'!J3911="Yes",'TSA Input'!B3911,"Ineligible"))</f>
        <v/>
      </c>
      <c r="D3948" s="246" t="str">
        <f>IF('TSA Input'!J3911="","",IF('TSA Input'!J3911="Yes",IF('TSA Input'!W3911="","",LEFT('TSA Input'!W3911,LEN('TSA Input'!W3911)-2)),""))</f>
        <v/>
      </c>
      <c r="E3948" s="246" t="str">
        <f>IF('TSA Input'!J3911="","",IF('TSA Input'!J3911="Yes",'TSA Input'!I3911,""))</f>
        <v/>
      </c>
      <c r="F3948" s="247" t="str">
        <f>IF('TSA Input'!J3911="","",IF('TSA Input'!J3911="Yes",'TSA Input'!C3911,""))</f>
        <v/>
      </c>
      <c r="G3948" s="36" t="str">
        <f>IF('TSA Input'!J3911="","",IF('TSA Input'!J3911="Yes",'TSA Input'!D3911,""))</f>
        <v/>
      </c>
      <c r="H3948" s="37" t="str">
        <f>IF('TSA Input'!K3911="","",IF('TSA Input'!J3911="Yes",'TSA Input'!G3911,""))</f>
        <v/>
      </c>
      <c r="I3948" s="37" t="str">
        <f>IF('TSA Input'!L3911="","",IF('TSA Input'!J3911="Yes",'TSA Input'!F3911,""))</f>
        <v/>
      </c>
      <c r="J3948" s="39" t="str">
        <f t="shared" si="124"/>
        <v/>
      </c>
      <c r="K3948" s="257" t="str">
        <f>IF('TSA Input'!J3911="","",IF('TSA Input'!J3911="Yes",'TSA Input'!D3911,""))</f>
        <v/>
      </c>
      <c r="L3948" s="258" t="str">
        <f>IF('TSA Input'!J3911="","",IF('TSA Input'!J3911="Yes",'TSA Input'!G3911,""))</f>
        <v/>
      </c>
      <c r="M3948" s="258" t="str">
        <f>IF('TSA Input'!J3911="","",IF('TSA Input'!J3911="Yes",'TSA Input'!F3911,""))</f>
        <v/>
      </c>
      <c r="N3948" s="39" t="str">
        <f t="shared" si="125"/>
        <v/>
      </c>
      <c r="O3948" s="149" t="s">
        <v>11</v>
      </c>
      <c r="P3948" s="148" t="s">
        <v>11</v>
      </c>
      <c r="Q3948" s="1"/>
    </row>
    <row r="3949" spans="1:17" ht="15.75" hidden="1" customHeight="1">
      <c r="A3949" s="1" t="str">
        <f t="shared" si="1"/>
        <v/>
      </c>
      <c r="B3949" s="1"/>
      <c r="C3949" s="34" t="str">
        <f>IF('TSA Input'!J3912="","",IF('TSA Input'!J3912="Yes",'TSA Input'!B3912,"Ineligible"))</f>
        <v/>
      </c>
      <c r="D3949" s="246" t="str">
        <f>IF('TSA Input'!J3912="","",IF('TSA Input'!J3912="Yes",IF('TSA Input'!W3912="","",LEFT('TSA Input'!W3912,LEN('TSA Input'!W3912)-2)),""))</f>
        <v/>
      </c>
      <c r="E3949" s="246" t="str">
        <f>IF('TSA Input'!J3912="","",IF('TSA Input'!J3912="Yes",'TSA Input'!I3912,""))</f>
        <v/>
      </c>
      <c r="F3949" s="247" t="str">
        <f>IF('TSA Input'!J3912="","",IF('TSA Input'!J3912="Yes",'TSA Input'!C3912,""))</f>
        <v/>
      </c>
      <c r="G3949" s="36" t="str">
        <f>IF('TSA Input'!J3912="","",IF('TSA Input'!J3912="Yes",'TSA Input'!D3912,""))</f>
        <v/>
      </c>
      <c r="H3949" s="37" t="str">
        <f>IF('TSA Input'!K3912="","",IF('TSA Input'!J3912="Yes",'TSA Input'!G3912,""))</f>
        <v/>
      </c>
      <c r="I3949" s="37" t="str">
        <f>IF('TSA Input'!L3912="","",IF('TSA Input'!J3912="Yes",'TSA Input'!F3912,""))</f>
        <v/>
      </c>
      <c r="J3949" s="39" t="str">
        <f t="shared" si="124"/>
        <v/>
      </c>
      <c r="K3949" s="257" t="str">
        <f>IF('TSA Input'!J3912="","",IF('TSA Input'!J3912="Yes",'TSA Input'!D3912,""))</f>
        <v/>
      </c>
      <c r="L3949" s="258" t="str">
        <f>IF('TSA Input'!J3912="","",IF('TSA Input'!J3912="Yes",'TSA Input'!G3912,""))</f>
        <v/>
      </c>
      <c r="M3949" s="258" t="str">
        <f>IF('TSA Input'!J3912="","",IF('TSA Input'!J3912="Yes",'TSA Input'!F3912,""))</f>
        <v/>
      </c>
      <c r="N3949" s="39" t="str">
        <f t="shared" si="125"/>
        <v/>
      </c>
      <c r="O3949" s="149" t="s">
        <v>11</v>
      </c>
      <c r="P3949" s="148" t="s">
        <v>11</v>
      </c>
      <c r="Q3949" s="1"/>
    </row>
    <row r="3950" spans="1:17" ht="15.75" hidden="1" customHeight="1">
      <c r="A3950" s="1" t="str">
        <f t="shared" si="1"/>
        <v/>
      </c>
      <c r="B3950" s="1"/>
      <c r="C3950" s="34" t="str">
        <f>IF('TSA Input'!J3913="","",IF('TSA Input'!J3913="Yes",'TSA Input'!B3913,"Ineligible"))</f>
        <v/>
      </c>
      <c r="D3950" s="246" t="str">
        <f>IF('TSA Input'!J3913="","",IF('TSA Input'!J3913="Yes",IF('TSA Input'!W3913="","",LEFT('TSA Input'!W3913,LEN('TSA Input'!W3913)-2)),""))</f>
        <v/>
      </c>
      <c r="E3950" s="246" t="str">
        <f>IF('TSA Input'!J3913="","",IF('TSA Input'!J3913="Yes",'TSA Input'!I3913,""))</f>
        <v/>
      </c>
      <c r="F3950" s="247" t="str">
        <f>IF('TSA Input'!J3913="","",IF('TSA Input'!J3913="Yes",'TSA Input'!C3913,""))</f>
        <v/>
      </c>
      <c r="G3950" s="36" t="str">
        <f>IF('TSA Input'!J3913="","",IF('TSA Input'!J3913="Yes",'TSA Input'!D3913,""))</f>
        <v/>
      </c>
      <c r="H3950" s="37" t="str">
        <f>IF('TSA Input'!K3913="","",IF('TSA Input'!J3913="Yes",'TSA Input'!G3913,""))</f>
        <v/>
      </c>
      <c r="I3950" s="37" t="str">
        <f>IF('TSA Input'!L3913="","",IF('TSA Input'!J3913="Yes",'TSA Input'!F3913,""))</f>
        <v/>
      </c>
      <c r="J3950" s="39" t="str">
        <f t="shared" si="124"/>
        <v/>
      </c>
      <c r="K3950" s="257" t="str">
        <f>IF('TSA Input'!J3913="","",IF('TSA Input'!J3913="Yes",'TSA Input'!D3913,""))</f>
        <v/>
      </c>
      <c r="L3950" s="258" t="str">
        <f>IF('TSA Input'!J3913="","",IF('TSA Input'!J3913="Yes",'TSA Input'!G3913,""))</f>
        <v/>
      </c>
      <c r="M3950" s="258" t="str">
        <f>IF('TSA Input'!J3913="","",IF('TSA Input'!J3913="Yes",'TSA Input'!F3913,""))</f>
        <v/>
      </c>
      <c r="N3950" s="39" t="str">
        <f t="shared" si="125"/>
        <v/>
      </c>
      <c r="O3950" s="149" t="s">
        <v>11</v>
      </c>
      <c r="P3950" s="148" t="s">
        <v>11</v>
      </c>
      <c r="Q3950" s="1"/>
    </row>
    <row r="3951" spans="1:17" ht="15.75" hidden="1" customHeight="1">
      <c r="A3951" s="1" t="str">
        <f t="shared" si="1"/>
        <v/>
      </c>
      <c r="B3951" s="1"/>
      <c r="C3951" s="34" t="str">
        <f>IF('TSA Input'!J3914="","",IF('TSA Input'!J3914="Yes",'TSA Input'!B3914,"Ineligible"))</f>
        <v/>
      </c>
      <c r="D3951" s="246" t="str">
        <f>IF('TSA Input'!J3914="","",IF('TSA Input'!J3914="Yes",IF('TSA Input'!W3914="","",LEFT('TSA Input'!W3914,LEN('TSA Input'!W3914)-2)),""))</f>
        <v/>
      </c>
      <c r="E3951" s="246" t="str">
        <f>IF('TSA Input'!J3914="","",IF('TSA Input'!J3914="Yes",'TSA Input'!I3914,""))</f>
        <v/>
      </c>
      <c r="F3951" s="247" t="str">
        <f>IF('TSA Input'!J3914="","",IF('TSA Input'!J3914="Yes",'TSA Input'!C3914,""))</f>
        <v/>
      </c>
      <c r="G3951" s="36" t="str">
        <f>IF('TSA Input'!J3914="","",IF('TSA Input'!J3914="Yes",'TSA Input'!D3914,""))</f>
        <v/>
      </c>
      <c r="H3951" s="37" t="str">
        <f>IF('TSA Input'!K3914="","",IF('TSA Input'!J3914="Yes",'TSA Input'!G3914,""))</f>
        <v/>
      </c>
      <c r="I3951" s="37" t="str">
        <f>IF('TSA Input'!L3914="","",IF('TSA Input'!J3914="Yes",'TSA Input'!F3914,""))</f>
        <v/>
      </c>
      <c r="J3951" s="39" t="str">
        <f t="shared" si="124"/>
        <v/>
      </c>
      <c r="K3951" s="257" t="str">
        <f>IF('TSA Input'!J3914="","",IF('TSA Input'!J3914="Yes",'TSA Input'!D3914,""))</f>
        <v/>
      </c>
      <c r="L3951" s="258" t="str">
        <f>IF('TSA Input'!J3914="","",IF('TSA Input'!J3914="Yes",'TSA Input'!G3914,""))</f>
        <v/>
      </c>
      <c r="M3951" s="258" t="str">
        <f>IF('TSA Input'!J3914="","",IF('TSA Input'!J3914="Yes",'TSA Input'!F3914,""))</f>
        <v/>
      </c>
      <c r="N3951" s="39" t="str">
        <f t="shared" si="125"/>
        <v/>
      </c>
      <c r="O3951" s="149" t="s">
        <v>11</v>
      </c>
      <c r="P3951" s="148" t="s">
        <v>11</v>
      </c>
      <c r="Q3951" s="1"/>
    </row>
    <row r="3952" spans="1:17" ht="15.75" hidden="1" customHeight="1">
      <c r="A3952" s="1" t="str">
        <f t="shared" si="1"/>
        <v/>
      </c>
      <c r="B3952" s="1"/>
      <c r="C3952" s="34" t="str">
        <f>IF('TSA Input'!J3915="","",IF('TSA Input'!J3915="Yes",'TSA Input'!B3915,"Ineligible"))</f>
        <v/>
      </c>
      <c r="D3952" s="246" t="str">
        <f>IF('TSA Input'!J3915="","",IF('TSA Input'!J3915="Yes",IF('TSA Input'!W3915="","",LEFT('TSA Input'!W3915,LEN('TSA Input'!W3915)-2)),""))</f>
        <v/>
      </c>
      <c r="E3952" s="246" t="str">
        <f>IF('TSA Input'!J3915="","",IF('TSA Input'!J3915="Yes",'TSA Input'!I3915,""))</f>
        <v/>
      </c>
      <c r="F3952" s="247" t="str">
        <f>IF('TSA Input'!J3915="","",IF('TSA Input'!J3915="Yes",'TSA Input'!C3915,""))</f>
        <v/>
      </c>
      <c r="G3952" s="36" t="str">
        <f>IF('TSA Input'!J3915="","",IF('TSA Input'!J3915="Yes",'TSA Input'!D3915,""))</f>
        <v/>
      </c>
      <c r="H3952" s="37" t="str">
        <f>IF('TSA Input'!K3915="","",IF('TSA Input'!J3915="Yes",'TSA Input'!G3915,""))</f>
        <v/>
      </c>
      <c r="I3952" s="37" t="str">
        <f>IF('TSA Input'!L3915="","",IF('TSA Input'!J3915="Yes",'TSA Input'!F3915,""))</f>
        <v/>
      </c>
      <c r="J3952" s="39" t="str">
        <f t="shared" si="124"/>
        <v/>
      </c>
      <c r="K3952" s="257" t="str">
        <f>IF('TSA Input'!J3915="","",IF('TSA Input'!J3915="Yes",'TSA Input'!D3915,""))</f>
        <v/>
      </c>
      <c r="L3952" s="258" t="str">
        <f>IF('TSA Input'!J3915="","",IF('TSA Input'!J3915="Yes",'TSA Input'!G3915,""))</f>
        <v/>
      </c>
      <c r="M3952" s="258" t="str">
        <f>IF('TSA Input'!J3915="","",IF('TSA Input'!J3915="Yes",'TSA Input'!F3915,""))</f>
        <v/>
      </c>
      <c r="N3952" s="39" t="str">
        <f t="shared" si="125"/>
        <v/>
      </c>
      <c r="O3952" s="149" t="s">
        <v>11</v>
      </c>
      <c r="P3952" s="148" t="s">
        <v>11</v>
      </c>
      <c r="Q3952" s="1"/>
    </row>
    <row r="3953" spans="1:17" ht="15.75" hidden="1" customHeight="1">
      <c r="A3953" s="1" t="str">
        <f t="shared" si="1"/>
        <v/>
      </c>
      <c r="B3953" s="1"/>
      <c r="C3953" s="34" t="str">
        <f>IF('TSA Input'!J3916="","",IF('TSA Input'!J3916="Yes",'TSA Input'!B3916,"Ineligible"))</f>
        <v/>
      </c>
      <c r="D3953" s="246" t="str">
        <f>IF('TSA Input'!J3916="","",IF('TSA Input'!J3916="Yes",IF('TSA Input'!W3916="","",LEFT('TSA Input'!W3916,LEN('TSA Input'!W3916)-2)),""))</f>
        <v/>
      </c>
      <c r="E3953" s="246" t="str">
        <f>IF('TSA Input'!J3916="","",IF('TSA Input'!J3916="Yes",'TSA Input'!I3916,""))</f>
        <v/>
      </c>
      <c r="F3953" s="247" t="str">
        <f>IF('TSA Input'!J3916="","",IF('TSA Input'!J3916="Yes",'TSA Input'!C3916,""))</f>
        <v/>
      </c>
      <c r="G3953" s="36" t="str">
        <f>IF('TSA Input'!J3916="","",IF('TSA Input'!J3916="Yes",'TSA Input'!D3916,""))</f>
        <v/>
      </c>
      <c r="H3953" s="37" t="str">
        <f>IF('TSA Input'!K3916="","",IF('TSA Input'!J3916="Yes",'TSA Input'!G3916,""))</f>
        <v/>
      </c>
      <c r="I3953" s="37" t="str">
        <f>IF('TSA Input'!L3916="","",IF('TSA Input'!J3916="Yes",'TSA Input'!F3916,""))</f>
        <v/>
      </c>
      <c r="J3953" s="39" t="str">
        <f t="shared" si="124"/>
        <v/>
      </c>
      <c r="K3953" s="257" t="str">
        <f>IF('TSA Input'!J3916="","",IF('TSA Input'!J3916="Yes",'TSA Input'!D3916,""))</f>
        <v/>
      </c>
      <c r="L3953" s="258" t="str">
        <f>IF('TSA Input'!J3916="","",IF('TSA Input'!J3916="Yes",'TSA Input'!G3916,""))</f>
        <v/>
      </c>
      <c r="M3953" s="258" t="str">
        <f>IF('TSA Input'!J3916="","",IF('TSA Input'!J3916="Yes",'TSA Input'!F3916,""))</f>
        <v/>
      </c>
      <c r="N3953" s="39" t="str">
        <f t="shared" si="125"/>
        <v/>
      </c>
      <c r="O3953" s="149" t="s">
        <v>11</v>
      </c>
      <c r="P3953" s="148" t="s">
        <v>11</v>
      </c>
      <c r="Q3953" s="1"/>
    </row>
    <row r="3954" spans="1:17" ht="15.75" hidden="1" customHeight="1">
      <c r="A3954" s="1" t="str">
        <f t="shared" si="1"/>
        <v/>
      </c>
      <c r="B3954" s="1"/>
      <c r="C3954" s="34" t="str">
        <f>IF('TSA Input'!J3917="","",IF('TSA Input'!J3917="Yes",'TSA Input'!B3917,"Ineligible"))</f>
        <v/>
      </c>
      <c r="D3954" s="246" t="str">
        <f>IF('TSA Input'!J3917="","",IF('TSA Input'!J3917="Yes",IF('TSA Input'!W3917="","",LEFT('TSA Input'!W3917,LEN('TSA Input'!W3917)-2)),""))</f>
        <v/>
      </c>
      <c r="E3954" s="246" t="str">
        <f>IF('TSA Input'!J3917="","",IF('TSA Input'!J3917="Yes",'TSA Input'!I3917,""))</f>
        <v/>
      </c>
      <c r="F3954" s="247" t="str">
        <f>IF('TSA Input'!J3917="","",IF('TSA Input'!J3917="Yes",'TSA Input'!C3917,""))</f>
        <v/>
      </c>
      <c r="G3954" s="36" t="str">
        <f>IF('TSA Input'!J3917="","",IF('TSA Input'!J3917="Yes",'TSA Input'!D3917,""))</f>
        <v/>
      </c>
      <c r="H3954" s="37" t="str">
        <f>IF('TSA Input'!K3917="","",IF('TSA Input'!J3917="Yes",'TSA Input'!G3917,""))</f>
        <v/>
      </c>
      <c r="I3954" s="37" t="str">
        <f>IF('TSA Input'!L3917="","",IF('TSA Input'!J3917="Yes",'TSA Input'!F3917,""))</f>
        <v/>
      </c>
      <c r="J3954" s="39" t="str">
        <f t="shared" si="124"/>
        <v/>
      </c>
      <c r="K3954" s="257" t="str">
        <f>IF('TSA Input'!J3917="","",IF('TSA Input'!J3917="Yes",'TSA Input'!D3917,""))</f>
        <v/>
      </c>
      <c r="L3954" s="258" t="str">
        <f>IF('TSA Input'!J3917="","",IF('TSA Input'!J3917="Yes",'TSA Input'!G3917,""))</f>
        <v/>
      </c>
      <c r="M3954" s="258" t="str">
        <f>IF('TSA Input'!J3917="","",IF('TSA Input'!J3917="Yes",'TSA Input'!F3917,""))</f>
        <v/>
      </c>
      <c r="N3954" s="39" t="str">
        <f t="shared" si="125"/>
        <v/>
      </c>
      <c r="O3954" s="149" t="s">
        <v>11</v>
      </c>
      <c r="P3954" s="148" t="s">
        <v>11</v>
      </c>
      <c r="Q3954" s="1"/>
    </row>
    <row r="3955" spans="1:17" ht="15.75" hidden="1" customHeight="1">
      <c r="A3955" s="1" t="str">
        <f t="shared" si="1"/>
        <v/>
      </c>
      <c r="B3955" s="1"/>
      <c r="C3955" s="34" t="str">
        <f>IF('TSA Input'!J3918="","",IF('TSA Input'!J3918="Yes",'TSA Input'!B3918,"Ineligible"))</f>
        <v/>
      </c>
      <c r="D3955" s="246" t="str">
        <f>IF('TSA Input'!J3918="","",IF('TSA Input'!J3918="Yes",IF('TSA Input'!W3918="","",LEFT('TSA Input'!W3918,LEN('TSA Input'!W3918)-2)),""))</f>
        <v/>
      </c>
      <c r="E3955" s="246" t="str">
        <f>IF('TSA Input'!J3918="","",IF('TSA Input'!J3918="Yes",'TSA Input'!I3918,""))</f>
        <v/>
      </c>
      <c r="F3955" s="247" t="str">
        <f>IF('TSA Input'!J3918="","",IF('TSA Input'!J3918="Yes",'TSA Input'!C3918,""))</f>
        <v/>
      </c>
      <c r="G3955" s="36" t="str">
        <f>IF('TSA Input'!J3918="","",IF('TSA Input'!J3918="Yes",'TSA Input'!D3918,""))</f>
        <v/>
      </c>
      <c r="H3955" s="37" t="str">
        <f>IF('TSA Input'!K3918="","",IF('TSA Input'!J3918="Yes",'TSA Input'!G3918,""))</f>
        <v/>
      </c>
      <c r="I3955" s="37" t="str">
        <f>IF('TSA Input'!L3918="","",IF('TSA Input'!J3918="Yes",'TSA Input'!F3918,""))</f>
        <v/>
      </c>
      <c r="J3955" s="39" t="str">
        <f t="shared" si="124"/>
        <v/>
      </c>
      <c r="K3955" s="257" t="str">
        <f>IF('TSA Input'!J3918="","",IF('TSA Input'!J3918="Yes",'TSA Input'!D3918,""))</f>
        <v/>
      </c>
      <c r="L3955" s="258" t="str">
        <f>IF('TSA Input'!J3918="","",IF('TSA Input'!J3918="Yes",'TSA Input'!G3918,""))</f>
        <v/>
      </c>
      <c r="M3955" s="258" t="str">
        <f>IF('TSA Input'!J3918="","",IF('TSA Input'!J3918="Yes",'TSA Input'!F3918,""))</f>
        <v/>
      </c>
      <c r="N3955" s="39" t="str">
        <f t="shared" si="125"/>
        <v/>
      </c>
      <c r="O3955" s="149" t="s">
        <v>11</v>
      </c>
      <c r="P3955" s="148" t="s">
        <v>11</v>
      </c>
      <c r="Q3955" s="1"/>
    </row>
    <row r="3956" spans="1:17" ht="15.75" hidden="1" customHeight="1">
      <c r="A3956" s="1" t="str">
        <f t="shared" si="1"/>
        <v/>
      </c>
      <c r="B3956" s="1"/>
      <c r="C3956" s="34" t="str">
        <f>IF('TSA Input'!J3919="","",IF('TSA Input'!J3919="Yes",'TSA Input'!B3919,"Ineligible"))</f>
        <v/>
      </c>
      <c r="D3956" s="246" t="str">
        <f>IF('TSA Input'!J3919="","",IF('TSA Input'!J3919="Yes",IF('TSA Input'!W3919="","",LEFT('TSA Input'!W3919,LEN('TSA Input'!W3919)-2)),""))</f>
        <v/>
      </c>
      <c r="E3956" s="246" t="str">
        <f>IF('TSA Input'!J3919="","",IF('TSA Input'!J3919="Yes",'TSA Input'!I3919,""))</f>
        <v/>
      </c>
      <c r="F3956" s="247" t="str">
        <f>IF('TSA Input'!J3919="","",IF('TSA Input'!J3919="Yes",'TSA Input'!C3919,""))</f>
        <v/>
      </c>
      <c r="G3956" s="36" t="str">
        <f>IF('TSA Input'!J3919="","",IF('TSA Input'!J3919="Yes",'TSA Input'!D3919,""))</f>
        <v/>
      </c>
      <c r="H3956" s="37" t="str">
        <f>IF('TSA Input'!K3919="","",IF('TSA Input'!J3919="Yes",'TSA Input'!G3919,""))</f>
        <v/>
      </c>
      <c r="I3956" s="37" t="str">
        <f>IF('TSA Input'!L3919="","",IF('TSA Input'!J3919="Yes",'TSA Input'!F3919,""))</f>
        <v/>
      </c>
      <c r="J3956" s="39" t="str">
        <f t="shared" si="124"/>
        <v/>
      </c>
      <c r="K3956" s="257" t="str">
        <f>IF('TSA Input'!J3919="","",IF('TSA Input'!J3919="Yes",'TSA Input'!D3919,""))</f>
        <v/>
      </c>
      <c r="L3956" s="258" t="str">
        <f>IF('TSA Input'!J3919="","",IF('TSA Input'!J3919="Yes",'TSA Input'!G3919,""))</f>
        <v/>
      </c>
      <c r="M3956" s="258" t="str">
        <f>IF('TSA Input'!J3919="","",IF('TSA Input'!J3919="Yes",'TSA Input'!F3919,""))</f>
        <v/>
      </c>
      <c r="N3956" s="39" t="str">
        <f t="shared" si="125"/>
        <v/>
      </c>
      <c r="O3956" s="149" t="s">
        <v>11</v>
      </c>
      <c r="P3956" s="148" t="s">
        <v>11</v>
      </c>
      <c r="Q3956" s="1"/>
    </row>
    <row r="3957" spans="1:17" ht="15.75" hidden="1" customHeight="1">
      <c r="A3957" s="1" t="str">
        <f t="shared" si="1"/>
        <v/>
      </c>
      <c r="B3957" s="1"/>
      <c r="C3957" s="34" t="str">
        <f>IF('TSA Input'!J3920="","",IF('TSA Input'!J3920="Yes",'TSA Input'!B3920,"Ineligible"))</f>
        <v/>
      </c>
      <c r="D3957" s="246" t="str">
        <f>IF('TSA Input'!J3920="","",IF('TSA Input'!J3920="Yes",IF('TSA Input'!W3920="","",LEFT('TSA Input'!W3920,LEN('TSA Input'!W3920)-2)),""))</f>
        <v/>
      </c>
      <c r="E3957" s="246" t="str">
        <f>IF('TSA Input'!J3920="","",IF('TSA Input'!J3920="Yes",'TSA Input'!I3920,""))</f>
        <v/>
      </c>
      <c r="F3957" s="247" t="str">
        <f>IF('TSA Input'!J3920="","",IF('TSA Input'!J3920="Yes",'TSA Input'!C3920,""))</f>
        <v/>
      </c>
      <c r="G3957" s="36" t="str">
        <f>IF('TSA Input'!J3920="","",IF('TSA Input'!J3920="Yes",'TSA Input'!D3920,""))</f>
        <v/>
      </c>
      <c r="H3957" s="37" t="str">
        <f>IF('TSA Input'!K3920="","",IF('TSA Input'!J3920="Yes",'TSA Input'!G3920,""))</f>
        <v/>
      </c>
      <c r="I3957" s="37" t="str">
        <f>IF('TSA Input'!L3920="","",IF('TSA Input'!J3920="Yes",'TSA Input'!F3920,""))</f>
        <v/>
      </c>
      <c r="J3957" s="39" t="str">
        <f t="shared" si="124"/>
        <v/>
      </c>
      <c r="K3957" s="257" t="str">
        <f>IF('TSA Input'!J3920="","",IF('TSA Input'!J3920="Yes",'TSA Input'!D3920,""))</f>
        <v/>
      </c>
      <c r="L3957" s="258" t="str">
        <f>IF('TSA Input'!J3920="","",IF('TSA Input'!J3920="Yes",'TSA Input'!G3920,""))</f>
        <v/>
      </c>
      <c r="M3957" s="258" t="str">
        <f>IF('TSA Input'!J3920="","",IF('TSA Input'!J3920="Yes",'TSA Input'!F3920,""))</f>
        <v/>
      </c>
      <c r="N3957" s="39" t="str">
        <f t="shared" si="125"/>
        <v/>
      </c>
      <c r="O3957" s="149" t="s">
        <v>11</v>
      </c>
      <c r="P3957" s="148" t="s">
        <v>11</v>
      </c>
      <c r="Q3957" s="1"/>
    </row>
    <row r="3958" spans="1:17" ht="15.75" hidden="1" customHeight="1">
      <c r="A3958" s="1" t="str">
        <f t="shared" si="1"/>
        <v/>
      </c>
      <c r="B3958" s="1"/>
      <c r="C3958" s="34" t="str">
        <f>IF('TSA Input'!J3921="","",IF('TSA Input'!J3921="Yes",'TSA Input'!B3921,"Ineligible"))</f>
        <v/>
      </c>
      <c r="D3958" s="246" t="str">
        <f>IF('TSA Input'!J3921="","",IF('TSA Input'!J3921="Yes",IF('TSA Input'!W3921="","",LEFT('TSA Input'!W3921,LEN('TSA Input'!W3921)-2)),""))</f>
        <v/>
      </c>
      <c r="E3958" s="246" t="str">
        <f>IF('TSA Input'!J3921="","",IF('TSA Input'!J3921="Yes",'TSA Input'!I3921,""))</f>
        <v/>
      </c>
      <c r="F3958" s="247" t="str">
        <f>IF('TSA Input'!J3921="","",IF('TSA Input'!J3921="Yes",'TSA Input'!C3921,""))</f>
        <v/>
      </c>
      <c r="G3958" s="36" t="str">
        <f>IF('TSA Input'!J3921="","",IF('TSA Input'!J3921="Yes",'TSA Input'!D3921,""))</f>
        <v/>
      </c>
      <c r="H3958" s="37" t="str">
        <f>IF('TSA Input'!K3921="","",IF('TSA Input'!J3921="Yes",'TSA Input'!G3921,""))</f>
        <v/>
      </c>
      <c r="I3958" s="37" t="str">
        <f>IF('TSA Input'!L3921="","",IF('TSA Input'!J3921="Yes",'TSA Input'!F3921,""))</f>
        <v/>
      </c>
      <c r="J3958" s="39" t="str">
        <f t="shared" si="124"/>
        <v/>
      </c>
      <c r="K3958" s="257" t="str">
        <f>IF('TSA Input'!J3921="","",IF('TSA Input'!J3921="Yes",'TSA Input'!D3921,""))</f>
        <v/>
      </c>
      <c r="L3958" s="258" t="str">
        <f>IF('TSA Input'!J3921="","",IF('TSA Input'!J3921="Yes",'TSA Input'!G3921,""))</f>
        <v/>
      </c>
      <c r="M3958" s="258" t="str">
        <f>IF('TSA Input'!J3921="","",IF('TSA Input'!J3921="Yes",'TSA Input'!F3921,""))</f>
        <v/>
      </c>
      <c r="N3958" s="39" t="str">
        <f t="shared" si="125"/>
        <v/>
      </c>
      <c r="O3958" s="149" t="s">
        <v>11</v>
      </c>
      <c r="P3958" s="148" t="s">
        <v>11</v>
      </c>
      <c r="Q3958" s="1"/>
    </row>
    <row r="3959" spans="1:17" ht="15.75" hidden="1" customHeight="1">
      <c r="A3959" s="1" t="str">
        <f t="shared" si="1"/>
        <v/>
      </c>
      <c r="B3959" s="1"/>
      <c r="C3959" s="34" t="str">
        <f>IF('TSA Input'!J3922="","",IF('TSA Input'!J3922="Yes",'TSA Input'!B3922,"Ineligible"))</f>
        <v/>
      </c>
      <c r="D3959" s="246" t="str">
        <f>IF('TSA Input'!J3922="","",IF('TSA Input'!J3922="Yes",IF('TSA Input'!W3922="","",LEFT('TSA Input'!W3922,LEN('TSA Input'!W3922)-2)),""))</f>
        <v/>
      </c>
      <c r="E3959" s="246" t="str">
        <f>IF('TSA Input'!J3922="","",IF('TSA Input'!J3922="Yes",'TSA Input'!I3922,""))</f>
        <v/>
      </c>
      <c r="F3959" s="247" t="str">
        <f>IF('TSA Input'!J3922="","",IF('TSA Input'!J3922="Yes",'TSA Input'!C3922,""))</f>
        <v/>
      </c>
      <c r="G3959" s="36" t="str">
        <f>IF('TSA Input'!J3922="","",IF('TSA Input'!J3922="Yes",'TSA Input'!D3922,""))</f>
        <v/>
      </c>
      <c r="H3959" s="37" t="str">
        <f>IF('TSA Input'!K3922="","",IF('TSA Input'!J3922="Yes",'TSA Input'!G3922,""))</f>
        <v/>
      </c>
      <c r="I3959" s="37" t="str">
        <f>IF('TSA Input'!L3922="","",IF('TSA Input'!J3922="Yes",'TSA Input'!F3922,""))</f>
        <v/>
      </c>
      <c r="J3959" s="39" t="str">
        <f t="shared" si="124"/>
        <v/>
      </c>
      <c r="K3959" s="257" t="str">
        <f>IF('TSA Input'!J3922="","",IF('TSA Input'!J3922="Yes",'TSA Input'!D3922,""))</f>
        <v/>
      </c>
      <c r="L3959" s="258" t="str">
        <f>IF('TSA Input'!J3922="","",IF('TSA Input'!J3922="Yes",'TSA Input'!G3922,""))</f>
        <v/>
      </c>
      <c r="M3959" s="258" t="str">
        <f>IF('TSA Input'!J3922="","",IF('TSA Input'!J3922="Yes",'TSA Input'!F3922,""))</f>
        <v/>
      </c>
      <c r="N3959" s="39" t="str">
        <f t="shared" si="125"/>
        <v/>
      </c>
      <c r="O3959" s="149" t="s">
        <v>11</v>
      </c>
      <c r="P3959" s="148" t="s">
        <v>11</v>
      </c>
      <c r="Q3959" s="1"/>
    </row>
    <row r="3960" spans="1:17" ht="15.75" hidden="1" customHeight="1">
      <c r="A3960" s="1" t="str">
        <f t="shared" si="1"/>
        <v/>
      </c>
      <c r="B3960" s="1"/>
      <c r="C3960" s="34" t="str">
        <f>IF('TSA Input'!J3923="","",IF('TSA Input'!J3923="Yes",'TSA Input'!B3923,"Ineligible"))</f>
        <v/>
      </c>
      <c r="D3960" s="246" t="str">
        <f>IF('TSA Input'!J3923="","",IF('TSA Input'!J3923="Yes",IF('TSA Input'!W3923="","",LEFT('TSA Input'!W3923,LEN('TSA Input'!W3923)-2)),""))</f>
        <v/>
      </c>
      <c r="E3960" s="246" t="str">
        <f>IF('TSA Input'!J3923="","",IF('TSA Input'!J3923="Yes",'TSA Input'!I3923,""))</f>
        <v/>
      </c>
      <c r="F3960" s="247" t="str">
        <f>IF('TSA Input'!J3923="","",IF('TSA Input'!J3923="Yes",'TSA Input'!C3923,""))</f>
        <v/>
      </c>
      <c r="G3960" s="36" t="str">
        <f>IF('TSA Input'!J3923="","",IF('TSA Input'!J3923="Yes",'TSA Input'!D3923,""))</f>
        <v/>
      </c>
      <c r="H3960" s="37" t="str">
        <f>IF('TSA Input'!K3923="","",IF('TSA Input'!J3923="Yes",'TSA Input'!G3923,""))</f>
        <v/>
      </c>
      <c r="I3960" s="37" t="str">
        <f>IF('TSA Input'!L3923="","",IF('TSA Input'!J3923="Yes",'TSA Input'!F3923,""))</f>
        <v/>
      </c>
      <c r="J3960" s="39" t="str">
        <f t="shared" si="124"/>
        <v/>
      </c>
      <c r="K3960" s="257" t="str">
        <f>IF('TSA Input'!J3923="","",IF('TSA Input'!J3923="Yes",'TSA Input'!D3923,""))</f>
        <v/>
      </c>
      <c r="L3960" s="258" t="str">
        <f>IF('TSA Input'!J3923="","",IF('TSA Input'!J3923="Yes",'TSA Input'!G3923,""))</f>
        <v/>
      </c>
      <c r="M3960" s="258" t="str">
        <f>IF('TSA Input'!J3923="","",IF('TSA Input'!J3923="Yes",'TSA Input'!F3923,""))</f>
        <v/>
      </c>
      <c r="N3960" s="39" t="str">
        <f t="shared" si="125"/>
        <v/>
      </c>
      <c r="O3960" s="149" t="s">
        <v>11</v>
      </c>
      <c r="P3960" s="148" t="s">
        <v>11</v>
      </c>
      <c r="Q3960" s="1"/>
    </row>
    <row r="3961" spans="1:17" ht="15.75" hidden="1" customHeight="1">
      <c r="A3961" s="1" t="str">
        <f t="shared" si="1"/>
        <v/>
      </c>
      <c r="B3961" s="1"/>
      <c r="C3961" s="34" t="str">
        <f>IF('TSA Input'!J3924="","",IF('TSA Input'!J3924="Yes",'TSA Input'!B3924,"Ineligible"))</f>
        <v/>
      </c>
      <c r="D3961" s="246" t="str">
        <f>IF('TSA Input'!J3924="","",IF('TSA Input'!J3924="Yes",IF('TSA Input'!W3924="","",LEFT('TSA Input'!W3924,LEN('TSA Input'!W3924)-2)),""))</f>
        <v/>
      </c>
      <c r="E3961" s="246" t="str">
        <f>IF('TSA Input'!J3924="","",IF('TSA Input'!J3924="Yes",'TSA Input'!I3924,""))</f>
        <v/>
      </c>
      <c r="F3961" s="247" t="str">
        <f>IF('TSA Input'!J3924="","",IF('TSA Input'!J3924="Yes",'TSA Input'!C3924,""))</f>
        <v/>
      </c>
      <c r="G3961" s="36" t="str">
        <f>IF('TSA Input'!J3924="","",IF('TSA Input'!J3924="Yes",'TSA Input'!D3924,""))</f>
        <v/>
      </c>
      <c r="H3961" s="37" t="str">
        <f>IF('TSA Input'!K3924="","",IF('TSA Input'!J3924="Yes",'TSA Input'!G3924,""))</f>
        <v/>
      </c>
      <c r="I3961" s="37" t="str">
        <f>IF('TSA Input'!L3924="","",IF('TSA Input'!J3924="Yes",'TSA Input'!F3924,""))</f>
        <v/>
      </c>
      <c r="J3961" s="39" t="str">
        <f t="shared" si="124"/>
        <v/>
      </c>
      <c r="K3961" s="257" t="str">
        <f>IF('TSA Input'!J3924="","",IF('TSA Input'!J3924="Yes",'TSA Input'!D3924,""))</f>
        <v/>
      </c>
      <c r="L3961" s="258" t="str">
        <f>IF('TSA Input'!J3924="","",IF('TSA Input'!J3924="Yes",'TSA Input'!G3924,""))</f>
        <v/>
      </c>
      <c r="M3961" s="258" t="str">
        <f>IF('TSA Input'!J3924="","",IF('TSA Input'!J3924="Yes",'TSA Input'!F3924,""))</f>
        <v/>
      </c>
      <c r="N3961" s="39" t="str">
        <f t="shared" si="125"/>
        <v/>
      </c>
      <c r="O3961" s="149" t="s">
        <v>11</v>
      </c>
      <c r="P3961" s="148" t="s">
        <v>11</v>
      </c>
      <c r="Q3961" s="1"/>
    </row>
    <row r="3962" spans="1:17" ht="15.75" hidden="1" customHeight="1">
      <c r="A3962" s="1" t="str">
        <f t="shared" si="1"/>
        <v/>
      </c>
      <c r="B3962" s="1"/>
      <c r="C3962" s="34" t="str">
        <f>IF('TSA Input'!J3925="","",IF('TSA Input'!J3925="Yes",'TSA Input'!B3925,"Ineligible"))</f>
        <v/>
      </c>
      <c r="D3962" s="246" t="str">
        <f>IF('TSA Input'!J3925="","",IF('TSA Input'!J3925="Yes",IF('TSA Input'!W3925="","",LEFT('TSA Input'!W3925,LEN('TSA Input'!W3925)-2)),""))</f>
        <v/>
      </c>
      <c r="E3962" s="246" t="str">
        <f>IF('TSA Input'!J3925="","",IF('TSA Input'!J3925="Yes",'TSA Input'!I3925,""))</f>
        <v/>
      </c>
      <c r="F3962" s="247" t="str">
        <f>IF('TSA Input'!J3925="","",IF('TSA Input'!J3925="Yes",'TSA Input'!C3925,""))</f>
        <v/>
      </c>
      <c r="G3962" s="36" t="str">
        <f>IF('TSA Input'!J3925="","",IF('TSA Input'!J3925="Yes",'TSA Input'!D3925,""))</f>
        <v/>
      </c>
      <c r="H3962" s="37" t="str">
        <f>IF('TSA Input'!K3925="","",IF('TSA Input'!J3925="Yes",'TSA Input'!G3925,""))</f>
        <v/>
      </c>
      <c r="I3962" s="37" t="str">
        <f>IF('TSA Input'!L3925="","",IF('TSA Input'!J3925="Yes",'TSA Input'!F3925,""))</f>
        <v/>
      </c>
      <c r="J3962" s="39" t="str">
        <f t="shared" si="124"/>
        <v/>
      </c>
      <c r="K3962" s="257" t="str">
        <f>IF('TSA Input'!J3925="","",IF('TSA Input'!J3925="Yes",'TSA Input'!D3925,""))</f>
        <v/>
      </c>
      <c r="L3962" s="258" t="str">
        <f>IF('TSA Input'!J3925="","",IF('TSA Input'!J3925="Yes",'TSA Input'!G3925,""))</f>
        <v/>
      </c>
      <c r="M3962" s="258" t="str">
        <f>IF('TSA Input'!J3925="","",IF('TSA Input'!J3925="Yes",'TSA Input'!F3925,""))</f>
        <v/>
      </c>
      <c r="N3962" s="39" t="str">
        <f t="shared" si="125"/>
        <v/>
      </c>
      <c r="O3962" s="149" t="s">
        <v>11</v>
      </c>
      <c r="P3962" s="148" t="s">
        <v>11</v>
      </c>
      <c r="Q3962" s="1"/>
    </row>
    <row r="3963" spans="1:17" ht="15.75" hidden="1" customHeight="1">
      <c r="A3963" s="1" t="str">
        <f t="shared" si="1"/>
        <v/>
      </c>
      <c r="B3963" s="1"/>
      <c r="C3963" s="34" t="str">
        <f>IF('TSA Input'!J3926="","",IF('TSA Input'!J3926="Yes",'TSA Input'!B3926,"Ineligible"))</f>
        <v/>
      </c>
      <c r="D3963" s="246" t="str">
        <f>IF('TSA Input'!J3926="","",IF('TSA Input'!J3926="Yes",IF('TSA Input'!W3926="","",LEFT('TSA Input'!W3926,LEN('TSA Input'!W3926)-2)),""))</f>
        <v/>
      </c>
      <c r="E3963" s="246" t="str">
        <f>IF('TSA Input'!J3926="","",IF('TSA Input'!J3926="Yes",'TSA Input'!I3926,""))</f>
        <v/>
      </c>
      <c r="F3963" s="247" t="str">
        <f>IF('TSA Input'!J3926="","",IF('TSA Input'!J3926="Yes",'TSA Input'!C3926,""))</f>
        <v/>
      </c>
      <c r="G3963" s="36" t="str">
        <f>IF('TSA Input'!J3926="","",IF('TSA Input'!J3926="Yes",'TSA Input'!D3926,""))</f>
        <v/>
      </c>
      <c r="H3963" s="37" t="str">
        <f>IF('TSA Input'!K3926="","",IF('TSA Input'!J3926="Yes",'TSA Input'!G3926,""))</f>
        <v/>
      </c>
      <c r="I3963" s="37" t="str">
        <f>IF('TSA Input'!L3926="","",IF('TSA Input'!J3926="Yes",'TSA Input'!F3926,""))</f>
        <v/>
      </c>
      <c r="J3963" s="39" t="str">
        <f t="shared" si="124"/>
        <v/>
      </c>
      <c r="K3963" s="257" t="str">
        <f>IF('TSA Input'!J3926="","",IF('TSA Input'!J3926="Yes",'TSA Input'!D3926,""))</f>
        <v/>
      </c>
      <c r="L3963" s="258" t="str">
        <f>IF('TSA Input'!J3926="","",IF('TSA Input'!J3926="Yes",'TSA Input'!G3926,""))</f>
        <v/>
      </c>
      <c r="M3963" s="258" t="str">
        <f>IF('TSA Input'!J3926="","",IF('TSA Input'!J3926="Yes",'TSA Input'!F3926,""))</f>
        <v/>
      </c>
      <c r="N3963" s="39" t="str">
        <f t="shared" si="125"/>
        <v/>
      </c>
      <c r="O3963" s="149" t="s">
        <v>11</v>
      </c>
      <c r="P3963" s="148" t="s">
        <v>11</v>
      </c>
      <c r="Q3963" s="1"/>
    </row>
    <row r="3964" spans="1:17" ht="15.75" hidden="1" customHeight="1">
      <c r="A3964" s="1" t="str">
        <f t="shared" si="1"/>
        <v/>
      </c>
      <c r="B3964" s="1"/>
      <c r="C3964" s="34" t="str">
        <f>IF('TSA Input'!J3927="","",IF('TSA Input'!J3927="Yes",'TSA Input'!B3927,"Ineligible"))</f>
        <v/>
      </c>
      <c r="D3964" s="246" t="str">
        <f>IF('TSA Input'!J3927="","",IF('TSA Input'!J3927="Yes",IF('TSA Input'!W3927="","",LEFT('TSA Input'!W3927,LEN('TSA Input'!W3927)-2)),""))</f>
        <v/>
      </c>
      <c r="E3964" s="246" t="str">
        <f>IF('TSA Input'!J3927="","",IF('TSA Input'!J3927="Yes",'TSA Input'!I3927,""))</f>
        <v/>
      </c>
      <c r="F3964" s="247" t="str">
        <f>IF('TSA Input'!J3927="","",IF('TSA Input'!J3927="Yes",'TSA Input'!C3927,""))</f>
        <v/>
      </c>
      <c r="G3964" s="36" t="str">
        <f>IF('TSA Input'!J3927="","",IF('TSA Input'!J3927="Yes",'TSA Input'!D3927,""))</f>
        <v/>
      </c>
      <c r="H3964" s="37" t="str">
        <f>IF('TSA Input'!K3927="","",IF('TSA Input'!J3927="Yes",'TSA Input'!G3927,""))</f>
        <v/>
      </c>
      <c r="I3964" s="37" t="str">
        <f>IF('TSA Input'!L3927="","",IF('TSA Input'!J3927="Yes",'TSA Input'!F3927,""))</f>
        <v/>
      </c>
      <c r="J3964" s="39" t="str">
        <f t="shared" si="124"/>
        <v/>
      </c>
      <c r="K3964" s="257" t="str">
        <f>IF('TSA Input'!J3927="","",IF('TSA Input'!J3927="Yes",'TSA Input'!D3927,""))</f>
        <v/>
      </c>
      <c r="L3964" s="258" t="str">
        <f>IF('TSA Input'!J3927="","",IF('TSA Input'!J3927="Yes",'TSA Input'!G3927,""))</f>
        <v/>
      </c>
      <c r="M3964" s="258" t="str">
        <f>IF('TSA Input'!J3927="","",IF('TSA Input'!J3927="Yes",'TSA Input'!F3927,""))</f>
        <v/>
      </c>
      <c r="N3964" s="39" t="str">
        <f t="shared" si="125"/>
        <v/>
      </c>
      <c r="O3964" s="149" t="s">
        <v>11</v>
      </c>
      <c r="P3964" s="148" t="s">
        <v>11</v>
      </c>
      <c r="Q3964" s="1"/>
    </row>
    <row r="3965" spans="1:17" ht="15.75" hidden="1" customHeight="1">
      <c r="A3965" s="1" t="str">
        <f t="shared" si="1"/>
        <v/>
      </c>
      <c r="B3965" s="1"/>
      <c r="C3965" s="34" t="str">
        <f>IF('TSA Input'!J3928="","",IF('TSA Input'!J3928="Yes",'TSA Input'!B3928,"Ineligible"))</f>
        <v/>
      </c>
      <c r="D3965" s="246" t="str">
        <f>IF('TSA Input'!J3928="","",IF('TSA Input'!J3928="Yes",IF('TSA Input'!W3928="","",LEFT('TSA Input'!W3928,LEN('TSA Input'!W3928)-2)),""))</f>
        <v/>
      </c>
      <c r="E3965" s="246" t="str">
        <f>IF('TSA Input'!J3928="","",IF('TSA Input'!J3928="Yes",'TSA Input'!I3928,""))</f>
        <v/>
      </c>
      <c r="F3965" s="247" t="str">
        <f>IF('TSA Input'!J3928="","",IF('TSA Input'!J3928="Yes",'TSA Input'!C3928,""))</f>
        <v/>
      </c>
      <c r="G3965" s="36" t="str">
        <f>IF('TSA Input'!J3928="","",IF('TSA Input'!J3928="Yes",'TSA Input'!D3928,""))</f>
        <v/>
      </c>
      <c r="H3965" s="37" t="str">
        <f>IF('TSA Input'!K3928="","",IF('TSA Input'!J3928="Yes",'TSA Input'!G3928,""))</f>
        <v/>
      </c>
      <c r="I3965" s="37" t="str">
        <f>IF('TSA Input'!L3928="","",IF('TSA Input'!J3928="Yes",'TSA Input'!F3928,""))</f>
        <v/>
      </c>
      <c r="J3965" s="39" t="str">
        <f t="shared" si="124"/>
        <v/>
      </c>
      <c r="K3965" s="257" t="str">
        <f>IF('TSA Input'!J3928="","",IF('TSA Input'!J3928="Yes",'TSA Input'!D3928,""))</f>
        <v/>
      </c>
      <c r="L3965" s="258" t="str">
        <f>IF('TSA Input'!J3928="","",IF('TSA Input'!J3928="Yes",'TSA Input'!G3928,""))</f>
        <v/>
      </c>
      <c r="M3965" s="258" t="str">
        <f>IF('TSA Input'!J3928="","",IF('TSA Input'!J3928="Yes",'TSA Input'!F3928,""))</f>
        <v/>
      </c>
      <c r="N3965" s="39" t="str">
        <f t="shared" si="125"/>
        <v/>
      </c>
      <c r="O3965" s="149" t="s">
        <v>11</v>
      </c>
      <c r="P3965" s="148" t="s">
        <v>11</v>
      </c>
      <c r="Q3965" s="1"/>
    </row>
    <row r="3966" spans="1:17" ht="15.75" hidden="1" customHeight="1">
      <c r="A3966" s="1" t="str">
        <f t="shared" si="1"/>
        <v/>
      </c>
      <c r="B3966" s="1"/>
      <c r="C3966" s="34" t="str">
        <f>IF('TSA Input'!J3929="","",IF('TSA Input'!J3929="Yes",'TSA Input'!B3929,"Ineligible"))</f>
        <v/>
      </c>
      <c r="D3966" s="246" t="str">
        <f>IF('TSA Input'!J3929="","",IF('TSA Input'!J3929="Yes",IF('TSA Input'!W3929="","",LEFT('TSA Input'!W3929,LEN('TSA Input'!W3929)-2)),""))</f>
        <v/>
      </c>
      <c r="E3966" s="246" t="str">
        <f>IF('TSA Input'!J3929="","",IF('TSA Input'!J3929="Yes",'TSA Input'!I3929,""))</f>
        <v/>
      </c>
      <c r="F3966" s="247" t="str">
        <f>IF('TSA Input'!J3929="","",IF('TSA Input'!J3929="Yes",'TSA Input'!C3929,""))</f>
        <v/>
      </c>
      <c r="G3966" s="36" t="str">
        <f>IF('TSA Input'!J3929="","",IF('TSA Input'!J3929="Yes",'TSA Input'!D3929,""))</f>
        <v/>
      </c>
      <c r="H3966" s="37" t="str">
        <f>IF('TSA Input'!K3929="","",IF('TSA Input'!J3929="Yes",'TSA Input'!G3929,""))</f>
        <v/>
      </c>
      <c r="I3966" s="37" t="str">
        <f>IF('TSA Input'!L3929="","",IF('TSA Input'!J3929="Yes",'TSA Input'!F3929,""))</f>
        <v/>
      </c>
      <c r="J3966" s="39" t="str">
        <f t="shared" si="124"/>
        <v/>
      </c>
      <c r="K3966" s="257" t="str">
        <f>IF('TSA Input'!J3929="","",IF('TSA Input'!J3929="Yes",'TSA Input'!D3929,""))</f>
        <v/>
      </c>
      <c r="L3966" s="258" t="str">
        <f>IF('TSA Input'!J3929="","",IF('TSA Input'!J3929="Yes",'TSA Input'!G3929,""))</f>
        <v/>
      </c>
      <c r="M3966" s="258" t="str">
        <f>IF('TSA Input'!J3929="","",IF('TSA Input'!J3929="Yes",'TSA Input'!F3929,""))</f>
        <v/>
      </c>
      <c r="N3966" s="39" t="str">
        <f t="shared" si="125"/>
        <v/>
      </c>
      <c r="O3966" s="149" t="s">
        <v>11</v>
      </c>
      <c r="P3966" s="148" t="s">
        <v>11</v>
      </c>
      <c r="Q3966" s="1"/>
    </row>
    <row r="3967" spans="1:17" ht="15.75" hidden="1" customHeight="1">
      <c r="A3967" s="1" t="str">
        <f t="shared" si="1"/>
        <v/>
      </c>
      <c r="B3967" s="1"/>
      <c r="C3967" s="34" t="str">
        <f>IF('TSA Input'!J3930="","",IF('TSA Input'!J3930="Yes",'TSA Input'!B3930,"Ineligible"))</f>
        <v/>
      </c>
      <c r="D3967" s="246" t="str">
        <f>IF('TSA Input'!J3930="","",IF('TSA Input'!J3930="Yes",IF('TSA Input'!W3930="","",LEFT('TSA Input'!W3930,LEN('TSA Input'!W3930)-2)),""))</f>
        <v/>
      </c>
      <c r="E3967" s="246" t="str">
        <f>IF('TSA Input'!J3930="","",IF('TSA Input'!J3930="Yes",'TSA Input'!I3930,""))</f>
        <v/>
      </c>
      <c r="F3967" s="247" t="str">
        <f>IF('TSA Input'!J3930="","",IF('TSA Input'!J3930="Yes",'TSA Input'!C3930,""))</f>
        <v/>
      </c>
      <c r="G3967" s="36" t="str">
        <f>IF('TSA Input'!J3930="","",IF('TSA Input'!J3930="Yes",'TSA Input'!D3930,""))</f>
        <v/>
      </c>
      <c r="H3967" s="37" t="str">
        <f>IF('TSA Input'!K3930="","",IF('TSA Input'!J3930="Yes",'TSA Input'!G3930,""))</f>
        <v/>
      </c>
      <c r="I3967" s="37" t="str">
        <f>IF('TSA Input'!L3930="","",IF('TSA Input'!J3930="Yes",'TSA Input'!F3930,""))</f>
        <v/>
      </c>
      <c r="J3967" s="39" t="str">
        <f t="shared" si="124"/>
        <v/>
      </c>
      <c r="K3967" s="257" t="str">
        <f>IF('TSA Input'!J3930="","",IF('TSA Input'!J3930="Yes",'TSA Input'!D3930,""))</f>
        <v/>
      </c>
      <c r="L3967" s="258" t="str">
        <f>IF('TSA Input'!J3930="","",IF('TSA Input'!J3930="Yes",'TSA Input'!G3930,""))</f>
        <v/>
      </c>
      <c r="M3967" s="258" t="str">
        <f>IF('TSA Input'!J3930="","",IF('TSA Input'!J3930="Yes",'TSA Input'!F3930,""))</f>
        <v/>
      </c>
      <c r="N3967" s="39" t="str">
        <f t="shared" si="125"/>
        <v/>
      </c>
      <c r="O3967" s="149" t="s">
        <v>11</v>
      </c>
      <c r="P3967" s="148" t="s">
        <v>11</v>
      </c>
      <c r="Q3967" s="1"/>
    </row>
    <row r="3968" spans="1:17" ht="15.75" hidden="1" customHeight="1">
      <c r="A3968" s="1" t="str">
        <f t="shared" si="1"/>
        <v/>
      </c>
      <c r="B3968" s="1"/>
      <c r="C3968" s="34" t="str">
        <f>IF('TSA Input'!J3931="","",IF('TSA Input'!J3931="Yes",'TSA Input'!B3931,"Ineligible"))</f>
        <v/>
      </c>
      <c r="D3968" s="246" t="str">
        <f>IF('TSA Input'!J3931="","",IF('TSA Input'!J3931="Yes",IF('TSA Input'!W3931="","",LEFT('TSA Input'!W3931,LEN('TSA Input'!W3931)-2)),""))</f>
        <v/>
      </c>
      <c r="E3968" s="246" t="str">
        <f>IF('TSA Input'!J3931="","",IF('TSA Input'!J3931="Yes",'TSA Input'!I3931,""))</f>
        <v/>
      </c>
      <c r="F3968" s="247" t="str">
        <f>IF('TSA Input'!J3931="","",IF('TSA Input'!J3931="Yes",'TSA Input'!C3931,""))</f>
        <v/>
      </c>
      <c r="G3968" s="36" t="str">
        <f>IF('TSA Input'!J3931="","",IF('TSA Input'!J3931="Yes",'TSA Input'!D3931,""))</f>
        <v/>
      </c>
      <c r="H3968" s="37" t="str">
        <f>IF('TSA Input'!K3931="","",IF('TSA Input'!J3931="Yes",'TSA Input'!G3931,""))</f>
        <v/>
      </c>
      <c r="I3968" s="37" t="str">
        <f>IF('TSA Input'!L3931="","",IF('TSA Input'!J3931="Yes",'TSA Input'!F3931,""))</f>
        <v/>
      </c>
      <c r="J3968" s="39" t="str">
        <f t="shared" si="124"/>
        <v/>
      </c>
      <c r="K3968" s="257" t="str">
        <f>IF('TSA Input'!J3931="","",IF('TSA Input'!J3931="Yes",'TSA Input'!D3931,""))</f>
        <v/>
      </c>
      <c r="L3968" s="258" t="str">
        <f>IF('TSA Input'!J3931="","",IF('TSA Input'!J3931="Yes",'TSA Input'!G3931,""))</f>
        <v/>
      </c>
      <c r="M3968" s="258" t="str">
        <f>IF('TSA Input'!J3931="","",IF('TSA Input'!J3931="Yes",'TSA Input'!F3931,""))</f>
        <v/>
      </c>
      <c r="N3968" s="39" t="str">
        <f t="shared" si="125"/>
        <v/>
      </c>
      <c r="O3968" s="149" t="s">
        <v>11</v>
      </c>
      <c r="P3968" s="148" t="s">
        <v>11</v>
      </c>
      <c r="Q3968" s="1"/>
    </row>
    <row r="3969" spans="1:17" ht="15.75" hidden="1" customHeight="1">
      <c r="A3969" s="1" t="str">
        <f t="shared" si="1"/>
        <v/>
      </c>
      <c r="B3969" s="1"/>
      <c r="C3969" s="34" t="str">
        <f>IF('TSA Input'!J3932="","",IF('TSA Input'!J3932="Yes",'TSA Input'!B3932,"Ineligible"))</f>
        <v/>
      </c>
      <c r="D3969" s="246" t="str">
        <f>IF('TSA Input'!J3932="","",IF('TSA Input'!J3932="Yes",IF('TSA Input'!W3932="","",LEFT('TSA Input'!W3932,LEN('TSA Input'!W3932)-2)),""))</f>
        <v/>
      </c>
      <c r="E3969" s="246" t="str">
        <f>IF('TSA Input'!J3932="","",IF('TSA Input'!J3932="Yes",'TSA Input'!I3932,""))</f>
        <v/>
      </c>
      <c r="F3969" s="247" t="str">
        <f>IF('TSA Input'!J3932="","",IF('TSA Input'!J3932="Yes",'TSA Input'!C3932,""))</f>
        <v/>
      </c>
      <c r="G3969" s="36" t="str">
        <f>IF('TSA Input'!J3932="","",IF('TSA Input'!J3932="Yes",'TSA Input'!D3932,""))</f>
        <v/>
      </c>
      <c r="H3969" s="37" t="str">
        <f>IF('TSA Input'!K3932="","",IF('TSA Input'!J3932="Yes",'TSA Input'!G3932,""))</f>
        <v/>
      </c>
      <c r="I3969" s="37" t="str">
        <f>IF('TSA Input'!L3932="","",IF('TSA Input'!J3932="Yes",'TSA Input'!F3932,""))</f>
        <v/>
      </c>
      <c r="J3969" s="39" t="str">
        <f t="shared" si="124"/>
        <v/>
      </c>
      <c r="K3969" s="257" t="str">
        <f>IF('TSA Input'!J3932="","",IF('TSA Input'!J3932="Yes",'TSA Input'!D3932,""))</f>
        <v/>
      </c>
      <c r="L3969" s="258" t="str">
        <f>IF('TSA Input'!J3932="","",IF('TSA Input'!J3932="Yes",'TSA Input'!G3932,""))</f>
        <v/>
      </c>
      <c r="M3969" s="258" t="str">
        <f>IF('TSA Input'!J3932="","",IF('TSA Input'!J3932="Yes",'TSA Input'!F3932,""))</f>
        <v/>
      </c>
      <c r="N3969" s="39" t="str">
        <f t="shared" si="125"/>
        <v/>
      </c>
      <c r="O3969" s="149" t="s">
        <v>11</v>
      </c>
      <c r="P3969" s="148" t="s">
        <v>11</v>
      </c>
      <c r="Q3969" s="1"/>
    </row>
    <row r="3970" spans="1:17" ht="15.75" hidden="1" customHeight="1">
      <c r="A3970" s="1" t="str">
        <f t="shared" si="1"/>
        <v/>
      </c>
      <c r="B3970" s="1"/>
      <c r="C3970" s="34" t="str">
        <f>IF('TSA Input'!J3933="","",IF('TSA Input'!J3933="Yes",'TSA Input'!B3933,"Ineligible"))</f>
        <v/>
      </c>
      <c r="D3970" s="246" t="str">
        <f>IF('TSA Input'!J3933="","",IF('TSA Input'!J3933="Yes",IF('TSA Input'!W3933="","",LEFT('TSA Input'!W3933,LEN('TSA Input'!W3933)-2)),""))</f>
        <v/>
      </c>
      <c r="E3970" s="246" t="str">
        <f>IF('TSA Input'!J3933="","",IF('TSA Input'!J3933="Yes",'TSA Input'!I3933,""))</f>
        <v/>
      </c>
      <c r="F3970" s="247" t="str">
        <f>IF('TSA Input'!J3933="","",IF('TSA Input'!J3933="Yes",'TSA Input'!C3933,""))</f>
        <v/>
      </c>
      <c r="G3970" s="36" t="str">
        <f>IF('TSA Input'!J3933="","",IF('TSA Input'!J3933="Yes",'TSA Input'!D3933,""))</f>
        <v/>
      </c>
      <c r="H3970" s="37" t="str">
        <f>IF('TSA Input'!K3933="","",IF('TSA Input'!J3933="Yes",'TSA Input'!G3933,""))</f>
        <v/>
      </c>
      <c r="I3970" s="37" t="str">
        <f>IF('TSA Input'!L3933="","",IF('TSA Input'!J3933="Yes",'TSA Input'!F3933,""))</f>
        <v/>
      </c>
      <c r="J3970" s="39" t="str">
        <f t="shared" si="124"/>
        <v/>
      </c>
      <c r="K3970" s="257" t="str">
        <f>IF('TSA Input'!J3933="","",IF('TSA Input'!J3933="Yes",'TSA Input'!D3933,""))</f>
        <v/>
      </c>
      <c r="L3970" s="258" t="str">
        <f>IF('TSA Input'!J3933="","",IF('TSA Input'!J3933="Yes",'TSA Input'!G3933,""))</f>
        <v/>
      </c>
      <c r="M3970" s="258" t="str">
        <f>IF('TSA Input'!J3933="","",IF('TSA Input'!J3933="Yes",'TSA Input'!F3933,""))</f>
        <v/>
      </c>
      <c r="N3970" s="39" t="str">
        <f t="shared" si="125"/>
        <v/>
      </c>
      <c r="O3970" s="149" t="s">
        <v>11</v>
      </c>
      <c r="P3970" s="148" t="s">
        <v>11</v>
      </c>
      <c r="Q3970" s="1"/>
    </row>
    <row r="3971" spans="1:17" ht="15.75" hidden="1" customHeight="1">
      <c r="A3971" s="1" t="str">
        <f t="shared" si="1"/>
        <v/>
      </c>
      <c r="B3971" s="1"/>
      <c r="C3971" s="34" t="str">
        <f>IF('TSA Input'!J3934="","",IF('TSA Input'!J3934="Yes",'TSA Input'!B3934,"Ineligible"))</f>
        <v/>
      </c>
      <c r="D3971" s="246" t="str">
        <f>IF('TSA Input'!J3934="","",IF('TSA Input'!J3934="Yes",IF('TSA Input'!W3934="","",LEFT('TSA Input'!W3934,LEN('TSA Input'!W3934)-2)),""))</f>
        <v/>
      </c>
      <c r="E3971" s="246" t="str">
        <f>IF('TSA Input'!J3934="","",IF('TSA Input'!J3934="Yes",'TSA Input'!I3934,""))</f>
        <v/>
      </c>
      <c r="F3971" s="247" t="str">
        <f>IF('TSA Input'!J3934="","",IF('TSA Input'!J3934="Yes",'TSA Input'!C3934,""))</f>
        <v/>
      </c>
      <c r="G3971" s="36" t="str">
        <f>IF('TSA Input'!J3934="","",IF('TSA Input'!J3934="Yes",'TSA Input'!D3934,""))</f>
        <v/>
      </c>
      <c r="H3971" s="37" t="str">
        <f>IF('TSA Input'!K3934="","",IF('TSA Input'!J3934="Yes",'TSA Input'!G3934,""))</f>
        <v/>
      </c>
      <c r="I3971" s="37" t="str">
        <f>IF('TSA Input'!L3934="","",IF('TSA Input'!J3934="Yes",'TSA Input'!F3934,""))</f>
        <v/>
      </c>
      <c r="J3971" s="39" t="str">
        <f t="shared" si="124"/>
        <v/>
      </c>
      <c r="K3971" s="257" t="str">
        <f>IF('TSA Input'!J3934="","",IF('TSA Input'!J3934="Yes",'TSA Input'!D3934,""))</f>
        <v/>
      </c>
      <c r="L3971" s="258" t="str">
        <f>IF('TSA Input'!J3934="","",IF('TSA Input'!J3934="Yes",'TSA Input'!G3934,""))</f>
        <v/>
      </c>
      <c r="M3971" s="258" t="str">
        <f>IF('TSA Input'!J3934="","",IF('TSA Input'!J3934="Yes",'TSA Input'!F3934,""))</f>
        <v/>
      </c>
      <c r="N3971" s="39" t="str">
        <f t="shared" si="125"/>
        <v/>
      </c>
      <c r="O3971" s="149" t="s">
        <v>11</v>
      </c>
      <c r="P3971" s="148" t="s">
        <v>11</v>
      </c>
      <c r="Q3971" s="1"/>
    </row>
    <row r="3972" spans="1:17" ht="15.75" hidden="1" customHeight="1">
      <c r="A3972" s="1" t="str">
        <f t="shared" si="1"/>
        <v/>
      </c>
      <c r="B3972" s="1"/>
      <c r="C3972" s="34" t="str">
        <f>IF('TSA Input'!J3935="","",IF('TSA Input'!J3935="Yes",'TSA Input'!B3935,"Ineligible"))</f>
        <v/>
      </c>
      <c r="D3972" s="246" t="str">
        <f>IF('TSA Input'!J3935="","",IF('TSA Input'!J3935="Yes",IF('TSA Input'!W3935="","",LEFT('TSA Input'!W3935,LEN('TSA Input'!W3935)-2)),""))</f>
        <v/>
      </c>
      <c r="E3972" s="246" t="str">
        <f>IF('TSA Input'!J3935="","",IF('TSA Input'!J3935="Yes",'TSA Input'!I3935,""))</f>
        <v/>
      </c>
      <c r="F3972" s="247" t="str">
        <f>IF('TSA Input'!J3935="","",IF('TSA Input'!J3935="Yes",'TSA Input'!C3935,""))</f>
        <v/>
      </c>
      <c r="G3972" s="36" t="str">
        <f>IF('TSA Input'!J3935="","",IF('TSA Input'!J3935="Yes",'TSA Input'!D3935,""))</f>
        <v/>
      </c>
      <c r="H3972" s="37" t="str">
        <f>IF('TSA Input'!K3935="","",IF('TSA Input'!J3935="Yes",'TSA Input'!G3935,""))</f>
        <v/>
      </c>
      <c r="I3972" s="37" t="str">
        <f>IF('TSA Input'!L3935="","",IF('TSA Input'!J3935="Yes",'TSA Input'!F3935,""))</f>
        <v/>
      </c>
      <c r="J3972" s="39" t="str">
        <f t="shared" si="124"/>
        <v/>
      </c>
      <c r="K3972" s="257" t="str">
        <f>IF('TSA Input'!J3935="","",IF('TSA Input'!J3935="Yes",'TSA Input'!D3935,""))</f>
        <v/>
      </c>
      <c r="L3972" s="258" t="str">
        <f>IF('TSA Input'!J3935="","",IF('TSA Input'!J3935="Yes",'TSA Input'!G3935,""))</f>
        <v/>
      </c>
      <c r="M3972" s="258" t="str">
        <f>IF('TSA Input'!J3935="","",IF('TSA Input'!J3935="Yes",'TSA Input'!F3935,""))</f>
        <v/>
      </c>
      <c r="N3972" s="39" t="str">
        <f t="shared" si="125"/>
        <v/>
      </c>
      <c r="O3972" s="149" t="s">
        <v>11</v>
      </c>
      <c r="P3972" s="148" t="s">
        <v>11</v>
      </c>
      <c r="Q3972" s="1"/>
    </row>
    <row r="3973" spans="1:17" ht="15.75" hidden="1" customHeight="1">
      <c r="A3973" s="1" t="str">
        <f t="shared" si="1"/>
        <v/>
      </c>
      <c r="B3973" s="1"/>
      <c r="C3973" s="34" t="str">
        <f>IF('TSA Input'!J3936="","",IF('TSA Input'!J3936="Yes",'TSA Input'!B3936,"Ineligible"))</f>
        <v/>
      </c>
      <c r="D3973" s="246" t="str">
        <f>IF('TSA Input'!J3936="","",IF('TSA Input'!J3936="Yes",IF('TSA Input'!W3936="","",LEFT('TSA Input'!W3936,LEN('TSA Input'!W3936)-2)),""))</f>
        <v/>
      </c>
      <c r="E3973" s="246" t="str">
        <f>IF('TSA Input'!J3936="","",IF('TSA Input'!J3936="Yes",'TSA Input'!I3936,""))</f>
        <v/>
      </c>
      <c r="F3973" s="247" t="str">
        <f>IF('TSA Input'!J3936="","",IF('TSA Input'!J3936="Yes",'TSA Input'!C3936,""))</f>
        <v/>
      </c>
      <c r="G3973" s="36" t="str">
        <f>IF('TSA Input'!J3936="","",IF('TSA Input'!J3936="Yes",'TSA Input'!D3936,""))</f>
        <v/>
      </c>
      <c r="H3973" s="37" t="str">
        <f>IF('TSA Input'!K3936="","",IF('TSA Input'!J3936="Yes",'TSA Input'!G3936,""))</f>
        <v/>
      </c>
      <c r="I3973" s="37" t="str">
        <f>IF('TSA Input'!L3936="","",IF('TSA Input'!J3936="Yes",'TSA Input'!F3936,""))</f>
        <v/>
      </c>
      <c r="J3973" s="39" t="str">
        <f t="shared" si="124"/>
        <v/>
      </c>
      <c r="K3973" s="257" t="str">
        <f>IF('TSA Input'!J3936="","",IF('TSA Input'!J3936="Yes",'TSA Input'!D3936,""))</f>
        <v/>
      </c>
      <c r="L3973" s="258" t="str">
        <f>IF('TSA Input'!J3936="","",IF('TSA Input'!J3936="Yes",'TSA Input'!G3936,""))</f>
        <v/>
      </c>
      <c r="M3973" s="258" t="str">
        <f>IF('TSA Input'!J3936="","",IF('TSA Input'!J3936="Yes",'TSA Input'!F3936,""))</f>
        <v/>
      </c>
      <c r="N3973" s="39" t="str">
        <f t="shared" si="125"/>
        <v/>
      </c>
      <c r="O3973" s="149" t="s">
        <v>11</v>
      </c>
      <c r="P3973" s="148" t="s">
        <v>11</v>
      </c>
      <c r="Q3973" s="1"/>
    </row>
    <row r="3974" spans="1:17" ht="15.75" hidden="1" customHeight="1">
      <c r="A3974" s="1" t="str">
        <f t="shared" si="1"/>
        <v/>
      </c>
      <c r="B3974" s="1"/>
      <c r="C3974" s="34" t="str">
        <f>IF('TSA Input'!J3937="","",IF('TSA Input'!J3937="Yes",'TSA Input'!B3937,"Ineligible"))</f>
        <v/>
      </c>
      <c r="D3974" s="246" t="str">
        <f>IF('TSA Input'!J3937="","",IF('TSA Input'!J3937="Yes",IF('TSA Input'!W3937="","",LEFT('TSA Input'!W3937,LEN('TSA Input'!W3937)-2)),""))</f>
        <v/>
      </c>
      <c r="E3974" s="246" t="str">
        <f>IF('TSA Input'!J3937="","",IF('TSA Input'!J3937="Yes",'TSA Input'!I3937,""))</f>
        <v/>
      </c>
      <c r="F3974" s="247" t="str">
        <f>IF('TSA Input'!J3937="","",IF('TSA Input'!J3937="Yes",'TSA Input'!C3937,""))</f>
        <v/>
      </c>
      <c r="G3974" s="36" t="str">
        <f>IF('TSA Input'!J3937="","",IF('TSA Input'!J3937="Yes",'TSA Input'!D3937,""))</f>
        <v/>
      </c>
      <c r="H3974" s="37" t="str">
        <f>IF('TSA Input'!K3937="","",IF('TSA Input'!J3937="Yes",'TSA Input'!G3937,""))</f>
        <v/>
      </c>
      <c r="I3974" s="37" t="str">
        <f>IF('TSA Input'!L3937="","",IF('TSA Input'!J3937="Yes",'TSA Input'!F3937,""))</f>
        <v/>
      </c>
      <c r="J3974" s="39" t="str">
        <f t="shared" si="124"/>
        <v/>
      </c>
      <c r="K3974" s="257" t="str">
        <f>IF('TSA Input'!J3937="","",IF('TSA Input'!J3937="Yes",'TSA Input'!D3937,""))</f>
        <v/>
      </c>
      <c r="L3974" s="258" t="str">
        <f>IF('TSA Input'!J3937="","",IF('TSA Input'!J3937="Yes",'TSA Input'!G3937,""))</f>
        <v/>
      </c>
      <c r="M3974" s="258" t="str">
        <f>IF('TSA Input'!J3937="","",IF('TSA Input'!J3937="Yes",'TSA Input'!F3937,""))</f>
        <v/>
      </c>
      <c r="N3974" s="39" t="str">
        <f t="shared" si="125"/>
        <v/>
      </c>
      <c r="O3974" s="149" t="s">
        <v>11</v>
      </c>
      <c r="P3974" s="148" t="s">
        <v>11</v>
      </c>
      <c r="Q3974" s="1"/>
    </row>
    <row r="3975" spans="1:17" ht="15.75" hidden="1" customHeight="1">
      <c r="A3975" s="1" t="str">
        <f t="shared" si="1"/>
        <v/>
      </c>
      <c r="B3975" s="1"/>
      <c r="C3975" s="34" t="str">
        <f>IF('TSA Input'!J3938="","",IF('TSA Input'!J3938="Yes",'TSA Input'!B3938,"Ineligible"))</f>
        <v/>
      </c>
      <c r="D3975" s="246" t="str">
        <f>IF('TSA Input'!J3938="","",IF('TSA Input'!J3938="Yes",IF('TSA Input'!W3938="","",LEFT('TSA Input'!W3938,LEN('TSA Input'!W3938)-2)),""))</f>
        <v/>
      </c>
      <c r="E3975" s="246" t="str">
        <f>IF('TSA Input'!J3938="","",IF('TSA Input'!J3938="Yes",'TSA Input'!I3938,""))</f>
        <v/>
      </c>
      <c r="F3975" s="247" t="str">
        <f>IF('TSA Input'!J3938="","",IF('TSA Input'!J3938="Yes",'TSA Input'!C3938,""))</f>
        <v/>
      </c>
      <c r="G3975" s="36" t="str">
        <f>IF('TSA Input'!J3938="","",IF('TSA Input'!J3938="Yes",'TSA Input'!D3938,""))</f>
        <v/>
      </c>
      <c r="H3975" s="37" t="str">
        <f>IF('TSA Input'!K3938="","",IF('TSA Input'!J3938="Yes",'TSA Input'!G3938,""))</f>
        <v/>
      </c>
      <c r="I3975" s="37" t="str">
        <f>IF('TSA Input'!L3938="","",IF('TSA Input'!J3938="Yes",'TSA Input'!F3938,""))</f>
        <v/>
      </c>
      <c r="J3975" s="39" t="str">
        <f t="shared" si="124"/>
        <v/>
      </c>
      <c r="K3975" s="257" t="str">
        <f>IF('TSA Input'!J3938="","",IF('TSA Input'!J3938="Yes",'TSA Input'!D3938,""))</f>
        <v/>
      </c>
      <c r="L3975" s="258" t="str">
        <f>IF('TSA Input'!J3938="","",IF('TSA Input'!J3938="Yes",'TSA Input'!G3938,""))</f>
        <v/>
      </c>
      <c r="M3975" s="258" t="str">
        <f>IF('TSA Input'!J3938="","",IF('TSA Input'!J3938="Yes",'TSA Input'!F3938,""))</f>
        <v/>
      </c>
      <c r="N3975" s="39" t="str">
        <f t="shared" si="125"/>
        <v/>
      </c>
      <c r="O3975" s="149" t="s">
        <v>11</v>
      </c>
      <c r="P3975" s="148" t="s">
        <v>11</v>
      </c>
      <c r="Q3975" s="1"/>
    </row>
    <row r="3976" spans="1:17" ht="15.75" hidden="1" customHeight="1">
      <c r="A3976" s="1" t="str">
        <f t="shared" si="1"/>
        <v/>
      </c>
      <c r="B3976" s="1"/>
      <c r="C3976" s="34" t="str">
        <f>IF('TSA Input'!J3939="","",IF('TSA Input'!J3939="Yes",'TSA Input'!B3939,"Ineligible"))</f>
        <v/>
      </c>
      <c r="D3976" s="246" t="str">
        <f>IF('TSA Input'!J3939="","",IF('TSA Input'!J3939="Yes",IF('TSA Input'!W3939="","",LEFT('TSA Input'!W3939,LEN('TSA Input'!W3939)-2)),""))</f>
        <v/>
      </c>
      <c r="E3976" s="246" t="str">
        <f>IF('TSA Input'!J3939="","",IF('TSA Input'!J3939="Yes",'TSA Input'!I3939,""))</f>
        <v/>
      </c>
      <c r="F3976" s="247" t="str">
        <f>IF('TSA Input'!J3939="","",IF('TSA Input'!J3939="Yes",'TSA Input'!C3939,""))</f>
        <v/>
      </c>
      <c r="G3976" s="36" t="str">
        <f>IF('TSA Input'!J3939="","",IF('TSA Input'!J3939="Yes",'TSA Input'!D3939,""))</f>
        <v/>
      </c>
      <c r="H3976" s="37" t="str">
        <f>IF('TSA Input'!K3939="","",IF('TSA Input'!J3939="Yes",'TSA Input'!G3939,""))</f>
        <v/>
      </c>
      <c r="I3976" s="37" t="str">
        <f>IF('TSA Input'!L3939="","",IF('TSA Input'!J3939="Yes",'TSA Input'!F3939,""))</f>
        <v/>
      </c>
      <c r="J3976" s="39" t="str">
        <f t="shared" si="124"/>
        <v/>
      </c>
      <c r="K3976" s="257" t="str">
        <f>IF('TSA Input'!J3939="","",IF('TSA Input'!J3939="Yes",'TSA Input'!D3939,""))</f>
        <v/>
      </c>
      <c r="L3976" s="258" t="str">
        <f>IF('TSA Input'!J3939="","",IF('TSA Input'!J3939="Yes",'TSA Input'!G3939,""))</f>
        <v/>
      </c>
      <c r="M3976" s="258" t="str">
        <f>IF('TSA Input'!J3939="","",IF('TSA Input'!J3939="Yes",'TSA Input'!F3939,""))</f>
        <v/>
      </c>
      <c r="N3976" s="39" t="str">
        <f t="shared" si="125"/>
        <v/>
      </c>
      <c r="O3976" s="149" t="s">
        <v>11</v>
      </c>
      <c r="P3976" s="148" t="s">
        <v>11</v>
      </c>
      <c r="Q3976" s="1"/>
    </row>
    <row r="3977" spans="1:17" ht="15.75" hidden="1" customHeight="1">
      <c r="A3977" s="1" t="str">
        <f t="shared" si="1"/>
        <v/>
      </c>
      <c r="B3977" s="1"/>
      <c r="C3977" s="34" t="str">
        <f>IF('TSA Input'!J3940="","",IF('TSA Input'!J3940="Yes",'TSA Input'!B3940,"Ineligible"))</f>
        <v/>
      </c>
      <c r="D3977" s="246" t="str">
        <f>IF('TSA Input'!J3940="","",IF('TSA Input'!J3940="Yes",IF('TSA Input'!W3940="","",LEFT('TSA Input'!W3940,LEN('TSA Input'!W3940)-2)),""))</f>
        <v/>
      </c>
      <c r="E3977" s="246" t="str">
        <f>IF('TSA Input'!J3940="","",IF('TSA Input'!J3940="Yes",'TSA Input'!I3940,""))</f>
        <v/>
      </c>
      <c r="F3977" s="247" t="str">
        <f>IF('TSA Input'!J3940="","",IF('TSA Input'!J3940="Yes",'TSA Input'!C3940,""))</f>
        <v/>
      </c>
      <c r="G3977" s="36" t="str">
        <f>IF('TSA Input'!J3940="","",IF('TSA Input'!J3940="Yes",'TSA Input'!D3940,""))</f>
        <v/>
      </c>
      <c r="H3977" s="37" t="str">
        <f>IF('TSA Input'!K3940="","",IF('TSA Input'!J3940="Yes",'TSA Input'!G3940,""))</f>
        <v/>
      </c>
      <c r="I3977" s="37" t="str">
        <f>IF('TSA Input'!L3940="","",IF('TSA Input'!J3940="Yes",'TSA Input'!F3940,""))</f>
        <v/>
      </c>
      <c r="J3977" s="39" t="str">
        <f t="shared" si="124"/>
        <v/>
      </c>
      <c r="K3977" s="257" t="str">
        <f>IF('TSA Input'!J3940="","",IF('TSA Input'!J3940="Yes",'TSA Input'!D3940,""))</f>
        <v/>
      </c>
      <c r="L3977" s="258" t="str">
        <f>IF('TSA Input'!J3940="","",IF('TSA Input'!J3940="Yes",'TSA Input'!G3940,""))</f>
        <v/>
      </c>
      <c r="M3977" s="258" t="str">
        <f>IF('TSA Input'!J3940="","",IF('TSA Input'!J3940="Yes",'TSA Input'!F3940,""))</f>
        <v/>
      </c>
      <c r="N3977" s="39" t="str">
        <f t="shared" si="125"/>
        <v/>
      </c>
      <c r="O3977" s="149" t="s">
        <v>11</v>
      </c>
      <c r="P3977" s="148" t="s">
        <v>11</v>
      </c>
      <c r="Q3977" s="1"/>
    </row>
    <row r="3978" spans="1:17" ht="15.75" hidden="1" customHeight="1">
      <c r="A3978" s="1" t="str">
        <f t="shared" si="1"/>
        <v/>
      </c>
      <c r="B3978" s="1"/>
      <c r="C3978" s="34" t="str">
        <f>IF('TSA Input'!J3941="","",IF('TSA Input'!J3941="Yes",'TSA Input'!B3941,"Ineligible"))</f>
        <v/>
      </c>
      <c r="D3978" s="246" t="str">
        <f>IF('TSA Input'!J3941="","",IF('TSA Input'!J3941="Yes",IF('TSA Input'!W3941="","",LEFT('TSA Input'!W3941,LEN('TSA Input'!W3941)-2)),""))</f>
        <v/>
      </c>
      <c r="E3978" s="246" t="str">
        <f>IF('TSA Input'!J3941="","",IF('TSA Input'!J3941="Yes",'TSA Input'!I3941,""))</f>
        <v/>
      </c>
      <c r="F3978" s="247" t="str">
        <f>IF('TSA Input'!J3941="","",IF('TSA Input'!J3941="Yes",'TSA Input'!C3941,""))</f>
        <v/>
      </c>
      <c r="G3978" s="36" t="str">
        <f>IF('TSA Input'!J3941="","",IF('TSA Input'!J3941="Yes",'TSA Input'!D3941,""))</f>
        <v/>
      </c>
      <c r="H3978" s="37" t="str">
        <f>IF('TSA Input'!K3941="","",IF('TSA Input'!J3941="Yes",'TSA Input'!G3941,""))</f>
        <v/>
      </c>
      <c r="I3978" s="37" t="str">
        <f>IF('TSA Input'!L3941="","",IF('TSA Input'!J3941="Yes",'TSA Input'!F3941,""))</f>
        <v/>
      </c>
      <c r="J3978" s="39" t="str">
        <f t="shared" si="124"/>
        <v/>
      </c>
      <c r="K3978" s="257" t="str">
        <f>IF('TSA Input'!J3941="","",IF('TSA Input'!J3941="Yes",'TSA Input'!D3941,""))</f>
        <v/>
      </c>
      <c r="L3978" s="258" t="str">
        <f>IF('TSA Input'!J3941="","",IF('TSA Input'!J3941="Yes",'TSA Input'!G3941,""))</f>
        <v/>
      </c>
      <c r="M3978" s="258" t="str">
        <f>IF('TSA Input'!J3941="","",IF('TSA Input'!J3941="Yes",'TSA Input'!F3941,""))</f>
        <v/>
      </c>
      <c r="N3978" s="39" t="str">
        <f t="shared" si="125"/>
        <v/>
      </c>
      <c r="O3978" s="149" t="s">
        <v>11</v>
      </c>
      <c r="P3978" s="148" t="s">
        <v>11</v>
      </c>
      <c r="Q3978" s="1"/>
    </row>
    <row r="3979" spans="1:17" ht="15.75" hidden="1" customHeight="1">
      <c r="A3979" s="1" t="str">
        <f t="shared" si="1"/>
        <v/>
      </c>
      <c r="B3979" s="1"/>
      <c r="C3979" s="34" t="str">
        <f>IF('TSA Input'!J3942="","",IF('TSA Input'!J3942="Yes",'TSA Input'!B3942,"Ineligible"))</f>
        <v/>
      </c>
      <c r="D3979" s="246" t="str">
        <f>IF('TSA Input'!J3942="","",IF('TSA Input'!J3942="Yes",IF('TSA Input'!W3942="","",LEFT('TSA Input'!W3942,LEN('TSA Input'!W3942)-2)),""))</f>
        <v/>
      </c>
      <c r="E3979" s="246" t="str">
        <f>IF('TSA Input'!J3942="","",IF('TSA Input'!J3942="Yes",'TSA Input'!I3942,""))</f>
        <v/>
      </c>
      <c r="F3979" s="247" t="str">
        <f>IF('TSA Input'!J3942="","",IF('TSA Input'!J3942="Yes",'TSA Input'!C3942,""))</f>
        <v/>
      </c>
      <c r="G3979" s="36" t="str">
        <f>IF('TSA Input'!J3942="","",IF('TSA Input'!J3942="Yes",'TSA Input'!D3942,""))</f>
        <v/>
      </c>
      <c r="H3979" s="37" t="str">
        <f>IF('TSA Input'!K3942="","",IF('TSA Input'!J3942="Yes",'TSA Input'!G3942,""))</f>
        <v/>
      </c>
      <c r="I3979" s="37" t="str">
        <f>IF('TSA Input'!L3942="","",IF('TSA Input'!J3942="Yes",'TSA Input'!F3942,""))</f>
        <v/>
      </c>
      <c r="J3979" s="39" t="str">
        <f t="shared" si="124"/>
        <v/>
      </c>
      <c r="K3979" s="257" t="str">
        <f>IF('TSA Input'!J3942="","",IF('TSA Input'!J3942="Yes",'TSA Input'!D3942,""))</f>
        <v/>
      </c>
      <c r="L3979" s="258" t="str">
        <f>IF('TSA Input'!J3942="","",IF('TSA Input'!J3942="Yes",'TSA Input'!G3942,""))</f>
        <v/>
      </c>
      <c r="M3979" s="258" t="str">
        <f>IF('TSA Input'!J3942="","",IF('TSA Input'!J3942="Yes",'TSA Input'!F3942,""))</f>
        <v/>
      </c>
      <c r="N3979" s="39" t="str">
        <f t="shared" si="125"/>
        <v/>
      </c>
      <c r="O3979" s="149" t="s">
        <v>11</v>
      </c>
      <c r="P3979" s="148" t="s">
        <v>11</v>
      </c>
      <c r="Q3979" s="1"/>
    </row>
    <row r="3980" spans="1:17" ht="15.75" hidden="1" customHeight="1">
      <c r="A3980" s="1" t="str">
        <f t="shared" si="1"/>
        <v/>
      </c>
      <c r="B3980" s="1"/>
      <c r="C3980" s="34" t="str">
        <f>IF('TSA Input'!J3943="","",IF('TSA Input'!J3943="Yes",'TSA Input'!B3943,"Ineligible"))</f>
        <v/>
      </c>
      <c r="D3980" s="246" t="str">
        <f>IF('TSA Input'!J3943="","",IF('TSA Input'!J3943="Yes",IF('TSA Input'!W3943="","",LEFT('TSA Input'!W3943,LEN('TSA Input'!W3943)-2)),""))</f>
        <v/>
      </c>
      <c r="E3980" s="246" t="str">
        <f>IF('TSA Input'!J3943="","",IF('TSA Input'!J3943="Yes",'TSA Input'!I3943,""))</f>
        <v/>
      </c>
      <c r="F3980" s="247" t="str">
        <f>IF('TSA Input'!J3943="","",IF('TSA Input'!J3943="Yes",'TSA Input'!C3943,""))</f>
        <v/>
      </c>
      <c r="G3980" s="36" t="str">
        <f>IF('TSA Input'!J3943="","",IF('TSA Input'!J3943="Yes",'TSA Input'!D3943,""))</f>
        <v/>
      </c>
      <c r="H3980" s="37" t="str">
        <f>IF('TSA Input'!K3943="","",IF('TSA Input'!J3943="Yes",'TSA Input'!G3943,""))</f>
        <v/>
      </c>
      <c r="I3980" s="37" t="str">
        <f>IF('TSA Input'!L3943="","",IF('TSA Input'!J3943="Yes",'TSA Input'!F3943,""))</f>
        <v/>
      </c>
      <c r="J3980" s="39" t="str">
        <f t="shared" si="124"/>
        <v/>
      </c>
      <c r="K3980" s="257" t="str">
        <f>IF('TSA Input'!J3943="","",IF('TSA Input'!J3943="Yes",'TSA Input'!D3943,""))</f>
        <v/>
      </c>
      <c r="L3980" s="258" t="str">
        <f>IF('TSA Input'!J3943="","",IF('TSA Input'!J3943="Yes",'TSA Input'!G3943,""))</f>
        <v/>
      </c>
      <c r="M3980" s="258" t="str">
        <f>IF('TSA Input'!J3943="","",IF('TSA Input'!J3943="Yes",'TSA Input'!F3943,""))</f>
        <v/>
      </c>
      <c r="N3980" s="39" t="str">
        <f t="shared" si="125"/>
        <v/>
      </c>
      <c r="O3980" s="149" t="s">
        <v>11</v>
      </c>
      <c r="P3980" s="148" t="s">
        <v>11</v>
      </c>
      <c r="Q3980" s="1"/>
    </row>
    <row r="3981" spans="1:17" ht="15.75" hidden="1" customHeight="1">
      <c r="A3981" s="1" t="str">
        <f t="shared" si="1"/>
        <v/>
      </c>
      <c r="B3981" s="1"/>
      <c r="C3981" s="34" t="str">
        <f>IF('TSA Input'!J3944="","",IF('TSA Input'!J3944="Yes",'TSA Input'!B3944,"Ineligible"))</f>
        <v/>
      </c>
      <c r="D3981" s="246" t="str">
        <f>IF('TSA Input'!J3944="","",IF('TSA Input'!J3944="Yes",IF('TSA Input'!W3944="","",LEFT('TSA Input'!W3944,LEN('TSA Input'!W3944)-2)),""))</f>
        <v/>
      </c>
      <c r="E3981" s="246" t="str">
        <f>IF('TSA Input'!J3944="","",IF('TSA Input'!J3944="Yes",'TSA Input'!I3944,""))</f>
        <v/>
      </c>
      <c r="F3981" s="247" t="str">
        <f>IF('TSA Input'!J3944="","",IF('TSA Input'!J3944="Yes",'TSA Input'!C3944,""))</f>
        <v/>
      </c>
      <c r="G3981" s="36" t="str">
        <f>IF('TSA Input'!J3944="","",IF('TSA Input'!J3944="Yes",'TSA Input'!D3944,""))</f>
        <v/>
      </c>
      <c r="H3981" s="37" t="str">
        <f>IF('TSA Input'!K3944="","",IF('TSA Input'!J3944="Yes",'TSA Input'!G3944,""))</f>
        <v/>
      </c>
      <c r="I3981" s="37" t="str">
        <f>IF('TSA Input'!L3944="","",IF('TSA Input'!J3944="Yes",'TSA Input'!F3944,""))</f>
        <v/>
      </c>
      <c r="J3981" s="39" t="str">
        <f t="shared" si="124"/>
        <v/>
      </c>
      <c r="K3981" s="257" t="str">
        <f>IF('TSA Input'!J3944="","",IF('TSA Input'!J3944="Yes",'TSA Input'!D3944,""))</f>
        <v/>
      </c>
      <c r="L3981" s="258" t="str">
        <f>IF('TSA Input'!J3944="","",IF('TSA Input'!J3944="Yes",'TSA Input'!G3944,""))</f>
        <v/>
      </c>
      <c r="M3981" s="258" t="str">
        <f>IF('TSA Input'!J3944="","",IF('TSA Input'!J3944="Yes",'TSA Input'!F3944,""))</f>
        <v/>
      </c>
      <c r="N3981" s="39" t="str">
        <f t="shared" si="125"/>
        <v/>
      </c>
      <c r="O3981" s="149" t="s">
        <v>11</v>
      </c>
      <c r="P3981" s="148" t="s">
        <v>11</v>
      </c>
      <c r="Q3981" s="1"/>
    </row>
    <row r="3982" spans="1:17" ht="15.75" hidden="1" customHeight="1">
      <c r="A3982" s="1" t="str">
        <f t="shared" si="1"/>
        <v/>
      </c>
      <c r="B3982" s="1"/>
      <c r="C3982" s="34" t="str">
        <f>IF('TSA Input'!J3945="","",IF('TSA Input'!J3945="Yes",'TSA Input'!B3945,"Ineligible"))</f>
        <v/>
      </c>
      <c r="D3982" s="246" t="str">
        <f>IF('TSA Input'!J3945="","",IF('TSA Input'!J3945="Yes",IF('TSA Input'!W3945="","",LEFT('TSA Input'!W3945,LEN('TSA Input'!W3945)-2)),""))</f>
        <v/>
      </c>
      <c r="E3982" s="246" t="str">
        <f>IF('TSA Input'!J3945="","",IF('TSA Input'!J3945="Yes",'TSA Input'!I3945,""))</f>
        <v/>
      </c>
      <c r="F3982" s="247" t="str">
        <f>IF('TSA Input'!J3945="","",IF('TSA Input'!J3945="Yes",'TSA Input'!C3945,""))</f>
        <v/>
      </c>
      <c r="G3982" s="36" t="str">
        <f>IF('TSA Input'!J3945="","",IF('TSA Input'!J3945="Yes",'TSA Input'!D3945,""))</f>
        <v/>
      </c>
      <c r="H3982" s="37" t="str">
        <f>IF('TSA Input'!K3945="","",IF('TSA Input'!J3945="Yes",'TSA Input'!G3945,""))</f>
        <v/>
      </c>
      <c r="I3982" s="37" t="str">
        <f>IF('TSA Input'!L3945="","",IF('TSA Input'!J3945="Yes",'TSA Input'!F3945,""))</f>
        <v/>
      </c>
      <c r="J3982" s="39" t="str">
        <f t="shared" si="124"/>
        <v/>
      </c>
      <c r="K3982" s="257" t="str">
        <f>IF('TSA Input'!J3945="","",IF('TSA Input'!J3945="Yes",'TSA Input'!D3945,""))</f>
        <v/>
      </c>
      <c r="L3982" s="258" t="str">
        <f>IF('TSA Input'!J3945="","",IF('TSA Input'!J3945="Yes",'TSA Input'!G3945,""))</f>
        <v/>
      </c>
      <c r="M3982" s="258" t="str">
        <f>IF('TSA Input'!J3945="","",IF('TSA Input'!J3945="Yes",'TSA Input'!F3945,""))</f>
        <v/>
      </c>
      <c r="N3982" s="39" t="str">
        <f t="shared" si="125"/>
        <v/>
      </c>
      <c r="O3982" s="149" t="s">
        <v>11</v>
      </c>
      <c r="P3982" s="148" t="s">
        <v>11</v>
      </c>
      <c r="Q3982" s="1"/>
    </row>
    <row r="3983" spans="1:17" ht="15.75" hidden="1" customHeight="1">
      <c r="A3983" s="1" t="str">
        <f t="shared" si="1"/>
        <v/>
      </c>
      <c r="B3983" s="1"/>
      <c r="C3983" s="34" t="str">
        <f>IF('TSA Input'!J3946="","",IF('TSA Input'!J3946="Yes",'TSA Input'!B3946,"Ineligible"))</f>
        <v/>
      </c>
      <c r="D3983" s="246" t="str">
        <f>IF('TSA Input'!J3946="","",IF('TSA Input'!J3946="Yes",IF('TSA Input'!W3946="","",LEFT('TSA Input'!W3946,LEN('TSA Input'!W3946)-2)),""))</f>
        <v/>
      </c>
      <c r="E3983" s="246" t="str">
        <f>IF('TSA Input'!J3946="","",IF('TSA Input'!J3946="Yes",'TSA Input'!I3946,""))</f>
        <v/>
      </c>
      <c r="F3983" s="247" t="str">
        <f>IF('TSA Input'!J3946="","",IF('TSA Input'!J3946="Yes",'TSA Input'!C3946,""))</f>
        <v/>
      </c>
      <c r="G3983" s="36" t="str">
        <f>IF('TSA Input'!J3946="","",IF('TSA Input'!J3946="Yes",'TSA Input'!D3946,""))</f>
        <v/>
      </c>
      <c r="H3983" s="37" t="str">
        <f>IF('TSA Input'!K3946="","",IF('TSA Input'!J3946="Yes",'TSA Input'!G3946,""))</f>
        <v/>
      </c>
      <c r="I3983" s="37" t="str">
        <f>IF('TSA Input'!L3946="","",IF('TSA Input'!J3946="Yes",'TSA Input'!F3946,""))</f>
        <v/>
      </c>
      <c r="J3983" s="39" t="str">
        <f t="shared" si="124"/>
        <v/>
      </c>
      <c r="K3983" s="257" t="str">
        <f>IF('TSA Input'!J3946="","",IF('TSA Input'!J3946="Yes",'TSA Input'!D3946,""))</f>
        <v/>
      </c>
      <c r="L3983" s="258" t="str">
        <f>IF('TSA Input'!J3946="","",IF('TSA Input'!J3946="Yes",'TSA Input'!G3946,""))</f>
        <v/>
      </c>
      <c r="M3983" s="258" t="str">
        <f>IF('TSA Input'!J3946="","",IF('TSA Input'!J3946="Yes",'TSA Input'!F3946,""))</f>
        <v/>
      </c>
      <c r="N3983" s="39" t="str">
        <f t="shared" si="125"/>
        <v/>
      </c>
      <c r="O3983" s="149" t="s">
        <v>11</v>
      </c>
      <c r="P3983" s="148" t="s">
        <v>11</v>
      </c>
      <c r="Q3983" s="1"/>
    </row>
    <row r="3984" spans="1:17" ht="15.75" hidden="1" customHeight="1">
      <c r="A3984" s="1" t="str">
        <f t="shared" si="1"/>
        <v/>
      </c>
      <c r="B3984" s="1"/>
      <c r="C3984" s="34" t="str">
        <f>IF('TSA Input'!J3947="","",IF('TSA Input'!J3947="Yes",'TSA Input'!B3947,"Ineligible"))</f>
        <v/>
      </c>
      <c r="D3984" s="246" t="str">
        <f>IF('TSA Input'!J3947="","",IF('TSA Input'!J3947="Yes",IF('TSA Input'!W3947="","",LEFT('TSA Input'!W3947,LEN('TSA Input'!W3947)-2)),""))</f>
        <v/>
      </c>
      <c r="E3984" s="246" t="str">
        <f>IF('TSA Input'!J3947="","",IF('TSA Input'!J3947="Yes",'TSA Input'!I3947,""))</f>
        <v/>
      </c>
      <c r="F3984" s="247" t="str">
        <f>IF('TSA Input'!J3947="","",IF('TSA Input'!J3947="Yes",'TSA Input'!C3947,""))</f>
        <v/>
      </c>
      <c r="G3984" s="36" t="str">
        <f>IF('TSA Input'!J3947="","",IF('TSA Input'!J3947="Yes",'TSA Input'!D3947,""))</f>
        <v/>
      </c>
      <c r="H3984" s="37" t="str">
        <f>IF('TSA Input'!K3947="","",IF('TSA Input'!J3947="Yes",'TSA Input'!G3947,""))</f>
        <v/>
      </c>
      <c r="I3984" s="37" t="str">
        <f>IF('TSA Input'!L3947="","",IF('TSA Input'!J3947="Yes",'TSA Input'!F3947,""))</f>
        <v/>
      </c>
      <c r="J3984" s="39" t="str">
        <f t="shared" si="124"/>
        <v/>
      </c>
      <c r="K3984" s="257" t="str">
        <f>IF('TSA Input'!J3947="","",IF('TSA Input'!J3947="Yes",'TSA Input'!D3947,""))</f>
        <v/>
      </c>
      <c r="L3984" s="258" t="str">
        <f>IF('TSA Input'!J3947="","",IF('TSA Input'!J3947="Yes",'TSA Input'!G3947,""))</f>
        <v/>
      </c>
      <c r="M3984" s="258" t="str">
        <f>IF('TSA Input'!J3947="","",IF('TSA Input'!J3947="Yes",'TSA Input'!F3947,""))</f>
        <v/>
      </c>
      <c r="N3984" s="39" t="str">
        <f t="shared" si="125"/>
        <v/>
      </c>
      <c r="O3984" s="149" t="s">
        <v>11</v>
      </c>
      <c r="P3984" s="148" t="s">
        <v>11</v>
      </c>
      <c r="Q3984" s="1"/>
    </row>
    <row r="3985" spans="1:17" ht="15.75" hidden="1" customHeight="1">
      <c r="A3985" s="1" t="str">
        <f t="shared" si="1"/>
        <v/>
      </c>
      <c r="B3985" s="1"/>
      <c r="C3985" s="34" t="str">
        <f>IF('TSA Input'!J3948="","",IF('TSA Input'!J3948="Yes",'TSA Input'!B3948,"Ineligible"))</f>
        <v/>
      </c>
      <c r="D3985" s="246" t="str">
        <f>IF('TSA Input'!J3948="","",IF('TSA Input'!J3948="Yes",IF('TSA Input'!W3948="","",LEFT('TSA Input'!W3948,LEN('TSA Input'!W3948)-2)),""))</f>
        <v/>
      </c>
      <c r="E3985" s="246" t="str">
        <f>IF('TSA Input'!J3948="","",IF('TSA Input'!J3948="Yes",'TSA Input'!I3948,""))</f>
        <v/>
      </c>
      <c r="F3985" s="247" t="str">
        <f>IF('TSA Input'!J3948="","",IF('TSA Input'!J3948="Yes",'TSA Input'!C3948,""))</f>
        <v/>
      </c>
      <c r="G3985" s="36" t="str">
        <f>IF('TSA Input'!J3948="","",IF('TSA Input'!J3948="Yes",'TSA Input'!D3948,""))</f>
        <v/>
      </c>
      <c r="H3985" s="37" t="str">
        <f>IF('TSA Input'!K3948="","",IF('TSA Input'!J3948="Yes",'TSA Input'!G3948,""))</f>
        <v/>
      </c>
      <c r="I3985" s="37" t="str">
        <f>IF('TSA Input'!L3948="","",IF('TSA Input'!J3948="Yes",'TSA Input'!F3948,""))</f>
        <v/>
      </c>
      <c r="J3985" s="39" t="str">
        <f t="shared" si="124"/>
        <v/>
      </c>
      <c r="K3985" s="257" t="str">
        <f>IF('TSA Input'!J3948="","",IF('TSA Input'!J3948="Yes",'TSA Input'!D3948,""))</f>
        <v/>
      </c>
      <c r="L3985" s="258" t="str">
        <f>IF('TSA Input'!J3948="","",IF('TSA Input'!J3948="Yes",'TSA Input'!G3948,""))</f>
        <v/>
      </c>
      <c r="M3985" s="258" t="str">
        <f>IF('TSA Input'!J3948="","",IF('TSA Input'!J3948="Yes",'TSA Input'!F3948,""))</f>
        <v/>
      </c>
      <c r="N3985" s="39" t="str">
        <f t="shared" si="125"/>
        <v/>
      </c>
      <c r="O3985" s="149" t="s">
        <v>11</v>
      </c>
      <c r="P3985" s="148" t="s">
        <v>11</v>
      </c>
      <c r="Q3985" s="1"/>
    </row>
    <row r="3986" spans="1:17" ht="15.75" hidden="1" customHeight="1">
      <c r="A3986" s="1" t="str">
        <f t="shared" si="1"/>
        <v/>
      </c>
      <c r="B3986" s="1"/>
      <c r="C3986" s="34" t="str">
        <f>IF('TSA Input'!J3949="","",IF('TSA Input'!J3949="Yes",'TSA Input'!B3949,"Ineligible"))</f>
        <v/>
      </c>
      <c r="D3986" s="246" t="str">
        <f>IF('TSA Input'!J3949="","",IF('TSA Input'!J3949="Yes",IF('TSA Input'!W3949="","",LEFT('TSA Input'!W3949,LEN('TSA Input'!W3949)-2)),""))</f>
        <v/>
      </c>
      <c r="E3986" s="246" t="str">
        <f>IF('TSA Input'!J3949="","",IF('TSA Input'!J3949="Yes",'TSA Input'!I3949,""))</f>
        <v/>
      </c>
      <c r="F3986" s="247" t="str">
        <f>IF('TSA Input'!J3949="","",IF('TSA Input'!J3949="Yes",'TSA Input'!C3949,""))</f>
        <v/>
      </c>
      <c r="G3986" s="36" t="str">
        <f>IF('TSA Input'!J3949="","",IF('TSA Input'!J3949="Yes",'TSA Input'!D3949,""))</f>
        <v/>
      </c>
      <c r="H3986" s="37" t="str">
        <f>IF('TSA Input'!K3949="","",IF('TSA Input'!J3949="Yes",'TSA Input'!G3949,""))</f>
        <v/>
      </c>
      <c r="I3986" s="37" t="str">
        <f>IF('TSA Input'!L3949="","",IF('TSA Input'!J3949="Yes",'TSA Input'!F3949,""))</f>
        <v/>
      </c>
      <c r="J3986" s="39" t="str">
        <f t="shared" si="124"/>
        <v/>
      </c>
      <c r="K3986" s="257" t="str">
        <f>IF('TSA Input'!J3949="","",IF('TSA Input'!J3949="Yes",'TSA Input'!D3949,""))</f>
        <v/>
      </c>
      <c r="L3986" s="258" t="str">
        <f>IF('TSA Input'!J3949="","",IF('TSA Input'!J3949="Yes",'TSA Input'!G3949,""))</f>
        <v/>
      </c>
      <c r="M3986" s="258" t="str">
        <f>IF('TSA Input'!J3949="","",IF('TSA Input'!J3949="Yes",'TSA Input'!F3949,""))</f>
        <v/>
      </c>
      <c r="N3986" s="39" t="str">
        <f t="shared" si="125"/>
        <v/>
      </c>
      <c r="O3986" s="149" t="s">
        <v>11</v>
      </c>
      <c r="P3986" s="148" t="s">
        <v>11</v>
      </c>
      <c r="Q3986" s="1"/>
    </row>
    <row r="3987" spans="1:17" ht="15.75" hidden="1" customHeight="1">
      <c r="A3987" s="1" t="str">
        <f t="shared" si="1"/>
        <v/>
      </c>
      <c r="B3987" s="1"/>
      <c r="C3987" s="34" t="str">
        <f>IF('TSA Input'!J3950="","",IF('TSA Input'!J3950="Yes",'TSA Input'!B3950,"Ineligible"))</f>
        <v/>
      </c>
      <c r="D3987" s="246" t="str">
        <f>IF('TSA Input'!J3950="","",IF('TSA Input'!J3950="Yes",IF('TSA Input'!W3950="","",LEFT('TSA Input'!W3950,LEN('TSA Input'!W3950)-2)),""))</f>
        <v/>
      </c>
      <c r="E3987" s="246" t="str">
        <f>IF('TSA Input'!J3950="","",IF('TSA Input'!J3950="Yes",'TSA Input'!I3950,""))</f>
        <v/>
      </c>
      <c r="F3987" s="247" t="str">
        <f>IF('TSA Input'!J3950="","",IF('TSA Input'!J3950="Yes",'TSA Input'!C3950,""))</f>
        <v/>
      </c>
      <c r="G3987" s="36" t="str">
        <f>IF('TSA Input'!J3950="","",IF('TSA Input'!J3950="Yes",'TSA Input'!D3950,""))</f>
        <v/>
      </c>
      <c r="H3987" s="37" t="str">
        <f>IF('TSA Input'!K3950="","",IF('TSA Input'!J3950="Yes",'TSA Input'!G3950,""))</f>
        <v/>
      </c>
      <c r="I3987" s="37" t="str">
        <f>IF('TSA Input'!L3950="","",IF('TSA Input'!J3950="Yes",'TSA Input'!F3950,""))</f>
        <v/>
      </c>
      <c r="J3987" s="39" t="str">
        <f t="shared" si="124"/>
        <v/>
      </c>
      <c r="K3987" s="257" t="str">
        <f>IF('TSA Input'!J3950="","",IF('TSA Input'!J3950="Yes",'TSA Input'!D3950,""))</f>
        <v/>
      </c>
      <c r="L3987" s="258" t="str">
        <f>IF('TSA Input'!J3950="","",IF('TSA Input'!J3950="Yes",'TSA Input'!G3950,""))</f>
        <v/>
      </c>
      <c r="M3987" s="258" t="str">
        <f>IF('TSA Input'!J3950="","",IF('TSA Input'!J3950="Yes",'TSA Input'!F3950,""))</f>
        <v/>
      </c>
      <c r="N3987" s="39" t="str">
        <f t="shared" si="125"/>
        <v/>
      </c>
      <c r="O3987" s="149" t="s">
        <v>11</v>
      </c>
      <c r="P3987" s="148" t="s">
        <v>11</v>
      </c>
      <c r="Q3987" s="1"/>
    </row>
    <row r="3988" spans="1:17" ht="15.75" hidden="1" customHeight="1">
      <c r="A3988" s="1" t="str">
        <f t="shared" si="1"/>
        <v/>
      </c>
      <c r="B3988" s="1"/>
      <c r="C3988" s="34" t="str">
        <f>IF('TSA Input'!J3951="","",IF('TSA Input'!J3951="Yes",'TSA Input'!B3951,"Ineligible"))</f>
        <v/>
      </c>
      <c r="D3988" s="246" t="str">
        <f>IF('TSA Input'!J3951="","",IF('TSA Input'!J3951="Yes",IF('TSA Input'!W3951="","",LEFT('TSA Input'!W3951,LEN('TSA Input'!W3951)-2)),""))</f>
        <v/>
      </c>
      <c r="E3988" s="246" t="str">
        <f>IF('TSA Input'!J3951="","",IF('TSA Input'!J3951="Yes",'TSA Input'!I3951,""))</f>
        <v/>
      </c>
      <c r="F3988" s="247" t="str">
        <f>IF('TSA Input'!J3951="","",IF('TSA Input'!J3951="Yes",'TSA Input'!C3951,""))</f>
        <v/>
      </c>
      <c r="G3988" s="36" t="str">
        <f>IF('TSA Input'!J3951="","",IF('TSA Input'!J3951="Yes",'TSA Input'!D3951,""))</f>
        <v/>
      </c>
      <c r="H3988" s="37" t="str">
        <f>IF('TSA Input'!K3951="","",IF('TSA Input'!J3951="Yes",'TSA Input'!G3951,""))</f>
        <v/>
      </c>
      <c r="I3988" s="37" t="str">
        <f>IF('TSA Input'!L3951="","",IF('TSA Input'!J3951="Yes",'TSA Input'!F3951,""))</f>
        <v/>
      </c>
      <c r="J3988" s="39" t="str">
        <f t="shared" si="124"/>
        <v/>
      </c>
      <c r="K3988" s="257" t="str">
        <f>IF('TSA Input'!J3951="","",IF('TSA Input'!J3951="Yes",'TSA Input'!D3951,""))</f>
        <v/>
      </c>
      <c r="L3988" s="258" t="str">
        <f>IF('TSA Input'!J3951="","",IF('TSA Input'!J3951="Yes",'TSA Input'!G3951,""))</f>
        <v/>
      </c>
      <c r="M3988" s="258" t="str">
        <f>IF('TSA Input'!J3951="","",IF('TSA Input'!J3951="Yes",'TSA Input'!F3951,""))</f>
        <v/>
      </c>
      <c r="N3988" s="39" t="str">
        <f t="shared" si="125"/>
        <v/>
      </c>
      <c r="O3988" s="149" t="s">
        <v>11</v>
      </c>
      <c r="P3988" s="148" t="s">
        <v>11</v>
      </c>
      <c r="Q3988" s="1"/>
    </row>
    <row r="3989" spans="1:17" ht="15.75" hidden="1" customHeight="1">
      <c r="A3989" s="1" t="str">
        <f t="shared" si="1"/>
        <v/>
      </c>
      <c r="B3989" s="1"/>
      <c r="C3989" s="34" t="str">
        <f>IF('TSA Input'!J3952="","",IF('TSA Input'!J3952="Yes",'TSA Input'!B3952,"Ineligible"))</f>
        <v/>
      </c>
      <c r="D3989" s="246" t="str">
        <f>IF('TSA Input'!J3952="","",IF('TSA Input'!J3952="Yes",IF('TSA Input'!W3952="","",LEFT('TSA Input'!W3952,LEN('TSA Input'!W3952)-2)),""))</f>
        <v/>
      </c>
      <c r="E3989" s="246" t="str">
        <f>IF('TSA Input'!J3952="","",IF('TSA Input'!J3952="Yes",'TSA Input'!I3952,""))</f>
        <v/>
      </c>
      <c r="F3989" s="247" t="str">
        <f>IF('TSA Input'!J3952="","",IF('TSA Input'!J3952="Yes",'TSA Input'!C3952,""))</f>
        <v/>
      </c>
      <c r="G3989" s="36" t="str">
        <f>IF('TSA Input'!J3952="","",IF('TSA Input'!J3952="Yes",'TSA Input'!D3952,""))</f>
        <v/>
      </c>
      <c r="H3989" s="37" t="str">
        <f>IF('TSA Input'!K3952="","",IF('TSA Input'!J3952="Yes",'TSA Input'!G3952,""))</f>
        <v/>
      </c>
      <c r="I3989" s="37" t="str">
        <f>IF('TSA Input'!L3952="","",IF('TSA Input'!J3952="Yes",'TSA Input'!F3952,""))</f>
        <v/>
      </c>
      <c r="J3989" s="39" t="str">
        <f t="shared" si="124"/>
        <v/>
      </c>
      <c r="K3989" s="257" t="str">
        <f>IF('TSA Input'!J3952="","",IF('TSA Input'!J3952="Yes",'TSA Input'!D3952,""))</f>
        <v/>
      </c>
      <c r="L3989" s="258" t="str">
        <f>IF('TSA Input'!J3952="","",IF('TSA Input'!J3952="Yes",'TSA Input'!G3952,""))</f>
        <v/>
      </c>
      <c r="M3989" s="258" t="str">
        <f>IF('TSA Input'!J3952="","",IF('TSA Input'!J3952="Yes",'TSA Input'!F3952,""))</f>
        <v/>
      </c>
      <c r="N3989" s="39" t="str">
        <f t="shared" si="125"/>
        <v/>
      </c>
      <c r="O3989" s="149" t="s">
        <v>11</v>
      </c>
      <c r="P3989" s="148" t="s">
        <v>11</v>
      </c>
      <c r="Q3989" s="1"/>
    </row>
    <row r="3990" spans="1:17" ht="15.75" hidden="1" customHeight="1">
      <c r="A3990" s="1" t="str">
        <f t="shared" si="1"/>
        <v/>
      </c>
      <c r="B3990" s="1"/>
      <c r="C3990" s="34" t="str">
        <f>IF('TSA Input'!J3953="","",IF('TSA Input'!J3953="Yes",'TSA Input'!B3953,"Ineligible"))</f>
        <v/>
      </c>
      <c r="D3990" s="246" t="str">
        <f>IF('TSA Input'!J3953="","",IF('TSA Input'!J3953="Yes",IF('TSA Input'!W3953="","",LEFT('TSA Input'!W3953,LEN('TSA Input'!W3953)-2)),""))</f>
        <v/>
      </c>
      <c r="E3990" s="246" t="str">
        <f>IF('TSA Input'!J3953="","",IF('TSA Input'!J3953="Yes",'TSA Input'!I3953,""))</f>
        <v/>
      </c>
      <c r="F3990" s="247" t="str">
        <f>IF('TSA Input'!J3953="","",IF('TSA Input'!J3953="Yes",'TSA Input'!C3953,""))</f>
        <v/>
      </c>
      <c r="G3990" s="36" t="str">
        <f>IF('TSA Input'!J3953="","",IF('TSA Input'!J3953="Yes",'TSA Input'!D3953,""))</f>
        <v/>
      </c>
      <c r="H3990" s="37" t="str">
        <f>IF('TSA Input'!K3953="","",IF('TSA Input'!J3953="Yes",'TSA Input'!G3953,""))</f>
        <v/>
      </c>
      <c r="I3990" s="37" t="str">
        <f>IF('TSA Input'!L3953="","",IF('TSA Input'!J3953="Yes",'TSA Input'!F3953,""))</f>
        <v/>
      </c>
      <c r="J3990" s="39" t="str">
        <f t="shared" si="124"/>
        <v/>
      </c>
      <c r="K3990" s="257" t="str">
        <f>IF('TSA Input'!J3953="","",IF('TSA Input'!J3953="Yes",'TSA Input'!D3953,""))</f>
        <v/>
      </c>
      <c r="L3990" s="258" t="str">
        <f>IF('TSA Input'!J3953="","",IF('TSA Input'!J3953="Yes",'TSA Input'!G3953,""))</f>
        <v/>
      </c>
      <c r="M3990" s="258" t="str">
        <f>IF('TSA Input'!J3953="","",IF('TSA Input'!J3953="Yes",'TSA Input'!F3953,""))</f>
        <v/>
      </c>
      <c r="N3990" s="39" t="str">
        <f t="shared" si="125"/>
        <v/>
      </c>
      <c r="O3990" s="149" t="s">
        <v>11</v>
      </c>
      <c r="P3990" s="148" t="s">
        <v>11</v>
      </c>
      <c r="Q3990" s="1"/>
    </row>
    <row r="3991" spans="1:17" ht="15.75" hidden="1" customHeight="1">
      <c r="A3991" s="1" t="str">
        <f t="shared" si="1"/>
        <v/>
      </c>
      <c r="B3991" s="1"/>
      <c r="C3991" s="34" t="str">
        <f>IF('TSA Input'!J3954="","",IF('TSA Input'!J3954="Yes",'TSA Input'!B3954,"Ineligible"))</f>
        <v/>
      </c>
      <c r="D3991" s="246" t="str">
        <f>IF('TSA Input'!J3954="","",IF('TSA Input'!J3954="Yes",IF('TSA Input'!W3954="","",LEFT('TSA Input'!W3954,LEN('TSA Input'!W3954)-2)),""))</f>
        <v/>
      </c>
      <c r="E3991" s="246" t="str">
        <f>IF('TSA Input'!J3954="","",IF('TSA Input'!J3954="Yes",'TSA Input'!I3954,""))</f>
        <v/>
      </c>
      <c r="F3991" s="247" t="str">
        <f>IF('TSA Input'!J3954="","",IF('TSA Input'!J3954="Yes",'TSA Input'!C3954,""))</f>
        <v/>
      </c>
      <c r="G3991" s="36" t="str">
        <f>IF('TSA Input'!J3954="","",IF('TSA Input'!J3954="Yes",'TSA Input'!D3954,""))</f>
        <v/>
      </c>
      <c r="H3991" s="37" t="str">
        <f>IF('TSA Input'!K3954="","",IF('TSA Input'!J3954="Yes",'TSA Input'!G3954,""))</f>
        <v/>
      </c>
      <c r="I3991" s="37" t="str">
        <f>IF('TSA Input'!L3954="","",IF('TSA Input'!J3954="Yes",'TSA Input'!F3954,""))</f>
        <v/>
      </c>
      <c r="J3991" s="39" t="str">
        <f t="shared" si="124"/>
        <v/>
      </c>
      <c r="K3991" s="257" t="str">
        <f>IF('TSA Input'!J3954="","",IF('TSA Input'!J3954="Yes",'TSA Input'!D3954,""))</f>
        <v/>
      </c>
      <c r="L3991" s="258" t="str">
        <f>IF('TSA Input'!J3954="","",IF('TSA Input'!J3954="Yes",'TSA Input'!G3954,""))</f>
        <v/>
      </c>
      <c r="M3991" s="258" t="str">
        <f>IF('TSA Input'!J3954="","",IF('TSA Input'!J3954="Yes",'TSA Input'!F3954,""))</f>
        <v/>
      </c>
      <c r="N3991" s="39" t="str">
        <f t="shared" si="125"/>
        <v/>
      </c>
      <c r="O3991" s="149" t="s">
        <v>11</v>
      </c>
      <c r="P3991" s="148" t="s">
        <v>11</v>
      </c>
      <c r="Q3991" s="1"/>
    </row>
    <row r="3992" spans="1:17" ht="15.75" hidden="1" customHeight="1">
      <c r="A3992" s="1" t="str">
        <f t="shared" si="1"/>
        <v/>
      </c>
      <c r="B3992" s="1"/>
      <c r="C3992" s="34" t="str">
        <f>IF('TSA Input'!J3955="","",IF('TSA Input'!J3955="Yes",'TSA Input'!B3955,"Ineligible"))</f>
        <v/>
      </c>
      <c r="D3992" s="246" t="str">
        <f>IF('TSA Input'!J3955="","",IF('TSA Input'!J3955="Yes",IF('TSA Input'!W3955="","",LEFT('TSA Input'!W3955,LEN('TSA Input'!W3955)-2)),""))</f>
        <v/>
      </c>
      <c r="E3992" s="246" t="str">
        <f>IF('TSA Input'!J3955="","",IF('TSA Input'!J3955="Yes",'TSA Input'!I3955,""))</f>
        <v/>
      </c>
      <c r="F3992" s="247" t="str">
        <f>IF('TSA Input'!J3955="","",IF('TSA Input'!J3955="Yes",'TSA Input'!C3955,""))</f>
        <v/>
      </c>
      <c r="G3992" s="36" t="str">
        <f>IF('TSA Input'!J3955="","",IF('TSA Input'!J3955="Yes",'TSA Input'!D3955,""))</f>
        <v/>
      </c>
      <c r="H3992" s="37" t="str">
        <f>IF('TSA Input'!K3955="","",IF('TSA Input'!J3955="Yes",'TSA Input'!G3955,""))</f>
        <v/>
      </c>
      <c r="I3992" s="37" t="str">
        <f>IF('TSA Input'!L3955="","",IF('TSA Input'!J3955="Yes",'TSA Input'!F3955,""))</f>
        <v/>
      </c>
      <c r="J3992" s="39" t="str">
        <f t="shared" si="124"/>
        <v/>
      </c>
      <c r="K3992" s="257" t="str">
        <f>IF('TSA Input'!J3955="","",IF('TSA Input'!J3955="Yes",'TSA Input'!D3955,""))</f>
        <v/>
      </c>
      <c r="L3992" s="258" t="str">
        <f>IF('TSA Input'!J3955="","",IF('TSA Input'!J3955="Yes",'TSA Input'!G3955,""))</f>
        <v/>
      </c>
      <c r="M3992" s="258" t="str">
        <f>IF('TSA Input'!J3955="","",IF('TSA Input'!J3955="Yes",'TSA Input'!F3955,""))</f>
        <v/>
      </c>
      <c r="N3992" s="39" t="str">
        <f t="shared" si="125"/>
        <v/>
      </c>
      <c r="O3992" s="149" t="s">
        <v>11</v>
      </c>
      <c r="P3992" s="148" t="s">
        <v>11</v>
      </c>
      <c r="Q3992" s="1"/>
    </row>
    <row r="3993" spans="1:17" ht="15.75" hidden="1" customHeight="1">
      <c r="A3993" s="1" t="str">
        <f t="shared" si="1"/>
        <v/>
      </c>
      <c r="B3993" s="1"/>
      <c r="C3993" s="34" t="str">
        <f>IF('TSA Input'!J3956="","",IF('TSA Input'!J3956="Yes",'TSA Input'!B3956,"Ineligible"))</f>
        <v/>
      </c>
      <c r="D3993" s="246" t="str">
        <f>IF('TSA Input'!J3956="","",IF('TSA Input'!J3956="Yes",IF('TSA Input'!W3956="","",LEFT('TSA Input'!W3956,LEN('TSA Input'!W3956)-2)),""))</f>
        <v/>
      </c>
      <c r="E3993" s="246" t="str">
        <f>IF('TSA Input'!J3956="","",IF('TSA Input'!J3956="Yes",'TSA Input'!I3956,""))</f>
        <v/>
      </c>
      <c r="F3993" s="247" t="str">
        <f>IF('TSA Input'!J3956="","",IF('TSA Input'!J3956="Yes",'TSA Input'!C3956,""))</f>
        <v/>
      </c>
      <c r="G3993" s="36" t="str">
        <f>IF('TSA Input'!J3956="","",IF('TSA Input'!J3956="Yes",'TSA Input'!D3956,""))</f>
        <v/>
      </c>
      <c r="H3993" s="37" t="str">
        <f>IF('TSA Input'!K3956="","",IF('TSA Input'!J3956="Yes",'TSA Input'!G3956,""))</f>
        <v/>
      </c>
      <c r="I3993" s="37" t="str">
        <f>IF('TSA Input'!L3956="","",IF('TSA Input'!J3956="Yes",'TSA Input'!F3956,""))</f>
        <v/>
      </c>
      <c r="J3993" s="39" t="str">
        <f t="shared" si="124"/>
        <v/>
      </c>
      <c r="K3993" s="257" t="str">
        <f>IF('TSA Input'!J3956="","",IF('TSA Input'!J3956="Yes",'TSA Input'!D3956,""))</f>
        <v/>
      </c>
      <c r="L3993" s="258" t="str">
        <f>IF('TSA Input'!J3956="","",IF('TSA Input'!J3956="Yes",'TSA Input'!G3956,""))</f>
        <v/>
      </c>
      <c r="M3993" s="258" t="str">
        <f>IF('TSA Input'!J3956="","",IF('TSA Input'!J3956="Yes",'TSA Input'!F3956,""))</f>
        <v/>
      </c>
      <c r="N3993" s="39" t="str">
        <f t="shared" si="125"/>
        <v/>
      </c>
      <c r="O3993" s="149" t="s">
        <v>11</v>
      </c>
      <c r="P3993" s="148" t="s">
        <v>11</v>
      </c>
      <c r="Q3993" s="1"/>
    </row>
    <row r="3994" spans="1:17" ht="15.75" hidden="1" customHeight="1">
      <c r="A3994" s="1" t="str">
        <f t="shared" si="1"/>
        <v/>
      </c>
      <c r="B3994" s="1"/>
      <c r="C3994" s="34" t="str">
        <f>IF('TSA Input'!J3957="","",IF('TSA Input'!J3957="Yes",'TSA Input'!B3957,"Ineligible"))</f>
        <v/>
      </c>
      <c r="D3994" s="246" t="str">
        <f>IF('TSA Input'!J3957="","",IF('TSA Input'!J3957="Yes",IF('TSA Input'!W3957="","",LEFT('TSA Input'!W3957,LEN('TSA Input'!W3957)-2)),""))</f>
        <v/>
      </c>
      <c r="E3994" s="246" t="str">
        <f>IF('TSA Input'!J3957="","",IF('TSA Input'!J3957="Yes",'TSA Input'!I3957,""))</f>
        <v/>
      </c>
      <c r="F3994" s="247" t="str">
        <f>IF('TSA Input'!J3957="","",IF('TSA Input'!J3957="Yes",'TSA Input'!C3957,""))</f>
        <v/>
      </c>
      <c r="G3994" s="36" t="str">
        <f>IF('TSA Input'!J3957="","",IF('TSA Input'!J3957="Yes",'TSA Input'!D3957,""))</f>
        <v/>
      </c>
      <c r="H3994" s="37" t="str">
        <f>IF('TSA Input'!K3957="","",IF('TSA Input'!J3957="Yes",'TSA Input'!G3957,""))</f>
        <v/>
      </c>
      <c r="I3994" s="37" t="str">
        <f>IF('TSA Input'!L3957="","",IF('TSA Input'!J3957="Yes",'TSA Input'!F3957,""))</f>
        <v/>
      </c>
      <c r="J3994" s="39" t="str">
        <f t="shared" si="124"/>
        <v/>
      </c>
      <c r="K3994" s="257" t="str">
        <f>IF('TSA Input'!J3957="","",IF('TSA Input'!J3957="Yes",'TSA Input'!D3957,""))</f>
        <v/>
      </c>
      <c r="L3994" s="258" t="str">
        <f>IF('TSA Input'!J3957="","",IF('TSA Input'!J3957="Yes",'TSA Input'!G3957,""))</f>
        <v/>
      </c>
      <c r="M3994" s="258" t="str">
        <f>IF('TSA Input'!J3957="","",IF('TSA Input'!J3957="Yes",'TSA Input'!F3957,""))</f>
        <v/>
      </c>
      <c r="N3994" s="39" t="str">
        <f t="shared" si="125"/>
        <v/>
      </c>
      <c r="O3994" s="149" t="s">
        <v>11</v>
      </c>
      <c r="P3994" s="148" t="s">
        <v>11</v>
      </c>
      <c r="Q3994" s="1"/>
    </row>
    <row r="3995" spans="1:17" ht="15.75" hidden="1" customHeight="1">
      <c r="A3995" s="1" t="str">
        <f t="shared" si="1"/>
        <v/>
      </c>
      <c r="B3995" s="1"/>
      <c r="C3995" s="34" t="str">
        <f>IF('TSA Input'!J3958="","",IF('TSA Input'!J3958="Yes",'TSA Input'!B3958,"Ineligible"))</f>
        <v/>
      </c>
      <c r="D3995" s="246" t="str">
        <f>IF('TSA Input'!J3958="","",IF('TSA Input'!J3958="Yes",IF('TSA Input'!W3958="","",LEFT('TSA Input'!W3958,LEN('TSA Input'!W3958)-2)),""))</f>
        <v/>
      </c>
      <c r="E3995" s="246" t="str">
        <f>IF('TSA Input'!J3958="","",IF('TSA Input'!J3958="Yes",'TSA Input'!I3958,""))</f>
        <v/>
      </c>
      <c r="F3995" s="247" t="str">
        <f>IF('TSA Input'!J3958="","",IF('TSA Input'!J3958="Yes",'TSA Input'!C3958,""))</f>
        <v/>
      </c>
      <c r="G3995" s="36" t="str">
        <f>IF('TSA Input'!J3958="","",IF('TSA Input'!J3958="Yes",'TSA Input'!D3958,""))</f>
        <v/>
      </c>
      <c r="H3995" s="37" t="str">
        <f>IF('TSA Input'!K3958="","",IF('TSA Input'!J3958="Yes",'TSA Input'!G3958,""))</f>
        <v/>
      </c>
      <c r="I3995" s="37" t="str">
        <f>IF('TSA Input'!L3958="","",IF('TSA Input'!J3958="Yes",'TSA Input'!F3958,""))</f>
        <v/>
      </c>
      <c r="J3995" s="39" t="str">
        <f t="shared" si="124"/>
        <v/>
      </c>
      <c r="K3995" s="257" t="str">
        <f>IF('TSA Input'!J3958="","",IF('TSA Input'!J3958="Yes",'TSA Input'!D3958,""))</f>
        <v/>
      </c>
      <c r="L3995" s="258" t="str">
        <f>IF('TSA Input'!J3958="","",IF('TSA Input'!J3958="Yes",'TSA Input'!G3958,""))</f>
        <v/>
      </c>
      <c r="M3995" s="258" t="str">
        <f>IF('TSA Input'!J3958="","",IF('TSA Input'!J3958="Yes",'TSA Input'!F3958,""))</f>
        <v/>
      </c>
      <c r="N3995" s="39" t="str">
        <f t="shared" si="125"/>
        <v/>
      </c>
      <c r="O3995" s="149" t="s">
        <v>11</v>
      </c>
      <c r="P3995" s="148" t="s">
        <v>11</v>
      </c>
      <c r="Q3995" s="1"/>
    </row>
    <row r="3996" spans="1:17" ht="15.75" hidden="1" customHeight="1">
      <c r="A3996" s="1" t="str">
        <f t="shared" si="1"/>
        <v/>
      </c>
      <c r="B3996" s="1"/>
      <c r="C3996" s="34" t="str">
        <f>IF('TSA Input'!J3959="","",IF('TSA Input'!J3959="Yes",'TSA Input'!B3959,"Ineligible"))</f>
        <v/>
      </c>
      <c r="D3996" s="246" t="str">
        <f>IF('TSA Input'!J3959="","",IF('TSA Input'!J3959="Yes",IF('TSA Input'!W3959="","",LEFT('TSA Input'!W3959,LEN('TSA Input'!W3959)-2)),""))</f>
        <v/>
      </c>
      <c r="E3996" s="246" t="str">
        <f>IF('TSA Input'!J3959="","",IF('TSA Input'!J3959="Yes",'TSA Input'!I3959,""))</f>
        <v/>
      </c>
      <c r="F3996" s="247" t="str">
        <f>IF('TSA Input'!J3959="","",IF('TSA Input'!J3959="Yes",'TSA Input'!C3959,""))</f>
        <v/>
      </c>
      <c r="G3996" s="36" t="str">
        <f>IF('TSA Input'!J3959="","",IF('TSA Input'!J3959="Yes",'TSA Input'!D3959,""))</f>
        <v/>
      </c>
      <c r="H3996" s="37" t="str">
        <f>IF('TSA Input'!K3959="","",IF('TSA Input'!J3959="Yes",'TSA Input'!G3959,""))</f>
        <v/>
      </c>
      <c r="I3996" s="37" t="str">
        <f>IF('TSA Input'!L3959="","",IF('TSA Input'!J3959="Yes",'TSA Input'!F3959,""))</f>
        <v/>
      </c>
      <c r="J3996" s="39" t="str">
        <f t="shared" si="124"/>
        <v/>
      </c>
      <c r="K3996" s="257" t="str">
        <f>IF('TSA Input'!J3959="","",IF('TSA Input'!J3959="Yes",'TSA Input'!D3959,""))</f>
        <v/>
      </c>
      <c r="L3996" s="258" t="str">
        <f>IF('TSA Input'!J3959="","",IF('TSA Input'!J3959="Yes",'TSA Input'!G3959,""))</f>
        <v/>
      </c>
      <c r="M3996" s="258" t="str">
        <f>IF('TSA Input'!J3959="","",IF('TSA Input'!J3959="Yes",'TSA Input'!F3959,""))</f>
        <v/>
      </c>
      <c r="N3996" s="39" t="str">
        <f t="shared" si="125"/>
        <v/>
      </c>
      <c r="O3996" s="149" t="s">
        <v>11</v>
      </c>
      <c r="P3996" s="148" t="s">
        <v>11</v>
      </c>
      <c r="Q3996" s="1"/>
    </row>
    <row r="3997" spans="1:17" ht="15.75" hidden="1" customHeight="1">
      <c r="A3997" s="1" t="str">
        <f t="shared" si="1"/>
        <v/>
      </c>
      <c r="B3997" s="1"/>
      <c r="C3997" s="34" t="str">
        <f>IF('TSA Input'!J3960="","",IF('TSA Input'!J3960="Yes",'TSA Input'!B3960,"Ineligible"))</f>
        <v/>
      </c>
      <c r="D3997" s="246" t="str">
        <f>IF('TSA Input'!J3960="","",IF('TSA Input'!J3960="Yes",IF('TSA Input'!W3960="","",LEFT('TSA Input'!W3960,LEN('TSA Input'!W3960)-2)),""))</f>
        <v/>
      </c>
      <c r="E3997" s="246" t="str">
        <f>IF('TSA Input'!J3960="","",IF('TSA Input'!J3960="Yes",'TSA Input'!I3960,""))</f>
        <v/>
      </c>
      <c r="F3997" s="247" t="str">
        <f>IF('TSA Input'!J3960="","",IF('TSA Input'!J3960="Yes",'TSA Input'!C3960,""))</f>
        <v/>
      </c>
      <c r="G3997" s="36" t="str">
        <f>IF('TSA Input'!J3960="","",IF('TSA Input'!J3960="Yes",'TSA Input'!D3960,""))</f>
        <v/>
      </c>
      <c r="H3997" s="37" t="str">
        <f>IF('TSA Input'!K3960="","",IF('TSA Input'!J3960="Yes",'TSA Input'!G3960,""))</f>
        <v/>
      </c>
      <c r="I3997" s="37" t="str">
        <f>IF('TSA Input'!L3960="","",IF('TSA Input'!J3960="Yes",'TSA Input'!F3960,""))</f>
        <v/>
      </c>
      <c r="J3997" s="39" t="str">
        <f t="shared" si="124"/>
        <v/>
      </c>
      <c r="K3997" s="257" t="str">
        <f>IF('TSA Input'!J3960="","",IF('TSA Input'!J3960="Yes",'TSA Input'!D3960,""))</f>
        <v/>
      </c>
      <c r="L3997" s="258" t="str">
        <f>IF('TSA Input'!J3960="","",IF('TSA Input'!J3960="Yes",'TSA Input'!G3960,""))</f>
        <v/>
      </c>
      <c r="M3997" s="258" t="str">
        <f>IF('TSA Input'!J3960="","",IF('TSA Input'!J3960="Yes",'TSA Input'!F3960,""))</f>
        <v/>
      </c>
      <c r="N3997" s="39" t="str">
        <f t="shared" si="125"/>
        <v/>
      </c>
      <c r="O3997" s="149" t="s">
        <v>11</v>
      </c>
      <c r="P3997" s="148" t="s">
        <v>11</v>
      </c>
      <c r="Q3997" s="1"/>
    </row>
    <row r="3998" spans="1:17" ht="15.75" hidden="1" customHeight="1">
      <c r="A3998" s="1" t="str">
        <f t="shared" si="1"/>
        <v/>
      </c>
      <c r="B3998" s="1"/>
      <c r="C3998" s="34" t="str">
        <f>IF('TSA Input'!J3961="","",IF('TSA Input'!J3961="Yes",'TSA Input'!B3961,"Ineligible"))</f>
        <v/>
      </c>
      <c r="D3998" s="246" t="str">
        <f>IF('TSA Input'!J3961="","",IF('TSA Input'!J3961="Yes",IF('TSA Input'!W3961="","",LEFT('TSA Input'!W3961,LEN('TSA Input'!W3961)-2)),""))</f>
        <v/>
      </c>
      <c r="E3998" s="246" t="str">
        <f>IF('TSA Input'!J3961="","",IF('TSA Input'!J3961="Yes",'TSA Input'!I3961,""))</f>
        <v/>
      </c>
      <c r="F3998" s="247" t="str">
        <f>IF('TSA Input'!J3961="","",IF('TSA Input'!J3961="Yes",'TSA Input'!C3961,""))</f>
        <v/>
      </c>
      <c r="G3998" s="36" t="str">
        <f>IF('TSA Input'!J3961="","",IF('TSA Input'!J3961="Yes",'TSA Input'!D3961,""))</f>
        <v/>
      </c>
      <c r="H3998" s="37" t="str">
        <f>IF('TSA Input'!K3961="","",IF('TSA Input'!J3961="Yes",'TSA Input'!G3961,""))</f>
        <v/>
      </c>
      <c r="I3998" s="37" t="str">
        <f>IF('TSA Input'!L3961="","",IF('TSA Input'!J3961="Yes",'TSA Input'!F3961,""))</f>
        <v/>
      </c>
      <c r="J3998" s="39" t="str">
        <f t="shared" si="124"/>
        <v/>
      </c>
      <c r="K3998" s="257" t="str">
        <f>IF('TSA Input'!J3961="","",IF('TSA Input'!J3961="Yes",'TSA Input'!D3961,""))</f>
        <v/>
      </c>
      <c r="L3998" s="258" t="str">
        <f>IF('TSA Input'!J3961="","",IF('TSA Input'!J3961="Yes",'TSA Input'!G3961,""))</f>
        <v/>
      </c>
      <c r="M3998" s="258" t="str">
        <f>IF('TSA Input'!J3961="","",IF('TSA Input'!J3961="Yes",'TSA Input'!F3961,""))</f>
        <v/>
      </c>
      <c r="N3998" s="39" t="str">
        <f t="shared" si="125"/>
        <v/>
      </c>
      <c r="O3998" s="149" t="s">
        <v>11</v>
      </c>
      <c r="P3998" s="148" t="s">
        <v>11</v>
      </c>
      <c r="Q3998" s="1"/>
    </row>
    <row r="3999" spans="1:17" ht="15.75" hidden="1" customHeight="1">
      <c r="A3999" s="1" t="str">
        <f t="shared" si="1"/>
        <v/>
      </c>
      <c r="B3999" s="1"/>
      <c r="C3999" s="34" t="str">
        <f>IF('TSA Input'!J3962="","",IF('TSA Input'!J3962="Yes",'TSA Input'!B3962,"Ineligible"))</f>
        <v/>
      </c>
      <c r="D3999" s="246" t="str">
        <f>IF('TSA Input'!J3962="","",IF('TSA Input'!J3962="Yes",IF('TSA Input'!W3962="","",LEFT('TSA Input'!W3962,LEN('TSA Input'!W3962)-2)),""))</f>
        <v/>
      </c>
      <c r="E3999" s="246" t="str">
        <f>IF('TSA Input'!J3962="","",IF('TSA Input'!J3962="Yes",'TSA Input'!I3962,""))</f>
        <v/>
      </c>
      <c r="F3999" s="247" t="str">
        <f>IF('TSA Input'!J3962="","",IF('TSA Input'!J3962="Yes",'TSA Input'!C3962,""))</f>
        <v/>
      </c>
      <c r="G3999" s="36" t="str">
        <f>IF('TSA Input'!J3962="","",IF('TSA Input'!J3962="Yes",'TSA Input'!D3962,""))</f>
        <v/>
      </c>
      <c r="H3999" s="37" t="str">
        <f>IF('TSA Input'!K3962="","",IF('TSA Input'!J3962="Yes",'TSA Input'!G3962,""))</f>
        <v/>
      </c>
      <c r="I3999" s="37" t="str">
        <f>IF('TSA Input'!L3962="","",IF('TSA Input'!J3962="Yes",'TSA Input'!F3962,""))</f>
        <v/>
      </c>
      <c r="J3999" s="39" t="str">
        <f t="shared" si="124"/>
        <v/>
      </c>
      <c r="K3999" s="257" t="str">
        <f>IF('TSA Input'!J3962="","",IF('TSA Input'!J3962="Yes",'TSA Input'!D3962,""))</f>
        <v/>
      </c>
      <c r="L3999" s="258" t="str">
        <f>IF('TSA Input'!J3962="","",IF('TSA Input'!J3962="Yes",'TSA Input'!G3962,""))</f>
        <v/>
      </c>
      <c r="M3999" s="258" t="str">
        <f>IF('TSA Input'!J3962="","",IF('TSA Input'!J3962="Yes",'TSA Input'!F3962,""))</f>
        <v/>
      </c>
      <c r="N3999" s="39" t="str">
        <f t="shared" si="125"/>
        <v/>
      </c>
      <c r="O3999" s="149" t="s">
        <v>11</v>
      </c>
      <c r="P3999" s="148" t="s">
        <v>11</v>
      </c>
      <c r="Q3999" s="1"/>
    </row>
    <row r="4000" spans="1:17" ht="15.75" hidden="1" customHeight="1">
      <c r="A4000" s="1" t="str">
        <f t="shared" si="1"/>
        <v/>
      </c>
      <c r="B4000" s="1"/>
      <c r="C4000" s="34" t="str">
        <f>IF('TSA Input'!J3963="","",IF('TSA Input'!J3963="Yes",'TSA Input'!B3963,"Ineligible"))</f>
        <v/>
      </c>
      <c r="D4000" s="246" t="str">
        <f>IF('TSA Input'!J3963="","",IF('TSA Input'!J3963="Yes",IF('TSA Input'!W3963="","",LEFT('TSA Input'!W3963,LEN('TSA Input'!W3963)-2)),""))</f>
        <v/>
      </c>
      <c r="E4000" s="246" t="str">
        <f>IF('TSA Input'!J3963="","",IF('TSA Input'!J3963="Yes",'TSA Input'!I3963,""))</f>
        <v/>
      </c>
      <c r="F4000" s="247" t="str">
        <f>IF('TSA Input'!J3963="","",IF('TSA Input'!J3963="Yes",'TSA Input'!C3963,""))</f>
        <v/>
      </c>
      <c r="G4000" s="36" t="str">
        <f>IF('TSA Input'!J3963="","",IF('TSA Input'!J3963="Yes",'TSA Input'!D3963,""))</f>
        <v/>
      </c>
      <c r="H4000" s="37" t="str">
        <f>IF('TSA Input'!K3963="","",IF('TSA Input'!J3963="Yes",'TSA Input'!G3963,""))</f>
        <v/>
      </c>
      <c r="I4000" s="37" t="str">
        <f>IF('TSA Input'!L3963="","",IF('TSA Input'!J3963="Yes",'TSA Input'!F3963,""))</f>
        <v/>
      </c>
      <c r="J4000" s="39" t="str">
        <f t="shared" si="124"/>
        <v/>
      </c>
      <c r="K4000" s="257" t="str">
        <f>IF('TSA Input'!J3963="","",IF('TSA Input'!J3963="Yes",'TSA Input'!D3963,""))</f>
        <v/>
      </c>
      <c r="L4000" s="258" t="str">
        <f>IF('TSA Input'!J3963="","",IF('TSA Input'!J3963="Yes",'TSA Input'!G3963,""))</f>
        <v/>
      </c>
      <c r="M4000" s="258" t="str">
        <f>IF('TSA Input'!J3963="","",IF('TSA Input'!J3963="Yes",'TSA Input'!F3963,""))</f>
        <v/>
      </c>
      <c r="N4000" s="39" t="str">
        <f t="shared" si="125"/>
        <v/>
      </c>
      <c r="O4000" s="149" t="s">
        <v>11</v>
      </c>
      <c r="P4000" s="148" t="s">
        <v>11</v>
      </c>
      <c r="Q4000" s="1"/>
    </row>
    <row r="4001" spans="1:17" ht="15.75" hidden="1" customHeight="1">
      <c r="A4001" s="1" t="str">
        <f t="shared" si="1"/>
        <v/>
      </c>
      <c r="B4001" s="1"/>
      <c r="C4001" s="34" t="str">
        <f>IF('TSA Input'!J3964="","",IF('TSA Input'!J3964="Yes",'TSA Input'!B3964,"Ineligible"))</f>
        <v/>
      </c>
      <c r="D4001" s="246" t="str">
        <f>IF('TSA Input'!J3964="","",IF('TSA Input'!J3964="Yes",IF('TSA Input'!W3964="","",LEFT('TSA Input'!W3964,LEN('TSA Input'!W3964)-2)),""))</f>
        <v/>
      </c>
      <c r="E4001" s="246" t="str">
        <f>IF('TSA Input'!J3964="","",IF('TSA Input'!J3964="Yes",'TSA Input'!I3964,""))</f>
        <v/>
      </c>
      <c r="F4001" s="247" t="str">
        <f>IF('TSA Input'!J3964="","",IF('TSA Input'!J3964="Yes",'TSA Input'!C3964,""))</f>
        <v/>
      </c>
      <c r="G4001" s="36" t="str">
        <f>IF('TSA Input'!J3964="","",IF('TSA Input'!J3964="Yes",'TSA Input'!D3964,""))</f>
        <v/>
      </c>
      <c r="H4001" s="37" t="str">
        <f>IF('TSA Input'!K3964="","",IF('TSA Input'!J3964="Yes",'TSA Input'!G3964,""))</f>
        <v/>
      </c>
      <c r="I4001" s="37" t="str">
        <f>IF('TSA Input'!L3964="","",IF('TSA Input'!J3964="Yes",'TSA Input'!F3964,""))</f>
        <v/>
      </c>
      <c r="J4001" s="39" t="str">
        <f t="shared" si="124"/>
        <v/>
      </c>
      <c r="K4001" s="257" t="str">
        <f>IF('TSA Input'!J3964="","",IF('TSA Input'!J3964="Yes",'TSA Input'!D3964,""))</f>
        <v/>
      </c>
      <c r="L4001" s="258" t="str">
        <f>IF('TSA Input'!J3964="","",IF('TSA Input'!J3964="Yes",'TSA Input'!G3964,""))</f>
        <v/>
      </c>
      <c r="M4001" s="258" t="str">
        <f>IF('TSA Input'!J3964="","",IF('TSA Input'!J3964="Yes",'TSA Input'!F3964,""))</f>
        <v/>
      </c>
      <c r="N4001" s="39" t="str">
        <f t="shared" si="125"/>
        <v/>
      </c>
      <c r="O4001" s="149" t="s">
        <v>11</v>
      </c>
      <c r="P4001" s="148" t="s">
        <v>11</v>
      </c>
      <c r="Q4001" s="1"/>
    </row>
    <row r="4002" spans="1:17" ht="15.75" hidden="1" customHeight="1">
      <c r="A4002" s="1" t="str">
        <f t="shared" si="1"/>
        <v/>
      </c>
      <c r="B4002" s="1"/>
      <c r="C4002" s="34" t="str">
        <f>IF('TSA Input'!J3965="","",IF('TSA Input'!J3965="Yes",'TSA Input'!B3965,"Ineligible"))</f>
        <v/>
      </c>
      <c r="D4002" s="246" t="str">
        <f>IF('TSA Input'!J3965="","",IF('TSA Input'!J3965="Yes",IF('TSA Input'!W3965="","",LEFT('TSA Input'!W3965,LEN('TSA Input'!W3965)-2)),""))</f>
        <v/>
      </c>
      <c r="E4002" s="246" t="str">
        <f>IF('TSA Input'!J3965="","",IF('TSA Input'!J3965="Yes",'TSA Input'!I3965,""))</f>
        <v/>
      </c>
      <c r="F4002" s="247" t="str">
        <f>IF('TSA Input'!J3965="","",IF('TSA Input'!J3965="Yes",'TSA Input'!C3965,""))</f>
        <v/>
      </c>
      <c r="G4002" s="36" t="str">
        <f>IF('TSA Input'!J3965="","",IF('TSA Input'!J3965="Yes",'TSA Input'!D3965,""))</f>
        <v/>
      </c>
      <c r="H4002" s="37" t="str">
        <f>IF('TSA Input'!K3965="","",IF('TSA Input'!J3965="Yes",'TSA Input'!G3965,""))</f>
        <v/>
      </c>
      <c r="I4002" s="37" t="str">
        <f>IF('TSA Input'!L3965="","",IF('TSA Input'!J3965="Yes",'TSA Input'!F3965,""))</f>
        <v/>
      </c>
      <c r="J4002" s="39" t="str">
        <f t="shared" si="124"/>
        <v/>
      </c>
      <c r="K4002" s="257" t="str">
        <f>IF('TSA Input'!J3965="","",IF('TSA Input'!J3965="Yes",'TSA Input'!D3965,""))</f>
        <v/>
      </c>
      <c r="L4002" s="258" t="str">
        <f>IF('TSA Input'!J3965="","",IF('TSA Input'!J3965="Yes",'TSA Input'!G3965,""))</f>
        <v/>
      </c>
      <c r="M4002" s="258" t="str">
        <f>IF('TSA Input'!J3965="","",IF('TSA Input'!J3965="Yes",'TSA Input'!F3965,""))</f>
        <v/>
      </c>
      <c r="N4002" s="39" t="str">
        <f t="shared" si="125"/>
        <v/>
      </c>
      <c r="O4002" s="149" t="s">
        <v>11</v>
      </c>
      <c r="P4002" s="148" t="s">
        <v>11</v>
      </c>
      <c r="Q4002" s="1"/>
    </row>
    <row r="4003" spans="1:17" ht="15.75" hidden="1" customHeight="1">
      <c r="A4003" s="1" t="str">
        <f t="shared" si="1"/>
        <v/>
      </c>
      <c r="B4003" s="1"/>
      <c r="C4003" s="34" t="str">
        <f>IF('TSA Input'!J3966="","",IF('TSA Input'!J3966="Yes",'TSA Input'!B3966,"Ineligible"))</f>
        <v/>
      </c>
      <c r="D4003" s="246" t="str">
        <f>IF('TSA Input'!J3966="","",IF('TSA Input'!J3966="Yes",IF('TSA Input'!W3966="","",LEFT('TSA Input'!W3966,LEN('TSA Input'!W3966)-2)),""))</f>
        <v/>
      </c>
      <c r="E4003" s="246" t="str">
        <f>IF('TSA Input'!J3966="","",IF('TSA Input'!J3966="Yes",'TSA Input'!I3966,""))</f>
        <v/>
      </c>
      <c r="F4003" s="247" t="str">
        <f>IF('TSA Input'!J3966="","",IF('TSA Input'!J3966="Yes",'TSA Input'!C3966,""))</f>
        <v/>
      </c>
      <c r="G4003" s="36" t="str">
        <f>IF('TSA Input'!J3966="","",IF('TSA Input'!J3966="Yes",'TSA Input'!D3966,""))</f>
        <v/>
      </c>
      <c r="H4003" s="37" t="str">
        <f>IF('TSA Input'!K3966="","",IF('TSA Input'!J3966="Yes",'TSA Input'!G3966,""))</f>
        <v/>
      </c>
      <c r="I4003" s="37" t="str">
        <f>IF('TSA Input'!L3966="","",IF('TSA Input'!J3966="Yes",'TSA Input'!F3966,""))</f>
        <v/>
      </c>
      <c r="J4003" s="39" t="str">
        <f t="shared" si="124"/>
        <v/>
      </c>
      <c r="K4003" s="257" t="str">
        <f>IF('TSA Input'!J3966="","",IF('TSA Input'!J3966="Yes",'TSA Input'!D3966,""))</f>
        <v/>
      </c>
      <c r="L4003" s="258" t="str">
        <f>IF('TSA Input'!J3966="","",IF('TSA Input'!J3966="Yes",'TSA Input'!G3966,""))</f>
        <v/>
      </c>
      <c r="M4003" s="258" t="str">
        <f>IF('TSA Input'!J3966="","",IF('TSA Input'!J3966="Yes",'TSA Input'!F3966,""))</f>
        <v/>
      </c>
      <c r="N4003" s="39" t="str">
        <f t="shared" si="125"/>
        <v/>
      </c>
      <c r="O4003" s="149" t="s">
        <v>11</v>
      </c>
      <c r="P4003" s="148" t="s">
        <v>11</v>
      </c>
      <c r="Q4003" s="1"/>
    </row>
    <row r="4004" spans="1:17" ht="15.75" hidden="1" customHeight="1">
      <c r="A4004" s="1" t="str">
        <f t="shared" si="1"/>
        <v/>
      </c>
      <c r="B4004" s="1"/>
      <c r="C4004" s="34" t="str">
        <f>IF('TSA Input'!J3967="","",IF('TSA Input'!J3967="Yes",'TSA Input'!B3967,"Ineligible"))</f>
        <v/>
      </c>
      <c r="D4004" s="246" t="str">
        <f>IF('TSA Input'!J3967="","",IF('TSA Input'!J3967="Yes",IF('TSA Input'!W3967="","",LEFT('TSA Input'!W3967,LEN('TSA Input'!W3967)-2)),""))</f>
        <v/>
      </c>
      <c r="E4004" s="246" t="str">
        <f>IF('TSA Input'!J3967="","",IF('TSA Input'!J3967="Yes",'TSA Input'!I3967,""))</f>
        <v/>
      </c>
      <c r="F4004" s="247" t="str">
        <f>IF('TSA Input'!J3967="","",IF('TSA Input'!J3967="Yes",'TSA Input'!C3967,""))</f>
        <v/>
      </c>
      <c r="G4004" s="36" t="str">
        <f>IF('TSA Input'!J3967="","",IF('TSA Input'!J3967="Yes",'TSA Input'!D3967,""))</f>
        <v/>
      </c>
      <c r="H4004" s="37" t="str">
        <f>IF('TSA Input'!K3967="","",IF('TSA Input'!J3967="Yes",'TSA Input'!G3967,""))</f>
        <v/>
      </c>
      <c r="I4004" s="37" t="str">
        <f>IF('TSA Input'!L3967="","",IF('TSA Input'!J3967="Yes",'TSA Input'!F3967,""))</f>
        <v/>
      </c>
      <c r="J4004" s="39" t="str">
        <f t="shared" si="124"/>
        <v/>
      </c>
      <c r="K4004" s="257" t="str">
        <f>IF('TSA Input'!J3967="","",IF('TSA Input'!J3967="Yes",'TSA Input'!D3967,""))</f>
        <v/>
      </c>
      <c r="L4004" s="258" t="str">
        <f>IF('TSA Input'!J3967="","",IF('TSA Input'!J3967="Yes",'TSA Input'!G3967,""))</f>
        <v/>
      </c>
      <c r="M4004" s="258" t="str">
        <f>IF('TSA Input'!J3967="","",IF('TSA Input'!J3967="Yes",'TSA Input'!F3967,""))</f>
        <v/>
      </c>
      <c r="N4004" s="39" t="str">
        <f t="shared" si="125"/>
        <v/>
      </c>
      <c r="O4004" s="149" t="s">
        <v>11</v>
      </c>
      <c r="P4004" s="148" t="s">
        <v>11</v>
      </c>
      <c r="Q4004" s="1"/>
    </row>
    <row r="4005" spans="1:17" ht="15.75" hidden="1" customHeight="1">
      <c r="A4005" s="1" t="str">
        <f t="shared" si="1"/>
        <v/>
      </c>
      <c r="B4005" s="1"/>
      <c r="C4005" s="34" t="str">
        <f>IF('TSA Input'!J3968="","",IF('TSA Input'!J3968="Yes",'TSA Input'!B3968,"Ineligible"))</f>
        <v/>
      </c>
      <c r="D4005" s="246" t="str">
        <f>IF('TSA Input'!J3968="","",IF('TSA Input'!J3968="Yes",IF('TSA Input'!W3968="","",LEFT('TSA Input'!W3968,LEN('TSA Input'!W3968)-2)),""))</f>
        <v/>
      </c>
      <c r="E4005" s="246" t="str">
        <f>IF('TSA Input'!J3968="","",IF('TSA Input'!J3968="Yes",'TSA Input'!I3968,""))</f>
        <v/>
      </c>
      <c r="F4005" s="247" t="str">
        <f>IF('TSA Input'!J3968="","",IF('TSA Input'!J3968="Yes",'TSA Input'!C3968,""))</f>
        <v/>
      </c>
      <c r="G4005" s="36" t="str">
        <f>IF('TSA Input'!J3968="","",IF('TSA Input'!J3968="Yes",'TSA Input'!D3968,""))</f>
        <v/>
      </c>
      <c r="H4005" s="37" t="str">
        <f>IF('TSA Input'!K3968="","",IF('TSA Input'!J3968="Yes",'TSA Input'!G3968,""))</f>
        <v/>
      </c>
      <c r="I4005" s="37" t="str">
        <f>IF('TSA Input'!L3968="","",IF('TSA Input'!J3968="Yes",'TSA Input'!F3968,""))</f>
        <v/>
      </c>
      <c r="J4005" s="39" t="str">
        <f t="shared" si="124"/>
        <v/>
      </c>
      <c r="K4005" s="257" t="str">
        <f>IF('TSA Input'!J3968="","",IF('TSA Input'!J3968="Yes",'TSA Input'!D3968,""))</f>
        <v/>
      </c>
      <c r="L4005" s="258" t="str">
        <f>IF('TSA Input'!J3968="","",IF('TSA Input'!J3968="Yes",'TSA Input'!G3968,""))</f>
        <v/>
      </c>
      <c r="M4005" s="258" t="str">
        <f>IF('TSA Input'!J3968="","",IF('TSA Input'!J3968="Yes",'TSA Input'!F3968,""))</f>
        <v/>
      </c>
      <c r="N4005" s="39" t="str">
        <f t="shared" si="125"/>
        <v/>
      </c>
      <c r="O4005" s="149" t="s">
        <v>11</v>
      </c>
      <c r="P4005" s="148" t="s">
        <v>11</v>
      </c>
      <c r="Q4005" s="1"/>
    </row>
    <row r="4006" spans="1:17" ht="15.75" hidden="1" customHeight="1">
      <c r="A4006" s="1" t="str">
        <f t="shared" si="1"/>
        <v/>
      </c>
      <c r="B4006" s="1"/>
      <c r="C4006" s="34" t="str">
        <f>IF('TSA Input'!J3969="","",IF('TSA Input'!J3969="Yes",'TSA Input'!B3969,"Ineligible"))</f>
        <v/>
      </c>
      <c r="D4006" s="246" t="str">
        <f>IF('TSA Input'!J3969="","",IF('TSA Input'!J3969="Yes",IF('TSA Input'!W3969="","",LEFT('TSA Input'!W3969,LEN('TSA Input'!W3969)-2)),""))</f>
        <v/>
      </c>
      <c r="E4006" s="246" t="str">
        <f>IF('TSA Input'!J3969="","",IF('TSA Input'!J3969="Yes",'TSA Input'!I3969,""))</f>
        <v/>
      </c>
      <c r="F4006" s="247" t="str">
        <f>IF('TSA Input'!J3969="","",IF('TSA Input'!J3969="Yes",'TSA Input'!C3969,""))</f>
        <v/>
      </c>
      <c r="G4006" s="36" t="str">
        <f>IF('TSA Input'!J3969="","",IF('TSA Input'!J3969="Yes",'TSA Input'!D3969,""))</f>
        <v/>
      </c>
      <c r="H4006" s="37" t="str">
        <f>IF('TSA Input'!K3969="","",IF('TSA Input'!J3969="Yes",'TSA Input'!G3969,""))</f>
        <v/>
      </c>
      <c r="I4006" s="37" t="str">
        <f>IF('TSA Input'!L3969="","",IF('TSA Input'!J3969="Yes",'TSA Input'!F3969,""))</f>
        <v/>
      </c>
      <c r="J4006" s="39" t="str">
        <f t="shared" si="124"/>
        <v/>
      </c>
      <c r="K4006" s="257" t="str">
        <f>IF('TSA Input'!J3969="","",IF('TSA Input'!J3969="Yes",'TSA Input'!D3969,""))</f>
        <v/>
      </c>
      <c r="L4006" s="258" t="str">
        <f>IF('TSA Input'!J3969="","",IF('TSA Input'!J3969="Yes",'TSA Input'!G3969,""))</f>
        <v/>
      </c>
      <c r="M4006" s="258" t="str">
        <f>IF('TSA Input'!J3969="","",IF('TSA Input'!J3969="Yes",'TSA Input'!F3969,""))</f>
        <v/>
      </c>
      <c r="N4006" s="39" t="str">
        <f t="shared" si="125"/>
        <v/>
      </c>
      <c r="O4006" s="149" t="s">
        <v>11</v>
      </c>
      <c r="P4006" s="148" t="s">
        <v>11</v>
      </c>
      <c r="Q4006" s="1"/>
    </row>
    <row r="4007" spans="1:17" ht="15.75" hidden="1" customHeight="1">
      <c r="A4007" s="1" t="str">
        <f t="shared" si="1"/>
        <v/>
      </c>
      <c r="B4007" s="1"/>
      <c r="C4007" s="34" t="str">
        <f>IF('TSA Input'!J3970="","",IF('TSA Input'!J3970="Yes",'TSA Input'!B3970,"Ineligible"))</f>
        <v/>
      </c>
      <c r="D4007" s="246" t="str">
        <f>IF('TSA Input'!J3970="","",IF('TSA Input'!J3970="Yes",IF('TSA Input'!W3970="","",LEFT('TSA Input'!W3970,LEN('TSA Input'!W3970)-2)),""))</f>
        <v/>
      </c>
      <c r="E4007" s="246" t="str">
        <f>IF('TSA Input'!J3970="","",IF('TSA Input'!J3970="Yes",'TSA Input'!I3970,""))</f>
        <v/>
      </c>
      <c r="F4007" s="247" t="str">
        <f>IF('TSA Input'!J3970="","",IF('TSA Input'!J3970="Yes",'TSA Input'!C3970,""))</f>
        <v/>
      </c>
      <c r="G4007" s="36" t="str">
        <f>IF('TSA Input'!J3970="","",IF('TSA Input'!J3970="Yes",'TSA Input'!D3970,""))</f>
        <v/>
      </c>
      <c r="H4007" s="37" t="str">
        <f>IF('TSA Input'!K3970="","",IF('TSA Input'!J3970="Yes",'TSA Input'!G3970,""))</f>
        <v/>
      </c>
      <c r="I4007" s="37" t="str">
        <f>IF('TSA Input'!L3970="","",IF('TSA Input'!J3970="Yes",'TSA Input'!F3970,""))</f>
        <v/>
      </c>
      <c r="J4007" s="39" t="str">
        <f t="shared" si="124"/>
        <v/>
      </c>
      <c r="K4007" s="257" t="str">
        <f>IF('TSA Input'!J3970="","",IF('TSA Input'!J3970="Yes",'TSA Input'!D3970,""))</f>
        <v/>
      </c>
      <c r="L4007" s="258" t="str">
        <f>IF('TSA Input'!J3970="","",IF('TSA Input'!J3970="Yes",'TSA Input'!G3970,""))</f>
        <v/>
      </c>
      <c r="M4007" s="258" t="str">
        <f>IF('TSA Input'!J3970="","",IF('TSA Input'!J3970="Yes",'TSA Input'!F3970,""))</f>
        <v/>
      </c>
      <c r="N4007" s="39" t="str">
        <f t="shared" si="125"/>
        <v/>
      </c>
      <c r="O4007" s="149" t="s">
        <v>11</v>
      </c>
      <c r="P4007" s="148" t="s">
        <v>11</v>
      </c>
      <c r="Q4007" s="1"/>
    </row>
    <row r="4008" spans="1:17" ht="15.75" hidden="1" customHeight="1">
      <c r="A4008" s="1" t="str">
        <f t="shared" si="1"/>
        <v/>
      </c>
      <c r="B4008" s="1"/>
      <c r="C4008" s="34" t="str">
        <f>IF('TSA Input'!J3971="","",IF('TSA Input'!J3971="Yes",'TSA Input'!B3971,"Ineligible"))</f>
        <v/>
      </c>
      <c r="D4008" s="246" t="str">
        <f>IF('TSA Input'!J3971="","",IF('TSA Input'!J3971="Yes",IF('TSA Input'!W3971="","",LEFT('TSA Input'!W3971,LEN('TSA Input'!W3971)-2)),""))</f>
        <v/>
      </c>
      <c r="E4008" s="246" t="str">
        <f>IF('TSA Input'!J3971="","",IF('TSA Input'!J3971="Yes",'TSA Input'!I3971,""))</f>
        <v/>
      </c>
      <c r="F4008" s="247" t="str">
        <f>IF('TSA Input'!J3971="","",IF('TSA Input'!J3971="Yes",'TSA Input'!C3971,""))</f>
        <v/>
      </c>
      <c r="G4008" s="36" t="str">
        <f>IF('TSA Input'!J3971="","",IF('TSA Input'!J3971="Yes",'TSA Input'!D3971,""))</f>
        <v/>
      </c>
      <c r="H4008" s="37" t="str">
        <f>IF('TSA Input'!K3971="","",IF('TSA Input'!J3971="Yes",'TSA Input'!G3971,""))</f>
        <v/>
      </c>
      <c r="I4008" s="37" t="str">
        <f>IF('TSA Input'!L3971="","",IF('TSA Input'!J3971="Yes",'TSA Input'!F3971,""))</f>
        <v/>
      </c>
      <c r="J4008" s="39" t="str">
        <f t="shared" si="124"/>
        <v/>
      </c>
      <c r="K4008" s="257" t="str">
        <f>IF('TSA Input'!J3971="","",IF('TSA Input'!J3971="Yes",'TSA Input'!D3971,""))</f>
        <v/>
      </c>
      <c r="L4008" s="258" t="str">
        <f>IF('TSA Input'!J3971="","",IF('TSA Input'!J3971="Yes",'TSA Input'!G3971,""))</f>
        <v/>
      </c>
      <c r="M4008" s="258" t="str">
        <f>IF('TSA Input'!J3971="","",IF('TSA Input'!J3971="Yes",'TSA Input'!F3971,""))</f>
        <v/>
      </c>
      <c r="N4008" s="39" t="str">
        <f t="shared" si="125"/>
        <v/>
      </c>
      <c r="O4008" s="149" t="s">
        <v>11</v>
      </c>
      <c r="P4008" s="148" t="s">
        <v>11</v>
      </c>
      <c r="Q4008" s="1"/>
    </row>
    <row r="4009" spans="1:17" ht="15.75" hidden="1" customHeight="1">
      <c r="A4009" s="1" t="str">
        <f t="shared" si="1"/>
        <v/>
      </c>
      <c r="B4009" s="1"/>
      <c r="C4009" s="34" t="str">
        <f>IF('TSA Input'!J3972="","",IF('TSA Input'!J3972="Yes",'TSA Input'!B3972,"Ineligible"))</f>
        <v/>
      </c>
      <c r="D4009" s="246" t="str">
        <f>IF('TSA Input'!J3972="","",IF('TSA Input'!J3972="Yes",IF('TSA Input'!W3972="","",LEFT('TSA Input'!W3972,LEN('TSA Input'!W3972)-2)),""))</f>
        <v/>
      </c>
      <c r="E4009" s="246" t="str">
        <f>IF('TSA Input'!J3972="","",IF('TSA Input'!J3972="Yes",'TSA Input'!I3972,""))</f>
        <v/>
      </c>
      <c r="F4009" s="247" t="str">
        <f>IF('TSA Input'!J3972="","",IF('TSA Input'!J3972="Yes",'TSA Input'!C3972,""))</f>
        <v/>
      </c>
      <c r="G4009" s="36" t="str">
        <f>IF('TSA Input'!J3972="","",IF('TSA Input'!J3972="Yes",'TSA Input'!D3972,""))</f>
        <v/>
      </c>
      <c r="H4009" s="37" t="str">
        <f>IF('TSA Input'!K3972="","",IF('TSA Input'!J3972="Yes",'TSA Input'!G3972,""))</f>
        <v/>
      </c>
      <c r="I4009" s="37" t="str">
        <f>IF('TSA Input'!L3972="","",IF('TSA Input'!J3972="Yes",'TSA Input'!F3972,""))</f>
        <v/>
      </c>
      <c r="J4009" s="39" t="str">
        <f t="shared" ref="J4009:J4072" si="126">IF($C4009="","",SUM(G4009:I4009))</f>
        <v/>
      </c>
      <c r="K4009" s="257" t="str">
        <f>IF('TSA Input'!J3972="","",IF('TSA Input'!J3972="Yes",'TSA Input'!D3972,""))</f>
        <v/>
      </c>
      <c r="L4009" s="258" t="str">
        <f>IF('TSA Input'!J3972="","",IF('TSA Input'!J3972="Yes",'TSA Input'!G3972,""))</f>
        <v/>
      </c>
      <c r="M4009" s="258" t="str">
        <f>IF('TSA Input'!J3972="","",IF('TSA Input'!J3972="Yes",'TSA Input'!F3972,""))</f>
        <v/>
      </c>
      <c r="N4009" s="39" t="str">
        <f t="shared" ref="N4009:N4072" si="127">IF($C4009="","",SUM(K4009:M4009))</f>
        <v/>
      </c>
      <c r="O4009" s="149" t="s">
        <v>11</v>
      </c>
      <c r="P4009" s="148" t="s">
        <v>11</v>
      </c>
      <c r="Q4009" s="1"/>
    </row>
    <row r="4010" spans="1:17" ht="15.75" hidden="1" customHeight="1">
      <c r="A4010" s="1" t="str">
        <f t="shared" si="1"/>
        <v/>
      </c>
      <c r="B4010" s="1"/>
      <c r="C4010" s="34" t="str">
        <f>IF('TSA Input'!J3973="","",IF('TSA Input'!J3973="Yes",'TSA Input'!B3973,"Ineligible"))</f>
        <v/>
      </c>
      <c r="D4010" s="246" t="str">
        <f>IF('TSA Input'!J3973="","",IF('TSA Input'!J3973="Yes",IF('TSA Input'!W3973="","",LEFT('TSA Input'!W3973,LEN('TSA Input'!W3973)-2)),""))</f>
        <v/>
      </c>
      <c r="E4010" s="246" t="str">
        <f>IF('TSA Input'!J3973="","",IF('TSA Input'!J3973="Yes",'TSA Input'!I3973,""))</f>
        <v/>
      </c>
      <c r="F4010" s="247" t="str">
        <f>IF('TSA Input'!J3973="","",IF('TSA Input'!J3973="Yes",'TSA Input'!C3973,""))</f>
        <v/>
      </c>
      <c r="G4010" s="36" t="str">
        <f>IF('TSA Input'!J3973="","",IF('TSA Input'!J3973="Yes",'TSA Input'!D3973,""))</f>
        <v/>
      </c>
      <c r="H4010" s="37" t="str">
        <f>IF('TSA Input'!K3973="","",IF('TSA Input'!J3973="Yes",'TSA Input'!G3973,""))</f>
        <v/>
      </c>
      <c r="I4010" s="37" t="str">
        <f>IF('TSA Input'!L3973="","",IF('TSA Input'!J3973="Yes",'TSA Input'!F3973,""))</f>
        <v/>
      </c>
      <c r="J4010" s="39" t="str">
        <f t="shared" si="126"/>
        <v/>
      </c>
      <c r="K4010" s="257" t="str">
        <f>IF('TSA Input'!J3973="","",IF('TSA Input'!J3973="Yes",'TSA Input'!D3973,""))</f>
        <v/>
      </c>
      <c r="L4010" s="258" t="str">
        <f>IF('TSA Input'!J3973="","",IF('TSA Input'!J3973="Yes",'TSA Input'!G3973,""))</f>
        <v/>
      </c>
      <c r="M4010" s="258" t="str">
        <f>IF('TSA Input'!J3973="","",IF('TSA Input'!J3973="Yes",'TSA Input'!F3973,""))</f>
        <v/>
      </c>
      <c r="N4010" s="39" t="str">
        <f t="shared" si="127"/>
        <v/>
      </c>
      <c r="O4010" s="149" t="s">
        <v>11</v>
      </c>
      <c r="P4010" s="148" t="s">
        <v>11</v>
      </c>
      <c r="Q4010" s="1"/>
    </row>
    <row r="4011" spans="1:17" ht="15.75" hidden="1" customHeight="1">
      <c r="A4011" s="1" t="str">
        <f t="shared" si="1"/>
        <v/>
      </c>
      <c r="B4011" s="1"/>
      <c r="C4011" s="34" t="str">
        <f>IF('TSA Input'!J3974="","",IF('TSA Input'!J3974="Yes",'TSA Input'!B3974,"Ineligible"))</f>
        <v/>
      </c>
      <c r="D4011" s="246" t="str">
        <f>IF('TSA Input'!J3974="","",IF('TSA Input'!J3974="Yes",IF('TSA Input'!W3974="","",LEFT('TSA Input'!W3974,LEN('TSA Input'!W3974)-2)),""))</f>
        <v/>
      </c>
      <c r="E4011" s="246" t="str">
        <f>IF('TSA Input'!J3974="","",IF('TSA Input'!J3974="Yes",'TSA Input'!I3974,""))</f>
        <v/>
      </c>
      <c r="F4011" s="247" t="str">
        <f>IF('TSA Input'!J3974="","",IF('TSA Input'!J3974="Yes",'TSA Input'!C3974,""))</f>
        <v/>
      </c>
      <c r="G4011" s="36" t="str">
        <f>IF('TSA Input'!J3974="","",IF('TSA Input'!J3974="Yes",'TSA Input'!D3974,""))</f>
        <v/>
      </c>
      <c r="H4011" s="37" t="str">
        <f>IF('TSA Input'!K3974="","",IF('TSA Input'!J3974="Yes",'TSA Input'!G3974,""))</f>
        <v/>
      </c>
      <c r="I4011" s="37" t="str">
        <f>IF('TSA Input'!L3974="","",IF('TSA Input'!J3974="Yes",'TSA Input'!F3974,""))</f>
        <v/>
      </c>
      <c r="J4011" s="39" t="str">
        <f t="shared" si="126"/>
        <v/>
      </c>
      <c r="K4011" s="257" t="str">
        <f>IF('TSA Input'!J3974="","",IF('TSA Input'!J3974="Yes",'TSA Input'!D3974,""))</f>
        <v/>
      </c>
      <c r="L4011" s="258" t="str">
        <f>IF('TSA Input'!J3974="","",IF('TSA Input'!J3974="Yes",'TSA Input'!G3974,""))</f>
        <v/>
      </c>
      <c r="M4011" s="258" t="str">
        <f>IF('TSA Input'!J3974="","",IF('TSA Input'!J3974="Yes",'TSA Input'!F3974,""))</f>
        <v/>
      </c>
      <c r="N4011" s="39" t="str">
        <f t="shared" si="127"/>
        <v/>
      </c>
      <c r="O4011" s="149" t="s">
        <v>11</v>
      </c>
      <c r="P4011" s="148" t="s">
        <v>11</v>
      </c>
      <c r="Q4011" s="1"/>
    </row>
    <row r="4012" spans="1:17" ht="15.75" hidden="1" customHeight="1">
      <c r="A4012" s="1" t="str">
        <f t="shared" si="1"/>
        <v/>
      </c>
      <c r="B4012" s="1"/>
      <c r="C4012" s="34" t="str">
        <f>IF('TSA Input'!J3975="","",IF('TSA Input'!J3975="Yes",'TSA Input'!B3975,"Ineligible"))</f>
        <v/>
      </c>
      <c r="D4012" s="246" t="str">
        <f>IF('TSA Input'!J3975="","",IF('TSA Input'!J3975="Yes",IF('TSA Input'!W3975="","",LEFT('TSA Input'!W3975,LEN('TSA Input'!W3975)-2)),""))</f>
        <v/>
      </c>
      <c r="E4012" s="246" t="str">
        <f>IF('TSA Input'!J3975="","",IF('TSA Input'!J3975="Yes",'TSA Input'!I3975,""))</f>
        <v/>
      </c>
      <c r="F4012" s="247" t="str">
        <f>IF('TSA Input'!J3975="","",IF('TSA Input'!J3975="Yes",'TSA Input'!C3975,""))</f>
        <v/>
      </c>
      <c r="G4012" s="36" t="str">
        <f>IF('TSA Input'!J3975="","",IF('TSA Input'!J3975="Yes",'TSA Input'!D3975,""))</f>
        <v/>
      </c>
      <c r="H4012" s="37" t="str">
        <f>IF('TSA Input'!K3975="","",IF('TSA Input'!J3975="Yes",'TSA Input'!G3975,""))</f>
        <v/>
      </c>
      <c r="I4012" s="37" t="str">
        <f>IF('TSA Input'!L3975="","",IF('TSA Input'!J3975="Yes",'TSA Input'!F3975,""))</f>
        <v/>
      </c>
      <c r="J4012" s="39" t="str">
        <f t="shared" si="126"/>
        <v/>
      </c>
      <c r="K4012" s="257" t="str">
        <f>IF('TSA Input'!J3975="","",IF('TSA Input'!J3975="Yes",'TSA Input'!D3975,""))</f>
        <v/>
      </c>
      <c r="L4012" s="258" t="str">
        <f>IF('TSA Input'!J3975="","",IF('TSA Input'!J3975="Yes",'TSA Input'!G3975,""))</f>
        <v/>
      </c>
      <c r="M4012" s="258" t="str">
        <f>IF('TSA Input'!J3975="","",IF('TSA Input'!J3975="Yes",'TSA Input'!F3975,""))</f>
        <v/>
      </c>
      <c r="N4012" s="39" t="str">
        <f t="shared" si="127"/>
        <v/>
      </c>
      <c r="O4012" s="149" t="s">
        <v>11</v>
      </c>
      <c r="P4012" s="148" t="s">
        <v>11</v>
      </c>
      <c r="Q4012" s="1"/>
    </row>
    <row r="4013" spans="1:17" ht="15.75" hidden="1" customHeight="1">
      <c r="A4013" s="1" t="str">
        <f t="shared" si="1"/>
        <v/>
      </c>
      <c r="B4013" s="1"/>
      <c r="C4013" s="34" t="str">
        <f>IF('TSA Input'!J3976="","",IF('TSA Input'!J3976="Yes",'TSA Input'!B3976,"Ineligible"))</f>
        <v/>
      </c>
      <c r="D4013" s="246" t="str">
        <f>IF('TSA Input'!J3976="","",IF('TSA Input'!J3976="Yes",IF('TSA Input'!W3976="","",LEFT('TSA Input'!W3976,LEN('TSA Input'!W3976)-2)),""))</f>
        <v/>
      </c>
      <c r="E4013" s="246" t="str">
        <f>IF('TSA Input'!J3976="","",IF('TSA Input'!J3976="Yes",'TSA Input'!I3976,""))</f>
        <v/>
      </c>
      <c r="F4013" s="247" t="str">
        <f>IF('TSA Input'!J3976="","",IF('TSA Input'!J3976="Yes",'TSA Input'!C3976,""))</f>
        <v/>
      </c>
      <c r="G4013" s="36" t="str">
        <f>IF('TSA Input'!J3976="","",IF('TSA Input'!J3976="Yes",'TSA Input'!D3976,""))</f>
        <v/>
      </c>
      <c r="H4013" s="37" t="str">
        <f>IF('TSA Input'!K3976="","",IF('TSA Input'!J3976="Yes",'TSA Input'!G3976,""))</f>
        <v/>
      </c>
      <c r="I4013" s="37" t="str">
        <f>IF('TSA Input'!L3976="","",IF('TSA Input'!J3976="Yes",'TSA Input'!F3976,""))</f>
        <v/>
      </c>
      <c r="J4013" s="39" t="str">
        <f t="shared" si="126"/>
        <v/>
      </c>
      <c r="K4013" s="257" t="str">
        <f>IF('TSA Input'!J3976="","",IF('TSA Input'!J3976="Yes",'TSA Input'!D3976,""))</f>
        <v/>
      </c>
      <c r="L4013" s="258" t="str">
        <f>IF('TSA Input'!J3976="","",IF('TSA Input'!J3976="Yes",'TSA Input'!G3976,""))</f>
        <v/>
      </c>
      <c r="M4013" s="258" t="str">
        <f>IF('TSA Input'!J3976="","",IF('TSA Input'!J3976="Yes",'TSA Input'!F3976,""))</f>
        <v/>
      </c>
      <c r="N4013" s="39" t="str">
        <f t="shared" si="127"/>
        <v/>
      </c>
      <c r="O4013" s="149" t="s">
        <v>11</v>
      </c>
      <c r="P4013" s="148" t="s">
        <v>11</v>
      </c>
      <c r="Q4013" s="1"/>
    </row>
    <row r="4014" spans="1:17" ht="15.75" hidden="1" customHeight="1">
      <c r="A4014" s="1" t="str">
        <f t="shared" si="1"/>
        <v/>
      </c>
      <c r="B4014" s="1"/>
      <c r="C4014" s="34" t="str">
        <f>IF('TSA Input'!J3977="","",IF('TSA Input'!J3977="Yes",'TSA Input'!B3977,"Ineligible"))</f>
        <v/>
      </c>
      <c r="D4014" s="246" t="str">
        <f>IF('TSA Input'!J3977="","",IF('TSA Input'!J3977="Yes",IF('TSA Input'!W3977="","",LEFT('TSA Input'!W3977,LEN('TSA Input'!W3977)-2)),""))</f>
        <v/>
      </c>
      <c r="E4014" s="246" t="str">
        <f>IF('TSA Input'!J3977="","",IF('TSA Input'!J3977="Yes",'TSA Input'!I3977,""))</f>
        <v/>
      </c>
      <c r="F4014" s="247" t="str">
        <f>IF('TSA Input'!J3977="","",IF('TSA Input'!J3977="Yes",'TSA Input'!C3977,""))</f>
        <v/>
      </c>
      <c r="G4014" s="36" t="str">
        <f>IF('TSA Input'!J3977="","",IF('TSA Input'!J3977="Yes",'TSA Input'!D3977,""))</f>
        <v/>
      </c>
      <c r="H4014" s="37" t="str">
        <f>IF('TSA Input'!K3977="","",IF('TSA Input'!J3977="Yes",'TSA Input'!G3977,""))</f>
        <v/>
      </c>
      <c r="I4014" s="37" t="str">
        <f>IF('TSA Input'!L3977="","",IF('TSA Input'!J3977="Yes",'TSA Input'!F3977,""))</f>
        <v/>
      </c>
      <c r="J4014" s="39" t="str">
        <f t="shared" si="126"/>
        <v/>
      </c>
      <c r="K4014" s="257" t="str">
        <f>IF('TSA Input'!J3977="","",IF('TSA Input'!J3977="Yes",'TSA Input'!D3977,""))</f>
        <v/>
      </c>
      <c r="L4014" s="258" t="str">
        <f>IF('TSA Input'!J3977="","",IF('TSA Input'!J3977="Yes",'TSA Input'!G3977,""))</f>
        <v/>
      </c>
      <c r="M4014" s="258" t="str">
        <f>IF('TSA Input'!J3977="","",IF('TSA Input'!J3977="Yes",'TSA Input'!F3977,""))</f>
        <v/>
      </c>
      <c r="N4014" s="39" t="str">
        <f t="shared" si="127"/>
        <v/>
      </c>
      <c r="O4014" s="149" t="s">
        <v>11</v>
      </c>
      <c r="P4014" s="148" t="s">
        <v>11</v>
      </c>
      <c r="Q4014" s="1"/>
    </row>
    <row r="4015" spans="1:17" ht="15.75" hidden="1" customHeight="1">
      <c r="A4015" s="1" t="str">
        <f t="shared" si="1"/>
        <v/>
      </c>
      <c r="B4015" s="1"/>
      <c r="C4015" s="34" t="str">
        <f>IF('TSA Input'!J3978="","",IF('TSA Input'!J3978="Yes",'TSA Input'!B3978,"Ineligible"))</f>
        <v/>
      </c>
      <c r="D4015" s="246" t="str">
        <f>IF('TSA Input'!J3978="","",IF('TSA Input'!J3978="Yes",IF('TSA Input'!W3978="","",LEFT('TSA Input'!W3978,LEN('TSA Input'!W3978)-2)),""))</f>
        <v/>
      </c>
      <c r="E4015" s="246" t="str">
        <f>IF('TSA Input'!J3978="","",IF('TSA Input'!J3978="Yes",'TSA Input'!I3978,""))</f>
        <v/>
      </c>
      <c r="F4015" s="247" t="str">
        <f>IF('TSA Input'!J3978="","",IF('TSA Input'!J3978="Yes",'TSA Input'!C3978,""))</f>
        <v/>
      </c>
      <c r="G4015" s="36" t="str">
        <f>IF('TSA Input'!J3978="","",IF('TSA Input'!J3978="Yes",'TSA Input'!D3978,""))</f>
        <v/>
      </c>
      <c r="H4015" s="37" t="str">
        <f>IF('TSA Input'!K3978="","",IF('TSA Input'!J3978="Yes",'TSA Input'!G3978,""))</f>
        <v/>
      </c>
      <c r="I4015" s="37" t="str">
        <f>IF('TSA Input'!L3978="","",IF('TSA Input'!J3978="Yes",'TSA Input'!F3978,""))</f>
        <v/>
      </c>
      <c r="J4015" s="39" t="str">
        <f t="shared" si="126"/>
        <v/>
      </c>
      <c r="K4015" s="257" t="str">
        <f>IF('TSA Input'!J3978="","",IF('TSA Input'!J3978="Yes",'TSA Input'!D3978,""))</f>
        <v/>
      </c>
      <c r="L4015" s="258" t="str">
        <f>IF('TSA Input'!J3978="","",IF('TSA Input'!J3978="Yes",'TSA Input'!G3978,""))</f>
        <v/>
      </c>
      <c r="M4015" s="258" t="str">
        <f>IF('TSA Input'!J3978="","",IF('TSA Input'!J3978="Yes",'TSA Input'!F3978,""))</f>
        <v/>
      </c>
      <c r="N4015" s="39" t="str">
        <f t="shared" si="127"/>
        <v/>
      </c>
      <c r="O4015" s="149" t="s">
        <v>11</v>
      </c>
      <c r="P4015" s="148" t="s">
        <v>11</v>
      </c>
      <c r="Q4015" s="1"/>
    </row>
    <row r="4016" spans="1:17" ht="15.75" hidden="1" customHeight="1">
      <c r="A4016" s="1" t="str">
        <f t="shared" si="1"/>
        <v/>
      </c>
      <c r="B4016" s="1"/>
      <c r="C4016" s="34" t="str">
        <f>IF('TSA Input'!J3979="","",IF('TSA Input'!J3979="Yes",'TSA Input'!B3979,"Ineligible"))</f>
        <v/>
      </c>
      <c r="D4016" s="246" t="str">
        <f>IF('TSA Input'!J3979="","",IF('TSA Input'!J3979="Yes",IF('TSA Input'!W3979="","",LEFT('TSA Input'!W3979,LEN('TSA Input'!W3979)-2)),""))</f>
        <v/>
      </c>
      <c r="E4016" s="246" t="str">
        <f>IF('TSA Input'!J3979="","",IF('TSA Input'!J3979="Yes",'TSA Input'!I3979,""))</f>
        <v/>
      </c>
      <c r="F4016" s="247" t="str">
        <f>IF('TSA Input'!J3979="","",IF('TSA Input'!J3979="Yes",'TSA Input'!C3979,""))</f>
        <v/>
      </c>
      <c r="G4016" s="36" t="str">
        <f>IF('TSA Input'!J3979="","",IF('TSA Input'!J3979="Yes",'TSA Input'!D3979,""))</f>
        <v/>
      </c>
      <c r="H4016" s="37" t="str">
        <f>IF('TSA Input'!K3979="","",IF('TSA Input'!J3979="Yes",'TSA Input'!G3979,""))</f>
        <v/>
      </c>
      <c r="I4016" s="37" t="str">
        <f>IF('TSA Input'!L3979="","",IF('TSA Input'!J3979="Yes",'TSA Input'!F3979,""))</f>
        <v/>
      </c>
      <c r="J4016" s="39" t="str">
        <f t="shared" si="126"/>
        <v/>
      </c>
      <c r="K4016" s="257" t="str">
        <f>IF('TSA Input'!J3979="","",IF('TSA Input'!J3979="Yes",'TSA Input'!D3979,""))</f>
        <v/>
      </c>
      <c r="L4016" s="258" t="str">
        <f>IF('TSA Input'!J3979="","",IF('TSA Input'!J3979="Yes",'TSA Input'!G3979,""))</f>
        <v/>
      </c>
      <c r="M4016" s="258" t="str">
        <f>IF('TSA Input'!J3979="","",IF('TSA Input'!J3979="Yes",'TSA Input'!F3979,""))</f>
        <v/>
      </c>
      <c r="N4016" s="39" t="str">
        <f t="shared" si="127"/>
        <v/>
      </c>
      <c r="O4016" s="149" t="s">
        <v>11</v>
      </c>
      <c r="P4016" s="148" t="s">
        <v>11</v>
      </c>
      <c r="Q4016" s="1"/>
    </row>
    <row r="4017" spans="1:17" ht="15.75" hidden="1" customHeight="1">
      <c r="A4017" s="1" t="str">
        <f t="shared" si="1"/>
        <v/>
      </c>
      <c r="B4017" s="1"/>
      <c r="C4017" s="34" t="str">
        <f>IF('TSA Input'!J3980="","",IF('TSA Input'!J3980="Yes",'TSA Input'!B3980,"Ineligible"))</f>
        <v/>
      </c>
      <c r="D4017" s="246" t="str">
        <f>IF('TSA Input'!J3980="","",IF('TSA Input'!J3980="Yes",IF('TSA Input'!W3980="","",LEFT('TSA Input'!W3980,LEN('TSA Input'!W3980)-2)),""))</f>
        <v/>
      </c>
      <c r="E4017" s="246" t="str">
        <f>IF('TSA Input'!J3980="","",IF('TSA Input'!J3980="Yes",'TSA Input'!I3980,""))</f>
        <v/>
      </c>
      <c r="F4017" s="247" t="str">
        <f>IF('TSA Input'!J3980="","",IF('TSA Input'!J3980="Yes",'TSA Input'!C3980,""))</f>
        <v/>
      </c>
      <c r="G4017" s="36" t="str">
        <f>IF('TSA Input'!J3980="","",IF('TSA Input'!J3980="Yes",'TSA Input'!D3980,""))</f>
        <v/>
      </c>
      <c r="H4017" s="37" t="str">
        <f>IF('TSA Input'!K3980="","",IF('TSA Input'!J3980="Yes",'TSA Input'!G3980,""))</f>
        <v/>
      </c>
      <c r="I4017" s="37" t="str">
        <f>IF('TSA Input'!L3980="","",IF('TSA Input'!J3980="Yes",'TSA Input'!F3980,""))</f>
        <v/>
      </c>
      <c r="J4017" s="39" t="str">
        <f t="shared" si="126"/>
        <v/>
      </c>
      <c r="K4017" s="257" t="str">
        <f>IF('TSA Input'!J3980="","",IF('TSA Input'!J3980="Yes",'TSA Input'!D3980,""))</f>
        <v/>
      </c>
      <c r="L4017" s="258" t="str">
        <f>IF('TSA Input'!J3980="","",IF('TSA Input'!J3980="Yes",'TSA Input'!G3980,""))</f>
        <v/>
      </c>
      <c r="M4017" s="258" t="str">
        <f>IF('TSA Input'!J3980="","",IF('TSA Input'!J3980="Yes",'TSA Input'!F3980,""))</f>
        <v/>
      </c>
      <c r="N4017" s="39" t="str">
        <f t="shared" si="127"/>
        <v/>
      </c>
      <c r="O4017" s="149" t="s">
        <v>11</v>
      </c>
      <c r="P4017" s="148" t="s">
        <v>11</v>
      </c>
      <c r="Q4017" s="1"/>
    </row>
    <row r="4018" spans="1:17" ht="15.75" hidden="1" customHeight="1">
      <c r="A4018" s="1" t="str">
        <f t="shared" si="1"/>
        <v/>
      </c>
      <c r="B4018" s="1"/>
      <c r="C4018" s="34" t="str">
        <f>IF('TSA Input'!J3981="","",IF('TSA Input'!J3981="Yes",'TSA Input'!B3981,"Ineligible"))</f>
        <v/>
      </c>
      <c r="D4018" s="246" t="str">
        <f>IF('TSA Input'!J3981="","",IF('TSA Input'!J3981="Yes",IF('TSA Input'!W3981="","",LEFT('TSA Input'!W3981,LEN('TSA Input'!W3981)-2)),""))</f>
        <v/>
      </c>
      <c r="E4018" s="246" t="str">
        <f>IF('TSA Input'!J3981="","",IF('TSA Input'!J3981="Yes",'TSA Input'!I3981,""))</f>
        <v/>
      </c>
      <c r="F4018" s="247" t="str">
        <f>IF('TSA Input'!J3981="","",IF('TSA Input'!J3981="Yes",'TSA Input'!C3981,""))</f>
        <v/>
      </c>
      <c r="G4018" s="36" t="str">
        <f>IF('TSA Input'!J3981="","",IF('TSA Input'!J3981="Yes",'TSA Input'!D3981,""))</f>
        <v/>
      </c>
      <c r="H4018" s="37" t="str">
        <f>IF('TSA Input'!K3981="","",IF('TSA Input'!J3981="Yes",'TSA Input'!G3981,""))</f>
        <v/>
      </c>
      <c r="I4018" s="37" t="str">
        <f>IF('TSA Input'!L3981="","",IF('TSA Input'!J3981="Yes",'TSA Input'!F3981,""))</f>
        <v/>
      </c>
      <c r="J4018" s="39" t="str">
        <f t="shared" si="126"/>
        <v/>
      </c>
      <c r="K4018" s="257" t="str">
        <f>IF('TSA Input'!J3981="","",IF('TSA Input'!J3981="Yes",'TSA Input'!D3981,""))</f>
        <v/>
      </c>
      <c r="L4018" s="258" t="str">
        <f>IF('TSA Input'!J3981="","",IF('TSA Input'!J3981="Yes",'TSA Input'!G3981,""))</f>
        <v/>
      </c>
      <c r="M4018" s="258" t="str">
        <f>IF('TSA Input'!J3981="","",IF('TSA Input'!J3981="Yes",'TSA Input'!F3981,""))</f>
        <v/>
      </c>
      <c r="N4018" s="39" t="str">
        <f t="shared" si="127"/>
        <v/>
      </c>
      <c r="O4018" s="149" t="s">
        <v>11</v>
      </c>
      <c r="P4018" s="148" t="s">
        <v>11</v>
      </c>
      <c r="Q4018" s="1"/>
    </row>
    <row r="4019" spans="1:17" ht="15.75" hidden="1" customHeight="1">
      <c r="A4019" s="1" t="str">
        <f t="shared" si="1"/>
        <v/>
      </c>
      <c r="B4019" s="1"/>
      <c r="C4019" s="34" t="str">
        <f>IF('TSA Input'!J3982="","",IF('TSA Input'!J3982="Yes",'TSA Input'!B3982,"Ineligible"))</f>
        <v/>
      </c>
      <c r="D4019" s="246" t="str">
        <f>IF('TSA Input'!J3982="","",IF('TSA Input'!J3982="Yes",IF('TSA Input'!W3982="","",LEFT('TSA Input'!W3982,LEN('TSA Input'!W3982)-2)),""))</f>
        <v/>
      </c>
      <c r="E4019" s="246" t="str">
        <f>IF('TSA Input'!J3982="","",IF('TSA Input'!J3982="Yes",'TSA Input'!I3982,""))</f>
        <v/>
      </c>
      <c r="F4019" s="247" t="str">
        <f>IF('TSA Input'!J3982="","",IF('TSA Input'!J3982="Yes",'TSA Input'!C3982,""))</f>
        <v/>
      </c>
      <c r="G4019" s="36" t="str">
        <f>IF('TSA Input'!J3982="","",IF('TSA Input'!J3982="Yes",'TSA Input'!D3982,""))</f>
        <v/>
      </c>
      <c r="H4019" s="37" t="str">
        <f>IF('TSA Input'!K3982="","",IF('TSA Input'!J3982="Yes",'TSA Input'!G3982,""))</f>
        <v/>
      </c>
      <c r="I4019" s="37" t="str">
        <f>IF('TSA Input'!L3982="","",IF('TSA Input'!J3982="Yes",'TSA Input'!F3982,""))</f>
        <v/>
      </c>
      <c r="J4019" s="39" t="str">
        <f t="shared" si="126"/>
        <v/>
      </c>
      <c r="K4019" s="257" t="str">
        <f>IF('TSA Input'!J3982="","",IF('TSA Input'!J3982="Yes",'TSA Input'!D3982,""))</f>
        <v/>
      </c>
      <c r="L4019" s="258" t="str">
        <f>IF('TSA Input'!J3982="","",IF('TSA Input'!J3982="Yes",'TSA Input'!G3982,""))</f>
        <v/>
      </c>
      <c r="M4019" s="258" t="str">
        <f>IF('TSA Input'!J3982="","",IF('TSA Input'!J3982="Yes",'TSA Input'!F3982,""))</f>
        <v/>
      </c>
      <c r="N4019" s="39" t="str">
        <f t="shared" si="127"/>
        <v/>
      </c>
      <c r="O4019" s="149" t="s">
        <v>11</v>
      </c>
      <c r="P4019" s="148" t="s">
        <v>11</v>
      </c>
      <c r="Q4019" s="1"/>
    </row>
    <row r="4020" spans="1:17" ht="15.75" hidden="1" customHeight="1">
      <c r="A4020" s="1" t="str">
        <f t="shared" si="1"/>
        <v/>
      </c>
      <c r="B4020" s="1"/>
      <c r="C4020" s="34" t="str">
        <f>IF('TSA Input'!J3983="","",IF('TSA Input'!J3983="Yes",'TSA Input'!B3983,"Ineligible"))</f>
        <v/>
      </c>
      <c r="D4020" s="246" t="str">
        <f>IF('TSA Input'!J3983="","",IF('TSA Input'!J3983="Yes",IF('TSA Input'!W3983="","",LEFT('TSA Input'!W3983,LEN('TSA Input'!W3983)-2)),""))</f>
        <v/>
      </c>
      <c r="E4020" s="246" t="str">
        <f>IF('TSA Input'!J3983="","",IF('TSA Input'!J3983="Yes",'TSA Input'!I3983,""))</f>
        <v/>
      </c>
      <c r="F4020" s="247" t="str">
        <f>IF('TSA Input'!J3983="","",IF('TSA Input'!J3983="Yes",'TSA Input'!C3983,""))</f>
        <v/>
      </c>
      <c r="G4020" s="36" t="str">
        <f>IF('TSA Input'!J3983="","",IF('TSA Input'!J3983="Yes",'TSA Input'!D3983,""))</f>
        <v/>
      </c>
      <c r="H4020" s="37" t="str">
        <f>IF('TSA Input'!K3983="","",IF('TSA Input'!J3983="Yes",'TSA Input'!G3983,""))</f>
        <v/>
      </c>
      <c r="I4020" s="37" t="str">
        <f>IF('TSA Input'!L3983="","",IF('TSA Input'!J3983="Yes",'TSA Input'!F3983,""))</f>
        <v/>
      </c>
      <c r="J4020" s="39" t="str">
        <f t="shared" si="126"/>
        <v/>
      </c>
      <c r="K4020" s="257" t="str">
        <f>IF('TSA Input'!J3983="","",IF('TSA Input'!J3983="Yes",'TSA Input'!D3983,""))</f>
        <v/>
      </c>
      <c r="L4020" s="258" t="str">
        <f>IF('TSA Input'!J3983="","",IF('TSA Input'!J3983="Yes",'TSA Input'!G3983,""))</f>
        <v/>
      </c>
      <c r="M4020" s="258" t="str">
        <f>IF('TSA Input'!J3983="","",IF('TSA Input'!J3983="Yes",'TSA Input'!F3983,""))</f>
        <v/>
      </c>
      <c r="N4020" s="39" t="str">
        <f t="shared" si="127"/>
        <v/>
      </c>
      <c r="O4020" s="149" t="s">
        <v>11</v>
      </c>
      <c r="P4020" s="148" t="s">
        <v>11</v>
      </c>
      <c r="Q4020" s="1"/>
    </row>
    <row r="4021" spans="1:17" ht="15.75" hidden="1" customHeight="1">
      <c r="A4021" s="1" t="str">
        <f t="shared" si="1"/>
        <v/>
      </c>
      <c r="B4021" s="1"/>
      <c r="C4021" s="34" t="str">
        <f>IF('TSA Input'!J3984="","",IF('TSA Input'!J3984="Yes",'TSA Input'!B3984,"Ineligible"))</f>
        <v/>
      </c>
      <c r="D4021" s="246" t="str">
        <f>IF('TSA Input'!J3984="","",IF('TSA Input'!J3984="Yes",IF('TSA Input'!W3984="","",LEFT('TSA Input'!W3984,LEN('TSA Input'!W3984)-2)),""))</f>
        <v/>
      </c>
      <c r="E4021" s="246" t="str">
        <f>IF('TSA Input'!J3984="","",IF('TSA Input'!J3984="Yes",'TSA Input'!I3984,""))</f>
        <v/>
      </c>
      <c r="F4021" s="247" t="str">
        <f>IF('TSA Input'!J3984="","",IF('TSA Input'!J3984="Yes",'TSA Input'!C3984,""))</f>
        <v/>
      </c>
      <c r="G4021" s="36" t="str">
        <f>IF('TSA Input'!J3984="","",IF('TSA Input'!J3984="Yes",'TSA Input'!D3984,""))</f>
        <v/>
      </c>
      <c r="H4021" s="37" t="str">
        <f>IF('TSA Input'!K3984="","",IF('TSA Input'!J3984="Yes",'TSA Input'!G3984,""))</f>
        <v/>
      </c>
      <c r="I4021" s="37" t="str">
        <f>IF('TSA Input'!L3984="","",IF('TSA Input'!J3984="Yes",'TSA Input'!F3984,""))</f>
        <v/>
      </c>
      <c r="J4021" s="39" t="str">
        <f t="shared" si="126"/>
        <v/>
      </c>
      <c r="K4021" s="257" t="str">
        <f>IF('TSA Input'!J3984="","",IF('TSA Input'!J3984="Yes",'TSA Input'!D3984,""))</f>
        <v/>
      </c>
      <c r="L4021" s="258" t="str">
        <f>IF('TSA Input'!J3984="","",IF('TSA Input'!J3984="Yes",'TSA Input'!G3984,""))</f>
        <v/>
      </c>
      <c r="M4021" s="258" t="str">
        <f>IF('TSA Input'!J3984="","",IF('TSA Input'!J3984="Yes",'TSA Input'!F3984,""))</f>
        <v/>
      </c>
      <c r="N4021" s="39" t="str">
        <f t="shared" si="127"/>
        <v/>
      </c>
      <c r="O4021" s="149" t="s">
        <v>11</v>
      </c>
      <c r="P4021" s="148" t="s">
        <v>11</v>
      </c>
      <c r="Q4021" s="1"/>
    </row>
    <row r="4022" spans="1:17" ht="15.75" hidden="1" customHeight="1">
      <c r="A4022" s="1" t="str">
        <f t="shared" si="1"/>
        <v/>
      </c>
      <c r="B4022" s="1"/>
      <c r="C4022" s="34" t="str">
        <f>IF('TSA Input'!J3985="","",IF('TSA Input'!J3985="Yes",'TSA Input'!B3985,"Ineligible"))</f>
        <v/>
      </c>
      <c r="D4022" s="246" t="str">
        <f>IF('TSA Input'!J3985="","",IF('TSA Input'!J3985="Yes",IF('TSA Input'!W3985="","",LEFT('TSA Input'!W3985,LEN('TSA Input'!W3985)-2)),""))</f>
        <v/>
      </c>
      <c r="E4022" s="246" t="str">
        <f>IF('TSA Input'!J3985="","",IF('TSA Input'!J3985="Yes",'TSA Input'!I3985,""))</f>
        <v/>
      </c>
      <c r="F4022" s="247" t="str">
        <f>IF('TSA Input'!J3985="","",IF('TSA Input'!J3985="Yes",'TSA Input'!C3985,""))</f>
        <v/>
      </c>
      <c r="G4022" s="36" t="str">
        <f>IF('TSA Input'!J3985="","",IF('TSA Input'!J3985="Yes",'TSA Input'!D3985,""))</f>
        <v/>
      </c>
      <c r="H4022" s="37" t="str">
        <f>IF('TSA Input'!K3985="","",IF('TSA Input'!J3985="Yes",'TSA Input'!G3985,""))</f>
        <v/>
      </c>
      <c r="I4022" s="37" t="str">
        <f>IF('TSA Input'!L3985="","",IF('TSA Input'!J3985="Yes",'TSA Input'!F3985,""))</f>
        <v/>
      </c>
      <c r="J4022" s="39" t="str">
        <f t="shared" si="126"/>
        <v/>
      </c>
      <c r="K4022" s="257" t="str">
        <f>IF('TSA Input'!J3985="","",IF('TSA Input'!J3985="Yes",'TSA Input'!D3985,""))</f>
        <v/>
      </c>
      <c r="L4022" s="258" t="str">
        <f>IF('TSA Input'!J3985="","",IF('TSA Input'!J3985="Yes",'TSA Input'!G3985,""))</f>
        <v/>
      </c>
      <c r="M4022" s="258" t="str">
        <f>IF('TSA Input'!J3985="","",IF('TSA Input'!J3985="Yes",'TSA Input'!F3985,""))</f>
        <v/>
      </c>
      <c r="N4022" s="39" t="str">
        <f t="shared" si="127"/>
        <v/>
      </c>
      <c r="O4022" s="149" t="s">
        <v>11</v>
      </c>
      <c r="P4022" s="148" t="s">
        <v>11</v>
      </c>
      <c r="Q4022" s="1"/>
    </row>
    <row r="4023" spans="1:17" ht="15.75" hidden="1" customHeight="1">
      <c r="A4023" s="1" t="str">
        <f t="shared" si="1"/>
        <v/>
      </c>
      <c r="B4023" s="1"/>
      <c r="C4023" s="34" t="str">
        <f>IF('TSA Input'!J3986="","",IF('TSA Input'!J3986="Yes",'TSA Input'!B3986,"Ineligible"))</f>
        <v/>
      </c>
      <c r="D4023" s="246" t="str">
        <f>IF('TSA Input'!J3986="","",IF('TSA Input'!J3986="Yes",IF('TSA Input'!W3986="","",LEFT('TSA Input'!W3986,LEN('TSA Input'!W3986)-2)),""))</f>
        <v/>
      </c>
      <c r="E4023" s="246" t="str">
        <f>IF('TSA Input'!J3986="","",IF('TSA Input'!J3986="Yes",'TSA Input'!I3986,""))</f>
        <v/>
      </c>
      <c r="F4023" s="247" t="str">
        <f>IF('TSA Input'!J3986="","",IF('TSA Input'!J3986="Yes",'TSA Input'!C3986,""))</f>
        <v/>
      </c>
      <c r="G4023" s="36" t="str">
        <f>IF('TSA Input'!J3986="","",IF('TSA Input'!J3986="Yes",'TSA Input'!D3986,""))</f>
        <v/>
      </c>
      <c r="H4023" s="37" t="str">
        <f>IF('TSA Input'!K3986="","",IF('TSA Input'!J3986="Yes",'TSA Input'!G3986,""))</f>
        <v/>
      </c>
      <c r="I4023" s="37" t="str">
        <f>IF('TSA Input'!L3986="","",IF('TSA Input'!J3986="Yes",'TSA Input'!F3986,""))</f>
        <v/>
      </c>
      <c r="J4023" s="39" t="str">
        <f t="shared" si="126"/>
        <v/>
      </c>
      <c r="K4023" s="257" t="str">
        <f>IF('TSA Input'!J3986="","",IF('TSA Input'!J3986="Yes",'TSA Input'!D3986,""))</f>
        <v/>
      </c>
      <c r="L4023" s="258" t="str">
        <f>IF('TSA Input'!J3986="","",IF('TSA Input'!J3986="Yes",'TSA Input'!G3986,""))</f>
        <v/>
      </c>
      <c r="M4023" s="258" t="str">
        <f>IF('TSA Input'!J3986="","",IF('TSA Input'!J3986="Yes",'TSA Input'!F3986,""))</f>
        <v/>
      </c>
      <c r="N4023" s="39" t="str">
        <f t="shared" si="127"/>
        <v/>
      </c>
      <c r="O4023" s="149" t="s">
        <v>11</v>
      </c>
      <c r="P4023" s="148" t="s">
        <v>11</v>
      </c>
      <c r="Q4023" s="1"/>
    </row>
    <row r="4024" spans="1:17" ht="15.75" hidden="1" customHeight="1">
      <c r="A4024" s="1" t="str">
        <f t="shared" si="1"/>
        <v/>
      </c>
      <c r="B4024" s="1"/>
      <c r="C4024" s="34" t="str">
        <f>IF('TSA Input'!J3987="","",IF('TSA Input'!J3987="Yes",'TSA Input'!B3987,"Ineligible"))</f>
        <v/>
      </c>
      <c r="D4024" s="246" t="str">
        <f>IF('TSA Input'!J3987="","",IF('TSA Input'!J3987="Yes",IF('TSA Input'!W3987="","",LEFT('TSA Input'!W3987,LEN('TSA Input'!W3987)-2)),""))</f>
        <v/>
      </c>
      <c r="E4024" s="246" t="str">
        <f>IF('TSA Input'!J3987="","",IF('TSA Input'!J3987="Yes",'TSA Input'!I3987,""))</f>
        <v/>
      </c>
      <c r="F4024" s="247" t="str">
        <f>IF('TSA Input'!J3987="","",IF('TSA Input'!J3987="Yes",'TSA Input'!C3987,""))</f>
        <v/>
      </c>
      <c r="G4024" s="36" t="str">
        <f>IF('TSA Input'!J3987="","",IF('TSA Input'!J3987="Yes",'TSA Input'!D3987,""))</f>
        <v/>
      </c>
      <c r="H4024" s="37" t="str">
        <f>IF('TSA Input'!K3987="","",IF('TSA Input'!J3987="Yes",'TSA Input'!G3987,""))</f>
        <v/>
      </c>
      <c r="I4024" s="37" t="str">
        <f>IF('TSA Input'!L3987="","",IF('TSA Input'!J3987="Yes",'TSA Input'!F3987,""))</f>
        <v/>
      </c>
      <c r="J4024" s="39" t="str">
        <f t="shared" si="126"/>
        <v/>
      </c>
      <c r="K4024" s="257" t="str">
        <f>IF('TSA Input'!J3987="","",IF('TSA Input'!J3987="Yes",'TSA Input'!D3987,""))</f>
        <v/>
      </c>
      <c r="L4024" s="258" t="str">
        <f>IF('TSA Input'!J3987="","",IF('TSA Input'!J3987="Yes",'TSA Input'!G3987,""))</f>
        <v/>
      </c>
      <c r="M4024" s="258" t="str">
        <f>IF('TSA Input'!J3987="","",IF('TSA Input'!J3987="Yes",'TSA Input'!F3987,""))</f>
        <v/>
      </c>
      <c r="N4024" s="39" t="str">
        <f t="shared" si="127"/>
        <v/>
      </c>
      <c r="O4024" s="149" t="s">
        <v>11</v>
      </c>
      <c r="P4024" s="148" t="s">
        <v>11</v>
      </c>
      <c r="Q4024" s="1"/>
    </row>
    <row r="4025" spans="1:17" ht="15.75" hidden="1" customHeight="1">
      <c r="A4025" s="1" t="str">
        <f t="shared" si="1"/>
        <v/>
      </c>
      <c r="B4025" s="1"/>
      <c r="C4025" s="34" t="str">
        <f>IF('TSA Input'!J3988="","",IF('TSA Input'!J3988="Yes",'TSA Input'!B3988,"Ineligible"))</f>
        <v/>
      </c>
      <c r="D4025" s="246" t="str">
        <f>IF('TSA Input'!J3988="","",IF('TSA Input'!J3988="Yes",IF('TSA Input'!W3988="","",LEFT('TSA Input'!W3988,LEN('TSA Input'!W3988)-2)),""))</f>
        <v/>
      </c>
      <c r="E4025" s="246" t="str">
        <f>IF('TSA Input'!J3988="","",IF('TSA Input'!J3988="Yes",'TSA Input'!I3988,""))</f>
        <v/>
      </c>
      <c r="F4025" s="247" t="str">
        <f>IF('TSA Input'!J3988="","",IF('TSA Input'!J3988="Yes",'TSA Input'!C3988,""))</f>
        <v/>
      </c>
      <c r="G4025" s="36" t="str">
        <f>IF('TSA Input'!J3988="","",IF('TSA Input'!J3988="Yes",'TSA Input'!D3988,""))</f>
        <v/>
      </c>
      <c r="H4025" s="37" t="str">
        <f>IF('TSA Input'!K3988="","",IF('TSA Input'!J3988="Yes",'TSA Input'!G3988,""))</f>
        <v/>
      </c>
      <c r="I4025" s="37" t="str">
        <f>IF('TSA Input'!L3988="","",IF('TSA Input'!J3988="Yes",'TSA Input'!F3988,""))</f>
        <v/>
      </c>
      <c r="J4025" s="39" t="str">
        <f t="shared" si="126"/>
        <v/>
      </c>
      <c r="K4025" s="257" t="str">
        <f>IF('TSA Input'!J3988="","",IF('TSA Input'!J3988="Yes",'TSA Input'!D3988,""))</f>
        <v/>
      </c>
      <c r="L4025" s="258" t="str">
        <f>IF('TSA Input'!J3988="","",IF('TSA Input'!J3988="Yes",'TSA Input'!G3988,""))</f>
        <v/>
      </c>
      <c r="M4025" s="258" t="str">
        <f>IF('TSA Input'!J3988="","",IF('TSA Input'!J3988="Yes",'TSA Input'!F3988,""))</f>
        <v/>
      </c>
      <c r="N4025" s="39" t="str">
        <f t="shared" si="127"/>
        <v/>
      </c>
      <c r="O4025" s="149" t="s">
        <v>11</v>
      </c>
      <c r="P4025" s="148" t="s">
        <v>11</v>
      </c>
      <c r="Q4025" s="1"/>
    </row>
    <row r="4026" spans="1:17" ht="15.75" hidden="1" customHeight="1">
      <c r="A4026" s="1" t="str">
        <f t="shared" si="1"/>
        <v/>
      </c>
      <c r="B4026" s="1"/>
      <c r="C4026" s="34" t="str">
        <f>IF('TSA Input'!J3989="","",IF('TSA Input'!J3989="Yes",'TSA Input'!B3989,"Ineligible"))</f>
        <v/>
      </c>
      <c r="D4026" s="246" t="str">
        <f>IF('TSA Input'!J3989="","",IF('TSA Input'!J3989="Yes",IF('TSA Input'!W3989="","",LEFT('TSA Input'!W3989,LEN('TSA Input'!W3989)-2)),""))</f>
        <v/>
      </c>
      <c r="E4026" s="246" t="str">
        <f>IF('TSA Input'!J3989="","",IF('TSA Input'!J3989="Yes",'TSA Input'!I3989,""))</f>
        <v/>
      </c>
      <c r="F4026" s="247" t="str">
        <f>IF('TSA Input'!J3989="","",IF('TSA Input'!J3989="Yes",'TSA Input'!C3989,""))</f>
        <v/>
      </c>
      <c r="G4026" s="36" t="str">
        <f>IF('TSA Input'!J3989="","",IF('TSA Input'!J3989="Yes",'TSA Input'!D3989,""))</f>
        <v/>
      </c>
      <c r="H4026" s="37" t="str">
        <f>IF('TSA Input'!K3989="","",IF('TSA Input'!J3989="Yes",'TSA Input'!G3989,""))</f>
        <v/>
      </c>
      <c r="I4026" s="37" t="str">
        <f>IF('TSA Input'!L3989="","",IF('TSA Input'!J3989="Yes",'TSA Input'!F3989,""))</f>
        <v/>
      </c>
      <c r="J4026" s="39" t="str">
        <f t="shared" si="126"/>
        <v/>
      </c>
      <c r="K4026" s="257" t="str">
        <f>IF('TSA Input'!J3989="","",IF('TSA Input'!J3989="Yes",'TSA Input'!D3989,""))</f>
        <v/>
      </c>
      <c r="L4026" s="258" t="str">
        <f>IF('TSA Input'!J3989="","",IF('TSA Input'!J3989="Yes",'TSA Input'!G3989,""))</f>
        <v/>
      </c>
      <c r="M4026" s="258" t="str">
        <f>IF('TSA Input'!J3989="","",IF('TSA Input'!J3989="Yes",'TSA Input'!F3989,""))</f>
        <v/>
      </c>
      <c r="N4026" s="39" t="str">
        <f t="shared" si="127"/>
        <v/>
      </c>
      <c r="O4026" s="149" t="s">
        <v>11</v>
      </c>
      <c r="P4026" s="148" t="s">
        <v>11</v>
      </c>
      <c r="Q4026" s="1"/>
    </row>
    <row r="4027" spans="1:17" ht="15.75" hidden="1" customHeight="1">
      <c r="A4027" s="1" t="str">
        <f t="shared" si="1"/>
        <v/>
      </c>
      <c r="B4027" s="1"/>
      <c r="C4027" s="34" t="str">
        <f>IF('TSA Input'!J3990="","",IF('TSA Input'!J3990="Yes",'TSA Input'!B3990,"Ineligible"))</f>
        <v/>
      </c>
      <c r="D4027" s="246" t="str">
        <f>IF('TSA Input'!J3990="","",IF('TSA Input'!J3990="Yes",IF('TSA Input'!W3990="","",LEFT('TSA Input'!W3990,LEN('TSA Input'!W3990)-2)),""))</f>
        <v/>
      </c>
      <c r="E4027" s="246" t="str">
        <f>IF('TSA Input'!J3990="","",IF('TSA Input'!J3990="Yes",'TSA Input'!I3990,""))</f>
        <v/>
      </c>
      <c r="F4027" s="247" t="str">
        <f>IF('TSA Input'!J3990="","",IF('TSA Input'!J3990="Yes",'TSA Input'!C3990,""))</f>
        <v/>
      </c>
      <c r="G4027" s="36" t="str">
        <f>IF('TSA Input'!J3990="","",IF('TSA Input'!J3990="Yes",'TSA Input'!D3990,""))</f>
        <v/>
      </c>
      <c r="H4027" s="37" t="str">
        <f>IF('TSA Input'!K3990="","",IF('TSA Input'!J3990="Yes",'TSA Input'!G3990,""))</f>
        <v/>
      </c>
      <c r="I4027" s="37" t="str">
        <f>IF('TSA Input'!L3990="","",IF('TSA Input'!J3990="Yes",'TSA Input'!F3990,""))</f>
        <v/>
      </c>
      <c r="J4027" s="39" t="str">
        <f t="shared" si="126"/>
        <v/>
      </c>
      <c r="K4027" s="257" t="str">
        <f>IF('TSA Input'!J3990="","",IF('TSA Input'!J3990="Yes",'TSA Input'!D3990,""))</f>
        <v/>
      </c>
      <c r="L4027" s="258" t="str">
        <f>IF('TSA Input'!J3990="","",IF('TSA Input'!J3990="Yes",'TSA Input'!G3990,""))</f>
        <v/>
      </c>
      <c r="M4027" s="258" t="str">
        <f>IF('TSA Input'!J3990="","",IF('TSA Input'!J3990="Yes",'TSA Input'!F3990,""))</f>
        <v/>
      </c>
      <c r="N4027" s="39" t="str">
        <f t="shared" si="127"/>
        <v/>
      </c>
      <c r="O4027" s="149" t="s">
        <v>11</v>
      </c>
      <c r="P4027" s="148" t="s">
        <v>11</v>
      </c>
      <c r="Q4027" s="1"/>
    </row>
    <row r="4028" spans="1:17" ht="15.75" hidden="1" customHeight="1">
      <c r="A4028" s="1" t="str">
        <f t="shared" si="1"/>
        <v/>
      </c>
      <c r="B4028" s="1"/>
      <c r="C4028" s="34" t="str">
        <f>IF('TSA Input'!J3991="","",IF('TSA Input'!J3991="Yes",'TSA Input'!B3991,"Ineligible"))</f>
        <v/>
      </c>
      <c r="D4028" s="246" t="str">
        <f>IF('TSA Input'!J3991="","",IF('TSA Input'!J3991="Yes",IF('TSA Input'!W3991="","",LEFT('TSA Input'!W3991,LEN('TSA Input'!W3991)-2)),""))</f>
        <v/>
      </c>
      <c r="E4028" s="246" t="str">
        <f>IF('TSA Input'!J3991="","",IF('TSA Input'!J3991="Yes",'TSA Input'!I3991,""))</f>
        <v/>
      </c>
      <c r="F4028" s="247" t="str">
        <f>IF('TSA Input'!J3991="","",IF('TSA Input'!J3991="Yes",'TSA Input'!C3991,""))</f>
        <v/>
      </c>
      <c r="G4028" s="36" t="str">
        <f>IF('TSA Input'!J3991="","",IF('TSA Input'!J3991="Yes",'TSA Input'!D3991,""))</f>
        <v/>
      </c>
      <c r="H4028" s="37" t="str">
        <f>IF('TSA Input'!K3991="","",IF('TSA Input'!J3991="Yes",'TSA Input'!G3991,""))</f>
        <v/>
      </c>
      <c r="I4028" s="37" t="str">
        <f>IF('TSA Input'!L3991="","",IF('TSA Input'!J3991="Yes",'TSA Input'!F3991,""))</f>
        <v/>
      </c>
      <c r="J4028" s="39" t="str">
        <f t="shared" si="126"/>
        <v/>
      </c>
      <c r="K4028" s="257" t="str">
        <f>IF('TSA Input'!J3991="","",IF('TSA Input'!J3991="Yes",'TSA Input'!D3991,""))</f>
        <v/>
      </c>
      <c r="L4028" s="258" t="str">
        <f>IF('TSA Input'!J3991="","",IF('TSA Input'!J3991="Yes",'TSA Input'!G3991,""))</f>
        <v/>
      </c>
      <c r="M4028" s="258" t="str">
        <f>IF('TSA Input'!J3991="","",IF('TSA Input'!J3991="Yes",'TSA Input'!F3991,""))</f>
        <v/>
      </c>
      <c r="N4028" s="39" t="str">
        <f t="shared" si="127"/>
        <v/>
      </c>
      <c r="O4028" s="149" t="s">
        <v>11</v>
      </c>
      <c r="P4028" s="148" t="s">
        <v>11</v>
      </c>
      <c r="Q4028" s="1"/>
    </row>
    <row r="4029" spans="1:17" ht="15.75" hidden="1" customHeight="1">
      <c r="A4029" s="1" t="str">
        <f t="shared" si="1"/>
        <v/>
      </c>
      <c r="B4029" s="1"/>
      <c r="C4029" s="34" t="str">
        <f>IF('TSA Input'!J3992="","",IF('TSA Input'!J3992="Yes",'TSA Input'!B3992,"Ineligible"))</f>
        <v/>
      </c>
      <c r="D4029" s="246" t="str">
        <f>IF('TSA Input'!J3992="","",IF('TSA Input'!J3992="Yes",IF('TSA Input'!W3992="","",LEFT('TSA Input'!W3992,LEN('TSA Input'!W3992)-2)),""))</f>
        <v/>
      </c>
      <c r="E4029" s="246" t="str">
        <f>IF('TSA Input'!J3992="","",IF('TSA Input'!J3992="Yes",'TSA Input'!I3992,""))</f>
        <v/>
      </c>
      <c r="F4029" s="247" t="str">
        <f>IF('TSA Input'!J3992="","",IF('TSA Input'!J3992="Yes",'TSA Input'!C3992,""))</f>
        <v/>
      </c>
      <c r="G4029" s="36" t="str">
        <f>IF('TSA Input'!J3992="","",IF('TSA Input'!J3992="Yes",'TSA Input'!D3992,""))</f>
        <v/>
      </c>
      <c r="H4029" s="37" t="str">
        <f>IF('TSA Input'!K3992="","",IF('TSA Input'!J3992="Yes",'TSA Input'!G3992,""))</f>
        <v/>
      </c>
      <c r="I4029" s="37" t="str">
        <f>IF('TSA Input'!L3992="","",IF('TSA Input'!J3992="Yes",'TSA Input'!F3992,""))</f>
        <v/>
      </c>
      <c r="J4029" s="39" t="str">
        <f t="shared" si="126"/>
        <v/>
      </c>
      <c r="K4029" s="257" t="str">
        <f>IF('TSA Input'!J3992="","",IF('TSA Input'!J3992="Yes",'TSA Input'!D3992,""))</f>
        <v/>
      </c>
      <c r="L4029" s="258" t="str">
        <f>IF('TSA Input'!J3992="","",IF('TSA Input'!J3992="Yes",'TSA Input'!G3992,""))</f>
        <v/>
      </c>
      <c r="M4029" s="258" t="str">
        <f>IF('TSA Input'!J3992="","",IF('TSA Input'!J3992="Yes",'TSA Input'!F3992,""))</f>
        <v/>
      </c>
      <c r="N4029" s="39" t="str">
        <f t="shared" si="127"/>
        <v/>
      </c>
      <c r="O4029" s="149" t="s">
        <v>11</v>
      </c>
      <c r="P4029" s="148" t="s">
        <v>11</v>
      </c>
      <c r="Q4029" s="1"/>
    </row>
    <row r="4030" spans="1:17" ht="15.75" hidden="1" customHeight="1">
      <c r="A4030" s="1" t="str">
        <f t="shared" si="1"/>
        <v/>
      </c>
      <c r="B4030" s="1"/>
      <c r="C4030" s="34" t="str">
        <f>IF('TSA Input'!J3993="","",IF('TSA Input'!J3993="Yes",'TSA Input'!B3993,"Ineligible"))</f>
        <v/>
      </c>
      <c r="D4030" s="246" t="str">
        <f>IF('TSA Input'!J3993="","",IF('TSA Input'!J3993="Yes",IF('TSA Input'!W3993="","",LEFT('TSA Input'!W3993,LEN('TSA Input'!W3993)-2)),""))</f>
        <v/>
      </c>
      <c r="E4030" s="246" t="str">
        <f>IF('TSA Input'!J3993="","",IF('TSA Input'!J3993="Yes",'TSA Input'!I3993,""))</f>
        <v/>
      </c>
      <c r="F4030" s="247" t="str">
        <f>IF('TSA Input'!J3993="","",IF('TSA Input'!J3993="Yes",'TSA Input'!C3993,""))</f>
        <v/>
      </c>
      <c r="G4030" s="36" t="str">
        <f>IF('TSA Input'!J3993="","",IF('TSA Input'!J3993="Yes",'TSA Input'!D3993,""))</f>
        <v/>
      </c>
      <c r="H4030" s="37" t="str">
        <f>IF('TSA Input'!K3993="","",IF('TSA Input'!J3993="Yes",'TSA Input'!G3993,""))</f>
        <v/>
      </c>
      <c r="I4030" s="37" t="str">
        <f>IF('TSA Input'!L3993="","",IF('TSA Input'!J3993="Yes",'TSA Input'!F3993,""))</f>
        <v/>
      </c>
      <c r="J4030" s="39" t="str">
        <f t="shared" si="126"/>
        <v/>
      </c>
      <c r="K4030" s="257" t="str">
        <f>IF('TSA Input'!J3993="","",IF('TSA Input'!J3993="Yes",'TSA Input'!D3993,""))</f>
        <v/>
      </c>
      <c r="L4030" s="258" t="str">
        <f>IF('TSA Input'!J3993="","",IF('TSA Input'!J3993="Yes",'TSA Input'!G3993,""))</f>
        <v/>
      </c>
      <c r="M4030" s="258" t="str">
        <f>IF('TSA Input'!J3993="","",IF('TSA Input'!J3993="Yes",'TSA Input'!F3993,""))</f>
        <v/>
      </c>
      <c r="N4030" s="39" t="str">
        <f t="shared" si="127"/>
        <v/>
      </c>
      <c r="O4030" s="149" t="s">
        <v>11</v>
      </c>
      <c r="P4030" s="148" t="s">
        <v>11</v>
      </c>
      <c r="Q4030" s="1"/>
    </row>
    <row r="4031" spans="1:17" ht="15.75" hidden="1" customHeight="1">
      <c r="A4031" s="1" t="str">
        <f t="shared" si="1"/>
        <v/>
      </c>
      <c r="B4031" s="1"/>
      <c r="C4031" s="34" t="str">
        <f>IF('TSA Input'!J3994="","",IF('TSA Input'!J3994="Yes",'TSA Input'!B3994,"Ineligible"))</f>
        <v/>
      </c>
      <c r="D4031" s="246" t="str">
        <f>IF('TSA Input'!J3994="","",IF('TSA Input'!J3994="Yes",IF('TSA Input'!W3994="","",LEFT('TSA Input'!W3994,LEN('TSA Input'!W3994)-2)),""))</f>
        <v/>
      </c>
      <c r="E4031" s="246" t="str">
        <f>IF('TSA Input'!J3994="","",IF('TSA Input'!J3994="Yes",'TSA Input'!I3994,""))</f>
        <v/>
      </c>
      <c r="F4031" s="247" t="str">
        <f>IF('TSA Input'!J3994="","",IF('TSA Input'!J3994="Yes",'TSA Input'!C3994,""))</f>
        <v/>
      </c>
      <c r="G4031" s="36" t="str">
        <f>IF('TSA Input'!J3994="","",IF('TSA Input'!J3994="Yes",'TSA Input'!D3994,""))</f>
        <v/>
      </c>
      <c r="H4031" s="37" t="str">
        <f>IF('TSA Input'!K3994="","",IF('TSA Input'!J3994="Yes",'TSA Input'!G3994,""))</f>
        <v/>
      </c>
      <c r="I4031" s="37" t="str">
        <f>IF('TSA Input'!L3994="","",IF('TSA Input'!J3994="Yes",'TSA Input'!F3994,""))</f>
        <v/>
      </c>
      <c r="J4031" s="39" t="str">
        <f t="shared" si="126"/>
        <v/>
      </c>
      <c r="K4031" s="257" t="str">
        <f>IF('TSA Input'!J3994="","",IF('TSA Input'!J3994="Yes",'TSA Input'!D3994,""))</f>
        <v/>
      </c>
      <c r="L4031" s="258" t="str">
        <f>IF('TSA Input'!J3994="","",IF('TSA Input'!J3994="Yes",'TSA Input'!G3994,""))</f>
        <v/>
      </c>
      <c r="M4031" s="258" t="str">
        <f>IF('TSA Input'!J3994="","",IF('TSA Input'!J3994="Yes",'TSA Input'!F3994,""))</f>
        <v/>
      </c>
      <c r="N4031" s="39" t="str">
        <f t="shared" si="127"/>
        <v/>
      </c>
      <c r="O4031" s="149" t="s">
        <v>11</v>
      </c>
      <c r="P4031" s="148" t="s">
        <v>11</v>
      </c>
      <c r="Q4031" s="1"/>
    </row>
    <row r="4032" spans="1:17" ht="15.75" hidden="1" customHeight="1">
      <c r="A4032" s="1" t="str">
        <f t="shared" si="1"/>
        <v/>
      </c>
      <c r="B4032" s="1"/>
      <c r="C4032" s="34" t="str">
        <f>IF('TSA Input'!J3995="","",IF('TSA Input'!J3995="Yes",'TSA Input'!B3995,"Ineligible"))</f>
        <v/>
      </c>
      <c r="D4032" s="246" t="str">
        <f>IF('TSA Input'!J3995="","",IF('TSA Input'!J3995="Yes",IF('TSA Input'!W3995="","",LEFT('TSA Input'!W3995,LEN('TSA Input'!W3995)-2)),""))</f>
        <v/>
      </c>
      <c r="E4032" s="246" t="str">
        <f>IF('TSA Input'!J3995="","",IF('TSA Input'!J3995="Yes",'TSA Input'!I3995,""))</f>
        <v/>
      </c>
      <c r="F4032" s="247" t="str">
        <f>IF('TSA Input'!J3995="","",IF('TSA Input'!J3995="Yes",'TSA Input'!C3995,""))</f>
        <v/>
      </c>
      <c r="G4032" s="36" t="str">
        <f>IF('TSA Input'!J3995="","",IF('TSA Input'!J3995="Yes",'TSA Input'!D3995,""))</f>
        <v/>
      </c>
      <c r="H4032" s="37" t="str">
        <f>IF('TSA Input'!K3995="","",IF('TSA Input'!J3995="Yes",'TSA Input'!G3995,""))</f>
        <v/>
      </c>
      <c r="I4032" s="37" t="str">
        <f>IF('TSA Input'!L3995="","",IF('TSA Input'!J3995="Yes",'TSA Input'!F3995,""))</f>
        <v/>
      </c>
      <c r="J4032" s="39" t="str">
        <f t="shared" si="126"/>
        <v/>
      </c>
      <c r="K4032" s="257" t="str">
        <f>IF('TSA Input'!J3995="","",IF('TSA Input'!J3995="Yes",'TSA Input'!D3995,""))</f>
        <v/>
      </c>
      <c r="L4032" s="258" t="str">
        <f>IF('TSA Input'!J3995="","",IF('TSA Input'!J3995="Yes",'TSA Input'!G3995,""))</f>
        <v/>
      </c>
      <c r="M4032" s="258" t="str">
        <f>IF('TSA Input'!J3995="","",IF('TSA Input'!J3995="Yes",'TSA Input'!F3995,""))</f>
        <v/>
      </c>
      <c r="N4032" s="39" t="str">
        <f t="shared" si="127"/>
        <v/>
      </c>
      <c r="O4032" s="149" t="s">
        <v>11</v>
      </c>
      <c r="P4032" s="148" t="s">
        <v>11</v>
      </c>
      <c r="Q4032" s="1"/>
    </row>
    <row r="4033" spans="1:17" ht="15.75" hidden="1" customHeight="1">
      <c r="A4033" s="1" t="str">
        <f t="shared" si="1"/>
        <v/>
      </c>
      <c r="B4033" s="1"/>
      <c r="C4033" s="34" t="str">
        <f>IF('TSA Input'!J3996="","",IF('TSA Input'!J3996="Yes",'TSA Input'!B3996,"Ineligible"))</f>
        <v/>
      </c>
      <c r="D4033" s="246" t="str">
        <f>IF('TSA Input'!J3996="","",IF('TSA Input'!J3996="Yes",IF('TSA Input'!W3996="","",LEFT('TSA Input'!W3996,LEN('TSA Input'!W3996)-2)),""))</f>
        <v/>
      </c>
      <c r="E4033" s="246" t="str">
        <f>IF('TSA Input'!J3996="","",IF('TSA Input'!J3996="Yes",'TSA Input'!I3996,""))</f>
        <v/>
      </c>
      <c r="F4033" s="247" t="str">
        <f>IF('TSA Input'!J3996="","",IF('TSA Input'!J3996="Yes",'TSA Input'!C3996,""))</f>
        <v/>
      </c>
      <c r="G4033" s="36" t="str">
        <f>IF('TSA Input'!J3996="","",IF('TSA Input'!J3996="Yes",'TSA Input'!D3996,""))</f>
        <v/>
      </c>
      <c r="H4033" s="37" t="str">
        <f>IF('TSA Input'!K3996="","",IF('TSA Input'!J3996="Yes",'TSA Input'!G3996,""))</f>
        <v/>
      </c>
      <c r="I4033" s="37" t="str">
        <f>IF('TSA Input'!L3996="","",IF('TSA Input'!J3996="Yes",'TSA Input'!F3996,""))</f>
        <v/>
      </c>
      <c r="J4033" s="39" t="str">
        <f t="shared" si="126"/>
        <v/>
      </c>
      <c r="K4033" s="257" t="str">
        <f>IF('TSA Input'!J3996="","",IF('TSA Input'!J3996="Yes",'TSA Input'!D3996,""))</f>
        <v/>
      </c>
      <c r="L4033" s="258" t="str">
        <f>IF('TSA Input'!J3996="","",IF('TSA Input'!J3996="Yes",'TSA Input'!G3996,""))</f>
        <v/>
      </c>
      <c r="M4033" s="258" t="str">
        <f>IF('TSA Input'!J3996="","",IF('TSA Input'!J3996="Yes",'TSA Input'!F3996,""))</f>
        <v/>
      </c>
      <c r="N4033" s="39" t="str">
        <f t="shared" si="127"/>
        <v/>
      </c>
      <c r="O4033" s="149" t="s">
        <v>11</v>
      </c>
      <c r="P4033" s="148" t="s">
        <v>11</v>
      </c>
      <c r="Q4033" s="1"/>
    </row>
    <row r="4034" spans="1:17" ht="15.75" hidden="1" customHeight="1">
      <c r="A4034" s="1" t="str">
        <f t="shared" si="1"/>
        <v/>
      </c>
      <c r="B4034" s="1"/>
      <c r="C4034" s="34" t="str">
        <f>IF('TSA Input'!J3997="","",IF('TSA Input'!J3997="Yes",'TSA Input'!B3997,"Ineligible"))</f>
        <v/>
      </c>
      <c r="D4034" s="246" t="str">
        <f>IF('TSA Input'!J3997="","",IF('TSA Input'!J3997="Yes",IF('TSA Input'!W3997="","",LEFT('TSA Input'!W3997,LEN('TSA Input'!W3997)-2)),""))</f>
        <v/>
      </c>
      <c r="E4034" s="246" t="str">
        <f>IF('TSA Input'!J3997="","",IF('TSA Input'!J3997="Yes",'TSA Input'!I3997,""))</f>
        <v/>
      </c>
      <c r="F4034" s="247" t="str">
        <f>IF('TSA Input'!J3997="","",IF('TSA Input'!J3997="Yes",'TSA Input'!C3997,""))</f>
        <v/>
      </c>
      <c r="G4034" s="36" t="str">
        <f>IF('TSA Input'!J3997="","",IF('TSA Input'!J3997="Yes",'TSA Input'!D3997,""))</f>
        <v/>
      </c>
      <c r="H4034" s="37" t="str">
        <f>IF('TSA Input'!K3997="","",IF('TSA Input'!J3997="Yes",'TSA Input'!G3997,""))</f>
        <v/>
      </c>
      <c r="I4034" s="37" t="str">
        <f>IF('TSA Input'!L3997="","",IF('TSA Input'!J3997="Yes",'TSA Input'!F3997,""))</f>
        <v/>
      </c>
      <c r="J4034" s="39" t="str">
        <f t="shared" si="126"/>
        <v/>
      </c>
      <c r="K4034" s="257" t="str">
        <f>IF('TSA Input'!J3997="","",IF('TSA Input'!J3997="Yes",'TSA Input'!D3997,""))</f>
        <v/>
      </c>
      <c r="L4034" s="258" t="str">
        <f>IF('TSA Input'!J3997="","",IF('TSA Input'!J3997="Yes",'TSA Input'!G3997,""))</f>
        <v/>
      </c>
      <c r="M4034" s="258" t="str">
        <f>IF('TSA Input'!J3997="","",IF('TSA Input'!J3997="Yes",'TSA Input'!F3997,""))</f>
        <v/>
      </c>
      <c r="N4034" s="39" t="str">
        <f t="shared" si="127"/>
        <v/>
      </c>
      <c r="O4034" s="149" t="s">
        <v>11</v>
      </c>
      <c r="P4034" s="148" t="s">
        <v>11</v>
      </c>
      <c r="Q4034" s="1"/>
    </row>
    <row r="4035" spans="1:17" ht="15.75" hidden="1" customHeight="1">
      <c r="A4035" s="1" t="str">
        <f t="shared" si="1"/>
        <v/>
      </c>
      <c r="B4035" s="1"/>
      <c r="C4035" s="34" t="str">
        <f>IF('TSA Input'!J3998="","",IF('TSA Input'!J3998="Yes",'TSA Input'!B3998,"Ineligible"))</f>
        <v/>
      </c>
      <c r="D4035" s="246" t="str">
        <f>IF('TSA Input'!J3998="","",IF('TSA Input'!J3998="Yes",IF('TSA Input'!W3998="","",LEFT('TSA Input'!W3998,LEN('TSA Input'!W3998)-2)),""))</f>
        <v/>
      </c>
      <c r="E4035" s="246" t="str">
        <f>IF('TSA Input'!J3998="","",IF('TSA Input'!J3998="Yes",'TSA Input'!I3998,""))</f>
        <v/>
      </c>
      <c r="F4035" s="247" t="str">
        <f>IF('TSA Input'!J3998="","",IF('TSA Input'!J3998="Yes",'TSA Input'!C3998,""))</f>
        <v/>
      </c>
      <c r="G4035" s="36" t="str">
        <f>IF('TSA Input'!J3998="","",IF('TSA Input'!J3998="Yes",'TSA Input'!D3998,""))</f>
        <v/>
      </c>
      <c r="H4035" s="37" t="str">
        <f>IF('TSA Input'!K3998="","",IF('TSA Input'!J3998="Yes",'TSA Input'!G3998,""))</f>
        <v/>
      </c>
      <c r="I4035" s="37" t="str">
        <f>IF('TSA Input'!L3998="","",IF('TSA Input'!J3998="Yes",'TSA Input'!F3998,""))</f>
        <v/>
      </c>
      <c r="J4035" s="39" t="str">
        <f t="shared" si="126"/>
        <v/>
      </c>
      <c r="K4035" s="257" t="str">
        <f>IF('TSA Input'!J3998="","",IF('TSA Input'!J3998="Yes",'TSA Input'!D3998,""))</f>
        <v/>
      </c>
      <c r="L4035" s="258" t="str">
        <f>IF('TSA Input'!J3998="","",IF('TSA Input'!J3998="Yes",'TSA Input'!G3998,""))</f>
        <v/>
      </c>
      <c r="M4035" s="258" t="str">
        <f>IF('TSA Input'!J3998="","",IF('TSA Input'!J3998="Yes",'TSA Input'!F3998,""))</f>
        <v/>
      </c>
      <c r="N4035" s="39" t="str">
        <f t="shared" si="127"/>
        <v/>
      </c>
      <c r="O4035" s="149" t="s">
        <v>11</v>
      </c>
      <c r="P4035" s="148" t="s">
        <v>11</v>
      </c>
      <c r="Q4035" s="1"/>
    </row>
    <row r="4036" spans="1:17" ht="15.75" hidden="1" customHeight="1">
      <c r="A4036" s="1" t="str">
        <f t="shared" si="1"/>
        <v/>
      </c>
      <c r="B4036" s="1"/>
      <c r="C4036" s="34" t="str">
        <f>IF('TSA Input'!J3999="","",IF('TSA Input'!J3999="Yes",'TSA Input'!B3999,"Ineligible"))</f>
        <v/>
      </c>
      <c r="D4036" s="246" t="str">
        <f>IF('TSA Input'!J3999="","",IF('TSA Input'!J3999="Yes",IF('TSA Input'!W3999="","",LEFT('TSA Input'!W3999,LEN('TSA Input'!W3999)-2)),""))</f>
        <v/>
      </c>
      <c r="E4036" s="246" t="str">
        <f>IF('TSA Input'!J3999="","",IF('TSA Input'!J3999="Yes",'TSA Input'!I3999,""))</f>
        <v/>
      </c>
      <c r="F4036" s="247" t="str">
        <f>IF('TSA Input'!J3999="","",IF('TSA Input'!J3999="Yes",'TSA Input'!C3999,""))</f>
        <v/>
      </c>
      <c r="G4036" s="36" t="str">
        <f>IF('TSA Input'!J3999="","",IF('TSA Input'!J3999="Yes",'TSA Input'!D3999,""))</f>
        <v/>
      </c>
      <c r="H4036" s="37" t="str">
        <f>IF('TSA Input'!K3999="","",IF('TSA Input'!J3999="Yes",'TSA Input'!G3999,""))</f>
        <v/>
      </c>
      <c r="I4036" s="37" t="str">
        <f>IF('TSA Input'!L3999="","",IF('TSA Input'!J3999="Yes",'TSA Input'!F3999,""))</f>
        <v/>
      </c>
      <c r="J4036" s="39" t="str">
        <f t="shared" si="126"/>
        <v/>
      </c>
      <c r="K4036" s="257" t="str">
        <f>IF('TSA Input'!J3999="","",IF('TSA Input'!J3999="Yes",'TSA Input'!D3999,""))</f>
        <v/>
      </c>
      <c r="L4036" s="258" t="str">
        <f>IF('TSA Input'!J3999="","",IF('TSA Input'!J3999="Yes",'TSA Input'!G3999,""))</f>
        <v/>
      </c>
      <c r="M4036" s="258" t="str">
        <f>IF('TSA Input'!J3999="","",IF('TSA Input'!J3999="Yes",'TSA Input'!F3999,""))</f>
        <v/>
      </c>
      <c r="N4036" s="39" t="str">
        <f t="shared" si="127"/>
        <v/>
      </c>
      <c r="O4036" s="149" t="s">
        <v>11</v>
      </c>
      <c r="P4036" s="148" t="s">
        <v>11</v>
      </c>
      <c r="Q4036" s="1"/>
    </row>
    <row r="4037" spans="1:17" ht="15.75" hidden="1" customHeight="1">
      <c r="A4037" s="1" t="str">
        <f t="shared" si="1"/>
        <v/>
      </c>
      <c r="B4037" s="1"/>
      <c r="C4037" s="34" t="str">
        <f>IF('TSA Input'!J4000="","",IF('TSA Input'!J4000="Yes",'TSA Input'!B4000,"Ineligible"))</f>
        <v/>
      </c>
      <c r="D4037" s="246" t="str">
        <f>IF('TSA Input'!J4000="","",IF('TSA Input'!J4000="Yes",IF('TSA Input'!W4000="","",LEFT('TSA Input'!W4000,LEN('TSA Input'!W4000)-2)),""))</f>
        <v/>
      </c>
      <c r="E4037" s="246" t="str">
        <f>IF('TSA Input'!J4000="","",IF('TSA Input'!J4000="Yes",'TSA Input'!I4000,""))</f>
        <v/>
      </c>
      <c r="F4037" s="247" t="str">
        <f>IF('TSA Input'!J4000="","",IF('TSA Input'!J4000="Yes",'TSA Input'!C4000,""))</f>
        <v/>
      </c>
      <c r="G4037" s="36" t="str">
        <f>IF('TSA Input'!J4000="","",IF('TSA Input'!J4000="Yes",'TSA Input'!D4000,""))</f>
        <v/>
      </c>
      <c r="H4037" s="37" t="str">
        <f>IF('TSA Input'!K4000="","",IF('TSA Input'!J4000="Yes",'TSA Input'!G4000,""))</f>
        <v/>
      </c>
      <c r="I4037" s="37" t="str">
        <f>IF('TSA Input'!L4000="","",IF('TSA Input'!J4000="Yes",'TSA Input'!F4000,""))</f>
        <v/>
      </c>
      <c r="J4037" s="39" t="str">
        <f t="shared" si="126"/>
        <v/>
      </c>
      <c r="K4037" s="257" t="str">
        <f>IF('TSA Input'!J4000="","",IF('TSA Input'!J4000="Yes",'TSA Input'!D4000,""))</f>
        <v/>
      </c>
      <c r="L4037" s="258" t="str">
        <f>IF('TSA Input'!J4000="","",IF('TSA Input'!J4000="Yes",'TSA Input'!G4000,""))</f>
        <v/>
      </c>
      <c r="M4037" s="258" t="str">
        <f>IF('TSA Input'!J4000="","",IF('TSA Input'!J4000="Yes",'TSA Input'!F4000,""))</f>
        <v/>
      </c>
      <c r="N4037" s="39" t="str">
        <f t="shared" si="127"/>
        <v/>
      </c>
      <c r="O4037" s="149" t="s">
        <v>11</v>
      </c>
      <c r="P4037" s="148" t="s">
        <v>11</v>
      </c>
      <c r="Q4037" s="1"/>
    </row>
    <row r="4038" spans="1:17" ht="15.75" hidden="1" customHeight="1">
      <c r="A4038" s="1" t="str">
        <f t="shared" si="1"/>
        <v/>
      </c>
      <c r="B4038" s="1"/>
      <c r="C4038" s="34" t="str">
        <f>IF('TSA Input'!J4001="","",IF('TSA Input'!J4001="Yes",'TSA Input'!B4001,"Ineligible"))</f>
        <v/>
      </c>
      <c r="D4038" s="246" t="str">
        <f>IF('TSA Input'!J4001="","",IF('TSA Input'!J4001="Yes",IF('TSA Input'!W4001="","",LEFT('TSA Input'!W4001,LEN('TSA Input'!W4001)-2)),""))</f>
        <v/>
      </c>
      <c r="E4038" s="246" t="str">
        <f>IF('TSA Input'!J4001="","",IF('TSA Input'!J4001="Yes",'TSA Input'!I4001,""))</f>
        <v/>
      </c>
      <c r="F4038" s="247" t="str">
        <f>IF('TSA Input'!J4001="","",IF('TSA Input'!J4001="Yes",'TSA Input'!C4001,""))</f>
        <v/>
      </c>
      <c r="G4038" s="36" t="str">
        <f>IF('TSA Input'!J4001="","",IF('TSA Input'!J4001="Yes",'TSA Input'!D4001,""))</f>
        <v/>
      </c>
      <c r="H4038" s="37" t="str">
        <f>IF('TSA Input'!K4001="","",IF('TSA Input'!J4001="Yes",'TSA Input'!G4001,""))</f>
        <v/>
      </c>
      <c r="I4038" s="37" t="str">
        <f>IF('TSA Input'!L4001="","",IF('TSA Input'!J4001="Yes",'TSA Input'!F4001,""))</f>
        <v/>
      </c>
      <c r="J4038" s="39" t="str">
        <f t="shared" si="126"/>
        <v/>
      </c>
      <c r="K4038" s="257" t="str">
        <f>IF('TSA Input'!J4001="","",IF('TSA Input'!J4001="Yes",'TSA Input'!D4001,""))</f>
        <v/>
      </c>
      <c r="L4038" s="258" t="str">
        <f>IF('TSA Input'!J4001="","",IF('TSA Input'!J4001="Yes",'TSA Input'!G4001,""))</f>
        <v/>
      </c>
      <c r="M4038" s="258" t="str">
        <f>IF('TSA Input'!J4001="","",IF('TSA Input'!J4001="Yes",'TSA Input'!F4001,""))</f>
        <v/>
      </c>
      <c r="N4038" s="39" t="str">
        <f t="shared" si="127"/>
        <v/>
      </c>
      <c r="O4038" s="149" t="s">
        <v>11</v>
      </c>
      <c r="P4038" s="148" t="s">
        <v>11</v>
      </c>
      <c r="Q4038" s="1"/>
    </row>
    <row r="4039" spans="1:17" ht="15.75" hidden="1" customHeight="1">
      <c r="A4039" s="1" t="str">
        <f t="shared" si="1"/>
        <v/>
      </c>
      <c r="B4039" s="1"/>
      <c r="C4039" s="34" t="str">
        <f>IF('TSA Input'!J4002="","",IF('TSA Input'!J4002="Yes",'TSA Input'!B4002,"Ineligible"))</f>
        <v/>
      </c>
      <c r="D4039" s="246" t="str">
        <f>IF('TSA Input'!J4002="","",IF('TSA Input'!J4002="Yes",IF('TSA Input'!W4002="","",LEFT('TSA Input'!W4002,LEN('TSA Input'!W4002)-2)),""))</f>
        <v/>
      </c>
      <c r="E4039" s="246" t="str">
        <f>IF('TSA Input'!J4002="","",IF('TSA Input'!J4002="Yes",'TSA Input'!I4002,""))</f>
        <v/>
      </c>
      <c r="F4039" s="247" t="str">
        <f>IF('TSA Input'!J4002="","",IF('TSA Input'!J4002="Yes",'TSA Input'!C4002,""))</f>
        <v/>
      </c>
      <c r="G4039" s="36" t="str">
        <f>IF('TSA Input'!J4002="","",IF('TSA Input'!J4002="Yes",'TSA Input'!D4002,""))</f>
        <v/>
      </c>
      <c r="H4039" s="37" t="str">
        <f>IF('TSA Input'!K4002="","",IF('TSA Input'!J4002="Yes",'TSA Input'!G4002,""))</f>
        <v/>
      </c>
      <c r="I4039" s="37" t="str">
        <f>IF('TSA Input'!L4002="","",IF('TSA Input'!J4002="Yes",'TSA Input'!F4002,""))</f>
        <v/>
      </c>
      <c r="J4039" s="39" t="str">
        <f t="shared" si="126"/>
        <v/>
      </c>
      <c r="K4039" s="257" t="str">
        <f>IF('TSA Input'!J4002="","",IF('TSA Input'!J4002="Yes",'TSA Input'!D4002,""))</f>
        <v/>
      </c>
      <c r="L4039" s="258" t="str">
        <f>IF('TSA Input'!J4002="","",IF('TSA Input'!J4002="Yes",'TSA Input'!G4002,""))</f>
        <v/>
      </c>
      <c r="M4039" s="258" t="str">
        <f>IF('TSA Input'!J4002="","",IF('TSA Input'!J4002="Yes",'TSA Input'!F4002,""))</f>
        <v/>
      </c>
      <c r="N4039" s="39" t="str">
        <f t="shared" si="127"/>
        <v/>
      </c>
      <c r="O4039" s="149" t="s">
        <v>11</v>
      </c>
      <c r="P4039" s="148" t="s">
        <v>11</v>
      </c>
      <c r="Q4039" s="1"/>
    </row>
    <row r="4040" spans="1:17" ht="15.75" hidden="1" customHeight="1">
      <c r="A4040" s="1" t="str">
        <f t="shared" si="1"/>
        <v/>
      </c>
      <c r="B4040" s="1"/>
      <c r="C4040" s="34" t="str">
        <f>IF('TSA Input'!J4003="","",IF('TSA Input'!J4003="Yes",'TSA Input'!B4003,"Ineligible"))</f>
        <v/>
      </c>
      <c r="D4040" s="246" t="str">
        <f>IF('TSA Input'!J4003="","",IF('TSA Input'!J4003="Yes",IF('TSA Input'!W4003="","",LEFT('TSA Input'!W4003,LEN('TSA Input'!W4003)-2)),""))</f>
        <v/>
      </c>
      <c r="E4040" s="246" t="str">
        <f>IF('TSA Input'!J4003="","",IF('TSA Input'!J4003="Yes",'TSA Input'!I4003,""))</f>
        <v/>
      </c>
      <c r="F4040" s="247" t="str">
        <f>IF('TSA Input'!J4003="","",IF('TSA Input'!J4003="Yes",'TSA Input'!C4003,""))</f>
        <v/>
      </c>
      <c r="G4040" s="36" t="str">
        <f>IF('TSA Input'!J4003="","",IF('TSA Input'!J4003="Yes",'TSA Input'!D4003,""))</f>
        <v/>
      </c>
      <c r="H4040" s="37" t="str">
        <f>IF('TSA Input'!K4003="","",IF('TSA Input'!J4003="Yes",'TSA Input'!G4003,""))</f>
        <v/>
      </c>
      <c r="I4040" s="37" t="str">
        <f>IF('TSA Input'!L4003="","",IF('TSA Input'!J4003="Yes",'TSA Input'!F4003,""))</f>
        <v/>
      </c>
      <c r="J4040" s="39" t="str">
        <f t="shared" si="126"/>
        <v/>
      </c>
      <c r="K4040" s="257" t="str">
        <f>IF('TSA Input'!J4003="","",IF('TSA Input'!J4003="Yes",'TSA Input'!D4003,""))</f>
        <v/>
      </c>
      <c r="L4040" s="258" t="str">
        <f>IF('TSA Input'!J4003="","",IF('TSA Input'!J4003="Yes",'TSA Input'!G4003,""))</f>
        <v/>
      </c>
      <c r="M4040" s="258" t="str">
        <f>IF('TSA Input'!J4003="","",IF('TSA Input'!J4003="Yes",'TSA Input'!F4003,""))</f>
        <v/>
      </c>
      <c r="N4040" s="39" t="str">
        <f t="shared" si="127"/>
        <v/>
      </c>
      <c r="O4040" s="149" t="s">
        <v>11</v>
      </c>
      <c r="P4040" s="148" t="s">
        <v>11</v>
      </c>
      <c r="Q4040" s="1"/>
    </row>
    <row r="4041" spans="1:17" ht="15.75" hidden="1" customHeight="1">
      <c r="A4041" s="1" t="str">
        <f t="shared" si="1"/>
        <v/>
      </c>
      <c r="B4041" s="1"/>
      <c r="C4041" s="34" t="str">
        <f>IF('TSA Input'!J4004="","",IF('TSA Input'!J4004="Yes",'TSA Input'!B4004,"Ineligible"))</f>
        <v/>
      </c>
      <c r="D4041" s="246" t="str">
        <f>IF('TSA Input'!J4004="","",IF('TSA Input'!J4004="Yes",IF('TSA Input'!W4004="","",LEFT('TSA Input'!W4004,LEN('TSA Input'!W4004)-2)),""))</f>
        <v/>
      </c>
      <c r="E4041" s="246" t="str">
        <f>IF('TSA Input'!J4004="","",IF('TSA Input'!J4004="Yes",'TSA Input'!I4004,""))</f>
        <v/>
      </c>
      <c r="F4041" s="247" t="str">
        <f>IF('TSA Input'!J4004="","",IF('TSA Input'!J4004="Yes",'TSA Input'!C4004,""))</f>
        <v/>
      </c>
      <c r="G4041" s="36" t="str">
        <f>IF('TSA Input'!J4004="","",IF('TSA Input'!J4004="Yes",'TSA Input'!D4004,""))</f>
        <v/>
      </c>
      <c r="H4041" s="37" t="str">
        <f>IF('TSA Input'!K4004="","",IF('TSA Input'!J4004="Yes",'TSA Input'!G4004,""))</f>
        <v/>
      </c>
      <c r="I4041" s="37" t="str">
        <f>IF('TSA Input'!L4004="","",IF('TSA Input'!J4004="Yes",'TSA Input'!F4004,""))</f>
        <v/>
      </c>
      <c r="J4041" s="39" t="str">
        <f t="shared" si="126"/>
        <v/>
      </c>
      <c r="K4041" s="257" t="str">
        <f>IF('TSA Input'!J4004="","",IF('TSA Input'!J4004="Yes",'TSA Input'!D4004,""))</f>
        <v/>
      </c>
      <c r="L4041" s="258" t="str">
        <f>IF('TSA Input'!J4004="","",IF('TSA Input'!J4004="Yes",'TSA Input'!G4004,""))</f>
        <v/>
      </c>
      <c r="M4041" s="258" t="str">
        <f>IF('TSA Input'!J4004="","",IF('TSA Input'!J4004="Yes",'TSA Input'!F4004,""))</f>
        <v/>
      </c>
      <c r="N4041" s="39" t="str">
        <f t="shared" si="127"/>
        <v/>
      </c>
      <c r="O4041" s="149" t="s">
        <v>11</v>
      </c>
      <c r="P4041" s="148" t="s">
        <v>11</v>
      </c>
      <c r="Q4041" s="1"/>
    </row>
    <row r="4042" spans="1:17" ht="15.75" hidden="1" customHeight="1">
      <c r="A4042" s="1" t="str">
        <f t="shared" si="1"/>
        <v/>
      </c>
      <c r="B4042" s="1"/>
      <c r="C4042" s="34" t="str">
        <f>IF('TSA Input'!J4005="","",IF('TSA Input'!J4005="Yes",'TSA Input'!B4005,"Ineligible"))</f>
        <v/>
      </c>
      <c r="D4042" s="246" t="str">
        <f>IF('TSA Input'!J4005="","",IF('TSA Input'!J4005="Yes",IF('TSA Input'!W4005="","",LEFT('TSA Input'!W4005,LEN('TSA Input'!W4005)-2)),""))</f>
        <v/>
      </c>
      <c r="E4042" s="246" t="str">
        <f>IF('TSA Input'!J4005="","",IF('TSA Input'!J4005="Yes",'TSA Input'!I4005,""))</f>
        <v/>
      </c>
      <c r="F4042" s="247" t="str">
        <f>IF('TSA Input'!J4005="","",IF('TSA Input'!J4005="Yes",'TSA Input'!C4005,""))</f>
        <v/>
      </c>
      <c r="G4042" s="36" t="str">
        <f>IF('TSA Input'!J4005="","",IF('TSA Input'!J4005="Yes",'TSA Input'!D4005,""))</f>
        <v/>
      </c>
      <c r="H4042" s="37" t="str">
        <f>IF('TSA Input'!K4005="","",IF('TSA Input'!J4005="Yes",'TSA Input'!G4005,""))</f>
        <v/>
      </c>
      <c r="I4042" s="37" t="str">
        <f>IF('TSA Input'!L4005="","",IF('TSA Input'!J4005="Yes",'TSA Input'!F4005,""))</f>
        <v/>
      </c>
      <c r="J4042" s="39" t="str">
        <f t="shared" si="126"/>
        <v/>
      </c>
      <c r="K4042" s="257" t="str">
        <f>IF('TSA Input'!J4005="","",IF('TSA Input'!J4005="Yes",'TSA Input'!D4005,""))</f>
        <v/>
      </c>
      <c r="L4042" s="258" t="str">
        <f>IF('TSA Input'!J4005="","",IF('TSA Input'!J4005="Yes",'TSA Input'!G4005,""))</f>
        <v/>
      </c>
      <c r="M4042" s="258" t="str">
        <f>IF('TSA Input'!J4005="","",IF('TSA Input'!J4005="Yes",'TSA Input'!F4005,""))</f>
        <v/>
      </c>
      <c r="N4042" s="39" t="str">
        <f t="shared" si="127"/>
        <v/>
      </c>
      <c r="O4042" s="149" t="s">
        <v>11</v>
      </c>
      <c r="P4042" s="148" t="s">
        <v>11</v>
      </c>
      <c r="Q4042" s="1"/>
    </row>
    <row r="4043" spans="1:17" ht="15.75" hidden="1" customHeight="1">
      <c r="A4043" s="1" t="str">
        <f t="shared" si="1"/>
        <v/>
      </c>
      <c r="B4043" s="1"/>
      <c r="C4043" s="34" t="str">
        <f>IF('TSA Input'!J4006="","",IF('TSA Input'!J4006="Yes",'TSA Input'!B4006,"Ineligible"))</f>
        <v/>
      </c>
      <c r="D4043" s="246" t="str">
        <f>IF('TSA Input'!J4006="","",IF('TSA Input'!J4006="Yes",IF('TSA Input'!W4006="","",LEFT('TSA Input'!W4006,LEN('TSA Input'!W4006)-2)),""))</f>
        <v/>
      </c>
      <c r="E4043" s="246" t="str">
        <f>IF('TSA Input'!J4006="","",IF('TSA Input'!J4006="Yes",'TSA Input'!I4006,""))</f>
        <v/>
      </c>
      <c r="F4043" s="247" t="str">
        <f>IF('TSA Input'!J4006="","",IF('TSA Input'!J4006="Yes",'TSA Input'!C4006,""))</f>
        <v/>
      </c>
      <c r="G4043" s="36" t="str">
        <f>IF('TSA Input'!J4006="","",IF('TSA Input'!J4006="Yes",'TSA Input'!D4006,""))</f>
        <v/>
      </c>
      <c r="H4043" s="37" t="str">
        <f>IF('TSA Input'!K4006="","",IF('TSA Input'!J4006="Yes",'TSA Input'!G4006,""))</f>
        <v/>
      </c>
      <c r="I4043" s="37" t="str">
        <f>IF('TSA Input'!L4006="","",IF('TSA Input'!J4006="Yes",'TSA Input'!F4006,""))</f>
        <v/>
      </c>
      <c r="J4043" s="39" t="str">
        <f t="shared" si="126"/>
        <v/>
      </c>
      <c r="K4043" s="257" t="str">
        <f>IF('TSA Input'!J4006="","",IF('TSA Input'!J4006="Yes",'TSA Input'!D4006,""))</f>
        <v/>
      </c>
      <c r="L4043" s="258" t="str">
        <f>IF('TSA Input'!J4006="","",IF('TSA Input'!J4006="Yes",'TSA Input'!G4006,""))</f>
        <v/>
      </c>
      <c r="M4043" s="258" t="str">
        <f>IF('TSA Input'!J4006="","",IF('TSA Input'!J4006="Yes",'TSA Input'!F4006,""))</f>
        <v/>
      </c>
      <c r="N4043" s="39" t="str">
        <f t="shared" si="127"/>
        <v/>
      </c>
      <c r="O4043" s="149" t="s">
        <v>11</v>
      </c>
      <c r="P4043" s="148" t="s">
        <v>11</v>
      </c>
      <c r="Q4043" s="1"/>
    </row>
    <row r="4044" spans="1:17" ht="15.75" hidden="1" customHeight="1">
      <c r="A4044" s="1" t="str">
        <f t="shared" si="1"/>
        <v/>
      </c>
      <c r="B4044" s="1"/>
      <c r="C4044" s="34" t="str">
        <f>IF('TSA Input'!J4007="","",IF('TSA Input'!J4007="Yes",'TSA Input'!B4007,"Ineligible"))</f>
        <v/>
      </c>
      <c r="D4044" s="246" t="str">
        <f>IF('TSA Input'!J4007="","",IF('TSA Input'!J4007="Yes",IF('TSA Input'!W4007="","",LEFT('TSA Input'!W4007,LEN('TSA Input'!W4007)-2)),""))</f>
        <v/>
      </c>
      <c r="E4044" s="246" t="str">
        <f>IF('TSA Input'!J4007="","",IF('TSA Input'!J4007="Yes",'TSA Input'!I4007,""))</f>
        <v/>
      </c>
      <c r="F4044" s="247" t="str">
        <f>IF('TSA Input'!J4007="","",IF('TSA Input'!J4007="Yes",'TSA Input'!C4007,""))</f>
        <v/>
      </c>
      <c r="G4044" s="36" t="str">
        <f>IF('TSA Input'!J4007="","",IF('TSA Input'!J4007="Yes",'TSA Input'!D4007,""))</f>
        <v/>
      </c>
      <c r="H4044" s="37" t="str">
        <f>IF('TSA Input'!K4007="","",IF('TSA Input'!J4007="Yes",'TSA Input'!G4007,""))</f>
        <v/>
      </c>
      <c r="I4044" s="37" t="str">
        <f>IF('TSA Input'!L4007="","",IF('TSA Input'!J4007="Yes",'TSA Input'!F4007,""))</f>
        <v/>
      </c>
      <c r="J4044" s="39" t="str">
        <f t="shared" si="126"/>
        <v/>
      </c>
      <c r="K4044" s="257" t="str">
        <f>IF('TSA Input'!J4007="","",IF('TSA Input'!J4007="Yes",'TSA Input'!D4007,""))</f>
        <v/>
      </c>
      <c r="L4044" s="258" t="str">
        <f>IF('TSA Input'!J4007="","",IF('TSA Input'!J4007="Yes",'TSA Input'!G4007,""))</f>
        <v/>
      </c>
      <c r="M4044" s="258" t="str">
        <f>IF('TSA Input'!J4007="","",IF('TSA Input'!J4007="Yes",'TSA Input'!F4007,""))</f>
        <v/>
      </c>
      <c r="N4044" s="39" t="str">
        <f t="shared" si="127"/>
        <v/>
      </c>
      <c r="O4044" s="149" t="s">
        <v>11</v>
      </c>
      <c r="P4044" s="148" t="s">
        <v>11</v>
      </c>
      <c r="Q4044" s="1"/>
    </row>
    <row r="4045" spans="1:17" ht="15.75" hidden="1" customHeight="1">
      <c r="A4045" s="1" t="str">
        <f t="shared" si="1"/>
        <v/>
      </c>
      <c r="B4045" s="1"/>
      <c r="C4045" s="34" t="str">
        <f>IF('TSA Input'!J4008="","",IF('TSA Input'!J4008="Yes",'TSA Input'!B4008,"Ineligible"))</f>
        <v/>
      </c>
      <c r="D4045" s="246" t="str">
        <f>IF('TSA Input'!J4008="","",IF('TSA Input'!J4008="Yes",IF('TSA Input'!W4008="","",LEFT('TSA Input'!W4008,LEN('TSA Input'!W4008)-2)),""))</f>
        <v/>
      </c>
      <c r="E4045" s="246" t="str">
        <f>IF('TSA Input'!J4008="","",IF('TSA Input'!J4008="Yes",'TSA Input'!I4008,""))</f>
        <v/>
      </c>
      <c r="F4045" s="247" t="str">
        <f>IF('TSA Input'!J4008="","",IF('TSA Input'!J4008="Yes",'TSA Input'!C4008,""))</f>
        <v/>
      </c>
      <c r="G4045" s="36" t="str">
        <f>IF('TSA Input'!J4008="","",IF('TSA Input'!J4008="Yes",'TSA Input'!D4008,""))</f>
        <v/>
      </c>
      <c r="H4045" s="37" t="str">
        <f>IF('TSA Input'!K4008="","",IF('TSA Input'!J4008="Yes",'TSA Input'!G4008,""))</f>
        <v/>
      </c>
      <c r="I4045" s="37" t="str">
        <f>IF('TSA Input'!L4008="","",IF('TSA Input'!J4008="Yes",'TSA Input'!F4008,""))</f>
        <v/>
      </c>
      <c r="J4045" s="39" t="str">
        <f t="shared" si="126"/>
        <v/>
      </c>
      <c r="K4045" s="257" t="str">
        <f>IF('TSA Input'!J4008="","",IF('TSA Input'!J4008="Yes",'TSA Input'!D4008,""))</f>
        <v/>
      </c>
      <c r="L4045" s="258" t="str">
        <f>IF('TSA Input'!J4008="","",IF('TSA Input'!J4008="Yes",'TSA Input'!G4008,""))</f>
        <v/>
      </c>
      <c r="M4045" s="258" t="str">
        <f>IF('TSA Input'!J4008="","",IF('TSA Input'!J4008="Yes",'TSA Input'!F4008,""))</f>
        <v/>
      </c>
      <c r="N4045" s="39" t="str">
        <f t="shared" si="127"/>
        <v/>
      </c>
      <c r="O4045" s="149" t="s">
        <v>11</v>
      </c>
      <c r="P4045" s="148" t="s">
        <v>11</v>
      </c>
      <c r="Q4045" s="1"/>
    </row>
    <row r="4046" spans="1:17" ht="15.75" hidden="1" customHeight="1">
      <c r="A4046" s="1" t="str">
        <f t="shared" si="1"/>
        <v/>
      </c>
      <c r="B4046" s="1"/>
      <c r="C4046" s="34" t="str">
        <f>IF('TSA Input'!J4009="","",IF('TSA Input'!J4009="Yes",'TSA Input'!B4009,"Ineligible"))</f>
        <v/>
      </c>
      <c r="D4046" s="246" t="str">
        <f>IF('TSA Input'!J4009="","",IF('TSA Input'!J4009="Yes",IF('TSA Input'!W4009="","",LEFT('TSA Input'!W4009,LEN('TSA Input'!W4009)-2)),""))</f>
        <v/>
      </c>
      <c r="E4046" s="246" t="str">
        <f>IF('TSA Input'!J4009="","",IF('TSA Input'!J4009="Yes",'TSA Input'!I4009,""))</f>
        <v/>
      </c>
      <c r="F4046" s="247" t="str">
        <f>IF('TSA Input'!J4009="","",IF('TSA Input'!J4009="Yes",'TSA Input'!C4009,""))</f>
        <v/>
      </c>
      <c r="G4046" s="36" t="str">
        <f>IF('TSA Input'!J4009="","",IF('TSA Input'!J4009="Yes",'TSA Input'!D4009,""))</f>
        <v/>
      </c>
      <c r="H4046" s="37" t="str">
        <f>IF('TSA Input'!K4009="","",IF('TSA Input'!J4009="Yes",'TSA Input'!G4009,""))</f>
        <v/>
      </c>
      <c r="I4046" s="37" t="str">
        <f>IF('TSA Input'!L4009="","",IF('TSA Input'!J4009="Yes",'TSA Input'!F4009,""))</f>
        <v/>
      </c>
      <c r="J4046" s="39" t="str">
        <f t="shared" si="126"/>
        <v/>
      </c>
      <c r="K4046" s="257" t="str">
        <f>IF('TSA Input'!J4009="","",IF('TSA Input'!J4009="Yes",'TSA Input'!D4009,""))</f>
        <v/>
      </c>
      <c r="L4046" s="258" t="str">
        <f>IF('TSA Input'!J4009="","",IF('TSA Input'!J4009="Yes",'TSA Input'!G4009,""))</f>
        <v/>
      </c>
      <c r="M4046" s="258" t="str">
        <f>IF('TSA Input'!J4009="","",IF('TSA Input'!J4009="Yes",'TSA Input'!F4009,""))</f>
        <v/>
      </c>
      <c r="N4046" s="39" t="str">
        <f t="shared" si="127"/>
        <v/>
      </c>
      <c r="O4046" s="149" t="s">
        <v>11</v>
      </c>
      <c r="P4046" s="148" t="s">
        <v>11</v>
      </c>
      <c r="Q4046" s="1"/>
    </row>
    <row r="4047" spans="1:17" ht="15.75" hidden="1" customHeight="1">
      <c r="A4047" s="1" t="str">
        <f t="shared" si="1"/>
        <v/>
      </c>
      <c r="B4047" s="1"/>
      <c r="C4047" s="34" t="str">
        <f>IF('TSA Input'!J4010="","",IF('TSA Input'!J4010="Yes",'TSA Input'!B4010,"Ineligible"))</f>
        <v/>
      </c>
      <c r="D4047" s="246" t="str">
        <f>IF('TSA Input'!J4010="","",IF('TSA Input'!J4010="Yes",IF('TSA Input'!W4010="","",LEFT('TSA Input'!W4010,LEN('TSA Input'!W4010)-2)),""))</f>
        <v/>
      </c>
      <c r="E4047" s="246" t="str">
        <f>IF('TSA Input'!J4010="","",IF('TSA Input'!J4010="Yes",'TSA Input'!I4010,""))</f>
        <v/>
      </c>
      <c r="F4047" s="247" t="str">
        <f>IF('TSA Input'!J4010="","",IF('TSA Input'!J4010="Yes",'TSA Input'!C4010,""))</f>
        <v/>
      </c>
      <c r="G4047" s="36" t="str">
        <f>IF('TSA Input'!J4010="","",IF('TSA Input'!J4010="Yes",'TSA Input'!D4010,""))</f>
        <v/>
      </c>
      <c r="H4047" s="37" t="str">
        <f>IF('TSA Input'!K4010="","",IF('TSA Input'!J4010="Yes",'TSA Input'!G4010,""))</f>
        <v/>
      </c>
      <c r="I4047" s="37" t="str">
        <f>IF('TSA Input'!L4010="","",IF('TSA Input'!J4010="Yes",'TSA Input'!F4010,""))</f>
        <v/>
      </c>
      <c r="J4047" s="39" t="str">
        <f t="shared" si="126"/>
        <v/>
      </c>
      <c r="K4047" s="257" t="str">
        <f>IF('TSA Input'!J4010="","",IF('TSA Input'!J4010="Yes",'TSA Input'!D4010,""))</f>
        <v/>
      </c>
      <c r="L4047" s="258" t="str">
        <f>IF('TSA Input'!J4010="","",IF('TSA Input'!J4010="Yes",'TSA Input'!G4010,""))</f>
        <v/>
      </c>
      <c r="M4047" s="258" t="str">
        <f>IF('TSA Input'!J4010="","",IF('TSA Input'!J4010="Yes",'TSA Input'!F4010,""))</f>
        <v/>
      </c>
      <c r="N4047" s="39" t="str">
        <f t="shared" si="127"/>
        <v/>
      </c>
      <c r="O4047" s="149" t="s">
        <v>11</v>
      </c>
      <c r="P4047" s="148" t="s">
        <v>11</v>
      </c>
      <c r="Q4047" s="1"/>
    </row>
    <row r="4048" spans="1:17" ht="15.75" hidden="1" customHeight="1">
      <c r="A4048" s="1" t="str">
        <f t="shared" si="1"/>
        <v/>
      </c>
      <c r="B4048" s="1"/>
      <c r="C4048" s="34" t="str">
        <f>IF('TSA Input'!J4011="","",IF('TSA Input'!J4011="Yes",'TSA Input'!B4011,"Ineligible"))</f>
        <v/>
      </c>
      <c r="D4048" s="246" t="str">
        <f>IF('TSA Input'!J4011="","",IF('TSA Input'!J4011="Yes",IF('TSA Input'!W4011="","",LEFT('TSA Input'!W4011,LEN('TSA Input'!W4011)-2)),""))</f>
        <v/>
      </c>
      <c r="E4048" s="246" t="str">
        <f>IF('TSA Input'!J4011="","",IF('TSA Input'!J4011="Yes",'TSA Input'!I4011,""))</f>
        <v/>
      </c>
      <c r="F4048" s="247" t="str">
        <f>IF('TSA Input'!J4011="","",IF('TSA Input'!J4011="Yes",'TSA Input'!C4011,""))</f>
        <v/>
      </c>
      <c r="G4048" s="36" t="str">
        <f>IF('TSA Input'!J4011="","",IF('TSA Input'!J4011="Yes",'TSA Input'!D4011,""))</f>
        <v/>
      </c>
      <c r="H4048" s="37" t="str">
        <f>IF('TSA Input'!K4011="","",IF('TSA Input'!J4011="Yes",'TSA Input'!G4011,""))</f>
        <v/>
      </c>
      <c r="I4048" s="37" t="str">
        <f>IF('TSA Input'!L4011="","",IF('TSA Input'!J4011="Yes",'TSA Input'!F4011,""))</f>
        <v/>
      </c>
      <c r="J4048" s="39" t="str">
        <f t="shared" si="126"/>
        <v/>
      </c>
      <c r="K4048" s="257" t="str">
        <f>IF('TSA Input'!J4011="","",IF('TSA Input'!J4011="Yes",'TSA Input'!D4011,""))</f>
        <v/>
      </c>
      <c r="L4048" s="258" t="str">
        <f>IF('TSA Input'!J4011="","",IF('TSA Input'!J4011="Yes",'TSA Input'!G4011,""))</f>
        <v/>
      </c>
      <c r="M4048" s="258" t="str">
        <f>IF('TSA Input'!J4011="","",IF('TSA Input'!J4011="Yes",'TSA Input'!F4011,""))</f>
        <v/>
      </c>
      <c r="N4048" s="39" t="str">
        <f t="shared" si="127"/>
        <v/>
      </c>
      <c r="O4048" s="149" t="s">
        <v>11</v>
      </c>
      <c r="P4048" s="148" t="s">
        <v>11</v>
      </c>
      <c r="Q4048" s="1"/>
    </row>
    <row r="4049" spans="1:17" ht="15.75" hidden="1" customHeight="1">
      <c r="A4049" s="1" t="str">
        <f t="shared" si="1"/>
        <v/>
      </c>
      <c r="B4049" s="1"/>
      <c r="C4049" s="34" t="str">
        <f>IF('TSA Input'!J4012="","",IF('TSA Input'!J4012="Yes",'TSA Input'!B4012,"Ineligible"))</f>
        <v/>
      </c>
      <c r="D4049" s="246" t="str">
        <f>IF('TSA Input'!J4012="","",IF('TSA Input'!J4012="Yes",IF('TSA Input'!W4012="","",LEFT('TSA Input'!W4012,LEN('TSA Input'!W4012)-2)),""))</f>
        <v/>
      </c>
      <c r="E4049" s="246" t="str">
        <f>IF('TSA Input'!J4012="","",IF('TSA Input'!J4012="Yes",'TSA Input'!I4012,""))</f>
        <v/>
      </c>
      <c r="F4049" s="247" t="str">
        <f>IF('TSA Input'!J4012="","",IF('TSA Input'!J4012="Yes",'TSA Input'!C4012,""))</f>
        <v/>
      </c>
      <c r="G4049" s="36" t="str">
        <f>IF('TSA Input'!J4012="","",IF('TSA Input'!J4012="Yes",'TSA Input'!D4012,""))</f>
        <v/>
      </c>
      <c r="H4049" s="37" t="str">
        <f>IF('TSA Input'!K4012="","",IF('TSA Input'!J4012="Yes",'TSA Input'!G4012,""))</f>
        <v/>
      </c>
      <c r="I4049" s="37" t="str">
        <f>IF('TSA Input'!L4012="","",IF('TSA Input'!J4012="Yes",'TSA Input'!F4012,""))</f>
        <v/>
      </c>
      <c r="J4049" s="39" t="str">
        <f t="shared" si="126"/>
        <v/>
      </c>
      <c r="K4049" s="257" t="str">
        <f>IF('TSA Input'!J4012="","",IF('TSA Input'!J4012="Yes",'TSA Input'!D4012,""))</f>
        <v/>
      </c>
      <c r="L4049" s="258" t="str">
        <f>IF('TSA Input'!J4012="","",IF('TSA Input'!J4012="Yes",'TSA Input'!G4012,""))</f>
        <v/>
      </c>
      <c r="M4049" s="258" t="str">
        <f>IF('TSA Input'!J4012="","",IF('TSA Input'!J4012="Yes",'TSA Input'!F4012,""))</f>
        <v/>
      </c>
      <c r="N4049" s="39" t="str">
        <f t="shared" si="127"/>
        <v/>
      </c>
      <c r="O4049" s="149" t="s">
        <v>11</v>
      </c>
      <c r="P4049" s="148" t="s">
        <v>11</v>
      </c>
      <c r="Q4049" s="1"/>
    </row>
    <row r="4050" spans="1:17" ht="15.75" hidden="1" customHeight="1">
      <c r="A4050" s="1" t="str">
        <f t="shared" si="1"/>
        <v/>
      </c>
      <c r="B4050" s="1"/>
      <c r="C4050" s="34" t="str">
        <f>IF('TSA Input'!J4013="","",IF('TSA Input'!J4013="Yes",'TSA Input'!B4013,"Ineligible"))</f>
        <v/>
      </c>
      <c r="D4050" s="246" t="str">
        <f>IF('TSA Input'!J4013="","",IF('TSA Input'!J4013="Yes",IF('TSA Input'!W4013="","",LEFT('TSA Input'!W4013,LEN('TSA Input'!W4013)-2)),""))</f>
        <v/>
      </c>
      <c r="E4050" s="246" t="str">
        <f>IF('TSA Input'!J4013="","",IF('TSA Input'!J4013="Yes",'TSA Input'!I4013,""))</f>
        <v/>
      </c>
      <c r="F4050" s="247" t="str">
        <f>IF('TSA Input'!J4013="","",IF('TSA Input'!J4013="Yes",'TSA Input'!C4013,""))</f>
        <v/>
      </c>
      <c r="G4050" s="36" t="str">
        <f>IF('TSA Input'!J4013="","",IF('TSA Input'!J4013="Yes",'TSA Input'!D4013,""))</f>
        <v/>
      </c>
      <c r="H4050" s="37" t="str">
        <f>IF('TSA Input'!K4013="","",IF('TSA Input'!J4013="Yes",'TSA Input'!G4013,""))</f>
        <v/>
      </c>
      <c r="I4050" s="37" t="str">
        <f>IF('TSA Input'!L4013="","",IF('TSA Input'!J4013="Yes",'TSA Input'!F4013,""))</f>
        <v/>
      </c>
      <c r="J4050" s="39" t="str">
        <f t="shared" si="126"/>
        <v/>
      </c>
      <c r="K4050" s="257" t="str">
        <f>IF('TSA Input'!J4013="","",IF('TSA Input'!J4013="Yes",'TSA Input'!D4013,""))</f>
        <v/>
      </c>
      <c r="L4050" s="258" t="str">
        <f>IF('TSA Input'!J4013="","",IF('TSA Input'!J4013="Yes",'TSA Input'!G4013,""))</f>
        <v/>
      </c>
      <c r="M4050" s="258" t="str">
        <f>IF('TSA Input'!J4013="","",IF('TSA Input'!J4013="Yes",'TSA Input'!F4013,""))</f>
        <v/>
      </c>
      <c r="N4050" s="39" t="str">
        <f t="shared" si="127"/>
        <v/>
      </c>
      <c r="O4050" s="149" t="s">
        <v>11</v>
      </c>
      <c r="P4050" s="148" t="s">
        <v>11</v>
      </c>
      <c r="Q4050" s="1"/>
    </row>
    <row r="4051" spans="1:17" ht="15.75" hidden="1" customHeight="1">
      <c r="A4051" s="1" t="str">
        <f t="shared" si="1"/>
        <v/>
      </c>
      <c r="B4051" s="1"/>
      <c r="C4051" s="34" t="str">
        <f>IF('TSA Input'!J4014="","",IF('TSA Input'!J4014="Yes",'TSA Input'!B4014,"Ineligible"))</f>
        <v/>
      </c>
      <c r="D4051" s="246" t="str">
        <f>IF('TSA Input'!J4014="","",IF('TSA Input'!J4014="Yes",IF('TSA Input'!W4014="","",LEFT('TSA Input'!W4014,LEN('TSA Input'!W4014)-2)),""))</f>
        <v/>
      </c>
      <c r="E4051" s="246" t="str">
        <f>IF('TSA Input'!J4014="","",IF('TSA Input'!J4014="Yes",'TSA Input'!I4014,""))</f>
        <v/>
      </c>
      <c r="F4051" s="247" t="str">
        <f>IF('TSA Input'!J4014="","",IF('TSA Input'!J4014="Yes",'TSA Input'!C4014,""))</f>
        <v/>
      </c>
      <c r="G4051" s="36" t="str">
        <f>IF('TSA Input'!J4014="","",IF('TSA Input'!J4014="Yes",'TSA Input'!D4014,""))</f>
        <v/>
      </c>
      <c r="H4051" s="37" t="str">
        <f>IF('TSA Input'!K4014="","",IF('TSA Input'!J4014="Yes",'TSA Input'!G4014,""))</f>
        <v/>
      </c>
      <c r="I4051" s="37" t="str">
        <f>IF('TSA Input'!L4014="","",IF('TSA Input'!J4014="Yes",'TSA Input'!F4014,""))</f>
        <v/>
      </c>
      <c r="J4051" s="39" t="str">
        <f t="shared" si="126"/>
        <v/>
      </c>
      <c r="K4051" s="257" t="str">
        <f>IF('TSA Input'!J4014="","",IF('TSA Input'!J4014="Yes",'TSA Input'!D4014,""))</f>
        <v/>
      </c>
      <c r="L4051" s="258" t="str">
        <f>IF('TSA Input'!J4014="","",IF('TSA Input'!J4014="Yes",'TSA Input'!G4014,""))</f>
        <v/>
      </c>
      <c r="M4051" s="258" t="str">
        <f>IF('TSA Input'!J4014="","",IF('TSA Input'!J4014="Yes",'TSA Input'!F4014,""))</f>
        <v/>
      </c>
      <c r="N4051" s="39" t="str">
        <f t="shared" si="127"/>
        <v/>
      </c>
      <c r="O4051" s="149" t="s">
        <v>11</v>
      </c>
      <c r="P4051" s="148" t="s">
        <v>11</v>
      </c>
      <c r="Q4051" s="1"/>
    </row>
    <row r="4052" spans="1:17" ht="15.75" hidden="1" customHeight="1">
      <c r="A4052" s="1" t="str">
        <f t="shared" si="1"/>
        <v/>
      </c>
      <c r="B4052" s="1"/>
      <c r="C4052" s="34" t="str">
        <f>IF('TSA Input'!J4015="","",IF('TSA Input'!J4015="Yes",'TSA Input'!B4015,"Ineligible"))</f>
        <v/>
      </c>
      <c r="D4052" s="246" t="str">
        <f>IF('TSA Input'!J4015="","",IF('TSA Input'!J4015="Yes",IF('TSA Input'!W4015="","",LEFT('TSA Input'!W4015,LEN('TSA Input'!W4015)-2)),""))</f>
        <v/>
      </c>
      <c r="E4052" s="246" t="str">
        <f>IF('TSA Input'!J4015="","",IF('TSA Input'!J4015="Yes",'TSA Input'!I4015,""))</f>
        <v/>
      </c>
      <c r="F4052" s="247" t="str">
        <f>IF('TSA Input'!J4015="","",IF('TSA Input'!J4015="Yes",'TSA Input'!C4015,""))</f>
        <v/>
      </c>
      <c r="G4052" s="36" t="str">
        <f>IF('TSA Input'!J4015="","",IF('TSA Input'!J4015="Yes",'TSA Input'!D4015,""))</f>
        <v/>
      </c>
      <c r="H4052" s="37" t="str">
        <f>IF('TSA Input'!K4015="","",IF('TSA Input'!J4015="Yes",'TSA Input'!G4015,""))</f>
        <v/>
      </c>
      <c r="I4052" s="37" t="str">
        <f>IF('TSA Input'!L4015="","",IF('TSA Input'!J4015="Yes",'TSA Input'!F4015,""))</f>
        <v/>
      </c>
      <c r="J4052" s="39" t="str">
        <f t="shared" si="126"/>
        <v/>
      </c>
      <c r="K4052" s="257" t="str">
        <f>IF('TSA Input'!J4015="","",IF('TSA Input'!J4015="Yes",'TSA Input'!D4015,""))</f>
        <v/>
      </c>
      <c r="L4052" s="258" t="str">
        <f>IF('TSA Input'!J4015="","",IF('TSA Input'!J4015="Yes",'TSA Input'!G4015,""))</f>
        <v/>
      </c>
      <c r="M4052" s="258" t="str">
        <f>IF('TSA Input'!J4015="","",IF('TSA Input'!J4015="Yes",'TSA Input'!F4015,""))</f>
        <v/>
      </c>
      <c r="N4052" s="39" t="str">
        <f t="shared" si="127"/>
        <v/>
      </c>
      <c r="O4052" s="149" t="s">
        <v>11</v>
      </c>
      <c r="P4052" s="148" t="s">
        <v>11</v>
      </c>
      <c r="Q4052" s="1"/>
    </row>
    <row r="4053" spans="1:17" ht="15.75" hidden="1" customHeight="1">
      <c r="A4053" s="1" t="str">
        <f t="shared" si="1"/>
        <v/>
      </c>
      <c r="B4053" s="1"/>
      <c r="C4053" s="34" t="str">
        <f>IF('TSA Input'!J4016="","",IF('TSA Input'!J4016="Yes",'TSA Input'!B4016,"Ineligible"))</f>
        <v/>
      </c>
      <c r="D4053" s="246" t="str">
        <f>IF('TSA Input'!J4016="","",IF('TSA Input'!J4016="Yes",IF('TSA Input'!W4016="","",LEFT('TSA Input'!W4016,LEN('TSA Input'!W4016)-2)),""))</f>
        <v/>
      </c>
      <c r="E4053" s="246" t="str">
        <f>IF('TSA Input'!J4016="","",IF('TSA Input'!J4016="Yes",'TSA Input'!I4016,""))</f>
        <v/>
      </c>
      <c r="F4053" s="247" t="str">
        <f>IF('TSA Input'!J4016="","",IF('TSA Input'!J4016="Yes",'TSA Input'!C4016,""))</f>
        <v/>
      </c>
      <c r="G4053" s="36" t="str">
        <f>IF('TSA Input'!J4016="","",IF('TSA Input'!J4016="Yes",'TSA Input'!D4016,""))</f>
        <v/>
      </c>
      <c r="H4053" s="37" t="str">
        <f>IF('TSA Input'!K4016="","",IF('TSA Input'!J4016="Yes",'TSA Input'!G4016,""))</f>
        <v/>
      </c>
      <c r="I4053" s="37" t="str">
        <f>IF('TSA Input'!L4016="","",IF('TSA Input'!J4016="Yes",'TSA Input'!F4016,""))</f>
        <v/>
      </c>
      <c r="J4053" s="39" t="str">
        <f t="shared" si="126"/>
        <v/>
      </c>
      <c r="K4053" s="257" t="str">
        <f>IF('TSA Input'!J4016="","",IF('TSA Input'!J4016="Yes",'TSA Input'!D4016,""))</f>
        <v/>
      </c>
      <c r="L4053" s="258" t="str">
        <f>IF('TSA Input'!J4016="","",IF('TSA Input'!J4016="Yes",'TSA Input'!G4016,""))</f>
        <v/>
      </c>
      <c r="M4053" s="258" t="str">
        <f>IF('TSA Input'!J4016="","",IF('TSA Input'!J4016="Yes",'TSA Input'!F4016,""))</f>
        <v/>
      </c>
      <c r="N4053" s="39" t="str">
        <f t="shared" si="127"/>
        <v/>
      </c>
      <c r="O4053" s="149" t="s">
        <v>11</v>
      </c>
      <c r="P4053" s="148" t="s">
        <v>11</v>
      </c>
      <c r="Q4053" s="1"/>
    </row>
    <row r="4054" spans="1:17" ht="15.75" hidden="1" customHeight="1">
      <c r="A4054" s="1" t="str">
        <f t="shared" si="1"/>
        <v/>
      </c>
      <c r="B4054" s="1"/>
      <c r="C4054" s="34" t="str">
        <f>IF('TSA Input'!J4017="","",IF('TSA Input'!J4017="Yes",'TSA Input'!B4017,"Ineligible"))</f>
        <v/>
      </c>
      <c r="D4054" s="246" t="str">
        <f>IF('TSA Input'!J4017="","",IF('TSA Input'!J4017="Yes",IF('TSA Input'!W4017="","",LEFT('TSA Input'!W4017,LEN('TSA Input'!W4017)-2)),""))</f>
        <v/>
      </c>
      <c r="E4054" s="246" t="str">
        <f>IF('TSA Input'!J4017="","",IF('TSA Input'!J4017="Yes",'TSA Input'!I4017,""))</f>
        <v/>
      </c>
      <c r="F4054" s="247" t="str">
        <f>IF('TSA Input'!J4017="","",IF('TSA Input'!J4017="Yes",'TSA Input'!C4017,""))</f>
        <v/>
      </c>
      <c r="G4054" s="36" t="str">
        <f>IF('TSA Input'!J4017="","",IF('TSA Input'!J4017="Yes",'TSA Input'!D4017,""))</f>
        <v/>
      </c>
      <c r="H4054" s="37" t="str">
        <f>IF('TSA Input'!K4017="","",IF('TSA Input'!J4017="Yes",'TSA Input'!G4017,""))</f>
        <v/>
      </c>
      <c r="I4054" s="37" t="str">
        <f>IF('TSA Input'!L4017="","",IF('TSA Input'!J4017="Yes",'TSA Input'!F4017,""))</f>
        <v/>
      </c>
      <c r="J4054" s="39" t="str">
        <f t="shared" si="126"/>
        <v/>
      </c>
      <c r="K4054" s="257" t="str">
        <f>IF('TSA Input'!J4017="","",IF('TSA Input'!J4017="Yes",'TSA Input'!D4017,""))</f>
        <v/>
      </c>
      <c r="L4054" s="258" t="str">
        <f>IF('TSA Input'!J4017="","",IF('TSA Input'!J4017="Yes",'TSA Input'!G4017,""))</f>
        <v/>
      </c>
      <c r="M4054" s="258" t="str">
        <f>IF('TSA Input'!J4017="","",IF('TSA Input'!J4017="Yes",'TSA Input'!F4017,""))</f>
        <v/>
      </c>
      <c r="N4054" s="39" t="str">
        <f t="shared" si="127"/>
        <v/>
      </c>
      <c r="O4054" s="149" t="s">
        <v>11</v>
      </c>
      <c r="P4054" s="148" t="s">
        <v>11</v>
      </c>
      <c r="Q4054" s="1"/>
    </row>
    <row r="4055" spans="1:17" ht="15.75" hidden="1" customHeight="1">
      <c r="A4055" s="1" t="str">
        <f t="shared" si="1"/>
        <v/>
      </c>
      <c r="B4055" s="1"/>
      <c r="C4055" s="34" t="str">
        <f>IF('TSA Input'!J4018="","",IF('TSA Input'!J4018="Yes",'TSA Input'!B4018,"Ineligible"))</f>
        <v/>
      </c>
      <c r="D4055" s="246" t="str">
        <f>IF('TSA Input'!J4018="","",IF('TSA Input'!J4018="Yes",IF('TSA Input'!W4018="","",LEFT('TSA Input'!W4018,LEN('TSA Input'!W4018)-2)),""))</f>
        <v/>
      </c>
      <c r="E4055" s="246" t="str">
        <f>IF('TSA Input'!J4018="","",IF('TSA Input'!J4018="Yes",'TSA Input'!I4018,""))</f>
        <v/>
      </c>
      <c r="F4055" s="247" t="str">
        <f>IF('TSA Input'!J4018="","",IF('TSA Input'!J4018="Yes",'TSA Input'!C4018,""))</f>
        <v/>
      </c>
      <c r="G4055" s="36" t="str">
        <f>IF('TSA Input'!J4018="","",IF('TSA Input'!J4018="Yes",'TSA Input'!D4018,""))</f>
        <v/>
      </c>
      <c r="H4055" s="37" t="str">
        <f>IF('TSA Input'!K4018="","",IF('TSA Input'!J4018="Yes",'TSA Input'!G4018,""))</f>
        <v/>
      </c>
      <c r="I4055" s="37" t="str">
        <f>IF('TSA Input'!L4018="","",IF('TSA Input'!J4018="Yes",'TSA Input'!F4018,""))</f>
        <v/>
      </c>
      <c r="J4055" s="39" t="str">
        <f t="shared" si="126"/>
        <v/>
      </c>
      <c r="K4055" s="257" t="str">
        <f>IF('TSA Input'!J4018="","",IF('TSA Input'!J4018="Yes",'TSA Input'!D4018,""))</f>
        <v/>
      </c>
      <c r="L4055" s="258" t="str">
        <f>IF('TSA Input'!J4018="","",IF('TSA Input'!J4018="Yes",'TSA Input'!G4018,""))</f>
        <v/>
      </c>
      <c r="M4055" s="258" t="str">
        <f>IF('TSA Input'!J4018="","",IF('TSA Input'!J4018="Yes",'TSA Input'!F4018,""))</f>
        <v/>
      </c>
      <c r="N4055" s="39" t="str">
        <f t="shared" si="127"/>
        <v/>
      </c>
      <c r="O4055" s="149" t="s">
        <v>11</v>
      </c>
      <c r="P4055" s="148" t="s">
        <v>11</v>
      </c>
      <c r="Q4055" s="1"/>
    </row>
    <row r="4056" spans="1:17" ht="15.75" hidden="1" customHeight="1">
      <c r="A4056" s="1" t="str">
        <f t="shared" si="1"/>
        <v/>
      </c>
      <c r="B4056" s="1"/>
      <c r="C4056" s="34" t="str">
        <f>IF('TSA Input'!J4019="","",IF('TSA Input'!J4019="Yes",'TSA Input'!B4019,"Ineligible"))</f>
        <v/>
      </c>
      <c r="D4056" s="246" t="str">
        <f>IF('TSA Input'!J4019="","",IF('TSA Input'!J4019="Yes",IF('TSA Input'!W4019="","",LEFT('TSA Input'!W4019,LEN('TSA Input'!W4019)-2)),""))</f>
        <v/>
      </c>
      <c r="E4056" s="246" t="str">
        <f>IF('TSA Input'!J4019="","",IF('TSA Input'!J4019="Yes",'TSA Input'!I4019,""))</f>
        <v/>
      </c>
      <c r="F4056" s="247" t="str">
        <f>IF('TSA Input'!J4019="","",IF('TSA Input'!J4019="Yes",'TSA Input'!C4019,""))</f>
        <v/>
      </c>
      <c r="G4056" s="36" t="str">
        <f>IF('TSA Input'!J4019="","",IF('TSA Input'!J4019="Yes",'TSA Input'!D4019,""))</f>
        <v/>
      </c>
      <c r="H4056" s="37" t="str">
        <f>IF('TSA Input'!K4019="","",IF('TSA Input'!J4019="Yes",'TSA Input'!G4019,""))</f>
        <v/>
      </c>
      <c r="I4056" s="37" t="str">
        <f>IF('TSA Input'!L4019="","",IF('TSA Input'!J4019="Yes",'TSA Input'!F4019,""))</f>
        <v/>
      </c>
      <c r="J4056" s="39" t="str">
        <f t="shared" si="126"/>
        <v/>
      </c>
      <c r="K4056" s="257" t="str">
        <f>IF('TSA Input'!J4019="","",IF('TSA Input'!J4019="Yes",'TSA Input'!D4019,""))</f>
        <v/>
      </c>
      <c r="L4056" s="258" t="str">
        <f>IF('TSA Input'!J4019="","",IF('TSA Input'!J4019="Yes",'TSA Input'!G4019,""))</f>
        <v/>
      </c>
      <c r="M4056" s="258" t="str">
        <f>IF('TSA Input'!J4019="","",IF('TSA Input'!J4019="Yes",'TSA Input'!F4019,""))</f>
        <v/>
      </c>
      <c r="N4056" s="39" t="str">
        <f t="shared" si="127"/>
        <v/>
      </c>
      <c r="O4056" s="149" t="s">
        <v>11</v>
      </c>
      <c r="P4056" s="148" t="s">
        <v>11</v>
      </c>
      <c r="Q4056" s="1"/>
    </row>
    <row r="4057" spans="1:17" ht="15.75" hidden="1" customHeight="1">
      <c r="A4057" s="1" t="str">
        <f t="shared" si="1"/>
        <v/>
      </c>
      <c r="B4057" s="1"/>
      <c r="C4057" s="34" t="str">
        <f>IF('TSA Input'!J4020="","",IF('TSA Input'!J4020="Yes",'TSA Input'!B4020,"Ineligible"))</f>
        <v/>
      </c>
      <c r="D4057" s="246" t="str">
        <f>IF('TSA Input'!J4020="","",IF('TSA Input'!J4020="Yes",IF('TSA Input'!W4020="","",LEFT('TSA Input'!W4020,LEN('TSA Input'!W4020)-2)),""))</f>
        <v/>
      </c>
      <c r="E4057" s="246" t="str">
        <f>IF('TSA Input'!J4020="","",IF('TSA Input'!J4020="Yes",'TSA Input'!I4020,""))</f>
        <v/>
      </c>
      <c r="F4057" s="247" t="str">
        <f>IF('TSA Input'!J4020="","",IF('TSA Input'!J4020="Yes",'TSA Input'!C4020,""))</f>
        <v/>
      </c>
      <c r="G4057" s="36" t="str">
        <f>IF('TSA Input'!J4020="","",IF('TSA Input'!J4020="Yes",'TSA Input'!D4020,""))</f>
        <v/>
      </c>
      <c r="H4057" s="37" t="str">
        <f>IF('TSA Input'!K4020="","",IF('TSA Input'!J4020="Yes",'TSA Input'!G4020,""))</f>
        <v/>
      </c>
      <c r="I4057" s="37" t="str">
        <f>IF('TSA Input'!L4020="","",IF('TSA Input'!J4020="Yes",'TSA Input'!F4020,""))</f>
        <v/>
      </c>
      <c r="J4057" s="39" t="str">
        <f t="shared" si="126"/>
        <v/>
      </c>
      <c r="K4057" s="257" t="str">
        <f>IF('TSA Input'!J4020="","",IF('TSA Input'!J4020="Yes",'TSA Input'!D4020,""))</f>
        <v/>
      </c>
      <c r="L4057" s="258" t="str">
        <f>IF('TSA Input'!J4020="","",IF('TSA Input'!J4020="Yes",'TSA Input'!G4020,""))</f>
        <v/>
      </c>
      <c r="M4057" s="258" t="str">
        <f>IF('TSA Input'!J4020="","",IF('TSA Input'!J4020="Yes",'TSA Input'!F4020,""))</f>
        <v/>
      </c>
      <c r="N4057" s="39" t="str">
        <f t="shared" si="127"/>
        <v/>
      </c>
      <c r="O4057" s="149" t="s">
        <v>11</v>
      </c>
      <c r="P4057" s="148" t="s">
        <v>11</v>
      </c>
      <c r="Q4057" s="1"/>
    </row>
    <row r="4058" spans="1:17" ht="15.75" hidden="1" customHeight="1">
      <c r="A4058" s="1" t="str">
        <f t="shared" si="1"/>
        <v/>
      </c>
      <c r="B4058" s="1"/>
      <c r="C4058" s="34" t="str">
        <f>IF('TSA Input'!J4021="","",IF('TSA Input'!J4021="Yes",'TSA Input'!B4021,"Ineligible"))</f>
        <v/>
      </c>
      <c r="D4058" s="246" t="str">
        <f>IF('TSA Input'!J4021="","",IF('TSA Input'!J4021="Yes",IF('TSA Input'!W4021="","",LEFT('TSA Input'!W4021,LEN('TSA Input'!W4021)-2)),""))</f>
        <v/>
      </c>
      <c r="E4058" s="246" t="str">
        <f>IF('TSA Input'!J4021="","",IF('TSA Input'!J4021="Yes",'TSA Input'!I4021,""))</f>
        <v/>
      </c>
      <c r="F4058" s="247" t="str">
        <f>IF('TSA Input'!J4021="","",IF('TSA Input'!J4021="Yes",'TSA Input'!C4021,""))</f>
        <v/>
      </c>
      <c r="G4058" s="36" t="str">
        <f>IF('TSA Input'!J4021="","",IF('TSA Input'!J4021="Yes",'TSA Input'!D4021,""))</f>
        <v/>
      </c>
      <c r="H4058" s="37" t="str">
        <f>IF('TSA Input'!K4021="","",IF('TSA Input'!J4021="Yes",'TSA Input'!G4021,""))</f>
        <v/>
      </c>
      <c r="I4058" s="37" t="str">
        <f>IF('TSA Input'!L4021="","",IF('TSA Input'!J4021="Yes",'TSA Input'!F4021,""))</f>
        <v/>
      </c>
      <c r="J4058" s="39" t="str">
        <f t="shared" si="126"/>
        <v/>
      </c>
      <c r="K4058" s="257" t="str">
        <f>IF('TSA Input'!J4021="","",IF('TSA Input'!J4021="Yes",'TSA Input'!D4021,""))</f>
        <v/>
      </c>
      <c r="L4058" s="258" t="str">
        <f>IF('TSA Input'!J4021="","",IF('TSA Input'!J4021="Yes",'TSA Input'!G4021,""))</f>
        <v/>
      </c>
      <c r="M4058" s="258" t="str">
        <f>IF('TSA Input'!J4021="","",IF('TSA Input'!J4021="Yes",'TSA Input'!F4021,""))</f>
        <v/>
      </c>
      <c r="N4058" s="39" t="str">
        <f t="shared" si="127"/>
        <v/>
      </c>
      <c r="O4058" s="149" t="s">
        <v>11</v>
      </c>
      <c r="P4058" s="148" t="s">
        <v>11</v>
      </c>
      <c r="Q4058" s="1"/>
    </row>
    <row r="4059" spans="1:17" ht="15.75" hidden="1" customHeight="1">
      <c r="A4059" s="1" t="str">
        <f t="shared" si="1"/>
        <v/>
      </c>
      <c r="B4059" s="1"/>
      <c r="C4059" s="34" t="str">
        <f>IF('TSA Input'!J4022="","",IF('TSA Input'!J4022="Yes",'TSA Input'!B4022,"Ineligible"))</f>
        <v/>
      </c>
      <c r="D4059" s="246" t="str">
        <f>IF('TSA Input'!J4022="","",IF('TSA Input'!J4022="Yes",IF('TSA Input'!W4022="","",LEFT('TSA Input'!W4022,LEN('TSA Input'!W4022)-2)),""))</f>
        <v/>
      </c>
      <c r="E4059" s="246" t="str">
        <f>IF('TSA Input'!J4022="","",IF('TSA Input'!J4022="Yes",'TSA Input'!I4022,""))</f>
        <v/>
      </c>
      <c r="F4059" s="247" t="str">
        <f>IF('TSA Input'!J4022="","",IF('TSA Input'!J4022="Yes",'TSA Input'!C4022,""))</f>
        <v/>
      </c>
      <c r="G4059" s="36" t="str">
        <f>IF('TSA Input'!J4022="","",IF('TSA Input'!J4022="Yes",'TSA Input'!D4022,""))</f>
        <v/>
      </c>
      <c r="H4059" s="37" t="str">
        <f>IF('TSA Input'!K4022="","",IF('TSA Input'!J4022="Yes",'TSA Input'!G4022,""))</f>
        <v/>
      </c>
      <c r="I4059" s="37" t="str">
        <f>IF('TSA Input'!L4022="","",IF('TSA Input'!J4022="Yes",'TSA Input'!F4022,""))</f>
        <v/>
      </c>
      <c r="J4059" s="39" t="str">
        <f t="shared" si="126"/>
        <v/>
      </c>
      <c r="K4059" s="257" t="str">
        <f>IF('TSA Input'!J4022="","",IF('TSA Input'!J4022="Yes",'TSA Input'!D4022,""))</f>
        <v/>
      </c>
      <c r="L4059" s="258" t="str">
        <f>IF('TSA Input'!J4022="","",IF('TSA Input'!J4022="Yes",'TSA Input'!G4022,""))</f>
        <v/>
      </c>
      <c r="M4059" s="258" t="str">
        <f>IF('TSA Input'!J4022="","",IF('TSA Input'!J4022="Yes",'TSA Input'!F4022,""))</f>
        <v/>
      </c>
      <c r="N4059" s="39" t="str">
        <f t="shared" si="127"/>
        <v/>
      </c>
      <c r="O4059" s="149" t="s">
        <v>11</v>
      </c>
      <c r="P4059" s="148" t="s">
        <v>11</v>
      </c>
      <c r="Q4059" s="1"/>
    </row>
    <row r="4060" spans="1:17" ht="15.75" hidden="1" customHeight="1">
      <c r="A4060" s="1" t="str">
        <f t="shared" si="1"/>
        <v/>
      </c>
      <c r="B4060" s="1"/>
      <c r="C4060" s="34" t="str">
        <f>IF('TSA Input'!J4023="","",IF('TSA Input'!J4023="Yes",'TSA Input'!B4023,"Ineligible"))</f>
        <v/>
      </c>
      <c r="D4060" s="246" t="str">
        <f>IF('TSA Input'!J4023="","",IF('TSA Input'!J4023="Yes",IF('TSA Input'!W4023="","",LEFT('TSA Input'!W4023,LEN('TSA Input'!W4023)-2)),""))</f>
        <v/>
      </c>
      <c r="E4060" s="246" t="str">
        <f>IF('TSA Input'!J4023="","",IF('TSA Input'!J4023="Yes",'TSA Input'!I4023,""))</f>
        <v/>
      </c>
      <c r="F4060" s="247" t="str">
        <f>IF('TSA Input'!J4023="","",IF('TSA Input'!J4023="Yes",'TSA Input'!C4023,""))</f>
        <v/>
      </c>
      <c r="G4060" s="36" t="str">
        <f>IF('TSA Input'!J4023="","",IF('TSA Input'!J4023="Yes",'TSA Input'!D4023,""))</f>
        <v/>
      </c>
      <c r="H4060" s="37" t="str">
        <f>IF('TSA Input'!K4023="","",IF('TSA Input'!J4023="Yes",'TSA Input'!G4023,""))</f>
        <v/>
      </c>
      <c r="I4060" s="37" t="str">
        <f>IF('TSA Input'!L4023="","",IF('TSA Input'!J4023="Yes",'TSA Input'!F4023,""))</f>
        <v/>
      </c>
      <c r="J4060" s="39" t="str">
        <f t="shared" si="126"/>
        <v/>
      </c>
      <c r="K4060" s="257" t="str">
        <f>IF('TSA Input'!J4023="","",IF('TSA Input'!J4023="Yes",'TSA Input'!D4023,""))</f>
        <v/>
      </c>
      <c r="L4060" s="258" t="str">
        <f>IF('TSA Input'!J4023="","",IF('TSA Input'!J4023="Yes",'TSA Input'!G4023,""))</f>
        <v/>
      </c>
      <c r="M4060" s="258" t="str">
        <f>IF('TSA Input'!J4023="","",IF('TSA Input'!J4023="Yes",'TSA Input'!F4023,""))</f>
        <v/>
      </c>
      <c r="N4060" s="39" t="str">
        <f t="shared" si="127"/>
        <v/>
      </c>
      <c r="O4060" s="149" t="s">
        <v>11</v>
      </c>
      <c r="P4060" s="148" t="s">
        <v>11</v>
      </c>
      <c r="Q4060" s="1"/>
    </row>
    <row r="4061" spans="1:17" ht="15.75" hidden="1" customHeight="1">
      <c r="A4061" s="1" t="str">
        <f t="shared" si="1"/>
        <v/>
      </c>
      <c r="B4061" s="1"/>
      <c r="C4061" s="34" t="str">
        <f>IF('TSA Input'!J4024="","",IF('TSA Input'!J4024="Yes",'TSA Input'!B4024,"Ineligible"))</f>
        <v/>
      </c>
      <c r="D4061" s="246" t="str">
        <f>IF('TSA Input'!J4024="","",IF('TSA Input'!J4024="Yes",IF('TSA Input'!W4024="","",LEFT('TSA Input'!W4024,LEN('TSA Input'!W4024)-2)),""))</f>
        <v/>
      </c>
      <c r="E4061" s="246" t="str">
        <f>IF('TSA Input'!J4024="","",IF('TSA Input'!J4024="Yes",'TSA Input'!I4024,""))</f>
        <v/>
      </c>
      <c r="F4061" s="247" t="str">
        <f>IF('TSA Input'!J4024="","",IF('TSA Input'!J4024="Yes",'TSA Input'!C4024,""))</f>
        <v/>
      </c>
      <c r="G4061" s="36" t="str">
        <f>IF('TSA Input'!J4024="","",IF('TSA Input'!J4024="Yes",'TSA Input'!D4024,""))</f>
        <v/>
      </c>
      <c r="H4061" s="37" t="str">
        <f>IF('TSA Input'!K4024="","",IF('TSA Input'!J4024="Yes",'TSA Input'!G4024,""))</f>
        <v/>
      </c>
      <c r="I4061" s="37" t="str">
        <f>IF('TSA Input'!L4024="","",IF('TSA Input'!J4024="Yes",'TSA Input'!F4024,""))</f>
        <v/>
      </c>
      <c r="J4061" s="39" t="str">
        <f t="shared" si="126"/>
        <v/>
      </c>
      <c r="K4061" s="257" t="str">
        <f>IF('TSA Input'!J4024="","",IF('TSA Input'!J4024="Yes",'TSA Input'!D4024,""))</f>
        <v/>
      </c>
      <c r="L4061" s="258" t="str">
        <f>IF('TSA Input'!J4024="","",IF('TSA Input'!J4024="Yes",'TSA Input'!G4024,""))</f>
        <v/>
      </c>
      <c r="M4061" s="258" t="str">
        <f>IF('TSA Input'!J4024="","",IF('TSA Input'!J4024="Yes",'TSA Input'!F4024,""))</f>
        <v/>
      </c>
      <c r="N4061" s="39" t="str">
        <f t="shared" si="127"/>
        <v/>
      </c>
      <c r="O4061" s="149" t="s">
        <v>11</v>
      </c>
      <c r="P4061" s="148" t="s">
        <v>11</v>
      </c>
      <c r="Q4061" s="1"/>
    </row>
    <row r="4062" spans="1:17" ht="15.75" hidden="1" customHeight="1">
      <c r="A4062" s="1" t="str">
        <f t="shared" si="1"/>
        <v/>
      </c>
      <c r="B4062" s="1"/>
      <c r="C4062" s="34" t="str">
        <f>IF('TSA Input'!J4025="","",IF('TSA Input'!J4025="Yes",'TSA Input'!B4025,"Ineligible"))</f>
        <v/>
      </c>
      <c r="D4062" s="246" t="str">
        <f>IF('TSA Input'!J4025="","",IF('TSA Input'!J4025="Yes",IF('TSA Input'!W4025="","",LEFT('TSA Input'!W4025,LEN('TSA Input'!W4025)-2)),""))</f>
        <v/>
      </c>
      <c r="E4062" s="246" t="str">
        <f>IF('TSA Input'!J4025="","",IF('TSA Input'!J4025="Yes",'TSA Input'!I4025,""))</f>
        <v/>
      </c>
      <c r="F4062" s="247" t="str">
        <f>IF('TSA Input'!J4025="","",IF('TSA Input'!J4025="Yes",'TSA Input'!C4025,""))</f>
        <v/>
      </c>
      <c r="G4062" s="36" t="str">
        <f>IF('TSA Input'!J4025="","",IF('TSA Input'!J4025="Yes",'TSA Input'!D4025,""))</f>
        <v/>
      </c>
      <c r="H4062" s="37" t="str">
        <f>IF('TSA Input'!K4025="","",IF('TSA Input'!J4025="Yes",'TSA Input'!G4025,""))</f>
        <v/>
      </c>
      <c r="I4062" s="37" t="str">
        <f>IF('TSA Input'!L4025="","",IF('TSA Input'!J4025="Yes",'TSA Input'!F4025,""))</f>
        <v/>
      </c>
      <c r="J4062" s="39" t="str">
        <f t="shared" si="126"/>
        <v/>
      </c>
      <c r="K4062" s="257" t="str">
        <f>IF('TSA Input'!J4025="","",IF('TSA Input'!J4025="Yes",'TSA Input'!D4025,""))</f>
        <v/>
      </c>
      <c r="L4062" s="258" t="str">
        <f>IF('TSA Input'!J4025="","",IF('TSA Input'!J4025="Yes",'TSA Input'!G4025,""))</f>
        <v/>
      </c>
      <c r="M4062" s="258" t="str">
        <f>IF('TSA Input'!J4025="","",IF('TSA Input'!J4025="Yes",'TSA Input'!F4025,""))</f>
        <v/>
      </c>
      <c r="N4062" s="39" t="str">
        <f t="shared" si="127"/>
        <v/>
      </c>
      <c r="O4062" s="149" t="s">
        <v>11</v>
      </c>
      <c r="P4062" s="148" t="s">
        <v>11</v>
      </c>
      <c r="Q4062" s="1"/>
    </row>
    <row r="4063" spans="1:17" ht="15.75" hidden="1" customHeight="1">
      <c r="A4063" s="1" t="str">
        <f t="shared" si="1"/>
        <v/>
      </c>
      <c r="B4063" s="1"/>
      <c r="C4063" s="34" t="str">
        <f>IF('TSA Input'!J4026="","",IF('TSA Input'!J4026="Yes",'TSA Input'!B4026,"Ineligible"))</f>
        <v/>
      </c>
      <c r="D4063" s="246" t="str">
        <f>IF('TSA Input'!J4026="","",IF('TSA Input'!J4026="Yes",IF('TSA Input'!W4026="","",LEFT('TSA Input'!W4026,LEN('TSA Input'!W4026)-2)),""))</f>
        <v/>
      </c>
      <c r="E4063" s="246" t="str">
        <f>IF('TSA Input'!J4026="","",IF('TSA Input'!J4026="Yes",'TSA Input'!I4026,""))</f>
        <v/>
      </c>
      <c r="F4063" s="247" t="str">
        <f>IF('TSA Input'!J4026="","",IF('TSA Input'!J4026="Yes",'TSA Input'!C4026,""))</f>
        <v/>
      </c>
      <c r="G4063" s="36" t="str">
        <f>IF('TSA Input'!J4026="","",IF('TSA Input'!J4026="Yes",'TSA Input'!D4026,""))</f>
        <v/>
      </c>
      <c r="H4063" s="37" t="str">
        <f>IF('TSA Input'!K4026="","",IF('TSA Input'!J4026="Yes",'TSA Input'!G4026,""))</f>
        <v/>
      </c>
      <c r="I4063" s="37" t="str">
        <f>IF('TSA Input'!L4026="","",IF('TSA Input'!J4026="Yes",'TSA Input'!F4026,""))</f>
        <v/>
      </c>
      <c r="J4063" s="39" t="str">
        <f t="shared" si="126"/>
        <v/>
      </c>
      <c r="K4063" s="257" t="str">
        <f>IF('TSA Input'!J4026="","",IF('TSA Input'!J4026="Yes",'TSA Input'!D4026,""))</f>
        <v/>
      </c>
      <c r="L4063" s="258" t="str">
        <f>IF('TSA Input'!J4026="","",IF('TSA Input'!J4026="Yes",'TSA Input'!G4026,""))</f>
        <v/>
      </c>
      <c r="M4063" s="258" t="str">
        <f>IF('TSA Input'!J4026="","",IF('TSA Input'!J4026="Yes",'TSA Input'!F4026,""))</f>
        <v/>
      </c>
      <c r="N4063" s="39" t="str">
        <f t="shared" si="127"/>
        <v/>
      </c>
      <c r="O4063" s="149" t="s">
        <v>11</v>
      </c>
      <c r="P4063" s="148" t="s">
        <v>11</v>
      </c>
      <c r="Q4063" s="1"/>
    </row>
    <row r="4064" spans="1:17" ht="15.75" hidden="1" customHeight="1">
      <c r="A4064" s="1" t="str">
        <f t="shared" si="1"/>
        <v/>
      </c>
      <c r="B4064" s="1"/>
      <c r="C4064" s="34" t="str">
        <f>IF('TSA Input'!J4027="","",IF('TSA Input'!J4027="Yes",'TSA Input'!B4027,"Ineligible"))</f>
        <v/>
      </c>
      <c r="D4064" s="246" t="str">
        <f>IF('TSA Input'!J4027="","",IF('TSA Input'!J4027="Yes",IF('TSA Input'!W4027="","",LEFT('TSA Input'!W4027,LEN('TSA Input'!W4027)-2)),""))</f>
        <v/>
      </c>
      <c r="E4064" s="246" t="str">
        <f>IF('TSA Input'!J4027="","",IF('TSA Input'!J4027="Yes",'TSA Input'!I4027,""))</f>
        <v/>
      </c>
      <c r="F4064" s="247" t="str">
        <f>IF('TSA Input'!J4027="","",IF('TSA Input'!J4027="Yes",'TSA Input'!C4027,""))</f>
        <v/>
      </c>
      <c r="G4064" s="36" t="str">
        <f>IF('TSA Input'!J4027="","",IF('TSA Input'!J4027="Yes",'TSA Input'!D4027,""))</f>
        <v/>
      </c>
      <c r="H4064" s="37" t="str">
        <f>IF('TSA Input'!K4027="","",IF('TSA Input'!J4027="Yes",'TSA Input'!G4027,""))</f>
        <v/>
      </c>
      <c r="I4064" s="37" t="str">
        <f>IF('TSA Input'!L4027="","",IF('TSA Input'!J4027="Yes",'TSA Input'!F4027,""))</f>
        <v/>
      </c>
      <c r="J4064" s="39" t="str">
        <f t="shared" si="126"/>
        <v/>
      </c>
      <c r="K4064" s="257" t="str">
        <f>IF('TSA Input'!J4027="","",IF('TSA Input'!J4027="Yes",'TSA Input'!D4027,""))</f>
        <v/>
      </c>
      <c r="L4064" s="258" t="str">
        <f>IF('TSA Input'!J4027="","",IF('TSA Input'!J4027="Yes",'TSA Input'!G4027,""))</f>
        <v/>
      </c>
      <c r="M4064" s="258" t="str">
        <f>IF('TSA Input'!J4027="","",IF('TSA Input'!J4027="Yes",'TSA Input'!F4027,""))</f>
        <v/>
      </c>
      <c r="N4064" s="39" t="str">
        <f t="shared" si="127"/>
        <v/>
      </c>
      <c r="O4064" s="149" t="s">
        <v>11</v>
      </c>
      <c r="P4064" s="148" t="s">
        <v>11</v>
      </c>
      <c r="Q4064" s="1"/>
    </row>
    <row r="4065" spans="1:17" ht="15.75" hidden="1" customHeight="1">
      <c r="A4065" s="1" t="str">
        <f t="shared" si="1"/>
        <v/>
      </c>
      <c r="B4065" s="1"/>
      <c r="C4065" s="34" t="str">
        <f>IF('TSA Input'!J4028="","",IF('TSA Input'!J4028="Yes",'TSA Input'!B4028,"Ineligible"))</f>
        <v/>
      </c>
      <c r="D4065" s="246" t="str">
        <f>IF('TSA Input'!J4028="","",IF('TSA Input'!J4028="Yes",IF('TSA Input'!W4028="","",LEFT('TSA Input'!W4028,LEN('TSA Input'!W4028)-2)),""))</f>
        <v/>
      </c>
      <c r="E4065" s="246" t="str">
        <f>IF('TSA Input'!J4028="","",IF('TSA Input'!J4028="Yes",'TSA Input'!I4028,""))</f>
        <v/>
      </c>
      <c r="F4065" s="247" t="str">
        <f>IF('TSA Input'!J4028="","",IF('TSA Input'!J4028="Yes",'TSA Input'!C4028,""))</f>
        <v/>
      </c>
      <c r="G4065" s="36" t="str">
        <f>IF('TSA Input'!J4028="","",IF('TSA Input'!J4028="Yes",'TSA Input'!D4028,""))</f>
        <v/>
      </c>
      <c r="H4065" s="37" t="str">
        <f>IF('TSA Input'!K4028="","",IF('TSA Input'!J4028="Yes",'TSA Input'!G4028,""))</f>
        <v/>
      </c>
      <c r="I4065" s="37" t="str">
        <f>IF('TSA Input'!L4028="","",IF('TSA Input'!J4028="Yes",'TSA Input'!F4028,""))</f>
        <v/>
      </c>
      <c r="J4065" s="39" t="str">
        <f t="shared" si="126"/>
        <v/>
      </c>
      <c r="K4065" s="257" t="str">
        <f>IF('TSA Input'!J4028="","",IF('TSA Input'!J4028="Yes",'TSA Input'!D4028,""))</f>
        <v/>
      </c>
      <c r="L4065" s="258" t="str">
        <f>IF('TSA Input'!J4028="","",IF('TSA Input'!J4028="Yes",'TSA Input'!G4028,""))</f>
        <v/>
      </c>
      <c r="M4065" s="258" t="str">
        <f>IF('TSA Input'!J4028="","",IF('TSA Input'!J4028="Yes",'TSA Input'!F4028,""))</f>
        <v/>
      </c>
      <c r="N4065" s="39" t="str">
        <f t="shared" si="127"/>
        <v/>
      </c>
      <c r="O4065" s="149" t="s">
        <v>11</v>
      </c>
      <c r="P4065" s="148" t="s">
        <v>11</v>
      </c>
      <c r="Q4065" s="1"/>
    </row>
    <row r="4066" spans="1:17" ht="15.75" hidden="1" customHeight="1">
      <c r="A4066" s="1" t="str">
        <f t="shared" si="1"/>
        <v/>
      </c>
      <c r="B4066" s="1"/>
      <c r="C4066" s="34" t="str">
        <f>IF('TSA Input'!J4029="","",IF('TSA Input'!J4029="Yes",'TSA Input'!B4029,"Ineligible"))</f>
        <v/>
      </c>
      <c r="D4066" s="246" t="str">
        <f>IF('TSA Input'!J4029="","",IF('TSA Input'!J4029="Yes",IF('TSA Input'!W4029="","",LEFT('TSA Input'!W4029,LEN('TSA Input'!W4029)-2)),""))</f>
        <v/>
      </c>
      <c r="E4066" s="246" t="str">
        <f>IF('TSA Input'!J4029="","",IF('TSA Input'!J4029="Yes",'TSA Input'!I4029,""))</f>
        <v/>
      </c>
      <c r="F4066" s="247" t="str">
        <f>IF('TSA Input'!J4029="","",IF('TSA Input'!J4029="Yes",'TSA Input'!C4029,""))</f>
        <v/>
      </c>
      <c r="G4066" s="36" t="str">
        <f>IF('TSA Input'!J4029="","",IF('TSA Input'!J4029="Yes",'TSA Input'!D4029,""))</f>
        <v/>
      </c>
      <c r="H4066" s="37" t="str">
        <f>IF('TSA Input'!K4029="","",IF('TSA Input'!J4029="Yes",'TSA Input'!G4029,""))</f>
        <v/>
      </c>
      <c r="I4066" s="37" t="str">
        <f>IF('TSA Input'!L4029="","",IF('TSA Input'!J4029="Yes",'TSA Input'!F4029,""))</f>
        <v/>
      </c>
      <c r="J4066" s="39" t="str">
        <f t="shared" si="126"/>
        <v/>
      </c>
      <c r="K4066" s="257" t="str">
        <f>IF('TSA Input'!J4029="","",IF('TSA Input'!J4029="Yes",'TSA Input'!D4029,""))</f>
        <v/>
      </c>
      <c r="L4066" s="258" t="str">
        <f>IF('TSA Input'!J4029="","",IF('TSA Input'!J4029="Yes",'TSA Input'!G4029,""))</f>
        <v/>
      </c>
      <c r="M4066" s="258" t="str">
        <f>IF('TSA Input'!J4029="","",IF('TSA Input'!J4029="Yes",'TSA Input'!F4029,""))</f>
        <v/>
      </c>
      <c r="N4066" s="39" t="str">
        <f t="shared" si="127"/>
        <v/>
      </c>
      <c r="O4066" s="149" t="s">
        <v>11</v>
      </c>
      <c r="P4066" s="148" t="s">
        <v>11</v>
      </c>
      <c r="Q4066" s="1"/>
    </row>
    <row r="4067" spans="1:17" ht="15.75" hidden="1" customHeight="1">
      <c r="A4067" s="1" t="str">
        <f t="shared" si="1"/>
        <v/>
      </c>
      <c r="B4067" s="1"/>
      <c r="C4067" s="34" t="str">
        <f>IF('TSA Input'!J4030="","",IF('TSA Input'!J4030="Yes",'TSA Input'!B4030,"Ineligible"))</f>
        <v/>
      </c>
      <c r="D4067" s="246" t="str">
        <f>IF('TSA Input'!J4030="","",IF('TSA Input'!J4030="Yes",IF('TSA Input'!W4030="","",LEFT('TSA Input'!W4030,LEN('TSA Input'!W4030)-2)),""))</f>
        <v/>
      </c>
      <c r="E4067" s="246" t="str">
        <f>IF('TSA Input'!J4030="","",IF('TSA Input'!J4030="Yes",'TSA Input'!I4030,""))</f>
        <v/>
      </c>
      <c r="F4067" s="247" t="str">
        <f>IF('TSA Input'!J4030="","",IF('TSA Input'!J4030="Yes",'TSA Input'!C4030,""))</f>
        <v/>
      </c>
      <c r="G4067" s="36" t="str">
        <f>IF('TSA Input'!J4030="","",IF('TSA Input'!J4030="Yes",'TSA Input'!D4030,""))</f>
        <v/>
      </c>
      <c r="H4067" s="37" t="str">
        <f>IF('TSA Input'!K4030="","",IF('TSA Input'!J4030="Yes",'TSA Input'!G4030,""))</f>
        <v/>
      </c>
      <c r="I4067" s="37" t="str">
        <f>IF('TSA Input'!L4030="","",IF('TSA Input'!J4030="Yes",'TSA Input'!F4030,""))</f>
        <v/>
      </c>
      <c r="J4067" s="39" t="str">
        <f t="shared" si="126"/>
        <v/>
      </c>
      <c r="K4067" s="257" t="str">
        <f>IF('TSA Input'!J4030="","",IF('TSA Input'!J4030="Yes",'TSA Input'!D4030,""))</f>
        <v/>
      </c>
      <c r="L4067" s="258" t="str">
        <f>IF('TSA Input'!J4030="","",IF('TSA Input'!J4030="Yes",'TSA Input'!G4030,""))</f>
        <v/>
      </c>
      <c r="M4067" s="258" t="str">
        <f>IF('TSA Input'!J4030="","",IF('TSA Input'!J4030="Yes",'TSA Input'!F4030,""))</f>
        <v/>
      </c>
      <c r="N4067" s="39" t="str">
        <f t="shared" si="127"/>
        <v/>
      </c>
      <c r="O4067" s="149" t="s">
        <v>11</v>
      </c>
      <c r="P4067" s="148" t="s">
        <v>11</v>
      </c>
      <c r="Q4067" s="1"/>
    </row>
    <row r="4068" spans="1:17" ht="15.75" hidden="1" customHeight="1">
      <c r="A4068" s="1" t="str">
        <f t="shared" si="1"/>
        <v/>
      </c>
      <c r="B4068" s="1"/>
      <c r="C4068" s="34" t="str">
        <f>IF('TSA Input'!J4031="","",IF('TSA Input'!J4031="Yes",'TSA Input'!B4031,"Ineligible"))</f>
        <v/>
      </c>
      <c r="D4068" s="246" t="str">
        <f>IF('TSA Input'!J4031="","",IF('TSA Input'!J4031="Yes",IF('TSA Input'!W4031="","",LEFT('TSA Input'!W4031,LEN('TSA Input'!W4031)-2)),""))</f>
        <v/>
      </c>
      <c r="E4068" s="246" t="str">
        <f>IF('TSA Input'!J4031="","",IF('TSA Input'!J4031="Yes",'TSA Input'!I4031,""))</f>
        <v/>
      </c>
      <c r="F4068" s="247" t="str">
        <f>IF('TSA Input'!J4031="","",IF('TSA Input'!J4031="Yes",'TSA Input'!C4031,""))</f>
        <v/>
      </c>
      <c r="G4068" s="36" t="str">
        <f>IF('TSA Input'!J4031="","",IF('TSA Input'!J4031="Yes",'TSA Input'!D4031,""))</f>
        <v/>
      </c>
      <c r="H4068" s="37" t="str">
        <f>IF('TSA Input'!K4031="","",IF('TSA Input'!J4031="Yes",'TSA Input'!G4031,""))</f>
        <v/>
      </c>
      <c r="I4068" s="37" t="str">
        <f>IF('TSA Input'!L4031="","",IF('TSA Input'!J4031="Yes",'TSA Input'!F4031,""))</f>
        <v/>
      </c>
      <c r="J4068" s="39" t="str">
        <f t="shared" si="126"/>
        <v/>
      </c>
      <c r="K4068" s="257" t="str">
        <f>IF('TSA Input'!J4031="","",IF('TSA Input'!J4031="Yes",'TSA Input'!D4031,""))</f>
        <v/>
      </c>
      <c r="L4068" s="258" t="str">
        <f>IF('TSA Input'!J4031="","",IF('TSA Input'!J4031="Yes",'TSA Input'!G4031,""))</f>
        <v/>
      </c>
      <c r="M4068" s="258" t="str">
        <f>IF('TSA Input'!J4031="","",IF('TSA Input'!J4031="Yes",'TSA Input'!F4031,""))</f>
        <v/>
      </c>
      <c r="N4068" s="39" t="str">
        <f t="shared" si="127"/>
        <v/>
      </c>
      <c r="O4068" s="149" t="s">
        <v>11</v>
      </c>
      <c r="P4068" s="148" t="s">
        <v>11</v>
      </c>
      <c r="Q4068" s="1"/>
    </row>
    <row r="4069" spans="1:17" ht="15.75" hidden="1" customHeight="1">
      <c r="A4069" s="1" t="str">
        <f t="shared" si="1"/>
        <v/>
      </c>
      <c r="B4069" s="1"/>
      <c r="C4069" s="34" t="str">
        <f>IF('TSA Input'!J4032="","",IF('TSA Input'!J4032="Yes",'TSA Input'!B4032,"Ineligible"))</f>
        <v/>
      </c>
      <c r="D4069" s="246" t="str">
        <f>IF('TSA Input'!J4032="","",IF('TSA Input'!J4032="Yes",IF('TSA Input'!W4032="","",LEFT('TSA Input'!W4032,LEN('TSA Input'!W4032)-2)),""))</f>
        <v/>
      </c>
      <c r="E4069" s="246" t="str">
        <f>IF('TSA Input'!J4032="","",IF('TSA Input'!J4032="Yes",'TSA Input'!I4032,""))</f>
        <v/>
      </c>
      <c r="F4069" s="247" t="str">
        <f>IF('TSA Input'!J4032="","",IF('TSA Input'!J4032="Yes",'TSA Input'!C4032,""))</f>
        <v/>
      </c>
      <c r="G4069" s="36" t="str">
        <f>IF('TSA Input'!J4032="","",IF('TSA Input'!J4032="Yes",'TSA Input'!D4032,""))</f>
        <v/>
      </c>
      <c r="H4069" s="37" t="str">
        <f>IF('TSA Input'!K4032="","",IF('TSA Input'!J4032="Yes",'TSA Input'!G4032,""))</f>
        <v/>
      </c>
      <c r="I4069" s="37" t="str">
        <f>IF('TSA Input'!L4032="","",IF('TSA Input'!J4032="Yes",'TSA Input'!F4032,""))</f>
        <v/>
      </c>
      <c r="J4069" s="39" t="str">
        <f t="shared" si="126"/>
        <v/>
      </c>
      <c r="K4069" s="257" t="str">
        <f>IF('TSA Input'!J4032="","",IF('TSA Input'!J4032="Yes",'TSA Input'!D4032,""))</f>
        <v/>
      </c>
      <c r="L4069" s="258" t="str">
        <f>IF('TSA Input'!J4032="","",IF('TSA Input'!J4032="Yes",'TSA Input'!G4032,""))</f>
        <v/>
      </c>
      <c r="M4069" s="258" t="str">
        <f>IF('TSA Input'!J4032="","",IF('TSA Input'!J4032="Yes",'TSA Input'!F4032,""))</f>
        <v/>
      </c>
      <c r="N4069" s="39" t="str">
        <f t="shared" si="127"/>
        <v/>
      </c>
      <c r="O4069" s="149" t="s">
        <v>11</v>
      </c>
      <c r="P4069" s="148" t="s">
        <v>11</v>
      </c>
      <c r="Q4069" s="1"/>
    </row>
    <row r="4070" spans="1:17" ht="15.75" hidden="1" customHeight="1">
      <c r="A4070" s="1" t="str">
        <f t="shared" si="1"/>
        <v/>
      </c>
      <c r="B4070" s="1"/>
      <c r="C4070" s="34" t="str">
        <f>IF('TSA Input'!J4033="","",IF('TSA Input'!J4033="Yes",'TSA Input'!B4033,"Ineligible"))</f>
        <v/>
      </c>
      <c r="D4070" s="246" t="str">
        <f>IF('TSA Input'!J4033="","",IF('TSA Input'!J4033="Yes",IF('TSA Input'!W4033="","",LEFT('TSA Input'!W4033,LEN('TSA Input'!W4033)-2)),""))</f>
        <v/>
      </c>
      <c r="E4070" s="246" t="str">
        <f>IF('TSA Input'!J4033="","",IF('TSA Input'!J4033="Yes",'TSA Input'!I4033,""))</f>
        <v/>
      </c>
      <c r="F4070" s="247" t="str">
        <f>IF('TSA Input'!J4033="","",IF('TSA Input'!J4033="Yes",'TSA Input'!C4033,""))</f>
        <v/>
      </c>
      <c r="G4070" s="36" t="str">
        <f>IF('TSA Input'!J4033="","",IF('TSA Input'!J4033="Yes",'TSA Input'!D4033,""))</f>
        <v/>
      </c>
      <c r="H4070" s="37" t="str">
        <f>IF('TSA Input'!K4033="","",IF('TSA Input'!J4033="Yes",'TSA Input'!G4033,""))</f>
        <v/>
      </c>
      <c r="I4070" s="37" t="str">
        <f>IF('TSA Input'!L4033="","",IF('TSA Input'!J4033="Yes",'TSA Input'!F4033,""))</f>
        <v/>
      </c>
      <c r="J4070" s="39" t="str">
        <f t="shared" si="126"/>
        <v/>
      </c>
      <c r="K4070" s="257" t="str">
        <f>IF('TSA Input'!J4033="","",IF('TSA Input'!J4033="Yes",'TSA Input'!D4033,""))</f>
        <v/>
      </c>
      <c r="L4070" s="258" t="str">
        <f>IF('TSA Input'!J4033="","",IF('TSA Input'!J4033="Yes",'TSA Input'!G4033,""))</f>
        <v/>
      </c>
      <c r="M4070" s="258" t="str">
        <f>IF('TSA Input'!J4033="","",IF('TSA Input'!J4033="Yes",'TSA Input'!F4033,""))</f>
        <v/>
      </c>
      <c r="N4070" s="39" t="str">
        <f t="shared" si="127"/>
        <v/>
      </c>
      <c r="O4070" s="149" t="s">
        <v>11</v>
      </c>
      <c r="P4070" s="148" t="s">
        <v>11</v>
      </c>
      <c r="Q4070" s="1"/>
    </row>
    <row r="4071" spans="1:17" ht="15.75" hidden="1" customHeight="1">
      <c r="A4071" s="1" t="str">
        <f t="shared" si="1"/>
        <v/>
      </c>
      <c r="B4071" s="1"/>
      <c r="C4071" s="34" t="str">
        <f>IF('TSA Input'!J4034="","",IF('TSA Input'!J4034="Yes",'TSA Input'!B4034,"Ineligible"))</f>
        <v/>
      </c>
      <c r="D4071" s="246" t="str">
        <f>IF('TSA Input'!J4034="","",IF('TSA Input'!J4034="Yes",IF('TSA Input'!W4034="","",LEFT('TSA Input'!W4034,LEN('TSA Input'!W4034)-2)),""))</f>
        <v/>
      </c>
      <c r="E4071" s="246" t="str">
        <f>IF('TSA Input'!J4034="","",IF('TSA Input'!J4034="Yes",'TSA Input'!I4034,""))</f>
        <v/>
      </c>
      <c r="F4071" s="247" t="str">
        <f>IF('TSA Input'!J4034="","",IF('TSA Input'!J4034="Yes",'TSA Input'!C4034,""))</f>
        <v/>
      </c>
      <c r="G4071" s="36" t="str">
        <f>IF('TSA Input'!J4034="","",IF('TSA Input'!J4034="Yes",'TSA Input'!D4034,""))</f>
        <v/>
      </c>
      <c r="H4071" s="37" t="str">
        <f>IF('TSA Input'!K4034="","",IF('TSA Input'!J4034="Yes",'TSA Input'!G4034,""))</f>
        <v/>
      </c>
      <c r="I4071" s="37" t="str">
        <f>IF('TSA Input'!L4034="","",IF('TSA Input'!J4034="Yes",'TSA Input'!F4034,""))</f>
        <v/>
      </c>
      <c r="J4071" s="39" t="str">
        <f t="shared" si="126"/>
        <v/>
      </c>
      <c r="K4071" s="257" t="str">
        <f>IF('TSA Input'!J4034="","",IF('TSA Input'!J4034="Yes",'TSA Input'!D4034,""))</f>
        <v/>
      </c>
      <c r="L4071" s="258" t="str">
        <f>IF('TSA Input'!J4034="","",IF('TSA Input'!J4034="Yes",'TSA Input'!G4034,""))</f>
        <v/>
      </c>
      <c r="M4071" s="258" t="str">
        <f>IF('TSA Input'!J4034="","",IF('TSA Input'!J4034="Yes",'TSA Input'!F4034,""))</f>
        <v/>
      </c>
      <c r="N4071" s="39" t="str">
        <f t="shared" si="127"/>
        <v/>
      </c>
      <c r="O4071" s="149" t="s">
        <v>11</v>
      </c>
      <c r="P4071" s="148" t="s">
        <v>11</v>
      </c>
      <c r="Q4071" s="1"/>
    </row>
    <row r="4072" spans="1:17" ht="15.75" hidden="1" customHeight="1">
      <c r="A4072" s="1" t="str">
        <f t="shared" si="1"/>
        <v/>
      </c>
      <c r="B4072" s="1"/>
      <c r="C4072" s="34" t="str">
        <f>IF('TSA Input'!J4035="","",IF('TSA Input'!J4035="Yes",'TSA Input'!B4035,"Ineligible"))</f>
        <v/>
      </c>
      <c r="D4072" s="246" t="str">
        <f>IF('TSA Input'!J4035="","",IF('TSA Input'!J4035="Yes",IF('TSA Input'!W4035="","",LEFT('TSA Input'!W4035,LEN('TSA Input'!W4035)-2)),""))</f>
        <v/>
      </c>
      <c r="E4072" s="246" t="str">
        <f>IF('TSA Input'!J4035="","",IF('TSA Input'!J4035="Yes",'TSA Input'!I4035,""))</f>
        <v/>
      </c>
      <c r="F4072" s="247" t="str">
        <f>IF('TSA Input'!J4035="","",IF('TSA Input'!J4035="Yes",'TSA Input'!C4035,""))</f>
        <v/>
      </c>
      <c r="G4072" s="36" t="str">
        <f>IF('TSA Input'!J4035="","",IF('TSA Input'!J4035="Yes",'TSA Input'!D4035,""))</f>
        <v/>
      </c>
      <c r="H4072" s="37" t="str">
        <f>IF('TSA Input'!K4035="","",IF('TSA Input'!J4035="Yes",'TSA Input'!G4035,""))</f>
        <v/>
      </c>
      <c r="I4072" s="37" t="str">
        <f>IF('TSA Input'!L4035="","",IF('TSA Input'!J4035="Yes",'TSA Input'!F4035,""))</f>
        <v/>
      </c>
      <c r="J4072" s="39" t="str">
        <f t="shared" si="126"/>
        <v/>
      </c>
      <c r="K4072" s="257" t="str">
        <f>IF('TSA Input'!J4035="","",IF('TSA Input'!J4035="Yes",'TSA Input'!D4035,""))</f>
        <v/>
      </c>
      <c r="L4072" s="258" t="str">
        <f>IF('TSA Input'!J4035="","",IF('TSA Input'!J4035="Yes",'TSA Input'!G4035,""))</f>
        <v/>
      </c>
      <c r="M4072" s="258" t="str">
        <f>IF('TSA Input'!J4035="","",IF('TSA Input'!J4035="Yes",'TSA Input'!F4035,""))</f>
        <v/>
      </c>
      <c r="N4072" s="39" t="str">
        <f t="shared" si="127"/>
        <v/>
      </c>
      <c r="O4072" s="149" t="s">
        <v>11</v>
      </c>
      <c r="P4072" s="148" t="s">
        <v>11</v>
      </c>
      <c r="Q4072" s="1"/>
    </row>
    <row r="4073" spans="1:17" ht="15.75" hidden="1" customHeight="1">
      <c r="A4073" s="1" t="str">
        <f t="shared" si="1"/>
        <v/>
      </c>
      <c r="B4073" s="1"/>
      <c r="C4073" s="34" t="str">
        <f>IF('TSA Input'!J4036="","",IF('TSA Input'!J4036="Yes",'TSA Input'!B4036,"Ineligible"))</f>
        <v/>
      </c>
      <c r="D4073" s="246" t="str">
        <f>IF('TSA Input'!J4036="","",IF('TSA Input'!J4036="Yes",IF('TSA Input'!W4036="","",LEFT('TSA Input'!W4036,LEN('TSA Input'!W4036)-2)),""))</f>
        <v/>
      </c>
      <c r="E4073" s="246" t="str">
        <f>IF('TSA Input'!J4036="","",IF('TSA Input'!J4036="Yes",'TSA Input'!I4036,""))</f>
        <v/>
      </c>
      <c r="F4073" s="247" t="str">
        <f>IF('TSA Input'!J4036="","",IF('TSA Input'!J4036="Yes",'TSA Input'!C4036,""))</f>
        <v/>
      </c>
      <c r="G4073" s="36" t="str">
        <f>IF('TSA Input'!J4036="","",IF('TSA Input'!J4036="Yes",'TSA Input'!D4036,""))</f>
        <v/>
      </c>
      <c r="H4073" s="37" t="str">
        <f>IF('TSA Input'!K4036="","",IF('TSA Input'!J4036="Yes",'TSA Input'!G4036,""))</f>
        <v/>
      </c>
      <c r="I4073" s="37" t="str">
        <f>IF('TSA Input'!L4036="","",IF('TSA Input'!J4036="Yes",'TSA Input'!F4036,""))</f>
        <v/>
      </c>
      <c r="J4073" s="39" t="str">
        <f t="shared" ref="J4073:J4136" si="128">IF($C4073="","",SUM(G4073:I4073))</f>
        <v/>
      </c>
      <c r="K4073" s="257" t="str">
        <f>IF('TSA Input'!J4036="","",IF('TSA Input'!J4036="Yes",'TSA Input'!D4036,""))</f>
        <v/>
      </c>
      <c r="L4073" s="258" t="str">
        <f>IF('TSA Input'!J4036="","",IF('TSA Input'!J4036="Yes",'TSA Input'!G4036,""))</f>
        <v/>
      </c>
      <c r="M4073" s="258" t="str">
        <f>IF('TSA Input'!J4036="","",IF('TSA Input'!J4036="Yes",'TSA Input'!F4036,""))</f>
        <v/>
      </c>
      <c r="N4073" s="39" t="str">
        <f t="shared" ref="N4073:N4136" si="129">IF($C4073="","",SUM(K4073:M4073))</f>
        <v/>
      </c>
      <c r="O4073" s="149" t="s">
        <v>11</v>
      </c>
      <c r="P4073" s="148" t="s">
        <v>11</v>
      </c>
      <c r="Q4073" s="1"/>
    </row>
    <row r="4074" spans="1:17" ht="15.75" hidden="1" customHeight="1">
      <c r="A4074" s="1" t="str">
        <f t="shared" si="1"/>
        <v/>
      </c>
      <c r="B4074" s="1"/>
      <c r="C4074" s="34" t="str">
        <f>IF('TSA Input'!J4037="","",IF('TSA Input'!J4037="Yes",'TSA Input'!B4037,"Ineligible"))</f>
        <v/>
      </c>
      <c r="D4074" s="246" t="str">
        <f>IF('TSA Input'!J4037="","",IF('TSA Input'!J4037="Yes",IF('TSA Input'!W4037="","",LEFT('TSA Input'!W4037,LEN('TSA Input'!W4037)-2)),""))</f>
        <v/>
      </c>
      <c r="E4074" s="246" t="str">
        <f>IF('TSA Input'!J4037="","",IF('TSA Input'!J4037="Yes",'TSA Input'!I4037,""))</f>
        <v/>
      </c>
      <c r="F4074" s="247" t="str">
        <f>IF('TSA Input'!J4037="","",IF('TSA Input'!J4037="Yes",'TSA Input'!C4037,""))</f>
        <v/>
      </c>
      <c r="G4074" s="36" t="str">
        <f>IF('TSA Input'!J4037="","",IF('TSA Input'!J4037="Yes",'TSA Input'!D4037,""))</f>
        <v/>
      </c>
      <c r="H4074" s="37" t="str">
        <f>IF('TSA Input'!K4037="","",IF('TSA Input'!J4037="Yes",'TSA Input'!G4037,""))</f>
        <v/>
      </c>
      <c r="I4074" s="37" t="str">
        <f>IF('TSA Input'!L4037="","",IF('TSA Input'!J4037="Yes",'TSA Input'!F4037,""))</f>
        <v/>
      </c>
      <c r="J4074" s="39" t="str">
        <f t="shared" si="128"/>
        <v/>
      </c>
      <c r="K4074" s="257" t="str">
        <f>IF('TSA Input'!J4037="","",IF('TSA Input'!J4037="Yes",'TSA Input'!D4037,""))</f>
        <v/>
      </c>
      <c r="L4074" s="258" t="str">
        <f>IF('TSA Input'!J4037="","",IF('TSA Input'!J4037="Yes",'TSA Input'!G4037,""))</f>
        <v/>
      </c>
      <c r="M4074" s="258" t="str">
        <f>IF('TSA Input'!J4037="","",IF('TSA Input'!J4037="Yes",'TSA Input'!F4037,""))</f>
        <v/>
      </c>
      <c r="N4074" s="39" t="str">
        <f t="shared" si="129"/>
        <v/>
      </c>
      <c r="O4074" s="149" t="s">
        <v>11</v>
      </c>
      <c r="P4074" s="148" t="s">
        <v>11</v>
      </c>
      <c r="Q4074" s="1"/>
    </row>
    <row r="4075" spans="1:17" ht="15.75" hidden="1" customHeight="1">
      <c r="A4075" s="1" t="str">
        <f t="shared" si="1"/>
        <v/>
      </c>
      <c r="B4075" s="1"/>
      <c r="C4075" s="34" t="str">
        <f>IF('TSA Input'!J4038="","",IF('TSA Input'!J4038="Yes",'TSA Input'!B4038,"Ineligible"))</f>
        <v/>
      </c>
      <c r="D4075" s="246" t="str">
        <f>IF('TSA Input'!J4038="","",IF('TSA Input'!J4038="Yes",IF('TSA Input'!W4038="","",LEFT('TSA Input'!W4038,LEN('TSA Input'!W4038)-2)),""))</f>
        <v/>
      </c>
      <c r="E4075" s="246" t="str">
        <f>IF('TSA Input'!J4038="","",IF('TSA Input'!J4038="Yes",'TSA Input'!I4038,""))</f>
        <v/>
      </c>
      <c r="F4075" s="247" t="str">
        <f>IF('TSA Input'!J4038="","",IF('TSA Input'!J4038="Yes",'TSA Input'!C4038,""))</f>
        <v/>
      </c>
      <c r="G4075" s="36" t="str">
        <f>IF('TSA Input'!J4038="","",IF('TSA Input'!J4038="Yes",'TSA Input'!D4038,""))</f>
        <v/>
      </c>
      <c r="H4075" s="37" t="str">
        <f>IF('TSA Input'!K4038="","",IF('TSA Input'!J4038="Yes",'TSA Input'!G4038,""))</f>
        <v/>
      </c>
      <c r="I4075" s="37" t="str">
        <f>IF('TSA Input'!L4038="","",IF('TSA Input'!J4038="Yes",'TSA Input'!F4038,""))</f>
        <v/>
      </c>
      <c r="J4075" s="39" t="str">
        <f t="shared" si="128"/>
        <v/>
      </c>
      <c r="K4075" s="257" t="str">
        <f>IF('TSA Input'!J4038="","",IF('TSA Input'!J4038="Yes",'TSA Input'!D4038,""))</f>
        <v/>
      </c>
      <c r="L4075" s="258" t="str">
        <f>IF('TSA Input'!J4038="","",IF('TSA Input'!J4038="Yes",'TSA Input'!G4038,""))</f>
        <v/>
      </c>
      <c r="M4075" s="258" t="str">
        <f>IF('TSA Input'!J4038="","",IF('TSA Input'!J4038="Yes",'TSA Input'!F4038,""))</f>
        <v/>
      </c>
      <c r="N4075" s="39" t="str">
        <f t="shared" si="129"/>
        <v/>
      </c>
      <c r="O4075" s="149" t="s">
        <v>11</v>
      </c>
      <c r="P4075" s="148" t="s">
        <v>11</v>
      </c>
      <c r="Q4075" s="1"/>
    </row>
    <row r="4076" spans="1:17" ht="15.75" hidden="1" customHeight="1">
      <c r="A4076" s="1" t="str">
        <f t="shared" si="1"/>
        <v/>
      </c>
      <c r="B4076" s="1"/>
      <c r="C4076" s="34" t="str">
        <f>IF('TSA Input'!J4039="","",IF('TSA Input'!J4039="Yes",'TSA Input'!B4039,"Ineligible"))</f>
        <v/>
      </c>
      <c r="D4076" s="246" t="str">
        <f>IF('TSA Input'!J4039="","",IF('TSA Input'!J4039="Yes",IF('TSA Input'!W4039="","",LEFT('TSA Input'!W4039,LEN('TSA Input'!W4039)-2)),""))</f>
        <v/>
      </c>
      <c r="E4076" s="246" t="str">
        <f>IF('TSA Input'!J4039="","",IF('TSA Input'!J4039="Yes",'TSA Input'!I4039,""))</f>
        <v/>
      </c>
      <c r="F4076" s="247" t="str">
        <f>IF('TSA Input'!J4039="","",IF('TSA Input'!J4039="Yes",'TSA Input'!C4039,""))</f>
        <v/>
      </c>
      <c r="G4076" s="36" t="str">
        <f>IF('TSA Input'!J4039="","",IF('TSA Input'!J4039="Yes",'TSA Input'!D4039,""))</f>
        <v/>
      </c>
      <c r="H4076" s="37" t="str">
        <f>IF('TSA Input'!K4039="","",IF('TSA Input'!J4039="Yes",'TSA Input'!G4039,""))</f>
        <v/>
      </c>
      <c r="I4076" s="37" t="str">
        <f>IF('TSA Input'!L4039="","",IF('TSA Input'!J4039="Yes",'TSA Input'!F4039,""))</f>
        <v/>
      </c>
      <c r="J4076" s="39" t="str">
        <f t="shared" si="128"/>
        <v/>
      </c>
      <c r="K4076" s="257" t="str">
        <f>IF('TSA Input'!J4039="","",IF('TSA Input'!J4039="Yes",'TSA Input'!D4039,""))</f>
        <v/>
      </c>
      <c r="L4076" s="258" t="str">
        <f>IF('TSA Input'!J4039="","",IF('TSA Input'!J4039="Yes",'TSA Input'!G4039,""))</f>
        <v/>
      </c>
      <c r="M4076" s="258" t="str">
        <f>IF('TSA Input'!J4039="","",IF('TSA Input'!J4039="Yes",'TSA Input'!F4039,""))</f>
        <v/>
      </c>
      <c r="N4076" s="39" t="str">
        <f t="shared" si="129"/>
        <v/>
      </c>
      <c r="O4076" s="149" t="s">
        <v>11</v>
      </c>
      <c r="P4076" s="148" t="s">
        <v>11</v>
      </c>
      <c r="Q4076" s="1"/>
    </row>
    <row r="4077" spans="1:17" ht="15.75" hidden="1" customHeight="1">
      <c r="A4077" s="1" t="str">
        <f t="shared" si="1"/>
        <v/>
      </c>
      <c r="B4077" s="1"/>
      <c r="C4077" s="34" t="str">
        <f>IF('TSA Input'!J4040="","",IF('TSA Input'!J4040="Yes",'TSA Input'!B4040,"Ineligible"))</f>
        <v/>
      </c>
      <c r="D4077" s="246" t="str">
        <f>IF('TSA Input'!J4040="","",IF('TSA Input'!J4040="Yes",IF('TSA Input'!W4040="","",LEFT('TSA Input'!W4040,LEN('TSA Input'!W4040)-2)),""))</f>
        <v/>
      </c>
      <c r="E4077" s="246" t="str">
        <f>IF('TSA Input'!J4040="","",IF('TSA Input'!J4040="Yes",'TSA Input'!I4040,""))</f>
        <v/>
      </c>
      <c r="F4077" s="247" t="str">
        <f>IF('TSA Input'!J4040="","",IF('TSA Input'!J4040="Yes",'TSA Input'!C4040,""))</f>
        <v/>
      </c>
      <c r="G4077" s="36" t="str">
        <f>IF('TSA Input'!J4040="","",IF('TSA Input'!J4040="Yes",'TSA Input'!D4040,""))</f>
        <v/>
      </c>
      <c r="H4077" s="37" t="str">
        <f>IF('TSA Input'!K4040="","",IF('TSA Input'!J4040="Yes",'TSA Input'!G4040,""))</f>
        <v/>
      </c>
      <c r="I4077" s="37" t="str">
        <f>IF('TSA Input'!L4040="","",IF('TSA Input'!J4040="Yes",'TSA Input'!F4040,""))</f>
        <v/>
      </c>
      <c r="J4077" s="39" t="str">
        <f t="shared" si="128"/>
        <v/>
      </c>
      <c r="K4077" s="257" t="str">
        <f>IF('TSA Input'!J4040="","",IF('TSA Input'!J4040="Yes",'TSA Input'!D4040,""))</f>
        <v/>
      </c>
      <c r="L4077" s="258" t="str">
        <f>IF('TSA Input'!J4040="","",IF('TSA Input'!J4040="Yes",'TSA Input'!G4040,""))</f>
        <v/>
      </c>
      <c r="M4077" s="258" t="str">
        <f>IF('TSA Input'!J4040="","",IF('TSA Input'!J4040="Yes",'TSA Input'!F4040,""))</f>
        <v/>
      </c>
      <c r="N4077" s="39" t="str">
        <f t="shared" si="129"/>
        <v/>
      </c>
      <c r="O4077" s="149" t="s">
        <v>11</v>
      </c>
      <c r="P4077" s="148" t="s">
        <v>11</v>
      </c>
      <c r="Q4077" s="1"/>
    </row>
    <row r="4078" spans="1:17" ht="15.75" hidden="1" customHeight="1">
      <c r="A4078" s="1" t="str">
        <f t="shared" si="1"/>
        <v/>
      </c>
      <c r="B4078" s="1"/>
      <c r="C4078" s="34" t="str">
        <f>IF('TSA Input'!J4041="","",IF('TSA Input'!J4041="Yes",'TSA Input'!B4041,"Ineligible"))</f>
        <v/>
      </c>
      <c r="D4078" s="246" t="str">
        <f>IF('TSA Input'!J4041="","",IF('TSA Input'!J4041="Yes",IF('TSA Input'!W4041="","",LEFT('TSA Input'!W4041,LEN('TSA Input'!W4041)-2)),""))</f>
        <v/>
      </c>
      <c r="E4078" s="246" t="str">
        <f>IF('TSA Input'!J4041="","",IF('TSA Input'!J4041="Yes",'TSA Input'!I4041,""))</f>
        <v/>
      </c>
      <c r="F4078" s="247" t="str">
        <f>IF('TSA Input'!J4041="","",IF('TSA Input'!J4041="Yes",'TSA Input'!C4041,""))</f>
        <v/>
      </c>
      <c r="G4078" s="36" t="str">
        <f>IF('TSA Input'!J4041="","",IF('TSA Input'!J4041="Yes",'TSA Input'!D4041,""))</f>
        <v/>
      </c>
      <c r="H4078" s="37" t="str">
        <f>IF('TSA Input'!K4041="","",IF('TSA Input'!J4041="Yes",'TSA Input'!G4041,""))</f>
        <v/>
      </c>
      <c r="I4078" s="37" t="str">
        <f>IF('TSA Input'!L4041="","",IF('TSA Input'!J4041="Yes",'TSA Input'!F4041,""))</f>
        <v/>
      </c>
      <c r="J4078" s="39" t="str">
        <f t="shared" si="128"/>
        <v/>
      </c>
      <c r="K4078" s="257" t="str">
        <f>IF('TSA Input'!J4041="","",IF('TSA Input'!J4041="Yes",'TSA Input'!D4041,""))</f>
        <v/>
      </c>
      <c r="L4078" s="258" t="str">
        <f>IF('TSA Input'!J4041="","",IF('TSA Input'!J4041="Yes",'TSA Input'!G4041,""))</f>
        <v/>
      </c>
      <c r="M4078" s="258" t="str">
        <f>IF('TSA Input'!J4041="","",IF('TSA Input'!J4041="Yes",'TSA Input'!F4041,""))</f>
        <v/>
      </c>
      <c r="N4078" s="39" t="str">
        <f t="shared" si="129"/>
        <v/>
      </c>
      <c r="O4078" s="149" t="s">
        <v>11</v>
      </c>
      <c r="P4078" s="148" t="s">
        <v>11</v>
      </c>
      <c r="Q4078" s="1"/>
    </row>
    <row r="4079" spans="1:17" ht="15.75" hidden="1" customHeight="1">
      <c r="A4079" s="1" t="str">
        <f t="shared" si="1"/>
        <v/>
      </c>
      <c r="B4079" s="1"/>
      <c r="C4079" s="34" t="str">
        <f>IF('TSA Input'!J4042="","",IF('TSA Input'!J4042="Yes",'TSA Input'!B4042,"Ineligible"))</f>
        <v/>
      </c>
      <c r="D4079" s="246" t="str">
        <f>IF('TSA Input'!J4042="","",IF('TSA Input'!J4042="Yes",IF('TSA Input'!W4042="","",LEFT('TSA Input'!W4042,LEN('TSA Input'!W4042)-2)),""))</f>
        <v/>
      </c>
      <c r="E4079" s="246" t="str">
        <f>IF('TSA Input'!J4042="","",IF('TSA Input'!J4042="Yes",'TSA Input'!I4042,""))</f>
        <v/>
      </c>
      <c r="F4079" s="247" t="str">
        <f>IF('TSA Input'!J4042="","",IF('TSA Input'!J4042="Yes",'TSA Input'!C4042,""))</f>
        <v/>
      </c>
      <c r="G4079" s="36" t="str">
        <f>IF('TSA Input'!J4042="","",IF('TSA Input'!J4042="Yes",'TSA Input'!D4042,""))</f>
        <v/>
      </c>
      <c r="H4079" s="37" t="str">
        <f>IF('TSA Input'!K4042="","",IF('TSA Input'!J4042="Yes",'TSA Input'!G4042,""))</f>
        <v/>
      </c>
      <c r="I4079" s="37" t="str">
        <f>IF('TSA Input'!L4042="","",IF('TSA Input'!J4042="Yes",'TSA Input'!F4042,""))</f>
        <v/>
      </c>
      <c r="J4079" s="39" t="str">
        <f t="shared" si="128"/>
        <v/>
      </c>
      <c r="K4079" s="257" t="str">
        <f>IF('TSA Input'!J4042="","",IF('TSA Input'!J4042="Yes",'TSA Input'!D4042,""))</f>
        <v/>
      </c>
      <c r="L4079" s="258" t="str">
        <f>IF('TSA Input'!J4042="","",IF('TSA Input'!J4042="Yes",'TSA Input'!G4042,""))</f>
        <v/>
      </c>
      <c r="M4079" s="258" t="str">
        <f>IF('TSA Input'!J4042="","",IF('TSA Input'!J4042="Yes",'TSA Input'!F4042,""))</f>
        <v/>
      </c>
      <c r="N4079" s="39" t="str">
        <f t="shared" si="129"/>
        <v/>
      </c>
      <c r="O4079" s="149" t="s">
        <v>11</v>
      </c>
      <c r="P4079" s="148" t="s">
        <v>11</v>
      </c>
      <c r="Q4079" s="1"/>
    </row>
    <row r="4080" spans="1:17" ht="15.75" hidden="1" customHeight="1">
      <c r="A4080" s="1" t="str">
        <f t="shared" si="1"/>
        <v/>
      </c>
      <c r="B4080" s="1"/>
      <c r="C4080" s="34" t="str">
        <f>IF('TSA Input'!J4043="","",IF('TSA Input'!J4043="Yes",'TSA Input'!B4043,"Ineligible"))</f>
        <v/>
      </c>
      <c r="D4080" s="246" t="str">
        <f>IF('TSA Input'!J4043="","",IF('TSA Input'!J4043="Yes",IF('TSA Input'!W4043="","",LEFT('TSA Input'!W4043,LEN('TSA Input'!W4043)-2)),""))</f>
        <v/>
      </c>
      <c r="E4080" s="246" t="str">
        <f>IF('TSA Input'!J4043="","",IF('TSA Input'!J4043="Yes",'TSA Input'!I4043,""))</f>
        <v/>
      </c>
      <c r="F4080" s="247" t="str">
        <f>IF('TSA Input'!J4043="","",IF('TSA Input'!J4043="Yes",'TSA Input'!C4043,""))</f>
        <v/>
      </c>
      <c r="G4080" s="36" t="str">
        <f>IF('TSA Input'!J4043="","",IF('TSA Input'!J4043="Yes",'TSA Input'!D4043,""))</f>
        <v/>
      </c>
      <c r="H4080" s="37" t="str">
        <f>IF('TSA Input'!K4043="","",IF('TSA Input'!J4043="Yes",'TSA Input'!G4043,""))</f>
        <v/>
      </c>
      <c r="I4080" s="37" t="str">
        <f>IF('TSA Input'!L4043="","",IF('TSA Input'!J4043="Yes",'TSA Input'!F4043,""))</f>
        <v/>
      </c>
      <c r="J4080" s="39" t="str">
        <f t="shared" si="128"/>
        <v/>
      </c>
      <c r="K4080" s="257" t="str">
        <f>IF('TSA Input'!J4043="","",IF('TSA Input'!J4043="Yes",'TSA Input'!D4043,""))</f>
        <v/>
      </c>
      <c r="L4080" s="258" t="str">
        <f>IF('TSA Input'!J4043="","",IF('TSA Input'!J4043="Yes",'TSA Input'!G4043,""))</f>
        <v/>
      </c>
      <c r="M4080" s="258" t="str">
        <f>IF('TSA Input'!J4043="","",IF('TSA Input'!J4043="Yes",'TSA Input'!F4043,""))</f>
        <v/>
      </c>
      <c r="N4080" s="39" t="str">
        <f t="shared" si="129"/>
        <v/>
      </c>
      <c r="O4080" s="149" t="s">
        <v>11</v>
      </c>
      <c r="P4080" s="148" t="s">
        <v>11</v>
      </c>
      <c r="Q4080" s="1"/>
    </row>
    <row r="4081" spans="1:17" ht="15.75" hidden="1" customHeight="1">
      <c r="A4081" s="1" t="str">
        <f t="shared" si="1"/>
        <v/>
      </c>
      <c r="B4081" s="1"/>
      <c r="C4081" s="34" t="str">
        <f>IF('TSA Input'!J4044="","",IF('TSA Input'!J4044="Yes",'TSA Input'!B4044,"Ineligible"))</f>
        <v/>
      </c>
      <c r="D4081" s="246" t="str">
        <f>IF('TSA Input'!J4044="","",IF('TSA Input'!J4044="Yes",IF('TSA Input'!W4044="","",LEFT('TSA Input'!W4044,LEN('TSA Input'!W4044)-2)),""))</f>
        <v/>
      </c>
      <c r="E4081" s="246" t="str">
        <f>IF('TSA Input'!J4044="","",IF('TSA Input'!J4044="Yes",'TSA Input'!I4044,""))</f>
        <v/>
      </c>
      <c r="F4081" s="247" t="str">
        <f>IF('TSA Input'!J4044="","",IF('TSA Input'!J4044="Yes",'TSA Input'!C4044,""))</f>
        <v/>
      </c>
      <c r="G4081" s="36" t="str">
        <f>IF('TSA Input'!J4044="","",IF('TSA Input'!J4044="Yes",'TSA Input'!D4044,""))</f>
        <v/>
      </c>
      <c r="H4081" s="37" t="str">
        <f>IF('TSA Input'!K4044="","",IF('TSA Input'!J4044="Yes",'TSA Input'!G4044,""))</f>
        <v/>
      </c>
      <c r="I4081" s="37" t="str">
        <f>IF('TSA Input'!L4044="","",IF('TSA Input'!J4044="Yes",'TSA Input'!F4044,""))</f>
        <v/>
      </c>
      <c r="J4081" s="39" t="str">
        <f t="shared" si="128"/>
        <v/>
      </c>
      <c r="K4081" s="257" t="str">
        <f>IF('TSA Input'!J4044="","",IF('TSA Input'!J4044="Yes",'TSA Input'!D4044,""))</f>
        <v/>
      </c>
      <c r="L4081" s="258" t="str">
        <f>IF('TSA Input'!J4044="","",IF('TSA Input'!J4044="Yes",'TSA Input'!G4044,""))</f>
        <v/>
      </c>
      <c r="M4081" s="258" t="str">
        <f>IF('TSA Input'!J4044="","",IF('TSA Input'!J4044="Yes",'TSA Input'!F4044,""))</f>
        <v/>
      </c>
      <c r="N4081" s="39" t="str">
        <f t="shared" si="129"/>
        <v/>
      </c>
      <c r="O4081" s="149" t="s">
        <v>11</v>
      </c>
      <c r="P4081" s="148" t="s">
        <v>11</v>
      </c>
      <c r="Q4081" s="1"/>
    </row>
    <row r="4082" spans="1:17" ht="15.75" hidden="1" customHeight="1">
      <c r="A4082" s="1" t="str">
        <f t="shared" si="1"/>
        <v/>
      </c>
      <c r="B4082" s="1"/>
      <c r="C4082" s="34" t="str">
        <f>IF('TSA Input'!J4045="","",IF('TSA Input'!J4045="Yes",'TSA Input'!B4045,"Ineligible"))</f>
        <v/>
      </c>
      <c r="D4082" s="246" t="str">
        <f>IF('TSA Input'!J4045="","",IF('TSA Input'!J4045="Yes",IF('TSA Input'!W4045="","",LEFT('TSA Input'!W4045,LEN('TSA Input'!W4045)-2)),""))</f>
        <v/>
      </c>
      <c r="E4082" s="246" t="str">
        <f>IF('TSA Input'!J4045="","",IF('TSA Input'!J4045="Yes",'TSA Input'!I4045,""))</f>
        <v/>
      </c>
      <c r="F4082" s="247" t="str">
        <f>IF('TSA Input'!J4045="","",IF('TSA Input'!J4045="Yes",'TSA Input'!C4045,""))</f>
        <v/>
      </c>
      <c r="G4082" s="36" t="str">
        <f>IF('TSA Input'!J4045="","",IF('TSA Input'!J4045="Yes",'TSA Input'!D4045,""))</f>
        <v/>
      </c>
      <c r="H4082" s="37" t="str">
        <f>IF('TSA Input'!K4045="","",IF('TSA Input'!J4045="Yes",'TSA Input'!G4045,""))</f>
        <v/>
      </c>
      <c r="I4082" s="37" t="str">
        <f>IF('TSA Input'!L4045="","",IF('TSA Input'!J4045="Yes",'TSA Input'!F4045,""))</f>
        <v/>
      </c>
      <c r="J4082" s="39" t="str">
        <f t="shared" si="128"/>
        <v/>
      </c>
      <c r="K4082" s="257" t="str">
        <f>IF('TSA Input'!J4045="","",IF('TSA Input'!J4045="Yes",'TSA Input'!D4045,""))</f>
        <v/>
      </c>
      <c r="L4082" s="258" t="str">
        <f>IF('TSA Input'!J4045="","",IF('TSA Input'!J4045="Yes",'TSA Input'!G4045,""))</f>
        <v/>
      </c>
      <c r="M4082" s="258" t="str">
        <f>IF('TSA Input'!J4045="","",IF('TSA Input'!J4045="Yes",'TSA Input'!F4045,""))</f>
        <v/>
      </c>
      <c r="N4082" s="39" t="str">
        <f t="shared" si="129"/>
        <v/>
      </c>
      <c r="O4082" s="149" t="s">
        <v>11</v>
      </c>
      <c r="P4082" s="148" t="s">
        <v>11</v>
      </c>
      <c r="Q4082" s="1"/>
    </row>
    <row r="4083" spans="1:17" ht="15.75" hidden="1" customHeight="1">
      <c r="A4083" s="1" t="str">
        <f t="shared" si="1"/>
        <v/>
      </c>
      <c r="B4083" s="1"/>
      <c r="C4083" s="34" t="str">
        <f>IF('TSA Input'!J4046="","",IF('TSA Input'!J4046="Yes",'TSA Input'!B4046,"Ineligible"))</f>
        <v/>
      </c>
      <c r="D4083" s="246" t="str">
        <f>IF('TSA Input'!J4046="","",IF('TSA Input'!J4046="Yes",IF('TSA Input'!W4046="","",LEFT('TSA Input'!W4046,LEN('TSA Input'!W4046)-2)),""))</f>
        <v/>
      </c>
      <c r="E4083" s="246" t="str">
        <f>IF('TSA Input'!J4046="","",IF('TSA Input'!J4046="Yes",'TSA Input'!I4046,""))</f>
        <v/>
      </c>
      <c r="F4083" s="247" t="str">
        <f>IF('TSA Input'!J4046="","",IF('TSA Input'!J4046="Yes",'TSA Input'!C4046,""))</f>
        <v/>
      </c>
      <c r="G4083" s="36" t="str">
        <f>IF('TSA Input'!J4046="","",IF('TSA Input'!J4046="Yes",'TSA Input'!D4046,""))</f>
        <v/>
      </c>
      <c r="H4083" s="37" t="str">
        <f>IF('TSA Input'!K4046="","",IF('TSA Input'!J4046="Yes",'TSA Input'!G4046,""))</f>
        <v/>
      </c>
      <c r="I4083" s="37" t="str">
        <f>IF('TSA Input'!L4046="","",IF('TSA Input'!J4046="Yes",'TSA Input'!F4046,""))</f>
        <v/>
      </c>
      <c r="J4083" s="39" t="str">
        <f t="shared" si="128"/>
        <v/>
      </c>
      <c r="K4083" s="257" t="str">
        <f>IF('TSA Input'!J4046="","",IF('TSA Input'!J4046="Yes",'TSA Input'!D4046,""))</f>
        <v/>
      </c>
      <c r="L4083" s="258" t="str">
        <f>IF('TSA Input'!J4046="","",IF('TSA Input'!J4046="Yes",'TSA Input'!G4046,""))</f>
        <v/>
      </c>
      <c r="M4083" s="258" t="str">
        <f>IF('TSA Input'!J4046="","",IF('TSA Input'!J4046="Yes",'TSA Input'!F4046,""))</f>
        <v/>
      </c>
      <c r="N4083" s="39" t="str">
        <f t="shared" si="129"/>
        <v/>
      </c>
      <c r="O4083" s="149" t="s">
        <v>11</v>
      </c>
      <c r="P4083" s="148" t="s">
        <v>11</v>
      </c>
      <c r="Q4083" s="1"/>
    </row>
    <row r="4084" spans="1:17" ht="15.75" hidden="1" customHeight="1">
      <c r="A4084" s="1" t="str">
        <f t="shared" si="1"/>
        <v/>
      </c>
      <c r="B4084" s="1"/>
      <c r="C4084" s="34" t="str">
        <f>IF('TSA Input'!J4047="","",IF('TSA Input'!J4047="Yes",'TSA Input'!B4047,"Ineligible"))</f>
        <v/>
      </c>
      <c r="D4084" s="246" t="str">
        <f>IF('TSA Input'!J4047="","",IF('TSA Input'!J4047="Yes",IF('TSA Input'!W4047="","",LEFT('TSA Input'!W4047,LEN('TSA Input'!W4047)-2)),""))</f>
        <v/>
      </c>
      <c r="E4084" s="246" t="str">
        <f>IF('TSA Input'!J4047="","",IF('TSA Input'!J4047="Yes",'TSA Input'!I4047,""))</f>
        <v/>
      </c>
      <c r="F4084" s="247" t="str">
        <f>IF('TSA Input'!J4047="","",IF('TSA Input'!J4047="Yes",'TSA Input'!C4047,""))</f>
        <v/>
      </c>
      <c r="G4084" s="36" t="str">
        <f>IF('TSA Input'!J4047="","",IF('TSA Input'!J4047="Yes",'TSA Input'!D4047,""))</f>
        <v/>
      </c>
      <c r="H4084" s="37" t="str">
        <f>IF('TSA Input'!K4047="","",IF('TSA Input'!J4047="Yes",'TSA Input'!G4047,""))</f>
        <v/>
      </c>
      <c r="I4084" s="37" t="str">
        <f>IF('TSA Input'!L4047="","",IF('TSA Input'!J4047="Yes",'TSA Input'!F4047,""))</f>
        <v/>
      </c>
      <c r="J4084" s="39" t="str">
        <f t="shared" si="128"/>
        <v/>
      </c>
      <c r="K4084" s="257" t="str">
        <f>IF('TSA Input'!J4047="","",IF('TSA Input'!J4047="Yes",'TSA Input'!D4047,""))</f>
        <v/>
      </c>
      <c r="L4084" s="258" t="str">
        <f>IF('TSA Input'!J4047="","",IF('TSA Input'!J4047="Yes",'TSA Input'!G4047,""))</f>
        <v/>
      </c>
      <c r="M4084" s="258" t="str">
        <f>IF('TSA Input'!J4047="","",IF('TSA Input'!J4047="Yes",'TSA Input'!F4047,""))</f>
        <v/>
      </c>
      <c r="N4084" s="39" t="str">
        <f t="shared" si="129"/>
        <v/>
      </c>
      <c r="O4084" s="149" t="s">
        <v>11</v>
      </c>
      <c r="P4084" s="148" t="s">
        <v>11</v>
      </c>
      <c r="Q4084" s="1"/>
    </row>
    <row r="4085" spans="1:17" ht="15.75" hidden="1" customHeight="1">
      <c r="A4085" s="1" t="str">
        <f t="shared" si="1"/>
        <v/>
      </c>
      <c r="B4085" s="1"/>
      <c r="C4085" s="34" t="str">
        <f>IF('TSA Input'!J4048="","",IF('TSA Input'!J4048="Yes",'TSA Input'!B4048,"Ineligible"))</f>
        <v/>
      </c>
      <c r="D4085" s="246" t="str">
        <f>IF('TSA Input'!J4048="","",IF('TSA Input'!J4048="Yes",IF('TSA Input'!W4048="","",LEFT('TSA Input'!W4048,LEN('TSA Input'!W4048)-2)),""))</f>
        <v/>
      </c>
      <c r="E4085" s="246" t="str">
        <f>IF('TSA Input'!J4048="","",IF('TSA Input'!J4048="Yes",'TSA Input'!I4048,""))</f>
        <v/>
      </c>
      <c r="F4085" s="247" t="str">
        <f>IF('TSA Input'!J4048="","",IF('TSA Input'!J4048="Yes",'TSA Input'!C4048,""))</f>
        <v/>
      </c>
      <c r="G4085" s="36" t="str">
        <f>IF('TSA Input'!J4048="","",IF('TSA Input'!J4048="Yes",'TSA Input'!D4048,""))</f>
        <v/>
      </c>
      <c r="H4085" s="37" t="str">
        <f>IF('TSA Input'!K4048="","",IF('TSA Input'!J4048="Yes",'TSA Input'!G4048,""))</f>
        <v/>
      </c>
      <c r="I4085" s="37" t="str">
        <f>IF('TSA Input'!L4048="","",IF('TSA Input'!J4048="Yes",'TSA Input'!F4048,""))</f>
        <v/>
      </c>
      <c r="J4085" s="39" t="str">
        <f t="shared" si="128"/>
        <v/>
      </c>
      <c r="K4085" s="257" t="str">
        <f>IF('TSA Input'!J4048="","",IF('TSA Input'!J4048="Yes",'TSA Input'!D4048,""))</f>
        <v/>
      </c>
      <c r="L4085" s="258" t="str">
        <f>IF('TSA Input'!J4048="","",IF('TSA Input'!J4048="Yes",'TSA Input'!G4048,""))</f>
        <v/>
      </c>
      <c r="M4085" s="258" t="str">
        <f>IF('TSA Input'!J4048="","",IF('TSA Input'!J4048="Yes",'TSA Input'!F4048,""))</f>
        <v/>
      </c>
      <c r="N4085" s="39" t="str">
        <f t="shared" si="129"/>
        <v/>
      </c>
      <c r="O4085" s="149" t="s">
        <v>11</v>
      </c>
      <c r="P4085" s="148" t="s">
        <v>11</v>
      </c>
      <c r="Q4085" s="1"/>
    </row>
    <row r="4086" spans="1:17" ht="15.75" hidden="1" customHeight="1">
      <c r="A4086" s="1" t="str">
        <f t="shared" si="1"/>
        <v/>
      </c>
      <c r="B4086" s="1"/>
      <c r="C4086" s="34" t="str">
        <f>IF('TSA Input'!J4049="","",IF('TSA Input'!J4049="Yes",'TSA Input'!B4049,"Ineligible"))</f>
        <v/>
      </c>
      <c r="D4086" s="246" t="str">
        <f>IF('TSA Input'!J4049="","",IF('TSA Input'!J4049="Yes",IF('TSA Input'!W4049="","",LEFT('TSA Input'!W4049,LEN('TSA Input'!W4049)-2)),""))</f>
        <v/>
      </c>
      <c r="E4086" s="246" t="str">
        <f>IF('TSA Input'!J4049="","",IF('TSA Input'!J4049="Yes",'TSA Input'!I4049,""))</f>
        <v/>
      </c>
      <c r="F4086" s="247" t="str">
        <f>IF('TSA Input'!J4049="","",IF('TSA Input'!J4049="Yes",'TSA Input'!C4049,""))</f>
        <v/>
      </c>
      <c r="G4086" s="36" t="str">
        <f>IF('TSA Input'!J4049="","",IF('TSA Input'!J4049="Yes",'TSA Input'!D4049,""))</f>
        <v/>
      </c>
      <c r="H4086" s="37" t="str">
        <f>IF('TSA Input'!K4049="","",IF('TSA Input'!J4049="Yes",'TSA Input'!G4049,""))</f>
        <v/>
      </c>
      <c r="I4086" s="37" t="str">
        <f>IF('TSA Input'!L4049="","",IF('TSA Input'!J4049="Yes",'TSA Input'!F4049,""))</f>
        <v/>
      </c>
      <c r="J4086" s="39" t="str">
        <f t="shared" si="128"/>
        <v/>
      </c>
      <c r="K4086" s="257" t="str">
        <f>IF('TSA Input'!J4049="","",IF('TSA Input'!J4049="Yes",'TSA Input'!D4049,""))</f>
        <v/>
      </c>
      <c r="L4086" s="258" t="str">
        <f>IF('TSA Input'!J4049="","",IF('TSA Input'!J4049="Yes",'TSA Input'!G4049,""))</f>
        <v/>
      </c>
      <c r="M4086" s="258" t="str">
        <f>IF('TSA Input'!J4049="","",IF('TSA Input'!J4049="Yes",'TSA Input'!F4049,""))</f>
        <v/>
      </c>
      <c r="N4086" s="39" t="str">
        <f t="shared" si="129"/>
        <v/>
      </c>
      <c r="O4086" s="149" t="s">
        <v>11</v>
      </c>
      <c r="P4086" s="148" t="s">
        <v>11</v>
      </c>
      <c r="Q4086" s="1"/>
    </row>
    <row r="4087" spans="1:17" ht="15.75" hidden="1" customHeight="1">
      <c r="A4087" s="1" t="str">
        <f t="shared" si="1"/>
        <v/>
      </c>
      <c r="B4087" s="1"/>
      <c r="C4087" s="34" t="str">
        <f>IF('TSA Input'!J4050="","",IF('TSA Input'!J4050="Yes",'TSA Input'!B4050,"Ineligible"))</f>
        <v/>
      </c>
      <c r="D4087" s="246" t="str">
        <f>IF('TSA Input'!J4050="","",IF('TSA Input'!J4050="Yes",IF('TSA Input'!W4050="","",LEFT('TSA Input'!W4050,LEN('TSA Input'!W4050)-2)),""))</f>
        <v/>
      </c>
      <c r="E4087" s="246" t="str">
        <f>IF('TSA Input'!J4050="","",IF('TSA Input'!J4050="Yes",'TSA Input'!I4050,""))</f>
        <v/>
      </c>
      <c r="F4087" s="247" t="str">
        <f>IF('TSA Input'!J4050="","",IF('TSA Input'!J4050="Yes",'TSA Input'!C4050,""))</f>
        <v/>
      </c>
      <c r="G4087" s="36" t="str">
        <f>IF('TSA Input'!J4050="","",IF('TSA Input'!J4050="Yes",'TSA Input'!D4050,""))</f>
        <v/>
      </c>
      <c r="H4087" s="37" t="str">
        <f>IF('TSA Input'!K4050="","",IF('TSA Input'!J4050="Yes",'TSA Input'!G4050,""))</f>
        <v/>
      </c>
      <c r="I4087" s="37" t="str">
        <f>IF('TSA Input'!L4050="","",IF('TSA Input'!J4050="Yes",'TSA Input'!F4050,""))</f>
        <v/>
      </c>
      <c r="J4087" s="39" t="str">
        <f t="shared" si="128"/>
        <v/>
      </c>
      <c r="K4087" s="257" t="str">
        <f>IF('TSA Input'!J4050="","",IF('TSA Input'!J4050="Yes",'TSA Input'!D4050,""))</f>
        <v/>
      </c>
      <c r="L4087" s="258" t="str">
        <f>IF('TSA Input'!J4050="","",IF('TSA Input'!J4050="Yes",'TSA Input'!G4050,""))</f>
        <v/>
      </c>
      <c r="M4087" s="258" t="str">
        <f>IF('TSA Input'!J4050="","",IF('TSA Input'!J4050="Yes",'TSA Input'!F4050,""))</f>
        <v/>
      </c>
      <c r="N4087" s="39" t="str">
        <f t="shared" si="129"/>
        <v/>
      </c>
      <c r="O4087" s="149" t="s">
        <v>11</v>
      </c>
      <c r="P4087" s="148" t="s">
        <v>11</v>
      </c>
      <c r="Q4087" s="1"/>
    </row>
    <row r="4088" spans="1:17" ht="15.75" hidden="1" customHeight="1">
      <c r="A4088" s="1" t="str">
        <f t="shared" si="1"/>
        <v/>
      </c>
      <c r="B4088" s="1"/>
      <c r="C4088" s="34" t="str">
        <f>IF('TSA Input'!J4051="","",IF('TSA Input'!J4051="Yes",'TSA Input'!B4051,"Ineligible"))</f>
        <v/>
      </c>
      <c r="D4088" s="246" t="str">
        <f>IF('TSA Input'!J4051="","",IF('TSA Input'!J4051="Yes",IF('TSA Input'!W4051="","",LEFT('TSA Input'!W4051,LEN('TSA Input'!W4051)-2)),""))</f>
        <v/>
      </c>
      <c r="E4088" s="246" t="str">
        <f>IF('TSA Input'!J4051="","",IF('TSA Input'!J4051="Yes",'TSA Input'!I4051,""))</f>
        <v/>
      </c>
      <c r="F4088" s="247" t="str">
        <f>IF('TSA Input'!J4051="","",IF('TSA Input'!J4051="Yes",'TSA Input'!C4051,""))</f>
        <v/>
      </c>
      <c r="G4088" s="36" t="str">
        <f>IF('TSA Input'!J4051="","",IF('TSA Input'!J4051="Yes",'TSA Input'!D4051,""))</f>
        <v/>
      </c>
      <c r="H4088" s="37" t="str">
        <f>IF('TSA Input'!K4051="","",IF('TSA Input'!J4051="Yes",'TSA Input'!G4051,""))</f>
        <v/>
      </c>
      <c r="I4088" s="37" t="str">
        <f>IF('TSA Input'!L4051="","",IF('TSA Input'!J4051="Yes",'TSA Input'!F4051,""))</f>
        <v/>
      </c>
      <c r="J4088" s="39" t="str">
        <f t="shared" si="128"/>
        <v/>
      </c>
      <c r="K4088" s="257" t="str">
        <f>IF('TSA Input'!J4051="","",IF('TSA Input'!J4051="Yes",'TSA Input'!D4051,""))</f>
        <v/>
      </c>
      <c r="L4088" s="258" t="str">
        <f>IF('TSA Input'!J4051="","",IF('TSA Input'!J4051="Yes",'TSA Input'!G4051,""))</f>
        <v/>
      </c>
      <c r="M4088" s="258" t="str">
        <f>IF('TSA Input'!J4051="","",IF('TSA Input'!J4051="Yes",'TSA Input'!F4051,""))</f>
        <v/>
      </c>
      <c r="N4088" s="39" t="str">
        <f t="shared" si="129"/>
        <v/>
      </c>
      <c r="O4088" s="149" t="s">
        <v>11</v>
      </c>
      <c r="P4088" s="148" t="s">
        <v>11</v>
      </c>
      <c r="Q4088" s="1"/>
    </row>
    <row r="4089" spans="1:17" ht="15.75" hidden="1" customHeight="1">
      <c r="A4089" s="1" t="str">
        <f t="shared" si="1"/>
        <v/>
      </c>
      <c r="B4089" s="1"/>
      <c r="C4089" s="34" t="str">
        <f>IF('TSA Input'!J4052="","",IF('TSA Input'!J4052="Yes",'TSA Input'!B4052,"Ineligible"))</f>
        <v/>
      </c>
      <c r="D4089" s="246" t="str">
        <f>IF('TSA Input'!J4052="","",IF('TSA Input'!J4052="Yes",IF('TSA Input'!W4052="","",LEFT('TSA Input'!W4052,LEN('TSA Input'!W4052)-2)),""))</f>
        <v/>
      </c>
      <c r="E4089" s="246" t="str">
        <f>IF('TSA Input'!J4052="","",IF('TSA Input'!J4052="Yes",'TSA Input'!I4052,""))</f>
        <v/>
      </c>
      <c r="F4089" s="247" t="str">
        <f>IF('TSA Input'!J4052="","",IF('TSA Input'!J4052="Yes",'TSA Input'!C4052,""))</f>
        <v/>
      </c>
      <c r="G4089" s="36" t="str">
        <f>IF('TSA Input'!J4052="","",IF('TSA Input'!J4052="Yes",'TSA Input'!D4052,""))</f>
        <v/>
      </c>
      <c r="H4089" s="37" t="str">
        <f>IF('TSA Input'!K4052="","",IF('TSA Input'!J4052="Yes",'TSA Input'!G4052,""))</f>
        <v/>
      </c>
      <c r="I4089" s="37" t="str">
        <f>IF('TSA Input'!L4052="","",IF('TSA Input'!J4052="Yes",'TSA Input'!F4052,""))</f>
        <v/>
      </c>
      <c r="J4089" s="39" t="str">
        <f t="shared" si="128"/>
        <v/>
      </c>
      <c r="K4089" s="257" t="str">
        <f>IF('TSA Input'!J4052="","",IF('TSA Input'!J4052="Yes",'TSA Input'!D4052,""))</f>
        <v/>
      </c>
      <c r="L4089" s="258" t="str">
        <f>IF('TSA Input'!J4052="","",IF('TSA Input'!J4052="Yes",'TSA Input'!G4052,""))</f>
        <v/>
      </c>
      <c r="M4089" s="258" t="str">
        <f>IF('TSA Input'!J4052="","",IF('TSA Input'!J4052="Yes",'TSA Input'!F4052,""))</f>
        <v/>
      </c>
      <c r="N4089" s="39" t="str">
        <f t="shared" si="129"/>
        <v/>
      </c>
      <c r="O4089" s="149" t="s">
        <v>11</v>
      </c>
      <c r="P4089" s="148" t="s">
        <v>11</v>
      </c>
      <c r="Q4089" s="1"/>
    </row>
    <row r="4090" spans="1:17" ht="15.75" hidden="1" customHeight="1">
      <c r="A4090" s="1" t="str">
        <f t="shared" si="1"/>
        <v/>
      </c>
      <c r="B4090" s="1"/>
      <c r="C4090" s="34" t="str">
        <f>IF('TSA Input'!J4053="","",IF('TSA Input'!J4053="Yes",'TSA Input'!B4053,"Ineligible"))</f>
        <v/>
      </c>
      <c r="D4090" s="246" t="str">
        <f>IF('TSA Input'!J4053="","",IF('TSA Input'!J4053="Yes",IF('TSA Input'!W4053="","",LEFT('TSA Input'!W4053,LEN('TSA Input'!W4053)-2)),""))</f>
        <v/>
      </c>
      <c r="E4090" s="246" t="str">
        <f>IF('TSA Input'!J4053="","",IF('TSA Input'!J4053="Yes",'TSA Input'!I4053,""))</f>
        <v/>
      </c>
      <c r="F4090" s="247" t="str">
        <f>IF('TSA Input'!J4053="","",IF('TSA Input'!J4053="Yes",'TSA Input'!C4053,""))</f>
        <v/>
      </c>
      <c r="G4090" s="36" t="str">
        <f>IF('TSA Input'!J4053="","",IF('TSA Input'!J4053="Yes",'TSA Input'!D4053,""))</f>
        <v/>
      </c>
      <c r="H4090" s="37" t="str">
        <f>IF('TSA Input'!K4053="","",IF('TSA Input'!J4053="Yes",'TSA Input'!G4053,""))</f>
        <v/>
      </c>
      <c r="I4090" s="37" t="str">
        <f>IF('TSA Input'!L4053="","",IF('TSA Input'!J4053="Yes",'TSA Input'!F4053,""))</f>
        <v/>
      </c>
      <c r="J4090" s="39" t="str">
        <f t="shared" si="128"/>
        <v/>
      </c>
      <c r="K4090" s="257" t="str">
        <f>IF('TSA Input'!J4053="","",IF('TSA Input'!J4053="Yes",'TSA Input'!D4053,""))</f>
        <v/>
      </c>
      <c r="L4090" s="258" t="str">
        <f>IF('TSA Input'!J4053="","",IF('TSA Input'!J4053="Yes",'TSA Input'!G4053,""))</f>
        <v/>
      </c>
      <c r="M4090" s="258" t="str">
        <f>IF('TSA Input'!J4053="","",IF('TSA Input'!J4053="Yes",'TSA Input'!F4053,""))</f>
        <v/>
      </c>
      <c r="N4090" s="39" t="str">
        <f t="shared" si="129"/>
        <v/>
      </c>
      <c r="O4090" s="149" t="s">
        <v>11</v>
      </c>
      <c r="P4090" s="148" t="s">
        <v>11</v>
      </c>
      <c r="Q4090" s="1"/>
    </row>
    <row r="4091" spans="1:17" ht="15.75" hidden="1" customHeight="1">
      <c r="A4091" s="1" t="str">
        <f t="shared" si="1"/>
        <v/>
      </c>
      <c r="B4091" s="1"/>
      <c r="C4091" s="34" t="str">
        <f>IF('TSA Input'!J4054="","",IF('TSA Input'!J4054="Yes",'TSA Input'!B4054,"Ineligible"))</f>
        <v/>
      </c>
      <c r="D4091" s="246" t="str">
        <f>IF('TSA Input'!J4054="","",IF('TSA Input'!J4054="Yes",IF('TSA Input'!W4054="","",LEFT('TSA Input'!W4054,LEN('TSA Input'!W4054)-2)),""))</f>
        <v/>
      </c>
      <c r="E4091" s="246" t="str">
        <f>IF('TSA Input'!J4054="","",IF('TSA Input'!J4054="Yes",'TSA Input'!I4054,""))</f>
        <v/>
      </c>
      <c r="F4091" s="247" t="str">
        <f>IF('TSA Input'!J4054="","",IF('TSA Input'!J4054="Yes",'TSA Input'!C4054,""))</f>
        <v/>
      </c>
      <c r="G4091" s="36" t="str">
        <f>IF('TSA Input'!J4054="","",IF('TSA Input'!J4054="Yes",'TSA Input'!D4054,""))</f>
        <v/>
      </c>
      <c r="H4091" s="37" t="str">
        <f>IF('TSA Input'!K4054="","",IF('TSA Input'!J4054="Yes",'TSA Input'!G4054,""))</f>
        <v/>
      </c>
      <c r="I4091" s="37" t="str">
        <f>IF('TSA Input'!L4054="","",IF('TSA Input'!J4054="Yes",'TSA Input'!F4054,""))</f>
        <v/>
      </c>
      <c r="J4091" s="39" t="str">
        <f t="shared" si="128"/>
        <v/>
      </c>
      <c r="K4091" s="257" t="str">
        <f>IF('TSA Input'!J4054="","",IF('TSA Input'!J4054="Yes",'TSA Input'!D4054,""))</f>
        <v/>
      </c>
      <c r="L4091" s="258" t="str">
        <f>IF('TSA Input'!J4054="","",IF('TSA Input'!J4054="Yes",'TSA Input'!G4054,""))</f>
        <v/>
      </c>
      <c r="M4091" s="258" t="str">
        <f>IF('TSA Input'!J4054="","",IF('TSA Input'!J4054="Yes",'TSA Input'!F4054,""))</f>
        <v/>
      </c>
      <c r="N4091" s="39" t="str">
        <f t="shared" si="129"/>
        <v/>
      </c>
      <c r="O4091" s="149" t="s">
        <v>11</v>
      </c>
      <c r="P4091" s="148" t="s">
        <v>11</v>
      </c>
      <c r="Q4091" s="1"/>
    </row>
    <row r="4092" spans="1:17" ht="15.75" hidden="1" customHeight="1">
      <c r="A4092" s="1" t="str">
        <f t="shared" si="1"/>
        <v/>
      </c>
      <c r="B4092" s="1"/>
      <c r="C4092" s="34" t="str">
        <f>IF('TSA Input'!J4055="","",IF('TSA Input'!J4055="Yes",'TSA Input'!B4055,"Ineligible"))</f>
        <v/>
      </c>
      <c r="D4092" s="246" t="str">
        <f>IF('TSA Input'!J4055="","",IF('TSA Input'!J4055="Yes",IF('TSA Input'!W4055="","",LEFT('TSA Input'!W4055,LEN('TSA Input'!W4055)-2)),""))</f>
        <v/>
      </c>
      <c r="E4092" s="246" t="str">
        <f>IF('TSA Input'!J4055="","",IF('TSA Input'!J4055="Yes",'TSA Input'!I4055,""))</f>
        <v/>
      </c>
      <c r="F4092" s="247" t="str">
        <f>IF('TSA Input'!J4055="","",IF('TSA Input'!J4055="Yes",'TSA Input'!C4055,""))</f>
        <v/>
      </c>
      <c r="G4092" s="36" t="str">
        <f>IF('TSA Input'!J4055="","",IF('TSA Input'!J4055="Yes",'TSA Input'!D4055,""))</f>
        <v/>
      </c>
      <c r="H4092" s="37" t="str">
        <f>IF('TSA Input'!K4055="","",IF('TSA Input'!J4055="Yes",'TSA Input'!G4055,""))</f>
        <v/>
      </c>
      <c r="I4092" s="37" t="str">
        <f>IF('TSA Input'!L4055="","",IF('TSA Input'!J4055="Yes",'TSA Input'!F4055,""))</f>
        <v/>
      </c>
      <c r="J4092" s="39" t="str">
        <f t="shared" si="128"/>
        <v/>
      </c>
      <c r="K4092" s="257" t="str">
        <f>IF('TSA Input'!J4055="","",IF('TSA Input'!J4055="Yes",'TSA Input'!D4055,""))</f>
        <v/>
      </c>
      <c r="L4092" s="258" t="str">
        <f>IF('TSA Input'!J4055="","",IF('TSA Input'!J4055="Yes",'TSA Input'!G4055,""))</f>
        <v/>
      </c>
      <c r="M4092" s="258" t="str">
        <f>IF('TSA Input'!J4055="","",IF('TSA Input'!J4055="Yes",'TSA Input'!F4055,""))</f>
        <v/>
      </c>
      <c r="N4092" s="39" t="str">
        <f t="shared" si="129"/>
        <v/>
      </c>
      <c r="O4092" s="149" t="s">
        <v>11</v>
      </c>
      <c r="P4092" s="148" t="s">
        <v>11</v>
      </c>
      <c r="Q4092" s="1"/>
    </row>
    <row r="4093" spans="1:17" ht="15.75" hidden="1" customHeight="1">
      <c r="A4093" s="1" t="str">
        <f t="shared" si="1"/>
        <v/>
      </c>
      <c r="B4093" s="1"/>
      <c r="C4093" s="34" t="str">
        <f>IF('TSA Input'!J4056="","",IF('TSA Input'!J4056="Yes",'TSA Input'!B4056,"Ineligible"))</f>
        <v/>
      </c>
      <c r="D4093" s="246" t="str">
        <f>IF('TSA Input'!J4056="","",IF('TSA Input'!J4056="Yes",IF('TSA Input'!W4056="","",LEFT('TSA Input'!W4056,LEN('TSA Input'!W4056)-2)),""))</f>
        <v/>
      </c>
      <c r="E4093" s="246" t="str">
        <f>IF('TSA Input'!J4056="","",IF('TSA Input'!J4056="Yes",'TSA Input'!I4056,""))</f>
        <v/>
      </c>
      <c r="F4093" s="247" t="str">
        <f>IF('TSA Input'!J4056="","",IF('TSA Input'!J4056="Yes",'TSA Input'!C4056,""))</f>
        <v/>
      </c>
      <c r="G4093" s="36" t="str">
        <f>IF('TSA Input'!J4056="","",IF('TSA Input'!J4056="Yes",'TSA Input'!D4056,""))</f>
        <v/>
      </c>
      <c r="H4093" s="37" t="str">
        <f>IF('TSA Input'!K4056="","",IF('TSA Input'!J4056="Yes",'TSA Input'!G4056,""))</f>
        <v/>
      </c>
      <c r="I4093" s="37" t="str">
        <f>IF('TSA Input'!L4056="","",IF('TSA Input'!J4056="Yes",'TSA Input'!F4056,""))</f>
        <v/>
      </c>
      <c r="J4093" s="39" t="str">
        <f t="shared" si="128"/>
        <v/>
      </c>
      <c r="K4093" s="257" t="str">
        <f>IF('TSA Input'!J4056="","",IF('TSA Input'!J4056="Yes",'TSA Input'!D4056,""))</f>
        <v/>
      </c>
      <c r="L4093" s="258" t="str">
        <f>IF('TSA Input'!J4056="","",IF('TSA Input'!J4056="Yes",'TSA Input'!G4056,""))</f>
        <v/>
      </c>
      <c r="M4093" s="258" t="str">
        <f>IF('TSA Input'!J4056="","",IF('TSA Input'!J4056="Yes",'TSA Input'!F4056,""))</f>
        <v/>
      </c>
      <c r="N4093" s="39" t="str">
        <f t="shared" si="129"/>
        <v/>
      </c>
      <c r="O4093" s="149" t="s">
        <v>11</v>
      </c>
      <c r="P4093" s="148" t="s">
        <v>11</v>
      </c>
      <c r="Q4093" s="1"/>
    </row>
    <row r="4094" spans="1:17" ht="15.75" hidden="1" customHeight="1">
      <c r="A4094" s="1" t="str">
        <f t="shared" si="1"/>
        <v/>
      </c>
      <c r="B4094" s="1"/>
      <c r="C4094" s="34" t="str">
        <f>IF('TSA Input'!J4057="","",IF('TSA Input'!J4057="Yes",'TSA Input'!B4057,"Ineligible"))</f>
        <v/>
      </c>
      <c r="D4094" s="246" t="str">
        <f>IF('TSA Input'!J4057="","",IF('TSA Input'!J4057="Yes",IF('TSA Input'!W4057="","",LEFT('TSA Input'!W4057,LEN('TSA Input'!W4057)-2)),""))</f>
        <v/>
      </c>
      <c r="E4094" s="246" t="str">
        <f>IF('TSA Input'!J4057="","",IF('TSA Input'!J4057="Yes",'TSA Input'!I4057,""))</f>
        <v/>
      </c>
      <c r="F4094" s="247" t="str">
        <f>IF('TSA Input'!J4057="","",IF('TSA Input'!J4057="Yes",'TSA Input'!C4057,""))</f>
        <v/>
      </c>
      <c r="G4094" s="36" t="str">
        <f>IF('TSA Input'!J4057="","",IF('TSA Input'!J4057="Yes",'TSA Input'!D4057,""))</f>
        <v/>
      </c>
      <c r="H4094" s="37" t="str">
        <f>IF('TSA Input'!K4057="","",IF('TSA Input'!J4057="Yes",'TSA Input'!G4057,""))</f>
        <v/>
      </c>
      <c r="I4094" s="37" t="str">
        <f>IF('TSA Input'!L4057="","",IF('TSA Input'!J4057="Yes",'TSA Input'!F4057,""))</f>
        <v/>
      </c>
      <c r="J4094" s="39" t="str">
        <f t="shared" si="128"/>
        <v/>
      </c>
      <c r="K4094" s="257" t="str">
        <f>IF('TSA Input'!J4057="","",IF('TSA Input'!J4057="Yes",'TSA Input'!D4057,""))</f>
        <v/>
      </c>
      <c r="L4094" s="258" t="str">
        <f>IF('TSA Input'!J4057="","",IF('TSA Input'!J4057="Yes",'TSA Input'!G4057,""))</f>
        <v/>
      </c>
      <c r="M4094" s="258" t="str">
        <f>IF('TSA Input'!J4057="","",IF('TSA Input'!J4057="Yes",'TSA Input'!F4057,""))</f>
        <v/>
      </c>
      <c r="N4094" s="39" t="str">
        <f t="shared" si="129"/>
        <v/>
      </c>
      <c r="O4094" s="149" t="s">
        <v>11</v>
      </c>
      <c r="P4094" s="148" t="s">
        <v>11</v>
      </c>
      <c r="Q4094" s="1"/>
    </row>
    <row r="4095" spans="1:17" ht="15.75" hidden="1" customHeight="1">
      <c r="A4095" s="1" t="str">
        <f t="shared" si="1"/>
        <v/>
      </c>
      <c r="B4095" s="1"/>
      <c r="C4095" s="34" t="str">
        <f>IF('TSA Input'!J4058="","",IF('TSA Input'!J4058="Yes",'TSA Input'!B4058,"Ineligible"))</f>
        <v/>
      </c>
      <c r="D4095" s="246" t="str">
        <f>IF('TSA Input'!J4058="","",IF('TSA Input'!J4058="Yes",IF('TSA Input'!W4058="","",LEFT('TSA Input'!W4058,LEN('TSA Input'!W4058)-2)),""))</f>
        <v/>
      </c>
      <c r="E4095" s="246" t="str">
        <f>IF('TSA Input'!J4058="","",IF('TSA Input'!J4058="Yes",'TSA Input'!I4058,""))</f>
        <v/>
      </c>
      <c r="F4095" s="247" t="str">
        <f>IF('TSA Input'!J4058="","",IF('TSA Input'!J4058="Yes",'TSA Input'!C4058,""))</f>
        <v/>
      </c>
      <c r="G4095" s="36" t="str">
        <f>IF('TSA Input'!J4058="","",IF('TSA Input'!J4058="Yes",'TSA Input'!D4058,""))</f>
        <v/>
      </c>
      <c r="H4095" s="37" t="str">
        <f>IF('TSA Input'!K4058="","",IF('TSA Input'!J4058="Yes",'TSA Input'!G4058,""))</f>
        <v/>
      </c>
      <c r="I4095" s="37" t="str">
        <f>IF('TSA Input'!L4058="","",IF('TSA Input'!J4058="Yes",'TSA Input'!F4058,""))</f>
        <v/>
      </c>
      <c r="J4095" s="39" t="str">
        <f t="shared" si="128"/>
        <v/>
      </c>
      <c r="K4095" s="257" t="str">
        <f>IF('TSA Input'!J4058="","",IF('TSA Input'!J4058="Yes",'TSA Input'!D4058,""))</f>
        <v/>
      </c>
      <c r="L4095" s="258" t="str">
        <f>IF('TSA Input'!J4058="","",IF('TSA Input'!J4058="Yes",'TSA Input'!G4058,""))</f>
        <v/>
      </c>
      <c r="M4095" s="258" t="str">
        <f>IF('TSA Input'!J4058="","",IF('TSA Input'!J4058="Yes",'TSA Input'!F4058,""))</f>
        <v/>
      </c>
      <c r="N4095" s="39" t="str">
        <f t="shared" si="129"/>
        <v/>
      </c>
      <c r="O4095" s="149" t="s">
        <v>11</v>
      </c>
      <c r="P4095" s="148" t="s">
        <v>11</v>
      </c>
      <c r="Q4095" s="1"/>
    </row>
    <row r="4096" spans="1:17" ht="15.75" hidden="1" customHeight="1">
      <c r="A4096" s="1" t="str">
        <f t="shared" si="1"/>
        <v/>
      </c>
      <c r="B4096" s="1"/>
      <c r="C4096" s="34" t="str">
        <f>IF('TSA Input'!J4059="","",IF('TSA Input'!J4059="Yes",'TSA Input'!B4059,"Ineligible"))</f>
        <v/>
      </c>
      <c r="D4096" s="246" t="str">
        <f>IF('TSA Input'!J4059="","",IF('TSA Input'!J4059="Yes",IF('TSA Input'!W4059="","",LEFT('TSA Input'!W4059,LEN('TSA Input'!W4059)-2)),""))</f>
        <v/>
      </c>
      <c r="E4096" s="246" t="str">
        <f>IF('TSA Input'!J4059="","",IF('TSA Input'!J4059="Yes",'TSA Input'!I4059,""))</f>
        <v/>
      </c>
      <c r="F4096" s="247" t="str">
        <f>IF('TSA Input'!J4059="","",IF('TSA Input'!J4059="Yes",'TSA Input'!C4059,""))</f>
        <v/>
      </c>
      <c r="G4096" s="36" t="str">
        <f>IF('TSA Input'!J4059="","",IF('TSA Input'!J4059="Yes",'TSA Input'!D4059,""))</f>
        <v/>
      </c>
      <c r="H4096" s="37" t="str">
        <f>IF('TSA Input'!K4059="","",IF('TSA Input'!J4059="Yes",'TSA Input'!G4059,""))</f>
        <v/>
      </c>
      <c r="I4096" s="37" t="str">
        <f>IF('TSA Input'!L4059="","",IF('TSA Input'!J4059="Yes",'TSA Input'!F4059,""))</f>
        <v/>
      </c>
      <c r="J4096" s="39" t="str">
        <f t="shared" si="128"/>
        <v/>
      </c>
      <c r="K4096" s="257" t="str">
        <f>IF('TSA Input'!J4059="","",IF('TSA Input'!J4059="Yes",'TSA Input'!D4059,""))</f>
        <v/>
      </c>
      <c r="L4096" s="258" t="str">
        <f>IF('TSA Input'!J4059="","",IF('TSA Input'!J4059="Yes",'TSA Input'!G4059,""))</f>
        <v/>
      </c>
      <c r="M4096" s="258" t="str">
        <f>IF('TSA Input'!J4059="","",IF('TSA Input'!J4059="Yes",'TSA Input'!F4059,""))</f>
        <v/>
      </c>
      <c r="N4096" s="39" t="str">
        <f t="shared" si="129"/>
        <v/>
      </c>
      <c r="O4096" s="149" t="s">
        <v>11</v>
      </c>
      <c r="P4096" s="148" t="s">
        <v>11</v>
      </c>
      <c r="Q4096" s="1"/>
    </row>
    <row r="4097" spans="1:17" ht="15.75" hidden="1" customHeight="1">
      <c r="A4097" s="1" t="str">
        <f t="shared" si="1"/>
        <v/>
      </c>
      <c r="B4097" s="1"/>
      <c r="C4097" s="34" t="str">
        <f>IF('TSA Input'!J4060="","",IF('TSA Input'!J4060="Yes",'TSA Input'!B4060,"Ineligible"))</f>
        <v/>
      </c>
      <c r="D4097" s="246" t="str">
        <f>IF('TSA Input'!J4060="","",IF('TSA Input'!J4060="Yes",IF('TSA Input'!W4060="","",LEFT('TSA Input'!W4060,LEN('TSA Input'!W4060)-2)),""))</f>
        <v/>
      </c>
      <c r="E4097" s="246" t="str">
        <f>IF('TSA Input'!J4060="","",IF('TSA Input'!J4060="Yes",'TSA Input'!I4060,""))</f>
        <v/>
      </c>
      <c r="F4097" s="247" t="str">
        <f>IF('TSA Input'!J4060="","",IF('TSA Input'!J4060="Yes",'TSA Input'!C4060,""))</f>
        <v/>
      </c>
      <c r="G4097" s="36" t="str">
        <f>IF('TSA Input'!J4060="","",IF('TSA Input'!J4060="Yes",'TSA Input'!D4060,""))</f>
        <v/>
      </c>
      <c r="H4097" s="37" t="str">
        <f>IF('TSA Input'!K4060="","",IF('TSA Input'!J4060="Yes",'TSA Input'!G4060,""))</f>
        <v/>
      </c>
      <c r="I4097" s="37" t="str">
        <f>IF('TSA Input'!L4060="","",IF('TSA Input'!J4060="Yes",'TSA Input'!F4060,""))</f>
        <v/>
      </c>
      <c r="J4097" s="39" t="str">
        <f t="shared" si="128"/>
        <v/>
      </c>
      <c r="K4097" s="257" t="str">
        <f>IF('TSA Input'!J4060="","",IF('TSA Input'!J4060="Yes",'TSA Input'!D4060,""))</f>
        <v/>
      </c>
      <c r="L4097" s="258" t="str">
        <f>IF('TSA Input'!J4060="","",IF('TSA Input'!J4060="Yes",'TSA Input'!G4060,""))</f>
        <v/>
      </c>
      <c r="M4097" s="258" t="str">
        <f>IF('TSA Input'!J4060="","",IF('TSA Input'!J4060="Yes",'TSA Input'!F4060,""))</f>
        <v/>
      </c>
      <c r="N4097" s="39" t="str">
        <f t="shared" si="129"/>
        <v/>
      </c>
      <c r="O4097" s="149" t="s">
        <v>11</v>
      </c>
      <c r="P4097" s="148" t="s">
        <v>11</v>
      </c>
      <c r="Q4097" s="1"/>
    </row>
    <row r="4098" spans="1:17" ht="15.75" hidden="1" customHeight="1">
      <c r="A4098" s="1" t="str">
        <f t="shared" si="1"/>
        <v/>
      </c>
      <c r="B4098" s="1"/>
      <c r="C4098" s="34" t="str">
        <f>IF('TSA Input'!J4061="","",IF('TSA Input'!J4061="Yes",'TSA Input'!B4061,"Ineligible"))</f>
        <v/>
      </c>
      <c r="D4098" s="246" t="str">
        <f>IF('TSA Input'!J4061="","",IF('TSA Input'!J4061="Yes",IF('TSA Input'!W4061="","",LEFT('TSA Input'!W4061,LEN('TSA Input'!W4061)-2)),""))</f>
        <v/>
      </c>
      <c r="E4098" s="246" t="str">
        <f>IF('TSA Input'!J4061="","",IF('TSA Input'!J4061="Yes",'TSA Input'!I4061,""))</f>
        <v/>
      </c>
      <c r="F4098" s="247" t="str">
        <f>IF('TSA Input'!J4061="","",IF('TSA Input'!J4061="Yes",'TSA Input'!C4061,""))</f>
        <v/>
      </c>
      <c r="G4098" s="36" t="str">
        <f>IF('TSA Input'!J4061="","",IF('TSA Input'!J4061="Yes",'TSA Input'!D4061,""))</f>
        <v/>
      </c>
      <c r="H4098" s="37" t="str">
        <f>IF('TSA Input'!K4061="","",IF('TSA Input'!J4061="Yes",'TSA Input'!G4061,""))</f>
        <v/>
      </c>
      <c r="I4098" s="37" t="str">
        <f>IF('TSA Input'!L4061="","",IF('TSA Input'!J4061="Yes",'TSA Input'!F4061,""))</f>
        <v/>
      </c>
      <c r="J4098" s="39" t="str">
        <f t="shared" si="128"/>
        <v/>
      </c>
      <c r="K4098" s="257" t="str">
        <f>IF('TSA Input'!J4061="","",IF('TSA Input'!J4061="Yes",'TSA Input'!D4061,""))</f>
        <v/>
      </c>
      <c r="L4098" s="258" t="str">
        <f>IF('TSA Input'!J4061="","",IF('TSA Input'!J4061="Yes",'TSA Input'!G4061,""))</f>
        <v/>
      </c>
      <c r="M4098" s="258" t="str">
        <f>IF('TSA Input'!J4061="","",IF('TSA Input'!J4061="Yes",'TSA Input'!F4061,""))</f>
        <v/>
      </c>
      <c r="N4098" s="39" t="str">
        <f t="shared" si="129"/>
        <v/>
      </c>
      <c r="O4098" s="149" t="s">
        <v>11</v>
      </c>
      <c r="P4098" s="148" t="s">
        <v>11</v>
      </c>
      <c r="Q4098" s="1"/>
    </row>
    <row r="4099" spans="1:17" ht="15.75" hidden="1" customHeight="1">
      <c r="A4099" s="1" t="str">
        <f t="shared" si="1"/>
        <v/>
      </c>
      <c r="B4099" s="1"/>
      <c r="C4099" s="34" t="str">
        <f>IF('TSA Input'!J4062="","",IF('TSA Input'!J4062="Yes",'TSA Input'!B4062,"Ineligible"))</f>
        <v/>
      </c>
      <c r="D4099" s="246" t="str">
        <f>IF('TSA Input'!J4062="","",IF('TSA Input'!J4062="Yes",IF('TSA Input'!W4062="","",LEFT('TSA Input'!W4062,LEN('TSA Input'!W4062)-2)),""))</f>
        <v/>
      </c>
      <c r="E4099" s="246" t="str">
        <f>IF('TSA Input'!J4062="","",IF('TSA Input'!J4062="Yes",'TSA Input'!I4062,""))</f>
        <v/>
      </c>
      <c r="F4099" s="247" t="str">
        <f>IF('TSA Input'!J4062="","",IF('TSA Input'!J4062="Yes",'TSA Input'!C4062,""))</f>
        <v/>
      </c>
      <c r="G4099" s="36" t="str">
        <f>IF('TSA Input'!J4062="","",IF('TSA Input'!J4062="Yes",'TSA Input'!D4062,""))</f>
        <v/>
      </c>
      <c r="H4099" s="37" t="str">
        <f>IF('TSA Input'!K4062="","",IF('TSA Input'!J4062="Yes",'TSA Input'!G4062,""))</f>
        <v/>
      </c>
      <c r="I4099" s="37" t="str">
        <f>IF('TSA Input'!L4062="","",IF('TSA Input'!J4062="Yes",'TSA Input'!F4062,""))</f>
        <v/>
      </c>
      <c r="J4099" s="39" t="str">
        <f t="shared" si="128"/>
        <v/>
      </c>
      <c r="K4099" s="257" t="str">
        <f>IF('TSA Input'!J4062="","",IF('TSA Input'!J4062="Yes",'TSA Input'!D4062,""))</f>
        <v/>
      </c>
      <c r="L4099" s="258" t="str">
        <f>IF('TSA Input'!J4062="","",IF('TSA Input'!J4062="Yes",'TSA Input'!G4062,""))</f>
        <v/>
      </c>
      <c r="M4099" s="258" t="str">
        <f>IF('TSA Input'!J4062="","",IF('TSA Input'!J4062="Yes",'TSA Input'!F4062,""))</f>
        <v/>
      </c>
      <c r="N4099" s="39" t="str">
        <f t="shared" si="129"/>
        <v/>
      </c>
      <c r="O4099" s="149" t="s">
        <v>11</v>
      </c>
      <c r="P4099" s="148" t="s">
        <v>11</v>
      </c>
      <c r="Q4099" s="1"/>
    </row>
    <row r="4100" spans="1:17" ht="15.75" hidden="1" customHeight="1">
      <c r="A4100" s="1" t="str">
        <f t="shared" si="1"/>
        <v/>
      </c>
      <c r="B4100" s="1"/>
      <c r="C4100" s="34" t="str">
        <f>IF('TSA Input'!J4063="","",IF('TSA Input'!J4063="Yes",'TSA Input'!B4063,"Ineligible"))</f>
        <v/>
      </c>
      <c r="D4100" s="246" t="str">
        <f>IF('TSA Input'!J4063="","",IF('TSA Input'!J4063="Yes",IF('TSA Input'!W4063="","",LEFT('TSA Input'!W4063,LEN('TSA Input'!W4063)-2)),""))</f>
        <v/>
      </c>
      <c r="E4100" s="246" t="str">
        <f>IF('TSA Input'!J4063="","",IF('TSA Input'!J4063="Yes",'TSA Input'!I4063,""))</f>
        <v/>
      </c>
      <c r="F4100" s="247" t="str">
        <f>IF('TSA Input'!J4063="","",IF('TSA Input'!J4063="Yes",'TSA Input'!C4063,""))</f>
        <v/>
      </c>
      <c r="G4100" s="36" t="str">
        <f>IF('TSA Input'!J4063="","",IF('TSA Input'!J4063="Yes",'TSA Input'!D4063,""))</f>
        <v/>
      </c>
      <c r="H4100" s="37" t="str">
        <f>IF('TSA Input'!K4063="","",IF('TSA Input'!J4063="Yes",'TSA Input'!G4063,""))</f>
        <v/>
      </c>
      <c r="I4100" s="37" t="str">
        <f>IF('TSA Input'!L4063="","",IF('TSA Input'!J4063="Yes",'TSA Input'!F4063,""))</f>
        <v/>
      </c>
      <c r="J4100" s="39" t="str">
        <f t="shared" si="128"/>
        <v/>
      </c>
      <c r="K4100" s="257" t="str">
        <f>IF('TSA Input'!J4063="","",IF('TSA Input'!J4063="Yes",'TSA Input'!D4063,""))</f>
        <v/>
      </c>
      <c r="L4100" s="258" t="str">
        <f>IF('TSA Input'!J4063="","",IF('TSA Input'!J4063="Yes",'TSA Input'!G4063,""))</f>
        <v/>
      </c>
      <c r="M4100" s="258" t="str">
        <f>IF('TSA Input'!J4063="","",IF('TSA Input'!J4063="Yes",'TSA Input'!F4063,""))</f>
        <v/>
      </c>
      <c r="N4100" s="39" t="str">
        <f t="shared" si="129"/>
        <v/>
      </c>
      <c r="O4100" s="149" t="s">
        <v>11</v>
      </c>
      <c r="P4100" s="148" t="s">
        <v>11</v>
      </c>
      <c r="Q4100" s="1"/>
    </row>
    <row r="4101" spans="1:17" ht="15.75" hidden="1" customHeight="1">
      <c r="A4101" s="1" t="str">
        <f t="shared" si="1"/>
        <v/>
      </c>
      <c r="B4101" s="1"/>
      <c r="C4101" s="34" t="str">
        <f>IF('TSA Input'!J4064="","",IF('TSA Input'!J4064="Yes",'TSA Input'!B4064,"Ineligible"))</f>
        <v/>
      </c>
      <c r="D4101" s="246" t="str">
        <f>IF('TSA Input'!J4064="","",IF('TSA Input'!J4064="Yes",IF('TSA Input'!W4064="","",LEFT('TSA Input'!W4064,LEN('TSA Input'!W4064)-2)),""))</f>
        <v/>
      </c>
      <c r="E4101" s="246" t="str">
        <f>IF('TSA Input'!J4064="","",IF('TSA Input'!J4064="Yes",'TSA Input'!I4064,""))</f>
        <v/>
      </c>
      <c r="F4101" s="247" t="str">
        <f>IF('TSA Input'!J4064="","",IF('TSA Input'!J4064="Yes",'TSA Input'!C4064,""))</f>
        <v/>
      </c>
      <c r="G4101" s="36" t="str">
        <f>IF('TSA Input'!J4064="","",IF('TSA Input'!J4064="Yes",'TSA Input'!D4064,""))</f>
        <v/>
      </c>
      <c r="H4101" s="37" t="str">
        <f>IF('TSA Input'!K4064="","",IF('TSA Input'!J4064="Yes",'TSA Input'!G4064,""))</f>
        <v/>
      </c>
      <c r="I4101" s="37" t="str">
        <f>IF('TSA Input'!L4064="","",IF('TSA Input'!J4064="Yes",'TSA Input'!F4064,""))</f>
        <v/>
      </c>
      <c r="J4101" s="39" t="str">
        <f t="shared" si="128"/>
        <v/>
      </c>
      <c r="K4101" s="257" t="str">
        <f>IF('TSA Input'!J4064="","",IF('TSA Input'!J4064="Yes",'TSA Input'!D4064,""))</f>
        <v/>
      </c>
      <c r="L4101" s="258" t="str">
        <f>IF('TSA Input'!J4064="","",IF('TSA Input'!J4064="Yes",'TSA Input'!G4064,""))</f>
        <v/>
      </c>
      <c r="M4101" s="258" t="str">
        <f>IF('TSA Input'!J4064="","",IF('TSA Input'!J4064="Yes",'TSA Input'!F4064,""))</f>
        <v/>
      </c>
      <c r="N4101" s="39" t="str">
        <f t="shared" si="129"/>
        <v/>
      </c>
      <c r="O4101" s="149" t="s">
        <v>11</v>
      </c>
      <c r="P4101" s="148" t="s">
        <v>11</v>
      </c>
      <c r="Q4101" s="1"/>
    </row>
    <row r="4102" spans="1:17" ht="15.75" hidden="1" customHeight="1">
      <c r="A4102" s="1" t="str">
        <f t="shared" si="1"/>
        <v/>
      </c>
      <c r="B4102" s="1"/>
      <c r="C4102" s="34" t="str">
        <f>IF('TSA Input'!J4065="","",IF('TSA Input'!J4065="Yes",'TSA Input'!B4065,"Ineligible"))</f>
        <v/>
      </c>
      <c r="D4102" s="246" t="str">
        <f>IF('TSA Input'!J4065="","",IF('TSA Input'!J4065="Yes",IF('TSA Input'!W4065="","",LEFT('TSA Input'!W4065,LEN('TSA Input'!W4065)-2)),""))</f>
        <v/>
      </c>
      <c r="E4102" s="246" t="str">
        <f>IF('TSA Input'!J4065="","",IF('TSA Input'!J4065="Yes",'TSA Input'!I4065,""))</f>
        <v/>
      </c>
      <c r="F4102" s="247" t="str">
        <f>IF('TSA Input'!J4065="","",IF('TSA Input'!J4065="Yes",'TSA Input'!C4065,""))</f>
        <v/>
      </c>
      <c r="G4102" s="36" t="str">
        <f>IF('TSA Input'!J4065="","",IF('TSA Input'!J4065="Yes",'TSA Input'!D4065,""))</f>
        <v/>
      </c>
      <c r="H4102" s="37" t="str">
        <f>IF('TSA Input'!K4065="","",IF('TSA Input'!J4065="Yes",'TSA Input'!G4065,""))</f>
        <v/>
      </c>
      <c r="I4102" s="37" t="str">
        <f>IF('TSA Input'!L4065="","",IF('TSA Input'!J4065="Yes",'TSA Input'!F4065,""))</f>
        <v/>
      </c>
      <c r="J4102" s="39" t="str">
        <f t="shared" si="128"/>
        <v/>
      </c>
      <c r="K4102" s="257" t="str">
        <f>IF('TSA Input'!J4065="","",IF('TSA Input'!J4065="Yes",'TSA Input'!D4065,""))</f>
        <v/>
      </c>
      <c r="L4102" s="258" t="str">
        <f>IF('TSA Input'!J4065="","",IF('TSA Input'!J4065="Yes",'TSA Input'!G4065,""))</f>
        <v/>
      </c>
      <c r="M4102" s="258" t="str">
        <f>IF('TSA Input'!J4065="","",IF('TSA Input'!J4065="Yes",'TSA Input'!F4065,""))</f>
        <v/>
      </c>
      <c r="N4102" s="39" t="str">
        <f t="shared" si="129"/>
        <v/>
      </c>
      <c r="O4102" s="149" t="s">
        <v>11</v>
      </c>
      <c r="P4102" s="148" t="s">
        <v>11</v>
      </c>
      <c r="Q4102" s="1"/>
    </row>
    <row r="4103" spans="1:17" ht="15.75" hidden="1" customHeight="1">
      <c r="A4103" s="1" t="str">
        <f t="shared" si="1"/>
        <v/>
      </c>
      <c r="B4103" s="1"/>
      <c r="C4103" s="34" t="str">
        <f>IF('TSA Input'!J4066="","",IF('TSA Input'!J4066="Yes",'TSA Input'!B4066,"Ineligible"))</f>
        <v/>
      </c>
      <c r="D4103" s="246" t="str">
        <f>IF('TSA Input'!J4066="","",IF('TSA Input'!J4066="Yes",IF('TSA Input'!W4066="","",LEFT('TSA Input'!W4066,LEN('TSA Input'!W4066)-2)),""))</f>
        <v/>
      </c>
      <c r="E4103" s="246" t="str">
        <f>IF('TSA Input'!J4066="","",IF('TSA Input'!J4066="Yes",'TSA Input'!I4066,""))</f>
        <v/>
      </c>
      <c r="F4103" s="247" t="str">
        <f>IF('TSA Input'!J4066="","",IF('TSA Input'!J4066="Yes",'TSA Input'!C4066,""))</f>
        <v/>
      </c>
      <c r="G4103" s="36" t="str">
        <f>IF('TSA Input'!J4066="","",IF('TSA Input'!J4066="Yes",'TSA Input'!D4066,""))</f>
        <v/>
      </c>
      <c r="H4103" s="37" t="str">
        <f>IF('TSA Input'!K4066="","",IF('TSA Input'!J4066="Yes",'TSA Input'!G4066,""))</f>
        <v/>
      </c>
      <c r="I4103" s="37" t="str">
        <f>IF('TSA Input'!L4066="","",IF('TSA Input'!J4066="Yes",'TSA Input'!F4066,""))</f>
        <v/>
      </c>
      <c r="J4103" s="39" t="str">
        <f t="shared" si="128"/>
        <v/>
      </c>
      <c r="K4103" s="257" t="str">
        <f>IF('TSA Input'!J4066="","",IF('TSA Input'!J4066="Yes",'TSA Input'!D4066,""))</f>
        <v/>
      </c>
      <c r="L4103" s="258" t="str">
        <f>IF('TSA Input'!J4066="","",IF('TSA Input'!J4066="Yes",'TSA Input'!G4066,""))</f>
        <v/>
      </c>
      <c r="M4103" s="258" t="str">
        <f>IF('TSA Input'!J4066="","",IF('TSA Input'!J4066="Yes",'TSA Input'!F4066,""))</f>
        <v/>
      </c>
      <c r="N4103" s="39" t="str">
        <f t="shared" si="129"/>
        <v/>
      </c>
      <c r="O4103" s="149" t="s">
        <v>11</v>
      </c>
      <c r="P4103" s="148" t="s">
        <v>11</v>
      </c>
      <c r="Q4103" s="1"/>
    </row>
    <row r="4104" spans="1:17" ht="15.75" hidden="1" customHeight="1">
      <c r="A4104" s="1" t="str">
        <f t="shared" si="1"/>
        <v/>
      </c>
      <c r="B4104" s="1"/>
      <c r="C4104" s="34" t="str">
        <f>IF('TSA Input'!J4067="","",IF('TSA Input'!J4067="Yes",'TSA Input'!B4067,"Ineligible"))</f>
        <v/>
      </c>
      <c r="D4104" s="246" t="str">
        <f>IF('TSA Input'!J4067="","",IF('TSA Input'!J4067="Yes",IF('TSA Input'!W4067="","",LEFT('TSA Input'!W4067,LEN('TSA Input'!W4067)-2)),""))</f>
        <v/>
      </c>
      <c r="E4104" s="246" t="str">
        <f>IF('TSA Input'!J4067="","",IF('TSA Input'!J4067="Yes",'TSA Input'!I4067,""))</f>
        <v/>
      </c>
      <c r="F4104" s="247" t="str">
        <f>IF('TSA Input'!J4067="","",IF('TSA Input'!J4067="Yes",'TSA Input'!C4067,""))</f>
        <v/>
      </c>
      <c r="G4104" s="36" t="str">
        <f>IF('TSA Input'!J4067="","",IF('TSA Input'!J4067="Yes",'TSA Input'!D4067,""))</f>
        <v/>
      </c>
      <c r="H4104" s="37" t="str">
        <f>IF('TSA Input'!K4067="","",IF('TSA Input'!J4067="Yes",'TSA Input'!G4067,""))</f>
        <v/>
      </c>
      <c r="I4104" s="37" t="str">
        <f>IF('TSA Input'!L4067="","",IF('TSA Input'!J4067="Yes",'TSA Input'!F4067,""))</f>
        <v/>
      </c>
      <c r="J4104" s="39" t="str">
        <f t="shared" si="128"/>
        <v/>
      </c>
      <c r="K4104" s="257" t="str">
        <f>IF('TSA Input'!J4067="","",IF('TSA Input'!J4067="Yes",'TSA Input'!D4067,""))</f>
        <v/>
      </c>
      <c r="L4104" s="258" t="str">
        <f>IF('TSA Input'!J4067="","",IF('TSA Input'!J4067="Yes",'TSA Input'!G4067,""))</f>
        <v/>
      </c>
      <c r="M4104" s="258" t="str">
        <f>IF('TSA Input'!J4067="","",IF('TSA Input'!J4067="Yes",'TSA Input'!F4067,""))</f>
        <v/>
      </c>
      <c r="N4104" s="39" t="str">
        <f t="shared" si="129"/>
        <v/>
      </c>
      <c r="O4104" s="149" t="s">
        <v>11</v>
      </c>
      <c r="P4104" s="148" t="s">
        <v>11</v>
      </c>
      <c r="Q4104" s="1"/>
    </row>
    <row r="4105" spans="1:17" ht="15.75" hidden="1" customHeight="1">
      <c r="A4105" s="1" t="str">
        <f t="shared" si="1"/>
        <v/>
      </c>
      <c r="B4105" s="1"/>
      <c r="C4105" s="34" t="str">
        <f>IF('TSA Input'!J4068="","",IF('TSA Input'!J4068="Yes",'TSA Input'!B4068,"Ineligible"))</f>
        <v/>
      </c>
      <c r="D4105" s="246" t="str">
        <f>IF('TSA Input'!J4068="","",IF('TSA Input'!J4068="Yes",IF('TSA Input'!W4068="","",LEFT('TSA Input'!W4068,LEN('TSA Input'!W4068)-2)),""))</f>
        <v/>
      </c>
      <c r="E4105" s="246" t="str">
        <f>IF('TSA Input'!J4068="","",IF('TSA Input'!J4068="Yes",'TSA Input'!I4068,""))</f>
        <v/>
      </c>
      <c r="F4105" s="247" t="str">
        <f>IF('TSA Input'!J4068="","",IF('TSA Input'!J4068="Yes",'TSA Input'!C4068,""))</f>
        <v/>
      </c>
      <c r="G4105" s="36" t="str">
        <f>IF('TSA Input'!J4068="","",IF('TSA Input'!J4068="Yes",'TSA Input'!D4068,""))</f>
        <v/>
      </c>
      <c r="H4105" s="37" t="str">
        <f>IF('TSA Input'!K4068="","",IF('TSA Input'!J4068="Yes",'TSA Input'!G4068,""))</f>
        <v/>
      </c>
      <c r="I4105" s="37" t="str">
        <f>IF('TSA Input'!L4068="","",IF('TSA Input'!J4068="Yes",'TSA Input'!F4068,""))</f>
        <v/>
      </c>
      <c r="J4105" s="39" t="str">
        <f t="shared" si="128"/>
        <v/>
      </c>
      <c r="K4105" s="257" t="str">
        <f>IF('TSA Input'!J4068="","",IF('TSA Input'!J4068="Yes",'TSA Input'!D4068,""))</f>
        <v/>
      </c>
      <c r="L4105" s="258" t="str">
        <f>IF('TSA Input'!J4068="","",IF('TSA Input'!J4068="Yes",'TSA Input'!G4068,""))</f>
        <v/>
      </c>
      <c r="M4105" s="258" t="str">
        <f>IF('TSA Input'!J4068="","",IF('TSA Input'!J4068="Yes",'TSA Input'!F4068,""))</f>
        <v/>
      </c>
      <c r="N4105" s="39" t="str">
        <f t="shared" si="129"/>
        <v/>
      </c>
      <c r="O4105" s="149" t="s">
        <v>11</v>
      </c>
      <c r="P4105" s="148" t="s">
        <v>11</v>
      </c>
      <c r="Q4105" s="1"/>
    </row>
    <row r="4106" spans="1:17" ht="15.75" hidden="1" customHeight="1">
      <c r="A4106" s="1" t="str">
        <f t="shared" si="1"/>
        <v/>
      </c>
      <c r="B4106" s="1"/>
      <c r="C4106" s="34" t="str">
        <f>IF('TSA Input'!J4069="","",IF('TSA Input'!J4069="Yes",'TSA Input'!B4069,"Ineligible"))</f>
        <v/>
      </c>
      <c r="D4106" s="246" t="str">
        <f>IF('TSA Input'!J4069="","",IF('TSA Input'!J4069="Yes",IF('TSA Input'!W4069="","",LEFT('TSA Input'!W4069,LEN('TSA Input'!W4069)-2)),""))</f>
        <v/>
      </c>
      <c r="E4106" s="246" t="str">
        <f>IF('TSA Input'!J4069="","",IF('TSA Input'!J4069="Yes",'TSA Input'!I4069,""))</f>
        <v/>
      </c>
      <c r="F4106" s="247" t="str">
        <f>IF('TSA Input'!J4069="","",IF('TSA Input'!J4069="Yes",'TSA Input'!C4069,""))</f>
        <v/>
      </c>
      <c r="G4106" s="36" t="str">
        <f>IF('TSA Input'!J4069="","",IF('TSA Input'!J4069="Yes",'TSA Input'!D4069,""))</f>
        <v/>
      </c>
      <c r="H4106" s="37" t="str">
        <f>IF('TSA Input'!K4069="","",IF('TSA Input'!J4069="Yes",'TSA Input'!G4069,""))</f>
        <v/>
      </c>
      <c r="I4106" s="37" t="str">
        <f>IF('TSA Input'!L4069="","",IF('TSA Input'!J4069="Yes",'TSA Input'!F4069,""))</f>
        <v/>
      </c>
      <c r="J4106" s="39" t="str">
        <f t="shared" si="128"/>
        <v/>
      </c>
      <c r="K4106" s="257" t="str">
        <f>IF('TSA Input'!J4069="","",IF('TSA Input'!J4069="Yes",'TSA Input'!D4069,""))</f>
        <v/>
      </c>
      <c r="L4106" s="258" t="str">
        <f>IF('TSA Input'!J4069="","",IF('TSA Input'!J4069="Yes",'TSA Input'!G4069,""))</f>
        <v/>
      </c>
      <c r="M4106" s="258" t="str">
        <f>IF('TSA Input'!J4069="","",IF('TSA Input'!J4069="Yes",'TSA Input'!F4069,""))</f>
        <v/>
      </c>
      <c r="N4106" s="39" t="str">
        <f t="shared" si="129"/>
        <v/>
      </c>
      <c r="O4106" s="149" t="s">
        <v>11</v>
      </c>
      <c r="P4106" s="148" t="s">
        <v>11</v>
      </c>
      <c r="Q4106" s="1"/>
    </row>
    <row r="4107" spans="1:17" ht="15.75" hidden="1" customHeight="1">
      <c r="A4107" s="1" t="str">
        <f t="shared" si="1"/>
        <v/>
      </c>
      <c r="B4107" s="1"/>
      <c r="C4107" s="34" t="str">
        <f>IF('TSA Input'!J4070="","",IF('TSA Input'!J4070="Yes",'TSA Input'!B4070,"Ineligible"))</f>
        <v/>
      </c>
      <c r="D4107" s="246" t="str">
        <f>IF('TSA Input'!J4070="","",IF('TSA Input'!J4070="Yes",IF('TSA Input'!W4070="","",LEFT('TSA Input'!W4070,LEN('TSA Input'!W4070)-2)),""))</f>
        <v/>
      </c>
      <c r="E4107" s="246" t="str">
        <f>IF('TSA Input'!J4070="","",IF('TSA Input'!J4070="Yes",'TSA Input'!I4070,""))</f>
        <v/>
      </c>
      <c r="F4107" s="247" t="str">
        <f>IF('TSA Input'!J4070="","",IF('TSA Input'!J4070="Yes",'TSA Input'!C4070,""))</f>
        <v/>
      </c>
      <c r="G4107" s="36" t="str">
        <f>IF('TSA Input'!J4070="","",IF('TSA Input'!J4070="Yes",'TSA Input'!D4070,""))</f>
        <v/>
      </c>
      <c r="H4107" s="37" t="str">
        <f>IF('TSA Input'!K4070="","",IF('TSA Input'!J4070="Yes",'TSA Input'!G4070,""))</f>
        <v/>
      </c>
      <c r="I4107" s="37" t="str">
        <f>IF('TSA Input'!L4070="","",IF('TSA Input'!J4070="Yes",'TSA Input'!F4070,""))</f>
        <v/>
      </c>
      <c r="J4107" s="39" t="str">
        <f t="shared" si="128"/>
        <v/>
      </c>
      <c r="K4107" s="257" t="str">
        <f>IF('TSA Input'!J4070="","",IF('TSA Input'!J4070="Yes",'TSA Input'!D4070,""))</f>
        <v/>
      </c>
      <c r="L4107" s="258" t="str">
        <f>IF('TSA Input'!J4070="","",IF('TSA Input'!J4070="Yes",'TSA Input'!G4070,""))</f>
        <v/>
      </c>
      <c r="M4107" s="258" t="str">
        <f>IF('TSA Input'!J4070="","",IF('TSA Input'!J4070="Yes",'TSA Input'!F4070,""))</f>
        <v/>
      </c>
      <c r="N4107" s="39" t="str">
        <f t="shared" si="129"/>
        <v/>
      </c>
      <c r="O4107" s="149" t="s">
        <v>11</v>
      </c>
      <c r="P4107" s="148" t="s">
        <v>11</v>
      </c>
      <c r="Q4107" s="1"/>
    </row>
    <row r="4108" spans="1:17" ht="15.75" hidden="1" customHeight="1">
      <c r="A4108" s="1" t="str">
        <f t="shared" si="1"/>
        <v/>
      </c>
      <c r="B4108" s="1"/>
      <c r="C4108" s="34" t="str">
        <f>IF('TSA Input'!J4071="","",IF('TSA Input'!J4071="Yes",'TSA Input'!B4071,"Ineligible"))</f>
        <v/>
      </c>
      <c r="D4108" s="246" t="str">
        <f>IF('TSA Input'!J4071="","",IF('TSA Input'!J4071="Yes",IF('TSA Input'!W4071="","",LEFT('TSA Input'!W4071,LEN('TSA Input'!W4071)-2)),""))</f>
        <v/>
      </c>
      <c r="E4108" s="246" t="str">
        <f>IF('TSA Input'!J4071="","",IF('TSA Input'!J4071="Yes",'TSA Input'!I4071,""))</f>
        <v/>
      </c>
      <c r="F4108" s="247" t="str">
        <f>IF('TSA Input'!J4071="","",IF('TSA Input'!J4071="Yes",'TSA Input'!C4071,""))</f>
        <v/>
      </c>
      <c r="G4108" s="36" t="str">
        <f>IF('TSA Input'!J4071="","",IF('TSA Input'!J4071="Yes",'TSA Input'!D4071,""))</f>
        <v/>
      </c>
      <c r="H4108" s="37" t="str">
        <f>IF('TSA Input'!K4071="","",IF('TSA Input'!J4071="Yes",'TSA Input'!G4071,""))</f>
        <v/>
      </c>
      <c r="I4108" s="37" t="str">
        <f>IF('TSA Input'!L4071="","",IF('TSA Input'!J4071="Yes",'TSA Input'!F4071,""))</f>
        <v/>
      </c>
      <c r="J4108" s="39" t="str">
        <f t="shared" si="128"/>
        <v/>
      </c>
      <c r="K4108" s="257" t="str">
        <f>IF('TSA Input'!J4071="","",IF('TSA Input'!J4071="Yes",'TSA Input'!D4071,""))</f>
        <v/>
      </c>
      <c r="L4108" s="258" t="str">
        <f>IF('TSA Input'!J4071="","",IF('TSA Input'!J4071="Yes",'TSA Input'!G4071,""))</f>
        <v/>
      </c>
      <c r="M4108" s="258" t="str">
        <f>IF('TSA Input'!J4071="","",IF('TSA Input'!J4071="Yes",'TSA Input'!F4071,""))</f>
        <v/>
      </c>
      <c r="N4108" s="39" t="str">
        <f t="shared" si="129"/>
        <v/>
      </c>
      <c r="O4108" s="149" t="s">
        <v>11</v>
      </c>
      <c r="P4108" s="148" t="s">
        <v>11</v>
      </c>
      <c r="Q4108" s="1"/>
    </row>
    <row r="4109" spans="1:17" ht="15.75" hidden="1" customHeight="1">
      <c r="A4109" s="1" t="str">
        <f t="shared" si="1"/>
        <v/>
      </c>
      <c r="B4109" s="1"/>
      <c r="C4109" s="34" t="str">
        <f>IF('TSA Input'!J4072="","",IF('TSA Input'!J4072="Yes",'TSA Input'!B4072,"Ineligible"))</f>
        <v/>
      </c>
      <c r="D4109" s="246" t="str">
        <f>IF('TSA Input'!J4072="","",IF('TSA Input'!J4072="Yes",IF('TSA Input'!W4072="","",LEFT('TSA Input'!W4072,LEN('TSA Input'!W4072)-2)),""))</f>
        <v/>
      </c>
      <c r="E4109" s="246" t="str">
        <f>IF('TSA Input'!J4072="","",IF('TSA Input'!J4072="Yes",'TSA Input'!I4072,""))</f>
        <v/>
      </c>
      <c r="F4109" s="247" t="str">
        <f>IF('TSA Input'!J4072="","",IF('TSA Input'!J4072="Yes",'TSA Input'!C4072,""))</f>
        <v/>
      </c>
      <c r="G4109" s="36" t="str">
        <f>IF('TSA Input'!J4072="","",IF('TSA Input'!J4072="Yes",'TSA Input'!D4072,""))</f>
        <v/>
      </c>
      <c r="H4109" s="37" t="str">
        <f>IF('TSA Input'!K4072="","",IF('TSA Input'!J4072="Yes",'TSA Input'!G4072,""))</f>
        <v/>
      </c>
      <c r="I4109" s="37" t="str">
        <f>IF('TSA Input'!L4072="","",IF('TSA Input'!J4072="Yes",'TSA Input'!F4072,""))</f>
        <v/>
      </c>
      <c r="J4109" s="39" t="str">
        <f t="shared" si="128"/>
        <v/>
      </c>
      <c r="K4109" s="257" t="str">
        <f>IF('TSA Input'!J4072="","",IF('TSA Input'!J4072="Yes",'TSA Input'!D4072,""))</f>
        <v/>
      </c>
      <c r="L4109" s="258" t="str">
        <f>IF('TSA Input'!J4072="","",IF('TSA Input'!J4072="Yes",'TSA Input'!G4072,""))</f>
        <v/>
      </c>
      <c r="M4109" s="258" t="str">
        <f>IF('TSA Input'!J4072="","",IF('TSA Input'!J4072="Yes",'TSA Input'!F4072,""))</f>
        <v/>
      </c>
      <c r="N4109" s="39" t="str">
        <f t="shared" si="129"/>
        <v/>
      </c>
      <c r="O4109" s="149" t="s">
        <v>11</v>
      </c>
      <c r="P4109" s="148" t="s">
        <v>11</v>
      </c>
      <c r="Q4109" s="1"/>
    </row>
    <row r="4110" spans="1:17" ht="15.75" hidden="1" customHeight="1">
      <c r="A4110" s="1" t="str">
        <f t="shared" si="1"/>
        <v/>
      </c>
      <c r="B4110" s="1"/>
      <c r="C4110" s="34" t="str">
        <f>IF('TSA Input'!J4073="","",IF('TSA Input'!J4073="Yes",'TSA Input'!B4073,"Ineligible"))</f>
        <v/>
      </c>
      <c r="D4110" s="246" t="str">
        <f>IF('TSA Input'!J4073="","",IF('TSA Input'!J4073="Yes",IF('TSA Input'!W4073="","",LEFT('TSA Input'!W4073,LEN('TSA Input'!W4073)-2)),""))</f>
        <v/>
      </c>
      <c r="E4110" s="246" t="str">
        <f>IF('TSA Input'!J4073="","",IF('TSA Input'!J4073="Yes",'TSA Input'!I4073,""))</f>
        <v/>
      </c>
      <c r="F4110" s="247" t="str">
        <f>IF('TSA Input'!J4073="","",IF('TSA Input'!J4073="Yes",'TSA Input'!C4073,""))</f>
        <v/>
      </c>
      <c r="G4110" s="36" t="str">
        <f>IF('TSA Input'!J4073="","",IF('TSA Input'!J4073="Yes",'TSA Input'!D4073,""))</f>
        <v/>
      </c>
      <c r="H4110" s="37" t="str">
        <f>IF('TSA Input'!K4073="","",IF('TSA Input'!J4073="Yes",'TSA Input'!G4073,""))</f>
        <v/>
      </c>
      <c r="I4110" s="37" t="str">
        <f>IF('TSA Input'!L4073="","",IF('TSA Input'!J4073="Yes",'TSA Input'!F4073,""))</f>
        <v/>
      </c>
      <c r="J4110" s="39" t="str">
        <f t="shared" si="128"/>
        <v/>
      </c>
      <c r="K4110" s="257" t="str">
        <f>IF('TSA Input'!J4073="","",IF('TSA Input'!J4073="Yes",'TSA Input'!D4073,""))</f>
        <v/>
      </c>
      <c r="L4110" s="258" t="str">
        <f>IF('TSA Input'!J4073="","",IF('TSA Input'!J4073="Yes",'TSA Input'!G4073,""))</f>
        <v/>
      </c>
      <c r="M4110" s="258" t="str">
        <f>IF('TSA Input'!J4073="","",IF('TSA Input'!J4073="Yes",'TSA Input'!F4073,""))</f>
        <v/>
      </c>
      <c r="N4110" s="39" t="str">
        <f t="shared" si="129"/>
        <v/>
      </c>
      <c r="O4110" s="149" t="s">
        <v>11</v>
      </c>
      <c r="P4110" s="148" t="s">
        <v>11</v>
      </c>
      <c r="Q4110" s="1"/>
    </row>
    <row r="4111" spans="1:17" ht="15.75" hidden="1" customHeight="1">
      <c r="A4111" s="1" t="str">
        <f t="shared" si="1"/>
        <v/>
      </c>
      <c r="B4111" s="1"/>
      <c r="C4111" s="34" t="str">
        <f>IF('TSA Input'!J4074="","",IF('TSA Input'!J4074="Yes",'TSA Input'!B4074,"Ineligible"))</f>
        <v/>
      </c>
      <c r="D4111" s="246" t="str">
        <f>IF('TSA Input'!J4074="","",IF('TSA Input'!J4074="Yes",IF('TSA Input'!W4074="","",LEFT('TSA Input'!W4074,LEN('TSA Input'!W4074)-2)),""))</f>
        <v/>
      </c>
      <c r="E4111" s="246" t="str">
        <f>IF('TSA Input'!J4074="","",IF('TSA Input'!J4074="Yes",'TSA Input'!I4074,""))</f>
        <v/>
      </c>
      <c r="F4111" s="247" t="str">
        <f>IF('TSA Input'!J4074="","",IF('TSA Input'!J4074="Yes",'TSA Input'!C4074,""))</f>
        <v/>
      </c>
      <c r="G4111" s="36" t="str">
        <f>IF('TSA Input'!J4074="","",IF('TSA Input'!J4074="Yes",'TSA Input'!D4074,""))</f>
        <v/>
      </c>
      <c r="H4111" s="37" t="str">
        <f>IF('TSA Input'!K4074="","",IF('TSA Input'!J4074="Yes",'TSA Input'!G4074,""))</f>
        <v/>
      </c>
      <c r="I4111" s="37" t="str">
        <f>IF('TSA Input'!L4074="","",IF('TSA Input'!J4074="Yes",'TSA Input'!F4074,""))</f>
        <v/>
      </c>
      <c r="J4111" s="39" t="str">
        <f t="shared" si="128"/>
        <v/>
      </c>
      <c r="K4111" s="257" t="str">
        <f>IF('TSA Input'!J4074="","",IF('TSA Input'!J4074="Yes",'TSA Input'!D4074,""))</f>
        <v/>
      </c>
      <c r="L4111" s="258" t="str">
        <f>IF('TSA Input'!J4074="","",IF('TSA Input'!J4074="Yes",'TSA Input'!G4074,""))</f>
        <v/>
      </c>
      <c r="M4111" s="258" t="str">
        <f>IF('TSA Input'!J4074="","",IF('TSA Input'!J4074="Yes",'TSA Input'!F4074,""))</f>
        <v/>
      </c>
      <c r="N4111" s="39" t="str">
        <f t="shared" si="129"/>
        <v/>
      </c>
      <c r="O4111" s="149" t="s">
        <v>11</v>
      </c>
      <c r="P4111" s="148" t="s">
        <v>11</v>
      </c>
      <c r="Q4111" s="1"/>
    </row>
    <row r="4112" spans="1:17" ht="15.75" hidden="1" customHeight="1">
      <c r="A4112" s="1" t="str">
        <f t="shared" si="1"/>
        <v/>
      </c>
      <c r="B4112" s="1"/>
      <c r="C4112" s="34" t="str">
        <f>IF('TSA Input'!J4075="","",IF('TSA Input'!J4075="Yes",'TSA Input'!B4075,"Ineligible"))</f>
        <v/>
      </c>
      <c r="D4112" s="246" t="str">
        <f>IF('TSA Input'!J4075="","",IF('TSA Input'!J4075="Yes",IF('TSA Input'!W4075="","",LEFT('TSA Input'!W4075,LEN('TSA Input'!W4075)-2)),""))</f>
        <v/>
      </c>
      <c r="E4112" s="246" t="str">
        <f>IF('TSA Input'!J4075="","",IF('TSA Input'!J4075="Yes",'TSA Input'!I4075,""))</f>
        <v/>
      </c>
      <c r="F4112" s="247" t="str">
        <f>IF('TSA Input'!J4075="","",IF('TSA Input'!J4075="Yes",'TSA Input'!C4075,""))</f>
        <v/>
      </c>
      <c r="G4112" s="36" t="str">
        <f>IF('TSA Input'!J4075="","",IF('TSA Input'!J4075="Yes",'TSA Input'!D4075,""))</f>
        <v/>
      </c>
      <c r="H4112" s="37" t="str">
        <f>IF('TSA Input'!K4075="","",IF('TSA Input'!J4075="Yes",'TSA Input'!G4075,""))</f>
        <v/>
      </c>
      <c r="I4112" s="37" t="str">
        <f>IF('TSA Input'!L4075="","",IF('TSA Input'!J4075="Yes",'TSA Input'!F4075,""))</f>
        <v/>
      </c>
      <c r="J4112" s="39" t="str">
        <f t="shared" si="128"/>
        <v/>
      </c>
      <c r="K4112" s="257" t="str">
        <f>IF('TSA Input'!J4075="","",IF('TSA Input'!J4075="Yes",'TSA Input'!D4075,""))</f>
        <v/>
      </c>
      <c r="L4112" s="258" t="str">
        <f>IF('TSA Input'!J4075="","",IF('TSA Input'!J4075="Yes",'TSA Input'!G4075,""))</f>
        <v/>
      </c>
      <c r="M4112" s="258" t="str">
        <f>IF('TSA Input'!J4075="","",IF('TSA Input'!J4075="Yes",'TSA Input'!F4075,""))</f>
        <v/>
      </c>
      <c r="N4112" s="39" t="str">
        <f t="shared" si="129"/>
        <v/>
      </c>
      <c r="O4112" s="149" t="s">
        <v>11</v>
      </c>
      <c r="P4112" s="148" t="s">
        <v>11</v>
      </c>
      <c r="Q4112" s="1"/>
    </row>
    <row r="4113" spans="1:17" ht="15.75" hidden="1" customHeight="1">
      <c r="A4113" s="1" t="str">
        <f t="shared" si="1"/>
        <v/>
      </c>
      <c r="B4113" s="1"/>
      <c r="C4113" s="34" t="str">
        <f>IF('TSA Input'!J4076="","",IF('TSA Input'!J4076="Yes",'TSA Input'!B4076,"Ineligible"))</f>
        <v/>
      </c>
      <c r="D4113" s="246" t="str">
        <f>IF('TSA Input'!J4076="","",IF('TSA Input'!J4076="Yes",IF('TSA Input'!W4076="","",LEFT('TSA Input'!W4076,LEN('TSA Input'!W4076)-2)),""))</f>
        <v/>
      </c>
      <c r="E4113" s="246" t="str">
        <f>IF('TSA Input'!J4076="","",IF('TSA Input'!J4076="Yes",'TSA Input'!I4076,""))</f>
        <v/>
      </c>
      <c r="F4113" s="247" t="str">
        <f>IF('TSA Input'!J4076="","",IF('TSA Input'!J4076="Yes",'TSA Input'!C4076,""))</f>
        <v/>
      </c>
      <c r="G4113" s="36" t="str">
        <f>IF('TSA Input'!J4076="","",IF('TSA Input'!J4076="Yes",'TSA Input'!D4076,""))</f>
        <v/>
      </c>
      <c r="H4113" s="37" t="str">
        <f>IF('TSA Input'!K4076="","",IF('TSA Input'!J4076="Yes",'TSA Input'!G4076,""))</f>
        <v/>
      </c>
      <c r="I4113" s="37" t="str">
        <f>IF('TSA Input'!L4076="","",IF('TSA Input'!J4076="Yes",'TSA Input'!F4076,""))</f>
        <v/>
      </c>
      <c r="J4113" s="39" t="str">
        <f t="shared" si="128"/>
        <v/>
      </c>
      <c r="K4113" s="257" t="str">
        <f>IF('TSA Input'!J4076="","",IF('TSA Input'!J4076="Yes",'TSA Input'!D4076,""))</f>
        <v/>
      </c>
      <c r="L4113" s="258" t="str">
        <f>IF('TSA Input'!J4076="","",IF('TSA Input'!J4076="Yes",'TSA Input'!G4076,""))</f>
        <v/>
      </c>
      <c r="M4113" s="258" t="str">
        <f>IF('TSA Input'!J4076="","",IF('TSA Input'!J4076="Yes",'TSA Input'!F4076,""))</f>
        <v/>
      </c>
      <c r="N4113" s="39" t="str">
        <f t="shared" si="129"/>
        <v/>
      </c>
      <c r="O4113" s="149" t="s">
        <v>11</v>
      </c>
      <c r="P4113" s="148" t="s">
        <v>11</v>
      </c>
      <c r="Q4113" s="1"/>
    </row>
    <row r="4114" spans="1:17" ht="15.75" hidden="1" customHeight="1">
      <c r="A4114" s="1" t="str">
        <f t="shared" si="1"/>
        <v/>
      </c>
      <c r="B4114" s="1"/>
      <c r="C4114" s="34" t="str">
        <f>IF('TSA Input'!J4077="","",IF('TSA Input'!J4077="Yes",'TSA Input'!B4077,"Ineligible"))</f>
        <v/>
      </c>
      <c r="D4114" s="246" t="str">
        <f>IF('TSA Input'!J4077="","",IF('TSA Input'!J4077="Yes",IF('TSA Input'!W4077="","",LEFT('TSA Input'!W4077,LEN('TSA Input'!W4077)-2)),""))</f>
        <v/>
      </c>
      <c r="E4114" s="246" t="str">
        <f>IF('TSA Input'!J4077="","",IF('TSA Input'!J4077="Yes",'TSA Input'!I4077,""))</f>
        <v/>
      </c>
      <c r="F4114" s="247" t="str">
        <f>IF('TSA Input'!J4077="","",IF('TSA Input'!J4077="Yes",'TSA Input'!C4077,""))</f>
        <v/>
      </c>
      <c r="G4114" s="36" t="str">
        <f>IF('TSA Input'!J4077="","",IF('TSA Input'!J4077="Yes",'TSA Input'!D4077,""))</f>
        <v/>
      </c>
      <c r="H4114" s="37" t="str">
        <f>IF('TSA Input'!K4077="","",IF('TSA Input'!J4077="Yes",'TSA Input'!G4077,""))</f>
        <v/>
      </c>
      <c r="I4114" s="37" t="str">
        <f>IF('TSA Input'!L4077="","",IF('TSA Input'!J4077="Yes",'TSA Input'!F4077,""))</f>
        <v/>
      </c>
      <c r="J4114" s="39" t="str">
        <f t="shared" si="128"/>
        <v/>
      </c>
      <c r="K4114" s="257" t="str">
        <f>IF('TSA Input'!J4077="","",IF('TSA Input'!J4077="Yes",'TSA Input'!D4077,""))</f>
        <v/>
      </c>
      <c r="L4114" s="258" t="str">
        <f>IF('TSA Input'!J4077="","",IF('TSA Input'!J4077="Yes",'TSA Input'!G4077,""))</f>
        <v/>
      </c>
      <c r="M4114" s="258" t="str">
        <f>IF('TSA Input'!J4077="","",IF('TSA Input'!J4077="Yes",'TSA Input'!F4077,""))</f>
        <v/>
      </c>
      <c r="N4114" s="39" t="str">
        <f t="shared" si="129"/>
        <v/>
      </c>
      <c r="O4114" s="149" t="s">
        <v>11</v>
      </c>
      <c r="P4114" s="148" t="s">
        <v>11</v>
      </c>
      <c r="Q4114" s="1"/>
    </row>
    <row r="4115" spans="1:17" ht="15.75" hidden="1" customHeight="1">
      <c r="A4115" s="1" t="str">
        <f t="shared" si="1"/>
        <v/>
      </c>
      <c r="B4115" s="1"/>
      <c r="C4115" s="34" t="str">
        <f>IF('TSA Input'!J4078="","",IF('TSA Input'!J4078="Yes",'TSA Input'!B4078,"Ineligible"))</f>
        <v/>
      </c>
      <c r="D4115" s="246" t="str">
        <f>IF('TSA Input'!J4078="","",IF('TSA Input'!J4078="Yes",IF('TSA Input'!W4078="","",LEFT('TSA Input'!W4078,LEN('TSA Input'!W4078)-2)),""))</f>
        <v/>
      </c>
      <c r="E4115" s="246" t="str">
        <f>IF('TSA Input'!J4078="","",IF('TSA Input'!J4078="Yes",'TSA Input'!I4078,""))</f>
        <v/>
      </c>
      <c r="F4115" s="247" t="str">
        <f>IF('TSA Input'!J4078="","",IF('TSA Input'!J4078="Yes",'TSA Input'!C4078,""))</f>
        <v/>
      </c>
      <c r="G4115" s="36" t="str">
        <f>IF('TSA Input'!J4078="","",IF('TSA Input'!J4078="Yes",'TSA Input'!D4078,""))</f>
        <v/>
      </c>
      <c r="H4115" s="37" t="str">
        <f>IF('TSA Input'!K4078="","",IF('TSA Input'!J4078="Yes",'TSA Input'!G4078,""))</f>
        <v/>
      </c>
      <c r="I4115" s="37" t="str">
        <f>IF('TSA Input'!L4078="","",IF('TSA Input'!J4078="Yes",'TSA Input'!F4078,""))</f>
        <v/>
      </c>
      <c r="J4115" s="39" t="str">
        <f t="shared" si="128"/>
        <v/>
      </c>
      <c r="K4115" s="257" t="str">
        <f>IF('TSA Input'!J4078="","",IF('TSA Input'!J4078="Yes",'TSA Input'!D4078,""))</f>
        <v/>
      </c>
      <c r="L4115" s="258" t="str">
        <f>IF('TSA Input'!J4078="","",IF('TSA Input'!J4078="Yes",'TSA Input'!G4078,""))</f>
        <v/>
      </c>
      <c r="M4115" s="258" t="str">
        <f>IF('TSA Input'!J4078="","",IF('TSA Input'!J4078="Yes",'TSA Input'!F4078,""))</f>
        <v/>
      </c>
      <c r="N4115" s="39" t="str">
        <f t="shared" si="129"/>
        <v/>
      </c>
      <c r="O4115" s="149" t="s">
        <v>11</v>
      </c>
      <c r="P4115" s="148" t="s">
        <v>11</v>
      </c>
      <c r="Q4115" s="1"/>
    </row>
    <row r="4116" spans="1:17" ht="15.75" hidden="1" customHeight="1">
      <c r="A4116" s="1" t="str">
        <f t="shared" si="1"/>
        <v/>
      </c>
      <c r="B4116" s="1"/>
      <c r="C4116" s="34" t="str">
        <f>IF('TSA Input'!J4079="","",IF('TSA Input'!J4079="Yes",'TSA Input'!B4079,"Ineligible"))</f>
        <v/>
      </c>
      <c r="D4116" s="246" t="str">
        <f>IF('TSA Input'!J4079="","",IF('TSA Input'!J4079="Yes",IF('TSA Input'!W4079="","",LEFT('TSA Input'!W4079,LEN('TSA Input'!W4079)-2)),""))</f>
        <v/>
      </c>
      <c r="E4116" s="246" t="str">
        <f>IF('TSA Input'!J4079="","",IF('TSA Input'!J4079="Yes",'TSA Input'!I4079,""))</f>
        <v/>
      </c>
      <c r="F4116" s="247" t="str">
        <f>IF('TSA Input'!J4079="","",IF('TSA Input'!J4079="Yes",'TSA Input'!C4079,""))</f>
        <v/>
      </c>
      <c r="G4116" s="36" t="str">
        <f>IF('TSA Input'!J4079="","",IF('TSA Input'!J4079="Yes",'TSA Input'!D4079,""))</f>
        <v/>
      </c>
      <c r="H4116" s="37" t="str">
        <f>IF('TSA Input'!K4079="","",IF('TSA Input'!J4079="Yes",'TSA Input'!G4079,""))</f>
        <v/>
      </c>
      <c r="I4116" s="37" t="str">
        <f>IF('TSA Input'!L4079="","",IF('TSA Input'!J4079="Yes",'TSA Input'!F4079,""))</f>
        <v/>
      </c>
      <c r="J4116" s="39" t="str">
        <f t="shared" si="128"/>
        <v/>
      </c>
      <c r="K4116" s="257" t="str">
        <f>IF('TSA Input'!J4079="","",IF('TSA Input'!J4079="Yes",'TSA Input'!D4079,""))</f>
        <v/>
      </c>
      <c r="L4116" s="258" t="str">
        <f>IF('TSA Input'!J4079="","",IF('TSA Input'!J4079="Yes",'TSA Input'!G4079,""))</f>
        <v/>
      </c>
      <c r="M4116" s="258" t="str">
        <f>IF('TSA Input'!J4079="","",IF('TSA Input'!J4079="Yes",'TSA Input'!F4079,""))</f>
        <v/>
      </c>
      <c r="N4116" s="39" t="str">
        <f t="shared" si="129"/>
        <v/>
      </c>
      <c r="O4116" s="149" t="s">
        <v>11</v>
      </c>
      <c r="P4116" s="148" t="s">
        <v>11</v>
      </c>
      <c r="Q4116" s="1"/>
    </row>
    <row r="4117" spans="1:17" ht="15.75" hidden="1" customHeight="1">
      <c r="A4117" s="1" t="str">
        <f t="shared" si="1"/>
        <v/>
      </c>
      <c r="B4117" s="1"/>
      <c r="C4117" s="34" t="str">
        <f>IF('TSA Input'!J4080="","",IF('TSA Input'!J4080="Yes",'TSA Input'!B4080,"Ineligible"))</f>
        <v/>
      </c>
      <c r="D4117" s="246" t="str">
        <f>IF('TSA Input'!J4080="","",IF('TSA Input'!J4080="Yes",IF('TSA Input'!W4080="","",LEFT('TSA Input'!W4080,LEN('TSA Input'!W4080)-2)),""))</f>
        <v/>
      </c>
      <c r="E4117" s="246" t="str">
        <f>IF('TSA Input'!J4080="","",IF('TSA Input'!J4080="Yes",'TSA Input'!I4080,""))</f>
        <v/>
      </c>
      <c r="F4117" s="247" t="str">
        <f>IF('TSA Input'!J4080="","",IF('TSA Input'!J4080="Yes",'TSA Input'!C4080,""))</f>
        <v/>
      </c>
      <c r="G4117" s="36" t="str">
        <f>IF('TSA Input'!J4080="","",IF('TSA Input'!J4080="Yes",'TSA Input'!D4080,""))</f>
        <v/>
      </c>
      <c r="H4117" s="37" t="str">
        <f>IF('TSA Input'!K4080="","",IF('TSA Input'!J4080="Yes",'TSA Input'!G4080,""))</f>
        <v/>
      </c>
      <c r="I4117" s="37" t="str">
        <f>IF('TSA Input'!L4080="","",IF('TSA Input'!J4080="Yes",'TSA Input'!F4080,""))</f>
        <v/>
      </c>
      <c r="J4117" s="39" t="str">
        <f t="shared" si="128"/>
        <v/>
      </c>
      <c r="K4117" s="257" t="str">
        <f>IF('TSA Input'!J4080="","",IF('TSA Input'!J4080="Yes",'TSA Input'!D4080,""))</f>
        <v/>
      </c>
      <c r="L4117" s="258" t="str">
        <f>IF('TSA Input'!J4080="","",IF('TSA Input'!J4080="Yes",'TSA Input'!G4080,""))</f>
        <v/>
      </c>
      <c r="M4117" s="258" t="str">
        <f>IF('TSA Input'!J4080="","",IF('TSA Input'!J4080="Yes",'TSA Input'!F4080,""))</f>
        <v/>
      </c>
      <c r="N4117" s="39" t="str">
        <f t="shared" si="129"/>
        <v/>
      </c>
      <c r="O4117" s="149" t="s">
        <v>11</v>
      </c>
      <c r="P4117" s="148" t="s">
        <v>11</v>
      </c>
      <c r="Q4117" s="1"/>
    </row>
    <row r="4118" spans="1:17" ht="15.75" hidden="1" customHeight="1">
      <c r="A4118" s="1" t="str">
        <f t="shared" si="1"/>
        <v/>
      </c>
      <c r="B4118" s="1"/>
      <c r="C4118" s="34" t="str">
        <f>IF('TSA Input'!J4081="","",IF('TSA Input'!J4081="Yes",'TSA Input'!B4081,"Ineligible"))</f>
        <v/>
      </c>
      <c r="D4118" s="246" t="str">
        <f>IF('TSA Input'!J4081="","",IF('TSA Input'!J4081="Yes",IF('TSA Input'!W4081="","",LEFT('TSA Input'!W4081,LEN('TSA Input'!W4081)-2)),""))</f>
        <v/>
      </c>
      <c r="E4118" s="246" t="str">
        <f>IF('TSA Input'!J4081="","",IF('TSA Input'!J4081="Yes",'TSA Input'!I4081,""))</f>
        <v/>
      </c>
      <c r="F4118" s="247" t="str">
        <f>IF('TSA Input'!J4081="","",IF('TSA Input'!J4081="Yes",'TSA Input'!C4081,""))</f>
        <v/>
      </c>
      <c r="G4118" s="36" t="str">
        <f>IF('TSA Input'!J4081="","",IF('TSA Input'!J4081="Yes",'TSA Input'!D4081,""))</f>
        <v/>
      </c>
      <c r="H4118" s="37" t="str">
        <f>IF('TSA Input'!K4081="","",IF('TSA Input'!J4081="Yes",'TSA Input'!G4081,""))</f>
        <v/>
      </c>
      <c r="I4118" s="37" t="str">
        <f>IF('TSA Input'!L4081="","",IF('TSA Input'!J4081="Yes",'TSA Input'!F4081,""))</f>
        <v/>
      </c>
      <c r="J4118" s="39" t="str">
        <f t="shared" si="128"/>
        <v/>
      </c>
      <c r="K4118" s="257" t="str">
        <f>IF('TSA Input'!J4081="","",IF('TSA Input'!J4081="Yes",'TSA Input'!D4081,""))</f>
        <v/>
      </c>
      <c r="L4118" s="258" t="str">
        <f>IF('TSA Input'!J4081="","",IF('TSA Input'!J4081="Yes",'TSA Input'!G4081,""))</f>
        <v/>
      </c>
      <c r="M4118" s="258" t="str">
        <f>IF('TSA Input'!J4081="","",IF('TSA Input'!J4081="Yes",'TSA Input'!F4081,""))</f>
        <v/>
      </c>
      <c r="N4118" s="39" t="str">
        <f t="shared" si="129"/>
        <v/>
      </c>
      <c r="O4118" s="149" t="s">
        <v>11</v>
      </c>
      <c r="P4118" s="148" t="s">
        <v>11</v>
      </c>
      <c r="Q4118" s="1"/>
    </row>
    <row r="4119" spans="1:17" ht="15.75" hidden="1" customHeight="1">
      <c r="A4119" s="1" t="str">
        <f t="shared" si="1"/>
        <v/>
      </c>
      <c r="B4119" s="1"/>
      <c r="C4119" s="34" t="str">
        <f>IF('TSA Input'!J4082="","",IF('TSA Input'!J4082="Yes",'TSA Input'!B4082,"Ineligible"))</f>
        <v/>
      </c>
      <c r="D4119" s="246" t="str">
        <f>IF('TSA Input'!J4082="","",IF('TSA Input'!J4082="Yes",IF('TSA Input'!W4082="","",LEFT('TSA Input'!W4082,LEN('TSA Input'!W4082)-2)),""))</f>
        <v/>
      </c>
      <c r="E4119" s="246" t="str">
        <f>IF('TSA Input'!J4082="","",IF('TSA Input'!J4082="Yes",'TSA Input'!I4082,""))</f>
        <v/>
      </c>
      <c r="F4119" s="247" t="str">
        <f>IF('TSA Input'!J4082="","",IF('TSA Input'!J4082="Yes",'TSA Input'!C4082,""))</f>
        <v/>
      </c>
      <c r="G4119" s="36" t="str">
        <f>IF('TSA Input'!J4082="","",IF('TSA Input'!J4082="Yes",'TSA Input'!D4082,""))</f>
        <v/>
      </c>
      <c r="H4119" s="37" t="str">
        <f>IF('TSA Input'!K4082="","",IF('TSA Input'!J4082="Yes",'TSA Input'!G4082,""))</f>
        <v/>
      </c>
      <c r="I4119" s="37" t="str">
        <f>IF('TSA Input'!L4082="","",IF('TSA Input'!J4082="Yes",'TSA Input'!F4082,""))</f>
        <v/>
      </c>
      <c r="J4119" s="39" t="str">
        <f t="shared" si="128"/>
        <v/>
      </c>
      <c r="K4119" s="257" t="str">
        <f>IF('TSA Input'!J4082="","",IF('TSA Input'!J4082="Yes",'TSA Input'!D4082,""))</f>
        <v/>
      </c>
      <c r="L4119" s="258" t="str">
        <f>IF('TSA Input'!J4082="","",IF('TSA Input'!J4082="Yes",'TSA Input'!G4082,""))</f>
        <v/>
      </c>
      <c r="M4119" s="258" t="str">
        <f>IF('TSA Input'!J4082="","",IF('TSA Input'!J4082="Yes",'TSA Input'!F4082,""))</f>
        <v/>
      </c>
      <c r="N4119" s="39" t="str">
        <f t="shared" si="129"/>
        <v/>
      </c>
      <c r="O4119" s="149" t="s">
        <v>11</v>
      </c>
      <c r="P4119" s="148" t="s">
        <v>11</v>
      </c>
      <c r="Q4119" s="1"/>
    </row>
    <row r="4120" spans="1:17" ht="15.75" hidden="1" customHeight="1">
      <c r="A4120" s="1" t="str">
        <f t="shared" si="1"/>
        <v/>
      </c>
      <c r="B4120" s="1"/>
      <c r="C4120" s="34" t="str">
        <f>IF('TSA Input'!J4083="","",IF('TSA Input'!J4083="Yes",'TSA Input'!B4083,"Ineligible"))</f>
        <v/>
      </c>
      <c r="D4120" s="246" t="str">
        <f>IF('TSA Input'!J4083="","",IF('TSA Input'!J4083="Yes",IF('TSA Input'!W4083="","",LEFT('TSA Input'!W4083,LEN('TSA Input'!W4083)-2)),""))</f>
        <v/>
      </c>
      <c r="E4120" s="246" t="str">
        <f>IF('TSA Input'!J4083="","",IF('TSA Input'!J4083="Yes",'TSA Input'!I4083,""))</f>
        <v/>
      </c>
      <c r="F4120" s="247" t="str">
        <f>IF('TSA Input'!J4083="","",IF('TSA Input'!J4083="Yes",'TSA Input'!C4083,""))</f>
        <v/>
      </c>
      <c r="G4120" s="36" t="str">
        <f>IF('TSA Input'!J4083="","",IF('TSA Input'!J4083="Yes",'TSA Input'!D4083,""))</f>
        <v/>
      </c>
      <c r="H4120" s="37" t="str">
        <f>IF('TSA Input'!K4083="","",IF('TSA Input'!J4083="Yes",'TSA Input'!G4083,""))</f>
        <v/>
      </c>
      <c r="I4120" s="37" t="str">
        <f>IF('TSA Input'!L4083="","",IF('TSA Input'!J4083="Yes",'TSA Input'!F4083,""))</f>
        <v/>
      </c>
      <c r="J4120" s="39" t="str">
        <f t="shared" si="128"/>
        <v/>
      </c>
      <c r="K4120" s="257" t="str">
        <f>IF('TSA Input'!J4083="","",IF('TSA Input'!J4083="Yes",'TSA Input'!D4083,""))</f>
        <v/>
      </c>
      <c r="L4120" s="258" t="str">
        <f>IF('TSA Input'!J4083="","",IF('TSA Input'!J4083="Yes",'TSA Input'!G4083,""))</f>
        <v/>
      </c>
      <c r="M4120" s="258" t="str">
        <f>IF('TSA Input'!J4083="","",IF('TSA Input'!J4083="Yes",'TSA Input'!F4083,""))</f>
        <v/>
      </c>
      <c r="N4120" s="39" t="str">
        <f t="shared" si="129"/>
        <v/>
      </c>
      <c r="O4120" s="149" t="s">
        <v>11</v>
      </c>
      <c r="P4120" s="148" t="s">
        <v>11</v>
      </c>
      <c r="Q4120" s="1"/>
    </row>
    <row r="4121" spans="1:17" ht="15.75" hidden="1" customHeight="1">
      <c r="A4121" s="1" t="str">
        <f t="shared" si="1"/>
        <v/>
      </c>
      <c r="B4121" s="1"/>
      <c r="C4121" s="34" t="str">
        <f>IF('TSA Input'!J4084="","",IF('TSA Input'!J4084="Yes",'TSA Input'!B4084,"Ineligible"))</f>
        <v/>
      </c>
      <c r="D4121" s="246" t="str">
        <f>IF('TSA Input'!J4084="","",IF('TSA Input'!J4084="Yes",IF('TSA Input'!W4084="","",LEFT('TSA Input'!W4084,LEN('TSA Input'!W4084)-2)),""))</f>
        <v/>
      </c>
      <c r="E4121" s="246" t="str">
        <f>IF('TSA Input'!J4084="","",IF('TSA Input'!J4084="Yes",'TSA Input'!I4084,""))</f>
        <v/>
      </c>
      <c r="F4121" s="247" t="str">
        <f>IF('TSA Input'!J4084="","",IF('TSA Input'!J4084="Yes",'TSA Input'!C4084,""))</f>
        <v/>
      </c>
      <c r="G4121" s="36" t="str">
        <f>IF('TSA Input'!J4084="","",IF('TSA Input'!J4084="Yes",'TSA Input'!D4084,""))</f>
        <v/>
      </c>
      <c r="H4121" s="37" t="str">
        <f>IF('TSA Input'!K4084="","",IF('TSA Input'!J4084="Yes",'TSA Input'!G4084,""))</f>
        <v/>
      </c>
      <c r="I4121" s="37" t="str">
        <f>IF('TSA Input'!L4084="","",IF('TSA Input'!J4084="Yes",'TSA Input'!F4084,""))</f>
        <v/>
      </c>
      <c r="J4121" s="39" t="str">
        <f t="shared" si="128"/>
        <v/>
      </c>
      <c r="K4121" s="257" t="str">
        <f>IF('TSA Input'!J4084="","",IF('TSA Input'!J4084="Yes",'TSA Input'!D4084,""))</f>
        <v/>
      </c>
      <c r="L4121" s="258" t="str">
        <f>IF('TSA Input'!J4084="","",IF('TSA Input'!J4084="Yes",'TSA Input'!G4084,""))</f>
        <v/>
      </c>
      <c r="M4121" s="258" t="str">
        <f>IF('TSA Input'!J4084="","",IF('TSA Input'!J4084="Yes",'TSA Input'!F4084,""))</f>
        <v/>
      </c>
      <c r="N4121" s="39" t="str">
        <f t="shared" si="129"/>
        <v/>
      </c>
      <c r="O4121" s="149" t="s">
        <v>11</v>
      </c>
      <c r="P4121" s="148" t="s">
        <v>11</v>
      </c>
      <c r="Q4121" s="1"/>
    </row>
    <row r="4122" spans="1:17" ht="15.75" hidden="1" customHeight="1">
      <c r="A4122" s="1" t="str">
        <f t="shared" si="1"/>
        <v/>
      </c>
      <c r="B4122" s="1"/>
      <c r="C4122" s="34" t="str">
        <f>IF('TSA Input'!J4085="","",IF('TSA Input'!J4085="Yes",'TSA Input'!B4085,"Ineligible"))</f>
        <v/>
      </c>
      <c r="D4122" s="246" t="str">
        <f>IF('TSA Input'!J4085="","",IF('TSA Input'!J4085="Yes",IF('TSA Input'!W4085="","",LEFT('TSA Input'!W4085,LEN('TSA Input'!W4085)-2)),""))</f>
        <v/>
      </c>
      <c r="E4122" s="246" t="str">
        <f>IF('TSA Input'!J4085="","",IF('TSA Input'!J4085="Yes",'TSA Input'!I4085,""))</f>
        <v/>
      </c>
      <c r="F4122" s="247" t="str">
        <f>IF('TSA Input'!J4085="","",IF('TSA Input'!J4085="Yes",'TSA Input'!C4085,""))</f>
        <v/>
      </c>
      <c r="G4122" s="36" t="str">
        <f>IF('TSA Input'!J4085="","",IF('TSA Input'!J4085="Yes",'TSA Input'!D4085,""))</f>
        <v/>
      </c>
      <c r="H4122" s="37" t="str">
        <f>IF('TSA Input'!K4085="","",IF('TSA Input'!J4085="Yes",'TSA Input'!G4085,""))</f>
        <v/>
      </c>
      <c r="I4122" s="37" t="str">
        <f>IF('TSA Input'!L4085="","",IF('TSA Input'!J4085="Yes",'TSA Input'!F4085,""))</f>
        <v/>
      </c>
      <c r="J4122" s="39" t="str">
        <f t="shared" si="128"/>
        <v/>
      </c>
      <c r="K4122" s="257" t="str">
        <f>IF('TSA Input'!J4085="","",IF('TSA Input'!J4085="Yes",'TSA Input'!D4085,""))</f>
        <v/>
      </c>
      <c r="L4122" s="258" t="str">
        <f>IF('TSA Input'!J4085="","",IF('TSA Input'!J4085="Yes",'TSA Input'!G4085,""))</f>
        <v/>
      </c>
      <c r="M4122" s="258" t="str">
        <f>IF('TSA Input'!J4085="","",IF('TSA Input'!J4085="Yes",'TSA Input'!F4085,""))</f>
        <v/>
      </c>
      <c r="N4122" s="39" t="str">
        <f t="shared" si="129"/>
        <v/>
      </c>
      <c r="O4122" s="149" t="s">
        <v>11</v>
      </c>
      <c r="P4122" s="148" t="s">
        <v>11</v>
      </c>
      <c r="Q4122" s="1"/>
    </row>
    <row r="4123" spans="1:17" ht="15.75" hidden="1" customHeight="1">
      <c r="A4123" s="1" t="str">
        <f t="shared" si="1"/>
        <v/>
      </c>
      <c r="B4123" s="1"/>
      <c r="C4123" s="34" t="str">
        <f>IF('TSA Input'!J4086="","",IF('TSA Input'!J4086="Yes",'TSA Input'!B4086,"Ineligible"))</f>
        <v/>
      </c>
      <c r="D4123" s="246" t="str">
        <f>IF('TSA Input'!J4086="","",IF('TSA Input'!J4086="Yes",IF('TSA Input'!W4086="","",LEFT('TSA Input'!W4086,LEN('TSA Input'!W4086)-2)),""))</f>
        <v/>
      </c>
      <c r="E4123" s="246" t="str">
        <f>IF('TSA Input'!J4086="","",IF('TSA Input'!J4086="Yes",'TSA Input'!I4086,""))</f>
        <v/>
      </c>
      <c r="F4123" s="247" t="str">
        <f>IF('TSA Input'!J4086="","",IF('TSA Input'!J4086="Yes",'TSA Input'!C4086,""))</f>
        <v/>
      </c>
      <c r="G4123" s="36" t="str">
        <f>IF('TSA Input'!J4086="","",IF('TSA Input'!J4086="Yes",'TSA Input'!D4086,""))</f>
        <v/>
      </c>
      <c r="H4123" s="37" t="str">
        <f>IF('TSA Input'!K4086="","",IF('TSA Input'!J4086="Yes",'TSA Input'!G4086,""))</f>
        <v/>
      </c>
      <c r="I4123" s="37" t="str">
        <f>IF('TSA Input'!L4086="","",IF('TSA Input'!J4086="Yes",'TSA Input'!F4086,""))</f>
        <v/>
      </c>
      <c r="J4123" s="39" t="str">
        <f t="shared" si="128"/>
        <v/>
      </c>
      <c r="K4123" s="257" t="str">
        <f>IF('TSA Input'!J4086="","",IF('TSA Input'!J4086="Yes",'TSA Input'!D4086,""))</f>
        <v/>
      </c>
      <c r="L4123" s="258" t="str">
        <f>IF('TSA Input'!J4086="","",IF('TSA Input'!J4086="Yes",'TSA Input'!G4086,""))</f>
        <v/>
      </c>
      <c r="M4123" s="258" t="str">
        <f>IF('TSA Input'!J4086="","",IF('TSA Input'!J4086="Yes",'TSA Input'!F4086,""))</f>
        <v/>
      </c>
      <c r="N4123" s="39" t="str">
        <f t="shared" si="129"/>
        <v/>
      </c>
      <c r="O4123" s="149" t="s">
        <v>11</v>
      </c>
      <c r="P4123" s="148" t="s">
        <v>11</v>
      </c>
      <c r="Q4123" s="1"/>
    </row>
    <row r="4124" spans="1:17" ht="15.75" hidden="1" customHeight="1">
      <c r="A4124" s="1" t="str">
        <f t="shared" si="1"/>
        <v/>
      </c>
      <c r="B4124" s="1"/>
      <c r="C4124" s="34" t="str">
        <f>IF('TSA Input'!J4087="","",IF('TSA Input'!J4087="Yes",'TSA Input'!B4087,"Ineligible"))</f>
        <v/>
      </c>
      <c r="D4124" s="246" t="str">
        <f>IF('TSA Input'!J4087="","",IF('TSA Input'!J4087="Yes",IF('TSA Input'!W4087="","",LEFT('TSA Input'!W4087,LEN('TSA Input'!W4087)-2)),""))</f>
        <v/>
      </c>
      <c r="E4124" s="246" t="str">
        <f>IF('TSA Input'!J4087="","",IF('TSA Input'!J4087="Yes",'TSA Input'!I4087,""))</f>
        <v/>
      </c>
      <c r="F4124" s="247" t="str">
        <f>IF('TSA Input'!J4087="","",IF('TSA Input'!J4087="Yes",'TSA Input'!C4087,""))</f>
        <v/>
      </c>
      <c r="G4124" s="36" t="str">
        <f>IF('TSA Input'!J4087="","",IF('TSA Input'!J4087="Yes",'TSA Input'!D4087,""))</f>
        <v/>
      </c>
      <c r="H4124" s="37" t="str">
        <f>IF('TSA Input'!K4087="","",IF('TSA Input'!J4087="Yes",'TSA Input'!G4087,""))</f>
        <v/>
      </c>
      <c r="I4124" s="37" t="str">
        <f>IF('TSA Input'!L4087="","",IF('TSA Input'!J4087="Yes",'TSA Input'!F4087,""))</f>
        <v/>
      </c>
      <c r="J4124" s="39" t="str">
        <f t="shared" si="128"/>
        <v/>
      </c>
      <c r="K4124" s="257" t="str">
        <f>IF('TSA Input'!J4087="","",IF('TSA Input'!J4087="Yes",'TSA Input'!D4087,""))</f>
        <v/>
      </c>
      <c r="L4124" s="258" t="str">
        <f>IF('TSA Input'!J4087="","",IF('TSA Input'!J4087="Yes",'TSA Input'!G4087,""))</f>
        <v/>
      </c>
      <c r="M4124" s="258" t="str">
        <f>IF('TSA Input'!J4087="","",IF('TSA Input'!J4087="Yes",'TSA Input'!F4087,""))</f>
        <v/>
      </c>
      <c r="N4124" s="39" t="str">
        <f t="shared" si="129"/>
        <v/>
      </c>
      <c r="O4124" s="149" t="s">
        <v>11</v>
      </c>
      <c r="P4124" s="148" t="s">
        <v>11</v>
      </c>
      <c r="Q4124" s="1"/>
    </row>
    <row r="4125" spans="1:17" ht="15.75" hidden="1" customHeight="1">
      <c r="A4125" s="1" t="str">
        <f t="shared" si="1"/>
        <v/>
      </c>
      <c r="B4125" s="1"/>
      <c r="C4125" s="34" t="str">
        <f>IF('TSA Input'!J4088="","",IF('TSA Input'!J4088="Yes",'TSA Input'!B4088,"Ineligible"))</f>
        <v/>
      </c>
      <c r="D4125" s="246" t="str">
        <f>IF('TSA Input'!J4088="","",IF('TSA Input'!J4088="Yes",IF('TSA Input'!W4088="","",LEFT('TSA Input'!W4088,LEN('TSA Input'!W4088)-2)),""))</f>
        <v/>
      </c>
      <c r="E4125" s="246" t="str">
        <f>IF('TSA Input'!J4088="","",IF('TSA Input'!J4088="Yes",'TSA Input'!I4088,""))</f>
        <v/>
      </c>
      <c r="F4125" s="247" t="str">
        <f>IF('TSA Input'!J4088="","",IF('TSA Input'!J4088="Yes",'TSA Input'!C4088,""))</f>
        <v/>
      </c>
      <c r="G4125" s="36" t="str">
        <f>IF('TSA Input'!J4088="","",IF('TSA Input'!J4088="Yes",'TSA Input'!D4088,""))</f>
        <v/>
      </c>
      <c r="H4125" s="37" t="str">
        <f>IF('TSA Input'!K4088="","",IF('TSA Input'!J4088="Yes",'TSA Input'!G4088,""))</f>
        <v/>
      </c>
      <c r="I4125" s="37" t="str">
        <f>IF('TSA Input'!L4088="","",IF('TSA Input'!J4088="Yes",'TSA Input'!F4088,""))</f>
        <v/>
      </c>
      <c r="J4125" s="39" t="str">
        <f t="shared" si="128"/>
        <v/>
      </c>
      <c r="K4125" s="257" t="str">
        <f>IF('TSA Input'!J4088="","",IF('TSA Input'!J4088="Yes",'TSA Input'!D4088,""))</f>
        <v/>
      </c>
      <c r="L4125" s="258" t="str">
        <f>IF('TSA Input'!J4088="","",IF('TSA Input'!J4088="Yes",'TSA Input'!G4088,""))</f>
        <v/>
      </c>
      <c r="M4125" s="258" t="str">
        <f>IF('TSA Input'!J4088="","",IF('TSA Input'!J4088="Yes",'TSA Input'!F4088,""))</f>
        <v/>
      </c>
      <c r="N4125" s="39" t="str">
        <f t="shared" si="129"/>
        <v/>
      </c>
      <c r="O4125" s="149" t="s">
        <v>11</v>
      </c>
      <c r="P4125" s="148" t="s">
        <v>11</v>
      </c>
      <c r="Q4125" s="1"/>
    </row>
    <row r="4126" spans="1:17" ht="15.75" hidden="1" customHeight="1">
      <c r="A4126" s="1" t="str">
        <f t="shared" si="1"/>
        <v/>
      </c>
      <c r="B4126" s="1"/>
      <c r="C4126" s="34" t="str">
        <f>IF('TSA Input'!J4089="","",IF('TSA Input'!J4089="Yes",'TSA Input'!B4089,"Ineligible"))</f>
        <v/>
      </c>
      <c r="D4126" s="246" t="str">
        <f>IF('TSA Input'!J4089="","",IF('TSA Input'!J4089="Yes",IF('TSA Input'!W4089="","",LEFT('TSA Input'!W4089,LEN('TSA Input'!W4089)-2)),""))</f>
        <v/>
      </c>
      <c r="E4126" s="246" t="str">
        <f>IF('TSA Input'!J4089="","",IF('TSA Input'!J4089="Yes",'TSA Input'!I4089,""))</f>
        <v/>
      </c>
      <c r="F4126" s="247" t="str">
        <f>IF('TSA Input'!J4089="","",IF('TSA Input'!J4089="Yes",'TSA Input'!C4089,""))</f>
        <v/>
      </c>
      <c r="G4126" s="36" t="str">
        <f>IF('TSA Input'!J4089="","",IF('TSA Input'!J4089="Yes",'TSA Input'!D4089,""))</f>
        <v/>
      </c>
      <c r="H4126" s="37" t="str">
        <f>IF('TSA Input'!K4089="","",IF('TSA Input'!J4089="Yes",'TSA Input'!G4089,""))</f>
        <v/>
      </c>
      <c r="I4126" s="37" t="str">
        <f>IF('TSA Input'!L4089="","",IF('TSA Input'!J4089="Yes",'TSA Input'!F4089,""))</f>
        <v/>
      </c>
      <c r="J4126" s="39" t="str">
        <f t="shared" si="128"/>
        <v/>
      </c>
      <c r="K4126" s="257" t="str">
        <f>IF('TSA Input'!J4089="","",IF('TSA Input'!J4089="Yes",'TSA Input'!D4089,""))</f>
        <v/>
      </c>
      <c r="L4126" s="258" t="str">
        <f>IF('TSA Input'!J4089="","",IF('TSA Input'!J4089="Yes",'TSA Input'!G4089,""))</f>
        <v/>
      </c>
      <c r="M4126" s="258" t="str">
        <f>IF('TSA Input'!J4089="","",IF('TSA Input'!J4089="Yes",'TSA Input'!F4089,""))</f>
        <v/>
      </c>
      <c r="N4126" s="39" t="str">
        <f t="shared" si="129"/>
        <v/>
      </c>
      <c r="O4126" s="149" t="s">
        <v>11</v>
      </c>
      <c r="P4126" s="148" t="s">
        <v>11</v>
      </c>
      <c r="Q4126" s="1"/>
    </row>
    <row r="4127" spans="1:17" ht="15.75" hidden="1" customHeight="1">
      <c r="A4127" s="1" t="str">
        <f t="shared" si="1"/>
        <v/>
      </c>
      <c r="B4127" s="1"/>
      <c r="C4127" s="34" t="str">
        <f>IF('TSA Input'!J4090="","",IF('TSA Input'!J4090="Yes",'TSA Input'!B4090,"Ineligible"))</f>
        <v/>
      </c>
      <c r="D4127" s="246" t="str">
        <f>IF('TSA Input'!J4090="","",IF('TSA Input'!J4090="Yes",IF('TSA Input'!W4090="","",LEFT('TSA Input'!W4090,LEN('TSA Input'!W4090)-2)),""))</f>
        <v/>
      </c>
      <c r="E4127" s="246" t="str">
        <f>IF('TSA Input'!J4090="","",IF('TSA Input'!J4090="Yes",'TSA Input'!I4090,""))</f>
        <v/>
      </c>
      <c r="F4127" s="247" t="str">
        <f>IF('TSA Input'!J4090="","",IF('TSA Input'!J4090="Yes",'TSA Input'!C4090,""))</f>
        <v/>
      </c>
      <c r="G4127" s="36" t="str">
        <f>IF('TSA Input'!J4090="","",IF('TSA Input'!J4090="Yes",'TSA Input'!D4090,""))</f>
        <v/>
      </c>
      <c r="H4127" s="37" t="str">
        <f>IF('TSA Input'!K4090="","",IF('TSA Input'!J4090="Yes",'TSA Input'!G4090,""))</f>
        <v/>
      </c>
      <c r="I4127" s="37" t="str">
        <f>IF('TSA Input'!L4090="","",IF('TSA Input'!J4090="Yes",'TSA Input'!F4090,""))</f>
        <v/>
      </c>
      <c r="J4127" s="39" t="str">
        <f t="shared" si="128"/>
        <v/>
      </c>
      <c r="K4127" s="257" t="str">
        <f>IF('TSA Input'!J4090="","",IF('TSA Input'!J4090="Yes",'TSA Input'!D4090,""))</f>
        <v/>
      </c>
      <c r="L4127" s="258" t="str">
        <f>IF('TSA Input'!J4090="","",IF('TSA Input'!J4090="Yes",'TSA Input'!G4090,""))</f>
        <v/>
      </c>
      <c r="M4127" s="258" t="str">
        <f>IF('TSA Input'!J4090="","",IF('TSA Input'!J4090="Yes",'TSA Input'!F4090,""))</f>
        <v/>
      </c>
      <c r="N4127" s="39" t="str">
        <f t="shared" si="129"/>
        <v/>
      </c>
      <c r="O4127" s="149" t="s">
        <v>11</v>
      </c>
      <c r="P4127" s="148" t="s">
        <v>11</v>
      </c>
      <c r="Q4127" s="1"/>
    </row>
    <row r="4128" spans="1:17" ht="15.75" hidden="1" customHeight="1">
      <c r="A4128" s="1" t="str">
        <f t="shared" si="1"/>
        <v/>
      </c>
      <c r="B4128" s="1"/>
      <c r="C4128" s="34" t="str">
        <f>IF('TSA Input'!J4091="","",IF('TSA Input'!J4091="Yes",'TSA Input'!B4091,"Ineligible"))</f>
        <v/>
      </c>
      <c r="D4128" s="246" t="str">
        <f>IF('TSA Input'!J4091="","",IF('TSA Input'!J4091="Yes",IF('TSA Input'!W4091="","",LEFT('TSA Input'!W4091,LEN('TSA Input'!W4091)-2)),""))</f>
        <v/>
      </c>
      <c r="E4128" s="246" t="str">
        <f>IF('TSA Input'!J4091="","",IF('TSA Input'!J4091="Yes",'TSA Input'!I4091,""))</f>
        <v/>
      </c>
      <c r="F4128" s="247" t="str">
        <f>IF('TSA Input'!J4091="","",IF('TSA Input'!J4091="Yes",'TSA Input'!C4091,""))</f>
        <v/>
      </c>
      <c r="G4128" s="36" t="str">
        <f>IF('TSA Input'!J4091="","",IF('TSA Input'!J4091="Yes",'TSA Input'!D4091,""))</f>
        <v/>
      </c>
      <c r="H4128" s="37" t="str">
        <f>IF('TSA Input'!K4091="","",IF('TSA Input'!J4091="Yes",'TSA Input'!G4091,""))</f>
        <v/>
      </c>
      <c r="I4128" s="37" t="str">
        <f>IF('TSA Input'!L4091="","",IF('TSA Input'!J4091="Yes",'TSA Input'!F4091,""))</f>
        <v/>
      </c>
      <c r="J4128" s="39" t="str">
        <f t="shared" si="128"/>
        <v/>
      </c>
      <c r="K4128" s="257" t="str">
        <f>IF('TSA Input'!J4091="","",IF('TSA Input'!J4091="Yes",'TSA Input'!D4091,""))</f>
        <v/>
      </c>
      <c r="L4128" s="258" t="str">
        <f>IF('TSA Input'!J4091="","",IF('TSA Input'!J4091="Yes",'TSA Input'!G4091,""))</f>
        <v/>
      </c>
      <c r="M4128" s="258" t="str">
        <f>IF('TSA Input'!J4091="","",IF('TSA Input'!J4091="Yes",'TSA Input'!F4091,""))</f>
        <v/>
      </c>
      <c r="N4128" s="39" t="str">
        <f t="shared" si="129"/>
        <v/>
      </c>
      <c r="O4128" s="149" t="s">
        <v>11</v>
      </c>
      <c r="P4128" s="148" t="s">
        <v>11</v>
      </c>
      <c r="Q4128" s="1"/>
    </row>
    <row r="4129" spans="1:17" ht="15.75" hidden="1" customHeight="1">
      <c r="A4129" s="1" t="str">
        <f t="shared" si="1"/>
        <v/>
      </c>
      <c r="B4129" s="1"/>
      <c r="C4129" s="34" t="str">
        <f>IF('TSA Input'!J4092="","",IF('TSA Input'!J4092="Yes",'TSA Input'!B4092,"Ineligible"))</f>
        <v/>
      </c>
      <c r="D4129" s="246" t="str">
        <f>IF('TSA Input'!J4092="","",IF('TSA Input'!J4092="Yes",IF('TSA Input'!W4092="","",LEFT('TSA Input'!W4092,LEN('TSA Input'!W4092)-2)),""))</f>
        <v/>
      </c>
      <c r="E4129" s="246" t="str">
        <f>IF('TSA Input'!J4092="","",IF('TSA Input'!J4092="Yes",'TSA Input'!I4092,""))</f>
        <v/>
      </c>
      <c r="F4129" s="247" t="str">
        <f>IF('TSA Input'!J4092="","",IF('TSA Input'!J4092="Yes",'TSA Input'!C4092,""))</f>
        <v/>
      </c>
      <c r="G4129" s="36" t="str">
        <f>IF('TSA Input'!J4092="","",IF('TSA Input'!J4092="Yes",'TSA Input'!D4092,""))</f>
        <v/>
      </c>
      <c r="H4129" s="37" t="str">
        <f>IF('TSA Input'!K4092="","",IF('TSA Input'!J4092="Yes",'TSA Input'!G4092,""))</f>
        <v/>
      </c>
      <c r="I4129" s="37" t="str">
        <f>IF('TSA Input'!L4092="","",IF('TSA Input'!J4092="Yes",'TSA Input'!F4092,""))</f>
        <v/>
      </c>
      <c r="J4129" s="39" t="str">
        <f t="shared" si="128"/>
        <v/>
      </c>
      <c r="K4129" s="257" t="str">
        <f>IF('TSA Input'!J4092="","",IF('TSA Input'!J4092="Yes",'TSA Input'!D4092,""))</f>
        <v/>
      </c>
      <c r="L4129" s="258" t="str">
        <f>IF('TSA Input'!J4092="","",IF('TSA Input'!J4092="Yes",'TSA Input'!G4092,""))</f>
        <v/>
      </c>
      <c r="M4129" s="258" t="str">
        <f>IF('TSA Input'!J4092="","",IF('TSA Input'!J4092="Yes",'TSA Input'!F4092,""))</f>
        <v/>
      </c>
      <c r="N4129" s="39" t="str">
        <f t="shared" si="129"/>
        <v/>
      </c>
      <c r="O4129" s="149" t="s">
        <v>11</v>
      </c>
      <c r="P4129" s="148" t="s">
        <v>11</v>
      </c>
      <c r="Q4129" s="1"/>
    </row>
    <row r="4130" spans="1:17" ht="15.75" hidden="1" customHeight="1">
      <c r="A4130" s="1" t="str">
        <f t="shared" si="1"/>
        <v/>
      </c>
      <c r="B4130" s="1"/>
      <c r="C4130" s="34" t="str">
        <f>IF('TSA Input'!J4093="","",IF('TSA Input'!J4093="Yes",'TSA Input'!B4093,"Ineligible"))</f>
        <v/>
      </c>
      <c r="D4130" s="246" t="str">
        <f>IF('TSA Input'!J4093="","",IF('TSA Input'!J4093="Yes",IF('TSA Input'!W4093="","",LEFT('TSA Input'!W4093,LEN('TSA Input'!W4093)-2)),""))</f>
        <v/>
      </c>
      <c r="E4130" s="246" t="str">
        <f>IF('TSA Input'!J4093="","",IF('TSA Input'!J4093="Yes",'TSA Input'!I4093,""))</f>
        <v/>
      </c>
      <c r="F4130" s="247" t="str">
        <f>IF('TSA Input'!J4093="","",IF('TSA Input'!J4093="Yes",'TSA Input'!C4093,""))</f>
        <v/>
      </c>
      <c r="G4130" s="36" t="str">
        <f>IF('TSA Input'!J4093="","",IF('TSA Input'!J4093="Yes",'TSA Input'!D4093,""))</f>
        <v/>
      </c>
      <c r="H4130" s="37" t="str">
        <f>IF('TSA Input'!K4093="","",IF('TSA Input'!J4093="Yes",'TSA Input'!G4093,""))</f>
        <v/>
      </c>
      <c r="I4130" s="37" t="str">
        <f>IF('TSA Input'!L4093="","",IF('TSA Input'!J4093="Yes",'TSA Input'!F4093,""))</f>
        <v/>
      </c>
      <c r="J4130" s="39" t="str">
        <f t="shared" si="128"/>
        <v/>
      </c>
      <c r="K4130" s="257" t="str">
        <f>IF('TSA Input'!J4093="","",IF('TSA Input'!J4093="Yes",'TSA Input'!D4093,""))</f>
        <v/>
      </c>
      <c r="L4130" s="258" t="str">
        <f>IF('TSA Input'!J4093="","",IF('TSA Input'!J4093="Yes",'TSA Input'!G4093,""))</f>
        <v/>
      </c>
      <c r="M4130" s="258" t="str">
        <f>IF('TSA Input'!J4093="","",IF('TSA Input'!J4093="Yes",'TSA Input'!F4093,""))</f>
        <v/>
      </c>
      <c r="N4130" s="39" t="str">
        <f t="shared" si="129"/>
        <v/>
      </c>
      <c r="O4130" s="149" t="s">
        <v>11</v>
      </c>
      <c r="P4130" s="148" t="s">
        <v>11</v>
      </c>
      <c r="Q4130" s="1"/>
    </row>
    <row r="4131" spans="1:17" ht="15.75" hidden="1" customHeight="1">
      <c r="A4131" s="1" t="str">
        <f t="shared" si="1"/>
        <v/>
      </c>
      <c r="B4131" s="1"/>
      <c r="C4131" s="34" t="str">
        <f>IF('TSA Input'!J4094="","",IF('TSA Input'!J4094="Yes",'TSA Input'!B4094,"Ineligible"))</f>
        <v/>
      </c>
      <c r="D4131" s="246" t="str">
        <f>IF('TSA Input'!J4094="","",IF('TSA Input'!J4094="Yes",IF('TSA Input'!W4094="","",LEFT('TSA Input'!W4094,LEN('TSA Input'!W4094)-2)),""))</f>
        <v/>
      </c>
      <c r="E4131" s="246" t="str">
        <f>IF('TSA Input'!J4094="","",IF('TSA Input'!J4094="Yes",'TSA Input'!I4094,""))</f>
        <v/>
      </c>
      <c r="F4131" s="247" t="str">
        <f>IF('TSA Input'!J4094="","",IF('TSA Input'!J4094="Yes",'TSA Input'!C4094,""))</f>
        <v/>
      </c>
      <c r="G4131" s="36" t="str">
        <f>IF('TSA Input'!J4094="","",IF('TSA Input'!J4094="Yes",'TSA Input'!D4094,""))</f>
        <v/>
      </c>
      <c r="H4131" s="37" t="str">
        <f>IF('TSA Input'!K4094="","",IF('TSA Input'!J4094="Yes",'TSA Input'!G4094,""))</f>
        <v/>
      </c>
      <c r="I4131" s="37" t="str">
        <f>IF('TSA Input'!L4094="","",IF('TSA Input'!J4094="Yes",'TSA Input'!F4094,""))</f>
        <v/>
      </c>
      <c r="J4131" s="39" t="str">
        <f t="shared" si="128"/>
        <v/>
      </c>
      <c r="K4131" s="257" t="str">
        <f>IF('TSA Input'!J4094="","",IF('TSA Input'!J4094="Yes",'TSA Input'!D4094,""))</f>
        <v/>
      </c>
      <c r="L4131" s="258" t="str">
        <f>IF('TSA Input'!J4094="","",IF('TSA Input'!J4094="Yes",'TSA Input'!G4094,""))</f>
        <v/>
      </c>
      <c r="M4131" s="258" t="str">
        <f>IF('TSA Input'!J4094="","",IF('TSA Input'!J4094="Yes",'TSA Input'!F4094,""))</f>
        <v/>
      </c>
      <c r="N4131" s="39" t="str">
        <f t="shared" si="129"/>
        <v/>
      </c>
      <c r="O4131" s="149" t="s">
        <v>11</v>
      </c>
      <c r="P4131" s="148" t="s">
        <v>11</v>
      </c>
      <c r="Q4131" s="1"/>
    </row>
    <row r="4132" spans="1:17" ht="15.75" hidden="1" customHeight="1">
      <c r="A4132" s="1" t="str">
        <f t="shared" si="1"/>
        <v/>
      </c>
      <c r="B4132" s="1"/>
      <c r="C4132" s="34" t="str">
        <f>IF('TSA Input'!J4095="","",IF('TSA Input'!J4095="Yes",'TSA Input'!B4095,"Ineligible"))</f>
        <v/>
      </c>
      <c r="D4132" s="246" t="str">
        <f>IF('TSA Input'!J4095="","",IF('TSA Input'!J4095="Yes",IF('TSA Input'!W4095="","",LEFT('TSA Input'!W4095,LEN('TSA Input'!W4095)-2)),""))</f>
        <v/>
      </c>
      <c r="E4132" s="246" t="str">
        <f>IF('TSA Input'!J4095="","",IF('TSA Input'!J4095="Yes",'TSA Input'!I4095,""))</f>
        <v/>
      </c>
      <c r="F4132" s="247" t="str">
        <f>IF('TSA Input'!J4095="","",IF('TSA Input'!J4095="Yes",'TSA Input'!C4095,""))</f>
        <v/>
      </c>
      <c r="G4132" s="36" t="str">
        <f>IF('TSA Input'!J4095="","",IF('TSA Input'!J4095="Yes",'TSA Input'!D4095,""))</f>
        <v/>
      </c>
      <c r="H4132" s="37" t="str">
        <f>IF('TSA Input'!K4095="","",IF('TSA Input'!J4095="Yes",'TSA Input'!G4095,""))</f>
        <v/>
      </c>
      <c r="I4132" s="37" t="str">
        <f>IF('TSA Input'!L4095="","",IF('TSA Input'!J4095="Yes",'TSA Input'!F4095,""))</f>
        <v/>
      </c>
      <c r="J4132" s="39" t="str">
        <f t="shared" si="128"/>
        <v/>
      </c>
      <c r="K4132" s="257" t="str">
        <f>IF('TSA Input'!J4095="","",IF('TSA Input'!J4095="Yes",'TSA Input'!D4095,""))</f>
        <v/>
      </c>
      <c r="L4132" s="258" t="str">
        <f>IF('TSA Input'!J4095="","",IF('TSA Input'!J4095="Yes",'TSA Input'!G4095,""))</f>
        <v/>
      </c>
      <c r="M4132" s="258" t="str">
        <f>IF('TSA Input'!J4095="","",IF('TSA Input'!J4095="Yes",'TSA Input'!F4095,""))</f>
        <v/>
      </c>
      <c r="N4132" s="39" t="str">
        <f t="shared" si="129"/>
        <v/>
      </c>
      <c r="O4132" s="149" t="s">
        <v>11</v>
      </c>
      <c r="P4132" s="148" t="s">
        <v>11</v>
      </c>
      <c r="Q4132" s="1"/>
    </row>
    <row r="4133" spans="1:17" ht="15.75" hidden="1" customHeight="1">
      <c r="A4133" s="1" t="str">
        <f t="shared" si="1"/>
        <v/>
      </c>
      <c r="B4133" s="1"/>
      <c r="C4133" s="34" t="str">
        <f>IF('TSA Input'!J4096="","",IF('TSA Input'!J4096="Yes",'TSA Input'!B4096,"Ineligible"))</f>
        <v/>
      </c>
      <c r="D4133" s="246" t="str">
        <f>IF('TSA Input'!J4096="","",IF('TSA Input'!J4096="Yes",IF('TSA Input'!W4096="","",LEFT('TSA Input'!W4096,LEN('TSA Input'!W4096)-2)),""))</f>
        <v/>
      </c>
      <c r="E4133" s="246" t="str">
        <f>IF('TSA Input'!J4096="","",IF('TSA Input'!J4096="Yes",'TSA Input'!I4096,""))</f>
        <v/>
      </c>
      <c r="F4133" s="247" t="str">
        <f>IF('TSA Input'!J4096="","",IF('TSA Input'!J4096="Yes",'TSA Input'!C4096,""))</f>
        <v/>
      </c>
      <c r="G4133" s="36" t="str">
        <f>IF('TSA Input'!J4096="","",IF('TSA Input'!J4096="Yes",'TSA Input'!D4096,""))</f>
        <v/>
      </c>
      <c r="H4133" s="37" t="str">
        <f>IF('TSA Input'!K4096="","",IF('TSA Input'!J4096="Yes",'TSA Input'!G4096,""))</f>
        <v/>
      </c>
      <c r="I4133" s="37" t="str">
        <f>IF('TSA Input'!L4096="","",IF('TSA Input'!J4096="Yes",'TSA Input'!F4096,""))</f>
        <v/>
      </c>
      <c r="J4133" s="39" t="str">
        <f t="shared" si="128"/>
        <v/>
      </c>
      <c r="K4133" s="257" t="str">
        <f>IF('TSA Input'!J4096="","",IF('TSA Input'!J4096="Yes",'TSA Input'!D4096,""))</f>
        <v/>
      </c>
      <c r="L4133" s="258" t="str">
        <f>IF('TSA Input'!J4096="","",IF('TSA Input'!J4096="Yes",'TSA Input'!G4096,""))</f>
        <v/>
      </c>
      <c r="M4133" s="258" t="str">
        <f>IF('TSA Input'!J4096="","",IF('TSA Input'!J4096="Yes",'TSA Input'!F4096,""))</f>
        <v/>
      </c>
      <c r="N4133" s="39" t="str">
        <f t="shared" si="129"/>
        <v/>
      </c>
      <c r="O4133" s="149" t="s">
        <v>11</v>
      </c>
      <c r="P4133" s="148" t="s">
        <v>11</v>
      </c>
      <c r="Q4133" s="1"/>
    </row>
    <row r="4134" spans="1:17" ht="15.75" hidden="1" customHeight="1">
      <c r="A4134" s="1" t="str">
        <f t="shared" si="1"/>
        <v/>
      </c>
      <c r="B4134" s="1"/>
      <c r="C4134" s="34" t="str">
        <f>IF('TSA Input'!J4097="","",IF('TSA Input'!J4097="Yes",'TSA Input'!B4097,"Ineligible"))</f>
        <v/>
      </c>
      <c r="D4134" s="246" t="str">
        <f>IF('TSA Input'!J4097="","",IF('TSA Input'!J4097="Yes",IF('TSA Input'!W4097="","",LEFT('TSA Input'!W4097,LEN('TSA Input'!W4097)-2)),""))</f>
        <v/>
      </c>
      <c r="E4134" s="246" t="str">
        <f>IF('TSA Input'!J4097="","",IF('TSA Input'!J4097="Yes",'TSA Input'!I4097,""))</f>
        <v/>
      </c>
      <c r="F4134" s="247" t="str">
        <f>IF('TSA Input'!J4097="","",IF('TSA Input'!J4097="Yes",'TSA Input'!C4097,""))</f>
        <v/>
      </c>
      <c r="G4134" s="36" t="str">
        <f>IF('TSA Input'!J4097="","",IF('TSA Input'!J4097="Yes",'TSA Input'!D4097,""))</f>
        <v/>
      </c>
      <c r="H4134" s="37" t="str">
        <f>IF('TSA Input'!K4097="","",IF('TSA Input'!J4097="Yes",'TSA Input'!G4097,""))</f>
        <v/>
      </c>
      <c r="I4134" s="37" t="str">
        <f>IF('TSA Input'!L4097="","",IF('TSA Input'!J4097="Yes",'TSA Input'!F4097,""))</f>
        <v/>
      </c>
      <c r="J4134" s="39" t="str">
        <f t="shared" si="128"/>
        <v/>
      </c>
      <c r="K4134" s="257" t="str">
        <f>IF('TSA Input'!J4097="","",IF('TSA Input'!J4097="Yes",'TSA Input'!D4097,""))</f>
        <v/>
      </c>
      <c r="L4134" s="258" t="str">
        <f>IF('TSA Input'!J4097="","",IF('TSA Input'!J4097="Yes",'TSA Input'!G4097,""))</f>
        <v/>
      </c>
      <c r="M4134" s="258" t="str">
        <f>IF('TSA Input'!J4097="","",IF('TSA Input'!J4097="Yes",'TSA Input'!F4097,""))</f>
        <v/>
      </c>
      <c r="N4134" s="39" t="str">
        <f t="shared" si="129"/>
        <v/>
      </c>
      <c r="O4134" s="149" t="s">
        <v>11</v>
      </c>
      <c r="P4134" s="148" t="s">
        <v>11</v>
      </c>
      <c r="Q4134" s="1"/>
    </row>
    <row r="4135" spans="1:17" ht="15.75" hidden="1" customHeight="1">
      <c r="A4135" s="1" t="str">
        <f t="shared" si="1"/>
        <v/>
      </c>
      <c r="B4135" s="1"/>
      <c r="C4135" s="34" t="str">
        <f>IF('TSA Input'!J4098="","",IF('TSA Input'!J4098="Yes",'TSA Input'!B4098,"Ineligible"))</f>
        <v/>
      </c>
      <c r="D4135" s="246" t="str">
        <f>IF('TSA Input'!J4098="","",IF('TSA Input'!J4098="Yes",IF('TSA Input'!W4098="","",LEFT('TSA Input'!W4098,LEN('TSA Input'!W4098)-2)),""))</f>
        <v/>
      </c>
      <c r="E4135" s="246" t="str">
        <f>IF('TSA Input'!J4098="","",IF('TSA Input'!J4098="Yes",'TSA Input'!I4098,""))</f>
        <v/>
      </c>
      <c r="F4135" s="247" t="str">
        <f>IF('TSA Input'!J4098="","",IF('TSA Input'!J4098="Yes",'TSA Input'!C4098,""))</f>
        <v/>
      </c>
      <c r="G4135" s="36" t="str">
        <f>IF('TSA Input'!J4098="","",IF('TSA Input'!J4098="Yes",'TSA Input'!D4098,""))</f>
        <v/>
      </c>
      <c r="H4135" s="37" t="str">
        <f>IF('TSA Input'!K4098="","",IF('TSA Input'!J4098="Yes",'TSA Input'!G4098,""))</f>
        <v/>
      </c>
      <c r="I4135" s="37" t="str">
        <f>IF('TSA Input'!L4098="","",IF('TSA Input'!J4098="Yes",'TSA Input'!F4098,""))</f>
        <v/>
      </c>
      <c r="J4135" s="39" t="str">
        <f t="shared" si="128"/>
        <v/>
      </c>
      <c r="K4135" s="257" t="str">
        <f>IF('TSA Input'!J4098="","",IF('TSA Input'!J4098="Yes",'TSA Input'!D4098,""))</f>
        <v/>
      </c>
      <c r="L4135" s="258" t="str">
        <f>IF('TSA Input'!J4098="","",IF('TSA Input'!J4098="Yes",'TSA Input'!G4098,""))</f>
        <v/>
      </c>
      <c r="M4135" s="258" t="str">
        <f>IF('TSA Input'!J4098="","",IF('TSA Input'!J4098="Yes",'TSA Input'!F4098,""))</f>
        <v/>
      </c>
      <c r="N4135" s="39" t="str">
        <f t="shared" si="129"/>
        <v/>
      </c>
      <c r="O4135" s="149" t="s">
        <v>11</v>
      </c>
      <c r="P4135" s="148" t="s">
        <v>11</v>
      </c>
      <c r="Q4135" s="1"/>
    </row>
    <row r="4136" spans="1:17" ht="15.75" hidden="1" customHeight="1">
      <c r="A4136" s="1" t="str">
        <f t="shared" si="1"/>
        <v/>
      </c>
      <c r="B4136" s="1"/>
      <c r="C4136" s="34" t="str">
        <f>IF('TSA Input'!J4099="","",IF('TSA Input'!J4099="Yes",'TSA Input'!B4099,"Ineligible"))</f>
        <v/>
      </c>
      <c r="D4136" s="246" t="str">
        <f>IF('TSA Input'!J4099="","",IF('TSA Input'!J4099="Yes",IF('TSA Input'!W4099="","",LEFT('TSA Input'!W4099,LEN('TSA Input'!W4099)-2)),""))</f>
        <v/>
      </c>
      <c r="E4136" s="246" t="str">
        <f>IF('TSA Input'!J4099="","",IF('TSA Input'!J4099="Yes",'TSA Input'!I4099,""))</f>
        <v/>
      </c>
      <c r="F4136" s="247" t="str">
        <f>IF('TSA Input'!J4099="","",IF('TSA Input'!J4099="Yes",'TSA Input'!C4099,""))</f>
        <v/>
      </c>
      <c r="G4136" s="36" t="str">
        <f>IF('TSA Input'!J4099="","",IF('TSA Input'!J4099="Yes",'TSA Input'!D4099,""))</f>
        <v/>
      </c>
      <c r="H4136" s="37" t="str">
        <f>IF('TSA Input'!K4099="","",IF('TSA Input'!J4099="Yes",'TSA Input'!G4099,""))</f>
        <v/>
      </c>
      <c r="I4136" s="37" t="str">
        <f>IF('TSA Input'!L4099="","",IF('TSA Input'!J4099="Yes",'TSA Input'!F4099,""))</f>
        <v/>
      </c>
      <c r="J4136" s="39" t="str">
        <f t="shared" si="128"/>
        <v/>
      </c>
      <c r="K4136" s="257" t="str">
        <f>IF('TSA Input'!J4099="","",IF('TSA Input'!J4099="Yes",'TSA Input'!D4099,""))</f>
        <v/>
      </c>
      <c r="L4136" s="258" t="str">
        <f>IF('TSA Input'!J4099="","",IF('TSA Input'!J4099="Yes",'TSA Input'!G4099,""))</f>
        <v/>
      </c>
      <c r="M4136" s="258" t="str">
        <f>IF('TSA Input'!J4099="","",IF('TSA Input'!J4099="Yes",'TSA Input'!F4099,""))</f>
        <v/>
      </c>
      <c r="N4136" s="39" t="str">
        <f t="shared" si="129"/>
        <v/>
      </c>
      <c r="O4136" s="149" t="s">
        <v>11</v>
      </c>
      <c r="P4136" s="148" t="s">
        <v>11</v>
      </c>
      <c r="Q4136" s="1"/>
    </row>
    <row r="4137" spans="1:17" ht="15.75" hidden="1" customHeight="1">
      <c r="A4137" s="1" t="str">
        <f t="shared" si="1"/>
        <v/>
      </c>
      <c r="B4137" s="1"/>
      <c r="C4137" s="34" t="str">
        <f>IF('TSA Input'!J4100="","",IF('TSA Input'!J4100="Yes",'TSA Input'!B4100,"Ineligible"))</f>
        <v/>
      </c>
      <c r="D4137" s="246" t="str">
        <f>IF('TSA Input'!J4100="","",IF('TSA Input'!J4100="Yes",IF('TSA Input'!W4100="","",LEFT('TSA Input'!W4100,LEN('TSA Input'!W4100)-2)),""))</f>
        <v/>
      </c>
      <c r="E4137" s="246" t="str">
        <f>IF('TSA Input'!J4100="","",IF('TSA Input'!J4100="Yes",'TSA Input'!I4100,""))</f>
        <v/>
      </c>
      <c r="F4137" s="247" t="str">
        <f>IF('TSA Input'!J4100="","",IF('TSA Input'!J4100="Yes",'TSA Input'!C4100,""))</f>
        <v/>
      </c>
      <c r="G4137" s="36" t="str">
        <f>IF('TSA Input'!J4100="","",IF('TSA Input'!J4100="Yes",'TSA Input'!D4100,""))</f>
        <v/>
      </c>
      <c r="H4137" s="37" t="str">
        <f>IF('TSA Input'!K4100="","",IF('TSA Input'!J4100="Yes",'TSA Input'!G4100,""))</f>
        <v/>
      </c>
      <c r="I4137" s="37" t="str">
        <f>IF('TSA Input'!L4100="","",IF('TSA Input'!J4100="Yes",'TSA Input'!F4100,""))</f>
        <v/>
      </c>
      <c r="J4137" s="39" t="str">
        <f t="shared" ref="J4137:J4200" si="130">IF($C4137="","",SUM(G4137:I4137))</f>
        <v/>
      </c>
      <c r="K4137" s="257" t="str">
        <f>IF('TSA Input'!J4100="","",IF('TSA Input'!J4100="Yes",'TSA Input'!D4100,""))</f>
        <v/>
      </c>
      <c r="L4137" s="258" t="str">
        <f>IF('TSA Input'!J4100="","",IF('TSA Input'!J4100="Yes",'TSA Input'!G4100,""))</f>
        <v/>
      </c>
      <c r="M4137" s="258" t="str">
        <f>IF('TSA Input'!J4100="","",IF('TSA Input'!J4100="Yes",'TSA Input'!F4100,""))</f>
        <v/>
      </c>
      <c r="N4137" s="39" t="str">
        <f t="shared" ref="N4137:N4200" si="131">IF($C4137="","",SUM(K4137:M4137))</f>
        <v/>
      </c>
      <c r="O4137" s="149" t="s">
        <v>11</v>
      </c>
      <c r="P4137" s="148" t="s">
        <v>11</v>
      </c>
      <c r="Q4137" s="1"/>
    </row>
    <row r="4138" spans="1:17" ht="15.75" hidden="1" customHeight="1">
      <c r="A4138" s="1" t="str">
        <f t="shared" si="1"/>
        <v/>
      </c>
      <c r="B4138" s="1"/>
      <c r="C4138" s="34" t="str">
        <f>IF('TSA Input'!J4101="","",IF('TSA Input'!J4101="Yes",'TSA Input'!B4101,"Ineligible"))</f>
        <v/>
      </c>
      <c r="D4138" s="246" t="str">
        <f>IF('TSA Input'!J4101="","",IF('TSA Input'!J4101="Yes",IF('TSA Input'!W4101="","",LEFT('TSA Input'!W4101,LEN('TSA Input'!W4101)-2)),""))</f>
        <v/>
      </c>
      <c r="E4138" s="246" t="str">
        <f>IF('TSA Input'!J4101="","",IF('TSA Input'!J4101="Yes",'TSA Input'!I4101,""))</f>
        <v/>
      </c>
      <c r="F4138" s="247" t="str">
        <f>IF('TSA Input'!J4101="","",IF('TSA Input'!J4101="Yes",'TSA Input'!C4101,""))</f>
        <v/>
      </c>
      <c r="G4138" s="36" t="str">
        <f>IF('TSA Input'!J4101="","",IF('TSA Input'!J4101="Yes",'TSA Input'!D4101,""))</f>
        <v/>
      </c>
      <c r="H4138" s="37" t="str">
        <f>IF('TSA Input'!K4101="","",IF('TSA Input'!J4101="Yes",'TSA Input'!G4101,""))</f>
        <v/>
      </c>
      <c r="I4138" s="37" t="str">
        <f>IF('TSA Input'!L4101="","",IF('TSA Input'!J4101="Yes",'TSA Input'!F4101,""))</f>
        <v/>
      </c>
      <c r="J4138" s="39" t="str">
        <f t="shared" si="130"/>
        <v/>
      </c>
      <c r="K4138" s="257" t="str">
        <f>IF('TSA Input'!J4101="","",IF('TSA Input'!J4101="Yes",'TSA Input'!D4101,""))</f>
        <v/>
      </c>
      <c r="L4138" s="258" t="str">
        <f>IF('TSA Input'!J4101="","",IF('TSA Input'!J4101="Yes",'TSA Input'!G4101,""))</f>
        <v/>
      </c>
      <c r="M4138" s="258" t="str">
        <f>IF('TSA Input'!J4101="","",IF('TSA Input'!J4101="Yes",'TSA Input'!F4101,""))</f>
        <v/>
      </c>
      <c r="N4138" s="39" t="str">
        <f t="shared" si="131"/>
        <v/>
      </c>
      <c r="O4138" s="149" t="s">
        <v>11</v>
      </c>
      <c r="P4138" s="148" t="s">
        <v>11</v>
      </c>
      <c r="Q4138" s="1"/>
    </row>
    <row r="4139" spans="1:17" ht="15.75" hidden="1" customHeight="1">
      <c r="A4139" s="1" t="str">
        <f t="shared" si="1"/>
        <v/>
      </c>
      <c r="B4139" s="1"/>
      <c r="C4139" s="34" t="str">
        <f>IF('TSA Input'!J4102="","",IF('TSA Input'!J4102="Yes",'TSA Input'!B4102,"Ineligible"))</f>
        <v/>
      </c>
      <c r="D4139" s="246" t="str">
        <f>IF('TSA Input'!J4102="","",IF('TSA Input'!J4102="Yes",IF('TSA Input'!W4102="","",LEFT('TSA Input'!W4102,LEN('TSA Input'!W4102)-2)),""))</f>
        <v/>
      </c>
      <c r="E4139" s="246" t="str">
        <f>IF('TSA Input'!J4102="","",IF('TSA Input'!J4102="Yes",'TSA Input'!I4102,""))</f>
        <v/>
      </c>
      <c r="F4139" s="247" t="str">
        <f>IF('TSA Input'!J4102="","",IF('TSA Input'!J4102="Yes",'TSA Input'!C4102,""))</f>
        <v/>
      </c>
      <c r="G4139" s="36" t="str">
        <f>IF('TSA Input'!J4102="","",IF('TSA Input'!J4102="Yes",'TSA Input'!D4102,""))</f>
        <v/>
      </c>
      <c r="H4139" s="37" t="str">
        <f>IF('TSA Input'!K4102="","",IF('TSA Input'!J4102="Yes",'TSA Input'!G4102,""))</f>
        <v/>
      </c>
      <c r="I4139" s="37" t="str">
        <f>IF('TSA Input'!L4102="","",IF('TSA Input'!J4102="Yes",'TSA Input'!F4102,""))</f>
        <v/>
      </c>
      <c r="J4139" s="39" t="str">
        <f t="shared" si="130"/>
        <v/>
      </c>
      <c r="K4139" s="257" t="str">
        <f>IF('TSA Input'!J4102="","",IF('TSA Input'!J4102="Yes",'TSA Input'!D4102,""))</f>
        <v/>
      </c>
      <c r="L4139" s="258" t="str">
        <f>IF('TSA Input'!J4102="","",IF('TSA Input'!J4102="Yes",'TSA Input'!G4102,""))</f>
        <v/>
      </c>
      <c r="M4139" s="258" t="str">
        <f>IF('TSA Input'!J4102="","",IF('TSA Input'!J4102="Yes",'TSA Input'!F4102,""))</f>
        <v/>
      </c>
      <c r="N4139" s="39" t="str">
        <f t="shared" si="131"/>
        <v/>
      </c>
      <c r="O4139" s="149" t="s">
        <v>11</v>
      </c>
      <c r="P4139" s="148" t="s">
        <v>11</v>
      </c>
      <c r="Q4139" s="1"/>
    </row>
    <row r="4140" spans="1:17" ht="15.75" hidden="1" customHeight="1">
      <c r="A4140" s="1" t="str">
        <f t="shared" si="1"/>
        <v/>
      </c>
      <c r="B4140" s="1"/>
      <c r="C4140" s="34" t="str">
        <f>IF('TSA Input'!J4103="","",IF('TSA Input'!J4103="Yes",'TSA Input'!B4103,"Ineligible"))</f>
        <v/>
      </c>
      <c r="D4140" s="246" t="str">
        <f>IF('TSA Input'!J4103="","",IF('TSA Input'!J4103="Yes",IF('TSA Input'!W4103="","",LEFT('TSA Input'!W4103,LEN('TSA Input'!W4103)-2)),""))</f>
        <v/>
      </c>
      <c r="E4140" s="246" t="str">
        <f>IF('TSA Input'!J4103="","",IF('TSA Input'!J4103="Yes",'TSA Input'!I4103,""))</f>
        <v/>
      </c>
      <c r="F4140" s="247" t="str">
        <f>IF('TSA Input'!J4103="","",IF('TSA Input'!J4103="Yes",'TSA Input'!C4103,""))</f>
        <v/>
      </c>
      <c r="G4140" s="36" t="str">
        <f>IF('TSA Input'!J4103="","",IF('TSA Input'!J4103="Yes",'TSA Input'!D4103,""))</f>
        <v/>
      </c>
      <c r="H4140" s="37" t="str">
        <f>IF('TSA Input'!K4103="","",IF('TSA Input'!J4103="Yes",'TSA Input'!G4103,""))</f>
        <v/>
      </c>
      <c r="I4140" s="37" t="str">
        <f>IF('TSA Input'!L4103="","",IF('TSA Input'!J4103="Yes",'TSA Input'!F4103,""))</f>
        <v/>
      </c>
      <c r="J4140" s="39" t="str">
        <f t="shared" si="130"/>
        <v/>
      </c>
      <c r="K4140" s="257" t="str">
        <f>IF('TSA Input'!J4103="","",IF('TSA Input'!J4103="Yes",'TSA Input'!D4103,""))</f>
        <v/>
      </c>
      <c r="L4140" s="258" t="str">
        <f>IF('TSA Input'!J4103="","",IF('TSA Input'!J4103="Yes",'TSA Input'!G4103,""))</f>
        <v/>
      </c>
      <c r="M4140" s="258" t="str">
        <f>IF('TSA Input'!J4103="","",IF('TSA Input'!J4103="Yes",'TSA Input'!F4103,""))</f>
        <v/>
      </c>
      <c r="N4140" s="39" t="str">
        <f t="shared" si="131"/>
        <v/>
      </c>
      <c r="O4140" s="149" t="s">
        <v>11</v>
      </c>
      <c r="P4140" s="148" t="s">
        <v>11</v>
      </c>
      <c r="Q4140" s="1"/>
    </row>
    <row r="4141" spans="1:17" ht="15.75" hidden="1" customHeight="1">
      <c r="A4141" s="1" t="str">
        <f t="shared" si="1"/>
        <v/>
      </c>
      <c r="B4141" s="1"/>
      <c r="C4141" s="34" t="str">
        <f>IF('TSA Input'!J4104="","",IF('TSA Input'!J4104="Yes",'TSA Input'!B4104,"Ineligible"))</f>
        <v/>
      </c>
      <c r="D4141" s="246" t="str">
        <f>IF('TSA Input'!J4104="","",IF('TSA Input'!J4104="Yes",IF('TSA Input'!W4104="","",LEFT('TSA Input'!W4104,LEN('TSA Input'!W4104)-2)),""))</f>
        <v/>
      </c>
      <c r="E4141" s="246" t="str">
        <f>IF('TSA Input'!J4104="","",IF('TSA Input'!J4104="Yes",'TSA Input'!I4104,""))</f>
        <v/>
      </c>
      <c r="F4141" s="247" t="str">
        <f>IF('TSA Input'!J4104="","",IF('TSA Input'!J4104="Yes",'TSA Input'!C4104,""))</f>
        <v/>
      </c>
      <c r="G4141" s="36" t="str">
        <f>IF('TSA Input'!J4104="","",IF('TSA Input'!J4104="Yes",'TSA Input'!D4104,""))</f>
        <v/>
      </c>
      <c r="H4141" s="37" t="str">
        <f>IF('TSA Input'!K4104="","",IF('TSA Input'!J4104="Yes",'TSA Input'!G4104,""))</f>
        <v/>
      </c>
      <c r="I4141" s="37" t="str">
        <f>IF('TSA Input'!L4104="","",IF('TSA Input'!J4104="Yes",'TSA Input'!F4104,""))</f>
        <v/>
      </c>
      <c r="J4141" s="39" t="str">
        <f t="shared" si="130"/>
        <v/>
      </c>
      <c r="K4141" s="257" t="str">
        <f>IF('TSA Input'!J4104="","",IF('TSA Input'!J4104="Yes",'TSA Input'!D4104,""))</f>
        <v/>
      </c>
      <c r="L4141" s="258" t="str">
        <f>IF('TSA Input'!J4104="","",IF('TSA Input'!J4104="Yes",'TSA Input'!G4104,""))</f>
        <v/>
      </c>
      <c r="M4141" s="258" t="str">
        <f>IF('TSA Input'!J4104="","",IF('TSA Input'!J4104="Yes",'TSA Input'!F4104,""))</f>
        <v/>
      </c>
      <c r="N4141" s="39" t="str">
        <f t="shared" si="131"/>
        <v/>
      </c>
      <c r="O4141" s="149" t="s">
        <v>11</v>
      </c>
      <c r="P4141" s="148" t="s">
        <v>11</v>
      </c>
      <c r="Q4141" s="1"/>
    </row>
    <row r="4142" spans="1:17" ht="15.75" hidden="1" customHeight="1">
      <c r="A4142" s="1" t="str">
        <f t="shared" si="1"/>
        <v/>
      </c>
      <c r="B4142" s="1"/>
      <c r="C4142" s="34" t="str">
        <f>IF('TSA Input'!J4105="","",IF('TSA Input'!J4105="Yes",'TSA Input'!B4105,"Ineligible"))</f>
        <v/>
      </c>
      <c r="D4142" s="246" t="str">
        <f>IF('TSA Input'!J4105="","",IF('TSA Input'!J4105="Yes",IF('TSA Input'!W4105="","",LEFT('TSA Input'!W4105,LEN('TSA Input'!W4105)-2)),""))</f>
        <v/>
      </c>
      <c r="E4142" s="246" t="str">
        <f>IF('TSA Input'!J4105="","",IF('TSA Input'!J4105="Yes",'TSA Input'!I4105,""))</f>
        <v/>
      </c>
      <c r="F4142" s="247" t="str">
        <f>IF('TSA Input'!J4105="","",IF('TSA Input'!J4105="Yes",'TSA Input'!C4105,""))</f>
        <v/>
      </c>
      <c r="G4142" s="36" t="str">
        <f>IF('TSA Input'!J4105="","",IF('TSA Input'!J4105="Yes",'TSA Input'!D4105,""))</f>
        <v/>
      </c>
      <c r="H4142" s="37" t="str">
        <f>IF('TSA Input'!K4105="","",IF('TSA Input'!J4105="Yes",'TSA Input'!G4105,""))</f>
        <v/>
      </c>
      <c r="I4142" s="37" t="str">
        <f>IF('TSA Input'!L4105="","",IF('TSA Input'!J4105="Yes",'TSA Input'!F4105,""))</f>
        <v/>
      </c>
      <c r="J4142" s="39" t="str">
        <f t="shared" si="130"/>
        <v/>
      </c>
      <c r="K4142" s="257" t="str">
        <f>IF('TSA Input'!J4105="","",IF('TSA Input'!J4105="Yes",'TSA Input'!D4105,""))</f>
        <v/>
      </c>
      <c r="L4142" s="258" t="str">
        <f>IF('TSA Input'!J4105="","",IF('TSA Input'!J4105="Yes",'TSA Input'!G4105,""))</f>
        <v/>
      </c>
      <c r="M4142" s="258" t="str">
        <f>IF('TSA Input'!J4105="","",IF('TSA Input'!J4105="Yes",'TSA Input'!F4105,""))</f>
        <v/>
      </c>
      <c r="N4142" s="39" t="str">
        <f t="shared" si="131"/>
        <v/>
      </c>
      <c r="O4142" s="149" t="s">
        <v>11</v>
      </c>
      <c r="P4142" s="148" t="s">
        <v>11</v>
      </c>
      <c r="Q4142" s="1"/>
    </row>
    <row r="4143" spans="1:17" ht="15.75" hidden="1" customHeight="1">
      <c r="A4143" s="1" t="str">
        <f t="shared" si="1"/>
        <v/>
      </c>
      <c r="B4143" s="1"/>
      <c r="C4143" s="34" t="str">
        <f>IF('TSA Input'!J4106="","",IF('TSA Input'!J4106="Yes",'TSA Input'!B4106,"Ineligible"))</f>
        <v/>
      </c>
      <c r="D4143" s="246" t="str">
        <f>IF('TSA Input'!J4106="","",IF('TSA Input'!J4106="Yes",IF('TSA Input'!W4106="","",LEFT('TSA Input'!W4106,LEN('TSA Input'!W4106)-2)),""))</f>
        <v/>
      </c>
      <c r="E4143" s="246" t="str">
        <f>IF('TSA Input'!J4106="","",IF('TSA Input'!J4106="Yes",'TSA Input'!I4106,""))</f>
        <v/>
      </c>
      <c r="F4143" s="247" t="str">
        <f>IF('TSA Input'!J4106="","",IF('TSA Input'!J4106="Yes",'TSA Input'!C4106,""))</f>
        <v/>
      </c>
      <c r="G4143" s="36" t="str">
        <f>IF('TSA Input'!J4106="","",IF('TSA Input'!J4106="Yes",'TSA Input'!D4106,""))</f>
        <v/>
      </c>
      <c r="H4143" s="37" t="str">
        <f>IF('TSA Input'!K4106="","",IF('TSA Input'!J4106="Yes",'TSA Input'!G4106,""))</f>
        <v/>
      </c>
      <c r="I4143" s="37" t="str">
        <f>IF('TSA Input'!L4106="","",IF('TSA Input'!J4106="Yes",'TSA Input'!F4106,""))</f>
        <v/>
      </c>
      <c r="J4143" s="39" t="str">
        <f t="shared" si="130"/>
        <v/>
      </c>
      <c r="K4143" s="257" t="str">
        <f>IF('TSA Input'!J4106="","",IF('TSA Input'!J4106="Yes",'TSA Input'!D4106,""))</f>
        <v/>
      </c>
      <c r="L4143" s="258" t="str">
        <f>IF('TSA Input'!J4106="","",IF('TSA Input'!J4106="Yes",'TSA Input'!G4106,""))</f>
        <v/>
      </c>
      <c r="M4143" s="258" t="str">
        <f>IF('TSA Input'!J4106="","",IF('TSA Input'!J4106="Yes",'TSA Input'!F4106,""))</f>
        <v/>
      </c>
      <c r="N4143" s="39" t="str">
        <f t="shared" si="131"/>
        <v/>
      </c>
      <c r="O4143" s="149" t="s">
        <v>11</v>
      </c>
      <c r="P4143" s="148" t="s">
        <v>11</v>
      </c>
      <c r="Q4143" s="1"/>
    </row>
    <row r="4144" spans="1:17" ht="15.75" hidden="1" customHeight="1">
      <c r="A4144" s="1" t="str">
        <f t="shared" si="1"/>
        <v/>
      </c>
      <c r="B4144" s="1"/>
      <c r="C4144" s="34" t="str">
        <f>IF('TSA Input'!J4107="","",IF('TSA Input'!J4107="Yes",'TSA Input'!B4107,"Ineligible"))</f>
        <v/>
      </c>
      <c r="D4144" s="246" t="str">
        <f>IF('TSA Input'!J4107="","",IF('TSA Input'!J4107="Yes",IF('TSA Input'!W4107="","",LEFT('TSA Input'!W4107,LEN('TSA Input'!W4107)-2)),""))</f>
        <v/>
      </c>
      <c r="E4144" s="246" t="str">
        <f>IF('TSA Input'!J4107="","",IF('TSA Input'!J4107="Yes",'TSA Input'!I4107,""))</f>
        <v/>
      </c>
      <c r="F4144" s="247" t="str">
        <f>IF('TSA Input'!J4107="","",IF('TSA Input'!J4107="Yes",'TSA Input'!C4107,""))</f>
        <v/>
      </c>
      <c r="G4144" s="36" t="str">
        <f>IF('TSA Input'!J4107="","",IF('TSA Input'!J4107="Yes",'TSA Input'!D4107,""))</f>
        <v/>
      </c>
      <c r="H4144" s="37" t="str">
        <f>IF('TSA Input'!K4107="","",IF('TSA Input'!J4107="Yes",'TSA Input'!G4107,""))</f>
        <v/>
      </c>
      <c r="I4144" s="37" t="str">
        <f>IF('TSA Input'!L4107="","",IF('TSA Input'!J4107="Yes",'TSA Input'!F4107,""))</f>
        <v/>
      </c>
      <c r="J4144" s="39" t="str">
        <f t="shared" si="130"/>
        <v/>
      </c>
      <c r="K4144" s="257" t="str">
        <f>IF('TSA Input'!J4107="","",IF('TSA Input'!J4107="Yes",'TSA Input'!D4107,""))</f>
        <v/>
      </c>
      <c r="L4144" s="258" t="str">
        <f>IF('TSA Input'!J4107="","",IF('TSA Input'!J4107="Yes",'TSA Input'!G4107,""))</f>
        <v/>
      </c>
      <c r="M4144" s="258" t="str">
        <f>IF('TSA Input'!J4107="","",IF('TSA Input'!J4107="Yes",'TSA Input'!F4107,""))</f>
        <v/>
      </c>
      <c r="N4144" s="39" t="str">
        <f t="shared" si="131"/>
        <v/>
      </c>
      <c r="O4144" s="149" t="s">
        <v>11</v>
      </c>
      <c r="P4144" s="148" t="s">
        <v>11</v>
      </c>
      <c r="Q4144" s="1"/>
    </row>
    <row r="4145" spans="1:17" ht="15.75" hidden="1" customHeight="1">
      <c r="A4145" s="1" t="str">
        <f t="shared" si="1"/>
        <v/>
      </c>
      <c r="B4145" s="1"/>
      <c r="C4145" s="34" t="str">
        <f>IF('TSA Input'!J4108="","",IF('TSA Input'!J4108="Yes",'TSA Input'!B4108,"Ineligible"))</f>
        <v/>
      </c>
      <c r="D4145" s="246" t="str">
        <f>IF('TSA Input'!J4108="","",IF('TSA Input'!J4108="Yes",IF('TSA Input'!W4108="","",LEFT('TSA Input'!W4108,LEN('TSA Input'!W4108)-2)),""))</f>
        <v/>
      </c>
      <c r="E4145" s="246" t="str">
        <f>IF('TSA Input'!J4108="","",IF('TSA Input'!J4108="Yes",'TSA Input'!I4108,""))</f>
        <v/>
      </c>
      <c r="F4145" s="247" t="str">
        <f>IF('TSA Input'!J4108="","",IF('TSA Input'!J4108="Yes",'TSA Input'!C4108,""))</f>
        <v/>
      </c>
      <c r="G4145" s="36" t="str">
        <f>IF('TSA Input'!J4108="","",IF('TSA Input'!J4108="Yes",'TSA Input'!D4108,""))</f>
        <v/>
      </c>
      <c r="H4145" s="37" t="str">
        <f>IF('TSA Input'!K4108="","",IF('TSA Input'!J4108="Yes",'TSA Input'!G4108,""))</f>
        <v/>
      </c>
      <c r="I4145" s="37" t="str">
        <f>IF('TSA Input'!L4108="","",IF('TSA Input'!J4108="Yes",'TSA Input'!F4108,""))</f>
        <v/>
      </c>
      <c r="J4145" s="39" t="str">
        <f t="shared" si="130"/>
        <v/>
      </c>
      <c r="K4145" s="257" t="str">
        <f>IF('TSA Input'!J4108="","",IF('TSA Input'!J4108="Yes",'TSA Input'!D4108,""))</f>
        <v/>
      </c>
      <c r="L4145" s="258" t="str">
        <f>IF('TSA Input'!J4108="","",IF('TSA Input'!J4108="Yes",'TSA Input'!G4108,""))</f>
        <v/>
      </c>
      <c r="M4145" s="258" t="str">
        <f>IF('TSA Input'!J4108="","",IF('TSA Input'!J4108="Yes",'TSA Input'!F4108,""))</f>
        <v/>
      </c>
      <c r="N4145" s="39" t="str">
        <f t="shared" si="131"/>
        <v/>
      </c>
      <c r="O4145" s="149" t="s">
        <v>11</v>
      </c>
      <c r="P4145" s="148" t="s">
        <v>11</v>
      </c>
      <c r="Q4145" s="1"/>
    </row>
    <row r="4146" spans="1:17" ht="15.75" hidden="1" customHeight="1">
      <c r="A4146" s="1" t="str">
        <f t="shared" si="1"/>
        <v/>
      </c>
      <c r="B4146" s="1"/>
      <c r="C4146" s="34" t="str">
        <f>IF('TSA Input'!J4109="","",IF('TSA Input'!J4109="Yes",'TSA Input'!B4109,"Ineligible"))</f>
        <v/>
      </c>
      <c r="D4146" s="246" t="str">
        <f>IF('TSA Input'!J4109="","",IF('TSA Input'!J4109="Yes",IF('TSA Input'!W4109="","",LEFT('TSA Input'!W4109,LEN('TSA Input'!W4109)-2)),""))</f>
        <v/>
      </c>
      <c r="E4146" s="246" t="str">
        <f>IF('TSA Input'!J4109="","",IF('TSA Input'!J4109="Yes",'TSA Input'!I4109,""))</f>
        <v/>
      </c>
      <c r="F4146" s="247" t="str">
        <f>IF('TSA Input'!J4109="","",IF('TSA Input'!J4109="Yes",'TSA Input'!C4109,""))</f>
        <v/>
      </c>
      <c r="G4146" s="36" t="str">
        <f>IF('TSA Input'!J4109="","",IF('TSA Input'!J4109="Yes",'TSA Input'!D4109,""))</f>
        <v/>
      </c>
      <c r="H4146" s="37" t="str">
        <f>IF('TSA Input'!K4109="","",IF('TSA Input'!J4109="Yes",'TSA Input'!G4109,""))</f>
        <v/>
      </c>
      <c r="I4146" s="37" t="str">
        <f>IF('TSA Input'!L4109="","",IF('TSA Input'!J4109="Yes",'TSA Input'!F4109,""))</f>
        <v/>
      </c>
      <c r="J4146" s="39" t="str">
        <f t="shared" si="130"/>
        <v/>
      </c>
      <c r="K4146" s="257" t="str">
        <f>IF('TSA Input'!J4109="","",IF('TSA Input'!J4109="Yes",'TSA Input'!D4109,""))</f>
        <v/>
      </c>
      <c r="L4146" s="258" t="str">
        <f>IF('TSA Input'!J4109="","",IF('TSA Input'!J4109="Yes",'TSA Input'!G4109,""))</f>
        <v/>
      </c>
      <c r="M4146" s="258" t="str">
        <f>IF('TSA Input'!J4109="","",IF('TSA Input'!J4109="Yes",'TSA Input'!F4109,""))</f>
        <v/>
      </c>
      <c r="N4146" s="39" t="str">
        <f t="shared" si="131"/>
        <v/>
      </c>
      <c r="O4146" s="149" t="s">
        <v>11</v>
      </c>
      <c r="P4146" s="148" t="s">
        <v>11</v>
      </c>
      <c r="Q4146" s="1"/>
    </row>
    <row r="4147" spans="1:17" ht="15.75" hidden="1" customHeight="1">
      <c r="A4147" s="1" t="str">
        <f t="shared" si="1"/>
        <v/>
      </c>
      <c r="B4147" s="1"/>
      <c r="C4147" s="34" t="str">
        <f>IF('TSA Input'!J4110="","",IF('TSA Input'!J4110="Yes",'TSA Input'!B4110,"Ineligible"))</f>
        <v/>
      </c>
      <c r="D4147" s="246" t="str">
        <f>IF('TSA Input'!J4110="","",IF('TSA Input'!J4110="Yes",IF('TSA Input'!W4110="","",LEFT('TSA Input'!W4110,LEN('TSA Input'!W4110)-2)),""))</f>
        <v/>
      </c>
      <c r="E4147" s="246" t="str">
        <f>IF('TSA Input'!J4110="","",IF('TSA Input'!J4110="Yes",'TSA Input'!I4110,""))</f>
        <v/>
      </c>
      <c r="F4147" s="247" t="str">
        <f>IF('TSA Input'!J4110="","",IF('TSA Input'!J4110="Yes",'TSA Input'!C4110,""))</f>
        <v/>
      </c>
      <c r="G4147" s="36" t="str">
        <f>IF('TSA Input'!J4110="","",IF('TSA Input'!J4110="Yes",'TSA Input'!D4110,""))</f>
        <v/>
      </c>
      <c r="H4147" s="37" t="str">
        <f>IF('TSA Input'!K4110="","",IF('TSA Input'!J4110="Yes",'TSA Input'!G4110,""))</f>
        <v/>
      </c>
      <c r="I4147" s="37" t="str">
        <f>IF('TSA Input'!L4110="","",IF('TSA Input'!J4110="Yes",'TSA Input'!F4110,""))</f>
        <v/>
      </c>
      <c r="J4147" s="39" t="str">
        <f t="shared" si="130"/>
        <v/>
      </c>
      <c r="K4147" s="257" t="str">
        <f>IF('TSA Input'!J4110="","",IF('TSA Input'!J4110="Yes",'TSA Input'!D4110,""))</f>
        <v/>
      </c>
      <c r="L4147" s="258" t="str">
        <f>IF('TSA Input'!J4110="","",IF('TSA Input'!J4110="Yes",'TSA Input'!G4110,""))</f>
        <v/>
      </c>
      <c r="M4147" s="258" t="str">
        <f>IF('TSA Input'!J4110="","",IF('TSA Input'!J4110="Yes",'TSA Input'!F4110,""))</f>
        <v/>
      </c>
      <c r="N4147" s="39" t="str">
        <f t="shared" si="131"/>
        <v/>
      </c>
      <c r="O4147" s="149" t="s">
        <v>11</v>
      </c>
      <c r="P4147" s="148" t="s">
        <v>11</v>
      </c>
      <c r="Q4147" s="1"/>
    </row>
    <row r="4148" spans="1:17" ht="15.75" hidden="1" customHeight="1">
      <c r="A4148" s="1" t="str">
        <f t="shared" si="1"/>
        <v/>
      </c>
      <c r="B4148" s="1"/>
      <c r="C4148" s="34" t="str">
        <f>IF('TSA Input'!J4111="","",IF('TSA Input'!J4111="Yes",'TSA Input'!B4111,"Ineligible"))</f>
        <v/>
      </c>
      <c r="D4148" s="246" t="str">
        <f>IF('TSA Input'!J4111="","",IF('TSA Input'!J4111="Yes",IF('TSA Input'!W4111="","",LEFT('TSA Input'!W4111,LEN('TSA Input'!W4111)-2)),""))</f>
        <v/>
      </c>
      <c r="E4148" s="246" t="str">
        <f>IF('TSA Input'!J4111="","",IF('TSA Input'!J4111="Yes",'TSA Input'!I4111,""))</f>
        <v/>
      </c>
      <c r="F4148" s="247" t="str">
        <f>IF('TSA Input'!J4111="","",IF('TSA Input'!J4111="Yes",'TSA Input'!C4111,""))</f>
        <v/>
      </c>
      <c r="G4148" s="36" t="str">
        <f>IF('TSA Input'!J4111="","",IF('TSA Input'!J4111="Yes",'TSA Input'!D4111,""))</f>
        <v/>
      </c>
      <c r="H4148" s="37" t="str">
        <f>IF('TSA Input'!K4111="","",IF('TSA Input'!J4111="Yes",'TSA Input'!G4111,""))</f>
        <v/>
      </c>
      <c r="I4148" s="37" t="str">
        <f>IF('TSA Input'!L4111="","",IF('TSA Input'!J4111="Yes",'TSA Input'!F4111,""))</f>
        <v/>
      </c>
      <c r="J4148" s="39" t="str">
        <f t="shared" si="130"/>
        <v/>
      </c>
      <c r="K4148" s="257" t="str">
        <f>IF('TSA Input'!J4111="","",IF('TSA Input'!J4111="Yes",'TSA Input'!D4111,""))</f>
        <v/>
      </c>
      <c r="L4148" s="258" t="str">
        <f>IF('TSA Input'!J4111="","",IF('TSA Input'!J4111="Yes",'TSA Input'!G4111,""))</f>
        <v/>
      </c>
      <c r="M4148" s="258" t="str">
        <f>IF('TSA Input'!J4111="","",IF('TSA Input'!J4111="Yes",'TSA Input'!F4111,""))</f>
        <v/>
      </c>
      <c r="N4148" s="39" t="str">
        <f t="shared" si="131"/>
        <v/>
      </c>
      <c r="O4148" s="149" t="s">
        <v>11</v>
      </c>
      <c r="P4148" s="148" t="s">
        <v>11</v>
      </c>
      <c r="Q4148" s="1"/>
    </row>
    <row r="4149" spans="1:17" ht="15.75" hidden="1" customHeight="1">
      <c r="A4149" s="1" t="str">
        <f t="shared" si="1"/>
        <v/>
      </c>
      <c r="B4149" s="1"/>
      <c r="C4149" s="34" t="str">
        <f>IF('TSA Input'!J4112="","",IF('TSA Input'!J4112="Yes",'TSA Input'!B4112,"Ineligible"))</f>
        <v/>
      </c>
      <c r="D4149" s="246" t="str">
        <f>IF('TSA Input'!J4112="","",IF('TSA Input'!J4112="Yes",IF('TSA Input'!W4112="","",LEFT('TSA Input'!W4112,LEN('TSA Input'!W4112)-2)),""))</f>
        <v/>
      </c>
      <c r="E4149" s="246" t="str">
        <f>IF('TSA Input'!J4112="","",IF('TSA Input'!J4112="Yes",'TSA Input'!I4112,""))</f>
        <v/>
      </c>
      <c r="F4149" s="247" t="str">
        <f>IF('TSA Input'!J4112="","",IF('TSA Input'!J4112="Yes",'TSA Input'!C4112,""))</f>
        <v/>
      </c>
      <c r="G4149" s="36" t="str">
        <f>IF('TSA Input'!J4112="","",IF('TSA Input'!J4112="Yes",'TSA Input'!D4112,""))</f>
        <v/>
      </c>
      <c r="H4149" s="37" t="str">
        <f>IF('TSA Input'!K4112="","",IF('TSA Input'!J4112="Yes",'TSA Input'!G4112,""))</f>
        <v/>
      </c>
      <c r="I4149" s="37" t="str">
        <f>IF('TSA Input'!L4112="","",IF('TSA Input'!J4112="Yes",'TSA Input'!F4112,""))</f>
        <v/>
      </c>
      <c r="J4149" s="39" t="str">
        <f t="shared" si="130"/>
        <v/>
      </c>
      <c r="K4149" s="257" t="str">
        <f>IF('TSA Input'!J4112="","",IF('TSA Input'!J4112="Yes",'TSA Input'!D4112,""))</f>
        <v/>
      </c>
      <c r="L4149" s="258" t="str">
        <f>IF('TSA Input'!J4112="","",IF('TSA Input'!J4112="Yes",'TSA Input'!G4112,""))</f>
        <v/>
      </c>
      <c r="M4149" s="258" t="str">
        <f>IF('TSA Input'!J4112="","",IF('TSA Input'!J4112="Yes",'TSA Input'!F4112,""))</f>
        <v/>
      </c>
      <c r="N4149" s="39" t="str">
        <f t="shared" si="131"/>
        <v/>
      </c>
      <c r="O4149" s="149" t="s">
        <v>11</v>
      </c>
      <c r="P4149" s="148" t="s">
        <v>11</v>
      </c>
      <c r="Q4149" s="1"/>
    </row>
    <row r="4150" spans="1:17" ht="15.75" hidden="1" customHeight="1">
      <c r="A4150" s="1" t="str">
        <f t="shared" si="1"/>
        <v/>
      </c>
      <c r="B4150" s="1"/>
      <c r="C4150" s="34" t="str">
        <f>IF('TSA Input'!J4113="","",IF('TSA Input'!J4113="Yes",'TSA Input'!B4113,"Ineligible"))</f>
        <v/>
      </c>
      <c r="D4150" s="246" t="str">
        <f>IF('TSA Input'!J4113="","",IF('TSA Input'!J4113="Yes",IF('TSA Input'!W4113="","",LEFT('TSA Input'!W4113,LEN('TSA Input'!W4113)-2)),""))</f>
        <v/>
      </c>
      <c r="E4150" s="246" t="str">
        <f>IF('TSA Input'!J4113="","",IF('TSA Input'!J4113="Yes",'TSA Input'!I4113,""))</f>
        <v/>
      </c>
      <c r="F4150" s="247" t="str">
        <f>IF('TSA Input'!J4113="","",IF('TSA Input'!J4113="Yes",'TSA Input'!C4113,""))</f>
        <v/>
      </c>
      <c r="G4150" s="36" t="str">
        <f>IF('TSA Input'!J4113="","",IF('TSA Input'!J4113="Yes",'TSA Input'!D4113,""))</f>
        <v/>
      </c>
      <c r="H4150" s="37" t="str">
        <f>IF('TSA Input'!K4113="","",IF('TSA Input'!J4113="Yes",'TSA Input'!G4113,""))</f>
        <v/>
      </c>
      <c r="I4150" s="37" t="str">
        <f>IF('TSA Input'!L4113="","",IF('TSA Input'!J4113="Yes",'TSA Input'!F4113,""))</f>
        <v/>
      </c>
      <c r="J4150" s="39" t="str">
        <f t="shared" si="130"/>
        <v/>
      </c>
      <c r="K4150" s="257" t="str">
        <f>IF('TSA Input'!J4113="","",IF('TSA Input'!J4113="Yes",'TSA Input'!D4113,""))</f>
        <v/>
      </c>
      <c r="L4150" s="258" t="str">
        <f>IF('TSA Input'!J4113="","",IF('TSA Input'!J4113="Yes",'TSA Input'!G4113,""))</f>
        <v/>
      </c>
      <c r="M4150" s="258" t="str">
        <f>IF('TSA Input'!J4113="","",IF('TSA Input'!J4113="Yes",'TSA Input'!F4113,""))</f>
        <v/>
      </c>
      <c r="N4150" s="39" t="str">
        <f t="shared" si="131"/>
        <v/>
      </c>
      <c r="O4150" s="149" t="s">
        <v>11</v>
      </c>
      <c r="P4150" s="148" t="s">
        <v>11</v>
      </c>
      <c r="Q4150" s="1"/>
    </row>
    <row r="4151" spans="1:17" ht="15.75" hidden="1" customHeight="1">
      <c r="A4151" s="1" t="str">
        <f t="shared" si="1"/>
        <v/>
      </c>
      <c r="B4151" s="1"/>
      <c r="C4151" s="34" t="str">
        <f>IF('TSA Input'!J4114="","",IF('TSA Input'!J4114="Yes",'TSA Input'!B4114,"Ineligible"))</f>
        <v/>
      </c>
      <c r="D4151" s="246" t="str">
        <f>IF('TSA Input'!J4114="","",IF('TSA Input'!J4114="Yes",IF('TSA Input'!W4114="","",LEFT('TSA Input'!W4114,LEN('TSA Input'!W4114)-2)),""))</f>
        <v/>
      </c>
      <c r="E4151" s="246" t="str">
        <f>IF('TSA Input'!J4114="","",IF('TSA Input'!J4114="Yes",'TSA Input'!I4114,""))</f>
        <v/>
      </c>
      <c r="F4151" s="247" t="str">
        <f>IF('TSA Input'!J4114="","",IF('TSA Input'!J4114="Yes",'TSA Input'!C4114,""))</f>
        <v/>
      </c>
      <c r="G4151" s="36" t="str">
        <f>IF('TSA Input'!J4114="","",IF('TSA Input'!J4114="Yes",'TSA Input'!D4114,""))</f>
        <v/>
      </c>
      <c r="H4151" s="37" t="str">
        <f>IF('TSA Input'!K4114="","",IF('TSA Input'!J4114="Yes",'TSA Input'!G4114,""))</f>
        <v/>
      </c>
      <c r="I4151" s="37" t="str">
        <f>IF('TSA Input'!L4114="","",IF('TSA Input'!J4114="Yes",'TSA Input'!F4114,""))</f>
        <v/>
      </c>
      <c r="J4151" s="39" t="str">
        <f t="shared" si="130"/>
        <v/>
      </c>
      <c r="K4151" s="257" t="str">
        <f>IF('TSA Input'!J4114="","",IF('TSA Input'!J4114="Yes",'TSA Input'!D4114,""))</f>
        <v/>
      </c>
      <c r="L4151" s="258" t="str">
        <f>IF('TSA Input'!J4114="","",IF('TSA Input'!J4114="Yes",'TSA Input'!G4114,""))</f>
        <v/>
      </c>
      <c r="M4151" s="258" t="str">
        <f>IF('TSA Input'!J4114="","",IF('TSA Input'!J4114="Yes",'TSA Input'!F4114,""))</f>
        <v/>
      </c>
      <c r="N4151" s="39" t="str">
        <f t="shared" si="131"/>
        <v/>
      </c>
      <c r="O4151" s="149" t="s">
        <v>11</v>
      </c>
      <c r="P4151" s="148" t="s">
        <v>11</v>
      </c>
      <c r="Q4151" s="1"/>
    </row>
    <row r="4152" spans="1:17" ht="15.75" hidden="1" customHeight="1">
      <c r="A4152" s="1" t="str">
        <f t="shared" si="1"/>
        <v/>
      </c>
      <c r="B4152" s="1"/>
      <c r="C4152" s="34" t="str">
        <f>IF('TSA Input'!J4115="","",IF('TSA Input'!J4115="Yes",'TSA Input'!B4115,"Ineligible"))</f>
        <v/>
      </c>
      <c r="D4152" s="246" t="str">
        <f>IF('TSA Input'!J4115="","",IF('TSA Input'!J4115="Yes",IF('TSA Input'!W4115="","",LEFT('TSA Input'!W4115,LEN('TSA Input'!W4115)-2)),""))</f>
        <v/>
      </c>
      <c r="E4152" s="246" t="str">
        <f>IF('TSA Input'!J4115="","",IF('TSA Input'!J4115="Yes",'TSA Input'!I4115,""))</f>
        <v/>
      </c>
      <c r="F4152" s="247" t="str">
        <f>IF('TSA Input'!J4115="","",IF('TSA Input'!J4115="Yes",'TSA Input'!C4115,""))</f>
        <v/>
      </c>
      <c r="G4152" s="36" t="str">
        <f>IF('TSA Input'!J4115="","",IF('TSA Input'!J4115="Yes",'TSA Input'!D4115,""))</f>
        <v/>
      </c>
      <c r="H4152" s="37" t="str">
        <f>IF('TSA Input'!K4115="","",IF('TSA Input'!J4115="Yes",'TSA Input'!G4115,""))</f>
        <v/>
      </c>
      <c r="I4152" s="37" t="str">
        <f>IF('TSA Input'!L4115="","",IF('TSA Input'!J4115="Yes",'TSA Input'!F4115,""))</f>
        <v/>
      </c>
      <c r="J4152" s="39" t="str">
        <f t="shared" si="130"/>
        <v/>
      </c>
      <c r="K4152" s="257" t="str">
        <f>IF('TSA Input'!J4115="","",IF('TSA Input'!J4115="Yes",'TSA Input'!D4115,""))</f>
        <v/>
      </c>
      <c r="L4152" s="258" t="str">
        <f>IF('TSA Input'!J4115="","",IF('TSA Input'!J4115="Yes",'TSA Input'!G4115,""))</f>
        <v/>
      </c>
      <c r="M4152" s="258" t="str">
        <f>IF('TSA Input'!J4115="","",IF('TSA Input'!J4115="Yes",'TSA Input'!F4115,""))</f>
        <v/>
      </c>
      <c r="N4152" s="39" t="str">
        <f t="shared" si="131"/>
        <v/>
      </c>
      <c r="O4152" s="149" t="s">
        <v>11</v>
      </c>
      <c r="P4152" s="148" t="s">
        <v>11</v>
      </c>
      <c r="Q4152" s="1"/>
    </row>
    <row r="4153" spans="1:17" ht="15.75" hidden="1" customHeight="1">
      <c r="A4153" s="1" t="str">
        <f t="shared" si="1"/>
        <v/>
      </c>
      <c r="B4153" s="1"/>
      <c r="C4153" s="34" t="str">
        <f>IF('TSA Input'!J4116="","",IF('TSA Input'!J4116="Yes",'TSA Input'!B4116,"Ineligible"))</f>
        <v/>
      </c>
      <c r="D4153" s="246" t="str">
        <f>IF('TSA Input'!J4116="","",IF('TSA Input'!J4116="Yes",IF('TSA Input'!W4116="","",LEFT('TSA Input'!W4116,LEN('TSA Input'!W4116)-2)),""))</f>
        <v/>
      </c>
      <c r="E4153" s="246" t="str">
        <f>IF('TSA Input'!J4116="","",IF('TSA Input'!J4116="Yes",'TSA Input'!I4116,""))</f>
        <v/>
      </c>
      <c r="F4153" s="247" t="str">
        <f>IF('TSA Input'!J4116="","",IF('TSA Input'!J4116="Yes",'TSA Input'!C4116,""))</f>
        <v/>
      </c>
      <c r="G4153" s="36" t="str">
        <f>IF('TSA Input'!J4116="","",IF('TSA Input'!J4116="Yes",'TSA Input'!D4116,""))</f>
        <v/>
      </c>
      <c r="H4153" s="37" t="str">
        <f>IF('TSA Input'!K4116="","",IF('TSA Input'!J4116="Yes",'TSA Input'!G4116,""))</f>
        <v/>
      </c>
      <c r="I4153" s="37" t="str">
        <f>IF('TSA Input'!L4116="","",IF('TSA Input'!J4116="Yes",'TSA Input'!F4116,""))</f>
        <v/>
      </c>
      <c r="J4153" s="39" t="str">
        <f t="shared" si="130"/>
        <v/>
      </c>
      <c r="K4153" s="257" t="str">
        <f>IF('TSA Input'!J4116="","",IF('TSA Input'!J4116="Yes",'TSA Input'!D4116,""))</f>
        <v/>
      </c>
      <c r="L4153" s="258" t="str">
        <f>IF('TSA Input'!J4116="","",IF('TSA Input'!J4116="Yes",'TSA Input'!G4116,""))</f>
        <v/>
      </c>
      <c r="M4153" s="258" t="str">
        <f>IF('TSA Input'!J4116="","",IF('TSA Input'!J4116="Yes",'TSA Input'!F4116,""))</f>
        <v/>
      </c>
      <c r="N4153" s="39" t="str">
        <f t="shared" si="131"/>
        <v/>
      </c>
      <c r="O4153" s="149" t="s">
        <v>11</v>
      </c>
      <c r="P4153" s="148" t="s">
        <v>11</v>
      </c>
      <c r="Q4153" s="1"/>
    </row>
    <row r="4154" spans="1:17" ht="15.75" hidden="1" customHeight="1">
      <c r="A4154" s="1" t="str">
        <f t="shared" si="1"/>
        <v/>
      </c>
      <c r="B4154" s="1"/>
      <c r="C4154" s="34" t="str">
        <f>IF('TSA Input'!J4117="","",IF('TSA Input'!J4117="Yes",'TSA Input'!B4117,"Ineligible"))</f>
        <v/>
      </c>
      <c r="D4154" s="246" t="str">
        <f>IF('TSA Input'!J4117="","",IF('TSA Input'!J4117="Yes",IF('TSA Input'!W4117="","",LEFT('TSA Input'!W4117,LEN('TSA Input'!W4117)-2)),""))</f>
        <v/>
      </c>
      <c r="E4154" s="246" t="str">
        <f>IF('TSA Input'!J4117="","",IF('TSA Input'!J4117="Yes",'TSA Input'!I4117,""))</f>
        <v/>
      </c>
      <c r="F4154" s="247" t="str">
        <f>IF('TSA Input'!J4117="","",IF('TSA Input'!J4117="Yes",'TSA Input'!C4117,""))</f>
        <v/>
      </c>
      <c r="G4154" s="36" t="str">
        <f>IF('TSA Input'!J4117="","",IF('TSA Input'!J4117="Yes",'TSA Input'!D4117,""))</f>
        <v/>
      </c>
      <c r="H4154" s="37" t="str">
        <f>IF('TSA Input'!K4117="","",IF('TSA Input'!J4117="Yes",'TSA Input'!G4117,""))</f>
        <v/>
      </c>
      <c r="I4154" s="37" t="str">
        <f>IF('TSA Input'!L4117="","",IF('TSA Input'!J4117="Yes",'TSA Input'!F4117,""))</f>
        <v/>
      </c>
      <c r="J4154" s="39" t="str">
        <f t="shared" si="130"/>
        <v/>
      </c>
      <c r="K4154" s="257" t="str">
        <f>IF('TSA Input'!J4117="","",IF('TSA Input'!J4117="Yes",'TSA Input'!D4117,""))</f>
        <v/>
      </c>
      <c r="L4154" s="258" t="str">
        <f>IF('TSA Input'!J4117="","",IF('TSA Input'!J4117="Yes",'TSA Input'!G4117,""))</f>
        <v/>
      </c>
      <c r="M4154" s="258" t="str">
        <f>IF('TSA Input'!J4117="","",IF('TSA Input'!J4117="Yes",'TSA Input'!F4117,""))</f>
        <v/>
      </c>
      <c r="N4154" s="39" t="str">
        <f t="shared" si="131"/>
        <v/>
      </c>
      <c r="O4154" s="149" t="s">
        <v>11</v>
      </c>
      <c r="P4154" s="148" t="s">
        <v>11</v>
      </c>
      <c r="Q4154" s="1"/>
    </row>
    <row r="4155" spans="1:17" ht="15.75" hidden="1" customHeight="1">
      <c r="A4155" s="1" t="str">
        <f t="shared" si="1"/>
        <v/>
      </c>
      <c r="B4155" s="1"/>
      <c r="C4155" s="34" t="str">
        <f>IF('TSA Input'!J4118="","",IF('TSA Input'!J4118="Yes",'TSA Input'!B4118,"Ineligible"))</f>
        <v/>
      </c>
      <c r="D4155" s="246" t="str">
        <f>IF('TSA Input'!J4118="","",IF('TSA Input'!J4118="Yes",IF('TSA Input'!W4118="","",LEFT('TSA Input'!W4118,LEN('TSA Input'!W4118)-2)),""))</f>
        <v/>
      </c>
      <c r="E4155" s="246" t="str">
        <f>IF('TSA Input'!J4118="","",IF('TSA Input'!J4118="Yes",'TSA Input'!I4118,""))</f>
        <v/>
      </c>
      <c r="F4155" s="247" t="str">
        <f>IF('TSA Input'!J4118="","",IF('TSA Input'!J4118="Yes",'TSA Input'!C4118,""))</f>
        <v/>
      </c>
      <c r="G4155" s="36" t="str">
        <f>IF('TSA Input'!J4118="","",IF('TSA Input'!J4118="Yes",'TSA Input'!D4118,""))</f>
        <v/>
      </c>
      <c r="H4155" s="37" t="str">
        <f>IF('TSA Input'!K4118="","",IF('TSA Input'!J4118="Yes",'TSA Input'!G4118,""))</f>
        <v/>
      </c>
      <c r="I4155" s="37" t="str">
        <f>IF('TSA Input'!L4118="","",IF('TSA Input'!J4118="Yes",'TSA Input'!F4118,""))</f>
        <v/>
      </c>
      <c r="J4155" s="39" t="str">
        <f t="shared" si="130"/>
        <v/>
      </c>
      <c r="K4155" s="257" t="str">
        <f>IF('TSA Input'!J4118="","",IF('TSA Input'!J4118="Yes",'TSA Input'!D4118,""))</f>
        <v/>
      </c>
      <c r="L4155" s="258" t="str">
        <f>IF('TSA Input'!J4118="","",IF('TSA Input'!J4118="Yes",'TSA Input'!G4118,""))</f>
        <v/>
      </c>
      <c r="M4155" s="258" t="str">
        <f>IF('TSA Input'!J4118="","",IF('TSA Input'!J4118="Yes",'TSA Input'!F4118,""))</f>
        <v/>
      </c>
      <c r="N4155" s="39" t="str">
        <f t="shared" si="131"/>
        <v/>
      </c>
      <c r="O4155" s="149" t="s">
        <v>11</v>
      </c>
      <c r="P4155" s="148" t="s">
        <v>11</v>
      </c>
      <c r="Q4155" s="1"/>
    </row>
    <row r="4156" spans="1:17" ht="15.75" hidden="1" customHeight="1">
      <c r="A4156" s="1" t="str">
        <f t="shared" si="1"/>
        <v/>
      </c>
      <c r="B4156" s="1"/>
      <c r="C4156" s="34" t="str">
        <f>IF('TSA Input'!J4119="","",IF('TSA Input'!J4119="Yes",'TSA Input'!B4119,"Ineligible"))</f>
        <v/>
      </c>
      <c r="D4156" s="246" t="str">
        <f>IF('TSA Input'!J4119="","",IF('TSA Input'!J4119="Yes",IF('TSA Input'!W4119="","",LEFT('TSA Input'!W4119,LEN('TSA Input'!W4119)-2)),""))</f>
        <v/>
      </c>
      <c r="E4156" s="246" t="str">
        <f>IF('TSA Input'!J4119="","",IF('TSA Input'!J4119="Yes",'TSA Input'!I4119,""))</f>
        <v/>
      </c>
      <c r="F4156" s="247" t="str">
        <f>IF('TSA Input'!J4119="","",IF('TSA Input'!J4119="Yes",'TSA Input'!C4119,""))</f>
        <v/>
      </c>
      <c r="G4156" s="36" t="str">
        <f>IF('TSA Input'!J4119="","",IF('TSA Input'!J4119="Yes",'TSA Input'!D4119,""))</f>
        <v/>
      </c>
      <c r="H4156" s="37" t="str">
        <f>IF('TSA Input'!K4119="","",IF('TSA Input'!J4119="Yes",'TSA Input'!G4119,""))</f>
        <v/>
      </c>
      <c r="I4156" s="37" t="str">
        <f>IF('TSA Input'!L4119="","",IF('TSA Input'!J4119="Yes",'TSA Input'!F4119,""))</f>
        <v/>
      </c>
      <c r="J4156" s="39" t="str">
        <f t="shared" si="130"/>
        <v/>
      </c>
      <c r="K4156" s="257" t="str">
        <f>IF('TSA Input'!J4119="","",IF('TSA Input'!J4119="Yes",'TSA Input'!D4119,""))</f>
        <v/>
      </c>
      <c r="L4156" s="258" t="str">
        <f>IF('TSA Input'!J4119="","",IF('TSA Input'!J4119="Yes",'TSA Input'!G4119,""))</f>
        <v/>
      </c>
      <c r="M4156" s="258" t="str">
        <f>IF('TSA Input'!J4119="","",IF('TSA Input'!J4119="Yes",'TSA Input'!F4119,""))</f>
        <v/>
      </c>
      <c r="N4156" s="39" t="str">
        <f t="shared" si="131"/>
        <v/>
      </c>
      <c r="O4156" s="149" t="s">
        <v>11</v>
      </c>
      <c r="P4156" s="148" t="s">
        <v>11</v>
      </c>
      <c r="Q4156" s="1"/>
    </row>
    <row r="4157" spans="1:17" ht="15.75" hidden="1" customHeight="1">
      <c r="A4157" s="1" t="str">
        <f t="shared" si="1"/>
        <v/>
      </c>
      <c r="B4157" s="1"/>
      <c r="C4157" s="34" t="str">
        <f>IF('TSA Input'!J4120="","",IF('TSA Input'!J4120="Yes",'TSA Input'!B4120,"Ineligible"))</f>
        <v/>
      </c>
      <c r="D4157" s="246" t="str">
        <f>IF('TSA Input'!J4120="","",IF('TSA Input'!J4120="Yes",IF('TSA Input'!W4120="","",LEFT('TSA Input'!W4120,LEN('TSA Input'!W4120)-2)),""))</f>
        <v/>
      </c>
      <c r="E4157" s="246" t="str">
        <f>IF('TSA Input'!J4120="","",IF('TSA Input'!J4120="Yes",'TSA Input'!I4120,""))</f>
        <v/>
      </c>
      <c r="F4157" s="247" t="str">
        <f>IF('TSA Input'!J4120="","",IF('TSA Input'!J4120="Yes",'TSA Input'!C4120,""))</f>
        <v/>
      </c>
      <c r="G4157" s="36" t="str">
        <f>IF('TSA Input'!J4120="","",IF('TSA Input'!J4120="Yes",'TSA Input'!D4120,""))</f>
        <v/>
      </c>
      <c r="H4157" s="37" t="str">
        <f>IF('TSA Input'!K4120="","",IF('TSA Input'!J4120="Yes",'TSA Input'!G4120,""))</f>
        <v/>
      </c>
      <c r="I4157" s="37" t="str">
        <f>IF('TSA Input'!L4120="","",IF('TSA Input'!J4120="Yes",'TSA Input'!F4120,""))</f>
        <v/>
      </c>
      <c r="J4157" s="39" t="str">
        <f t="shared" si="130"/>
        <v/>
      </c>
      <c r="K4157" s="257" t="str">
        <f>IF('TSA Input'!J4120="","",IF('TSA Input'!J4120="Yes",'TSA Input'!D4120,""))</f>
        <v/>
      </c>
      <c r="L4157" s="258" t="str">
        <f>IF('TSA Input'!J4120="","",IF('TSA Input'!J4120="Yes",'TSA Input'!G4120,""))</f>
        <v/>
      </c>
      <c r="M4157" s="258" t="str">
        <f>IF('TSA Input'!J4120="","",IF('TSA Input'!J4120="Yes",'TSA Input'!F4120,""))</f>
        <v/>
      </c>
      <c r="N4157" s="39" t="str">
        <f t="shared" si="131"/>
        <v/>
      </c>
      <c r="O4157" s="149" t="s">
        <v>11</v>
      </c>
      <c r="P4157" s="148" t="s">
        <v>11</v>
      </c>
      <c r="Q4157" s="1"/>
    </row>
    <row r="4158" spans="1:17" ht="15.75" hidden="1" customHeight="1">
      <c r="A4158" s="1" t="str">
        <f t="shared" si="1"/>
        <v/>
      </c>
      <c r="B4158" s="1"/>
      <c r="C4158" s="34" t="str">
        <f>IF('TSA Input'!J4121="","",IF('TSA Input'!J4121="Yes",'TSA Input'!B4121,"Ineligible"))</f>
        <v/>
      </c>
      <c r="D4158" s="246" t="str">
        <f>IF('TSA Input'!J4121="","",IF('TSA Input'!J4121="Yes",IF('TSA Input'!W4121="","",LEFT('TSA Input'!W4121,LEN('TSA Input'!W4121)-2)),""))</f>
        <v/>
      </c>
      <c r="E4158" s="246" t="str">
        <f>IF('TSA Input'!J4121="","",IF('TSA Input'!J4121="Yes",'TSA Input'!I4121,""))</f>
        <v/>
      </c>
      <c r="F4158" s="247" t="str">
        <f>IF('TSA Input'!J4121="","",IF('TSA Input'!J4121="Yes",'TSA Input'!C4121,""))</f>
        <v/>
      </c>
      <c r="G4158" s="36" t="str">
        <f>IF('TSA Input'!J4121="","",IF('TSA Input'!J4121="Yes",'TSA Input'!D4121,""))</f>
        <v/>
      </c>
      <c r="H4158" s="37" t="str">
        <f>IF('TSA Input'!K4121="","",IF('TSA Input'!J4121="Yes",'TSA Input'!G4121,""))</f>
        <v/>
      </c>
      <c r="I4158" s="37" t="str">
        <f>IF('TSA Input'!L4121="","",IF('TSA Input'!J4121="Yes",'TSA Input'!F4121,""))</f>
        <v/>
      </c>
      <c r="J4158" s="39" t="str">
        <f t="shared" si="130"/>
        <v/>
      </c>
      <c r="K4158" s="257" t="str">
        <f>IF('TSA Input'!J4121="","",IF('TSA Input'!J4121="Yes",'TSA Input'!D4121,""))</f>
        <v/>
      </c>
      <c r="L4158" s="258" t="str">
        <f>IF('TSA Input'!J4121="","",IF('TSA Input'!J4121="Yes",'TSA Input'!G4121,""))</f>
        <v/>
      </c>
      <c r="M4158" s="258" t="str">
        <f>IF('TSA Input'!J4121="","",IF('TSA Input'!J4121="Yes",'TSA Input'!F4121,""))</f>
        <v/>
      </c>
      <c r="N4158" s="39" t="str">
        <f t="shared" si="131"/>
        <v/>
      </c>
      <c r="O4158" s="149" t="s">
        <v>11</v>
      </c>
      <c r="P4158" s="148" t="s">
        <v>11</v>
      </c>
      <c r="Q4158" s="1"/>
    </row>
    <row r="4159" spans="1:17" ht="15.75" hidden="1" customHeight="1">
      <c r="A4159" s="1" t="str">
        <f t="shared" si="1"/>
        <v/>
      </c>
      <c r="B4159" s="1"/>
      <c r="C4159" s="34" t="str">
        <f>IF('TSA Input'!J4122="","",IF('TSA Input'!J4122="Yes",'TSA Input'!B4122,"Ineligible"))</f>
        <v/>
      </c>
      <c r="D4159" s="246" t="str">
        <f>IF('TSA Input'!J4122="","",IF('TSA Input'!J4122="Yes",IF('TSA Input'!W4122="","",LEFT('TSA Input'!W4122,LEN('TSA Input'!W4122)-2)),""))</f>
        <v/>
      </c>
      <c r="E4159" s="246" t="str">
        <f>IF('TSA Input'!J4122="","",IF('TSA Input'!J4122="Yes",'TSA Input'!I4122,""))</f>
        <v/>
      </c>
      <c r="F4159" s="247" t="str">
        <f>IF('TSA Input'!J4122="","",IF('TSA Input'!J4122="Yes",'TSA Input'!C4122,""))</f>
        <v/>
      </c>
      <c r="G4159" s="36" t="str">
        <f>IF('TSA Input'!J4122="","",IF('TSA Input'!J4122="Yes",'TSA Input'!D4122,""))</f>
        <v/>
      </c>
      <c r="H4159" s="37" t="str">
        <f>IF('TSA Input'!K4122="","",IF('TSA Input'!J4122="Yes",'TSA Input'!G4122,""))</f>
        <v/>
      </c>
      <c r="I4159" s="37" t="str">
        <f>IF('TSA Input'!L4122="","",IF('TSA Input'!J4122="Yes",'TSA Input'!F4122,""))</f>
        <v/>
      </c>
      <c r="J4159" s="39" t="str">
        <f t="shared" si="130"/>
        <v/>
      </c>
      <c r="K4159" s="257" t="str">
        <f>IF('TSA Input'!J4122="","",IF('TSA Input'!J4122="Yes",'TSA Input'!D4122,""))</f>
        <v/>
      </c>
      <c r="L4159" s="258" t="str">
        <f>IF('TSA Input'!J4122="","",IF('TSA Input'!J4122="Yes",'TSA Input'!G4122,""))</f>
        <v/>
      </c>
      <c r="M4159" s="258" t="str">
        <f>IF('TSA Input'!J4122="","",IF('TSA Input'!J4122="Yes",'TSA Input'!F4122,""))</f>
        <v/>
      </c>
      <c r="N4159" s="39" t="str">
        <f t="shared" si="131"/>
        <v/>
      </c>
      <c r="O4159" s="149" t="s">
        <v>11</v>
      </c>
      <c r="P4159" s="148" t="s">
        <v>11</v>
      </c>
      <c r="Q4159" s="1"/>
    </row>
    <row r="4160" spans="1:17" ht="15.75" hidden="1" customHeight="1">
      <c r="A4160" s="1" t="str">
        <f t="shared" si="1"/>
        <v/>
      </c>
      <c r="B4160" s="1"/>
      <c r="C4160" s="34" t="str">
        <f>IF('TSA Input'!J4123="","",IF('TSA Input'!J4123="Yes",'TSA Input'!B4123,"Ineligible"))</f>
        <v/>
      </c>
      <c r="D4160" s="246" t="str">
        <f>IF('TSA Input'!J4123="","",IF('TSA Input'!J4123="Yes",IF('TSA Input'!W4123="","",LEFT('TSA Input'!W4123,LEN('TSA Input'!W4123)-2)),""))</f>
        <v/>
      </c>
      <c r="E4160" s="246" t="str">
        <f>IF('TSA Input'!J4123="","",IF('TSA Input'!J4123="Yes",'TSA Input'!I4123,""))</f>
        <v/>
      </c>
      <c r="F4160" s="247" t="str">
        <f>IF('TSA Input'!J4123="","",IF('TSA Input'!J4123="Yes",'TSA Input'!C4123,""))</f>
        <v/>
      </c>
      <c r="G4160" s="36" t="str">
        <f>IF('TSA Input'!J4123="","",IF('TSA Input'!J4123="Yes",'TSA Input'!D4123,""))</f>
        <v/>
      </c>
      <c r="H4160" s="37" t="str">
        <f>IF('TSA Input'!K4123="","",IF('TSA Input'!J4123="Yes",'TSA Input'!G4123,""))</f>
        <v/>
      </c>
      <c r="I4160" s="37" t="str">
        <f>IF('TSA Input'!L4123="","",IF('TSA Input'!J4123="Yes",'TSA Input'!F4123,""))</f>
        <v/>
      </c>
      <c r="J4160" s="39" t="str">
        <f t="shared" si="130"/>
        <v/>
      </c>
      <c r="K4160" s="257" t="str">
        <f>IF('TSA Input'!J4123="","",IF('TSA Input'!J4123="Yes",'TSA Input'!D4123,""))</f>
        <v/>
      </c>
      <c r="L4160" s="258" t="str">
        <f>IF('TSA Input'!J4123="","",IF('TSA Input'!J4123="Yes",'TSA Input'!G4123,""))</f>
        <v/>
      </c>
      <c r="M4160" s="258" t="str">
        <f>IF('TSA Input'!J4123="","",IF('TSA Input'!J4123="Yes",'TSA Input'!F4123,""))</f>
        <v/>
      </c>
      <c r="N4160" s="39" t="str">
        <f t="shared" si="131"/>
        <v/>
      </c>
      <c r="O4160" s="149" t="s">
        <v>11</v>
      </c>
      <c r="P4160" s="148" t="s">
        <v>11</v>
      </c>
      <c r="Q4160" s="1"/>
    </row>
    <row r="4161" spans="1:17" ht="15.75" hidden="1" customHeight="1">
      <c r="A4161" s="1" t="str">
        <f t="shared" si="1"/>
        <v/>
      </c>
      <c r="B4161" s="1"/>
      <c r="C4161" s="34" t="str">
        <f>IF('TSA Input'!J4124="","",IF('TSA Input'!J4124="Yes",'TSA Input'!B4124,"Ineligible"))</f>
        <v/>
      </c>
      <c r="D4161" s="246" t="str">
        <f>IF('TSA Input'!J4124="","",IF('TSA Input'!J4124="Yes",IF('TSA Input'!W4124="","",LEFT('TSA Input'!W4124,LEN('TSA Input'!W4124)-2)),""))</f>
        <v/>
      </c>
      <c r="E4161" s="246" t="str">
        <f>IF('TSA Input'!J4124="","",IF('TSA Input'!J4124="Yes",'TSA Input'!I4124,""))</f>
        <v/>
      </c>
      <c r="F4161" s="247" t="str">
        <f>IF('TSA Input'!J4124="","",IF('TSA Input'!J4124="Yes",'TSA Input'!C4124,""))</f>
        <v/>
      </c>
      <c r="G4161" s="36" t="str">
        <f>IF('TSA Input'!J4124="","",IF('TSA Input'!J4124="Yes",'TSA Input'!D4124,""))</f>
        <v/>
      </c>
      <c r="H4161" s="37" t="str">
        <f>IF('TSA Input'!K4124="","",IF('TSA Input'!J4124="Yes",'TSA Input'!G4124,""))</f>
        <v/>
      </c>
      <c r="I4161" s="37" t="str">
        <f>IF('TSA Input'!L4124="","",IF('TSA Input'!J4124="Yes",'TSA Input'!F4124,""))</f>
        <v/>
      </c>
      <c r="J4161" s="39" t="str">
        <f t="shared" si="130"/>
        <v/>
      </c>
      <c r="K4161" s="257" t="str">
        <f>IF('TSA Input'!J4124="","",IF('TSA Input'!J4124="Yes",'TSA Input'!D4124,""))</f>
        <v/>
      </c>
      <c r="L4161" s="258" t="str">
        <f>IF('TSA Input'!J4124="","",IF('TSA Input'!J4124="Yes",'TSA Input'!G4124,""))</f>
        <v/>
      </c>
      <c r="M4161" s="258" t="str">
        <f>IF('TSA Input'!J4124="","",IF('TSA Input'!J4124="Yes",'TSA Input'!F4124,""))</f>
        <v/>
      </c>
      <c r="N4161" s="39" t="str">
        <f t="shared" si="131"/>
        <v/>
      </c>
      <c r="O4161" s="149" t="s">
        <v>11</v>
      </c>
      <c r="P4161" s="148" t="s">
        <v>11</v>
      </c>
      <c r="Q4161" s="1"/>
    </row>
    <row r="4162" spans="1:17" ht="15.75" hidden="1" customHeight="1">
      <c r="A4162" s="1" t="str">
        <f t="shared" si="1"/>
        <v/>
      </c>
      <c r="B4162" s="1"/>
      <c r="C4162" s="34" t="str">
        <f>IF('TSA Input'!J4125="","",IF('TSA Input'!J4125="Yes",'TSA Input'!B4125,"Ineligible"))</f>
        <v/>
      </c>
      <c r="D4162" s="246" t="str">
        <f>IF('TSA Input'!J4125="","",IF('TSA Input'!J4125="Yes",IF('TSA Input'!W4125="","",LEFT('TSA Input'!W4125,LEN('TSA Input'!W4125)-2)),""))</f>
        <v/>
      </c>
      <c r="E4162" s="246" t="str">
        <f>IF('TSA Input'!J4125="","",IF('TSA Input'!J4125="Yes",'TSA Input'!I4125,""))</f>
        <v/>
      </c>
      <c r="F4162" s="247" t="str">
        <f>IF('TSA Input'!J4125="","",IF('TSA Input'!J4125="Yes",'TSA Input'!C4125,""))</f>
        <v/>
      </c>
      <c r="G4162" s="36" t="str">
        <f>IF('TSA Input'!J4125="","",IF('TSA Input'!J4125="Yes",'TSA Input'!D4125,""))</f>
        <v/>
      </c>
      <c r="H4162" s="37" t="str">
        <f>IF('TSA Input'!K4125="","",IF('TSA Input'!J4125="Yes",'TSA Input'!G4125,""))</f>
        <v/>
      </c>
      <c r="I4162" s="37" t="str">
        <f>IF('TSA Input'!L4125="","",IF('TSA Input'!J4125="Yes",'TSA Input'!F4125,""))</f>
        <v/>
      </c>
      <c r="J4162" s="39" t="str">
        <f t="shared" si="130"/>
        <v/>
      </c>
      <c r="K4162" s="257" t="str">
        <f>IF('TSA Input'!J4125="","",IF('TSA Input'!J4125="Yes",'TSA Input'!D4125,""))</f>
        <v/>
      </c>
      <c r="L4162" s="258" t="str">
        <f>IF('TSA Input'!J4125="","",IF('TSA Input'!J4125="Yes",'TSA Input'!G4125,""))</f>
        <v/>
      </c>
      <c r="M4162" s="258" t="str">
        <f>IF('TSA Input'!J4125="","",IF('TSA Input'!J4125="Yes",'TSA Input'!F4125,""))</f>
        <v/>
      </c>
      <c r="N4162" s="39" t="str">
        <f t="shared" si="131"/>
        <v/>
      </c>
      <c r="O4162" s="149" t="s">
        <v>11</v>
      </c>
      <c r="P4162" s="148" t="s">
        <v>11</v>
      </c>
      <c r="Q4162" s="1"/>
    </row>
    <row r="4163" spans="1:17" ht="15.75" hidden="1" customHeight="1">
      <c r="A4163" s="1" t="str">
        <f t="shared" si="1"/>
        <v/>
      </c>
      <c r="B4163" s="1"/>
      <c r="C4163" s="34" t="str">
        <f>IF('TSA Input'!J4126="","",IF('TSA Input'!J4126="Yes",'TSA Input'!B4126,"Ineligible"))</f>
        <v/>
      </c>
      <c r="D4163" s="246" t="str">
        <f>IF('TSA Input'!J4126="","",IF('TSA Input'!J4126="Yes",IF('TSA Input'!W4126="","",LEFT('TSA Input'!W4126,LEN('TSA Input'!W4126)-2)),""))</f>
        <v/>
      </c>
      <c r="E4163" s="246" t="str">
        <f>IF('TSA Input'!J4126="","",IF('TSA Input'!J4126="Yes",'TSA Input'!I4126,""))</f>
        <v/>
      </c>
      <c r="F4163" s="247" t="str">
        <f>IF('TSA Input'!J4126="","",IF('TSA Input'!J4126="Yes",'TSA Input'!C4126,""))</f>
        <v/>
      </c>
      <c r="G4163" s="36" t="str">
        <f>IF('TSA Input'!J4126="","",IF('TSA Input'!J4126="Yes",'TSA Input'!D4126,""))</f>
        <v/>
      </c>
      <c r="H4163" s="37" t="str">
        <f>IF('TSA Input'!K4126="","",IF('TSA Input'!J4126="Yes",'TSA Input'!G4126,""))</f>
        <v/>
      </c>
      <c r="I4163" s="37" t="str">
        <f>IF('TSA Input'!L4126="","",IF('TSA Input'!J4126="Yes",'TSA Input'!F4126,""))</f>
        <v/>
      </c>
      <c r="J4163" s="39" t="str">
        <f t="shared" si="130"/>
        <v/>
      </c>
      <c r="K4163" s="257" t="str">
        <f>IF('TSA Input'!J4126="","",IF('TSA Input'!J4126="Yes",'TSA Input'!D4126,""))</f>
        <v/>
      </c>
      <c r="L4163" s="258" t="str">
        <f>IF('TSA Input'!J4126="","",IF('TSA Input'!J4126="Yes",'TSA Input'!G4126,""))</f>
        <v/>
      </c>
      <c r="M4163" s="258" t="str">
        <f>IF('TSA Input'!J4126="","",IF('TSA Input'!J4126="Yes",'TSA Input'!F4126,""))</f>
        <v/>
      </c>
      <c r="N4163" s="39" t="str">
        <f t="shared" si="131"/>
        <v/>
      </c>
      <c r="O4163" s="149" t="s">
        <v>11</v>
      </c>
      <c r="P4163" s="148" t="s">
        <v>11</v>
      </c>
      <c r="Q4163" s="1"/>
    </row>
    <row r="4164" spans="1:17" ht="15.75" hidden="1" customHeight="1">
      <c r="A4164" s="1" t="str">
        <f t="shared" si="1"/>
        <v/>
      </c>
      <c r="B4164" s="1"/>
      <c r="C4164" s="34" t="str">
        <f>IF('TSA Input'!J4127="","",IF('TSA Input'!J4127="Yes",'TSA Input'!B4127,"Ineligible"))</f>
        <v/>
      </c>
      <c r="D4164" s="246" t="str">
        <f>IF('TSA Input'!J4127="","",IF('TSA Input'!J4127="Yes",IF('TSA Input'!W4127="","",LEFT('TSA Input'!W4127,LEN('TSA Input'!W4127)-2)),""))</f>
        <v/>
      </c>
      <c r="E4164" s="246" t="str">
        <f>IF('TSA Input'!J4127="","",IF('TSA Input'!J4127="Yes",'TSA Input'!I4127,""))</f>
        <v/>
      </c>
      <c r="F4164" s="247" t="str">
        <f>IF('TSA Input'!J4127="","",IF('TSA Input'!J4127="Yes",'TSA Input'!C4127,""))</f>
        <v/>
      </c>
      <c r="G4164" s="36" t="str">
        <f>IF('TSA Input'!J4127="","",IF('TSA Input'!J4127="Yes",'TSA Input'!D4127,""))</f>
        <v/>
      </c>
      <c r="H4164" s="37" t="str">
        <f>IF('TSA Input'!K4127="","",IF('TSA Input'!J4127="Yes",'TSA Input'!G4127,""))</f>
        <v/>
      </c>
      <c r="I4164" s="37" t="str">
        <f>IF('TSA Input'!L4127="","",IF('TSA Input'!J4127="Yes",'TSA Input'!F4127,""))</f>
        <v/>
      </c>
      <c r="J4164" s="39" t="str">
        <f t="shared" si="130"/>
        <v/>
      </c>
      <c r="K4164" s="257" t="str">
        <f>IF('TSA Input'!J4127="","",IF('TSA Input'!J4127="Yes",'TSA Input'!D4127,""))</f>
        <v/>
      </c>
      <c r="L4164" s="258" t="str">
        <f>IF('TSA Input'!J4127="","",IF('TSA Input'!J4127="Yes",'TSA Input'!G4127,""))</f>
        <v/>
      </c>
      <c r="M4164" s="258" t="str">
        <f>IF('TSA Input'!J4127="","",IF('TSA Input'!J4127="Yes",'TSA Input'!F4127,""))</f>
        <v/>
      </c>
      <c r="N4164" s="39" t="str">
        <f t="shared" si="131"/>
        <v/>
      </c>
      <c r="O4164" s="149" t="s">
        <v>11</v>
      </c>
      <c r="P4164" s="148" t="s">
        <v>11</v>
      </c>
      <c r="Q4164" s="1"/>
    </row>
    <row r="4165" spans="1:17" ht="15.75" hidden="1" customHeight="1">
      <c r="A4165" s="1" t="str">
        <f t="shared" si="1"/>
        <v/>
      </c>
      <c r="B4165" s="1"/>
      <c r="C4165" s="34" t="str">
        <f>IF('TSA Input'!J4128="","",IF('TSA Input'!J4128="Yes",'TSA Input'!B4128,"Ineligible"))</f>
        <v/>
      </c>
      <c r="D4165" s="246" t="str">
        <f>IF('TSA Input'!J4128="","",IF('TSA Input'!J4128="Yes",IF('TSA Input'!W4128="","",LEFT('TSA Input'!W4128,LEN('TSA Input'!W4128)-2)),""))</f>
        <v/>
      </c>
      <c r="E4165" s="246" t="str">
        <f>IF('TSA Input'!J4128="","",IF('TSA Input'!J4128="Yes",'TSA Input'!I4128,""))</f>
        <v/>
      </c>
      <c r="F4165" s="247" t="str">
        <f>IF('TSA Input'!J4128="","",IF('TSA Input'!J4128="Yes",'TSA Input'!C4128,""))</f>
        <v/>
      </c>
      <c r="G4165" s="36" t="str">
        <f>IF('TSA Input'!J4128="","",IF('TSA Input'!J4128="Yes",'TSA Input'!D4128,""))</f>
        <v/>
      </c>
      <c r="H4165" s="37" t="str">
        <f>IF('TSA Input'!K4128="","",IF('TSA Input'!J4128="Yes",'TSA Input'!G4128,""))</f>
        <v/>
      </c>
      <c r="I4165" s="37" t="str">
        <f>IF('TSA Input'!L4128="","",IF('TSA Input'!J4128="Yes",'TSA Input'!F4128,""))</f>
        <v/>
      </c>
      <c r="J4165" s="39" t="str">
        <f t="shared" si="130"/>
        <v/>
      </c>
      <c r="K4165" s="257" t="str">
        <f>IF('TSA Input'!J4128="","",IF('TSA Input'!J4128="Yes",'TSA Input'!D4128,""))</f>
        <v/>
      </c>
      <c r="L4165" s="258" t="str">
        <f>IF('TSA Input'!J4128="","",IF('TSA Input'!J4128="Yes",'TSA Input'!G4128,""))</f>
        <v/>
      </c>
      <c r="M4165" s="258" t="str">
        <f>IF('TSA Input'!J4128="","",IF('TSA Input'!J4128="Yes",'TSA Input'!F4128,""))</f>
        <v/>
      </c>
      <c r="N4165" s="39" t="str">
        <f t="shared" si="131"/>
        <v/>
      </c>
      <c r="O4165" s="149" t="s">
        <v>11</v>
      </c>
      <c r="P4165" s="148" t="s">
        <v>11</v>
      </c>
      <c r="Q4165" s="1"/>
    </row>
    <row r="4166" spans="1:17" ht="15.75" hidden="1" customHeight="1">
      <c r="A4166" s="1" t="str">
        <f t="shared" si="1"/>
        <v/>
      </c>
      <c r="B4166" s="1"/>
      <c r="C4166" s="34" t="str">
        <f>IF('TSA Input'!J4129="","",IF('TSA Input'!J4129="Yes",'TSA Input'!B4129,"Ineligible"))</f>
        <v/>
      </c>
      <c r="D4166" s="246" t="str">
        <f>IF('TSA Input'!J4129="","",IF('TSA Input'!J4129="Yes",IF('TSA Input'!W4129="","",LEFT('TSA Input'!W4129,LEN('TSA Input'!W4129)-2)),""))</f>
        <v/>
      </c>
      <c r="E4166" s="246" t="str">
        <f>IF('TSA Input'!J4129="","",IF('TSA Input'!J4129="Yes",'TSA Input'!I4129,""))</f>
        <v/>
      </c>
      <c r="F4166" s="247" t="str">
        <f>IF('TSA Input'!J4129="","",IF('TSA Input'!J4129="Yes",'TSA Input'!C4129,""))</f>
        <v/>
      </c>
      <c r="G4166" s="36" t="str">
        <f>IF('TSA Input'!J4129="","",IF('TSA Input'!J4129="Yes",'TSA Input'!D4129,""))</f>
        <v/>
      </c>
      <c r="H4166" s="37" t="str">
        <f>IF('TSA Input'!K4129="","",IF('TSA Input'!J4129="Yes",'TSA Input'!G4129,""))</f>
        <v/>
      </c>
      <c r="I4166" s="37" t="str">
        <f>IF('TSA Input'!L4129="","",IF('TSA Input'!J4129="Yes",'TSA Input'!F4129,""))</f>
        <v/>
      </c>
      <c r="J4166" s="39" t="str">
        <f t="shared" si="130"/>
        <v/>
      </c>
      <c r="K4166" s="257" t="str">
        <f>IF('TSA Input'!J4129="","",IF('TSA Input'!J4129="Yes",'TSA Input'!D4129,""))</f>
        <v/>
      </c>
      <c r="L4166" s="258" t="str">
        <f>IF('TSA Input'!J4129="","",IF('TSA Input'!J4129="Yes",'TSA Input'!G4129,""))</f>
        <v/>
      </c>
      <c r="M4166" s="258" t="str">
        <f>IF('TSA Input'!J4129="","",IF('TSA Input'!J4129="Yes",'TSA Input'!F4129,""))</f>
        <v/>
      </c>
      <c r="N4166" s="39" t="str">
        <f t="shared" si="131"/>
        <v/>
      </c>
      <c r="O4166" s="149" t="s">
        <v>11</v>
      </c>
      <c r="P4166" s="148" t="s">
        <v>11</v>
      </c>
      <c r="Q4166" s="1"/>
    </row>
    <row r="4167" spans="1:17" ht="15.75" hidden="1" customHeight="1">
      <c r="A4167" s="1" t="str">
        <f t="shared" si="1"/>
        <v/>
      </c>
      <c r="B4167" s="1"/>
      <c r="C4167" s="34" t="str">
        <f>IF('TSA Input'!J4130="","",IF('TSA Input'!J4130="Yes",'TSA Input'!B4130,"Ineligible"))</f>
        <v/>
      </c>
      <c r="D4167" s="246" t="str">
        <f>IF('TSA Input'!J4130="","",IF('TSA Input'!J4130="Yes",IF('TSA Input'!W4130="","",LEFT('TSA Input'!W4130,LEN('TSA Input'!W4130)-2)),""))</f>
        <v/>
      </c>
      <c r="E4167" s="246" t="str">
        <f>IF('TSA Input'!J4130="","",IF('TSA Input'!J4130="Yes",'TSA Input'!I4130,""))</f>
        <v/>
      </c>
      <c r="F4167" s="247" t="str">
        <f>IF('TSA Input'!J4130="","",IF('TSA Input'!J4130="Yes",'TSA Input'!C4130,""))</f>
        <v/>
      </c>
      <c r="G4167" s="36" t="str">
        <f>IF('TSA Input'!J4130="","",IF('TSA Input'!J4130="Yes",'TSA Input'!D4130,""))</f>
        <v/>
      </c>
      <c r="H4167" s="37" t="str">
        <f>IF('TSA Input'!K4130="","",IF('TSA Input'!J4130="Yes",'TSA Input'!G4130,""))</f>
        <v/>
      </c>
      <c r="I4167" s="37" t="str">
        <f>IF('TSA Input'!L4130="","",IF('TSA Input'!J4130="Yes",'TSA Input'!F4130,""))</f>
        <v/>
      </c>
      <c r="J4167" s="39" t="str">
        <f t="shared" si="130"/>
        <v/>
      </c>
      <c r="K4167" s="257" t="str">
        <f>IF('TSA Input'!J4130="","",IF('TSA Input'!J4130="Yes",'TSA Input'!D4130,""))</f>
        <v/>
      </c>
      <c r="L4167" s="258" t="str">
        <f>IF('TSA Input'!J4130="","",IF('TSA Input'!J4130="Yes",'TSA Input'!G4130,""))</f>
        <v/>
      </c>
      <c r="M4167" s="258" t="str">
        <f>IF('TSA Input'!J4130="","",IF('TSA Input'!J4130="Yes",'TSA Input'!F4130,""))</f>
        <v/>
      </c>
      <c r="N4167" s="39" t="str">
        <f t="shared" si="131"/>
        <v/>
      </c>
      <c r="O4167" s="149" t="s">
        <v>11</v>
      </c>
      <c r="P4167" s="148" t="s">
        <v>11</v>
      </c>
      <c r="Q4167" s="1"/>
    </row>
    <row r="4168" spans="1:17" ht="15.75" hidden="1" customHeight="1">
      <c r="A4168" s="1" t="str">
        <f t="shared" si="1"/>
        <v/>
      </c>
      <c r="B4168" s="1"/>
      <c r="C4168" s="34" t="str">
        <f>IF('TSA Input'!J4131="","",IF('TSA Input'!J4131="Yes",'TSA Input'!B4131,"Ineligible"))</f>
        <v/>
      </c>
      <c r="D4168" s="246" t="str">
        <f>IF('TSA Input'!J4131="","",IF('TSA Input'!J4131="Yes",IF('TSA Input'!W4131="","",LEFT('TSA Input'!W4131,LEN('TSA Input'!W4131)-2)),""))</f>
        <v/>
      </c>
      <c r="E4168" s="246" t="str">
        <f>IF('TSA Input'!J4131="","",IF('TSA Input'!J4131="Yes",'TSA Input'!I4131,""))</f>
        <v/>
      </c>
      <c r="F4168" s="247" t="str">
        <f>IF('TSA Input'!J4131="","",IF('TSA Input'!J4131="Yes",'TSA Input'!C4131,""))</f>
        <v/>
      </c>
      <c r="G4168" s="36" t="str">
        <f>IF('TSA Input'!J4131="","",IF('TSA Input'!J4131="Yes",'TSA Input'!D4131,""))</f>
        <v/>
      </c>
      <c r="H4168" s="37" t="str">
        <f>IF('TSA Input'!K4131="","",IF('TSA Input'!J4131="Yes",'TSA Input'!G4131,""))</f>
        <v/>
      </c>
      <c r="I4168" s="37" t="str">
        <f>IF('TSA Input'!L4131="","",IF('TSA Input'!J4131="Yes",'TSA Input'!F4131,""))</f>
        <v/>
      </c>
      <c r="J4168" s="39" t="str">
        <f t="shared" si="130"/>
        <v/>
      </c>
      <c r="K4168" s="257" t="str">
        <f>IF('TSA Input'!J4131="","",IF('TSA Input'!J4131="Yes",'TSA Input'!D4131,""))</f>
        <v/>
      </c>
      <c r="L4168" s="258" t="str">
        <f>IF('TSA Input'!J4131="","",IF('TSA Input'!J4131="Yes",'TSA Input'!G4131,""))</f>
        <v/>
      </c>
      <c r="M4168" s="258" t="str">
        <f>IF('TSA Input'!J4131="","",IF('TSA Input'!J4131="Yes",'TSA Input'!F4131,""))</f>
        <v/>
      </c>
      <c r="N4168" s="39" t="str">
        <f t="shared" si="131"/>
        <v/>
      </c>
      <c r="O4168" s="149" t="s">
        <v>11</v>
      </c>
      <c r="P4168" s="148" t="s">
        <v>11</v>
      </c>
      <c r="Q4168" s="1"/>
    </row>
    <row r="4169" spans="1:17" ht="15.75" hidden="1" customHeight="1">
      <c r="A4169" s="1" t="str">
        <f t="shared" si="1"/>
        <v/>
      </c>
      <c r="B4169" s="1"/>
      <c r="C4169" s="34" t="str">
        <f>IF('TSA Input'!J4132="","",IF('TSA Input'!J4132="Yes",'TSA Input'!B4132,"Ineligible"))</f>
        <v/>
      </c>
      <c r="D4169" s="246" t="str">
        <f>IF('TSA Input'!J4132="","",IF('TSA Input'!J4132="Yes",IF('TSA Input'!W4132="","",LEFT('TSA Input'!W4132,LEN('TSA Input'!W4132)-2)),""))</f>
        <v/>
      </c>
      <c r="E4169" s="246" t="str">
        <f>IF('TSA Input'!J4132="","",IF('TSA Input'!J4132="Yes",'TSA Input'!I4132,""))</f>
        <v/>
      </c>
      <c r="F4169" s="247" t="str">
        <f>IF('TSA Input'!J4132="","",IF('TSA Input'!J4132="Yes",'TSA Input'!C4132,""))</f>
        <v/>
      </c>
      <c r="G4169" s="36" t="str">
        <f>IF('TSA Input'!J4132="","",IF('TSA Input'!J4132="Yes",'TSA Input'!D4132,""))</f>
        <v/>
      </c>
      <c r="H4169" s="37" t="str">
        <f>IF('TSA Input'!K4132="","",IF('TSA Input'!J4132="Yes",'TSA Input'!G4132,""))</f>
        <v/>
      </c>
      <c r="I4169" s="37" t="str">
        <f>IF('TSA Input'!L4132="","",IF('TSA Input'!J4132="Yes",'TSA Input'!F4132,""))</f>
        <v/>
      </c>
      <c r="J4169" s="39" t="str">
        <f t="shared" si="130"/>
        <v/>
      </c>
      <c r="K4169" s="257" t="str">
        <f>IF('TSA Input'!J4132="","",IF('TSA Input'!J4132="Yes",'TSA Input'!D4132,""))</f>
        <v/>
      </c>
      <c r="L4169" s="258" t="str">
        <f>IF('TSA Input'!J4132="","",IF('TSA Input'!J4132="Yes",'TSA Input'!G4132,""))</f>
        <v/>
      </c>
      <c r="M4169" s="258" t="str">
        <f>IF('TSA Input'!J4132="","",IF('TSA Input'!J4132="Yes",'TSA Input'!F4132,""))</f>
        <v/>
      </c>
      <c r="N4169" s="39" t="str">
        <f t="shared" si="131"/>
        <v/>
      </c>
      <c r="O4169" s="149" t="s">
        <v>11</v>
      </c>
      <c r="P4169" s="148" t="s">
        <v>11</v>
      </c>
      <c r="Q4169" s="1"/>
    </row>
    <row r="4170" spans="1:17" ht="15.75" hidden="1" customHeight="1">
      <c r="A4170" s="1" t="str">
        <f t="shared" si="1"/>
        <v/>
      </c>
      <c r="B4170" s="1"/>
      <c r="C4170" s="34" t="str">
        <f>IF('TSA Input'!J4133="","",IF('TSA Input'!J4133="Yes",'TSA Input'!B4133,"Ineligible"))</f>
        <v/>
      </c>
      <c r="D4170" s="246" t="str">
        <f>IF('TSA Input'!J4133="","",IF('TSA Input'!J4133="Yes",IF('TSA Input'!W4133="","",LEFT('TSA Input'!W4133,LEN('TSA Input'!W4133)-2)),""))</f>
        <v/>
      </c>
      <c r="E4170" s="246" t="str">
        <f>IF('TSA Input'!J4133="","",IF('TSA Input'!J4133="Yes",'TSA Input'!I4133,""))</f>
        <v/>
      </c>
      <c r="F4170" s="247" t="str">
        <f>IF('TSA Input'!J4133="","",IF('TSA Input'!J4133="Yes",'TSA Input'!C4133,""))</f>
        <v/>
      </c>
      <c r="G4170" s="36" t="str">
        <f>IF('TSA Input'!J4133="","",IF('TSA Input'!J4133="Yes",'TSA Input'!D4133,""))</f>
        <v/>
      </c>
      <c r="H4170" s="37" t="str">
        <f>IF('TSA Input'!K4133="","",IF('TSA Input'!J4133="Yes",'TSA Input'!G4133,""))</f>
        <v/>
      </c>
      <c r="I4170" s="37" t="str">
        <f>IF('TSA Input'!L4133="","",IF('TSA Input'!J4133="Yes",'TSA Input'!F4133,""))</f>
        <v/>
      </c>
      <c r="J4170" s="39" t="str">
        <f t="shared" si="130"/>
        <v/>
      </c>
      <c r="K4170" s="257" t="str">
        <f>IF('TSA Input'!J4133="","",IF('TSA Input'!J4133="Yes",'TSA Input'!D4133,""))</f>
        <v/>
      </c>
      <c r="L4170" s="258" t="str">
        <f>IF('TSA Input'!J4133="","",IF('TSA Input'!J4133="Yes",'TSA Input'!G4133,""))</f>
        <v/>
      </c>
      <c r="M4170" s="258" t="str">
        <f>IF('TSA Input'!J4133="","",IF('TSA Input'!J4133="Yes",'TSA Input'!F4133,""))</f>
        <v/>
      </c>
      <c r="N4170" s="39" t="str">
        <f t="shared" si="131"/>
        <v/>
      </c>
      <c r="O4170" s="149" t="s">
        <v>11</v>
      </c>
      <c r="P4170" s="148" t="s">
        <v>11</v>
      </c>
      <c r="Q4170" s="1"/>
    </row>
    <row r="4171" spans="1:17" ht="15.75" hidden="1" customHeight="1">
      <c r="A4171" s="1" t="str">
        <f t="shared" si="1"/>
        <v/>
      </c>
      <c r="B4171" s="1"/>
      <c r="C4171" s="34" t="str">
        <f>IF('TSA Input'!J4134="","",IF('TSA Input'!J4134="Yes",'TSA Input'!B4134,"Ineligible"))</f>
        <v/>
      </c>
      <c r="D4171" s="246" t="str">
        <f>IF('TSA Input'!J4134="","",IF('TSA Input'!J4134="Yes",IF('TSA Input'!W4134="","",LEFT('TSA Input'!W4134,LEN('TSA Input'!W4134)-2)),""))</f>
        <v/>
      </c>
      <c r="E4171" s="246" t="str">
        <f>IF('TSA Input'!J4134="","",IF('TSA Input'!J4134="Yes",'TSA Input'!I4134,""))</f>
        <v/>
      </c>
      <c r="F4171" s="247" t="str">
        <f>IF('TSA Input'!J4134="","",IF('TSA Input'!J4134="Yes",'TSA Input'!C4134,""))</f>
        <v/>
      </c>
      <c r="G4171" s="36" t="str">
        <f>IF('TSA Input'!J4134="","",IF('TSA Input'!J4134="Yes",'TSA Input'!D4134,""))</f>
        <v/>
      </c>
      <c r="H4171" s="37" t="str">
        <f>IF('TSA Input'!K4134="","",IF('TSA Input'!J4134="Yes",'TSA Input'!G4134,""))</f>
        <v/>
      </c>
      <c r="I4171" s="37" t="str">
        <f>IF('TSA Input'!L4134="","",IF('TSA Input'!J4134="Yes",'TSA Input'!F4134,""))</f>
        <v/>
      </c>
      <c r="J4171" s="39" t="str">
        <f t="shared" si="130"/>
        <v/>
      </c>
      <c r="K4171" s="257" t="str">
        <f>IF('TSA Input'!J4134="","",IF('TSA Input'!J4134="Yes",'TSA Input'!D4134,""))</f>
        <v/>
      </c>
      <c r="L4171" s="258" t="str">
        <f>IF('TSA Input'!J4134="","",IF('TSA Input'!J4134="Yes",'TSA Input'!G4134,""))</f>
        <v/>
      </c>
      <c r="M4171" s="258" t="str">
        <f>IF('TSA Input'!J4134="","",IF('TSA Input'!J4134="Yes",'TSA Input'!F4134,""))</f>
        <v/>
      </c>
      <c r="N4171" s="39" t="str">
        <f t="shared" si="131"/>
        <v/>
      </c>
      <c r="O4171" s="149" t="s">
        <v>11</v>
      </c>
      <c r="P4171" s="148" t="s">
        <v>11</v>
      </c>
      <c r="Q4171" s="1"/>
    </row>
    <row r="4172" spans="1:17" ht="15.75" hidden="1" customHeight="1">
      <c r="A4172" s="1" t="str">
        <f t="shared" si="1"/>
        <v/>
      </c>
      <c r="B4172" s="1"/>
      <c r="C4172" s="34" t="str">
        <f>IF('TSA Input'!J4135="","",IF('TSA Input'!J4135="Yes",'TSA Input'!B4135,"Ineligible"))</f>
        <v/>
      </c>
      <c r="D4172" s="246" t="str">
        <f>IF('TSA Input'!J4135="","",IF('TSA Input'!J4135="Yes",IF('TSA Input'!W4135="","",LEFT('TSA Input'!W4135,LEN('TSA Input'!W4135)-2)),""))</f>
        <v/>
      </c>
      <c r="E4172" s="246" t="str">
        <f>IF('TSA Input'!J4135="","",IF('TSA Input'!J4135="Yes",'TSA Input'!I4135,""))</f>
        <v/>
      </c>
      <c r="F4172" s="247" t="str">
        <f>IF('TSA Input'!J4135="","",IF('TSA Input'!J4135="Yes",'TSA Input'!C4135,""))</f>
        <v/>
      </c>
      <c r="G4172" s="36" t="str">
        <f>IF('TSA Input'!J4135="","",IF('TSA Input'!J4135="Yes",'TSA Input'!D4135,""))</f>
        <v/>
      </c>
      <c r="H4172" s="37" t="str">
        <f>IF('TSA Input'!K4135="","",IF('TSA Input'!J4135="Yes",'TSA Input'!G4135,""))</f>
        <v/>
      </c>
      <c r="I4172" s="37" t="str">
        <f>IF('TSA Input'!L4135="","",IF('TSA Input'!J4135="Yes",'TSA Input'!F4135,""))</f>
        <v/>
      </c>
      <c r="J4172" s="39" t="str">
        <f t="shared" si="130"/>
        <v/>
      </c>
      <c r="K4172" s="257" t="str">
        <f>IF('TSA Input'!J4135="","",IF('TSA Input'!J4135="Yes",'TSA Input'!D4135,""))</f>
        <v/>
      </c>
      <c r="L4172" s="258" t="str">
        <f>IF('TSA Input'!J4135="","",IF('TSA Input'!J4135="Yes",'TSA Input'!G4135,""))</f>
        <v/>
      </c>
      <c r="M4172" s="258" t="str">
        <f>IF('TSA Input'!J4135="","",IF('TSA Input'!J4135="Yes",'TSA Input'!F4135,""))</f>
        <v/>
      </c>
      <c r="N4172" s="39" t="str">
        <f t="shared" si="131"/>
        <v/>
      </c>
      <c r="O4172" s="149" t="s">
        <v>11</v>
      </c>
      <c r="P4172" s="148" t="s">
        <v>11</v>
      </c>
      <c r="Q4172" s="1"/>
    </row>
    <row r="4173" spans="1:17" ht="15.75" hidden="1" customHeight="1">
      <c r="A4173" s="1" t="str">
        <f t="shared" si="1"/>
        <v/>
      </c>
      <c r="B4173" s="1"/>
      <c r="C4173" s="34" t="str">
        <f>IF('TSA Input'!J4136="","",IF('TSA Input'!J4136="Yes",'TSA Input'!B4136,"Ineligible"))</f>
        <v/>
      </c>
      <c r="D4173" s="246" t="str">
        <f>IF('TSA Input'!J4136="","",IF('TSA Input'!J4136="Yes",IF('TSA Input'!W4136="","",LEFT('TSA Input'!W4136,LEN('TSA Input'!W4136)-2)),""))</f>
        <v/>
      </c>
      <c r="E4173" s="246" t="str">
        <f>IF('TSA Input'!J4136="","",IF('TSA Input'!J4136="Yes",'TSA Input'!I4136,""))</f>
        <v/>
      </c>
      <c r="F4173" s="247" t="str">
        <f>IF('TSA Input'!J4136="","",IF('TSA Input'!J4136="Yes",'TSA Input'!C4136,""))</f>
        <v/>
      </c>
      <c r="G4173" s="36" t="str">
        <f>IF('TSA Input'!J4136="","",IF('TSA Input'!J4136="Yes",'TSA Input'!D4136,""))</f>
        <v/>
      </c>
      <c r="H4173" s="37" t="str">
        <f>IF('TSA Input'!K4136="","",IF('TSA Input'!J4136="Yes",'TSA Input'!G4136,""))</f>
        <v/>
      </c>
      <c r="I4173" s="37" t="str">
        <f>IF('TSA Input'!L4136="","",IF('TSA Input'!J4136="Yes",'TSA Input'!F4136,""))</f>
        <v/>
      </c>
      <c r="J4173" s="39" t="str">
        <f t="shared" si="130"/>
        <v/>
      </c>
      <c r="K4173" s="257" t="str">
        <f>IF('TSA Input'!J4136="","",IF('TSA Input'!J4136="Yes",'TSA Input'!D4136,""))</f>
        <v/>
      </c>
      <c r="L4173" s="258" t="str">
        <f>IF('TSA Input'!J4136="","",IF('TSA Input'!J4136="Yes",'TSA Input'!G4136,""))</f>
        <v/>
      </c>
      <c r="M4173" s="258" t="str">
        <f>IF('TSA Input'!J4136="","",IF('TSA Input'!J4136="Yes",'TSA Input'!F4136,""))</f>
        <v/>
      </c>
      <c r="N4173" s="39" t="str">
        <f t="shared" si="131"/>
        <v/>
      </c>
      <c r="O4173" s="149" t="s">
        <v>11</v>
      </c>
      <c r="P4173" s="148" t="s">
        <v>11</v>
      </c>
      <c r="Q4173" s="1"/>
    </row>
    <row r="4174" spans="1:17" ht="15.75" hidden="1" customHeight="1">
      <c r="A4174" s="1" t="str">
        <f t="shared" si="1"/>
        <v/>
      </c>
      <c r="B4174" s="1"/>
      <c r="C4174" s="34" t="str">
        <f>IF('TSA Input'!J4137="","",IF('TSA Input'!J4137="Yes",'TSA Input'!B4137,"Ineligible"))</f>
        <v/>
      </c>
      <c r="D4174" s="246" t="str">
        <f>IF('TSA Input'!J4137="","",IF('TSA Input'!J4137="Yes",IF('TSA Input'!W4137="","",LEFT('TSA Input'!W4137,LEN('TSA Input'!W4137)-2)),""))</f>
        <v/>
      </c>
      <c r="E4174" s="246" t="str">
        <f>IF('TSA Input'!J4137="","",IF('TSA Input'!J4137="Yes",'TSA Input'!I4137,""))</f>
        <v/>
      </c>
      <c r="F4174" s="247" t="str">
        <f>IF('TSA Input'!J4137="","",IF('TSA Input'!J4137="Yes",'TSA Input'!C4137,""))</f>
        <v/>
      </c>
      <c r="G4174" s="36" t="str">
        <f>IF('TSA Input'!J4137="","",IF('TSA Input'!J4137="Yes",'TSA Input'!D4137,""))</f>
        <v/>
      </c>
      <c r="H4174" s="37" t="str">
        <f>IF('TSA Input'!K4137="","",IF('TSA Input'!J4137="Yes",'TSA Input'!G4137,""))</f>
        <v/>
      </c>
      <c r="I4174" s="37" t="str">
        <f>IF('TSA Input'!L4137="","",IF('TSA Input'!J4137="Yes",'TSA Input'!F4137,""))</f>
        <v/>
      </c>
      <c r="J4174" s="39" t="str">
        <f t="shared" si="130"/>
        <v/>
      </c>
      <c r="K4174" s="257" t="str">
        <f>IF('TSA Input'!J4137="","",IF('TSA Input'!J4137="Yes",'TSA Input'!D4137,""))</f>
        <v/>
      </c>
      <c r="L4174" s="258" t="str">
        <f>IF('TSA Input'!J4137="","",IF('TSA Input'!J4137="Yes",'TSA Input'!G4137,""))</f>
        <v/>
      </c>
      <c r="M4174" s="258" t="str">
        <f>IF('TSA Input'!J4137="","",IF('TSA Input'!J4137="Yes",'TSA Input'!F4137,""))</f>
        <v/>
      </c>
      <c r="N4174" s="39" t="str">
        <f t="shared" si="131"/>
        <v/>
      </c>
      <c r="O4174" s="149" t="s">
        <v>11</v>
      </c>
      <c r="P4174" s="148" t="s">
        <v>11</v>
      </c>
      <c r="Q4174" s="1"/>
    </row>
    <row r="4175" spans="1:17" ht="15.75" hidden="1" customHeight="1">
      <c r="A4175" s="1" t="str">
        <f t="shared" si="1"/>
        <v/>
      </c>
      <c r="B4175" s="1"/>
      <c r="C4175" s="34" t="str">
        <f>IF('TSA Input'!J4138="","",IF('TSA Input'!J4138="Yes",'TSA Input'!B4138,"Ineligible"))</f>
        <v/>
      </c>
      <c r="D4175" s="246" t="str">
        <f>IF('TSA Input'!J4138="","",IF('TSA Input'!J4138="Yes",IF('TSA Input'!W4138="","",LEFT('TSA Input'!W4138,LEN('TSA Input'!W4138)-2)),""))</f>
        <v/>
      </c>
      <c r="E4175" s="246" t="str">
        <f>IF('TSA Input'!J4138="","",IF('TSA Input'!J4138="Yes",'TSA Input'!I4138,""))</f>
        <v/>
      </c>
      <c r="F4175" s="247" t="str">
        <f>IF('TSA Input'!J4138="","",IF('TSA Input'!J4138="Yes",'TSA Input'!C4138,""))</f>
        <v/>
      </c>
      <c r="G4175" s="36" t="str">
        <f>IF('TSA Input'!J4138="","",IF('TSA Input'!J4138="Yes",'TSA Input'!D4138,""))</f>
        <v/>
      </c>
      <c r="H4175" s="37" t="str">
        <f>IF('TSA Input'!K4138="","",IF('TSA Input'!J4138="Yes",'TSA Input'!G4138,""))</f>
        <v/>
      </c>
      <c r="I4175" s="37" t="str">
        <f>IF('TSA Input'!L4138="","",IF('TSA Input'!J4138="Yes",'TSA Input'!F4138,""))</f>
        <v/>
      </c>
      <c r="J4175" s="39" t="str">
        <f t="shared" si="130"/>
        <v/>
      </c>
      <c r="K4175" s="257" t="str">
        <f>IF('TSA Input'!J4138="","",IF('TSA Input'!J4138="Yes",'TSA Input'!D4138,""))</f>
        <v/>
      </c>
      <c r="L4175" s="258" t="str">
        <f>IF('TSA Input'!J4138="","",IF('TSA Input'!J4138="Yes",'TSA Input'!G4138,""))</f>
        <v/>
      </c>
      <c r="M4175" s="258" t="str">
        <f>IF('TSA Input'!J4138="","",IF('TSA Input'!J4138="Yes",'TSA Input'!F4138,""))</f>
        <v/>
      </c>
      <c r="N4175" s="39" t="str">
        <f t="shared" si="131"/>
        <v/>
      </c>
      <c r="O4175" s="149" t="s">
        <v>11</v>
      </c>
      <c r="P4175" s="148" t="s">
        <v>11</v>
      </c>
      <c r="Q4175" s="1"/>
    </row>
    <row r="4176" spans="1:17" ht="15.75" hidden="1" customHeight="1">
      <c r="A4176" s="1" t="str">
        <f t="shared" si="1"/>
        <v/>
      </c>
      <c r="B4176" s="1"/>
      <c r="C4176" s="34" t="str">
        <f>IF('TSA Input'!J4139="","",IF('TSA Input'!J4139="Yes",'TSA Input'!B4139,"Ineligible"))</f>
        <v/>
      </c>
      <c r="D4176" s="246" t="str">
        <f>IF('TSA Input'!J4139="","",IF('TSA Input'!J4139="Yes",IF('TSA Input'!W4139="","",LEFT('TSA Input'!W4139,LEN('TSA Input'!W4139)-2)),""))</f>
        <v/>
      </c>
      <c r="E4176" s="246" t="str">
        <f>IF('TSA Input'!J4139="","",IF('TSA Input'!J4139="Yes",'TSA Input'!I4139,""))</f>
        <v/>
      </c>
      <c r="F4176" s="247" t="str">
        <f>IF('TSA Input'!J4139="","",IF('TSA Input'!J4139="Yes",'TSA Input'!C4139,""))</f>
        <v/>
      </c>
      <c r="G4176" s="36" t="str">
        <f>IF('TSA Input'!J4139="","",IF('TSA Input'!J4139="Yes",'TSA Input'!D4139,""))</f>
        <v/>
      </c>
      <c r="H4176" s="37" t="str">
        <f>IF('TSA Input'!K4139="","",IF('TSA Input'!J4139="Yes",'TSA Input'!G4139,""))</f>
        <v/>
      </c>
      <c r="I4176" s="37" t="str">
        <f>IF('TSA Input'!L4139="","",IF('TSA Input'!J4139="Yes",'TSA Input'!F4139,""))</f>
        <v/>
      </c>
      <c r="J4176" s="39" t="str">
        <f t="shared" si="130"/>
        <v/>
      </c>
      <c r="K4176" s="257" t="str">
        <f>IF('TSA Input'!J4139="","",IF('TSA Input'!J4139="Yes",'TSA Input'!D4139,""))</f>
        <v/>
      </c>
      <c r="L4176" s="258" t="str">
        <f>IF('TSA Input'!J4139="","",IF('TSA Input'!J4139="Yes",'TSA Input'!G4139,""))</f>
        <v/>
      </c>
      <c r="M4176" s="258" t="str">
        <f>IF('TSA Input'!J4139="","",IF('TSA Input'!J4139="Yes",'TSA Input'!F4139,""))</f>
        <v/>
      </c>
      <c r="N4176" s="39" t="str">
        <f t="shared" si="131"/>
        <v/>
      </c>
      <c r="O4176" s="149" t="s">
        <v>11</v>
      </c>
      <c r="P4176" s="148" t="s">
        <v>11</v>
      </c>
      <c r="Q4176" s="1"/>
    </row>
    <row r="4177" spans="1:17" ht="15.75" hidden="1" customHeight="1">
      <c r="A4177" s="1" t="str">
        <f t="shared" si="1"/>
        <v/>
      </c>
      <c r="B4177" s="1"/>
      <c r="C4177" s="34" t="str">
        <f>IF('TSA Input'!J4140="","",IF('TSA Input'!J4140="Yes",'TSA Input'!B4140,"Ineligible"))</f>
        <v/>
      </c>
      <c r="D4177" s="246" t="str">
        <f>IF('TSA Input'!J4140="","",IF('TSA Input'!J4140="Yes",IF('TSA Input'!W4140="","",LEFT('TSA Input'!W4140,LEN('TSA Input'!W4140)-2)),""))</f>
        <v/>
      </c>
      <c r="E4177" s="246" t="str">
        <f>IF('TSA Input'!J4140="","",IF('TSA Input'!J4140="Yes",'TSA Input'!I4140,""))</f>
        <v/>
      </c>
      <c r="F4177" s="247" t="str">
        <f>IF('TSA Input'!J4140="","",IF('TSA Input'!J4140="Yes",'TSA Input'!C4140,""))</f>
        <v/>
      </c>
      <c r="G4177" s="36" t="str">
        <f>IF('TSA Input'!J4140="","",IF('TSA Input'!J4140="Yes",'TSA Input'!D4140,""))</f>
        <v/>
      </c>
      <c r="H4177" s="37" t="str">
        <f>IF('TSA Input'!K4140="","",IF('TSA Input'!J4140="Yes",'TSA Input'!G4140,""))</f>
        <v/>
      </c>
      <c r="I4177" s="37" t="str">
        <f>IF('TSA Input'!L4140="","",IF('TSA Input'!J4140="Yes",'TSA Input'!F4140,""))</f>
        <v/>
      </c>
      <c r="J4177" s="39" t="str">
        <f t="shared" si="130"/>
        <v/>
      </c>
      <c r="K4177" s="257" t="str">
        <f>IF('TSA Input'!J4140="","",IF('TSA Input'!J4140="Yes",'TSA Input'!D4140,""))</f>
        <v/>
      </c>
      <c r="L4177" s="258" t="str">
        <f>IF('TSA Input'!J4140="","",IF('TSA Input'!J4140="Yes",'TSA Input'!G4140,""))</f>
        <v/>
      </c>
      <c r="M4177" s="258" t="str">
        <f>IF('TSA Input'!J4140="","",IF('TSA Input'!J4140="Yes",'TSA Input'!F4140,""))</f>
        <v/>
      </c>
      <c r="N4177" s="39" t="str">
        <f t="shared" si="131"/>
        <v/>
      </c>
      <c r="O4177" s="149" t="s">
        <v>11</v>
      </c>
      <c r="P4177" s="148" t="s">
        <v>11</v>
      </c>
      <c r="Q4177" s="1"/>
    </row>
    <row r="4178" spans="1:17" ht="15.75" hidden="1" customHeight="1">
      <c r="A4178" s="1" t="str">
        <f t="shared" si="1"/>
        <v/>
      </c>
      <c r="B4178" s="1"/>
      <c r="C4178" s="34" t="str">
        <f>IF('TSA Input'!J4141="","",IF('TSA Input'!J4141="Yes",'TSA Input'!B4141,"Ineligible"))</f>
        <v/>
      </c>
      <c r="D4178" s="246" t="str">
        <f>IF('TSA Input'!J4141="","",IF('TSA Input'!J4141="Yes",IF('TSA Input'!W4141="","",LEFT('TSA Input'!W4141,LEN('TSA Input'!W4141)-2)),""))</f>
        <v/>
      </c>
      <c r="E4178" s="246" t="str">
        <f>IF('TSA Input'!J4141="","",IF('TSA Input'!J4141="Yes",'TSA Input'!I4141,""))</f>
        <v/>
      </c>
      <c r="F4178" s="247" t="str">
        <f>IF('TSA Input'!J4141="","",IF('TSA Input'!J4141="Yes",'TSA Input'!C4141,""))</f>
        <v/>
      </c>
      <c r="G4178" s="36" t="str">
        <f>IF('TSA Input'!J4141="","",IF('TSA Input'!J4141="Yes",'TSA Input'!D4141,""))</f>
        <v/>
      </c>
      <c r="H4178" s="37" t="str">
        <f>IF('TSA Input'!K4141="","",IF('TSA Input'!J4141="Yes",'TSA Input'!G4141,""))</f>
        <v/>
      </c>
      <c r="I4178" s="37" t="str">
        <f>IF('TSA Input'!L4141="","",IF('TSA Input'!J4141="Yes",'TSA Input'!F4141,""))</f>
        <v/>
      </c>
      <c r="J4178" s="39" t="str">
        <f t="shared" si="130"/>
        <v/>
      </c>
      <c r="K4178" s="257" t="str">
        <f>IF('TSA Input'!J4141="","",IF('TSA Input'!J4141="Yes",'TSA Input'!D4141,""))</f>
        <v/>
      </c>
      <c r="L4178" s="258" t="str">
        <f>IF('TSA Input'!J4141="","",IF('TSA Input'!J4141="Yes",'TSA Input'!G4141,""))</f>
        <v/>
      </c>
      <c r="M4178" s="258" t="str">
        <f>IF('TSA Input'!J4141="","",IF('TSA Input'!J4141="Yes",'TSA Input'!F4141,""))</f>
        <v/>
      </c>
      <c r="N4178" s="39" t="str">
        <f t="shared" si="131"/>
        <v/>
      </c>
      <c r="O4178" s="149" t="s">
        <v>11</v>
      </c>
      <c r="P4178" s="148" t="s">
        <v>11</v>
      </c>
      <c r="Q4178" s="1"/>
    </row>
    <row r="4179" spans="1:17" ht="15.75" hidden="1" customHeight="1">
      <c r="A4179" s="1" t="str">
        <f t="shared" si="1"/>
        <v/>
      </c>
      <c r="B4179" s="1"/>
      <c r="C4179" s="34" t="str">
        <f>IF('TSA Input'!J4142="","",IF('TSA Input'!J4142="Yes",'TSA Input'!B4142,"Ineligible"))</f>
        <v/>
      </c>
      <c r="D4179" s="246" t="str">
        <f>IF('TSA Input'!J4142="","",IF('TSA Input'!J4142="Yes",IF('TSA Input'!W4142="","",LEFT('TSA Input'!W4142,LEN('TSA Input'!W4142)-2)),""))</f>
        <v/>
      </c>
      <c r="E4179" s="246" t="str">
        <f>IF('TSA Input'!J4142="","",IF('TSA Input'!J4142="Yes",'TSA Input'!I4142,""))</f>
        <v/>
      </c>
      <c r="F4179" s="247" t="str">
        <f>IF('TSA Input'!J4142="","",IF('TSA Input'!J4142="Yes",'TSA Input'!C4142,""))</f>
        <v/>
      </c>
      <c r="G4179" s="36" t="str">
        <f>IF('TSA Input'!J4142="","",IF('TSA Input'!J4142="Yes",'TSA Input'!D4142,""))</f>
        <v/>
      </c>
      <c r="H4179" s="37" t="str">
        <f>IF('TSA Input'!K4142="","",IF('TSA Input'!J4142="Yes",'TSA Input'!G4142,""))</f>
        <v/>
      </c>
      <c r="I4179" s="37" t="str">
        <f>IF('TSA Input'!L4142="","",IF('TSA Input'!J4142="Yes",'TSA Input'!F4142,""))</f>
        <v/>
      </c>
      <c r="J4179" s="39" t="str">
        <f t="shared" si="130"/>
        <v/>
      </c>
      <c r="K4179" s="257" t="str">
        <f>IF('TSA Input'!J4142="","",IF('TSA Input'!J4142="Yes",'TSA Input'!D4142,""))</f>
        <v/>
      </c>
      <c r="L4179" s="258" t="str">
        <f>IF('TSA Input'!J4142="","",IF('TSA Input'!J4142="Yes",'TSA Input'!G4142,""))</f>
        <v/>
      </c>
      <c r="M4179" s="258" t="str">
        <f>IF('TSA Input'!J4142="","",IF('TSA Input'!J4142="Yes",'TSA Input'!F4142,""))</f>
        <v/>
      </c>
      <c r="N4179" s="39" t="str">
        <f t="shared" si="131"/>
        <v/>
      </c>
      <c r="O4179" s="149" t="s">
        <v>11</v>
      </c>
      <c r="P4179" s="148" t="s">
        <v>11</v>
      </c>
      <c r="Q4179" s="1"/>
    </row>
    <row r="4180" spans="1:17" ht="15.75" hidden="1" customHeight="1">
      <c r="A4180" s="1" t="str">
        <f t="shared" si="1"/>
        <v/>
      </c>
      <c r="B4180" s="1"/>
      <c r="C4180" s="34" t="str">
        <f>IF('TSA Input'!J4143="","",IF('TSA Input'!J4143="Yes",'TSA Input'!B4143,"Ineligible"))</f>
        <v/>
      </c>
      <c r="D4180" s="246" t="str">
        <f>IF('TSA Input'!J4143="","",IF('TSA Input'!J4143="Yes",IF('TSA Input'!W4143="","",LEFT('TSA Input'!W4143,LEN('TSA Input'!W4143)-2)),""))</f>
        <v/>
      </c>
      <c r="E4180" s="246" t="str">
        <f>IF('TSA Input'!J4143="","",IF('TSA Input'!J4143="Yes",'TSA Input'!I4143,""))</f>
        <v/>
      </c>
      <c r="F4180" s="247" t="str">
        <f>IF('TSA Input'!J4143="","",IF('TSA Input'!J4143="Yes",'TSA Input'!C4143,""))</f>
        <v/>
      </c>
      <c r="G4180" s="36" t="str">
        <f>IF('TSA Input'!J4143="","",IF('TSA Input'!J4143="Yes",'TSA Input'!D4143,""))</f>
        <v/>
      </c>
      <c r="H4180" s="37" t="str">
        <f>IF('TSA Input'!K4143="","",IF('TSA Input'!J4143="Yes",'TSA Input'!G4143,""))</f>
        <v/>
      </c>
      <c r="I4180" s="37" t="str">
        <f>IF('TSA Input'!L4143="","",IF('TSA Input'!J4143="Yes",'TSA Input'!F4143,""))</f>
        <v/>
      </c>
      <c r="J4180" s="39" t="str">
        <f t="shared" si="130"/>
        <v/>
      </c>
      <c r="K4180" s="257" t="str">
        <f>IF('TSA Input'!J4143="","",IF('TSA Input'!J4143="Yes",'TSA Input'!D4143,""))</f>
        <v/>
      </c>
      <c r="L4180" s="258" t="str">
        <f>IF('TSA Input'!J4143="","",IF('TSA Input'!J4143="Yes",'TSA Input'!G4143,""))</f>
        <v/>
      </c>
      <c r="M4180" s="258" t="str">
        <f>IF('TSA Input'!J4143="","",IF('TSA Input'!J4143="Yes",'TSA Input'!F4143,""))</f>
        <v/>
      </c>
      <c r="N4180" s="39" t="str">
        <f t="shared" si="131"/>
        <v/>
      </c>
      <c r="O4180" s="149" t="s">
        <v>11</v>
      </c>
      <c r="P4180" s="148" t="s">
        <v>11</v>
      </c>
      <c r="Q4180" s="1"/>
    </row>
    <row r="4181" spans="1:17" ht="15.75" hidden="1" customHeight="1">
      <c r="A4181" s="1" t="str">
        <f t="shared" si="1"/>
        <v/>
      </c>
      <c r="B4181" s="1"/>
      <c r="C4181" s="34" t="str">
        <f>IF('TSA Input'!J4144="","",IF('TSA Input'!J4144="Yes",'TSA Input'!B4144,"Ineligible"))</f>
        <v/>
      </c>
      <c r="D4181" s="246" t="str">
        <f>IF('TSA Input'!J4144="","",IF('TSA Input'!J4144="Yes",IF('TSA Input'!W4144="","",LEFT('TSA Input'!W4144,LEN('TSA Input'!W4144)-2)),""))</f>
        <v/>
      </c>
      <c r="E4181" s="246" t="str">
        <f>IF('TSA Input'!J4144="","",IF('TSA Input'!J4144="Yes",'TSA Input'!I4144,""))</f>
        <v/>
      </c>
      <c r="F4181" s="247" t="str">
        <f>IF('TSA Input'!J4144="","",IF('TSA Input'!J4144="Yes",'TSA Input'!C4144,""))</f>
        <v/>
      </c>
      <c r="G4181" s="36" t="str">
        <f>IF('TSA Input'!J4144="","",IF('TSA Input'!J4144="Yes",'TSA Input'!D4144,""))</f>
        <v/>
      </c>
      <c r="H4181" s="37" t="str">
        <f>IF('TSA Input'!K4144="","",IF('TSA Input'!J4144="Yes",'TSA Input'!G4144,""))</f>
        <v/>
      </c>
      <c r="I4181" s="37" t="str">
        <f>IF('TSA Input'!L4144="","",IF('TSA Input'!J4144="Yes",'TSA Input'!F4144,""))</f>
        <v/>
      </c>
      <c r="J4181" s="39" t="str">
        <f t="shared" si="130"/>
        <v/>
      </c>
      <c r="K4181" s="257" t="str">
        <f>IF('TSA Input'!J4144="","",IF('TSA Input'!J4144="Yes",'TSA Input'!D4144,""))</f>
        <v/>
      </c>
      <c r="L4181" s="258" t="str">
        <f>IF('TSA Input'!J4144="","",IF('TSA Input'!J4144="Yes",'TSA Input'!G4144,""))</f>
        <v/>
      </c>
      <c r="M4181" s="258" t="str">
        <f>IF('TSA Input'!J4144="","",IF('TSA Input'!J4144="Yes",'TSA Input'!F4144,""))</f>
        <v/>
      </c>
      <c r="N4181" s="39" t="str">
        <f t="shared" si="131"/>
        <v/>
      </c>
      <c r="O4181" s="149" t="s">
        <v>11</v>
      </c>
      <c r="P4181" s="148" t="s">
        <v>11</v>
      </c>
      <c r="Q4181" s="1"/>
    </row>
    <row r="4182" spans="1:17" ht="15.75" hidden="1" customHeight="1">
      <c r="A4182" s="1" t="str">
        <f t="shared" si="1"/>
        <v/>
      </c>
      <c r="B4182" s="1"/>
      <c r="C4182" s="34" t="str">
        <f>IF('TSA Input'!J4145="","",IF('TSA Input'!J4145="Yes",'TSA Input'!B4145,"Ineligible"))</f>
        <v/>
      </c>
      <c r="D4182" s="246" t="str">
        <f>IF('TSA Input'!J4145="","",IF('TSA Input'!J4145="Yes",IF('TSA Input'!W4145="","",LEFT('TSA Input'!W4145,LEN('TSA Input'!W4145)-2)),""))</f>
        <v/>
      </c>
      <c r="E4182" s="246" t="str">
        <f>IF('TSA Input'!J4145="","",IF('TSA Input'!J4145="Yes",'TSA Input'!I4145,""))</f>
        <v/>
      </c>
      <c r="F4182" s="247" t="str">
        <f>IF('TSA Input'!J4145="","",IF('TSA Input'!J4145="Yes",'TSA Input'!C4145,""))</f>
        <v/>
      </c>
      <c r="G4182" s="36" t="str">
        <f>IF('TSA Input'!J4145="","",IF('TSA Input'!J4145="Yes",'TSA Input'!D4145,""))</f>
        <v/>
      </c>
      <c r="H4182" s="37" t="str">
        <f>IF('TSA Input'!K4145="","",IF('TSA Input'!J4145="Yes",'TSA Input'!G4145,""))</f>
        <v/>
      </c>
      <c r="I4182" s="37" t="str">
        <f>IF('TSA Input'!L4145="","",IF('TSA Input'!J4145="Yes",'TSA Input'!F4145,""))</f>
        <v/>
      </c>
      <c r="J4182" s="39" t="str">
        <f t="shared" si="130"/>
        <v/>
      </c>
      <c r="K4182" s="257" t="str">
        <f>IF('TSA Input'!J4145="","",IF('TSA Input'!J4145="Yes",'TSA Input'!D4145,""))</f>
        <v/>
      </c>
      <c r="L4182" s="258" t="str">
        <f>IF('TSA Input'!J4145="","",IF('TSA Input'!J4145="Yes",'TSA Input'!G4145,""))</f>
        <v/>
      </c>
      <c r="M4182" s="258" t="str">
        <f>IF('TSA Input'!J4145="","",IF('TSA Input'!J4145="Yes",'TSA Input'!F4145,""))</f>
        <v/>
      </c>
      <c r="N4182" s="39" t="str">
        <f t="shared" si="131"/>
        <v/>
      </c>
      <c r="O4182" s="149" t="s">
        <v>11</v>
      </c>
      <c r="P4182" s="148" t="s">
        <v>11</v>
      </c>
      <c r="Q4182" s="1"/>
    </row>
    <row r="4183" spans="1:17" ht="15.75" hidden="1" customHeight="1">
      <c r="A4183" s="1" t="str">
        <f t="shared" si="1"/>
        <v/>
      </c>
      <c r="B4183" s="1"/>
      <c r="C4183" s="34" t="str">
        <f>IF('TSA Input'!J4146="","",IF('TSA Input'!J4146="Yes",'TSA Input'!B4146,"Ineligible"))</f>
        <v/>
      </c>
      <c r="D4183" s="246" t="str">
        <f>IF('TSA Input'!J4146="","",IF('TSA Input'!J4146="Yes",IF('TSA Input'!W4146="","",LEFT('TSA Input'!W4146,LEN('TSA Input'!W4146)-2)),""))</f>
        <v/>
      </c>
      <c r="E4183" s="246" t="str">
        <f>IF('TSA Input'!J4146="","",IF('TSA Input'!J4146="Yes",'TSA Input'!I4146,""))</f>
        <v/>
      </c>
      <c r="F4183" s="247" t="str">
        <f>IF('TSA Input'!J4146="","",IF('TSA Input'!J4146="Yes",'TSA Input'!C4146,""))</f>
        <v/>
      </c>
      <c r="G4183" s="36" t="str">
        <f>IF('TSA Input'!J4146="","",IF('TSA Input'!J4146="Yes",'TSA Input'!D4146,""))</f>
        <v/>
      </c>
      <c r="H4183" s="37" t="str">
        <f>IF('TSA Input'!K4146="","",IF('TSA Input'!J4146="Yes",'TSA Input'!G4146,""))</f>
        <v/>
      </c>
      <c r="I4183" s="37" t="str">
        <f>IF('TSA Input'!L4146="","",IF('TSA Input'!J4146="Yes",'TSA Input'!F4146,""))</f>
        <v/>
      </c>
      <c r="J4183" s="39" t="str">
        <f t="shared" si="130"/>
        <v/>
      </c>
      <c r="K4183" s="257" t="str">
        <f>IF('TSA Input'!J4146="","",IF('TSA Input'!J4146="Yes",'TSA Input'!D4146,""))</f>
        <v/>
      </c>
      <c r="L4183" s="258" t="str">
        <f>IF('TSA Input'!J4146="","",IF('TSA Input'!J4146="Yes",'TSA Input'!G4146,""))</f>
        <v/>
      </c>
      <c r="M4183" s="258" t="str">
        <f>IF('TSA Input'!J4146="","",IF('TSA Input'!J4146="Yes",'TSA Input'!F4146,""))</f>
        <v/>
      </c>
      <c r="N4183" s="39" t="str">
        <f t="shared" si="131"/>
        <v/>
      </c>
      <c r="O4183" s="149" t="s">
        <v>11</v>
      </c>
      <c r="P4183" s="148" t="s">
        <v>11</v>
      </c>
      <c r="Q4183" s="1"/>
    </row>
    <row r="4184" spans="1:17" ht="15.75" hidden="1" customHeight="1">
      <c r="A4184" s="1" t="str">
        <f t="shared" si="1"/>
        <v/>
      </c>
      <c r="B4184" s="1"/>
      <c r="C4184" s="34" t="str">
        <f>IF('TSA Input'!J4147="","",IF('TSA Input'!J4147="Yes",'TSA Input'!B4147,"Ineligible"))</f>
        <v/>
      </c>
      <c r="D4184" s="246" t="str">
        <f>IF('TSA Input'!J4147="","",IF('TSA Input'!J4147="Yes",IF('TSA Input'!W4147="","",LEFT('TSA Input'!W4147,LEN('TSA Input'!W4147)-2)),""))</f>
        <v/>
      </c>
      <c r="E4184" s="246" t="str">
        <f>IF('TSA Input'!J4147="","",IF('TSA Input'!J4147="Yes",'TSA Input'!I4147,""))</f>
        <v/>
      </c>
      <c r="F4184" s="247" t="str">
        <f>IF('TSA Input'!J4147="","",IF('TSA Input'!J4147="Yes",'TSA Input'!C4147,""))</f>
        <v/>
      </c>
      <c r="G4184" s="36" t="str">
        <f>IF('TSA Input'!J4147="","",IF('TSA Input'!J4147="Yes",'TSA Input'!D4147,""))</f>
        <v/>
      </c>
      <c r="H4184" s="37" t="str">
        <f>IF('TSA Input'!K4147="","",IF('TSA Input'!J4147="Yes",'TSA Input'!G4147,""))</f>
        <v/>
      </c>
      <c r="I4184" s="37" t="str">
        <f>IF('TSA Input'!L4147="","",IF('TSA Input'!J4147="Yes",'TSA Input'!F4147,""))</f>
        <v/>
      </c>
      <c r="J4184" s="39" t="str">
        <f t="shared" si="130"/>
        <v/>
      </c>
      <c r="K4184" s="257" t="str">
        <f>IF('TSA Input'!J4147="","",IF('TSA Input'!J4147="Yes",'TSA Input'!D4147,""))</f>
        <v/>
      </c>
      <c r="L4184" s="258" t="str">
        <f>IF('TSA Input'!J4147="","",IF('TSA Input'!J4147="Yes",'TSA Input'!G4147,""))</f>
        <v/>
      </c>
      <c r="M4184" s="258" t="str">
        <f>IF('TSA Input'!J4147="","",IF('TSA Input'!J4147="Yes",'TSA Input'!F4147,""))</f>
        <v/>
      </c>
      <c r="N4184" s="39" t="str">
        <f t="shared" si="131"/>
        <v/>
      </c>
      <c r="O4184" s="149" t="s">
        <v>11</v>
      </c>
      <c r="P4184" s="148" t="s">
        <v>11</v>
      </c>
      <c r="Q4184" s="1"/>
    </row>
    <row r="4185" spans="1:17" ht="15.75" hidden="1" customHeight="1">
      <c r="A4185" s="1" t="str">
        <f t="shared" si="1"/>
        <v/>
      </c>
      <c r="B4185" s="1"/>
      <c r="C4185" s="34" t="str">
        <f>IF('TSA Input'!J4148="","",IF('TSA Input'!J4148="Yes",'TSA Input'!B4148,"Ineligible"))</f>
        <v/>
      </c>
      <c r="D4185" s="246" t="str">
        <f>IF('TSA Input'!J4148="","",IF('TSA Input'!J4148="Yes",IF('TSA Input'!W4148="","",LEFT('TSA Input'!W4148,LEN('TSA Input'!W4148)-2)),""))</f>
        <v/>
      </c>
      <c r="E4185" s="246" t="str">
        <f>IF('TSA Input'!J4148="","",IF('TSA Input'!J4148="Yes",'TSA Input'!I4148,""))</f>
        <v/>
      </c>
      <c r="F4185" s="247" t="str">
        <f>IF('TSA Input'!J4148="","",IF('TSA Input'!J4148="Yes",'TSA Input'!C4148,""))</f>
        <v/>
      </c>
      <c r="G4185" s="36" t="str">
        <f>IF('TSA Input'!J4148="","",IF('TSA Input'!J4148="Yes",'TSA Input'!D4148,""))</f>
        <v/>
      </c>
      <c r="H4185" s="37" t="str">
        <f>IF('TSA Input'!K4148="","",IF('TSA Input'!J4148="Yes",'TSA Input'!G4148,""))</f>
        <v/>
      </c>
      <c r="I4185" s="37" t="str">
        <f>IF('TSA Input'!L4148="","",IF('TSA Input'!J4148="Yes",'TSA Input'!F4148,""))</f>
        <v/>
      </c>
      <c r="J4185" s="39" t="str">
        <f t="shared" si="130"/>
        <v/>
      </c>
      <c r="K4185" s="257" t="str">
        <f>IF('TSA Input'!J4148="","",IF('TSA Input'!J4148="Yes",'TSA Input'!D4148,""))</f>
        <v/>
      </c>
      <c r="L4185" s="258" t="str">
        <f>IF('TSA Input'!J4148="","",IF('TSA Input'!J4148="Yes",'TSA Input'!G4148,""))</f>
        <v/>
      </c>
      <c r="M4185" s="258" t="str">
        <f>IF('TSA Input'!J4148="","",IF('TSA Input'!J4148="Yes",'TSA Input'!F4148,""))</f>
        <v/>
      </c>
      <c r="N4185" s="39" t="str">
        <f t="shared" si="131"/>
        <v/>
      </c>
      <c r="O4185" s="149" t="s">
        <v>11</v>
      </c>
      <c r="P4185" s="148" t="s">
        <v>11</v>
      </c>
      <c r="Q4185" s="1"/>
    </row>
    <row r="4186" spans="1:17" ht="15.75" hidden="1" customHeight="1">
      <c r="A4186" s="1" t="str">
        <f t="shared" si="1"/>
        <v/>
      </c>
      <c r="B4186" s="1"/>
      <c r="C4186" s="34" t="str">
        <f>IF('TSA Input'!J4149="","",IF('TSA Input'!J4149="Yes",'TSA Input'!B4149,"Ineligible"))</f>
        <v/>
      </c>
      <c r="D4186" s="246" t="str">
        <f>IF('TSA Input'!J4149="","",IF('TSA Input'!J4149="Yes",IF('TSA Input'!W4149="","",LEFT('TSA Input'!W4149,LEN('TSA Input'!W4149)-2)),""))</f>
        <v/>
      </c>
      <c r="E4186" s="246" t="str">
        <f>IF('TSA Input'!J4149="","",IF('TSA Input'!J4149="Yes",'TSA Input'!I4149,""))</f>
        <v/>
      </c>
      <c r="F4186" s="247" t="str">
        <f>IF('TSA Input'!J4149="","",IF('TSA Input'!J4149="Yes",'TSA Input'!C4149,""))</f>
        <v/>
      </c>
      <c r="G4186" s="36" t="str">
        <f>IF('TSA Input'!J4149="","",IF('TSA Input'!J4149="Yes",'TSA Input'!D4149,""))</f>
        <v/>
      </c>
      <c r="H4186" s="37" t="str">
        <f>IF('TSA Input'!K4149="","",IF('TSA Input'!J4149="Yes",'TSA Input'!G4149,""))</f>
        <v/>
      </c>
      <c r="I4186" s="37" t="str">
        <f>IF('TSA Input'!L4149="","",IF('TSA Input'!J4149="Yes",'TSA Input'!F4149,""))</f>
        <v/>
      </c>
      <c r="J4186" s="39" t="str">
        <f t="shared" si="130"/>
        <v/>
      </c>
      <c r="K4186" s="257" t="str">
        <f>IF('TSA Input'!J4149="","",IF('TSA Input'!J4149="Yes",'TSA Input'!D4149,""))</f>
        <v/>
      </c>
      <c r="L4186" s="258" t="str">
        <f>IF('TSA Input'!J4149="","",IF('TSA Input'!J4149="Yes",'TSA Input'!G4149,""))</f>
        <v/>
      </c>
      <c r="M4186" s="258" t="str">
        <f>IF('TSA Input'!J4149="","",IF('TSA Input'!J4149="Yes",'TSA Input'!F4149,""))</f>
        <v/>
      </c>
      <c r="N4186" s="39" t="str">
        <f t="shared" si="131"/>
        <v/>
      </c>
      <c r="O4186" s="149" t="s">
        <v>11</v>
      </c>
      <c r="P4186" s="148" t="s">
        <v>11</v>
      </c>
      <c r="Q4186" s="1"/>
    </row>
    <row r="4187" spans="1:17" ht="15.75" hidden="1" customHeight="1">
      <c r="A4187" s="1" t="str">
        <f t="shared" si="1"/>
        <v/>
      </c>
      <c r="B4187" s="1"/>
      <c r="C4187" s="34" t="str">
        <f>IF('TSA Input'!J4150="","",IF('TSA Input'!J4150="Yes",'TSA Input'!B4150,"Ineligible"))</f>
        <v/>
      </c>
      <c r="D4187" s="246" t="str">
        <f>IF('TSA Input'!J4150="","",IF('TSA Input'!J4150="Yes",IF('TSA Input'!W4150="","",LEFT('TSA Input'!W4150,LEN('TSA Input'!W4150)-2)),""))</f>
        <v/>
      </c>
      <c r="E4187" s="246" t="str">
        <f>IF('TSA Input'!J4150="","",IF('TSA Input'!J4150="Yes",'TSA Input'!I4150,""))</f>
        <v/>
      </c>
      <c r="F4187" s="247" t="str">
        <f>IF('TSA Input'!J4150="","",IF('TSA Input'!J4150="Yes",'TSA Input'!C4150,""))</f>
        <v/>
      </c>
      <c r="G4187" s="36" t="str">
        <f>IF('TSA Input'!J4150="","",IF('TSA Input'!J4150="Yes",'TSA Input'!D4150,""))</f>
        <v/>
      </c>
      <c r="H4187" s="37" t="str">
        <f>IF('TSA Input'!K4150="","",IF('TSA Input'!J4150="Yes",'TSA Input'!G4150,""))</f>
        <v/>
      </c>
      <c r="I4187" s="37" t="str">
        <f>IF('TSA Input'!L4150="","",IF('TSA Input'!J4150="Yes",'TSA Input'!F4150,""))</f>
        <v/>
      </c>
      <c r="J4187" s="39" t="str">
        <f t="shared" si="130"/>
        <v/>
      </c>
      <c r="K4187" s="257" t="str">
        <f>IF('TSA Input'!J4150="","",IF('TSA Input'!J4150="Yes",'TSA Input'!D4150,""))</f>
        <v/>
      </c>
      <c r="L4187" s="258" t="str">
        <f>IF('TSA Input'!J4150="","",IF('TSA Input'!J4150="Yes",'TSA Input'!G4150,""))</f>
        <v/>
      </c>
      <c r="M4187" s="258" t="str">
        <f>IF('TSA Input'!J4150="","",IF('TSA Input'!J4150="Yes",'TSA Input'!F4150,""))</f>
        <v/>
      </c>
      <c r="N4187" s="39" t="str">
        <f t="shared" si="131"/>
        <v/>
      </c>
      <c r="O4187" s="149" t="s">
        <v>11</v>
      </c>
      <c r="P4187" s="148" t="s">
        <v>11</v>
      </c>
      <c r="Q4187" s="1"/>
    </row>
    <row r="4188" spans="1:17" ht="15.75" hidden="1" customHeight="1">
      <c r="A4188" s="1" t="str">
        <f t="shared" si="1"/>
        <v/>
      </c>
      <c r="B4188" s="1"/>
      <c r="C4188" s="34" t="str">
        <f>IF('TSA Input'!J4151="","",IF('TSA Input'!J4151="Yes",'TSA Input'!B4151,"Ineligible"))</f>
        <v/>
      </c>
      <c r="D4188" s="246" t="str">
        <f>IF('TSA Input'!J4151="","",IF('TSA Input'!J4151="Yes",IF('TSA Input'!W4151="","",LEFT('TSA Input'!W4151,LEN('TSA Input'!W4151)-2)),""))</f>
        <v/>
      </c>
      <c r="E4188" s="246" t="str">
        <f>IF('TSA Input'!J4151="","",IF('TSA Input'!J4151="Yes",'TSA Input'!I4151,""))</f>
        <v/>
      </c>
      <c r="F4188" s="247" t="str">
        <f>IF('TSA Input'!J4151="","",IF('TSA Input'!J4151="Yes",'TSA Input'!C4151,""))</f>
        <v/>
      </c>
      <c r="G4188" s="36" t="str">
        <f>IF('TSA Input'!J4151="","",IF('TSA Input'!J4151="Yes",'TSA Input'!D4151,""))</f>
        <v/>
      </c>
      <c r="H4188" s="37" t="str">
        <f>IF('TSA Input'!K4151="","",IF('TSA Input'!J4151="Yes",'TSA Input'!G4151,""))</f>
        <v/>
      </c>
      <c r="I4188" s="37" t="str">
        <f>IF('TSA Input'!L4151="","",IF('TSA Input'!J4151="Yes",'TSA Input'!F4151,""))</f>
        <v/>
      </c>
      <c r="J4188" s="39" t="str">
        <f t="shared" si="130"/>
        <v/>
      </c>
      <c r="K4188" s="257" t="str">
        <f>IF('TSA Input'!J4151="","",IF('TSA Input'!J4151="Yes",'TSA Input'!D4151,""))</f>
        <v/>
      </c>
      <c r="L4188" s="258" t="str">
        <f>IF('TSA Input'!J4151="","",IF('TSA Input'!J4151="Yes",'TSA Input'!G4151,""))</f>
        <v/>
      </c>
      <c r="M4188" s="258" t="str">
        <f>IF('TSA Input'!J4151="","",IF('TSA Input'!J4151="Yes",'TSA Input'!F4151,""))</f>
        <v/>
      </c>
      <c r="N4188" s="39" t="str">
        <f t="shared" si="131"/>
        <v/>
      </c>
      <c r="O4188" s="149" t="s">
        <v>11</v>
      </c>
      <c r="P4188" s="148" t="s">
        <v>11</v>
      </c>
      <c r="Q4188" s="1"/>
    </row>
    <row r="4189" spans="1:17" ht="15.75" hidden="1" customHeight="1">
      <c r="A4189" s="1" t="str">
        <f t="shared" si="1"/>
        <v/>
      </c>
      <c r="B4189" s="1"/>
      <c r="C4189" s="34" t="str">
        <f>IF('TSA Input'!J4152="","",IF('TSA Input'!J4152="Yes",'TSA Input'!B4152,"Ineligible"))</f>
        <v/>
      </c>
      <c r="D4189" s="246" t="str">
        <f>IF('TSA Input'!J4152="","",IF('TSA Input'!J4152="Yes",IF('TSA Input'!W4152="","",LEFT('TSA Input'!W4152,LEN('TSA Input'!W4152)-2)),""))</f>
        <v/>
      </c>
      <c r="E4189" s="246" t="str">
        <f>IF('TSA Input'!J4152="","",IF('TSA Input'!J4152="Yes",'TSA Input'!I4152,""))</f>
        <v/>
      </c>
      <c r="F4189" s="247" t="str">
        <f>IF('TSA Input'!J4152="","",IF('TSA Input'!J4152="Yes",'TSA Input'!C4152,""))</f>
        <v/>
      </c>
      <c r="G4189" s="36" t="str">
        <f>IF('TSA Input'!J4152="","",IF('TSA Input'!J4152="Yes",'TSA Input'!D4152,""))</f>
        <v/>
      </c>
      <c r="H4189" s="37" t="str">
        <f>IF('TSA Input'!K4152="","",IF('TSA Input'!J4152="Yes",'TSA Input'!G4152,""))</f>
        <v/>
      </c>
      <c r="I4189" s="37" t="str">
        <f>IF('TSA Input'!L4152="","",IF('TSA Input'!J4152="Yes",'TSA Input'!F4152,""))</f>
        <v/>
      </c>
      <c r="J4189" s="39" t="str">
        <f t="shared" si="130"/>
        <v/>
      </c>
      <c r="K4189" s="257" t="str">
        <f>IF('TSA Input'!J4152="","",IF('TSA Input'!J4152="Yes",'TSA Input'!D4152,""))</f>
        <v/>
      </c>
      <c r="L4189" s="258" t="str">
        <f>IF('TSA Input'!J4152="","",IF('TSA Input'!J4152="Yes",'TSA Input'!G4152,""))</f>
        <v/>
      </c>
      <c r="M4189" s="258" t="str">
        <f>IF('TSA Input'!J4152="","",IF('TSA Input'!J4152="Yes",'TSA Input'!F4152,""))</f>
        <v/>
      </c>
      <c r="N4189" s="39" t="str">
        <f t="shared" si="131"/>
        <v/>
      </c>
      <c r="O4189" s="149" t="s">
        <v>11</v>
      </c>
      <c r="P4189" s="148" t="s">
        <v>11</v>
      </c>
      <c r="Q4189" s="1"/>
    </row>
    <row r="4190" spans="1:17" ht="15.75" hidden="1" customHeight="1">
      <c r="A4190" s="1" t="str">
        <f t="shared" si="1"/>
        <v/>
      </c>
      <c r="B4190" s="1"/>
      <c r="C4190" s="34" t="str">
        <f>IF('TSA Input'!J4153="","",IF('TSA Input'!J4153="Yes",'TSA Input'!B4153,"Ineligible"))</f>
        <v/>
      </c>
      <c r="D4190" s="246" t="str">
        <f>IF('TSA Input'!J4153="","",IF('TSA Input'!J4153="Yes",IF('TSA Input'!W4153="","",LEFT('TSA Input'!W4153,LEN('TSA Input'!W4153)-2)),""))</f>
        <v/>
      </c>
      <c r="E4190" s="246" t="str">
        <f>IF('TSA Input'!J4153="","",IF('TSA Input'!J4153="Yes",'TSA Input'!I4153,""))</f>
        <v/>
      </c>
      <c r="F4190" s="247" t="str">
        <f>IF('TSA Input'!J4153="","",IF('TSA Input'!J4153="Yes",'TSA Input'!C4153,""))</f>
        <v/>
      </c>
      <c r="G4190" s="36" t="str">
        <f>IF('TSA Input'!J4153="","",IF('TSA Input'!J4153="Yes",'TSA Input'!D4153,""))</f>
        <v/>
      </c>
      <c r="H4190" s="37" t="str">
        <f>IF('TSA Input'!K4153="","",IF('TSA Input'!J4153="Yes",'TSA Input'!G4153,""))</f>
        <v/>
      </c>
      <c r="I4190" s="37" t="str">
        <f>IF('TSA Input'!L4153="","",IF('TSA Input'!J4153="Yes",'TSA Input'!F4153,""))</f>
        <v/>
      </c>
      <c r="J4190" s="39" t="str">
        <f t="shared" si="130"/>
        <v/>
      </c>
      <c r="K4190" s="257" t="str">
        <f>IF('TSA Input'!J4153="","",IF('TSA Input'!J4153="Yes",'TSA Input'!D4153,""))</f>
        <v/>
      </c>
      <c r="L4190" s="258" t="str">
        <f>IF('TSA Input'!J4153="","",IF('TSA Input'!J4153="Yes",'TSA Input'!G4153,""))</f>
        <v/>
      </c>
      <c r="M4190" s="258" t="str">
        <f>IF('TSA Input'!J4153="","",IF('TSA Input'!J4153="Yes",'TSA Input'!F4153,""))</f>
        <v/>
      </c>
      <c r="N4190" s="39" t="str">
        <f t="shared" si="131"/>
        <v/>
      </c>
      <c r="O4190" s="149" t="s">
        <v>11</v>
      </c>
      <c r="P4190" s="148" t="s">
        <v>11</v>
      </c>
      <c r="Q4190" s="1"/>
    </row>
    <row r="4191" spans="1:17" ht="15.75" hidden="1" customHeight="1">
      <c r="A4191" s="1" t="str">
        <f t="shared" si="1"/>
        <v/>
      </c>
      <c r="B4191" s="1"/>
      <c r="C4191" s="34" t="str">
        <f>IF('TSA Input'!J4154="","",IF('TSA Input'!J4154="Yes",'TSA Input'!B4154,"Ineligible"))</f>
        <v/>
      </c>
      <c r="D4191" s="246" t="str">
        <f>IF('TSA Input'!J4154="","",IF('TSA Input'!J4154="Yes",IF('TSA Input'!W4154="","",LEFT('TSA Input'!W4154,LEN('TSA Input'!W4154)-2)),""))</f>
        <v/>
      </c>
      <c r="E4191" s="246" t="str">
        <f>IF('TSA Input'!J4154="","",IF('TSA Input'!J4154="Yes",'TSA Input'!I4154,""))</f>
        <v/>
      </c>
      <c r="F4191" s="247" t="str">
        <f>IF('TSA Input'!J4154="","",IF('TSA Input'!J4154="Yes",'TSA Input'!C4154,""))</f>
        <v/>
      </c>
      <c r="G4191" s="36" t="str">
        <f>IF('TSA Input'!J4154="","",IF('TSA Input'!J4154="Yes",'TSA Input'!D4154,""))</f>
        <v/>
      </c>
      <c r="H4191" s="37" t="str">
        <f>IF('TSA Input'!K4154="","",IF('TSA Input'!J4154="Yes",'TSA Input'!G4154,""))</f>
        <v/>
      </c>
      <c r="I4191" s="37" t="str">
        <f>IF('TSA Input'!L4154="","",IF('TSA Input'!J4154="Yes",'TSA Input'!F4154,""))</f>
        <v/>
      </c>
      <c r="J4191" s="39" t="str">
        <f t="shared" si="130"/>
        <v/>
      </c>
      <c r="K4191" s="257" t="str">
        <f>IF('TSA Input'!J4154="","",IF('TSA Input'!J4154="Yes",'TSA Input'!D4154,""))</f>
        <v/>
      </c>
      <c r="L4191" s="258" t="str">
        <f>IF('TSA Input'!J4154="","",IF('TSA Input'!J4154="Yes",'TSA Input'!G4154,""))</f>
        <v/>
      </c>
      <c r="M4191" s="258" t="str">
        <f>IF('TSA Input'!J4154="","",IF('TSA Input'!J4154="Yes",'TSA Input'!F4154,""))</f>
        <v/>
      </c>
      <c r="N4191" s="39" t="str">
        <f t="shared" si="131"/>
        <v/>
      </c>
      <c r="O4191" s="149" t="s">
        <v>11</v>
      </c>
      <c r="P4191" s="148" t="s">
        <v>11</v>
      </c>
      <c r="Q4191" s="1"/>
    </row>
    <row r="4192" spans="1:17" ht="15.75" hidden="1" customHeight="1">
      <c r="A4192" s="1" t="str">
        <f t="shared" si="1"/>
        <v/>
      </c>
      <c r="B4192" s="1"/>
      <c r="C4192" s="34" t="str">
        <f>IF('TSA Input'!J4155="","",IF('TSA Input'!J4155="Yes",'TSA Input'!B4155,"Ineligible"))</f>
        <v/>
      </c>
      <c r="D4192" s="246" t="str">
        <f>IF('TSA Input'!J4155="","",IF('TSA Input'!J4155="Yes",IF('TSA Input'!W4155="","",LEFT('TSA Input'!W4155,LEN('TSA Input'!W4155)-2)),""))</f>
        <v/>
      </c>
      <c r="E4192" s="246" t="str">
        <f>IF('TSA Input'!J4155="","",IF('TSA Input'!J4155="Yes",'TSA Input'!I4155,""))</f>
        <v/>
      </c>
      <c r="F4192" s="247" t="str">
        <f>IF('TSA Input'!J4155="","",IF('TSA Input'!J4155="Yes",'TSA Input'!C4155,""))</f>
        <v/>
      </c>
      <c r="G4192" s="36" t="str">
        <f>IF('TSA Input'!J4155="","",IF('TSA Input'!J4155="Yes",'TSA Input'!D4155,""))</f>
        <v/>
      </c>
      <c r="H4192" s="37" t="str">
        <f>IF('TSA Input'!K4155="","",IF('TSA Input'!J4155="Yes",'TSA Input'!G4155,""))</f>
        <v/>
      </c>
      <c r="I4192" s="37" t="str">
        <f>IF('TSA Input'!L4155="","",IF('TSA Input'!J4155="Yes",'TSA Input'!F4155,""))</f>
        <v/>
      </c>
      <c r="J4192" s="39" t="str">
        <f t="shared" si="130"/>
        <v/>
      </c>
      <c r="K4192" s="257" t="str">
        <f>IF('TSA Input'!J4155="","",IF('TSA Input'!J4155="Yes",'TSA Input'!D4155,""))</f>
        <v/>
      </c>
      <c r="L4192" s="258" t="str">
        <f>IF('TSA Input'!J4155="","",IF('TSA Input'!J4155="Yes",'TSA Input'!G4155,""))</f>
        <v/>
      </c>
      <c r="M4192" s="258" t="str">
        <f>IF('TSA Input'!J4155="","",IF('TSA Input'!J4155="Yes",'TSA Input'!F4155,""))</f>
        <v/>
      </c>
      <c r="N4192" s="39" t="str">
        <f t="shared" si="131"/>
        <v/>
      </c>
      <c r="O4192" s="149" t="s">
        <v>11</v>
      </c>
      <c r="P4192" s="148" t="s">
        <v>11</v>
      </c>
      <c r="Q4192" s="1"/>
    </row>
    <row r="4193" spans="1:17" ht="15.75" hidden="1" customHeight="1">
      <c r="A4193" s="1" t="str">
        <f t="shared" si="1"/>
        <v/>
      </c>
      <c r="B4193" s="1"/>
      <c r="C4193" s="34" t="str">
        <f>IF('TSA Input'!J4156="","",IF('TSA Input'!J4156="Yes",'TSA Input'!B4156,"Ineligible"))</f>
        <v/>
      </c>
      <c r="D4193" s="246" t="str">
        <f>IF('TSA Input'!J4156="","",IF('TSA Input'!J4156="Yes",IF('TSA Input'!W4156="","",LEFT('TSA Input'!W4156,LEN('TSA Input'!W4156)-2)),""))</f>
        <v/>
      </c>
      <c r="E4193" s="246" t="str">
        <f>IF('TSA Input'!J4156="","",IF('TSA Input'!J4156="Yes",'TSA Input'!I4156,""))</f>
        <v/>
      </c>
      <c r="F4193" s="247" t="str">
        <f>IF('TSA Input'!J4156="","",IF('TSA Input'!J4156="Yes",'TSA Input'!C4156,""))</f>
        <v/>
      </c>
      <c r="G4193" s="36" t="str">
        <f>IF('TSA Input'!J4156="","",IF('TSA Input'!J4156="Yes",'TSA Input'!D4156,""))</f>
        <v/>
      </c>
      <c r="H4193" s="37" t="str">
        <f>IF('TSA Input'!K4156="","",IF('TSA Input'!J4156="Yes",'TSA Input'!G4156,""))</f>
        <v/>
      </c>
      <c r="I4193" s="37" t="str">
        <f>IF('TSA Input'!L4156="","",IF('TSA Input'!J4156="Yes",'TSA Input'!F4156,""))</f>
        <v/>
      </c>
      <c r="J4193" s="39" t="str">
        <f t="shared" si="130"/>
        <v/>
      </c>
      <c r="K4193" s="257" t="str">
        <f>IF('TSA Input'!J4156="","",IF('TSA Input'!J4156="Yes",'TSA Input'!D4156,""))</f>
        <v/>
      </c>
      <c r="L4193" s="258" t="str">
        <f>IF('TSA Input'!J4156="","",IF('TSA Input'!J4156="Yes",'TSA Input'!G4156,""))</f>
        <v/>
      </c>
      <c r="M4193" s="258" t="str">
        <f>IF('TSA Input'!J4156="","",IF('TSA Input'!J4156="Yes",'TSA Input'!F4156,""))</f>
        <v/>
      </c>
      <c r="N4193" s="39" t="str">
        <f t="shared" si="131"/>
        <v/>
      </c>
      <c r="O4193" s="149" t="s">
        <v>11</v>
      </c>
      <c r="P4193" s="148" t="s">
        <v>11</v>
      </c>
      <c r="Q4193" s="1"/>
    </row>
    <row r="4194" spans="1:17" ht="15.75" hidden="1" customHeight="1">
      <c r="A4194" s="1" t="str">
        <f t="shared" si="1"/>
        <v/>
      </c>
      <c r="B4194" s="1"/>
      <c r="C4194" s="34" t="str">
        <f>IF('TSA Input'!J4157="","",IF('TSA Input'!J4157="Yes",'TSA Input'!B4157,"Ineligible"))</f>
        <v/>
      </c>
      <c r="D4194" s="246" t="str">
        <f>IF('TSA Input'!J4157="","",IF('TSA Input'!J4157="Yes",IF('TSA Input'!W4157="","",LEFT('TSA Input'!W4157,LEN('TSA Input'!W4157)-2)),""))</f>
        <v/>
      </c>
      <c r="E4194" s="246" t="str">
        <f>IF('TSA Input'!J4157="","",IF('TSA Input'!J4157="Yes",'TSA Input'!I4157,""))</f>
        <v/>
      </c>
      <c r="F4194" s="247" t="str">
        <f>IF('TSA Input'!J4157="","",IF('TSA Input'!J4157="Yes",'TSA Input'!C4157,""))</f>
        <v/>
      </c>
      <c r="G4194" s="36" t="str">
        <f>IF('TSA Input'!J4157="","",IF('TSA Input'!J4157="Yes",'TSA Input'!D4157,""))</f>
        <v/>
      </c>
      <c r="H4194" s="37" t="str">
        <f>IF('TSA Input'!K4157="","",IF('TSA Input'!J4157="Yes",'TSA Input'!G4157,""))</f>
        <v/>
      </c>
      <c r="I4194" s="37" t="str">
        <f>IF('TSA Input'!L4157="","",IF('TSA Input'!J4157="Yes",'TSA Input'!F4157,""))</f>
        <v/>
      </c>
      <c r="J4194" s="39" t="str">
        <f t="shared" si="130"/>
        <v/>
      </c>
      <c r="K4194" s="257" t="str">
        <f>IF('TSA Input'!J4157="","",IF('TSA Input'!J4157="Yes",'TSA Input'!D4157,""))</f>
        <v/>
      </c>
      <c r="L4194" s="258" t="str">
        <f>IF('TSA Input'!J4157="","",IF('TSA Input'!J4157="Yes",'TSA Input'!G4157,""))</f>
        <v/>
      </c>
      <c r="M4194" s="258" t="str">
        <f>IF('TSA Input'!J4157="","",IF('TSA Input'!J4157="Yes",'TSA Input'!F4157,""))</f>
        <v/>
      </c>
      <c r="N4194" s="39" t="str">
        <f t="shared" si="131"/>
        <v/>
      </c>
      <c r="O4194" s="149" t="s">
        <v>11</v>
      </c>
      <c r="P4194" s="148" t="s">
        <v>11</v>
      </c>
      <c r="Q4194" s="1"/>
    </row>
    <row r="4195" spans="1:17" ht="15.75" hidden="1" customHeight="1">
      <c r="A4195" s="1" t="str">
        <f t="shared" si="1"/>
        <v/>
      </c>
      <c r="B4195" s="1"/>
      <c r="C4195" s="34" t="str">
        <f>IF('TSA Input'!J4158="","",IF('TSA Input'!J4158="Yes",'TSA Input'!B4158,"Ineligible"))</f>
        <v/>
      </c>
      <c r="D4195" s="246" t="str">
        <f>IF('TSA Input'!J4158="","",IF('TSA Input'!J4158="Yes",IF('TSA Input'!W4158="","",LEFT('TSA Input'!W4158,LEN('TSA Input'!W4158)-2)),""))</f>
        <v/>
      </c>
      <c r="E4195" s="246" t="str">
        <f>IF('TSA Input'!J4158="","",IF('TSA Input'!J4158="Yes",'TSA Input'!I4158,""))</f>
        <v/>
      </c>
      <c r="F4195" s="247" t="str">
        <f>IF('TSA Input'!J4158="","",IF('TSA Input'!J4158="Yes",'TSA Input'!C4158,""))</f>
        <v/>
      </c>
      <c r="G4195" s="36" t="str">
        <f>IF('TSA Input'!J4158="","",IF('TSA Input'!J4158="Yes",'TSA Input'!D4158,""))</f>
        <v/>
      </c>
      <c r="H4195" s="37" t="str">
        <f>IF('TSA Input'!K4158="","",IF('TSA Input'!J4158="Yes",'TSA Input'!G4158,""))</f>
        <v/>
      </c>
      <c r="I4195" s="37" t="str">
        <f>IF('TSA Input'!L4158="","",IF('TSA Input'!J4158="Yes",'TSA Input'!F4158,""))</f>
        <v/>
      </c>
      <c r="J4195" s="39" t="str">
        <f t="shared" si="130"/>
        <v/>
      </c>
      <c r="K4195" s="257" t="str">
        <f>IF('TSA Input'!J4158="","",IF('TSA Input'!J4158="Yes",'TSA Input'!D4158,""))</f>
        <v/>
      </c>
      <c r="L4195" s="258" t="str">
        <f>IF('TSA Input'!J4158="","",IF('TSA Input'!J4158="Yes",'TSA Input'!G4158,""))</f>
        <v/>
      </c>
      <c r="M4195" s="258" t="str">
        <f>IF('TSA Input'!J4158="","",IF('TSA Input'!J4158="Yes",'TSA Input'!F4158,""))</f>
        <v/>
      </c>
      <c r="N4195" s="39" t="str">
        <f t="shared" si="131"/>
        <v/>
      </c>
      <c r="O4195" s="149" t="s">
        <v>11</v>
      </c>
      <c r="P4195" s="148" t="s">
        <v>11</v>
      </c>
      <c r="Q4195" s="1"/>
    </row>
    <row r="4196" spans="1:17" ht="15.75" hidden="1" customHeight="1">
      <c r="A4196" s="1" t="str">
        <f t="shared" si="1"/>
        <v/>
      </c>
      <c r="B4196" s="1"/>
      <c r="C4196" s="34" t="str">
        <f>IF('TSA Input'!J4159="","",IF('TSA Input'!J4159="Yes",'TSA Input'!B4159,"Ineligible"))</f>
        <v/>
      </c>
      <c r="D4196" s="246" t="str">
        <f>IF('TSA Input'!J4159="","",IF('TSA Input'!J4159="Yes",IF('TSA Input'!W4159="","",LEFT('TSA Input'!W4159,LEN('TSA Input'!W4159)-2)),""))</f>
        <v/>
      </c>
      <c r="E4196" s="246" t="str">
        <f>IF('TSA Input'!J4159="","",IF('TSA Input'!J4159="Yes",'TSA Input'!I4159,""))</f>
        <v/>
      </c>
      <c r="F4196" s="247" t="str">
        <f>IF('TSA Input'!J4159="","",IF('TSA Input'!J4159="Yes",'TSA Input'!C4159,""))</f>
        <v/>
      </c>
      <c r="G4196" s="36" t="str">
        <f>IF('TSA Input'!J4159="","",IF('TSA Input'!J4159="Yes",'TSA Input'!D4159,""))</f>
        <v/>
      </c>
      <c r="H4196" s="37" t="str">
        <f>IF('TSA Input'!K4159="","",IF('TSA Input'!J4159="Yes",'TSA Input'!G4159,""))</f>
        <v/>
      </c>
      <c r="I4196" s="37" t="str">
        <f>IF('TSA Input'!L4159="","",IF('TSA Input'!J4159="Yes",'TSA Input'!F4159,""))</f>
        <v/>
      </c>
      <c r="J4196" s="39" t="str">
        <f t="shared" si="130"/>
        <v/>
      </c>
      <c r="K4196" s="257" t="str">
        <f>IF('TSA Input'!J4159="","",IF('TSA Input'!J4159="Yes",'TSA Input'!D4159,""))</f>
        <v/>
      </c>
      <c r="L4196" s="258" t="str">
        <f>IF('TSA Input'!J4159="","",IF('TSA Input'!J4159="Yes",'TSA Input'!G4159,""))</f>
        <v/>
      </c>
      <c r="M4196" s="258" t="str">
        <f>IF('TSA Input'!J4159="","",IF('TSA Input'!J4159="Yes",'TSA Input'!F4159,""))</f>
        <v/>
      </c>
      <c r="N4196" s="39" t="str">
        <f t="shared" si="131"/>
        <v/>
      </c>
      <c r="O4196" s="149" t="s">
        <v>11</v>
      </c>
      <c r="P4196" s="148" t="s">
        <v>11</v>
      </c>
      <c r="Q4196" s="1"/>
    </row>
    <row r="4197" spans="1:17" ht="15.75" hidden="1" customHeight="1">
      <c r="A4197" s="1" t="str">
        <f t="shared" si="1"/>
        <v/>
      </c>
      <c r="B4197" s="1"/>
      <c r="C4197" s="34" t="str">
        <f>IF('TSA Input'!J4160="","",IF('TSA Input'!J4160="Yes",'TSA Input'!B4160,"Ineligible"))</f>
        <v/>
      </c>
      <c r="D4197" s="246" t="str">
        <f>IF('TSA Input'!J4160="","",IF('TSA Input'!J4160="Yes",IF('TSA Input'!W4160="","",LEFT('TSA Input'!W4160,LEN('TSA Input'!W4160)-2)),""))</f>
        <v/>
      </c>
      <c r="E4197" s="246" t="str">
        <f>IF('TSA Input'!J4160="","",IF('TSA Input'!J4160="Yes",'TSA Input'!I4160,""))</f>
        <v/>
      </c>
      <c r="F4197" s="247" t="str">
        <f>IF('TSA Input'!J4160="","",IF('TSA Input'!J4160="Yes",'TSA Input'!C4160,""))</f>
        <v/>
      </c>
      <c r="G4197" s="36" t="str">
        <f>IF('TSA Input'!J4160="","",IF('TSA Input'!J4160="Yes",'TSA Input'!D4160,""))</f>
        <v/>
      </c>
      <c r="H4197" s="37" t="str">
        <f>IF('TSA Input'!K4160="","",IF('TSA Input'!J4160="Yes",'TSA Input'!G4160,""))</f>
        <v/>
      </c>
      <c r="I4197" s="37" t="str">
        <f>IF('TSA Input'!L4160="","",IF('TSA Input'!J4160="Yes",'TSA Input'!F4160,""))</f>
        <v/>
      </c>
      <c r="J4197" s="39" t="str">
        <f t="shared" si="130"/>
        <v/>
      </c>
      <c r="K4197" s="257" t="str">
        <f>IF('TSA Input'!J4160="","",IF('TSA Input'!J4160="Yes",'TSA Input'!D4160,""))</f>
        <v/>
      </c>
      <c r="L4197" s="258" t="str">
        <f>IF('TSA Input'!J4160="","",IF('TSA Input'!J4160="Yes",'TSA Input'!G4160,""))</f>
        <v/>
      </c>
      <c r="M4197" s="258" t="str">
        <f>IF('TSA Input'!J4160="","",IF('TSA Input'!J4160="Yes",'TSA Input'!F4160,""))</f>
        <v/>
      </c>
      <c r="N4197" s="39" t="str">
        <f t="shared" si="131"/>
        <v/>
      </c>
      <c r="O4197" s="149" t="s">
        <v>11</v>
      </c>
      <c r="P4197" s="148" t="s">
        <v>11</v>
      </c>
      <c r="Q4197" s="1"/>
    </row>
    <row r="4198" spans="1:17" ht="15.75" hidden="1" customHeight="1">
      <c r="A4198" s="1" t="str">
        <f t="shared" si="1"/>
        <v/>
      </c>
      <c r="B4198" s="1"/>
      <c r="C4198" s="34" t="str">
        <f>IF('TSA Input'!J4161="","",IF('TSA Input'!J4161="Yes",'TSA Input'!B4161,"Ineligible"))</f>
        <v/>
      </c>
      <c r="D4198" s="246" t="str">
        <f>IF('TSA Input'!J4161="","",IF('TSA Input'!J4161="Yes",IF('TSA Input'!W4161="","",LEFT('TSA Input'!W4161,LEN('TSA Input'!W4161)-2)),""))</f>
        <v/>
      </c>
      <c r="E4198" s="246" t="str">
        <f>IF('TSA Input'!J4161="","",IF('TSA Input'!J4161="Yes",'TSA Input'!I4161,""))</f>
        <v/>
      </c>
      <c r="F4198" s="247" t="str">
        <f>IF('TSA Input'!J4161="","",IF('TSA Input'!J4161="Yes",'TSA Input'!C4161,""))</f>
        <v/>
      </c>
      <c r="G4198" s="36" t="str">
        <f>IF('TSA Input'!J4161="","",IF('TSA Input'!J4161="Yes",'TSA Input'!D4161,""))</f>
        <v/>
      </c>
      <c r="H4198" s="37" t="str">
        <f>IF('TSA Input'!K4161="","",IF('TSA Input'!J4161="Yes",'TSA Input'!G4161,""))</f>
        <v/>
      </c>
      <c r="I4198" s="37" t="str">
        <f>IF('TSA Input'!L4161="","",IF('TSA Input'!J4161="Yes",'TSA Input'!F4161,""))</f>
        <v/>
      </c>
      <c r="J4198" s="39" t="str">
        <f t="shared" si="130"/>
        <v/>
      </c>
      <c r="K4198" s="257" t="str">
        <f>IF('TSA Input'!J4161="","",IF('TSA Input'!J4161="Yes",'TSA Input'!D4161,""))</f>
        <v/>
      </c>
      <c r="L4198" s="258" t="str">
        <f>IF('TSA Input'!J4161="","",IF('TSA Input'!J4161="Yes",'TSA Input'!G4161,""))</f>
        <v/>
      </c>
      <c r="M4198" s="258" t="str">
        <f>IF('TSA Input'!J4161="","",IF('TSA Input'!J4161="Yes",'TSA Input'!F4161,""))</f>
        <v/>
      </c>
      <c r="N4198" s="39" t="str">
        <f t="shared" si="131"/>
        <v/>
      </c>
      <c r="O4198" s="149" t="s">
        <v>11</v>
      </c>
      <c r="P4198" s="148" t="s">
        <v>11</v>
      </c>
      <c r="Q4198" s="1"/>
    </row>
    <row r="4199" spans="1:17" ht="15.75" hidden="1" customHeight="1">
      <c r="A4199" s="1" t="str">
        <f t="shared" si="1"/>
        <v/>
      </c>
      <c r="B4199" s="1"/>
      <c r="C4199" s="34" t="str">
        <f>IF('TSA Input'!J4162="","",IF('TSA Input'!J4162="Yes",'TSA Input'!B4162,"Ineligible"))</f>
        <v/>
      </c>
      <c r="D4199" s="246" t="str">
        <f>IF('TSA Input'!J4162="","",IF('TSA Input'!J4162="Yes",IF('TSA Input'!W4162="","",LEFT('TSA Input'!W4162,LEN('TSA Input'!W4162)-2)),""))</f>
        <v/>
      </c>
      <c r="E4199" s="246" t="str">
        <f>IF('TSA Input'!J4162="","",IF('TSA Input'!J4162="Yes",'TSA Input'!I4162,""))</f>
        <v/>
      </c>
      <c r="F4199" s="247" t="str">
        <f>IF('TSA Input'!J4162="","",IF('TSA Input'!J4162="Yes",'TSA Input'!C4162,""))</f>
        <v/>
      </c>
      <c r="G4199" s="36" t="str">
        <f>IF('TSA Input'!J4162="","",IF('TSA Input'!J4162="Yes",'TSA Input'!D4162,""))</f>
        <v/>
      </c>
      <c r="H4199" s="37" t="str">
        <f>IF('TSA Input'!K4162="","",IF('TSA Input'!J4162="Yes",'TSA Input'!G4162,""))</f>
        <v/>
      </c>
      <c r="I4199" s="37" t="str">
        <f>IF('TSA Input'!L4162="","",IF('TSA Input'!J4162="Yes",'TSA Input'!F4162,""))</f>
        <v/>
      </c>
      <c r="J4199" s="39" t="str">
        <f t="shared" si="130"/>
        <v/>
      </c>
      <c r="K4199" s="257" t="str">
        <f>IF('TSA Input'!J4162="","",IF('TSA Input'!J4162="Yes",'TSA Input'!D4162,""))</f>
        <v/>
      </c>
      <c r="L4199" s="258" t="str">
        <f>IF('TSA Input'!J4162="","",IF('TSA Input'!J4162="Yes",'TSA Input'!G4162,""))</f>
        <v/>
      </c>
      <c r="M4199" s="258" t="str">
        <f>IF('TSA Input'!J4162="","",IF('TSA Input'!J4162="Yes",'TSA Input'!F4162,""))</f>
        <v/>
      </c>
      <c r="N4199" s="39" t="str">
        <f t="shared" si="131"/>
        <v/>
      </c>
      <c r="O4199" s="149" t="s">
        <v>11</v>
      </c>
      <c r="P4199" s="148" t="s">
        <v>11</v>
      </c>
      <c r="Q4199" s="1"/>
    </row>
    <row r="4200" spans="1:17" ht="15.75" hidden="1" customHeight="1">
      <c r="A4200" s="1" t="str">
        <f t="shared" si="1"/>
        <v/>
      </c>
      <c r="B4200" s="1"/>
      <c r="C4200" s="34" t="str">
        <f>IF('TSA Input'!J4163="","",IF('TSA Input'!J4163="Yes",'TSA Input'!B4163,"Ineligible"))</f>
        <v/>
      </c>
      <c r="D4200" s="246" t="str">
        <f>IF('TSA Input'!J4163="","",IF('TSA Input'!J4163="Yes",IF('TSA Input'!W4163="","",LEFT('TSA Input'!W4163,LEN('TSA Input'!W4163)-2)),""))</f>
        <v/>
      </c>
      <c r="E4200" s="246" t="str">
        <f>IF('TSA Input'!J4163="","",IF('TSA Input'!J4163="Yes",'TSA Input'!I4163,""))</f>
        <v/>
      </c>
      <c r="F4200" s="247" t="str">
        <f>IF('TSA Input'!J4163="","",IF('TSA Input'!J4163="Yes",'TSA Input'!C4163,""))</f>
        <v/>
      </c>
      <c r="G4200" s="36" t="str">
        <f>IF('TSA Input'!J4163="","",IF('TSA Input'!J4163="Yes",'TSA Input'!D4163,""))</f>
        <v/>
      </c>
      <c r="H4200" s="37" t="str">
        <f>IF('TSA Input'!K4163="","",IF('TSA Input'!J4163="Yes",'TSA Input'!G4163,""))</f>
        <v/>
      </c>
      <c r="I4200" s="37" t="str">
        <f>IF('TSA Input'!L4163="","",IF('TSA Input'!J4163="Yes",'TSA Input'!F4163,""))</f>
        <v/>
      </c>
      <c r="J4200" s="39" t="str">
        <f t="shared" si="130"/>
        <v/>
      </c>
      <c r="K4200" s="257" t="str">
        <f>IF('TSA Input'!J4163="","",IF('TSA Input'!J4163="Yes",'TSA Input'!D4163,""))</f>
        <v/>
      </c>
      <c r="L4200" s="258" t="str">
        <f>IF('TSA Input'!J4163="","",IF('TSA Input'!J4163="Yes",'TSA Input'!G4163,""))</f>
        <v/>
      </c>
      <c r="M4200" s="258" t="str">
        <f>IF('TSA Input'!J4163="","",IF('TSA Input'!J4163="Yes",'TSA Input'!F4163,""))</f>
        <v/>
      </c>
      <c r="N4200" s="39" t="str">
        <f t="shared" si="131"/>
        <v/>
      </c>
      <c r="O4200" s="149" t="s">
        <v>11</v>
      </c>
      <c r="P4200" s="148" t="s">
        <v>11</v>
      </c>
      <c r="Q4200" s="1"/>
    </row>
    <row r="4201" spans="1:17" ht="15.75" hidden="1" customHeight="1">
      <c r="A4201" s="1" t="str">
        <f t="shared" si="1"/>
        <v/>
      </c>
      <c r="B4201" s="1"/>
      <c r="C4201" s="34" t="str">
        <f>IF('TSA Input'!J4164="","",IF('TSA Input'!J4164="Yes",'TSA Input'!B4164,"Ineligible"))</f>
        <v/>
      </c>
      <c r="D4201" s="246" t="str">
        <f>IF('TSA Input'!J4164="","",IF('TSA Input'!J4164="Yes",IF('TSA Input'!W4164="","",LEFT('TSA Input'!W4164,LEN('TSA Input'!W4164)-2)),""))</f>
        <v/>
      </c>
      <c r="E4201" s="246" t="str">
        <f>IF('TSA Input'!J4164="","",IF('TSA Input'!J4164="Yes",'TSA Input'!I4164,""))</f>
        <v/>
      </c>
      <c r="F4201" s="247" t="str">
        <f>IF('TSA Input'!J4164="","",IF('TSA Input'!J4164="Yes",'TSA Input'!C4164,""))</f>
        <v/>
      </c>
      <c r="G4201" s="36" t="str">
        <f>IF('TSA Input'!J4164="","",IF('TSA Input'!J4164="Yes",'TSA Input'!D4164,""))</f>
        <v/>
      </c>
      <c r="H4201" s="37" t="str">
        <f>IF('TSA Input'!K4164="","",IF('TSA Input'!J4164="Yes",'TSA Input'!G4164,""))</f>
        <v/>
      </c>
      <c r="I4201" s="37" t="str">
        <f>IF('TSA Input'!L4164="","",IF('TSA Input'!J4164="Yes",'TSA Input'!F4164,""))</f>
        <v/>
      </c>
      <c r="J4201" s="39" t="str">
        <f t="shared" ref="J4201:J4264" si="132">IF($C4201="","",SUM(G4201:I4201))</f>
        <v/>
      </c>
      <c r="K4201" s="257" t="str">
        <f>IF('TSA Input'!J4164="","",IF('TSA Input'!J4164="Yes",'TSA Input'!D4164,""))</f>
        <v/>
      </c>
      <c r="L4201" s="258" t="str">
        <f>IF('TSA Input'!J4164="","",IF('TSA Input'!J4164="Yes",'TSA Input'!G4164,""))</f>
        <v/>
      </c>
      <c r="M4201" s="258" t="str">
        <f>IF('TSA Input'!J4164="","",IF('TSA Input'!J4164="Yes",'TSA Input'!F4164,""))</f>
        <v/>
      </c>
      <c r="N4201" s="39" t="str">
        <f t="shared" ref="N4201:N4264" si="133">IF($C4201="","",SUM(K4201:M4201))</f>
        <v/>
      </c>
      <c r="O4201" s="149" t="s">
        <v>11</v>
      </c>
      <c r="P4201" s="148" t="s">
        <v>11</v>
      </c>
      <c r="Q4201" s="1"/>
    </row>
    <row r="4202" spans="1:17" ht="15.75" hidden="1" customHeight="1">
      <c r="A4202" s="1" t="str">
        <f t="shared" si="1"/>
        <v/>
      </c>
      <c r="B4202" s="1"/>
      <c r="C4202" s="34" t="str">
        <f>IF('TSA Input'!J4165="","",IF('TSA Input'!J4165="Yes",'TSA Input'!B4165,"Ineligible"))</f>
        <v/>
      </c>
      <c r="D4202" s="246" t="str">
        <f>IF('TSA Input'!J4165="","",IF('TSA Input'!J4165="Yes",IF('TSA Input'!W4165="","",LEFT('TSA Input'!W4165,LEN('TSA Input'!W4165)-2)),""))</f>
        <v/>
      </c>
      <c r="E4202" s="246" t="str">
        <f>IF('TSA Input'!J4165="","",IF('TSA Input'!J4165="Yes",'TSA Input'!I4165,""))</f>
        <v/>
      </c>
      <c r="F4202" s="247" t="str">
        <f>IF('TSA Input'!J4165="","",IF('TSA Input'!J4165="Yes",'TSA Input'!C4165,""))</f>
        <v/>
      </c>
      <c r="G4202" s="36" t="str">
        <f>IF('TSA Input'!J4165="","",IF('TSA Input'!J4165="Yes",'TSA Input'!D4165,""))</f>
        <v/>
      </c>
      <c r="H4202" s="37" t="str">
        <f>IF('TSA Input'!K4165="","",IF('TSA Input'!J4165="Yes",'TSA Input'!G4165,""))</f>
        <v/>
      </c>
      <c r="I4202" s="37" t="str">
        <f>IF('TSA Input'!L4165="","",IF('TSA Input'!J4165="Yes",'TSA Input'!F4165,""))</f>
        <v/>
      </c>
      <c r="J4202" s="39" t="str">
        <f t="shared" si="132"/>
        <v/>
      </c>
      <c r="K4202" s="257" t="str">
        <f>IF('TSA Input'!J4165="","",IF('TSA Input'!J4165="Yes",'TSA Input'!D4165,""))</f>
        <v/>
      </c>
      <c r="L4202" s="258" t="str">
        <f>IF('TSA Input'!J4165="","",IF('TSA Input'!J4165="Yes",'TSA Input'!G4165,""))</f>
        <v/>
      </c>
      <c r="M4202" s="258" t="str">
        <f>IF('TSA Input'!J4165="","",IF('TSA Input'!J4165="Yes",'TSA Input'!F4165,""))</f>
        <v/>
      </c>
      <c r="N4202" s="39" t="str">
        <f t="shared" si="133"/>
        <v/>
      </c>
      <c r="O4202" s="149" t="s">
        <v>11</v>
      </c>
      <c r="P4202" s="148" t="s">
        <v>11</v>
      </c>
      <c r="Q4202" s="1"/>
    </row>
    <row r="4203" spans="1:17" ht="15.75" hidden="1" customHeight="1">
      <c r="A4203" s="1" t="str">
        <f t="shared" si="1"/>
        <v/>
      </c>
      <c r="B4203" s="1"/>
      <c r="C4203" s="34" t="str">
        <f>IF('TSA Input'!J4166="","",IF('TSA Input'!J4166="Yes",'TSA Input'!B4166,"Ineligible"))</f>
        <v/>
      </c>
      <c r="D4203" s="246" t="str">
        <f>IF('TSA Input'!J4166="","",IF('TSA Input'!J4166="Yes",IF('TSA Input'!W4166="","",LEFT('TSA Input'!W4166,LEN('TSA Input'!W4166)-2)),""))</f>
        <v/>
      </c>
      <c r="E4203" s="246" t="str">
        <f>IF('TSA Input'!J4166="","",IF('TSA Input'!J4166="Yes",'TSA Input'!I4166,""))</f>
        <v/>
      </c>
      <c r="F4203" s="247" t="str">
        <f>IF('TSA Input'!J4166="","",IF('TSA Input'!J4166="Yes",'TSA Input'!C4166,""))</f>
        <v/>
      </c>
      <c r="G4203" s="36" t="str">
        <f>IF('TSA Input'!J4166="","",IF('TSA Input'!J4166="Yes",'TSA Input'!D4166,""))</f>
        <v/>
      </c>
      <c r="H4203" s="37" t="str">
        <f>IF('TSA Input'!K4166="","",IF('TSA Input'!J4166="Yes",'TSA Input'!G4166,""))</f>
        <v/>
      </c>
      <c r="I4203" s="37" t="str">
        <f>IF('TSA Input'!L4166="","",IF('TSA Input'!J4166="Yes",'TSA Input'!F4166,""))</f>
        <v/>
      </c>
      <c r="J4203" s="39" t="str">
        <f t="shared" si="132"/>
        <v/>
      </c>
      <c r="K4203" s="257" t="str">
        <f>IF('TSA Input'!J4166="","",IF('TSA Input'!J4166="Yes",'TSA Input'!D4166,""))</f>
        <v/>
      </c>
      <c r="L4203" s="258" t="str">
        <f>IF('TSA Input'!J4166="","",IF('TSA Input'!J4166="Yes",'TSA Input'!G4166,""))</f>
        <v/>
      </c>
      <c r="M4203" s="258" t="str">
        <f>IF('TSA Input'!J4166="","",IF('TSA Input'!J4166="Yes",'TSA Input'!F4166,""))</f>
        <v/>
      </c>
      <c r="N4203" s="39" t="str">
        <f t="shared" si="133"/>
        <v/>
      </c>
      <c r="O4203" s="149" t="s">
        <v>11</v>
      </c>
      <c r="P4203" s="148" t="s">
        <v>11</v>
      </c>
      <c r="Q4203" s="1"/>
    </row>
    <row r="4204" spans="1:17" ht="15.75" hidden="1" customHeight="1">
      <c r="A4204" s="1" t="str">
        <f t="shared" si="1"/>
        <v/>
      </c>
      <c r="B4204" s="1"/>
      <c r="C4204" s="34" t="str">
        <f>IF('TSA Input'!J4167="","",IF('TSA Input'!J4167="Yes",'TSA Input'!B4167,"Ineligible"))</f>
        <v/>
      </c>
      <c r="D4204" s="246" t="str">
        <f>IF('TSA Input'!J4167="","",IF('TSA Input'!J4167="Yes",IF('TSA Input'!W4167="","",LEFT('TSA Input'!W4167,LEN('TSA Input'!W4167)-2)),""))</f>
        <v/>
      </c>
      <c r="E4204" s="246" t="str">
        <f>IF('TSA Input'!J4167="","",IF('TSA Input'!J4167="Yes",'TSA Input'!I4167,""))</f>
        <v/>
      </c>
      <c r="F4204" s="247" t="str">
        <f>IF('TSA Input'!J4167="","",IF('TSA Input'!J4167="Yes",'TSA Input'!C4167,""))</f>
        <v/>
      </c>
      <c r="G4204" s="36" t="str">
        <f>IF('TSA Input'!J4167="","",IF('TSA Input'!J4167="Yes",'TSA Input'!D4167,""))</f>
        <v/>
      </c>
      <c r="H4204" s="37" t="str">
        <f>IF('TSA Input'!K4167="","",IF('TSA Input'!J4167="Yes",'TSA Input'!G4167,""))</f>
        <v/>
      </c>
      <c r="I4204" s="37" t="str">
        <f>IF('TSA Input'!L4167="","",IF('TSA Input'!J4167="Yes",'TSA Input'!F4167,""))</f>
        <v/>
      </c>
      <c r="J4204" s="39" t="str">
        <f t="shared" si="132"/>
        <v/>
      </c>
      <c r="K4204" s="257" t="str">
        <f>IF('TSA Input'!J4167="","",IF('TSA Input'!J4167="Yes",'TSA Input'!D4167,""))</f>
        <v/>
      </c>
      <c r="L4204" s="258" t="str">
        <f>IF('TSA Input'!J4167="","",IF('TSA Input'!J4167="Yes",'TSA Input'!G4167,""))</f>
        <v/>
      </c>
      <c r="M4204" s="258" t="str">
        <f>IF('TSA Input'!J4167="","",IF('TSA Input'!J4167="Yes",'TSA Input'!F4167,""))</f>
        <v/>
      </c>
      <c r="N4204" s="39" t="str">
        <f t="shared" si="133"/>
        <v/>
      </c>
      <c r="O4204" s="149" t="s">
        <v>11</v>
      </c>
      <c r="P4204" s="148" t="s">
        <v>11</v>
      </c>
      <c r="Q4204" s="1"/>
    </row>
    <row r="4205" spans="1:17" ht="15.75" hidden="1" customHeight="1">
      <c r="A4205" s="1" t="str">
        <f t="shared" si="1"/>
        <v/>
      </c>
      <c r="B4205" s="1"/>
      <c r="C4205" s="34" t="str">
        <f>IF('TSA Input'!J4168="","",IF('TSA Input'!J4168="Yes",'TSA Input'!B4168,"Ineligible"))</f>
        <v/>
      </c>
      <c r="D4205" s="246" t="str">
        <f>IF('TSA Input'!J4168="","",IF('TSA Input'!J4168="Yes",IF('TSA Input'!W4168="","",LEFT('TSA Input'!W4168,LEN('TSA Input'!W4168)-2)),""))</f>
        <v/>
      </c>
      <c r="E4205" s="246" t="str">
        <f>IF('TSA Input'!J4168="","",IF('TSA Input'!J4168="Yes",'TSA Input'!I4168,""))</f>
        <v/>
      </c>
      <c r="F4205" s="247" t="str">
        <f>IF('TSA Input'!J4168="","",IF('TSA Input'!J4168="Yes",'TSA Input'!C4168,""))</f>
        <v/>
      </c>
      <c r="G4205" s="36" t="str">
        <f>IF('TSA Input'!J4168="","",IF('TSA Input'!J4168="Yes",'TSA Input'!D4168,""))</f>
        <v/>
      </c>
      <c r="H4205" s="37" t="str">
        <f>IF('TSA Input'!K4168="","",IF('TSA Input'!J4168="Yes",'TSA Input'!G4168,""))</f>
        <v/>
      </c>
      <c r="I4205" s="37" t="str">
        <f>IF('TSA Input'!L4168="","",IF('TSA Input'!J4168="Yes",'TSA Input'!F4168,""))</f>
        <v/>
      </c>
      <c r="J4205" s="39" t="str">
        <f t="shared" si="132"/>
        <v/>
      </c>
      <c r="K4205" s="257" t="str">
        <f>IF('TSA Input'!J4168="","",IF('TSA Input'!J4168="Yes",'TSA Input'!D4168,""))</f>
        <v/>
      </c>
      <c r="L4205" s="258" t="str">
        <f>IF('TSA Input'!J4168="","",IF('TSA Input'!J4168="Yes",'TSA Input'!G4168,""))</f>
        <v/>
      </c>
      <c r="M4205" s="258" t="str">
        <f>IF('TSA Input'!J4168="","",IF('TSA Input'!J4168="Yes",'TSA Input'!F4168,""))</f>
        <v/>
      </c>
      <c r="N4205" s="39" t="str">
        <f t="shared" si="133"/>
        <v/>
      </c>
      <c r="O4205" s="149" t="s">
        <v>11</v>
      </c>
      <c r="P4205" s="148" t="s">
        <v>11</v>
      </c>
      <c r="Q4205" s="1"/>
    </row>
    <row r="4206" spans="1:17" ht="15.75" hidden="1" customHeight="1">
      <c r="A4206" s="1" t="str">
        <f t="shared" si="1"/>
        <v/>
      </c>
      <c r="B4206" s="1"/>
      <c r="C4206" s="34" t="str">
        <f>IF('TSA Input'!J4169="","",IF('TSA Input'!J4169="Yes",'TSA Input'!B4169,"Ineligible"))</f>
        <v/>
      </c>
      <c r="D4206" s="246" t="str">
        <f>IF('TSA Input'!J4169="","",IF('TSA Input'!J4169="Yes",IF('TSA Input'!W4169="","",LEFT('TSA Input'!W4169,LEN('TSA Input'!W4169)-2)),""))</f>
        <v/>
      </c>
      <c r="E4206" s="246" t="str">
        <f>IF('TSA Input'!J4169="","",IF('TSA Input'!J4169="Yes",'TSA Input'!I4169,""))</f>
        <v/>
      </c>
      <c r="F4206" s="247" t="str">
        <f>IF('TSA Input'!J4169="","",IF('TSA Input'!J4169="Yes",'TSA Input'!C4169,""))</f>
        <v/>
      </c>
      <c r="G4206" s="36" t="str">
        <f>IF('TSA Input'!J4169="","",IF('TSA Input'!J4169="Yes",'TSA Input'!D4169,""))</f>
        <v/>
      </c>
      <c r="H4206" s="37" t="str">
        <f>IF('TSA Input'!K4169="","",IF('TSA Input'!J4169="Yes",'TSA Input'!G4169,""))</f>
        <v/>
      </c>
      <c r="I4206" s="37" t="str">
        <f>IF('TSA Input'!L4169="","",IF('TSA Input'!J4169="Yes",'TSA Input'!F4169,""))</f>
        <v/>
      </c>
      <c r="J4206" s="39" t="str">
        <f t="shared" si="132"/>
        <v/>
      </c>
      <c r="K4206" s="257" t="str">
        <f>IF('TSA Input'!J4169="","",IF('TSA Input'!J4169="Yes",'TSA Input'!D4169,""))</f>
        <v/>
      </c>
      <c r="L4206" s="258" t="str">
        <f>IF('TSA Input'!J4169="","",IF('TSA Input'!J4169="Yes",'TSA Input'!G4169,""))</f>
        <v/>
      </c>
      <c r="M4206" s="258" t="str">
        <f>IF('TSA Input'!J4169="","",IF('TSA Input'!J4169="Yes",'TSA Input'!F4169,""))</f>
        <v/>
      </c>
      <c r="N4206" s="39" t="str">
        <f t="shared" si="133"/>
        <v/>
      </c>
      <c r="O4206" s="149" t="s">
        <v>11</v>
      </c>
      <c r="P4206" s="148" t="s">
        <v>11</v>
      </c>
      <c r="Q4206" s="1"/>
    </row>
    <row r="4207" spans="1:17" ht="15.75" hidden="1" customHeight="1">
      <c r="A4207" s="1" t="str">
        <f t="shared" si="1"/>
        <v/>
      </c>
      <c r="B4207" s="1"/>
      <c r="C4207" s="34" t="str">
        <f>IF('TSA Input'!J4170="","",IF('TSA Input'!J4170="Yes",'TSA Input'!B4170,"Ineligible"))</f>
        <v/>
      </c>
      <c r="D4207" s="246" t="str">
        <f>IF('TSA Input'!J4170="","",IF('TSA Input'!J4170="Yes",IF('TSA Input'!W4170="","",LEFT('TSA Input'!W4170,LEN('TSA Input'!W4170)-2)),""))</f>
        <v/>
      </c>
      <c r="E4207" s="246" t="str">
        <f>IF('TSA Input'!J4170="","",IF('TSA Input'!J4170="Yes",'TSA Input'!I4170,""))</f>
        <v/>
      </c>
      <c r="F4207" s="247" t="str">
        <f>IF('TSA Input'!J4170="","",IF('TSA Input'!J4170="Yes",'TSA Input'!C4170,""))</f>
        <v/>
      </c>
      <c r="G4207" s="36" t="str">
        <f>IF('TSA Input'!J4170="","",IF('TSA Input'!J4170="Yes",'TSA Input'!D4170,""))</f>
        <v/>
      </c>
      <c r="H4207" s="37" t="str">
        <f>IF('TSA Input'!K4170="","",IF('TSA Input'!J4170="Yes",'TSA Input'!G4170,""))</f>
        <v/>
      </c>
      <c r="I4207" s="37" t="str">
        <f>IF('TSA Input'!L4170="","",IF('TSA Input'!J4170="Yes",'TSA Input'!F4170,""))</f>
        <v/>
      </c>
      <c r="J4207" s="39" t="str">
        <f t="shared" si="132"/>
        <v/>
      </c>
      <c r="K4207" s="257" t="str">
        <f>IF('TSA Input'!J4170="","",IF('TSA Input'!J4170="Yes",'TSA Input'!D4170,""))</f>
        <v/>
      </c>
      <c r="L4207" s="258" t="str">
        <f>IF('TSA Input'!J4170="","",IF('TSA Input'!J4170="Yes",'TSA Input'!G4170,""))</f>
        <v/>
      </c>
      <c r="M4207" s="258" t="str">
        <f>IF('TSA Input'!J4170="","",IF('TSA Input'!J4170="Yes",'TSA Input'!F4170,""))</f>
        <v/>
      </c>
      <c r="N4207" s="39" t="str">
        <f t="shared" si="133"/>
        <v/>
      </c>
      <c r="O4207" s="149" t="s">
        <v>11</v>
      </c>
      <c r="P4207" s="148" t="s">
        <v>11</v>
      </c>
      <c r="Q4207" s="1"/>
    </row>
    <row r="4208" spans="1:17" ht="15.75" hidden="1" customHeight="1">
      <c r="A4208" s="1" t="str">
        <f t="shared" si="1"/>
        <v/>
      </c>
      <c r="B4208" s="1"/>
      <c r="C4208" s="34" t="str">
        <f>IF('TSA Input'!J4171="","",IF('TSA Input'!J4171="Yes",'TSA Input'!B4171,"Ineligible"))</f>
        <v/>
      </c>
      <c r="D4208" s="246" t="str">
        <f>IF('TSA Input'!J4171="","",IF('TSA Input'!J4171="Yes",IF('TSA Input'!W4171="","",LEFT('TSA Input'!W4171,LEN('TSA Input'!W4171)-2)),""))</f>
        <v/>
      </c>
      <c r="E4208" s="246" t="str">
        <f>IF('TSA Input'!J4171="","",IF('TSA Input'!J4171="Yes",'TSA Input'!I4171,""))</f>
        <v/>
      </c>
      <c r="F4208" s="247" t="str">
        <f>IF('TSA Input'!J4171="","",IF('TSA Input'!J4171="Yes",'TSA Input'!C4171,""))</f>
        <v/>
      </c>
      <c r="G4208" s="36" t="str">
        <f>IF('TSA Input'!J4171="","",IF('TSA Input'!J4171="Yes",'TSA Input'!D4171,""))</f>
        <v/>
      </c>
      <c r="H4208" s="37" t="str">
        <f>IF('TSA Input'!K4171="","",IF('TSA Input'!J4171="Yes",'TSA Input'!G4171,""))</f>
        <v/>
      </c>
      <c r="I4208" s="37" t="str">
        <f>IF('TSA Input'!L4171="","",IF('TSA Input'!J4171="Yes",'TSA Input'!F4171,""))</f>
        <v/>
      </c>
      <c r="J4208" s="39" t="str">
        <f t="shared" si="132"/>
        <v/>
      </c>
      <c r="K4208" s="257" t="str">
        <f>IF('TSA Input'!J4171="","",IF('TSA Input'!J4171="Yes",'TSA Input'!D4171,""))</f>
        <v/>
      </c>
      <c r="L4208" s="258" t="str">
        <f>IF('TSA Input'!J4171="","",IF('TSA Input'!J4171="Yes",'TSA Input'!G4171,""))</f>
        <v/>
      </c>
      <c r="M4208" s="258" t="str">
        <f>IF('TSA Input'!J4171="","",IF('TSA Input'!J4171="Yes",'TSA Input'!F4171,""))</f>
        <v/>
      </c>
      <c r="N4208" s="39" t="str">
        <f t="shared" si="133"/>
        <v/>
      </c>
      <c r="O4208" s="149" t="s">
        <v>11</v>
      </c>
      <c r="P4208" s="148" t="s">
        <v>11</v>
      </c>
      <c r="Q4208" s="1"/>
    </row>
    <row r="4209" spans="1:17" ht="15.75" hidden="1" customHeight="1">
      <c r="A4209" s="1" t="str">
        <f t="shared" si="1"/>
        <v/>
      </c>
      <c r="B4209" s="1"/>
      <c r="C4209" s="34" t="str">
        <f>IF('TSA Input'!J4172="","",IF('TSA Input'!J4172="Yes",'TSA Input'!B4172,"Ineligible"))</f>
        <v/>
      </c>
      <c r="D4209" s="246" t="str">
        <f>IF('TSA Input'!J4172="","",IF('TSA Input'!J4172="Yes",IF('TSA Input'!W4172="","",LEFT('TSA Input'!W4172,LEN('TSA Input'!W4172)-2)),""))</f>
        <v/>
      </c>
      <c r="E4209" s="246" t="str">
        <f>IF('TSA Input'!J4172="","",IF('TSA Input'!J4172="Yes",'TSA Input'!I4172,""))</f>
        <v/>
      </c>
      <c r="F4209" s="247" t="str">
        <f>IF('TSA Input'!J4172="","",IF('TSA Input'!J4172="Yes",'TSA Input'!C4172,""))</f>
        <v/>
      </c>
      <c r="G4209" s="36" t="str">
        <f>IF('TSA Input'!J4172="","",IF('TSA Input'!J4172="Yes",'TSA Input'!D4172,""))</f>
        <v/>
      </c>
      <c r="H4209" s="37" t="str">
        <f>IF('TSA Input'!K4172="","",IF('TSA Input'!J4172="Yes",'TSA Input'!G4172,""))</f>
        <v/>
      </c>
      <c r="I4209" s="37" t="str">
        <f>IF('TSA Input'!L4172="","",IF('TSA Input'!J4172="Yes",'TSA Input'!F4172,""))</f>
        <v/>
      </c>
      <c r="J4209" s="39" t="str">
        <f t="shared" si="132"/>
        <v/>
      </c>
      <c r="K4209" s="257" t="str">
        <f>IF('TSA Input'!J4172="","",IF('TSA Input'!J4172="Yes",'TSA Input'!D4172,""))</f>
        <v/>
      </c>
      <c r="L4209" s="258" t="str">
        <f>IF('TSA Input'!J4172="","",IF('TSA Input'!J4172="Yes",'TSA Input'!G4172,""))</f>
        <v/>
      </c>
      <c r="M4209" s="258" t="str">
        <f>IF('TSA Input'!J4172="","",IF('TSA Input'!J4172="Yes",'TSA Input'!F4172,""))</f>
        <v/>
      </c>
      <c r="N4209" s="39" t="str">
        <f t="shared" si="133"/>
        <v/>
      </c>
      <c r="O4209" s="149" t="s">
        <v>11</v>
      </c>
      <c r="P4209" s="148" t="s">
        <v>11</v>
      </c>
      <c r="Q4209" s="1"/>
    </row>
    <row r="4210" spans="1:17" ht="15.75" hidden="1" customHeight="1">
      <c r="A4210" s="1" t="str">
        <f t="shared" si="1"/>
        <v/>
      </c>
      <c r="B4210" s="1"/>
      <c r="C4210" s="34" t="str">
        <f>IF('TSA Input'!J4173="","",IF('TSA Input'!J4173="Yes",'TSA Input'!B4173,"Ineligible"))</f>
        <v/>
      </c>
      <c r="D4210" s="246" t="str">
        <f>IF('TSA Input'!J4173="","",IF('TSA Input'!J4173="Yes",IF('TSA Input'!W4173="","",LEFT('TSA Input'!W4173,LEN('TSA Input'!W4173)-2)),""))</f>
        <v/>
      </c>
      <c r="E4210" s="246" t="str">
        <f>IF('TSA Input'!J4173="","",IF('TSA Input'!J4173="Yes",'TSA Input'!I4173,""))</f>
        <v/>
      </c>
      <c r="F4210" s="247" t="str">
        <f>IF('TSA Input'!J4173="","",IF('TSA Input'!J4173="Yes",'TSA Input'!C4173,""))</f>
        <v/>
      </c>
      <c r="G4210" s="36" t="str">
        <f>IF('TSA Input'!J4173="","",IF('TSA Input'!J4173="Yes",'TSA Input'!D4173,""))</f>
        <v/>
      </c>
      <c r="H4210" s="37" t="str">
        <f>IF('TSA Input'!K4173="","",IF('TSA Input'!J4173="Yes",'TSA Input'!G4173,""))</f>
        <v/>
      </c>
      <c r="I4210" s="37" t="str">
        <f>IF('TSA Input'!L4173="","",IF('TSA Input'!J4173="Yes",'TSA Input'!F4173,""))</f>
        <v/>
      </c>
      <c r="J4210" s="39" t="str">
        <f t="shared" si="132"/>
        <v/>
      </c>
      <c r="K4210" s="257" t="str">
        <f>IF('TSA Input'!J4173="","",IF('TSA Input'!J4173="Yes",'TSA Input'!D4173,""))</f>
        <v/>
      </c>
      <c r="L4210" s="258" t="str">
        <f>IF('TSA Input'!J4173="","",IF('TSA Input'!J4173="Yes",'TSA Input'!G4173,""))</f>
        <v/>
      </c>
      <c r="M4210" s="258" t="str">
        <f>IF('TSA Input'!J4173="","",IF('TSA Input'!J4173="Yes",'TSA Input'!F4173,""))</f>
        <v/>
      </c>
      <c r="N4210" s="39" t="str">
        <f t="shared" si="133"/>
        <v/>
      </c>
      <c r="O4210" s="149" t="s">
        <v>11</v>
      </c>
      <c r="P4210" s="148" t="s">
        <v>11</v>
      </c>
      <c r="Q4210" s="1"/>
    </row>
    <row r="4211" spans="1:17" ht="15.75" hidden="1" customHeight="1">
      <c r="A4211" s="1" t="str">
        <f t="shared" si="1"/>
        <v/>
      </c>
      <c r="B4211" s="1"/>
      <c r="C4211" s="34" t="str">
        <f>IF('TSA Input'!J4174="","",IF('TSA Input'!J4174="Yes",'TSA Input'!B4174,"Ineligible"))</f>
        <v/>
      </c>
      <c r="D4211" s="246" t="str">
        <f>IF('TSA Input'!J4174="","",IF('TSA Input'!J4174="Yes",IF('TSA Input'!W4174="","",LEFT('TSA Input'!W4174,LEN('TSA Input'!W4174)-2)),""))</f>
        <v/>
      </c>
      <c r="E4211" s="246" t="str">
        <f>IF('TSA Input'!J4174="","",IF('TSA Input'!J4174="Yes",'TSA Input'!I4174,""))</f>
        <v/>
      </c>
      <c r="F4211" s="247" t="str">
        <f>IF('TSA Input'!J4174="","",IF('TSA Input'!J4174="Yes",'TSA Input'!C4174,""))</f>
        <v/>
      </c>
      <c r="G4211" s="36" t="str">
        <f>IF('TSA Input'!J4174="","",IF('TSA Input'!J4174="Yes",'TSA Input'!D4174,""))</f>
        <v/>
      </c>
      <c r="H4211" s="37" t="str">
        <f>IF('TSA Input'!K4174="","",IF('TSA Input'!J4174="Yes",'TSA Input'!G4174,""))</f>
        <v/>
      </c>
      <c r="I4211" s="37" t="str">
        <f>IF('TSA Input'!L4174="","",IF('TSA Input'!J4174="Yes",'TSA Input'!F4174,""))</f>
        <v/>
      </c>
      <c r="J4211" s="39" t="str">
        <f t="shared" si="132"/>
        <v/>
      </c>
      <c r="K4211" s="257" t="str">
        <f>IF('TSA Input'!J4174="","",IF('TSA Input'!J4174="Yes",'TSA Input'!D4174,""))</f>
        <v/>
      </c>
      <c r="L4211" s="258" t="str">
        <f>IF('TSA Input'!J4174="","",IF('TSA Input'!J4174="Yes",'TSA Input'!G4174,""))</f>
        <v/>
      </c>
      <c r="M4211" s="258" t="str">
        <f>IF('TSA Input'!J4174="","",IF('TSA Input'!J4174="Yes",'TSA Input'!F4174,""))</f>
        <v/>
      </c>
      <c r="N4211" s="39" t="str">
        <f t="shared" si="133"/>
        <v/>
      </c>
      <c r="O4211" s="149" t="s">
        <v>11</v>
      </c>
      <c r="P4211" s="148" t="s">
        <v>11</v>
      </c>
      <c r="Q4211" s="1"/>
    </row>
    <row r="4212" spans="1:17" ht="15.75" hidden="1" customHeight="1">
      <c r="A4212" s="1" t="str">
        <f t="shared" si="1"/>
        <v/>
      </c>
      <c r="B4212" s="1"/>
      <c r="C4212" s="34" t="str">
        <f>IF('TSA Input'!J4175="","",IF('TSA Input'!J4175="Yes",'TSA Input'!B4175,"Ineligible"))</f>
        <v/>
      </c>
      <c r="D4212" s="246" t="str">
        <f>IF('TSA Input'!J4175="","",IF('TSA Input'!J4175="Yes",IF('TSA Input'!W4175="","",LEFT('TSA Input'!W4175,LEN('TSA Input'!W4175)-2)),""))</f>
        <v/>
      </c>
      <c r="E4212" s="246" t="str">
        <f>IF('TSA Input'!J4175="","",IF('TSA Input'!J4175="Yes",'TSA Input'!I4175,""))</f>
        <v/>
      </c>
      <c r="F4212" s="247" t="str">
        <f>IF('TSA Input'!J4175="","",IF('TSA Input'!J4175="Yes",'TSA Input'!C4175,""))</f>
        <v/>
      </c>
      <c r="G4212" s="36" t="str">
        <f>IF('TSA Input'!J4175="","",IF('TSA Input'!J4175="Yes",'TSA Input'!D4175,""))</f>
        <v/>
      </c>
      <c r="H4212" s="37" t="str">
        <f>IF('TSA Input'!K4175="","",IF('TSA Input'!J4175="Yes",'TSA Input'!G4175,""))</f>
        <v/>
      </c>
      <c r="I4212" s="37" t="str">
        <f>IF('TSA Input'!L4175="","",IF('TSA Input'!J4175="Yes",'TSA Input'!F4175,""))</f>
        <v/>
      </c>
      <c r="J4212" s="39" t="str">
        <f t="shared" si="132"/>
        <v/>
      </c>
      <c r="K4212" s="257" t="str">
        <f>IF('TSA Input'!J4175="","",IF('TSA Input'!J4175="Yes",'TSA Input'!D4175,""))</f>
        <v/>
      </c>
      <c r="L4212" s="258" t="str">
        <f>IF('TSA Input'!J4175="","",IF('TSA Input'!J4175="Yes",'TSA Input'!G4175,""))</f>
        <v/>
      </c>
      <c r="M4212" s="258" t="str">
        <f>IF('TSA Input'!J4175="","",IF('TSA Input'!J4175="Yes",'TSA Input'!F4175,""))</f>
        <v/>
      </c>
      <c r="N4212" s="39" t="str">
        <f t="shared" si="133"/>
        <v/>
      </c>
      <c r="O4212" s="149" t="s">
        <v>11</v>
      </c>
      <c r="P4212" s="148" t="s">
        <v>11</v>
      </c>
      <c r="Q4212" s="1"/>
    </row>
    <row r="4213" spans="1:17" ht="15.75" hidden="1" customHeight="1">
      <c r="A4213" s="1" t="str">
        <f t="shared" si="1"/>
        <v/>
      </c>
      <c r="B4213" s="1"/>
      <c r="C4213" s="34" t="str">
        <f>IF('TSA Input'!J4176="","",IF('TSA Input'!J4176="Yes",'TSA Input'!B4176,"Ineligible"))</f>
        <v/>
      </c>
      <c r="D4213" s="246" t="str">
        <f>IF('TSA Input'!J4176="","",IF('TSA Input'!J4176="Yes",IF('TSA Input'!W4176="","",LEFT('TSA Input'!W4176,LEN('TSA Input'!W4176)-2)),""))</f>
        <v/>
      </c>
      <c r="E4213" s="246" t="str">
        <f>IF('TSA Input'!J4176="","",IF('TSA Input'!J4176="Yes",'TSA Input'!I4176,""))</f>
        <v/>
      </c>
      <c r="F4213" s="247" t="str">
        <f>IF('TSA Input'!J4176="","",IF('TSA Input'!J4176="Yes",'TSA Input'!C4176,""))</f>
        <v/>
      </c>
      <c r="G4213" s="36" t="str">
        <f>IF('TSA Input'!J4176="","",IF('TSA Input'!J4176="Yes",'TSA Input'!D4176,""))</f>
        <v/>
      </c>
      <c r="H4213" s="37" t="str">
        <f>IF('TSA Input'!K4176="","",IF('TSA Input'!J4176="Yes",'TSA Input'!G4176,""))</f>
        <v/>
      </c>
      <c r="I4213" s="37" t="str">
        <f>IF('TSA Input'!L4176="","",IF('TSA Input'!J4176="Yes",'TSA Input'!F4176,""))</f>
        <v/>
      </c>
      <c r="J4213" s="39" t="str">
        <f t="shared" si="132"/>
        <v/>
      </c>
      <c r="K4213" s="257" t="str">
        <f>IF('TSA Input'!J4176="","",IF('TSA Input'!J4176="Yes",'TSA Input'!D4176,""))</f>
        <v/>
      </c>
      <c r="L4213" s="258" t="str">
        <f>IF('TSA Input'!J4176="","",IF('TSA Input'!J4176="Yes",'TSA Input'!G4176,""))</f>
        <v/>
      </c>
      <c r="M4213" s="258" t="str">
        <f>IF('TSA Input'!J4176="","",IF('TSA Input'!J4176="Yes",'TSA Input'!F4176,""))</f>
        <v/>
      </c>
      <c r="N4213" s="39" t="str">
        <f t="shared" si="133"/>
        <v/>
      </c>
      <c r="O4213" s="149" t="s">
        <v>11</v>
      </c>
      <c r="P4213" s="148" t="s">
        <v>11</v>
      </c>
      <c r="Q4213" s="1"/>
    </row>
    <row r="4214" spans="1:17" ht="15.75" hidden="1" customHeight="1">
      <c r="A4214" s="1" t="str">
        <f t="shared" si="1"/>
        <v/>
      </c>
      <c r="B4214" s="1"/>
      <c r="C4214" s="34" t="str">
        <f>IF('TSA Input'!J4177="","",IF('TSA Input'!J4177="Yes",'TSA Input'!B4177,"Ineligible"))</f>
        <v/>
      </c>
      <c r="D4214" s="246" t="str">
        <f>IF('TSA Input'!J4177="","",IF('TSA Input'!J4177="Yes",IF('TSA Input'!W4177="","",LEFT('TSA Input'!W4177,LEN('TSA Input'!W4177)-2)),""))</f>
        <v/>
      </c>
      <c r="E4214" s="246" t="str">
        <f>IF('TSA Input'!J4177="","",IF('TSA Input'!J4177="Yes",'TSA Input'!I4177,""))</f>
        <v/>
      </c>
      <c r="F4214" s="247" t="str">
        <f>IF('TSA Input'!J4177="","",IF('TSA Input'!J4177="Yes",'TSA Input'!C4177,""))</f>
        <v/>
      </c>
      <c r="G4214" s="36" t="str">
        <f>IF('TSA Input'!J4177="","",IF('TSA Input'!J4177="Yes",'TSA Input'!D4177,""))</f>
        <v/>
      </c>
      <c r="H4214" s="37" t="str">
        <f>IF('TSA Input'!K4177="","",IF('TSA Input'!J4177="Yes",'TSA Input'!G4177,""))</f>
        <v/>
      </c>
      <c r="I4214" s="37" t="str">
        <f>IF('TSA Input'!L4177="","",IF('TSA Input'!J4177="Yes",'TSA Input'!F4177,""))</f>
        <v/>
      </c>
      <c r="J4214" s="39" t="str">
        <f t="shared" si="132"/>
        <v/>
      </c>
      <c r="K4214" s="257" t="str">
        <f>IF('TSA Input'!J4177="","",IF('TSA Input'!J4177="Yes",'TSA Input'!D4177,""))</f>
        <v/>
      </c>
      <c r="L4214" s="258" t="str">
        <f>IF('TSA Input'!J4177="","",IF('TSA Input'!J4177="Yes",'TSA Input'!G4177,""))</f>
        <v/>
      </c>
      <c r="M4214" s="258" t="str">
        <f>IF('TSA Input'!J4177="","",IF('TSA Input'!J4177="Yes",'TSA Input'!F4177,""))</f>
        <v/>
      </c>
      <c r="N4214" s="39" t="str">
        <f t="shared" si="133"/>
        <v/>
      </c>
      <c r="O4214" s="149" t="s">
        <v>11</v>
      </c>
      <c r="P4214" s="148" t="s">
        <v>11</v>
      </c>
      <c r="Q4214" s="1"/>
    </row>
    <row r="4215" spans="1:17" ht="15.75" hidden="1" customHeight="1">
      <c r="A4215" s="1" t="str">
        <f t="shared" si="1"/>
        <v/>
      </c>
      <c r="B4215" s="1"/>
      <c r="C4215" s="34" t="str">
        <f>IF('TSA Input'!J4178="","",IF('TSA Input'!J4178="Yes",'TSA Input'!B4178,"Ineligible"))</f>
        <v/>
      </c>
      <c r="D4215" s="246" t="str">
        <f>IF('TSA Input'!J4178="","",IF('TSA Input'!J4178="Yes",IF('TSA Input'!W4178="","",LEFT('TSA Input'!W4178,LEN('TSA Input'!W4178)-2)),""))</f>
        <v/>
      </c>
      <c r="E4215" s="246" t="str">
        <f>IF('TSA Input'!J4178="","",IF('TSA Input'!J4178="Yes",'TSA Input'!I4178,""))</f>
        <v/>
      </c>
      <c r="F4215" s="247" t="str">
        <f>IF('TSA Input'!J4178="","",IF('TSA Input'!J4178="Yes",'TSA Input'!C4178,""))</f>
        <v/>
      </c>
      <c r="G4215" s="36" t="str">
        <f>IF('TSA Input'!J4178="","",IF('TSA Input'!J4178="Yes",'TSA Input'!D4178,""))</f>
        <v/>
      </c>
      <c r="H4215" s="37" t="str">
        <f>IF('TSA Input'!K4178="","",IF('TSA Input'!J4178="Yes",'TSA Input'!G4178,""))</f>
        <v/>
      </c>
      <c r="I4215" s="37" t="str">
        <f>IF('TSA Input'!L4178="","",IF('TSA Input'!J4178="Yes",'TSA Input'!F4178,""))</f>
        <v/>
      </c>
      <c r="J4215" s="39" t="str">
        <f t="shared" si="132"/>
        <v/>
      </c>
      <c r="K4215" s="257" t="str">
        <f>IF('TSA Input'!J4178="","",IF('TSA Input'!J4178="Yes",'TSA Input'!D4178,""))</f>
        <v/>
      </c>
      <c r="L4215" s="258" t="str">
        <f>IF('TSA Input'!J4178="","",IF('TSA Input'!J4178="Yes",'TSA Input'!G4178,""))</f>
        <v/>
      </c>
      <c r="M4215" s="258" t="str">
        <f>IF('TSA Input'!J4178="","",IF('TSA Input'!J4178="Yes",'TSA Input'!F4178,""))</f>
        <v/>
      </c>
      <c r="N4215" s="39" t="str">
        <f t="shared" si="133"/>
        <v/>
      </c>
      <c r="O4215" s="149" t="s">
        <v>11</v>
      </c>
      <c r="P4215" s="148" t="s">
        <v>11</v>
      </c>
      <c r="Q4215" s="1"/>
    </row>
    <row r="4216" spans="1:17" ht="15.75" hidden="1" customHeight="1">
      <c r="A4216" s="1" t="str">
        <f t="shared" si="1"/>
        <v/>
      </c>
      <c r="B4216" s="1"/>
      <c r="C4216" s="34" t="str">
        <f>IF('TSA Input'!J4179="","",IF('TSA Input'!J4179="Yes",'TSA Input'!B4179,"Ineligible"))</f>
        <v/>
      </c>
      <c r="D4216" s="246" t="str">
        <f>IF('TSA Input'!J4179="","",IF('TSA Input'!J4179="Yes",IF('TSA Input'!W4179="","",LEFT('TSA Input'!W4179,LEN('TSA Input'!W4179)-2)),""))</f>
        <v/>
      </c>
      <c r="E4216" s="246" t="str">
        <f>IF('TSA Input'!J4179="","",IF('TSA Input'!J4179="Yes",'TSA Input'!I4179,""))</f>
        <v/>
      </c>
      <c r="F4216" s="247" t="str">
        <f>IF('TSA Input'!J4179="","",IF('TSA Input'!J4179="Yes",'TSA Input'!C4179,""))</f>
        <v/>
      </c>
      <c r="G4216" s="36" t="str">
        <f>IF('TSA Input'!J4179="","",IF('TSA Input'!J4179="Yes",'TSA Input'!D4179,""))</f>
        <v/>
      </c>
      <c r="H4216" s="37" t="str">
        <f>IF('TSA Input'!K4179="","",IF('TSA Input'!J4179="Yes",'TSA Input'!G4179,""))</f>
        <v/>
      </c>
      <c r="I4216" s="37" t="str">
        <f>IF('TSA Input'!L4179="","",IF('TSA Input'!J4179="Yes",'TSA Input'!F4179,""))</f>
        <v/>
      </c>
      <c r="J4216" s="39" t="str">
        <f t="shared" si="132"/>
        <v/>
      </c>
      <c r="K4216" s="257" t="str">
        <f>IF('TSA Input'!J4179="","",IF('TSA Input'!J4179="Yes",'TSA Input'!D4179,""))</f>
        <v/>
      </c>
      <c r="L4216" s="258" t="str">
        <f>IF('TSA Input'!J4179="","",IF('TSA Input'!J4179="Yes",'TSA Input'!G4179,""))</f>
        <v/>
      </c>
      <c r="M4216" s="258" t="str">
        <f>IF('TSA Input'!J4179="","",IF('TSA Input'!J4179="Yes",'TSA Input'!F4179,""))</f>
        <v/>
      </c>
      <c r="N4216" s="39" t="str">
        <f t="shared" si="133"/>
        <v/>
      </c>
      <c r="O4216" s="149" t="s">
        <v>11</v>
      </c>
      <c r="P4216" s="148" t="s">
        <v>11</v>
      </c>
      <c r="Q4216" s="1"/>
    </row>
    <row r="4217" spans="1:17" ht="15.75" hidden="1" customHeight="1">
      <c r="A4217" s="1" t="str">
        <f t="shared" si="1"/>
        <v/>
      </c>
      <c r="B4217" s="1"/>
      <c r="C4217" s="34" t="str">
        <f>IF('TSA Input'!J4180="","",IF('TSA Input'!J4180="Yes",'TSA Input'!B4180,"Ineligible"))</f>
        <v/>
      </c>
      <c r="D4217" s="246" t="str">
        <f>IF('TSA Input'!J4180="","",IF('TSA Input'!J4180="Yes",IF('TSA Input'!W4180="","",LEFT('TSA Input'!W4180,LEN('TSA Input'!W4180)-2)),""))</f>
        <v/>
      </c>
      <c r="E4217" s="246" t="str">
        <f>IF('TSA Input'!J4180="","",IF('TSA Input'!J4180="Yes",'TSA Input'!I4180,""))</f>
        <v/>
      </c>
      <c r="F4217" s="247" t="str">
        <f>IF('TSA Input'!J4180="","",IF('TSA Input'!J4180="Yes",'TSA Input'!C4180,""))</f>
        <v/>
      </c>
      <c r="G4217" s="36" t="str">
        <f>IF('TSA Input'!J4180="","",IF('TSA Input'!J4180="Yes",'TSA Input'!D4180,""))</f>
        <v/>
      </c>
      <c r="H4217" s="37" t="str">
        <f>IF('TSA Input'!K4180="","",IF('TSA Input'!J4180="Yes",'TSA Input'!G4180,""))</f>
        <v/>
      </c>
      <c r="I4217" s="37" t="str">
        <f>IF('TSA Input'!L4180="","",IF('TSA Input'!J4180="Yes",'TSA Input'!F4180,""))</f>
        <v/>
      </c>
      <c r="J4217" s="39" t="str">
        <f t="shared" si="132"/>
        <v/>
      </c>
      <c r="K4217" s="257" t="str">
        <f>IF('TSA Input'!J4180="","",IF('TSA Input'!J4180="Yes",'TSA Input'!D4180,""))</f>
        <v/>
      </c>
      <c r="L4217" s="258" t="str">
        <f>IF('TSA Input'!J4180="","",IF('TSA Input'!J4180="Yes",'TSA Input'!G4180,""))</f>
        <v/>
      </c>
      <c r="M4217" s="258" t="str">
        <f>IF('TSA Input'!J4180="","",IF('TSA Input'!J4180="Yes",'TSA Input'!F4180,""))</f>
        <v/>
      </c>
      <c r="N4217" s="39" t="str">
        <f t="shared" si="133"/>
        <v/>
      </c>
      <c r="O4217" s="149" t="s">
        <v>11</v>
      </c>
      <c r="P4217" s="148" t="s">
        <v>11</v>
      </c>
      <c r="Q4217" s="1"/>
    </row>
    <row r="4218" spans="1:17" ht="15.75" hidden="1" customHeight="1">
      <c r="A4218" s="1" t="str">
        <f t="shared" si="1"/>
        <v/>
      </c>
      <c r="B4218" s="1"/>
      <c r="C4218" s="34" t="str">
        <f>IF('TSA Input'!J4181="","",IF('TSA Input'!J4181="Yes",'TSA Input'!B4181,"Ineligible"))</f>
        <v/>
      </c>
      <c r="D4218" s="246" t="str">
        <f>IF('TSA Input'!J4181="","",IF('TSA Input'!J4181="Yes",IF('TSA Input'!W4181="","",LEFT('TSA Input'!W4181,LEN('TSA Input'!W4181)-2)),""))</f>
        <v/>
      </c>
      <c r="E4218" s="246" t="str">
        <f>IF('TSA Input'!J4181="","",IF('TSA Input'!J4181="Yes",'TSA Input'!I4181,""))</f>
        <v/>
      </c>
      <c r="F4218" s="247" t="str">
        <f>IF('TSA Input'!J4181="","",IF('TSA Input'!J4181="Yes",'TSA Input'!C4181,""))</f>
        <v/>
      </c>
      <c r="G4218" s="36" t="str">
        <f>IF('TSA Input'!J4181="","",IF('TSA Input'!J4181="Yes",'TSA Input'!D4181,""))</f>
        <v/>
      </c>
      <c r="H4218" s="37" t="str">
        <f>IF('TSA Input'!K4181="","",IF('TSA Input'!J4181="Yes",'TSA Input'!G4181,""))</f>
        <v/>
      </c>
      <c r="I4218" s="37" t="str">
        <f>IF('TSA Input'!L4181="","",IF('TSA Input'!J4181="Yes",'TSA Input'!F4181,""))</f>
        <v/>
      </c>
      <c r="J4218" s="39" t="str">
        <f t="shared" si="132"/>
        <v/>
      </c>
      <c r="K4218" s="257" t="str">
        <f>IF('TSA Input'!J4181="","",IF('TSA Input'!J4181="Yes",'TSA Input'!D4181,""))</f>
        <v/>
      </c>
      <c r="L4218" s="258" t="str">
        <f>IF('TSA Input'!J4181="","",IF('TSA Input'!J4181="Yes",'TSA Input'!G4181,""))</f>
        <v/>
      </c>
      <c r="M4218" s="258" t="str">
        <f>IF('TSA Input'!J4181="","",IF('TSA Input'!J4181="Yes",'TSA Input'!F4181,""))</f>
        <v/>
      </c>
      <c r="N4218" s="39" t="str">
        <f t="shared" si="133"/>
        <v/>
      </c>
      <c r="O4218" s="149" t="s">
        <v>11</v>
      </c>
      <c r="P4218" s="148" t="s">
        <v>11</v>
      </c>
      <c r="Q4218" s="1"/>
    </row>
    <row r="4219" spans="1:17" ht="15.75" hidden="1" customHeight="1">
      <c r="A4219" s="1" t="str">
        <f t="shared" si="1"/>
        <v/>
      </c>
      <c r="B4219" s="1"/>
      <c r="C4219" s="34" t="str">
        <f>IF('TSA Input'!J4182="","",IF('TSA Input'!J4182="Yes",'TSA Input'!B4182,"Ineligible"))</f>
        <v/>
      </c>
      <c r="D4219" s="246" t="str">
        <f>IF('TSA Input'!J4182="","",IF('TSA Input'!J4182="Yes",IF('TSA Input'!W4182="","",LEFT('TSA Input'!W4182,LEN('TSA Input'!W4182)-2)),""))</f>
        <v/>
      </c>
      <c r="E4219" s="246" t="str">
        <f>IF('TSA Input'!J4182="","",IF('TSA Input'!J4182="Yes",'TSA Input'!I4182,""))</f>
        <v/>
      </c>
      <c r="F4219" s="247" t="str">
        <f>IF('TSA Input'!J4182="","",IF('TSA Input'!J4182="Yes",'TSA Input'!C4182,""))</f>
        <v/>
      </c>
      <c r="G4219" s="36" t="str">
        <f>IF('TSA Input'!J4182="","",IF('TSA Input'!J4182="Yes",'TSA Input'!D4182,""))</f>
        <v/>
      </c>
      <c r="H4219" s="37" t="str">
        <f>IF('TSA Input'!K4182="","",IF('TSA Input'!J4182="Yes",'TSA Input'!G4182,""))</f>
        <v/>
      </c>
      <c r="I4219" s="37" t="str">
        <f>IF('TSA Input'!L4182="","",IF('TSA Input'!J4182="Yes",'TSA Input'!F4182,""))</f>
        <v/>
      </c>
      <c r="J4219" s="39" t="str">
        <f t="shared" si="132"/>
        <v/>
      </c>
      <c r="K4219" s="257" t="str">
        <f>IF('TSA Input'!J4182="","",IF('TSA Input'!J4182="Yes",'TSA Input'!D4182,""))</f>
        <v/>
      </c>
      <c r="L4219" s="258" t="str">
        <f>IF('TSA Input'!J4182="","",IF('TSA Input'!J4182="Yes",'TSA Input'!G4182,""))</f>
        <v/>
      </c>
      <c r="M4219" s="258" t="str">
        <f>IF('TSA Input'!J4182="","",IF('TSA Input'!J4182="Yes",'TSA Input'!F4182,""))</f>
        <v/>
      </c>
      <c r="N4219" s="39" t="str">
        <f t="shared" si="133"/>
        <v/>
      </c>
      <c r="O4219" s="149" t="s">
        <v>11</v>
      </c>
      <c r="P4219" s="148" t="s">
        <v>11</v>
      </c>
      <c r="Q4219" s="1"/>
    </row>
    <row r="4220" spans="1:17" ht="15.75" hidden="1" customHeight="1">
      <c r="A4220" s="1" t="str">
        <f t="shared" si="1"/>
        <v/>
      </c>
      <c r="B4220" s="1"/>
      <c r="C4220" s="34" t="str">
        <f>IF('TSA Input'!J4183="","",IF('TSA Input'!J4183="Yes",'TSA Input'!B4183,"Ineligible"))</f>
        <v/>
      </c>
      <c r="D4220" s="246" t="str">
        <f>IF('TSA Input'!J4183="","",IF('TSA Input'!J4183="Yes",IF('TSA Input'!W4183="","",LEFT('TSA Input'!W4183,LEN('TSA Input'!W4183)-2)),""))</f>
        <v/>
      </c>
      <c r="E4220" s="246" t="str">
        <f>IF('TSA Input'!J4183="","",IF('TSA Input'!J4183="Yes",'TSA Input'!I4183,""))</f>
        <v/>
      </c>
      <c r="F4220" s="247" t="str">
        <f>IF('TSA Input'!J4183="","",IF('TSA Input'!J4183="Yes",'TSA Input'!C4183,""))</f>
        <v/>
      </c>
      <c r="G4220" s="36" t="str">
        <f>IF('TSA Input'!J4183="","",IF('TSA Input'!J4183="Yes",'TSA Input'!D4183,""))</f>
        <v/>
      </c>
      <c r="H4220" s="37" t="str">
        <f>IF('TSA Input'!K4183="","",IF('TSA Input'!J4183="Yes",'TSA Input'!G4183,""))</f>
        <v/>
      </c>
      <c r="I4220" s="37" t="str">
        <f>IF('TSA Input'!L4183="","",IF('TSA Input'!J4183="Yes",'TSA Input'!F4183,""))</f>
        <v/>
      </c>
      <c r="J4220" s="39" t="str">
        <f t="shared" si="132"/>
        <v/>
      </c>
      <c r="K4220" s="257" t="str">
        <f>IF('TSA Input'!J4183="","",IF('TSA Input'!J4183="Yes",'TSA Input'!D4183,""))</f>
        <v/>
      </c>
      <c r="L4220" s="258" t="str">
        <f>IF('TSA Input'!J4183="","",IF('TSA Input'!J4183="Yes",'TSA Input'!G4183,""))</f>
        <v/>
      </c>
      <c r="M4220" s="258" t="str">
        <f>IF('TSA Input'!J4183="","",IF('TSA Input'!J4183="Yes",'TSA Input'!F4183,""))</f>
        <v/>
      </c>
      <c r="N4220" s="39" t="str">
        <f t="shared" si="133"/>
        <v/>
      </c>
      <c r="O4220" s="149" t="s">
        <v>11</v>
      </c>
      <c r="P4220" s="148" t="s">
        <v>11</v>
      </c>
      <c r="Q4220" s="1"/>
    </row>
    <row r="4221" spans="1:17" ht="15.75" hidden="1" customHeight="1">
      <c r="A4221" s="1" t="str">
        <f t="shared" si="1"/>
        <v/>
      </c>
      <c r="B4221" s="1"/>
      <c r="C4221" s="34" t="str">
        <f>IF('TSA Input'!J4184="","",IF('TSA Input'!J4184="Yes",'TSA Input'!B4184,"Ineligible"))</f>
        <v/>
      </c>
      <c r="D4221" s="246" t="str">
        <f>IF('TSA Input'!J4184="","",IF('TSA Input'!J4184="Yes",IF('TSA Input'!W4184="","",LEFT('TSA Input'!W4184,LEN('TSA Input'!W4184)-2)),""))</f>
        <v/>
      </c>
      <c r="E4221" s="246" t="str">
        <f>IF('TSA Input'!J4184="","",IF('TSA Input'!J4184="Yes",'TSA Input'!I4184,""))</f>
        <v/>
      </c>
      <c r="F4221" s="247" t="str">
        <f>IF('TSA Input'!J4184="","",IF('TSA Input'!J4184="Yes",'TSA Input'!C4184,""))</f>
        <v/>
      </c>
      <c r="G4221" s="36" t="str">
        <f>IF('TSA Input'!J4184="","",IF('TSA Input'!J4184="Yes",'TSA Input'!D4184,""))</f>
        <v/>
      </c>
      <c r="H4221" s="37" t="str">
        <f>IF('TSA Input'!K4184="","",IF('TSA Input'!J4184="Yes",'TSA Input'!G4184,""))</f>
        <v/>
      </c>
      <c r="I4221" s="37" t="str">
        <f>IF('TSA Input'!L4184="","",IF('TSA Input'!J4184="Yes",'TSA Input'!F4184,""))</f>
        <v/>
      </c>
      <c r="J4221" s="39" t="str">
        <f t="shared" si="132"/>
        <v/>
      </c>
      <c r="K4221" s="257" t="str">
        <f>IF('TSA Input'!J4184="","",IF('TSA Input'!J4184="Yes",'TSA Input'!D4184,""))</f>
        <v/>
      </c>
      <c r="L4221" s="258" t="str">
        <f>IF('TSA Input'!J4184="","",IF('TSA Input'!J4184="Yes",'TSA Input'!G4184,""))</f>
        <v/>
      </c>
      <c r="M4221" s="258" t="str">
        <f>IF('TSA Input'!J4184="","",IF('TSA Input'!J4184="Yes",'TSA Input'!F4184,""))</f>
        <v/>
      </c>
      <c r="N4221" s="39" t="str">
        <f t="shared" si="133"/>
        <v/>
      </c>
      <c r="O4221" s="149" t="s">
        <v>11</v>
      </c>
      <c r="P4221" s="148" t="s">
        <v>11</v>
      </c>
      <c r="Q4221" s="1"/>
    </row>
    <row r="4222" spans="1:17" ht="15.75" hidden="1" customHeight="1">
      <c r="A4222" s="1" t="str">
        <f t="shared" si="1"/>
        <v/>
      </c>
      <c r="B4222" s="1"/>
      <c r="C4222" s="34" t="str">
        <f>IF('TSA Input'!J4185="","",IF('TSA Input'!J4185="Yes",'TSA Input'!B4185,"Ineligible"))</f>
        <v/>
      </c>
      <c r="D4222" s="246" t="str">
        <f>IF('TSA Input'!J4185="","",IF('TSA Input'!J4185="Yes",IF('TSA Input'!W4185="","",LEFT('TSA Input'!W4185,LEN('TSA Input'!W4185)-2)),""))</f>
        <v/>
      </c>
      <c r="E4222" s="246" t="str">
        <f>IF('TSA Input'!J4185="","",IF('TSA Input'!J4185="Yes",'TSA Input'!I4185,""))</f>
        <v/>
      </c>
      <c r="F4222" s="247" t="str">
        <f>IF('TSA Input'!J4185="","",IF('TSA Input'!J4185="Yes",'TSA Input'!C4185,""))</f>
        <v/>
      </c>
      <c r="G4222" s="36" t="str">
        <f>IF('TSA Input'!J4185="","",IF('TSA Input'!J4185="Yes",'TSA Input'!D4185,""))</f>
        <v/>
      </c>
      <c r="H4222" s="37" t="str">
        <f>IF('TSA Input'!K4185="","",IF('TSA Input'!J4185="Yes",'TSA Input'!G4185,""))</f>
        <v/>
      </c>
      <c r="I4222" s="37" t="str">
        <f>IF('TSA Input'!L4185="","",IF('TSA Input'!J4185="Yes",'TSA Input'!F4185,""))</f>
        <v/>
      </c>
      <c r="J4222" s="39" t="str">
        <f t="shared" si="132"/>
        <v/>
      </c>
      <c r="K4222" s="257" t="str">
        <f>IF('TSA Input'!J4185="","",IF('TSA Input'!J4185="Yes",'TSA Input'!D4185,""))</f>
        <v/>
      </c>
      <c r="L4222" s="258" t="str">
        <f>IF('TSA Input'!J4185="","",IF('TSA Input'!J4185="Yes",'TSA Input'!G4185,""))</f>
        <v/>
      </c>
      <c r="M4222" s="258" t="str">
        <f>IF('TSA Input'!J4185="","",IF('TSA Input'!J4185="Yes",'TSA Input'!F4185,""))</f>
        <v/>
      </c>
      <c r="N4222" s="39" t="str">
        <f t="shared" si="133"/>
        <v/>
      </c>
      <c r="O4222" s="149" t="s">
        <v>11</v>
      </c>
      <c r="P4222" s="148" t="s">
        <v>11</v>
      </c>
      <c r="Q4222" s="1"/>
    </row>
    <row r="4223" spans="1:17" ht="15.75" hidden="1" customHeight="1">
      <c r="A4223" s="1" t="str">
        <f t="shared" si="1"/>
        <v/>
      </c>
      <c r="B4223" s="1"/>
      <c r="C4223" s="34" t="str">
        <f>IF('TSA Input'!J4186="","",IF('TSA Input'!J4186="Yes",'TSA Input'!B4186,"Ineligible"))</f>
        <v/>
      </c>
      <c r="D4223" s="246" t="str">
        <f>IF('TSA Input'!J4186="","",IF('TSA Input'!J4186="Yes",IF('TSA Input'!W4186="","",LEFT('TSA Input'!W4186,LEN('TSA Input'!W4186)-2)),""))</f>
        <v/>
      </c>
      <c r="E4223" s="246" t="str">
        <f>IF('TSA Input'!J4186="","",IF('TSA Input'!J4186="Yes",'TSA Input'!I4186,""))</f>
        <v/>
      </c>
      <c r="F4223" s="247" t="str">
        <f>IF('TSA Input'!J4186="","",IF('TSA Input'!J4186="Yes",'TSA Input'!C4186,""))</f>
        <v/>
      </c>
      <c r="G4223" s="36" t="str">
        <f>IF('TSA Input'!J4186="","",IF('TSA Input'!J4186="Yes",'TSA Input'!D4186,""))</f>
        <v/>
      </c>
      <c r="H4223" s="37" t="str">
        <f>IF('TSA Input'!K4186="","",IF('TSA Input'!J4186="Yes",'TSA Input'!G4186,""))</f>
        <v/>
      </c>
      <c r="I4223" s="37" t="str">
        <f>IF('TSA Input'!L4186="","",IF('TSA Input'!J4186="Yes",'TSA Input'!F4186,""))</f>
        <v/>
      </c>
      <c r="J4223" s="39" t="str">
        <f t="shared" si="132"/>
        <v/>
      </c>
      <c r="K4223" s="257" t="str">
        <f>IF('TSA Input'!J4186="","",IF('TSA Input'!J4186="Yes",'TSA Input'!D4186,""))</f>
        <v/>
      </c>
      <c r="L4223" s="258" t="str">
        <f>IF('TSA Input'!J4186="","",IF('TSA Input'!J4186="Yes",'TSA Input'!G4186,""))</f>
        <v/>
      </c>
      <c r="M4223" s="258" t="str">
        <f>IF('TSA Input'!J4186="","",IF('TSA Input'!J4186="Yes",'TSA Input'!F4186,""))</f>
        <v/>
      </c>
      <c r="N4223" s="39" t="str">
        <f t="shared" si="133"/>
        <v/>
      </c>
      <c r="O4223" s="149" t="s">
        <v>11</v>
      </c>
      <c r="P4223" s="148" t="s">
        <v>11</v>
      </c>
      <c r="Q4223" s="1"/>
    </row>
    <row r="4224" spans="1:17" ht="15.75" hidden="1" customHeight="1">
      <c r="A4224" s="1" t="str">
        <f t="shared" si="1"/>
        <v/>
      </c>
      <c r="B4224" s="1"/>
      <c r="C4224" s="34" t="str">
        <f>IF('TSA Input'!J4187="","",IF('TSA Input'!J4187="Yes",'TSA Input'!B4187,"Ineligible"))</f>
        <v/>
      </c>
      <c r="D4224" s="246" t="str">
        <f>IF('TSA Input'!J4187="","",IF('TSA Input'!J4187="Yes",IF('TSA Input'!W4187="","",LEFT('TSA Input'!W4187,LEN('TSA Input'!W4187)-2)),""))</f>
        <v/>
      </c>
      <c r="E4224" s="246" t="str">
        <f>IF('TSA Input'!J4187="","",IF('TSA Input'!J4187="Yes",'TSA Input'!I4187,""))</f>
        <v/>
      </c>
      <c r="F4224" s="247" t="str">
        <f>IF('TSA Input'!J4187="","",IF('TSA Input'!J4187="Yes",'TSA Input'!C4187,""))</f>
        <v/>
      </c>
      <c r="G4224" s="36" t="str">
        <f>IF('TSA Input'!J4187="","",IF('TSA Input'!J4187="Yes",'TSA Input'!D4187,""))</f>
        <v/>
      </c>
      <c r="H4224" s="37" t="str">
        <f>IF('TSA Input'!K4187="","",IF('TSA Input'!J4187="Yes",'TSA Input'!G4187,""))</f>
        <v/>
      </c>
      <c r="I4224" s="37" t="str">
        <f>IF('TSA Input'!L4187="","",IF('TSA Input'!J4187="Yes",'TSA Input'!F4187,""))</f>
        <v/>
      </c>
      <c r="J4224" s="39" t="str">
        <f t="shared" si="132"/>
        <v/>
      </c>
      <c r="K4224" s="257" t="str">
        <f>IF('TSA Input'!J4187="","",IF('TSA Input'!J4187="Yes",'TSA Input'!D4187,""))</f>
        <v/>
      </c>
      <c r="L4224" s="258" t="str">
        <f>IF('TSA Input'!J4187="","",IF('TSA Input'!J4187="Yes",'TSA Input'!G4187,""))</f>
        <v/>
      </c>
      <c r="M4224" s="258" t="str">
        <f>IF('TSA Input'!J4187="","",IF('TSA Input'!J4187="Yes",'TSA Input'!F4187,""))</f>
        <v/>
      </c>
      <c r="N4224" s="39" t="str">
        <f t="shared" si="133"/>
        <v/>
      </c>
      <c r="O4224" s="149" t="s">
        <v>11</v>
      </c>
      <c r="P4224" s="148" t="s">
        <v>11</v>
      </c>
      <c r="Q4224" s="1"/>
    </row>
    <row r="4225" spans="1:17" ht="15.75" hidden="1" customHeight="1">
      <c r="A4225" s="1" t="str">
        <f t="shared" si="1"/>
        <v/>
      </c>
      <c r="B4225" s="1"/>
      <c r="C4225" s="34" t="str">
        <f>IF('TSA Input'!J4188="","",IF('TSA Input'!J4188="Yes",'TSA Input'!B4188,"Ineligible"))</f>
        <v/>
      </c>
      <c r="D4225" s="246" t="str">
        <f>IF('TSA Input'!J4188="","",IF('TSA Input'!J4188="Yes",IF('TSA Input'!W4188="","",LEFT('TSA Input'!W4188,LEN('TSA Input'!W4188)-2)),""))</f>
        <v/>
      </c>
      <c r="E4225" s="246" t="str">
        <f>IF('TSA Input'!J4188="","",IF('TSA Input'!J4188="Yes",'TSA Input'!I4188,""))</f>
        <v/>
      </c>
      <c r="F4225" s="247" t="str">
        <f>IF('TSA Input'!J4188="","",IF('TSA Input'!J4188="Yes",'TSA Input'!C4188,""))</f>
        <v/>
      </c>
      <c r="G4225" s="36" t="str">
        <f>IF('TSA Input'!J4188="","",IF('TSA Input'!J4188="Yes",'TSA Input'!D4188,""))</f>
        <v/>
      </c>
      <c r="H4225" s="37" t="str">
        <f>IF('TSA Input'!K4188="","",IF('TSA Input'!J4188="Yes",'TSA Input'!G4188,""))</f>
        <v/>
      </c>
      <c r="I4225" s="37" t="str">
        <f>IF('TSA Input'!L4188="","",IF('TSA Input'!J4188="Yes",'TSA Input'!F4188,""))</f>
        <v/>
      </c>
      <c r="J4225" s="39" t="str">
        <f t="shared" si="132"/>
        <v/>
      </c>
      <c r="K4225" s="257" t="str">
        <f>IF('TSA Input'!J4188="","",IF('TSA Input'!J4188="Yes",'TSA Input'!D4188,""))</f>
        <v/>
      </c>
      <c r="L4225" s="258" t="str">
        <f>IF('TSA Input'!J4188="","",IF('TSA Input'!J4188="Yes",'TSA Input'!G4188,""))</f>
        <v/>
      </c>
      <c r="M4225" s="258" t="str">
        <f>IF('TSA Input'!J4188="","",IF('TSA Input'!J4188="Yes",'TSA Input'!F4188,""))</f>
        <v/>
      </c>
      <c r="N4225" s="39" t="str">
        <f t="shared" si="133"/>
        <v/>
      </c>
      <c r="O4225" s="149" t="s">
        <v>11</v>
      </c>
      <c r="P4225" s="148" t="s">
        <v>11</v>
      </c>
      <c r="Q4225" s="1"/>
    </row>
    <row r="4226" spans="1:17" ht="15.75" hidden="1" customHeight="1">
      <c r="A4226" s="1" t="str">
        <f t="shared" si="1"/>
        <v/>
      </c>
      <c r="B4226" s="1"/>
      <c r="C4226" s="34" t="str">
        <f>IF('TSA Input'!J4189="","",IF('TSA Input'!J4189="Yes",'TSA Input'!B4189,"Ineligible"))</f>
        <v/>
      </c>
      <c r="D4226" s="246" t="str">
        <f>IF('TSA Input'!J4189="","",IF('TSA Input'!J4189="Yes",IF('TSA Input'!W4189="","",LEFT('TSA Input'!W4189,LEN('TSA Input'!W4189)-2)),""))</f>
        <v/>
      </c>
      <c r="E4226" s="246" t="str">
        <f>IF('TSA Input'!J4189="","",IF('TSA Input'!J4189="Yes",'TSA Input'!I4189,""))</f>
        <v/>
      </c>
      <c r="F4226" s="247" t="str">
        <f>IF('TSA Input'!J4189="","",IF('TSA Input'!J4189="Yes",'TSA Input'!C4189,""))</f>
        <v/>
      </c>
      <c r="G4226" s="36" t="str">
        <f>IF('TSA Input'!J4189="","",IF('TSA Input'!J4189="Yes",'TSA Input'!D4189,""))</f>
        <v/>
      </c>
      <c r="H4226" s="37" t="str">
        <f>IF('TSA Input'!K4189="","",IF('TSA Input'!J4189="Yes",'TSA Input'!G4189,""))</f>
        <v/>
      </c>
      <c r="I4226" s="37" t="str">
        <f>IF('TSA Input'!L4189="","",IF('TSA Input'!J4189="Yes",'TSA Input'!F4189,""))</f>
        <v/>
      </c>
      <c r="J4226" s="39" t="str">
        <f t="shared" si="132"/>
        <v/>
      </c>
      <c r="K4226" s="257" t="str">
        <f>IF('TSA Input'!J4189="","",IF('TSA Input'!J4189="Yes",'TSA Input'!D4189,""))</f>
        <v/>
      </c>
      <c r="L4226" s="258" t="str">
        <f>IF('TSA Input'!J4189="","",IF('TSA Input'!J4189="Yes",'TSA Input'!G4189,""))</f>
        <v/>
      </c>
      <c r="M4226" s="258" t="str">
        <f>IF('TSA Input'!J4189="","",IF('TSA Input'!J4189="Yes",'TSA Input'!F4189,""))</f>
        <v/>
      </c>
      <c r="N4226" s="39" t="str">
        <f t="shared" si="133"/>
        <v/>
      </c>
      <c r="O4226" s="149" t="s">
        <v>11</v>
      </c>
      <c r="P4226" s="148" t="s">
        <v>11</v>
      </c>
      <c r="Q4226" s="1"/>
    </row>
    <row r="4227" spans="1:17" ht="15.75" hidden="1" customHeight="1">
      <c r="A4227" s="1" t="str">
        <f t="shared" si="1"/>
        <v/>
      </c>
      <c r="B4227" s="1"/>
      <c r="C4227" s="34" t="str">
        <f>IF('TSA Input'!J4190="","",IF('TSA Input'!J4190="Yes",'TSA Input'!B4190,"Ineligible"))</f>
        <v/>
      </c>
      <c r="D4227" s="246" t="str">
        <f>IF('TSA Input'!J4190="","",IF('TSA Input'!J4190="Yes",IF('TSA Input'!W4190="","",LEFT('TSA Input'!W4190,LEN('TSA Input'!W4190)-2)),""))</f>
        <v/>
      </c>
      <c r="E4227" s="246" t="str">
        <f>IF('TSA Input'!J4190="","",IF('TSA Input'!J4190="Yes",'TSA Input'!I4190,""))</f>
        <v/>
      </c>
      <c r="F4227" s="247" t="str">
        <f>IF('TSA Input'!J4190="","",IF('TSA Input'!J4190="Yes",'TSA Input'!C4190,""))</f>
        <v/>
      </c>
      <c r="G4227" s="36" t="str">
        <f>IF('TSA Input'!J4190="","",IF('TSA Input'!J4190="Yes",'TSA Input'!D4190,""))</f>
        <v/>
      </c>
      <c r="H4227" s="37" t="str">
        <f>IF('TSA Input'!K4190="","",IF('TSA Input'!J4190="Yes",'TSA Input'!G4190,""))</f>
        <v/>
      </c>
      <c r="I4227" s="37" t="str">
        <f>IF('TSA Input'!L4190="","",IF('TSA Input'!J4190="Yes",'TSA Input'!F4190,""))</f>
        <v/>
      </c>
      <c r="J4227" s="39" t="str">
        <f t="shared" si="132"/>
        <v/>
      </c>
      <c r="K4227" s="257" t="str">
        <f>IF('TSA Input'!J4190="","",IF('TSA Input'!J4190="Yes",'TSA Input'!D4190,""))</f>
        <v/>
      </c>
      <c r="L4227" s="258" t="str">
        <f>IF('TSA Input'!J4190="","",IF('TSA Input'!J4190="Yes",'TSA Input'!G4190,""))</f>
        <v/>
      </c>
      <c r="M4227" s="258" t="str">
        <f>IF('TSA Input'!J4190="","",IF('TSA Input'!J4190="Yes",'TSA Input'!F4190,""))</f>
        <v/>
      </c>
      <c r="N4227" s="39" t="str">
        <f t="shared" si="133"/>
        <v/>
      </c>
      <c r="O4227" s="149" t="s">
        <v>11</v>
      </c>
      <c r="P4227" s="148" t="s">
        <v>11</v>
      </c>
      <c r="Q4227" s="1"/>
    </row>
    <row r="4228" spans="1:17" ht="15.75" hidden="1" customHeight="1">
      <c r="A4228" s="1" t="str">
        <f t="shared" si="1"/>
        <v/>
      </c>
      <c r="B4228" s="1"/>
      <c r="C4228" s="34" t="str">
        <f>IF('TSA Input'!J4191="","",IF('TSA Input'!J4191="Yes",'TSA Input'!B4191,"Ineligible"))</f>
        <v/>
      </c>
      <c r="D4228" s="246" t="str">
        <f>IF('TSA Input'!J4191="","",IF('TSA Input'!J4191="Yes",IF('TSA Input'!W4191="","",LEFT('TSA Input'!W4191,LEN('TSA Input'!W4191)-2)),""))</f>
        <v/>
      </c>
      <c r="E4228" s="246" t="str">
        <f>IF('TSA Input'!J4191="","",IF('TSA Input'!J4191="Yes",'TSA Input'!I4191,""))</f>
        <v/>
      </c>
      <c r="F4228" s="247" t="str">
        <f>IF('TSA Input'!J4191="","",IF('TSA Input'!J4191="Yes",'TSA Input'!C4191,""))</f>
        <v/>
      </c>
      <c r="G4228" s="36" t="str">
        <f>IF('TSA Input'!J4191="","",IF('TSA Input'!J4191="Yes",'TSA Input'!D4191,""))</f>
        <v/>
      </c>
      <c r="H4228" s="37" t="str">
        <f>IF('TSA Input'!K4191="","",IF('TSA Input'!J4191="Yes",'TSA Input'!G4191,""))</f>
        <v/>
      </c>
      <c r="I4228" s="37" t="str">
        <f>IF('TSA Input'!L4191="","",IF('TSA Input'!J4191="Yes",'TSA Input'!F4191,""))</f>
        <v/>
      </c>
      <c r="J4228" s="39" t="str">
        <f t="shared" si="132"/>
        <v/>
      </c>
      <c r="K4228" s="257" t="str">
        <f>IF('TSA Input'!J4191="","",IF('TSA Input'!J4191="Yes",'TSA Input'!D4191,""))</f>
        <v/>
      </c>
      <c r="L4228" s="258" t="str">
        <f>IF('TSA Input'!J4191="","",IF('TSA Input'!J4191="Yes",'TSA Input'!G4191,""))</f>
        <v/>
      </c>
      <c r="M4228" s="258" t="str">
        <f>IF('TSA Input'!J4191="","",IF('TSA Input'!J4191="Yes",'TSA Input'!F4191,""))</f>
        <v/>
      </c>
      <c r="N4228" s="39" t="str">
        <f t="shared" si="133"/>
        <v/>
      </c>
      <c r="O4228" s="149" t="s">
        <v>11</v>
      </c>
      <c r="P4228" s="148" t="s">
        <v>11</v>
      </c>
      <c r="Q4228" s="1"/>
    </row>
    <row r="4229" spans="1:17" ht="15.75" hidden="1" customHeight="1">
      <c r="A4229" s="1" t="str">
        <f t="shared" si="1"/>
        <v/>
      </c>
      <c r="B4229" s="1"/>
      <c r="C4229" s="34" t="str">
        <f>IF('TSA Input'!J4192="","",IF('TSA Input'!J4192="Yes",'TSA Input'!B4192,"Ineligible"))</f>
        <v/>
      </c>
      <c r="D4229" s="246" t="str">
        <f>IF('TSA Input'!J4192="","",IF('TSA Input'!J4192="Yes",IF('TSA Input'!W4192="","",LEFT('TSA Input'!W4192,LEN('TSA Input'!W4192)-2)),""))</f>
        <v/>
      </c>
      <c r="E4229" s="246" t="str">
        <f>IF('TSA Input'!J4192="","",IF('TSA Input'!J4192="Yes",'TSA Input'!I4192,""))</f>
        <v/>
      </c>
      <c r="F4229" s="247" t="str">
        <f>IF('TSA Input'!J4192="","",IF('TSA Input'!J4192="Yes",'TSA Input'!C4192,""))</f>
        <v/>
      </c>
      <c r="G4229" s="36" t="str">
        <f>IF('TSA Input'!J4192="","",IF('TSA Input'!J4192="Yes",'TSA Input'!D4192,""))</f>
        <v/>
      </c>
      <c r="H4229" s="37" t="str">
        <f>IF('TSA Input'!K4192="","",IF('TSA Input'!J4192="Yes",'TSA Input'!G4192,""))</f>
        <v/>
      </c>
      <c r="I4229" s="37" t="str">
        <f>IF('TSA Input'!L4192="","",IF('TSA Input'!J4192="Yes",'TSA Input'!F4192,""))</f>
        <v/>
      </c>
      <c r="J4229" s="39" t="str">
        <f t="shared" si="132"/>
        <v/>
      </c>
      <c r="K4229" s="257" t="str">
        <f>IF('TSA Input'!J4192="","",IF('TSA Input'!J4192="Yes",'TSA Input'!D4192,""))</f>
        <v/>
      </c>
      <c r="L4229" s="258" t="str">
        <f>IF('TSA Input'!J4192="","",IF('TSA Input'!J4192="Yes",'TSA Input'!G4192,""))</f>
        <v/>
      </c>
      <c r="M4229" s="258" t="str">
        <f>IF('TSA Input'!J4192="","",IF('TSA Input'!J4192="Yes",'TSA Input'!F4192,""))</f>
        <v/>
      </c>
      <c r="N4229" s="39" t="str">
        <f t="shared" si="133"/>
        <v/>
      </c>
      <c r="O4229" s="149" t="s">
        <v>11</v>
      </c>
      <c r="P4229" s="148" t="s">
        <v>11</v>
      </c>
      <c r="Q4229" s="1"/>
    </row>
    <row r="4230" spans="1:17" ht="15.75" hidden="1" customHeight="1">
      <c r="A4230" s="1" t="str">
        <f t="shared" si="1"/>
        <v/>
      </c>
      <c r="B4230" s="1"/>
      <c r="C4230" s="34" t="str">
        <f>IF('TSA Input'!J4193="","",IF('TSA Input'!J4193="Yes",'TSA Input'!B4193,"Ineligible"))</f>
        <v/>
      </c>
      <c r="D4230" s="246" t="str">
        <f>IF('TSA Input'!J4193="","",IF('TSA Input'!J4193="Yes",IF('TSA Input'!W4193="","",LEFT('TSA Input'!W4193,LEN('TSA Input'!W4193)-2)),""))</f>
        <v/>
      </c>
      <c r="E4230" s="246" t="str">
        <f>IF('TSA Input'!J4193="","",IF('TSA Input'!J4193="Yes",'TSA Input'!I4193,""))</f>
        <v/>
      </c>
      <c r="F4230" s="247" t="str">
        <f>IF('TSA Input'!J4193="","",IF('TSA Input'!J4193="Yes",'TSA Input'!C4193,""))</f>
        <v/>
      </c>
      <c r="G4230" s="36" t="str">
        <f>IF('TSA Input'!J4193="","",IF('TSA Input'!J4193="Yes",'TSA Input'!D4193,""))</f>
        <v/>
      </c>
      <c r="H4230" s="37" t="str">
        <f>IF('TSA Input'!K4193="","",IF('TSA Input'!J4193="Yes",'TSA Input'!G4193,""))</f>
        <v/>
      </c>
      <c r="I4230" s="37" t="str">
        <f>IF('TSA Input'!L4193="","",IF('TSA Input'!J4193="Yes",'TSA Input'!F4193,""))</f>
        <v/>
      </c>
      <c r="J4230" s="39" t="str">
        <f t="shared" si="132"/>
        <v/>
      </c>
      <c r="K4230" s="257" t="str">
        <f>IF('TSA Input'!J4193="","",IF('TSA Input'!J4193="Yes",'TSA Input'!D4193,""))</f>
        <v/>
      </c>
      <c r="L4230" s="258" t="str">
        <f>IF('TSA Input'!J4193="","",IF('TSA Input'!J4193="Yes",'TSA Input'!G4193,""))</f>
        <v/>
      </c>
      <c r="M4230" s="258" t="str">
        <f>IF('TSA Input'!J4193="","",IF('TSA Input'!J4193="Yes",'TSA Input'!F4193,""))</f>
        <v/>
      </c>
      <c r="N4230" s="39" t="str">
        <f t="shared" si="133"/>
        <v/>
      </c>
      <c r="O4230" s="149" t="s">
        <v>11</v>
      </c>
      <c r="P4230" s="148" t="s">
        <v>11</v>
      </c>
      <c r="Q4230" s="1"/>
    </row>
    <row r="4231" spans="1:17" ht="15.75" hidden="1" customHeight="1">
      <c r="A4231" s="1" t="str">
        <f t="shared" si="1"/>
        <v/>
      </c>
      <c r="B4231" s="1"/>
      <c r="C4231" s="34" t="str">
        <f>IF('TSA Input'!J4194="","",IF('TSA Input'!J4194="Yes",'TSA Input'!B4194,"Ineligible"))</f>
        <v/>
      </c>
      <c r="D4231" s="246" t="str">
        <f>IF('TSA Input'!J4194="","",IF('TSA Input'!J4194="Yes",IF('TSA Input'!W4194="","",LEFT('TSA Input'!W4194,LEN('TSA Input'!W4194)-2)),""))</f>
        <v/>
      </c>
      <c r="E4231" s="246" t="str">
        <f>IF('TSA Input'!J4194="","",IF('TSA Input'!J4194="Yes",'TSA Input'!I4194,""))</f>
        <v/>
      </c>
      <c r="F4231" s="247" t="str">
        <f>IF('TSA Input'!J4194="","",IF('TSA Input'!J4194="Yes",'TSA Input'!C4194,""))</f>
        <v/>
      </c>
      <c r="G4231" s="36" t="str">
        <f>IF('TSA Input'!J4194="","",IF('TSA Input'!J4194="Yes",'TSA Input'!D4194,""))</f>
        <v/>
      </c>
      <c r="H4231" s="37" t="str">
        <f>IF('TSA Input'!K4194="","",IF('TSA Input'!J4194="Yes",'TSA Input'!G4194,""))</f>
        <v/>
      </c>
      <c r="I4231" s="37" t="str">
        <f>IF('TSA Input'!L4194="","",IF('TSA Input'!J4194="Yes",'TSA Input'!F4194,""))</f>
        <v/>
      </c>
      <c r="J4231" s="39" t="str">
        <f t="shared" si="132"/>
        <v/>
      </c>
      <c r="K4231" s="257" t="str">
        <f>IF('TSA Input'!J4194="","",IF('TSA Input'!J4194="Yes",'TSA Input'!D4194,""))</f>
        <v/>
      </c>
      <c r="L4231" s="258" t="str">
        <f>IF('TSA Input'!J4194="","",IF('TSA Input'!J4194="Yes",'TSA Input'!G4194,""))</f>
        <v/>
      </c>
      <c r="M4231" s="258" t="str">
        <f>IF('TSA Input'!J4194="","",IF('TSA Input'!J4194="Yes",'TSA Input'!F4194,""))</f>
        <v/>
      </c>
      <c r="N4231" s="39" t="str">
        <f t="shared" si="133"/>
        <v/>
      </c>
      <c r="O4231" s="149" t="s">
        <v>11</v>
      </c>
      <c r="P4231" s="148" t="s">
        <v>11</v>
      </c>
      <c r="Q4231" s="1"/>
    </row>
    <row r="4232" spans="1:17" ht="15.75" hidden="1" customHeight="1">
      <c r="A4232" s="1" t="str">
        <f t="shared" si="1"/>
        <v/>
      </c>
      <c r="B4232" s="1"/>
      <c r="C4232" s="34" t="str">
        <f>IF('TSA Input'!J4195="","",IF('TSA Input'!J4195="Yes",'TSA Input'!B4195,"Ineligible"))</f>
        <v/>
      </c>
      <c r="D4232" s="246" t="str">
        <f>IF('TSA Input'!J4195="","",IF('TSA Input'!J4195="Yes",IF('TSA Input'!W4195="","",LEFT('TSA Input'!W4195,LEN('TSA Input'!W4195)-2)),""))</f>
        <v/>
      </c>
      <c r="E4232" s="246" t="str">
        <f>IF('TSA Input'!J4195="","",IF('TSA Input'!J4195="Yes",'TSA Input'!I4195,""))</f>
        <v/>
      </c>
      <c r="F4232" s="247" t="str">
        <f>IF('TSA Input'!J4195="","",IF('TSA Input'!J4195="Yes",'TSA Input'!C4195,""))</f>
        <v/>
      </c>
      <c r="G4232" s="36" t="str">
        <f>IF('TSA Input'!J4195="","",IF('TSA Input'!J4195="Yes",'TSA Input'!D4195,""))</f>
        <v/>
      </c>
      <c r="H4232" s="37" t="str">
        <f>IF('TSA Input'!K4195="","",IF('TSA Input'!J4195="Yes",'TSA Input'!G4195,""))</f>
        <v/>
      </c>
      <c r="I4232" s="37" t="str">
        <f>IF('TSA Input'!L4195="","",IF('TSA Input'!J4195="Yes",'TSA Input'!F4195,""))</f>
        <v/>
      </c>
      <c r="J4232" s="39" t="str">
        <f t="shared" si="132"/>
        <v/>
      </c>
      <c r="K4232" s="257" t="str">
        <f>IF('TSA Input'!J4195="","",IF('TSA Input'!J4195="Yes",'TSA Input'!D4195,""))</f>
        <v/>
      </c>
      <c r="L4232" s="258" t="str">
        <f>IF('TSA Input'!J4195="","",IF('TSA Input'!J4195="Yes",'TSA Input'!G4195,""))</f>
        <v/>
      </c>
      <c r="M4232" s="258" t="str">
        <f>IF('TSA Input'!J4195="","",IF('TSA Input'!J4195="Yes",'TSA Input'!F4195,""))</f>
        <v/>
      </c>
      <c r="N4232" s="39" t="str">
        <f t="shared" si="133"/>
        <v/>
      </c>
      <c r="O4232" s="149" t="s">
        <v>11</v>
      </c>
      <c r="P4232" s="148" t="s">
        <v>11</v>
      </c>
      <c r="Q4232" s="1"/>
    </row>
    <row r="4233" spans="1:17" ht="15.75" hidden="1" customHeight="1">
      <c r="A4233" s="1" t="str">
        <f t="shared" si="1"/>
        <v/>
      </c>
      <c r="B4233" s="1"/>
      <c r="C4233" s="34" t="str">
        <f>IF('TSA Input'!J4196="","",IF('TSA Input'!J4196="Yes",'TSA Input'!B4196,"Ineligible"))</f>
        <v/>
      </c>
      <c r="D4233" s="246" t="str">
        <f>IF('TSA Input'!J4196="","",IF('TSA Input'!J4196="Yes",IF('TSA Input'!W4196="","",LEFT('TSA Input'!W4196,LEN('TSA Input'!W4196)-2)),""))</f>
        <v/>
      </c>
      <c r="E4233" s="246" t="str">
        <f>IF('TSA Input'!J4196="","",IF('TSA Input'!J4196="Yes",'TSA Input'!I4196,""))</f>
        <v/>
      </c>
      <c r="F4233" s="247" t="str">
        <f>IF('TSA Input'!J4196="","",IF('TSA Input'!J4196="Yes",'TSA Input'!C4196,""))</f>
        <v/>
      </c>
      <c r="G4233" s="36" t="str">
        <f>IF('TSA Input'!J4196="","",IF('TSA Input'!J4196="Yes",'TSA Input'!D4196,""))</f>
        <v/>
      </c>
      <c r="H4233" s="37" t="str">
        <f>IF('TSA Input'!K4196="","",IF('TSA Input'!J4196="Yes",'TSA Input'!G4196,""))</f>
        <v/>
      </c>
      <c r="I4233" s="37" t="str">
        <f>IF('TSA Input'!L4196="","",IF('TSA Input'!J4196="Yes",'TSA Input'!F4196,""))</f>
        <v/>
      </c>
      <c r="J4233" s="39" t="str">
        <f t="shared" si="132"/>
        <v/>
      </c>
      <c r="K4233" s="257" t="str">
        <f>IF('TSA Input'!J4196="","",IF('TSA Input'!J4196="Yes",'TSA Input'!D4196,""))</f>
        <v/>
      </c>
      <c r="L4233" s="258" t="str">
        <f>IF('TSA Input'!J4196="","",IF('TSA Input'!J4196="Yes",'TSA Input'!G4196,""))</f>
        <v/>
      </c>
      <c r="M4233" s="258" t="str">
        <f>IF('TSA Input'!J4196="","",IF('TSA Input'!J4196="Yes",'TSA Input'!F4196,""))</f>
        <v/>
      </c>
      <c r="N4233" s="39" t="str">
        <f t="shared" si="133"/>
        <v/>
      </c>
      <c r="O4233" s="149" t="s">
        <v>11</v>
      </c>
      <c r="P4233" s="148" t="s">
        <v>11</v>
      </c>
      <c r="Q4233" s="1"/>
    </row>
    <row r="4234" spans="1:17" ht="15.75" hidden="1" customHeight="1">
      <c r="A4234" s="1" t="str">
        <f t="shared" si="1"/>
        <v/>
      </c>
      <c r="B4234" s="1"/>
      <c r="C4234" s="34" t="str">
        <f>IF('TSA Input'!J4197="","",IF('TSA Input'!J4197="Yes",'TSA Input'!B4197,"Ineligible"))</f>
        <v/>
      </c>
      <c r="D4234" s="246" t="str">
        <f>IF('TSA Input'!J4197="","",IF('TSA Input'!J4197="Yes",IF('TSA Input'!W4197="","",LEFT('TSA Input'!W4197,LEN('TSA Input'!W4197)-2)),""))</f>
        <v/>
      </c>
      <c r="E4234" s="246" t="str">
        <f>IF('TSA Input'!J4197="","",IF('TSA Input'!J4197="Yes",'TSA Input'!I4197,""))</f>
        <v/>
      </c>
      <c r="F4234" s="247" t="str">
        <f>IF('TSA Input'!J4197="","",IF('TSA Input'!J4197="Yes",'TSA Input'!C4197,""))</f>
        <v/>
      </c>
      <c r="G4234" s="36" t="str">
        <f>IF('TSA Input'!J4197="","",IF('TSA Input'!J4197="Yes",'TSA Input'!D4197,""))</f>
        <v/>
      </c>
      <c r="H4234" s="37" t="str">
        <f>IF('TSA Input'!K4197="","",IF('TSA Input'!J4197="Yes",'TSA Input'!G4197,""))</f>
        <v/>
      </c>
      <c r="I4234" s="37" t="str">
        <f>IF('TSA Input'!L4197="","",IF('TSA Input'!J4197="Yes",'TSA Input'!F4197,""))</f>
        <v/>
      </c>
      <c r="J4234" s="39" t="str">
        <f t="shared" si="132"/>
        <v/>
      </c>
      <c r="K4234" s="257" t="str">
        <f>IF('TSA Input'!J4197="","",IF('TSA Input'!J4197="Yes",'TSA Input'!D4197,""))</f>
        <v/>
      </c>
      <c r="L4234" s="258" t="str">
        <f>IF('TSA Input'!J4197="","",IF('TSA Input'!J4197="Yes",'TSA Input'!G4197,""))</f>
        <v/>
      </c>
      <c r="M4234" s="258" t="str">
        <f>IF('TSA Input'!J4197="","",IF('TSA Input'!J4197="Yes",'TSA Input'!F4197,""))</f>
        <v/>
      </c>
      <c r="N4234" s="39" t="str">
        <f t="shared" si="133"/>
        <v/>
      </c>
      <c r="O4234" s="149" t="s">
        <v>11</v>
      </c>
      <c r="P4234" s="148" t="s">
        <v>11</v>
      </c>
      <c r="Q4234" s="1"/>
    </row>
    <row r="4235" spans="1:17" ht="15.75" hidden="1" customHeight="1">
      <c r="A4235" s="1" t="str">
        <f t="shared" si="1"/>
        <v/>
      </c>
      <c r="B4235" s="1"/>
      <c r="C4235" s="34" t="str">
        <f>IF('TSA Input'!J4198="","",IF('TSA Input'!J4198="Yes",'TSA Input'!B4198,"Ineligible"))</f>
        <v/>
      </c>
      <c r="D4235" s="246" t="str">
        <f>IF('TSA Input'!J4198="","",IF('TSA Input'!J4198="Yes",IF('TSA Input'!W4198="","",LEFT('TSA Input'!W4198,LEN('TSA Input'!W4198)-2)),""))</f>
        <v/>
      </c>
      <c r="E4235" s="246" t="str">
        <f>IF('TSA Input'!J4198="","",IF('TSA Input'!J4198="Yes",'TSA Input'!I4198,""))</f>
        <v/>
      </c>
      <c r="F4235" s="247" t="str">
        <f>IF('TSA Input'!J4198="","",IF('TSA Input'!J4198="Yes",'TSA Input'!C4198,""))</f>
        <v/>
      </c>
      <c r="G4235" s="36" t="str">
        <f>IF('TSA Input'!J4198="","",IF('TSA Input'!J4198="Yes",'TSA Input'!D4198,""))</f>
        <v/>
      </c>
      <c r="H4235" s="37" t="str">
        <f>IF('TSA Input'!K4198="","",IF('TSA Input'!J4198="Yes",'TSA Input'!G4198,""))</f>
        <v/>
      </c>
      <c r="I4235" s="37" t="str">
        <f>IF('TSA Input'!L4198="","",IF('TSA Input'!J4198="Yes",'TSA Input'!F4198,""))</f>
        <v/>
      </c>
      <c r="J4235" s="39" t="str">
        <f t="shared" si="132"/>
        <v/>
      </c>
      <c r="K4235" s="257" t="str">
        <f>IF('TSA Input'!J4198="","",IF('TSA Input'!J4198="Yes",'TSA Input'!D4198,""))</f>
        <v/>
      </c>
      <c r="L4235" s="258" t="str">
        <f>IF('TSA Input'!J4198="","",IF('TSA Input'!J4198="Yes",'TSA Input'!G4198,""))</f>
        <v/>
      </c>
      <c r="M4235" s="258" t="str">
        <f>IF('TSA Input'!J4198="","",IF('TSA Input'!J4198="Yes",'TSA Input'!F4198,""))</f>
        <v/>
      </c>
      <c r="N4235" s="39" t="str">
        <f t="shared" si="133"/>
        <v/>
      </c>
      <c r="O4235" s="149" t="s">
        <v>11</v>
      </c>
      <c r="P4235" s="148" t="s">
        <v>11</v>
      </c>
      <c r="Q4235" s="1"/>
    </row>
    <row r="4236" spans="1:17" ht="15.75" hidden="1" customHeight="1">
      <c r="A4236" s="1" t="str">
        <f t="shared" si="1"/>
        <v/>
      </c>
      <c r="B4236" s="1"/>
      <c r="C4236" s="34" t="str">
        <f>IF('TSA Input'!J4199="","",IF('TSA Input'!J4199="Yes",'TSA Input'!B4199,"Ineligible"))</f>
        <v/>
      </c>
      <c r="D4236" s="246" t="str">
        <f>IF('TSA Input'!J4199="","",IF('TSA Input'!J4199="Yes",IF('TSA Input'!W4199="","",LEFT('TSA Input'!W4199,LEN('TSA Input'!W4199)-2)),""))</f>
        <v/>
      </c>
      <c r="E4236" s="246" t="str">
        <f>IF('TSA Input'!J4199="","",IF('TSA Input'!J4199="Yes",'TSA Input'!I4199,""))</f>
        <v/>
      </c>
      <c r="F4236" s="247" t="str">
        <f>IF('TSA Input'!J4199="","",IF('TSA Input'!J4199="Yes",'TSA Input'!C4199,""))</f>
        <v/>
      </c>
      <c r="G4236" s="36" t="str">
        <f>IF('TSA Input'!J4199="","",IF('TSA Input'!J4199="Yes",'TSA Input'!D4199,""))</f>
        <v/>
      </c>
      <c r="H4236" s="37" t="str">
        <f>IF('TSA Input'!K4199="","",IF('TSA Input'!J4199="Yes",'TSA Input'!G4199,""))</f>
        <v/>
      </c>
      <c r="I4236" s="37" t="str">
        <f>IF('TSA Input'!L4199="","",IF('TSA Input'!J4199="Yes",'TSA Input'!F4199,""))</f>
        <v/>
      </c>
      <c r="J4236" s="39" t="str">
        <f t="shared" si="132"/>
        <v/>
      </c>
      <c r="K4236" s="257" t="str">
        <f>IF('TSA Input'!J4199="","",IF('TSA Input'!J4199="Yes",'TSA Input'!D4199,""))</f>
        <v/>
      </c>
      <c r="L4236" s="258" t="str">
        <f>IF('TSA Input'!J4199="","",IF('TSA Input'!J4199="Yes",'TSA Input'!G4199,""))</f>
        <v/>
      </c>
      <c r="M4236" s="258" t="str">
        <f>IF('TSA Input'!J4199="","",IF('TSA Input'!J4199="Yes",'TSA Input'!F4199,""))</f>
        <v/>
      </c>
      <c r="N4236" s="39" t="str">
        <f t="shared" si="133"/>
        <v/>
      </c>
      <c r="O4236" s="149" t="s">
        <v>11</v>
      </c>
      <c r="P4236" s="148" t="s">
        <v>11</v>
      </c>
      <c r="Q4236" s="1"/>
    </row>
    <row r="4237" spans="1:17" ht="15.75" hidden="1" customHeight="1">
      <c r="A4237" s="1" t="str">
        <f t="shared" si="1"/>
        <v/>
      </c>
      <c r="B4237" s="1"/>
      <c r="C4237" s="34" t="str">
        <f>IF('TSA Input'!J4200="","",IF('TSA Input'!J4200="Yes",'TSA Input'!B4200,"Ineligible"))</f>
        <v/>
      </c>
      <c r="D4237" s="246" t="str">
        <f>IF('TSA Input'!J4200="","",IF('TSA Input'!J4200="Yes",IF('TSA Input'!W4200="","",LEFT('TSA Input'!W4200,LEN('TSA Input'!W4200)-2)),""))</f>
        <v/>
      </c>
      <c r="E4237" s="246" t="str">
        <f>IF('TSA Input'!J4200="","",IF('TSA Input'!J4200="Yes",'TSA Input'!I4200,""))</f>
        <v/>
      </c>
      <c r="F4237" s="247" t="str">
        <f>IF('TSA Input'!J4200="","",IF('TSA Input'!J4200="Yes",'TSA Input'!C4200,""))</f>
        <v/>
      </c>
      <c r="G4237" s="36" t="str">
        <f>IF('TSA Input'!J4200="","",IF('TSA Input'!J4200="Yes",'TSA Input'!D4200,""))</f>
        <v/>
      </c>
      <c r="H4237" s="37" t="str">
        <f>IF('TSA Input'!K4200="","",IF('TSA Input'!J4200="Yes",'TSA Input'!G4200,""))</f>
        <v/>
      </c>
      <c r="I4237" s="37" t="str">
        <f>IF('TSA Input'!L4200="","",IF('TSA Input'!J4200="Yes",'TSA Input'!F4200,""))</f>
        <v/>
      </c>
      <c r="J4237" s="39" t="str">
        <f t="shared" si="132"/>
        <v/>
      </c>
      <c r="K4237" s="257" t="str">
        <f>IF('TSA Input'!J4200="","",IF('TSA Input'!J4200="Yes",'TSA Input'!D4200,""))</f>
        <v/>
      </c>
      <c r="L4237" s="258" t="str">
        <f>IF('TSA Input'!J4200="","",IF('TSA Input'!J4200="Yes",'TSA Input'!G4200,""))</f>
        <v/>
      </c>
      <c r="M4237" s="258" t="str">
        <f>IF('TSA Input'!J4200="","",IF('TSA Input'!J4200="Yes",'TSA Input'!F4200,""))</f>
        <v/>
      </c>
      <c r="N4237" s="39" t="str">
        <f t="shared" si="133"/>
        <v/>
      </c>
      <c r="O4237" s="149" t="s">
        <v>11</v>
      </c>
      <c r="P4237" s="148" t="s">
        <v>11</v>
      </c>
      <c r="Q4237" s="1"/>
    </row>
    <row r="4238" spans="1:17" ht="15.75" hidden="1" customHeight="1">
      <c r="A4238" s="1" t="str">
        <f t="shared" si="1"/>
        <v/>
      </c>
      <c r="B4238" s="1"/>
      <c r="C4238" s="34" t="str">
        <f>IF('TSA Input'!J4201="","",IF('TSA Input'!J4201="Yes",'TSA Input'!B4201,"Ineligible"))</f>
        <v/>
      </c>
      <c r="D4238" s="246" t="str">
        <f>IF('TSA Input'!J4201="","",IF('TSA Input'!J4201="Yes",IF('TSA Input'!W4201="","",LEFT('TSA Input'!W4201,LEN('TSA Input'!W4201)-2)),""))</f>
        <v/>
      </c>
      <c r="E4238" s="246" t="str">
        <f>IF('TSA Input'!J4201="","",IF('TSA Input'!J4201="Yes",'TSA Input'!I4201,""))</f>
        <v/>
      </c>
      <c r="F4238" s="247" t="str">
        <f>IF('TSA Input'!J4201="","",IF('TSA Input'!J4201="Yes",'TSA Input'!C4201,""))</f>
        <v/>
      </c>
      <c r="G4238" s="36" t="str">
        <f>IF('TSA Input'!J4201="","",IF('TSA Input'!J4201="Yes",'TSA Input'!D4201,""))</f>
        <v/>
      </c>
      <c r="H4238" s="37" t="str">
        <f>IF('TSA Input'!K4201="","",IF('TSA Input'!J4201="Yes",'TSA Input'!G4201,""))</f>
        <v/>
      </c>
      <c r="I4238" s="37" t="str">
        <f>IF('TSA Input'!L4201="","",IF('TSA Input'!J4201="Yes",'TSA Input'!F4201,""))</f>
        <v/>
      </c>
      <c r="J4238" s="39" t="str">
        <f t="shared" si="132"/>
        <v/>
      </c>
      <c r="K4238" s="257" t="str">
        <f>IF('TSA Input'!J4201="","",IF('TSA Input'!J4201="Yes",'TSA Input'!D4201,""))</f>
        <v/>
      </c>
      <c r="L4238" s="258" t="str">
        <f>IF('TSA Input'!J4201="","",IF('TSA Input'!J4201="Yes",'TSA Input'!G4201,""))</f>
        <v/>
      </c>
      <c r="M4238" s="258" t="str">
        <f>IF('TSA Input'!J4201="","",IF('TSA Input'!J4201="Yes",'TSA Input'!F4201,""))</f>
        <v/>
      </c>
      <c r="N4238" s="39" t="str">
        <f t="shared" si="133"/>
        <v/>
      </c>
      <c r="O4238" s="149" t="s">
        <v>11</v>
      </c>
      <c r="P4238" s="148" t="s">
        <v>11</v>
      </c>
      <c r="Q4238" s="1"/>
    </row>
    <row r="4239" spans="1:17" ht="15.75" hidden="1" customHeight="1">
      <c r="A4239" s="1" t="str">
        <f t="shared" si="1"/>
        <v/>
      </c>
      <c r="B4239" s="1"/>
      <c r="C4239" s="34" t="str">
        <f>IF('TSA Input'!J4202="","",IF('TSA Input'!J4202="Yes",'TSA Input'!B4202,"Ineligible"))</f>
        <v/>
      </c>
      <c r="D4239" s="246" t="str">
        <f>IF('TSA Input'!J4202="","",IF('TSA Input'!J4202="Yes",IF('TSA Input'!W4202="","",LEFT('TSA Input'!W4202,LEN('TSA Input'!W4202)-2)),""))</f>
        <v/>
      </c>
      <c r="E4239" s="246" t="str">
        <f>IF('TSA Input'!J4202="","",IF('TSA Input'!J4202="Yes",'TSA Input'!I4202,""))</f>
        <v/>
      </c>
      <c r="F4239" s="247" t="str">
        <f>IF('TSA Input'!J4202="","",IF('TSA Input'!J4202="Yes",'TSA Input'!C4202,""))</f>
        <v/>
      </c>
      <c r="G4239" s="36" t="str">
        <f>IF('TSA Input'!J4202="","",IF('TSA Input'!J4202="Yes",'TSA Input'!D4202,""))</f>
        <v/>
      </c>
      <c r="H4239" s="37" t="str">
        <f>IF('TSA Input'!K4202="","",IF('TSA Input'!J4202="Yes",'TSA Input'!G4202,""))</f>
        <v/>
      </c>
      <c r="I4239" s="37" t="str">
        <f>IF('TSA Input'!L4202="","",IF('TSA Input'!J4202="Yes",'TSA Input'!F4202,""))</f>
        <v/>
      </c>
      <c r="J4239" s="39" t="str">
        <f t="shared" si="132"/>
        <v/>
      </c>
      <c r="K4239" s="257" t="str">
        <f>IF('TSA Input'!J4202="","",IF('TSA Input'!J4202="Yes",'TSA Input'!D4202,""))</f>
        <v/>
      </c>
      <c r="L4239" s="258" t="str">
        <f>IF('TSA Input'!J4202="","",IF('TSA Input'!J4202="Yes",'TSA Input'!G4202,""))</f>
        <v/>
      </c>
      <c r="M4239" s="258" t="str">
        <f>IF('TSA Input'!J4202="","",IF('TSA Input'!J4202="Yes",'TSA Input'!F4202,""))</f>
        <v/>
      </c>
      <c r="N4239" s="39" t="str">
        <f t="shared" si="133"/>
        <v/>
      </c>
      <c r="O4239" s="149" t="s">
        <v>11</v>
      </c>
      <c r="P4239" s="148" t="s">
        <v>11</v>
      </c>
      <c r="Q4239" s="1"/>
    </row>
    <row r="4240" spans="1:17" ht="15.75" hidden="1" customHeight="1">
      <c r="A4240" s="1" t="str">
        <f t="shared" si="1"/>
        <v/>
      </c>
      <c r="B4240" s="1"/>
      <c r="C4240" s="34" t="str">
        <f>IF('TSA Input'!J4203="","",IF('TSA Input'!J4203="Yes",'TSA Input'!B4203,"Ineligible"))</f>
        <v/>
      </c>
      <c r="D4240" s="246" t="str">
        <f>IF('TSA Input'!J4203="","",IF('TSA Input'!J4203="Yes",IF('TSA Input'!W4203="","",LEFT('TSA Input'!W4203,LEN('TSA Input'!W4203)-2)),""))</f>
        <v/>
      </c>
      <c r="E4240" s="246" t="str">
        <f>IF('TSA Input'!J4203="","",IF('TSA Input'!J4203="Yes",'TSA Input'!I4203,""))</f>
        <v/>
      </c>
      <c r="F4240" s="247" t="str">
        <f>IF('TSA Input'!J4203="","",IF('TSA Input'!J4203="Yes",'TSA Input'!C4203,""))</f>
        <v/>
      </c>
      <c r="G4240" s="36" t="str">
        <f>IF('TSA Input'!J4203="","",IF('TSA Input'!J4203="Yes",'TSA Input'!D4203,""))</f>
        <v/>
      </c>
      <c r="H4240" s="37" t="str">
        <f>IF('TSA Input'!K4203="","",IF('TSA Input'!J4203="Yes",'TSA Input'!G4203,""))</f>
        <v/>
      </c>
      <c r="I4240" s="37" t="str">
        <f>IF('TSA Input'!L4203="","",IF('TSA Input'!J4203="Yes",'TSA Input'!F4203,""))</f>
        <v/>
      </c>
      <c r="J4240" s="39" t="str">
        <f t="shared" si="132"/>
        <v/>
      </c>
      <c r="K4240" s="257" t="str">
        <f>IF('TSA Input'!J4203="","",IF('TSA Input'!J4203="Yes",'TSA Input'!D4203,""))</f>
        <v/>
      </c>
      <c r="L4240" s="258" t="str">
        <f>IF('TSA Input'!J4203="","",IF('TSA Input'!J4203="Yes",'TSA Input'!G4203,""))</f>
        <v/>
      </c>
      <c r="M4240" s="258" t="str">
        <f>IF('TSA Input'!J4203="","",IF('TSA Input'!J4203="Yes",'TSA Input'!F4203,""))</f>
        <v/>
      </c>
      <c r="N4240" s="39" t="str">
        <f t="shared" si="133"/>
        <v/>
      </c>
      <c r="O4240" s="149" t="s">
        <v>11</v>
      </c>
      <c r="P4240" s="148" t="s">
        <v>11</v>
      </c>
      <c r="Q4240" s="1"/>
    </row>
    <row r="4241" spans="1:17" ht="15.75" hidden="1" customHeight="1">
      <c r="A4241" s="1" t="str">
        <f t="shared" si="1"/>
        <v/>
      </c>
      <c r="B4241" s="1"/>
      <c r="C4241" s="34" t="str">
        <f>IF('TSA Input'!J4204="","",IF('TSA Input'!J4204="Yes",'TSA Input'!B4204,"Ineligible"))</f>
        <v/>
      </c>
      <c r="D4241" s="246" t="str">
        <f>IF('TSA Input'!J4204="","",IF('TSA Input'!J4204="Yes",IF('TSA Input'!W4204="","",LEFT('TSA Input'!W4204,LEN('TSA Input'!W4204)-2)),""))</f>
        <v/>
      </c>
      <c r="E4241" s="246" t="str">
        <f>IF('TSA Input'!J4204="","",IF('TSA Input'!J4204="Yes",'TSA Input'!I4204,""))</f>
        <v/>
      </c>
      <c r="F4241" s="247" t="str">
        <f>IF('TSA Input'!J4204="","",IF('TSA Input'!J4204="Yes",'TSA Input'!C4204,""))</f>
        <v/>
      </c>
      <c r="G4241" s="36" t="str">
        <f>IF('TSA Input'!J4204="","",IF('TSA Input'!J4204="Yes",'TSA Input'!D4204,""))</f>
        <v/>
      </c>
      <c r="H4241" s="37" t="str">
        <f>IF('TSA Input'!K4204="","",IF('TSA Input'!J4204="Yes",'TSA Input'!G4204,""))</f>
        <v/>
      </c>
      <c r="I4241" s="37" t="str">
        <f>IF('TSA Input'!L4204="","",IF('TSA Input'!J4204="Yes",'TSA Input'!F4204,""))</f>
        <v/>
      </c>
      <c r="J4241" s="39" t="str">
        <f t="shared" si="132"/>
        <v/>
      </c>
      <c r="K4241" s="257" t="str">
        <f>IF('TSA Input'!J4204="","",IF('TSA Input'!J4204="Yes",'TSA Input'!D4204,""))</f>
        <v/>
      </c>
      <c r="L4241" s="258" t="str">
        <f>IF('TSA Input'!J4204="","",IF('TSA Input'!J4204="Yes",'TSA Input'!G4204,""))</f>
        <v/>
      </c>
      <c r="M4241" s="258" t="str">
        <f>IF('TSA Input'!J4204="","",IF('TSA Input'!J4204="Yes",'TSA Input'!F4204,""))</f>
        <v/>
      </c>
      <c r="N4241" s="39" t="str">
        <f t="shared" si="133"/>
        <v/>
      </c>
      <c r="O4241" s="149" t="s">
        <v>11</v>
      </c>
      <c r="P4241" s="148" t="s">
        <v>11</v>
      </c>
      <c r="Q4241" s="1"/>
    </row>
    <row r="4242" spans="1:17" ht="15.75" hidden="1" customHeight="1">
      <c r="A4242" s="1" t="str">
        <f t="shared" si="1"/>
        <v/>
      </c>
      <c r="B4242" s="1"/>
      <c r="C4242" s="34" t="str">
        <f>IF('TSA Input'!J4205="","",IF('TSA Input'!J4205="Yes",'TSA Input'!B4205,"Ineligible"))</f>
        <v/>
      </c>
      <c r="D4242" s="246" t="str">
        <f>IF('TSA Input'!J4205="","",IF('TSA Input'!J4205="Yes",IF('TSA Input'!W4205="","",LEFT('TSA Input'!W4205,LEN('TSA Input'!W4205)-2)),""))</f>
        <v/>
      </c>
      <c r="E4242" s="246" t="str">
        <f>IF('TSA Input'!J4205="","",IF('TSA Input'!J4205="Yes",'TSA Input'!I4205,""))</f>
        <v/>
      </c>
      <c r="F4242" s="247" t="str">
        <f>IF('TSA Input'!J4205="","",IF('TSA Input'!J4205="Yes",'TSA Input'!C4205,""))</f>
        <v/>
      </c>
      <c r="G4242" s="36" t="str">
        <f>IF('TSA Input'!J4205="","",IF('TSA Input'!J4205="Yes",'TSA Input'!D4205,""))</f>
        <v/>
      </c>
      <c r="H4242" s="37" t="str">
        <f>IF('TSA Input'!K4205="","",IF('TSA Input'!J4205="Yes",'TSA Input'!G4205,""))</f>
        <v/>
      </c>
      <c r="I4242" s="37" t="str">
        <f>IF('TSA Input'!L4205="","",IF('TSA Input'!J4205="Yes",'TSA Input'!F4205,""))</f>
        <v/>
      </c>
      <c r="J4242" s="39" t="str">
        <f t="shared" si="132"/>
        <v/>
      </c>
      <c r="K4242" s="257" t="str">
        <f>IF('TSA Input'!J4205="","",IF('TSA Input'!J4205="Yes",'TSA Input'!D4205,""))</f>
        <v/>
      </c>
      <c r="L4242" s="258" t="str">
        <f>IF('TSA Input'!J4205="","",IF('TSA Input'!J4205="Yes",'TSA Input'!G4205,""))</f>
        <v/>
      </c>
      <c r="M4242" s="258" t="str">
        <f>IF('TSA Input'!J4205="","",IF('TSA Input'!J4205="Yes",'TSA Input'!F4205,""))</f>
        <v/>
      </c>
      <c r="N4242" s="39" t="str">
        <f t="shared" si="133"/>
        <v/>
      </c>
      <c r="O4242" s="149" t="s">
        <v>11</v>
      </c>
      <c r="P4242" s="148" t="s">
        <v>11</v>
      </c>
      <c r="Q4242" s="1"/>
    </row>
    <row r="4243" spans="1:17" ht="15.75" hidden="1" customHeight="1">
      <c r="A4243" s="1" t="str">
        <f t="shared" si="1"/>
        <v/>
      </c>
      <c r="B4243" s="1"/>
      <c r="C4243" s="34" t="str">
        <f>IF('TSA Input'!J4206="","",IF('TSA Input'!J4206="Yes",'TSA Input'!B4206,"Ineligible"))</f>
        <v/>
      </c>
      <c r="D4243" s="246" t="str">
        <f>IF('TSA Input'!J4206="","",IF('TSA Input'!J4206="Yes",IF('TSA Input'!W4206="","",LEFT('TSA Input'!W4206,LEN('TSA Input'!W4206)-2)),""))</f>
        <v/>
      </c>
      <c r="E4243" s="246" t="str">
        <f>IF('TSA Input'!J4206="","",IF('TSA Input'!J4206="Yes",'TSA Input'!I4206,""))</f>
        <v/>
      </c>
      <c r="F4243" s="247" t="str">
        <f>IF('TSA Input'!J4206="","",IF('TSA Input'!J4206="Yes",'TSA Input'!C4206,""))</f>
        <v/>
      </c>
      <c r="G4243" s="36" t="str">
        <f>IF('TSA Input'!J4206="","",IF('TSA Input'!J4206="Yes",'TSA Input'!D4206,""))</f>
        <v/>
      </c>
      <c r="H4243" s="37" t="str">
        <f>IF('TSA Input'!K4206="","",IF('TSA Input'!J4206="Yes",'TSA Input'!G4206,""))</f>
        <v/>
      </c>
      <c r="I4243" s="37" t="str">
        <f>IF('TSA Input'!L4206="","",IF('TSA Input'!J4206="Yes",'TSA Input'!F4206,""))</f>
        <v/>
      </c>
      <c r="J4243" s="39" t="str">
        <f t="shared" si="132"/>
        <v/>
      </c>
      <c r="K4243" s="257" t="str">
        <f>IF('TSA Input'!J4206="","",IF('TSA Input'!J4206="Yes",'TSA Input'!D4206,""))</f>
        <v/>
      </c>
      <c r="L4243" s="258" t="str">
        <f>IF('TSA Input'!J4206="","",IF('TSA Input'!J4206="Yes",'TSA Input'!G4206,""))</f>
        <v/>
      </c>
      <c r="M4243" s="258" t="str">
        <f>IF('TSA Input'!J4206="","",IF('TSA Input'!J4206="Yes",'TSA Input'!F4206,""))</f>
        <v/>
      </c>
      <c r="N4243" s="39" t="str">
        <f t="shared" si="133"/>
        <v/>
      </c>
      <c r="O4243" s="149" t="s">
        <v>11</v>
      </c>
      <c r="P4243" s="148" t="s">
        <v>11</v>
      </c>
      <c r="Q4243" s="1"/>
    </row>
    <row r="4244" spans="1:17" ht="15.75" hidden="1" customHeight="1">
      <c r="A4244" s="1" t="str">
        <f t="shared" si="1"/>
        <v/>
      </c>
      <c r="B4244" s="1"/>
      <c r="C4244" s="34" t="str">
        <f>IF('TSA Input'!J4207="","",IF('TSA Input'!J4207="Yes",'TSA Input'!B4207,"Ineligible"))</f>
        <v/>
      </c>
      <c r="D4244" s="246" t="str">
        <f>IF('TSA Input'!J4207="","",IF('TSA Input'!J4207="Yes",IF('TSA Input'!W4207="","",LEFT('TSA Input'!W4207,LEN('TSA Input'!W4207)-2)),""))</f>
        <v/>
      </c>
      <c r="E4244" s="246" t="str">
        <f>IF('TSA Input'!J4207="","",IF('TSA Input'!J4207="Yes",'TSA Input'!I4207,""))</f>
        <v/>
      </c>
      <c r="F4244" s="247" t="str">
        <f>IF('TSA Input'!J4207="","",IF('TSA Input'!J4207="Yes",'TSA Input'!C4207,""))</f>
        <v/>
      </c>
      <c r="G4244" s="36" t="str">
        <f>IF('TSA Input'!J4207="","",IF('TSA Input'!J4207="Yes",'TSA Input'!D4207,""))</f>
        <v/>
      </c>
      <c r="H4244" s="37" t="str">
        <f>IF('TSA Input'!K4207="","",IF('TSA Input'!J4207="Yes",'TSA Input'!G4207,""))</f>
        <v/>
      </c>
      <c r="I4244" s="37" t="str">
        <f>IF('TSA Input'!L4207="","",IF('TSA Input'!J4207="Yes",'TSA Input'!F4207,""))</f>
        <v/>
      </c>
      <c r="J4244" s="39" t="str">
        <f t="shared" si="132"/>
        <v/>
      </c>
      <c r="K4244" s="257" t="str">
        <f>IF('TSA Input'!J4207="","",IF('TSA Input'!J4207="Yes",'TSA Input'!D4207,""))</f>
        <v/>
      </c>
      <c r="L4244" s="258" t="str">
        <f>IF('TSA Input'!J4207="","",IF('TSA Input'!J4207="Yes",'TSA Input'!G4207,""))</f>
        <v/>
      </c>
      <c r="M4244" s="258" t="str">
        <f>IF('TSA Input'!J4207="","",IF('TSA Input'!J4207="Yes",'TSA Input'!F4207,""))</f>
        <v/>
      </c>
      <c r="N4244" s="39" t="str">
        <f t="shared" si="133"/>
        <v/>
      </c>
      <c r="O4244" s="149" t="s">
        <v>11</v>
      </c>
      <c r="P4244" s="148" t="s">
        <v>11</v>
      </c>
      <c r="Q4244" s="1"/>
    </row>
    <row r="4245" spans="1:17" ht="15.75" hidden="1" customHeight="1">
      <c r="A4245" s="1" t="str">
        <f t="shared" si="1"/>
        <v/>
      </c>
      <c r="B4245" s="1"/>
      <c r="C4245" s="34" t="str">
        <f>IF('TSA Input'!J4208="","",IF('TSA Input'!J4208="Yes",'TSA Input'!B4208,"Ineligible"))</f>
        <v/>
      </c>
      <c r="D4245" s="246" t="str">
        <f>IF('TSA Input'!J4208="","",IF('TSA Input'!J4208="Yes",IF('TSA Input'!W4208="","",LEFT('TSA Input'!W4208,LEN('TSA Input'!W4208)-2)),""))</f>
        <v/>
      </c>
      <c r="E4245" s="246" t="str">
        <f>IF('TSA Input'!J4208="","",IF('TSA Input'!J4208="Yes",'TSA Input'!I4208,""))</f>
        <v/>
      </c>
      <c r="F4245" s="247" t="str">
        <f>IF('TSA Input'!J4208="","",IF('TSA Input'!J4208="Yes",'TSA Input'!C4208,""))</f>
        <v/>
      </c>
      <c r="G4245" s="36" t="str">
        <f>IF('TSA Input'!J4208="","",IF('TSA Input'!J4208="Yes",'TSA Input'!D4208,""))</f>
        <v/>
      </c>
      <c r="H4245" s="37" t="str">
        <f>IF('TSA Input'!K4208="","",IF('TSA Input'!J4208="Yes",'TSA Input'!G4208,""))</f>
        <v/>
      </c>
      <c r="I4245" s="37" t="str">
        <f>IF('TSA Input'!L4208="","",IF('TSA Input'!J4208="Yes",'TSA Input'!F4208,""))</f>
        <v/>
      </c>
      <c r="J4245" s="39" t="str">
        <f t="shared" si="132"/>
        <v/>
      </c>
      <c r="K4245" s="257" t="str">
        <f>IF('TSA Input'!J4208="","",IF('TSA Input'!J4208="Yes",'TSA Input'!D4208,""))</f>
        <v/>
      </c>
      <c r="L4245" s="258" t="str">
        <f>IF('TSA Input'!J4208="","",IF('TSA Input'!J4208="Yes",'TSA Input'!G4208,""))</f>
        <v/>
      </c>
      <c r="M4245" s="258" t="str">
        <f>IF('TSA Input'!J4208="","",IF('TSA Input'!J4208="Yes",'TSA Input'!F4208,""))</f>
        <v/>
      </c>
      <c r="N4245" s="39" t="str">
        <f t="shared" si="133"/>
        <v/>
      </c>
      <c r="O4245" s="149" t="s">
        <v>11</v>
      </c>
      <c r="P4245" s="148" t="s">
        <v>11</v>
      </c>
      <c r="Q4245" s="1"/>
    </row>
    <row r="4246" spans="1:17" ht="15.75" hidden="1" customHeight="1">
      <c r="A4246" s="1" t="str">
        <f t="shared" si="1"/>
        <v/>
      </c>
      <c r="B4246" s="1"/>
      <c r="C4246" s="34" t="str">
        <f>IF('TSA Input'!J4209="","",IF('TSA Input'!J4209="Yes",'TSA Input'!B4209,"Ineligible"))</f>
        <v/>
      </c>
      <c r="D4246" s="246" t="str">
        <f>IF('TSA Input'!J4209="","",IF('TSA Input'!J4209="Yes",IF('TSA Input'!W4209="","",LEFT('TSA Input'!W4209,LEN('TSA Input'!W4209)-2)),""))</f>
        <v/>
      </c>
      <c r="E4246" s="246" t="str">
        <f>IF('TSA Input'!J4209="","",IF('TSA Input'!J4209="Yes",'TSA Input'!I4209,""))</f>
        <v/>
      </c>
      <c r="F4246" s="247" t="str">
        <f>IF('TSA Input'!J4209="","",IF('TSA Input'!J4209="Yes",'TSA Input'!C4209,""))</f>
        <v/>
      </c>
      <c r="G4246" s="36" t="str">
        <f>IF('TSA Input'!J4209="","",IF('TSA Input'!J4209="Yes",'TSA Input'!D4209,""))</f>
        <v/>
      </c>
      <c r="H4246" s="37" t="str">
        <f>IF('TSA Input'!K4209="","",IF('TSA Input'!J4209="Yes",'TSA Input'!G4209,""))</f>
        <v/>
      </c>
      <c r="I4246" s="37" t="str">
        <f>IF('TSA Input'!L4209="","",IF('TSA Input'!J4209="Yes",'TSA Input'!F4209,""))</f>
        <v/>
      </c>
      <c r="J4246" s="39" t="str">
        <f t="shared" si="132"/>
        <v/>
      </c>
      <c r="K4246" s="257" t="str">
        <f>IF('TSA Input'!J4209="","",IF('TSA Input'!J4209="Yes",'TSA Input'!D4209,""))</f>
        <v/>
      </c>
      <c r="L4246" s="258" t="str">
        <f>IF('TSA Input'!J4209="","",IF('TSA Input'!J4209="Yes",'TSA Input'!G4209,""))</f>
        <v/>
      </c>
      <c r="M4246" s="258" t="str">
        <f>IF('TSA Input'!J4209="","",IF('TSA Input'!J4209="Yes",'TSA Input'!F4209,""))</f>
        <v/>
      </c>
      <c r="N4246" s="39" t="str">
        <f t="shared" si="133"/>
        <v/>
      </c>
      <c r="O4246" s="149" t="s">
        <v>11</v>
      </c>
      <c r="P4246" s="148" t="s">
        <v>11</v>
      </c>
      <c r="Q4246" s="1"/>
    </row>
    <row r="4247" spans="1:17" ht="15.75" hidden="1" customHeight="1">
      <c r="A4247" s="1" t="str">
        <f t="shared" si="1"/>
        <v/>
      </c>
      <c r="B4247" s="1"/>
      <c r="C4247" s="34" t="str">
        <f>IF('TSA Input'!J4210="","",IF('TSA Input'!J4210="Yes",'TSA Input'!B4210,"Ineligible"))</f>
        <v/>
      </c>
      <c r="D4247" s="246" t="str">
        <f>IF('TSA Input'!J4210="","",IF('TSA Input'!J4210="Yes",IF('TSA Input'!W4210="","",LEFT('TSA Input'!W4210,LEN('TSA Input'!W4210)-2)),""))</f>
        <v/>
      </c>
      <c r="E4247" s="246" t="str">
        <f>IF('TSA Input'!J4210="","",IF('TSA Input'!J4210="Yes",'TSA Input'!I4210,""))</f>
        <v/>
      </c>
      <c r="F4247" s="247" t="str">
        <f>IF('TSA Input'!J4210="","",IF('TSA Input'!J4210="Yes",'TSA Input'!C4210,""))</f>
        <v/>
      </c>
      <c r="G4247" s="36" t="str">
        <f>IF('TSA Input'!J4210="","",IF('TSA Input'!J4210="Yes",'TSA Input'!D4210,""))</f>
        <v/>
      </c>
      <c r="H4247" s="37" t="str">
        <f>IF('TSA Input'!K4210="","",IF('TSA Input'!J4210="Yes",'TSA Input'!G4210,""))</f>
        <v/>
      </c>
      <c r="I4247" s="37" t="str">
        <f>IF('TSA Input'!L4210="","",IF('TSA Input'!J4210="Yes",'TSA Input'!F4210,""))</f>
        <v/>
      </c>
      <c r="J4247" s="39" t="str">
        <f t="shared" si="132"/>
        <v/>
      </c>
      <c r="K4247" s="257" t="str">
        <f>IF('TSA Input'!J4210="","",IF('TSA Input'!J4210="Yes",'TSA Input'!D4210,""))</f>
        <v/>
      </c>
      <c r="L4247" s="258" t="str">
        <f>IF('TSA Input'!J4210="","",IF('TSA Input'!J4210="Yes",'TSA Input'!G4210,""))</f>
        <v/>
      </c>
      <c r="M4247" s="258" t="str">
        <f>IF('TSA Input'!J4210="","",IF('TSA Input'!J4210="Yes",'TSA Input'!F4210,""))</f>
        <v/>
      </c>
      <c r="N4247" s="39" t="str">
        <f t="shared" si="133"/>
        <v/>
      </c>
      <c r="O4247" s="149" t="s">
        <v>11</v>
      </c>
      <c r="P4247" s="148" t="s">
        <v>11</v>
      </c>
      <c r="Q4247" s="1"/>
    </row>
    <row r="4248" spans="1:17" ht="15.75" hidden="1" customHeight="1">
      <c r="A4248" s="1" t="str">
        <f t="shared" si="1"/>
        <v/>
      </c>
      <c r="B4248" s="1"/>
      <c r="C4248" s="34" t="str">
        <f>IF('TSA Input'!J4211="","",IF('TSA Input'!J4211="Yes",'TSA Input'!B4211,"Ineligible"))</f>
        <v/>
      </c>
      <c r="D4248" s="246" t="str">
        <f>IF('TSA Input'!J4211="","",IF('TSA Input'!J4211="Yes",IF('TSA Input'!W4211="","",LEFT('TSA Input'!W4211,LEN('TSA Input'!W4211)-2)),""))</f>
        <v/>
      </c>
      <c r="E4248" s="246" t="str">
        <f>IF('TSA Input'!J4211="","",IF('TSA Input'!J4211="Yes",'TSA Input'!I4211,""))</f>
        <v/>
      </c>
      <c r="F4248" s="247" t="str">
        <f>IF('TSA Input'!J4211="","",IF('TSA Input'!J4211="Yes",'TSA Input'!C4211,""))</f>
        <v/>
      </c>
      <c r="G4248" s="36" t="str">
        <f>IF('TSA Input'!J4211="","",IF('TSA Input'!J4211="Yes",'TSA Input'!D4211,""))</f>
        <v/>
      </c>
      <c r="H4248" s="37" t="str">
        <f>IF('TSA Input'!K4211="","",IF('TSA Input'!J4211="Yes",'TSA Input'!G4211,""))</f>
        <v/>
      </c>
      <c r="I4248" s="37" t="str">
        <f>IF('TSA Input'!L4211="","",IF('TSA Input'!J4211="Yes",'TSA Input'!F4211,""))</f>
        <v/>
      </c>
      <c r="J4248" s="39" t="str">
        <f t="shared" si="132"/>
        <v/>
      </c>
      <c r="K4248" s="257" t="str">
        <f>IF('TSA Input'!J4211="","",IF('TSA Input'!J4211="Yes",'TSA Input'!D4211,""))</f>
        <v/>
      </c>
      <c r="L4248" s="258" t="str">
        <f>IF('TSA Input'!J4211="","",IF('TSA Input'!J4211="Yes",'TSA Input'!G4211,""))</f>
        <v/>
      </c>
      <c r="M4248" s="258" t="str">
        <f>IF('TSA Input'!J4211="","",IF('TSA Input'!J4211="Yes",'TSA Input'!F4211,""))</f>
        <v/>
      </c>
      <c r="N4248" s="39" t="str">
        <f t="shared" si="133"/>
        <v/>
      </c>
      <c r="O4248" s="149" t="s">
        <v>11</v>
      </c>
      <c r="P4248" s="148" t="s">
        <v>11</v>
      </c>
      <c r="Q4248" s="1"/>
    </row>
    <row r="4249" spans="1:17" ht="15.75" hidden="1" customHeight="1">
      <c r="A4249" s="1" t="str">
        <f t="shared" si="1"/>
        <v/>
      </c>
      <c r="B4249" s="1"/>
      <c r="C4249" s="34" t="str">
        <f>IF('TSA Input'!J4212="","",IF('TSA Input'!J4212="Yes",'TSA Input'!B4212,"Ineligible"))</f>
        <v/>
      </c>
      <c r="D4249" s="246" t="str">
        <f>IF('TSA Input'!J4212="","",IF('TSA Input'!J4212="Yes",IF('TSA Input'!W4212="","",LEFT('TSA Input'!W4212,LEN('TSA Input'!W4212)-2)),""))</f>
        <v/>
      </c>
      <c r="E4249" s="246" t="str">
        <f>IF('TSA Input'!J4212="","",IF('TSA Input'!J4212="Yes",'TSA Input'!I4212,""))</f>
        <v/>
      </c>
      <c r="F4249" s="247" t="str">
        <f>IF('TSA Input'!J4212="","",IF('TSA Input'!J4212="Yes",'TSA Input'!C4212,""))</f>
        <v/>
      </c>
      <c r="G4249" s="36" t="str">
        <f>IF('TSA Input'!J4212="","",IF('TSA Input'!J4212="Yes",'TSA Input'!D4212,""))</f>
        <v/>
      </c>
      <c r="H4249" s="37" t="str">
        <f>IF('TSA Input'!K4212="","",IF('TSA Input'!J4212="Yes",'TSA Input'!G4212,""))</f>
        <v/>
      </c>
      <c r="I4249" s="37" t="str">
        <f>IF('TSA Input'!L4212="","",IF('TSA Input'!J4212="Yes",'TSA Input'!F4212,""))</f>
        <v/>
      </c>
      <c r="J4249" s="39" t="str">
        <f t="shared" si="132"/>
        <v/>
      </c>
      <c r="K4249" s="257" t="str">
        <f>IF('TSA Input'!J4212="","",IF('TSA Input'!J4212="Yes",'TSA Input'!D4212,""))</f>
        <v/>
      </c>
      <c r="L4249" s="258" t="str">
        <f>IF('TSA Input'!J4212="","",IF('TSA Input'!J4212="Yes",'TSA Input'!G4212,""))</f>
        <v/>
      </c>
      <c r="M4249" s="258" t="str">
        <f>IF('TSA Input'!J4212="","",IF('TSA Input'!J4212="Yes",'TSA Input'!F4212,""))</f>
        <v/>
      </c>
      <c r="N4249" s="39" t="str">
        <f t="shared" si="133"/>
        <v/>
      </c>
      <c r="O4249" s="149" t="s">
        <v>11</v>
      </c>
      <c r="P4249" s="148" t="s">
        <v>11</v>
      </c>
      <c r="Q4249" s="1"/>
    </row>
    <row r="4250" spans="1:17" ht="15.75" hidden="1" customHeight="1">
      <c r="A4250" s="1" t="str">
        <f t="shared" si="1"/>
        <v/>
      </c>
      <c r="B4250" s="1"/>
      <c r="C4250" s="34" t="str">
        <f>IF('TSA Input'!J4213="","",IF('TSA Input'!J4213="Yes",'TSA Input'!B4213,"Ineligible"))</f>
        <v/>
      </c>
      <c r="D4250" s="246" t="str">
        <f>IF('TSA Input'!J4213="","",IF('TSA Input'!J4213="Yes",IF('TSA Input'!W4213="","",LEFT('TSA Input'!W4213,LEN('TSA Input'!W4213)-2)),""))</f>
        <v/>
      </c>
      <c r="E4250" s="246" t="str">
        <f>IF('TSA Input'!J4213="","",IF('TSA Input'!J4213="Yes",'TSA Input'!I4213,""))</f>
        <v/>
      </c>
      <c r="F4250" s="247" t="str">
        <f>IF('TSA Input'!J4213="","",IF('TSA Input'!J4213="Yes",'TSA Input'!C4213,""))</f>
        <v/>
      </c>
      <c r="G4250" s="36" t="str">
        <f>IF('TSA Input'!J4213="","",IF('TSA Input'!J4213="Yes",'TSA Input'!D4213,""))</f>
        <v/>
      </c>
      <c r="H4250" s="37" t="str">
        <f>IF('TSA Input'!K4213="","",IF('TSA Input'!J4213="Yes",'TSA Input'!G4213,""))</f>
        <v/>
      </c>
      <c r="I4250" s="37" t="str">
        <f>IF('TSA Input'!L4213="","",IF('TSA Input'!J4213="Yes",'TSA Input'!F4213,""))</f>
        <v/>
      </c>
      <c r="J4250" s="39" t="str">
        <f t="shared" si="132"/>
        <v/>
      </c>
      <c r="K4250" s="257" t="str">
        <f>IF('TSA Input'!J4213="","",IF('TSA Input'!J4213="Yes",'TSA Input'!D4213,""))</f>
        <v/>
      </c>
      <c r="L4250" s="258" t="str">
        <f>IF('TSA Input'!J4213="","",IF('TSA Input'!J4213="Yes",'TSA Input'!G4213,""))</f>
        <v/>
      </c>
      <c r="M4250" s="258" t="str">
        <f>IF('TSA Input'!J4213="","",IF('TSA Input'!J4213="Yes",'TSA Input'!F4213,""))</f>
        <v/>
      </c>
      <c r="N4250" s="39" t="str">
        <f t="shared" si="133"/>
        <v/>
      </c>
      <c r="O4250" s="149" t="s">
        <v>11</v>
      </c>
      <c r="P4250" s="148" t="s">
        <v>11</v>
      </c>
      <c r="Q4250" s="1"/>
    </row>
    <row r="4251" spans="1:17" ht="15.75" hidden="1" customHeight="1">
      <c r="A4251" s="1" t="str">
        <f t="shared" si="1"/>
        <v/>
      </c>
      <c r="B4251" s="1"/>
      <c r="C4251" s="34" t="str">
        <f>IF('TSA Input'!J4214="","",IF('TSA Input'!J4214="Yes",'TSA Input'!B4214,"Ineligible"))</f>
        <v/>
      </c>
      <c r="D4251" s="246" t="str">
        <f>IF('TSA Input'!J4214="","",IF('TSA Input'!J4214="Yes",IF('TSA Input'!W4214="","",LEFT('TSA Input'!W4214,LEN('TSA Input'!W4214)-2)),""))</f>
        <v/>
      </c>
      <c r="E4251" s="246" t="str">
        <f>IF('TSA Input'!J4214="","",IF('TSA Input'!J4214="Yes",'TSA Input'!I4214,""))</f>
        <v/>
      </c>
      <c r="F4251" s="247" t="str">
        <f>IF('TSA Input'!J4214="","",IF('TSA Input'!J4214="Yes",'TSA Input'!C4214,""))</f>
        <v/>
      </c>
      <c r="G4251" s="36" t="str">
        <f>IF('TSA Input'!J4214="","",IF('TSA Input'!J4214="Yes",'TSA Input'!D4214,""))</f>
        <v/>
      </c>
      <c r="H4251" s="37" t="str">
        <f>IF('TSA Input'!K4214="","",IF('TSA Input'!J4214="Yes",'TSA Input'!G4214,""))</f>
        <v/>
      </c>
      <c r="I4251" s="37" t="str">
        <f>IF('TSA Input'!L4214="","",IF('TSA Input'!J4214="Yes",'TSA Input'!F4214,""))</f>
        <v/>
      </c>
      <c r="J4251" s="39" t="str">
        <f t="shared" si="132"/>
        <v/>
      </c>
      <c r="K4251" s="257" t="str">
        <f>IF('TSA Input'!J4214="","",IF('TSA Input'!J4214="Yes",'TSA Input'!D4214,""))</f>
        <v/>
      </c>
      <c r="L4251" s="258" t="str">
        <f>IF('TSA Input'!J4214="","",IF('TSA Input'!J4214="Yes",'TSA Input'!G4214,""))</f>
        <v/>
      </c>
      <c r="M4251" s="258" t="str">
        <f>IF('TSA Input'!J4214="","",IF('TSA Input'!J4214="Yes",'TSA Input'!F4214,""))</f>
        <v/>
      </c>
      <c r="N4251" s="39" t="str">
        <f t="shared" si="133"/>
        <v/>
      </c>
      <c r="O4251" s="149" t="s">
        <v>11</v>
      </c>
      <c r="P4251" s="148" t="s">
        <v>11</v>
      </c>
      <c r="Q4251" s="1"/>
    </row>
    <row r="4252" spans="1:17" ht="15.75" hidden="1" customHeight="1">
      <c r="A4252" s="1" t="str">
        <f t="shared" si="1"/>
        <v/>
      </c>
      <c r="B4252" s="1"/>
      <c r="C4252" s="34" t="str">
        <f>IF('TSA Input'!J4215="","",IF('TSA Input'!J4215="Yes",'TSA Input'!B4215,"Ineligible"))</f>
        <v/>
      </c>
      <c r="D4252" s="246" t="str">
        <f>IF('TSA Input'!J4215="","",IF('TSA Input'!J4215="Yes",IF('TSA Input'!W4215="","",LEFT('TSA Input'!W4215,LEN('TSA Input'!W4215)-2)),""))</f>
        <v/>
      </c>
      <c r="E4252" s="246" t="str">
        <f>IF('TSA Input'!J4215="","",IF('TSA Input'!J4215="Yes",'TSA Input'!I4215,""))</f>
        <v/>
      </c>
      <c r="F4252" s="247" t="str">
        <f>IF('TSA Input'!J4215="","",IF('TSA Input'!J4215="Yes",'TSA Input'!C4215,""))</f>
        <v/>
      </c>
      <c r="G4252" s="36" t="str">
        <f>IF('TSA Input'!J4215="","",IF('TSA Input'!J4215="Yes",'TSA Input'!D4215,""))</f>
        <v/>
      </c>
      <c r="H4252" s="37" t="str">
        <f>IF('TSA Input'!K4215="","",IF('TSA Input'!J4215="Yes",'TSA Input'!G4215,""))</f>
        <v/>
      </c>
      <c r="I4252" s="37" t="str">
        <f>IF('TSA Input'!L4215="","",IF('TSA Input'!J4215="Yes",'TSA Input'!F4215,""))</f>
        <v/>
      </c>
      <c r="J4252" s="39" t="str">
        <f t="shared" si="132"/>
        <v/>
      </c>
      <c r="K4252" s="257" t="str">
        <f>IF('TSA Input'!J4215="","",IF('TSA Input'!J4215="Yes",'TSA Input'!D4215,""))</f>
        <v/>
      </c>
      <c r="L4252" s="258" t="str">
        <f>IF('TSA Input'!J4215="","",IF('TSA Input'!J4215="Yes",'TSA Input'!G4215,""))</f>
        <v/>
      </c>
      <c r="M4252" s="258" t="str">
        <f>IF('TSA Input'!J4215="","",IF('TSA Input'!J4215="Yes",'TSA Input'!F4215,""))</f>
        <v/>
      </c>
      <c r="N4252" s="39" t="str">
        <f t="shared" si="133"/>
        <v/>
      </c>
      <c r="O4252" s="149" t="s">
        <v>11</v>
      </c>
      <c r="P4252" s="148" t="s">
        <v>11</v>
      </c>
      <c r="Q4252" s="1"/>
    </row>
    <row r="4253" spans="1:17" ht="15.75" hidden="1" customHeight="1">
      <c r="A4253" s="1" t="str">
        <f t="shared" si="1"/>
        <v/>
      </c>
      <c r="B4253" s="1"/>
      <c r="C4253" s="34" t="str">
        <f>IF('TSA Input'!J4216="","",IF('TSA Input'!J4216="Yes",'TSA Input'!B4216,"Ineligible"))</f>
        <v/>
      </c>
      <c r="D4253" s="246" t="str">
        <f>IF('TSA Input'!J4216="","",IF('TSA Input'!J4216="Yes",IF('TSA Input'!W4216="","",LEFT('TSA Input'!W4216,LEN('TSA Input'!W4216)-2)),""))</f>
        <v/>
      </c>
      <c r="E4253" s="246" t="str">
        <f>IF('TSA Input'!J4216="","",IF('TSA Input'!J4216="Yes",'TSA Input'!I4216,""))</f>
        <v/>
      </c>
      <c r="F4253" s="247" t="str">
        <f>IF('TSA Input'!J4216="","",IF('TSA Input'!J4216="Yes",'TSA Input'!C4216,""))</f>
        <v/>
      </c>
      <c r="G4253" s="36" t="str">
        <f>IF('TSA Input'!J4216="","",IF('TSA Input'!J4216="Yes",'TSA Input'!D4216,""))</f>
        <v/>
      </c>
      <c r="H4253" s="37" t="str">
        <f>IF('TSA Input'!K4216="","",IF('TSA Input'!J4216="Yes",'TSA Input'!G4216,""))</f>
        <v/>
      </c>
      <c r="I4253" s="37" t="str">
        <f>IF('TSA Input'!L4216="","",IF('TSA Input'!J4216="Yes",'TSA Input'!F4216,""))</f>
        <v/>
      </c>
      <c r="J4253" s="39" t="str">
        <f t="shared" si="132"/>
        <v/>
      </c>
      <c r="K4253" s="257" t="str">
        <f>IF('TSA Input'!J4216="","",IF('TSA Input'!J4216="Yes",'TSA Input'!D4216,""))</f>
        <v/>
      </c>
      <c r="L4253" s="258" t="str">
        <f>IF('TSA Input'!J4216="","",IF('TSA Input'!J4216="Yes",'TSA Input'!G4216,""))</f>
        <v/>
      </c>
      <c r="M4253" s="258" t="str">
        <f>IF('TSA Input'!J4216="","",IF('TSA Input'!J4216="Yes",'TSA Input'!F4216,""))</f>
        <v/>
      </c>
      <c r="N4253" s="39" t="str">
        <f t="shared" si="133"/>
        <v/>
      </c>
      <c r="O4253" s="149" t="s">
        <v>11</v>
      </c>
      <c r="P4253" s="148" t="s">
        <v>11</v>
      </c>
      <c r="Q4253" s="1"/>
    </row>
    <row r="4254" spans="1:17" ht="15.75" hidden="1" customHeight="1">
      <c r="A4254" s="1" t="str">
        <f t="shared" si="1"/>
        <v/>
      </c>
      <c r="B4254" s="1"/>
      <c r="C4254" s="34" t="str">
        <f>IF('TSA Input'!J4217="","",IF('TSA Input'!J4217="Yes",'TSA Input'!B4217,"Ineligible"))</f>
        <v/>
      </c>
      <c r="D4254" s="246" t="str">
        <f>IF('TSA Input'!J4217="","",IF('TSA Input'!J4217="Yes",IF('TSA Input'!W4217="","",LEFT('TSA Input'!W4217,LEN('TSA Input'!W4217)-2)),""))</f>
        <v/>
      </c>
      <c r="E4254" s="246" t="str">
        <f>IF('TSA Input'!J4217="","",IF('TSA Input'!J4217="Yes",'TSA Input'!I4217,""))</f>
        <v/>
      </c>
      <c r="F4254" s="247" t="str">
        <f>IF('TSA Input'!J4217="","",IF('TSA Input'!J4217="Yes",'TSA Input'!C4217,""))</f>
        <v/>
      </c>
      <c r="G4254" s="36" t="str">
        <f>IF('TSA Input'!J4217="","",IF('TSA Input'!J4217="Yes",'TSA Input'!D4217,""))</f>
        <v/>
      </c>
      <c r="H4254" s="37" t="str">
        <f>IF('TSA Input'!K4217="","",IF('TSA Input'!J4217="Yes",'TSA Input'!G4217,""))</f>
        <v/>
      </c>
      <c r="I4254" s="37" t="str">
        <f>IF('TSA Input'!L4217="","",IF('TSA Input'!J4217="Yes",'TSA Input'!F4217,""))</f>
        <v/>
      </c>
      <c r="J4254" s="39" t="str">
        <f t="shared" si="132"/>
        <v/>
      </c>
      <c r="K4254" s="257" t="str">
        <f>IF('TSA Input'!J4217="","",IF('TSA Input'!J4217="Yes",'TSA Input'!D4217,""))</f>
        <v/>
      </c>
      <c r="L4254" s="258" t="str">
        <f>IF('TSA Input'!J4217="","",IF('TSA Input'!J4217="Yes",'TSA Input'!G4217,""))</f>
        <v/>
      </c>
      <c r="M4254" s="258" t="str">
        <f>IF('TSA Input'!J4217="","",IF('TSA Input'!J4217="Yes",'TSA Input'!F4217,""))</f>
        <v/>
      </c>
      <c r="N4254" s="39" t="str">
        <f t="shared" si="133"/>
        <v/>
      </c>
      <c r="O4254" s="149" t="s">
        <v>11</v>
      </c>
      <c r="P4254" s="148" t="s">
        <v>11</v>
      </c>
      <c r="Q4254" s="1"/>
    </row>
    <row r="4255" spans="1:17" ht="15.75" hidden="1" customHeight="1">
      <c r="A4255" s="1" t="str">
        <f t="shared" si="1"/>
        <v/>
      </c>
      <c r="B4255" s="1"/>
      <c r="C4255" s="34" t="str">
        <f>IF('TSA Input'!J4218="","",IF('TSA Input'!J4218="Yes",'TSA Input'!B4218,"Ineligible"))</f>
        <v/>
      </c>
      <c r="D4255" s="246" t="str">
        <f>IF('TSA Input'!J4218="","",IF('TSA Input'!J4218="Yes",IF('TSA Input'!W4218="","",LEFT('TSA Input'!W4218,LEN('TSA Input'!W4218)-2)),""))</f>
        <v/>
      </c>
      <c r="E4255" s="246" t="str">
        <f>IF('TSA Input'!J4218="","",IF('TSA Input'!J4218="Yes",'TSA Input'!I4218,""))</f>
        <v/>
      </c>
      <c r="F4255" s="247" t="str">
        <f>IF('TSA Input'!J4218="","",IF('TSA Input'!J4218="Yes",'TSA Input'!C4218,""))</f>
        <v/>
      </c>
      <c r="G4255" s="36" t="str">
        <f>IF('TSA Input'!J4218="","",IF('TSA Input'!J4218="Yes",'TSA Input'!D4218,""))</f>
        <v/>
      </c>
      <c r="H4255" s="37" t="str">
        <f>IF('TSA Input'!K4218="","",IF('TSA Input'!J4218="Yes",'TSA Input'!G4218,""))</f>
        <v/>
      </c>
      <c r="I4255" s="37" t="str">
        <f>IF('TSA Input'!L4218="","",IF('TSA Input'!J4218="Yes",'TSA Input'!F4218,""))</f>
        <v/>
      </c>
      <c r="J4255" s="39" t="str">
        <f t="shared" si="132"/>
        <v/>
      </c>
      <c r="K4255" s="257" t="str">
        <f>IF('TSA Input'!J4218="","",IF('TSA Input'!J4218="Yes",'TSA Input'!D4218,""))</f>
        <v/>
      </c>
      <c r="L4255" s="258" t="str">
        <f>IF('TSA Input'!J4218="","",IF('TSA Input'!J4218="Yes",'TSA Input'!G4218,""))</f>
        <v/>
      </c>
      <c r="M4255" s="258" t="str">
        <f>IF('TSA Input'!J4218="","",IF('TSA Input'!J4218="Yes",'TSA Input'!F4218,""))</f>
        <v/>
      </c>
      <c r="N4255" s="39" t="str">
        <f t="shared" si="133"/>
        <v/>
      </c>
      <c r="O4255" s="149" t="s">
        <v>11</v>
      </c>
      <c r="P4255" s="148" t="s">
        <v>11</v>
      </c>
      <c r="Q4255" s="1"/>
    </row>
    <row r="4256" spans="1:17" ht="15.75" hidden="1" customHeight="1">
      <c r="A4256" s="1" t="str">
        <f t="shared" si="1"/>
        <v/>
      </c>
      <c r="B4256" s="1"/>
      <c r="C4256" s="34" t="str">
        <f>IF('TSA Input'!J4219="","",IF('TSA Input'!J4219="Yes",'TSA Input'!B4219,"Ineligible"))</f>
        <v/>
      </c>
      <c r="D4256" s="246" t="str">
        <f>IF('TSA Input'!J4219="","",IF('TSA Input'!J4219="Yes",IF('TSA Input'!W4219="","",LEFT('TSA Input'!W4219,LEN('TSA Input'!W4219)-2)),""))</f>
        <v/>
      </c>
      <c r="E4256" s="246" t="str">
        <f>IF('TSA Input'!J4219="","",IF('TSA Input'!J4219="Yes",'TSA Input'!I4219,""))</f>
        <v/>
      </c>
      <c r="F4256" s="247" t="str">
        <f>IF('TSA Input'!J4219="","",IF('TSA Input'!J4219="Yes",'TSA Input'!C4219,""))</f>
        <v/>
      </c>
      <c r="G4256" s="36" t="str">
        <f>IF('TSA Input'!J4219="","",IF('TSA Input'!J4219="Yes",'TSA Input'!D4219,""))</f>
        <v/>
      </c>
      <c r="H4256" s="37" t="str">
        <f>IF('TSA Input'!K4219="","",IF('TSA Input'!J4219="Yes",'TSA Input'!G4219,""))</f>
        <v/>
      </c>
      <c r="I4256" s="37" t="str">
        <f>IF('TSA Input'!L4219="","",IF('TSA Input'!J4219="Yes",'TSA Input'!F4219,""))</f>
        <v/>
      </c>
      <c r="J4256" s="39" t="str">
        <f t="shared" si="132"/>
        <v/>
      </c>
      <c r="K4256" s="257" t="str">
        <f>IF('TSA Input'!J4219="","",IF('TSA Input'!J4219="Yes",'TSA Input'!D4219,""))</f>
        <v/>
      </c>
      <c r="L4256" s="258" t="str">
        <f>IF('TSA Input'!J4219="","",IF('TSA Input'!J4219="Yes",'TSA Input'!G4219,""))</f>
        <v/>
      </c>
      <c r="M4256" s="258" t="str">
        <f>IF('TSA Input'!J4219="","",IF('TSA Input'!J4219="Yes",'TSA Input'!F4219,""))</f>
        <v/>
      </c>
      <c r="N4256" s="39" t="str">
        <f t="shared" si="133"/>
        <v/>
      </c>
      <c r="O4256" s="149" t="s">
        <v>11</v>
      </c>
      <c r="P4256" s="148" t="s">
        <v>11</v>
      </c>
      <c r="Q4256" s="1"/>
    </row>
    <row r="4257" spans="1:17" ht="15.75" hidden="1" customHeight="1">
      <c r="A4257" s="1" t="str">
        <f t="shared" si="1"/>
        <v/>
      </c>
      <c r="B4257" s="1"/>
      <c r="C4257" s="34" t="str">
        <f>IF('TSA Input'!J4220="","",IF('TSA Input'!J4220="Yes",'TSA Input'!B4220,"Ineligible"))</f>
        <v/>
      </c>
      <c r="D4257" s="246" t="str">
        <f>IF('TSA Input'!J4220="","",IF('TSA Input'!J4220="Yes",IF('TSA Input'!W4220="","",LEFT('TSA Input'!W4220,LEN('TSA Input'!W4220)-2)),""))</f>
        <v/>
      </c>
      <c r="E4257" s="246" t="str">
        <f>IF('TSA Input'!J4220="","",IF('TSA Input'!J4220="Yes",'TSA Input'!I4220,""))</f>
        <v/>
      </c>
      <c r="F4257" s="247" t="str">
        <f>IF('TSA Input'!J4220="","",IF('TSA Input'!J4220="Yes",'TSA Input'!C4220,""))</f>
        <v/>
      </c>
      <c r="G4257" s="36" t="str">
        <f>IF('TSA Input'!J4220="","",IF('TSA Input'!J4220="Yes",'TSA Input'!D4220,""))</f>
        <v/>
      </c>
      <c r="H4257" s="37" t="str">
        <f>IF('TSA Input'!K4220="","",IF('TSA Input'!J4220="Yes",'TSA Input'!G4220,""))</f>
        <v/>
      </c>
      <c r="I4257" s="37" t="str">
        <f>IF('TSA Input'!L4220="","",IF('TSA Input'!J4220="Yes",'TSA Input'!F4220,""))</f>
        <v/>
      </c>
      <c r="J4257" s="39" t="str">
        <f t="shared" si="132"/>
        <v/>
      </c>
      <c r="K4257" s="257" t="str">
        <f>IF('TSA Input'!J4220="","",IF('TSA Input'!J4220="Yes",'TSA Input'!D4220,""))</f>
        <v/>
      </c>
      <c r="L4257" s="258" t="str">
        <f>IF('TSA Input'!J4220="","",IF('TSA Input'!J4220="Yes",'TSA Input'!G4220,""))</f>
        <v/>
      </c>
      <c r="M4257" s="258" t="str">
        <f>IF('TSA Input'!J4220="","",IF('TSA Input'!J4220="Yes",'TSA Input'!F4220,""))</f>
        <v/>
      </c>
      <c r="N4257" s="39" t="str">
        <f t="shared" si="133"/>
        <v/>
      </c>
      <c r="O4257" s="149" t="s">
        <v>11</v>
      </c>
      <c r="P4257" s="148" t="s">
        <v>11</v>
      </c>
      <c r="Q4257" s="1"/>
    </row>
    <row r="4258" spans="1:17" ht="15.75" hidden="1" customHeight="1">
      <c r="A4258" s="1" t="str">
        <f t="shared" si="1"/>
        <v/>
      </c>
      <c r="B4258" s="1"/>
      <c r="C4258" s="34" t="str">
        <f>IF('TSA Input'!J4221="","",IF('TSA Input'!J4221="Yes",'TSA Input'!B4221,"Ineligible"))</f>
        <v/>
      </c>
      <c r="D4258" s="246" t="str">
        <f>IF('TSA Input'!J4221="","",IF('TSA Input'!J4221="Yes",IF('TSA Input'!W4221="","",LEFT('TSA Input'!W4221,LEN('TSA Input'!W4221)-2)),""))</f>
        <v/>
      </c>
      <c r="E4258" s="246" t="str">
        <f>IF('TSA Input'!J4221="","",IF('TSA Input'!J4221="Yes",'TSA Input'!I4221,""))</f>
        <v/>
      </c>
      <c r="F4258" s="247" t="str">
        <f>IF('TSA Input'!J4221="","",IF('TSA Input'!J4221="Yes",'TSA Input'!C4221,""))</f>
        <v/>
      </c>
      <c r="G4258" s="36" t="str">
        <f>IF('TSA Input'!J4221="","",IF('TSA Input'!J4221="Yes",'TSA Input'!D4221,""))</f>
        <v/>
      </c>
      <c r="H4258" s="37" t="str">
        <f>IF('TSA Input'!K4221="","",IF('TSA Input'!J4221="Yes",'TSA Input'!G4221,""))</f>
        <v/>
      </c>
      <c r="I4258" s="37" t="str">
        <f>IF('TSA Input'!L4221="","",IF('TSA Input'!J4221="Yes",'TSA Input'!F4221,""))</f>
        <v/>
      </c>
      <c r="J4258" s="39" t="str">
        <f t="shared" si="132"/>
        <v/>
      </c>
      <c r="K4258" s="257" t="str">
        <f>IF('TSA Input'!J4221="","",IF('TSA Input'!J4221="Yes",'TSA Input'!D4221,""))</f>
        <v/>
      </c>
      <c r="L4258" s="258" t="str">
        <f>IF('TSA Input'!J4221="","",IF('TSA Input'!J4221="Yes",'TSA Input'!G4221,""))</f>
        <v/>
      </c>
      <c r="M4258" s="258" t="str">
        <f>IF('TSA Input'!J4221="","",IF('TSA Input'!J4221="Yes",'TSA Input'!F4221,""))</f>
        <v/>
      </c>
      <c r="N4258" s="39" t="str">
        <f t="shared" si="133"/>
        <v/>
      </c>
      <c r="O4258" s="149" t="s">
        <v>11</v>
      </c>
      <c r="P4258" s="148" t="s">
        <v>11</v>
      </c>
      <c r="Q4258" s="1"/>
    </row>
    <row r="4259" spans="1:17" ht="15.75" hidden="1" customHeight="1">
      <c r="A4259" s="1" t="str">
        <f t="shared" si="1"/>
        <v/>
      </c>
      <c r="B4259" s="1"/>
      <c r="C4259" s="34" t="str">
        <f>IF('TSA Input'!J4222="","",IF('TSA Input'!J4222="Yes",'TSA Input'!B4222,"Ineligible"))</f>
        <v/>
      </c>
      <c r="D4259" s="246" t="str">
        <f>IF('TSA Input'!J4222="","",IF('TSA Input'!J4222="Yes",IF('TSA Input'!W4222="","",LEFT('TSA Input'!W4222,LEN('TSA Input'!W4222)-2)),""))</f>
        <v/>
      </c>
      <c r="E4259" s="246" t="str">
        <f>IF('TSA Input'!J4222="","",IF('TSA Input'!J4222="Yes",'TSA Input'!I4222,""))</f>
        <v/>
      </c>
      <c r="F4259" s="247" t="str">
        <f>IF('TSA Input'!J4222="","",IF('TSA Input'!J4222="Yes",'TSA Input'!C4222,""))</f>
        <v/>
      </c>
      <c r="G4259" s="36" t="str">
        <f>IF('TSA Input'!J4222="","",IF('TSA Input'!J4222="Yes",'TSA Input'!D4222,""))</f>
        <v/>
      </c>
      <c r="H4259" s="37" t="str">
        <f>IF('TSA Input'!K4222="","",IF('TSA Input'!J4222="Yes",'TSA Input'!G4222,""))</f>
        <v/>
      </c>
      <c r="I4259" s="37" t="str">
        <f>IF('TSA Input'!L4222="","",IF('TSA Input'!J4222="Yes",'TSA Input'!F4222,""))</f>
        <v/>
      </c>
      <c r="J4259" s="39" t="str">
        <f t="shared" si="132"/>
        <v/>
      </c>
      <c r="K4259" s="257" t="str">
        <f>IF('TSA Input'!J4222="","",IF('TSA Input'!J4222="Yes",'TSA Input'!D4222,""))</f>
        <v/>
      </c>
      <c r="L4259" s="258" t="str">
        <f>IF('TSA Input'!J4222="","",IF('TSA Input'!J4222="Yes",'TSA Input'!G4222,""))</f>
        <v/>
      </c>
      <c r="M4259" s="258" t="str">
        <f>IF('TSA Input'!J4222="","",IF('TSA Input'!J4222="Yes",'TSA Input'!F4222,""))</f>
        <v/>
      </c>
      <c r="N4259" s="39" t="str">
        <f t="shared" si="133"/>
        <v/>
      </c>
      <c r="O4259" s="149" t="s">
        <v>11</v>
      </c>
      <c r="P4259" s="148" t="s">
        <v>11</v>
      </c>
      <c r="Q4259" s="1"/>
    </row>
    <row r="4260" spans="1:17" ht="15.75" hidden="1" customHeight="1">
      <c r="A4260" s="1" t="str">
        <f t="shared" si="1"/>
        <v/>
      </c>
      <c r="B4260" s="1"/>
      <c r="C4260" s="34" t="str">
        <f>IF('TSA Input'!J4223="","",IF('TSA Input'!J4223="Yes",'TSA Input'!B4223,"Ineligible"))</f>
        <v/>
      </c>
      <c r="D4260" s="246" t="str">
        <f>IF('TSA Input'!J4223="","",IF('TSA Input'!J4223="Yes",IF('TSA Input'!W4223="","",LEFT('TSA Input'!W4223,LEN('TSA Input'!W4223)-2)),""))</f>
        <v/>
      </c>
      <c r="E4260" s="246" t="str">
        <f>IF('TSA Input'!J4223="","",IF('TSA Input'!J4223="Yes",'TSA Input'!I4223,""))</f>
        <v/>
      </c>
      <c r="F4260" s="247" t="str">
        <f>IF('TSA Input'!J4223="","",IF('TSA Input'!J4223="Yes",'TSA Input'!C4223,""))</f>
        <v/>
      </c>
      <c r="G4260" s="36" t="str">
        <f>IF('TSA Input'!J4223="","",IF('TSA Input'!J4223="Yes",'TSA Input'!D4223,""))</f>
        <v/>
      </c>
      <c r="H4260" s="37" t="str">
        <f>IF('TSA Input'!K4223="","",IF('TSA Input'!J4223="Yes",'TSA Input'!G4223,""))</f>
        <v/>
      </c>
      <c r="I4260" s="37" t="str">
        <f>IF('TSA Input'!L4223="","",IF('TSA Input'!J4223="Yes",'TSA Input'!F4223,""))</f>
        <v/>
      </c>
      <c r="J4260" s="39" t="str">
        <f t="shared" si="132"/>
        <v/>
      </c>
      <c r="K4260" s="257" t="str">
        <f>IF('TSA Input'!J4223="","",IF('TSA Input'!J4223="Yes",'TSA Input'!D4223,""))</f>
        <v/>
      </c>
      <c r="L4260" s="258" t="str">
        <f>IF('TSA Input'!J4223="","",IF('TSA Input'!J4223="Yes",'TSA Input'!G4223,""))</f>
        <v/>
      </c>
      <c r="M4260" s="258" t="str">
        <f>IF('TSA Input'!J4223="","",IF('TSA Input'!J4223="Yes",'TSA Input'!F4223,""))</f>
        <v/>
      </c>
      <c r="N4260" s="39" t="str">
        <f t="shared" si="133"/>
        <v/>
      </c>
      <c r="O4260" s="149" t="s">
        <v>11</v>
      </c>
      <c r="P4260" s="148" t="s">
        <v>11</v>
      </c>
      <c r="Q4260" s="1"/>
    </row>
    <row r="4261" spans="1:17" ht="15.75" hidden="1" customHeight="1">
      <c r="A4261" s="1" t="str">
        <f t="shared" si="1"/>
        <v/>
      </c>
      <c r="B4261" s="1"/>
      <c r="C4261" s="34" t="str">
        <f>IF('TSA Input'!J4224="","",IF('TSA Input'!J4224="Yes",'TSA Input'!B4224,"Ineligible"))</f>
        <v/>
      </c>
      <c r="D4261" s="246" t="str">
        <f>IF('TSA Input'!J4224="","",IF('TSA Input'!J4224="Yes",IF('TSA Input'!W4224="","",LEFT('TSA Input'!W4224,LEN('TSA Input'!W4224)-2)),""))</f>
        <v/>
      </c>
      <c r="E4261" s="246" t="str">
        <f>IF('TSA Input'!J4224="","",IF('TSA Input'!J4224="Yes",'TSA Input'!I4224,""))</f>
        <v/>
      </c>
      <c r="F4261" s="247" t="str">
        <f>IF('TSA Input'!J4224="","",IF('TSA Input'!J4224="Yes",'TSA Input'!C4224,""))</f>
        <v/>
      </c>
      <c r="G4261" s="36" t="str">
        <f>IF('TSA Input'!J4224="","",IF('TSA Input'!J4224="Yes",'TSA Input'!D4224,""))</f>
        <v/>
      </c>
      <c r="H4261" s="37" t="str">
        <f>IF('TSA Input'!K4224="","",IF('TSA Input'!J4224="Yes",'TSA Input'!G4224,""))</f>
        <v/>
      </c>
      <c r="I4261" s="37" t="str">
        <f>IF('TSA Input'!L4224="","",IF('TSA Input'!J4224="Yes",'TSA Input'!F4224,""))</f>
        <v/>
      </c>
      <c r="J4261" s="39" t="str">
        <f t="shared" si="132"/>
        <v/>
      </c>
      <c r="K4261" s="257" t="str">
        <f>IF('TSA Input'!J4224="","",IF('TSA Input'!J4224="Yes",'TSA Input'!D4224,""))</f>
        <v/>
      </c>
      <c r="L4261" s="258" t="str">
        <f>IF('TSA Input'!J4224="","",IF('TSA Input'!J4224="Yes",'TSA Input'!G4224,""))</f>
        <v/>
      </c>
      <c r="M4261" s="258" t="str">
        <f>IF('TSA Input'!J4224="","",IF('TSA Input'!J4224="Yes",'TSA Input'!F4224,""))</f>
        <v/>
      </c>
      <c r="N4261" s="39" t="str">
        <f t="shared" si="133"/>
        <v/>
      </c>
      <c r="O4261" s="149" t="s">
        <v>11</v>
      </c>
      <c r="P4261" s="148" t="s">
        <v>11</v>
      </c>
      <c r="Q4261" s="1"/>
    </row>
    <row r="4262" spans="1:17" ht="15.75" hidden="1" customHeight="1">
      <c r="A4262" s="1" t="str">
        <f t="shared" si="1"/>
        <v/>
      </c>
      <c r="B4262" s="1"/>
      <c r="C4262" s="34" t="str">
        <f>IF('TSA Input'!J4225="","",IF('TSA Input'!J4225="Yes",'TSA Input'!B4225,"Ineligible"))</f>
        <v/>
      </c>
      <c r="D4262" s="246" t="str">
        <f>IF('TSA Input'!J4225="","",IF('TSA Input'!J4225="Yes",IF('TSA Input'!W4225="","",LEFT('TSA Input'!W4225,LEN('TSA Input'!W4225)-2)),""))</f>
        <v/>
      </c>
      <c r="E4262" s="246" t="str">
        <f>IF('TSA Input'!J4225="","",IF('TSA Input'!J4225="Yes",'TSA Input'!I4225,""))</f>
        <v/>
      </c>
      <c r="F4262" s="247" t="str">
        <f>IF('TSA Input'!J4225="","",IF('TSA Input'!J4225="Yes",'TSA Input'!C4225,""))</f>
        <v/>
      </c>
      <c r="G4262" s="36" t="str">
        <f>IF('TSA Input'!J4225="","",IF('TSA Input'!J4225="Yes",'TSA Input'!D4225,""))</f>
        <v/>
      </c>
      <c r="H4262" s="37" t="str">
        <f>IF('TSA Input'!K4225="","",IF('TSA Input'!J4225="Yes",'TSA Input'!G4225,""))</f>
        <v/>
      </c>
      <c r="I4262" s="37" t="str">
        <f>IF('TSA Input'!L4225="","",IF('TSA Input'!J4225="Yes",'TSA Input'!F4225,""))</f>
        <v/>
      </c>
      <c r="J4262" s="39" t="str">
        <f t="shared" si="132"/>
        <v/>
      </c>
      <c r="K4262" s="257" t="str">
        <f>IF('TSA Input'!J4225="","",IF('TSA Input'!J4225="Yes",'TSA Input'!D4225,""))</f>
        <v/>
      </c>
      <c r="L4262" s="258" t="str">
        <f>IF('TSA Input'!J4225="","",IF('TSA Input'!J4225="Yes",'TSA Input'!G4225,""))</f>
        <v/>
      </c>
      <c r="M4262" s="258" t="str">
        <f>IF('TSA Input'!J4225="","",IF('TSA Input'!J4225="Yes",'TSA Input'!F4225,""))</f>
        <v/>
      </c>
      <c r="N4262" s="39" t="str">
        <f t="shared" si="133"/>
        <v/>
      </c>
      <c r="O4262" s="149" t="s">
        <v>11</v>
      </c>
      <c r="P4262" s="148" t="s">
        <v>11</v>
      </c>
      <c r="Q4262" s="1"/>
    </row>
    <row r="4263" spans="1:17" ht="15.75" hidden="1" customHeight="1">
      <c r="A4263" s="1" t="str">
        <f t="shared" si="1"/>
        <v/>
      </c>
      <c r="B4263" s="1"/>
      <c r="C4263" s="34" t="str">
        <f>IF('TSA Input'!J4226="","",IF('TSA Input'!J4226="Yes",'TSA Input'!B4226,"Ineligible"))</f>
        <v/>
      </c>
      <c r="D4263" s="246" t="str">
        <f>IF('TSA Input'!J4226="","",IF('TSA Input'!J4226="Yes",IF('TSA Input'!W4226="","",LEFT('TSA Input'!W4226,LEN('TSA Input'!W4226)-2)),""))</f>
        <v/>
      </c>
      <c r="E4263" s="246" t="str">
        <f>IF('TSA Input'!J4226="","",IF('TSA Input'!J4226="Yes",'TSA Input'!I4226,""))</f>
        <v/>
      </c>
      <c r="F4263" s="247" t="str">
        <f>IF('TSA Input'!J4226="","",IF('TSA Input'!J4226="Yes",'TSA Input'!C4226,""))</f>
        <v/>
      </c>
      <c r="G4263" s="36" t="str">
        <f>IF('TSA Input'!J4226="","",IF('TSA Input'!J4226="Yes",'TSA Input'!D4226,""))</f>
        <v/>
      </c>
      <c r="H4263" s="37" t="str">
        <f>IF('TSA Input'!K4226="","",IF('TSA Input'!J4226="Yes",'TSA Input'!G4226,""))</f>
        <v/>
      </c>
      <c r="I4263" s="37" t="str">
        <f>IF('TSA Input'!L4226="","",IF('TSA Input'!J4226="Yes",'TSA Input'!F4226,""))</f>
        <v/>
      </c>
      <c r="J4263" s="39" t="str">
        <f t="shared" si="132"/>
        <v/>
      </c>
      <c r="K4263" s="257" t="str">
        <f>IF('TSA Input'!J4226="","",IF('TSA Input'!J4226="Yes",'TSA Input'!D4226,""))</f>
        <v/>
      </c>
      <c r="L4263" s="258" t="str">
        <f>IF('TSA Input'!J4226="","",IF('TSA Input'!J4226="Yes",'TSA Input'!G4226,""))</f>
        <v/>
      </c>
      <c r="M4263" s="258" t="str">
        <f>IF('TSA Input'!J4226="","",IF('TSA Input'!J4226="Yes",'TSA Input'!F4226,""))</f>
        <v/>
      </c>
      <c r="N4263" s="39" t="str">
        <f t="shared" si="133"/>
        <v/>
      </c>
      <c r="O4263" s="149" t="s">
        <v>11</v>
      </c>
      <c r="P4263" s="148" t="s">
        <v>11</v>
      </c>
      <c r="Q4263" s="1"/>
    </row>
    <row r="4264" spans="1:17" ht="15.75" hidden="1" customHeight="1">
      <c r="A4264" s="1" t="str">
        <f t="shared" si="1"/>
        <v/>
      </c>
      <c r="B4264" s="1"/>
      <c r="C4264" s="34" t="str">
        <f>IF('TSA Input'!J4227="","",IF('TSA Input'!J4227="Yes",'TSA Input'!B4227,"Ineligible"))</f>
        <v/>
      </c>
      <c r="D4264" s="246" t="str">
        <f>IF('TSA Input'!J4227="","",IF('TSA Input'!J4227="Yes",IF('TSA Input'!W4227="","",LEFT('TSA Input'!W4227,LEN('TSA Input'!W4227)-2)),""))</f>
        <v/>
      </c>
      <c r="E4264" s="246" t="str">
        <f>IF('TSA Input'!J4227="","",IF('TSA Input'!J4227="Yes",'TSA Input'!I4227,""))</f>
        <v/>
      </c>
      <c r="F4264" s="247" t="str">
        <f>IF('TSA Input'!J4227="","",IF('TSA Input'!J4227="Yes",'TSA Input'!C4227,""))</f>
        <v/>
      </c>
      <c r="G4264" s="36" t="str">
        <f>IF('TSA Input'!J4227="","",IF('TSA Input'!J4227="Yes",'TSA Input'!D4227,""))</f>
        <v/>
      </c>
      <c r="H4264" s="37" t="str">
        <f>IF('TSA Input'!K4227="","",IF('TSA Input'!J4227="Yes",'TSA Input'!G4227,""))</f>
        <v/>
      </c>
      <c r="I4264" s="37" t="str">
        <f>IF('TSA Input'!L4227="","",IF('TSA Input'!J4227="Yes",'TSA Input'!F4227,""))</f>
        <v/>
      </c>
      <c r="J4264" s="39" t="str">
        <f t="shared" si="132"/>
        <v/>
      </c>
      <c r="K4264" s="257" t="str">
        <f>IF('TSA Input'!J4227="","",IF('TSA Input'!J4227="Yes",'TSA Input'!D4227,""))</f>
        <v/>
      </c>
      <c r="L4264" s="258" t="str">
        <f>IF('TSA Input'!J4227="","",IF('TSA Input'!J4227="Yes",'TSA Input'!G4227,""))</f>
        <v/>
      </c>
      <c r="M4264" s="258" t="str">
        <f>IF('TSA Input'!J4227="","",IF('TSA Input'!J4227="Yes",'TSA Input'!F4227,""))</f>
        <v/>
      </c>
      <c r="N4264" s="39" t="str">
        <f t="shared" si="133"/>
        <v/>
      </c>
      <c r="O4264" s="149" t="s">
        <v>11</v>
      </c>
      <c r="P4264" s="148" t="s">
        <v>11</v>
      </c>
      <c r="Q4264" s="1"/>
    </row>
    <row r="4265" spans="1:17" ht="15.75" hidden="1" customHeight="1">
      <c r="A4265" s="1" t="str">
        <f t="shared" si="1"/>
        <v/>
      </c>
      <c r="B4265" s="1"/>
      <c r="C4265" s="34" t="str">
        <f>IF('TSA Input'!J4228="","",IF('TSA Input'!J4228="Yes",'TSA Input'!B4228,"Ineligible"))</f>
        <v/>
      </c>
      <c r="D4265" s="246" t="str">
        <f>IF('TSA Input'!J4228="","",IF('TSA Input'!J4228="Yes",IF('TSA Input'!W4228="","",LEFT('TSA Input'!W4228,LEN('TSA Input'!W4228)-2)),""))</f>
        <v/>
      </c>
      <c r="E4265" s="246" t="str">
        <f>IF('TSA Input'!J4228="","",IF('TSA Input'!J4228="Yes",'TSA Input'!I4228,""))</f>
        <v/>
      </c>
      <c r="F4265" s="247" t="str">
        <f>IF('TSA Input'!J4228="","",IF('TSA Input'!J4228="Yes",'TSA Input'!C4228,""))</f>
        <v/>
      </c>
      <c r="G4265" s="36" t="str">
        <f>IF('TSA Input'!J4228="","",IF('TSA Input'!J4228="Yes",'TSA Input'!D4228,""))</f>
        <v/>
      </c>
      <c r="H4265" s="37" t="str">
        <f>IF('TSA Input'!K4228="","",IF('TSA Input'!J4228="Yes",'TSA Input'!G4228,""))</f>
        <v/>
      </c>
      <c r="I4265" s="37" t="str">
        <f>IF('TSA Input'!L4228="","",IF('TSA Input'!J4228="Yes",'TSA Input'!F4228,""))</f>
        <v/>
      </c>
      <c r="J4265" s="39" t="str">
        <f t="shared" ref="J4265:J4328" si="134">IF($C4265="","",SUM(G4265:I4265))</f>
        <v/>
      </c>
      <c r="K4265" s="257" t="str">
        <f>IF('TSA Input'!J4228="","",IF('TSA Input'!J4228="Yes",'TSA Input'!D4228,""))</f>
        <v/>
      </c>
      <c r="L4265" s="258" t="str">
        <f>IF('TSA Input'!J4228="","",IF('TSA Input'!J4228="Yes",'TSA Input'!G4228,""))</f>
        <v/>
      </c>
      <c r="M4265" s="258" t="str">
        <f>IF('TSA Input'!J4228="","",IF('TSA Input'!J4228="Yes",'TSA Input'!F4228,""))</f>
        <v/>
      </c>
      <c r="N4265" s="39" t="str">
        <f t="shared" ref="N4265:N4328" si="135">IF($C4265="","",SUM(K4265:M4265))</f>
        <v/>
      </c>
      <c r="O4265" s="149" t="s">
        <v>11</v>
      </c>
      <c r="P4265" s="148" t="s">
        <v>11</v>
      </c>
      <c r="Q4265" s="1"/>
    </row>
    <row r="4266" spans="1:17" ht="15.75" hidden="1" customHeight="1">
      <c r="A4266" s="1" t="str">
        <f t="shared" si="1"/>
        <v/>
      </c>
      <c r="B4266" s="1"/>
      <c r="C4266" s="34" t="str">
        <f>IF('TSA Input'!J4229="","",IF('TSA Input'!J4229="Yes",'TSA Input'!B4229,"Ineligible"))</f>
        <v/>
      </c>
      <c r="D4266" s="246" t="str">
        <f>IF('TSA Input'!J4229="","",IF('TSA Input'!J4229="Yes",IF('TSA Input'!W4229="","",LEFT('TSA Input'!W4229,LEN('TSA Input'!W4229)-2)),""))</f>
        <v/>
      </c>
      <c r="E4266" s="246" t="str">
        <f>IF('TSA Input'!J4229="","",IF('TSA Input'!J4229="Yes",'TSA Input'!I4229,""))</f>
        <v/>
      </c>
      <c r="F4266" s="247" t="str">
        <f>IF('TSA Input'!J4229="","",IF('TSA Input'!J4229="Yes",'TSA Input'!C4229,""))</f>
        <v/>
      </c>
      <c r="G4266" s="36" t="str">
        <f>IF('TSA Input'!J4229="","",IF('TSA Input'!J4229="Yes",'TSA Input'!D4229,""))</f>
        <v/>
      </c>
      <c r="H4266" s="37" t="str">
        <f>IF('TSA Input'!K4229="","",IF('TSA Input'!J4229="Yes",'TSA Input'!G4229,""))</f>
        <v/>
      </c>
      <c r="I4266" s="37" t="str">
        <f>IF('TSA Input'!L4229="","",IF('TSA Input'!J4229="Yes",'TSA Input'!F4229,""))</f>
        <v/>
      </c>
      <c r="J4266" s="39" t="str">
        <f t="shared" si="134"/>
        <v/>
      </c>
      <c r="K4266" s="257" t="str">
        <f>IF('TSA Input'!J4229="","",IF('TSA Input'!J4229="Yes",'TSA Input'!D4229,""))</f>
        <v/>
      </c>
      <c r="L4266" s="258" t="str">
        <f>IF('TSA Input'!J4229="","",IF('TSA Input'!J4229="Yes",'TSA Input'!G4229,""))</f>
        <v/>
      </c>
      <c r="M4266" s="258" t="str">
        <f>IF('TSA Input'!J4229="","",IF('TSA Input'!J4229="Yes",'TSA Input'!F4229,""))</f>
        <v/>
      </c>
      <c r="N4266" s="39" t="str">
        <f t="shared" si="135"/>
        <v/>
      </c>
      <c r="O4266" s="149" t="s">
        <v>11</v>
      </c>
      <c r="P4266" s="148" t="s">
        <v>11</v>
      </c>
      <c r="Q4266" s="1"/>
    </row>
    <row r="4267" spans="1:17" ht="15.75" hidden="1" customHeight="1">
      <c r="A4267" s="1" t="str">
        <f t="shared" si="1"/>
        <v/>
      </c>
      <c r="B4267" s="1"/>
      <c r="C4267" s="34" t="str">
        <f>IF('TSA Input'!J4230="","",IF('TSA Input'!J4230="Yes",'TSA Input'!B4230,"Ineligible"))</f>
        <v/>
      </c>
      <c r="D4267" s="246" t="str">
        <f>IF('TSA Input'!J4230="","",IF('TSA Input'!J4230="Yes",IF('TSA Input'!W4230="","",LEFT('TSA Input'!W4230,LEN('TSA Input'!W4230)-2)),""))</f>
        <v/>
      </c>
      <c r="E4267" s="246" t="str">
        <f>IF('TSA Input'!J4230="","",IF('TSA Input'!J4230="Yes",'TSA Input'!I4230,""))</f>
        <v/>
      </c>
      <c r="F4267" s="247" t="str">
        <f>IF('TSA Input'!J4230="","",IF('TSA Input'!J4230="Yes",'TSA Input'!C4230,""))</f>
        <v/>
      </c>
      <c r="G4267" s="36" t="str">
        <f>IF('TSA Input'!J4230="","",IF('TSA Input'!J4230="Yes",'TSA Input'!D4230,""))</f>
        <v/>
      </c>
      <c r="H4267" s="37" t="str">
        <f>IF('TSA Input'!K4230="","",IF('TSA Input'!J4230="Yes",'TSA Input'!G4230,""))</f>
        <v/>
      </c>
      <c r="I4267" s="37" t="str">
        <f>IF('TSA Input'!L4230="","",IF('TSA Input'!J4230="Yes",'TSA Input'!F4230,""))</f>
        <v/>
      </c>
      <c r="J4267" s="39" t="str">
        <f t="shared" si="134"/>
        <v/>
      </c>
      <c r="K4267" s="257" t="str">
        <f>IF('TSA Input'!J4230="","",IF('TSA Input'!J4230="Yes",'TSA Input'!D4230,""))</f>
        <v/>
      </c>
      <c r="L4267" s="258" t="str">
        <f>IF('TSA Input'!J4230="","",IF('TSA Input'!J4230="Yes",'TSA Input'!G4230,""))</f>
        <v/>
      </c>
      <c r="M4267" s="258" t="str">
        <f>IF('TSA Input'!J4230="","",IF('TSA Input'!J4230="Yes",'TSA Input'!F4230,""))</f>
        <v/>
      </c>
      <c r="N4267" s="39" t="str">
        <f t="shared" si="135"/>
        <v/>
      </c>
      <c r="O4267" s="149" t="s">
        <v>11</v>
      </c>
      <c r="P4267" s="148" t="s">
        <v>11</v>
      </c>
      <c r="Q4267" s="1"/>
    </row>
    <row r="4268" spans="1:17" ht="15.75" hidden="1" customHeight="1">
      <c r="A4268" s="1" t="str">
        <f t="shared" si="1"/>
        <v/>
      </c>
      <c r="B4268" s="1"/>
      <c r="C4268" s="34" t="str">
        <f>IF('TSA Input'!J4231="","",IF('TSA Input'!J4231="Yes",'TSA Input'!B4231,"Ineligible"))</f>
        <v/>
      </c>
      <c r="D4268" s="246" t="str">
        <f>IF('TSA Input'!J4231="","",IF('TSA Input'!J4231="Yes",IF('TSA Input'!W4231="","",LEFT('TSA Input'!W4231,LEN('TSA Input'!W4231)-2)),""))</f>
        <v/>
      </c>
      <c r="E4268" s="246" t="str">
        <f>IF('TSA Input'!J4231="","",IF('TSA Input'!J4231="Yes",'TSA Input'!I4231,""))</f>
        <v/>
      </c>
      <c r="F4268" s="247" t="str">
        <f>IF('TSA Input'!J4231="","",IF('TSA Input'!J4231="Yes",'TSA Input'!C4231,""))</f>
        <v/>
      </c>
      <c r="G4268" s="36" t="str">
        <f>IF('TSA Input'!J4231="","",IF('TSA Input'!J4231="Yes",'TSA Input'!D4231,""))</f>
        <v/>
      </c>
      <c r="H4268" s="37" t="str">
        <f>IF('TSA Input'!K4231="","",IF('TSA Input'!J4231="Yes",'TSA Input'!G4231,""))</f>
        <v/>
      </c>
      <c r="I4268" s="37" t="str">
        <f>IF('TSA Input'!L4231="","",IF('TSA Input'!J4231="Yes",'TSA Input'!F4231,""))</f>
        <v/>
      </c>
      <c r="J4268" s="39" t="str">
        <f t="shared" si="134"/>
        <v/>
      </c>
      <c r="K4268" s="257" t="str">
        <f>IF('TSA Input'!J4231="","",IF('TSA Input'!J4231="Yes",'TSA Input'!D4231,""))</f>
        <v/>
      </c>
      <c r="L4268" s="258" t="str">
        <f>IF('TSA Input'!J4231="","",IF('TSA Input'!J4231="Yes",'TSA Input'!G4231,""))</f>
        <v/>
      </c>
      <c r="M4268" s="258" t="str">
        <f>IF('TSA Input'!J4231="","",IF('TSA Input'!J4231="Yes",'TSA Input'!F4231,""))</f>
        <v/>
      </c>
      <c r="N4268" s="39" t="str">
        <f t="shared" si="135"/>
        <v/>
      </c>
      <c r="O4268" s="149" t="s">
        <v>11</v>
      </c>
      <c r="P4268" s="148" t="s">
        <v>11</v>
      </c>
      <c r="Q4268" s="1"/>
    </row>
    <row r="4269" spans="1:17" ht="15.75" hidden="1" customHeight="1">
      <c r="A4269" s="1" t="str">
        <f t="shared" si="1"/>
        <v/>
      </c>
      <c r="B4269" s="1"/>
      <c r="C4269" s="34" t="str">
        <f>IF('TSA Input'!J4232="","",IF('TSA Input'!J4232="Yes",'TSA Input'!B4232,"Ineligible"))</f>
        <v/>
      </c>
      <c r="D4269" s="246" t="str">
        <f>IF('TSA Input'!J4232="","",IF('TSA Input'!J4232="Yes",IF('TSA Input'!W4232="","",LEFT('TSA Input'!W4232,LEN('TSA Input'!W4232)-2)),""))</f>
        <v/>
      </c>
      <c r="E4269" s="246" t="str">
        <f>IF('TSA Input'!J4232="","",IF('TSA Input'!J4232="Yes",'TSA Input'!I4232,""))</f>
        <v/>
      </c>
      <c r="F4269" s="247" t="str">
        <f>IF('TSA Input'!J4232="","",IF('TSA Input'!J4232="Yes",'TSA Input'!C4232,""))</f>
        <v/>
      </c>
      <c r="G4269" s="36" t="str">
        <f>IF('TSA Input'!J4232="","",IF('TSA Input'!J4232="Yes",'TSA Input'!D4232,""))</f>
        <v/>
      </c>
      <c r="H4269" s="37" t="str">
        <f>IF('TSA Input'!K4232="","",IF('TSA Input'!J4232="Yes",'TSA Input'!G4232,""))</f>
        <v/>
      </c>
      <c r="I4269" s="37" t="str">
        <f>IF('TSA Input'!L4232="","",IF('TSA Input'!J4232="Yes",'TSA Input'!F4232,""))</f>
        <v/>
      </c>
      <c r="J4269" s="39" t="str">
        <f t="shared" si="134"/>
        <v/>
      </c>
      <c r="K4269" s="257" t="str">
        <f>IF('TSA Input'!J4232="","",IF('TSA Input'!J4232="Yes",'TSA Input'!D4232,""))</f>
        <v/>
      </c>
      <c r="L4269" s="258" t="str">
        <f>IF('TSA Input'!J4232="","",IF('TSA Input'!J4232="Yes",'TSA Input'!G4232,""))</f>
        <v/>
      </c>
      <c r="M4269" s="258" t="str">
        <f>IF('TSA Input'!J4232="","",IF('TSA Input'!J4232="Yes",'TSA Input'!F4232,""))</f>
        <v/>
      </c>
      <c r="N4269" s="39" t="str">
        <f t="shared" si="135"/>
        <v/>
      </c>
      <c r="O4269" s="149" t="s">
        <v>11</v>
      </c>
      <c r="P4269" s="148" t="s">
        <v>11</v>
      </c>
      <c r="Q4269" s="1"/>
    </row>
    <row r="4270" spans="1:17" ht="15.75" hidden="1" customHeight="1">
      <c r="A4270" s="1" t="str">
        <f t="shared" si="1"/>
        <v/>
      </c>
      <c r="B4270" s="1"/>
      <c r="C4270" s="34" t="str">
        <f>IF('TSA Input'!J4233="","",IF('TSA Input'!J4233="Yes",'TSA Input'!B4233,"Ineligible"))</f>
        <v/>
      </c>
      <c r="D4270" s="246" t="str">
        <f>IF('TSA Input'!J4233="","",IF('TSA Input'!J4233="Yes",IF('TSA Input'!W4233="","",LEFT('TSA Input'!W4233,LEN('TSA Input'!W4233)-2)),""))</f>
        <v/>
      </c>
      <c r="E4270" s="246" t="str">
        <f>IF('TSA Input'!J4233="","",IF('TSA Input'!J4233="Yes",'TSA Input'!I4233,""))</f>
        <v/>
      </c>
      <c r="F4270" s="247" t="str">
        <f>IF('TSA Input'!J4233="","",IF('TSA Input'!J4233="Yes",'TSA Input'!C4233,""))</f>
        <v/>
      </c>
      <c r="G4270" s="36" t="str">
        <f>IF('TSA Input'!J4233="","",IF('TSA Input'!J4233="Yes",'TSA Input'!D4233,""))</f>
        <v/>
      </c>
      <c r="H4270" s="37" t="str">
        <f>IF('TSA Input'!K4233="","",IF('TSA Input'!J4233="Yes",'TSA Input'!G4233,""))</f>
        <v/>
      </c>
      <c r="I4270" s="37" t="str">
        <f>IF('TSA Input'!L4233="","",IF('TSA Input'!J4233="Yes",'TSA Input'!F4233,""))</f>
        <v/>
      </c>
      <c r="J4270" s="39" t="str">
        <f t="shared" si="134"/>
        <v/>
      </c>
      <c r="K4270" s="257" t="str">
        <f>IF('TSA Input'!J4233="","",IF('TSA Input'!J4233="Yes",'TSA Input'!D4233,""))</f>
        <v/>
      </c>
      <c r="L4270" s="258" t="str">
        <f>IF('TSA Input'!J4233="","",IF('TSA Input'!J4233="Yes",'TSA Input'!G4233,""))</f>
        <v/>
      </c>
      <c r="M4270" s="258" t="str">
        <f>IF('TSA Input'!J4233="","",IF('TSA Input'!J4233="Yes",'TSA Input'!F4233,""))</f>
        <v/>
      </c>
      <c r="N4270" s="39" t="str">
        <f t="shared" si="135"/>
        <v/>
      </c>
      <c r="O4270" s="149" t="s">
        <v>11</v>
      </c>
      <c r="P4270" s="148" t="s">
        <v>11</v>
      </c>
      <c r="Q4270" s="1"/>
    </row>
    <row r="4271" spans="1:17" ht="15.75" hidden="1" customHeight="1">
      <c r="A4271" s="1" t="str">
        <f t="shared" si="1"/>
        <v/>
      </c>
      <c r="B4271" s="1"/>
      <c r="C4271" s="34" t="str">
        <f>IF('TSA Input'!J4234="","",IF('TSA Input'!J4234="Yes",'TSA Input'!B4234,"Ineligible"))</f>
        <v/>
      </c>
      <c r="D4271" s="246" t="str">
        <f>IF('TSA Input'!J4234="","",IF('TSA Input'!J4234="Yes",IF('TSA Input'!W4234="","",LEFT('TSA Input'!W4234,LEN('TSA Input'!W4234)-2)),""))</f>
        <v/>
      </c>
      <c r="E4271" s="246" t="str">
        <f>IF('TSA Input'!J4234="","",IF('TSA Input'!J4234="Yes",'TSA Input'!I4234,""))</f>
        <v/>
      </c>
      <c r="F4271" s="247" t="str">
        <f>IF('TSA Input'!J4234="","",IF('TSA Input'!J4234="Yes",'TSA Input'!C4234,""))</f>
        <v/>
      </c>
      <c r="G4271" s="36" t="str">
        <f>IF('TSA Input'!J4234="","",IF('TSA Input'!J4234="Yes",'TSA Input'!D4234,""))</f>
        <v/>
      </c>
      <c r="H4271" s="37" t="str">
        <f>IF('TSA Input'!K4234="","",IF('TSA Input'!J4234="Yes",'TSA Input'!G4234,""))</f>
        <v/>
      </c>
      <c r="I4271" s="37" t="str">
        <f>IF('TSA Input'!L4234="","",IF('TSA Input'!J4234="Yes",'TSA Input'!F4234,""))</f>
        <v/>
      </c>
      <c r="J4271" s="39" t="str">
        <f t="shared" si="134"/>
        <v/>
      </c>
      <c r="K4271" s="257" t="str">
        <f>IF('TSA Input'!J4234="","",IF('TSA Input'!J4234="Yes",'TSA Input'!D4234,""))</f>
        <v/>
      </c>
      <c r="L4271" s="258" t="str">
        <f>IF('TSA Input'!J4234="","",IF('TSA Input'!J4234="Yes",'TSA Input'!G4234,""))</f>
        <v/>
      </c>
      <c r="M4271" s="258" t="str">
        <f>IF('TSA Input'!J4234="","",IF('TSA Input'!J4234="Yes",'TSA Input'!F4234,""))</f>
        <v/>
      </c>
      <c r="N4271" s="39" t="str">
        <f t="shared" si="135"/>
        <v/>
      </c>
      <c r="O4271" s="149" t="s">
        <v>11</v>
      </c>
      <c r="P4271" s="148" t="s">
        <v>11</v>
      </c>
      <c r="Q4271" s="1"/>
    </row>
    <row r="4272" spans="1:17" ht="15.75" hidden="1" customHeight="1">
      <c r="A4272" s="1" t="str">
        <f t="shared" si="1"/>
        <v/>
      </c>
      <c r="B4272" s="1"/>
      <c r="C4272" s="34" t="str">
        <f>IF('TSA Input'!J4235="","",IF('TSA Input'!J4235="Yes",'TSA Input'!B4235,"Ineligible"))</f>
        <v/>
      </c>
      <c r="D4272" s="246" t="str">
        <f>IF('TSA Input'!J4235="","",IF('TSA Input'!J4235="Yes",IF('TSA Input'!W4235="","",LEFT('TSA Input'!W4235,LEN('TSA Input'!W4235)-2)),""))</f>
        <v/>
      </c>
      <c r="E4272" s="246" t="str">
        <f>IF('TSA Input'!J4235="","",IF('TSA Input'!J4235="Yes",'TSA Input'!I4235,""))</f>
        <v/>
      </c>
      <c r="F4272" s="247" t="str">
        <f>IF('TSA Input'!J4235="","",IF('TSA Input'!J4235="Yes",'TSA Input'!C4235,""))</f>
        <v/>
      </c>
      <c r="G4272" s="36" t="str">
        <f>IF('TSA Input'!J4235="","",IF('TSA Input'!J4235="Yes",'TSA Input'!D4235,""))</f>
        <v/>
      </c>
      <c r="H4272" s="37" t="str">
        <f>IF('TSA Input'!K4235="","",IF('TSA Input'!J4235="Yes",'TSA Input'!G4235,""))</f>
        <v/>
      </c>
      <c r="I4272" s="37" t="str">
        <f>IF('TSA Input'!L4235="","",IF('TSA Input'!J4235="Yes",'TSA Input'!F4235,""))</f>
        <v/>
      </c>
      <c r="J4272" s="39" t="str">
        <f t="shared" si="134"/>
        <v/>
      </c>
      <c r="K4272" s="257" t="str">
        <f>IF('TSA Input'!J4235="","",IF('TSA Input'!J4235="Yes",'TSA Input'!D4235,""))</f>
        <v/>
      </c>
      <c r="L4272" s="258" t="str">
        <f>IF('TSA Input'!J4235="","",IF('TSA Input'!J4235="Yes",'TSA Input'!G4235,""))</f>
        <v/>
      </c>
      <c r="M4272" s="258" t="str">
        <f>IF('TSA Input'!J4235="","",IF('TSA Input'!J4235="Yes",'TSA Input'!F4235,""))</f>
        <v/>
      </c>
      <c r="N4272" s="39" t="str">
        <f t="shared" si="135"/>
        <v/>
      </c>
      <c r="O4272" s="149" t="s">
        <v>11</v>
      </c>
      <c r="P4272" s="148" t="s">
        <v>11</v>
      </c>
      <c r="Q4272" s="1"/>
    </row>
    <row r="4273" spans="1:17" ht="15.75" hidden="1" customHeight="1">
      <c r="A4273" s="1" t="str">
        <f t="shared" si="1"/>
        <v/>
      </c>
      <c r="B4273" s="1"/>
      <c r="C4273" s="34" t="str">
        <f>IF('TSA Input'!J4236="","",IF('TSA Input'!J4236="Yes",'TSA Input'!B4236,"Ineligible"))</f>
        <v/>
      </c>
      <c r="D4273" s="246" t="str">
        <f>IF('TSA Input'!J4236="","",IF('TSA Input'!J4236="Yes",IF('TSA Input'!W4236="","",LEFT('TSA Input'!W4236,LEN('TSA Input'!W4236)-2)),""))</f>
        <v/>
      </c>
      <c r="E4273" s="246" t="str">
        <f>IF('TSA Input'!J4236="","",IF('TSA Input'!J4236="Yes",'TSA Input'!I4236,""))</f>
        <v/>
      </c>
      <c r="F4273" s="247" t="str">
        <f>IF('TSA Input'!J4236="","",IF('TSA Input'!J4236="Yes",'TSA Input'!C4236,""))</f>
        <v/>
      </c>
      <c r="G4273" s="36" t="str">
        <f>IF('TSA Input'!J4236="","",IF('TSA Input'!J4236="Yes",'TSA Input'!D4236,""))</f>
        <v/>
      </c>
      <c r="H4273" s="37" t="str">
        <f>IF('TSA Input'!K4236="","",IF('TSA Input'!J4236="Yes",'TSA Input'!G4236,""))</f>
        <v/>
      </c>
      <c r="I4273" s="37" t="str">
        <f>IF('TSA Input'!L4236="","",IF('TSA Input'!J4236="Yes",'TSA Input'!F4236,""))</f>
        <v/>
      </c>
      <c r="J4273" s="39" t="str">
        <f t="shared" si="134"/>
        <v/>
      </c>
      <c r="K4273" s="257" t="str">
        <f>IF('TSA Input'!J4236="","",IF('TSA Input'!J4236="Yes",'TSA Input'!D4236,""))</f>
        <v/>
      </c>
      <c r="L4273" s="258" t="str">
        <f>IF('TSA Input'!J4236="","",IF('TSA Input'!J4236="Yes",'TSA Input'!G4236,""))</f>
        <v/>
      </c>
      <c r="M4273" s="258" t="str">
        <f>IF('TSA Input'!J4236="","",IF('TSA Input'!J4236="Yes",'TSA Input'!F4236,""))</f>
        <v/>
      </c>
      <c r="N4273" s="39" t="str">
        <f t="shared" si="135"/>
        <v/>
      </c>
      <c r="O4273" s="149" t="s">
        <v>11</v>
      </c>
      <c r="P4273" s="148" t="s">
        <v>11</v>
      </c>
      <c r="Q4273" s="1"/>
    </row>
    <row r="4274" spans="1:17" ht="15.75" hidden="1" customHeight="1">
      <c r="A4274" s="1" t="str">
        <f t="shared" si="1"/>
        <v/>
      </c>
      <c r="B4274" s="1"/>
      <c r="C4274" s="34" t="str">
        <f>IF('TSA Input'!J4237="","",IF('TSA Input'!J4237="Yes",'TSA Input'!B4237,"Ineligible"))</f>
        <v/>
      </c>
      <c r="D4274" s="246" t="str">
        <f>IF('TSA Input'!J4237="","",IF('TSA Input'!J4237="Yes",IF('TSA Input'!W4237="","",LEFT('TSA Input'!W4237,LEN('TSA Input'!W4237)-2)),""))</f>
        <v/>
      </c>
      <c r="E4274" s="246" t="str">
        <f>IF('TSA Input'!J4237="","",IF('TSA Input'!J4237="Yes",'TSA Input'!I4237,""))</f>
        <v/>
      </c>
      <c r="F4274" s="247" t="str">
        <f>IF('TSA Input'!J4237="","",IF('TSA Input'!J4237="Yes",'TSA Input'!C4237,""))</f>
        <v/>
      </c>
      <c r="G4274" s="36" t="str">
        <f>IF('TSA Input'!J4237="","",IF('TSA Input'!J4237="Yes",'TSA Input'!D4237,""))</f>
        <v/>
      </c>
      <c r="H4274" s="37" t="str">
        <f>IF('TSA Input'!K4237="","",IF('TSA Input'!J4237="Yes",'TSA Input'!G4237,""))</f>
        <v/>
      </c>
      <c r="I4274" s="37" t="str">
        <f>IF('TSA Input'!L4237="","",IF('TSA Input'!J4237="Yes",'TSA Input'!F4237,""))</f>
        <v/>
      </c>
      <c r="J4274" s="39" t="str">
        <f t="shared" si="134"/>
        <v/>
      </c>
      <c r="K4274" s="257" t="str">
        <f>IF('TSA Input'!J4237="","",IF('TSA Input'!J4237="Yes",'TSA Input'!D4237,""))</f>
        <v/>
      </c>
      <c r="L4274" s="258" t="str">
        <f>IF('TSA Input'!J4237="","",IF('TSA Input'!J4237="Yes",'TSA Input'!G4237,""))</f>
        <v/>
      </c>
      <c r="M4274" s="258" t="str">
        <f>IF('TSA Input'!J4237="","",IF('TSA Input'!J4237="Yes",'TSA Input'!F4237,""))</f>
        <v/>
      </c>
      <c r="N4274" s="39" t="str">
        <f t="shared" si="135"/>
        <v/>
      </c>
      <c r="O4274" s="149" t="s">
        <v>11</v>
      </c>
      <c r="P4274" s="148" t="s">
        <v>11</v>
      </c>
      <c r="Q4274" s="1"/>
    </row>
    <row r="4275" spans="1:17" ht="15.75" hidden="1" customHeight="1">
      <c r="A4275" s="1" t="str">
        <f t="shared" si="1"/>
        <v/>
      </c>
      <c r="B4275" s="1"/>
      <c r="C4275" s="34" t="str">
        <f>IF('TSA Input'!J4238="","",IF('TSA Input'!J4238="Yes",'TSA Input'!B4238,"Ineligible"))</f>
        <v/>
      </c>
      <c r="D4275" s="246" t="str">
        <f>IF('TSA Input'!J4238="","",IF('TSA Input'!J4238="Yes",IF('TSA Input'!W4238="","",LEFT('TSA Input'!W4238,LEN('TSA Input'!W4238)-2)),""))</f>
        <v/>
      </c>
      <c r="E4275" s="246" t="str">
        <f>IF('TSA Input'!J4238="","",IF('TSA Input'!J4238="Yes",'TSA Input'!I4238,""))</f>
        <v/>
      </c>
      <c r="F4275" s="247" t="str">
        <f>IF('TSA Input'!J4238="","",IF('TSA Input'!J4238="Yes",'TSA Input'!C4238,""))</f>
        <v/>
      </c>
      <c r="G4275" s="36" t="str">
        <f>IF('TSA Input'!J4238="","",IF('TSA Input'!J4238="Yes",'TSA Input'!D4238,""))</f>
        <v/>
      </c>
      <c r="H4275" s="37" t="str">
        <f>IF('TSA Input'!K4238="","",IF('TSA Input'!J4238="Yes",'TSA Input'!G4238,""))</f>
        <v/>
      </c>
      <c r="I4275" s="37" t="str">
        <f>IF('TSA Input'!L4238="","",IF('TSA Input'!J4238="Yes",'TSA Input'!F4238,""))</f>
        <v/>
      </c>
      <c r="J4275" s="39" t="str">
        <f t="shared" si="134"/>
        <v/>
      </c>
      <c r="K4275" s="257" t="str">
        <f>IF('TSA Input'!J4238="","",IF('TSA Input'!J4238="Yes",'TSA Input'!D4238,""))</f>
        <v/>
      </c>
      <c r="L4275" s="258" t="str">
        <f>IF('TSA Input'!J4238="","",IF('TSA Input'!J4238="Yes",'TSA Input'!G4238,""))</f>
        <v/>
      </c>
      <c r="M4275" s="258" t="str">
        <f>IF('TSA Input'!J4238="","",IF('TSA Input'!J4238="Yes",'TSA Input'!F4238,""))</f>
        <v/>
      </c>
      <c r="N4275" s="39" t="str">
        <f t="shared" si="135"/>
        <v/>
      </c>
      <c r="O4275" s="149" t="s">
        <v>11</v>
      </c>
      <c r="P4275" s="148" t="s">
        <v>11</v>
      </c>
      <c r="Q4275" s="1"/>
    </row>
    <row r="4276" spans="1:17" ht="15.75" hidden="1" customHeight="1">
      <c r="A4276" s="1" t="str">
        <f t="shared" si="1"/>
        <v/>
      </c>
      <c r="B4276" s="1"/>
      <c r="C4276" s="34" t="str">
        <f>IF('TSA Input'!J4239="","",IF('TSA Input'!J4239="Yes",'TSA Input'!B4239,"Ineligible"))</f>
        <v/>
      </c>
      <c r="D4276" s="246" t="str">
        <f>IF('TSA Input'!J4239="","",IF('TSA Input'!J4239="Yes",IF('TSA Input'!W4239="","",LEFT('TSA Input'!W4239,LEN('TSA Input'!W4239)-2)),""))</f>
        <v/>
      </c>
      <c r="E4276" s="246" t="str">
        <f>IF('TSA Input'!J4239="","",IF('TSA Input'!J4239="Yes",'TSA Input'!I4239,""))</f>
        <v/>
      </c>
      <c r="F4276" s="247" t="str">
        <f>IF('TSA Input'!J4239="","",IF('TSA Input'!J4239="Yes",'TSA Input'!C4239,""))</f>
        <v/>
      </c>
      <c r="G4276" s="36" t="str">
        <f>IF('TSA Input'!J4239="","",IF('TSA Input'!J4239="Yes",'TSA Input'!D4239,""))</f>
        <v/>
      </c>
      <c r="H4276" s="37" t="str">
        <f>IF('TSA Input'!K4239="","",IF('TSA Input'!J4239="Yes",'TSA Input'!G4239,""))</f>
        <v/>
      </c>
      <c r="I4276" s="37" t="str">
        <f>IF('TSA Input'!L4239="","",IF('TSA Input'!J4239="Yes",'TSA Input'!F4239,""))</f>
        <v/>
      </c>
      <c r="J4276" s="39" t="str">
        <f t="shared" si="134"/>
        <v/>
      </c>
      <c r="K4276" s="257" t="str">
        <f>IF('TSA Input'!J4239="","",IF('TSA Input'!J4239="Yes",'TSA Input'!D4239,""))</f>
        <v/>
      </c>
      <c r="L4276" s="258" t="str">
        <f>IF('TSA Input'!J4239="","",IF('TSA Input'!J4239="Yes",'TSA Input'!G4239,""))</f>
        <v/>
      </c>
      <c r="M4276" s="258" t="str">
        <f>IF('TSA Input'!J4239="","",IF('TSA Input'!J4239="Yes",'TSA Input'!F4239,""))</f>
        <v/>
      </c>
      <c r="N4276" s="39" t="str">
        <f t="shared" si="135"/>
        <v/>
      </c>
      <c r="O4276" s="149" t="s">
        <v>11</v>
      </c>
      <c r="P4276" s="148" t="s">
        <v>11</v>
      </c>
      <c r="Q4276" s="1"/>
    </row>
    <row r="4277" spans="1:17" ht="15.75" hidden="1" customHeight="1">
      <c r="A4277" s="1" t="str">
        <f t="shared" si="1"/>
        <v/>
      </c>
      <c r="B4277" s="1"/>
      <c r="C4277" s="34" t="str">
        <f>IF('TSA Input'!J4240="","",IF('TSA Input'!J4240="Yes",'TSA Input'!B4240,"Ineligible"))</f>
        <v/>
      </c>
      <c r="D4277" s="246" t="str">
        <f>IF('TSA Input'!J4240="","",IF('TSA Input'!J4240="Yes",IF('TSA Input'!W4240="","",LEFT('TSA Input'!W4240,LEN('TSA Input'!W4240)-2)),""))</f>
        <v/>
      </c>
      <c r="E4277" s="246" t="str">
        <f>IF('TSA Input'!J4240="","",IF('TSA Input'!J4240="Yes",'TSA Input'!I4240,""))</f>
        <v/>
      </c>
      <c r="F4277" s="247" t="str">
        <f>IF('TSA Input'!J4240="","",IF('TSA Input'!J4240="Yes",'TSA Input'!C4240,""))</f>
        <v/>
      </c>
      <c r="G4277" s="36" t="str">
        <f>IF('TSA Input'!J4240="","",IF('TSA Input'!J4240="Yes",'TSA Input'!D4240,""))</f>
        <v/>
      </c>
      <c r="H4277" s="37" t="str">
        <f>IF('TSA Input'!K4240="","",IF('TSA Input'!J4240="Yes",'TSA Input'!G4240,""))</f>
        <v/>
      </c>
      <c r="I4277" s="37" t="str">
        <f>IF('TSA Input'!L4240="","",IF('TSA Input'!J4240="Yes",'TSA Input'!F4240,""))</f>
        <v/>
      </c>
      <c r="J4277" s="39" t="str">
        <f t="shared" si="134"/>
        <v/>
      </c>
      <c r="K4277" s="257" t="str">
        <f>IF('TSA Input'!J4240="","",IF('TSA Input'!J4240="Yes",'TSA Input'!D4240,""))</f>
        <v/>
      </c>
      <c r="L4277" s="258" t="str">
        <f>IF('TSA Input'!J4240="","",IF('TSA Input'!J4240="Yes",'TSA Input'!G4240,""))</f>
        <v/>
      </c>
      <c r="M4277" s="258" t="str">
        <f>IF('TSA Input'!J4240="","",IF('TSA Input'!J4240="Yes",'TSA Input'!F4240,""))</f>
        <v/>
      </c>
      <c r="N4277" s="39" t="str">
        <f t="shared" si="135"/>
        <v/>
      </c>
      <c r="O4277" s="149" t="s">
        <v>11</v>
      </c>
      <c r="P4277" s="148" t="s">
        <v>11</v>
      </c>
      <c r="Q4277" s="1"/>
    </row>
    <row r="4278" spans="1:17" ht="15.75" hidden="1" customHeight="1">
      <c r="A4278" s="1" t="str">
        <f t="shared" si="1"/>
        <v/>
      </c>
      <c r="B4278" s="1"/>
      <c r="C4278" s="34" t="str">
        <f>IF('TSA Input'!J4241="","",IF('TSA Input'!J4241="Yes",'TSA Input'!B4241,"Ineligible"))</f>
        <v/>
      </c>
      <c r="D4278" s="246" t="str">
        <f>IF('TSA Input'!J4241="","",IF('TSA Input'!J4241="Yes",IF('TSA Input'!W4241="","",LEFT('TSA Input'!W4241,LEN('TSA Input'!W4241)-2)),""))</f>
        <v/>
      </c>
      <c r="E4278" s="246" t="str">
        <f>IF('TSA Input'!J4241="","",IF('TSA Input'!J4241="Yes",'TSA Input'!I4241,""))</f>
        <v/>
      </c>
      <c r="F4278" s="247" t="str">
        <f>IF('TSA Input'!J4241="","",IF('TSA Input'!J4241="Yes",'TSA Input'!C4241,""))</f>
        <v/>
      </c>
      <c r="G4278" s="36" t="str">
        <f>IF('TSA Input'!J4241="","",IF('TSA Input'!J4241="Yes",'TSA Input'!D4241,""))</f>
        <v/>
      </c>
      <c r="H4278" s="37" t="str">
        <f>IF('TSA Input'!K4241="","",IF('TSA Input'!J4241="Yes",'TSA Input'!G4241,""))</f>
        <v/>
      </c>
      <c r="I4278" s="37" t="str">
        <f>IF('TSA Input'!L4241="","",IF('TSA Input'!J4241="Yes",'TSA Input'!F4241,""))</f>
        <v/>
      </c>
      <c r="J4278" s="39" t="str">
        <f t="shared" si="134"/>
        <v/>
      </c>
      <c r="K4278" s="257" t="str">
        <f>IF('TSA Input'!J4241="","",IF('TSA Input'!J4241="Yes",'TSA Input'!D4241,""))</f>
        <v/>
      </c>
      <c r="L4278" s="258" t="str">
        <f>IF('TSA Input'!J4241="","",IF('TSA Input'!J4241="Yes",'TSA Input'!G4241,""))</f>
        <v/>
      </c>
      <c r="M4278" s="258" t="str">
        <f>IF('TSA Input'!J4241="","",IF('TSA Input'!J4241="Yes",'TSA Input'!F4241,""))</f>
        <v/>
      </c>
      <c r="N4278" s="39" t="str">
        <f t="shared" si="135"/>
        <v/>
      </c>
      <c r="O4278" s="149" t="s">
        <v>11</v>
      </c>
      <c r="P4278" s="148" t="s">
        <v>11</v>
      </c>
      <c r="Q4278" s="1"/>
    </row>
    <row r="4279" spans="1:17" ht="15.75" hidden="1" customHeight="1">
      <c r="A4279" s="1" t="str">
        <f t="shared" si="1"/>
        <v/>
      </c>
      <c r="B4279" s="1"/>
      <c r="C4279" s="34" t="str">
        <f>IF('TSA Input'!J4242="","",IF('TSA Input'!J4242="Yes",'TSA Input'!B4242,"Ineligible"))</f>
        <v/>
      </c>
      <c r="D4279" s="246" t="str">
        <f>IF('TSA Input'!J4242="","",IF('TSA Input'!J4242="Yes",IF('TSA Input'!W4242="","",LEFT('TSA Input'!W4242,LEN('TSA Input'!W4242)-2)),""))</f>
        <v/>
      </c>
      <c r="E4279" s="246" t="str">
        <f>IF('TSA Input'!J4242="","",IF('TSA Input'!J4242="Yes",'TSA Input'!I4242,""))</f>
        <v/>
      </c>
      <c r="F4279" s="247" t="str">
        <f>IF('TSA Input'!J4242="","",IF('TSA Input'!J4242="Yes",'TSA Input'!C4242,""))</f>
        <v/>
      </c>
      <c r="G4279" s="36" t="str">
        <f>IF('TSA Input'!J4242="","",IF('TSA Input'!J4242="Yes",'TSA Input'!D4242,""))</f>
        <v/>
      </c>
      <c r="H4279" s="37" t="str">
        <f>IF('TSA Input'!K4242="","",IF('TSA Input'!J4242="Yes",'TSA Input'!G4242,""))</f>
        <v/>
      </c>
      <c r="I4279" s="37" t="str">
        <f>IF('TSA Input'!L4242="","",IF('TSA Input'!J4242="Yes",'TSA Input'!F4242,""))</f>
        <v/>
      </c>
      <c r="J4279" s="39" t="str">
        <f t="shared" si="134"/>
        <v/>
      </c>
      <c r="K4279" s="257" t="str">
        <f>IF('TSA Input'!J4242="","",IF('TSA Input'!J4242="Yes",'TSA Input'!D4242,""))</f>
        <v/>
      </c>
      <c r="L4279" s="258" t="str">
        <f>IF('TSA Input'!J4242="","",IF('TSA Input'!J4242="Yes",'TSA Input'!G4242,""))</f>
        <v/>
      </c>
      <c r="M4279" s="258" t="str">
        <f>IF('TSA Input'!J4242="","",IF('TSA Input'!J4242="Yes",'TSA Input'!F4242,""))</f>
        <v/>
      </c>
      <c r="N4279" s="39" t="str">
        <f t="shared" si="135"/>
        <v/>
      </c>
      <c r="O4279" s="149" t="s">
        <v>11</v>
      </c>
      <c r="P4279" s="148" t="s">
        <v>11</v>
      </c>
      <c r="Q4279" s="1"/>
    </row>
    <row r="4280" spans="1:17" ht="15.75" hidden="1" customHeight="1">
      <c r="A4280" s="1" t="str">
        <f t="shared" si="1"/>
        <v/>
      </c>
      <c r="B4280" s="1"/>
      <c r="C4280" s="34" t="str">
        <f>IF('TSA Input'!J4243="","",IF('TSA Input'!J4243="Yes",'TSA Input'!B4243,"Ineligible"))</f>
        <v/>
      </c>
      <c r="D4280" s="246" t="str">
        <f>IF('TSA Input'!J4243="","",IF('TSA Input'!J4243="Yes",IF('TSA Input'!W4243="","",LEFT('TSA Input'!W4243,LEN('TSA Input'!W4243)-2)),""))</f>
        <v/>
      </c>
      <c r="E4280" s="246" t="str">
        <f>IF('TSA Input'!J4243="","",IF('TSA Input'!J4243="Yes",'TSA Input'!I4243,""))</f>
        <v/>
      </c>
      <c r="F4280" s="247" t="str">
        <f>IF('TSA Input'!J4243="","",IF('TSA Input'!J4243="Yes",'TSA Input'!C4243,""))</f>
        <v/>
      </c>
      <c r="G4280" s="36" t="str">
        <f>IF('TSA Input'!J4243="","",IF('TSA Input'!J4243="Yes",'TSA Input'!D4243,""))</f>
        <v/>
      </c>
      <c r="H4280" s="37" t="str">
        <f>IF('TSA Input'!K4243="","",IF('TSA Input'!J4243="Yes",'TSA Input'!G4243,""))</f>
        <v/>
      </c>
      <c r="I4280" s="37" t="str">
        <f>IF('TSA Input'!L4243="","",IF('TSA Input'!J4243="Yes",'TSA Input'!F4243,""))</f>
        <v/>
      </c>
      <c r="J4280" s="39" t="str">
        <f t="shared" si="134"/>
        <v/>
      </c>
      <c r="K4280" s="257" t="str">
        <f>IF('TSA Input'!J4243="","",IF('TSA Input'!J4243="Yes",'TSA Input'!D4243,""))</f>
        <v/>
      </c>
      <c r="L4280" s="258" t="str">
        <f>IF('TSA Input'!J4243="","",IF('TSA Input'!J4243="Yes",'TSA Input'!G4243,""))</f>
        <v/>
      </c>
      <c r="M4280" s="258" t="str">
        <f>IF('TSA Input'!J4243="","",IF('TSA Input'!J4243="Yes",'TSA Input'!F4243,""))</f>
        <v/>
      </c>
      <c r="N4280" s="39" t="str">
        <f t="shared" si="135"/>
        <v/>
      </c>
      <c r="O4280" s="149" t="s">
        <v>11</v>
      </c>
      <c r="P4280" s="148" t="s">
        <v>11</v>
      </c>
      <c r="Q4280" s="1"/>
    </row>
    <row r="4281" spans="1:17" ht="15.75" hidden="1" customHeight="1">
      <c r="A4281" s="1" t="str">
        <f t="shared" si="1"/>
        <v/>
      </c>
      <c r="B4281" s="1"/>
      <c r="C4281" s="34" t="str">
        <f>IF('TSA Input'!J4244="","",IF('TSA Input'!J4244="Yes",'TSA Input'!B4244,"Ineligible"))</f>
        <v/>
      </c>
      <c r="D4281" s="246" t="str">
        <f>IF('TSA Input'!J4244="","",IF('TSA Input'!J4244="Yes",IF('TSA Input'!W4244="","",LEFT('TSA Input'!W4244,LEN('TSA Input'!W4244)-2)),""))</f>
        <v/>
      </c>
      <c r="E4281" s="246" t="str">
        <f>IF('TSA Input'!J4244="","",IF('TSA Input'!J4244="Yes",'TSA Input'!I4244,""))</f>
        <v/>
      </c>
      <c r="F4281" s="247" t="str">
        <f>IF('TSA Input'!J4244="","",IF('TSA Input'!J4244="Yes",'TSA Input'!C4244,""))</f>
        <v/>
      </c>
      <c r="G4281" s="36" t="str">
        <f>IF('TSA Input'!J4244="","",IF('TSA Input'!J4244="Yes",'TSA Input'!D4244,""))</f>
        <v/>
      </c>
      <c r="H4281" s="37" t="str">
        <f>IF('TSA Input'!K4244="","",IF('TSA Input'!J4244="Yes",'TSA Input'!G4244,""))</f>
        <v/>
      </c>
      <c r="I4281" s="37" t="str">
        <f>IF('TSA Input'!L4244="","",IF('TSA Input'!J4244="Yes",'TSA Input'!F4244,""))</f>
        <v/>
      </c>
      <c r="J4281" s="39" t="str">
        <f t="shared" si="134"/>
        <v/>
      </c>
      <c r="K4281" s="257" t="str">
        <f>IF('TSA Input'!J4244="","",IF('TSA Input'!J4244="Yes",'TSA Input'!D4244,""))</f>
        <v/>
      </c>
      <c r="L4281" s="258" t="str">
        <f>IF('TSA Input'!J4244="","",IF('TSA Input'!J4244="Yes",'TSA Input'!G4244,""))</f>
        <v/>
      </c>
      <c r="M4281" s="258" t="str">
        <f>IF('TSA Input'!J4244="","",IF('TSA Input'!J4244="Yes",'TSA Input'!F4244,""))</f>
        <v/>
      </c>
      <c r="N4281" s="39" t="str">
        <f t="shared" si="135"/>
        <v/>
      </c>
      <c r="O4281" s="149" t="s">
        <v>11</v>
      </c>
      <c r="P4281" s="148" t="s">
        <v>11</v>
      </c>
      <c r="Q4281" s="1"/>
    </row>
    <row r="4282" spans="1:17" ht="15.75" hidden="1" customHeight="1">
      <c r="A4282" s="1" t="str">
        <f t="shared" si="1"/>
        <v/>
      </c>
      <c r="B4282" s="1"/>
      <c r="C4282" s="34" t="str">
        <f>IF('TSA Input'!J4245="","",IF('TSA Input'!J4245="Yes",'TSA Input'!B4245,"Ineligible"))</f>
        <v/>
      </c>
      <c r="D4282" s="246" t="str">
        <f>IF('TSA Input'!J4245="","",IF('TSA Input'!J4245="Yes",IF('TSA Input'!W4245="","",LEFT('TSA Input'!W4245,LEN('TSA Input'!W4245)-2)),""))</f>
        <v/>
      </c>
      <c r="E4282" s="246" t="str">
        <f>IF('TSA Input'!J4245="","",IF('TSA Input'!J4245="Yes",'TSA Input'!I4245,""))</f>
        <v/>
      </c>
      <c r="F4282" s="247" t="str">
        <f>IF('TSA Input'!J4245="","",IF('TSA Input'!J4245="Yes",'TSA Input'!C4245,""))</f>
        <v/>
      </c>
      <c r="G4282" s="36" t="str">
        <f>IF('TSA Input'!J4245="","",IF('TSA Input'!J4245="Yes",'TSA Input'!D4245,""))</f>
        <v/>
      </c>
      <c r="H4282" s="37" t="str">
        <f>IF('TSA Input'!K4245="","",IF('TSA Input'!J4245="Yes",'TSA Input'!G4245,""))</f>
        <v/>
      </c>
      <c r="I4282" s="37" t="str">
        <f>IF('TSA Input'!L4245="","",IF('TSA Input'!J4245="Yes",'TSA Input'!F4245,""))</f>
        <v/>
      </c>
      <c r="J4282" s="39" t="str">
        <f t="shared" si="134"/>
        <v/>
      </c>
      <c r="K4282" s="257" t="str">
        <f>IF('TSA Input'!J4245="","",IF('TSA Input'!J4245="Yes",'TSA Input'!D4245,""))</f>
        <v/>
      </c>
      <c r="L4282" s="258" t="str">
        <f>IF('TSA Input'!J4245="","",IF('TSA Input'!J4245="Yes",'TSA Input'!G4245,""))</f>
        <v/>
      </c>
      <c r="M4282" s="258" t="str">
        <f>IF('TSA Input'!J4245="","",IF('TSA Input'!J4245="Yes",'TSA Input'!F4245,""))</f>
        <v/>
      </c>
      <c r="N4282" s="39" t="str">
        <f t="shared" si="135"/>
        <v/>
      </c>
      <c r="O4282" s="149" t="s">
        <v>11</v>
      </c>
      <c r="P4282" s="148" t="s">
        <v>11</v>
      </c>
      <c r="Q4282" s="1"/>
    </row>
    <row r="4283" spans="1:17" ht="15.75" hidden="1" customHeight="1">
      <c r="A4283" s="1" t="str">
        <f t="shared" si="1"/>
        <v/>
      </c>
      <c r="B4283" s="1"/>
      <c r="C4283" s="34" t="str">
        <f>IF('TSA Input'!J4246="","",IF('TSA Input'!J4246="Yes",'TSA Input'!B4246,"Ineligible"))</f>
        <v/>
      </c>
      <c r="D4283" s="246" t="str">
        <f>IF('TSA Input'!J4246="","",IF('TSA Input'!J4246="Yes",IF('TSA Input'!W4246="","",LEFT('TSA Input'!W4246,LEN('TSA Input'!W4246)-2)),""))</f>
        <v/>
      </c>
      <c r="E4283" s="246" t="str">
        <f>IF('TSA Input'!J4246="","",IF('TSA Input'!J4246="Yes",'TSA Input'!I4246,""))</f>
        <v/>
      </c>
      <c r="F4283" s="247" t="str">
        <f>IF('TSA Input'!J4246="","",IF('TSA Input'!J4246="Yes",'TSA Input'!C4246,""))</f>
        <v/>
      </c>
      <c r="G4283" s="36" t="str">
        <f>IF('TSA Input'!J4246="","",IF('TSA Input'!J4246="Yes",'TSA Input'!D4246,""))</f>
        <v/>
      </c>
      <c r="H4283" s="37" t="str">
        <f>IF('TSA Input'!K4246="","",IF('TSA Input'!J4246="Yes",'TSA Input'!G4246,""))</f>
        <v/>
      </c>
      <c r="I4283" s="37" t="str">
        <f>IF('TSA Input'!L4246="","",IF('TSA Input'!J4246="Yes",'TSA Input'!F4246,""))</f>
        <v/>
      </c>
      <c r="J4283" s="39" t="str">
        <f t="shared" si="134"/>
        <v/>
      </c>
      <c r="K4283" s="257" t="str">
        <f>IF('TSA Input'!J4246="","",IF('TSA Input'!J4246="Yes",'TSA Input'!D4246,""))</f>
        <v/>
      </c>
      <c r="L4283" s="258" t="str">
        <f>IF('TSA Input'!J4246="","",IF('TSA Input'!J4246="Yes",'TSA Input'!G4246,""))</f>
        <v/>
      </c>
      <c r="M4283" s="258" t="str">
        <f>IF('TSA Input'!J4246="","",IF('TSA Input'!J4246="Yes",'TSA Input'!F4246,""))</f>
        <v/>
      </c>
      <c r="N4283" s="39" t="str">
        <f t="shared" si="135"/>
        <v/>
      </c>
      <c r="O4283" s="149" t="s">
        <v>11</v>
      </c>
      <c r="P4283" s="148" t="s">
        <v>11</v>
      </c>
      <c r="Q4283" s="1"/>
    </row>
    <row r="4284" spans="1:17" ht="15.75" hidden="1" customHeight="1">
      <c r="A4284" s="1" t="str">
        <f t="shared" si="1"/>
        <v/>
      </c>
      <c r="B4284" s="1"/>
      <c r="C4284" s="34" t="str">
        <f>IF('TSA Input'!J4247="","",IF('TSA Input'!J4247="Yes",'TSA Input'!B4247,"Ineligible"))</f>
        <v/>
      </c>
      <c r="D4284" s="246" t="str">
        <f>IF('TSA Input'!J4247="","",IF('TSA Input'!J4247="Yes",IF('TSA Input'!W4247="","",LEFT('TSA Input'!W4247,LEN('TSA Input'!W4247)-2)),""))</f>
        <v/>
      </c>
      <c r="E4284" s="246" t="str">
        <f>IF('TSA Input'!J4247="","",IF('TSA Input'!J4247="Yes",'TSA Input'!I4247,""))</f>
        <v/>
      </c>
      <c r="F4284" s="247" t="str">
        <f>IF('TSA Input'!J4247="","",IF('TSA Input'!J4247="Yes",'TSA Input'!C4247,""))</f>
        <v/>
      </c>
      <c r="G4284" s="36" t="str">
        <f>IF('TSA Input'!J4247="","",IF('TSA Input'!J4247="Yes",'TSA Input'!D4247,""))</f>
        <v/>
      </c>
      <c r="H4284" s="37" t="str">
        <f>IF('TSA Input'!K4247="","",IF('TSA Input'!J4247="Yes",'TSA Input'!G4247,""))</f>
        <v/>
      </c>
      <c r="I4284" s="37" t="str">
        <f>IF('TSA Input'!L4247="","",IF('TSA Input'!J4247="Yes",'TSA Input'!F4247,""))</f>
        <v/>
      </c>
      <c r="J4284" s="39" t="str">
        <f t="shared" si="134"/>
        <v/>
      </c>
      <c r="K4284" s="257" t="str">
        <f>IF('TSA Input'!J4247="","",IF('TSA Input'!J4247="Yes",'TSA Input'!D4247,""))</f>
        <v/>
      </c>
      <c r="L4284" s="258" t="str">
        <f>IF('TSA Input'!J4247="","",IF('TSA Input'!J4247="Yes",'TSA Input'!G4247,""))</f>
        <v/>
      </c>
      <c r="M4284" s="258" t="str">
        <f>IF('TSA Input'!J4247="","",IF('TSA Input'!J4247="Yes",'TSA Input'!F4247,""))</f>
        <v/>
      </c>
      <c r="N4284" s="39" t="str">
        <f t="shared" si="135"/>
        <v/>
      </c>
      <c r="O4284" s="149" t="s">
        <v>11</v>
      </c>
      <c r="P4284" s="148" t="s">
        <v>11</v>
      </c>
      <c r="Q4284" s="1"/>
    </row>
    <row r="4285" spans="1:17" ht="15.75" hidden="1" customHeight="1">
      <c r="A4285" s="1" t="str">
        <f t="shared" si="1"/>
        <v/>
      </c>
      <c r="B4285" s="1"/>
      <c r="C4285" s="34" t="str">
        <f>IF('TSA Input'!J4248="","",IF('TSA Input'!J4248="Yes",'TSA Input'!B4248,"Ineligible"))</f>
        <v/>
      </c>
      <c r="D4285" s="246" t="str">
        <f>IF('TSA Input'!J4248="","",IF('TSA Input'!J4248="Yes",IF('TSA Input'!W4248="","",LEFT('TSA Input'!W4248,LEN('TSA Input'!W4248)-2)),""))</f>
        <v/>
      </c>
      <c r="E4285" s="246" t="str">
        <f>IF('TSA Input'!J4248="","",IF('TSA Input'!J4248="Yes",'TSA Input'!I4248,""))</f>
        <v/>
      </c>
      <c r="F4285" s="247" t="str">
        <f>IF('TSA Input'!J4248="","",IF('TSA Input'!J4248="Yes",'TSA Input'!C4248,""))</f>
        <v/>
      </c>
      <c r="G4285" s="36" t="str">
        <f>IF('TSA Input'!J4248="","",IF('TSA Input'!J4248="Yes",'TSA Input'!D4248,""))</f>
        <v/>
      </c>
      <c r="H4285" s="37" t="str">
        <f>IF('TSA Input'!K4248="","",IF('TSA Input'!J4248="Yes",'TSA Input'!G4248,""))</f>
        <v/>
      </c>
      <c r="I4285" s="37" t="str">
        <f>IF('TSA Input'!L4248="","",IF('TSA Input'!J4248="Yes",'TSA Input'!F4248,""))</f>
        <v/>
      </c>
      <c r="J4285" s="39" t="str">
        <f t="shared" si="134"/>
        <v/>
      </c>
      <c r="K4285" s="257" t="str">
        <f>IF('TSA Input'!J4248="","",IF('TSA Input'!J4248="Yes",'TSA Input'!D4248,""))</f>
        <v/>
      </c>
      <c r="L4285" s="258" t="str">
        <f>IF('TSA Input'!J4248="","",IF('TSA Input'!J4248="Yes",'TSA Input'!G4248,""))</f>
        <v/>
      </c>
      <c r="M4285" s="258" t="str">
        <f>IF('TSA Input'!J4248="","",IF('TSA Input'!J4248="Yes",'TSA Input'!F4248,""))</f>
        <v/>
      </c>
      <c r="N4285" s="39" t="str">
        <f t="shared" si="135"/>
        <v/>
      </c>
      <c r="O4285" s="149" t="s">
        <v>11</v>
      </c>
      <c r="P4285" s="148" t="s">
        <v>11</v>
      </c>
      <c r="Q4285" s="1"/>
    </row>
    <row r="4286" spans="1:17" ht="15.75" hidden="1" customHeight="1">
      <c r="A4286" s="1" t="str">
        <f t="shared" si="1"/>
        <v/>
      </c>
      <c r="B4286" s="1"/>
      <c r="C4286" s="34" t="str">
        <f>IF('TSA Input'!J4249="","",IF('TSA Input'!J4249="Yes",'TSA Input'!B4249,"Ineligible"))</f>
        <v/>
      </c>
      <c r="D4286" s="246" t="str">
        <f>IF('TSA Input'!J4249="","",IF('TSA Input'!J4249="Yes",IF('TSA Input'!W4249="","",LEFT('TSA Input'!W4249,LEN('TSA Input'!W4249)-2)),""))</f>
        <v/>
      </c>
      <c r="E4286" s="246" t="str">
        <f>IF('TSA Input'!J4249="","",IF('TSA Input'!J4249="Yes",'TSA Input'!I4249,""))</f>
        <v/>
      </c>
      <c r="F4286" s="247" t="str">
        <f>IF('TSA Input'!J4249="","",IF('TSA Input'!J4249="Yes",'TSA Input'!C4249,""))</f>
        <v/>
      </c>
      <c r="G4286" s="36" t="str">
        <f>IF('TSA Input'!J4249="","",IF('TSA Input'!J4249="Yes",'TSA Input'!D4249,""))</f>
        <v/>
      </c>
      <c r="H4286" s="37" t="str">
        <f>IF('TSA Input'!K4249="","",IF('TSA Input'!J4249="Yes",'TSA Input'!G4249,""))</f>
        <v/>
      </c>
      <c r="I4286" s="37" t="str">
        <f>IF('TSA Input'!L4249="","",IF('TSA Input'!J4249="Yes",'TSA Input'!F4249,""))</f>
        <v/>
      </c>
      <c r="J4286" s="39" t="str">
        <f t="shared" si="134"/>
        <v/>
      </c>
      <c r="K4286" s="257" t="str">
        <f>IF('TSA Input'!J4249="","",IF('TSA Input'!J4249="Yes",'TSA Input'!D4249,""))</f>
        <v/>
      </c>
      <c r="L4286" s="258" t="str">
        <f>IF('TSA Input'!J4249="","",IF('TSA Input'!J4249="Yes",'TSA Input'!G4249,""))</f>
        <v/>
      </c>
      <c r="M4286" s="258" t="str">
        <f>IF('TSA Input'!J4249="","",IF('TSA Input'!J4249="Yes",'TSA Input'!F4249,""))</f>
        <v/>
      </c>
      <c r="N4286" s="39" t="str">
        <f t="shared" si="135"/>
        <v/>
      </c>
      <c r="O4286" s="149" t="s">
        <v>11</v>
      </c>
      <c r="P4286" s="148" t="s">
        <v>11</v>
      </c>
      <c r="Q4286" s="1"/>
    </row>
    <row r="4287" spans="1:17" ht="15.75" hidden="1" customHeight="1">
      <c r="A4287" s="1" t="str">
        <f t="shared" si="1"/>
        <v/>
      </c>
      <c r="B4287" s="1"/>
      <c r="C4287" s="34" t="str">
        <f>IF('TSA Input'!J4250="","",IF('TSA Input'!J4250="Yes",'TSA Input'!B4250,"Ineligible"))</f>
        <v/>
      </c>
      <c r="D4287" s="246" t="str">
        <f>IF('TSA Input'!J4250="","",IF('TSA Input'!J4250="Yes",IF('TSA Input'!W4250="","",LEFT('TSA Input'!W4250,LEN('TSA Input'!W4250)-2)),""))</f>
        <v/>
      </c>
      <c r="E4287" s="246" t="str">
        <f>IF('TSA Input'!J4250="","",IF('TSA Input'!J4250="Yes",'TSA Input'!I4250,""))</f>
        <v/>
      </c>
      <c r="F4287" s="247" t="str">
        <f>IF('TSA Input'!J4250="","",IF('TSA Input'!J4250="Yes",'TSA Input'!C4250,""))</f>
        <v/>
      </c>
      <c r="G4287" s="36" t="str">
        <f>IF('TSA Input'!J4250="","",IF('TSA Input'!J4250="Yes",'TSA Input'!D4250,""))</f>
        <v/>
      </c>
      <c r="H4287" s="37" t="str">
        <f>IF('TSA Input'!K4250="","",IF('TSA Input'!J4250="Yes",'TSA Input'!G4250,""))</f>
        <v/>
      </c>
      <c r="I4287" s="37" t="str">
        <f>IF('TSA Input'!L4250="","",IF('TSA Input'!J4250="Yes",'TSA Input'!F4250,""))</f>
        <v/>
      </c>
      <c r="J4287" s="39" t="str">
        <f t="shared" si="134"/>
        <v/>
      </c>
      <c r="K4287" s="257" t="str">
        <f>IF('TSA Input'!J4250="","",IF('TSA Input'!J4250="Yes",'TSA Input'!D4250,""))</f>
        <v/>
      </c>
      <c r="L4287" s="258" t="str">
        <f>IF('TSA Input'!J4250="","",IF('TSA Input'!J4250="Yes",'TSA Input'!G4250,""))</f>
        <v/>
      </c>
      <c r="M4287" s="258" t="str">
        <f>IF('TSA Input'!J4250="","",IF('TSA Input'!J4250="Yes",'TSA Input'!F4250,""))</f>
        <v/>
      </c>
      <c r="N4287" s="39" t="str">
        <f t="shared" si="135"/>
        <v/>
      </c>
      <c r="O4287" s="149" t="s">
        <v>11</v>
      </c>
      <c r="P4287" s="148" t="s">
        <v>11</v>
      </c>
      <c r="Q4287" s="1"/>
    </row>
    <row r="4288" spans="1:17" ht="15.75" hidden="1" customHeight="1">
      <c r="A4288" s="1" t="str">
        <f t="shared" si="1"/>
        <v/>
      </c>
      <c r="B4288" s="1"/>
      <c r="C4288" s="34" t="str">
        <f>IF('TSA Input'!J4251="","",IF('TSA Input'!J4251="Yes",'TSA Input'!B4251,"Ineligible"))</f>
        <v/>
      </c>
      <c r="D4288" s="246" t="str">
        <f>IF('TSA Input'!J4251="","",IF('TSA Input'!J4251="Yes",IF('TSA Input'!W4251="","",LEFT('TSA Input'!W4251,LEN('TSA Input'!W4251)-2)),""))</f>
        <v/>
      </c>
      <c r="E4288" s="246" t="str">
        <f>IF('TSA Input'!J4251="","",IF('TSA Input'!J4251="Yes",'TSA Input'!I4251,""))</f>
        <v/>
      </c>
      <c r="F4288" s="247" t="str">
        <f>IF('TSA Input'!J4251="","",IF('TSA Input'!J4251="Yes",'TSA Input'!C4251,""))</f>
        <v/>
      </c>
      <c r="G4288" s="36" t="str">
        <f>IF('TSA Input'!J4251="","",IF('TSA Input'!J4251="Yes",'TSA Input'!D4251,""))</f>
        <v/>
      </c>
      <c r="H4288" s="37" t="str">
        <f>IF('TSA Input'!K4251="","",IF('TSA Input'!J4251="Yes",'TSA Input'!G4251,""))</f>
        <v/>
      </c>
      <c r="I4288" s="37" t="str">
        <f>IF('TSA Input'!L4251="","",IF('TSA Input'!J4251="Yes",'TSA Input'!F4251,""))</f>
        <v/>
      </c>
      <c r="J4288" s="39" t="str">
        <f t="shared" si="134"/>
        <v/>
      </c>
      <c r="K4288" s="257" t="str">
        <f>IF('TSA Input'!J4251="","",IF('TSA Input'!J4251="Yes",'TSA Input'!D4251,""))</f>
        <v/>
      </c>
      <c r="L4288" s="258" t="str">
        <f>IF('TSA Input'!J4251="","",IF('TSA Input'!J4251="Yes",'TSA Input'!G4251,""))</f>
        <v/>
      </c>
      <c r="M4288" s="258" t="str">
        <f>IF('TSA Input'!J4251="","",IF('TSA Input'!J4251="Yes",'TSA Input'!F4251,""))</f>
        <v/>
      </c>
      <c r="N4288" s="39" t="str">
        <f t="shared" si="135"/>
        <v/>
      </c>
      <c r="O4288" s="149" t="s">
        <v>11</v>
      </c>
      <c r="P4288" s="148" t="s">
        <v>11</v>
      </c>
      <c r="Q4288" s="1"/>
    </row>
    <row r="4289" spans="1:17" ht="15.75" hidden="1" customHeight="1">
      <c r="A4289" s="1" t="str">
        <f t="shared" si="1"/>
        <v/>
      </c>
      <c r="B4289" s="1"/>
      <c r="C4289" s="34" t="str">
        <f>IF('TSA Input'!J4252="","",IF('TSA Input'!J4252="Yes",'TSA Input'!B4252,"Ineligible"))</f>
        <v/>
      </c>
      <c r="D4289" s="246" t="str">
        <f>IF('TSA Input'!J4252="","",IF('TSA Input'!J4252="Yes",IF('TSA Input'!W4252="","",LEFT('TSA Input'!W4252,LEN('TSA Input'!W4252)-2)),""))</f>
        <v/>
      </c>
      <c r="E4289" s="246" t="str">
        <f>IF('TSA Input'!J4252="","",IF('TSA Input'!J4252="Yes",'TSA Input'!I4252,""))</f>
        <v/>
      </c>
      <c r="F4289" s="247" t="str">
        <f>IF('TSA Input'!J4252="","",IF('TSA Input'!J4252="Yes",'TSA Input'!C4252,""))</f>
        <v/>
      </c>
      <c r="G4289" s="36" t="str">
        <f>IF('TSA Input'!J4252="","",IF('TSA Input'!J4252="Yes",'TSA Input'!D4252,""))</f>
        <v/>
      </c>
      <c r="H4289" s="37" t="str">
        <f>IF('TSA Input'!K4252="","",IF('TSA Input'!J4252="Yes",'TSA Input'!G4252,""))</f>
        <v/>
      </c>
      <c r="I4289" s="37" t="str">
        <f>IF('TSA Input'!L4252="","",IF('TSA Input'!J4252="Yes",'TSA Input'!F4252,""))</f>
        <v/>
      </c>
      <c r="J4289" s="39" t="str">
        <f t="shared" si="134"/>
        <v/>
      </c>
      <c r="K4289" s="257" t="str">
        <f>IF('TSA Input'!J4252="","",IF('TSA Input'!J4252="Yes",'TSA Input'!D4252,""))</f>
        <v/>
      </c>
      <c r="L4289" s="258" t="str">
        <f>IF('TSA Input'!J4252="","",IF('TSA Input'!J4252="Yes",'TSA Input'!G4252,""))</f>
        <v/>
      </c>
      <c r="M4289" s="258" t="str">
        <f>IF('TSA Input'!J4252="","",IF('TSA Input'!J4252="Yes",'TSA Input'!F4252,""))</f>
        <v/>
      </c>
      <c r="N4289" s="39" t="str">
        <f t="shared" si="135"/>
        <v/>
      </c>
      <c r="O4289" s="149" t="s">
        <v>11</v>
      </c>
      <c r="P4289" s="148" t="s">
        <v>11</v>
      </c>
      <c r="Q4289" s="1"/>
    </row>
    <row r="4290" spans="1:17" ht="15.75" hidden="1" customHeight="1">
      <c r="A4290" s="1" t="str">
        <f t="shared" si="1"/>
        <v/>
      </c>
      <c r="B4290" s="1"/>
      <c r="C4290" s="34" t="str">
        <f>IF('TSA Input'!J4253="","",IF('TSA Input'!J4253="Yes",'TSA Input'!B4253,"Ineligible"))</f>
        <v/>
      </c>
      <c r="D4290" s="246" t="str">
        <f>IF('TSA Input'!J4253="","",IF('TSA Input'!J4253="Yes",IF('TSA Input'!W4253="","",LEFT('TSA Input'!W4253,LEN('TSA Input'!W4253)-2)),""))</f>
        <v/>
      </c>
      <c r="E4290" s="246" t="str">
        <f>IF('TSA Input'!J4253="","",IF('TSA Input'!J4253="Yes",'TSA Input'!I4253,""))</f>
        <v/>
      </c>
      <c r="F4290" s="247" t="str">
        <f>IF('TSA Input'!J4253="","",IF('TSA Input'!J4253="Yes",'TSA Input'!C4253,""))</f>
        <v/>
      </c>
      <c r="G4290" s="36" t="str">
        <f>IF('TSA Input'!J4253="","",IF('TSA Input'!J4253="Yes",'TSA Input'!D4253,""))</f>
        <v/>
      </c>
      <c r="H4290" s="37" t="str">
        <f>IF('TSA Input'!K4253="","",IF('TSA Input'!J4253="Yes",'TSA Input'!G4253,""))</f>
        <v/>
      </c>
      <c r="I4290" s="37" t="str">
        <f>IF('TSA Input'!L4253="","",IF('TSA Input'!J4253="Yes",'TSA Input'!F4253,""))</f>
        <v/>
      </c>
      <c r="J4290" s="39" t="str">
        <f t="shared" si="134"/>
        <v/>
      </c>
      <c r="K4290" s="257" t="str">
        <f>IF('TSA Input'!J4253="","",IF('TSA Input'!J4253="Yes",'TSA Input'!D4253,""))</f>
        <v/>
      </c>
      <c r="L4290" s="258" t="str">
        <f>IF('TSA Input'!J4253="","",IF('TSA Input'!J4253="Yes",'TSA Input'!G4253,""))</f>
        <v/>
      </c>
      <c r="M4290" s="258" t="str">
        <f>IF('TSA Input'!J4253="","",IF('TSA Input'!J4253="Yes",'TSA Input'!F4253,""))</f>
        <v/>
      </c>
      <c r="N4290" s="39" t="str">
        <f t="shared" si="135"/>
        <v/>
      </c>
      <c r="O4290" s="149" t="s">
        <v>11</v>
      </c>
      <c r="P4290" s="148" t="s">
        <v>11</v>
      </c>
      <c r="Q4290" s="1"/>
    </row>
    <row r="4291" spans="1:17" ht="15.75" hidden="1" customHeight="1">
      <c r="A4291" s="1" t="str">
        <f t="shared" si="1"/>
        <v/>
      </c>
      <c r="B4291" s="1"/>
      <c r="C4291" s="34" t="str">
        <f>IF('TSA Input'!J4254="","",IF('TSA Input'!J4254="Yes",'TSA Input'!B4254,"Ineligible"))</f>
        <v/>
      </c>
      <c r="D4291" s="246" t="str">
        <f>IF('TSA Input'!J4254="","",IF('TSA Input'!J4254="Yes",IF('TSA Input'!W4254="","",LEFT('TSA Input'!W4254,LEN('TSA Input'!W4254)-2)),""))</f>
        <v/>
      </c>
      <c r="E4291" s="246" t="str">
        <f>IF('TSA Input'!J4254="","",IF('TSA Input'!J4254="Yes",'TSA Input'!I4254,""))</f>
        <v/>
      </c>
      <c r="F4291" s="247" t="str">
        <f>IF('TSA Input'!J4254="","",IF('TSA Input'!J4254="Yes",'TSA Input'!C4254,""))</f>
        <v/>
      </c>
      <c r="G4291" s="36" t="str">
        <f>IF('TSA Input'!J4254="","",IF('TSA Input'!J4254="Yes",'TSA Input'!D4254,""))</f>
        <v/>
      </c>
      <c r="H4291" s="37" t="str">
        <f>IF('TSA Input'!K4254="","",IF('TSA Input'!J4254="Yes",'TSA Input'!G4254,""))</f>
        <v/>
      </c>
      <c r="I4291" s="37" t="str">
        <f>IF('TSA Input'!L4254="","",IF('TSA Input'!J4254="Yes",'TSA Input'!F4254,""))</f>
        <v/>
      </c>
      <c r="J4291" s="39" t="str">
        <f t="shared" si="134"/>
        <v/>
      </c>
      <c r="K4291" s="257" t="str">
        <f>IF('TSA Input'!J4254="","",IF('TSA Input'!J4254="Yes",'TSA Input'!D4254,""))</f>
        <v/>
      </c>
      <c r="L4291" s="258" t="str">
        <f>IF('TSA Input'!J4254="","",IF('TSA Input'!J4254="Yes",'TSA Input'!G4254,""))</f>
        <v/>
      </c>
      <c r="M4291" s="258" t="str">
        <f>IF('TSA Input'!J4254="","",IF('TSA Input'!J4254="Yes",'TSA Input'!F4254,""))</f>
        <v/>
      </c>
      <c r="N4291" s="39" t="str">
        <f t="shared" si="135"/>
        <v/>
      </c>
      <c r="O4291" s="149" t="s">
        <v>11</v>
      </c>
      <c r="P4291" s="148" t="s">
        <v>11</v>
      </c>
      <c r="Q4291" s="1"/>
    </row>
    <row r="4292" spans="1:17" ht="15.75" hidden="1" customHeight="1">
      <c r="A4292" s="1" t="str">
        <f t="shared" si="1"/>
        <v/>
      </c>
      <c r="B4292" s="1"/>
      <c r="C4292" s="34" t="str">
        <f>IF('TSA Input'!J4255="","",IF('TSA Input'!J4255="Yes",'TSA Input'!B4255,"Ineligible"))</f>
        <v/>
      </c>
      <c r="D4292" s="246" t="str">
        <f>IF('TSA Input'!J4255="","",IF('TSA Input'!J4255="Yes",IF('TSA Input'!W4255="","",LEFT('TSA Input'!W4255,LEN('TSA Input'!W4255)-2)),""))</f>
        <v/>
      </c>
      <c r="E4292" s="246" t="str">
        <f>IF('TSA Input'!J4255="","",IF('TSA Input'!J4255="Yes",'TSA Input'!I4255,""))</f>
        <v/>
      </c>
      <c r="F4292" s="247" t="str">
        <f>IF('TSA Input'!J4255="","",IF('TSA Input'!J4255="Yes",'TSA Input'!C4255,""))</f>
        <v/>
      </c>
      <c r="G4292" s="36" t="str">
        <f>IF('TSA Input'!J4255="","",IF('TSA Input'!J4255="Yes",'TSA Input'!D4255,""))</f>
        <v/>
      </c>
      <c r="H4292" s="37" t="str">
        <f>IF('TSA Input'!K4255="","",IF('TSA Input'!J4255="Yes",'TSA Input'!G4255,""))</f>
        <v/>
      </c>
      <c r="I4292" s="37" t="str">
        <f>IF('TSA Input'!L4255="","",IF('TSA Input'!J4255="Yes",'TSA Input'!F4255,""))</f>
        <v/>
      </c>
      <c r="J4292" s="39" t="str">
        <f t="shared" si="134"/>
        <v/>
      </c>
      <c r="K4292" s="257" t="str">
        <f>IF('TSA Input'!J4255="","",IF('TSA Input'!J4255="Yes",'TSA Input'!D4255,""))</f>
        <v/>
      </c>
      <c r="L4292" s="258" t="str">
        <f>IF('TSA Input'!J4255="","",IF('TSA Input'!J4255="Yes",'TSA Input'!G4255,""))</f>
        <v/>
      </c>
      <c r="M4292" s="258" t="str">
        <f>IF('TSA Input'!J4255="","",IF('TSA Input'!J4255="Yes",'TSA Input'!F4255,""))</f>
        <v/>
      </c>
      <c r="N4292" s="39" t="str">
        <f t="shared" si="135"/>
        <v/>
      </c>
      <c r="O4292" s="149" t="s">
        <v>11</v>
      </c>
      <c r="P4292" s="148" t="s">
        <v>11</v>
      </c>
      <c r="Q4292" s="1"/>
    </row>
    <row r="4293" spans="1:17" ht="15.75" hidden="1" customHeight="1">
      <c r="A4293" s="1" t="str">
        <f t="shared" si="1"/>
        <v/>
      </c>
      <c r="B4293" s="1"/>
      <c r="C4293" s="34" t="str">
        <f>IF('TSA Input'!J4256="","",IF('TSA Input'!J4256="Yes",'TSA Input'!B4256,"Ineligible"))</f>
        <v/>
      </c>
      <c r="D4293" s="246" t="str">
        <f>IF('TSA Input'!J4256="","",IF('TSA Input'!J4256="Yes",IF('TSA Input'!W4256="","",LEFT('TSA Input'!W4256,LEN('TSA Input'!W4256)-2)),""))</f>
        <v/>
      </c>
      <c r="E4293" s="246" t="str">
        <f>IF('TSA Input'!J4256="","",IF('TSA Input'!J4256="Yes",'TSA Input'!I4256,""))</f>
        <v/>
      </c>
      <c r="F4293" s="247" t="str">
        <f>IF('TSA Input'!J4256="","",IF('TSA Input'!J4256="Yes",'TSA Input'!C4256,""))</f>
        <v/>
      </c>
      <c r="G4293" s="36" t="str">
        <f>IF('TSA Input'!J4256="","",IF('TSA Input'!J4256="Yes",'TSA Input'!D4256,""))</f>
        <v/>
      </c>
      <c r="H4293" s="37" t="str">
        <f>IF('TSA Input'!K4256="","",IF('TSA Input'!J4256="Yes",'TSA Input'!G4256,""))</f>
        <v/>
      </c>
      <c r="I4293" s="37" t="str">
        <f>IF('TSA Input'!L4256="","",IF('TSA Input'!J4256="Yes",'TSA Input'!F4256,""))</f>
        <v/>
      </c>
      <c r="J4293" s="39" t="str">
        <f t="shared" si="134"/>
        <v/>
      </c>
      <c r="K4293" s="257" t="str">
        <f>IF('TSA Input'!J4256="","",IF('TSA Input'!J4256="Yes",'TSA Input'!D4256,""))</f>
        <v/>
      </c>
      <c r="L4293" s="258" t="str">
        <f>IF('TSA Input'!J4256="","",IF('TSA Input'!J4256="Yes",'TSA Input'!G4256,""))</f>
        <v/>
      </c>
      <c r="M4293" s="258" t="str">
        <f>IF('TSA Input'!J4256="","",IF('TSA Input'!J4256="Yes",'TSA Input'!F4256,""))</f>
        <v/>
      </c>
      <c r="N4293" s="39" t="str">
        <f t="shared" si="135"/>
        <v/>
      </c>
      <c r="O4293" s="149" t="s">
        <v>11</v>
      </c>
      <c r="P4293" s="148" t="s">
        <v>11</v>
      </c>
      <c r="Q4293" s="1"/>
    </row>
    <row r="4294" spans="1:17" ht="15.75" hidden="1" customHeight="1">
      <c r="A4294" s="1" t="str">
        <f t="shared" si="1"/>
        <v/>
      </c>
      <c r="B4294" s="1"/>
      <c r="C4294" s="34" t="str">
        <f>IF('TSA Input'!J4257="","",IF('TSA Input'!J4257="Yes",'TSA Input'!B4257,"Ineligible"))</f>
        <v/>
      </c>
      <c r="D4294" s="246" t="str">
        <f>IF('TSA Input'!J4257="","",IF('TSA Input'!J4257="Yes",IF('TSA Input'!W4257="","",LEFT('TSA Input'!W4257,LEN('TSA Input'!W4257)-2)),""))</f>
        <v/>
      </c>
      <c r="E4294" s="246" t="str">
        <f>IF('TSA Input'!J4257="","",IF('TSA Input'!J4257="Yes",'TSA Input'!I4257,""))</f>
        <v/>
      </c>
      <c r="F4294" s="247" t="str">
        <f>IF('TSA Input'!J4257="","",IF('TSA Input'!J4257="Yes",'TSA Input'!C4257,""))</f>
        <v/>
      </c>
      <c r="G4294" s="36" t="str">
        <f>IF('TSA Input'!J4257="","",IF('TSA Input'!J4257="Yes",'TSA Input'!D4257,""))</f>
        <v/>
      </c>
      <c r="H4294" s="37" t="str">
        <f>IF('TSA Input'!K4257="","",IF('TSA Input'!J4257="Yes",'TSA Input'!G4257,""))</f>
        <v/>
      </c>
      <c r="I4294" s="37" t="str">
        <f>IF('TSA Input'!L4257="","",IF('TSA Input'!J4257="Yes",'TSA Input'!F4257,""))</f>
        <v/>
      </c>
      <c r="J4294" s="39" t="str">
        <f t="shared" si="134"/>
        <v/>
      </c>
      <c r="K4294" s="257" t="str">
        <f>IF('TSA Input'!J4257="","",IF('TSA Input'!J4257="Yes",'TSA Input'!D4257,""))</f>
        <v/>
      </c>
      <c r="L4294" s="258" t="str">
        <f>IF('TSA Input'!J4257="","",IF('TSA Input'!J4257="Yes",'TSA Input'!G4257,""))</f>
        <v/>
      </c>
      <c r="M4294" s="258" t="str">
        <f>IF('TSA Input'!J4257="","",IF('TSA Input'!J4257="Yes",'TSA Input'!F4257,""))</f>
        <v/>
      </c>
      <c r="N4294" s="39" t="str">
        <f t="shared" si="135"/>
        <v/>
      </c>
      <c r="O4294" s="149" t="s">
        <v>11</v>
      </c>
      <c r="P4294" s="148" t="s">
        <v>11</v>
      </c>
      <c r="Q4294" s="1"/>
    </row>
    <row r="4295" spans="1:17" ht="15.75" hidden="1" customHeight="1">
      <c r="A4295" s="1" t="str">
        <f t="shared" si="1"/>
        <v/>
      </c>
      <c r="B4295" s="1"/>
      <c r="C4295" s="34" t="str">
        <f>IF('TSA Input'!J4258="","",IF('TSA Input'!J4258="Yes",'TSA Input'!B4258,"Ineligible"))</f>
        <v/>
      </c>
      <c r="D4295" s="246" t="str">
        <f>IF('TSA Input'!J4258="","",IF('TSA Input'!J4258="Yes",IF('TSA Input'!W4258="","",LEFT('TSA Input'!W4258,LEN('TSA Input'!W4258)-2)),""))</f>
        <v/>
      </c>
      <c r="E4295" s="246" t="str">
        <f>IF('TSA Input'!J4258="","",IF('TSA Input'!J4258="Yes",'TSA Input'!I4258,""))</f>
        <v/>
      </c>
      <c r="F4295" s="247" t="str">
        <f>IF('TSA Input'!J4258="","",IF('TSA Input'!J4258="Yes",'TSA Input'!C4258,""))</f>
        <v/>
      </c>
      <c r="G4295" s="36" t="str">
        <f>IF('TSA Input'!J4258="","",IF('TSA Input'!J4258="Yes",'TSA Input'!D4258,""))</f>
        <v/>
      </c>
      <c r="H4295" s="37" t="str">
        <f>IF('TSA Input'!K4258="","",IF('TSA Input'!J4258="Yes",'TSA Input'!G4258,""))</f>
        <v/>
      </c>
      <c r="I4295" s="37" t="str">
        <f>IF('TSA Input'!L4258="","",IF('TSA Input'!J4258="Yes",'TSA Input'!F4258,""))</f>
        <v/>
      </c>
      <c r="J4295" s="39" t="str">
        <f t="shared" si="134"/>
        <v/>
      </c>
      <c r="K4295" s="257" t="str">
        <f>IF('TSA Input'!J4258="","",IF('TSA Input'!J4258="Yes",'TSA Input'!D4258,""))</f>
        <v/>
      </c>
      <c r="L4295" s="258" t="str">
        <f>IF('TSA Input'!J4258="","",IF('TSA Input'!J4258="Yes",'TSA Input'!G4258,""))</f>
        <v/>
      </c>
      <c r="M4295" s="258" t="str">
        <f>IF('TSA Input'!J4258="","",IF('TSA Input'!J4258="Yes",'TSA Input'!F4258,""))</f>
        <v/>
      </c>
      <c r="N4295" s="39" t="str">
        <f t="shared" si="135"/>
        <v/>
      </c>
      <c r="O4295" s="149" t="s">
        <v>11</v>
      </c>
      <c r="P4295" s="148" t="s">
        <v>11</v>
      </c>
      <c r="Q4295" s="1"/>
    </row>
    <row r="4296" spans="1:17" ht="15.75" hidden="1" customHeight="1">
      <c r="A4296" s="1" t="str">
        <f t="shared" si="1"/>
        <v/>
      </c>
      <c r="B4296" s="1"/>
      <c r="C4296" s="34" t="str">
        <f>IF('TSA Input'!J4259="","",IF('TSA Input'!J4259="Yes",'TSA Input'!B4259,"Ineligible"))</f>
        <v/>
      </c>
      <c r="D4296" s="246" t="str">
        <f>IF('TSA Input'!J4259="","",IF('TSA Input'!J4259="Yes",IF('TSA Input'!W4259="","",LEFT('TSA Input'!W4259,LEN('TSA Input'!W4259)-2)),""))</f>
        <v/>
      </c>
      <c r="E4296" s="246" t="str">
        <f>IF('TSA Input'!J4259="","",IF('TSA Input'!J4259="Yes",'TSA Input'!I4259,""))</f>
        <v/>
      </c>
      <c r="F4296" s="247" t="str">
        <f>IF('TSA Input'!J4259="","",IF('TSA Input'!J4259="Yes",'TSA Input'!C4259,""))</f>
        <v/>
      </c>
      <c r="G4296" s="36" t="str">
        <f>IF('TSA Input'!J4259="","",IF('TSA Input'!J4259="Yes",'TSA Input'!D4259,""))</f>
        <v/>
      </c>
      <c r="H4296" s="37" t="str">
        <f>IF('TSA Input'!K4259="","",IF('TSA Input'!J4259="Yes",'TSA Input'!G4259,""))</f>
        <v/>
      </c>
      <c r="I4296" s="37" t="str">
        <f>IF('TSA Input'!L4259="","",IF('TSA Input'!J4259="Yes",'TSA Input'!F4259,""))</f>
        <v/>
      </c>
      <c r="J4296" s="39" t="str">
        <f t="shared" si="134"/>
        <v/>
      </c>
      <c r="K4296" s="257" t="str">
        <f>IF('TSA Input'!J4259="","",IF('TSA Input'!J4259="Yes",'TSA Input'!D4259,""))</f>
        <v/>
      </c>
      <c r="L4296" s="258" t="str">
        <f>IF('TSA Input'!J4259="","",IF('TSA Input'!J4259="Yes",'TSA Input'!G4259,""))</f>
        <v/>
      </c>
      <c r="M4296" s="258" t="str">
        <f>IF('TSA Input'!J4259="","",IF('TSA Input'!J4259="Yes",'TSA Input'!F4259,""))</f>
        <v/>
      </c>
      <c r="N4296" s="39" t="str">
        <f t="shared" si="135"/>
        <v/>
      </c>
      <c r="O4296" s="149" t="s">
        <v>11</v>
      </c>
      <c r="P4296" s="148" t="s">
        <v>11</v>
      </c>
      <c r="Q4296" s="1"/>
    </row>
    <row r="4297" spans="1:17" ht="15.75" hidden="1" customHeight="1">
      <c r="A4297" s="1" t="str">
        <f t="shared" si="1"/>
        <v/>
      </c>
      <c r="B4297" s="1"/>
      <c r="C4297" s="34" t="str">
        <f>IF('TSA Input'!J4260="","",IF('TSA Input'!J4260="Yes",'TSA Input'!B4260,"Ineligible"))</f>
        <v/>
      </c>
      <c r="D4297" s="246" t="str">
        <f>IF('TSA Input'!J4260="","",IF('TSA Input'!J4260="Yes",IF('TSA Input'!W4260="","",LEFT('TSA Input'!W4260,LEN('TSA Input'!W4260)-2)),""))</f>
        <v/>
      </c>
      <c r="E4297" s="246" t="str">
        <f>IF('TSA Input'!J4260="","",IF('TSA Input'!J4260="Yes",'TSA Input'!I4260,""))</f>
        <v/>
      </c>
      <c r="F4297" s="247" t="str">
        <f>IF('TSA Input'!J4260="","",IF('TSA Input'!J4260="Yes",'TSA Input'!C4260,""))</f>
        <v/>
      </c>
      <c r="G4297" s="36" t="str">
        <f>IF('TSA Input'!J4260="","",IF('TSA Input'!J4260="Yes",'TSA Input'!D4260,""))</f>
        <v/>
      </c>
      <c r="H4297" s="37" t="str">
        <f>IF('TSA Input'!K4260="","",IF('TSA Input'!J4260="Yes",'TSA Input'!G4260,""))</f>
        <v/>
      </c>
      <c r="I4297" s="37" t="str">
        <f>IF('TSA Input'!L4260="","",IF('TSA Input'!J4260="Yes",'TSA Input'!F4260,""))</f>
        <v/>
      </c>
      <c r="J4297" s="39" t="str">
        <f t="shared" si="134"/>
        <v/>
      </c>
      <c r="K4297" s="257" t="str">
        <f>IF('TSA Input'!J4260="","",IF('TSA Input'!J4260="Yes",'TSA Input'!D4260,""))</f>
        <v/>
      </c>
      <c r="L4297" s="258" t="str">
        <f>IF('TSA Input'!J4260="","",IF('TSA Input'!J4260="Yes",'TSA Input'!G4260,""))</f>
        <v/>
      </c>
      <c r="M4297" s="258" t="str">
        <f>IF('TSA Input'!J4260="","",IF('TSA Input'!J4260="Yes",'TSA Input'!F4260,""))</f>
        <v/>
      </c>
      <c r="N4297" s="39" t="str">
        <f t="shared" si="135"/>
        <v/>
      </c>
      <c r="O4297" s="149" t="s">
        <v>11</v>
      </c>
      <c r="P4297" s="148" t="s">
        <v>11</v>
      </c>
      <c r="Q4297" s="1"/>
    </row>
    <row r="4298" spans="1:17" ht="15.75" hidden="1" customHeight="1">
      <c r="A4298" s="1" t="str">
        <f t="shared" si="1"/>
        <v/>
      </c>
      <c r="B4298" s="1"/>
      <c r="C4298" s="34" t="str">
        <f>IF('TSA Input'!J4261="","",IF('TSA Input'!J4261="Yes",'TSA Input'!B4261,"Ineligible"))</f>
        <v/>
      </c>
      <c r="D4298" s="246" t="str">
        <f>IF('TSA Input'!J4261="","",IF('TSA Input'!J4261="Yes",IF('TSA Input'!W4261="","",LEFT('TSA Input'!W4261,LEN('TSA Input'!W4261)-2)),""))</f>
        <v/>
      </c>
      <c r="E4298" s="246" t="str">
        <f>IF('TSA Input'!J4261="","",IF('TSA Input'!J4261="Yes",'TSA Input'!I4261,""))</f>
        <v/>
      </c>
      <c r="F4298" s="247" t="str">
        <f>IF('TSA Input'!J4261="","",IF('TSA Input'!J4261="Yes",'TSA Input'!C4261,""))</f>
        <v/>
      </c>
      <c r="G4298" s="36" t="str">
        <f>IF('TSA Input'!J4261="","",IF('TSA Input'!J4261="Yes",'TSA Input'!D4261,""))</f>
        <v/>
      </c>
      <c r="H4298" s="37" t="str">
        <f>IF('TSA Input'!K4261="","",IF('TSA Input'!J4261="Yes",'TSA Input'!G4261,""))</f>
        <v/>
      </c>
      <c r="I4298" s="37" t="str">
        <f>IF('TSA Input'!L4261="","",IF('TSA Input'!J4261="Yes",'TSA Input'!F4261,""))</f>
        <v/>
      </c>
      <c r="J4298" s="39" t="str">
        <f t="shared" si="134"/>
        <v/>
      </c>
      <c r="K4298" s="257" t="str">
        <f>IF('TSA Input'!J4261="","",IF('TSA Input'!J4261="Yes",'TSA Input'!D4261,""))</f>
        <v/>
      </c>
      <c r="L4298" s="258" t="str">
        <f>IF('TSA Input'!J4261="","",IF('TSA Input'!J4261="Yes",'TSA Input'!G4261,""))</f>
        <v/>
      </c>
      <c r="M4298" s="258" t="str">
        <f>IF('TSA Input'!J4261="","",IF('TSA Input'!J4261="Yes",'TSA Input'!F4261,""))</f>
        <v/>
      </c>
      <c r="N4298" s="39" t="str">
        <f t="shared" si="135"/>
        <v/>
      </c>
      <c r="O4298" s="149" t="s">
        <v>11</v>
      </c>
      <c r="P4298" s="148" t="s">
        <v>11</v>
      </c>
      <c r="Q4298" s="1"/>
    </row>
    <row r="4299" spans="1:17" ht="15.75" hidden="1" customHeight="1">
      <c r="A4299" s="1" t="str">
        <f t="shared" si="1"/>
        <v/>
      </c>
      <c r="B4299" s="1"/>
      <c r="C4299" s="34" t="str">
        <f>IF('TSA Input'!J4262="","",IF('TSA Input'!J4262="Yes",'TSA Input'!B4262,"Ineligible"))</f>
        <v/>
      </c>
      <c r="D4299" s="246" t="str">
        <f>IF('TSA Input'!J4262="","",IF('TSA Input'!J4262="Yes",IF('TSA Input'!W4262="","",LEFT('TSA Input'!W4262,LEN('TSA Input'!W4262)-2)),""))</f>
        <v/>
      </c>
      <c r="E4299" s="246" t="str">
        <f>IF('TSA Input'!J4262="","",IF('TSA Input'!J4262="Yes",'TSA Input'!I4262,""))</f>
        <v/>
      </c>
      <c r="F4299" s="247" t="str">
        <f>IF('TSA Input'!J4262="","",IF('TSA Input'!J4262="Yes",'TSA Input'!C4262,""))</f>
        <v/>
      </c>
      <c r="G4299" s="36" t="str">
        <f>IF('TSA Input'!J4262="","",IF('TSA Input'!J4262="Yes",'TSA Input'!D4262,""))</f>
        <v/>
      </c>
      <c r="H4299" s="37" t="str">
        <f>IF('TSA Input'!K4262="","",IF('TSA Input'!J4262="Yes",'TSA Input'!G4262,""))</f>
        <v/>
      </c>
      <c r="I4299" s="37" t="str">
        <f>IF('TSA Input'!L4262="","",IF('TSA Input'!J4262="Yes",'TSA Input'!F4262,""))</f>
        <v/>
      </c>
      <c r="J4299" s="39" t="str">
        <f t="shared" si="134"/>
        <v/>
      </c>
      <c r="K4299" s="257" t="str">
        <f>IF('TSA Input'!J4262="","",IF('TSA Input'!J4262="Yes",'TSA Input'!D4262,""))</f>
        <v/>
      </c>
      <c r="L4299" s="258" t="str">
        <f>IF('TSA Input'!J4262="","",IF('TSA Input'!J4262="Yes",'TSA Input'!G4262,""))</f>
        <v/>
      </c>
      <c r="M4299" s="258" t="str">
        <f>IF('TSA Input'!J4262="","",IF('TSA Input'!J4262="Yes",'TSA Input'!F4262,""))</f>
        <v/>
      </c>
      <c r="N4299" s="39" t="str">
        <f t="shared" si="135"/>
        <v/>
      </c>
      <c r="O4299" s="149" t="s">
        <v>11</v>
      </c>
      <c r="P4299" s="148" t="s">
        <v>11</v>
      </c>
      <c r="Q4299" s="1"/>
    </row>
    <row r="4300" spans="1:17" ht="15.75" hidden="1" customHeight="1">
      <c r="A4300" s="1" t="str">
        <f t="shared" si="1"/>
        <v/>
      </c>
      <c r="B4300" s="1"/>
      <c r="C4300" s="34" t="str">
        <f>IF('TSA Input'!J4263="","",IF('TSA Input'!J4263="Yes",'TSA Input'!B4263,"Ineligible"))</f>
        <v/>
      </c>
      <c r="D4300" s="246" t="str">
        <f>IF('TSA Input'!J4263="","",IF('TSA Input'!J4263="Yes",IF('TSA Input'!W4263="","",LEFT('TSA Input'!W4263,LEN('TSA Input'!W4263)-2)),""))</f>
        <v/>
      </c>
      <c r="E4300" s="246" t="str">
        <f>IF('TSA Input'!J4263="","",IF('TSA Input'!J4263="Yes",'TSA Input'!I4263,""))</f>
        <v/>
      </c>
      <c r="F4300" s="247" t="str">
        <f>IF('TSA Input'!J4263="","",IF('TSA Input'!J4263="Yes",'TSA Input'!C4263,""))</f>
        <v/>
      </c>
      <c r="G4300" s="36" t="str">
        <f>IF('TSA Input'!J4263="","",IF('TSA Input'!J4263="Yes",'TSA Input'!D4263,""))</f>
        <v/>
      </c>
      <c r="H4300" s="37" t="str">
        <f>IF('TSA Input'!K4263="","",IF('TSA Input'!J4263="Yes",'TSA Input'!G4263,""))</f>
        <v/>
      </c>
      <c r="I4300" s="37" t="str">
        <f>IF('TSA Input'!L4263="","",IF('TSA Input'!J4263="Yes",'TSA Input'!F4263,""))</f>
        <v/>
      </c>
      <c r="J4300" s="39" t="str">
        <f t="shared" si="134"/>
        <v/>
      </c>
      <c r="K4300" s="257" t="str">
        <f>IF('TSA Input'!J4263="","",IF('TSA Input'!J4263="Yes",'TSA Input'!D4263,""))</f>
        <v/>
      </c>
      <c r="L4300" s="258" t="str">
        <f>IF('TSA Input'!J4263="","",IF('TSA Input'!J4263="Yes",'TSA Input'!G4263,""))</f>
        <v/>
      </c>
      <c r="M4300" s="258" t="str">
        <f>IF('TSA Input'!J4263="","",IF('TSA Input'!J4263="Yes",'TSA Input'!F4263,""))</f>
        <v/>
      </c>
      <c r="N4300" s="39" t="str">
        <f t="shared" si="135"/>
        <v/>
      </c>
      <c r="O4300" s="149" t="s">
        <v>11</v>
      </c>
      <c r="P4300" s="148" t="s">
        <v>11</v>
      </c>
      <c r="Q4300" s="1"/>
    </row>
    <row r="4301" spans="1:17" ht="15.75" hidden="1" customHeight="1">
      <c r="A4301" s="1" t="str">
        <f t="shared" si="1"/>
        <v/>
      </c>
      <c r="B4301" s="1"/>
      <c r="C4301" s="34" t="str">
        <f>IF('TSA Input'!J4264="","",IF('TSA Input'!J4264="Yes",'TSA Input'!B4264,"Ineligible"))</f>
        <v/>
      </c>
      <c r="D4301" s="246" t="str">
        <f>IF('TSA Input'!J4264="","",IF('TSA Input'!J4264="Yes",IF('TSA Input'!W4264="","",LEFT('TSA Input'!W4264,LEN('TSA Input'!W4264)-2)),""))</f>
        <v/>
      </c>
      <c r="E4301" s="246" t="str">
        <f>IF('TSA Input'!J4264="","",IF('TSA Input'!J4264="Yes",'TSA Input'!I4264,""))</f>
        <v/>
      </c>
      <c r="F4301" s="247" t="str">
        <f>IF('TSA Input'!J4264="","",IF('TSA Input'!J4264="Yes",'TSA Input'!C4264,""))</f>
        <v/>
      </c>
      <c r="G4301" s="36" t="str">
        <f>IF('TSA Input'!J4264="","",IF('TSA Input'!J4264="Yes",'TSA Input'!D4264,""))</f>
        <v/>
      </c>
      <c r="H4301" s="37" t="str">
        <f>IF('TSA Input'!K4264="","",IF('TSA Input'!J4264="Yes",'TSA Input'!G4264,""))</f>
        <v/>
      </c>
      <c r="I4301" s="37" t="str">
        <f>IF('TSA Input'!L4264="","",IF('TSA Input'!J4264="Yes",'TSA Input'!F4264,""))</f>
        <v/>
      </c>
      <c r="J4301" s="39" t="str">
        <f t="shared" si="134"/>
        <v/>
      </c>
      <c r="K4301" s="257" t="str">
        <f>IF('TSA Input'!J4264="","",IF('TSA Input'!J4264="Yes",'TSA Input'!D4264,""))</f>
        <v/>
      </c>
      <c r="L4301" s="258" t="str">
        <f>IF('TSA Input'!J4264="","",IF('TSA Input'!J4264="Yes",'TSA Input'!G4264,""))</f>
        <v/>
      </c>
      <c r="M4301" s="258" t="str">
        <f>IF('TSA Input'!J4264="","",IF('TSA Input'!J4264="Yes",'TSA Input'!F4264,""))</f>
        <v/>
      </c>
      <c r="N4301" s="39" t="str">
        <f t="shared" si="135"/>
        <v/>
      </c>
      <c r="O4301" s="149" t="s">
        <v>11</v>
      </c>
      <c r="P4301" s="148" t="s">
        <v>11</v>
      </c>
      <c r="Q4301" s="1"/>
    </row>
    <row r="4302" spans="1:17" ht="15.75" hidden="1" customHeight="1">
      <c r="A4302" s="1" t="str">
        <f t="shared" si="1"/>
        <v/>
      </c>
      <c r="B4302" s="1"/>
      <c r="C4302" s="34" t="str">
        <f>IF('TSA Input'!J4265="","",IF('TSA Input'!J4265="Yes",'TSA Input'!B4265,"Ineligible"))</f>
        <v/>
      </c>
      <c r="D4302" s="246" t="str">
        <f>IF('TSA Input'!J4265="","",IF('TSA Input'!J4265="Yes",IF('TSA Input'!W4265="","",LEFT('TSA Input'!W4265,LEN('TSA Input'!W4265)-2)),""))</f>
        <v/>
      </c>
      <c r="E4302" s="246" t="str">
        <f>IF('TSA Input'!J4265="","",IF('TSA Input'!J4265="Yes",'TSA Input'!I4265,""))</f>
        <v/>
      </c>
      <c r="F4302" s="247" t="str">
        <f>IF('TSA Input'!J4265="","",IF('TSA Input'!J4265="Yes",'TSA Input'!C4265,""))</f>
        <v/>
      </c>
      <c r="G4302" s="36" t="str">
        <f>IF('TSA Input'!J4265="","",IF('TSA Input'!J4265="Yes",'TSA Input'!D4265,""))</f>
        <v/>
      </c>
      <c r="H4302" s="37" t="str">
        <f>IF('TSA Input'!K4265="","",IF('TSA Input'!J4265="Yes",'TSA Input'!G4265,""))</f>
        <v/>
      </c>
      <c r="I4302" s="37" t="str">
        <f>IF('TSA Input'!L4265="","",IF('TSA Input'!J4265="Yes",'TSA Input'!F4265,""))</f>
        <v/>
      </c>
      <c r="J4302" s="39" t="str">
        <f t="shared" si="134"/>
        <v/>
      </c>
      <c r="K4302" s="257" t="str">
        <f>IF('TSA Input'!J4265="","",IF('TSA Input'!J4265="Yes",'TSA Input'!D4265,""))</f>
        <v/>
      </c>
      <c r="L4302" s="258" t="str">
        <f>IF('TSA Input'!J4265="","",IF('TSA Input'!J4265="Yes",'TSA Input'!G4265,""))</f>
        <v/>
      </c>
      <c r="M4302" s="258" t="str">
        <f>IF('TSA Input'!J4265="","",IF('TSA Input'!J4265="Yes",'TSA Input'!F4265,""))</f>
        <v/>
      </c>
      <c r="N4302" s="39" t="str">
        <f t="shared" si="135"/>
        <v/>
      </c>
      <c r="O4302" s="149" t="s">
        <v>11</v>
      </c>
      <c r="P4302" s="148" t="s">
        <v>11</v>
      </c>
      <c r="Q4302" s="1"/>
    </row>
    <row r="4303" spans="1:17" ht="15.75" hidden="1" customHeight="1">
      <c r="A4303" s="1" t="str">
        <f t="shared" si="1"/>
        <v/>
      </c>
      <c r="B4303" s="1"/>
      <c r="C4303" s="34" t="str">
        <f>IF('TSA Input'!J4266="","",IF('TSA Input'!J4266="Yes",'TSA Input'!B4266,"Ineligible"))</f>
        <v/>
      </c>
      <c r="D4303" s="246" t="str">
        <f>IF('TSA Input'!J4266="","",IF('TSA Input'!J4266="Yes",IF('TSA Input'!W4266="","",LEFT('TSA Input'!W4266,LEN('TSA Input'!W4266)-2)),""))</f>
        <v/>
      </c>
      <c r="E4303" s="246" t="str">
        <f>IF('TSA Input'!J4266="","",IF('TSA Input'!J4266="Yes",'TSA Input'!I4266,""))</f>
        <v/>
      </c>
      <c r="F4303" s="247" t="str">
        <f>IF('TSA Input'!J4266="","",IF('TSA Input'!J4266="Yes",'TSA Input'!C4266,""))</f>
        <v/>
      </c>
      <c r="G4303" s="36" t="str">
        <f>IF('TSA Input'!J4266="","",IF('TSA Input'!J4266="Yes",'TSA Input'!D4266,""))</f>
        <v/>
      </c>
      <c r="H4303" s="37" t="str">
        <f>IF('TSA Input'!K4266="","",IF('TSA Input'!J4266="Yes",'TSA Input'!G4266,""))</f>
        <v/>
      </c>
      <c r="I4303" s="37" t="str">
        <f>IF('TSA Input'!L4266="","",IF('TSA Input'!J4266="Yes",'TSA Input'!F4266,""))</f>
        <v/>
      </c>
      <c r="J4303" s="39" t="str">
        <f t="shared" si="134"/>
        <v/>
      </c>
      <c r="K4303" s="257" t="str">
        <f>IF('TSA Input'!J4266="","",IF('TSA Input'!J4266="Yes",'TSA Input'!D4266,""))</f>
        <v/>
      </c>
      <c r="L4303" s="258" t="str">
        <f>IF('TSA Input'!J4266="","",IF('TSA Input'!J4266="Yes",'TSA Input'!G4266,""))</f>
        <v/>
      </c>
      <c r="M4303" s="258" t="str">
        <f>IF('TSA Input'!J4266="","",IF('TSA Input'!J4266="Yes",'TSA Input'!F4266,""))</f>
        <v/>
      </c>
      <c r="N4303" s="39" t="str">
        <f t="shared" si="135"/>
        <v/>
      </c>
      <c r="O4303" s="149" t="s">
        <v>11</v>
      </c>
      <c r="P4303" s="148" t="s">
        <v>11</v>
      </c>
      <c r="Q4303" s="1"/>
    </row>
    <row r="4304" spans="1:17" ht="15.75" hidden="1" customHeight="1">
      <c r="A4304" s="1" t="str">
        <f t="shared" si="1"/>
        <v/>
      </c>
      <c r="B4304" s="1"/>
      <c r="C4304" s="34" t="str">
        <f>IF('TSA Input'!J4267="","",IF('TSA Input'!J4267="Yes",'TSA Input'!B4267,"Ineligible"))</f>
        <v/>
      </c>
      <c r="D4304" s="246" t="str">
        <f>IF('TSA Input'!J4267="","",IF('TSA Input'!J4267="Yes",IF('TSA Input'!W4267="","",LEFT('TSA Input'!W4267,LEN('TSA Input'!W4267)-2)),""))</f>
        <v/>
      </c>
      <c r="E4304" s="246" t="str">
        <f>IF('TSA Input'!J4267="","",IF('TSA Input'!J4267="Yes",'TSA Input'!I4267,""))</f>
        <v/>
      </c>
      <c r="F4304" s="247" t="str">
        <f>IF('TSA Input'!J4267="","",IF('TSA Input'!J4267="Yes",'TSA Input'!C4267,""))</f>
        <v/>
      </c>
      <c r="G4304" s="36" t="str">
        <f>IF('TSA Input'!J4267="","",IF('TSA Input'!J4267="Yes",'TSA Input'!D4267,""))</f>
        <v/>
      </c>
      <c r="H4304" s="37" t="str">
        <f>IF('TSA Input'!K4267="","",IF('TSA Input'!J4267="Yes",'TSA Input'!G4267,""))</f>
        <v/>
      </c>
      <c r="I4304" s="37" t="str">
        <f>IF('TSA Input'!L4267="","",IF('TSA Input'!J4267="Yes",'TSA Input'!F4267,""))</f>
        <v/>
      </c>
      <c r="J4304" s="39" t="str">
        <f t="shared" si="134"/>
        <v/>
      </c>
      <c r="K4304" s="257" t="str">
        <f>IF('TSA Input'!J4267="","",IF('TSA Input'!J4267="Yes",'TSA Input'!D4267,""))</f>
        <v/>
      </c>
      <c r="L4304" s="258" t="str">
        <f>IF('TSA Input'!J4267="","",IF('TSA Input'!J4267="Yes",'TSA Input'!G4267,""))</f>
        <v/>
      </c>
      <c r="M4304" s="258" t="str">
        <f>IF('TSA Input'!J4267="","",IF('TSA Input'!J4267="Yes",'TSA Input'!F4267,""))</f>
        <v/>
      </c>
      <c r="N4304" s="39" t="str">
        <f t="shared" si="135"/>
        <v/>
      </c>
      <c r="O4304" s="149" t="s">
        <v>11</v>
      </c>
      <c r="P4304" s="148" t="s">
        <v>11</v>
      </c>
      <c r="Q4304" s="1"/>
    </row>
    <row r="4305" spans="1:17" ht="15.75" hidden="1" customHeight="1">
      <c r="A4305" s="1" t="str">
        <f t="shared" si="1"/>
        <v/>
      </c>
      <c r="B4305" s="1"/>
      <c r="C4305" s="34" t="str">
        <f>IF('TSA Input'!J4268="","",IF('TSA Input'!J4268="Yes",'TSA Input'!B4268,"Ineligible"))</f>
        <v/>
      </c>
      <c r="D4305" s="246" t="str">
        <f>IF('TSA Input'!J4268="","",IF('TSA Input'!J4268="Yes",IF('TSA Input'!W4268="","",LEFT('TSA Input'!W4268,LEN('TSA Input'!W4268)-2)),""))</f>
        <v/>
      </c>
      <c r="E4305" s="246" t="str">
        <f>IF('TSA Input'!J4268="","",IF('TSA Input'!J4268="Yes",'TSA Input'!I4268,""))</f>
        <v/>
      </c>
      <c r="F4305" s="247" t="str">
        <f>IF('TSA Input'!J4268="","",IF('TSA Input'!J4268="Yes",'TSA Input'!C4268,""))</f>
        <v/>
      </c>
      <c r="G4305" s="36" t="str">
        <f>IF('TSA Input'!J4268="","",IF('TSA Input'!J4268="Yes",'TSA Input'!D4268,""))</f>
        <v/>
      </c>
      <c r="H4305" s="37" t="str">
        <f>IF('TSA Input'!K4268="","",IF('TSA Input'!J4268="Yes",'TSA Input'!G4268,""))</f>
        <v/>
      </c>
      <c r="I4305" s="37" t="str">
        <f>IF('TSA Input'!L4268="","",IF('TSA Input'!J4268="Yes",'TSA Input'!F4268,""))</f>
        <v/>
      </c>
      <c r="J4305" s="39" t="str">
        <f t="shared" si="134"/>
        <v/>
      </c>
      <c r="K4305" s="257" t="str">
        <f>IF('TSA Input'!J4268="","",IF('TSA Input'!J4268="Yes",'TSA Input'!D4268,""))</f>
        <v/>
      </c>
      <c r="L4305" s="258" t="str">
        <f>IF('TSA Input'!J4268="","",IF('TSA Input'!J4268="Yes",'TSA Input'!G4268,""))</f>
        <v/>
      </c>
      <c r="M4305" s="258" t="str">
        <f>IF('TSA Input'!J4268="","",IF('TSA Input'!J4268="Yes",'TSA Input'!F4268,""))</f>
        <v/>
      </c>
      <c r="N4305" s="39" t="str">
        <f t="shared" si="135"/>
        <v/>
      </c>
      <c r="O4305" s="149" t="s">
        <v>11</v>
      </c>
      <c r="P4305" s="148" t="s">
        <v>11</v>
      </c>
      <c r="Q4305" s="1"/>
    </row>
    <row r="4306" spans="1:17" ht="15.75" hidden="1" customHeight="1">
      <c r="A4306" s="1" t="str">
        <f t="shared" si="1"/>
        <v/>
      </c>
      <c r="B4306" s="1"/>
      <c r="C4306" s="34" t="str">
        <f>IF('TSA Input'!J4269="","",IF('TSA Input'!J4269="Yes",'TSA Input'!B4269,"Ineligible"))</f>
        <v/>
      </c>
      <c r="D4306" s="246" t="str">
        <f>IF('TSA Input'!J4269="","",IF('TSA Input'!J4269="Yes",IF('TSA Input'!W4269="","",LEFT('TSA Input'!W4269,LEN('TSA Input'!W4269)-2)),""))</f>
        <v/>
      </c>
      <c r="E4306" s="246" t="str">
        <f>IF('TSA Input'!J4269="","",IF('TSA Input'!J4269="Yes",'TSA Input'!I4269,""))</f>
        <v/>
      </c>
      <c r="F4306" s="247" t="str">
        <f>IF('TSA Input'!J4269="","",IF('TSA Input'!J4269="Yes",'TSA Input'!C4269,""))</f>
        <v/>
      </c>
      <c r="G4306" s="36" t="str">
        <f>IF('TSA Input'!J4269="","",IF('TSA Input'!J4269="Yes",'TSA Input'!D4269,""))</f>
        <v/>
      </c>
      <c r="H4306" s="37" t="str">
        <f>IF('TSA Input'!K4269="","",IF('TSA Input'!J4269="Yes",'TSA Input'!G4269,""))</f>
        <v/>
      </c>
      <c r="I4306" s="37" t="str">
        <f>IF('TSA Input'!L4269="","",IF('TSA Input'!J4269="Yes",'TSA Input'!F4269,""))</f>
        <v/>
      </c>
      <c r="J4306" s="39" t="str">
        <f t="shared" si="134"/>
        <v/>
      </c>
      <c r="K4306" s="257" t="str">
        <f>IF('TSA Input'!J4269="","",IF('TSA Input'!J4269="Yes",'TSA Input'!D4269,""))</f>
        <v/>
      </c>
      <c r="L4306" s="258" t="str">
        <f>IF('TSA Input'!J4269="","",IF('TSA Input'!J4269="Yes",'TSA Input'!G4269,""))</f>
        <v/>
      </c>
      <c r="M4306" s="258" t="str">
        <f>IF('TSA Input'!J4269="","",IF('TSA Input'!J4269="Yes",'TSA Input'!F4269,""))</f>
        <v/>
      </c>
      <c r="N4306" s="39" t="str">
        <f t="shared" si="135"/>
        <v/>
      </c>
      <c r="O4306" s="149" t="s">
        <v>11</v>
      </c>
      <c r="P4306" s="148" t="s">
        <v>11</v>
      </c>
      <c r="Q4306" s="1"/>
    </row>
    <row r="4307" spans="1:17" ht="15.75" hidden="1" customHeight="1">
      <c r="A4307" s="1" t="str">
        <f t="shared" si="1"/>
        <v/>
      </c>
      <c r="B4307" s="1"/>
      <c r="C4307" s="34" t="str">
        <f>IF('TSA Input'!J4270="","",IF('TSA Input'!J4270="Yes",'TSA Input'!B4270,"Ineligible"))</f>
        <v/>
      </c>
      <c r="D4307" s="246" t="str">
        <f>IF('TSA Input'!J4270="","",IF('TSA Input'!J4270="Yes",IF('TSA Input'!W4270="","",LEFT('TSA Input'!W4270,LEN('TSA Input'!W4270)-2)),""))</f>
        <v/>
      </c>
      <c r="E4307" s="246" t="str">
        <f>IF('TSA Input'!J4270="","",IF('TSA Input'!J4270="Yes",'TSA Input'!I4270,""))</f>
        <v/>
      </c>
      <c r="F4307" s="247" t="str">
        <f>IF('TSA Input'!J4270="","",IF('TSA Input'!J4270="Yes",'TSA Input'!C4270,""))</f>
        <v/>
      </c>
      <c r="G4307" s="36" t="str">
        <f>IF('TSA Input'!J4270="","",IF('TSA Input'!J4270="Yes",'TSA Input'!D4270,""))</f>
        <v/>
      </c>
      <c r="H4307" s="37" t="str">
        <f>IF('TSA Input'!K4270="","",IF('TSA Input'!J4270="Yes",'TSA Input'!G4270,""))</f>
        <v/>
      </c>
      <c r="I4307" s="37" t="str">
        <f>IF('TSA Input'!L4270="","",IF('TSA Input'!J4270="Yes",'TSA Input'!F4270,""))</f>
        <v/>
      </c>
      <c r="J4307" s="39" t="str">
        <f t="shared" si="134"/>
        <v/>
      </c>
      <c r="K4307" s="257" t="str">
        <f>IF('TSA Input'!J4270="","",IF('TSA Input'!J4270="Yes",'TSA Input'!D4270,""))</f>
        <v/>
      </c>
      <c r="L4307" s="258" t="str">
        <f>IF('TSA Input'!J4270="","",IF('TSA Input'!J4270="Yes",'TSA Input'!G4270,""))</f>
        <v/>
      </c>
      <c r="M4307" s="258" t="str">
        <f>IF('TSA Input'!J4270="","",IF('TSA Input'!J4270="Yes",'TSA Input'!F4270,""))</f>
        <v/>
      </c>
      <c r="N4307" s="39" t="str">
        <f t="shared" si="135"/>
        <v/>
      </c>
      <c r="O4307" s="149" t="s">
        <v>11</v>
      </c>
      <c r="P4307" s="148" t="s">
        <v>11</v>
      </c>
      <c r="Q4307" s="1"/>
    </row>
    <row r="4308" spans="1:17" ht="15.75" hidden="1" customHeight="1">
      <c r="A4308" s="1" t="str">
        <f t="shared" si="1"/>
        <v/>
      </c>
      <c r="B4308" s="1"/>
      <c r="C4308" s="34" t="str">
        <f>IF('TSA Input'!J4271="","",IF('TSA Input'!J4271="Yes",'TSA Input'!B4271,"Ineligible"))</f>
        <v/>
      </c>
      <c r="D4308" s="246" t="str">
        <f>IF('TSA Input'!J4271="","",IF('TSA Input'!J4271="Yes",IF('TSA Input'!W4271="","",LEFT('TSA Input'!W4271,LEN('TSA Input'!W4271)-2)),""))</f>
        <v/>
      </c>
      <c r="E4308" s="246" t="str">
        <f>IF('TSA Input'!J4271="","",IF('TSA Input'!J4271="Yes",'TSA Input'!I4271,""))</f>
        <v/>
      </c>
      <c r="F4308" s="247" t="str">
        <f>IF('TSA Input'!J4271="","",IF('TSA Input'!J4271="Yes",'TSA Input'!C4271,""))</f>
        <v/>
      </c>
      <c r="G4308" s="36" t="str">
        <f>IF('TSA Input'!J4271="","",IF('TSA Input'!J4271="Yes",'TSA Input'!D4271,""))</f>
        <v/>
      </c>
      <c r="H4308" s="37" t="str">
        <f>IF('TSA Input'!K4271="","",IF('TSA Input'!J4271="Yes",'TSA Input'!G4271,""))</f>
        <v/>
      </c>
      <c r="I4308" s="37" t="str">
        <f>IF('TSA Input'!L4271="","",IF('TSA Input'!J4271="Yes",'TSA Input'!F4271,""))</f>
        <v/>
      </c>
      <c r="J4308" s="39" t="str">
        <f t="shared" si="134"/>
        <v/>
      </c>
      <c r="K4308" s="257" t="str">
        <f>IF('TSA Input'!J4271="","",IF('TSA Input'!J4271="Yes",'TSA Input'!D4271,""))</f>
        <v/>
      </c>
      <c r="L4308" s="258" t="str">
        <f>IF('TSA Input'!J4271="","",IF('TSA Input'!J4271="Yes",'TSA Input'!G4271,""))</f>
        <v/>
      </c>
      <c r="M4308" s="258" t="str">
        <f>IF('TSA Input'!J4271="","",IF('TSA Input'!J4271="Yes",'TSA Input'!F4271,""))</f>
        <v/>
      </c>
      <c r="N4308" s="39" t="str">
        <f t="shared" si="135"/>
        <v/>
      </c>
      <c r="O4308" s="149" t="s">
        <v>11</v>
      </c>
      <c r="P4308" s="148" t="s">
        <v>11</v>
      </c>
      <c r="Q4308" s="1"/>
    </row>
    <row r="4309" spans="1:17" ht="15.75" hidden="1" customHeight="1">
      <c r="A4309" s="1" t="str">
        <f t="shared" si="1"/>
        <v/>
      </c>
      <c r="B4309" s="1"/>
      <c r="C4309" s="34" t="str">
        <f>IF('TSA Input'!J4272="","",IF('TSA Input'!J4272="Yes",'TSA Input'!B4272,"Ineligible"))</f>
        <v/>
      </c>
      <c r="D4309" s="246" t="str">
        <f>IF('TSA Input'!J4272="","",IF('TSA Input'!J4272="Yes",IF('TSA Input'!W4272="","",LEFT('TSA Input'!W4272,LEN('TSA Input'!W4272)-2)),""))</f>
        <v/>
      </c>
      <c r="E4309" s="246" t="str">
        <f>IF('TSA Input'!J4272="","",IF('TSA Input'!J4272="Yes",'TSA Input'!I4272,""))</f>
        <v/>
      </c>
      <c r="F4309" s="247" t="str">
        <f>IF('TSA Input'!J4272="","",IF('TSA Input'!J4272="Yes",'TSA Input'!C4272,""))</f>
        <v/>
      </c>
      <c r="G4309" s="36" t="str">
        <f>IF('TSA Input'!J4272="","",IF('TSA Input'!J4272="Yes",'TSA Input'!D4272,""))</f>
        <v/>
      </c>
      <c r="H4309" s="37" t="str">
        <f>IF('TSA Input'!K4272="","",IF('TSA Input'!J4272="Yes",'TSA Input'!G4272,""))</f>
        <v/>
      </c>
      <c r="I4309" s="37" t="str">
        <f>IF('TSA Input'!L4272="","",IF('TSA Input'!J4272="Yes",'TSA Input'!F4272,""))</f>
        <v/>
      </c>
      <c r="J4309" s="39" t="str">
        <f t="shared" si="134"/>
        <v/>
      </c>
      <c r="K4309" s="257" t="str">
        <f>IF('TSA Input'!J4272="","",IF('TSA Input'!J4272="Yes",'TSA Input'!D4272,""))</f>
        <v/>
      </c>
      <c r="L4309" s="258" t="str">
        <f>IF('TSA Input'!J4272="","",IF('TSA Input'!J4272="Yes",'TSA Input'!G4272,""))</f>
        <v/>
      </c>
      <c r="M4309" s="258" t="str">
        <f>IF('TSA Input'!J4272="","",IF('TSA Input'!J4272="Yes",'TSA Input'!F4272,""))</f>
        <v/>
      </c>
      <c r="N4309" s="39" t="str">
        <f t="shared" si="135"/>
        <v/>
      </c>
      <c r="O4309" s="149" t="s">
        <v>11</v>
      </c>
      <c r="P4309" s="148" t="s">
        <v>11</v>
      </c>
      <c r="Q4309" s="1"/>
    </row>
    <row r="4310" spans="1:17" ht="15.75" hidden="1" customHeight="1">
      <c r="A4310" s="1" t="str">
        <f t="shared" si="1"/>
        <v/>
      </c>
      <c r="B4310" s="1"/>
      <c r="C4310" s="34" t="str">
        <f>IF('TSA Input'!J4273="","",IF('TSA Input'!J4273="Yes",'TSA Input'!B4273,"Ineligible"))</f>
        <v/>
      </c>
      <c r="D4310" s="246" t="str">
        <f>IF('TSA Input'!J4273="","",IF('TSA Input'!J4273="Yes",IF('TSA Input'!W4273="","",LEFT('TSA Input'!W4273,LEN('TSA Input'!W4273)-2)),""))</f>
        <v/>
      </c>
      <c r="E4310" s="246" t="str">
        <f>IF('TSA Input'!J4273="","",IF('TSA Input'!J4273="Yes",'TSA Input'!I4273,""))</f>
        <v/>
      </c>
      <c r="F4310" s="247" t="str">
        <f>IF('TSA Input'!J4273="","",IF('TSA Input'!J4273="Yes",'TSA Input'!C4273,""))</f>
        <v/>
      </c>
      <c r="G4310" s="36" t="str">
        <f>IF('TSA Input'!J4273="","",IF('TSA Input'!J4273="Yes",'TSA Input'!D4273,""))</f>
        <v/>
      </c>
      <c r="H4310" s="37" t="str">
        <f>IF('TSA Input'!K4273="","",IF('TSA Input'!J4273="Yes",'TSA Input'!G4273,""))</f>
        <v/>
      </c>
      <c r="I4310" s="37" t="str">
        <f>IF('TSA Input'!L4273="","",IF('TSA Input'!J4273="Yes",'TSA Input'!F4273,""))</f>
        <v/>
      </c>
      <c r="J4310" s="39" t="str">
        <f t="shared" si="134"/>
        <v/>
      </c>
      <c r="K4310" s="257" t="str">
        <f>IF('TSA Input'!J4273="","",IF('TSA Input'!J4273="Yes",'TSA Input'!D4273,""))</f>
        <v/>
      </c>
      <c r="L4310" s="258" t="str">
        <f>IF('TSA Input'!J4273="","",IF('TSA Input'!J4273="Yes",'TSA Input'!G4273,""))</f>
        <v/>
      </c>
      <c r="M4310" s="258" t="str">
        <f>IF('TSA Input'!J4273="","",IF('TSA Input'!J4273="Yes",'TSA Input'!F4273,""))</f>
        <v/>
      </c>
      <c r="N4310" s="39" t="str">
        <f t="shared" si="135"/>
        <v/>
      </c>
      <c r="O4310" s="149" t="s">
        <v>11</v>
      </c>
      <c r="P4310" s="148" t="s">
        <v>11</v>
      </c>
      <c r="Q4310" s="1"/>
    </row>
    <row r="4311" spans="1:17" ht="15.75" hidden="1" customHeight="1">
      <c r="A4311" s="1" t="str">
        <f t="shared" si="1"/>
        <v/>
      </c>
      <c r="B4311" s="1"/>
      <c r="C4311" s="34" t="str">
        <f>IF('TSA Input'!J4274="","",IF('TSA Input'!J4274="Yes",'TSA Input'!B4274,"Ineligible"))</f>
        <v/>
      </c>
      <c r="D4311" s="246" t="str">
        <f>IF('TSA Input'!J4274="","",IF('TSA Input'!J4274="Yes",IF('TSA Input'!W4274="","",LEFT('TSA Input'!W4274,LEN('TSA Input'!W4274)-2)),""))</f>
        <v/>
      </c>
      <c r="E4311" s="246" t="str">
        <f>IF('TSA Input'!J4274="","",IF('TSA Input'!J4274="Yes",'TSA Input'!I4274,""))</f>
        <v/>
      </c>
      <c r="F4311" s="247" t="str">
        <f>IF('TSA Input'!J4274="","",IF('TSA Input'!J4274="Yes",'TSA Input'!C4274,""))</f>
        <v/>
      </c>
      <c r="G4311" s="36" t="str">
        <f>IF('TSA Input'!J4274="","",IF('TSA Input'!J4274="Yes",'TSA Input'!D4274,""))</f>
        <v/>
      </c>
      <c r="H4311" s="37" t="str">
        <f>IF('TSA Input'!K4274="","",IF('TSA Input'!J4274="Yes",'TSA Input'!G4274,""))</f>
        <v/>
      </c>
      <c r="I4311" s="37" t="str">
        <f>IF('TSA Input'!L4274="","",IF('TSA Input'!J4274="Yes",'TSA Input'!F4274,""))</f>
        <v/>
      </c>
      <c r="J4311" s="39" t="str">
        <f t="shared" si="134"/>
        <v/>
      </c>
      <c r="K4311" s="257" t="str">
        <f>IF('TSA Input'!J4274="","",IF('TSA Input'!J4274="Yes",'TSA Input'!D4274,""))</f>
        <v/>
      </c>
      <c r="L4311" s="258" t="str">
        <f>IF('TSA Input'!J4274="","",IF('TSA Input'!J4274="Yes",'TSA Input'!G4274,""))</f>
        <v/>
      </c>
      <c r="M4311" s="258" t="str">
        <f>IF('TSA Input'!J4274="","",IF('TSA Input'!J4274="Yes",'TSA Input'!F4274,""))</f>
        <v/>
      </c>
      <c r="N4311" s="39" t="str">
        <f t="shared" si="135"/>
        <v/>
      </c>
      <c r="O4311" s="149" t="s">
        <v>11</v>
      </c>
      <c r="P4311" s="148" t="s">
        <v>11</v>
      </c>
      <c r="Q4311" s="1"/>
    </row>
    <row r="4312" spans="1:17" ht="15.75" hidden="1" customHeight="1">
      <c r="A4312" s="1" t="str">
        <f t="shared" si="1"/>
        <v/>
      </c>
      <c r="B4312" s="1"/>
      <c r="C4312" s="34" t="str">
        <f>IF('TSA Input'!J4275="","",IF('TSA Input'!J4275="Yes",'TSA Input'!B4275,"Ineligible"))</f>
        <v/>
      </c>
      <c r="D4312" s="246" t="str">
        <f>IF('TSA Input'!J4275="","",IF('TSA Input'!J4275="Yes",IF('TSA Input'!W4275="","",LEFT('TSA Input'!W4275,LEN('TSA Input'!W4275)-2)),""))</f>
        <v/>
      </c>
      <c r="E4312" s="246" t="str">
        <f>IF('TSA Input'!J4275="","",IF('TSA Input'!J4275="Yes",'TSA Input'!I4275,""))</f>
        <v/>
      </c>
      <c r="F4312" s="247" t="str">
        <f>IF('TSA Input'!J4275="","",IF('TSA Input'!J4275="Yes",'TSA Input'!C4275,""))</f>
        <v/>
      </c>
      <c r="G4312" s="36" t="str">
        <f>IF('TSA Input'!J4275="","",IF('TSA Input'!J4275="Yes",'TSA Input'!D4275,""))</f>
        <v/>
      </c>
      <c r="H4312" s="37" t="str">
        <f>IF('TSA Input'!K4275="","",IF('TSA Input'!J4275="Yes",'TSA Input'!G4275,""))</f>
        <v/>
      </c>
      <c r="I4312" s="37" t="str">
        <f>IF('TSA Input'!L4275="","",IF('TSA Input'!J4275="Yes",'TSA Input'!F4275,""))</f>
        <v/>
      </c>
      <c r="J4312" s="39" t="str">
        <f t="shared" si="134"/>
        <v/>
      </c>
      <c r="K4312" s="257" t="str">
        <f>IF('TSA Input'!J4275="","",IF('TSA Input'!J4275="Yes",'TSA Input'!D4275,""))</f>
        <v/>
      </c>
      <c r="L4312" s="258" t="str">
        <f>IF('TSA Input'!J4275="","",IF('TSA Input'!J4275="Yes",'TSA Input'!G4275,""))</f>
        <v/>
      </c>
      <c r="M4312" s="258" t="str">
        <f>IF('TSA Input'!J4275="","",IF('TSA Input'!J4275="Yes",'TSA Input'!F4275,""))</f>
        <v/>
      </c>
      <c r="N4312" s="39" t="str">
        <f t="shared" si="135"/>
        <v/>
      </c>
      <c r="O4312" s="149" t="s">
        <v>11</v>
      </c>
      <c r="P4312" s="148" t="s">
        <v>11</v>
      </c>
      <c r="Q4312" s="1"/>
    </row>
    <row r="4313" spans="1:17" ht="15.75" hidden="1" customHeight="1">
      <c r="A4313" s="1" t="str">
        <f t="shared" si="1"/>
        <v/>
      </c>
      <c r="B4313" s="1"/>
      <c r="C4313" s="34" t="str">
        <f>IF('TSA Input'!J4276="","",IF('TSA Input'!J4276="Yes",'TSA Input'!B4276,"Ineligible"))</f>
        <v/>
      </c>
      <c r="D4313" s="246" t="str">
        <f>IF('TSA Input'!J4276="","",IF('TSA Input'!J4276="Yes",IF('TSA Input'!W4276="","",LEFT('TSA Input'!W4276,LEN('TSA Input'!W4276)-2)),""))</f>
        <v/>
      </c>
      <c r="E4313" s="246" t="str">
        <f>IF('TSA Input'!J4276="","",IF('TSA Input'!J4276="Yes",'TSA Input'!I4276,""))</f>
        <v/>
      </c>
      <c r="F4313" s="247" t="str">
        <f>IF('TSA Input'!J4276="","",IF('TSA Input'!J4276="Yes",'TSA Input'!C4276,""))</f>
        <v/>
      </c>
      <c r="G4313" s="36" t="str">
        <f>IF('TSA Input'!J4276="","",IF('TSA Input'!J4276="Yes",'TSA Input'!D4276,""))</f>
        <v/>
      </c>
      <c r="H4313" s="37" t="str">
        <f>IF('TSA Input'!K4276="","",IF('TSA Input'!J4276="Yes",'TSA Input'!G4276,""))</f>
        <v/>
      </c>
      <c r="I4313" s="37" t="str">
        <f>IF('TSA Input'!L4276="","",IF('TSA Input'!J4276="Yes",'TSA Input'!F4276,""))</f>
        <v/>
      </c>
      <c r="J4313" s="39" t="str">
        <f t="shared" si="134"/>
        <v/>
      </c>
      <c r="K4313" s="257" t="str">
        <f>IF('TSA Input'!J4276="","",IF('TSA Input'!J4276="Yes",'TSA Input'!D4276,""))</f>
        <v/>
      </c>
      <c r="L4313" s="258" t="str">
        <f>IF('TSA Input'!J4276="","",IF('TSA Input'!J4276="Yes",'TSA Input'!G4276,""))</f>
        <v/>
      </c>
      <c r="M4313" s="258" t="str">
        <f>IF('TSA Input'!J4276="","",IF('TSA Input'!J4276="Yes",'TSA Input'!F4276,""))</f>
        <v/>
      </c>
      <c r="N4313" s="39" t="str">
        <f t="shared" si="135"/>
        <v/>
      </c>
      <c r="O4313" s="149" t="s">
        <v>11</v>
      </c>
      <c r="P4313" s="148" t="s">
        <v>11</v>
      </c>
      <c r="Q4313" s="1"/>
    </row>
    <row r="4314" spans="1:17" ht="15.75" hidden="1" customHeight="1">
      <c r="A4314" s="1" t="str">
        <f t="shared" si="1"/>
        <v/>
      </c>
      <c r="B4314" s="1"/>
      <c r="C4314" s="34" t="str">
        <f>IF('TSA Input'!J4277="","",IF('TSA Input'!J4277="Yes",'TSA Input'!B4277,"Ineligible"))</f>
        <v/>
      </c>
      <c r="D4314" s="246" t="str">
        <f>IF('TSA Input'!J4277="","",IF('TSA Input'!J4277="Yes",IF('TSA Input'!W4277="","",LEFT('TSA Input'!W4277,LEN('TSA Input'!W4277)-2)),""))</f>
        <v/>
      </c>
      <c r="E4314" s="246" t="str">
        <f>IF('TSA Input'!J4277="","",IF('TSA Input'!J4277="Yes",'TSA Input'!I4277,""))</f>
        <v/>
      </c>
      <c r="F4314" s="247" t="str">
        <f>IF('TSA Input'!J4277="","",IF('TSA Input'!J4277="Yes",'TSA Input'!C4277,""))</f>
        <v/>
      </c>
      <c r="G4314" s="36" t="str">
        <f>IF('TSA Input'!J4277="","",IF('TSA Input'!J4277="Yes",'TSA Input'!D4277,""))</f>
        <v/>
      </c>
      <c r="H4314" s="37" t="str">
        <f>IF('TSA Input'!K4277="","",IF('TSA Input'!J4277="Yes",'TSA Input'!G4277,""))</f>
        <v/>
      </c>
      <c r="I4314" s="37" t="str">
        <f>IF('TSA Input'!L4277="","",IF('TSA Input'!J4277="Yes",'TSA Input'!F4277,""))</f>
        <v/>
      </c>
      <c r="J4314" s="39" t="str">
        <f t="shared" si="134"/>
        <v/>
      </c>
      <c r="K4314" s="257" t="str">
        <f>IF('TSA Input'!J4277="","",IF('TSA Input'!J4277="Yes",'TSA Input'!D4277,""))</f>
        <v/>
      </c>
      <c r="L4314" s="258" t="str">
        <f>IF('TSA Input'!J4277="","",IF('TSA Input'!J4277="Yes",'TSA Input'!G4277,""))</f>
        <v/>
      </c>
      <c r="M4314" s="258" t="str">
        <f>IF('TSA Input'!J4277="","",IF('TSA Input'!J4277="Yes",'TSA Input'!F4277,""))</f>
        <v/>
      </c>
      <c r="N4314" s="39" t="str">
        <f t="shared" si="135"/>
        <v/>
      </c>
      <c r="O4314" s="149" t="s">
        <v>11</v>
      </c>
      <c r="P4314" s="148" t="s">
        <v>11</v>
      </c>
      <c r="Q4314" s="1"/>
    </row>
    <row r="4315" spans="1:17" ht="15.75" hidden="1" customHeight="1">
      <c r="A4315" s="1" t="str">
        <f t="shared" si="1"/>
        <v/>
      </c>
      <c r="B4315" s="1"/>
      <c r="C4315" s="34" t="str">
        <f>IF('TSA Input'!J4278="","",IF('TSA Input'!J4278="Yes",'TSA Input'!B4278,"Ineligible"))</f>
        <v/>
      </c>
      <c r="D4315" s="246" t="str">
        <f>IF('TSA Input'!J4278="","",IF('TSA Input'!J4278="Yes",IF('TSA Input'!W4278="","",LEFT('TSA Input'!W4278,LEN('TSA Input'!W4278)-2)),""))</f>
        <v/>
      </c>
      <c r="E4315" s="246" t="str">
        <f>IF('TSA Input'!J4278="","",IF('TSA Input'!J4278="Yes",'TSA Input'!I4278,""))</f>
        <v/>
      </c>
      <c r="F4315" s="247" t="str">
        <f>IF('TSA Input'!J4278="","",IF('TSA Input'!J4278="Yes",'TSA Input'!C4278,""))</f>
        <v/>
      </c>
      <c r="G4315" s="36" t="str">
        <f>IF('TSA Input'!J4278="","",IF('TSA Input'!J4278="Yes",'TSA Input'!D4278,""))</f>
        <v/>
      </c>
      <c r="H4315" s="37" t="str">
        <f>IF('TSA Input'!K4278="","",IF('TSA Input'!J4278="Yes",'TSA Input'!G4278,""))</f>
        <v/>
      </c>
      <c r="I4315" s="37" t="str">
        <f>IF('TSA Input'!L4278="","",IF('TSA Input'!J4278="Yes",'TSA Input'!F4278,""))</f>
        <v/>
      </c>
      <c r="J4315" s="39" t="str">
        <f t="shared" si="134"/>
        <v/>
      </c>
      <c r="K4315" s="257" t="str">
        <f>IF('TSA Input'!J4278="","",IF('TSA Input'!J4278="Yes",'TSA Input'!D4278,""))</f>
        <v/>
      </c>
      <c r="L4315" s="258" t="str">
        <f>IF('TSA Input'!J4278="","",IF('TSA Input'!J4278="Yes",'TSA Input'!G4278,""))</f>
        <v/>
      </c>
      <c r="M4315" s="258" t="str">
        <f>IF('TSA Input'!J4278="","",IF('TSA Input'!J4278="Yes",'TSA Input'!F4278,""))</f>
        <v/>
      </c>
      <c r="N4315" s="39" t="str">
        <f t="shared" si="135"/>
        <v/>
      </c>
      <c r="O4315" s="149" t="s">
        <v>11</v>
      </c>
      <c r="P4315" s="148" t="s">
        <v>11</v>
      </c>
      <c r="Q4315" s="1"/>
    </row>
    <row r="4316" spans="1:17" ht="15.75" hidden="1" customHeight="1">
      <c r="A4316" s="1" t="str">
        <f t="shared" si="1"/>
        <v/>
      </c>
      <c r="B4316" s="1"/>
      <c r="C4316" s="34" t="str">
        <f>IF('TSA Input'!J4279="","",IF('TSA Input'!J4279="Yes",'TSA Input'!B4279,"Ineligible"))</f>
        <v/>
      </c>
      <c r="D4316" s="246" t="str">
        <f>IF('TSA Input'!J4279="","",IF('TSA Input'!J4279="Yes",IF('TSA Input'!W4279="","",LEFT('TSA Input'!W4279,LEN('TSA Input'!W4279)-2)),""))</f>
        <v/>
      </c>
      <c r="E4316" s="246" t="str">
        <f>IF('TSA Input'!J4279="","",IF('TSA Input'!J4279="Yes",'TSA Input'!I4279,""))</f>
        <v/>
      </c>
      <c r="F4316" s="247" t="str">
        <f>IF('TSA Input'!J4279="","",IF('TSA Input'!J4279="Yes",'TSA Input'!C4279,""))</f>
        <v/>
      </c>
      <c r="G4316" s="36" t="str">
        <f>IF('TSA Input'!J4279="","",IF('TSA Input'!J4279="Yes",'TSA Input'!D4279,""))</f>
        <v/>
      </c>
      <c r="H4316" s="37" t="str">
        <f>IF('TSA Input'!K4279="","",IF('TSA Input'!J4279="Yes",'TSA Input'!G4279,""))</f>
        <v/>
      </c>
      <c r="I4316" s="37" t="str">
        <f>IF('TSA Input'!L4279="","",IF('TSA Input'!J4279="Yes",'TSA Input'!F4279,""))</f>
        <v/>
      </c>
      <c r="J4316" s="39" t="str">
        <f t="shared" si="134"/>
        <v/>
      </c>
      <c r="K4316" s="257" t="str">
        <f>IF('TSA Input'!J4279="","",IF('TSA Input'!J4279="Yes",'TSA Input'!D4279,""))</f>
        <v/>
      </c>
      <c r="L4316" s="258" t="str">
        <f>IF('TSA Input'!J4279="","",IF('TSA Input'!J4279="Yes",'TSA Input'!G4279,""))</f>
        <v/>
      </c>
      <c r="M4316" s="258" t="str">
        <f>IF('TSA Input'!J4279="","",IF('TSA Input'!J4279="Yes",'TSA Input'!F4279,""))</f>
        <v/>
      </c>
      <c r="N4316" s="39" t="str">
        <f t="shared" si="135"/>
        <v/>
      </c>
      <c r="O4316" s="149" t="s">
        <v>11</v>
      </c>
      <c r="P4316" s="148" t="s">
        <v>11</v>
      </c>
      <c r="Q4316" s="1"/>
    </row>
    <row r="4317" spans="1:17" ht="15.75" hidden="1" customHeight="1">
      <c r="A4317" s="1" t="str">
        <f t="shared" si="1"/>
        <v/>
      </c>
      <c r="B4317" s="1"/>
      <c r="C4317" s="34" t="str">
        <f>IF('TSA Input'!J4280="","",IF('TSA Input'!J4280="Yes",'TSA Input'!B4280,"Ineligible"))</f>
        <v/>
      </c>
      <c r="D4317" s="246" t="str">
        <f>IF('TSA Input'!J4280="","",IF('TSA Input'!J4280="Yes",IF('TSA Input'!W4280="","",LEFT('TSA Input'!W4280,LEN('TSA Input'!W4280)-2)),""))</f>
        <v/>
      </c>
      <c r="E4317" s="246" t="str">
        <f>IF('TSA Input'!J4280="","",IF('TSA Input'!J4280="Yes",'TSA Input'!I4280,""))</f>
        <v/>
      </c>
      <c r="F4317" s="247" t="str">
        <f>IF('TSA Input'!J4280="","",IF('TSA Input'!J4280="Yes",'TSA Input'!C4280,""))</f>
        <v/>
      </c>
      <c r="G4317" s="36" t="str">
        <f>IF('TSA Input'!J4280="","",IF('TSA Input'!J4280="Yes",'TSA Input'!D4280,""))</f>
        <v/>
      </c>
      <c r="H4317" s="37" t="str">
        <f>IF('TSA Input'!K4280="","",IF('TSA Input'!J4280="Yes",'TSA Input'!G4280,""))</f>
        <v/>
      </c>
      <c r="I4317" s="37" t="str">
        <f>IF('TSA Input'!L4280="","",IF('TSA Input'!J4280="Yes",'TSA Input'!F4280,""))</f>
        <v/>
      </c>
      <c r="J4317" s="39" t="str">
        <f t="shared" si="134"/>
        <v/>
      </c>
      <c r="K4317" s="257" t="str">
        <f>IF('TSA Input'!J4280="","",IF('TSA Input'!J4280="Yes",'TSA Input'!D4280,""))</f>
        <v/>
      </c>
      <c r="L4317" s="258" t="str">
        <f>IF('TSA Input'!J4280="","",IF('TSA Input'!J4280="Yes",'TSA Input'!G4280,""))</f>
        <v/>
      </c>
      <c r="M4317" s="258" t="str">
        <f>IF('TSA Input'!J4280="","",IF('TSA Input'!J4280="Yes",'TSA Input'!F4280,""))</f>
        <v/>
      </c>
      <c r="N4317" s="39" t="str">
        <f t="shared" si="135"/>
        <v/>
      </c>
      <c r="O4317" s="149" t="s">
        <v>11</v>
      </c>
      <c r="P4317" s="148" t="s">
        <v>11</v>
      </c>
      <c r="Q4317" s="1"/>
    </row>
    <row r="4318" spans="1:17" ht="15.75" hidden="1" customHeight="1">
      <c r="A4318" s="1" t="str">
        <f t="shared" si="1"/>
        <v/>
      </c>
      <c r="B4318" s="1"/>
      <c r="C4318" s="34" t="str">
        <f>IF('TSA Input'!J4281="","",IF('TSA Input'!J4281="Yes",'TSA Input'!B4281,"Ineligible"))</f>
        <v/>
      </c>
      <c r="D4318" s="246" t="str">
        <f>IF('TSA Input'!J4281="","",IF('TSA Input'!J4281="Yes",IF('TSA Input'!W4281="","",LEFT('TSA Input'!W4281,LEN('TSA Input'!W4281)-2)),""))</f>
        <v/>
      </c>
      <c r="E4318" s="246" t="str">
        <f>IF('TSA Input'!J4281="","",IF('TSA Input'!J4281="Yes",'TSA Input'!I4281,""))</f>
        <v/>
      </c>
      <c r="F4318" s="247" t="str">
        <f>IF('TSA Input'!J4281="","",IF('TSA Input'!J4281="Yes",'TSA Input'!C4281,""))</f>
        <v/>
      </c>
      <c r="G4318" s="36" t="str">
        <f>IF('TSA Input'!J4281="","",IF('TSA Input'!J4281="Yes",'TSA Input'!D4281,""))</f>
        <v/>
      </c>
      <c r="H4318" s="37" t="str">
        <f>IF('TSA Input'!K4281="","",IF('TSA Input'!J4281="Yes",'TSA Input'!G4281,""))</f>
        <v/>
      </c>
      <c r="I4318" s="37" t="str">
        <f>IF('TSA Input'!L4281="","",IF('TSA Input'!J4281="Yes",'TSA Input'!F4281,""))</f>
        <v/>
      </c>
      <c r="J4318" s="39" t="str">
        <f t="shared" si="134"/>
        <v/>
      </c>
      <c r="K4318" s="257" t="str">
        <f>IF('TSA Input'!J4281="","",IF('TSA Input'!J4281="Yes",'TSA Input'!D4281,""))</f>
        <v/>
      </c>
      <c r="L4318" s="258" t="str">
        <f>IF('TSA Input'!J4281="","",IF('TSA Input'!J4281="Yes",'TSA Input'!G4281,""))</f>
        <v/>
      </c>
      <c r="M4318" s="258" t="str">
        <f>IF('TSA Input'!J4281="","",IF('TSA Input'!J4281="Yes",'TSA Input'!F4281,""))</f>
        <v/>
      </c>
      <c r="N4318" s="39" t="str">
        <f t="shared" si="135"/>
        <v/>
      </c>
      <c r="O4318" s="149" t="s">
        <v>11</v>
      </c>
      <c r="P4318" s="148" t="s">
        <v>11</v>
      </c>
      <c r="Q4318" s="1"/>
    </row>
    <row r="4319" spans="1:17" ht="15.75" hidden="1" customHeight="1">
      <c r="A4319" s="1" t="str">
        <f t="shared" si="1"/>
        <v/>
      </c>
      <c r="B4319" s="1"/>
      <c r="C4319" s="34" t="str">
        <f>IF('TSA Input'!J4282="","",IF('TSA Input'!J4282="Yes",'TSA Input'!B4282,"Ineligible"))</f>
        <v/>
      </c>
      <c r="D4319" s="246" t="str">
        <f>IF('TSA Input'!J4282="","",IF('TSA Input'!J4282="Yes",IF('TSA Input'!W4282="","",LEFT('TSA Input'!W4282,LEN('TSA Input'!W4282)-2)),""))</f>
        <v/>
      </c>
      <c r="E4319" s="246" t="str">
        <f>IF('TSA Input'!J4282="","",IF('TSA Input'!J4282="Yes",'TSA Input'!I4282,""))</f>
        <v/>
      </c>
      <c r="F4319" s="247" t="str">
        <f>IF('TSA Input'!J4282="","",IF('TSA Input'!J4282="Yes",'TSA Input'!C4282,""))</f>
        <v/>
      </c>
      <c r="G4319" s="36" t="str">
        <f>IF('TSA Input'!J4282="","",IF('TSA Input'!J4282="Yes",'TSA Input'!D4282,""))</f>
        <v/>
      </c>
      <c r="H4319" s="37" t="str">
        <f>IF('TSA Input'!K4282="","",IF('TSA Input'!J4282="Yes",'TSA Input'!G4282,""))</f>
        <v/>
      </c>
      <c r="I4319" s="37" t="str">
        <f>IF('TSA Input'!L4282="","",IF('TSA Input'!J4282="Yes",'TSA Input'!F4282,""))</f>
        <v/>
      </c>
      <c r="J4319" s="39" t="str">
        <f t="shared" si="134"/>
        <v/>
      </c>
      <c r="K4319" s="257" t="str">
        <f>IF('TSA Input'!J4282="","",IF('TSA Input'!J4282="Yes",'TSA Input'!D4282,""))</f>
        <v/>
      </c>
      <c r="L4319" s="258" t="str">
        <f>IF('TSA Input'!J4282="","",IF('TSA Input'!J4282="Yes",'TSA Input'!G4282,""))</f>
        <v/>
      </c>
      <c r="M4319" s="258" t="str">
        <f>IF('TSA Input'!J4282="","",IF('TSA Input'!J4282="Yes",'TSA Input'!F4282,""))</f>
        <v/>
      </c>
      <c r="N4319" s="39" t="str">
        <f t="shared" si="135"/>
        <v/>
      </c>
      <c r="O4319" s="149" t="s">
        <v>11</v>
      </c>
      <c r="P4319" s="148" t="s">
        <v>11</v>
      </c>
      <c r="Q4319" s="1"/>
    </row>
    <row r="4320" spans="1:17" ht="15.75" hidden="1" customHeight="1">
      <c r="A4320" s="1" t="str">
        <f t="shared" si="1"/>
        <v/>
      </c>
      <c r="B4320" s="1"/>
      <c r="C4320" s="34" t="str">
        <f>IF('TSA Input'!J4283="","",IF('TSA Input'!J4283="Yes",'TSA Input'!B4283,"Ineligible"))</f>
        <v/>
      </c>
      <c r="D4320" s="246" t="str">
        <f>IF('TSA Input'!J4283="","",IF('TSA Input'!J4283="Yes",IF('TSA Input'!W4283="","",LEFT('TSA Input'!W4283,LEN('TSA Input'!W4283)-2)),""))</f>
        <v/>
      </c>
      <c r="E4320" s="246" t="str">
        <f>IF('TSA Input'!J4283="","",IF('TSA Input'!J4283="Yes",'TSA Input'!I4283,""))</f>
        <v/>
      </c>
      <c r="F4320" s="247" t="str">
        <f>IF('TSA Input'!J4283="","",IF('TSA Input'!J4283="Yes",'TSA Input'!C4283,""))</f>
        <v/>
      </c>
      <c r="G4320" s="36" t="str">
        <f>IF('TSA Input'!J4283="","",IF('TSA Input'!J4283="Yes",'TSA Input'!D4283,""))</f>
        <v/>
      </c>
      <c r="H4320" s="37" t="str">
        <f>IF('TSA Input'!K4283="","",IF('TSA Input'!J4283="Yes",'TSA Input'!G4283,""))</f>
        <v/>
      </c>
      <c r="I4320" s="37" t="str">
        <f>IF('TSA Input'!L4283="","",IF('TSA Input'!J4283="Yes",'TSA Input'!F4283,""))</f>
        <v/>
      </c>
      <c r="J4320" s="39" t="str">
        <f t="shared" si="134"/>
        <v/>
      </c>
      <c r="K4320" s="257" t="str">
        <f>IF('TSA Input'!J4283="","",IF('TSA Input'!J4283="Yes",'TSA Input'!D4283,""))</f>
        <v/>
      </c>
      <c r="L4320" s="258" t="str">
        <f>IF('TSA Input'!J4283="","",IF('TSA Input'!J4283="Yes",'TSA Input'!G4283,""))</f>
        <v/>
      </c>
      <c r="M4320" s="258" t="str">
        <f>IF('TSA Input'!J4283="","",IF('TSA Input'!J4283="Yes",'TSA Input'!F4283,""))</f>
        <v/>
      </c>
      <c r="N4320" s="39" t="str">
        <f t="shared" si="135"/>
        <v/>
      </c>
      <c r="O4320" s="149" t="s">
        <v>11</v>
      </c>
      <c r="P4320" s="148" t="s">
        <v>11</v>
      </c>
      <c r="Q4320" s="1"/>
    </row>
    <row r="4321" spans="1:17" ht="15.75" hidden="1" customHeight="1">
      <c r="A4321" s="1" t="str">
        <f t="shared" si="1"/>
        <v/>
      </c>
      <c r="B4321" s="1"/>
      <c r="C4321" s="34" t="str">
        <f>IF('TSA Input'!J4284="","",IF('TSA Input'!J4284="Yes",'TSA Input'!B4284,"Ineligible"))</f>
        <v/>
      </c>
      <c r="D4321" s="246" t="str">
        <f>IF('TSA Input'!J4284="","",IF('TSA Input'!J4284="Yes",IF('TSA Input'!W4284="","",LEFT('TSA Input'!W4284,LEN('TSA Input'!W4284)-2)),""))</f>
        <v/>
      </c>
      <c r="E4321" s="246" t="str">
        <f>IF('TSA Input'!J4284="","",IF('TSA Input'!J4284="Yes",'TSA Input'!I4284,""))</f>
        <v/>
      </c>
      <c r="F4321" s="247" t="str">
        <f>IF('TSA Input'!J4284="","",IF('TSA Input'!J4284="Yes",'TSA Input'!C4284,""))</f>
        <v/>
      </c>
      <c r="G4321" s="36" t="str">
        <f>IF('TSA Input'!J4284="","",IF('TSA Input'!J4284="Yes",'TSA Input'!D4284,""))</f>
        <v/>
      </c>
      <c r="H4321" s="37" t="str">
        <f>IF('TSA Input'!K4284="","",IF('TSA Input'!J4284="Yes",'TSA Input'!G4284,""))</f>
        <v/>
      </c>
      <c r="I4321" s="37" t="str">
        <f>IF('TSA Input'!L4284="","",IF('TSA Input'!J4284="Yes",'TSA Input'!F4284,""))</f>
        <v/>
      </c>
      <c r="J4321" s="39" t="str">
        <f t="shared" si="134"/>
        <v/>
      </c>
      <c r="K4321" s="257" t="str">
        <f>IF('TSA Input'!J4284="","",IF('TSA Input'!J4284="Yes",'TSA Input'!D4284,""))</f>
        <v/>
      </c>
      <c r="L4321" s="258" t="str">
        <f>IF('TSA Input'!J4284="","",IF('TSA Input'!J4284="Yes",'TSA Input'!G4284,""))</f>
        <v/>
      </c>
      <c r="M4321" s="258" t="str">
        <f>IF('TSA Input'!J4284="","",IF('TSA Input'!J4284="Yes",'TSA Input'!F4284,""))</f>
        <v/>
      </c>
      <c r="N4321" s="39" t="str">
        <f t="shared" si="135"/>
        <v/>
      </c>
      <c r="O4321" s="149" t="s">
        <v>11</v>
      </c>
      <c r="P4321" s="148" t="s">
        <v>11</v>
      </c>
      <c r="Q4321" s="1"/>
    </row>
    <row r="4322" spans="1:17" ht="15.75" hidden="1" customHeight="1">
      <c r="A4322" s="1" t="str">
        <f t="shared" si="1"/>
        <v/>
      </c>
      <c r="B4322" s="1"/>
      <c r="C4322" s="34" t="str">
        <f>IF('TSA Input'!J4285="","",IF('TSA Input'!J4285="Yes",'TSA Input'!B4285,"Ineligible"))</f>
        <v/>
      </c>
      <c r="D4322" s="246" t="str">
        <f>IF('TSA Input'!J4285="","",IF('TSA Input'!J4285="Yes",IF('TSA Input'!W4285="","",LEFT('TSA Input'!W4285,LEN('TSA Input'!W4285)-2)),""))</f>
        <v/>
      </c>
      <c r="E4322" s="246" t="str">
        <f>IF('TSA Input'!J4285="","",IF('TSA Input'!J4285="Yes",'TSA Input'!I4285,""))</f>
        <v/>
      </c>
      <c r="F4322" s="247" t="str">
        <f>IF('TSA Input'!J4285="","",IF('TSA Input'!J4285="Yes",'TSA Input'!C4285,""))</f>
        <v/>
      </c>
      <c r="G4322" s="36" t="str">
        <f>IF('TSA Input'!J4285="","",IF('TSA Input'!J4285="Yes",'TSA Input'!D4285,""))</f>
        <v/>
      </c>
      <c r="H4322" s="37" t="str">
        <f>IF('TSA Input'!K4285="","",IF('TSA Input'!J4285="Yes",'TSA Input'!G4285,""))</f>
        <v/>
      </c>
      <c r="I4322" s="37" t="str">
        <f>IF('TSA Input'!L4285="","",IF('TSA Input'!J4285="Yes",'TSA Input'!F4285,""))</f>
        <v/>
      </c>
      <c r="J4322" s="39" t="str">
        <f t="shared" si="134"/>
        <v/>
      </c>
      <c r="K4322" s="257" t="str">
        <f>IF('TSA Input'!J4285="","",IF('TSA Input'!J4285="Yes",'TSA Input'!D4285,""))</f>
        <v/>
      </c>
      <c r="L4322" s="258" t="str">
        <f>IF('TSA Input'!J4285="","",IF('TSA Input'!J4285="Yes",'TSA Input'!G4285,""))</f>
        <v/>
      </c>
      <c r="M4322" s="258" t="str">
        <f>IF('TSA Input'!J4285="","",IF('TSA Input'!J4285="Yes",'TSA Input'!F4285,""))</f>
        <v/>
      </c>
      <c r="N4322" s="39" t="str">
        <f t="shared" si="135"/>
        <v/>
      </c>
      <c r="O4322" s="149" t="s">
        <v>11</v>
      </c>
      <c r="P4322" s="148" t="s">
        <v>11</v>
      </c>
      <c r="Q4322" s="1"/>
    </row>
    <row r="4323" spans="1:17" ht="15.75" hidden="1" customHeight="1">
      <c r="A4323" s="1" t="str">
        <f t="shared" si="1"/>
        <v/>
      </c>
      <c r="B4323" s="1"/>
      <c r="C4323" s="34" t="str">
        <f>IF('TSA Input'!J4286="","",IF('TSA Input'!J4286="Yes",'TSA Input'!B4286,"Ineligible"))</f>
        <v/>
      </c>
      <c r="D4323" s="246" t="str">
        <f>IF('TSA Input'!J4286="","",IF('TSA Input'!J4286="Yes",IF('TSA Input'!W4286="","",LEFT('TSA Input'!W4286,LEN('TSA Input'!W4286)-2)),""))</f>
        <v/>
      </c>
      <c r="E4323" s="246" t="str">
        <f>IF('TSA Input'!J4286="","",IF('TSA Input'!J4286="Yes",'TSA Input'!I4286,""))</f>
        <v/>
      </c>
      <c r="F4323" s="247" t="str">
        <f>IF('TSA Input'!J4286="","",IF('TSA Input'!J4286="Yes",'TSA Input'!C4286,""))</f>
        <v/>
      </c>
      <c r="G4323" s="36" t="str">
        <f>IF('TSA Input'!J4286="","",IF('TSA Input'!J4286="Yes",'TSA Input'!D4286,""))</f>
        <v/>
      </c>
      <c r="H4323" s="37" t="str">
        <f>IF('TSA Input'!K4286="","",IF('TSA Input'!J4286="Yes",'TSA Input'!G4286,""))</f>
        <v/>
      </c>
      <c r="I4323" s="37" t="str">
        <f>IF('TSA Input'!L4286="","",IF('TSA Input'!J4286="Yes",'TSA Input'!F4286,""))</f>
        <v/>
      </c>
      <c r="J4323" s="39" t="str">
        <f t="shared" si="134"/>
        <v/>
      </c>
      <c r="K4323" s="257" t="str">
        <f>IF('TSA Input'!J4286="","",IF('TSA Input'!J4286="Yes",'TSA Input'!D4286,""))</f>
        <v/>
      </c>
      <c r="L4323" s="258" t="str">
        <f>IF('TSA Input'!J4286="","",IF('TSA Input'!J4286="Yes",'TSA Input'!G4286,""))</f>
        <v/>
      </c>
      <c r="M4323" s="258" t="str">
        <f>IF('TSA Input'!J4286="","",IF('TSA Input'!J4286="Yes",'TSA Input'!F4286,""))</f>
        <v/>
      </c>
      <c r="N4323" s="39" t="str">
        <f t="shared" si="135"/>
        <v/>
      </c>
      <c r="O4323" s="149" t="s">
        <v>11</v>
      </c>
      <c r="P4323" s="148" t="s">
        <v>11</v>
      </c>
      <c r="Q4323" s="1"/>
    </row>
    <row r="4324" spans="1:17" ht="15.75" hidden="1" customHeight="1">
      <c r="A4324" s="1" t="str">
        <f t="shared" si="1"/>
        <v/>
      </c>
      <c r="B4324" s="1"/>
      <c r="C4324" s="34" t="str">
        <f>IF('TSA Input'!J4287="","",IF('TSA Input'!J4287="Yes",'TSA Input'!B4287,"Ineligible"))</f>
        <v/>
      </c>
      <c r="D4324" s="246" t="str">
        <f>IF('TSA Input'!J4287="","",IF('TSA Input'!J4287="Yes",IF('TSA Input'!W4287="","",LEFT('TSA Input'!W4287,LEN('TSA Input'!W4287)-2)),""))</f>
        <v/>
      </c>
      <c r="E4324" s="246" t="str">
        <f>IF('TSA Input'!J4287="","",IF('TSA Input'!J4287="Yes",'TSA Input'!I4287,""))</f>
        <v/>
      </c>
      <c r="F4324" s="247" t="str">
        <f>IF('TSA Input'!J4287="","",IF('TSA Input'!J4287="Yes",'TSA Input'!C4287,""))</f>
        <v/>
      </c>
      <c r="G4324" s="36" t="str">
        <f>IF('TSA Input'!J4287="","",IF('TSA Input'!J4287="Yes",'TSA Input'!D4287,""))</f>
        <v/>
      </c>
      <c r="H4324" s="37" t="str">
        <f>IF('TSA Input'!K4287="","",IF('TSA Input'!J4287="Yes",'TSA Input'!G4287,""))</f>
        <v/>
      </c>
      <c r="I4324" s="37" t="str">
        <f>IF('TSA Input'!L4287="","",IF('TSA Input'!J4287="Yes",'TSA Input'!F4287,""))</f>
        <v/>
      </c>
      <c r="J4324" s="39" t="str">
        <f t="shared" si="134"/>
        <v/>
      </c>
      <c r="K4324" s="257" t="str">
        <f>IF('TSA Input'!J4287="","",IF('TSA Input'!J4287="Yes",'TSA Input'!D4287,""))</f>
        <v/>
      </c>
      <c r="L4324" s="258" t="str">
        <f>IF('TSA Input'!J4287="","",IF('TSA Input'!J4287="Yes",'TSA Input'!G4287,""))</f>
        <v/>
      </c>
      <c r="M4324" s="258" t="str">
        <f>IF('TSA Input'!J4287="","",IF('TSA Input'!J4287="Yes",'TSA Input'!F4287,""))</f>
        <v/>
      </c>
      <c r="N4324" s="39" t="str">
        <f t="shared" si="135"/>
        <v/>
      </c>
      <c r="O4324" s="149" t="s">
        <v>11</v>
      </c>
      <c r="P4324" s="148" t="s">
        <v>11</v>
      </c>
      <c r="Q4324" s="1"/>
    </row>
    <row r="4325" spans="1:17" ht="15.75" hidden="1" customHeight="1">
      <c r="A4325" s="1" t="str">
        <f t="shared" si="1"/>
        <v/>
      </c>
      <c r="B4325" s="1"/>
      <c r="C4325" s="34" t="str">
        <f>IF('TSA Input'!J4288="","",IF('TSA Input'!J4288="Yes",'TSA Input'!B4288,"Ineligible"))</f>
        <v/>
      </c>
      <c r="D4325" s="246" t="str">
        <f>IF('TSA Input'!J4288="","",IF('TSA Input'!J4288="Yes",IF('TSA Input'!W4288="","",LEFT('TSA Input'!W4288,LEN('TSA Input'!W4288)-2)),""))</f>
        <v/>
      </c>
      <c r="E4325" s="246" t="str">
        <f>IF('TSA Input'!J4288="","",IF('TSA Input'!J4288="Yes",'TSA Input'!I4288,""))</f>
        <v/>
      </c>
      <c r="F4325" s="247" t="str">
        <f>IF('TSA Input'!J4288="","",IF('TSA Input'!J4288="Yes",'TSA Input'!C4288,""))</f>
        <v/>
      </c>
      <c r="G4325" s="36" t="str">
        <f>IF('TSA Input'!J4288="","",IF('TSA Input'!J4288="Yes",'TSA Input'!D4288,""))</f>
        <v/>
      </c>
      <c r="H4325" s="37" t="str">
        <f>IF('TSA Input'!K4288="","",IF('TSA Input'!J4288="Yes",'TSA Input'!G4288,""))</f>
        <v/>
      </c>
      <c r="I4325" s="37" t="str">
        <f>IF('TSA Input'!L4288="","",IF('TSA Input'!J4288="Yes",'TSA Input'!F4288,""))</f>
        <v/>
      </c>
      <c r="J4325" s="39" t="str">
        <f t="shared" si="134"/>
        <v/>
      </c>
      <c r="K4325" s="257" t="str">
        <f>IF('TSA Input'!J4288="","",IF('TSA Input'!J4288="Yes",'TSA Input'!D4288,""))</f>
        <v/>
      </c>
      <c r="L4325" s="258" t="str">
        <f>IF('TSA Input'!J4288="","",IF('TSA Input'!J4288="Yes",'TSA Input'!G4288,""))</f>
        <v/>
      </c>
      <c r="M4325" s="258" t="str">
        <f>IF('TSA Input'!J4288="","",IF('TSA Input'!J4288="Yes",'TSA Input'!F4288,""))</f>
        <v/>
      </c>
      <c r="N4325" s="39" t="str">
        <f t="shared" si="135"/>
        <v/>
      </c>
      <c r="O4325" s="149" t="s">
        <v>11</v>
      </c>
      <c r="P4325" s="148" t="s">
        <v>11</v>
      </c>
      <c r="Q4325" s="1"/>
    </row>
    <row r="4326" spans="1:17" ht="15.75" hidden="1" customHeight="1">
      <c r="A4326" s="1" t="str">
        <f t="shared" si="1"/>
        <v/>
      </c>
      <c r="B4326" s="1"/>
      <c r="C4326" s="34" t="str">
        <f>IF('TSA Input'!J4289="","",IF('TSA Input'!J4289="Yes",'TSA Input'!B4289,"Ineligible"))</f>
        <v/>
      </c>
      <c r="D4326" s="246" t="str">
        <f>IF('TSA Input'!J4289="","",IF('TSA Input'!J4289="Yes",IF('TSA Input'!W4289="","",LEFT('TSA Input'!W4289,LEN('TSA Input'!W4289)-2)),""))</f>
        <v/>
      </c>
      <c r="E4326" s="246" t="str">
        <f>IF('TSA Input'!J4289="","",IF('TSA Input'!J4289="Yes",'TSA Input'!I4289,""))</f>
        <v/>
      </c>
      <c r="F4326" s="247" t="str">
        <f>IF('TSA Input'!J4289="","",IF('TSA Input'!J4289="Yes",'TSA Input'!C4289,""))</f>
        <v/>
      </c>
      <c r="G4326" s="36" t="str">
        <f>IF('TSA Input'!J4289="","",IF('TSA Input'!J4289="Yes",'TSA Input'!D4289,""))</f>
        <v/>
      </c>
      <c r="H4326" s="37" t="str">
        <f>IF('TSA Input'!K4289="","",IF('TSA Input'!J4289="Yes",'TSA Input'!G4289,""))</f>
        <v/>
      </c>
      <c r="I4326" s="37" t="str">
        <f>IF('TSA Input'!L4289="","",IF('TSA Input'!J4289="Yes",'TSA Input'!F4289,""))</f>
        <v/>
      </c>
      <c r="J4326" s="39" t="str">
        <f t="shared" si="134"/>
        <v/>
      </c>
      <c r="K4326" s="257" t="str">
        <f>IF('TSA Input'!J4289="","",IF('TSA Input'!J4289="Yes",'TSA Input'!D4289,""))</f>
        <v/>
      </c>
      <c r="L4326" s="258" t="str">
        <f>IF('TSA Input'!J4289="","",IF('TSA Input'!J4289="Yes",'TSA Input'!G4289,""))</f>
        <v/>
      </c>
      <c r="M4326" s="258" t="str">
        <f>IF('TSA Input'!J4289="","",IF('TSA Input'!J4289="Yes",'TSA Input'!F4289,""))</f>
        <v/>
      </c>
      <c r="N4326" s="39" t="str">
        <f t="shared" si="135"/>
        <v/>
      </c>
      <c r="O4326" s="149" t="s">
        <v>11</v>
      </c>
      <c r="P4326" s="148" t="s">
        <v>11</v>
      </c>
      <c r="Q4326" s="1"/>
    </row>
    <row r="4327" spans="1:17" ht="15.75" hidden="1" customHeight="1">
      <c r="A4327" s="1" t="str">
        <f t="shared" si="1"/>
        <v/>
      </c>
      <c r="B4327" s="1"/>
      <c r="C4327" s="34" t="str">
        <f>IF('TSA Input'!J4290="","",IF('TSA Input'!J4290="Yes",'TSA Input'!B4290,"Ineligible"))</f>
        <v/>
      </c>
      <c r="D4327" s="246" t="str">
        <f>IF('TSA Input'!J4290="","",IF('TSA Input'!J4290="Yes",IF('TSA Input'!W4290="","",LEFT('TSA Input'!W4290,LEN('TSA Input'!W4290)-2)),""))</f>
        <v/>
      </c>
      <c r="E4327" s="246" t="str">
        <f>IF('TSA Input'!J4290="","",IF('TSA Input'!J4290="Yes",'TSA Input'!I4290,""))</f>
        <v/>
      </c>
      <c r="F4327" s="247" t="str">
        <f>IF('TSA Input'!J4290="","",IF('TSA Input'!J4290="Yes",'TSA Input'!C4290,""))</f>
        <v/>
      </c>
      <c r="G4327" s="36" t="str">
        <f>IF('TSA Input'!J4290="","",IF('TSA Input'!J4290="Yes",'TSA Input'!D4290,""))</f>
        <v/>
      </c>
      <c r="H4327" s="37" t="str">
        <f>IF('TSA Input'!K4290="","",IF('TSA Input'!J4290="Yes",'TSA Input'!G4290,""))</f>
        <v/>
      </c>
      <c r="I4327" s="37" t="str">
        <f>IF('TSA Input'!L4290="","",IF('TSA Input'!J4290="Yes",'TSA Input'!F4290,""))</f>
        <v/>
      </c>
      <c r="J4327" s="39" t="str">
        <f t="shared" si="134"/>
        <v/>
      </c>
      <c r="K4327" s="257" t="str">
        <f>IF('TSA Input'!J4290="","",IF('TSA Input'!J4290="Yes",'TSA Input'!D4290,""))</f>
        <v/>
      </c>
      <c r="L4327" s="258" t="str">
        <f>IF('TSA Input'!J4290="","",IF('TSA Input'!J4290="Yes",'TSA Input'!G4290,""))</f>
        <v/>
      </c>
      <c r="M4327" s="258" t="str">
        <f>IF('TSA Input'!J4290="","",IF('TSA Input'!J4290="Yes",'TSA Input'!F4290,""))</f>
        <v/>
      </c>
      <c r="N4327" s="39" t="str">
        <f t="shared" si="135"/>
        <v/>
      </c>
      <c r="O4327" s="149" t="s">
        <v>11</v>
      </c>
      <c r="P4327" s="148" t="s">
        <v>11</v>
      </c>
      <c r="Q4327" s="1"/>
    </row>
    <row r="4328" spans="1:17" ht="15.75" hidden="1" customHeight="1">
      <c r="A4328" s="1" t="str">
        <f t="shared" si="1"/>
        <v/>
      </c>
      <c r="B4328" s="1"/>
      <c r="C4328" s="34" t="str">
        <f>IF('TSA Input'!J4291="","",IF('TSA Input'!J4291="Yes",'TSA Input'!B4291,"Ineligible"))</f>
        <v/>
      </c>
      <c r="D4328" s="246" t="str">
        <f>IF('TSA Input'!J4291="","",IF('TSA Input'!J4291="Yes",IF('TSA Input'!W4291="","",LEFT('TSA Input'!W4291,LEN('TSA Input'!W4291)-2)),""))</f>
        <v/>
      </c>
      <c r="E4328" s="246" t="str">
        <f>IF('TSA Input'!J4291="","",IF('TSA Input'!J4291="Yes",'TSA Input'!I4291,""))</f>
        <v/>
      </c>
      <c r="F4328" s="247" t="str">
        <f>IF('TSA Input'!J4291="","",IF('TSA Input'!J4291="Yes",'TSA Input'!C4291,""))</f>
        <v/>
      </c>
      <c r="G4328" s="36" t="str">
        <f>IF('TSA Input'!J4291="","",IF('TSA Input'!J4291="Yes",'TSA Input'!D4291,""))</f>
        <v/>
      </c>
      <c r="H4328" s="37" t="str">
        <f>IF('TSA Input'!K4291="","",IF('TSA Input'!J4291="Yes",'TSA Input'!G4291,""))</f>
        <v/>
      </c>
      <c r="I4328" s="37" t="str">
        <f>IF('TSA Input'!L4291="","",IF('TSA Input'!J4291="Yes",'TSA Input'!F4291,""))</f>
        <v/>
      </c>
      <c r="J4328" s="39" t="str">
        <f t="shared" si="134"/>
        <v/>
      </c>
      <c r="K4328" s="257" t="str">
        <f>IF('TSA Input'!J4291="","",IF('TSA Input'!J4291="Yes",'TSA Input'!D4291,""))</f>
        <v/>
      </c>
      <c r="L4328" s="258" t="str">
        <f>IF('TSA Input'!J4291="","",IF('TSA Input'!J4291="Yes",'TSA Input'!G4291,""))</f>
        <v/>
      </c>
      <c r="M4328" s="258" t="str">
        <f>IF('TSA Input'!J4291="","",IF('TSA Input'!J4291="Yes",'TSA Input'!F4291,""))</f>
        <v/>
      </c>
      <c r="N4328" s="39" t="str">
        <f t="shared" si="135"/>
        <v/>
      </c>
      <c r="O4328" s="149" t="s">
        <v>11</v>
      </c>
      <c r="P4328" s="148" t="s">
        <v>11</v>
      </c>
      <c r="Q4328" s="1"/>
    </row>
    <row r="4329" spans="1:17" ht="15.75" hidden="1" customHeight="1">
      <c r="A4329" s="1" t="str">
        <f t="shared" si="1"/>
        <v/>
      </c>
      <c r="B4329" s="1"/>
      <c r="C4329" s="34" t="str">
        <f>IF('TSA Input'!J4292="","",IF('TSA Input'!J4292="Yes",'TSA Input'!B4292,"Ineligible"))</f>
        <v/>
      </c>
      <c r="D4329" s="246" t="str">
        <f>IF('TSA Input'!J4292="","",IF('TSA Input'!J4292="Yes",IF('TSA Input'!W4292="","",LEFT('TSA Input'!W4292,LEN('TSA Input'!W4292)-2)),""))</f>
        <v/>
      </c>
      <c r="E4329" s="246" t="str">
        <f>IF('TSA Input'!J4292="","",IF('TSA Input'!J4292="Yes",'TSA Input'!I4292,""))</f>
        <v/>
      </c>
      <c r="F4329" s="247" t="str">
        <f>IF('TSA Input'!J4292="","",IF('TSA Input'!J4292="Yes",'TSA Input'!C4292,""))</f>
        <v/>
      </c>
      <c r="G4329" s="36" t="str">
        <f>IF('TSA Input'!J4292="","",IF('TSA Input'!J4292="Yes",'TSA Input'!D4292,""))</f>
        <v/>
      </c>
      <c r="H4329" s="37" t="str">
        <f>IF('TSA Input'!K4292="","",IF('TSA Input'!J4292="Yes",'TSA Input'!G4292,""))</f>
        <v/>
      </c>
      <c r="I4329" s="37" t="str">
        <f>IF('TSA Input'!L4292="","",IF('TSA Input'!J4292="Yes",'TSA Input'!F4292,""))</f>
        <v/>
      </c>
      <c r="J4329" s="39" t="str">
        <f t="shared" ref="J4329:J4392" si="136">IF($C4329="","",SUM(G4329:I4329))</f>
        <v/>
      </c>
      <c r="K4329" s="257" t="str">
        <f>IF('TSA Input'!J4292="","",IF('TSA Input'!J4292="Yes",'TSA Input'!D4292,""))</f>
        <v/>
      </c>
      <c r="L4329" s="258" t="str">
        <f>IF('TSA Input'!J4292="","",IF('TSA Input'!J4292="Yes",'TSA Input'!G4292,""))</f>
        <v/>
      </c>
      <c r="M4329" s="258" t="str">
        <f>IF('TSA Input'!J4292="","",IF('TSA Input'!J4292="Yes",'TSA Input'!F4292,""))</f>
        <v/>
      </c>
      <c r="N4329" s="39" t="str">
        <f t="shared" ref="N4329:N4392" si="137">IF($C4329="","",SUM(K4329:M4329))</f>
        <v/>
      </c>
      <c r="O4329" s="149" t="s">
        <v>11</v>
      </c>
      <c r="P4329" s="148" t="s">
        <v>11</v>
      </c>
      <c r="Q4329" s="1"/>
    </row>
    <row r="4330" spans="1:17" ht="15.75" hidden="1" customHeight="1">
      <c r="A4330" s="1" t="str">
        <f t="shared" si="1"/>
        <v/>
      </c>
      <c r="B4330" s="1"/>
      <c r="C4330" s="34" t="str">
        <f>IF('TSA Input'!J4293="","",IF('TSA Input'!J4293="Yes",'TSA Input'!B4293,"Ineligible"))</f>
        <v/>
      </c>
      <c r="D4330" s="246" t="str">
        <f>IF('TSA Input'!J4293="","",IF('TSA Input'!J4293="Yes",IF('TSA Input'!W4293="","",LEFT('TSA Input'!W4293,LEN('TSA Input'!W4293)-2)),""))</f>
        <v/>
      </c>
      <c r="E4330" s="246" t="str">
        <f>IF('TSA Input'!J4293="","",IF('TSA Input'!J4293="Yes",'TSA Input'!I4293,""))</f>
        <v/>
      </c>
      <c r="F4330" s="247" t="str">
        <f>IF('TSA Input'!J4293="","",IF('TSA Input'!J4293="Yes",'TSA Input'!C4293,""))</f>
        <v/>
      </c>
      <c r="G4330" s="36" t="str">
        <f>IF('TSA Input'!J4293="","",IF('TSA Input'!J4293="Yes",'TSA Input'!D4293,""))</f>
        <v/>
      </c>
      <c r="H4330" s="37" t="str">
        <f>IF('TSA Input'!K4293="","",IF('TSA Input'!J4293="Yes",'TSA Input'!G4293,""))</f>
        <v/>
      </c>
      <c r="I4330" s="37" t="str">
        <f>IF('TSA Input'!L4293="","",IF('TSA Input'!J4293="Yes",'TSA Input'!F4293,""))</f>
        <v/>
      </c>
      <c r="J4330" s="39" t="str">
        <f t="shared" si="136"/>
        <v/>
      </c>
      <c r="K4330" s="257" t="str">
        <f>IF('TSA Input'!J4293="","",IF('TSA Input'!J4293="Yes",'TSA Input'!D4293,""))</f>
        <v/>
      </c>
      <c r="L4330" s="258" t="str">
        <f>IF('TSA Input'!J4293="","",IF('TSA Input'!J4293="Yes",'TSA Input'!G4293,""))</f>
        <v/>
      </c>
      <c r="M4330" s="258" t="str">
        <f>IF('TSA Input'!J4293="","",IF('TSA Input'!J4293="Yes",'TSA Input'!F4293,""))</f>
        <v/>
      </c>
      <c r="N4330" s="39" t="str">
        <f t="shared" si="137"/>
        <v/>
      </c>
      <c r="O4330" s="149" t="s">
        <v>11</v>
      </c>
      <c r="P4330" s="148" t="s">
        <v>11</v>
      </c>
      <c r="Q4330" s="1"/>
    </row>
    <row r="4331" spans="1:17" ht="15.75" hidden="1" customHeight="1">
      <c r="A4331" s="1" t="str">
        <f t="shared" si="1"/>
        <v/>
      </c>
      <c r="B4331" s="1"/>
      <c r="C4331" s="34" t="str">
        <f>IF('TSA Input'!J4294="","",IF('TSA Input'!J4294="Yes",'TSA Input'!B4294,"Ineligible"))</f>
        <v/>
      </c>
      <c r="D4331" s="246" t="str">
        <f>IF('TSA Input'!J4294="","",IF('TSA Input'!J4294="Yes",IF('TSA Input'!W4294="","",LEFT('TSA Input'!W4294,LEN('TSA Input'!W4294)-2)),""))</f>
        <v/>
      </c>
      <c r="E4331" s="246" t="str">
        <f>IF('TSA Input'!J4294="","",IF('TSA Input'!J4294="Yes",'TSA Input'!I4294,""))</f>
        <v/>
      </c>
      <c r="F4331" s="247" t="str">
        <f>IF('TSA Input'!J4294="","",IF('TSA Input'!J4294="Yes",'TSA Input'!C4294,""))</f>
        <v/>
      </c>
      <c r="G4331" s="36" t="str">
        <f>IF('TSA Input'!J4294="","",IF('TSA Input'!J4294="Yes",'TSA Input'!D4294,""))</f>
        <v/>
      </c>
      <c r="H4331" s="37" t="str">
        <f>IF('TSA Input'!K4294="","",IF('TSA Input'!J4294="Yes",'TSA Input'!G4294,""))</f>
        <v/>
      </c>
      <c r="I4331" s="37" t="str">
        <f>IF('TSA Input'!L4294="","",IF('TSA Input'!J4294="Yes",'TSA Input'!F4294,""))</f>
        <v/>
      </c>
      <c r="J4331" s="39" t="str">
        <f t="shared" si="136"/>
        <v/>
      </c>
      <c r="K4331" s="257" t="str">
        <f>IF('TSA Input'!J4294="","",IF('TSA Input'!J4294="Yes",'TSA Input'!D4294,""))</f>
        <v/>
      </c>
      <c r="L4331" s="258" t="str">
        <f>IF('TSA Input'!J4294="","",IF('TSA Input'!J4294="Yes",'TSA Input'!G4294,""))</f>
        <v/>
      </c>
      <c r="M4331" s="258" t="str">
        <f>IF('TSA Input'!J4294="","",IF('TSA Input'!J4294="Yes",'TSA Input'!F4294,""))</f>
        <v/>
      </c>
      <c r="N4331" s="39" t="str">
        <f t="shared" si="137"/>
        <v/>
      </c>
      <c r="O4331" s="149" t="s">
        <v>11</v>
      </c>
      <c r="P4331" s="148" t="s">
        <v>11</v>
      </c>
      <c r="Q4331" s="1"/>
    </row>
    <row r="4332" spans="1:17" ht="15.75" hidden="1" customHeight="1">
      <c r="A4332" s="1" t="str">
        <f t="shared" si="1"/>
        <v/>
      </c>
      <c r="B4332" s="1"/>
      <c r="C4332" s="34" t="str">
        <f>IF('TSA Input'!J4295="","",IF('TSA Input'!J4295="Yes",'TSA Input'!B4295,"Ineligible"))</f>
        <v/>
      </c>
      <c r="D4332" s="246" t="str">
        <f>IF('TSA Input'!J4295="","",IF('TSA Input'!J4295="Yes",IF('TSA Input'!W4295="","",LEFT('TSA Input'!W4295,LEN('TSA Input'!W4295)-2)),""))</f>
        <v/>
      </c>
      <c r="E4332" s="246" t="str">
        <f>IF('TSA Input'!J4295="","",IF('TSA Input'!J4295="Yes",'TSA Input'!I4295,""))</f>
        <v/>
      </c>
      <c r="F4332" s="247" t="str">
        <f>IF('TSA Input'!J4295="","",IF('TSA Input'!J4295="Yes",'TSA Input'!C4295,""))</f>
        <v/>
      </c>
      <c r="G4332" s="36" t="str">
        <f>IF('TSA Input'!J4295="","",IF('TSA Input'!J4295="Yes",'TSA Input'!D4295,""))</f>
        <v/>
      </c>
      <c r="H4332" s="37" t="str">
        <f>IF('TSA Input'!K4295="","",IF('TSA Input'!J4295="Yes",'TSA Input'!G4295,""))</f>
        <v/>
      </c>
      <c r="I4332" s="37" t="str">
        <f>IF('TSA Input'!L4295="","",IF('TSA Input'!J4295="Yes",'TSA Input'!F4295,""))</f>
        <v/>
      </c>
      <c r="J4332" s="39" t="str">
        <f t="shared" si="136"/>
        <v/>
      </c>
      <c r="K4332" s="257" t="str">
        <f>IF('TSA Input'!J4295="","",IF('TSA Input'!J4295="Yes",'TSA Input'!D4295,""))</f>
        <v/>
      </c>
      <c r="L4332" s="258" t="str">
        <f>IF('TSA Input'!J4295="","",IF('TSA Input'!J4295="Yes",'TSA Input'!G4295,""))</f>
        <v/>
      </c>
      <c r="M4332" s="258" t="str">
        <f>IF('TSA Input'!J4295="","",IF('TSA Input'!J4295="Yes",'TSA Input'!F4295,""))</f>
        <v/>
      </c>
      <c r="N4332" s="39" t="str">
        <f t="shared" si="137"/>
        <v/>
      </c>
      <c r="O4332" s="149" t="s">
        <v>11</v>
      </c>
      <c r="P4332" s="148" t="s">
        <v>11</v>
      </c>
      <c r="Q4332" s="1"/>
    </row>
    <row r="4333" spans="1:17" ht="15.75" hidden="1" customHeight="1">
      <c r="A4333" s="1" t="str">
        <f t="shared" si="1"/>
        <v/>
      </c>
      <c r="B4333" s="1"/>
      <c r="C4333" s="34" t="str">
        <f>IF('TSA Input'!J4296="","",IF('TSA Input'!J4296="Yes",'TSA Input'!B4296,"Ineligible"))</f>
        <v/>
      </c>
      <c r="D4333" s="246" t="str">
        <f>IF('TSA Input'!J4296="","",IF('TSA Input'!J4296="Yes",IF('TSA Input'!W4296="","",LEFT('TSA Input'!W4296,LEN('TSA Input'!W4296)-2)),""))</f>
        <v/>
      </c>
      <c r="E4333" s="246" t="str">
        <f>IF('TSA Input'!J4296="","",IF('TSA Input'!J4296="Yes",'TSA Input'!I4296,""))</f>
        <v/>
      </c>
      <c r="F4333" s="247" t="str">
        <f>IF('TSA Input'!J4296="","",IF('TSA Input'!J4296="Yes",'TSA Input'!C4296,""))</f>
        <v/>
      </c>
      <c r="G4333" s="36" t="str">
        <f>IF('TSA Input'!J4296="","",IF('TSA Input'!J4296="Yes",'TSA Input'!D4296,""))</f>
        <v/>
      </c>
      <c r="H4333" s="37" t="str">
        <f>IF('TSA Input'!K4296="","",IF('TSA Input'!J4296="Yes",'TSA Input'!G4296,""))</f>
        <v/>
      </c>
      <c r="I4333" s="37" t="str">
        <f>IF('TSA Input'!L4296="","",IF('TSA Input'!J4296="Yes",'TSA Input'!F4296,""))</f>
        <v/>
      </c>
      <c r="J4333" s="39" t="str">
        <f t="shared" si="136"/>
        <v/>
      </c>
      <c r="K4333" s="257" t="str">
        <f>IF('TSA Input'!J4296="","",IF('TSA Input'!J4296="Yes",'TSA Input'!D4296,""))</f>
        <v/>
      </c>
      <c r="L4333" s="258" t="str">
        <f>IF('TSA Input'!J4296="","",IF('TSA Input'!J4296="Yes",'TSA Input'!G4296,""))</f>
        <v/>
      </c>
      <c r="M4333" s="258" t="str">
        <f>IF('TSA Input'!J4296="","",IF('TSA Input'!J4296="Yes",'TSA Input'!F4296,""))</f>
        <v/>
      </c>
      <c r="N4333" s="39" t="str">
        <f t="shared" si="137"/>
        <v/>
      </c>
      <c r="O4333" s="149" t="s">
        <v>11</v>
      </c>
      <c r="P4333" s="148" t="s">
        <v>11</v>
      </c>
      <c r="Q4333" s="1"/>
    </row>
    <row r="4334" spans="1:17" ht="15.75" hidden="1" customHeight="1">
      <c r="A4334" s="1" t="str">
        <f t="shared" si="1"/>
        <v/>
      </c>
      <c r="B4334" s="1"/>
      <c r="C4334" s="34" t="str">
        <f>IF('TSA Input'!J4297="","",IF('TSA Input'!J4297="Yes",'TSA Input'!B4297,"Ineligible"))</f>
        <v/>
      </c>
      <c r="D4334" s="246" t="str">
        <f>IF('TSA Input'!J4297="","",IF('TSA Input'!J4297="Yes",IF('TSA Input'!W4297="","",LEFT('TSA Input'!W4297,LEN('TSA Input'!W4297)-2)),""))</f>
        <v/>
      </c>
      <c r="E4334" s="246" t="str">
        <f>IF('TSA Input'!J4297="","",IF('TSA Input'!J4297="Yes",'TSA Input'!I4297,""))</f>
        <v/>
      </c>
      <c r="F4334" s="247" t="str">
        <f>IF('TSA Input'!J4297="","",IF('TSA Input'!J4297="Yes",'TSA Input'!C4297,""))</f>
        <v/>
      </c>
      <c r="G4334" s="36" t="str">
        <f>IF('TSA Input'!J4297="","",IF('TSA Input'!J4297="Yes",'TSA Input'!D4297,""))</f>
        <v/>
      </c>
      <c r="H4334" s="37" t="str">
        <f>IF('TSA Input'!K4297="","",IF('TSA Input'!J4297="Yes",'TSA Input'!G4297,""))</f>
        <v/>
      </c>
      <c r="I4334" s="37" t="str">
        <f>IF('TSA Input'!L4297="","",IF('TSA Input'!J4297="Yes",'TSA Input'!F4297,""))</f>
        <v/>
      </c>
      <c r="J4334" s="39" t="str">
        <f t="shared" si="136"/>
        <v/>
      </c>
      <c r="K4334" s="257" t="str">
        <f>IF('TSA Input'!J4297="","",IF('TSA Input'!J4297="Yes",'TSA Input'!D4297,""))</f>
        <v/>
      </c>
      <c r="L4334" s="258" t="str">
        <f>IF('TSA Input'!J4297="","",IF('TSA Input'!J4297="Yes",'TSA Input'!G4297,""))</f>
        <v/>
      </c>
      <c r="M4334" s="258" t="str">
        <f>IF('TSA Input'!J4297="","",IF('TSA Input'!J4297="Yes",'TSA Input'!F4297,""))</f>
        <v/>
      </c>
      <c r="N4334" s="39" t="str">
        <f t="shared" si="137"/>
        <v/>
      </c>
      <c r="O4334" s="149" t="s">
        <v>11</v>
      </c>
      <c r="P4334" s="148" t="s">
        <v>11</v>
      </c>
      <c r="Q4334" s="1"/>
    </row>
    <row r="4335" spans="1:17" ht="15.75" hidden="1" customHeight="1">
      <c r="A4335" s="1" t="str">
        <f t="shared" si="1"/>
        <v/>
      </c>
      <c r="B4335" s="1"/>
      <c r="C4335" s="34" t="str">
        <f>IF('TSA Input'!J4298="","",IF('TSA Input'!J4298="Yes",'TSA Input'!B4298,"Ineligible"))</f>
        <v/>
      </c>
      <c r="D4335" s="246" t="str">
        <f>IF('TSA Input'!J4298="","",IF('TSA Input'!J4298="Yes",IF('TSA Input'!W4298="","",LEFT('TSA Input'!W4298,LEN('TSA Input'!W4298)-2)),""))</f>
        <v/>
      </c>
      <c r="E4335" s="246" t="str">
        <f>IF('TSA Input'!J4298="","",IF('TSA Input'!J4298="Yes",'TSA Input'!I4298,""))</f>
        <v/>
      </c>
      <c r="F4335" s="247" t="str">
        <f>IF('TSA Input'!J4298="","",IF('TSA Input'!J4298="Yes",'TSA Input'!C4298,""))</f>
        <v/>
      </c>
      <c r="G4335" s="36" t="str">
        <f>IF('TSA Input'!J4298="","",IF('TSA Input'!J4298="Yes",'TSA Input'!D4298,""))</f>
        <v/>
      </c>
      <c r="H4335" s="37" t="str">
        <f>IF('TSA Input'!K4298="","",IF('TSA Input'!J4298="Yes",'TSA Input'!G4298,""))</f>
        <v/>
      </c>
      <c r="I4335" s="37" t="str">
        <f>IF('TSA Input'!L4298="","",IF('TSA Input'!J4298="Yes",'TSA Input'!F4298,""))</f>
        <v/>
      </c>
      <c r="J4335" s="39" t="str">
        <f t="shared" si="136"/>
        <v/>
      </c>
      <c r="K4335" s="257" t="str">
        <f>IF('TSA Input'!J4298="","",IF('TSA Input'!J4298="Yes",'TSA Input'!D4298,""))</f>
        <v/>
      </c>
      <c r="L4335" s="258" t="str">
        <f>IF('TSA Input'!J4298="","",IF('TSA Input'!J4298="Yes",'TSA Input'!G4298,""))</f>
        <v/>
      </c>
      <c r="M4335" s="258" t="str">
        <f>IF('TSA Input'!J4298="","",IF('TSA Input'!J4298="Yes",'TSA Input'!F4298,""))</f>
        <v/>
      </c>
      <c r="N4335" s="39" t="str">
        <f t="shared" si="137"/>
        <v/>
      </c>
      <c r="O4335" s="149" t="s">
        <v>11</v>
      </c>
      <c r="P4335" s="148" t="s">
        <v>11</v>
      </c>
      <c r="Q4335" s="1"/>
    </row>
    <row r="4336" spans="1:17" ht="15.75" hidden="1" customHeight="1">
      <c r="A4336" s="1" t="str">
        <f t="shared" si="1"/>
        <v/>
      </c>
      <c r="B4336" s="1"/>
      <c r="C4336" s="34" t="str">
        <f>IF('TSA Input'!J4299="","",IF('TSA Input'!J4299="Yes",'TSA Input'!B4299,"Ineligible"))</f>
        <v/>
      </c>
      <c r="D4336" s="246" t="str">
        <f>IF('TSA Input'!J4299="","",IF('TSA Input'!J4299="Yes",IF('TSA Input'!W4299="","",LEFT('TSA Input'!W4299,LEN('TSA Input'!W4299)-2)),""))</f>
        <v/>
      </c>
      <c r="E4336" s="246" t="str">
        <f>IF('TSA Input'!J4299="","",IF('TSA Input'!J4299="Yes",'TSA Input'!I4299,""))</f>
        <v/>
      </c>
      <c r="F4336" s="247" t="str">
        <f>IF('TSA Input'!J4299="","",IF('TSA Input'!J4299="Yes",'TSA Input'!C4299,""))</f>
        <v/>
      </c>
      <c r="G4336" s="36" t="str">
        <f>IF('TSA Input'!J4299="","",IF('TSA Input'!J4299="Yes",'TSA Input'!D4299,""))</f>
        <v/>
      </c>
      <c r="H4336" s="37" t="str">
        <f>IF('TSA Input'!K4299="","",IF('TSA Input'!J4299="Yes",'TSA Input'!G4299,""))</f>
        <v/>
      </c>
      <c r="I4336" s="37" t="str">
        <f>IF('TSA Input'!L4299="","",IF('TSA Input'!J4299="Yes",'TSA Input'!F4299,""))</f>
        <v/>
      </c>
      <c r="J4336" s="39" t="str">
        <f t="shared" si="136"/>
        <v/>
      </c>
      <c r="K4336" s="257" t="str">
        <f>IF('TSA Input'!J4299="","",IF('TSA Input'!J4299="Yes",'TSA Input'!D4299,""))</f>
        <v/>
      </c>
      <c r="L4336" s="258" t="str">
        <f>IF('TSA Input'!J4299="","",IF('TSA Input'!J4299="Yes",'TSA Input'!G4299,""))</f>
        <v/>
      </c>
      <c r="M4336" s="258" t="str">
        <f>IF('TSA Input'!J4299="","",IF('TSA Input'!J4299="Yes",'TSA Input'!F4299,""))</f>
        <v/>
      </c>
      <c r="N4336" s="39" t="str">
        <f t="shared" si="137"/>
        <v/>
      </c>
      <c r="O4336" s="149" t="s">
        <v>11</v>
      </c>
      <c r="P4336" s="148" t="s">
        <v>11</v>
      </c>
      <c r="Q4336" s="1"/>
    </row>
    <row r="4337" spans="1:17" ht="15.75" hidden="1" customHeight="1">
      <c r="A4337" s="1" t="str">
        <f t="shared" si="1"/>
        <v/>
      </c>
      <c r="B4337" s="1"/>
      <c r="C4337" s="34" t="str">
        <f>IF('TSA Input'!J4300="","",IF('TSA Input'!J4300="Yes",'TSA Input'!B4300,"Ineligible"))</f>
        <v/>
      </c>
      <c r="D4337" s="246" t="str">
        <f>IF('TSA Input'!J4300="","",IF('TSA Input'!J4300="Yes",IF('TSA Input'!W4300="","",LEFT('TSA Input'!W4300,LEN('TSA Input'!W4300)-2)),""))</f>
        <v/>
      </c>
      <c r="E4337" s="246" t="str">
        <f>IF('TSA Input'!J4300="","",IF('TSA Input'!J4300="Yes",'TSA Input'!I4300,""))</f>
        <v/>
      </c>
      <c r="F4337" s="247" t="str">
        <f>IF('TSA Input'!J4300="","",IF('TSA Input'!J4300="Yes",'TSA Input'!C4300,""))</f>
        <v/>
      </c>
      <c r="G4337" s="36" t="str">
        <f>IF('TSA Input'!J4300="","",IF('TSA Input'!J4300="Yes",'TSA Input'!D4300,""))</f>
        <v/>
      </c>
      <c r="H4337" s="37" t="str">
        <f>IF('TSA Input'!K4300="","",IF('TSA Input'!J4300="Yes",'TSA Input'!G4300,""))</f>
        <v/>
      </c>
      <c r="I4337" s="37" t="str">
        <f>IF('TSA Input'!L4300="","",IF('TSA Input'!J4300="Yes",'TSA Input'!F4300,""))</f>
        <v/>
      </c>
      <c r="J4337" s="39" t="str">
        <f t="shared" si="136"/>
        <v/>
      </c>
      <c r="K4337" s="257" t="str">
        <f>IF('TSA Input'!J4300="","",IF('TSA Input'!J4300="Yes",'TSA Input'!D4300,""))</f>
        <v/>
      </c>
      <c r="L4337" s="258" t="str">
        <f>IF('TSA Input'!J4300="","",IF('TSA Input'!J4300="Yes",'TSA Input'!G4300,""))</f>
        <v/>
      </c>
      <c r="M4337" s="258" t="str">
        <f>IF('TSA Input'!J4300="","",IF('TSA Input'!J4300="Yes",'TSA Input'!F4300,""))</f>
        <v/>
      </c>
      <c r="N4337" s="39" t="str">
        <f t="shared" si="137"/>
        <v/>
      </c>
      <c r="O4337" s="149" t="s">
        <v>11</v>
      </c>
      <c r="P4337" s="148" t="s">
        <v>11</v>
      </c>
      <c r="Q4337" s="1"/>
    </row>
    <row r="4338" spans="1:17" ht="15.75" hidden="1" customHeight="1">
      <c r="A4338" s="1" t="str">
        <f t="shared" si="1"/>
        <v/>
      </c>
      <c r="B4338" s="1"/>
      <c r="C4338" s="34" t="str">
        <f>IF('TSA Input'!J4301="","",IF('TSA Input'!J4301="Yes",'TSA Input'!B4301,"Ineligible"))</f>
        <v/>
      </c>
      <c r="D4338" s="246" t="str">
        <f>IF('TSA Input'!J4301="","",IF('TSA Input'!J4301="Yes",IF('TSA Input'!W4301="","",LEFT('TSA Input'!W4301,LEN('TSA Input'!W4301)-2)),""))</f>
        <v/>
      </c>
      <c r="E4338" s="246" t="str">
        <f>IF('TSA Input'!J4301="","",IF('TSA Input'!J4301="Yes",'TSA Input'!I4301,""))</f>
        <v/>
      </c>
      <c r="F4338" s="247" t="str">
        <f>IF('TSA Input'!J4301="","",IF('TSA Input'!J4301="Yes",'TSA Input'!C4301,""))</f>
        <v/>
      </c>
      <c r="G4338" s="36" t="str">
        <f>IF('TSA Input'!J4301="","",IF('TSA Input'!J4301="Yes",'TSA Input'!D4301,""))</f>
        <v/>
      </c>
      <c r="H4338" s="37" t="str">
        <f>IF('TSA Input'!K4301="","",IF('TSA Input'!J4301="Yes",'TSA Input'!G4301,""))</f>
        <v/>
      </c>
      <c r="I4338" s="37" t="str">
        <f>IF('TSA Input'!L4301="","",IF('TSA Input'!J4301="Yes",'TSA Input'!F4301,""))</f>
        <v/>
      </c>
      <c r="J4338" s="39" t="str">
        <f t="shared" si="136"/>
        <v/>
      </c>
      <c r="K4338" s="257" t="str">
        <f>IF('TSA Input'!J4301="","",IF('TSA Input'!J4301="Yes",'TSA Input'!D4301,""))</f>
        <v/>
      </c>
      <c r="L4338" s="258" t="str">
        <f>IF('TSA Input'!J4301="","",IF('TSA Input'!J4301="Yes",'TSA Input'!G4301,""))</f>
        <v/>
      </c>
      <c r="M4338" s="258" t="str">
        <f>IF('TSA Input'!J4301="","",IF('TSA Input'!J4301="Yes",'TSA Input'!F4301,""))</f>
        <v/>
      </c>
      <c r="N4338" s="39" t="str">
        <f t="shared" si="137"/>
        <v/>
      </c>
      <c r="O4338" s="149" t="s">
        <v>11</v>
      </c>
      <c r="P4338" s="148" t="s">
        <v>11</v>
      </c>
      <c r="Q4338" s="1"/>
    </row>
    <row r="4339" spans="1:17" ht="15.75" hidden="1" customHeight="1">
      <c r="A4339" s="1" t="str">
        <f t="shared" si="1"/>
        <v/>
      </c>
      <c r="B4339" s="1"/>
      <c r="C4339" s="34" t="str">
        <f>IF('TSA Input'!J4302="","",IF('TSA Input'!J4302="Yes",'TSA Input'!B4302,"Ineligible"))</f>
        <v/>
      </c>
      <c r="D4339" s="246" t="str">
        <f>IF('TSA Input'!J4302="","",IF('TSA Input'!J4302="Yes",IF('TSA Input'!W4302="","",LEFT('TSA Input'!W4302,LEN('TSA Input'!W4302)-2)),""))</f>
        <v/>
      </c>
      <c r="E4339" s="246" t="str">
        <f>IF('TSA Input'!J4302="","",IF('TSA Input'!J4302="Yes",'TSA Input'!I4302,""))</f>
        <v/>
      </c>
      <c r="F4339" s="247" t="str">
        <f>IF('TSA Input'!J4302="","",IF('TSA Input'!J4302="Yes",'TSA Input'!C4302,""))</f>
        <v/>
      </c>
      <c r="G4339" s="36" t="str">
        <f>IF('TSA Input'!J4302="","",IF('TSA Input'!J4302="Yes",'TSA Input'!D4302,""))</f>
        <v/>
      </c>
      <c r="H4339" s="37" t="str">
        <f>IF('TSA Input'!K4302="","",IF('TSA Input'!J4302="Yes",'TSA Input'!G4302,""))</f>
        <v/>
      </c>
      <c r="I4339" s="37" t="str">
        <f>IF('TSA Input'!L4302="","",IF('TSA Input'!J4302="Yes",'TSA Input'!F4302,""))</f>
        <v/>
      </c>
      <c r="J4339" s="39" t="str">
        <f t="shared" si="136"/>
        <v/>
      </c>
      <c r="K4339" s="257" t="str">
        <f>IF('TSA Input'!J4302="","",IF('TSA Input'!J4302="Yes",'TSA Input'!D4302,""))</f>
        <v/>
      </c>
      <c r="L4339" s="258" t="str">
        <f>IF('TSA Input'!J4302="","",IF('TSA Input'!J4302="Yes",'TSA Input'!G4302,""))</f>
        <v/>
      </c>
      <c r="M4339" s="258" t="str">
        <f>IF('TSA Input'!J4302="","",IF('TSA Input'!J4302="Yes",'TSA Input'!F4302,""))</f>
        <v/>
      </c>
      <c r="N4339" s="39" t="str">
        <f t="shared" si="137"/>
        <v/>
      </c>
      <c r="O4339" s="149" t="s">
        <v>11</v>
      </c>
      <c r="P4339" s="148" t="s">
        <v>11</v>
      </c>
      <c r="Q4339" s="1"/>
    </row>
    <row r="4340" spans="1:17" ht="15.75" hidden="1" customHeight="1">
      <c r="A4340" s="1" t="str">
        <f t="shared" si="1"/>
        <v/>
      </c>
      <c r="B4340" s="1"/>
      <c r="C4340" s="34" t="str">
        <f>IF('TSA Input'!J4303="","",IF('TSA Input'!J4303="Yes",'TSA Input'!B4303,"Ineligible"))</f>
        <v/>
      </c>
      <c r="D4340" s="246" t="str">
        <f>IF('TSA Input'!J4303="","",IF('TSA Input'!J4303="Yes",IF('TSA Input'!W4303="","",LEFT('TSA Input'!W4303,LEN('TSA Input'!W4303)-2)),""))</f>
        <v/>
      </c>
      <c r="E4340" s="246" t="str">
        <f>IF('TSA Input'!J4303="","",IF('TSA Input'!J4303="Yes",'TSA Input'!I4303,""))</f>
        <v/>
      </c>
      <c r="F4340" s="247" t="str">
        <f>IF('TSA Input'!J4303="","",IF('TSA Input'!J4303="Yes",'TSA Input'!C4303,""))</f>
        <v/>
      </c>
      <c r="G4340" s="36" t="str">
        <f>IF('TSA Input'!J4303="","",IF('TSA Input'!J4303="Yes",'TSA Input'!D4303,""))</f>
        <v/>
      </c>
      <c r="H4340" s="37" t="str">
        <f>IF('TSA Input'!K4303="","",IF('TSA Input'!J4303="Yes",'TSA Input'!G4303,""))</f>
        <v/>
      </c>
      <c r="I4340" s="37" t="str">
        <f>IF('TSA Input'!L4303="","",IF('TSA Input'!J4303="Yes",'TSA Input'!F4303,""))</f>
        <v/>
      </c>
      <c r="J4340" s="39" t="str">
        <f t="shared" si="136"/>
        <v/>
      </c>
      <c r="K4340" s="257" t="str">
        <f>IF('TSA Input'!J4303="","",IF('TSA Input'!J4303="Yes",'TSA Input'!D4303,""))</f>
        <v/>
      </c>
      <c r="L4340" s="258" t="str">
        <f>IF('TSA Input'!J4303="","",IF('TSA Input'!J4303="Yes",'TSA Input'!G4303,""))</f>
        <v/>
      </c>
      <c r="M4340" s="258" t="str">
        <f>IF('TSA Input'!J4303="","",IF('TSA Input'!J4303="Yes",'TSA Input'!F4303,""))</f>
        <v/>
      </c>
      <c r="N4340" s="39" t="str">
        <f t="shared" si="137"/>
        <v/>
      </c>
      <c r="O4340" s="149" t="s">
        <v>11</v>
      </c>
      <c r="P4340" s="148" t="s">
        <v>11</v>
      </c>
      <c r="Q4340" s="1"/>
    </row>
    <row r="4341" spans="1:17" ht="15.75" hidden="1" customHeight="1">
      <c r="A4341" s="1" t="str">
        <f t="shared" si="1"/>
        <v/>
      </c>
      <c r="B4341" s="1"/>
      <c r="C4341" s="34" t="str">
        <f>IF('TSA Input'!J4304="","",IF('TSA Input'!J4304="Yes",'TSA Input'!B4304,"Ineligible"))</f>
        <v/>
      </c>
      <c r="D4341" s="246" t="str">
        <f>IF('TSA Input'!J4304="","",IF('TSA Input'!J4304="Yes",IF('TSA Input'!W4304="","",LEFT('TSA Input'!W4304,LEN('TSA Input'!W4304)-2)),""))</f>
        <v/>
      </c>
      <c r="E4341" s="246" t="str">
        <f>IF('TSA Input'!J4304="","",IF('TSA Input'!J4304="Yes",'TSA Input'!I4304,""))</f>
        <v/>
      </c>
      <c r="F4341" s="247" t="str">
        <f>IF('TSA Input'!J4304="","",IF('TSA Input'!J4304="Yes",'TSA Input'!C4304,""))</f>
        <v/>
      </c>
      <c r="G4341" s="36" t="str">
        <f>IF('TSA Input'!J4304="","",IF('TSA Input'!J4304="Yes",'TSA Input'!D4304,""))</f>
        <v/>
      </c>
      <c r="H4341" s="37" t="str">
        <f>IF('TSA Input'!K4304="","",IF('TSA Input'!J4304="Yes",'TSA Input'!G4304,""))</f>
        <v/>
      </c>
      <c r="I4341" s="37" t="str">
        <f>IF('TSA Input'!L4304="","",IF('TSA Input'!J4304="Yes",'TSA Input'!F4304,""))</f>
        <v/>
      </c>
      <c r="J4341" s="39" t="str">
        <f t="shared" si="136"/>
        <v/>
      </c>
      <c r="K4341" s="257" t="str">
        <f>IF('TSA Input'!J4304="","",IF('TSA Input'!J4304="Yes",'TSA Input'!D4304,""))</f>
        <v/>
      </c>
      <c r="L4341" s="258" t="str">
        <f>IF('TSA Input'!J4304="","",IF('TSA Input'!J4304="Yes",'TSA Input'!G4304,""))</f>
        <v/>
      </c>
      <c r="M4341" s="258" t="str">
        <f>IF('TSA Input'!J4304="","",IF('TSA Input'!J4304="Yes",'TSA Input'!F4304,""))</f>
        <v/>
      </c>
      <c r="N4341" s="39" t="str">
        <f t="shared" si="137"/>
        <v/>
      </c>
      <c r="O4341" s="149" t="s">
        <v>11</v>
      </c>
      <c r="P4341" s="148" t="s">
        <v>11</v>
      </c>
      <c r="Q4341" s="1"/>
    </row>
    <row r="4342" spans="1:17" ht="15.75" hidden="1" customHeight="1">
      <c r="A4342" s="1" t="str">
        <f t="shared" si="1"/>
        <v/>
      </c>
      <c r="B4342" s="1"/>
      <c r="C4342" s="34" t="str">
        <f>IF('TSA Input'!J4305="","",IF('TSA Input'!J4305="Yes",'TSA Input'!B4305,"Ineligible"))</f>
        <v/>
      </c>
      <c r="D4342" s="246" t="str">
        <f>IF('TSA Input'!J4305="","",IF('TSA Input'!J4305="Yes",IF('TSA Input'!W4305="","",LEFT('TSA Input'!W4305,LEN('TSA Input'!W4305)-2)),""))</f>
        <v/>
      </c>
      <c r="E4342" s="246" t="str">
        <f>IF('TSA Input'!J4305="","",IF('TSA Input'!J4305="Yes",'TSA Input'!I4305,""))</f>
        <v/>
      </c>
      <c r="F4342" s="247" t="str">
        <f>IF('TSA Input'!J4305="","",IF('TSA Input'!J4305="Yes",'TSA Input'!C4305,""))</f>
        <v/>
      </c>
      <c r="G4342" s="36" t="str">
        <f>IF('TSA Input'!J4305="","",IF('TSA Input'!J4305="Yes",'TSA Input'!D4305,""))</f>
        <v/>
      </c>
      <c r="H4342" s="37" t="str">
        <f>IF('TSA Input'!K4305="","",IF('TSA Input'!J4305="Yes",'TSA Input'!G4305,""))</f>
        <v/>
      </c>
      <c r="I4342" s="37" t="str">
        <f>IF('TSA Input'!L4305="","",IF('TSA Input'!J4305="Yes",'TSA Input'!F4305,""))</f>
        <v/>
      </c>
      <c r="J4342" s="39" t="str">
        <f t="shared" si="136"/>
        <v/>
      </c>
      <c r="K4342" s="257" t="str">
        <f>IF('TSA Input'!J4305="","",IF('TSA Input'!J4305="Yes",'TSA Input'!D4305,""))</f>
        <v/>
      </c>
      <c r="L4342" s="258" t="str">
        <f>IF('TSA Input'!J4305="","",IF('TSA Input'!J4305="Yes",'TSA Input'!G4305,""))</f>
        <v/>
      </c>
      <c r="M4342" s="258" t="str">
        <f>IF('TSA Input'!J4305="","",IF('TSA Input'!J4305="Yes",'TSA Input'!F4305,""))</f>
        <v/>
      </c>
      <c r="N4342" s="39" t="str">
        <f t="shared" si="137"/>
        <v/>
      </c>
      <c r="O4342" s="149" t="s">
        <v>11</v>
      </c>
      <c r="P4342" s="148" t="s">
        <v>11</v>
      </c>
      <c r="Q4342" s="1"/>
    </row>
    <row r="4343" spans="1:17" ht="15.75" hidden="1" customHeight="1">
      <c r="A4343" s="1" t="str">
        <f t="shared" si="1"/>
        <v/>
      </c>
      <c r="B4343" s="1"/>
      <c r="C4343" s="34" t="str">
        <f>IF('TSA Input'!J4306="","",IF('TSA Input'!J4306="Yes",'TSA Input'!B4306,"Ineligible"))</f>
        <v/>
      </c>
      <c r="D4343" s="246" t="str">
        <f>IF('TSA Input'!J4306="","",IF('TSA Input'!J4306="Yes",IF('TSA Input'!W4306="","",LEFT('TSA Input'!W4306,LEN('TSA Input'!W4306)-2)),""))</f>
        <v/>
      </c>
      <c r="E4343" s="246" t="str">
        <f>IF('TSA Input'!J4306="","",IF('TSA Input'!J4306="Yes",'TSA Input'!I4306,""))</f>
        <v/>
      </c>
      <c r="F4343" s="247" t="str">
        <f>IF('TSA Input'!J4306="","",IF('TSA Input'!J4306="Yes",'TSA Input'!C4306,""))</f>
        <v/>
      </c>
      <c r="G4343" s="36" t="str">
        <f>IF('TSA Input'!J4306="","",IF('TSA Input'!J4306="Yes",'TSA Input'!D4306,""))</f>
        <v/>
      </c>
      <c r="H4343" s="37" t="str">
        <f>IF('TSA Input'!K4306="","",IF('TSA Input'!J4306="Yes",'TSA Input'!G4306,""))</f>
        <v/>
      </c>
      <c r="I4343" s="37" t="str">
        <f>IF('TSA Input'!L4306="","",IF('TSA Input'!J4306="Yes",'TSA Input'!F4306,""))</f>
        <v/>
      </c>
      <c r="J4343" s="39" t="str">
        <f t="shared" si="136"/>
        <v/>
      </c>
      <c r="K4343" s="257" t="str">
        <f>IF('TSA Input'!J4306="","",IF('TSA Input'!J4306="Yes",'TSA Input'!D4306,""))</f>
        <v/>
      </c>
      <c r="L4343" s="258" t="str">
        <f>IF('TSA Input'!J4306="","",IF('TSA Input'!J4306="Yes",'TSA Input'!G4306,""))</f>
        <v/>
      </c>
      <c r="M4343" s="258" t="str">
        <f>IF('TSA Input'!J4306="","",IF('TSA Input'!J4306="Yes",'TSA Input'!F4306,""))</f>
        <v/>
      </c>
      <c r="N4343" s="39" t="str">
        <f t="shared" si="137"/>
        <v/>
      </c>
      <c r="O4343" s="149" t="s">
        <v>11</v>
      </c>
      <c r="P4343" s="148" t="s">
        <v>11</v>
      </c>
      <c r="Q4343" s="1"/>
    </row>
    <row r="4344" spans="1:17" ht="15.75" hidden="1" customHeight="1">
      <c r="A4344" s="1" t="str">
        <f t="shared" si="1"/>
        <v/>
      </c>
      <c r="B4344" s="1"/>
      <c r="C4344" s="34" t="str">
        <f>IF('TSA Input'!J4307="","",IF('TSA Input'!J4307="Yes",'TSA Input'!B4307,"Ineligible"))</f>
        <v/>
      </c>
      <c r="D4344" s="246" t="str">
        <f>IF('TSA Input'!J4307="","",IF('TSA Input'!J4307="Yes",IF('TSA Input'!W4307="","",LEFT('TSA Input'!W4307,LEN('TSA Input'!W4307)-2)),""))</f>
        <v/>
      </c>
      <c r="E4344" s="246" t="str">
        <f>IF('TSA Input'!J4307="","",IF('TSA Input'!J4307="Yes",'TSA Input'!I4307,""))</f>
        <v/>
      </c>
      <c r="F4344" s="247" t="str">
        <f>IF('TSA Input'!J4307="","",IF('TSA Input'!J4307="Yes",'TSA Input'!C4307,""))</f>
        <v/>
      </c>
      <c r="G4344" s="36" t="str">
        <f>IF('TSA Input'!J4307="","",IF('TSA Input'!J4307="Yes",'TSA Input'!D4307,""))</f>
        <v/>
      </c>
      <c r="H4344" s="37" t="str">
        <f>IF('TSA Input'!K4307="","",IF('TSA Input'!J4307="Yes",'TSA Input'!G4307,""))</f>
        <v/>
      </c>
      <c r="I4344" s="37" t="str">
        <f>IF('TSA Input'!L4307="","",IF('TSA Input'!J4307="Yes",'TSA Input'!F4307,""))</f>
        <v/>
      </c>
      <c r="J4344" s="39" t="str">
        <f t="shared" si="136"/>
        <v/>
      </c>
      <c r="K4344" s="257" t="str">
        <f>IF('TSA Input'!J4307="","",IF('TSA Input'!J4307="Yes",'TSA Input'!D4307,""))</f>
        <v/>
      </c>
      <c r="L4344" s="258" t="str">
        <f>IF('TSA Input'!J4307="","",IF('TSA Input'!J4307="Yes",'TSA Input'!G4307,""))</f>
        <v/>
      </c>
      <c r="M4344" s="258" t="str">
        <f>IF('TSA Input'!J4307="","",IF('TSA Input'!J4307="Yes",'TSA Input'!F4307,""))</f>
        <v/>
      </c>
      <c r="N4344" s="39" t="str">
        <f t="shared" si="137"/>
        <v/>
      </c>
      <c r="O4344" s="149" t="s">
        <v>11</v>
      </c>
      <c r="P4344" s="148" t="s">
        <v>11</v>
      </c>
      <c r="Q4344" s="1"/>
    </row>
    <row r="4345" spans="1:17" ht="15.75" hidden="1" customHeight="1">
      <c r="A4345" s="1" t="str">
        <f t="shared" si="1"/>
        <v/>
      </c>
      <c r="B4345" s="1"/>
      <c r="C4345" s="34" t="str">
        <f>IF('TSA Input'!J4308="","",IF('TSA Input'!J4308="Yes",'TSA Input'!B4308,"Ineligible"))</f>
        <v/>
      </c>
      <c r="D4345" s="246" t="str">
        <f>IF('TSA Input'!J4308="","",IF('TSA Input'!J4308="Yes",IF('TSA Input'!W4308="","",LEFT('TSA Input'!W4308,LEN('TSA Input'!W4308)-2)),""))</f>
        <v/>
      </c>
      <c r="E4345" s="246" t="str">
        <f>IF('TSA Input'!J4308="","",IF('TSA Input'!J4308="Yes",'TSA Input'!I4308,""))</f>
        <v/>
      </c>
      <c r="F4345" s="247" t="str">
        <f>IF('TSA Input'!J4308="","",IF('TSA Input'!J4308="Yes",'TSA Input'!C4308,""))</f>
        <v/>
      </c>
      <c r="G4345" s="36" t="str">
        <f>IF('TSA Input'!J4308="","",IF('TSA Input'!J4308="Yes",'TSA Input'!D4308,""))</f>
        <v/>
      </c>
      <c r="H4345" s="37" t="str">
        <f>IF('TSA Input'!K4308="","",IF('TSA Input'!J4308="Yes",'TSA Input'!G4308,""))</f>
        <v/>
      </c>
      <c r="I4345" s="37" t="str">
        <f>IF('TSA Input'!L4308="","",IF('TSA Input'!J4308="Yes",'TSA Input'!F4308,""))</f>
        <v/>
      </c>
      <c r="J4345" s="39" t="str">
        <f t="shared" si="136"/>
        <v/>
      </c>
      <c r="K4345" s="257" t="str">
        <f>IF('TSA Input'!J4308="","",IF('TSA Input'!J4308="Yes",'TSA Input'!D4308,""))</f>
        <v/>
      </c>
      <c r="L4345" s="258" t="str">
        <f>IF('TSA Input'!J4308="","",IF('TSA Input'!J4308="Yes",'TSA Input'!G4308,""))</f>
        <v/>
      </c>
      <c r="M4345" s="258" t="str">
        <f>IF('TSA Input'!J4308="","",IF('TSA Input'!J4308="Yes",'TSA Input'!F4308,""))</f>
        <v/>
      </c>
      <c r="N4345" s="39" t="str">
        <f t="shared" si="137"/>
        <v/>
      </c>
      <c r="O4345" s="149" t="s">
        <v>11</v>
      </c>
      <c r="P4345" s="148" t="s">
        <v>11</v>
      </c>
      <c r="Q4345" s="1"/>
    </row>
    <row r="4346" spans="1:17" ht="15.75" hidden="1" customHeight="1">
      <c r="A4346" s="1" t="str">
        <f t="shared" si="1"/>
        <v/>
      </c>
      <c r="B4346" s="1"/>
      <c r="C4346" s="34" t="str">
        <f>IF('TSA Input'!J4309="","",IF('TSA Input'!J4309="Yes",'TSA Input'!B4309,"Ineligible"))</f>
        <v/>
      </c>
      <c r="D4346" s="246" t="str">
        <f>IF('TSA Input'!J4309="","",IF('TSA Input'!J4309="Yes",IF('TSA Input'!W4309="","",LEFT('TSA Input'!W4309,LEN('TSA Input'!W4309)-2)),""))</f>
        <v/>
      </c>
      <c r="E4346" s="246" t="str">
        <f>IF('TSA Input'!J4309="","",IF('TSA Input'!J4309="Yes",'TSA Input'!I4309,""))</f>
        <v/>
      </c>
      <c r="F4346" s="247" t="str">
        <f>IF('TSA Input'!J4309="","",IF('TSA Input'!J4309="Yes",'TSA Input'!C4309,""))</f>
        <v/>
      </c>
      <c r="G4346" s="36" t="str">
        <f>IF('TSA Input'!J4309="","",IF('TSA Input'!J4309="Yes",'TSA Input'!D4309,""))</f>
        <v/>
      </c>
      <c r="H4346" s="37" t="str">
        <f>IF('TSA Input'!K4309="","",IF('TSA Input'!J4309="Yes",'TSA Input'!G4309,""))</f>
        <v/>
      </c>
      <c r="I4346" s="37" t="str">
        <f>IF('TSA Input'!L4309="","",IF('TSA Input'!J4309="Yes",'TSA Input'!F4309,""))</f>
        <v/>
      </c>
      <c r="J4346" s="39" t="str">
        <f t="shared" si="136"/>
        <v/>
      </c>
      <c r="K4346" s="257" t="str">
        <f>IF('TSA Input'!J4309="","",IF('TSA Input'!J4309="Yes",'TSA Input'!D4309,""))</f>
        <v/>
      </c>
      <c r="L4346" s="258" t="str">
        <f>IF('TSA Input'!J4309="","",IF('TSA Input'!J4309="Yes",'TSA Input'!G4309,""))</f>
        <v/>
      </c>
      <c r="M4346" s="258" t="str">
        <f>IF('TSA Input'!J4309="","",IF('TSA Input'!J4309="Yes",'TSA Input'!F4309,""))</f>
        <v/>
      </c>
      <c r="N4346" s="39" t="str">
        <f t="shared" si="137"/>
        <v/>
      </c>
      <c r="O4346" s="149" t="s">
        <v>11</v>
      </c>
      <c r="P4346" s="148" t="s">
        <v>11</v>
      </c>
      <c r="Q4346" s="1"/>
    </row>
    <row r="4347" spans="1:17" ht="15.75" hidden="1" customHeight="1">
      <c r="A4347" s="1" t="str">
        <f t="shared" si="1"/>
        <v/>
      </c>
      <c r="B4347" s="1"/>
      <c r="C4347" s="34" t="str">
        <f>IF('TSA Input'!J4310="","",IF('TSA Input'!J4310="Yes",'TSA Input'!B4310,"Ineligible"))</f>
        <v/>
      </c>
      <c r="D4347" s="246" t="str">
        <f>IF('TSA Input'!J4310="","",IF('TSA Input'!J4310="Yes",IF('TSA Input'!W4310="","",LEFT('TSA Input'!W4310,LEN('TSA Input'!W4310)-2)),""))</f>
        <v/>
      </c>
      <c r="E4347" s="246" t="str">
        <f>IF('TSA Input'!J4310="","",IF('TSA Input'!J4310="Yes",'TSA Input'!I4310,""))</f>
        <v/>
      </c>
      <c r="F4347" s="247" t="str">
        <f>IF('TSA Input'!J4310="","",IF('TSA Input'!J4310="Yes",'TSA Input'!C4310,""))</f>
        <v/>
      </c>
      <c r="G4347" s="36" t="str">
        <f>IF('TSA Input'!J4310="","",IF('TSA Input'!J4310="Yes",'TSA Input'!D4310,""))</f>
        <v/>
      </c>
      <c r="H4347" s="37" t="str">
        <f>IF('TSA Input'!K4310="","",IF('TSA Input'!J4310="Yes",'TSA Input'!G4310,""))</f>
        <v/>
      </c>
      <c r="I4347" s="37" t="str">
        <f>IF('TSA Input'!L4310="","",IF('TSA Input'!J4310="Yes",'TSA Input'!F4310,""))</f>
        <v/>
      </c>
      <c r="J4347" s="39" t="str">
        <f t="shared" si="136"/>
        <v/>
      </c>
      <c r="K4347" s="257" t="str">
        <f>IF('TSA Input'!J4310="","",IF('TSA Input'!J4310="Yes",'TSA Input'!D4310,""))</f>
        <v/>
      </c>
      <c r="L4347" s="258" t="str">
        <f>IF('TSA Input'!J4310="","",IF('TSA Input'!J4310="Yes",'TSA Input'!G4310,""))</f>
        <v/>
      </c>
      <c r="M4347" s="258" t="str">
        <f>IF('TSA Input'!J4310="","",IF('TSA Input'!J4310="Yes",'TSA Input'!F4310,""))</f>
        <v/>
      </c>
      <c r="N4347" s="39" t="str">
        <f t="shared" si="137"/>
        <v/>
      </c>
      <c r="O4347" s="149" t="s">
        <v>11</v>
      </c>
      <c r="P4347" s="148" t="s">
        <v>11</v>
      </c>
      <c r="Q4347" s="1"/>
    </row>
    <row r="4348" spans="1:17" ht="15.75" hidden="1" customHeight="1">
      <c r="A4348" s="1" t="str">
        <f t="shared" si="1"/>
        <v/>
      </c>
      <c r="B4348" s="1"/>
      <c r="C4348" s="34" t="str">
        <f>IF('TSA Input'!J4311="","",IF('TSA Input'!J4311="Yes",'TSA Input'!B4311,"Ineligible"))</f>
        <v/>
      </c>
      <c r="D4348" s="246" t="str">
        <f>IF('TSA Input'!J4311="","",IF('TSA Input'!J4311="Yes",IF('TSA Input'!W4311="","",LEFT('TSA Input'!W4311,LEN('TSA Input'!W4311)-2)),""))</f>
        <v/>
      </c>
      <c r="E4348" s="246" t="str">
        <f>IF('TSA Input'!J4311="","",IF('TSA Input'!J4311="Yes",'TSA Input'!I4311,""))</f>
        <v/>
      </c>
      <c r="F4348" s="247" t="str">
        <f>IF('TSA Input'!J4311="","",IF('TSA Input'!J4311="Yes",'TSA Input'!C4311,""))</f>
        <v/>
      </c>
      <c r="G4348" s="36" t="str">
        <f>IF('TSA Input'!J4311="","",IF('TSA Input'!J4311="Yes",'TSA Input'!D4311,""))</f>
        <v/>
      </c>
      <c r="H4348" s="37" t="str">
        <f>IF('TSA Input'!K4311="","",IF('TSA Input'!J4311="Yes",'TSA Input'!G4311,""))</f>
        <v/>
      </c>
      <c r="I4348" s="37" t="str">
        <f>IF('TSA Input'!L4311="","",IF('TSA Input'!J4311="Yes",'TSA Input'!F4311,""))</f>
        <v/>
      </c>
      <c r="J4348" s="39" t="str">
        <f t="shared" si="136"/>
        <v/>
      </c>
      <c r="K4348" s="257" t="str">
        <f>IF('TSA Input'!J4311="","",IF('TSA Input'!J4311="Yes",'TSA Input'!D4311,""))</f>
        <v/>
      </c>
      <c r="L4348" s="258" t="str">
        <f>IF('TSA Input'!J4311="","",IF('TSA Input'!J4311="Yes",'TSA Input'!G4311,""))</f>
        <v/>
      </c>
      <c r="M4348" s="258" t="str">
        <f>IF('TSA Input'!J4311="","",IF('TSA Input'!J4311="Yes",'TSA Input'!F4311,""))</f>
        <v/>
      </c>
      <c r="N4348" s="39" t="str">
        <f t="shared" si="137"/>
        <v/>
      </c>
      <c r="O4348" s="149" t="s">
        <v>11</v>
      </c>
      <c r="P4348" s="148" t="s">
        <v>11</v>
      </c>
      <c r="Q4348" s="1"/>
    </row>
    <row r="4349" spans="1:17" ht="15.75" hidden="1" customHeight="1">
      <c r="A4349" s="1" t="str">
        <f t="shared" si="1"/>
        <v/>
      </c>
      <c r="B4349" s="1"/>
      <c r="C4349" s="34" t="str">
        <f>IF('TSA Input'!J4312="","",IF('TSA Input'!J4312="Yes",'TSA Input'!B4312,"Ineligible"))</f>
        <v/>
      </c>
      <c r="D4349" s="246" t="str">
        <f>IF('TSA Input'!J4312="","",IF('TSA Input'!J4312="Yes",IF('TSA Input'!W4312="","",LEFT('TSA Input'!W4312,LEN('TSA Input'!W4312)-2)),""))</f>
        <v/>
      </c>
      <c r="E4349" s="246" t="str">
        <f>IF('TSA Input'!J4312="","",IF('TSA Input'!J4312="Yes",'TSA Input'!I4312,""))</f>
        <v/>
      </c>
      <c r="F4349" s="247" t="str">
        <f>IF('TSA Input'!J4312="","",IF('TSA Input'!J4312="Yes",'TSA Input'!C4312,""))</f>
        <v/>
      </c>
      <c r="G4349" s="36" t="str">
        <f>IF('TSA Input'!J4312="","",IF('TSA Input'!J4312="Yes",'TSA Input'!D4312,""))</f>
        <v/>
      </c>
      <c r="H4349" s="37" t="str">
        <f>IF('TSA Input'!K4312="","",IF('TSA Input'!J4312="Yes",'TSA Input'!G4312,""))</f>
        <v/>
      </c>
      <c r="I4349" s="37" t="str">
        <f>IF('TSA Input'!L4312="","",IF('TSA Input'!J4312="Yes",'TSA Input'!F4312,""))</f>
        <v/>
      </c>
      <c r="J4349" s="39" t="str">
        <f t="shared" si="136"/>
        <v/>
      </c>
      <c r="K4349" s="257" t="str">
        <f>IF('TSA Input'!J4312="","",IF('TSA Input'!J4312="Yes",'TSA Input'!D4312,""))</f>
        <v/>
      </c>
      <c r="L4349" s="258" t="str">
        <f>IF('TSA Input'!J4312="","",IF('TSA Input'!J4312="Yes",'TSA Input'!G4312,""))</f>
        <v/>
      </c>
      <c r="M4349" s="258" t="str">
        <f>IF('TSA Input'!J4312="","",IF('TSA Input'!J4312="Yes",'TSA Input'!F4312,""))</f>
        <v/>
      </c>
      <c r="N4349" s="39" t="str">
        <f t="shared" si="137"/>
        <v/>
      </c>
      <c r="O4349" s="149" t="s">
        <v>11</v>
      </c>
      <c r="P4349" s="148" t="s">
        <v>11</v>
      </c>
      <c r="Q4349" s="1"/>
    </row>
    <row r="4350" spans="1:17" ht="15.75" hidden="1" customHeight="1">
      <c r="A4350" s="1" t="str">
        <f t="shared" si="1"/>
        <v/>
      </c>
      <c r="B4350" s="1"/>
      <c r="C4350" s="34" t="str">
        <f>IF('TSA Input'!J4313="","",IF('TSA Input'!J4313="Yes",'TSA Input'!B4313,"Ineligible"))</f>
        <v/>
      </c>
      <c r="D4350" s="246" t="str">
        <f>IF('TSA Input'!J4313="","",IF('TSA Input'!J4313="Yes",IF('TSA Input'!W4313="","",LEFT('TSA Input'!W4313,LEN('TSA Input'!W4313)-2)),""))</f>
        <v/>
      </c>
      <c r="E4350" s="246" t="str">
        <f>IF('TSA Input'!J4313="","",IF('TSA Input'!J4313="Yes",'TSA Input'!I4313,""))</f>
        <v/>
      </c>
      <c r="F4350" s="247" t="str">
        <f>IF('TSA Input'!J4313="","",IF('TSA Input'!J4313="Yes",'TSA Input'!C4313,""))</f>
        <v/>
      </c>
      <c r="G4350" s="36" t="str">
        <f>IF('TSA Input'!J4313="","",IF('TSA Input'!J4313="Yes",'TSA Input'!D4313,""))</f>
        <v/>
      </c>
      <c r="H4350" s="37" t="str">
        <f>IF('TSA Input'!K4313="","",IF('TSA Input'!J4313="Yes",'TSA Input'!G4313,""))</f>
        <v/>
      </c>
      <c r="I4350" s="37" t="str">
        <f>IF('TSA Input'!L4313="","",IF('TSA Input'!J4313="Yes",'TSA Input'!F4313,""))</f>
        <v/>
      </c>
      <c r="J4350" s="39" t="str">
        <f t="shared" si="136"/>
        <v/>
      </c>
      <c r="K4350" s="257" t="str">
        <f>IF('TSA Input'!J4313="","",IF('TSA Input'!J4313="Yes",'TSA Input'!D4313,""))</f>
        <v/>
      </c>
      <c r="L4350" s="258" t="str">
        <f>IF('TSA Input'!J4313="","",IF('TSA Input'!J4313="Yes",'TSA Input'!G4313,""))</f>
        <v/>
      </c>
      <c r="M4350" s="258" t="str">
        <f>IF('TSA Input'!J4313="","",IF('TSA Input'!J4313="Yes",'TSA Input'!F4313,""))</f>
        <v/>
      </c>
      <c r="N4350" s="39" t="str">
        <f t="shared" si="137"/>
        <v/>
      </c>
      <c r="O4350" s="149" t="s">
        <v>11</v>
      </c>
      <c r="P4350" s="148" t="s">
        <v>11</v>
      </c>
      <c r="Q4350" s="1"/>
    </row>
    <row r="4351" spans="1:17" ht="15.75" hidden="1" customHeight="1">
      <c r="A4351" s="1" t="str">
        <f t="shared" si="1"/>
        <v/>
      </c>
      <c r="B4351" s="1"/>
      <c r="C4351" s="34" t="str">
        <f>IF('TSA Input'!J4314="","",IF('TSA Input'!J4314="Yes",'TSA Input'!B4314,"Ineligible"))</f>
        <v/>
      </c>
      <c r="D4351" s="246" t="str">
        <f>IF('TSA Input'!J4314="","",IF('TSA Input'!J4314="Yes",IF('TSA Input'!W4314="","",LEFT('TSA Input'!W4314,LEN('TSA Input'!W4314)-2)),""))</f>
        <v/>
      </c>
      <c r="E4351" s="246" t="str">
        <f>IF('TSA Input'!J4314="","",IF('TSA Input'!J4314="Yes",'TSA Input'!I4314,""))</f>
        <v/>
      </c>
      <c r="F4351" s="247" t="str">
        <f>IF('TSA Input'!J4314="","",IF('TSA Input'!J4314="Yes",'TSA Input'!C4314,""))</f>
        <v/>
      </c>
      <c r="G4351" s="36" t="str">
        <f>IF('TSA Input'!J4314="","",IF('TSA Input'!J4314="Yes",'TSA Input'!D4314,""))</f>
        <v/>
      </c>
      <c r="H4351" s="37" t="str">
        <f>IF('TSA Input'!K4314="","",IF('TSA Input'!J4314="Yes",'TSA Input'!G4314,""))</f>
        <v/>
      </c>
      <c r="I4351" s="37" t="str">
        <f>IF('TSA Input'!L4314="","",IF('TSA Input'!J4314="Yes",'TSA Input'!F4314,""))</f>
        <v/>
      </c>
      <c r="J4351" s="39" t="str">
        <f t="shared" si="136"/>
        <v/>
      </c>
      <c r="K4351" s="257" t="str">
        <f>IF('TSA Input'!J4314="","",IF('TSA Input'!J4314="Yes",'TSA Input'!D4314,""))</f>
        <v/>
      </c>
      <c r="L4351" s="258" t="str">
        <f>IF('TSA Input'!J4314="","",IF('TSA Input'!J4314="Yes",'TSA Input'!G4314,""))</f>
        <v/>
      </c>
      <c r="M4351" s="258" t="str">
        <f>IF('TSA Input'!J4314="","",IF('TSA Input'!J4314="Yes",'TSA Input'!F4314,""))</f>
        <v/>
      </c>
      <c r="N4351" s="39" t="str">
        <f t="shared" si="137"/>
        <v/>
      </c>
      <c r="O4351" s="149" t="s">
        <v>11</v>
      </c>
      <c r="P4351" s="148" t="s">
        <v>11</v>
      </c>
      <c r="Q4351" s="1"/>
    </row>
    <row r="4352" spans="1:17" ht="15.75" hidden="1" customHeight="1">
      <c r="A4352" s="1" t="str">
        <f t="shared" si="1"/>
        <v/>
      </c>
      <c r="B4352" s="1"/>
      <c r="C4352" s="34" t="str">
        <f>IF('TSA Input'!J4315="","",IF('TSA Input'!J4315="Yes",'TSA Input'!B4315,"Ineligible"))</f>
        <v/>
      </c>
      <c r="D4352" s="246" t="str">
        <f>IF('TSA Input'!J4315="","",IF('TSA Input'!J4315="Yes",IF('TSA Input'!W4315="","",LEFT('TSA Input'!W4315,LEN('TSA Input'!W4315)-2)),""))</f>
        <v/>
      </c>
      <c r="E4352" s="246" t="str">
        <f>IF('TSA Input'!J4315="","",IF('TSA Input'!J4315="Yes",'TSA Input'!I4315,""))</f>
        <v/>
      </c>
      <c r="F4352" s="247" t="str">
        <f>IF('TSA Input'!J4315="","",IF('TSA Input'!J4315="Yes",'TSA Input'!C4315,""))</f>
        <v/>
      </c>
      <c r="G4352" s="36" t="str">
        <f>IF('TSA Input'!J4315="","",IF('TSA Input'!J4315="Yes",'TSA Input'!D4315,""))</f>
        <v/>
      </c>
      <c r="H4352" s="37" t="str">
        <f>IF('TSA Input'!K4315="","",IF('TSA Input'!J4315="Yes",'TSA Input'!G4315,""))</f>
        <v/>
      </c>
      <c r="I4352" s="37" t="str">
        <f>IF('TSA Input'!L4315="","",IF('TSA Input'!J4315="Yes",'TSA Input'!F4315,""))</f>
        <v/>
      </c>
      <c r="J4352" s="39" t="str">
        <f t="shared" si="136"/>
        <v/>
      </c>
      <c r="K4352" s="257" t="str">
        <f>IF('TSA Input'!J4315="","",IF('TSA Input'!J4315="Yes",'TSA Input'!D4315,""))</f>
        <v/>
      </c>
      <c r="L4352" s="258" t="str">
        <f>IF('TSA Input'!J4315="","",IF('TSA Input'!J4315="Yes",'TSA Input'!G4315,""))</f>
        <v/>
      </c>
      <c r="M4352" s="258" t="str">
        <f>IF('TSA Input'!J4315="","",IF('TSA Input'!J4315="Yes",'TSA Input'!F4315,""))</f>
        <v/>
      </c>
      <c r="N4352" s="39" t="str">
        <f t="shared" si="137"/>
        <v/>
      </c>
      <c r="O4352" s="149" t="s">
        <v>11</v>
      </c>
      <c r="P4352" s="148" t="s">
        <v>11</v>
      </c>
      <c r="Q4352" s="1"/>
    </row>
    <row r="4353" spans="1:17" ht="15.75" hidden="1" customHeight="1">
      <c r="A4353" s="1" t="str">
        <f t="shared" si="1"/>
        <v/>
      </c>
      <c r="B4353" s="1"/>
      <c r="C4353" s="34" t="str">
        <f>IF('TSA Input'!J4316="","",IF('TSA Input'!J4316="Yes",'TSA Input'!B4316,"Ineligible"))</f>
        <v/>
      </c>
      <c r="D4353" s="246" t="str">
        <f>IF('TSA Input'!J4316="","",IF('TSA Input'!J4316="Yes",IF('TSA Input'!W4316="","",LEFT('TSA Input'!W4316,LEN('TSA Input'!W4316)-2)),""))</f>
        <v/>
      </c>
      <c r="E4353" s="246" t="str">
        <f>IF('TSA Input'!J4316="","",IF('TSA Input'!J4316="Yes",'TSA Input'!I4316,""))</f>
        <v/>
      </c>
      <c r="F4353" s="247" t="str">
        <f>IF('TSA Input'!J4316="","",IF('TSA Input'!J4316="Yes",'TSA Input'!C4316,""))</f>
        <v/>
      </c>
      <c r="G4353" s="36" t="str">
        <f>IF('TSA Input'!J4316="","",IF('TSA Input'!J4316="Yes",'TSA Input'!D4316,""))</f>
        <v/>
      </c>
      <c r="H4353" s="37" t="str">
        <f>IF('TSA Input'!K4316="","",IF('TSA Input'!J4316="Yes",'TSA Input'!G4316,""))</f>
        <v/>
      </c>
      <c r="I4353" s="37" t="str">
        <f>IF('TSA Input'!L4316="","",IF('TSA Input'!J4316="Yes",'TSA Input'!F4316,""))</f>
        <v/>
      </c>
      <c r="J4353" s="39" t="str">
        <f t="shared" si="136"/>
        <v/>
      </c>
      <c r="K4353" s="257" t="str">
        <f>IF('TSA Input'!J4316="","",IF('TSA Input'!J4316="Yes",'TSA Input'!D4316,""))</f>
        <v/>
      </c>
      <c r="L4353" s="258" t="str">
        <f>IF('TSA Input'!J4316="","",IF('TSA Input'!J4316="Yes",'TSA Input'!G4316,""))</f>
        <v/>
      </c>
      <c r="M4353" s="258" t="str">
        <f>IF('TSA Input'!J4316="","",IF('TSA Input'!J4316="Yes",'TSA Input'!F4316,""))</f>
        <v/>
      </c>
      <c r="N4353" s="39" t="str">
        <f t="shared" si="137"/>
        <v/>
      </c>
      <c r="O4353" s="149" t="s">
        <v>11</v>
      </c>
      <c r="P4353" s="148" t="s">
        <v>11</v>
      </c>
      <c r="Q4353" s="1"/>
    </row>
    <row r="4354" spans="1:17" ht="15.75" hidden="1" customHeight="1">
      <c r="A4354" s="1" t="str">
        <f t="shared" si="1"/>
        <v/>
      </c>
      <c r="B4354" s="1"/>
      <c r="C4354" s="34" t="str">
        <f>IF('TSA Input'!J4317="","",IF('TSA Input'!J4317="Yes",'TSA Input'!B4317,"Ineligible"))</f>
        <v/>
      </c>
      <c r="D4354" s="246" t="str">
        <f>IF('TSA Input'!J4317="","",IF('TSA Input'!J4317="Yes",IF('TSA Input'!W4317="","",LEFT('TSA Input'!W4317,LEN('TSA Input'!W4317)-2)),""))</f>
        <v/>
      </c>
      <c r="E4354" s="246" t="str">
        <f>IF('TSA Input'!J4317="","",IF('TSA Input'!J4317="Yes",'TSA Input'!I4317,""))</f>
        <v/>
      </c>
      <c r="F4354" s="247" t="str">
        <f>IF('TSA Input'!J4317="","",IF('TSA Input'!J4317="Yes",'TSA Input'!C4317,""))</f>
        <v/>
      </c>
      <c r="G4354" s="36" t="str">
        <f>IF('TSA Input'!J4317="","",IF('TSA Input'!J4317="Yes",'TSA Input'!D4317,""))</f>
        <v/>
      </c>
      <c r="H4354" s="37" t="str">
        <f>IF('TSA Input'!K4317="","",IF('TSA Input'!J4317="Yes",'TSA Input'!G4317,""))</f>
        <v/>
      </c>
      <c r="I4354" s="37" t="str">
        <f>IF('TSA Input'!L4317="","",IF('TSA Input'!J4317="Yes",'TSA Input'!F4317,""))</f>
        <v/>
      </c>
      <c r="J4354" s="39" t="str">
        <f t="shared" si="136"/>
        <v/>
      </c>
      <c r="K4354" s="257" t="str">
        <f>IF('TSA Input'!J4317="","",IF('TSA Input'!J4317="Yes",'TSA Input'!D4317,""))</f>
        <v/>
      </c>
      <c r="L4354" s="258" t="str">
        <f>IF('TSA Input'!J4317="","",IF('TSA Input'!J4317="Yes",'TSA Input'!G4317,""))</f>
        <v/>
      </c>
      <c r="M4354" s="258" t="str">
        <f>IF('TSA Input'!J4317="","",IF('TSA Input'!J4317="Yes",'TSA Input'!F4317,""))</f>
        <v/>
      </c>
      <c r="N4354" s="39" t="str">
        <f t="shared" si="137"/>
        <v/>
      </c>
      <c r="O4354" s="149" t="s">
        <v>11</v>
      </c>
      <c r="P4354" s="148" t="s">
        <v>11</v>
      </c>
      <c r="Q4354" s="1"/>
    </row>
    <row r="4355" spans="1:17" ht="15.75" hidden="1" customHeight="1">
      <c r="A4355" s="1" t="str">
        <f t="shared" si="1"/>
        <v/>
      </c>
      <c r="B4355" s="1"/>
      <c r="C4355" s="34" t="str">
        <f>IF('TSA Input'!J4318="","",IF('TSA Input'!J4318="Yes",'TSA Input'!B4318,"Ineligible"))</f>
        <v/>
      </c>
      <c r="D4355" s="246" t="str">
        <f>IF('TSA Input'!J4318="","",IF('TSA Input'!J4318="Yes",IF('TSA Input'!W4318="","",LEFT('TSA Input'!W4318,LEN('TSA Input'!W4318)-2)),""))</f>
        <v/>
      </c>
      <c r="E4355" s="246" t="str">
        <f>IF('TSA Input'!J4318="","",IF('TSA Input'!J4318="Yes",'TSA Input'!I4318,""))</f>
        <v/>
      </c>
      <c r="F4355" s="247" t="str">
        <f>IF('TSA Input'!J4318="","",IF('TSA Input'!J4318="Yes",'TSA Input'!C4318,""))</f>
        <v/>
      </c>
      <c r="G4355" s="36" t="str">
        <f>IF('TSA Input'!J4318="","",IF('TSA Input'!J4318="Yes",'TSA Input'!D4318,""))</f>
        <v/>
      </c>
      <c r="H4355" s="37" t="str">
        <f>IF('TSA Input'!K4318="","",IF('TSA Input'!J4318="Yes",'TSA Input'!G4318,""))</f>
        <v/>
      </c>
      <c r="I4355" s="37" t="str">
        <f>IF('TSA Input'!L4318="","",IF('TSA Input'!J4318="Yes",'TSA Input'!F4318,""))</f>
        <v/>
      </c>
      <c r="J4355" s="39" t="str">
        <f t="shared" si="136"/>
        <v/>
      </c>
      <c r="K4355" s="257" t="str">
        <f>IF('TSA Input'!J4318="","",IF('TSA Input'!J4318="Yes",'TSA Input'!D4318,""))</f>
        <v/>
      </c>
      <c r="L4355" s="258" t="str">
        <f>IF('TSA Input'!J4318="","",IF('TSA Input'!J4318="Yes",'TSA Input'!G4318,""))</f>
        <v/>
      </c>
      <c r="M4355" s="258" t="str">
        <f>IF('TSA Input'!J4318="","",IF('TSA Input'!J4318="Yes",'TSA Input'!F4318,""))</f>
        <v/>
      </c>
      <c r="N4355" s="39" t="str">
        <f t="shared" si="137"/>
        <v/>
      </c>
      <c r="O4355" s="149" t="s">
        <v>11</v>
      </c>
      <c r="P4355" s="148" t="s">
        <v>11</v>
      </c>
      <c r="Q4355" s="1"/>
    </row>
    <row r="4356" spans="1:17" ht="15.75" hidden="1" customHeight="1">
      <c r="A4356" s="1" t="str">
        <f t="shared" si="1"/>
        <v/>
      </c>
      <c r="B4356" s="1"/>
      <c r="C4356" s="34" t="str">
        <f>IF('TSA Input'!J4319="","",IF('TSA Input'!J4319="Yes",'TSA Input'!B4319,"Ineligible"))</f>
        <v/>
      </c>
      <c r="D4356" s="246" t="str">
        <f>IF('TSA Input'!J4319="","",IF('TSA Input'!J4319="Yes",IF('TSA Input'!W4319="","",LEFT('TSA Input'!W4319,LEN('TSA Input'!W4319)-2)),""))</f>
        <v/>
      </c>
      <c r="E4356" s="246" t="str">
        <f>IF('TSA Input'!J4319="","",IF('TSA Input'!J4319="Yes",'TSA Input'!I4319,""))</f>
        <v/>
      </c>
      <c r="F4356" s="247" t="str">
        <f>IF('TSA Input'!J4319="","",IF('TSA Input'!J4319="Yes",'TSA Input'!C4319,""))</f>
        <v/>
      </c>
      <c r="G4356" s="36" t="str">
        <f>IF('TSA Input'!J4319="","",IF('TSA Input'!J4319="Yes",'TSA Input'!D4319,""))</f>
        <v/>
      </c>
      <c r="H4356" s="37" t="str">
        <f>IF('TSA Input'!K4319="","",IF('TSA Input'!J4319="Yes",'TSA Input'!G4319,""))</f>
        <v/>
      </c>
      <c r="I4356" s="37" t="str">
        <f>IF('TSA Input'!L4319="","",IF('TSA Input'!J4319="Yes",'TSA Input'!F4319,""))</f>
        <v/>
      </c>
      <c r="J4356" s="39" t="str">
        <f t="shared" si="136"/>
        <v/>
      </c>
      <c r="K4356" s="257" t="str">
        <f>IF('TSA Input'!J4319="","",IF('TSA Input'!J4319="Yes",'TSA Input'!D4319,""))</f>
        <v/>
      </c>
      <c r="L4356" s="258" t="str">
        <f>IF('TSA Input'!J4319="","",IF('TSA Input'!J4319="Yes",'TSA Input'!G4319,""))</f>
        <v/>
      </c>
      <c r="M4356" s="258" t="str">
        <f>IF('TSA Input'!J4319="","",IF('TSA Input'!J4319="Yes",'TSA Input'!F4319,""))</f>
        <v/>
      </c>
      <c r="N4356" s="39" t="str">
        <f t="shared" si="137"/>
        <v/>
      </c>
      <c r="O4356" s="149" t="s">
        <v>11</v>
      </c>
      <c r="P4356" s="148" t="s">
        <v>11</v>
      </c>
      <c r="Q4356" s="1"/>
    </row>
    <row r="4357" spans="1:17" ht="15.75" hidden="1" customHeight="1">
      <c r="A4357" s="1" t="str">
        <f t="shared" si="1"/>
        <v/>
      </c>
      <c r="B4357" s="1"/>
      <c r="C4357" s="34" t="str">
        <f>IF('TSA Input'!J4320="","",IF('TSA Input'!J4320="Yes",'TSA Input'!B4320,"Ineligible"))</f>
        <v/>
      </c>
      <c r="D4357" s="246" t="str">
        <f>IF('TSA Input'!J4320="","",IF('TSA Input'!J4320="Yes",IF('TSA Input'!W4320="","",LEFT('TSA Input'!W4320,LEN('TSA Input'!W4320)-2)),""))</f>
        <v/>
      </c>
      <c r="E4357" s="246" t="str">
        <f>IF('TSA Input'!J4320="","",IF('TSA Input'!J4320="Yes",'TSA Input'!I4320,""))</f>
        <v/>
      </c>
      <c r="F4357" s="247" t="str">
        <f>IF('TSA Input'!J4320="","",IF('TSA Input'!J4320="Yes",'TSA Input'!C4320,""))</f>
        <v/>
      </c>
      <c r="G4357" s="36" t="str">
        <f>IF('TSA Input'!J4320="","",IF('TSA Input'!J4320="Yes",'TSA Input'!D4320,""))</f>
        <v/>
      </c>
      <c r="H4357" s="37" t="str">
        <f>IF('TSA Input'!K4320="","",IF('TSA Input'!J4320="Yes",'TSA Input'!G4320,""))</f>
        <v/>
      </c>
      <c r="I4357" s="37" t="str">
        <f>IF('TSA Input'!L4320="","",IF('TSA Input'!J4320="Yes",'TSA Input'!F4320,""))</f>
        <v/>
      </c>
      <c r="J4357" s="39" t="str">
        <f t="shared" si="136"/>
        <v/>
      </c>
      <c r="K4357" s="257" t="str">
        <f>IF('TSA Input'!J4320="","",IF('TSA Input'!J4320="Yes",'TSA Input'!D4320,""))</f>
        <v/>
      </c>
      <c r="L4357" s="258" t="str">
        <f>IF('TSA Input'!J4320="","",IF('TSA Input'!J4320="Yes",'TSA Input'!G4320,""))</f>
        <v/>
      </c>
      <c r="M4357" s="258" t="str">
        <f>IF('TSA Input'!J4320="","",IF('TSA Input'!J4320="Yes",'TSA Input'!F4320,""))</f>
        <v/>
      </c>
      <c r="N4357" s="39" t="str">
        <f t="shared" si="137"/>
        <v/>
      </c>
      <c r="O4357" s="149" t="s">
        <v>11</v>
      </c>
      <c r="P4357" s="148" t="s">
        <v>11</v>
      </c>
      <c r="Q4357" s="1"/>
    </row>
    <row r="4358" spans="1:17" ht="15.75" hidden="1" customHeight="1">
      <c r="A4358" s="1" t="str">
        <f t="shared" si="1"/>
        <v/>
      </c>
      <c r="B4358" s="1"/>
      <c r="C4358" s="34" t="str">
        <f>IF('TSA Input'!J4321="","",IF('TSA Input'!J4321="Yes",'TSA Input'!B4321,"Ineligible"))</f>
        <v/>
      </c>
      <c r="D4358" s="246" t="str">
        <f>IF('TSA Input'!J4321="","",IF('TSA Input'!J4321="Yes",IF('TSA Input'!W4321="","",LEFT('TSA Input'!W4321,LEN('TSA Input'!W4321)-2)),""))</f>
        <v/>
      </c>
      <c r="E4358" s="246" t="str">
        <f>IF('TSA Input'!J4321="","",IF('TSA Input'!J4321="Yes",'TSA Input'!I4321,""))</f>
        <v/>
      </c>
      <c r="F4358" s="247" t="str">
        <f>IF('TSA Input'!J4321="","",IF('TSA Input'!J4321="Yes",'TSA Input'!C4321,""))</f>
        <v/>
      </c>
      <c r="G4358" s="36" t="str">
        <f>IF('TSA Input'!J4321="","",IF('TSA Input'!J4321="Yes",'TSA Input'!D4321,""))</f>
        <v/>
      </c>
      <c r="H4358" s="37" t="str">
        <f>IF('TSA Input'!K4321="","",IF('TSA Input'!J4321="Yes",'TSA Input'!G4321,""))</f>
        <v/>
      </c>
      <c r="I4358" s="37" t="str">
        <f>IF('TSA Input'!L4321="","",IF('TSA Input'!J4321="Yes",'TSA Input'!F4321,""))</f>
        <v/>
      </c>
      <c r="J4358" s="39" t="str">
        <f t="shared" si="136"/>
        <v/>
      </c>
      <c r="K4358" s="257" t="str">
        <f>IF('TSA Input'!J4321="","",IF('TSA Input'!J4321="Yes",'TSA Input'!D4321,""))</f>
        <v/>
      </c>
      <c r="L4358" s="258" t="str">
        <f>IF('TSA Input'!J4321="","",IF('TSA Input'!J4321="Yes",'TSA Input'!G4321,""))</f>
        <v/>
      </c>
      <c r="M4358" s="258" t="str">
        <f>IF('TSA Input'!J4321="","",IF('TSA Input'!J4321="Yes",'TSA Input'!F4321,""))</f>
        <v/>
      </c>
      <c r="N4358" s="39" t="str">
        <f t="shared" si="137"/>
        <v/>
      </c>
      <c r="O4358" s="149" t="s">
        <v>11</v>
      </c>
      <c r="P4358" s="148" t="s">
        <v>11</v>
      </c>
      <c r="Q4358" s="1"/>
    </row>
    <row r="4359" spans="1:17" ht="15.75" hidden="1" customHeight="1">
      <c r="A4359" s="1" t="str">
        <f t="shared" si="1"/>
        <v/>
      </c>
      <c r="B4359" s="1"/>
      <c r="C4359" s="34" t="str">
        <f>IF('TSA Input'!J4322="","",IF('TSA Input'!J4322="Yes",'TSA Input'!B4322,"Ineligible"))</f>
        <v/>
      </c>
      <c r="D4359" s="246" t="str">
        <f>IF('TSA Input'!J4322="","",IF('TSA Input'!J4322="Yes",IF('TSA Input'!W4322="","",LEFT('TSA Input'!W4322,LEN('TSA Input'!W4322)-2)),""))</f>
        <v/>
      </c>
      <c r="E4359" s="246" t="str">
        <f>IF('TSA Input'!J4322="","",IF('TSA Input'!J4322="Yes",'TSA Input'!I4322,""))</f>
        <v/>
      </c>
      <c r="F4359" s="247" t="str">
        <f>IF('TSA Input'!J4322="","",IF('TSA Input'!J4322="Yes",'TSA Input'!C4322,""))</f>
        <v/>
      </c>
      <c r="G4359" s="36" t="str">
        <f>IF('TSA Input'!J4322="","",IF('TSA Input'!J4322="Yes",'TSA Input'!D4322,""))</f>
        <v/>
      </c>
      <c r="H4359" s="37" t="str">
        <f>IF('TSA Input'!K4322="","",IF('TSA Input'!J4322="Yes",'TSA Input'!G4322,""))</f>
        <v/>
      </c>
      <c r="I4359" s="37" t="str">
        <f>IF('TSA Input'!L4322="","",IF('TSA Input'!J4322="Yes",'TSA Input'!F4322,""))</f>
        <v/>
      </c>
      <c r="J4359" s="39" t="str">
        <f t="shared" si="136"/>
        <v/>
      </c>
      <c r="K4359" s="257" t="str">
        <f>IF('TSA Input'!J4322="","",IF('TSA Input'!J4322="Yes",'TSA Input'!D4322,""))</f>
        <v/>
      </c>
      <c r="L4359" s="258" t="str">
        <f>IF('TSA Input'!J4322="","",IF('TSA Input'!J4322="Yes",'TSA Input'!G4322,""))</f>
        <v/>
      </c>
      <c r="M4359" s="258" t="str">
        <f>IF('TSA Input'!J4322="","",IF('TSA Input'!J4322="Yes",'TSA Input'!F4322,""))</f>
        <v/>
      </c>
      <c r="N4359" s="39" t="str">
        <f t="shared" si="137"/>
        <v/>
      </c>
      <c r="O4359" s="149" t="s">
        <v>11</v>
      </c>
      <c r="P4359" s="148" t="s">
        <v>11</v>
      </c>
      <c r="Q4359" s="1"/>
    </row>
    <row r="4360" spans="1:17" ht="15.75" hidden="1" customHeight="1">
      <c r="A4360" s="1" t="str">
        <f t="shared" si="1"/>
        <v/>
      </c>
      <c r="B4360" s="1"/>
      <c r="C4360" s="34" t="str">
        <f>IF('TSA Input'!J4323="","",IF('TSA Input'!J4323="Yes",'TSA Input'!B4323,"Ineligible"))</f>
        <v/>
      </c>
      <c r="D4360" s="246" t="str">
        <f>IF('TSA Input'!J4323="","",IF('TSA Input'!J4323="Yes",IF('TSA Input'!W4323="","",LEFT('TSA Input'!W4323,LEN('TSA Input'!W4323)-2)),""))</f>
        <v/>
      </c>
      <c r="E4360" s="246" t="str">
        <f>IF('TSA Input'!J4323="","",IF('TSA Input'!J4323="Yes",'TSA Input'!I4323,""))</f>
        <v/>
      </c>
      <c r="F4360" s="247" t="str">
        <f>IF('TSA Input'!J4323="","",IF('TSA Input'!J4323="Yes",'TSA Input'!C4323,""))</f>
        <v/>
      </c>
      <c r="G4360" s="36" t="str">
        <f>IF('TSA Input'!J4323="","",IF('TSA Input'!J4323="Yes",'TSA Input'!D4323,""))</f>
        <v/>
      </c>
      <c r="H4360" s="37" t="str">
        <f>IF('TSA Input'!K4323="","",IF('TSA Input'!J4323="Yes",'TSA Input'!G4323,""))</f>
        <v/>
      </c>
      <c r="I4360" s="37" t="str">
        <f>IF('TSA Input'!L4323="","",IF('TSA Input'!J4323="Yes",'TSA Input'!F4323,""))</f>
        <v/>
      </c>
      <c r="J4360" s="39" t="str">
        <f t="shared" si="136"/>
        <v/>
      </c>
      <c r="K4360" s="257" t="str">
        <f>IF('TSA Input'!J4323="","",IF('TSA Input'!J4323="Yes",'TSA Input'!D4323,""))</f>
        <v/>
      </c>
      <c r="L4360" s="258" t="str">
        <f>IF('TSA Input'!J4323="","",IF('TSA Input'!J4323="Yes",'TSA Input'!G4323,""))</f>
        <v/>
      </c>
      <c r="M4360" s="258" t="str">
        <f>IF('TSA Input'!J4323="","",IF('TSA Input'!J4323="Yes",'TSA Input'!F4323,""))</f>
        <v/>
      </c>
      <c r="N4360" s="39" t="str">
        <f t="shared" si="137"/>
        <v/>
      </c>
      <c r="O4360" s="149" t="s">
        <v>11</v>
      </c>
      <c r="P4360" s="148" t="s">
        <v>11</v>
      </c>
      <c r="Q4360" s="1"/>
    </row>
    <row r="4361" spans="1:17" ht="15.75" hidden="1" customHeight="1">
      <c r="A4361" s="1" t="str">
        <f t="shared" si="1"/>
        <v/>
      </c>
      <c r="B4361" s="1"/>
      <c r="C4361" s="34" t="str">
        <f>IF('TSA Input'!J4324="","",IF('TSA Input'!J4324="Yes",'TSA Input'!B4324,"Ineligible"))</f>
        <v/>
      </c>
      <c r="D4361" s="246" t="str">
        <f>IF('TSA Input'!J4324="","",IF('TSA Input'!J4324="Yes",IF('TSA Input'!W4324="","",LEFT('TSA Input'!W4324,LEN('TSA Input'!W4324)-2)),""))</f>
        <v/>
      </c>
      <c r="E4361" s="246" t="str">
        <f>IF('TSA Input'!J4324="","",IF('TSA Input'!J4324="Yes",'TSA Input'!I4324,""))</f>
        <v/>
      </c>
      <c r="F4361" s="247" t="str">
        <f>IF('TSA Input'!J4324="","",IF('TSA Input'!J4324="Yes",'TSA Input'!C4324,""))</f>
        <v/>
      </c>
      <c r="G4361" s="36" t="str">
        <f>IF('TSA Input'!J4324="","",IF('TSA Input'!J4324="Yes",'TSA Input'!D4324,""))</f>
        <v/>
      </c>
      <c r="H4361" s="37" t="str">
        <f>IF('TSA Input'!K4324="","",IF('TSA Input'!J4324="Yes",'TSA Input'!G4324,""))</f>
        <v/>
      </c>
      <c r="I4361" s="37" t="str">
        <f>IF('TSA Input'!L4324="","",IF('TSA Input'!J4324="Yes",'TSA Input'!F4324,""))</f>
        <v/>
      </c>
      <c r="J4361" s="39" t="str">
        <f t="shared" si="136"/>
        <v/>
      </c>
      <c r="K4361" s="257" t="str">
        <f>IF('TSA Input'!J4324="","",IF('TSA Input'!J4324="Yes",'TSA Input'!D4324,""))</f>
        <v/>
      </c>
      <c r="L4361" s="258" t="str">
        <f>IF('TSA Input'!J4324="","",IF('TSA Input'!J4324="Yes",'TSA Input'!G4324,""))</f>
        <v/>
      </c>
      <c r="M4361" s="258" t="str">
        <f>IF('TSA Input'!J4324="","",IF('TSA Input'!J4324="Yes",'TSA Input'!F4324,""))</f>
        <v/>
      </c>
      <c r="N4361" s="39" t="str">
        <f t="shared" si="137"/>
        <v/>
      </c>
      <c r="O4361" s="149" t="s">
        <v>11</v>
      </c>
      <c r="P4361" s="148" t="s">
        <v>11</v>
      </c>
      <c r="Q4361" s="1"/>
    </row>
    <row r="4362" spans="1:17" ht="15.75" hidden="1" customHeight="1">
      <c r="A4362" s="1" t="str">
        <f t="shared" si="1"/>
        <v/>
      </c>
      <c r="B4362" s="1"/>
      <c r="C4362" s="34" t="str">
        <f>IF('TSA Input'!J4325="","",IF('TSA Input'!J4325="Yes",'TSA Input'!B4325,"Ineligible"))</f>
        <v/>
      </c>
      <c r="D4362" s="246" t="str">
        <f>IF('TSA Input'!J4325="","",IF('TSA Input'!J4325="Yes",IF('TSA Input'!W4325="","",LEFT('TSA Input'!W4325,LEN('TSA Input'!W4325)-2)),""))</f>
        <v/>
      </c>
      <c r="E4362" s="246" t="str">
        <f>IF('TSA Input'!J4325="","",IF('TSA Input'!J4325="Yes",'TSA Input'!I4325,""))</f>
        <v/>
      </c>
      <c r="F4362" s="247" t="str">
        <f>IF('TSA Input'!J4325="","",IF('TSA Input'!J4325="Yes",'TSA Input'!C4325,""))</f>
        <v/>
      </c>
      <c r="G4362" s="36" t="str">
        <f>IF('TSA Input'!J4325="","",IF('TSA Input'!J4325="Yes",'TSA Input'!D4325,""))</f>
        <v/>
      </c>
      <c r="H4362" s="37" t="str">
        <f>IF('TSA Input'!K4325="","",IF('TSA Input'!J4325="Yes",'TSA Input'!G4325,""))</f>
        <v/>
      </c>
      <c r="I4362" s="37" t="str">
        <f>IF('TSA Input'!L4325="","",IF('TSA Input'!J4325="Yes",'TSA Input'!F4325,""))</f>
        <v/>
      </c>
      <c r="J4362" s="39" t="str">
        <f t="shared" si="136"/>
        <v/>
      </c>
      <c r="K4362" s="257" t="str">
        <f>IF('TSA Input'!J4325="","",IF('TSA Input'!J4325="Yes",'TSA Input'!D4325,""))</f>
        <v/>
      </c>
      <c r="L4362" s="258" t="str">
        <f>IF('TSA Input'!J4325="","",IF('TSA Input'!J4325="Yes",'TSA Input'!G4325,""))</f>
        <v/>
      </c>
      <c r="M4362" s="258" t="str">
        <f>IF('TSA Input'!J4325="","",IF('TSA Input'!J4325="Yes",'TSA Input'!F4325,""))</f>
        <v/>
      </c>
      <c r="N4362" s="39" t="str">
        <f t="shared" si="137"/>
        <v/>
      </c>
      <c r="O4362" s="149" t="s">
        <v>11</v>
      </c>
      <c r="P4362" s="148" t="s">
        <v>11</v>
      </c>
      <c r="Q4362" s="1"/>
    </row>
    <row r="4363" spans="1:17" ht="15.75" hidden="1" customHeight="1">
      <c r="A4363" s="1" t="str">
        <f t="shared" si="1"/>
        <v/>
      </c>
      <c r="B4363" s="1"/>
      <c r="C4363" s="34" t="str">
        <f>IF('TSA Input'!J4326="","",IF('TSA Input'!J4326="Yes",'TSA Input'!B4326,"Ineligible"))</f>
        <v/>
      </c>
      <c r="D4363" s="246" t="str">
        <f>IF('TSA Input'!J4326="","",IF('TSA Input'!J4326="Yes",IF('TSA Input'!W4326="","",LEFT('TSA Input'!W4326,LEN('TSA Input'!W4326)-2)),""))</f>
        <v/>
      </c>
      <c r="E4363" s="246" t="str">
        <f>IF('TSA Input'!J4326="","",IF('TSA Input'!J4326="Yes",'TSA Input'!I4326,""))</f>
        <v/>
      </c>
      <c r="F4363" s="247" t="str">
        <f>IF('TSA Input'!J4326="","",IF('TSA Input'!J4326="Yes",'TSA Input'!C4326,""))</f>
        <v/>
      </c>
      <c r="G4363" s="36" t="str">
        <f>IF('TSA Input'!J4326="","",IF('TSA Input'!J4326="Yes",'TSA Input'!D4326,""))</f>
        <v/>
      </c>
      <c r="H4363" s="37" t="str">
        <f>IF('TSA Input'!K4326="","",IF('TSA Input'!J4326="Yes",'TSA Input'!G4326,""))</f>
        <v/>
      </c>
      <c r="I4363" s="37" t="str">
        <f>IF('TSA Input'!L4326="","",IF('TSA Input'!J4326="Yes",'TSA Input'!F4326,""))</f>
        <v/>
      </c>
      <c r="J4363" s="39" t="str">
        <f t="shared" si="136"/>
        <v/>
      </c>
      <c r="K4363" s="257" t="str">
        <f>IF('TSA Input'!J4326="","",IF('TSA Input'!J4326="Yes",'TSA Input'!D4326,""))</f>
        <v/>
      </c>
      <c r="L4363" s="258" t="str">
        <f>IF('TSA Input'!J4326="","",IF('TSA Input'!J4326="Yes",'TSA Input'!G4326,""))</f>
        <v/>
      </c>
      <c r="M4363" s="258" t="str">
        <f>IF('TSA Input'!J4326="","",IF('TSA Input'!J4326="Yes",'TSA Input'!F4326,""))</f>
        <v/>
      </c>
      <c r="N4363" s="39" t="str">
        <f t="shared" si="137"/>
        <v/>
      </c>
      <c r="O4363" s="149" t="s">
        <v>11</v>
      </c>
      <c r="P4363" s="148" t="s">
        <v>11</v>
      </c>
      <c r="Q4363" s="1"/>
    </row>
    <row r="4364" spans="1:17" ht="15.75" hidden="1" customHeight="1">
      <c r="A4364" s="1" t="str">
        <f t="shared" si="1"/>
        <v/>
      </c>
      <c r="B4364" s="1"/>
      <c r="C4364" s="34" t="str">
        <f>IF('TSA Input'!J4327="","",IF('TSA Input'!J4327="Yes",'TSA Input'!B4327,"Ineligible"))</f>
        <v/>
      </c>
      <c r="D4364" s="246" t="str">
        <f>IF('TSA Input'!J4327="","",IF('TSA Input'!J4327="Yes",IF('TSA Input'!W4327="","",LEFT('TSA Input'!W4327,LEN('TSA Input'!W4327)-2)),""))</f>
        <v/>
      </c>
      <c r="E4364" s="246" t="str">
        <f>IF('TSA Input'!J4327="","",IF('TSA Input'!J4327="Yes",'TSA Input'!I4327,""))</f>
        <v/>
      </c>
      <c r="F4364" s="247" t="str">
        <f>IF('TSA Input'!J4327="","",IF('TSA Input'!J4327="Yes",'TSA Input'!C4327,""))</f>
        <v/>
      </c>
      <c r="G4364" s="36" t="str">
        <f>IF('TSA Input'!J4327="","",IF('TSA Input'!J4327="Yes",'TSA Input'!D4327,""))</f>
        <v/>
      </c>
      <c r="H4364" s="37" t="str">
        <f>IF('TSA Input'!K4327="","",IF('TSA Input'!J4327="Yes",'TSA Input'!G4327,""))</f>
        <v/>
      </c>
      <c r="I4364" s="37" t="str">
        <f>IF('TSA Input'!L4327="","",IF('TSA Input'!J4327="Yes",'TSA Input'!F4327,""))</f>
        <v/>
      </c>
      <c r="J4364" s="39" t="str">
        <f t="shared" si="136"/>
        <v/>
      </c>
      <c r="K4364" s="257" t="str">
        <f>IF('TSA Input'!J4327="","",IF('TSA Input'!J4327="Yes",'TSA Input'!D4327,""))</f>
        <v/>
      </c>
      <c r="L4364" s="258" t="str">
        <f>IF('TSA Input'!J4327="","",IF('TSA Input'!J4327="Yes",'TSA Input'!G4327,""))</f>
        <v/>
      </c>
      <c r="M4364" s="258" t="str">
        <f>IF('TSA Input'!J4327="","",IF('TSA Input'!J4327="Yes",'TSA Input'!F4327,""))</f>
        <v/>
      </c>
      <c r="N4364" s="39" t="str">
        <f t="shared" si="137"/>
        <v/>
      </c>
      <c r="O4364" s="149" t="s">
        <v>11</v>
      </c>
      <c r="P4364" s="148" t="s">
        <v>11</v>
      </c>
      <c r="Q4364" s="1"/>
    </row>
    <row r="4365" spans="1:17" ht="15.75" hidden="1" customHeight="1">
      <c r="A4365" s="1" t="str">
        <f t="shared" si="1"/>
        <v/>
      </c>
      <c r="B4365" s="1"/>
      <c r="C4365" s="34" t="str">
        <f>IF('TSA Input'!J4328="","",IF('TSA Input'!J4328="Yes",'TSA Input'!B4328,"Ineligible"))</f>
        <v/>
      </c>
      <c r="D4365" s="246" t="str">
        <f>IF('TSA Input'!J4328="","",IF('TSA Input'!J4328="Yes",IF('TSA Input'!W4328="","",LEFT('TSA Input'!W4328,LEN('TSA Input'!W4328)-2)),""))</f>
        <v/>
      </c>
      <c r="E4365" s="246" t="str">
        <f>IF('TSA Input'!J4328="","",IF('TSA Input'!J4328="Yes",'TSA Input'!I4328,""))</f>
        <v/>
      </c>
      <c r="F4365" s="247" t="str">
        <f>IF('TSA Input'!J4328="","",IF('TSA Input'!J4328="Yes",'TSA Input'!C4328,""))</f>
        <v/>
      </c>
      <c r="G4365" s="36" t="str">
        <f>IF('TSA Input'!J4328="","",IF('TSA Input'!J4328="Yes",'TSA Input'!D4328,""))</f>
        <v/>
      </c>
      <c r="H4365" s="37" t="str">
        <f>IF('TSA Input'!K4328="","",IF('TSA Input'!J4328="Yes",'TSA Input'!G4328,""))</f>
        <v/>
      </c>
      <c r="I4365" s="37" t="str">
        <f>IF('TSA Input'!L4328="","",IF('TSA Input'!J4328="Yes",'TSA Input'!F4328,""))</f>
        <v/>
      </c>
      <c r="J4365" s="39" t="str">
        <f t="shared" si="136"/>
        <v/>
      </c>
      <c r="K4365" s="257" t="str">
        <f>IF('TSA Input'!J4328="","",IF('TSA Input'!J4328="Yes",'TSA Input'!D4328,""))</f>
        <v/>
      </c>
      <c r="L4365" s="258" t="str">
        <f>IF('TSA Input'!J4328="","",IF('TSA Input'!J4328="Yes",'TSA Input'!G4328,""))</f>
        <v/>
      </c>
      <c r="M4365" s="258" t="str">
        <f>IF('TSA Input'!J4328="","",IF('TSA Input'!J4328="Yes",'TSA Input'!F4328,""))</f>
        <v/>
      </c>
      <c r="N4365" s="39" t="str">
        <f t="shared" si="137"/>
        <v/>
      </c>
      <c r="O4365" s="149" t="s">
        <v>11</v>
      </c>
      <c r="P4365" s="148" t="s">
        <v>11</v>
      </c>
      <c r="Q4365" s="1"/>
    </row>
    <row r="4366" spans="1:17" ht="15.75" hidden="1" customHeight="1">
      <c r="A4366" s="1" t="str">
        <f t="shared" si="1"/>
        <v/>
      </c>
      <c r="B4366" s="1"/>
      <c r="C4366" s="34" t="str">
        <f>IF('TSA Input'!J4329="","",IF('TSA Input'!J4329="Yes",'TSA Input'!B4329,"Ineligible"))</f>
        <v/>
      </c>
      <c r="D4366" s="246" t="str">
        <f>IF('TSA Input'!J4329="","",IF('TSA Input'!J4329="Yes",IF('TSA Input'!W4329="","",LEFT('TSA Input'!W4329,LEN('TSA Input'!W4329)-2)),""))</f>
        <v/>
      </c>
      <c r="E4366" s="246" t="str">
        <f>IF('TSA Input'!J4329="","",IF('TSA Input'!J4329="Yes",'TSA Input'!I4329,""))</f>
        <v/>
      </c>
      <c r="F4366" s="247" t="str">
        <f>IF('TSA Input'!J4329="","",IF('TSA Input'!J4329="Yes",'TSA Input'!C4329,""))</f>
        <v/>
      </c>
      <c r="G4366" s="36" t="str">
        <f>IF('TSA Input'!J4329="","",IF('TSA Input'!J4329="Yes",'TSA Input'!D4329,""))</f>
        <v/>
      </c>
      <c r="H4366" s="37" t="str">
        <f>IF('TSA Input'!K4329="","",IF('TSA Input'!J4329="Yes",'TSA Input'!G4329,""))</f>
        <v/>
      </c>
      <c r="I4366" s="37" t="str">
        <f>IF('TSA Input'!L4329="","",IF('TSA Input'!J4329="Yes",'TSA Input'!F4329,""))</f>
        <v/>
      </c>
      <c r="J4366" s="39" t="str">
        <f t="shared" si="136"/>
        <v/>
      </c>
      <c r="K4366" s="257" t="str">
        <f>IF('TSA Input'!J4329="","",IF('TSA Input'!J4329="Yes",'TSA Input'!D4329,""))</f>
        <v/>
      </c>
      <c r="L4366" s="258" t="str">
        <f>IF('TSA Input'!J4329="","",IF('TSA Input'!J4329="Yes",'TSA Input'!G4329,""))</f>
        <v/>
      </c>
      <c r="M4366" s="258" t="str">
        <f>IF('TSA Input'!J4329="","",IF('TSA Input'!J4329="Yes",'TSA Input'!F4329,""))</f>
        <v/>
      </c>
      <c r="N4366" s="39" t="str">
        <f t="shared" si="137"/>
        <v/>
      </c>
      <c r="O4366" s="149" t="s">
        <v>11</v>
      </c>
      <c r="P4366" s="148" t="s">
        <v>11</v>
      </c>
      <c r="Q4366" s="1"/>
    </row>
    <row r="4367" spans="1:17" ht="15.75" hidden="1" customHeight="1">
      <c r="A4367" s="1" t="str">
        <f t="shared" si="1"/>
        <v/>
      </c>
      <c r="B4367" s="1"/>
      <c r="C4367" s="34" t="str">
        <f>IF('TSA Input'!J4330="","",IF('TSA Input'!J4330="Yes",'TSA Input'!B4330,"Ineligible"))</f>
        <v/>
      </c>
      <c r="D4367" s="246" t="str">
        <f>IF('TSA Input'!J4330="","",IF('TSA Input'!J4330="Yes",IF('TSA Input'!W4330="","",LEFT('TSA Input'!W4330,LEN('TSA Input'!W4330)-2)),""))</f>
        <v/>
      </c>
      <c r="E4367" s="246" t="str">
        <f>IF('TSA Input'!J4330="","",IF('TSA Input'!J4330="Yes",'TSA Input'!I4330,""))</f>
        <v/>
      </c>
      <c r="F4367" s="247" t="str">
        <f>IF('TSA Input'!J4330="","",IF('TSA Input'!J4330="Yes",'TSA Input'!C4330,""))</f>
        <v/>
      </c>
      <c r="G4367" s="36" t="str">
        <f>IF('TSA Input'!J4330="","",IF('TSA Input'!J4330="Yes",'TSA Input'!D4330,""))</f>
        <v/>
      </c>
      <c r="H4367" s="37" t="str">
        <f>IF('TSA Input'!K4330="","",IF('TSA Input'!J4330="Yes",'TSA Input'!G4330,""))</f>
        <v/>
      </c>
      <c r="I4367" s="37" t="str">
        <f>IF('TSA Input'!L4330="","",IF('TSA Input'!J4330="Yes",'TSA Input'!F4330,""))</f>
        <v/>
      </c>
      <c r="J4367" s="39" t="str">
        <f t="shared" si="136"/>
        <v/>
      </c>
      <c r="K4367" s="257" t="str">
        <f>IF('TSA Input'!J4330="","",IF('TSA Input'!J4330="Yes",'TSA Input'!D4330,""))</f>
        <v/>
      </c>
      <c r="L4367" s="258" t="str">
        <f>IF('TSA Input'!J4330="","",IF('TSA Input'!J4330="Yes",'TSA Input'!G4330,""))</f>
        <v/>
      </c>
      <c r="M4367" s="258" t="str">
        <f>IF('TSA Input'!J4330="","",IF('TSA Input'!J4330="Yes",'TSA Input'!F4330,""))</f>
        <v/>
      </c>
      <c r="N4367" s="39" t="str">
        <f t="shared" si="137"/>
        <v/>
      </c>
      <c r="O4367" s="149" t="s">
        <v>11</v>
      </c>
      <c r="P4367" s="148" t="s">
        <v>11</v>
      </c>
      <c r="Q4367" s="1"/>
    </row>
    <row r="4368" spans="1:17" ht="15.75" hidden="1" customHeight="1">
      <c r="A4368" s="1" t="str">
        <f t="shared" si="1"/>
        <v/>
      </c>
      <c r="B4368" s="1"/>
      <c r="C4368" s="34" t="str">
        <f>IF('TSA Input'!J4331="","",IF('TSA Input'!J4331="Yes",'TSA Input'!B4331,"Ineligible"))</f>
        <v/>
      </c>
      <c r="D4368" s="246" t="str">
        <f>IF('TSA Input'!J4331="","",IF('TSA Input'!J4331="Yes",IF('TSA Input'!W4331="","",LEFT('TSA Input'!W4331,LEN('TSA Input'!W4331)-2)),""))</f>
        <v/>
      </c>
      <c r="E4368" s="246" t="str">
        <f>IF('TSA Input'!J4331="","",IF('TSA Input'!J4331="Yes",'TSA Input'!I4331,""))</f>
        <v/>
      </c>
      <c r="F4368" s="247" t="str">
        <f>IF('TSA Input'!J4331="","",IF('TSA Input'!J4331="Yes",'TSA Input'!C4331,""))</f>
        <v/>
      </c>
      <c r="G4368" s="36" t="str">
        <f>IF('TSA Input'!J4331="","",IF('TSA Input'!J4331="Yes",'TSA Input'!D4331,""))</f>
        <v/>
      </c>
      <c r="H4368" s="37" t="str">
        <f>IF('TSA Input'!K4331="","",IF('TSA Input'!J4331="Yes",'TSA Input'!G4331,""))</f>
        <v/>
      </c>
      <c r="I4368" s="37" t="str">
        <f>IF('TSA Input'!L4331="","",IF('TSA Input'!J4331="Yes",'TSA Input'!F4331,""))</f>
        <v/>
      </c>
      <c r="J4368" s="39" t="str">
        <f t="shared" si="136"/>
        <v/>
      </c>
      <c r="K4368" s="257" t="str">
        <f>IF('TSA Input'!J4331="","",IF('TSA Input'!J4331="Yes",'TSA Input'!D4331,""))</f>
        <v/>
      </c>
      <c r="L4368" s="258" t="str">
        <f>IF('TSA Input'!J4331="","",IF('TSA Input'!J4331="Yes",'TSA Input'!G4331,""))</f>
        <v/>
      </c>
      <c r="M4368" s="258" t="str">
        <f>IF('TSA Input'!J4331="","",IF('TSA Input'!J4331="Yes",'TSA Input'!F4331,""))</f>
        <v/>
      </c>
      <c r="N4368" s="39" t="str">
        <f t="shared" si="137"/>
        <v/>
      </c>
      <c r="O4368" s="149" t="s">
        <v>11</v>
      </c>
      <c r="P4368" s="148" t="s">
        <v>11</v>
      </c>
      <c r="Q4368" s="1"/>
    </row>
    <row r="4369" spans="1:17" ht="15.75" hidden="1" customHeight="1">
      <c r="A4369" s="1" t="str">
        <f t="shared" si="1"/>
        <v/>
      </c>
      <c r="B4369" s="1"/>
      <c r="C4369" s="34" t="str">
        <f>IF('TSA Input'!J4332="","",IF('TSA Input'!J4332="Yes",'TSA Input'!B4332,"Ineligible"))</f>
        <v/>
      </c>
      <c r="D4369" s="246" t="str">
        <f>IF('TSA Input'!J4332="","",IF('TSA Input'!J4332="Yes",IF('TSA Input'!W4332="","",LEFT('TSA Input'!W4332,LEN('TSA Input'!W4332)-2)),""))</f>
        <v/>
      </c>
      <c r="E4369" s="246" t="str">
        <f>IF('TSA Input'!J4332="","",IF('TSA Input'!J4332="Yes",'TSA Input'!I4332,""))</f>
        <v/>
      </c>
      <c r="F4369" s="247" t="str">
        <f>IF('TSA Input'!J4332="","",IF('TSA Input'!J4332="Yes",'TSA Input'!C4332,""))</f>
        <v/>
      </c>
      <c r="G4369" s="36" t="str">
        <f>IF('TSA Input'!J4332="","",IF('TSA Input'!J4332="Yes",'TSA Input'!D4332,""))</f>
        <v/>
      </c>
      <c r="H4369" s="37" t="str">
        <f>IF('TSA Input'!K4332="","",IF('TSA Input'!J4332="Yes",'TSA Input'!G4332,""))</f>
        <v/>
      </c>
      <c r="I4369" s="37" t="str">
        <f>IF('TSA Input'!L4332="","",IF('TSA Input'!J4332="Yes",'TSA Input'!F4332,""))</f>
        <v/>
      </c>
      <c r="J4369" s="39" t="str">
        <f t="shared" si="136"/>
        <v/>
      </c>
      <c r="K4369" s="257" t="str">
        <f>IF('TSA Input'!J4332="","",IF('TSA Input'!J4332="Yes",'TSA Input'!D4332,""))</f>
        <v/>
      </c>
      <c r="L4369" s="258" t="str">
        <f>IF('TSA Input'!J4332="","",IF('TSA Input'!J4332="Yes",'TSA Input'!G4332,""))</f>
        <v/>
      </c>
      <c r="M4369" s="258" t="str">
        <f>IF('TSA Input'!J4332="","",IF('TSA Input'!J4332="Yes",'TSA Input'!F4332,""))</f>
        <v/>
      </c>
      <c r="N4369" s="39" t="str">
        <f t="shared" si="137"/>
        <v/>
      </c>
      <c r="O4369" s="149" t="s">
        <v>11</v>
      </c>
      <c r="P4369" s="148" t="s">
        <v>11</v>
      </c>
      <c r="Q4369" s="1"/>
    </row>
    <row r="4370" spans="1:17" ht="15.75" hidden="1" customHeight="1">
      <c r="A4370" s="1" t="str">
        <f t="shared" si="1"/>
        <v/>
      </c>
      <c r="B4370" s="1"/>
      <c r="C4370" s="34" t="str">
        <f>IF('TSA Input'!J4333="","",IF('TSA Input'!J4333="Yes",'TSA Input'!B4333,"Ineligible"))</f>
        <v/>
      </c>
      <c r="D4370" s="246" t="str">
        <f>IF('TSA Input'!J4333="","",IF('TSA Input'!J4333="Yes",IF('TSA Input'!W4333="","",LEFT('TSA Input'!W4333,LEN('TSA Input'!W4333)-2)),""))</f>
        <v/>
      </c>
      <c r="E4370" s="246" t="str">
        <f>IF('TSA Input'!J4333="","",IF('TSA Input'!J4333="Yes",'TSA Input'!I4333,""))</f>
        <v/>
      </c>
      <c r="F4370" s="247" t="str">
        <f>IF('TSA Input'!J4333="","",IF('TSA Input'!J4333="Yes",'TSA Input'!C4333,""))</f>
        <v/>
      </c>
      <c r="G4370" s="36" t="str">
        <f>IF('TSA Input'!J4333="","",IF('TSA Input'!J4333="Yes",'TSA Input'!D4333,""))</f>
        <v/>
      </c>
      <c r="H4370" s="37" t="str">
        <f>IF('TSA Input'!K4333="","",IF('TSA Input'!J4333="Yes",'TSA Input'!G4333,""))</f>
        <v/>
      </c>
      <c r="I4370" s="37" t="str">
        <f>IF('TSA Input'!L4333="","",IF('TSA Input'!J4333="Yes",'TSA Input'!F4333,""))</f>
        <v/>
      </c>
      <c r="J4370" s="39" t="str">
        <f t="shared" si="136"/>
        <v/>
      </c>
      <c r="K4370" s="257" t="str">
        <f>IF('TSA Input'!J4333="","",IF('TSA Input'!J4333="Yes",'TSA Input'!D4333,""))</f>
        <v/>
      </c>
      <c r="L4370" s="258" t="str">
        <f>IF('TSA Input'!J4333="","",IF('TSA Input'!J4333="Yes",'TSA Input'!G4333,""))</f>
        <v/>
      </c>
      <c r="M4370" s="258" t="str">
        <f>IF('TSA Input'!J4333="","",IF('TSA Input'!J4333="Yes",'TSA Input'!F4333,""))</f>
        <v/>
      </c>
      <c r="N4370" s="39" t="str">
        <f t="shared" si="137"/>
        <v/>
      </c>
      <c r="O4370" s="149" t="s">
        <v>11</v>
      </c>
      <c r="P4370" s="148" t="s">
        <v>11</v>
      </c>
      <c r="Q4370" s="1"/>
    </row>
    <row r="4371" spans="1:17" ht="15.75" hidden="1" customHeight="1">
      <c r="A4371" s="1" t="str">
        <f t="shared" si="1"/>
        <v/>
      </c>
      <c r="B4371" s="1"/>
      <c r="C4371" s="34" t="str">
        <f>IF('TSA Input'!J4334="","",IF('TSA Input'!J4334="Yes",'TSA Input'!B4334,"Ineligible"))</f>
        <v/>
      </c>
      <c r="D4371" s="246" t="str">
        <f>IF('TSA Input'!J4334="","",IF('TSA Input'!J4334="Yes",IF('TSA Input'!W4334="","",LEFT('TSA Input'!W4334,LEN('TSA Input'!W4334)-2)),""))</f>
        <v/>
      </c>
      <c r="E4371" s="246" t="str">
        <f>IF('TSA Input'!J4334="","",IF('TSA Input'!J4334="Yes",'TSA Input'!I4334,""))</f>
        <v/>
      </c>
      <c r="F4371" s="247" t="str">
        <f>IF('TSA Input'!J4334="","",IF('TSA Input'!J4334="Yes",'TSA Input'!C4334,""))</f>
        <v/>
      </c>
      <c r="G4371" s="36" t="str">
        <f>IF('TSA Input'!J4334="","",IF('TSA Input'!J4334="Yes",'TSA Input'!D4334,""))</f>
        <v/>
      </c>
      <c r="H4371" s="37" t="str">
        <f>IF('TSA Input'!K4334="","",IF('TSA Input'!J4334="Yes",'TSA Input'!G4334,""))</f>
        <v/>
      </c>
      <c r="I4371" s="37" t="str">
        <f>IF('TSA Input'!L4334="","",IF('TSA Input'!J4334="Yes",'TSA Input'!F4334,""))</f>
        <v/>
      </c>
      <c r="J4371" s="39" t="str">
        <f t="shared" si="136"/>
        <v/>
      </c>
      <c r="K4371" s="257" t="str">
        <f>IF('TSA Input'!J4334="","",IF('TSA Input'!J4334="Yes",'TSA Input'!D4334,""))</f>
        <v/>
      </c>
      <c r="L4371" s="258" t="str">
        <f>IF('TSA Input'!J4334="","",IF('TSA Input'!J4334="Yes",'TSA Input'!G4334,""))</f>
        <v/>
      </c>
      <c r="M4371" s="258" t="str">
        <f>IF('TSA Input'!J4334="","",IF('TSA Input'!J4334="Yes",'TSA Input'!F4334,""))</f>
        <v/>
      </c>
      <c r="N4371" s="39" t="str">
        <f t="shared" si="137"/>
        <v/>
      </c>
      <c r="O4371" s="149" t="s">
        <v>11</v>
      </c>
      <c r="P4371" s="148" t="s">
        <v>11</v>
      </c>
      <c r="Q4371" s="1"/>
    </row>
    <row r="4372" spans="1:17" ht="15.75" hidden="1" customHeight="1">
      <c r="A4372" s="1" t="str">
        <f t="shared" si="1"/>
        <v/>
      </c>
      <c r="B4372" s="1"/>
      <c r="C4372" s="34" t="str">
        <f>IF('TSA Input'!J4335="","",IF('TSA Input'!J4335="Yes",'TSA Input'!B4335,"Ineligible"))</f>
        <v/>
      </c>
      <c r="D4372" s="246" t="str">
        <f>IF('TSA Input'!J4335="","",IF('TSA Input'!J4335="Yes",IF('TSA Input'!W4335="","",LEFT('TSA Input'!W4335,LEN('TSA Input'!W4335)-2)),""))</f>
        <v/>
      </c>
      <c r="E4372" s="246" t="str">
        <f>IF('TSA Input'!J4335="","",IF('TSA Input'!J4335="Yes",'TSA Input'!I4335,""))</f>
        <v/>
      </c>
      <c r="F4372" s="247" t="str">
        <f>IF('TSA Input'!J4335="","",IF('TSA Input'!J4335="Yes",'TSA Input'!C4335,""))</f>
        <v/>
      </c>
      <c r="G4372" s="36" t="str">
        <f>IF('TSA Input'!J4335="","",IF('TSA Input'!J4335="Yes",'TSA Input'!D4335,""))</f>
        <v/>
      </c>
      <c r="H4372" s="37" t="str">
        <f>IF('TSA Input'!K4335="","",IF('TSA Input'!J4335="Yes",'TSA Input'!G4335,""))</f>
        <v/>
      </c>
      <c r="I4372" s="37" t="str">
        <f>IF('TSA Input'!L4335="","",IF('TSA Input'!J4335="Yes",'TSA Input'!F4335,""))</f>
        <v/>
      </c>
      <c r="J4372" s="39" t="str">
        <f t="shared" si="136"/>
        <v/>
      </c>
      <c r="K4372" s="257" t="str">
        <f>IF('TSA Input'!J4335="","",IF('TSA Input'!J4335="Yes",'TSA Input'!D4335,""))</f>
        <v/>
      </c>
      <c r="L4372" s="258" t="str">
        <f>IF('TSA Input'!J4335="","",IF('TSA Input'!J4335="Yes",'TSA Input'!G4335,""))</f>
        <v/>
      </c>
      <c r="M4372" s="258" t="str">
        <f>IF('TSA Input'!J4335="","",IF('TSA Input'!J4335="Yes",'TSA Input'!F4335,""))</f>
        <v/>
      </c>
      <c r="N4372" s="39" t="str">
        <f t="shared" si="137"/>
        <v/>
      </c>
      <c r="O4372" s="149" t="s">
        <v>11</v>
      </c>
      <c r="P4372" s="148" t="s">
        <v>11</v>
      </c>
      <c r="Q4372" s="1"/>
    </row>
    <row r="4373" spans="1:17" ht="15.75" hidden="1" customHeight="1">
      <c r="A4373" s="1" t="str">
        <f t="shared" si="1"/>
        <v/>
      </c>
      <c r="B4373" s="1"/>
      <c r="C4373" s="34" t="str">
        <f>IF('TSA Input'!J4336="","",IF('TSA Input'!J4336="Yes",'TSA Input'!B4336,"Ineligible"))</f>
        <v/>
      </c>
      <c r="D4373" s="246" t="str">
        <f>IF('TSA Input'!J4336="","",IF('TSA Input'!J4336="Yes",IF('TSA Input'!W4336="","",LEFT('TSA Input'!W4336,LEN('TSA Input'!W4336)-2)),""))</f>
        <v/>
      </c>
      <c r="E4373" s="246" t="str">
        <f>IF('TSA Input'!J4336="","",IF('TSA Input'!J4336="Yes",'TSA Input'!I4336,""))</f>
        <v/>
      </c>
      <c r="F4373" s="247" t="str">
        <f>IF('TSA Input'!J4336="","",IF('TSA Input'!J4336="Yes",'TSA Input'!C4336,""))</f>
        <v/>
      </c>
      <c r="G4373" s="36" t="str">
        <f>IF('TSA Input'!J4336="","",IF('TSA Input'!J4336="Yes",'TSA Input'!D4336,""))</f>
        <v/>
      </c>
      <c r="H4373" s="37" t="str">
        <f>IF('TSA Input'!K4336="","",IF('TSA Input'!J4336="Yes",'TSA Input'!G4336,""))</f>
        <v/>
      </c>
      <c r="I4373" s="37" t="str">
        <f>IF('TSA Input'!L4336="","",IF('TSA Input'!J4336="Yes",'TSA Input'!F4336,""))</f>
        <v/>
      </c>
      <c r="J4373" s="39" t="str">
        <f t="shared" si="136"/>
        <v/>
      </c>
      <c r="K4373" s="257" t="str">
        <f>IF('TSA Input'!J4336="","",IF('TSA Input'!J4336="Yes",'TSA Input'!D4336,""))</f>
        <v/>
      </c>
      <c r="L4373" s="258" t="str">
        <f>IF('TSA Input'!J4336="","",IF('TSA Input'!J4336="Yes",'TSA Input'!G4336,""))</f>
        <v/>
      </c>
      <c r="M4373" s="258" t="str">
        <f>IF('TSA Input'!J4336="","",IF('TSA Input'!J4336="Yes",'TSA Input'!F4336,""))</f>
        <v/>
      </c>
      <c r="N4373" s="39" t="str">
        <f t="shared" si="137"/>
        <v/>
      </c>
      <c r="O4373" s="149" t="s">
        <v>11</v>
      </c>
      <c r="P4373" s="148" t="s">
        <v>11</v>
      </c>
      <c r="Q4373" s="1"/>
    </row>
    <row r="4374" spans="1:17" ht="15.75" hidden="1" customHeight="1">
      <c r="A4374" s="1" t="str">
        <f t="shared" si="1"/>
        <v/>
      </c>
      <c r="B4374" s="1"/>
      <c r="C4374" s="34" t="str">
        <f>IF('TSA Input'!J4337="","",IF('TSA Input'!J4337="Yes",'TSA Input'!B4337,"Ineligible"))</f>
        <v/>
      </c>
      <c r="D4374" s="246" t="str">
        <f>IF('TSA Input'!J4337="","",IF('TSA Input'!J4337="Yes",IF('TSA Input'!W4337="","",LEFT('TSA Input'!W4337,LEN('TSA Input'!W4337)-2)),""))</f>
        <v/>
      </c>
      <c r="E4374" s="246" t="str">
        <f>IF('TSA Input'!J4337="","",IF('TSA Input'!J4337="Yes",'TSA Input'!I4337,""))</f>
        <v/>
      </c>
      <c r="F4374" s="247" t="str">
        <f>IF('TSA Input'!J4337="","",IF('TSA Input'!J4337="Yes",'TSA Input'!C4337,""))</f>
        <v/>
      </c>
      <c r="G4374" s="36" t="str">
        <f>IF('TSA Input'!J4337="","",IF('TSA Input'!J4337="Yes",'TSA Input'!D4337,""))</f>
        <v/>
      </c>
      <c r="H4374" s="37" t="str">
        <f>IF('TSA Input'!K4337="","",IF('TSA Input'!J4337="Yes",'TSA Input'!G4337,""))</f>
        <v/>
      </c>
      <c r="I4374" s="37" t="str">
        <f>IF('TSA Input'!L4337="","",IF('TSA Input'!J4337="Yes",'TSA Input'!F4337,""))</f>
        <v/>
      </c>
      <c r="J4374" s="39" t="str">
        <f t="shared" si="136"/>
        <v/>
      </c>
      <c r="K4374" s="257" t="str">
        <f>IF('TSA Input'!J4337="","",IF('TSA Input'!J4337="Yes",'TSA Input'!D4337,""))</f>
        <v/>
      </c>
      <c r="L4374" s="258" t="str">
        <f>IF('TSA Input'!J4337="","",IF('TSA Input'!J4337="Yes",'TSA Input'!G4337,""))</f>
        <v/>
      </c>
      <c r="M4374" s="258" t="str">
        <f>IF('TSA Input'!J4337="","",IF('TSA Input'!J4337="Yes",'TSA Input'!F4337,""))</f>
        <v/>
      </c>
      <c r="N4374" s="39" t="str">
        <f t="shared" si="137"/>
        <v/>
      </c>
      <c r="O4374" s="149" t="s">
        <v>11</v>
      </c>
      <c r="P4374" s="148" t="s">
        <v>11</v>
      </c>
      <c r="Q4374" s="1"/>
    </row>
    <row r="4375" spans="1:17" ht="15.75" hidden="1" customHeight="1">
      <c r="A4375" s="1" t="str">
        <f t="shared" si="1"/>
        <v/>
      </c>
      <c r="B4375" s="1"/>
      <c r="C4375" s="34" t="str">
        <f>IF('TSA Input'!J4338="","",IF('TSA Input'!J4338="Yes",'TSA Input'!B4338,"Ineligible"))</f>
        <v/>
      </c>
      <c r="D4375" s="246" t="str">
        <f>IF('TSA Input'!J4338="","",IF('TSA Input'!J4338="Yes",IF('TSA Input'!W4338="","",LEFT('TSA Input'!W4338,LEN('TSA Input'!W4338)-2)),""))</f>
        <v/>
      </c>
      <c r="E4375" s="246" t="str">
        <f>IF('TSA Input'!J4338="","",IF('TSA Input'!J4338="Yes",'TSA Input'!I4338,""))</f>
        <v/>
      </c>
      <c r="F4375" s="247" t="str">
        <f>IF('TSA Input'!J4338="","",IF('TSA Input'!J4338="Yes",'TSA Input'!C4338,""))</f>
        <v/>
      </c>
      <c r="G4375" s="36" t="str">
        <f>IF('TSA Input'!J4338="","",IF('TSA Input'!J4338="Yes",'TSA Input'!D4338,""))</f>
        <v/>
      </c>
      <c r="H4375" s="37" t="str">
        <f>IF('TSA Input'!K4338="","",IF('TSA Input'!J4338="Yes",'TSA Input'!G4338,""))</f>
        <v/>
      </c>
      <c r="I4375" s="37" t="str">
        <f>IF('TSA Input'!L4338="","",IF('TSA Input'!J4338="Yes",'TSA Input'!F4338,""))</f>
        <v/>
      </c>
      <c r="J4375" s="39" t="str">
        <f t="shared" si="136"/>
        <v/>
      </c>
      <c r="K4375" s="257" t="str">
        <f>IF('TSA Input'!J4338="","",IF('TSA Input'!J4338="Yes",'TSA Input'!D4338,""))</f>
        <v/>
      </c>
      <c r="L4375" s="258" t="str">
        <f>IF('TSA Input'!J4338="","",IF('TSA Input'!J4338="Yes",'TSA Input'!G4338,""))</f>
        <v/>
      </c>
      <c r="M4375" s="258" t="str">
        <f>IF('TSA Input'!J4338="","",IF('TSA Input'!J4338="Yes",'TSA Input'!F4338,""))</f>
        <v/>
      </c>
      <c r="N4375" s="39" t="str">
        <f t="shared" si="137"/>
        <v/>
      </c>
      <c r="O4375" s="149" t="s">
        <v>11</v>
      </c>
      <c r="P4375" s="148" t="s">
        <v>11</v>
      </c>
      <c r="Q4375" s="1"/>
    </row>
    <row r="4376" spans="1:17" ht="15.75" hidden="1" customHeight="1">
      <c r="A4376" s="1" t="str">
        <f t="shared" si="1"/>
        <v/>
      </c>
      <c r="B4376" s="1"/>
      <c r="C4376" s="34" t="str">
        <f>IF('TSA Input'!J4339="","",IF('TSA Input'!J4339="Yes",'TSA Input'!B4339,"Ineligible"))</f>
        <v/>
      </c>
      <c r="D4376" s="246" t="str">
        <f>IF('TSA Input'!J4339="","",IF('TSA Input'!J4339="Yes",IF('TSA Input'!W4339="","",LEFT('TSA Input'!W4339,LEN('TSA Input'!W4339)-2)),""))</f>
        <v/>
      </c>
      <c r="E4376" s="246" t="str">
        <f>IF('TSA Input'!J4339="","",IF('TSA Input'!J4339="Yes",'TSA Input'!I4339,""))</f>
        <v/>
      </c>
      <c r="F4376" s="247" t="str">
        <f>IF('TSA Input'!J4339="","",IF('TSA Input'!J4339="Yes",'TSA Input'!C4339,""))</f>
        <v/>
      </c>
      <c r="G4376" s="36" t="str">
        <f>IF('TSA Input'!J4339="","",IF('TSA Input'!J4339="Yes",'TSA Input'!D4339,""))</f>
        <v/>
      </c>
      <c r="H4376" s="37" t="str">
        <f>IF('TSA Input'!K4339="","",IF('TSA Input'!J4339="Yes",'TSA Input'!G4339,""))</f>
        <v/>
      </c>
      <c r="I4376" s="37" t="str">
        <f>IF('TSA Input'!L4339="","",IF('TSA Input'!J4339="Yes",'TSA Input'!F4339,""))</f>
        <v/>
      </c>
      <c r="J4376" s="39" t="str">
        <f t="shared" si="136"/>
        <v/>
      </c>
      <c r="K4376" s="257" t="str">
        <f>IF('TSA Input'!J4339="","",IF('TSA Input'!J4339="Yes",'TSA Input'!D4339,""))</f>
        <v/>
      </c>
      <c r="L4376" s="258" t="str">
        <f>IF('TSA Input'!J4339="","",IF('TSA Input'!J4339="Yes",'TSA Input'!G4339,""))</f>
        <v/>
      </c>
      <c r="M4376" s="258" t="str">
        <f>IF('TSA Input'!J4339="","",IF('TSA Input'!J4339="Yes",'TSA Input'!F4339,""))</f>
        <v/>
      </c>
      <c r="N4376" s="39" t="str">
        <f t="shared" si="137"/>
        <v/>
      </c>
      <c r="O4376" s="149" t="s">
        <v>11</v>
      </c>
      <c r="P4376" s="148" t="s">
        <v>11</v>
      </c>
      <c r="Q4376" s="1"/>
    </row>
    <row r="4377" spans="1:17" ht="15.75" hidden="1" customHeight="1">
      <c r="A4377" s="1" t="str">
        <f t="shared" si="1"/>
        <v/>
      </c>
      <c r="B4377" s="1"/>
      <c r="C4377" s="34" t="str">
        <f>IF('TSA Input'!J4340="","",IF('TSA Input'!J4340="Yes",'TSA Input'!B4340,"Ineligible"))</f>
        <v/>
      </c>
      <c r="D4377" s="246" t="str">
        <f>IF('TSA Input'!J4340="","",IF('TSA Input'!J4340="Yes",IF('TSA Input'!W4340="","",LEFT('TSA Input'!W4340,LEN('TSA Input'!W4340)-2)),""))</f>
        <v/>
      </c>
      <c r="E4377" s="246" t="str">
        <f>IF('TSA Input'!J4340="","",IF('TSA Input'!J4340="Yes",'TSA Input'!I4340,""))</f>
        <v/>
      </c>
      <c r="F4377" s="247" t="str">
        <f>IF('TSA Input'!J4340="","",IF('TSA Input'!J4340="Yes",'TSA Input'!C4340,""))</f>
        <v/>
      </c>
      <c r="G4377" s="36" t="str">
        <f>IF('TSA Input'!J4340="","",IF('TSA Input'!J4340="Yes",'TSA Input'!D4340,""))</f>
        <v/>
      </c>
      <c r="H4377" s="37" t="str">
        <f>IF('TSA Input'!K4340="","",IF('TSA Input'!J4340="Yes",'TSA Input'!G4340,""))</f>
        <v/>
      </c>
      <c r="I4377" s="37" t="str">
        <f>IF('TSA Input'!L4340="","",IF('TSA Input'!J4340="Yes",'TSA Input'!F4340,""))</f>
        <v/>
      </c>
      <c r="J4377" s="39" t="str">
        <f t="shared" si="136"/>
        <v/>
      </c>
      <c r="K4377" s="257" t="str">
        <f>IF('TSA Input'!J4340="","",IF('TSA Input'!J4340="Yes",'TSA Input'!D4340,""))</f>
        <v/>
      </c>
      <c r="L4377" s="258" t="str">
        <f>IF('TSA Input'!J4340="","",IF('TSA Input'!J4340="Yes",'TSA Input'!G4340,""))</f>
        <v/>
      </c>
      <c r="M4377" s="258" t="str">
        <f>IF('TSA Input'!J4340="","",IF('TSA Input'!J4340="Yes",'TSA Input'!F4340,""))</f>
        <v/>
      </c>
      <c r="N4377" s="39" t="str">
        <f t="shared" si="137"/>
        <v/>
      </c>
      <c r="O4377" s="149" t="s">
        <v>11</v>
      </c>
      <c r="P4377" s="148" t="s">
        <v>11</v>
      </c>
      <c r="Q4377" s="1"/>
    </row>
    <row r="4378" spans="1:17" ht="15.75" hidden="1" customHeight="1">
      <c r="A4378" s="1" t="str">
        <f t="shared" si="1"/>
        <v/>
      </c>
      <c r="B4378" s="1"/>
      <c r="C4378" s="34" t="str">
        <f>IF('TSA Input'!J4341="","",IF('TSA Input'!J4341="Yes",'TSA Input'!B4341,"Ineligible"))</f>
        <v/>
      </c>
      <c r="D4378" s="246" t="str">
        <f>IF('TSA Input'!J4341="","",IF('TSA Input'!J4341="Yes",IF('TSA Input'!W4341="","",LEFT('TSA Input'!W4341,LEN('TSA Input'!W4341)-2)),""))</f>
        <v/>
      </c>
      <c r="E4378" s="246" t="str">
        <f>IF('TSA Input'!J4341="","",IF('TSA Input'!J4341="Yes",'TSA Input'!I4341,""))</f>
        <v/>
      </c>
      <c r="F4378" s="247" t="str">
        <f>IF('TSA Input'!J4341="","",IF('TSA Input'!J4341="Yes",'TSA Input'!C4341,""))</f>
        <v/>
      </c>
      <c r="G4378" s="36" t="str">
        <f>IF('TSA Input'!J4341="","",IF('TSA Input'!J4341="Yes",'TSA Input'!D4341,""))</f>
        <v/>
      </c>
      <c r="H4378" s="37" t="str">
        <f>IF('TSA Input'!K4341="","",IF('TSA Input'!J4341="Yes",'TSA Input'!G4341,""))</f>
        <v/>
      </c>
      <c r="I4378" s="37" t="str">
        <f>IF('TSA Input'!L4341="","",IF('TSA Input'!J4341="Yes",'TSA Input'!F4341,""))</f>
        <v/>
      </c>
      <c r="J4378" s="39" t="str">
        <f t="shared" si="136"/>
        <v/>
      </c>
      <c r="K4378" s="257" t="str">
        <f>IF('TSA Input'!J4341="","",IF('TSA Input'!J4341="Yes",'TSA Input'!D4341,""))</f>
        <v/>
      </c>
      <c r="L4378" s="258" t="str">
        <f>IF('TSA Input'!J4341="","",IF('TSA Input'!J4341="Yes",'TSA Input'!G4341,""))</f>
        <v/>
      </c>
      <c r="M4378" s="258" t="str">
        <f>IF('TSA Input'!J4341="","",IF('TSA Input'!J4341="Yes",'TSA Input'!F4341,""))</f>
        <v/>
      </c>
      <c r="N4378" s="39" t="str">
        <f t="shared" si="137"/>
        <v/>
      </c>
      <c r="O4378" s="149" t="s">
        <v>11</v>
      </c>
      <c r="P4378" s="148" t="s">
        <v>11</v>
      </c>
      <c r="Q4378" s="1"/>
    </row>
    <row r="4379" spans="1:17" ht="15.75" hidden="1" customHeight="1">
      <c r="A4379" s="1" t="str">
        <f t="shared" si="1"/>
        <v/>
      </c>
      <c r="B4379" s="1"/>
      <c r="C4379" s="34" t="str">
        <f>IF('TSA Input'!J4342="","",IF('TSA Input'!J4342="Yes",'TSA Input'!B4342,"Ineligible"))</f>
        <v/>
      </c>
      <c r="D4379" s="246" t="str">
        <f>IF('TSA Input'!J4342="","",IF('TSA Input'!J4342="Yes",IF('TSA Input'!W4342="","",LEFT('TSA Input'!W4342,LEN('TSA Input'!W4342)-2)),""))</f>
        <v/>
      </c>
      <c r="E4379" s="246" t="str">
        <f>IF('TSA Input'!J4342="","",IF('TSA Input'!J4342="Yes",'TSA Input'!I4342,""))</f>
        <v/>
      </c>
      <c r="F4379" s="247" t="str">
        <f>IF('TSA Input'!J4342="","",IF('TSA Input'!J4342="Yes",'TSA Input'!C4342,""))</f>
        <v/>
      </c>
      <c r="G4379" s="36" t="str">
        <f>IF('TSA Input'!J4342="","",IF('TSA Input'!J4342="Yes",'TSA Input'!D4342,""))</f>
        <v/>
      </c>
      <c r="H4379" s="37" t="str">
        <f>IF('TSA Input'!K4342="","",IF('TSA Input'!J4342="Yes",'TSA Input'!G4342,""))</f>
        <v/>
      </c>
      <c r="I4379" s="37" t="str">
        <f>IF('TSA Input'!L4342="","",IF('TSA Input'!J4342="Yes",'TSA Input'!F4342,""))</f>
        <v/>
      </c>
      <c r="J4379" s="39" t="str">
        <f t="shared" si="136"/>
        <v/>
      </c>
      <c r="K4379" s="257" t="str">
        <f>IF('TSA Input'!J4342="","",IF('TSA Input'!J4342="Yes",'TSA Input'!D4342,""))</f>
        <v/>
      </c>
      <c r="L4379" s="258" t="str">
        <f>IF('TSA Input'!J4342="","",IF('TSA Input'!J4342="Yes",'TSA Input'!G4342,""))</f>
        <v/>
      </c>
      <c r="M4379" s="258" t="str">
        <f>IF('TSA Input'!J4342="","",IF('TSA Input'!J4342="Yes",'TSA Input'!F4342,""))</f>
        <v/>
      </c>
      <c r="N4379" s="39" t="str">
        <f t="shared" si="137"/>
        <v/>
      </c>
      <c r="O4379" s="149" t="s">
        <v>11</v>
      </c>
      <c r="P4379" s="148" t="s">
        <v>11</v>
      </c>
      <c r="Q4379" s="1"/>
    </row>
    <row r="4380" spans="1:17" ht="15.75" hidden="1" customHeight="1">
      <c r="A4380" s="1" t="str">
        <f t="shared" si="1"/>
        <v/>
      </c>
      <c r="B4380" s="1"/>
      <c r="C4380" s="34" t="str">
        <f>IF('TSA Input'!J4343="","",IF('TSA Input'!J4343="Yes",'TSA Input'!B4343,"Ineligible"))</f>
        <v/>
      </c>
      <c r="D4380" s="246" t="str">
        <f>IF('TSA Input'!J4343="","",IF('TSA Input'!J4343="Yes",IF('TSA Input'!W4343="","",LEFT('TSA Input'!W4343,LEN('TSA Input'!W4343)-2)),""))</f>
        <v/>
      </c>
      <c r="E4380" s="246" t="str">
        <f>IF('TSA Input'!J4343="","",IF('TSA Input'!J4343="Yes",'TSA Input'!I4343,""))</f>
        <v/>
      </c>
      <c r="F4380" s="247" t="str">
        <f>IF('TSA Input'!J4343="","",IF('TSA Input'!J4343="Yes",'TSA Input'!C4343,""))</f>
        <v/>
      </c>
      <c r="G4380" s="36" t="str">
        <f>IF('TSA Input'!J4343="","",IF('TSA Input'!J4343="Yes",'TSA Input'!D4343,""))</f>
        <v/>
      </c>
      <c r="H4380" s="37" t="str">
        <f>IF('TSA Input'!K4343="","",IF('TSA Input'!J4343="Yes",'TSA Input'!G4343,""))</f>
        <v/>
      </c>
      <c r="I4380" s="37" t="str">
        <f>IF('TSA Input'!L4343="","",IF('TSA Input'!J4343="Yes",'TSA Input'!F4343,""))</f>
        <v/>
      </c>
      <c r="J4380" s="39" t="str">
        <f t="shared" si="136"/>
        <v/>
      </c>
      <c r="K4380" s="257" t="str">
        <f>IF('TSA Input'!J4343="","",IF('TSA Input'!J4343="Yes",'TSA Input'!D4343,""))</f>
        <v/>
      </c>
      <c r="L4380" s="258" t="str">
        <f>IF('TSA Input'!J4343="","",IF('TSA Input'!J4343="Yes",'TSA Input'!G4343,""))</f>
        <v/>
      </c>
      <c r="M4380" s="258" t="str">
        <f>IF('TSA Input'!J4343="","",IF('TSA Input'!J4343="Yes",'TSA Input'!F4343,""))</f>
        <v/>
      </c>
      <c r="N4380" s="39" t="str">
        <f t="shared" si="137"/>
        <v/>
      </c>
      <c r="O4380" s="149" t="s">
        <v>11</v>
      </c>
      <c r="P4380" s="148" t="s">
        <v>11</v>
      </c>
      <c r="Q4380" s="1"/>
    </row>
    <row r="4381" spans="1:17" ht="15.75" hidden="1" customHeight="1">
      <c r="A4381" s="1" t="str">
        <f t="shared" si="1"/>
        <v/>
      </c>
      <c r="B4381" s="1"/>
      <c r="C4381" s="34" t="str">
        <f>IF('TSA Input'!J4344="","",IF('TSA Input'!J4344="Yes",'TSA Input'!B4344,"Ineligible"))</f>
        <v/>
      </c>
      <c r="D4381" s="246" t="str">
        <f>IF('TSA Input'!J4344="","",IF('TSA Input'!J4344="Yes",IF('TSA Input'!W4344="","",LEFT('TSA Input'!W4344,LEN('TSA Input'!W4344)-2)),""))</f>
        <v/>
      </c>
      <c r="E4381" s="246" t="str">
        <f>IF('TSA Input'!J4344="","",IF('TSA Input'!J4344="Yes",'TSA Input'!I4344,""))</f>
        <v/>
      </c>
      <c r="F4381" s="247" t="str">
        <f>IF('TSA Input'!J4344="","",IF('TSA Input'!J4344="Yes",'TSA Input'!C4344,""))</f>
        <v/>
      </c>
      <c r="G4381" s="36" t="str">
        <f>IF('TSA Input'!J4344="","",IF('TSA Input'!J4344="Yes",'TSA Input'!D4344,""))</f>
        <v/>
      </c>
      <c r="H4381" s="37" t="str">
        <f>IF('TSA Input'!K4344="","",IF('TSA Input'!J4344="Yes",'TSA Input'!G4344,""))</f>
        <v/>
      </c>
      <c r="I4381" s="37" t="str">
        <f>IF('TSA Input'!L4344="","",IF('TSA Input'!J4344="Yes",'TSA Input'!F4344,""))</f>
        <v/>
      </c>
      <c r="J4381" s="39" t="str">
        <f t="shared" si="136"/>
        <v/>
      </c>
      <c r="K4381" s="257" t="str">
        <f>IF('TSA Input'!J4344="","",IF('TSA Input'!J4344="Yes",'TSA Input'!D4344,""))</f>
        <v/>
      </c>
      <c r="L4381" s="258" t="str">
        <f>IF('TSA Input'!J4344="","",IF('TSA Input'!J4344="Yes",'TSA Input'!G4344,""))</f>
        <v/>
      </c>
      <c r="M4381" s="258" t="str">
        <f>IF('TSA Input'!J4344="","",IF('TSA Input'!J4344="Yes",'TSA Input'!F4344,""))</f>
        <v/>
      </c>
      <c r="N4381" s="39" t="str">
        <f t="shared" si="137"/>
        <v/>
      </c>
      <c r="O4381" s="149" t="s">
        <v>11</v>
      </c>
      <c r="P4381" s="148" t="s">
        <v>11</v>
      </c>
      <c r="Q4381" s="1"/>
    </row>
    <row r="4382" spans="1:17" ht="15.75" hidden="1" customHeight="1">
      <c r="A4382" s="1" t="str">
        <f t="shared" si="1"/>
        <v/>
      </c>
      <c r="B4382" s="1"/>
      <c r="C4382" s="34" t="str">
        <f>IF('TSA Input'!J4345="","",IF('TSA Input'!J4345="Yes",'TSA Input'!B4345,"Ineligible"))</f>
        <v/>
      </c>
      <c r="D4382" s="246" t="str">
        <f>IF('TSA Input'!J4345="","",IF('TSA Input'!J4345="Yes",IF('TSA Input'!W4345="","",LEFT('TSA Input'!W4345,LEN('TSA Input'!W4345)-2)),""))</f>
        <v/>
      </c>
      <c r="E4382" s="246" t="str">
        <f>IF('TSA Input'!J4345="","",IF('TSA Input'!J4345="Yes",'TSA Input'!I4345,""))</f>
        <v/>
      </c>
      <c r="F4382" s="247" t="str">
        <f>IF('TSA Input'!J4345="","",IF('TSA Input'!J4345="Yes",'TSA Input'!C4345,""))</f>
        <v/>
      </c>
      <c r="G4382" s="36" t="str">
        <f>IF('TSA Input'!J4345="","",IF('TSA Input'!J4345="Yes",'TSA Input'!D4345,""))</f>
        <v/>
      </c>
      <c r="H4382" s="37" t="str">
        <f>IF('TSA Input'!K4345="","",IF('TSA Input'!J4345="Yes",'TSA Input'!G4345,""))</f>
        <v/>
      </c>
      <c r="I4382" s="37" t="str">
        <f>IF('TSA Input'!L4345="","",IF('TSA Input'!J4345="Yes",'TSA Input'!F4345,""))</f>
        <v/>
      </c>
      <c r="J4382" s="39" t="str">
        <f t="shared" si="136"/>
        <v/>
      </c>
      <c r="K4382" s="257" t="str">
        <f>IF('TSA Input'!J4345="","",IF('TSA Input'!J4345="Yes",'TSA Input'!D4345,""))</f>
        <v/>
      </c>
      <c r="L4382" s="258" t="str">
        <f>IF('TSA Input'!J4345="","",IF('TSA Input'!J4345="Yes",'TSA Input'!G4345,""))</f>
        <v/>
      </c>
      <c r="M4382" s="258" t="str">
        <f>IF('TSA Input'!J4345="","",IF('TSA Input'!J4345="Yes",'TSA Input'!F4345,""))</f>
        <v/>
      </c>
      <c r="N4382" s="39" t="str">
        <f t="shared" si="137"/>
        <v/>
      </c>
      <c r="O4382" s="149" t="s">
        <v>11</v>
      </c>
      <c r="P4382" s="148" t="s">
        <v>11</v>
      </c>
      <c r="Q4382" s="1"/>
    </row>
    <row r="4383" spans="1:17" ht="15.75" hidden="1" customHeight="1">
      <c r="A4383" s="1" t="str">
        <f t="shared" si="1"/>
        <v/>
      </c>
      <c r="B4383" s="1"/>
      <c r="C4383" s="34" t="str">
        <f>IF('TSA Input'!J4346="","",IF('TSA Input'!J4346="Yes",'TSA Input'!B4346,"Ineligible"))</f>
        <v/>
      </c>
      <c r="D4383" s="246" t="str">
        <f>IF('TSA Input'!J4346="","",IF('TSA Input'!J4346="Yes",IF('TSA Input'!W4346="","",LEFT('TSA Input'!W4346,LEN('TSA Input'!W4346)-2)),""))</f>
        <v/>
      </c>
      <c r="E4383" s="246" t="str">
        <f>IF('TSA Input'!J4346="","",IF('TSA Input'!J4346="Yes",'TSA Input'!I4346,""))</f>
        <v/>
      </c>
      <c r="F4383" s="247" t="str">
        <f>IF('TSA Input'!J4346="","",IF('TSA Input'!J4346="Yes",'TSA Input'!C4346,""))</f>
        <v/>
      </c>
      <c r="G4383" s="36" t="str">
        <f>IF('TSA Input'!J4346="","",IF('TSA Input'!J4346="Yes",'TSA Input'!D4346,""))</f>
        <v/>
      </c>
      <c r="H4383" s="37" t="str">
        <f>IF('TSA Input'!K4346="","",IF('TSA Input'!J4346="Yes",'TSA Input'!G4346,""))</f>
        <v/>
      </c>
      <c r="I4383" s="37" t="str">
        <f>IF('TSA Input'!L4346="","",IF('TSA Input'!J4346="Yes",'TSA Input'!F4346,""))</f>
        <v/>
      </c>
      <c r="J4383" s="39" t="str">
        <f t="shared" si="136"/>
        <v/>
      </c>
      <c r="K4383" s="257" t="str">
        <f>IF('TSA Input'!J4346="","",IF('TSA Input'!J4346="Yes",'TSA Input'!D4346,""))</f>
        <v/>
      </c>
      <c r="L4383" s="258" t="str">
        <f>IF('TSA Input'!J4346="","",IF('TSA Input'!J4346="Yes",'TSA Input'!G4346,""))</f>
        <v/>
      </c>
      <c r="M4383" s="258" t="str">
        <f>IF('TSA Input'!J4346="","",IF('TSA Input'!J4346="Yes",'TSA Input'!F4346,""))</f>
        <v/>
      </c>
      <c r="N4383" s="39" t="str">
        <f t="shared" si="137"/>
        <v/>
      </c>
      <c r="O4383" s="149" t="s">
        <v>11</v>
      </c>
      <c r="P4383" s="148" t="s">
        <v>11</v>
      </c>
      <c r="Q4383" s="1"/>
    </row>
    <row r="4384" spans="1:17" ht="15.75" hidden="1" customHeight="1">
      <c r="A4384" s="1" t="str">
        <f t="shared" si="1"/>
        <v/>
      </c>
      <c r="B4384" s="1"/>
      <c r="C4384" s="34" t="str">
        <f>IF('TSA Input'!J4347="","",IF('TSA Input'!J4347="Yes",'TSA Input'!B4347,"Ineligible"))</f>
        <v/>
      </c>
      <c r="D4384" s="246" t="str">
        <f>IF('TSA Input'!J4347="","",IF('TSA Input'!J4347="Yes",IF('TSA Input'!W4347="","",LEFT('TSA Input'!W4347,LEN('TSA Input'!W4347)-2)),""))</f>
        <v/>
      </c>
      <c r="E4384" s="246" t="str">
        <f>IF('TSA Input'!J4347="","",IF('TSA Input'!J4347="Yes",'TSA Input'!I4347,""))</f>
        <v/>
      </c>
      <c r="F4384" s="247" t="str">
        <f>IF('TSA Input'!J4347="","",IF('TSA Input'!J4347="Yes",'TSA Input'!C4347,""))</f>
        <v/>
      </c>
      <c r="G4384" s="36" t="str">
        <f>IF('TSA Input'!J4347="","",IF('TSA Input'!J4347="Yes",'TSA Input'!D4347,""))</f>
        <v/>
      </c>
      <c r="H4384" s="37" t="str">
        <f>IF('TSA Input'!K4347="","",IF('TSA Input'!J4347="Yes",'TSA Input'!G4347,""))</f>
        <v/>
      </c>
      <c r="I4384" s="37" t="str">
        <f>IF('TSA Input'!L4347="","",IF('TSA Input'!J4347="Yes",'TSA Input'!F4347,""))</f>
        <v/>
      </c>
      <c r="J4384" s="39" t="str">
        <f t="shared" si="136"/>
        <v/>
      </c>
      <c r="K4384" s="257" t="str">
        <f>IF('TSA Input'!J4347="","",IF('TSA Input'!J4347="Yes",'TSA Input'!D4347,""))</f>
        <v/>
      </c>
      <c r="L4384" s="258" t="str">
        <f>IF('TSA Input'!J4347="","",IF('TSA Input'!J4347="Yes",'TSA Input'!G4347,""))</f>
        <v/>
      </c>
      <c r="M4384" s="258" t="str">
        <f>IF('TSA Input'!J4347="","",IF('TSA Input'!J4347="Yes",'TSA Input'!F4347,""))</f>
        <v/>
      </c>
      <c r="N4384" s="39" t="str">
        <f t="shared" si="137"/>
        <v/>
      </c>
      <c r="O4384" s="149" t="s">
        <v>11</v>
      </c>
      <c r="P4384" s="148" t="s">
        <v>11</v>
      </c>
      <c r="Q4384" s="1"/>
    </row>
    <row r="4385" spans="1:17" ht="15.75" hidden="1" customHeight="1">
      <c r="A4385" s="1" t="str">
        <f t="shared" si="1"/>
        <v/>
      </c>
      <c r="B4385" s="1"/>
      <c r="C4385" s="34" t="str">
        <f>IF('TSA Input'!J4348="","",IF('TSA Input'!J4348="Yes",'TSA Input'!B4348,"Ineligible"))</f>
        <v/>
      </c>
      <c r="D4385" s="246" t="str">
        <f>IF('TSA Input'!J4348="","",IF('TSA Input'!J4348="Yes",IF('TSA Input'!W4348="","",LEFT('TSA Input'!W4348,LEN('TSA Input'!W4348)-2)),""))</f>
        <v/>
      </c>
      <c r="E4385" s="246" t="str">
        <f>IF('TSA Input'!J4348="","",IF('TSA Input'!J4348="Yes",'TSA Input'!I4348,""))</f>
        <v/>
      </c>
      <c r="F4385" s="247" t="str">
        <f>IF('TSA Input'!J4348="","",IF('TSA Input'!J4348="Yes",'TSA Input'!C4348,""))</f>
        <v/>
      </c>
      <c r="G4385" s="36" t="str">
        <f>IF('TSA Input'!J4348="","",IF('TSA Input'!J4348="Yes",'TSA Input'!D4348,""))</f>
        <v/>
      </c>
      <c r="H4385" s="37" t="str">
        <f>IF('TSA Input'!K4348="","",IF('TSA Input'!J4348="Yes",'TSA Input'!G4348,""))</f>
        <v/>
      </c>
      <c r="I4385" s="37" t="str">
        <f>IF('TSA Input'!L4348="","",IF('TSA Input'!J4348="Yes",'TSA Input'!F4348,""))</f>
        <v/>
      </c>
      <c r="J4385" s="39" t="str">
        <f t="shared" si="136"/>
        <v/>
      </c>
      <c r="K4385" s="257" t="str">
        <f>IF('TSA Input'!J4348="","",IF('TSA Input'!J4348="Yes",'TSA Input'!D4348,""))</f>
        <v/>
      </c>
      <c r="L4385" s="258" t="str">
        <f>IF('TSA Input'!J4348="","",IF('TSA Input'!J4348="Yes",'TSA Input'!G4348,""))</f>
        <v/>
      </c>
      <c r="M4385" s="258" t="str">
        <f>IF('TSA Input'!J4348="","",IF('TSA Input'!J4348="Yes",'TSA Input'!F4348,""))</f>
        <v/>
      </c>
      <c r="N4385" s="39" t="str">
        <f t="shared" si="137"/>
        <v/>
      </c>
      <c r="O4385" s="149" t="s">
        <v>11</v>
      </c>
      <c r="P4385" s="148" t="s">
        <v>11</v>
      </c>
      <c r="Q4385" s="1"/>
    </row>
    <row r="4386" spans="1:17" ht="15.75" hidden="1" customHeight="1">
      <c r="A4386" s="1" t="str">
        <f t="shared" si="1"/>
        <v/>
      </c>
      <c r="B4386" s="1"/>
      <c r="C4386" s="34" t="str">
        <f>IF('TSA Input'!J4349="","",IF('TSA Input'!J4349="Yes",'TSA Input'!B4349,"Ineligible"))</f>
        <v/>
      </c>
      <c r="D4386" s="246" t="str">
        <f>IF('TSA Input'!J4349="","",IF('TSA Input'!J4349="Yes",IF('TSA Input'!W4349="","",LEFT('TSA Input'!W4349,LEN('TSA Input'!W4349)-2)),""))</f>
        <v/>
      </c>
      <c r="E4386" s="246" t="str">
        <f>IF('TSA Input'!J4349="","",IF('TSA Input'!J4349="Yes",'TSA Input'!I4349,""))</f>
        <v/>
      </c>
      <c r="F4386" s="247" t="str">
        <f>IF('TSA Input'!J4349="","",IF('TSA Input'!J4349="Yes",'TSA Input'!C4349,""))</f>
        <v/>
      </c>
      <c r="G4386" s="36" t="str">
        <f>IF('TSA Input'!J4349="","",IF('TSA Input'!J4349="Yes",'TSA Input'!D4349,""))</f>
        <v/>
      </c>
      <c r="H4386" s="37" t="str">
        <f>IF('TSA Input'!K4349="","",IF('TSA Input'!J4349="Yes",'TSA Input'!G4349,""))</f>
        <v/>
      </c>
      <c r="I4386" s="37" t="str">
        <f>IF('TSA Input'!L4349="","",IF('TSA Input'!J4349="Yes",'TSA Input'!F4349,""))</f>
        <v/>
      </c>
      <c r="J4386" s="39" t="str">
        <f t="shared" si="136"/>
        <v/>
      </c>
      <c r="K4386" s="257" t="str">
        <f>IF('TSA Input'!J4349="","",IF('TSA Input'!J4349="Yes",'TSA Input'!D4349,""))</f>
        <v/>
      </c>
      <c r="L4386" s="258" t="str">
        <f>IF('TSA Input'!J4349="","",IF('TSA Input'!J4349="Yes",'TSA Input'!G4349,""))</f>
        <v/>
      </c>
      <c r="M4386" s="258" t="str">
        <f>IF('TSA Input'!J4349="","",IF('TSA Input'!J4349="Yes",'TSA Input'!F4349,""))</f>
        <v/>
      </c>
      <c r="N4386" s="39" t="str">
        <f t="shared" si="137"/>
        <v/>
      </c>
      <c r="O4386" s="149" t="s">
        <v>11</v>
      </c>
      <c r="P4386" s="148" t="s">
        <v>11</v>
      </c>
      <c r="Q4386" s="1"/>
    </row>
    <row r="4387" spans="1:17" ht="15.75" hidden="1" customHeight="1">
      <c r="A4387" s="1" t="str">
        <f t="shared" si="1"/>
        <v/>
      </c>
      <c r="B4387" s="1"/>
      <c r="C4387" s="34" t="str">
        <f>IF('TSA Input'!J4350="","",IF('TSA Input'!J4350="Yes",'TSA Input'!B4350,"Ineligible"))</f>
        <v/>
      </c>
      <c r="D4387" s="246" t="str">
        <f>IF('TSA Input'!J4350="","",IF('TSA Input'!J4350="Yes",IF('TSA Input'!W4350="","",LEFT('TSA Input'!W4350,LEN('TSA Input'!W4350)-2)),""))</f>
        <v/>
      </c>
      <c r="E4387" s="246" t="str">
        <f>IF('TSA Input'!J4350="","",IF('TSA Input'!J4350="Yes",'TSA Input'!I4350,""))</f>
        <v/>
      </c>
      <c r="F4387" s="247" t="str">
        <f>IF('TSA Input'!J4350="","",IF('TSA Input'!J4350="Yes",'TSA Input'!C4350,""))</f>
        <v/>
      </c>
      <c r="G4387" s="36" t="str">
        <f>IF('TSA Input'!J4350="","",IF('TSA Input'!J4350="Yes",'TSA Input'!D4350,""))</f>
        <v/>
      </c>
      <c r="H4387" s="37" t="str">
        <f>IF('TSA Input'!K4350="","",IF('TSA Input'!J4350="Yes",'TSA Input'!G4350,""))</f>
        <v/>
      </c>
      <c r="I4387" s="37" t="str">
        <f>IF('TSA Input'!L4350="","",IF('TSA Input'!J4350="Yes",'TSA Input'!F4350,""))</f>
        <v/>
      </c>
      <c r="J4387" s="39" t="str">
        <f t="shared" si="136"/>
        <v/>
      </c>
      <c r="K4387" s="257" t="str">
        <f>IF('TSA Input'!J4350="","",IF('TSA Input'!J4350="Yes",'TSA Input'!D4350,""))</f>
        <v/>
      </c>
      <c r="L4387" s="258" t="str">
        <f>IF('TSA Input'!J4350="","",IF('TSA Input'!J4350="Yes",'TSA Input'!G4350,""))</f>
        <v/>
      </c>
      <c r="M4387" s="258" t="str">
        <f>IF('TSA Input'!J4350="","",IF('TSA Input'!J4350="Yes",'TSA Input'!F4350,""))</f>
        <v/>
      </c>
      <c r="N4387" s="39" t="str">
        <f t="shared" si="137"/>
        <v/>
      </c>
      <c r="O4387" s="149" t="s">
        <v>11</v>
      </c>
      <c r="P4387" s="148" t="s">
        <v>11</v>
      </c>
      <c r="Q4387" s="1"/>
    </row>
    <row r="4388" spans="1:17" ht="15.75" hidden="1" customHeight="1">
      <c r="A4388" s="1" t="str">
        <f t="shared" si="1"/>
        <v/>
      </c>
      <c r="B4388" s="1"/>
      <c r="C4388" s="34" t="str">
        <f>IF('TSA Input'!J4351="","",IF('TSA Input'!J4351="Yes",'TSA Input'!B4351,"Ineligible"))</f>
        <v/>
      </c>
      <c r="D4388" s="246" t="str">
        <f>IF('TSA Input'!J4351="","",IF('TSA Input'!J4351="Yes",IF('TSA Input'!W4351="","",LEFT('TSA Input'!W4351,LEN('TSA Input'!W4351)-2)),""))</f>
        <v/>
      </c>
      <c r="E4388" s="246" t="str">
        <f>IF('TSA Input'!J4351="","",IF('TSA Input'!J4351="Yes",'TSA Input'!I4351,""))</f>
        <v/>
      </c>
      <c r="F4388" s="247" t="str">
        <f>IF('TSA Input'!J4351="","",IF('TSA Input'!J4351="Yes",'TSA Input'!C4351,""))</f>
        <v/>
      </c>
      <c r="G4388" s="36" t="str">
        <f>IF('TSA Input'!J4351="","",IF('TSA Input'!J4351="Yes",'TSA Input'!D4351,""))</f>
        <v/>
      </c>
      <c r="H4388" s="37" t="str">
        <f>IF('TSA Input'!K4351="","",IF('TSA Input'!J4351="Yes",'TSA Input'!G4351,""))</f>
        <v/>
      </c>
      <c r="I4388" s="37" t="str">
        <f>IF('TSA Input'!L4351="","",IF('TSA Input'!J4351="Yes",'TSA Input'!F4351,""))</f>
        <v/>
      </c>
      <c r="J4388" s="39" t="str">
        <f t="shared" si="136"/>
        <v/>
      </c>
      <c r="K4388" s="257" t="str">
        <f>IF('TSA Input'!J4351="","",IF('TSA Input'!J4351="Yes",'TSA Input'!D4351,""))</f>
        <v/>
      </c>
      <c r="L4388" s="258" t="str">
        <f>IF('TSA Input'!J4351="","",IF('TSA Input'!J4351="Yes",'TSA Input'!G4351,""))</f>
        <v/>
      </c>
      <c r="M4388" s="258" t="str">
        <f>IF('TSA Input'!J4351="","",IF('TSA Input'!J4351="Yes",'TSA Input'!F4351,""))</f>
        <v/>
      </c>
      <c r="N4388" s="39" t="str">
        <f t="shared" si="137"/>
        <v/>
      </c>
      <c r="O4388" s="149" t="s">
        <v>11</v>
      </c>
      <c r="P4388" s="148" t="s">
        <v>11</v>
      </c>
      <c r="Q4388" s="1"/>
    </row>
    <row r="4389" spans="1:17" ht="15.75" hidden="1" customHeight="1">
      <c r="A4389" s="1" t="str">
        <f t="shared" si="1"/>
        <v/>
      </c>
      <c r="B4389" s="1"/>
      <c r="C4389" s="34" t="str">
        <f>IF('TSA Input'!J4352="","",IF('TSA Input'!J4352="Yes",'TSA Input'!B4352,"Ineligible"))</f>
        <v/>
      </c>
      <c r="D4389" s="246" t="str">
        <f>IF('TSA Input'!J4352="","",IF('TSA Input'!J4352="Yes",IF('TSA Input'!W4352="","",LEFT('TSA Input'!W4352,LEN('TSA Input'!W4352)-2)),""))</f>
        <v/>
      </c>
      <c r="E4389" s="246" t="str">
        <f>IF('TSA Input'!J4352="","",IF('TSA Input'!J4352="Yes",'TSA Input'!I4352,""))</f>
        <v/>
      </c>
      <c r="F4389" s="247" t="str">
        <f>IF('TSA Input'!J4352="","",IF('TSA Input'!J4352="Yes",'TSA Input'!C4352,""))</f>
        <v/>
      </c>
      <c r="G4389" s="36" t="str">
        <f>IF('TSA Input'!J4352="","",IF('TSA Input'!J4352="Yes",'TSA Input'!D4352,""))</f>
        <v/>
      </c>
      <c r="H4389" s="37" t="str">
        <f>IF('TSA Input'!K4352="","",IF('TSA Input'!J4352="Yes",'TSA Input'!G4352,""))</f>
        <v/>
      </c>
      <c r="I4389" s="37" t="str">
        <f>IF('TSA Input'!L4352="","",IF('TSA Input'!J4352="Yes",'TSA Input'!F4352,""))</f>
        <v/>
      </c>
      <c r="J4389" s="39" t="str">
        <f t="shared" si="136"/>
        <v/>
      </c>
      <c r="K4389" s="257" t="str">
        <f>IF('TSA Input'!J4352="","",IF('TSA Input'!J4352="Yes",'TSA Input'!D4352,""))</f>
        <v/>
      </c>
      <c r="L4389" s="258" t="str">
        <f>IF('TSA Input'!J4352="","",IF('TSA Input'!J4352="Yes",'TSA Input'!G4352,""))</f>
        <v/>
      </c>
      <c r="M4389" s="258" t="str">
        <f>IF('TSA Input'!J4352="","",IF('TSA Input'!J4352="Yes",'TSA Input'!F4352,""))</f>
        <v/>
      </c>
      <c r="N4389" s="39" t="str">
        <f t="shared" si="137"/>
        <v/>
      </c>
      <c r="O4389" s="149" t="s">
        <v>11</v>
      </c>
      <c r="P4389" s="148" t="s">
        <v>11</v>
      </c>
      <c r="Q4389" s="1"/>
    </row>
    <row r="4390" spans="1:17" ht="15.75" hidden="1" customHeight="1">
      <c r="A4390" s="1" t="str">
        <f t="shared" si="1"/>
        <v/>
      </c>
      <c r="B4390" s="1"/>
      <c r="C4390" s="34" t="str">
        <f>IF('TSA Input'!J4353="","",IF('TSA Input'!J4353="Yes",'TSA Input'!B4353,"Ineligible"))</f>
        <v/>
      </c>
      <c r="D4390" s="246" t="str">
        <f>IF('TSA Input'!J4353="","",IF('TSA Input'!J4353="Yes",IF('TSA Input'!W4353="","",LEFT('TSA Input'!W4353,LEN('TSA Input'!W4353)-2)),""))</f>
        <v/>
      </c>
      <c r="E4390" s="246" t="str">
        <f>IF('TSA Input'!J4353="","",IF('TSA Input'!J4353="Yes",'TSA Input'!I4353,""))</f>
        <v/>
      </c>
      <c r="F4390" s="247" t="str">
        <f>IF('TSA Input'!J4353="","",IF('TSA Input'!J4353="Yes",'TSA Input'!C4353,""))</f>
        <v/>
      </c>
      <c r="G4390" s="36" t="str">
        <f>IF('TSA Input'!J4353="","",IF('TSA Input'!J4353="Yes",'TSA Input'!D4353,""))</f>
        <v/>
      </c>
      <c r="H4390" s="37" t="str">
        <f>IF('TSA Input'!K4353="","",IF('TSA Input'!J4353="Yes",'TSA Input'!G4353,""))</f>
        <v/>
      </c>
      <c r="I4390" s="37" t="str">
        <f>IF('TSA Input'!L4353="","",IF('TSA Input'!J4353="Yes",'TSA Input'!F4353,""))</f>
        <v/>
      </c>
      <c r="J4390" s="39" t="str">
        <f t="shared" si="136"/>
        <v/>
      </c>
      <c r="K4390" s="257" t="str">
        <f>IF('TSA Input'!J4353="","",IF('TSA Input'!J4353="Yes",'TSA Input'!D4353,""))</f>
        <v/>
      </c>
      <c r="L4390" s="258" t="str">
        <f>IF('TSA Input'!J4353="","",IF('TSA Input'!J4353="Yes",'TSA Input'!G4353,""))</f>
        <v/>
      </c>
      <c r="M4390" s="258" t="str">
        <f>IF('TSA Input'!J4353="","",IF('TSA Input'!J4353="Yes",'TSA Input'!F4353,""))</f>
        <v/>
      </c>
      <c r="N4390" s="39" t="str">
        <f t="shared" si="137"/>
        <v/>
      </c>
      <c r="O4390" s="149" t="s">
        <v>11</v>
      </c>
      <c r="P4390" s="148" t="s">
        <v>11</v>
      </c>
      <c r="Q4390" s="1"/>
    </row>
    <row r="4391" spans="1:17" ht="15.75" hidden="1" customHeight="1">
      <c r="A4391" s="1" t="str">
        <f t="shared" si="1"/>
        <v/>
      </c>
      <c r="B4391" s="1"/>
      <c r="C4391" s="34" t="str">
        <f>IF('TSA Input'!J4354="","",IF('TSA Input'!J4354="Yes",'TSA Input'!B4354,"Ineligible"))</f>
        <v/>
      </c>
      <c r="D4391" s="246" t="str">
        <f>IF('TSA Input'!J4354="","",IF('TSA Input'!J4354="Yes",IF('TSA Input'!W4354="","",LEFT('TSA Input'!W4354,LEN('TSA Input'!W4354)-2)),""))</f>
        <v/>
      </c>
      <c r="E4391" s="246" t="str">
        <f>IF('TSA Input'!J4354="","",IF('TSA Input'!J4354="Yes",'TSA Input'!I4354,""))</f>
        <v/>
      </c>
      <c r="F4391" s="247" t="str">
        <f>IF('TSA Input'!J4354="","",IF('TSA Input'!J4354="Yes",'TSA Input'!C4354,""))</f>
        <v/>
      </c>
      <c r="G4391" s="36" t="str">
        <f>IF('TSA Input'!J4354="","",IF('TSA Input'!J4354="Yes",'TSA Input'!D4354,""))</f>
        <v/>
      </c>
      <c r="H4391" s="37" t="str">
        <f>IF('TSA Input'!K4354="","",IF('TSA Input'!J4354="Yes",'TSA Input'!G4354,""))</f>
        <v/>
      </c>
      <c r="I4391" s="37" t="str">
        <f>IF('TSA Input'!L4354="","",IF('TSA Input'!J4354="Yes",'TSA Input'!F4354,""))</f>
        <v/>
      </c>
      <c r="J4391" s="39" t="str">
        <f t="shared" si="136"/>
        <v/>
      </c>
      <c r="K4391" s="257" t="str">
        <f>IF('TSA Input'!J4354="","",IF('TSA Input'!J4354="Yes",'TSA Input'!D4354,""))</f>
        <v/>
      </c>
      <c r="L4391" s="258" t="str">
        <f>IF('TSA Input'!J4354="","",IF('TSA Input'!J4354="Yes",'TSA Input'!G4354,""))</f>
        <v/>
      </c>
      <c r="M4391" s="258" t="str">
        <f>IF('TSA Input'!J4354="","",IF('TSA Input'!J4354="Yes",'TSA Input'!F4354,""))</f>
        <v/>
      </c>
      <c r="N4391" s="39" t="str">
        <f t="shared" si="137"/>
        <v/>
      </c>
      <c r="O4391" s="149" t="s">
        <v>11</v>
      </c>
      <c r="P4391" s="148" t="s">
        <v>11</v>
      </c>
      <c r="Q4391" s="1"/>
    </row>
    <row r="4392" spans="1:17" ht="15.75" hidden="1" customHeight="1">
      <c r="A4392" s="1" t="str">
        <f t="shared" si="1"/>
        <v/>
      </c>
      <c r="B4392" s="1"/>
      <c r="C4392" s="34" t="str">
        <f>IF('TSA Input'!J4355="","",IF('TSA Input'!J4355="Yes",'TSA Input'!B4355,"Ineligible"))</f>
        <v/>
      </c>
      <c r="D4392" s="246" t="str">
        <f>IF('TSA Input'!J4355="","",IF('TSA Input'!J4355="Yes",IF('TSA Input'!W4355="","",LEFT('TSA Input'!W4355,LEN('TSA Input'!W4355)-2)),""))</f>
        <v/>
      </c>
      <c r="E4392" s="246" t="str">
        <f>IF('TSA Input'!J4355="","",IF('TSA Input'!J4355="Yes",'TSA Input'!I4355,""))</f>
        <v/>
      </c>
      <c r="F4392" s="247" t="str">
        <f>IF('TSA Input'!J4355="","",IF('TSA Input'!J4355="Yes",'TSA Input'!C4355,""))</f>
        <v/>
      </c>
      <c r="G4392" s="36" t="str">
        <f>IF('TSA Input'!J4355="","",IF('TSA Input'!J4355="Yes",'TSA Input'!D4355,""))</f>
        <v/>
      </c>
      <c r="H4392" s="37" t="str">
        <f>IF('TSA Input'!K4355="","",IF('TSA Input'!J4355="Yes",'TSA Input'!G4355,""))</f>
        <v/>
      </c>
      <c r="I4392" s="37" t="str">
        <f>IF('TSA Input'!L4355="","",IF('TSA Input'!J4355="Yes",'TSA Input'!F4355,""))</f>
        <v/>
      </c>
      <c r="J4392" s="39" t="str">
        <f t="shared" si="136"/>
        <v/>
      </c>
      <c r="K4392" s="257" t="str">
        <f>IF('TSA Input'!J4355="","",IF('TSA Input'!J4355="Yes",'TSA Input'!D4355,""))</f>
        <v/>
      </c>
      <c r="L4392" s="258" t="str">
        <f>IF('TSA Input'!J4355="","",IF('TSA Input'!J4355="Yes",'TSA Input'!G4355,""))</f>
        <v/>
      </c>
      <c r="M4392" s="258" t="str">
        <f>IF('TSA Input'!J4355="","",IF('TSA Input'!J4355="Yes",'TSA Input'!F4355,""))</f>
        <v/>
      </c>
      <c r="N4392" s="39" t="str">
        <f t="shared" si="137"/>
        <v/>
      </c>
      <c r="O4392" s="149" t="s">
        <v>11</v>
      </c>
      <c r="P4392" s="148" t="s">
        <v>11</v>
      </c>
      <c r="Q4392" s="1"/>
    </row>
    <row r="4393" spans="1:17" ht="15.75" hidden="1" customHeight="1">
      <c r="A4393" s="1" t="str">
        <f t="shared" si="1"/>
        <v/>
      </c>
      <c r="B4393" s="1"/>
      <c r="C4393" s="34" t="str">
        <f>IF('TSA Input'!J4356="","",IF('TSA Input'!J4356="Yes",'TSA Input'!B4356,"Ineligible"))</f>
        <v/>
      </c>
      <c r="D4393" s="246" t="str">
        <f>IF('TSA Input'!J4356="","",IF('TSA Input'!J4356="Yes",IF('TSA Input'!W4356="","",LEFT('TSA Input'!W4356,LEN('TSA Input'!W4356)-2)),""))</f>
        <v/>
      </c>
      <c r="E4393" s="246" t="str">
        <f>IF('TSA Input'!J4356="","",IF('TSA Input'!J4356="Yes",'TSA Input'!I4356,""))</f>
        <v/>
      </c>
      <c r="F4393" s="247" t="str">
        <f>IF('TSA Input'!J4356="","",IF('TSA Input'!J4356="Yes",'TSA Input'!C4356,""))</f>
        <v/>
      </c>
      <c r="G4393" s="36" t="str">
        <f>IF('TSA Input'!J4356="","",IF('TSA Input'!J4356="Yes",'TSA Input'!D4356,""))</f>
        <v/>
      </c>
      <c r="H4393" s="37" t="str">
        <f>IF('TSA Input'!K4356="","",IF('TSA Input'!J4356="Yes",'TSA Input'!G4356,""))</f>
        <v/>
      </c>
      <c r="I4393" s="37" t="str">
        <f>IF('TSA Input'!L4356="","",IF('TSA Input'!J4356="Yes",'TSA Input'!F4356,""))</f>
        <v/>
      </c>
      <c r="J4393" s="39" t="str">
        <f t="shared" ref="J4393:J4456" si="138">IF($C4393="","",SUM(G4393:I4393))</f>
        <v/>
      </c>
      <c r="K4393" s="257" t="str">
        <f>IF('TSA Input'!J4356="","",IF('TSA Input'!J4356="Yes",'TSA Input'!D4356,""))</f>
        <v/>
      </c>
      <c r="L4393" s="258" t="str">
        <f>IF('TSA Input'!J4356="","",IF('TSA Input'!J4356="Yes",'TSA Input'!G4356,""))</f>
        <v/>
      </c>
      <c r="M4393" s="258" t="str">
        <f>IF('TSA Input'!J4356="","",IF('TSA Input'!J4356="Yes",'TSA Input'!F4356,""))</f>
        <v/>
      </c>
      <c r="N4393" s="39" t="str">
        <f t="shared" ref="N4393:N4456" si="139">IF($C4393="","",SUM(K4393:M4393))</f>
        <v/>
      </c>
      <c r="O4393" s="149" t="s">
        <v>11</v>
      </c>
      <c r="P4393" s="148" t="s">
        <v>11</v>
      </c>
      <c r="Q4393" s="1"/>
    </row>
    <row r="4394" spans="1:17" ht="15.75" hidden="1" customHeight="1">
      <c r="A4394" s="1" t="str">
        <f t="shared" si="1"/>
        <v/>
      </c>
      <c r="B4394" s="1"/>
      <c r="C4394" s="34" t="str">
        <f>IF('TSA Input'!J4357="","",IF('TSA Input'!J4357="Yes",'TSA Input'!B4357,"Ineligible"))</f>
        <v/>
      </c>
      <c r="D4394" s="246" t="str">
        <f>IF('TSA Input'!J4357="","",IF('TSA Input'!J4357="Yes",IF('TSA Input'!W4357="","",LEFT('TSA Input'!W4357,LEN('TSA Input'!W4357)-2)),""))</f>
        <v/>
      </c>
      <c r="E4394" s="246" t="str">
        <f>IF('TSA Input'!J4357="","",IF('TSA Input'!J4357="Yes",'TSA Input'!I4357,""))</f>
        <v/>
      </c>
      <c r="F4394" s="247" t="str">
        <f>IF('TSA Input'!J4357="","",IF('TSA Input'!J4357="Yes",'TSA Input'!C4357,""))</f>
        <v/>
      </c>
      <c r="G4394" s="36" t="str">
        <f>IF('TSA Input'!J4357="","",IF('TSA Input'!J4357="Yes",'TSA Input'!D4357,""))</f>
        <v/>
      </c>
      <c r="H4394" s="37" t="str">
        <f>IF('TSA Input'!K4357="","",IF('TSA Input'!J4357="Yes",'TSA Input'!G4357,""))</f>
        <v/>
      </c>
      <c r="I4394" s="37" t="str">
        <f>IF('TSA Input'!L4357="","",IF('TSA Input'!J4357="Yes",'TSA Input'!F4357,""))</f>
        <v/>
      </c>
      <c r="J4394" s="39" t="str">
        <f t="shared" si="138"/>
        <v/>
      </c>
      <c r="K4394" s="257" t="str">
        <f>IF('TSA Input'!J4357="","",IF('TSA Input'!J4357="Yes",'TSA Input'!D4357,""))</f>
        <v/>
      </c>
      <c r="L4394" s="258" t="str">
        <f>IF('TSA Input'!J4357="","",IF('TSA Input'!J4357="Yes",'TSA Input'!G4357,""))</f>
        <v/>
      </c>
      <c r="M4394" s="258" t="str">
        <f>IF('TSA Input'!J4357="","",IF('TSA Input'!J4357="Yes",'TSA Input'!F4357,""))</f>
        <v/>
      </c>
      <c r="N4394" s="39" t="str">
        <f t="shared" si="139"/>
        <v/>
      </c>
      <c r="O4394" s="149" t="s">
        <v>11</v>
      </c>
      <c r="P4394" s="148" t="s">
        <v>11</v>
      </c>
      <c r="Q4394" s="1"/>
    </row>
    <row r="4395" spans="1:17" ht="15.75" hidden="1" customHeight="1">
      <c r="A4395" s="1" t="str">
        <f t="shared" si="1"/>
        <v/>
      </c>
      <c r="B4395" s="1"/>
      <c r="C4395" s="34" t="str">
        <f>IF('TSA Input'!J4358="","",IF('TSA Input'!J4358="Yes",'TSA Input'!B4358,"Ineligible"))</f>
        <v/>
      </c>
      <c r="D4395" s="246" t="str">
        <f>IF('TSA Input'!J4358="","",IF('TSA Input'!J4358="Yes",IF('TSA Input'!W4358="","",LEFT('TSA Input'!W4358,LEN('TSA Input'!W4358)-2)),""))</f>
        <v/>
      </c>
      <c r="E4395" s="246" t="str">
        <f>IF('TSA Input'!J4358="","",IF('TSA Input'!J4358="Yes",'TSA Input'!I4358,""))</f>
        <v/>
      </c>
      <c r="F4395" s="247" t="str">
        <f>IF('TSA Input'!J4358="","",IF('TSA Input'!J4358="Yes",'TSA Input'!C4358,""))</f>
        <v/>
      </c>
      <c r="G4395" s="36" t="str">
        <f>IF('TSA Input'!J4358="","",IF('TSA Input'!J4358="Yes",'TSA Input'!D4358,""))</f>
        <v/>
      </c>
      <c r="H4395" s="37" t="str">
        <f>IF('TSA Input'!K4358="","",IF('TSA Input'!J4358="Yes",'TSA Input'!G4358,""))</f>
        <v/>
      </c>
      <c r="I4395" s="37" t="str">
        <f>IF('TSA Input'!L4358="","",IF('TSA Input'!J4358="Yes",'TSA Input'!F4358,""))</f>
        <v/>
      </c>
      <c r="J4395" s="39" t="str">
        <f t="shared" si="138"/>
        <v/>
      </c>
      <c r="K4395" s="257" t="str">
        <f>IF('TSA Input'!J4358="","",IF('TSA Input'!J4358="Yes",'TSA Input'!D4358,""))</f>
        <v/>
      </c>
      <c r="L4395" s="258" t="str">
        <f>IF('TSA Input'!J4358="","",IF('TSA Input'!J4358="Yes",'TSA Input'!G4358,""))</f>
        <v/>
      </c>
      <c r="M4395" s="258" t="str">
        <f>IF('TSA Input'!J4358="","",IF('TSA Input'!J4358="Yes",'TSA Input'!F4358,""))</f>
        <v/>
      </c>
      <c r="N4395" s="39" t="str">
        <f t="shared" si="139"/>
        <v/>
      </c>
      <c r="O4395" s="149" t="s">
        <v>11</v>
      </c>
      <c r="P4395" s="148" t="s">
        <v>11</v>
      </c>
      <c r="Q4395" s="1"/>
    </row>
    <row r="4396" spans="1:17" ht="15.75" hidden="1" customHeight="1">
      <c r="A4396" s="1" t="str">
        <f t="shared" si="1"/>
        <v/>
      </c>
      <c r="B4396" s="1"/>
      <c r="C4396" s="34" t="str">
        <f>IF('TSA Input'!J4359="","",IF('TSA Input'!J4359="Yes",'TSA Input'!B4359,"Ineligible"))</f>
        <v/>
      </c>
      <c r="D4396" s="246" t="str">
        <f>IF('TSA Input'!J4359="","",IF('TSA Input'!J4359="Yes",IF('TSA Input'!W4359="","",LEFT('TSA Input'!W4359,LEN('TSA Input'!W4359)-2)),""))</f>
        <v/>
      </c>
      <c r="E4396" s="246" t="str">
        <f>IF('TSA Input'!J4359="","",IF('TSA Input'!J4359="Yes",'TSA Input'!I4359,""))</f>
        <v/>
      </c>
      <c r="F4396" s="247" t="str">
        <f>IF('TSA Input'!J4359="","",IF('TSA Input'!J4359="Yes",'TSA Input'!C4359,""))</f>
        <v/>
      </c>
      <c r="G4396" s="36" t="str">
        <f>IF('TSA Input'!J4359="","",IF('TSA Input'!J4359="Yes",'TSA Input'!D4359,""))</f>
        <v/>
      </c>
      <c r="H4396" s="37" t="str">
        <f>IF('TSA Input'!K4359="","",IF('TSA Input'!J4359="Yes",'TSA Input'!G4359,""))</f>
        <v/>
      </c>
      <c r="I4396" s="37" t="str">
        <f>IF('TSA Input'!L4359="","",IF('TSA Input'!J4359="Yes",'TSA Input'!F4359,""))</f>
        <v/>
      </c>
      <c r="J4396" s="39" t="str">
        <f t="shared" si="138"/>
        <v/>
      </c>
      <c r="K4396" s="257" t="str">
        <f>IF('TSA Input'!J4359="","",IF('TSA Input'!J4359="Yes",'TSA Input'!D4359,""))</f>
        <v/>
      </c>
      <c r="L4396" s="258" t="str">
        <f>IF('TSA Input'!J4359="","",IF('TSA Input'!J4359="Yes",'TSA Input'!G4359,""))</f>
        <v/>
      </c>
      <c r="M4396" s="258" t="str">
        <f>IF('TSA Input'!J4359="","",IF('TSA Input'!J4359="Yes",'TSA Input'!F4359,""))</f>
        <v/>
      </c>
      <c r="N4396" s="39" t="str">
        <f t="shared" si="139"/>
        <v/>
      </c>
      <c r="O4396" s="149" t="s">
        <v>11</v>
      </c>
      <c r="P4396" s="148" t="s">
        <v>11</v>
      </c>
      <c r="Q4396" s="1"/>
    </row>
    <row r="4397" spans="1:17" ht="15.75" hidden="1" customHeight="1">
      <c r="A4397" s="1" t="str">
        <f t="shared" si="1"/>
        <v/>
      </c>
      <c r="B4397" s="1"/>
      <c r="C4397" s="34" t="str">
        <f>IF('TSA Input'!J4360="","",IF('TSA Input'!J4360="Yes",'TSA Input'!B4360,"Ineligible"))</f>
        <v/>
      </c>
      <c r="D4397" s="246" t="str">
        <f>IF('TSA Input'!J4360="","",IF('TSA Input'!J4360="Yes",IF('TSA Input'!W4360="","",LEFT('TSA Input'!W4360,LEN('TSA Input'!W4360)-2)),""))</f>
        <v/>
      </c>
      <c r="E4397" s="246" t="str">
        <f>IF('TSA Input'!J4360="","",IF('TSA Input'!J4360="Yes",'TSA Input'!I4360,""))</f>
        <v/>
      </c>
      <c r="F4397" s="247" t="str">
        <f>IF('TSA Input'!J4360="","",IF('TSA Input'!J4360="Yes",'TSA Input'!C4360,""))</f>
        <v/>
      </c>
      <c r="G4397" s="36" t="str">
        <f>IF('TSA Input'!J4360="","",IF('TSA Input'!J4360="Yes",'TSA Input'!D4360,""))</f>
        <v/>
      </c>
      <c r="H4397" s="37" t="str">
        <f>IF('TSA Input'!K4360="","",IF('TSA Input'!J4360="Yes",'TSA Input'!G4360,""))</f>
        <v/>
      </c>
      <c r="I4397" s="37" t="str">
        <f>IF('TSA Input'!L4360="","",IF('TSA Input'!J4360="Yes",'TSA Input'!F4360,""))</f>
        <v/>
      </c>
      <c r="J4397" s="39" t="str">
        <f t="shared" si="138"/>
        <v/>
      </c>
      <c r="K4397" s="257" t="str">
        <f>IF('TSA Input'!J4360="","",IF('TSA Input'!J4360="Yes",'TSA Input'!D4360,""))</f>
        <v/>
      </c>
      <c r="L4397" s="258" t="str">
        <f>IF('TSA Input'!J4360="","",IF('TSA Input'!J4360="Yes",'TSA Input'!G4360,""))</f>
        <v/>
      </c>
      <c r="M4397" s="258" t="str">
        <f>IF('TSA Input'!J4360="","",IF('TSA Input'!J4360="Yes",'TSA Input'!F4360,""))</f>
        <v/>
      </c>
      <c r="N4397" s="39" t="str">
        <f t="shared" si="139"/>
        <v/>
      </c>
      <c r="O4397" s="149" t="s">
        <v>11</v>
      </c>
      <c r="P4397" s="148" t="s">
        <v>11</v>
      </c>
      <c r="Q4397" s="1"/>
    </row>
    <row r="4398" spans="1:17" ht="15.75" hidden="1" customHeight="1">
      <c r="A4398" s="1" t="str">
        <f t="shared" si="1"/>
        <v/>
      </c>
      <c r="B4398" s="1"/>
      <c r="C4398" s="34" t="str">
        <f>IF('TSA Input'!J4361="","",IF('TSA Input'!J4361="Yes",'TSA Input'!B4361,"Ineligible"))</f>
        <v/>
      </c>
      <c r="D4398" s="246" t="str">
        <f>IF('TSA Input'!J4361="","",IF('TSA Input'!J4361="Yes",IF('TSA Input'!W4361="","",LEFT('TSA Input'!W4361,LEN('TSA Input'!W4361)-2)),""))</f>
        <v/>
      </c>
      <c r="E4398" s="246" t="str">
        <f>IF('TSA Input'!J4361="","",IF('TSA Input'!J4361="Yes",'TSA Input'!I4361,""))</f>
        <v/>
      </c>
      <c r="F4398" s="247" t="str">
        <f>IF('TSA Input'!J4361="","",IF('TSA Input'!J4361="Yes",'TSA Input'!C4361,""))</f>
        <v/>
      </c>
      <c r="G4398" s="36" t="str">
        <f>IF('TSA Input'!J4361="","",IF('TSA Input'!J4361="Yes",'TSA Input'!D4361,""))</f>
        <v/>
      </c>
      <c r="H4398" s="37" t="str">
        <f>IF('TSA Input'!K4361="","",IF('TSA Input'!J4361="Yes",'TSA Input'!G4361,""))</f>
        <v/>
      </c>
      <c r="I4398" s="37" t="str">
        <f>IF('TSA Input'!L4361="","",IF('TSA Input'!J4361="Yes",'TSA Input'!F4361,""))</f>
        <v/>
      </c>
      <c r="J4398" s="39" t="str">
        <f t="shared" si="138"/>
        <v/>
      </c>
      <c r="K4398" s="257" t="str">
        <f>IF('TSA Input'!J4361="","",IF('TSA Input'!J4361="Yes",'TSA Input'!D4361,""))</f>
        <v/>
      </c>
      <c r="L4398" s="258" t="str">
        <f>IF('TSA Input'!J4361="","",IF('TSA Input'!J4361="Yes",'TSA Input'!G4361,""))</f>
        <v/>
      </c>
      <c r="M4398" s="258" t="str">
        <f>IF('TSA Input'!J4361="","",IF('TSA Input'!J4361="Yes",'TSA Input'!F4361,""))</f>
        <v/>
      </c>
      <c r="N4398" s="39" t="str">
        <f t="shared" si="139"/>
        <v/>
      </c>
      <c r="O4398" s="149" t="s">
        <v>11</v>
      </c>
      <c r="P4398" s="148" t="s">
        <v>11</v>
      </c>
      <c r="Q4398" s="1"/>
    </row>
    <row r="4399" spans="1:17" ht="15.75" hidden="1" customHeight="1">
      <c r="A4399" s="1" t="str">
        <f t="shared" si="1"/>
        <v/>
      </c>
      <c r="B4399" s="1"/>
      <c r="C4399" s="34" t="str">
        <f>IF('TSA Input'!J4362="","",IF('TSA Input'!J4362="Yes",'TSA Input'!B4362,"Ineligible"))</f>
        <v/>
      </c>
      <c r="D4399" s="246" t="str">
        <f>IF('TSA Input'!J4362="","",IF('TSA Input'!J4362="Yes",IF('TSA Input'!W4362="","",LEFT('TSA Input'!W4362,LEN('TSA Input'!W4362)-2)),""))</f>
        <v/>
      </c>
      <c r="E4399" s="246" t="str">
        <f>IF('TSA Input'!J4362="","",IF('TSA Input'!J4362="Yes",'TSA Input'!I4362,""))</f>
        <v/>
      </c>
      <c r="F4399" s="247" t="str">
        <f>IF('TSA Input'!J4362="","",IF('TSA Input'!J4362="Yes",'TSA Input'!C4362,""))</f>
        <v/>
      </c>
      <c r="G4399" s="36" t="str">
        <f>IF('TSA Input'!J4362="","",IF('TSA Input'!J4362="Yes",'TSA Input'!D4362,""))</f>
        <v/>
      </c>
      <c r="H4399" s="37" t="str">
        <f>IF('TSA Input'!K4362="","",IF('TSA Input'!J4362="Yes",'TSA Input'!G4362,""))</f>
        <v/>
      </c>
      <c r="I4399" s="37" t="str">
        <f>IF('TSA Input'!L4362="","",IF('TSA Input'!J4362="Yes",'TSA Input'!F4362,""))</f>
        <v/>
      </c>
      <c r="J4399" s="39" t="str">
        <f t="shared" si="138"/>
        <v/>
      </c>
      <c r="K4399" s="257" t="str">
        <f>IF('TSA Input'!J4362="","",IF('TSA Input'!J4362="Yes",'TSA Input'!D4362,""))</f>
        <v/>
      </c>
      <c r="L4399" s="258" t="str">
        <f>IF('TSA Input'!J4362="","",IF('TSA Input'!J4362="Yes",'TSA Input'!G4362,""))</f>
        <v/>
      </c>
      <c r="M4399" s="258" t="str">
        <f>IF('TSA Input'!J4362="","",IF('TSA Input'!J4362="Yes",'TSA Input'!F4362,""))</f>
        <v/>
      </c>
      <c r="N4399" s="39" t="str">
        <f t="shared" si="139"/>
        <v/>
      </c>
      <c r="O4399" s="149" t="s">
        <v>11</v>
      </c>
      <c r="P4399" s="148" t="s">
        <v>11</v>
      </c>
      <c r="Q4399" s="1"/>
    </row>
    <row r="4400" spans="1:17" ht="15.75" hidden="1" customHeight="1">
      <c r="A4400" s="1" t="str">
        <f t="shared" si="1"/>
        <v/>
      </c>
      <c r="B4400" s="1"/>
      <c r="C4400" s="34" t="str">
        <f>IF('TSA Input'!J4363="","",IF('TSA Input'!J4363="Yes",'TSA Input'!B4363,"Ineligible"))</f>
        <v/>
      </c>
      <c r="D4400" s="246" t="str">
        <f>IF('TSA Input'!J4363="","",IF('TSA Input'!J4363="Yes",IF('TSA Input'!W4363="","",LEFT('TSA Input'!W4363,LEN('TSA Input'!W4363)-2)),""))</f>
        <v/>
      </c>
      <c r="E4400" s="246" t="str">
        <f>IF('TSA Input'!J4363="","",IF('TSA Input'!J4363="Yes",'TSA Input'!I4363,""))</f>
        <v/>
      </c>
      <c r="F4400" s="247" t="str">
        <f>IF('TSA Input'!J4363="","",IF('TSA Input'!J4363="Yes",'TSA Input'!C4363,""))</f>
        <v/>
      </c>
      <c r="G4400" s="36" t="str">
        <f>IF('TSA Input'!J4363="","",IF('TSA Input'!J4363="Yes",'TSA Input'!D4363,""))</f>
        <v/>
      </c>
      <c r="H4400" s="37" t="str">
        <f>IF('TSA Input'!K4363="","",IF('TSA Input'!J4363="Yes",'TSA Input'!G4363,""))</f>
        <v/>
      </c>
      <c r="I4400" s="37" t="str">
        <f>IF('TSA Input'!L4363="","",IF('TSA Input'!J4363="Yes",'TSA Input'!F4363,""))</f>
        <v/>
      </c>
      <c r="J4400" s="39" t="str">
        <f t="shared" si="138"/>
        <v/>
      </c>
      <c r="K4400" s="257" t="str">
        <f>IF('TSA Input'!J4363="","",IF('TSA Input'!J4363="Yes",'TSA Input'!D4363,""))</f>
        <v/>
      </c>
      <c r="L4400" s="258" t="str">
        <f>IF('TSA Input'!J4363="","",IF('TSA Input'!J4363="Yes",'TSA Input'!G4363,""))</f>
        <v/>
      </c>
      <c r="M4400" s="258" t="str">
        <f>IF('TSA Input'!J4363="","",IF('TSA Input'!J4363="Yes",'TSA Input'!F4363,""))</f>
        <v/>
      </c>
      <c r="N4400" s="39" t="str">
        <f t="shared" si="139"/>
        <v/>
      </c>
      <c r="O4400" s="149" t="s">
        <v>11</v>
      </c>
      <c r="P4400" s="148" t="s">
        <v>11</v>
      </c>
      <c r="Q4400" s="1"/>
    </row>
    <row r="4401" spans="1:17" ht="15.75" hidden="1" customHeight="1">
      <c r="A4401" s="1" t="str">
        <f t="shared" si="1"/>
        <v/>
      </c>
      <c r="B4401" s="1"/>
      <c r="C4401" s="34" t="str">
        <f>IF('TSA Input'!J4364="","",IF('TSA Input'!J4364="Yes",'TSA Input'!B4364,"Ineligible"))</f>
        <v/>
      </c>
      <c r="D4401" s="246" t="str">
        <f>IF('TSA Input'!J4364="","",IF('TSA Input'!J4364="Yes",IF('TSA Input'!W4364="","",LEFT('TSA Input'!W4364,LEN('TSA Input'!W4364)-2)),""))</f>
        <v/>
      </c>
      <c r="E4401" s="246" t="str">
        <f>IF('TSA Input'!J4364="","",IF('TSA Input'!J4364="Yes",'TSA Input'!I4364,""))</f>
        <v/>
      </c>
      <c r="F4401" s="247" t="str">
        <f>IF('TSA Input'!J4364="","",IF('TSA Input'!J4364="Yes",'TSA Input'!C4364,""))</f>
        <v/>
      </c>
      <c r="G4401" s="36" t="str">
        <f>IF('TSA Input'!J4364="","",IF('TSA Input'!J4364="Yes",'TSA Input'!D4364,""))</f>
        <v/>
      </c>
      <c r="H4401" s="37" t="str">
        <f>IF('TSA Input'!K4364="","",IF('TSA Input'!J4364="Yes",'TSA Input'!G4364,""))</f>
        <v/>
      </c>
      <c r="I4401" s="37" t="str">
        <f>IF('TSA Input'!L4364="","",IF('TSA Input'!J4364="Yes",'TSA Input'!F4364,""))</f>
        <v/>
      </c>
      <c r="J4401" s="39" t="str">
        <f t="shared" si="138"/>
        <v/>
      </c>
      <c r="K4401" s="257" t="str">
        <f>IF('TSA Input'!J4364="","",IF('TSA Input'!J4364="Yes",'TSA Input'!D4364,""))</f>
        <v/>
      </c>
      <c r="L4401" s="258" t="str">
        <f>IF('TSA Input'!J4364="","",IF('TSA Input'!J4364="Yes",'TSA Input'!G4364,""))</f>
        <v/>
      </c>
      <c r="M4401" s="258" t="str">
        <f>IF('TSA Input'!J4364="","",IF('TSA Input'!J4364="Yes",'TSA Input'!F4364,""))</f>
        <v/>
      </c>
      <c r="N4401" s="39" t="str">
        <f t="shared" si="139"/>
        <v/>
      </c>
      <c r="O4401" s="149" t="s">
        <v>11</v>
      </c>
      <c r="P4401" s="148" t="s">
        <v>11</v>
      </c>
      <c r="Q4401" s="1"/>
    </row>
    <row r="4402" spans="1:17" ht="15.75" hidden="1" customHeight="1">
      <c r="A4402" s="1" t="str">
        <f t="shared" si="1"/>
        <v/>
      </c>
      <c r="B4402" s="1"/>
      <c r="C4402" s="34" t="str">
        <f>IF('TSA Input'!J4365="","",IF('TSA Input'!J4365="Yes",'TSA Input'!B4365,"Ineligible"))</f>
        <v/>
      </c>
      <c r="D4402" s="246" t="str">
        <f>IF('TSA Input'!J4365="","",IF('TSA Input'!J4365="Yes",IF('TSA Input'!W4365="","",LEFT('TSA Input'!W4365,LEN('TSA Input'!W4365)-2)),""))</f>
        <v/>
      </c>
      <c r="E4402" s="246" t="str">
        <f>IF('TSA Input'!J4365="","",IF('TSA Input'!J4365="Yes",'TSA Input'!I4365,""))</f>
        <v/>
      </c>
      <c r="F4402" s="247" t="str">
        <f>IF('TSA Input'!J4365="","",IF('TSA Input'!J4365="Yes",'TSA Input'!C4365,""))</f>
        <v/>
      </c>
      <c r="G4402" s="36" t="str">
        <f>IF('TSA Input'!J4365="","",IF('TSA Input'!J4365="Yes",'TSA Input'!D4365,""))</f>
        <v/>
      </c>
      <c r="H4402" s="37" t="str">
        <f>IF('TSA Input'!K4365="","",IF('TSA Input'!J4365="Yes",'TSA Input'!G4365,""))</f>
        <v/>
      </c>
      <c r="I4402" s="37" t="str">
        <f>IF('TSA Input'!L4365="","",IF('TSA Input'!J4365="Yes",'TSA Input'!F4365,""))</f>
        <v/>
      </c>
      <c r="J4402" s="39" t="str">
        <f t="shared" si="138"/>
        <v/>
      </c>
      <c r="K4402" s="257" t="str">
        <f>IF('TSA Input'!J4365="","",IF('TSA Input'!J4365="Yes",'TSA Input'!D4365,""))</f>
        <v/>
      </c>
      <c r="L4402" s="258" t="str">
        <f>IF('TSA Input'!J4365="","",IF('TSA Input'!J4365="Yes",'TSA Input'!G4365,""))</f>
        <v/>
      </c>
      <c r="M4402" s="258" t="str">
        <f>IF('TSA Input'!J4365="","",IF('TSA Input'!J4365="Yes",'TSA Input'!F4365,""))</f>
        <v/>
      </c>
      <c r="N4402" s="39" t="str">
        <f t="shared" si="139"/>
        <v/>
      </c>
      <c r="O4402" s="149" t="s">
        <v>11</v>
      </c>
      <c r="P4402" s="148" t="s">
        <v>11</v>
      </c>
      <c r="Q4402" s="1"/>
    </row>
    <row r="4403" spans="1:17" ht="15.75" hidden="1" customHeight="1">
      <c r="A4403" s="1" t="str">
        <f t="shared" si="1"/>
        <v/>
      </c>
      <c r="B4403" s="1"/>
      <c r="C4403" s="34" t="str">
        <f>IF('TSA Input'!J4366="","",IF('TSA Input'!J4366="Yes",'TSA Input'!B4366,"Ineligible"))</f>
        <v/>
      </c>
      <c r="D4403" s="246" t="str">
        <f>IF('TSA Input'!J4366="","",IF('TSA Input'!J4366="Yes",IF('TSA Input'!W4366="","",LEFT('TSA Input'!W4366,LEN('TSA Input'!W4366)-2)),""))</f>
        <v/>
      </c>
      <c r="E4403" s="246" t="str">
        <f>IF('TSA Input'!J4366="","",IF('TSA Input'!J4366="Yes",'TSA Input'!I4366,""))</f>
        <v/>
      </c>
      <c r="F4403" s="247" t="str">
        <f>IF('TSA Input'!J4366="","",IF('TSA Input'!J4366="Yes",'TSA Input'!C4366,""))</f>
        <v/>
      </c>
      <c r="G4403" s="36" t="str">
        <f>IF('TSA Input'!J4366="","",IF('TSA Input'!J4366="Yes",'TSA Input'!D4366,""))</f>
        <v/>
      </c>
      <c r="H4403" s="37" t="str">
        <f>IF('TSA Input'!K4366="","",IF('TSA Input'!J4366="Yes",'TSA Input'!G4366,""))</f>
        <v/>
      </c>
      <c r="I4403" s="37" t="str">
        <f>IF('TSA Input'!L4366="","",IF('TSA Input'!J4366="Yes",'TSA Input'!F4366,""))</f>
        <v/>
      </c>
      <c r="J4403" s="39" t="str">
        <f t="shared" si="138"/>
        <v/>
      </c>
      <c r="K4403" s="257" t="str">
        <f>IF('TSA Input'!J4366="","",IF('TSA Input'!J4366="Yes",'TSA Input'!D4366,""))</f>
        <v/>
      </c>
      <c r="L4403" s="258" t="str">
        <f>IF('TSA Input'!J4366="","",IF('TSA Input'!J4366="Yes",'TSA Input'!G4366,""))</f>
        <v/>
      </c>
      <c r="M4403" s="258" t="str">
        <f>IF('TSA Input'!J4366="","",IF('TSA Input'!J4366="Yes",'TSA Input'!F4366,""))</f>
        <v/>
      </c>
      <c r="N4403" s="39" t="str">
        <f t="shared" si="139"/>
        <v/>
      </c>
      <c r="O4403" s="149" t="s">
        <v>11</v>
      </c>
      <c r="P4403" s="148" t="s">
        <v>11</v>
      </c>
      <c r="Q4403" s="1"/>
    </row>
    <row r="4404" spans="1:17" ht="15.75" hidden="1" customHeight="1">
      <c r="A4404" s="1" t="str">
        <f t="shared" si="1"/>
        <v/>
      </c>
      <c r="B4404" s="1"/>
      <c r="C4404" s="34" t="str">
        <f>IF('TSA Input'!J4367="","",IF('TSA Input'!J4367="Yes",'TSA Input'!B4367,"Ineligible"))</f>
        <v/>
      </c>
      <c r="D4404" s="246" t="str">
        <f>IF('TSA Input'!J4367="","",IF('TSA Input'!J4367="Yes",IF('TSA Input'!W4367="","",LEFT('TSA Input'!W4367,LEN('TSA Input'!W4367)-2)),""))</f>
        <v/>
      </c>
      <c r="E4404" s="246" t="str">
        <f>IF('TSA Input'!J4367="","",IF('TSA Input'!J4367="Yes",'TSA Input'!I4367,""))</f>
        <v/>
      </c>
      <c r="F4404" s="247" t="str">
        <f>IF('TSA Input'!J4367="","",IF('TSA Input'!J4367="Yes",'TSA Input'!C4367,""))</f>
        <v/>
      </c>
      <c r="G4404" s="36" t="str">
        <f>IF('TSA Input'!J4367="","",IF('TSA Input'!J4367="Yes",'TSA Input'!D4367,""))</f>
        <v/>
      </c>
      <c r="H4404" s="37" t="str">
        <f>IF('TSA Input'!K4367="","",IF('TSA Input'!J4367="Yes",'TSA Input'!G4367,""))</f>
        <v/>
      </c>
      <c r="I4404" s="37" t="str">
        <f>IF('TSA Input'!L4367="","",IF('TSA Input'!J4367="Yes",'TSA Input'!F4367,""))</f>
        <v/>
      </c>
      <c r="J4404" s="39" t="str">
        <f t="shared" si="138"/>
        <v/>
      </c>
      <c r="K4404" s="257" t="str">
        <f>IF('TSA Input'!J4367="","",IF('TSA Input'!J4367="Yes",'TSA Input'!D4367,""))</f>
        <v/>
      </c>
      <c r="L4404" s="258" t="str">
        <f>IF('TSA Input'!J4367="","",IF('TSA Input'!J4367="Yes",'TSA Input'!G4367,""))</f>
        <v/>
      </c>
      <c r="M4404" s="258" t="str">
        <f>IF('TSA Input'!J4367="","",IF('TSA Input'!J4367="Yes",'TSA Input'!F4367,""))</f>
        <v/>
      </c>
      <c r="N4404" s="39" t="str">
        <f t="shared" si="139"/>
        <v/>
      </c>
      <c r="O4404" s="149" t="s">
        <v>11</v>
      </c>
      <c r="P4404" s="148" t="s">
        <v>11</v>
      </c>
      <c r="Q4404" s="1"/>
    </row>
    <row r="4405" spans="1:17" ht="15.75" hidden="1" customHeight="1">
      <c r="A4405" s="1" t="str">
        <f t="shared" si="1"/>
        <v/>
      </c>
      <c r="B4405" s="1"/>
      <c r="C4405" s="34" t="str">
        <f>IF('TSA Input'!J4368="","",IF('TSA Input'!J4368="Yes",'TSA Input'!B4368,"Ineligible"))</f>
        <v/>
      </c>
      <c r="D4405" s="246" t="str">
        <f>IF('TSA Input'!J4368="","",IF('TSA Input'!J4368="Yes",IF('TSA Input'!W4368="","",LEFT('TSA Input'!W4368,LEN('TSA Input'!W4368)-2)),""))</f>
        <v/>
      </c>
      <c r="E4405" s="246" t="str">
        <f>IF('TSA Input'!J4368="","",IF('TSA Input'!J4368="Yes",'TSA Input'!I4368,""))</f>
        <v/>
      </c>
      <c r="F4405" s="247" t="str">
        <f>IF('TSA Input'!J4368="","",IF('TSA Input'!J4368="Yes",'TSA Input'!C4368,""))</f>
        <v/>
      </c>
      <c r="G4405" s="36" t="str">
        <f>IF('TSA Input'!J4368="","",IF('TSA Input'!J4368="Yes",'TSA Input'!D4368,""))</f>
        <v/>
      </c>
      <c r="H4405" s="37" t="str">
        <f>IF('TSA Input'!K4368="","",IF('TSA Input'!J4368="Yes",'TSA Input'!G4368,""))</f>
        <v/>
      </c>
      <c r="I4405" s="37" t="str">
        <f>IF('TSA Input'!L4368="","",IF('TSA Input'!J4368="Yes",'TSA Input'!F4368,""))</f>
        <v/>
      </c>
      <c r="J4405" s="39" t="str">
        <f t="shared" si="138"/>
        <v/>
      </c>
      <c r="K4405" s="257" t="str">
        <f>IF('TSA Input'!J4368="","",IF('TSA Input'!J4368="Yes",'TSA Input'!D4368,""))</f>
        <v/>
      </c>
      <c r="L4405" s="258" t="str">
        <f>IF('TSA Input'!J4368="","",IF('TSA Input'!J4368="Yes",'TSA Input'!G4368,""))</f>
        <v/>
      </c>
      <c r="M4405" s="258" t="str">
        <f>IF('TSA Input'!J4368="","",IF('TSA Input'!J4368="Yes",'TSA Input'!F4368,""))</f>
        <v/>
      </c>
      <c r="N4405" s="39" t="str">
        <f t="shared" si="139"/>
        <v/>
      </c>
      <c r="O4405" s="149" t="s">
        <v>11</v>
      </c>
      <c r="P4405" s="148" t="s">
        <v>11</v>
      </c>
      <c r="Q4405" s="1"/>
    </row>
    <row r="4406" spans="1:17" ht="15.75" hidden="1" customHeight="1">
      <c r="A4406" s="1" t="str">
        <f t="shared" si="1"/>
        <v/>
      </c>
      <c r="B4406" s="1"/>
      <c r="C4406" s="34" t="str">
        <f>IF('TSA Input'!J4369="","",IF('TSA Input'!J4369="Yes",'TSA Input'!B4369,"Ineligible"))</f>
        <v/>
      </c>
      <c r="D4406" s="246" t="str">
        <f>IF('TSA Input'!J4369="","",IF('TSA Input'!J4369="Yes",IF('TSA Input'!W4369="","",LEFT('TSA Input'!W4369,LEN('TSA Input'!W4369)-2)),""))</f>
        <v/>
      </c>
      <c r="E4406" s="246" t="str">
        <f>IF('TSA Input'!J4369="","",IF('TSA Input'!J4369="Yes",'TSA Input'!I4369,""))</f>
        <v/>
      </c>
      <c r="F4406" s="247" t="str">
        <f>IF('TSA Input'!J4369="","",IF('TSA Input'!J4369="Yes",'TSA Input'!C4369,""))</f>
        <v/>
      </c>
      <c r="G4406" s="36" t="str">
        <f>IF('TSA Input'!J4369="","",IF('TSA Input'!J4369="Yes",'TSA Input'!D4369,""))</f>
        <v/>
      </c>
      <c r="H4406" s="37" t="str">
        <f>IF('TSA Input'!K4369="","",IF('TSA Input'!J4369="Yes",'TSA Input'!G4369,""))</f>
        <v/>
      </c>
      <c r="I4406" s="37" t="str">
        <f>IF('TSA Input'!L4369="","",IF('TSA Input'!J4369="Yes",'TSA Input'!F4369,""))</f>
        <v/>
      </c>
      <c r="J4406" s="39" t="str">
        <f t="shared" si="138"/>
        <v/>
      </c>
      <c r="K4406" s="257" t="str">
        <f>IF('TSA Input'!J4369="","",IF('TSA Input'!J4369="Yes",'TSA Input'!D4369,""))</f>
        <v/>
      </c>
      <c r="L4406" s="258" t="str">
        <f>IF('TSA Input'!J4369="","",IF('TSA Input'!J4369="Yes",'TSA Input'!G4369,""))</f>
        <v/>
      </c>
      <c r="M4406" s="258" t="str">
        <f>IF('TSA Input'!J4369="","",IF('TSA Input'!J4369="Yes",'TSA Input'!F4369,""))</f>
        <v/>
      </c>
      <c r="N4406" s="39" t="str">
        <f t="shared" si="139"/>
        <v/>
      </c>
      <c r="O4406" s="149" t="s">
        <v>11</v>
      </c>
      <c r="P4406" s="148" t="s">
        <v>11</v>
      </c>
      <c r="Q4406" s="1"/>
    </row>
    <row r="4407" spans="1:17" ht="15.75" hidden="1" customHeight="1">
      <c r="A4407" s="1" t="str">
        <f t="shared" si="1"/>
        <v/>
      </c>
      <c r="B4407" s="1"/>
      <c r="C4407" s="34" t="str">
        <f>IF('TSA Input'!J4370="","",IF('TSA Input'!J4370="Yes",'TSA Input'!B4370,"Ineligible"))</f>
        <v/>
      </c>
      <c r="D4407" s="246" t="str">
        <f>IF('TSA Input'!J4370="","",IF('TSA Input'!J4370="Yes",IF('TSA Input'!W4370="","",LEFT('TSA Input'!W4370,LEN('TSA Input'!W4370)-2)),""))</f>
        <v/>
      </c>
      <c r="E4407" s="246" t="str">
        <f>IF('TSA Input'!J4370="","",IF('TSA Input'!J4370="Yes",'TSA Input'!I4370,""))</f>
        <v/>
      </c>
      <c r="F4407" s="247" t="str">
        <f>IF('TSA Input'!J4370="","",IF('TSA Input'!J4370="Yes",'TSA Input'!C4370,""))</f>
        <v/>
      </c>
      <c r="G4407" s="36" t="str">
        <f>IF('TSA Input'!J4370="","",IF('TSA Input'!J4370="Yes",'TSA Input'!D4370,""))</f>
        <v/>
      </c>
      <c r="H4407" s="37" t="str">
        <f>IF('TSA Input'!K4370="","",IF('TSA Input'!J4370="Yes",'TSA Input'!G4370,""))</f>
        <v/>
      </c>
      <c r="I4407" s="37" t="str">
        <f>IF('TSA Input'!L4370="","",IF('TSA Input'!J4370="Yes",'TSA Input'!F4370,""))</f>
        <v/>
      </c>
      <c r="J4407" s="39" t="str">
        <f t="shared" si="138"/>
        <v/>
      </c>
      <c r="K4407" s="257" t="str">
        <f>IF('TSA Input'!J4370="","",IF('TSA Input'!J4370="Yes",'TSA Input'!D4370,""))</f>
        <v/>
      </c>
      <c r="L4407" s="258" t="str">
        <f>IF('TSA Input'!J4370="","",IF('TSA Input'!J4370="Yes",'TSA Input'!G4370,""))</f>
        <v/>
      </c>
      <c r="M4407" s="258" t="str">
        <f>IF('TSA Input'!J4370="","",IF('TSA Input'!J4370="Yes",'TSA Input'!F4370,""))</f>
        <v/>
      </c>
      <c r="N4407" s="39" t="str">
        <f t="shared" si="139"/>
        <v/>
      </c>
      <c r="O4407" s="149" t="s">
        <v>11</v>
      </c>
      <c r="P4407" s="148" t="s">
        <v>11</v>
      </c>
      <c r="Q4407" s="1"/>
    </row>
    <row r="4408" spans="1:17" ht="15.75" hidden="1" customHeight="1">
      <c r="A4408" s="1" t="str">
        <f t="shared" si="1"/>
        <v/>
      </c>
      <c r="B4408" s="1"/>
      <c r="C4408" s="34" t="str">
        <f>IF('TSA Input'!J4371="","",IF('TSA Input'!J4371="Yes",'TSA Input'!B4371,"Ineligible"))</f>
        <v/>
      </c>
      <c r="D4408" s="246" t="str">
        <f>IF('TSA Input'!J4371="","",IF('TSA Input'!J4371="Yes",IF('TSA Input'!W4371="","",LEFT('TSA Input'!W4371,LEN('TSA Input'!W4371)-2)),""))</f>
        <v/>
      </c>
      <c r="E4408" s="246" t="str">
        <f>IF('TSA Input'!J4371="","",IF('TSA Input'!J4371="Yes",'TSA Input'!I4371,""))</f>
        <v/>
      </c>
      <c r="F4408" s="247" t="str">
        <f>IF('TSA Input'!J4371="","",IF('TSA Input'!J4371="Yes",'TSA Input'!C4371,""))</f>
        <v/>
      </c>
      <c r="G4408" s="36" t="str">
        <f>IF('TSA Input'!J4371="","",IF('TSA Input'!J4371="Yes",'TSA Input'!D4371,""))</f>
        <v/>
      </c>
      <c r="H4408" s="37" t="str">
        <f>IF('TSA Input'!K4371="","",IF('TSA Input'!J4371="Yes",'TSA Input'!G4371,""))</f>
        <v/>
      </c>
      <c r="I4408" s="37" t="str">
        <f>IF('TSA Input'!L4371="","",IF('TSA Input'!J4371="Yes",'TSA Input'!F4371,""))</f>
        <v/>
      </c>
      <c r="J4408" s="39" t="str">
        <f t="shared" si="138"/>
        <v/>
      </c>
      <c r="K4408" s="257" t="str">
        <f>IF('TSA Input'!J4371="","",IF('TSA Input'!J4371="Yes",'TSA Input'!D4371,""))</f>
        <v/>
      </c>
      <c r="L4408" s="258" t="str">
        <f>IF('TSA Input'!J4371="","",IF('TSA Input'!J4371="Yes",'TSA Input'!G4371,""))</f>
        <v/>
      </c>
      <c r="M4408" s="258" t="str">
        <f>IF('TSA Input'!J4371="","",IF('TSA Input'!J4371="Yes",'TSA Input'!F4371,""))</f>
        <v/>
      </c>
      <c r="N4408" s="39" t="str">
        <f t="shared" si="139"/>
        <v/>
      </c>
      <c r="O4408" s="149" t="s">
        <v>11</v>
      </c>
      <c r="P4408" s="148" t="s">
        <v>11</v>
      </c>
      <c r="Q4408" s="1"/>
    </row>
    <row r="4409" spans="1:17" ht="15.75" hidden="1" customHeight="1">
      <c r="A4409" s="1" t="str">
        <f t="shared" si="1"/>
        <v/>
      </c>
      <c r="B4409" s="1"/>
      <c r="C4409" s="34" t="str">
        <f>IF('TSA Input'!J4372="","",IF('TSA Input'!J4372="Yes",'TSA Input'!B4372,"Ineligible"))</f>
        <v/>
      </c>
      <c r="D4409" s="246" t="str">
        <f>IF('TSA Input'!J4372="","",IF('TSA Input'!J4372="Yes",IF('TSA Input'!W4372="","",LEFT('TSA Input'!W4372,LEN('TSA Input'!W4372)-2)),""))</f>
        <v/>
      </c>
      <c r="E4409" s="246" t="str">
        <f>IF('TSA Input'!J4372="","",IF('TSA Input'!J4372="Yes",'TSA Input'!I4372,""))</f>
        <v/>
      </c>
      <c r="F4409" s="247" t="str">
        <f>IF('TSA Input'!J4372="","",IF('TSA Input'!J4372="Yes",'TSA Input'!C4372,""))</f>
        <v/>
      </c>
      <c r="G4409" s="36" t="str">
        <f>IF('TSA Input'!J4372="","",IF('TSA Input'!J4372="Yes",'TSA Input'!D4372,""))</f>
        <v/>
      </c>
      <c r="H4409" s="37" t="str">
        <f>IF('TSA Input'!K4372="","",IF('TSA Input'!J4372="Yes",'TSA Input'!G4372,""))</f>
        <v/>
      </c>
      <c r="I4409" s="37" t="str">
        <f>IF('TSA Input'!L4372="","",IF('TSA Input'!J4372="Yes",'TSA Input'!F4372,""))</f>
        <v/>
      </c>
      <c r="J4409" s="39" t="str">
        <f t="shared" si="138"/>
        <v/>
      </c>
      <c r="K4409" s="257" t="str">
        <f>IF('TSA Input'!J4372="","",IF('TSA Input'!J4372="Yes",'TSA Input'!D4372,""))</f>
        <v/>
      </c>
      <c r="L4409" s="258" t="str">
        <f>IF('TSA Input'!J4372="","",IF('TSA Input'!J4372="Yes",'TSA Input'!G4372,""))</f>
        <v/>
      </c>
      <c r="M4409" s="258" t="str">
        <f>IF('TSA Input'!J4372="","",IF('TSA Input'!J4372="Yes",'TSA Input'!F4372,""))</f>
        <v/>
      </c>
      <c r="N4409" s="39" t="str">
        <f t="shared" si="139"/>
        <v/>
      </c>
      <c r="O4409" s="149" t="s">
        <v>11</v>
      </c>
      <c r="P4409" s="148" t="s">
        <v>11</v>
      </c>
      <c r="Q4409" s="1"/>
    </row>
    <row r="4410" spans="1:17" ht="15.75" hidden="1" customHeight="1">
      <c r="A4410" s="1" t="str">
        <f t="shared" si="1"/>
        <v/>
      </c>
      <c r="B4410" s="1"/>
      <c r="C4410" s="34" t="str">
        <f>IF('TSA Input'!J4373="","",IF('TSA Input'!J4373="Yes",'TSA Input'!B4373,"Ineligible"))</f>
        <v/>
      </c>
      <c r="D4410" s="246" t="str">
        <f>IF('TSA Input'!J4373="","",IF('TSA Input'!J4373="Yes",IF('TSA Input'!W4373="","",LEFT('TSA Input'!W4373,LEN('TSA Input'!W4373)-2)),""))</f>
        <v/>
      </c>
      <c r="E4410" s="246" t="str">
        <f>IF('TSA Input'!J4373="","",IF('TSA Input'!J4373="Yes",'TSA Input'!I4373,""))</f>
        <v/>
      </c>
      <c r="F4410" s="247" t="str">
        <f>IF('TSA Input'!J4373="","",IF('TSA Input'!J4373="Yes",'TSA Input'!C4373,""))</f>
        <v/>
      </c>
      <c r="G4410" s="36" t="str">
        <f>IF('TSA Input'!J4373="","",IF('TSA Input'!J4373="Yes",'TSA Input'!D4373,""))</f>
        <v/>
      </c>
      <c r="H4410" s="37" t="str">
        <f>IF('TSA Input'!K4373="","",IF('TSA Input'!J4373="Yes",'TSA Input'!G4373,""))</f>
        <v/>
      </c>
      <c r="I4410" s="37" t="str">
        <f>IF('TSA Input'!L4373="","",IF('TSA Input'!J4373="Yes",'TSA Input'!F4373,""))</f>
        <v/>
      </c>
      <c r="J4410" s="39" t="str">
        <f t="shared" si="138"/>
        <v/>
      </c>
      <c r="K4410" s="257" t="str">
        <f>IF('TSA Input'!J4373="","",IF('TSA Input'!J4373="Yes",'TSA Input'!D4373,""))</f>
        <v/>
      </c>
      <c r="L4410" s="258" t="str">
        <f>IF('TSA Input'!J4373="","",IF('TSA Input'!J4373="Yes",'TSA Input'!G4373,""))</f>
        <v/>
      </c>
      <c r="M4410" s="258" t="str">
        <f>IF('TSA Input'!J4373="","",IF('TSA Input'!J4373="Yes",'TSA Input'!F4373,""))</f>
        <v/>
      </c>
      <c r="N4410" s="39" t="str">
        <f t="shared" si="139"/>
        <v/>
      </c>
      <c r="O4410" s="149" t="s">
        <v>11</v>
      </c>
      <c r="P4410" s="148" t="s">
        <v>11</v>
      </c>
      <c r="Q4410" s="1"/>
    </row>
    <row r="4411" spans="1:17" ht="15.75" hidden="1" customHeight="1">
      <c r="A4411" s="1" t="str">
        <f t="shared" si="1"/>
        <v/>
      </c>
      <c r="B4411" s="1"/>
      <c r="C4411" s="34" t="str">
        <f>IF('TSA Input'!J4374="","",IF('TSA Input'!J4374="Yes",'TSA Input'!B4374,"Ineligible"))</f>
        <v/>
      </c>
      <c r="D4411" s="246" t="str">
        <f>IF('TSA Input'!J4374="","",IF('TSA Input'!J4374="Yes",IF('TSA Input'!W4374="","",LEFT('TSA Input'!W4374,LEN('TSA Input'!W4374)-2)),""))</f>
        <v/>
      </c>
      <c r="E4411" s="246" t="str">
        <f>IF('TSA Input'!J4374="","",IF('TSA Input'!J4374="Yes",'TSA Input'!I4374,""))</f>
        <v/>
      </c>
      <c r="F4411" s="247" t="str">
        <f>IF('TSA Input'!J4374="","",IF('TSA Input'!J4374="Yes",'TSA Input'!C4374,""))</f>
        <v/>
      </c>
      <c r="G4411" s="36" t="str">
        <f>IF('TSA Input'!J4374="","",IF('TSA Input'!J4374="Yes",'TSA Input'!D4374,""))</f>
        <v/>
      </c>
      <c r="H4411" s="37" t="str">
        <f>IF('TSA Input'!K4374="","",IF('TSA Input'!J4374="Yes",'TSA Input'!G4374,""))</f>
        <v/>
      </c>
      <c r="I4411" s="37" t="str">
        <f>IF('TSA Input'!L4374="","",IF('TSA Input'!J4374="Yes",'TSA Input'!F4374,""))</f>
        <v/>
      </c>
      <c r="J4411" s="39" t="str">
        <f t="shared" si="138"/>
        <v/>
      </c>
      <c r="K4411" s="257" t="str">
        <f>IF('TSA Input'!J4374="","",IF('TSA Input'!J4374="Yes",'TSA Input'!D4374,""))</f>
        <v/>
      </c>
      <c r="L4411" s="258" t="str">
        <f>IF('TSA Input'!J4374="","",IF('TSA Input'!J4374="Yes",'TSA Input'!G4374,""))</f>
        <v/>
      </c>
      <c r="M4411" s="258" t="str">
        <f>IF('TSA Input'!J4374="","",IF('TSA Input'!J4374="Yes",'TSA Input'!F4374,""))</f>
        <v/>
      </c>
      <c r="N4411" s="39" t="str">
        <f t="shared" si="139"/>
        <v/>
      </c>
      <c r="O4411" s="149" t="s">
        <v>11</v>
      </c>
      <c r="P4411" s="148" t="s">
        <v>11</v>
      </c>
      <c r="Q4411" s="1"/>
    </row>
    <row r="4412" spans="1:17" ht="15.75" hidden="1" customHeight="1">
      <c r="A4412" s="1" t="str">
        <f t="shared" si="1"/>
        <v/>
      </c>
      <c r="B4412" s="1"/>
      <c r="C4412" s="34" t="str">
        <f>IF('TSA Input'!J4375="","",IF('TSA Input'!J4375="Yes",'TSA Input'!B4375,"Ineligible"))</f>
        <v/>
      </c>
      <c r="D4412" s="246" t="str">
        <f>IF('TSA Input'!J4375="","",IF('TSA Input'!J4375="Yes",IF('TSA Input'!W4375="","",LEFT('TSA Input'!W4375,LEN('TSA Input'!W4375)-2)),""))</f>
        <v/>
      </c>
      <c r="E4412" s="246" t="str">
        <f>IF('TSA Input'!J4375="","",IF('TSA Input'!J4375="Yes",'TSA Input'!I4375,""))</f>
        <v/>
      </c>
      <c r="F4412" s="247" t="str">
        <f>IF('TSA Input'!J4375="","",IF('TSA Input'!J4375="Yes",'TSA Input'!C4375,""))</f>
        <v/>
      </c>
      <c r="G4412" s="36" t="str">
        <f>IF('TSA Input'!J4375="","",IF('TSA Input'!J4375="Yes",'TSA Input'!D4375,""))</f>
        <v/>
      </c>
      <c r="H4412" s="37" t="str">
        <f>IF('TSA Input'!K4375="","",IF('TSA Input'!J4375="Yes",'TSA Input'!G4375,""))</f>
        <v/>
      </c>
      <c r="I4412" s="37" t="str">
        <f>IF('TSA Input'!L4375="","",IF('TSA Input'!J4375="Yes",'TSA Input'!F4375,""))</f>
        <v/>
      </c>
      <c r="J4412" s="39" t="str">
        <f t="shared" si="138"/>
        <v/>
      </c>
      <c r="K4412" s="257" t="str">
        <f>IF('TSA Input'!J4375="","",IF('TSA Input'!J4375="Yes",'TSA Input'!D4375,""))</f>
        <v/>
      </c>
      <c r="L4412" s="258" t="str">
        <f>IF('TSA Input'!J4375="","",IF('TSA Input'!J4375="Yes",'TSA Input'!G4375,""))</f>
        <v/>
      </c>
      <c r="M4412" s="258" t="str">
        <f>IF('TSA Input'!J4375="","",IF('TSA Input'!J4375="Yes",'TSA Input'!F4375,""))</f>
        <v/>
      </c>
      <c r="N4412" s="39" t="str">
        <f t="shared" si="139"/>
        <v/>
      </c>
      <c r="O4412" s="149" t="s">
        <v>11</v>
      </c>
      <c r="P4412" s="148" t="s">
        <v>11</v>
      </c>
      <c r="Q4412" s="1"/>
    </row>
    <row r="4413" spans="1:17" ht="15.75" hidden="1" customHeight="1">
      <c r="A4413" s="1" t="str">
        <f t="shared" si="1"/>
        <v/>
      </c>
      <c r="B4413" s="1"/>
      <c r="C4413" s="34" t="str">
        <f>IF('TSA Input'!J4376="","",IF('TSA Input'!J4376="Yes",'TSA Input'!B4376,"Ineligible"))</f>
        <v/>
      </c>
      <c r="D4413" s="246" t="str">
        <f>IF('TSA Input'!J4376="","",IF('TSA Input'!J4376="Yes",IF('TSA Input'!W4376="","",LEFT('TSA Input'!W4376,LEN('TSA Input'!W4376)-2)),""))</f>
        <v/>
      </c>
      <c r="E4413" s="246" t="str">
        <f>IF('TSA Input'!J4376="","",IF('TSA Input'!J4376="Yes",'TSA Input'!I4376,""))</f>
        <v/>
      </c>
      <c r="F4413" s="247" t="str">
        <f>IF('TSA Input'!J4376="","",IF('TSA Input'!J4376="Yes",'TSA Input'!C4376,""))</f>
        <v/>
      </c>
      <c r="G4413" s="36" t="str">
        <f>IF('TSA Input'!J4376="","",IF('TSA Input'!J4376="Yes",'TSA Input'!D4376,""))</f>
        <v/>
      </c>
      <c r="H4413" s="37" t="str">
        <f>IF('TSA Input'!K4376="","",IF('TSA Input'!J4376="Yes",'TSA Input'!G4376,""))</f>
        <v/>
      </c>
      <c r="I4413" s="37" t="str">
        <f>IF('TSA Input'!L4376="","",IF('TSA Input'!J4376="Yes",'TSA Input'!F4376,""))</f>
        <v/>
      </c>
      <c r="J4413" s="39" t="str">
        <f t="shared" si="138"/>
        <v/>
      </c>
      <c r="K4413" s="257" t="str">
        <f>IF('TSA Input'!J4376="","",IF('TSA Input'!J4376="Yes",'TSA Input'!D4376,""))</f>
        <v/>
      </c>
      <c r="L4413" s="258" t="str">
        <f>IF('TSA Input'!J4376="","",IF('TSA Input'!J4376="Yes",'TSA Input'!G4376,""))</f>
        <v/>
      </c>
      <c r="M4413" s="258" t="str">
        <f>IF('TSA Input'!J4376="","",IF('TSA Input'!J4376="Yes",'TSA Input'!F4376,""))</f>
        <v/>
      </c>
      <c r="N4413" s="39" t="str">
        <f t="shared" si="139"/>
        <v/>
      </c>
      <c r="O4413" s="149" t="s">
        <v>11</v>
      </c>
      <c r="P4413" s="148" t="s">
        <v>11</v>
      </c>
      <c r="Q4413" s="1"/>
    </row>
    <row r="4414" spans="1:17" ht="15.75" hidden="1" customHeight="1">
      <c r="A4414" s="1" t="str">
        <f t="shared" si="1"/>
        <v/>
      </c>
      <c r="B4414" s="1"/>
      <c r="C4414" s="34" t="str">
        <f>IF('TSA Input'!J4377="","",IF('TSA Input'!J4377="Yes",'TSA Input'!B4377,"Ineligible"))</f>
        <v/>
      </c>
      <c r="D4414" s="246" t="str">
        <f>IF('TSA Input'!J4377="","",IF('TSA Input'!J4377="Yes",IF('TSA Input'!W4377="","",LEFT('TSA Input'!W4377,LEN('TSA Input'!W4377)-2)),""))</f>
        <v/>
      </c>
      <c r="E4414" s="246" t="str">
        <f>IF('TSA Input'!J4377="","",IF('TSA Input'!J4377="Yes",'TSA Input'!I4377,""))</f>
        <v/>
      </c>
      <c r="F4414" s="247" t="str">
        <f>IF('TSA Input'!J4377="","",IF('TSA Input'!J4377="Yes",'TSA Input'!C4377,""))</f>
        <v/>
      </c>
      <c r="G4414" s="36" t="str">
        <f>IF('TSA Input'!J4377="","",IF('TSA Input'!J4377="Yes",'TSA Input'!D4377,""))</f>
        <v/>
      </c>
      <c r="H4414" s="37" t="str">
        <f>IF('TSA Input'!K4377="","",IF('TSA Input'!J4377="Yes",'TSA Input'!G4377,""))</f>
        <v/>
      </c>
      <c r="I4414" s="37" t="str">
        <f>IF('TSA Input'!L4377="","",IF('TSA Input'!J4377="Yes",'TSA Input'!F4377,""))</f>
        <v/>
      </c>
      <c r="J4414" s="39" t="str">
        <f t="shared" si="138"/>
        <v/>
      </c>
      <c r="K4414" s="257" t="str">
        <f>IF('TSA Input'!J4377="","",IF('TSA Input'!J4377="Yes",'TSA Input'!D4377,""))</f>
        <v/>
      </c>
      <c r="L4414" s="258" t="str">
        <f>IF('TSA Input'!J4377="","",IF('TSA Input'!J4377="Yes",'TSA Input'!G4377,""))</f>
        <v/>
      </c>
      <c r="M4414" s="258" t="str">
        <f>IF('TSA Input'!J4377="","",IF('TSA Input'!J4377="Yes",'TSA Input'!F4377,""))</f>
        <v/>
      </c>
      <c r="N4414" s="39" t="str">
        <f t="shared" si="139"/>
        <v/>
      </c>
      <c r="O4414" s="149" t="s">
        <v>11</v>
      </c>
      <c r="P4414" s="148" t="s">
        <v>11</v>
      </c>
      <c r="Q4414" s="1"/>
    </row>
    <row r="4415" spans="1:17" ht="15.75" hidden="1" customHeight="1">
      <c r="A4415" s="1" t="str">
        <f t="shared" si="1"/>
        <v/>
      </c>
      <c r="B4415" s="1"/>
      <c r="C4415" s="34" t="str">
        <f>IF('TSA Input'!J4378="","",IF('TSA Input'!J4378="Yes",'TSA Input'!B4378,"Ineligible"))</f>
        <v/>
      </c>
      <c r="D4415" s="246" t="str">
        <f>IF('TSA Input'!J4378="","",IF('TSA Input'!J4378="Yes",IF('TSA Input'!W4378="","",LEFT('TSA Input'!W4378,LEN('TSA Input'!W4378)-2)),""))</f>
        <v/>
      </c>
      <c r="E4415" s="246" t="str">
        <f>IF('TSA Input'!J4378="","",IF('TSA Input'!J4378="Yes",'TSA Input'!I4378,""))</f>
        <v/>
      </c>
      <c r="F4415" s="247" t="str">
        <f>IF('TSA Input'!J4378="","",IF('TSA Input'!J4378="Yes",'TSA Input'!C4378,""))</f>
        <v/>
      </c>
      <c r="G4415" s="36" t="str">
        <f>IF('TSA Input'!J4378="","",IF('TSA Input'!J4378="Yes",'TSA Input'!D4378,""))</f>
        <v/>
      </c>
      <c r="H4415" s="37" t="str">
        <f>IF('TSA Input'!K4378="","",IF('TSA Input'!J4378="Yes",'TSA Input'!G4378,""))</f>
        <v/>
      </c>
      <c r="I4415" s="37" t="str">
        <f>IF('TSA Input'!L4378="","",IF('TSA Input'!J4378="Yes",'TSA Input'!F4378,""))</f>
        <v/>
      </c>
      <c r="J4415" s="39" t="str">
        <f t="shared" si="138"/>
        <v/>
      </c>
      <c r="K4415" s="257" t="str">
        <f>IF('TSA Input'!J4378="","",IF('TSA Input'!J4378="Yes",'TSA Input'!D4378,""))</f>
        <v/>
      </c>
      <c r="L4415" s="258" t="str">
        <f>IF('TSA Input'!J4378="","",IF('TSA Input'!J4378="Yes",'TSA Input'!G4378,""))</f>
        <v/>
      </c>
      <c r="M4415" s="258" t="str">
        <f>IF('TSA Input'!J4378="","",IF('TSA Input'!J4378="Yes",'TSA Input'!F4378,""))</f>
        <v/>
      </c>
      <c r="N4415" s="39" t="str">
        <f t="shared" si="139"/>
        <v/>
      </c>
      <c r="O4415" s="149" t="s">
        <v>11</v>
      </c>
      <c r="P4415" s="148" t="s">
        <v>11</v>
      </c>
      <c r="Q4415" s="1"/>
    </row>
    <row r="4416" spans="1:17" ht="15.75" hidden="1" customHeight="1">
      <c r="A4416" s="1" t="str">
        <f t="shared" si="1"/>
        <v/>
      </c>
      <c r="B4416" s="1"/>
      <c r="C4416" s="34" t="str">
        <f>IF('TSA Input'!J4379="","",IF('TSA Input'!J4379="Yes",'TSA Input'!B4379,"Ineligible"))</f>
        <v/>
      </c>
      <c r="D4416" s="246" t="str">
        <f>IF('TSA Input'!J4379="","",IF('TSA Input'!J4379="Yes",IF('TSA Input'!W4379="","",LEFT('TSA Input'!W4379,LEN('TSA Input'!W4379)-2)),""))</f>
        <v/>
      </c>
      <c r="E4416" s="246" t="str">
        <f>IF('TSA Input'!J4379="","",IF('TSA Input'!J4379="Yes",'TSA Input'!I4379,""))</f>
        <v/>
      </c>
      <c r="F4416" s="247" t="str">
        <f>IF('TSA Input'!J4379="","",IF('TSA Input'!J4379="Yes",'TSA Input'!C4379,""))</f>
        <v/>
      </c>
      <c r="G4416" s="36" t="str">
        <f>IF('TSA Input'!J4379="","",IF('TSA Input'!J4379="Yes",'TSA Input'!D4379,""))</f>
        <v/>
      </c>
      <c r="H4416" s="37" t="str">
        <f>IF('TSA Input'!K4379="","",IF('TSA Input'!J4379="Yes",'TSA Input'!G4379,""))</f>
        <v/>
      </c>
      <c r="I4416" s="37" t="str">
        <f>IF('TSA Input'!L4379="","",IF('TSA Input'!J4379="Yes",'TSA Input'!F4379,""))</f>
        <v/>
      </c>
      <c r="J4416" s="39" t="str">
        <f t="shared" si="138"/>
        <v/>
      </c>
      <c r="K4416" s="257" t="str">
        <f>IF('TSA Input'!J4379="","",IF('TSA Input'!J4379="Yes",'TSA Input'!D4379,""))</f>
        <v/>
      </c>
      <c r="L4416" s="258" t="str">
        <f>IF('TSA Input'!J4379="","",IF('TSA Input'!J4379="Yes",'TSA Input'!G4379,""))</f>
        <v/>
      </c>
      <c r="M4416" s="258" t="str">
        <f>IF('TSA Input'!J4379="","",IF('TSA Input'!J4379="Yes",'TSA Input'!F4379,""))</f>
        <v/>
      </c>
      <c r="N4416" s="39" t="str">
        <f t="shared" si="139"/>
        <v/>
      </c>
      <c r="O4416" s="149" t="s">
        <v>11</v>
      </c>
      <c r="P4416" s="148" t="s">
        <v>11</v>
      </c>
      <c r="Q4416" s="1"/>
    </row>
    <row r="4417" spans="1:17" ht="15.75" hidden="1" customHeight="1">
      <c r="A4417" s="1" t="str">
        <f t="shared" si="1"/>
        <v/>
      </c>
      <c r="B4417" s="1"/>
      <c r="C4417" s="34" t="str">
        <f>IF('TSA Input'!J4380="","",IF('TSA Input'!J4380="Yes",'TSA Input'!B4380,"Ineligible"))</f>
        <v/>
      </c>
      <c r="D4417" s="246" t="str">
        <f>IF('TSA Input'!J4380="","",IF('TSA Input'!J4380="Yes",IF('TSA Input'!W4380="","",LEFT('TSA Input'!W4380,LEN('TSA Input'!W4380)-2)),""))</f>
        <v/>
      </c>
      <c r="E4417" s="246" t="str">
        <f>IF('TSA Input'!J4380="","",IF('TSA Input'!J4380="Yes",'TSA Input'!I4380,""))</f>
        <v/>
      </c>
      <c r="F4417" s="247" t="str">
        <f>IF('TSA Input'!J4380="","",IF('TSA Input'!J4380="Yes",'TSA Input'!C4380,""))</f>
        <v/>
      </c>
      <c r="G4417" s="36" t="str">
        <f>IF('TSA Input'!J4380="","",IF('TSA Input'!J4380="Yes",'TSA Input'!D4380,""))</f>
        <v/>
      </c>
      <c r="H4417" s="37" t="str">
        <f>IF('TSA Input'!K4380="","",IF('TSA Input'!J4380="Yes",'TSA Input'!G4380,""))</f>
        <v/>
      </c>
      <c r="I4417" s="37" t="str">
        <f>IF('TSA Input'!L4380="","",IF('TSA Input'!J4380="Yes",'TSA Input'!F4380,""))</f>
        <v/>
      </c>
      <c r="J4417" s="39" t="str">
        <f t="shared" si="138"/>
        <v/>
      </c>
      <c r="K4417" s="257" t="str">
        <f>IF('TSA Input'!J4380="","",IF('TSA Input'!J4380="Yes",'TSA Input'!D4380,""))</f>
        <v/>
      </c>
      <c r="L4417" s="258" t="str">
        <f>IF('TSA Input'!J4380="","",IF('TSA Input'!J4380="Yes",'TSA Input'!G4380,""))</f>
        <v/>
      </c>
      <c r="M4417" s="258" t="str">
        <f>IF('TSA Input'!J4380="","",IF('TSA Input'!J4380="Yes",'TSA Input'!F4380,""))</f>
        <v/>
      </c>
      <c r="N4417" s="39" t="str">
        <f t="shared" si="139"/>
        <v/>
      </c>
      <c r="O4417" s="149" t="s">
        <v>11</v>
      </c>
      <c r="P4417" s="148" t="s">
        <v>11</v>
      </c>
      <c r="Q4417" s="1"/>
    </row>
    <row r="4418" spans="1:17" ht="15.75" hidden="1" customHeight="1">
      <c r="A4418" s="1" t="str">
        <f t="shared" si="1"/>
        <v/>
      </c>
      <c r="B4418" s="1"/>
      <c r="C4418" s="34" t="str">
        <f>IF('TSA Input'!J4381="","",IF('TSA Input'!J4381="Yes",'TSA Input'!B4381,"Ineligible"))</f>
        <v/>
      </c>
      <c r="D4418" s="246" t="str">
        <f>IF('TSA Input'!J4381="","",IF('TSA Input'!J4381="Yes",IF('TSA Input'!W4381="","",LEFT('TSA Input'!W4381,LEN('TSA Input'!W4381)-2)),""))</f>
        <v/>
      </c>
      <c r="E4418" s="246" t="str">
        <f>IF('TSA Input'!J4381="","",IF('TSA Input'!J4381="Yes",'TSA Input'!I4381,""))</f>
        <v/>
      </c>
      <c r="F4418" s="247" t="str">
        <f>IF('TSA Input'!J4381="","",IF('TSA Input'!J4381="Yes",'TSA Input'!C4381,""))</f>
        <v/>
      </c>
      <c r="G4418" s="36" t="str">
        <f>IF('TSA Input'!J4381="","",IF('TSA Input'!J4381="Yes",'TSA Input'!D4381,""))</f>
        <v/>
      </c>
      <c r="H4418" s="37" t="str">
        <f>IF('TSA Input'!K4381="","",IF('TSA Input'!J4381="Yes",'TSA Input'!G4381,""))</f>
        <v/>
      </c>
      <c r="I4418" s="37" t="str">
        <f>IF('TSA Input'!L4381="","",IF('TSA Input'!J4381="Yes",'TSA Input'!F4381,""))</f>
        <v/>
      </c>
      <c r="J4418" s="39" t="str">
        <f t="shared" si="138"/>
        <v/>
      </c>
      <c r="K4418" s="257" t="str">
        <f>IF('TSA Input'!J4381="","",IF('TSA Input'!J4381="Yes",'TSA Input'!D4381,""))</f>
        <v/>
      </c>
      <c r="L4418" s="258" t="str">
        <f>IF('TSA Input'!J4381="","",IF('TSA Input'!J4381="Yes",'TSA Input'!G4381,""))</f>
        <v/>
      </c>
      <c r="M4418" s="258" t="str">
        <f>IF('TSA Input'!J4381="","",IF('TSA Input'!J4381="Yes",'TSA Input'!F4381,""))</f>
        <v/>
      </c>
      <c r="N4418" s="39" t="str">
        <f t="shared" si="139"/>
        <v/>
      </c>
      <c r="O4418" s="149" t="s">
        <v>11</v>
      </c>
      <c r="P4418" s="148" t="s">
        <v>11</v>
      </c>
      <c r="Q4418" s="1"/>
    </row>
    <row r="4419" spans="1:17" ht="15.75" hidden="1" customHeight="1">
      <c r="A4419" s="1" t="str">
        <f t="shared" si="1"/>
        <v/>
      </c>
      <c r="B4419" s="1"/>
      <c r="C4419" s="34" t="str">
        <f>IF('TSA Input'!J4382="","",IF('TSA Input'!J4382="Yes",'TSA Input'!B4382,"Ineligible"))</f>
        <v/>
      </c>
      <c r="D4419" s="246" t="str">
        <f>IF('TSA Input'!J4382="","",IF('TSA Input'!J4382="Yes",IF('TSA Input'!W4382="","",LEFT('TSA Input'!W4382,LEN('TSA Input'!W4382)-2)),""))</f>
        <v/>
      </c>
      <c r="E4419" s="246" t="str">
        <f>IF('TSA Input'!J4382="","",IF('TSA Input'!J4382="Yes",'TSA Input'!I4382,""))</f>
        <v/>
      </c>
      <c r="F4419" s="247" t="str">
        <f>IF('TSA Input'!J4382="","",IF('TSA Input'!J4382="Yes",'TSA Input'!C4382,""))</f>
        <v/>
      </c>
      <c r="G4419" s="36" t="str">
        <f>IF('TSA Input'!J4382="","",IF('TSA Input'!J4382="Yes",'TSA Input'!D4382,""))</f>
        <v/>
      </c>
      <c r="H4419" s="37" t="str">
        <f>IF('TSA Input'!K4382="","",IF('TSA Input'!J4382="Yes",'TSA Input'!G4382,""))</f>
        <v/>
      </c>
      <c r="I4419" s="37" t="str">
        <f>IF('TSA Input'!L4382="","",IF('TSA Input'!J4382="Yes",'TSA Input'!F4382,""))</f>
        <v/>
      </c>
      <c r="J4419" s="39" t="str">
        <f t="shared" si="138"/>
        <v/>
      </c>
      <c r="K4419" s="257" t="str">
        <f>IF('TSA Input'!J4382="","",IF('TSA Input'!J4382="Yes",'TSA Input'!D4382,""))</f>
        <v/>
      </c>
      <c r="L4419" s="258" t="str">
        <f>IF('TSA Input'!J4382="","",IF('TSA Input'!J4382="Yes",'TSA Input'!G4382,""))</f>
        <v/>
      </c>
      <c r="M4419" s="258" t="str">
        <f>IF('TSA Input'!J4382="","",IF('TSA Input'!J4382="Yes",'TSA Input'!F4382,""))</f>
        <v/>
      </c>
      <c r="N4419" s="39" t="str">
        <f t="shared" si="139"/>
        <v/>
      </c>
      <c r="O4419" s="149" t="s">
        <v>11</v>
      </c>
      <c r="P4419" s="148" t="s">
        <v>11</v>
      </c>
      <c r="Q4419" s="1"/>
    </row>
    <row r="4420" spans="1:17" ht="15.75" hidden="1" customHeight="1">
      <c r="A4420" s="1" t="str">
        <f t="shared" si="1"/>
        <v/>
      </c>
      <c r="B4420" s="1"/>
      <c r="C4420" s="34" t="str">
        <f>IF('TSA Input'!J4383="","",IF('TSA Input'!J4383="Yes",'TSA Input'!B4383,"Ineligible"))</f>
        <v/>
      </c>
      <c r="D4420" s="246" t="str">
        <f>IF('TSA Input'!J4383="","",IF('TSA Input'!J4383="Yes",IF('TSA Input'!W4383="","",LEFT('TSA Input'!W4383,LEN('TSA Input'!W4383)-2)),""))</f>
        <v/>
      </c>
      <c r="E4420" s="246" t="str">
        <f>IF('TSA Input'!J4383="","",IF('TSA Input'!J4383="Yes",'TSA Input'!I4383,""))</f>
        <v/>
      </c>
      <c r="F4420" s="247" t="str">
        <f>IF('TSA Input'!J4383="","",IF('TSA Input'!J4383="Yes",'TSA Input'!C4383,""))</f>
        <v/>
      </c>
      <c r="G4420" s="36" t="str">
        <f>IF('TSA Input'!J4383="","",IF('TSA Input'!J4383="Yes",'TSA Input'!D4383,""))</f>
        <v/>
      </c>
      <c r="H4420" s="37" t="str">
        <f>IF('TSA Input'!K4383="","",IF('TSA Input'!J4383="Yes",'TSA Input'!G4383,""))</f>
        <v/>
      </c>
      <c r="I4420" s="37" t="str">
        <f>IF('TSA Input'!L4383="","",IF('TSA Input'!J4383="Yes",'TSA Input'!F4383,""))</f>
        <v/>
      </c>
      <c r="J4420" s="39" t="str">
        <f t="shared" si="138"/>
        <v/>
      </c>
      <c r="K4420" s="257" t="str">
        <f>IF('TSA Input'!J4383="","",IF('TSA Input'!J4383="Yes",'TSA Input'!D4383,""))</f>
        <v/>
      </c>
      <c r="L4420" s="258" t="str">
        <f>IF('TSA Input'!J4383="","",IF('TSA Input'!J4383="Yes",'TSA Input'!G4383,""))</f>
        <v/>
      </c>
      <c r="M4420" s="258" t="str">
        <f>IF('TSA Input'!J4383="","",IF('TSA Input'!J4383="Yes",'TSA Input'!F4383,""))</f>
        <v/>
      </c>
      <c r="N4420" s="39" t="str">
        <f t="shared" si="139"/>
        <v/>
      </c>
      <c r="O4420" s="149" t="s">
        <v>11</v>
      </c>
      <c r="P4420" s="148" t="s">
        <v>11</v>
      </c>
      <c r="Q4420" s="1"/>
    </row>
    <row r="4421" spans="1:17" ht="15.75" hidden="1" customHeight="1">
      <c r="A4421" s="1" t="str">
        <f t="shared" si="1"/>
        <v/>
      </c>
      <c r="B4421" s="1"/>
      <c r="C4421" s="34" t="str">
        <f>IF('TSA Input'!J4384="","",IF('TSA Input'!J4384="Yes",'TSA Input'!B4384,"Ineligible"))</f>
        <v/>
      </c>
      <c r="D4421" s="246" t="str">
        <f>IF('TSA Input'!J4384="","",IF('TSA Input'!J4384="Yes",IF('TSA Input'!W4384="","",LEFT('TSA Input'!W4384,LEN('TSA Input'!W4384)-2)),""))</f>
        <v/>
      </c>
      <c r="E4421" s="246" t="str">
        <f>IF('TSA Input'!J4384="","",IF('TSA Input'!J4384="Yes",'TSA Input'!I4384,""))</f>
        <v/>
      </c>
      <c r="F4421" s="247" t="str">
        <f>IF('TSA Input'!J4384="","",IF('TSA Input'!J4384="Yes",'TSA Input'!C4384,""))</f>
        <v/>
      </c>
      <c r="G4421" s="36" t="str">
        <f>IF('TSA Input'!J4384="","",IF('TSA Input'!J4384="Yes",'TSA Input'!D4384,""))</f>
        <v/>
      </c>
      <c r="H4421" s="37" t="str">
        <f>IF('TSA Input'!K4384="","",IF('TSA Input'!J4384="Yes",'TSA Input'!G4384,""))</f>
        <v/>
      </c>
      <c r="I4421" s="37" t="str">
        <f>IF('TSA Input'!L4384="","",IF('TSA Input'!J4384="Yes",'TSA Input'!F4384,""))</f>
        <v/>
      </c>
      <c r="J4421" s="39" t="str">
        <f t="shared" si="138"/>
        <v/>
      </c>
      <c r="K4421" s="257" t="str">
        <f>IF('TSA Input'!J4384="","",IF('TSA Input'!J4384="Yes",'TSA Input'!D4384,""))</f>
        <v/>
      </c>
      <c r="L4421" s="258" t="str">
        <f>IF('TSA Input'!J4384="","",IF('TSA Input'!J4384="Yes",'TSA Input'!G4384,""))</f>
        <v/>
      </c>
      <c r="M4421" s="258" t="str">
        <f>IF('TSA Input'!J4384="","",IF('TSA Input'!J4384="Yes",'TSA Input'!F4384,""))</f>
        <v/>
      </c>
      <c r="N4421" s="39" t="str">
        <f t="shared" si="139"/>
        <v/>
      </c>
      <c r="O4421" s="149" t="s">
        <v>11</v>
      </c>
      <c r="P4421" s="148" t="s">
        <v>11</v>
      </c>
      <c r="Q4421" s="1"/>
    </row>
    <row r="4422" spans="1:17" ht="15.75" hidden="1" customHeight="1">
      <c r="A4422" s="1" t="str">
        <f t="shared" si="1"/>
        <v/>
      </c>
      <c r="B4422" s="1"/>
      <c r="C4422" s="34" t="str">
        <f>IF('TSA Input'!J4385="","",IF('TSA Input'!J4385="Yes",'TSA Input'!B4385,"Ineligible"))</f>
        <v/>
      </c>
      <c r="D4422" s="246" t="str">
        <f>IF('TSA Input'!J4385="","",IF('TSA Input'!J4385="Yes",IF('TSA Input'!W4385="","",LEFT('TSA Input'!W4385,LEN('TSA Input'!W4385)-2)),""))</f>
        <v/>
      </c>
      <c r="E4422" s="246" t="str">
        <f>IF('TSA Input'!J4385="","",IF('TSA Input'!J4385="Yes",'TSA Input'!I4385,""))</f>
        <v/>
      </c>
      <c r="F4422" s="247" t="str">
        <f>IF('TSA Input'!J4385="","",IF('TSA Input'!J4385="Yes",'TSA Input'!C4385,""))</f>
        <v/>
      </c>
      <c r="G4422" s="36" t="str">
        <f>IF('TSA Input'!J4385="","",IF('TSA Input'!J4385="Yes",'TSA Input'!D4385,""))</f>
        <v/>
      </c>
      <c r="H4422" s="37" t="str">
        <f>IF('TSA Input'!K4385="","",IF('TSA Input'!J4385="Yes",'TSA Input'!G4385,""))</f>
        <v/>
      </c>
      <c r="I4422" s="37" t="str">
        <f>IF('TSA Input'!L4385="","",IF('TSA Input'!J4385="Yes",'TSA Input'!F4385,""))</f>
        <v/>
      </c>
      <c r="J4422" s="39" t="str">
        <f t="shared" si="138"/>
        <v/>
      </c>
      <c r="K4422" s="257" t="str">
        <f>IF('TSA Input'!J4385="","",IF('TSA Input'!J4385="Yes",'TSA Input'!D4385,""))</f>
        <v/>
      </c>
      <c r="L4422" s="258" t="str">
        <f>IF('TSA Input'!J4385="","",IF('TSA Input'!J4385="Yes",'TSA Input'!G4385,""))</f>
        <v/>
      </c>
      <c r="M4422" s="258" t="str">
        <f>IF('TSA Input'!J4385="","",IF('TSA Input'!J4385="Yes",'TSA Input'!F4385,""))</f>
        <v/>
      </c>
      <c r="N4422" s="39" t="str">
        <f t="shared" si="139"/>
        <v/>
      </c>
      <c r="O4422" s="149" t="s">
        <v>11</v>
      </c>
      <c r="P4422" s="148" t="s">
        <v>11</v>
      </c>
      <c r="Q4422" s="1"/>
    </row>
    <row r="4423" spans="1:17" ht="15.75" hidden="1" customHeight="1">
      <c r="A4423" s="1" t="str">
        <f t="shared" si="1"/>
        <v/>
      </c>
      <c r="B4423" s="1"/>
      <c r="C4423" s="34" t="str">
        <f>IF('TSA Input'!J4386="","",IF('TSA Input'!J4386="Yes",'TSA Input'!B4386,"Ineligible"))</f>
        <v/>
      </c>
      <c r="D4423" s="246" t="str">
        <f>IF('TSA Input'!J4386="","",IF('TSA Input'!J4386="Yes",IF('TSA Input'!W4386="","",LEFT('TSA Input'!W4386,LEN('TSA Input'!W4386)-2)),""))</f>
        <v/>
      </c>
      <c r="E4423" s="246" t="str">
        <f>IF('TSA Input'!J4386="","",IF('TSA Input'!J4386="Yes",'TSA Input'!I4386,""))</f>
        <v/>
      </c>
      <c r="F4423" s="247" t="str">
        <f>IF('TSA Input'!J4386="","",IF('TSA Input'!J4386="Yes",'TSA Input'!C4386,""))</f>
        <v/>
      </c>
      <c r="G4423" s="36" t="str">
        <f>IF('TSA Input'!J4386="","",IF('TSA Input'!J4386="Yes",'TSA Input'!D4386,""))</f>
        <v/>
      </c>
      <c r="H4423" s="37" t="str">
        <f>IF('TSA Input'!K4386="","",IF('TSA Input'!J4386="Yes",'TSA Input'!G4386,""))</f>
        <v/>
      </c>
      <c r="I4423" s="37" t="str">
        <f>IF('TSA Input'!L4386="","",IF('TSA Input'!J4386="Yes",'TSA Input'!F4386,""))</f>
        <v/>
      </c>
      <c r="J4423" s="39" t="str">
        <f t="shared" si="138"/>
        <v/>
      </c>
      <c r="K4423" s="257" t="str">
        <f>IF('TSA Input'!J4386="","",IF('TSA Input'!J4386="Yes",'TSA Input'!D4386,""))</f>
        <v/>
      </c>
      <c r="L4423" s="258" t="str">
        <f>IF('TSA Input'!J4386="","",IF('TSA Input'!J4386="Yes",'TSA Input'!G4386,""))</f>
        <v/>
      </c>
      <c r="M4423" s="258" t="str">
        <f>IF('TSA Input'!J4386="","",IF('TSA Input'!J4386="Yes",'TSA Input'!F4386,""))</f>
        <v/>
      </c>
      <c r="N4423" s="39" t="str">
        <f t="shared" si="139"/>
        <v/>
      </c>
      <c r="O4423" s="149" t="s">
        <v>11</v>
      </c>
      <c r="P4423" s="148" t="s">
        <v>11</v>
      </c>
      <c r="Q4423" s="1"/>
    </row>
    <row r="4424" spans="1:17" ht="15.75" hidden="1" customHeight="1">
      <c r="A4424" s="1" t="str">
        <f t="shared" si="1"/>
        <v/>
      </c>
      <c r="B4424" s="1"/>
      <c r="C4424" s="34" t="str">
        <f>IF('TSA Input'!J4387="","",IF('TSA Input'!J4387="Yes",'TSA Input'!B4387,"Ineligible"))</f>
        <v/>
      </c>
      <c r="D4424" s="246" t="str">
        <f>IF('TSA Input'!J4387="","",IF('TSA Input'!J4387="Yes",IF('TSA Input'!W4387="","",LEFT('TSA Input'!W4387,LEN('TSA Input'!W4387)-2)),""))</f>
        <v/>
      </c>
      <c r="E4424" s="246" t="str">
        <f>IF('TSA Input'!J4387="","",IF('TSA Input'!J4387="Yes",'TSA Input'!I4387,""))</f>
        <v/>
      </c>
      <c r="F4424" s="247" t="str">
        <f>IF('TSA Input'!J4387="","",IF('TSA Input'!J4387="Yes",'TSA Input'!C4387,""))</f>
        <v/>
      </c>
      <c r="G4424" s="36" t="str">
        <f>IF('TSA Input'!J4387="","",IF('TSA Input'!J4387="Yes",'TSA Input'!D4387,""))</f>
        <v/>
      </c>
      <c r="H4424" s="37" t="str">
        <f>IF('TSA Input'!K4387="","",IF('TSA Input'!J4387="Yes",'TSA Input'!G4387,""))</f>
        <v/>
      </c>
      <c r="I4424" s="37" t="str">
        <f>IF('TSA Input'!L4387="","",IF('TSA Input'!J4387="Yes",'TSA Input'!F4387,""))</f>
        <v/>
      </c>
      <c r="J4424" s="39" t="str">
        <f t="shared" si="138"/>
        <v/>
      </c>
      <c r="K4424" s="257" t="str">
        <f>IF('TSA Input'!J4387="","",IF('TSA Input'!J4387="Yes",'TSA Input'!D4387,""))</f>
        <v/>
      </c>
      <c r="L4424" s="258" t="str">
        <f>IF('TSA Input'!J4387="","",IF('TSA Input'!J4387="Yes",'TSA Input'!G4387,""))</f>
        <v/>
      </c>
      <c r="M4424" s="258" t="str">
        <f>IF('TSA Input'!J4387="","",IF('TSA Input'!J4387="Yes",'TSA Input'!F4387,""))</f>
        <v/>
      </c>
      <c r="N4424" s="39" t="str">
        <f t="shared" si="139"/>
        <v/>
      </c>
      <c r="O4424" s="149" t="s">
        <v>11</v>
      </c>
      <c r="P4424" s="148" t="s">
        <v>11</v>
      </c>
      <c r="Q4424" s="1"/>
    </row>
    <row r="4425" spans="1:17" ht="15.75" hidden="1" customHeight="1">
      <c r="A4425" s="1" t="str">
        <f t="shared" si="1"/>
        <v/>
      </c>
      <c r="B4425" s="1"/>
      <c r="C4425" s="34" t="str">
        <f>IF('TSA Input'!J4388="","",IF('TSA Input'!J4388="Yes",'TSA Input'!B4388,"Ineligible"))</f>
        <v/>
      </c>
      <c r="D4425" s="246" t="str">
        <f>IF('TSA Input'!J4388="","",IF('TSA Input'!J4388="Yes",IF('TSA Input'!W4388="","",LEFT('TSA Input'!W4388,LEN('TSA Input'!W4388)-2)),""))</f>
        <v/>
      </c>
      <c r="E4425" s="246" t="str">
        <f>IF('TSA Input'!J4388="","",IF('TSA Input'!J4388="Yes",'TSA Input'!I4388,""))</f>
        <v/>
      </c>
      <c r="F4425" s="247" t="str">
        <f>IF('TSA Input'!J4388="","",IF('TSA Input'!J4388="Yes",'TSA Input'!C4388,""))</f>
        <v/>
      </c>
      <c r="G4425" s="36" t="str">
        <f>IF('TSA Input'!J4388="","",IF('TSA Input'!J4388="Yes",'TSA Input'!D4388,""))</f>
        <v/>
      </c>
      <c r="H4425" s="37" t="str">
        <f>IF('TSA Input'!K4388="","",IF('TSA Input'!J4388="Yes",'TSA Input'!G4388,""))</f>
        <v/>
      </c>
      <c r="I4425" s="37" t="str">
        <f>IF('TSA Input'!L4388="","",IF('TSA Input'!J4388="Yes",'TSA Input'!F4388,""))</f>
        <v/>
      </c>
      <c r="J4425" s="39" t="str">
        <f t="shared" si="138"/>
        <v/>
      </c>
      <c r="K4425" s="257" t="str">
        <f>IF('TSA Input'!J4388="","",IF('TSA Input'!J4388="Yes",'TSA Input'!D4388,""))</f>
        <v/>
      </c>
      <c r="L4425" s="258" t="str">
        <f>IF('TSA Input'!J4388="","",IF('TSA Input'!J4388="Yes",'TSA Input'!G4388,""))</f>
        <v/>
      </c>
      <c r="M4425" s="258" t="str">
        <f>IF('TSA Input'!J4388="","",IF('TSA Input'!J4388="Yes",'TSA Input'!F4388,""))</f>
        <v/>
      </c>
      <c r="N4425" s="39" t="str">
        <f t="shared" si="139"/>
        <v/>
      </c>
      <c r="O4425" s="149" t="s">
        <v>11</v>
      </c>
      <c r="P4425" s="148" t="s">
        <v>11</v>
      </c>
      <c r="Q4425" s="1"/>
    </row>
    <row r="4426" spans="1:17" ht="15.75" hidden="1" customHeight="1">
      <c r="A4426" s="1" t="str">
        <f t="shared" si="1"/>
        <v/>
      </c>
      <c r="B4426" s="1"/>
      <c r="C4426" s="34" t="str">
        <f>IF('TSA Input'!J4389="","",IF('TSA Input'!J4389="Yes",'TSA Input'!B4389,"Ineligible"))</f>
        <v/>
      </c>
      <c r="D4426" s="246" t="str">
        <f>IF('TSA Input'!J4389="","",IF('TSA Input'!J4389="Yes",IF('TSA Input'!W4389="","",LEFT('TSA Input'!W4389,LEN('TSA Input'!W4389)-2)),""))</f>
        <v/>
      </c>
      <c r="E4426" s="246" t="str">
        <f>IF('TSA Input'!J4389="","",IF('TSA Input'!J4389="Yes",'TSA Input'!I4389,""))</f>
        <v/>
      </c>
      <c r="F4426" s="247" t="str">
        <f>IF('TSA Input'!J4389="","",IF('TSA Input'!J4389="Yes",'TSA Input'!C4389,""))</f>
        <v/>
      </c>
      <c r="G4426" s="36" t="str">
        <f>IF('TSA Input'!J4389="","",IF('TSA Input'!J4389="Yes",'TSA Input'!D4389,""))</f>
        <v/>
      </c>
      <c r="H4426" s="37" t="str">
        <f>IF('TSA Input'!K4389="","",IF('TSA Input'!J4389="Yes",'TSA Input'!G4389,""))</f>
        <v/>
      </c>
      <c r="I4426" s="37" t="str">
        <f>IF('TSA Input'!L4389="","",IF('TSA Input'!J4389="Yes",'TSA Input'!F4389,""))</f>
        <v/>
      </c>
      <c r="J4426" s="39" t="str">
        <f t="shared" si="138"/>
        <v/>
      </c>
      <c r="K4426" s="257" t="str">
        <f>IF('TSA Input'!J4389="","",IF('TSA Input'!J4389="Yes",'TSA Input'!D4389,""))</f>
        <v/>
      </c>
      <c r="L4426" s="258" t="str">
        <f>IF('TSA Input'!J4389="","",IF('TSA Input'!J4389="Yes",'TSA Input'!G4389,""))</f>
        <v/>
      </c>
      <c r="M4426" s="258" t="str">
        <f>IF('TSA Input'!J4389="","",IF('TSA Input'!J4389="Yes",'TSA Input'!F4389,""))</f>
        <v/>
      </c>
      <c r="N4426" s="39" t="str">
        <f t="shared" si="139"/>
        <v/>
      </c>
      <c r="O4426" s="149" t="s">
        <v>11</v>
      </c>
      <c r="P4426" s="148" t="s">
        <v>11</v>
      </c>
      <c r="Q4426" s="1"/>
    </row>
    <row r="4427" spans="1:17" ht="15.75" hidden="1" customHeight="1">
      <c r="A4427" s="1" t="str">
        <f t="shared" si="1"/>
        <v/>
      </c>
      <c r="B4427" s="1"/>
      <c r="C4427" s="34" t="str">
        <f>IF('TSA Input'!J4390="","",IF('TSA Input'!J4390="Yes",'TSA Input'!B4390,"Ineligible"))</f>
        <v/>
      </c>
      <c r="D4427" s="246" t="str">
        <f>IF('TSA Input'!J4390="","",IF('TSA Input'!J4390="Yes",IF('TSA Input'!W4390="","",LEFT('TSA Input'!W4390,LEN('TSA Input'!W4390)-2)),""))</f>
        <v/>
      </c>
      <c r="E4427" s="246" t="str">
        <f>IF('TSA Input'!J4390="","",IF('TSA Input'!J4390="Yes",'TSA Input'!I4390,""))</f>
        <v/>
      </c>
      <c r="F4427" s="247" t="str">
        <f>IF('TSA Input'!J4390="","",IF('TSA Input'!J4390="Yes",'TSA Input'!C4390,""))</f>
        <v/>
      </c>
      <c r="G4427" s="36" t="str">
        <f>IF('TSA Input'!J4390="","",IF('TSA Input'!J4390="Yes",'TSA Input'!D4390,""))</f>
        <v/>
      </c>
      <c r="H4427" s="37" t="str">
        <f>IF('TSA Input'!K4390="","",IF('TSA Input'!J4390="Yes",'TSA Input'!G4390,""))</f>
        <v/>
      </c>
      <c r="I4427" s="37" t="str">
        <f>IF('TSA Input'!L4390="","",IF('TSA Input'!J4390="Yes",'TSA Input'!F4390,""))</f>
        <v/>
      </c>
      <c r="J4427" s="39" t="str">
        <f t="shared" si="138"/>
        <v/>
      </c>
      <c r="K4427" s="257" t="str">
        <f>IF('TSA Input'!J4390="","",IF('TSA Input'!J4390="Yes",'TSA Input'!D4390,""))</f>
        <v/>
      </c>
      <c r="L4427" s="258" t="str">
        <f>IF('TSA Input'!J4390="","",IF('TSA Input'!J4390="Yes",'TSA Input'!G4390,""))</f>
        <v/>
      </c>
      <c r="M4427" s="258" t="str">
        <f>IF('TSA Input'!J4390="","",IF('TSA Input'!J4390="Yes",'TSA Input'!F4390,""))</f>
        <v/>
      </c>
      <c r="N4427" s="39" t="str">
        <f t="shared" si="139"/>
        <v/>
      </c>
      <c r="O4427" s="149" t="s">
        <v>11</v>
      </c>
      <c r="P4427" s="148" t="s">
        <v>11</v>
      </c>
      <c r="Q4427" s="1"/>
    </row>
    <row r="4428" spans="1:17" ht="15.75" hidden="1" customHeight="1">
      <c r="A4428" s="1" t="str">
        <f t="shared" si="1"/>
        <v/>
      </c>
      <c r="B4428" s="1"/>
      <c r="C4428" s="34" t="str">
        <f>IF('TSA Input'!J4391="","",IF('TSA Input'!J4391="Yes",'TSA Input'!B4391,"Ineligible"))</f>
        <v/>
      </c>
      <c r="D4428" s="246" t="str">
        <f>IF('TSA Input'!J4391="","",IF('TSA Input'!J4391="Yes",IF('TSA Input'!W4391="","",LEFT('TSA Input'!W4391,LEN('TSA Input'!W4391)-2)),""))</f>
        <v/>
      </c>
      <c r="E4428" s="246" t="str">
        <f>IF('TSA Input'!J4391="","",IF('TSA Input'!J4391="Yes",'TSA Input'!I4391,""))</f>
        <v/>
      </c>
      <c r="F4428" s="247" t="str">
        <f>IF('TSA Input'!J4391="","",IF('TSA Input'!J4391="Yes",'TSA Input'!C4391,""))</f>
        <v/>
      </c>
      <c r="G4428" s="36" t="str">
        <f>IF('TSA Input'!J4391="","",IF('TSA Input'!J4391="Yes",'TSA Input'!D4391,""))</f>
        <v/>
      </c>
      <c r="H4428" s="37" t="str">
        <f>IF('TSA Input'!K4391="","",IF('TSA Input'!J4391="Yes",'TSA Input'!G4391,""))</f>
        <v/>
      </c>
      <c r="I4428" s="37" t="str">
        <f>IF('TSA Input'!L4391="","",IF('TSA Input'!J4391="Yes",'TSA Input'!F4391,""))</f>
        <v/>
      </c>
      <c r="J4428" s="39" t="str">
        <f t="shared" si="138"/>
        <v/>
      </c>
      <c r="K4428" s="257" t="str">
        <f>IF('TSA Input'!J4391="","",IF('TSA Input'!J4391="Yes",'TSA Input'!D4391,""))</f>
        <v/>
      </c>
      <c r="L4428" s="258" t="str">
        <f>IF('TSA Input'!J4391="","",IF('TSA Input'!J4391="Yes",'TSA Input'!G4391,""))</f>
        <v/>
      </c>
      <c r="M4428" s="258" t="str">
        <f>IF('TSA Input'!J4391="","",IF('TSA Input'!J4391="Yes",'TSA Input'!F4391,""))</f>
        <v/>
      </c>
      <c r="N4428" s="39" t="str">
        <f t="shared" si="139"/>
        <v/>
      </c>
      <c r="O4428" s="149" t="s">
        <v>11</v>
      </c>
      <c r="P4428" s="148" t="s">
        <v>11</v>
      </c>
      <c r="Q4428" s="1"/>
    </row>
    <row r="4429" spans="1:17" ht="15.75" hidden="1" customHeight="1">
      <c r="A4429" s="1" t="str">
        <f t="shared" si="1"/>
        <v/>
      </c>
      <c r="B4429" s="1"/>
      <c r="C4429" s="34" t="str">
        <f>IF('TSA Input'!J4392="","",IF('TSA Input'!J4392="Yes",'TSA Input'!B4392,"Ineligible"))</f>
        <v/>
      </c>
      <c r="D4429" s="246" t="str">
        <f>IF('TSA Input'!J4392="","",IF('TSA Input'!J4392="Yes",IF('TSA Input'!W4392="","",LEFT('TSA Input'!W4392,LEN('TSA Input'!W4392)-2)),""))</f>
        <v/>
      </c>
      <c r="E4429" s="246" t="str">
        <f>IF('TSA Input'!J4392="","",IF('TSA Input'!J4392="Yes",'TSA Input'!I4392,""))</f>
        <v/>
      </c>
      <c r="F4429" s="247" t="str">
        <f>IF('TSA Input'!J4392="","",IF('TSA Input'!J4392="Yes",'TSA Input'!C4392,""))</f>
        <v/>
      </c>
      <c r="G4429" s="36" t="str">
        <f>IF('TSA Input'!J4392="","",IF('TSA Input'!J4392="Yes",'TSA Input'!D4392,""))</f>
        <v/>
      </c>
      <c r="H4429" s="37" t="str">
        <f>IF('TSA Input'!K4392="","",IF('TSA Input'!J4392="Yes",'TSA Input'!G4392,""))</f>
        <v/>
      </c>
      <c r="I4429" s="37" t="str">
        <f>IF('TSA Input'!L4392="","",IF('TSA Input'!J4392="Yes",'TSA Input'!F4392,""))</f>
        <v/>
      </c>
      <c r="J4429" s="39" t="str">
        <f t="shared" si="138"/>
        <v/>
      </c>
      <c r="K4429" s="257" t="str">
        <f>IF('TSA Input'!J4392="","",IF('TSA Input'!J4392="Yes",'TSA Input'!D4392,""))</f>
        <v/>
      </c>
      <c r="L4429" s="258" t="str">
        <f>IF('TSA Input'!J4392="","",IF('TSA Input'!J4392="Yes",'TSA Input'!G4392,""))</f>
        <v/>
      </c>
      <c r="M4429" s="258" t="str">
        <f>IF('TSA Input'!J4392="","",IF('TSA Input'!J4392="Yes",'TSA Input'!F4392,""))</f>
        <v/>
      </c>
      <c r="N4429" s="39" t="str">
        <f t="shared" si="139"/>
        <v/>
      </c>
      <c r="O4429" s="149" t="s">
        <v>11</v>
      </c>
      <c r="P4429" s="148" t="s">
        <v>11</v>
      </c>
      <c r="Q4429" s="1"/>
    </row>
    <row r="4430" spans="1:17" ht="15.75" hidden="1" customHeight="1">
      <c r="A4430" s="1" t="str">
        <f t="shared" si="1"/>
        <v/>
      </c>
      <c r="B4430" s="1"/>
      <c r="C4430" s="34" t="str">
        <f>IF('TSA Input'!J4393="","",IF('TSA Input'!J4393="Yes",'TSA Input'!B4393,"Ineligible"))</f>
        <v/>
      </c>
      <c r="D4430" s="246" t="str">
        <f>IF('TSA Input'!J4393="","",IF('TSA Input'!J4393="Yes",IF('TSA Input'!W4393="","",LEFT('TSA Input'!W4393,LEN('TSA Input'!W4393)-2)),""))</f>
        <v/>
      </c>
      <c r="E4430" s="246" t="str">
        <f>IF('TSA Input'!J4393="","",IF('TSA Input'!J4393="Yes",'TSA Input'!I4393,""))</f>
        <v/>
      </c>
      <c r="F4430" s="247" t="str">
        <f>IF('TSA Input'!J4393="","",IF('TSA Input'!J4393="Yes",'TSA Input'!C4393,""))</f>
        <v/>
      </c>
      <c r="G4430" s="36" t="str">
        <f>IF('TSA Input'!J4393="","",IF('TSA Input'!J4393="Yes",'TSA Input'!D4393,""))</f>
        <v/>
      </c>
      <c r="H4430" s="37" t="str">
        <f>IF('TSA Input'!K4393="","",IF('TSA Input'!J4393="Yes",'TSA Input'!G4393,""))</f>
        <v/>
      </c>
      <c r="I4430" s="37" t="str">
        <f>IF('TSA Input'!L4393="","",IF('TSA Input'!J4393="Yes",'TSA Input'!F4393,""))</f>
        <v/>
      </c>
      <c r="J4430" s="39" t="str">
        <f t="shared" si="138"/>
        <v/>
      </c>
      <c r="K4430" s="257" t="str">
        <f>IF('TSA Input'!J4393="","",IF('TSA Input'!J4393="Yes",'TSA Input'!D4393,""))</f>
        <v/>
      </c>
      <c r="L4430" s="258" t="str">
        <f>IF('TSA Input'!J4393="","",IF('TSA Input'!J4393="Yes",'TSA Input'!G4393,""))</f>
        <v/>
      </c>
      <c r="M4430" s="258" t="str">
        <f>IF('TSA Input'!J4393="","",IF('TSA Input'!J4393="Yes",'TSA Input'!F4393,""))</f>
        <v/>
      </c>
      <c r="N4430" s="39" t="str">
        <f t="shared" si="139"/>
        <v/>
      </c>
      <c r="O4430" s="149" t="s">
        <v>11</v>
      </c>
      <c r="P4430" s="148" t="s">
        <v>11</v>
      </c>
      <c r="Q4430" s="1"/>
    </row>
    <row r="4431" spans="1:17" ht="15.75" hidden="1" customHeight="1">
      <c r="A4431" s="1" t="str">
        <f t="shared" si="1"/>
        <v/>
      </c>
      <c r="B4431" s="1"/>
      <c r="C4431" s="34" t="str">
        <f>IF('TSA Input'!J4394="","",IF('TSA Input'!J4394="Yes",'TSA Input'!B4394,"Ineligible"))</f>
        <v/>
      </c>
      <c r="D4431" s="246" t="str">
        <f>IF('TSA Input'!J4394="","",IF('TSA Input'!J4394="Yes",IF('TSA Input'!W4394="","",LEFT('TSA Input'!W4394,LEN('TSA Input'!W4394)-2)),""))</f>
        <v/>
      </c>
      <c r="E4431" s="246" t="str">
        <f>IF('TSA Input'!J4394="","",IF('TSA Input'!J4394="Yes",'TSA Input'!I4394,""))</f>
        <v/>
      </c>
      <c r="F4431" s="247" t="str">
        <f>IF('TSA Input'!J4394="","",IF('TSA Input'!J4394="Yes",'TSA Input'!C4394,""))</f>
        <v/>
      </c>
      <c r="G4431" s="36" t="str">
        <f>IF('TSA Input'!J4394="","",IF('TSA Input'!J4394="Yes",'TSA Input'!D4394,""))</f>
        <v/>
      </c>
      <c r="H4431" s="37" t="str">
        <f>IF('TSA Input'!K4394="","",IF('TSA Input'!J4394="Yes",'TSA Input'!G4394,""))</f>
        <v/>
      </c>
      <c r="I4431" s="37" t="str">
        <f>IF('TSA Input'!L4394="","",IF('TSA Input'!J4394="Yes",'TSA Input'!F4394,""))</f>
        <v/>
      </c>
      <c r="J4431" s="39" t="str">
        <f t="shared" si="138"/>
        <v/>
      </c>
      <c r="K4431" s="257" t="str">
        <f>IF('TSA Input'!J4394="","",IF('TSA Input'!J4394="Yes",'TSA Input'!D4394,""))</f>
        <v/>
      </c>
      <c r="L4431" s="258" t="str">
        <f>IF('TSA Input'!J4394="","",IF('TSA Input'!J4394="Yes",'TSA Input'!G4394,""))</f>
        <v/>
      </c>
      <c r="M4431" s="258" t="str">
        <f>IF('TSA Input'!J4394="","",IF('TSA Input'!J4394="Yes",'TSA Input'!F4394,""))</f>
        <v/>
      </c>
      <c r="N4431" s="39" t="str">
        <f t="shared" si="139"/>
        <v/>
      </c>
      <c r="O4431" s="149" t="s">
        <v>11</v>
      </c>
      <c r="P4431" s="148" t="s">
        <v>11</v>
      </c>
      <c r="Q4431" s="1"/>
    </row>
    <row r="4432" spans="1:17" ht="15.75" hidden="1" customHeight="1">
      <c r="A4432" s="1" t="str">
        <f t="shared" si="1"/>
        <v/>
      </c>
      <c r="B4432" s="1"/>
      <c r="C4432" s="34" t="str">
        <f>IF('TSA Input'!J4395="","",IF('TSA Input'!J4395="Yes",'TSA Input'!B4395,"Ineligible"))</f>
        <v/>
      </c>
      <c r="D4432" s="246" t="str">
        <f>IF('TSA Input'!J4395="","",IF('TSA Input'!J4395="Yes",IF('TSA Input'!W4395="","",LEFT('TSA Input'!W4395,LEN('TSA Input'!W4395)-2)),""))</f>
        <v/>
      </c>
      <c r="E4432" s="246" t="str">
        <f>IF('TSA Input'!J4395="","",IF('TSA Input'!J4395="Yes",'TSA Input'!I4395,""))</f>
        <v/>
      </c>
      <c r="F4432" s="247" t="str">
        <f>IF('TSA Input'!J4395="","",IF('TSA Input'!J4395="Yes",'TSA Input'!C4395,""))</f>
        <v/>
      </c>
      <c r="G4432" s="36" t="str">
        <f>IF('TSA Input'!J4395="","",IF('TSA Input'!J4395="Yes",'TSA Input'!D4395,""))</f>
        <v/>
      </c>
      <c r="H4432" s="37" t="str">
        <f>IF('TSA Input'!K4395="","",IF('TSA Input'!J4395="Yes",'TSA Input'!G4395,""))</f>
        <v/>
      </c>
      <c r="I4432" s="37" t="str">
        <f>IF('TSA Input'!L4395="","",IF('TSA Input'!J4395="Yes",'TSA Input'!F4395,""))</f>
        <v/>
      </c>
      <c r="J4432" s="39" t="str">
        <f t="shared" si="138"/>
        <v/>
      </c>
      <c r="K4432" s="257" t="str">
        <f>IF('TSA Input'!J4395="","",IF('TSA Input'!J4395="Yes",'TSA Input'!D4395,""))</f>
        <v/>
      </c>
      <c r="L4432" s="258" t="str">
        <f>IF('TSA Input'!J4395="","",IF('TSA Input'!J4395="Yes",'TSA Input'!G4395,""))</f>
        <v/>
      </c>
      <c r="M4432" s="258" t="str">
        <f>IF('TSA Input'!J4395="","",IF('TSA Input'!J4395="Yes",'TSA Input'!F4395,""))</f>
        <v/>
      </c>
      <c r="N4432" s="39" t="str">
        <f t="shared" si="139"/>
        <v/>
      </c>
      <c r="O4432" s="149" t="s">
        <v>11</v>
      </c>
      <c r="P4432" s="148" t="s">
        <v>11</v>
      </c>
      <c r="Q4432" s="1"/>
    </row>
    <row r="4433" spans="1:17" ht="15.75" hidden="1" customHeight="1">
      <c r="A4433" s="1" t="str">
        <f t="shared" si="1"/>
        <v/>
      </c>
      <c r="B4433" s="1"/>
      <c r="C4433" s="34" t="str">
        <f>IF('TSA Input'!J4396="","",IF('TSA Input'!J4396="Yes",'TSA Input'!B4396,"Ineligible"))</f>
        <v/>
      </c>
      <c r="D4433" s="246" t="str">
        <f>IF('TSA Input'!J4396="","",IF('TSA Input'!J4396="Yes",IF('TSA Input'!W4396="","",LEFT('TSA Input'!W4396,LEN('TSA Input'!W4396)-2)),""))</f>
        <v/>
      </c>
      <c r="E4433" s="246" t="str">
        <f>IF('TSA Input'!J4396="","",IF('TSA Input'!J4396="Yes",'TSA Input'!I4396,""))</f>
        <v/>
      </c>
      <c r="F4433" s="247" t="str">
        <f>IF('TSA Input'!J4396="","",IF('TSA Input'!J4396="Yes",'TSA Input'!C4396,""))</f>
        <v/>
      </c>
      <c r="G4433" s="36" t="str">
        <f>IF('TSA Input'!J4396="","",IF('TSA Input'!J4396="Yes",'TSA Input'!D4396,""))</f>
        <v/>
      </c>
      <c r="H4433" s="37" t="str">
        <f>IF('TSA Input'!K4396="","",IF('TSA Input'!J4396="Yes",'TSA Input'!G4396,""))</f>
        <v/>
      </c>
      <c r="I4433" s="37" t="str">
        <f>IF('TSA Input'!L4396="","",IF('TSA Input'!J4396="Yes",'TSA Input'!F4396,""))</f>
        <v/>
      </c>
      <c r="J4433" s="39" t="str">
        <f t="shared" si="138"/>
        <v/>
      </c>
      <c r="K4433" s="257" t="str">
        <f>IF('TSA Input'!J4396="","",IF('TSA Input'!J4396="Yes",'TSA Input'!D4396,""))</f>
        <v/>
      </c>
      <c r="L4433" s="258" t="str">
        <f>IF('TSA Input'!J4396="","",IF('TSA Input'!J4396="Yes",'TSA Input'!G4396,""))</f>
        <v/>
      </c>
      <c r="M4433" s="258" t="str">
        <f>IF('TSA Input'!J4396="","",IF('TSA Input'!J4396="Yes",'TSA Input'!F4396,""))</f>
        <v/>
      </c>
      <c r="N4433" s="39" t="str">
        <f t="shared" si="139"/>
        <v/>
      </c>
      <c r="O4433" s="149" t="s">
        <v>11</v>
      </c>
      <c r="P4433" s="148" t="s">
        <v>11</v>
      </c>
      <c r="Q4433" s="1"/>
    </row>
    <row r="4434" spans="1:17" ht="15.75" hidden="1" customHeight="1">
      <c r="A4434" s="1" t="str">
        <f t="shared" si="1"/>
        <v/>
      </c>
      <c r="B4434" s="1"/>
      <c r="C4434" s="34" t="str">
        <f>IF('TSA Input'!J4397="","",IF('TSA Input'!J4397="Yes",'TSA Input'!B4397,"Ineligible"))</f>
        <v/>
      </c>
      <c r="D4434" s="246" t="str">
        <f>IF('TSA Input'!J4397="","",IF('TSA Input'!J4397="Yes",IF('TSA Input'!W4397="","",LEFT('TSA Input'!W4397,LEN('TSA Input'!W4397)-2)),""))</f>
        <v/>
      </c>
      <c r="E4434" s="246" t="str">
        <f>IF('TSA Input'!J4397="","",IF('TSA Input'!J4397="Yes",'TSA Input'!I4397,""))</f>
        <v/>
      </c>
      <c r="F4434" s="247" t="str">
        <f>IF('TSA Input'!J4397="","",IF('TSA Input'!J4397="Yes",'TSA Input'!C4397,""))</f>
        <v/>
      </c>
      <c r="G4434" s="36" t="str">
        <f>IF('TSA Input'!J4397="","",IF('TSA Input'!J4397="Yes",'TSA Input'!D4397,""))</f>
        <v/>
      </c>
      <c r="H4434" s="37" t="str">
        <f>IF('TSA Input'!K4397="","",IF('TSA Input'!J4397="Yes",'TSA Input'!G4397,""))</f>
        <v/>
      </c>
      <c r="I4434" s="37" t="str">
        <f>IF('TSA Input'!L4397="","",IF('TSA Input'!J4397="Yes",'TSA Input'!F4397,""))</f>
        <v/>
      </c>
      <c r="J4434" s="39" t="str">
        <f t="shared" si="138"/>
        <v/>
      </c>
      <c r="K4434" s="257" t="str">
        <f>IF('TSA Input'!J4397="","",IF('TSA Input'!J4397="Yes",'TSA Input'!D4397,""))</f>
        <v/>
      </c>
      <c r="L4434" s="258" t="str">
        <f>IF('TSA Input'!J4397="","",IF('TSA Input'!J4397="Yes",'TSA Input'!G4397,""))</f>
        <v/>
      </c>
      <c r="M4434" s="258" t="str">
        <f>IF('TSA Input'!J4397="","",IF('TSA Input'!J4397="Yes",'TSA Input'!F4397,""))</f>
        <v/>
      </c>
      <c r="N4434" s="39" t="str">
        <f t="shared" si="139"/>
        <v/>
      </c>
      <c r="O4434" s="149" t="s">
        <v>11</v>
      </c>
      <c r="P4434" s="148" t="s">
        <v>11</v>
      </c>
      <c r="Q4434" s="1"/>
    </row>
    <row r="4435" spans="1:17" ht="15.75" hidden="1" customHeight="1">
      <c r="A4435" s="1" t="str">
        <f t="shared" si="1"/>
        <v/>
      </c>
      <c r="B4435" s="1"/>
      <c r="C4435" s="34" t="str">
        <f>IF('TSA Input'!J4398="","",IF('TSA Input'!J4398="Yes",'TSA Input'!B4398,"Ineligible"))</f>
        <v/>
      </c>
      <c r="D4435" s="246" t="str">
        <f>IF('TSA Input'!J4398="","",IF('TSA Input'!J4398="Yes",IF('TSA Input'!W4398="","",LEFT('TSA Input'!W4398,LEN('TSA Input'!W4398)-2)),""))</f>
        <v/>
      </c>
      <c r="E4435" s="246" t="str">
        <f>IF('TSA Input'!J4398="","",IF('TSA Input'!J4398="Yes",'TSA Input'!I4398,""))</f>
        <v/>
      </c>
      <c r="F4435" s="247" t="str">
        <f>IF('TSA Input'!J4398="","",IF('TSA Input'!J4398="Yes",'TSA Input'!C4398,""))</f>
        <v/>
      </c>
      <c r="G4435" s="36" t="str">
        <f>IF('TSA Input'!J4398="","",IF('TSA Input'!J4398="Yes",'TSA Input'!D4398,""))</f>
        <v/>
      </c>
      <c r="H4435" s="37" t="str">
        <f>IF('TSA Input'!K4398="","",IF('TSA Input'!J4398="Yes",'TSA Input'!G4398,""))</f>
        <v/>
      </c>
      <c r="I4435" s="37" t="str">
        <f>IF('TSA Input'!L4398="","",IF('TSA Input'!J4398="Yes",'TSA Input'!F4398,""))</f>
        <v/>
      </c>
      <c r="J4435" s="39" t="str">
        <f t="shared" si="138"/>
        <v/>
      </c>
      <c r="K4435" s="257" t="str">
        <f>IF('TSA Input'!J4398="","",IF('TSA Input'!J4398="Yes",'TSA Input'!D4398,""))</f>
        <v/>
      </c>
      <c r="L4435" s="258" t="str">
        <f>IF('TSA Input'!J4398="","",IF('TSA Input'!J4398="Yes",'TSA Input'!G4398,""))</f>
        <v/>
      </c>
      <c r="M4435" s="258" t="str">
        <f>IF('TSA Input'!J4398="","",IF('TSA Input'!J4398="Yes",'TSA Input'!F4398,""))</f>
        <v/>
      </c>
      <c r="N4435" s="39" t="str">
        <f t="shared" si="139"/>
        <v/>
      </c>
      <c r="O4435" s="149" t="s">
        <v>11</v>
      </c>
      <c r="P4435" s="148" t="s">
        <v>11</v>
      </c>
      <c r="Q4435" s="1"/>
    </row>
    <row r="4436" spans="1:17" ht="15.75" hidden="1" customHeight="1">
      <c r="A4436" s="1" t="str">
        <f t="shared" si="1"/>
        <v/>
      </c>
      <c r="B4436" s="1"/>
      <c r="C4436" s="34" t="str">
        <f>IF('TSA Input'!J4399="","",IF('TSA Input'!J4399="Yes",'TSA Input'!B4399,"Ineligible"))</f>
        <v/>
      </c>
      <c r="D4436" s="246" t="str">
        <f>IF('TSA Input'!J4399="","",IF('TSA Input'!J4399="Yes",IF('TSA Input'!W4399="","",LEFT('TSA Input'!W4399,LEN('TSA Input'!W4399)-2)),""))</f>
        <v/>
      </c>
      <c r="E4436" s="246" t="str">
        <f>IF('TSA Input'!J4399="","",IF('TSA Input'!J4399="Yes",'TSA Input'!I4399,""))</f>
        <v/>
      </c>
      <c r="F4436" s="247" t="str">
        <f>IF('TSA Input'!J4399="","",IF('TSA Input'!J4399="Yes",'TSA Input'!C4399,""))</f>
        <v/>
      </c>
      <c r="G4436" s="36" t="str">
        <f>IF('TSA Input'!J4399="","",IF('TSA Input'!J4399="Yes",'TSA Input'!D4399,""))</f>
        <v/>
      </c>
      <c r="H4436" s="37" t="str">
        <f>IF('TSA Input'!K4399="","",IF('TSA Input'!J4399="Yes",'TSA Input'!G4399,""))</f>
        <v/>
      </c>
      <c r="I4436" s="37" t="str">
        <f>IF('TSA Input'!L4399="","",IF('TSA Input'!J4399="Yes",'TSA Input'!F4399,""))</f>
        <v/>
      </c>
      <c r="J4436" s="39" t="str">
        <f t="shared" si="138"/>
        <v/>
      </c>
      <c r="K4436" s="257" t="str">
        <f>IF('TSA Input'!J4399="","",IF('TSA Input'!J4399="Yes",'TSA Input'!D4399,""))</f>
        <v/>
      </c>
      <c r="L4436" s="258" t="str">
        <f>IF('TSA Input'!J4399="","",IF('TSA Input'!J4399="Yes",'TSA Input'!G4399,""))</f>
        <v/>
      </c>
      <c r="M4436" s="258" t="str">
        <f>IF('TSA Input'!J4399="","",IF('TSA Input'!J4399="Yes",'TSA Input'!F4399,""))</f>
        <v/>
      </c>
      <c r="N4436" s="39" t="str">
        <f t="shared" si="139"/>
        <v/>
      </c>
      <c r="O4436" s="149" t="s">
        <v>11</v>
      </c>
      <c r="P4436" s="148" t="s">
        <v>11</v>
      </c>
      <c r="Q4436" s="1"/>
    </row>
    <row r="4437" spans="1:17" ht="15.75" hidden="1" customHeight="1">
      <c r="A4437" s="1" t="str">
        <f t="shared" si="1"/>
        <v/>
      </c>
      <c r="B4437" s="1"/>
      <c r="C4437" s="34" t="str">
        <f>IF('TSA Input'!J4400="","",IF('TSA Input'!J4400="Yes",'TSA Input'!B4400,"Ineligible"))</f>
        <v/>
      </c>
      <c r="D4437" s="246" t="str">
        <f>IF('TSA Input'!J4400="","",IF('TSA Input'!J4400="Yes",IF('TSA Input'!W4400="","",LEFT('TSA Input'!W4400,LEN('TSA Input'!W4400)-2)),""))</f>
        <v/>
      </c>
      <c r="E4437" s="246" t="str">
        <f>IF('TSA Input'!J4400="","",IF('TSA Input'!J4400="Yes",'TSA Input'!I4400,""))</f>
        <v/>
      </c>
      <c r="F4437" s="247" t="str">
        <f>IF('TSA Input'!J4400="","",IF('TSA Input'!J4400="Yes",'TSA Input'!C4400,""))</f>
        <v/>
      </c>
      <c r="G4437" s="36" t="str">
        <f>IF('TSA Input'!J4400="","",IF('TSA Input'!J4400="Yes",'TSA Input'!D4400,""))</f>
        <v/>
      </c>
      <c r="H4437" s="37" t="str">
        <f>IF('TSA Input'!K4400="","",IF('TSA Input'!J4400="Yes",'TSA Input'!G4400,""))</f>
        <v/>
      </c>
      <c r="I4437" s="37" t="str">
        <f>IF('TSA Input'!L4400="","",IF('TSA Input'!J4400="Yes",'TSA Input'!F4400,""))</f>
        <v/>
      </c>
      <c r="J4437" s="39" t="str">
        <f t="shared" si="138"/>
        <v/>
      </c>
      <c r="K4437" s="257" t="str">
        <f>IF('TSA Input'!J4400="","",IF('TSA Input'!J4400="Yes",'TSA Input'!D4400,""))</f>
        <v/>
      </c>
      <c r="L4437" s="258" t="str">
        <f>IF('TSA Input'!J4400="","",IF('TSA Input'!J4400="Yes",'TSA Input'!G4400,""))</f>
        <v/>
      </c>
      <c r="M4437" s="258" t="str">
        <f>IF('TSA Input'!J4400="","",IF('TSA Input'!J4400="Yes",'TSA Input'!F4400,""))</f>
        <v/>
      </c>
      <c r="N4437" s="39" t="str">
        <f t="shared" si="139"/>
        <v/>
      </c>
      <c r="O4437" s="149" t="s">
        <v>11</v>
      </c>
      <c r="P4437" s="148" t="s">
        <v>11</v>
      </c>
      <c r="Q4437" s="1"/>
    </row>
    <row r="4438" spans="1:17" ht="15.75" hidden="1" customHeight="1">
      <c r="A4438" s="1" t="str">
        <f t="shared" si="1"/>
        <v/>
      </c>
      <c r="B4438" s="1"/>
      <c r="C4438" s="34" t="str">
        <f>IF('TSA Input'!J4401="","",IF('TSA Input'!J4401="Yes",'TSA Input'!B4401,"Ineligible"))</f>
        <v/>
      </c>
      <c r="D4438" s="246" t="str">
        <f>IF('TSA Input'!J4401="","",IF('TSA Input'!J4401="Yes",IF('TSA Input'!W4401="","",LEFT('TSA Input'!W4401,LEN('TSA Input'!W4401)-2)),""))</f>
        <v/>
      </c>
      <c r="E4438" s="246" t="str">
        <f>IF('TSA Input'!J4401="","",IF('TSA Input'!J4401="Yes",'TSA Input'!I4401,""))</f>
        <v/>
      </c>
      <c r="F4438" s="247" t="str">
        <f>IF('TSA Input'!J4401="","",IF('TSA Input'!J4401="Yes",'TSA Input'!C4401,""))</f>
        <v/>
      </c>
      <c r="G4438" s="36" t="str">
        <f>IF('TSA Input'!J4401="","",IF('TSA Input'!J4401="Yes",'TSA Input'!D4401,""))</f>
        <v/>
      </c>
      <c r="H4438" s="37" t="str">
        <f>IF('TSA Input'!K4401="","",IF('TSA Input'!J4401="Yes",'TSA Input'!G4401,""))</f>
        <v/>
      </c>
      <c r="I4438" s="37" t="str">
        <f>IF('TSA Input'!L4401="","",IF('TSA Input'!J4401="Yes",'TSA Input'!F4401,""))</f>
        <v/>
      </c>
      <c r="J4438" s="39" t="str">
        <f t="shared" si="138"/>
        <v/>
      </c>
      <c r="K4438" s="257" t="str">
        <f>IF('TSA Input'!J4401="","",IF('TSA Input'!J4401="Yes",'TSA Input'!D4401,""))</f>
        <v/>
      </c>
      <c r="L4438" s="258" t="str">
        <f>IF('TSA Input'!J4401="","",IF('TSA Input'!J4401="Yes",'TSA Input'!G4401,""))</f>
        <v/>
      </c>
      <c r="M4438" s="258" t="str">
        <f>IF('TSA Input'!J4401="","",IF('TSA Input'!J4401="Yes",'TSA Input'!F4401,""))</f>
        <v/>
      </c>
      <c r="N4438" s="39" t="str">
        <f t="shared" si="139"/>
        <v/>
      </c>
      <c r="O4438" s="149" t="s">
        <v>11</v>
      </c>
      <c r="P4438" s="148" t="s">
        <v>11</v>
      </c>
      <c r="Q4438" s="1"/>
    </row>
    <row r="4439" spans="1:17" ht="15.75" hidden="1" customHeight="1">
      <c r="A4439" s="1" t="str">
        <f t="shared" si="1"/>
        <v/>
      </c>
      <c r="B4439" s="1"/>
      <c r="C4439" s="34" t="str">
        <f>IF('TSA Input'!J4402="","",IF('TSA Input'!J4402="Yes",'TSA Input'!B4402,"Ineligible"))</f>
        <v/>
      </c>
      <c r="D4439" s="246" t="str">
        <f>IF('TSA Input'!J4402="","",IF('TSA Input'!J4402="Yes",IF('TSA Input'!W4402="","",LEFT('TSA Input'!W4402,LEN('TSA Input'!W4402)-2)),""))</f>
        <v/>
      </c>
      <c r="E4439" s="246" t="str">
        <f>IF('TSA Input'!J4402="","",IF('TSA Input'!J4402="Yes",'TSA Input'!I4402,""))</f>
        <v/>
      </c>
      <c r="F4439" s="247" t="str">
        <f>IF('TSA Input'!J4402="","",IF('TSA Input'!J4402="Yes",'TSA Input'!C4402,""))</f>
        <v/>
      </c>
      <c r="G4439" s="36" t="str">
        <f>IF('TSA Input'!J4402="","",IF('TSA Input'!J4402="Yes",'TSA Input'!D4402,""))</f>
        <v/>
      </c>
      <c r="H4439" s="37" t="str">
        <f>IF('TSA Input'!K4402="","",IF('TSA Input'!J4402="Yes",'TSA Input'!G4402,""))</f>
        <v/>
      </c>
      <c r="I4439" s="37" t="str">
        <f>IF('TSA Input'!L4402="","",IF('TSA Input'!J4402="Yes",'TSA Input'!F4402,""))</f>
        <v/>
      </c>
      <c r="J4439" s="39" t="str">
        <f t="shared" si="138"/>
        <v/>
      </c>
      <c r="K4439" s="257" t="str">
        <f>IF('TSA Input'!J4402="","",IF('TSA Input'!J4402="Yes",'TSA Input'!D4402,""))</f>
        <v/>
      </c>
      <c r="L4439" s="258" t="str">
        <f>IF('TSA Input'!J4402="","",IF('TSA Input'!J4402="Yes",'TSA Input'!G4402,""))</f>
        <v/>
      </c>
      <c r="M4439" s="258" t="str">
        <f>IF('TSA Input'!J4402="","",IF('TSA Input'!J4402="Yes",'TSA Input'!F4402,""))</f>
        <v/>
      </c>
      <c r="N4439" s="39" t="str">
        <f t="shared" si="139"/>
        <v/>
      </c>
      <c r="O4439" s="149" t="s">
        <v>11</v>
      </c>
      <c r="P4439" s="148" t="s">
        <v>11</v>
      </c>
      <c r="Q4439" s="1"/>
    </row>
    <row r="4440" spans="1:17" ht="15.75" hidden="1" customHeight="1">
      <c r="A4440" s="1" t="str">
        <f t="shared" si="1"/>
        <v/>
      </c>
      <c r="B4440" s="1"/>
      <c r="C4440" s="34" t="str">
        <f>IF('TSA Input'!J4403="","",IF('TSA Input'!J4403="Yes",'TSA Input'!B4403,"Ineligible"))</f>
        <v/>
      </c>
      <c r="D4440" s="246" t="str">
        <f>IF('TSA Input'!J4403="","",IF('TSA Input'!J4403="Yes",IF('TSA Input'!W4403="","",LEFT('TSA Input'!W4403,LEN('TSA Input'!W4403)-2)),""))</f>
        <v/>
      </c>
      <c r="E4440" s="246" t="str">
        <f>IF('TSA Input'!J4403="","",IF('TSA Input'!J4403="Yes",'TSA Input'!I4403,""))</f>
        <v/>
      </c>
      <c r="F4440" s="247" t="str">
        <f>IF('TSA Input'!J4403="","",IF('TSA Input'!J4403="Yes",'TSA Input'!C4403,""))</f>
        <v/>
      </c>
      <c r="G4440" s="36" t="str">
        <f>IF('TSA Input'!J4403="","",IF('TSA Input'!J4403="Yes",'TSA Input'!D4403,""))</f>
        <v/>
      </c>
      <c r="H4440" s="37" t="str">
        <f>IF('TSA Input'!K4403="","",IF('TSA Input'!J4403="Yes",'TSA Input'!G4403,""))</f>
        <v/>
      </c>
      <c r="I4440" s="37" t="str">
        <f>IF('TSA Input'!L4403="","",IF('TSA Input'!J4403="Yes",'TSA Input'!F4403,""))</f>
        <v/>
      </c>
      <c r="J4440" s="39" t="str">
        <f t="shared" si="138"/>
        <v/>
      </c>
      <c r="K4440" s="257" t="str">
        <f>IF('TSA Input'!J4403="","",IF('TSA Input'!J4403="Yes",'TSA Input'!D4403,""))</f>
        <v/>
      </c>
      <c r="L4440" s="258" t="str">
        <f>IF('TSA Input'!J4403="","",IF('TSA Input'!J4403="Yes",'TSA Input'!G4403,""))</f>
        <v/>
      </c>
      <c r="M4440" s="258" t="str">
        <f>IF('TSA Input'!J4403="","",IF('TSA Input'!J4403="Yes",'TSA Input'!F4403,""))</f>
        <v/>
      </c>
      <c r="N4440" s="39" t="str">
        <f t="shared" si="139"/>
        <v/>
      </c>
      <c r="O4440" s="149" t="s">
        <v>11</v>
      </c>
      <c r="P4440" s="148" t="s">
        <v>11</v>
      </c>
      <c r="Q4440" s="1"/>
    </row>
    <row r="4441" spans="1:17" ht="15.75" hidden="1" customHeight="1">
      <c r="A4441" s="1" t="str">
        <f t="shared" si="1"/>
        <v/>
      </c>
      <c r="B4441" s="1"/>
      <c r="C4441" s="34" t="str">
        <f>IF('TSA Input'!J4404="","",IF('TSA Input'!J4404="Yes",'TSA Input'!B4404,"Ineligible"))</f>
        <v/>
      </c>
      <c r="D4441" s="246" t="str">
        <f>IF('TSA Input'!J4404="","",IF('TSA Input'!J4404="Yes",IF('TSA Input'!W4404="","",LEFT('TSA Input'!W4404,LEN('TSA Input'!W4404)-2)),""))</f>
        <v/>
      </c>
      <c r="E4441" s="246" t="str">
        <f>IF('TSA Input'!J4404="","",IF('TSA Input'!J4404="Yes",'TSA Input'!I4404,""))</f>
        <v/>
      </c>
      <c r="F4441" s="247" t="str">
        <f>IF('TSA Input'!J4404="","",IF('TSA Input'!J4404="Yes",'TSA Input'!C4404,""))</f>
        <v/>
      </c>
      <c r="G4441" s="36" t="str">
        <f>IF('TSA Input'!J4404="","",IF('TSA Input'!J4404="Yes",'TSA Input'!D4404,""))</f>
        <v/>
      </c>
      <c r="H4441" s="37" t="str">
        <f>IF('TSA Input'!K4404="","",IF('TSA Input'!J4404="Yes",'TSA Input'!G4404,""))</f>
        <v/>
      </c>
      <c r="I4441" s="37" t="str">
        <f>IF('TSA Input'!L4404="","",IF('TSA Input'!J4404="Yes",'TSA Input'!F4404,""))</f>
        <v/>
      </c>
      <c r="J4441" s="39" t="str">
        <f t="shared" si="138"/>
        <v/>
      </c>
      <c r="K4441" s="257" t="str">
        <f>IF('TSA Input'!J4404="","",IF('TSA Input'!J4404="Yes",'TSA Input'!D4404,""))</f>
        <v/>
      </c>
      <c r="L4441" s="258" t="str">
        <f>IF('TSA Input'!J4404="","",IF('TSA Input'!J4404="Yes",'TSA Input'!G4404,""))</f>
        <v/>
      </c>
      <c r="M4441" s="258" t="str">
        <f>IF('TSA Input'!J4404="","",IF('TSA Input'!J4404="Yes",'TSA Input'!F4404,""))</f>
        <v/>
      </c>
      <c r="N4441" s="39" t="str">
        <f t="shared" si="139"/>
        <v/>
      </c>
      <c r="O4441" s="149" t="s">
        <v>11</v>
      </c>
      <c r="P4441" s="148" t="s">
        <v>11</v>
      </c>
      <c r="Q4441" s="1"/>
    </row>
    <row r="4442" spans="1:17" ht="15.75" hidden="1" customHeight="1">
      <c r="A4442" s="1" t="str">
        <f t="shared" si="1"/>
        <v/>
      </c>
      <c r="B4442" s="1"/>
      <c r="C4442" s="34" t="str">
        <f>IF('TSA Input'!J4405="","",IF('TSA Input'!J4405="Yes",'TSA Input'!B4405,"Ineligible"))</f>
        <v/>
      </c>
      <c r="D4442" s="246" t="str">
        <f>IF('TSA Input'!J4405="","",IF('TSA Input'!J4405="Yes",IF('TSA Input'!W4405="","",LEFT('TSA Input'!W4405,LEN('TSA Input'!W4405)-2)),""))</f>
        <v/>
      </c>
      <c r="E4442" s="246" t="str">
        <f>IF('TSA Input'!J4405="","",IF('TSA Input'!J4405="Yes",'TSA Input'!I4405,""))</f>
        <v/>
      </c>
      <c r="F4442" s="247" t="str">
        <f>IF('TSA Input'!J4405="","",IF('TSA Input'!J4405="Yes",'TSA Input'!C4405,""))</f>
        <v/>
      </c>
      <c r="G4442" s="36" t="str">
        <f>IF('TSA Input'!J4405="","",IF('TSA Input'!J4405="Yes",'TSA Input'!D4405,""))</f>
        <v/>
      </c>
      <c r="H4442" s="37" t="str">
        <f>IF('TSA Input'!K4405="","",IF('TSA Input'!J4405="Yes",'TSA Input'!G4405,""))</f>
        <v/>
      </c>
      <c r="I4442" s="37" t="str">
        <f>IF('TSA Input'!L4405="","",IF('TSA Input'!J4405="Yes",'TSA Input'!F4405,""))</f>
        <v/>
      </c>
      <c r="J4442" s="39" t="str">
        <f t="shared" si="138"/>
        <v/>
      </c>
      <c r="K4442" s="257" t="str">
        <f>IF('TSA Input'!J4405="","",IF('TSA Input'!J4405="Yes",'TSA Input'!D4405,""))</f>
        <v/>
      </c>
      <c r="L4442" s="258" t="str">
        <f>IF('TSA Input'!J4405="","",IF('TSA Input'!J4405="Yes",'TSA Input'!G4405,""))</f>
        <v/>
      </c>
      <c r="M4442" s="258" t="str">
        <f>IF('TSA Input'!J4405="","",IF('TSA Input'!J4405="Yes",'TSA Input'!F4405,""))</f>
        <v/>
      </c>
      <c r="N4442" s="39" t="str">
        <f t="shared" si="139"/>
        <v/>
      </c>
      <c r="O4442" s="149" t="s">
        <v>11</v>
      </c>
      <c r="P4442" s="148" t="s">
        <v>11</v>
      </c>
      <c r="Q4442" s="1"/>
    </row>
    <row r="4443" spans="1:17" ht="15.75" hidden="1" customHeight="1">
      <c r="A4443" s="1" t="str">
        <f t="shared" si="1"/>
        <v/>
      </c>
      <c r="B4443" s="1"/>
      <c r="C4443" s="34" t="str">
        <f>IF('TSA Input'!J4406="","",IF('TSA Input'!J4406="Yes",'TSA Input'!B4406,"Ineligible"))</f>
        <v/>
      </c>
      <c r="D4443" s="246" t="str">
        <f>IF('TSA Input'!J4406="","",IF('TSA Input'!J4406="Yes",IF('TSA Input'!W4406="","",LEFT('TSA Input'!W4406,LEN('TSA Input'!W4406)-2)),""))</f>
        <v/>
      </c>
      <c r="E4443" s="246" t="str">
        <f>IF('TSA Input'!J4406="","",IF('TSA Input'!J4406="Yes",'TSA Input'!I4406,""))</f>
        <v/>
      </c>
      <c r="F4443" s="247" t="str">
        <f>IF('TSA Input'!J4406="","",IF('TSA Input'!J4406="Yes",'TSA Input'!C4406,""))</f>
        <v/>
      </c>
      <c r="G4443" s="36" t="str">
        <f>IF('TSA Input'!J4406="","",IF('TSA Input'!J4406="Yes",'TSA Input'!D4406,""))</f>
        <v/>
      </c>
      <c r="H4443" s="37" t="str">
        <f>IF('TSA Input'!K4406="","",IF('TSA Input'!J4406="Yes",'TSA Input'!G4406,""))</f>
        <v/>
      </c>
      <c r="I4443" s="37" t="str">
        <f>IF('TSA Input'!L4406="","",IF('TSA Input'!J4406="Yes",'TSA Input'!F4406,""))</f>
        <v/>
      </c>
      <c r="J4443" s="39" t="str">
        <f t="shared" si="138"/>
        <v/>
      </c>
      <c r="K4443" s="257" t="str">
        <f>IF('TSA Input'!J4406="","",IF('TSA Input'!J4406="Yes",'TSA Input'!D4406,""))</f>
        <v/>
      </c>
      <c r="L4443" s="258" t="str">
        <f>IF('TSA Input'!J4406="","",IF('TSA Input'!J4406="Yes",'TSA Input'!G4406,""))</f>
        <v/>
      </c>
      <c r="M4443" s="258" t="str">
        <f>IF('TSA Input'!J4406="","",IF('TSA Input'!J4406="Yes",'TSA Input'!F4406,""))</f>
        <v/>
      </c>
      <c r="N4443" s="39" t="str">
        <f t="shared" si="139"/>
        <v/>
      </c>
      <c r="O4443" s="149" t="s">
        <v>11</v>
      </c>
      <c r="P4443" s="148" t="s">
        <v>11</v>
      </c>
      <c r="Q4443" s="1"/>
    </row>
    <row r="4444" spans="1:17" ht="15.75" hidden="1" customHeight="1">
      <c r="A4444" s="1" t="str">
        <f t="shared" si="1"/>
        <v/>
      </c>
      <c r="B4444" s="1"/>
      <c r="C4444" s="34" t="str">
        <f>IF('TSA Input'!J4407="","",IF('TSA Input'!J4407="Yes",'TSA Input'!B4407,"Ineligible"))</f>
        <v/>
      </c>
      <c r="D4444" s="246" t="str">
        <f>IF('TSA Input'!J4407="","",IF('TSA Input'!J4407="Yes",IF('TSA Input'!W4407="","",LEFT('TSA Input'!W4407,LEN('TSA Input'!W4407)-2)),""))</f>
        <v/>
      </c>
      <c r="E4444" s="246" t="str">
        <f>IF('TSA Input'!J4407="","",IF('TSA Input'!J4407="Yes",'TSA Input'!I4407,""))</f>
        <v/>
      </c>
      <c r="F4444" s="247" t="str">
        <f>IF('TSA Input'!J4407="","",IF('TSA Input'!J4407="Yes",'TSA Input'!C4407,""))</f>
        <v/>
      </c>
      <c r="G4444" s="36" t="str">
        <f>IF('TSA Input'!J4407="","",IF('TSA Input'!J4407="Yes",'TSA Input'!D4407,""))</f>
        <v/>
      </c>
      <c r="H4444" s="37" t="str">
        <f>IF('TSA Input'!K4407="","",IF('TSA Input'!J4407="Yes",'TSA Input'!G4407,""))</f>
        <v/>
      </c>
      <c r="I4444" s="37" t="str">
        <f>IF('TSA Input'!L4407="","",IF('TSA Input'!J4407="Yes",'TSA Input'!F4407,""))</f>
        <v/>
      </c>
      <c r="J4444" s="39" t="str">
        <f t="shared" si="138"/>
        <v/>
      </c>
      <c r="K4444" s="257" t="str">
        <f>IF('TSA Input'!J4407="","",IF('TSA Input'!J4407="Yes",'TSA Input'!D4407,""))</f>
        <v/>
      </c>
      <c r="L4444" s="258" t="str">
        <f>IF('TSA Input'!J4407="","",IF('TSA Input'!J4407="Yes",'TSA Input'!G4407,""))</f>
        <v/>
      </c>
      <c r="M4444" s="258" t="str">
        <f>IF('TSA Input'!J4407="","",IF('TSA Input'!J4407="Yes",'TSA Input'!F4407,""))</f>
        <v/>
      </c>
      <c r="N4444" s="39" t="str">
        <f t="shared" si="139"/>
        <v/>
      </c>
      <c r="O4444" s="149" t="s">
        <v>11</v>
      </c>
      <c r="P4444" s="148" t="s">
        <v>11</v>
      </c>
      <c r="Q4444" s="1"/>
    </row>
    <row r="4445" spans="1:17" ht="15.75" hidden="1" customHeight="1">
      <c r="A4445" s="1" t="str">
        <f t="shared" si="1"/>
        <v/>
      </c>
      <c r="B4445" s="1"/>
      <c r="C4445" s="34" t="str">
        <f>IF('TSA Input'!J4408="","",IF('TSA Input'!J4408="Yes",'TSA Input'!B4408,"Ineligible"))</f>
        <v/>
      </c>
      <c r="D4445" s="246" t="str">
        <f>IF('TSA Input'!J4408="","",IF('TSA Input'!J4408="Yes",IF('TSA Input'!W4408="","",LEFT('TSA Input'!W4408,LEN('TSA Input'!W4408)-2)),""))</f>
        <v/>
      </c>
      <c r="E4445" s="246" t="str">
        <f>IF('TSA Input'!J4408="","",IF('TSA Input'!J4408="Yes",'TSA Input'!I4408,""))</f>
        <v/>
      </c>
      <c r="F4445" s="247" t="str">
        <f>IF('TSA Input'!J4408="","",IF('TSA Input'!J4408="Yes",'TSA Input'!C4408,""))</f>
        <v/>
      </c>
      <c r="G4445" s="36" t="str">
        <f>IF('TSA Input'!J4408="","",IF('TSA Input'!J4408="Yes",'TSA Input'!D4408,""))</f>
        <v/>
      </c>
      <c r="H4445" s="37" t="str">
        <f>IF('TSA Input'!K4408="","",IF('TSA Input'!J4408="Yes",'TSA Input'!G4408,""))</f>
        <v/>
      </c>
      <c r="I4445" s="37" t="str">
        <f>IF('TSA Input'!L4408="","",IF('TSA Input'!J4408="Yes",'TSA Input'!F4408,""))</f>
        <v/>
      </c>
      <c r="J4445" s="39" t="str">
        <f t="shared" si="138"/>
        <v/>
      </c>
      <c r="K4445" s="257" t="str">
        <f>IF('TSA Input'!J4408="","",IF('TSA Input'!J4408="Yes",'TSA Input'!D4408,""))</f>
        <v/>
      </c>
      <c r="L4445" s="258" t="str">
        <f>IF('TSA Input'!J4408="","",IF('TSA Input'!J4408="Yes",'TSA Input'!G4408,""))</f>
        <v/>
      </c>
      <c r="M4445" s="258" t="str">
        <f>IF('TSA Input'!J4408="","",IF('TSA Input'!J4408="Yes",'TSA Input'!F4408,""))</f>
        <v/>
      </c>
      <c r="N4445" s="39" t="str">
        <f t="shared" si="139"/>
        <v/>
      </c>
      <c r="O4445" s="149" t="s">
        <v>11</v>
      </c>
      <c r="P4445" s="148" t="s">
        <v>11</v>
      </c>
      <c r="Q4445" s="1"/>
    </row>
    <row r="4446" spans="1:17" ht="15.75" hidden="1" customHeight="1">
      <c r="A4446" s="1" t="str">
        <f t="shared" si="1"/>
        <v/>
      </c>
      <c r="B4446" s="1"/>
      <c r="C4446" s="34" t="str">
        <f>IF('TSA Input'!J4409="","",IF('TSA Input'!J4409="Yes",'TSA Input'!B4409,"Ineligible"))</f>
        <v/>
      </c>
      <c r="D4446" s="246" t="str">
        <f>IF('TSA Input'!J4409="","",IF('TSA Input'!J4409="Yes",IF('TSA Input'!W4409="","",LEFT('TSA Input'!W4409,LEN('TSA Input'!W4409)-2)),""))</f>
        <v/>
      </c>
      <c r="E4446" s="246" t="str">
        <f>IF('TSA Input'!J4409="","",IF('TSA Input'!J4409="Yes",'TSA Input'!I4409,""))</f>
        <v/>
      </c>
      <c r="F4446" s="247" t="str">
        <f>IF('TSA Input'!J4409="","",IF('TSA Input'!J4409="Yes",'TSA Input'!C4409,""))</f>
        <v/>
      </c>
      <c r="G4446" s="36" t="str">
        <f>IF('TSA Input'!J4409="","",IF('TSA Input'!J4409="Yes",'TSA Input'!D4409,""))</f>
        <v/>
      </c>
      <c r="H4446" s="37" t="str">
        <f>IF('TSA Input'!K4409="","",IF('TSA Input'!J4409="Yes",'TSA Input'!G4409,""))</f>
        <v/>
      </c>
      <c r="I4446" s="37" t="str">
        <f>IF('TSA Input'!L4409="","",IF('TSA Input'!J4409="Yes",'TSA Input'!F4409,""))</f>
        <v/>
      </c>
      <c r="J4446" s="39" t="str">
        <f t="shared" si="138"/>
        <v/>
      </c>
      <c r="K4446" s="257" t="str">
        <f>IF('TSA Input'!J4409="","",IF('TSA Input'!J4409="Yes",'TSA Input'!D4409,""))</f>
        <v/>
      </c>
      <c r="L4446" s="258" t="str">
        <f>IF('TSA Input'!J4409="","",IF('TSA Input'!J4409="Yes",'TSA Input'!G4409,""))</f>
        <v/>
      </c>
      <c r="M4446" s="258" t="str">
        <f>IF('TSA Input'!J4409="","",IF('TSA Input'!J4409="Yes",'TSA Input'!F4409,""))</f>
        <v/>
      </c>
      <c r="N4446" s="39" t="str">
        <f t="shared" si="139"/>
        <v/>
      </c>
      <c r="O4446" s="149" t="s">
        <v>11</v>
      </c>
      <c r="P4446" s="148" t="s">
        <v>11</v>
      </c>
      <c r="Q4446" s="1"/>
    </row>
    <row r="4447" spans="1:17" ht="15.75" hidden="1" customHeight="1">
      <c r="A4447" s="1" t="str">
        <f t="shared" si="1"/>
        <v/>
      </c>
      <c r="B4447" s="1"/>
      <c r="C4447" s="34" t="str">
        <f>IF('TSA Input'!J4410="","",IF('TSA Input'!J4410="Yes",'TSA Input'!B4410,"Ineligible"))</f>
        <v/>
      </c>
      <c r="D4447" s="246" t="str">
        <f>IF('TSA Input'!J4410="","",IF('TSA Input'!J4410="Yes",IF('TSA Input'!W4410="","",LEFT('TSA Input'!W4410,LEN('TSA Input'!W4410)-2)),""))</f>
        <v/>
      </c>
      <c r="E4447" s="246" t="str">
        <f>IF('TSA Input'!J4410="","",IF('TSA Input'!J4410="Yes",'TSA Input'!I4410,""))</f>
        <v/>
      </c>
      <c r="F4447" s="247" t="str">
        <f>IF('TSA Input'!J4410="","",IF('TSA Input'!J4410="Yes",'TSA Input'!C4410,""))</f>
        <v/>
      </c>
      <c r="G4447" s="36" t="str">
        <f>IF('TSA Input'!J4410="","",IF('TSA Input'!J4410="Yes",'TSA Input'!D4410,""))</f>
        <v/>
      </c>
      <c r="H4447" s="37" t="str">
        <f>IF('TSA Input'!K4410="","",IF('TSA Input'!J4410="Yes",'TSA Input'!G4410,""))</f>
        <v/>
      </c>
      <c r="I4447" s="37" t="str">
        <f>IF('TSA Input'!L4410="","",IF('TSA Input'!J4410="Yes",'TSA Input'!F4410,""))</f>
        <v/>
      </c>
      <c r="J4447" s="39" t="str">
        <f t="shared" si="138"/>
        <v/>
      </c>
      <c r="K4447" s="257" t="str">
        <f>IF('TSA Input'!J4410="","",IF('TSA Input'!J4410="Yes",'TSA Input'!D4410,""))</f>
        <v/>
      </c>
      <c r="L4447" s="258" t="str">
        <f>IF('TSA Input'!J4410="","",IF('TSA Input'!J4410="Yes",'TSA Input'!G4410,""))</f>
        <v/>
      </c>
      <c r="M4447" s="258" t="str">
        <f>IF('TSA Input'!J4410="","",IF('TSA Input'!J4410="Yes",'TSA Input'!F4410,""))</f>
        <v/>
      </c>
      <c r="N4447" s="39" t="str">
        <f t="shared" si="139"/>
        <v/>
      </c>
      <c r="O4447" s="149" t="s">
        <v>11</v>
      </c>
      <c r="P4447" s="148" t="s">
        <v>11</v>
      </c>
      <c r="Q4447" s="1"/>
    </row>
    <row r="4448" spans="1:17" ht="15.75" hidden="1" customHeight="1">
      <c r="A4448" s="1" t="str">
        <f t="shared" si="1"/>
        <v/>
      </c>
      <c r="B4448" s="1"/>
      <c r="C4448" s="34" t="str">
        <f>IF('TSA Input'!J4411="","",IF('TSA Input'!J4411="Yes",'TSA Input'!B4411,"Ineligible"))</f>
        <v/>
      </c>
      <c r="D4448" s="246" t="str">
        <f>IF('TSA Input'!J4411="","",IF('TSA Input'!J4411="Yes",IF('TSA Input'!W4411="","",LEFT('TSA Input'!W4411,LEN('TSA Input'!W4411)-2)),""))</f>
        <v/>
      </c>
      <c r="E4448" s="246" t="str">
        <f>IF('TSA Input'!J4411="","",IF('TSA Input'!J4411="Yes",'TSA Input'!I4411,""))</f>
        <v/>
      </c>
      <c r="F4448" s="247" t="str">
        <f>IF('TSA Input'!J4411="","",IF('TSA Input'!J4411="Yes",'TSA Input'!C4411,""))</f>
        <v/>
      </c>
      <c r="G4448" s="36" t="str">
        <f>IF('TSA Input'!J4411="","",IF('TSA Input'!J4411="Yes",'TSA Input'!D4411,""))</f>
        <v/>
      </c>
      <c r="H4448" s="37" t="str">
        <f>IF('TSA Input'!K4411="","",IF('TSA Input'!J4411="Yes",'TSA Input'!G4411,""))</f>
        <v/>
      </c>
      <c r="I4448" s="37" t="str">
        <f>IF('TSA Input'!L4411="","",IF('TSA Input'!J4411="Yes",'TSA Input'!F4411,""))</f>
        <v/>
      </c>
      <c r="J4448" s="39" t="str">
        <f t="shared" si="138"/>
        <v/>
      </c>
      <c r="K4448" s="257" t="str">
        <f>IF('TSA Input'!J4411="","",IF('TSA Input'!J4411="Yes",'TSA Input'!D4411,""))</f>
        <v/>
      </c>
      <c r="L4448" s="258" t="str">
        <f>IF('TSA Input'!J4411="","",IF('TSA Input'!J4411="Yes",'TSA Input'!G4411,""))</f>
        <v/>
      </c>
      <c r="M4448" s="258" t="str">
        <f>IF('TSA Input'!J4411="","",IF('TSA Input'!J4411="Yes",'TSA Input'!F4411,""))</f>
        <v/>
      </c>
      <c r="N4448" s="39" t="str">
        <f t="shared" si="139"/>
        <v/>
      </c>
      <c r="O4448" s="149" t="s">
        <v>11</v>
      </c>
      <c r="P4448" s="148" t="s">
        <v>11</v>
      </c>
      <c r="Q4448" s="1"/>
    </row>
    <row r="4449" spans="1:17" ht="15.75" hidden="1" customHeight="1">
      <c r="A4449" s="1" t="str">
        <f t="shared" si="1"/>
        <v/>
      </c>
      <c r="B4449" s="1"/>
      <c r="C4449" s="34" t="str">
        <f>IF('TSA Input'!J4412="","",IF('TSA Input'!J4412="Yes",'TSA Input'!B4412,"Ineligible"))</f>
        <v/>
      </c>
      <c r="D4449" s="246" t="str">
        <f>IF('TSA Input'!J4412="","",IF('TSA Input'!J4412="Yes",IF('TSA Input'!W4412="","",LEFT('TSA Input'!W4412,LEN('TSA Input'!W4412)-2)),""))</f>
        <v/>
      </c>
      <c r="E4449" s="246" t="str">
        <f>IF('TSA Input'!J4412="","",IF('TSA Input'!J4412="Yes",'TSA Input'!I4412,""))</f>
        <v/>
      </c>
      <c r="F4449" s="247" t="str">
        <f>IF('TSA Input'!J4412="","",IF('TSA Input'!J4412="Yes",'TSA Input'!C4412,""))</f>
        <v/>
      </c>
      <c r="G4449" s="36" t="str">
        <f>IF('TSA Input'!J4412="","",IF('TSA Input'!J4412="Yes",'TSA Input'!D4412,""))</f>
        <v/>
      </c>
      <c r="H4449" s="37" t="str">
        <f>IF('TSA Input'!K4412="","",IF('TSA Input'!J4412="Yes",'TSA Input'!G4412,""))</f>
        <v/>
      </c>
      <c r="I4449" s="37" t="str">
        <f>IF('TSA Input'!L4412="","",IF('TSA Input'!J4412="Yes",'TSA Input'!F4412,""))</f>
        <v/>
      </c>
      <c r="J4449" s="39" t="str">
        <f t="shared" si="138"/>
        <v/>
      </c>
      <c r="K4449" s="257" t="str">
        <f>IF('TSA Input'!J4412="","",IF('TSA Input'!J4412="Yes",'TSA Input'!D4412,""))</f>
        <v/>
      </c>
      <c r="L4449" s="258" t="str">
        <f>IF('TSA Input'!J4412="","",IF('TSA Input'!J4412="Yes",'TSA Input'!G4412,""))</f>
        <v/>
      </c>
      <c r="M4449" s="258" t="str">
        <f>IF('TSA Input'!J4412="","",IF('TSA Input'!J4412="Yes",'TSA Input'!F4412,""))</f>
        <v/>
      </c>
      <c r="N4449" s="39" t="str">
        <f t="shared" si="139"/>
        <v/>
      </c>
      <c r="O4449" s="149" t="s">
        <v>11</v>
      </c>
      <c r="P4449" s="148" t="s">
        <v>11</v>
      </c>
      <c r="Q4449" s="1"/>
    </row>
    <row r="4450" spans="1:17" ht="15.75" hidden="1" customHeight="1">
      <c r="A4450" s="1" t="str">
        <f t="shared" si="1"/>
        <v/>
      </c>
      <c r="B4450" s="1"/>
      <c r="C4450" s="34" t="str">
        <f>IF('TSA Input'!J4413="","",IF('TSA Input'!J4413="Yes",'TSA Input'!B4413,"Ineligible"))</f>
        <v/>
      </c>
      <c r="D4450" s="246" t="str">
        <f>IF('TSA Input'!J4413="","",IF('TSA Input'!J4413="Yes",IF('TSA Input'!W4413="","",LEFT('TSA Input'!W4413,LEN('TSA Input'!W4413)-2)),""))</f>
        <v/>
      </c>
      <c r="E4450" s="246" t="str">
        <f>IF('TSA Input'!J4413="","",IF('TSA Input'!J4413="Yes",'TSA Input'!I4413,""))</f>
        <v/>
      </c>
      <c r="F4450" s="247" t="str">
        <f>IF('TSA Input'!J4413="","",IF('TSA Input'!J4413="Yes",'TSA Input'!C4413,""))</f>
        <v/>
      </c>
      <c r="G4450" s="36" t="str">
        <f>IF('TSA Input'!J4413="","",IF('TSA Input'!J4413="Yes",'TSA Input'!D4413,""))</f>
        <v/>
      </c>
      <c r="H4450" s="37" t="str">
        <f>IF('TSA Input'!K4413="","",IF('TSA Input'!J4413="Yes",'TSA Input'!G4413,""))</f>
        <v/>
      </c>
      <c r="I4450" s="37" t="str">
        <f>IF('TSA Input'!L4413="","",IF('TSA Input'!J4413="Yes",'TSA Input'!F4413,""))</f>
        <v/>
      </c>
      <c r="J4450" s="39" t="str">
        <f t="shared" si="138"/>
        <v/>
      </c>
      <c r="K4450" s="257" t="str">
        <f>IF('TSA Input'!J4413="","",IF('TSA Input'!J4413="Yes",'TSA Input'!D4413,""))</f>
        <v/>
      </c>
      <c r="L4450" s="258" t="str">
        <f>IF('TSA Input'!J4413="","",IF('TSA Input'!J4413="Yes",'TSA Input'!G4413,""))</f>
        <v/>
      </c>
      <c r="M4450" s="258" t="str">
        <f>IF('TSA Input'!J4413="","",IF('TSA Input'!J4413="Yes",'TSA Input'!F4413,""))</f>
        <v/>
      </c>
      <c r="N4450" s="39" t="str">
        <f t="shared" si="139"/>
        <v/>
      </c>
      <c r="O4450" s="149" t="s">
        <v>11</v>
      </c>
      <c r="P4450" s="148" t="s">
        <v>11</v>
      </c>
      <c r="Q4450" s="1"/>
    </row>
    <row r="4451" spans="1:17" ht="15.75" hidden="1" customHeight="1">
      <c r="A4451" s="1" t="str">
        <f t="shared" si="1"/>
        <v/>
      </c>
      <c r="B4451" s="1"/>
      <c r="C4451" s="34" t="str">
        <f>IF('TSA Input'!J4414="","",IF('TSA Input'!J4414="Yes",'TSA Input'!B4414,"Ineligible"))</f>
        <v/>
      </c>
      <c r="D4451" s="246" t="str">
        <f>IF('TSA Input'!J4414="","",IF('TSA Input'!J4414="Yes",IF('TSA Input'!W4414="","",LEFT('TSA Input'!W4414,LEN('TSA Input'!W4414)-2)),""))</f>
        <v/>
      </c>
      <c r="E4451" s="246" t="str">
        <f>IF('TSA Input'!J4414="","",IF('TSA Input'!J4414="Yes",'TSA Input'!I4414,""))</f>
        <v/>
      </c>
      <c r="F4451" s="247" t="str">
        <f>IF('TSA Input'!J4414="","",IF('TSA Input'!J4414="Yes",'TSA Input'!C4414,""))</f>
        <v/>
      </c>
      <c r="G4451" s="36" t="str">
        <f>IF('TSA Input'!J4414="","",IF('TSA Input'!J4414="Yes",'TSA Input'!D4414,""))</f>
        <v/>
      </c>
      <c r="H4451" s="37" t="str">
        <f>IF('TSA Input'!K4414="","",IF('TSA Input'!J4414="Yes",'TSA Input'!G4414,""))</f>
        <v/>
      </c>
      <c r="I4451" s="37" t="str">
        <f>IF('TSA Input'!L4414="","",IF('TSA Input'!J4414="Yes",'TSA Input'!F4414,""))</f>
        <v/>
      </c>
      <c r="J4451" s="39" t="str">
        <f t="shared" si="138"/>
        <v/>
      </c>
      <c r="K4451" s="257" t="str">
        <f>IF('TSA Input'!J4414="","",IF('TSA Input'!J4414="Yes",'TSA Input'!D4414,""))</f>
        <v/>
      </c>
      <c r="L4451" s="258" t="str">
        <f>IF('TSA Input'!J4414="","",IF('TSA Input'!J4414="Yes",'TSA Input'!G4414,""))</f>
        <v/>
      </c>
      <c r="M4451" s="258" t="str">
        <f>IF('TSA Input'!J4414="","",IF('TSA Input'!J4414="Yes",'TSA Input'!F4414,""))</f>
        <v/>
      </c>
      <c r="N4451" s="39" t="str">
        <f t="shared" si="139"/>
        <v/>
      </c>
      <c r="O4451" s="149" t="s">
        <v>11</v>
      </c>
      <c r="P4451" s="148" t="s">
        <v>11</v>
      </c>
      <c r="Q4451" s="1"/>
    </row>
    <row r="4452" spans="1:17" ht="15.75" hidden="1" customHeight="1">
      <c r="A4452" s="1" t="str">
        <f t="shared" si="1"/>
        <v/>
      </c>
      <c r="B4452" s="1"/>
      <c r="C4452" s="34" t="str">
        <f>IF('TSA Input'!J4415="","",IF('TSA Input'!J4415="Yes",'TSA Input'!B4415,"Ineligible"))</f>
        <v/>
      </c>
      <c r="D4452" s="246" t="str">
        <f>IF('TSA Input'!J4415="","",IF('TSA Input'!J4415="Yes",IF('TSA Input'!W4415="","",LEFT('TSA Input'!W4415,LEN('TSA Input'!W4415)-2)),""))</f>
        <v/>
      </c>
      <c r="E4452" s="246" t="str">
        <f>IF('TSA Input'!J4415="","",IF('TSA Input'!J4415="Yes",'TSA Input'!I4415,""))</f>
        <v/>
      </c>
      <c r="F4452" s="247" t="str">
        <f>IF('TSA Input'!J4415="","",IF('TSA Input'!J4415="Yes",'TSA Input'!C4415,""))</f>
        <v/>
      </c>
      <c r="G4452" s="36" t="str">
        <f>IF('TSA Input'!J4415="","",IF('TSA Input'!J4415="Yes",'TSA Input'!D4415,""))</f>
        <v/>
      </c>
      <c r="H4452" s="37" t="str">
        <f>IF('TSA Input'!K4415="","",IF('TSA Input'!J4415="Yes",'TSA Input'!G4415,""))</f>
        <v/>
      </c>
      <c r="I4452" s="37" t="str">
        <f>IF('TSA Input'!L4415="","",IF('TSA Input'!J4415="Yes",'TSA Input'!F4415,""))</f>
        <v/>
      </c>
      <c r="J4452" s="39" t="str">
        <f t="shared" si="138"/>
        <v/>
      </c>
      <c r="K4452" s="257" t="str">
        <f>IF('TSA Input'!J4415="","",IF('TSA Input'!J4415="Yes",'TSA Input'!D4415,""))</f>
        <v/>
      </c>
      <c r="L4452" s="258" t="str">
        <f>IF('TSA Input'!J4415="","",IF('TSA Input'!J4415="Yes",'TSA Input'!G4415,""))</f>
        <v/>
      </c>
      <c r="M4452" s="258" t="str">
        <f>IF('TSA Input'!J4415="","",IF('TSA Input'!J4415="Yes",'TSA Input'!F4415,""))</f>
        <v/>
      </c>
      <c r="N4452" s="39" t="str">
        <f t="shared" si="139"/>
        <v/>
      </c>
      <c r="O4452" s="149" t="s">
        <v>11</v>
      </c>
      <c r="P4452" s="148" t="s">
        <v>11</v>
      </c>
      <c r="Q4452" s="1"/>
    </row>
    <row r="4453" spans="1:17" ht="15.75" hidden="1" customHeight="1">
      <c r="A4453" s="1" t="str">
        <f t="shared" si="1"/>
        <v/>
      </c>
      <c r="B4453" s="1"/>
      <c r="C4453" s="34" t="str">
        <f>IF('TSA Input'!J4416="","",IF('TSA Input'!J4416="Yes",'TSA Input'!B4416,"Ineligible"))</f>
        <v/>
      </c>
      <c r="D4453" s="246" t="str">
        <f>IF('TSA Input'!J4416="","",IF('TSA Input'!J4416="Yes",IF('TSA Input'!W4416="","",LEFT('TSA Input'!W4416,LEN('TSA Input'!W4416)-2)),""))</f>
        <v/>
      </c>
      <c r="E4453" s="246" t="str">
        <f>IF('TSA Input'!J4416="","",IF('TSA Input'!J4416="Yes",'TSA Input'!I4416,""))</f>
        <v/>
      </c>
      <c r="F4453" s="247" t="str">
        <f>IF('TSA Input'!J4416="","",IF('TSA Input'!J4416="Yes",'TSA Input'!C4416,""))</f>
        <v/>
      </c>
      <c r="G4453" s="36" t="str">
        <f>IF('TSA Input'!J4416="","",IF('TSA Input'!J4416="Yes",'TSA Input'!D4416,""))</f>
        <v/>
      </c>
      <c r="H4453" s="37" t="str">
        <f>IF('TSA Input'!K4416="","",IF('TSA Input'!J4416="Yes",'TSA Input'!G4416,""))</f>
        <v/>
      </c>
      <c r="I4453" s="37" t="str">
        <f>IF('TSA Input'!L4416="","",IF('TSA Input'!J4416="Yes",'TSA Input'!F4416,""))</f>
        <v/>
      </c>
      <c r="J4453" s="39" t="str">
        <f t="shared" si="138"/>
        <v/>
      </c>
      <c r="K4453" s="257" t="str">
        <f>IF('TSA Input'!J4416="","",IF('TSA Input'!J4416="Yes",'TSA Input'!D4416,""))</f>
        <v/>
      </c>
      <c r="L4453" s="258" t="str">
        <f>IF('TSA Input'!J4416="","",IF('TSA Input'!J4416="Yes",'TSA Input'!G4416,""))</f>
        <v/>
      </c>
      <c r="M4453" s="258" t="str">
        <f>IF('TSA Input'!J4416="","",IF('TSA Input'!J4416="Yes",'TSA Input'!F4416,""))</f>
        <v/>
      </c>
      <c r="N4453" s="39" t="str">
        <f t="shared" si="139"/>
        <v/>
      </c>
      <c r="O4453" s="149" t="s">
        <v>11</v>
      </c>
      <c r="P4453" s="148" t="s">
        <v>11</v>
      </c>
      <c r="Q4453" s="1"/>
    </row>
    <row r="4454" spans="1:17" ht="15.75" hidden="1" customHeight="1">
      <c r="A4454" s="1" t="str">
        <f t="shared" si="1"/>
        <v/>
      </c>
      <c r="B4454" s="1"/>
      <c r="C4454" s="34" t="str">
        <f>IF('TSA Input'!J4417="","",IF('TSA Input'!J4417="Yes",'TSA Input'!B4417,"Ineligible"))</f>
        <v/>
      </c>
      <c r="D4454" s="246" t="str">
        <f>IF('TSA Input'!J4417="","",IF('TSA Input'!J4417="Yes",IF('TSA Input'!W4417="","",LEFT('TSA Input'!W4417,LEN('TSA Input'!W4417)-2)),""))</f>
        <v/>
      </c>
      <c r="E4454" s="246" t="str">
        <f>IF('TSA Input'!J4417="","",IF('TSA Input'!J4417="Yes",'TSA Input'!I4417,""))</f>
        <v/>
      </c>
      <c r="F4454" s="247" t="str">
        <f>IF('TSA Input'!J4417="","",IF('TSA Input'!J4417="Yes",'TSA Input'!C4417,""))</f>
        <v/>
      </c>
      <c r="G4454" s="36" t="str">
        <f>IF('TSA Input'!J4417="","",IF('TSA Input'!J4417="Yes",'TSA Input'!D4417,""))</f>
        <v/>
      </c>
      <c r="H4454" s="37" t="str">
        <f>IF('TSA Input'!K4417="","",IF('TSA Input'!J4417="Yes",'TSA Input'!G4417,""))</f>
        <v/>
      </c>
      <c r="I4454" s="37" t="str">
        <f>IF('TSA Input'!L4417="","",IF('TSA Input'!J4417="Yes",'TSA Input'!F4417,""))</f>
        <v/>
      </c>
      <c r="J4454" s="39" t="str">
        <f t="shared" si="138"/>
        <v/>
      </c>
      <c r="K4454" s="257" t="str">
        <f>IF('TSA Input'!J4417="","",IF('TSA Input'!J4417="Yes",'TSA Input'!D4417,""))</f>
        <v/>
      </c>
      <c r="L4454" s="258" t="str">
        <f>IF('TSA Input'!J4417="","",IF('TSA Input'!J4417="Yes",'TSA Input'!G4417,""))</f>
        <v/>
      </c>
      <c r="M4454" s="258" t="str">
        <f>IF('TSA Input'!J4417="","",IF('TSA Input'!J4417="Yes",'TSA Input'!F4417,""))</f>
        <v/>
      </c>
      <c r="N4454" s="39" t="str">
        <f t="shared" si="139"/>
        <v/>
      </c>
      <c r="O4454" s="149" t="s">
        <v>11</v>
      </c>
      <c r="P4454" s="148" t="s">
        <v>11</v>
      </c>
      <c r="Q4454" s="1"/>
    </row>
    <row r="4455" spans="1:17" ht="15.75" hidden="1" customHeight="1">
      <c r="A4455" s="1" t="str">
        <f t="shared" si="1"/>
        <v/>
      </c>
      <c r="B4455" s="1"/>
      <c r="C4455" s="34" t="str">
        <f>IF('TSA Input'!J4418="","",IF('TSA Input'!J4418="Yes",'TSA Input'!B4418,"Ineligible"))</f>
        <v/>
      </c>
      <c r="D4455" s="246" t="str">
        <f>IF('TSA Input'!J4418="","",IF('TSA Input'!J4418="Yes",IF('TSA Input'!W4418="","",LEFT('TSA Input'!W4418,LEN('TSA Input'!W4418)-2)),""))</f>
        <v/>
      </c>
      <c r="E4455" s="246" t="str">
        <f>IF('TSA Input'!J4418="","",IF('TSA Input'!J4418="Yes",'TSA Input'!I4418,""))</f>
        <v/>
      </c>
      <c r="F4455" s="247" t="str">
        <f>IF('TSA Input'!J4418="","",IF('TSA Input'!J4418="Yes",'TSA Input'!C4418,""))</f>
        <v/>
      </c>
      <c r="G4455" s="36" t="str">
        <f>IF('TSA Input'!J4418="","",IF('TSA Input'!J4418="Yes",'TSA Input'!D4418,""))</f>
        <v/>
      </c>
      <c r="H4455" s="37" t="str">
        <f>IF('TSA Input'!K4418="","",IF('TSA Input'!J4418="Yes",'TSA Input'!G4418,""))</f>
        <v/>
      </c>
      <c r="I4455" s="37" t="str">
        <f>IF('TSA Input'!L4418="","",IF('TSA Input'!J4418="Yes",'TSA Input'!F4418,""))</f>
        <v/>
      </c>
      <c r="J4455" s="39" t="str">
        <f t="shared" si="138"/>
        <v/>
      </c>
      <c r="K4455" s="257" t="str">
        <f>IF('TSA Input'!J4418="","",IF('TSA Input'!J4418="Yes",'TSA Input'!D4418,""))</f>
        <v/>
      </c>
      <c r="L4455" s="258" t="str">
        <f>IF('TSA Input'!J4418="","",IF('TSA Input'!J4418="Yes",'TSA Input'!G4418,""))</f>
        <v/>
      </c>
      <c r="M4455" s="258" t="str">
        <f>IF('TSA Input'!J4418="","",IF('TSA Input'!J4418="Yes",'TSA Input'!F4418,""))</f>
        <v/>
      </c>
      <c r="N4455" s="39" t="str">
        <f t="shared" si="139"/>
        <v/>
      </c>
      <c r="O4455" s="149" t="s">
        <v>11</v>
      </c>
      <c r="P4455" s="148" t="s">
        <v>11</v>
      </c>
      <c r="Q4455" s="1"/>
    </row>
    <row r="4456" spans="1:17" ht="15.75" hidden="1" customHeight="1">
      <c r="A4456" s="1" t="str">
        <f t="shared" si="1"/>
        <v/>
      </c>
      <c r="B4456" s="1"/>
      <c r="C4456" s="34" t="str">
        <f>IF('TSA Input'!J4419="","",IF('TSA Input'!J4419="Yes",'TSA Input'!B4419,"Ineligible"))</f>
        <v/>
      </c>
      <c r="D4456" s="246" t="str">
        <f>IF('TSA Input'!J4419="","",IF('TSA Input'!J4419="Yes",IF('TSA Input'!W4419="","",LEFT('TSA Input'!W4419,LEN('TSA Input'!W4419)-2)),""))</f>
        <v/>
      </c>
      <c r="E4456" s="246" t="str">
        <f>IF('TSA Input'!J4419="","",IF('TSA Input'!J4419="Yes",'TSA Input'!I4419,""))</f>
        <v/>
      </c>
      <c r="F4456" s="247" t="str">
        <f>IF('TSA Input'!J4419="","",IF('TSA Input'!J4419="Yes",'TSA Input'!C4419,""))</f>
        <v/>
      </c>
      <c r="G4456" s="36" t="str">
        <f>IF('TSA Input'!J4419="","",IF('TSA Input'!J4419="Yes",'TSA Input'!D4419,""))</f>
        <v/>
      </c>
      <c r="H4456" s="37" t="str">
        <f>IF('TSA Input'!K4419="","",IF('TSA Input'!J4419="Yes",'TSA Input'!G4419,""))</f>
        <v/>
      </c>
      <c r="I4456" s="37" t="str">
        <f>IF('TSA Input'!L4419="","",IF('TSA Input'!J4419="Yes",'TSA Input'!F4419,""))</f>
        <v/>
      </c>
      <c r="J4456" s="39" t="str">
        <f t="shared" si="138"/>
        <v/>
      </c>
      <c r="K4456" s="257" t="str">
        <f>IF('TSA Input'!J4419="","",IF('TSA Input'!J4419="Yes",'TSA Input'!D4419,""))</f>
        <v/>
      </c>
      <c r="L4456" s="258" t="str">
        <f>IF('TSA Input'!J4419="","",IF('TSA Input'!J4419="Yes",'TSA Input'!G4419,""))</f>
        <v/>
      </c>
      <c r="M4456" s="258" t="str">
        <f>IF('TSA Input'!J4419="","",IF('TSA Input'!J4419="Yes",'TSA Input'!F4419,""))</f>
        <v/>
      </c>
      <c r="N4456" s="39" t="str">
        <f t="shared" si="139"/>
        <v/>
      </c>
      <c r="O4456" s="149" t="s">
        <v>11</v>
      </c>
      <c r="P4456" s="148" t="s">
        <v>11</v>
      </c>
      <c r="Q4456" s="1"/>
    </row>
    <row r="4457" spans="1:17" ht="15.75" hidden="1" customHeight="1">
      <c r="A4457" s="1" t="str">
        <f t="shared" si="1"/>
        <v/>
      </c>
      <c r="B4457" s="1"/>
      <c r="C4457" s="34" t="str">
        <f>IF('TSA Input'!J4420="","",IF('TSA Input'!J4420="Yes",'TSA Input'!B4420,"Ineligible"))</f>
        <v/>
      </c>
      <c r="D4457" s="246" t="str">
        <f>IF('TSA Input'!J4420="","",IF('TSA Input'!J4420="Yes",IF('TSA Input'!W4420="","",LEFT('TSA Input'!W4420,LEN('TSA Input'!W4420)-2)),""))</f>
        <v/>
      </c>
      <c r="E4457" s="246" t="str">
        <f>IF('TSA Input'!J4420="","",IF('TSA Input'!J4420="Yes",'TSA Input'!I4420,""))</f>
        <v/>
      </c>
      <c r="F4457" s="247" t="str">
        <f>IF('TSA Input'!J4420="","",IF('TSA Input'!J4420="Yes",'TSA Input'!C4420,""))</f>
        <v/>
      </c>
      <c r="G4457" s="36" t="str">
        <f>IF('TSA Input'!J4420="","",IF('TSA Input'!J4420="Yes",'TSA Input'!D4420,""))</f>
        <v/>
      </c>
      <c r="H4457" s="37" t="str">
        <f>IF('TSA Input'!K4420="","",IF('TSA Input'!J4420="Yes",'TSA Input'!G4420,""))</f>
        <v/>
      </c>
      <c r="I4457" s="37" t="str">
        <f>IF('TSA Input'!L4420="","",IF('TSA Input'!J4420="Yes",'TSA Input'!F4420,""))</f>
        <v/>
      </c>
      <c r="J4457" s="39" t="str">
        <f t="shared" ref="J4457:J4520" si="140">IF($C4457="","",SUM(G4457:I4457))</f>
        <v/>
      </c>
      <c r="K4457" s="257" t="str">
        <f>IF('TSA Input'!J4420="","",IF('TSA Input'!J4420="Yes",'TSA Input'!D4420,""))</f>
        <v/>
      </c>
      <c r="L4457" s="258" t="str">
        <f>IF('TSA Input'!J4420="","",IF('TSA Input'!J4420="Yes",'TSA Input'!G4420,""))</f>
        <v/>
      </c>
      <c r="M4457" s="258" t="str">
        <f>IF('TSA Input'!J4420="","",IF('TSA Input'!J4420="Yes",'TSA Input'!F4420,""))</f>
        <v/>
      </c>
      <c r="N4457" s="39" t="str">
        <f t="shared" ref="N4457:N4520" si="141">IF($C4457="","",SUM(K4457:M4457))</f>
        <v/>
      </c>
      <c r="O4457" s="149" t="s">
        <v>11</v>
      </c>
      <c r="P4457" s="148" t="s">
        <v>11</v>
      </c>
      <c r="Q4457" s="1"/>
    </row>
    <row r="4458" spans="1:17" ht="15.75" hidden="1" customHeight="1">
      <c r="A4458" s="1" t="str">
        <f t="shared" si="1"/>
        <v/>
      </c>
      <c r="B4458" s="1"/>
      <c r="C4458" s="34" t="str">
        <f>IF('TSA Input'!J4421="","",IF('TSA Input'!J4421="Yes",'TSA Input'!B4421,"Ineligible"))</f>
        <v/>
      </c>
      <c r="D4458" s="246" t="str">
        <f>IF('TSA Input'!J4421="","",IF('TSA Input'!J4421="Yes",IF('TSA Input'!W4421="","",LEFT('TSA Input'!W4421,LEN('TSA Input'!W4421)-2)),""))</f>
        <v/>
      </c>
      <c r="E4458" s="246" t="str">
        <f>IF('TSA Input'!J4421="","",IF('TSA Input'!J4421="Yes",'TSA Input'!I4421,""))</f>
        <v/>
      </c>
      <c r="F4458" s="247" t="str">
        <f>IF('TSA Input'!J4421="","",IF('TSA Input'!J4421="Yes",'TSA Input'!C4421,""))</f>
        <v/>
      </c>
      <c r="G4458" s="36" t="str">
        <f>IF('TSA Input'!J4421="","",IF('TSA Input'!J4421="Yes",'TSA Input'!D4421,""))</f>
        <v/>
      </c>
      <c r="H4458" s="37" t="str">
        <f>IF('TSA Input'!K4421="","",IF('TSA Input'!J4421="Yes",'TSA Input'!G4421,""))</f>
        <v/>
      </c>
      <c r="I4458" s="37" t="str">
        <f>IF('TSA Input'!L4421="","",IF('TSA Input'!J4421="Yes",'TSA Input'!F4421,""))</f>
        <v/>
      </c>
      <c r="J4458" s="39" t="str">
        <f t="shared" si="140"/>
        <v/>
      </c>
      <c r="K4458" s="257" t="str">
        <f>IF('TSA Input'!J4421="","",IF('TSA Input'!J4421="Yes",'TSA Input'!D4421,""))</f>
        <v/>
      </c>
      <c r="L4458" s="258" t="str">
        <f>IF('TSA Input'!J4421="","",IF('TSA Input'!J4421="Yes",'TSA Input'!G4421,""))</f>
        <v/>
      </c>
      <c r="M4458" s="258" t="str">
        <f>IF('TSA Input'!J4421="","",IF('TSA Input'!J4421="Yes",'TSA Input'!F4421,""))</f>
        <v/>
      </c>
      <c r="N4458" s="39" t="str">
        <f t="shared" si="141"/>
        <v/>
      </c>
      <c r="O4458" s="149" t="s">
        <v>11</v>
      </c>
      <c r="P4458" s="148" t="s">
        <v>11</v>
      </c>
      <c r="Q4458" s="1"/>
    </row>
    <row r="4459" spans="1:17" ht="15.75" hidden="1" customHeight="1">
      <c r="A4459" s="1" t="str">
        <f t="shared" si="1"/>
        <v/>
      </c>
      <c r="B4459" s="1"/>
      <c r="C4459" s="34" t="str">
        <f>IF('TSA Input'!J4422="","",IF('TSA Input'!J4422="Yes",'TSA Input'!B4422,"Ineligible"))</f>
        <v/>
      </c>
      <c r="D4459" s="246" t="str">
        <f>IF('TSA Input'!J4422="","",IF('TSA Input'!J4422="Yes",IF('TSA Input'!W4422="","",LEFT('TSA Input'!W4422,LEN('TSA Input'!W4422)-2)),""))</f>
        <v/>
      </c>
      <c r="E4459" s="246" t="str">
        <f>IF('TSA Input'!J4422="","",IF('TSA Input'!J4422="Yes",'TSA Input'!I4422,""))</f>
        <v/>
      </c>
      <c r="F4459" s="247" t="str">
        <f>IF('TSA Input'!J4422="","",IF('TSA Input'!J4422="Yes",'TSA Input'!C4422,""))</f>
        <v/>
      </c>
      <c r="G4459" s="36" t="str">
        <f>IF('TSA Input'!J4422="","",IF('TSA Input'!J4422="Yes",'TSA Input'!D4422,""))</f>
        <v/>
      </c>
      <c r="H4459" s="37" t="str">
        <f>IF('TSA Input'!K4422="","",IF('TSA Input'!J4422="Yes",'TSA Input'!G4422,""))</f>
        <v/>
      </c>
      <c r="I4459" s="37" t="str">
        <f>IF('TSA Input'!L4422="","",IF('TSA Input'!J4422="Yes",'TSA Input'!F4422,""))</f>
        <v/>
      </c>
      <c r="J4459" s="39" t="str">
        <f t="shared" si="140"/>
        <v/>
      </c>
      <c r="K4459" s="257" t="str">
        <f>IF('TSA Input'!J4422="","",IF('TSA Input'!J4422="Yes",'TSA Input'!D4422,""))</f>
        <v/>
      </c>
      <c r="L4459" s="258" t="str">
        <f>IF('TSA Input'!J4422="","",IF('TSA Input'!J4422="Yes",'TSA Input'!G4422,""))</f>
        <v/>
      </c>
      <c r="M4459" s="258" t="str">
        <f>IF('TSA Input'!J4422="","",IF('TSA Input'!J4422="Yes",'TSA Input'!F4422,""))</f>
        <v/>
      </c>
      <c r="N4459" s="39" t="str">
        <f t="shared" si="141"/>
        <v/>
      </c>
      <c r="O4459" s="149" t="s">
        <v>11</v>
      </c>
      <c r="P4459" s="148" t="s">
        <v>11</v>
      </c>
      <c r="Q4459" s="1"/>
    </row>
    <row r="4460" spans="1:17" ht="15.75" hidden="1" customHeight="1">
      <c r="A4460" s="1" t="str">
        <f t="shared" si="1"/>
        <v/>
      </c>
      <c r="B4460" s="1"/>
      <c r="C4460" s="34" t="str">
        <f>IF('TSA Input'!J4423="","",IF('TSA Input'!J4423="Yes",'TSA Input'!B4423,"Ineligible"))</f>
        <v/>
      </c>
      <c r="D4460" s="246" t="str">
        <f>IF('TSA Input'!J4423="","",IF('TSA Input'!J4423="Yes",IF('TSA Input'!W4423="","",LEFT('TSA Input'!W4423,LEN('TSA Input'!W4423)-2)),""))</f>
        <v/>
      </c>
      <c r="E4460" s="246" t="str">
        <f>IF('TSA Input'!J4423="","",IF('TSA Input'!J4423="Yes",'TSA Input'!I4423,""))</f>
        <v/>
      </c>
      <c r="F4460" s="247" t="str">
        <f>IF('TSA Input'!J4423="","",IF('TSA Input'!J4423="Yes",'TSA Input'!C4423,""))</f>
        <v/>
      </c>
      <c r="G4460" s="36" t="str">
        <f>IF('TSA Input'!J4423="","",IF('TSA Input'!J4423="Yes",'TSA Input'!D4423,""))</f>
        <v/>
      </c>
      <c r="H4460" s="37" t="str">
        <f>IF('TSA Input'!K4423="","",IF('TSA Input'!J4423="Yes",'TSA Input'!G4423,""))</f>
        <v/>
      </c>
      <c r="I4460" s="37" t="str">
        <f>IF('TSA Input'!L4423="","",IF('TSA Input'!J4423="Yes",'TSA Input'!F4423,""))</f>
        <v/>
      </c>
      <c r="J4460" s="39" t="str">
        <f t="shared" si="140"/>
        <v/>
      </c>
      <c r="K4460" s="257" t="str">
        <f>IF('TSA Input'!J4423="","",IF('TSA Input'!J4423="Yes",'TSA Input'!D4423,""))</f>
        <v/>
      </c>
      <c r="L4460" s="258" t="str">
        <f>IF('TSA Input'!J4423="","",IF('TSA Input'!J4423="Yes",'TSA Input'!G4423,""))</f>
        <v/>
      </c>
      <c r="M4460" s="258" t="str">
        <f>IF('TSA Input'!J4423="","",IF('TSA Input'!J4423="Yes",'TSA Input'!F4423,""))</f>
        <v/>
      </c>
      <c r="N4460" s="39" t="str">
        <f t="shared" si="141"/>
        <v/>
      </c>
      <c r="O4460" s="149" t="s">
        <v>11</v>
      </c>
      <c r="P4460" s="148" t="s">
        <v>11</v>
      </c>
      <c r="Q4460" s="1"/>
    </row>
    <row r="4461" spans="1:17" ht="15.75" hidden="1" customHeight="1">
      <c r="A4461" s="1" t="str">
        <f t="shared" si="1"/>
        <v/>
      </c>
      <c r="B4461" s="1"/>
      <c r="C4461" s="34" t="str">
        <f>IF('TSA Input'!J4424="","",IF('TSA Input'!J4424="Yes",'TSA Input'!B4424,"Ineligible"))</f>
        <v/>
      </c>
      <c r="D4461" s="246" t="str">
        <f>IF('TSA Input'!J4424="","",IF('TSA Input'!J4424="Yes",IF('TSA Input'!W4424="","",LEFT('TSA Input'!W4424,LEN('TSA Input'!W4424)-2)),""))</f>
        <v/>
      </c>
      <c r="E4461" s="246" t="str">
        <f>IF('TSA Input'!J4424="","",IF('TSA Input'!J4424="Yes",'TSA Input'!I4424,""))</f>
        <v/>
      </c>
      <c r="F4461" s="247" t="str">
        <f>IF('TSA Input'!J4424="","",IF('TSA Input'!J4424="Yes",'TSA Input'!C4424,""))</f>
        <v/>
      </c>
      <c r="G4461" s="36" t="str">
        <f>IF('TSA Input'!J4424="","",IF('TSA Input'!J4424="Yes",'TSA Input'!D4424,""))</f>
        <v/>
      </c>
      <c r="H4461" s="37" t="str">
        <f>IF('TSA Input'!K4424="","",IF('TSA Input'!J4424="Yes",'TSA Input'!G4424,""))</f>
        <v/>
      </c>
      <c r="I4461" s="37" t="str">
        <f>IF('TSA Input'!L4424="","",IF('TSA Input'!J4424="Yes",'TSA Input'!F4424,""))</f>
        <v/>
      </c>
      <c r="J4461" s="39" t="str">
        <f t="shared" si="140"/>
        <v/>
      </c>
      <c r="K4461" s="257" t="str">
        <f>IF('TSA Input'!J4424="","",IF('TSA Input'!J4424="Yes",'TSA Input'!D4424,""))</f>
        <v/>
      </c>
      <c r="L4461" s="258" t="str">
        <f>IF('TSA Input'!J4424="","",IF('TSA Input'!J4424="Yes",'TSA Input'!G4424,""))</f>
        <v/>
      </c>
      <c r="M4461" s="258" t="str">
        <f>IF('TSA Input'!J4424="","",IF('TSA Input'!J4424="Yes",'TSA Input'!F4424,""))</f>
        <v/>
      </c>
      <c r="N4461" s="39" t="str">
        <f t="shared" si="141"/>
        <v/>
      </c>
      <c r="O4461" s="149" t="s">
        <v>11</v>
      </c>
      <c r="P4461" s="148" t="s">
        <v>11</v>
      </c>
      <c r="Q4461" s="1"/>
    </row>
    <row r="4462" spans="1:17" ht="15.75" hidden="1" customHeight="1">
      <c r="A4462" s="1" t="str">
        <f t="shared" si="1"/>
        <v/>
      </c>
      <c r="B4462" s="1"/>
      <c r="C4462" s="34" t="str">
        <f>IF('TSA Input'!J4425="","",IF('TSA Input'!J4425="Yes",'TSA Input'!B4425,"Ineligible"))</f>
        <v/>
      </c>
      <c r="D4462" s="246" t="str">
        <f>IF('TSA Input'!J4425="","",IF('TSA Input'!J4425="Yes",IF('TSA Input'!W4425="","",LEFT('TSA Input'!W4425,LEN('TSA Input'!W4425)-2)),""))</f>
        <v/>
      </c>
      <c r="E4462" s="246" t="str">
        <f>IF('TSA Input'!J4425="","",IF('TSA Input'!J4425="Yes",'TSA Input'!I4425,""))</f>
        <v/>
      </c>
      <c r="F4462" s="247" t="str">
        <f>IF('TSA Input'!J4425="","",IF('TSA Input'!J4425="Yes",'TSA Input'!C4425,""))</f>
        <v/>
      </c>
      <c r="G4462" s="36" t="str">
        <f>IF('TSA Input'!J4425="","",IF('TSA Input'!J4425="Yes",'TSA Input'!D4425,""))</f>
        <v/>
      </c>
      <c r="H4462" s="37" t="str">
        <f>IF('TSA Input'!K4425="","",IF('TSA Input'!J4425="Yes",'TSA Input'!G4425,""))</f>
        <v/>
      </c>
      <c r="I4462" s="37" t="str">
        <f>IF('TSA Input'!L4425="","",IF('TSA Input'!J4425="Yes",'TSA Input'!F4425,""))</f>
        <v/>
      </c>
      <c r="J4462" s="39" t="str">
        <f t="shared" si="140"/>
        <v/>
      </c>
      <c r="K4462" s="257" t="str">
        <f>IF('TSA Input'!J4425="","",IF('TSA Input'!J4425="Yes",'TSA Input'!D4425,""))</f>
        <v/>
      </c>
      <c r="L4462" s="258" t="str">
        <f>IF('TSA Input'!J4425="","",IF('TSA Input'!J4425="Yes",'TSA Input'!G4425,""))</f>
        <v/>
      </c>
      <c r="M4462" s="258" t="str">
        <f>IF('TSA Input'!J4425="","",IF('TSA Input'!J4425="Yes",'TSA Input'!F4425,""))</f>
        <v/>
      </c>
      <c r="N4462" s="39" t="str">
        <f t="shared" si="141"/>
        <v/>
      </c>
      <c r="O4462" s="149" t="s">
        <v>11</v>
      </c>
      <c r="P4462" s="148" t="s">
        <v>11</v>
      </c>
      <c r="Q4462" s="1"/>
    </row>
    <row r="4463" spans="1:17" ht="15.75" hidden="1" customHeight="1">
      <c r="A4463" s="1" t="str">
        <f t="shared" si="1"/>
        <v/>
      </c>
      <c r="B4463" s="1"/>
      <c r="C4463" s="34" t="str">
        <f>IF('TSA Input'!J4426="","",IF('TSA Input'!J4426="Yes",'TSA Input'!B4426,"Ineligible"))</f>
        <v/>
      </c>
      <c r="D4463" s="246" t="str">
        <f>IF('TSA Input'!J4426="","",IF('TSA Input'!J4426="Yes",IF('TSA Input'!W4426="","",LEFT('TSA Input'!W4426,LEN('TSA Input'!W4426)-2)),""))</f>
        <v/>
      </c>
      <c r="E4463" s="246" t="str">
        <f>IF('TSA Input'!J4426="","",IF('TSA Input'!J4426="Yes",'TSA Input'!I4426,""))</f>
        <v/>
      </c>
      <c r="F4463" s="247" t="str">
        <f>IF('TSA Input'!J4426="","",IF('TSA Input'!J4426="Yes",'TSA Input'!C4426,""))</f>
        <v/>
      </c>
      <c r="G4463" s="36" t="str">
        <f>IF('TSA Input'!J4426="","",IF('TSA Input'!J4426="Yes",'TSA Input'!D4426,""))</f>
        <v/>
      </c>
      <c r="H4463" s="37" t="str">
        <f>IF('TSA Input'!K4426="","",IF('TSA Input'!J4426="Yes",'TSA Input'!G4426,""))</f>
        <v/>
      </c>
      <c r="I4463" s="37" t="str">
        <f>IF('TSA Input'!L4426="","",IF('TSA Input'!J4426="Yes",'TSA Input'!F4426,""))</f>
        <v/>
      </c>
      <c r="J4463" s="39" t="str">
        <f t="shared" si="140"/>
        <v/>
      </c>
      <c r="K4463" s="257" t="str">
        <f>IF('TSA Input'!J4426="","",IF('TSA Input'!J4426="Yes",'TSA Input'!D4426,""))</f>
        <v/>
      </c>
      <c r="L4463" s="258" t="str">
        <f>IF('TSA Input'!J4426="","",IF('TSA Input'!J4426="Yes",'TSA Input'!G4426,""))</f>
        <v/>
      </c>
      <c r="M4463" s="258" t="str">
        <f>IF('TSA Input'!J4426="","",IF('TSA Input'!J4426="Yes",'TSA Input'!F4426,""))</f>
        <v/>
      </c>
      <c r="N4463" s="39" t="str">
        <f t="shared" si="141"/>
        <v/>
      </c>
      <c r="O4463" s="149" t="s">
        <v>11</v>
      </c>
      <c r="P4463" s="148" t="s">
        <v>11</v>
      </c>
      <c r="Q4463" s="1"/>
    </row>
    <row r="4464" spans="1:17" ht="15.75" hidden="1" customHeight="1">
      <c r="A4464" s="1" t="str">
        <f t="shared" si="1"/>
        <v/>
      </c>
      <c r="B4464" s="1"/>
      <c r="C4464" s="34" t="str">
        <f>IF('TSA Input'!J4427="","",IF('TSA Input'!J4427="Yes",'TSA Input'!B4427,"Ineligible"))</f>
        <v/>
      </c>
      <c r="D4464" s="246" t="str">
        <f>IF('TSA Input'!J4427="","",IF('TSA Input'!J4427="Yes",IF('TSA Input'!W4427="","",LEFT('TSA Input'!W4427,LEN('TSA Input'!W4427)-2)),""))</f>
        <v/>
      </c>
      <c r="E4464" s="246" t="str">
        <f>IF('TSA Input'!J4427="","",IF('TSA Input'!J4427="Yes",'TSA Input'!I4427,""))</f>
        <v/>
      </c>
      <c r="F4464" s="247" t="str">
        <f>IF('TSA Input'!J4427="","",IF('TSA Input'!J4427="Yes",'TSA Input'!C4427,""))</f>
        <v/>
      </c>
      <c r="G4464" s="36" t="str">
        <f>IF('TSA Input'!J4427="","",IF('TSA Input'!J4427="Yes",'TSA Input'!D4427,""))</f>
        <v/>
      </c>
      <c r="H4464" s="37" t="str">
        <f>IF('TSA Input'!K4427="","",IF('TSA Input'!J4427="Yes",'TSA Input'!G4427,""))</f>
        <v/>
      </c>
      <c r="I4464" s="37" t="str">
        <f>IF('TSA Input'!L4427="","",IF('TSA Input'!J4427="Yes",'TSA Input'!F4427,""))</f>
        <v/>
      </c>
      <c r="J4464" s="39" t="str">
        <f t="shared" si="140"/>
        <v/>
      </c>
      <c r="K4464" s="257" t="str">
        <f>IF('TSA Input'!J4427="","",IF('TSA Input'!J4427="Yes",'TSA Input'!D4427,""))</f>
        <v/>
      </c>
      <c r="L4464" s="258" t="str">
        <f>IF('TSA Input'!J4427="","",IF('TSA Input'!J4427="Yes",'TSA Input'!G4427,""))</f>
        <v/>
      </c>
      <c r="M4464" s="258" t="str">
        <f>IF('TSA Input'!J4427="","",IF('TSA Input'!J4427="Yes",'TSA Input'!F4427,""))</f>
        <v/>
      </c>
      <c r="N4464" s="39" t="str">
        <f t="shared" si="141"/>
        <v/>
      </c>
      <c r="O4464" s="149" t="s">
        <v>11</v>
      </c>
      <c r="P4464" s="148" t="s">
        <v>11</v>
      </c>
      <c r="Q4464" s="1"/>
    </row>
    <row r="4465" spans="1:17" ht="15.75" hidden="1" customHeight="1">
      <c r="A4465" s="1" t="str">
        <f t="shared" si="1"/>
        <v/>
      </c>
      <c r="B4465" s="1"/>
      <c r="C4465" s="34" t="str">
        <f>IF('TSA Input'!J4428="","",IF('TSA Input'!J4428="Yes",'TSA Input'!B4428,"Ineligible"))</f>
        <v/>
      </c>
      <c r="D4465" s="246" t="str">
        <f>IF('TSA Input'!J4428="","",IF('TSA Input'!J4428="Yes",IF('TSA Input'!W4428="","",LEFT('TSA Input'!W4428,LEN('TSA Input'!W4428)-2)),""))</f>
        <v/>
      </c>
      <c r="E4465" s="246" t="str">
        <f>IF('TSA Input'!J4428="","",IF('TSA Input'!J4428="Yes",'TSA Input'!I4428,""))</f>
        <v/>
      </c>
      <c r="F4465" s="247" t="str">
        <f>IF('TSA Input'!J4428="","",IF('TSA Input'!J4428="Yes",'TSA Input'!C4428,""))</f>
        <v/>
      </c>
      <c r="G4465" s="36" t="str">
        <f>IF('TSA Input'!J4428="","",IF('TSA Input'!J4428="Yes",'TSA Input'!D4428,""))</f>
        <v/>
      </c>
      <c r="H4465" s="37" t="str">
        <f>IF('TSA Input'!K4428="","",IF('TSA Input'!J4428="Yes",'TSA Input'!G4428,""))</f>
        <v/>
      </c>
      <c r="I4465" s="37" t="str">
        <f>IF('TSA Input'!L4428="","",IF('TSA Input'!J4428="Yes",'TSA Input'!F4428,""))</f>
        <v/>
      </c>
      <c r="J4465" s="39" t="str">
        <f t="shared" si="140"/>
        <v/>
      </c>
      <c r="K4465" s="257" t="str">
        <f>IF('TSA Input'!J4428="","",IF('TSA Input'!J4428="Yes",'TSA Input'!D4428,""))</f>
        <v/>
      </c>
      <c r="L4465" s="258" t="str">
        <f>IF('TSA Input'!J4428="","",IF('TSA Input'!J4428="Yes",'TSA Input'!G4428,""))</f>
        <v/>
      </c>
      <c r="M4465" s="258" t="str">
        <f>IF('TSA Input'!J4428="","",IF('TSA Input'!J4428="Yes",'TSA Input'!F4428,""))</f>
        <v/>
      </c>
      <c r="N4465" s="39" t="str">
        <f t="shared" si="141"/>
        <v/>
      </c>
      <c r="O4465" s="149" t="s">
        <v>11</v>
      </c>
      <c r="P4465" s="148" t="s">
        <v>11</v>
      </c>
      <c r="Q4465" s="1"/>
    </row>
    <row r="4466" spans="1:17" ht="15.75" hidden="1" customHeight="1">
      <c r="A4466" s="1" t="str">
        <f t="shared" si="1"/>
        <v/>
      </c>
      <c r="B4466" s="1"/>
      <c r="C4466" s="34" t="str">
        <f>IF('TSA Input'!J4429="","",IF('TSA Input'!J4429="Yes",'TSA Input'!B4429,"Ineligible"))</f>
        <v/>
      </c>
      <c r="D4466" s="246" t="str">
        <f>IF('TSA Input'!J4429="","",IF('TSA Input'!J4429="Yes",IF('TSA Input'!W4429="","",LEFT('TSA Input'!W4429,LEN('TSA Input'!W4429)-2)),""))</f>
        <v/>
      </c>
      <c r="E4466" s="246" t="str">
        <f>IF('TSA Input'!J4429="","",IF('TSA Input'!J4429="Yes",'TSA Input'!I4429,""))</f>
        <v/>
      </c>
      <c r="F4466" s="247" t="str">
        <f>IF('TSA Input'!J4429="","",IF('TSA Input'!J4429="Yes",'TSA Input'!C4429,""))</f>
        <v/>
      </c>
      <c r="G4466" s="36" t="str">
        <f>IF('TSA Input'!J4429="","",IF('TSA Input'!J4429="Yes",'TSA Input'!D4429,""))</f>
        <v/>
      </c>
      <c r="H4466" s="37" t="str">
        <f>IF('TSA Input'!K4429="","",IF('TSA Input'!J4429="Yes",'TSA Input'!G4429,""))</f>
        <v/>
      </c>
      <c r="I4466" s="37" t="str">
        <f>IF('TSA Input'!L4429="","",IF('TSA Input'!J4429="Yes",'TSA Input'!F4429,""))</f>
        <v/>
      </c>
      <c r="J4466" s="39" t="str">
        <f t="shared" si="140"/>
        <v/>
      </c>
      <c r="K4466" s="257" t="str">
        <f>IF('TSA Input'!J4429="","",IF('TSA Input'!J4429="Yes",'TSA Input'!D4429,""))</f>
        <v/>
      </c>
      <c r="L4466" s="258" t="str">
        <f>IF('TSA Input'!J4429="","",IF('TSA Input'!J4429="Yes",'TSA Input'!G4429,""))</f>
        <v/>
      </c>
      <c r="M4466" s="258" t="str">
        <f>IF('TSA Input'!J4429="","",IF('TSA Input'!J4429="Yes",'TSA Input'!F4429,""))</f>
        <v/>
      </c>
      <c r="N4466" s="39" t="str">
        <f t="shared" si="141"/>
        <v/>
      </c>
      <c r="O4466" s="149" t="s">
        <v>11</v>
      </c>
      <c r="P4466" s="148" t="s">
        <v>11</v>
      </c>
      <c r="Q4466" s="1"/>
    </row>
    <row r="4467" spans="1:17" ht="15.75" hidden="1" customHeight="1">
      <c r="A4467" s="1" t="str">
        <f t="shared" si="1"/>
        <v/>
      </c>
      <c r="B4467" s="1"/>
      <c r="C4467" s="34" t="str">
        <f>IF('TSA Input'!J4430="","",IF('TSA Input'!J4430="Yes",'TSA Input'!B4430,"Ineligible"))</f>
        <v/>
      </c>
      <c r="D4467" s="246" t="str">
        <f>IF('TSA Input'!J4430="","",IF('TSA Input'!J4430="Yes",IF('TSA Input'!W4430="","",LEFT('TSA Input'!W4430,LEN('TSA Input'!W4430)-2)),""))</f>
        <v/>
      </c>
      <c r="E4467" s="246" t="str">
        <f>IF('TSA Input'!J4430="","",IF('TSA Input'!J4430="Yes",'TSA Input'!I4430,""))</f>
        <v/>
      </c>
      <c r="F4467" s="247" t="str">
        <f>IF('TSA Input'!J4430="","",IF('TSA Input'!J4430="Yes",'TSA Input'!C4430,""))</f>
        <v/>
      </c>
      <c r="G4467" s="36" t="str">
        <f>IF('TSA Input'!J4430="","",IF('TSA Input'!J4430="Yes",'TSA Input'!D4430,""))</f>
        <v/>
      </c>
      <c r="H4467" s="37" t="str">
        <f>IF('TSA Input'!K4430="","",IF('TSA Input'!J4430="Yes",'TSA Input'!G4430,""))</f>
        <v/>
      </c>
      <c r="I4467" s="37" t="str">
        <f>IF('TSA Input'!L4430="","",IF('TSA Input'!J4430="Yes",'TSA Input'!F4430,""))</f>
        <v/>
      </c>
      <c r="J4467" s="39" t="str">
        <f t="shared" si="140"/>
        <v/>
      </c>
      <c r="K4467" s="257" t="str">
        <f>IF('TSA Input'!J4430="","",IF('TSA Input'!J4430="Yes",'TSA Input'!D4430,""))</f>
        <v/>
      </c>
      <c r="L4467" s="258" t="str">
        <f>IF('TSA Input'!J4430="","",IF('TSA Input'!J4430="Yes",'TSA Input'!G4430,""))</f>
        <v/>
      </c>
      <c r="M4467" s="258" t="str">
        <f>IF('TSA Input'!J4430="","",IF('TSA Input'!J4430="Yes",'TSA Input'!F4430,""))</f>
        <v/>
      </c>
      <c r="N4467" s="39" t="str">
        <f t="shared" si="141"/>
        <v/>
      </c>
      <c r="O4467" s="149" t="s">
        <v>11</v>
      </c>
      <c r="P4467" s="148" t="s">
        <v>11</v>
      </c>
      <c r="Q4467" s="1"/>
    </row>
    <row r="4468" spans="1:17" ht="15.75" hidden="1" customHeight="1">
      <c r="A4468" s="1" t="str">
        <f t="shared" si="1"/>
        <v/>
      </c>
      <c r="B4468" s="1"/>
      <c r="C4468" s="34" t="str">
        <f>IF('TSA Input'!J4431="","",IF('TSA Input'!J4431="Yes",'TSA Input'!B4431,"Ineligible"))</f>
        <v/>
      </c>
      <c r="D4468" s="246" t="str">
        <f>IF('TSA Input'!J4431="","",IF('TSA Input'!J4431="Yes",IF('TSA Input'!W4431="","",LEFT('TSA Input'!W4431,LEN('TSA Input'!W4431)-2)),""))</f>
        <v/>
      </c>
      <c r="E4468" s="246" t="str">
        <f>IF('TSA Input'!J4431="","",IF('TSA Input'!J4431="Yes",'TSA Input'!I4431,""))</f>
        <v/>
      </c>
      <c r="F4468" s="247" t="str">
        <f>IF('TSA Input'!J4431="","",IF('TSA Input'!J4431="Yes",'TSA Input'!C4431,""))</f>
        <v/>
      </c>
      <c r="G4468" s="36" t="str">
        <f>IF('TSA Input'!J4431="","",IF('TSA Input'!J4431="Yes",'TSA Input'!D4431,""))</f>
        <v/>
      </c>
      <c r="H4468" s="37" t="str">
        <f>IF('TSA Input'!K4431="","",IF('TSA Input'!J4431="Yes",'TSA Input'!G4431,""))</f>
        <v/>
      </c>
      <c r="I4468" s="37" t="str">
        <f>IF('TSA Input'!L4431="","",IF('TSA Input'!J4431="Yes",'TSA Input'!F4431,""))</f>
        <v/>
      </c>
      <c r="J4468" s="39" t="str">
        <f t="shared" si="140"/>
        <v/>
      </c>
      <c r="K4468" s="257" t="str">
        <f>IF('TSA Input'!J4431="","",IF('TSA Input'!J4431="Yes",'TSA Input'!D4431,""))</f>
        <v/>
      </c>
      <c r="L4468" s="258" t="str">
        <f>IF('TSA Input'!J4431="","",IF('TSA Input'!J4431="Yes",'TSA Input'!G4431,""))</f>
        <v/>
      </c>
      <c r="M4468" s="258" t="str">
        <f>IF('TSA Input'!J4431="","",IF('TSA Input'!J4431="Yes",'TSA Input'!F4431,""))</f>
        <v/>
      </c>
      <c r="N4468" s="39" t="str">
        <f t="shared" si="141"/>
        <v/>
      </c>
      <c r="O4468" s="149" t="s">
        <v>11</v>
      </c>
      <c r="P4468" s="148" t="s">
        <v>11</v>
      </c>
      <c r="Q4468" s="1"/>
    </row>
    <row r="4469" spans="1:17" ht="15.75" hidden="1" customHeight="1">
      <c r="A4469" s="1" t="str">
        <f t="shared" si="1"/>
        <v/>
      </c>
      <c r="B4469" s="1"/>
      <c r="C4469" s="34" t="str">
        <f>IF('TSA Input'!J4432="","",IF('TSA Input'!J4432="Yes",'TSA Input'!B4432,"Ineligible"))</f>
        <v/>
      </c>
      <c r="D4469" s="246" t="str">
        <f>IF('TSA Input'!J4432="","",IF('TSA Input'!J4432="Yes",IF('TSA Input'!W4432="","",LEFT('TSA Input'!W4432,LEN('TSA Input'!W4432)-2)),""))</f>
        <v/>
      </c>
      <c r="E4469" s="246" t="str">
        <f>IF('TSA Input'!J4432="","",IF('TSA Input'!J4432="Yes",'TSA Input'!I4432,""))</f>
        <v/>
      </c>
      <c r="F4469" s="247" t="str">
        <f>IF('TSA Input'!J4432="","",IF('TSA Input'!J4432="Yes",'TSA Input'!C4432,""))</f>
        <v/>
      </c>
      <c r="G4469" s="36" t="str">
        <f>IF('TSA Input'!J4432="","",IF('TSA Input'!J4432="Yes",'TSA Input'!D4432,""))</f>
        <v/>
      </c>
      <c r="H4469" s="37" t="str">
        <f>IF('TSA Input'!K4432="","",IF('TSA Input'!J4432="Yes",'TSA Input'!G4432,""))</f>
        <v/>
      </c>
      <c r="I4469" s="37" t="str">
        <f>IF('TSA Input'!L4432="","",IF('TSA Input'!J4432="Yes",'TSA Input'!F4432,""))</f>
        <v/>
      </c>
      <c r="J4469" s="39" t="str">
        <f t="shared" si="140"/>
        <v/>
      </c>
      <c r="K4469" s="257" t="str">
        <f>IF('TSA Input'!J4432="","",IF('TSA Input'!J4432="Yes",'TSA Input'!D4432,""))</f>
        <v/>
      </c>
      <c r="L4469" s="258" t="str">
        <f>IF('TSA Input'!J4432="","",IF('TSA Input'!J4432="Yes",'TSA Input'!G4432,""))</f>
        <v/>
      </c>
      <c r="M4469" s="258" t="str">
        <f>IF('TSA Input'!J4432="","",IF('TSA Input'!J4432="Yes",'TSA Input'!F4432,""))</f>
        <v/>
      </c>
      <c r="N4469" s="39" t="str">
        <f t="shared" si="141"/>
        <v/>
      </c>
      <c r="O4469" s="149" t="s">
        <v>11</v>
      </c>
      <c r="P4469" s="148" t="s">
        <v>11</v>
      </c>
      <c r="Q4469" s="1"/>
    </row>
    <row r="4470" spans="1:17" ht="15.75" hidden="1" customHeight="1">
      <c r="A4470" s="1" t="str">
        <f t="shared" si="1"/>
        <v/>
      </c>
      <c r="B4470" s="1"/>
      <c r="C4470" s="34" t="str">
        <f>IF('TSA Input'!J4433="","",IF('TSA Input'!J4433="Yes",'TSA Input'!B4433,"Ineligible"))</f>
        <v/>
      </c>
      <c r="D4470" s="246" t="str">
        <f>IF('TSA Input'!J4433="","",IF('TSA Input'!J4433="Yes",IF('TSA Input'!W4433="","",LEFT('TSA Input'!W4433,LEN('TSA Input'!W4433)-2)),""))</f>
        <v/>
      </c>
      <c r="E4470" s="246" t="str">
        <f>IF('TSA Input'!J4433="","",IF('TSA Input'!J4433="Yes",'TSA Input'!I4433,""))</f>
        <v/>
      </c>
      <c r="F4470" s="247" t="str">
        <f>IF('TSA Input'!J4433="","",IF('TSA Input'!J4433="Yes",'TSA Input'!C4433,""))</f>
        <v/>
      </c>
      <c r="G4470" s="36" t="str">
        <f>IF('TSA Input'!J4433="","",IF('TSA Input'!J4433="Yes",'TSA Input'!D4433,""))</f>
        <v/>
      </c>
      <c r="H4470" s="37" t="str">
        <f>IF('TSA Input'!K4433="","",IF('TSA Input'!J4433="Yes",'TSA Input'!G4433,""))</f>
        <v/>
      </c>
      <c r="I4470" s="37" t="str">
        <f>IF('TSA Input'!L4433="","",IF('TSA Input'!J4433="Yes",'TSA Input'!F4433,""))</f>
        <v/>
      </c>
      <c r="J4470" s="39" t="str">
        <f t="shared" si="140"/>
        <v/>
      </c>
      <c r="K4470" s="257" t="str">
        <f>IF('TSA Input'!J4433="","",IF('TSA Input'!J4433="Yes",'TSA Input'!D4433,""))</f>
        <v/>
      </c>
      <c r="L4470" s="258" t="str">
        <f>IF('TSA Input'!J4433="","",IF('TSA Input'!J4433="Yes",'TSA Input'!G4433,""))</f>
        <v/>
      </c>
      <c r="M4470" s="258" t="str">
        <f>IF('TSA Input'!J4433="","",IF('TSA Input'!J4433="Yes",'TSA Input'!F4433,""))</f>
        <v/>
      </c>
      <c r="N4470" s="39" t="str">
        <f t="shared" si="141"/>
        <v/>
      </c>
      <c r="O4470" s="149" t="s">
        <v>11</v>
      </c>
      <c r="P4470" s="148" t="s">
        <v>11</v>
      </c>
      <c r="Q4470" s="1"/>
    </row>
    <row r="4471" spans="1:17" ht="15.75" hidden="1" customHeight="1">
      <c r="A4471" s="1" t="str">
        <f t="shared" si="1"/>
        <v/>
      </c>
      <c r="B4471" s="1"/>
      <c r="C4471" s="34" t="str">
        <f>IF('TSA Input'!J4434="","",IF('TSA Input'!J4434="Yes",'TSA Input'!B4434,"Ineligible"))</f>
        <v/>
      </c>
      <c r="D4471" s="246" t="str">
        <f>IF('TSA Input'!J4434="","",IF('TSA Input'!J4434="Yes",IF('TSA Input'!W4434="","",LEFT('TSA Input'!W4434,LEN('TSA Input'!W4434)-2)),""))</f>
        <v/>
      </c>
      <c r="E4471" s="246" t="str">
        <f>IF('TSA Input'!J4434="","",IF('TSA Input'!J4434="Yes",'TSA Input'!I4434,""))</f>
        <v/>
      </c>
      <c r="F4471" s="247" t="str">
        <f>IF('TSA Input'!J4434="","",IF('TSA Input'!J4434="Yes",'TSA Input'!C4434,""))</f>
        <v/>
      </c>
      <c r="G4471" s="36" t="str">
        <f>IF('TSA Input'!J4434="","",IF('TSA Input'!J4434="Yes",'TSA Input'!D4434,""))</f>
        <v/>
      </c>
      <c r="H4471" s="37" t="str">
        <f>IF('TSA Input'!K4434="","",IF('TSA Input'!J4434="Yes",'TSA Input'!G4434,""))</f>
        <v/>
      </c>
      <c r="I4471" s="37" t="str">
        <f>IF('TSA Input'!L4434="","",IF('TSA Input'!J4434="Yes",'TSA Input'!F4434,""))</f>
        <v/>
      </c>
      <c r="J4471" s="39" t="str">
        <f t="shared" si="140"/>
        <v/>
      </c>
      <c r="K4471" s="257" t="str">
        <f>IF('TSA Input'!J4434="","",IF('TSA Input'!J4434="Yes",'TSA Input'!D4434,""))</f>
        <v/>
      </c>
      <c r="L4471" s="258" t="str">
        <f>IF('TSA Input'!J4434="","",IF('TSA Input'!J4434="Yes",'TSA Input'!G4434,""))</f>
        <v/>
      </c>
      <c r="M4471" s="258" t="str">
        <f>IF('TSA Input'!J4434="","",IF('TSA Input'!J4434="Yes",'TSA Input'!F4434,""))</f>
        <v/>
      </c>
      <c r="N4471" s="39" t="str">
        <f t="shared" si="141"/>
        <v/>
      </c>
      <c r="O4471" s="149" t="s">
        <v>11</v>
      </c>
      <c r="P4471" s="148" t="s">
        <v>11</v>
      </c>
      <c r="Q4471" s="1"/>
    </row>
    <row r="4472" spans="1:17" ht="15.75" hidden="1" customHeight="1">
      <c r="A4472" s="1" t="str">
        <f t="shared" si="1"/>
        <v/>
      </c>
      <c r="B4472" s="1"/>
      <c r="C4472" s="34" t="str">
        <f>IF('TSA Input'!J4435="","",IF('TSA Input'!J4435="Yes",'TSA Input'!B4435,"Ineligible"))</f>
        <v/>
      </c>
      <c r="D4472" s="246" t="str">
        <f>IF('TSA Input'!J4435="","",IF('TSA Input'!J4435="Yes",IF('TSA Input'!W4435="","",LEFT('TSA Input'!W4435,LEN('TSA Input'!W4435)-2)),""))</f>
        <v/>
      </c>
      <c r="E4472" s="246" t="str">
        <f>IF('TSA Input'!J4435="","",IF('TSA Input'!J4435="Yes",'TSA Input'!I4435,""))</f>
        <v/>
      </c>
      <c r="F4472" s="247" t="str">
        <f>IF('TSA Input'!J4435="","",IF('TSA Input'!J4435="Yes",'TSA Input'!C4435,""))</f>
        <v/>
      </c>
      <c r="G4472" s="36" t="str">
        <f>IF('TSA Input'!J4435="","",IF('TSA Input'!J4435="Yes",'TSA Input'!D4435,""))</f>
        <v/>
      </c>
      <c r="H4472" s="37" t="str">
        <f>IF('TSA Input'!K4435="","",IF('TSA Input'!J4435="Yes",'TSA Input'!G4435,""))</f>
        <v/>
      </c>
      <c r="I4472" s="37" t="str">
        <f>IF('TSA Input'!L4435="","",IF('TSA Input'!J4435="Yes",'TSA Input'!F4435,""))</f>
        <v/>
      </c>
      <c r="J4472" s="39" t="str">
        <f t="shared" si="140"/>
        <v/>
      </c>
      <c r="K4472" s="257" t="str">
        <f>IF('TSA Input'!J4435="","",IF('TSA Input'!J4435="Yes",'TSA Input'!D4435,""))</f>
        <v/>
      </c>
      <c r="L4472" s="258" t="str">
        <f>IF('TSA Input'!J4435="","",IF('TSA Input'!J4435="Yes",'TSA Input'!G4435,""))</f>
        <v/>
      </c>
      <c r="M4472" s="258" t="str">
        <f>IF('TSA Input'!J4435="","",IF('TSA Input'!J4435="Yes",'TSA Input'!F4435,""))</f>
        <v/>
      </c>
      <c r="N4472" s="39" t="str">
        <f t="shared" si="141"/>
        <v/>
      </c>
      <c r="O4472" s="149" t="s">
        <v>11</v>
      </c>
      <c r="P4472" s="148" t="s">
        <v>11</v>
      </c>
      <c r="Q4472" s="1"/>
    </row>
    <row r="4473" spans="1:17" ht="15.75" hidden="1" customHeight="1">
      <c r="A4473" s="1" t="str">
        <f t="shared" si="1"/>
        <v/>
      </c>
      <c r="B4473" s="1"/>
      <c r="C4473" s="34" t="str">
        <f>IF('TSA Input'!J4436="","",IF('TSA Input'!J4436="Yes",'TSA Input'!B4436,"Ineligible"))</f>
        <v/>
      </c>
      <c r="D4473" s="246" t="str">
        <f>IF('TSA Input'!J4436="","",IF('TSA Input'!J4436="Yes",IF('TSA Input'!W4436="","",LEFT('TSA Input'!W4436,LEN('TSA Input'!W4436)-2)),""))</f>
        <v/>
      </c>
      <c r="E4473" s="246" t="str">
        <f>IF('TSA Input'!J4436="","",IF('TSA Input'!J4436="Yes",'TSA Input'!I4436,""))</f>
        <v/>
      </c>
      <c r="F4473" s="247" t="str">
        <f>IF('TSA Input'!J4436="","",IF('TSA Input'!J4436="Yes",'TSA Input'!C4436,""))</f>
        <v/>
      </c>
      <c r="G4473" s="36" t="str">
        <f>IF('TSA Input'!J4436="","",IF('TSA Input'!J4436="Yes",'TSA Input'!D4436,""))</f>
        <v/>
      </c>
      <c r="H4473" s="37" t="str">
        <f>IF('TSA Input'!K4436="","",IF('TSA Input'!J4436="Yes",'TSA Input'!G4436,""))</f>
        <v/>
      </c>
      <c r="I4473" s="37" t="str">
        <f>IF('TSA Input'!L4436="","",IF('TSA Input'!J4436="Yes",'TSA Input'!F4436,""))</f>
        <v/>
      </c>
      <c r="J4473" s="39" t="str">
        <f t="shared" si="140"/>
        <v/>
      </c>
      <c r="K4473" s="257" t="str">
        <f>IF('TSA Input'!J4436="","",IF('TSA Input'!J4436="Yes",'TSA Input'!D4436,""))</f>
        <v/>
      </c>
      <c r="L4473" s="258" t="str">
        <f>IF('TSA Input'!J4436="","",IF('TSA Input'!J4436="Yes",'TSA Input'!G4436,""))</f>
        <v/>
      </c>
      <c r="M4473" s="258" t="str">
        <f>IF('TSA Input'!J4436="","",IF('TSA Input'!J4436="Yes",'TSA Input'!F4436,""))</f>
        <v/>
      </c>
      <c r="N4473" s="39" t="str">
        <f t="shared" si="141"/>
        <v/>
      </c>
      <c r="O4473" s="149" t="s">
        <v>11</v>
      </c>
      <c r="P4473" s="148" t="s">
        <v>11</v>
      </c>
      <c r="Q4473" s="1"/>
    </row>
    <row r="4474" spans="1:17" ht="15.75" hidden="1" customHeight="1">
      <c r="A4474" s="1" t="str">
        <f t="shared" si="1"/>
        <v/>
      </c>
      <c r="B4474" s="1"/>
      <c r="C4474" s="34" t="str">
        <f>IF('TSA Input'!J4437="","",IF('TSA Input'!J4437="Yes",'TSA Input'!B4437,"Ineligible"))</f>
        <v/>
      </c>
      <c r="D4474" s="246" t="str">
        <f>IF('TSA Input'!J4437="","",IF('TSA Input'!J4437="Yes",IF('TSA Input'!W4437="","",LEFT('TSA Input'!W4437,LEN('TSA Input'!W4437)-2)),""))</f>
        <v/>
      </c>
      <c r="E4474" s="246" t="str">
        <f>IF('TSA Input'!J4437="","",IF('TSA Input'!J4437="Yes",'TSA Input'!I4437,""))</f>
        <v/>
      </c>
      <c r="F4474" s="247" t="str">
        <f>IF('TSA Input'!J4437="","",IF('TSA Input'!J4437="Yes",'TSA Input'!C4437,""))</f>
        <v/>
      </c>
      <c r="G4474" s="36" t="str">
        <f>IF('TSA Input'!J4437="","",IF('TSA Input'!J4437="Yes",'TSA Input'!D4437,""))</f>
        <v/>
      </c>
      <c r="H4474" s="37" t="str">
        <f>IF('TSA Input'!K4437="","",IF('TSA Input'!J4437="Yes",'TSA Input'!G4437,""))</f>
        <v/>
      </c>
      <c r="I4474" s="37" t="str">
        <f>IF('TSA Input'!L4437="","",IF('TSA Input'!J4437="Yes",'TSA Input'!F4437,""))</f>
        <v/>
      </c>
      <c r="J4474" s="39" t="str">
        <f t="shared" si="140"/>
        <v/>
      </c>
      <c r="K4474" s="257" t="str">
        <f>IF('TSA Input'!J4437="","",IF('TSA Input'!J4437="Yes",'TSA Input'!D4437,""))</f>
        <v/>
      </c>
      <c r="L4474" s="258" t="str">
        <f>IF('TSA Input'!J4437="","",IF('TSA Input'!J4437="Yes",'TSA Input'!G4437,""))</f>
        <v/>
      </c>
      <c r="M4474" s="258" t="str">
        <f>IF('TSA Input'!J4437="","",IF('TSA Input'!J4437="Yes",'TSA Input'!F4437,""))</f>
        <v/>
      </c>
      <c r="N4474" s="39" t="str">
        <f t="shared" si="141"/>
        <v/>
      </c>
      <c r="O4474" s="149" t="s">
        <v>11</v>
      </c>
      <c r="P4474" s="148" t="s">
        <v>11</v>
      </c>
      <c r="Q4474" s="1"/>
    </row>
    <row r="4475" spans="1:17" ht="15.75" hidden="1" customHeight="1">
      <c r="A4475" s="1" t="str">
        <f t="shared" si="1"/>
        <v/>
      </c>
      <c r="B4475" s="1"/>
      <c r="C4475" s="34" t="str">
        <f>IF('TSA Input'!J4438="","",IF('TSA Input'!J4438="Yes",'TSA Input'!B4438,"Ineligible"))</f>
        <v/>
      </c>
      <c r="D4475" s="246" t="str">
        <f>IF('TSA Input'!J4438="","",IF('TSA Input'!J4438="Yes",IF('TSA Input'!W4438="","",LEFT('TSA Input'!W4438,LEN('TSA Input'!W4438)-2)),""))</f>
        <v/>
      </c>
      <c r="E4475" s="246" t="str">
        <f>IF('TSA Input'!J4438="","",IF('TSA Input'!J4438="Yes",'TSA Input'!I4438,""))</f>
        <v/>
      </c>
      <c r="F4475" s="247" t="str">
        <f>IF('TSA Input'!J4438="","",IF('TSA Input'!J4438="Yes",'TSA Input'!C4438,""))</f>
        <v/>
      </c>
      <c r="G4475" s="36" t="str">
        <f>IF('TSA Input'!J4438="","",IF('TSA Input'!J4438="Yes",'TSA Input'!D4438,""))</f>
        <v/>
      </c>
      <c r="H4475" s="37" t="str">
        <f>IF('TSA Input'!K4438="","",IF('TSA Input'!J4438="Yes",'TSA Input'!G4438,""))</f>
        <v/>
      </c>
      <c r="I4475" s="37" t="str">
        <f>IF('TSA Input'!L4438="","",IF('TSA Input'!J4438="Yes",'TSA Input'!F4438,""))</f>
        <v/>
      </c>
      <c r="J4475" s="39" t="str">
        <f t="shared" si="140"/>
        <v/>
      </c>
      <c r="K4475" s="257" t="str">
        <f>IF('TSA Input'!J4438="","",IF('TSA Input'!J4438="Yes",'TSA Input'!D4438,""))</f>
        <v/>
      </c>
      <c r="L4475" s="258" t="str">
        <f>IF('TSA Input'!J4438="","",IF('TSA Input'!J4438="Yes",'TSA Input'!G4438,""))</f>
        <v/>
      </c>
      <c r="M4475" s="258" t="str">
        <f>IF('TSA Input'!J4438="","",IF('TSA Input'!J4438="Yes",'TSA Input'!F4438,""))</f>
        <v/>
      </c>
      <c r="N4475" s="39" t="str">
        <f t="shared" si="141"/>
        <v/>
      </c>
      <c r="O4475" s="149" t="s">
        <v>11</v>
      </c>
      <c r="P4475" s="148" t="s">
        <v>11</v>
      </c>
      <c r="Q4475" s="1"/>
    </row>
    <row r="4476" spans="1:17" ht="15.75" hidden="1" customHeight="1">
      <c r="A4476" s="1" t="str">
        <f t="shared" si="1"/>
        <v/>
      </c>
      <c r="B4476" s="1"/>
      <c r="C4476" s="34" t="str">
        <f>IF('TSA Input'!J4439="","",IF('TSA Input'!J4439="Yes",'TSA Input'!B4439,"Ineligible"))</f>
        <v/>
      </c>
      <c r="D4476" s="246" t="str">
        <f>IF('TSA Input'!J4439="","",IF('TSA Input'!J4439="Yes",IF('TSA Input'!W4439="","",LEFT('TSA Input'!W4439,LEN('TSA Input'!W4439)-2)),""))</f>
        <v/>
      </c>
      <c r="E4476" s="246" t="str">
        <f>IF('TSA Input'!J4439="","",IF('TSA Input'!J4439="Yes",'TSA Input'!I4439,""))</f>
        <v/>
      </c>
      <c r="F4476" s="247" t="str">
        <f>IF('TSA Input'!J4439="","",IF('TSA Input'!J4439="Yes",'TSA Input'!C4439,""))</f>
        <v/>
      </c>
      <c r="G4476" s="36" t="str">
        <f>IF('TSA Input'!J4439="","",IF('TSA Input'!J4439="Yes",'TSA Input'!D4439,""))</f>
        <v/>
      </c>
      <c r="H4476" s="37" t="str">
        <f>IF('TSA Input'!K4439="","",IF('TSA Input'!J4439="Yes",'TSA Input'!G4439,""))</f>
        <v/>
      </c>
      <c r="I4476" s="37" t="str">
        <f>IF('TSA Input'!L4439="","",IF('TSA Input'!J4439="Yes",'TSA Input'!F4439,""))</f>
        <v/>
      </c>
      <c r="J4476" s="39" t="str">
        <f t="shared" si="140"/>
        <v/>
      </c>
      <c r="K4476" s="257" t="str">
        <f>IF('TSA Input'!J4439="","",IF('TSA Input'!J4439="Yes",'TSA Input'!D4439,""))</f>
        <v/>
      </c>
      <c r="L4476" s="258" t="str">
        <f>IF('TSA Input'!J4439="","",IF('TSA Input'!J4439="Yes",'TSA Input'!G4439,""))</f>
        <v/>
      </c>
      <c r="M4476" s="258" t="str">
        <f>IF('TSA Input'!J4439="","",IF('TSA Input'!J4439="Yes",'TSA Input'!F4439,""))</f>
        <v/>
      </c>
      <c r="N4476" s="39" t="str">
        <f t="shared" si="141"/>
        <v/>
      </c>
      <c r="O4476" s="149" t="s">
        <v>11</v>
      </c>
      <c r="P4476" s="148" t="s">
        <v>11</v>
      </c>
      <c r="Q4476" s="1"/>
    </row>
    <row r="4477" spans="1:17" ht="15.75" hidden="1" customHeight="1">
      <c r="A4477" s="1" t="str">
        <f t="shared" si="1"/>
        <v/>
      </c>
      <c r="B4477" s="1"/>
      <c r="C4477" s="34" t="str">
        <f>IF('TSA Input'!J4440="","",IF('TSA Input'!J4440="Yes",'TSA Input'!B4440,"Ineligible"))</f>
        <v/>
      </c>
      <c r="D4477" s="246" t="str">
        <f>IF('TSA Input'!J4440="","",IF('TSA Input'!J4440="Yes",IF('TSA Input'!W4440="","",LEFT('TSA Input'!W4440,LEN('TSA Input'!W4440)-2)),""))</f>
        <v/>
      </c>
      <c r="E4477" s="246" t="str">
        <f>IF('TSA Input'!J4440="","",IF('TSA Input'!J4440="Yes",'TSA Input'!I4440,""))</f>
        <v/>
      </c>
      <c r="F4477" s="247" t="str">
        <f>IF('TSA Input'!J4440="","",IF('TSA Input'!J4440="Yes",'TSA Input'!C4440,""))</f>
        <v/>
      </c>
      <c r="G4477" s="36" t="str">
        <f>IF('TSA Input'!J4440="","",IF('TSA Input'!J4440="Yes",'TSA Input'!D4440,""))</f>
        <v/>
      </c>
      <c r="H4477" s="37" t="str">
        <f>IF('TSA Input'!K4440="","",IF('TSA Input'!J4440="Yes",'TSA Input'!G4440,""))</f>
        <v/>
      </c>
      <c r="I4477" s="37" t="str">
        <f>IF('TSA Input'!L4440="","",IF('TSA Input'!J4440="Yes",'TSA Input'!F4440,""))</f>
        <v/>
      </c>
      <c r="J4477" s="39" t="str">
        <f t="shared" si="140"/>
        <v/>
      </c>
      <c r="K4477" s="257" t="str">
        <f>IF('TSA Input'!J4440="","",IF('TSA Input'!J4440="Yes",'TSA Input'!D4440,""))</f>
        <v/>
      </c>
      <c r="L4477" s="258" t="str">
        <f>IF('TSA Input'!J4440="","",IF('TSA Input'!J4440="Yes",'TSA Input'!G4440,""))</f>
        <v/>
      </c>
      <c r="M4477" s="258" t="str">
        <f>IF('TSA Input'!J4440="","",IF('TSA Input'!J4440="Yes",'TSA Input'!F4440,""))</f>
        <v/>
      </c>
      <c r="N4477" s="39" t="str">
        <f t="shared" si="141"/>
        <v/>
      </c>
      <c r="O4477" s="149" t="s">
        <v>11</v>
      </c>
      <c r="P4477" s="148" t="s">
        <v>11</v>
      </c>
      <c r="Q4477" s="1"/>
    </row>
    <row r="4478" spans="1:17" ht="15.75" hidden="1" customHeight="1">
      <c r="A4478" s="1" t="str">
        <f t="shared" si="1"/>
        <v/>
      </c>
      <c r="B4478" s="1"/>
      <c r="C4478" s="34" t="str">
        <f>IF('TSA Input'!J4441="","",IF('TSA Input'!J4441="Yes",'TSA Input'!B4441,"Ineligible"))</f>
        <v/>
      </c>
      <c r="D4478" s="246" t="str">
        <f>IF('TSA Input'!J4441="","",IF('TSA Input'!J4441="Yes",IF('TSA Input'!W4441="","",LEFT('TSA Input'!W4441,LEN('TSA Input'!W4441)-2)),""))</f>
        <v/>
      </c>
      <c r="E4478" s="246" t="str">
        <f>IF('TSA Input'!J4441="","",IF('TSA Input'!J4441="Yes",'TSA Input'!I4441,""))</f>
        <v/>
      </c>
      <c r="F4478" s="247" t="str">
        <f>IF('TSA Input'!J4441="","",IF('TSA Input'!J4441="Yes",'TSA Input'!C4441,""))</f>
        <v/>
      </c>
      <c r="G4478" s="36" t="str">
        <f>IF('TSA Input'!J4441="","",IF('TSA Input'!J4441="Yes",'TSA Input'!D4441,""))</f>
        <v/>
      </c>
      <c r="H4478" s="37" t="str">
        <f>IF('TSA Input'!K4441="","",IF('TSA Input'!J4441="Yes",'TSA Input'!G4441,""))</f>
        <v/>
      </c>
      <c r="I4478" s="37" t="str">
        <f>IF('TSA Input'!L4441="","",IF('TSA Input'!J4441="Yes",'TSA Input'!F4441,""))</f>
        <v/>
      </c>
      <c r="J4478" s="39" t="str">
        <f t="shared" si="140"/>
        <v/>
      </c>
      <c r="K4478" s="257" t="str">
        <f>IF('TSA Input'!J4441="","",IF('TSA Input'!J4441="Yes",'TSA Input'!D4441,""))</f>
        <v/>
      </c>
      <c r="L4478" s="258" t="str">
        <f>IF('TSA Input'!J4441="","",IF('TSA Input'!J4441="Yes",'TSA Input'!G4441,""))</f>
        <v/>
      </c>
      <c r="M4478" s="258" t="str">
        <f>IF('TSA Input'!J4441="","",IF('TSA Input'!J4441="Yes",'TSA Input'!F4441,""))</f>
        <v/>
      </c>
      <c r="N4478" s="39" t="str">
        <f t="shared" si="141"/>
        <v/>
      </c>
      <c r="O4478" s="149" t="s">
        <v>11</v>
      </c>
      <c r="P4478" s="148" t="s">
        <v>11</v>
      </c>
      <c r="Q4478" s="1"/>
    </row>
    <row r="4479" spans="1:17" ht="15.75" hidden="1" customHeight="1">
      <c r="A4479" s="1" t="str">
        <f t="shared" si="1"/>
        <v/>
      </c>
      <c r="B4479" s="1"/>
      <c r="C4479" s="34" t="str">
        <f>IF('TSA Input'!J4442="","",IF('TSA Input'!J4442="Yes",'TSA Input'!B4442,"Ineligible"))</f>
        <v/>
      </c>
      <c r="D4479" s="246" t="str">
        <f>IF('TSA Input'!J4442="","",IF('TSA Input'!J4442="Yes",IF('TSA Input'!W4442="","",LEFT('TSA Input'!W4442,LEN('TSA Input'!W4442)-2)),""))</f>
        <v/>
      </c>
      <c r="E4479" s="246" t="str">
        <f>IF('TSA Input'!J4442="","",IF('TSA Input'!J4442="Yes",'TSA Input'!I4442,""))</f>
        <v/>
      </c>
      <c r="F4479" s="247" t="str">
        <f>IF('TSA Input'!J4442="","",IF('TSA Input'!J4442="Yes",'TSA Input'!C4442,""))</f>
        <v/>
      </c>
      <c r="G4479" s="36" t="str">
        <f>IF('TSA Input'!J4442="","",IF('TSA Input'!J4442="Yes",'TSA Input'!D4442,""))</f>
        <v/>
      </c>
      <c r="H4479" s="37" t="str">
        <f>IF('TSA Input'!K4442="","",IF('TSA Input'!J4442="Yes",'TSA Input'!G4442,""))</f>
        <v/>
      </c>
      <c r="I4479" s="37" t="str">
        <f>IF('TSA Input'!L4442="","",IF('TSA Input'!J4442="Yes",'TSA Input'!F4442,""))</f>
        <v/>
      </c>
      <c r="J4479" s="39" t="str">
        <f t="shared" si="140"/>
        <v/>
      </c>
      <c r="K4479" s="257" t="str">
        <f>IF('TSA Input'!J4442="","",IF('TSA Input'!J4442="Yes",'TSA Input'!D4442,""))</f>
        <v/>
      </c>
      <c r="L4479" s="258" t="str">
        <f>IF('TSA Input'!J4442="","",IF('TSA Input'!J4442="Yes",'TSA Input'!G4442,""))</f>
        <v/>
      </c>
      <c r="M4479" s="258" t="str">
        <f>IF('TSA Input'!J4442="","",IF('TSA Input'!J4442="Yes",'TSA Input'!F4442,""))</f>
        <v/>
      </c>
      <c r="N4479" s="39" t="str">
        <f t="shared" si="141"/>
        <v/>
      </c>
      <c r="O4479" s="149" t="s">
        <v>11</v>
      </c>
      <c r="P4479" s="148" t="s">
        <v>11</v>
      </c>
      <c r="Q4479" s="1"/>
    </row>
    <row r="4480" spans="1:17" ht="15.75" hidden="1" customHeight="1">
      <c r="A4480" s="1" t="str">
        <f t="shared" si="1"/>
        <v/>
      </c>
      <c r="B4480" s="1"/>
      <c r="C4480" s="34" t="str">
        <f>IF('TSA Input'!J4443="","",IF('TSA Input'!J4443="Yes",'TSA Input'!B4443,"Ineligible"))</f>
        <v/>
      </c>
      <c r="D4480" s="246" t="str">
        <f>IF('TSA Input'!J4443="","",IF('TSA Input'!J4443="Yes",IF('TSA Input'!W4443="","",LEFT('TSA Input'!W4443,LEN('TSA Input'!W4443)-2)),""))</f>
        <v/>
      </c>
      <c r="E4480" s="246" t="str">
        <f>IF('TSA Input'!J4443="","",IF('TSA Input'!J4443="Yes",'TSA Input'!I4443,""))</f>
        <v/>
      </c>
      <c r="F4480" s="247" t="str">
        <f>IF('TSA Input'!J4443="","",IF('TSA Input'!J4443="Yes",'TSA Input'!C4443,""))</f>
        <v/>
      </c>
      <c r="G4480" s="36" t="str">
        <f>IF('TSA Input'!J4443="","",IF('TSA Input'!J4443="Yes",'TSA Input'!D4443,""))</f>
        <v/>
      </c>
      <c r="H4480" s="37" t="str">
        <f>IF('TSA Input'!K4443="","",IF('TSA Input'!J4443="Yes",'TSA Input'!G4443,""))</f>
        <v/>
      </c>
      <c r="I4480" s="37" t="str">
        <f>IF('TSA Input'!L4443="","",IF('TSA Input'!J4443="Yes",'TSA Input'!F4443,""))</f>
        <v/>
      </c>
      <c r="J4480" s="39" t="str">
        <f t="shared" si="140"/>
        <v/>
      </c>
      <c r="K4480" s="257" t="str">
        <f>IF('TSA Input'!J4443="","",IF('TSA Input'!J4443="Yes",'TSA Input'!D4443,""))</f>
        <v/>
      </c>
      <c r="L4480" s="258" t="str">
        <f>IF('TSA Input'!J4443="","",IF('TSA Input'!J4443="Yes",'TSA Input'!G4443,""))</f>
        <v/>
      </c>
      <c r="M4480" s="258" t="str">
        <f>IF('TSA Input'!J4443="","",IF('TSA Input'!J4443="Yes",'TSA Input'!F4443,""))</f>
        <v/>
      </c>
      <c r="N4480" s="39" t="str">
        <f t="shared" si="141"/>
        <v/>
      </c>
      <c r="O4480" s="149" t="s">
        <v>11</v>
      </c>
      <c r="P4480" s="148" t="s">
        <v>11</v>
      </c>
      <c r="Q4480" s="1"/>
    </row>
    <row r="4481" spans="1:17" ht="15.75" hidden="1" customHeight="1">
      <c r="A4481" s="1" t="str">
        <f t="shared" si="1"/>
        <v/>
      </c>
      <c r="B4481" s="1"/>
      <c r="C4481" s="34" t="str">
        <f>IF('TSA Input'!J4444="","",IF('TSA Input'!J4444="Yes",'TSA Input'!B4444,"Ineligible"))</f>
        <v/>
      </c>
      <c r="D4481" s="246" t="str">
        <f>IF('TSA Input'!J4444="","",IF('TSA Input'!J4444="Yes",IF('TSA Input'!W4444="","",LEFT('TSA Input'!W4444,LEN('TSA Input'!W4444)-2)),""))</f>
        <v/>
      </c>
      <c r="E4481" s="246" t="str">
        <f>IF('TSA Input'!J4444="","",IF('TSA Input'!J4444="Yes",'TSA Input'!I4444,""))</f>
        <v/>
      </c>
      <c r="F4481" s="247" t="str">
        <f>IF('TSA Input'!J4444="","",IF('TSA Input'!J4444="Yes",'TSA Input'!C4444,""))</f>
        <v/>
      </c>
      <c r="G4481" s="36" t="str">
        <f>IF('TSA Input'!J4444="","",IF('TSA Input'!J4444="Yes",'TSA Input'!D4444,""))</f>
        <v/>
      </c>
      <c r="H4481" s="37" t="str">
        <f>IF('TSA Input'!K4444="","",IF('TSA Input'!J4444="Yes",'TSA Input'!G4444,""))</f>
        <v/>
      </c>
      <c r="I4481" s="37" t="str">
        <f>IF('TSA Input'!L4444="","",IF('TSA Input'!J4444="Yes",'TSA Input'!F4444,""))</f>
        <v/>
      </c>
      <c r="J4481" s="39" t="str">
        <f t="shared" si="140"/>
        <v/>
      </c>
      <c r="K4481" s="257" t="str">
        <f>IF('TSA Input'!J4444="","",IF('TSA Input'!J4444="Yes",'TSA Input'!D4444,""))</f>
        <v/>
      </c>
      <c r="L4481" s="258" t="str">
        <f>IF('TSA Input'!J4444="","",IF('TSA Input'!J4444="Yes",'TSA Input'!G4444,""))</f>
        <v/>
      </c>
      <c r="M4481" s="258" t="str">
        <f>IF('TSA Input'!J4444="","",IF('TSA Input'!J4444="Yes",'TSA Input'!F4444,""))</f>
        <v/>
      </c>
      <c r="N4481" s="39" t="str">
        <f t="shared" si="141"/>
        <v/>
      </c>
      <c r="O4481" s="149" t="s">
        <v>11</v>
      </c>
      <c r="P4481" s="148" t="s">
        <v>11</v>
      </c>
      <c r="Q4481" s="1"/>
    </row>
    <row r="4482" spans="1:17" ht="15.75" hidden="1" customHeight="1">
      <c r="A4482" s="1" t="str">
        <f t="shared" si="1"/>
        <v/>
      </c>
      <c r="B4482" s="1"/>
      <c r="C4482" s="34" t="str">
        <f>IF('TSA Input'!J4445="","",IF('TSA Input'!J4445="Yes",'TSA Input'!B4445,"Ineligible"))</f>
        <v/>
      </c>
      <c r="D4482" s="246" t="str">
        <f>IF('TSA Input'!J4445="","",IF('TSA Input'!J4445="Yes",IF('TSA Input'!W4445="","",LEFT('TSA Input'!W4445,LEN('TSA Input'!W4445)-2)),""))</f>
        <v/>
      </c>
      <c r="E4482" s="246" t="str">
        <f>IF('TSA Input'!J4445="","",IF('TSA Input'!J4445="Yes",'TSA Input'!I4445,""))</f>
        <v/>
      </c>
      <c r="F4482" s="247" t="str">
        <f>IF('TSA Input'!J4445="","",IF('TSA Input'!J4445="Yes",'TSA Input'!C4445,""))</f>
        <v/>
      </c>
      <c r="G4482" s="36" t="str">
        <f>IF('TSA Input'!J4445="","",IF('TSA Input'!J4445="Yes",'TSA Input'!D4445,""))</f>
        <v/>
      </c>
      <c r="H4482" s="37" t="str">
        <f>IF('TSA Input'!K4445="","",IF('TSA Input'!J4445="Yes",'TSA Input'!G4445,""))</f>
        <v/>
      </c>
      <c r="I4482" s="37" t="str">
        <f>IF('TSA Input'!L4445="","",IF('TSA Input'!J4445="Yes",'TSA Input'!F4445,""))</f>
        <v/>
      </c>
      <c r="J4482" s="39" t="str">
        <f t="shared" si="140"/>
        <v/>
      </c>
      <c r="K4482" s="257" t="str">
        <f>IF('TSA Input'!J4445="","",IF('TSA Input'!J4445="Yes",'TSA Input'!D4445,""))</f>
        <v/>
      </c>
      <c r="L4482" s="258" t="str">
        <f>IF('TSA Input'!J4445="","",IF('TSA Input'!J4445="Yes",'TSA Input'!G4445,""))</f>
        <v/>
      </c>
      <c r="M4482" s="258" t="str">
        <f>IF('TSA Input'!J4445="","",IF('TSA Input'!J4445="Yes",'TSA Input'!F4445,""))</f>
        <v/>
      </c>
      <c r="N4482" s="39" t="str">
        <f t="shared" si="141"/>
        <v/>
      </c>
      <c r="O4482" s="149" t="s">
        <v>11</v>
      </c>
      <c r="P4482" s="148" t="s">
        <v>11</v>
      </c>
      <c r="Q4482" s="1"/>
    </row>
    <row r="4483" spans="1:17" ht="15.75" hidden="1" customHeight="1">
      <c r="A4483" s="1" t="str">
        <f t="shared" si="1"/>
        <v/>
      </c>
      <c r="B4483" s="1"/>
      <c r="C4483" s="34" t="str">
        <f>IF('TSA Input'!J4446="","",IF('TSA Input'!J4446="Yes",'TSA Input'!B4446,"Ineligible"))</f>
        <v/>
      </c>
      <c r="D4483" s="246" t="str">
        <f>IF('TSA Input'!J4446="","",IF('TSA Input'!J4446="Yes",IF('TSA Input'!W4446="","",LEFT('TSA Input'!W4446,LEN('TSA Input'!W4446)-2)),""))</f>
        <v/>
      </c>
      <c r="E4483" s="246" t="str">
        <f>IF('TSA Input'!J4446="","",IF('TSA Input'!J4446="Yes",'TSA Input'!I4446,""))</f>
        <v/>
      </c>
      <c r="F4483" s="247" t="str">
        <f>IF('TSA Input'!J4446="","",IF('TSA Input'!J4446="Yes",'TSA Input'!C4446,""))</f>
        <v/>
      </c>
      <c r="G4483" s="36" t="str">
        <f>IF('TSA Input'!J4446="","",IF('TSA Input'!J4446="Yes",'TSA Input'!D4446,""))</f>
        <v/>
      </c>
      <c r="H4483" s="37" t="str">
        <f>IF('TSA Input'!K4446="","",IF('TSA Input'!J4446="Yes",'TSA Input'!G4446,""))</f>
        <v/>
      </c>
      <c r="I4483" s="37" t="str">
        <f>IF('TSA Input'!L4446="","",IF('TSA Input'!J4446="Yes",'TSA Input'!F4446,""))</f>
        <v/>
      </c>
      <c r="J4483" s="39" t="str">
        <f t="shared" si="140"/>
        <v/>
      </c>
      <c r="K4483" s="257" t="str">
        <f>IF('TSA Input'!J4446="","",IF('TSA Input'!J4446="Yes",'TSA Input'!D4446,""))</f>
        <v/>
      </c>
      <c r="L4483" s="258" t="str">
        <f>IF('TSA Input'!J4446="","",IF('TSA Input'!J4446="Yes",'TSA Input'!G4446,""))</f>
        <v/>
      </c>
      <c r="M4483" s="258" t="str">
        <f>IF('TSA Input'!J4446="","",IF('TSA Input'!J4446="Yes",'TSA Input'!F4446,""))</f>
        <v/>
      </c>
      <c r="N4483" s="39" t="str">
        <f t="shared" si="141"/>
        <v/>
      </c>
      <c r="O4483" s="149" t="s">
        <v>11</v>
      </c>
      <c r="P4483" s="148" t="s">
        <v>11</v>
      </c>
      <c r="Q4483" s="1"/>
    </row>
    <row r="4484" spans="1:17" ht="15.75" hidden="1" customHeight="1">
      <c r="A4484" s="1" t="str">
        <f t="shared" si="1"/>
        <v/>
      </c>
      <c r="B4484" s="1"/>
      <c r="C4484" s="34" t="str">
        <f>IF('TSA Input'!J4447="","",IF('TSA Input'!J4447="Yes",'TSA Input'!B4447,"Ineligible"))</f>
        <v/>
      </c>
      <c r="D4484" s="246" t="str">
        <f>IF('TSA Input'!J4447="","",IF('TSA Input'!J4447="Yes",IF('TSA Input'!W4447="","",LEFT('TSA Input'!W4447,LEN('TSA Input'!W4447)-2)),""))</f>
        <v/>
      </c>
      <c r="E4484" s="246" t="str">
        <f>IF('TSA Input'!J4447="","",IF('TSA Input'!J4447="Yes",'TSA Input'!I4447,""))</f>
        <v/>
      </c>
      <c r="F4484" s="247" t="str">
        <f>IF('TSA Input'!J4447="","",IF('TSA Input'!J4447="Yes",'TSA Input'!C4447,""))</f>
        <v/>
      </c>
      <c r="G4484" s="36" t="str">
        <f>IF('TSA Input'!J4447="","",IF('TSA Input'!J4447="Yes",'TSA Input'!D4447,""))</f>
        <v/>
      </c>
      <c r="H4484" s="37" t="str">
        <f>IF('TSA Input'!K4447="","",IF('TSA Input'!J4447="Yes",'TSA Input'!G4447,""))</f>
        <v/>
      </c>
      <c r="I4484" s="37" t="str">
        <f>IF('TSA Input'!L4447="","",IF('TSA Input'!J4447="Yes",'TSA Input'!F4447,""))</f>
        <v/>
      </c>
      <c r="J4484" s="39" t="str">
        <f t="shared" si="140"/>
        <v/>
      </c>
      <c r="K4484" s="257" t="str">
        <f>IF('TSA Input'!J4447="","",IF('TSA Input'!J4447="Yes",'TSA Input'!D4447,""))</f>
        <v/>
      </c>
      <c r="L4484" s="258" t="str">
        <f>IF('TSA Input'!J4447="","",IF('TSA Input'!J4447="Yes",'TSA Input'!G4447,""))</f>
        <v/>
      </c>
      <c r="M4484" s="258" t="str">
        <f>IF('TSA Input'!J4447="","",IF('TSA Input'!J4447="Yes",'TSA Input'!F4447,""))</f>
        <v/>
      </c>
      <c r="N4484" s="39" t="str">
        <f t="shared" si="141"/>
        <v/>
      </c>
      <c r="O4484" s="149" t="s">
        <v>11</v>
      </c>
      <c r="P4484" s="148" t="s">
        <v>11</v>
      </c>
      <c r="Q4484" s="1"/>
    </row>
    <row r="4485" spans="1:17" ht="15.75" hidden="1" customHeight="1">
      <c r="A4485" s="1" t="str">
        <f t="shared" si="1"/>
        <v/>
      </c>
      <c r="B4485" s="1"/>
      <c r="C4485" s="34" t="str">
        <f>IF('TSA Input'!J4448="","",IF('TSA Input'!J4448="Yes",'TSA Input'!B4448,"Ineligible"))</f>
        <v/>
      </c>
      <c r="D4485" s="246" t="str">
        <f>IF('TSA Input'!J4448="","",IF('TSA Input'!J4448="Yes",IF('TSA Input'!W4448="","",LEFT('TSA Input'!W4448,LEN('TSA Input'!W4448)-2)),""))</f>
        <v/>
      </c>
      <c r="E4485" s="246" t="str">
        <f>IF('TSA Input'!J4448="","",IF('TSA Input'!J4448="Yes",'TSA Input'!I4448,""))</f>
        <v/>
      </c>
      <c r="F4485" s="247" t="str">
        <f>IF('TSA Input'!J4448="","",IF('TSA Input'!J4448="Yes",'TSA Input'!C4448,""))</f>
        <v/>
      </c>
      <c r="G4485" s="36" t="str">
        <f>IF('TSA Input'!J4448="","",IF('TSA Input'!J4448="Yes",'TSA Input'!D4448,""))</f>
        <v/>
      </c>
      <c r="H4485" s="37" t="str">
        <f>IF('TSA Input'!K4448="","",IF('TSA Input'!J4448="Yes",'TSA Input'!G4448,""))</f>
        <v/>
      </c>
      <c r="I4485" s="37" t="str">
        <f>IF('TSA Input'!L4448="","",IF('TSA Input'!J4448="Yes",'TSA Input'!F4448,""))</f>
        <v/>
      </c>
      <c r="J4485" s="39" t="str">
        <f t="shared" si="140"/>
        <v/>
      </c>
      <c r="K4485" s="257" t="str">
        <f>IF('TSA Input'!J4448="","",IF('TSA Input'!J4448="Yes",'TSA Input'!D4448,""))</f>
        <v/>
      </c>
      <c r="L4485" s="258" t="str">
        <f>IF('TSA Input'!J4448="","",IF('TSA Input'!J4448="Yes",'TSA Input'!G4448,""))</f>
        <v/>
      </c>
      <c r="M4485" s="258" t="str">
        <f>IF('TSA Input'!J4448="","",IF('TSA Input'!J4448="Yes",'TSA Input'!F4448,""))</f>
        <v/>
      </c>
      <c r="N4485" s="39" t="str">
        <f t="shared" si="141"/>
        <v/>
      </c>
      <c r="O4485" s="149" t="s">
        <v>11</v>
      </c>
      <c r="P4485" s="148" t="s">
        <v>11</v>
      </c>
      <c r="Q4485" s="1"/>
    </row>
    <row r="4486" spans="1:17" ht="15.75" hidden="1" customHeight="1">
      <c r="A4486" s="1" t="str">
        <f t="shared" si="1"/>
        <v/>
      </c>
      <c r="B4486" s="1"/>
      <c r="C4486" s="34" t="str">
        <f>IF('TSA Input'!J4449="","",IF('TSA Input'!J4449="Yes",'TSA Input'!B4449,"Ineligible"))</f>
        <v/>
      </c>
      <c r="D4486" s="246" t="str">
        <f>IF('TSA Input'!J4449="","",IF('TSA Input'!J4449="Yes",IF('TSA Input'!W4449="","",LEFT('TSA Input'!W4449,LEN('TSA Input'!W4449)-2)),""))</f>
        <v/>
      </c>
      <c r="E4486" s="246" t="str">
        <f>IF('TSA Input'!J4449="","",IF('TSA Input'!J4449="Yes",'TSA Input'!I4449,""))</f>
        <v/>
      </c>
      <c r="F4486" s="247" t="str">
        <f>IF('TSA Input'!J4449="","",IF('TSA Input'!J4449="Yes",'TSA Input'!C4449,""))</f>
        <v/>
      </c>
      <c r="G4486" s="36" t="str">
        <f>IF('TSA Input'!J4449="","",IF('TSA Input'!J4449="Yes",'TSA Input'!D4449,""))</f>
        <v/>
      </c>
      <c r="H4486" s="37" t="str">
        <f>IF('TSA Input'!K4449="","",IF('TSA Input'!J4449="Yes",'TSA Input'!G4449,""))</f>
        <v/>
      </c>
      <c r="I4486" s="37" t="str">
        <f>IF('TSA Input'!L4449="","",IF('TSA Input'!J4449="Yes",'TSA Input'!F4449,""))</f>
        <v/>
      </c>
      <c r="J4486" s="39" t="str">
        <f t="shared" si="140"/>
        <v/>
      </c>
      <c r="K4486" s="257" t="str">
        <f>IF('TSA Input'!J4449="","",IF('TSA Input'!J4449="Yes",'TSA Input'!D4449,""))</f>
        <v/>
      </c>
      <c r="L4486" s="258" t="str">
        <f>IF('TSA Input'!J4449="","",IF('TSA Input'!J4449="Yes",'TSA Input'!G4449,""))</f>
        <v/>
      </c>
      <c r="M4486" s="258" t="str">
        <f>IF('TSA Input'!J4449="","",IF('TSA Input'!J4449="Yes",'TSA Input'!F4449,""))</f>
        <v/>
      </c>
      <c r="N4486" s="39" t="str">
        <f t="shared" si="141"/>
        <v/>
      </c>
      <c r="O4486" s="149" t="s">
        <v>11</v>
      </c>
      <c r="P4486" s="148" t="s">
        <v>11</v>
      </c>
      <c r="Q4486" s="1"/>
    </row>
    <row r="4487" spans="1:17" ht="15.75" hidden="1" customHeight="1">
      <c r="A4487" s="1" t="str">
        <f t="shared" si="1"/>
        <v/>
      </c>
      <c r="B4487" s="1"/>
      <c r="C4487" s="34" t="str">
        <f>IF('TSA Input'!J4450="","",IF('TSA Input'!J4450="Yes",'TSA Input'!B4450,"Ineligible"))</f>
        <v/>
      </c>
      <c r="D4487" s="246" t="str">
        <f>IF('TSA Input'!J4450="","",IF('TSA Input'!J4450="Yes",IF('TSA Input'!W4450="","",LEFT('TSA Input'!W4450,LEN('TSA Input'!W4450)-2)),""))</f>
        <v/>
      </c>
      <c r="E4487" s="246" t="str">
        <f>IF('TSA Input'!J4450="","",IF('TSA Input'!J4450="Yes",'TSA Input'!I4450,""))</f>
        <v/>
      </c>
      <c r="F4487" s="247" t="str">
        <f>IF('TSA Input'!J4450="","",IF('TSA Input'!J4450="Yes",'TSA Input'!C4450,""))</f>
        <v/>
      </c>
      <c r="G4487" s="36" t="str">
        <f>IF('TSA Input'!J4450="","",IF('TSA Input'!J4450="Yes",'TSA Input'!D4450,""))</f>
        <v/>
      </c>
      <c r="H4487" s="37" t="str">
        <f>IF('TSA Input'!K4450="","",IF('TSA Input'!J4450="Yes",'TSA Input'!G4450,""))</f>
        <v/>
      </c>
      <c r="I4487" s="37" t="str">
        <f>IF('TSA Input'!L4450="","",IF('TSA Input'!J4450="Yes",'TSA Input'!F4450,""))</f>
        <v/>
      </c>
      <c r="J4487" s="39" t="str">
        <f t="shared" si="140"/>
        <v/>
      </c>
      <c r="K4487" s="257" t="str">
        <f>IF('TSA Input'!J4450="","",IF('TSA Input'!J4450="Yes",'TSA Input'!D4450,""))</f>
        <v/>
      </c>
      <c r="L4487" s="258" t="str">
        <f>IF('TSA Input'!J4450="","",IF('TSA Input'!J4450="Yes",'TSA Input'!G4450,""))</f>
        <v/>
      </c>
      <c r="M4487" s="258" t="str">
        <f>IF('TSA Input'!J4450="","",IF('TSA Input'!J4450="Yes",'TSA Input'!F4450,""))</f>
        <v/>
      </c>
      <c r="N4487" s="39" t="str">
        <f t="shared" si="141"/>
        <v/>
      </c>
      <c r="O4487" s="149" t="s">
        <v>11</v>
      </c>
      <c r="P4487" s="148" t="s">
        <v>11</v>
      </c>
      <c r="Q4487" s="1"/>
    </row>
    <row r="4488" spans="1:17" ht="15.75" hidden="1" customHeight="1">
      <c r="A4488" s="1" t="str">
        <f t="shared" si="1"/>
        <v/>
      </c>
      <c r="B4488" s="1"/>
      <c r="C4488" s="34" t="str">
        <f>IF('TSA Input'!J4451="","",IF('TSA Input'!J4451="Yes",'TSA Input'!B4451,"Ineligible"))</f>
        <v/>
      </c>
      <c r="D4488" s="246" t="str">
        <f>IF('TSA Input'!J4451="","",IF('TSA Input'!J4451="Yes",IF('TSA Input'!W4451="","",LEFT('TSA Input'!W4451,LEN('TSA Input'!W4451)-2)),""))</f>
        <v/>
      </c>
      <c r="E4488" s="246" t="str">
        <f>IF('TSA Input'!J4451="","",IF('TSA Input'!J4451="Yes",'TSA Input'!I4451,""))</f>
        <v/>
      </c>
      <c r="F4488" s="247" t="str">
        <f>IF('TSA Input'!J4451="","",IF('TSA Input'!J4451="Yes",'TSA Input'!C4451,""))</f>
        <v/>
      </c>
      <c r="G4488" s="36" t="str">
        <f>IF('TSA Input'!J4451="","",IF('TSA Input'!J4451="Yes",'TSA Input'!D4451,""))</f>
        <v/>
      </c>
      <c r="H4488" s="37" t="str">
        <f>IF('TSA Input'!K4451="","",IF('TSA Input'!J4451="Yes",'TSA Input'!G4451,""))</f>
        <v/>
      </c>
      <c r="I4488" s="37" t="str">
        <f>IF('TSA Input'!L4451="","",IF('TSA Input'!J4451="Yes",'TSA Input'!F4451,""))</f>
        <v/>
      </c>
      <c r="J4488" s="39" t="str">
        <f t="shared" si="140"/>
        <v/>
      </c>
      <c r="K4488" s="257" t="str">
        <f>IF('TSA Input'!J4451="","",IF('TSA Input'!J4451="Yes",'TSA Input'!D4451,""))</f>
        <v/>
      </c>
      <c r="L4488" s="258" t="str">
        <f>IF('TSA Input'!J4451="","",IF('TSA Input'!J4451="Yes",'TSA Input'!G4451,""))</f>
        <v/>
      </c>
      <c r="M4488" s="258" t="str">
        <f>IF('TSA Input'!J4451="","",IF('TSA Input'!J4451="Yes",'TSA Input'!F4451,""))</f>
        <v/>
      </c>
      <c r="N4488" s="39" t="str">
        <f t="shared" si="141"/>
        <v/>
      </c>
      <c r="O4488" s="149" t="s">
        <v>11</v>
      </c>
      <c r="P4488" s="148" t="s">
        <v>11</v>
      </c>
      <c r="Q4488" s="1"/>
    </row>
    <row r="4489" spans="1:17" ht="15.75" hidden="1" customHeight="1">
      <c r="A4489" s="1" t="str">
        <f t="shared" si="1"/>
        <v/>
      </c>
      <c r="B4489" s="1"/>
      <c r="C4489" s="34" t="str">
        <f>IF('TSA Input'!J4452="","",IF('TSA Input'!J4452="Yes",'TSA Input'!B4452,"Ineligible"))</f>
        <v/>
      </c>
      <c r="D4489" s="246" t="str">
        <f>IF('TSA Input'!J4452="","",IF('TSA Input'!J4452="Yes",IF('TSA Input'!W4452="","",LEFT('TSA Input'!W4452,LEN('TSA Input'!W4452)-2)),""))</f>
        <v/>
      </c>
      <c r="E4489" s="246" t="str">
        <f>IF('TSA Input'!J4452="","",IF('TSA Input'!J4452="Yes",'TSA Input'!I4452,""))</f>
        <v/>
      </c>
      <c r="F4489" s="247" t="str">
        <f>IF('TSA Input'!J4452="","",IF('TSA Input'!J4452="Yes",'TSA Input'!C4452,""))</f>
        <v/>
      </c>
      <c r="G4489" s="36" t="str">
        <f>IF('TSA Input'!J4452="","",IF('TSA Input'!J4452="Yes",'TSA Input'!D4452,""))</f>
        <v/>
      </c>
      <c r="H4489" s="37" t="str">
        <f>IF('TSA Input'!K4452="","",IF('TSA Input'!J4452="Yes",'TSA Input'!G4452,""))</f>
        <v/>
      </c>
      <c r="I4489" s="37" t="str">
        <f>IF('TSA Input'!L4452="","",IF('TSA Input'!J4452="Yes",'TSA Input'!F4452,""))</f>
        <v/>
      </c>
      <c r="J4489" s="39" t="str">
        <f t="shared" si="140"/>
        <v/>
      </c>
      <c r="K4489" s="257" t="str">
        <f>IF('TSA Input'!J4452="","",IF('TSA Input'!J4452="Yes",'TSA Input'!D4452,""))</f>
        <v/>
      </c>
      <c r="L4489" s="258" t="str">
        <f>IF('TSA Input'!J4452="","",IF('TSA Input'!J4452="Yes",'TSA Input'!G4452,""))</f>
        <v/>
      </c>
      <c r="M4489" s="258" t="str">
        <f>IF('TSA Input'!J4452="","",IF('TSA Input'!J4452="Yes",'TSA Input'!F4452,""))</f>
        <v/>
      </c>
      <c r="N4489" s="39" t="str">
        <f t="shared" si="141"/>
        <v/>
      </c>
      <c r="O4489" s="149" t="s">
        <v>11</v>
      </c>
      <c r="P4489" s="148" t="s">
        <v>11</v>
      </c>
      <c r="Q4489" s="1"/>
    </row>
    <row r="4490" spans="1:17" ht="15.75" hidden="1" customHeight="1">
      <c r="A4490" s="1" t="str">
        <f t="shared" si="1"/>
        <v/>
      </c>
      <c r="B4490" s="1"/>
      <c r="C4490" s="34" t="str">
        <f>IF('TSA Input'!J4453="","",IF('TSA Input'!J4453="Yes",'TSA Input'!B4453,"Ineligible"))</f>
        <v/>
      </c>
      <c r="D4490" s="246" t="str">
        <f>IF('TSA Input'!J4453="","",IF('TSA Input'!J4453="Yes",IF('TSA Input'!W4453="","",LEFT('TSA Input'!W4453,LEN('TSA Input'!W4453)-2)),""))</f>
        <v/>
      </c>
      <c r="E4490" s="246" t="str">
        <f>IF('TSA Input'!J4453="","",IF('TSA Input'!J4453="Yes",'TSA Input'!I4453,""))</f>
        <v/>
      </c>
      <c r="F4490" s="247" t="str">
        <f>IF('TSA Input'!J4453="","",IF('TSA Input'!J4453="Yes",'TSA Input'!C4453,""))</f>
        <v/>
      </c>
      <c r="G4490" s="36" t="str">
        <f>IF('TSA Input'!J4453="","",IF('TSA Input'!J4453="Yes",'TSA Input'!D4453,""))</f>
        <v/>
      </c>
      <c r="H4490" s="37" t="str">
        <f>IF('TSA Input'!K4453="","",IF('TSA Input'!J4453="Yes",'TSA Input'!G4453,""))</f>
        <v/>
      </c>
      <c r="I4490" s="37" t="str">
        <f>IF('TSA Input'!L4453="","",IF('TSA Input'!J4453="Yes",'TSA Input'!F4453,""))</f>
        <v/>
      </c>
      <c r="J4490" s="39" t="str">
        <f t="shared" si="140"/>
        <v/>
      </c>
      <c r="K4490" s="257" t="str">
        <f>IF('TSA Input'!J4453="","",IF('TSA Input'!J4453="Yes",'TSA Input'!D4453,""))</f>
        <v/>
      </c>
      <c r="L4490" s="258" t="str">
        <f>IF('TSA Input'!J4453="","",IF('TSA Input'!J4453="Yes",'TSA Input'!G4453,""))</f>
        <v/>
      </c>
      <c r="M4490" s="258" t="str">
        <f>IF('TSA Input'!J4453="","",IF('TSA Input'!J4453="Yes",'TSA Input'!F4453,""))</f>
        <v/>
      </c>
      <c r="N4490" s="39" t="str">
        <f t="shared" si="141"/>
        <v/>
      </c>
      <c r="O4490" s="149" t="s">
        <v>11</v>
      </c>
      <c r="P4490" s="148" t="s">
        <v>11</v>
      </c>
      <c r="Q4490" s="1"/>
    </row>
    <row r="4491" spans="1:17" ht="15.75" hidden="1" customHeight="1">
      <c r="A4491" s="1" t="str">
        <f t="shared" si="1"/>
        <v/>
      </c>
      <c r="B4491" s="1"/>
      <c r="C4491" s="34" t="str">
        <f>IF('TSA Input'!J4454="","",IF('TSA Input'!J4454="Yes",'TSA Input'!B4454,"Ineligible"))</f>
        <v/>
      </c>
      <c r="D4491" s="246" t="str">
        <f>IF('TSA Input'!J4454="","",IF('TSA Input'!J4454="Yes",IF('TSA Input'!W4454="","",LEFT('TSA Input'!W4454,LEN('TSA Input'!W4454)-2)),""))</f>
        <v/>
      </c>
      <c r="E4491" s="246" t="str">
        <f>IF('TSA Input'!J4454="","",IF('TSA Input'!J4454="Yes",'TSA Input'!I4454,""))</f>
        <v/>
      </c>
      <c r="F4491" s="247" t="str">
        <f>IF('TSA Input'!J4454="","",IF('TSA Input'!J4454="Yes",'TSA Input'!C4454,""))</f>
        <v/>
      </c>
      <c r="G4491" s="36" t="str">
        <f>IF('TSA Input'!J4454="","",IF('TSA Input'!J4454="Yes",'TSA Input'!D4454,""))</f>
        <v/>
      </c>
      <c r="H4491" s="37" t="str">
        <f>IF('TSA Input'!K4454="","",IF('TSA Input'!J4454="Yes",'TSA Input'!G4454,""))</f>
        <v/>
      </c>
      <c r="I4491" s="37" t="str">
        <f>IF('TSA Input'!L4454="","",IF('TSA Input'!J4454="Yes",'TSA Input'!F4454,""))</f>
        <v/>
      </c>
      <c r="J4491" s="39" t="str">
        <f t="shared" si="140"/>
        <v/>
      </c>
      <c r="K4491" s="257" t="str">
        <f>IF('TSA Input'!J4454="","",IF('TSA Input'!J4454="Yes",'TSA Input'!D4454,""))</f>
        <v/>
      </c>
      <c r="L4491" s="258" t="str">
        <f>IF('TSA Input'!J4454="","",IF('TSA Input'!J4454="Yes",'TSA Input'!G4454,""))</f>
        <v/>
      </c>
      <c r="M4491" s="258" t="str">
        <f>IF('TSA Input'!J4454="","",IF('TSA Input'!J4454="Yes",'TSA Input'!F4454,""))</f>
        <v/>
      </c>
      <c r="N4491" s="39" t="str">
        <f t="shared" si="141"/>
        <v/>
      </c>
      <c r="O4491" s="149" t="s">
        <v>11</v>
      </c>
      <c r="P4491" s="148" t="s">
        <v>11</v>
      </c>
      <c r="Q4491" s="1"/>
    </row>
    <row r="4492" spans="1:17" ht="15.75" hidden="1" customHeight="1">
      <c r="A4492" s="1" t="str">
        <f t="shared" si="1"/>
        <v/>
      </c>
      <c r="B4492" s="1"/>
      <c r="C4492" s="34" t="str">
        <f>IF('TSA Input'!J4455="","",IF('TSA Input'!J4455="Yes",'TSA Input'!B4455,"Ineligible"))</f>
        <v/>
      </c>
      <c r="D4492" s="246" t="str">
        <f>IF('TSA Input'!J4455="","",IF('TSA Input'!J4455="Yes",IF('TSA Input'!W4455="","",LEFT('TSA Input'!W4455,LEN('TSA Input'!W4455)-2)),""))</f>
        <v/>
      </c>
      <c r="E4492" s="246" t="str">
        <f>IF('TSA Input'!J4455="","",IF('TSA Input'!J4455="Yes",'TSA Input'!I4455,""))</f>
        <v/>
      </c>
      <c r="F4492" s="247" t="str">
        <f>IF('TSA Input'!J4455="","",IF('TSA Input'!J4455="Yes",'TSA Input'!C4455,""))</f>
        <v/>
      </c>
      <c r="G4492" s="36" t="str">
        <f>IF('TSA Input'!J4455="","",IF('TSA Input'!J4455="Yes",'TSA Input'!D4455,""))</f>
        <v/>
      </c>
      <c r="H4492" s="37" t="str">
        <f>IF('TSA Input'!K4455="","",IF('TSA Input'!J4455="Yes",'TSA Input'!G4455,""))</f>
        <v/>
      </c>
      <c r="I4492" s="37" t="str">
        <f>IF('TSA Input'!L4455="","",IF('TSA Input'!J4455="Yes",'TSA Input'!F4455,""))</f>
        <v/>
      </c>
      <c r="J4492" s="39" t="str">
        <f t="shared" si="140"/>
        <v/>
      </c>
      <c r="K4492" s="257" t="str">
        <f>IF('TSA Input'!J4455="","",IF('TSA Input'!J4455="Yes",'TSA Input'!D4455,""))</f>
        <v/>
      </c>
      <c r="L4492" s="258" t="str">
        <f>IF('TSA Input'!J4455="","",IF('TSA Input'!J4455="Yes",'TSA Input'!G4455,""))</f>
        <v/>
      </c>
      <c r="M4492" s="258" t="str">
        <f>IF('TSA Input'!J4455="","",IF('TSA Input'!J4455="Yes",'TSA Input'!F4455,""))</f>
        <v/>
      </c>
      <c r="N4492" s="39" t="str">
        <f t="shared" si="141"/>
        <v/>
      </c>
      <c r="O4492" s="149" t="s">
        <v>11</v>
      </c>
      <c r="P4492" s="148" t="s">
        <v>11</v>
      </c>
      <c r="Q4492" s="1"/>
    </row>
    <row r="4493" spans="1:17" ht="15.75" hidden="1" customHeight="1">
      <c r="A4493" s="1" t="str">
        <f t="shared" si="1"/>
        <v/>
      </c>
      <c r="B4493" s="1"/>
      <c r="C4493" s="34" t="str">
        <f>IF('TSA Input'!J4456="","",IF('TSA Input'!J4456="Yes",'TSA Input'!B4456,"Ineligible"))</f>
        <v/>
      </c>
      <c r="D4493" s="246" t="str">
        <f>IF('TSA Input'!J4456="","",IF('TSA Input'!J4456="Yes",IF('TSA Input'!W4456="","",LEFT('TSA Input'!W4456,LEN('TSA Input'!W4456)-2)),""))</f>
        <v/>
      </c>
      <c r="E4493" s="246" t="str">
        <f>IF('TSA Input'!J4456="","",IF('TSA Input'!J4456="Yes",'TSA Input'!I4456,""))</f>
        <v/>
      </c>
      <c r="F4493" s="247" t="str">
        <f>IF('TSA Input'!J4456="","",IF('TSA Input'!J4456="Yes",'TSA Input'!C4456,""))</f>
        <v/>
      </c>
      <c r="G4493" s="36" t="str">
        <f>IF('TSA Input'!J4456="","",IF('TSA Input'!J4456="Yes",'TSA Input'!D4456,""))</f>
        <v/>
      </c>
      <c r="H4493" s="37" t="str">
        <f>IF('TSA Input'!K4456="","",IF('TSA Input'!J4456="Yes",'TSA Input'!G4456,""))</f>
        <v/>
      </c>
      <c r="I4493" s="37" t="str">
        <f>IF('TSA Input'!L4456="","",IF('TSA Input'!J4456="Yes",'TSA Input'!F4456,""))</f>
        <v/>
      </c>
      <c r="J4493" s="39" t="str">
        <f t="shared" si="140"/>
        <v/>
      </c>
      <c r="K4493" s="257" t="str">
        <f>IF('TSA Input'!J4456="","",IF('TSA Input'!J4456="Yes",'TSA Input'!D4456,""))</f>
        <v/>
      </c>
      <c r="L4493" s="258" t="str">
        <f>IF('TSA Input'!J4456="","",IF('TSA Input'!J4456="Yes",'TSA Input'!G4456,""))</f>
        <v/>
      </c>
      <c r="M4493" s="258" t="str">
        <f>IF('TSA Input'!J4456="","",IF('TSA Input'!J4456="Yes",'TSA Input'!F4456,""))</f>
        <v/>
      </c>
      <c r="N4493" s="39" t="str">
        <f t="shared" si="141"/>
        <v/>
      </c>
      <c r="O4493" s="149" t="s">
        <v>11</v>
      </c>
      <c r="P4493" s="148" t="s">
        <v>11</v>
      </c>
      <c r="Q4493" s="1"/>
    </row>
    <row r="4494" spans="1:17" ht="15.75" hidden="1" customHeight="1">
      <c r="A4494" s="1" t="str">
        <f t="shared" si="1"/>
        <v/>
      </c>
      <c r="B4494" s="1"/>
      <c r="C4494" s="34" t="str">
        <f>IF('TSA Input'!J4457="","",IF('TSA Input'!J4457="Yes",'TSA Input'!B4457,"Ineligible"))</f>
        <v/>
      </c>
      <c r="D4494" s="246" t="str">
        <f>IF('TSA Input'!J4457="","",IF('TSA Input'!J4457="Yes",IF('TSA Input'!W4457="","",LEFT('TSA Input'!W4457,LEN('TSA Input'!W4457)-2)),""))</f>
        <v/>
      </c>
      <c r="E4494" s="246" t="str">
        <f>IF('TSA Input'!J4457="","",IF('TSA Input'!J4457="Yes",'TSA Input'!I4457,""))</f>
        <v/>
      </c>
      <c r="F4494" s="247" t="str">
        <f>IF('TSA Input'!J4457="","",IF('TSA Input'!J4457="Yes",'TSA Input'!C4457,""))</f>
        <v/>
      </c>
      <c r="G4494" s="36" t="str">
        <f>IF('TSA Input'!J4457="","",IF('TSA Input'!J4457="Yes",'TSA Input'!D4457,""))</f>
        <v/>
      </c>
      <c r="H4494" s="37" t="str">
        <f>IF('TSA Input'!K4457="","",IF('TSA Input'!J4457="Yes",'TSA Input'!G4457,""))</f>
        <v/>
      </c>
      <c r="I4494" s="37" t="str">
        <f>IF('TSA Input'!L4457="","",IF('TSA Input'!J4457="Yes",'TSA Input'!F4457,""))</f>
        <v/>
      </c>
      <c r="J4494" s="39" t="str">
        <f t="shared" si="140"/>
        <v/>
      </c>
      <c r="K4494" s="257" t="str">
        <f>IF('TSA Input'!J4457="","",IF('TSA Input'!J4457="Yes",'TSA Input'!D4457,""))</f>
        <v/>
      </c>
      <c r="L4494" s="258" t="str">
        <f>IF('TSA Input'!J4457="","",IF('TSA Input'!J4457="Yes",'TSA Input'!G4457,""))</f>
        <v/>
      </c>
      <c r="M4494" s="258" t="str">
        <f>IF('TSA Input'!J4457="","",IF('TSA Input'!J4457="Yes",'TSA Input'!F4457,""))</f>
        <v/>
      </c>
      <c r="N4494" s="39" t="str">
        <f t="shared" si="141"/>
        <v/>
      </c>
      <c r="O4494" s="149" t="s">
        <v>11</v>
      </c>
      <c r="P4494" s="148" t="s">
        <v>11</v>
      </c>
      <c r="Q4494" s="1"/>
    </row>
    <row r="4495" spans="1:17" ht="15.75" hidden="1" customHeight="1">
      <c r="A4495" s="1" t="str">
        <f t="shared" si="1"/>
        <v/>
      </c>
      <c r="B4495" s="1"/>
      <c r="C4495" s="34" t="str">
        <f>IF('TSA Input'!J4458="","",IF('TSA Input'!J4458="Yes",'TSA Input'!B4458,"Ineligible"))</f>
        <v/>
      </c>
      <c r="D4495" s="246" t="str">
        <f>IF('TSA Input'!J4458="","",IF('TSA Input'!J4458="Yes",IF('TSA Input'!W4458="","",LEFT('TSA Input'!W4458,LEN('TSA Input'!W4458)-2)),""))</f>
        <v/>
      </c>
      <c r="E4495" s="246" t="str">
        <f>IF('TSA Input'!J4458="","",IF('TSA Input'!J4458="Yes",'TSA Input'!I4458,""))</f>
        <v/>
      </c>
      <c r="F4495" s="247" t="str">
        <f>IF('TSA Input'!J4458="","",IF('TSA Input'!J4458="Yes",'TSA Input'!C4458,""))</f>
        <v/>
      </c>
      <c r="G4495" s="36" t="str">
        <f>IF('TSA Input'!J4458="","",IF('TSA Input'!J4458="Yes",'TSA Input'!D4458,""))</f>
        <v/>
      </c>
      <c r="H4495" s="37" t="str">
        <f>IF('TSA Input'!K4458="","",IF('TSA Input'!J4458="Yes",'TSA Input'!G4458,""))</f>
        <v/>
      </c>
      <c r="I4495" s="37" t="str">
        <f>IF('TSA Input'!L4458="","",IF('TSA Input'!J4458="Yes",'TSA Input'!F4458,""))</f>
        <v/>
      </c>
      <c r="J4495" s="39" t="str">
        <f t="shared" si="140"/>
        <v/>
      </c>
      <c r="K4495" s="257" t="str">
        <f>IF('TSA Input'!J4458="","",IF('TSA Input'!J4458="Yes",'TSA Input'!D4458,""))</f>
        <v/>
      </c>
      <c r="L4495" s="258" t="str">
        <f>IF('TSA Input'!J4458="","",IF('TSA Input'!J4458="Yes",'TSA Input'!G4458,""))</f>
        <v/>
      </c>
      <c r="M4495" s="258" t="str">
        <f>IF('TSA Input'!J4458="","",IF('TSA Input'!J4458="Yes",'TSA Input'!F4458,""))</f>
        <v/>
      </c>
      <c r="N4495" s="39" t="str">
        <f t="shared" si="141"/>
        <v/>
      </c>
      <c r="O4495" s="149" t="s">
        <v>11</v>
      </c>
      <c r="P4495" s="148" t="s">
        <v>11</v>
      </c>
      <c r="Q4495" s="1"/>
    </row>
    <row r="4496" spans="1:17" ht="15.75" hidden="1" customHeight="1">
      <c r="A4496" s="1" t="str">
        <f t="shared" si="1"/>
        <v/>
      </c>
      <c r="B4496" s="1"/>
      <c r="C4496" s="34" t="str">
        <f>IF('TSA Input'!J4459="","",IF('TSA Input'!J4459="Yes",'TSA Input'!B4459,"Ineligible"))</f>
        <v/>
      </c>
      <c r="D4496" s="246" t="str">
        <f>IF('TSA Input'!J4459="","",IF('TSA Input'!J4459="Yes",IF('TSA Input'!W4459="","",LEFT('TSA Input'!W4459,LEN('TSA Input'!W4459)-2)),""))</f>
        <v/>
      </c>
      <c r="E4496" s="246" t="str">
        <f>IF('TSA Input'!J4459="","",IF('TSA Input'!J4459="Yes",'TSA Input'!I4459,""))</f>
        <v/>
      </c>
      <c r="F4496" s="247" t="str">
        <f>IF('TSA Input'!J4459="","",IF('TSA Input'!J4459="Yes",'TSA Input'!C4459,""))</f>
        <v/>
      </c>
      <c r="G4496" s="36" t="str">
        <f>IF('TSA Input'!J4459="","",IF('TSA Input'!J4459="Yes",'TSA Input'!D4459,""))</f>
        <v/>
      </c>
      <c r="H4496" s="37" t="str">
        <f>IF('TSA Input'!K4459="","",IF('TSA Input'!J4459="Yes",'TSA Input'!G4459,""))</f>
        <v/>
      </c>
      <c r="I4496" s="37" t="str">
        <f>IF('TSA Input'!L4459="","",IF('TSA Input'!J4459="Yes",'TSA Input'!F4459,""))</f>
        <v/>
      </c>
      <c r="J4496" s="39" t="str">
        <f t="shared" si="140"/>
        <v/>
      </c>
      <c r="K4496" s="257" t="str">
        <f>IF('TSA Input'!J4459="","",IF('TSA Input'!J4459="Yes",'TSA Input'!D4459,""))</f>
        <v/>
      </c>
      <c r="L4496" s="258" t="str">
        <f>IF('TSA Input'!J4459="","",IF('TSA Input'!J4459="Yes",'TSA Input'!G4459,""))</f>
        <v/>
      </c>
      <c r="M4496" s="258" t="str">
        <f>IF('TSA Input'!J4459="","",IF('TSA Input'!J4459="Yes",'TSA Input'!F4459,""))</f>
        <v/>
      </c>
      <c r="N4496" s="39" t="str">
        <f t="shared" si="141"/>
        <v/>
      </c>
      <c r="O4496" s="149" t="s">
        <v>11</v>
      </c>
      <c r="P4496" s="148" t="s">
        <v>11</v>
      </c>
      <c r="Q4496" s="1"/>
    </row>
    <row r="4497" spans="1:17" ht="15.75" hidden="1" customHeight="1">
      <c r="A4497" s="1" t="str">
        <f t="shared" si="1"/>
        <v/>
      </c>
      <c r="B4497" s="1"/>
      <c r="C4497" s="34" t="str">
        <f>IF('TSA Input'!J4460="","",IF('TSA Input'!J4460="Yes",'TSA Input'!B4460,"Ineligible"))</f>
        <v/>
      </c>
      <c r="D4497" s="246" t="str">
        <f>IF('TSA Input'!J4460="","",IF('TSA Input'!J4460="Yes",IF('TSA Input'!W4460="","",LEFT('TSA Input'!W4460,LEN('TSA Input'!W4460)-2)),""))</f>
        <v/>
      </c>
      <c r="E4497" s="246" t="str">
        <f>IF('TSA Input'!J4460="","",IF('TSA Input'!J4460="Yes",'TSA Input'!I4460,""))</f>
        <v/>
      </c>
      <c r="F4497" s="247" t="str">
        <f>IF('TSA Input'!J4460="","",IF('TSA Input'!J4460="Yes",'TSA Input'!C4460,""))</f>
        <v/>
      </c>
      <c r="G4497" s="36" t="str">
        <f>IF('TSA Input'!J4460="","",IF('TSA Input'!J4460="Yes",'TSA Input'!D4460,""))</f>
        <v/>
      </c>
      <c r="H4497" s="37" t="str">
        <f>IF('TSA Input'!K4460="","",IF('TSA Input'!J4460="Yes",'TSA Input'!G4460,""))</f>
        <v/>
      </c>
      <c r="I4497" s="37" t="str">
        <f>IF('TSA Input'!L4460="","",IF('TSA Input'!J4460="Yes",'TSA Input'!F4460,""))</f>
        <v/>
      </c>
      <c r="J4497" s="39" t="str">
        <f t="shared" si="140"/>
        <v/>
      </c>
      <c r="K4497" s="257" t="str">
        <f>IF('TSA Input'!J4460="","",IF('TSA Input'!J4460="Yes",'TSA Input'!D4460,""))</f>
        <v/>
      </c>
      <c r="L4497" s="258" t="str">
        <f>IF('TSA Input'!J4460="","",IF('TSA Input'!J4460="Yes",'TSA Input'!G4460,""))</f>
        <v/>
      </c>
      <c r="M4497" s="258" t="str">
        <f>IF('TSA Input'!J4460="","",IF('TSA Input'!J4460="Yes",'TSA Input'!F4460,""))</f>
        <v/>
      </c>
      <c r="N4497" s="39" t="str">
        <f t="shared" si="141"/>
        <v/>
      </c>
      <c r="O4497" s="149" t="s">
        <v>11</v>
      </c>
      <c r="P4497" s="148" t="s">
        <v>11</v>
      </c>
      <c r="Q4497" s="1"/>
    </row>
    <row r="4498" spans="1:17" ht="15.75" hidden="1" customHeight="1">
      <c r="A4498" s="1" t="str">
        <f t="shared" si="1"/>
        <v/>
      </c>
      <c r="B4498" s="1"/>
      <c r="C4498" s="34" t="str">
        <f>IF('TSA Input'!J4461="","",IF('TSA Input'!J4461="Yes",'TSA Input'!B4461,"Ineligible"))</f>
        <v/>
      </c>
      <c r="D4498" s="246" t="str">
        <f>IF('TSA Input'!J4461="","",IF('TSA Input'!J4461="Yes",IF('TSA Input'!W4461="","",LEFT('TSA Input'!W4461,LEN('TSA Input'!W4461)-2)),""))</f>
        <v/>
      </c>
      <c r="E4498" s="246" t="str">
        <f>IF('TSA Input'!J4461="","",IF('TSA Input'!J4461="Yes",'TSA Input'!I4461,""))</f>
        <v/>
      </c>
      <c r="F4498" s="247" t="str">
        <f>IF('TSA Input'!J4461="","",IF('TSA Input'!J4461="Yes",'TSA Input'!C4461,""))</f>
        <v/>
      </c>
      <c r="G4498" s="36" t="str">
        <f>IF('TSA Input'!J4461="","",IF('TSA Input'!J4461="Yes",'TSA Input'!D4461,""))</f>
        <v/>
      </c>
      <c r="H4498" s="37" t="str">
        <f>IF('TSA Input'!K4461="","",IF('TSA Input'!J4461="Yes",'TSA Input'!G4461,""))</f>
        <v/>
      </c>
      <c r="I4498" s="37" t="str">
        <f>IF('TSA Input'!L4461="","",IF('TSA Input'!J4461="Yes",'TSA Input'!F4461,""))</f>
        <v/>
      </c>
      <c r="J4498" s="39" t="str">
        <f t="shared" si="140"/>
        <v/>
      </c>
      <c r="K4498" s="257" t="str">
        <f>IF('TSA Input'!J4461="","",IF('TSA Input'!J4461="Yes",'TSA Input'!D4461,""))</f>
        <v/>
      </c>
      <c r="L4498" s="258" t="str">
        <f>IF('TSA Input'!J4461="","",IF('TSA Input'!J4461="Yes",'TSA Input'!G4461,""))</f>
        <v/>
      </c>
      <c r="M4498" s="258" t="str">
        <f>IF('TSA Input'!J4461="","",IF('TSA Input'!J4461="Yes",'TSA Input'!F4461,""))</f>
        <v/>
      </c>
      <c r="N4498" s="39" t="str">
        <f t="shared" si="141"/>
        <v/>
      </c>
      <c r="O4498" s="149" t="s">
        <v>11</v>
      </c>
      <c r="P4498" s="148" t="s">
        <v>11</v>
      </c>
      <c r="Q4498" s="1"/>
    </row>
    <row r="4499" spans="1:17" ht="15.75" hidden="1" customHeight="1">
      <c r="A4499" s="1" t="str">
        <f t="shared" si="1"/>
        <v/>
      </c>
      <c r="B4499" s="1"/>
      <c r="C4499" s="34" t="str">
        <f>IF('TSA Input'!J4462="","",IF('TSA Input'!J4462="Yes",'TSA Input'!B4462,"Ineligible"))</f>
        <v/>
      </c>
      <c r="D4499" s="246" t="str">
        <f>IF('TSA Input'!J4462="","",IF('TSA Input'!J4462="Yes",IF('TSA Input'!W4462="","",LEFT('TSA Input'!W4462,LEN('TSA Input'!W4462)-2)),""))</f>
        <v/>
      </c>
      <c r="E4499" s="246" t="str">
        <f>IF('TSA Input'!J4462="","",IF('TSA Input'!J4462="Yes",'TSA Input'!I4462,""))</f>
        <v/>
      </c>
      <c r="F4499" s="247" t="str">
        <f>IF('TSA Input'!J4462="","",IF('TSA Input'!J4462="Yes",'TSA Input'!C4462,""))</f>
        <v/>
      </c>
      <c r="G4499" s="36" t="str">
        <f>IF('TSA Input'!J4462="","",IF('TSA Input'!J4462="Yes",'TSA Input'!D4462,""))</f>
        <v/>
      </c>
      <c r="H4499" s="37" t="str">
        <f>IF('TSA Input'!K4462="","",IF('TSA Input'!J4462="Yes",'TSA Input'!G4462,""))</f>
        <v/>
      </c>
      <c r="I4499" s="37" t="str">
        <f>IF('TSA Input'!L4462="","",IF('TSA Input'!J4462="Yes",'TSA Input'!F4462,""))</f>
        <v/>
      </c>
      <c r="J4499" s="39" t="str">
        <f t="shared" si="140"/>
        <v/>
      </c>
      <c r="K4499" s="257" t="str">
        <f>IF('TSA Input'!J4462="","",IF('TSA Input'!J4462="Yes",'TSA Input'!D4462,""))</f>
        <v/>
      </c>
      <c r="L4499" s="258" t="str">
        <f>IF('TSA Input'!J4462="","",IF('TSA Input'!J4462="Yes",'TSA Input'!G4462,""))</f>
        <v/>
      </c>
      <c r="M4499" s="258" t="str">
        <f>IF('TSA Input'!J4462="","",IF('TSA Input'!J4462="Yes",'TSA Input'!F4462,""))</f>
        <v/>
      </c>
      <c r="N4499" s="39" t="str">
        <f t="shared" si="141"/>
        <v/>
      </c>
      <c r="O4499" s="149" t="s">
        <v>11</v>
      </c>
      <c r="P4499" s="148" t="s">
        <v>11</v>
      </c>
      <c r="Q4499" s="1"/>
    </row>
    <row r="4500" spans="1:17" ht="15.75" hidden="1" customHeight="1">
      <c r="A4500" s="1" t="str">
        <f t="shared" si="1"/>
        <v/>
      </c>
      <c r="B4500" s="1"/>
      <c r="C4500" s="34" t="str">
        <f>IF('TSA Input'!J4463="","",IF('TSA Input'!J4463="Yes",'TSA Input'!B4463,"Ineligible"))</f>
        <v/>
      </c>
      <c r="D4500" s="246" t="str">
        <f>IF('TSA Input'!J4463="","",IF('TSA Input'!J4463="Yes",IF('TSA Input'!W4463="","",LEFT('TSA Input'!W4463,LEN('TSA Input'!W4463)-2)),""))</f>
        <v/>
      </c>
      <c r="E4500" s="246" t="str">
        <f>IF('TSA Input'!J4463="","",IF('TSA Input'!J4463="Yes",'TSA Input'!I4463,""))</f>
        <v/>
      </c>
      <c r="F4500" s="247" t="str">
        <f>IF('TSA Input'!J4463="","",IF('TSA Input'!J4463="Yes",'TSA Input'!C4463,""))</f>
        <v/>
      </c>
      <c r="G4500" s="36" t="str">
        <f>IF('TSA Input'!J4463="","",IF('TSA Input'!J4463="Yes",'TSA Input'!D4463,""))</f>
        <v/>
      </c>
      <c r="H4500" s="37" t="str">
        <f>IF('TSA Input'!K4463="","",IF('TSA Input'!J4463="Yes",'TSA Input'!G4463,""))</f>
        <v/>
      </c>
      <c r="I4500" s="37" t="str">
        <f>IF('TSA Input'!L4463="","",IF('TSA Input'!J4463="Yes",'TSA Input'!F4463,""))</f>
        <v/>
      </c>
      <c r="J4500" s="39" t="str">
        <f t="shared" si="140"/>
        <v/>
      </c>
      <c r="K4500" s="257" t="str">
        <f>IF('TSA Input'!J4463="","",IF('TSA Input'!J4463="Yes",'TSA Input'!D4463,""))</f>
        <v/>
      </c>
      <c r="L4500" s="258" t="str">
        <f>IF('TSA Input'!J4463="","",IF('TSA Input'!J4463="Yes",'TSA Input'!G4463,""))</f>
        <v/>
      </c>
      <c r="M4500" s="258" t="str">
        <f>IF('TSA Input'!J4463="","",IF('TSA Input'!J4463="Yes",'TSA Input'!F4463,""))</f>
        <v/>
      </c>
      <c r="N4500" s="39" t="str">
        <f t="shared" si="141"/>
        <v/>
      </c>
      <c r="O4500" s="149" t="s">
        <v>11</v>
      </c>
      <c r="P4500" s="148" t="s">
        <v>11</v>
      </c>
      <c r="Q4500" s="1"/>
    </row>
    <row r="4501" spans="1:17" ht="15.75" hidden="1" customHeight="1">
      <c r="A4501" s="1" t="str">
        <f t="shared" si="1"/>
        <v/>
      </c>
      <c r="B4501" s="1"/>
      <c r="C4501" s="34" t="str">
        <f>IF('TSA Input'!J4464="","",IF('TSA Input'!J4464="Yes",'TSA Input'!B4464,"Ineligible"))</f>
        <v/>
      </c>
      <c r="D4501" s="246" t="str">
        <f>IF('TSA Input'!J4464="","",IF('TSA Input'!J4464="Yes",IF('TSA Input'!W4464="","",LEFT('TSA Input'!W4464,LEN('TSA Input'!W4464)-2)),""))</f>
        <v/>
      </c>
      <c r="E4501" s="246" t="str">
        <f>IF('TSA Input'!J4464="","",IF('TSA Input'!J4464="Yes",'TSA Input'!I4464,""))</f>
        <v/>
      </c>
      <c r="F4501" s="247" t="str">
        <f>IF('TSA Input'!J4464="","",IF('TSA Input'!J4464="Yes",'TSA Input'!C4464,""))</f>
        <v/>
      </c>
      <c r="G4501" s="36" t="str">
        <f>IF('TSA Input'!J4464="","",IF('TSA Input'!J4464="Yes",'TSA Input'!D4464,""))</f>
        <v/>
      </c>
      <c r="H4501" s="37" t="str">
        <f>IF('TSA Input'!K4464="","",IF('TSA Input'!J4464="Yes",'TSA Input'!G4464,""))</f>
        <v/>
      </c>
      <c r="I4501" s="37" t="str">
        <f>IF('TSA Input'!L4464="","",IF('TSA Input'!J4464="Yes",'TSA Input'!F4464,""))</f>
        <v/>
      </c>
      <c r="J4501" s="39" t="str">
        <f t="shared" si="140"/>
        <v/>
      </c>
      <c r="K4501" s="257" t="str">
        <f>IF('TSA Input'!J4464="","",IF('TSA Input'!J4464="Yes",'TSA Input'!D4464,""))</f>
        <v/>
      </c>
      <c r="L4501" s="258" t="str">
        <f>IF('TSA Input'!J4464="","",IF('TSA Input'!J4464="Yes",'TSA Input'!G4464,""))</f>
        <v/>
      </c>
      <c r="M4501" s="258" t="str">
        <f>IF('TSA Input'!J4464="","",IF('TSA Input'!J4464="Yes",'TSA Input'!F4464,""))</f>
        <v/>
      </c>
      <c r="N4501" s="39" t="str">
        <f t="shared" si="141"/>
        <v/>
      </c>
      <c r="O4501" s="149" t="s">
        <v>11</v>
      </c>
      <c r="P4501" s="148" t="s">
        <v>11</v>
      </c>
      <c r="Q4501" s="1"/>
    </row>
    <row r="4502" spans="1:17" ht="15.75" hidden="1" customHeight="1">
      <c r="A4502" s="1" t="str">
        <f t="shared" si="1"/>
        <v/>
      </c>
      <c r="B4502" s="1"/>
      <c r="C4502" s="34" t="str">
        <f>IF('TSA Input'!J4465="","",IF('TSA Input'!J4465="Yes",'TSA Input'!B4465,"Ineligible"))</f>
        <v/>
      </c>
      <c r="D4502" s="246" t="str">
        <f>IF('TSA Input'!J4465="","",IF('TSA Input'!J4465="Yes",IF('TSA Input'!W4465="","",LEFT('TSA Input'!W4465,LEN('TSA Input'!W4465)-2)),""))</f>
        <v/>
      </c>
      <c r="E4502" s="246" t="str">
        <f>IF('TSA Input'!J4465="","",IF('TSA Input'!J4465="Yes",'TSA Input'!I4465,""))</f>
        <v/>
      </c>
      <c r="F4502" s="247" t="str">
        <f>IF('TSA Input'!J4465="","",IF('TSA Input'!J4465="Yes",'TSA Input'!C4465,""))</f>
        <v/>
      </c>
      <c r="G4502" s="36" t="str">
        <f>IF('TSA Input'!J4465="","",IF('TSA Input'!J4465="Yes",'TSA Input'!D4465,""))</f>
        <v/>
      </c>
      <c r="H4502" s="37" t="str">
        <f>IF('TSA Input'!K4465="","",IF('TSA Input'!J4465="Yes",'TSA Input'!G4465,""))</f>
        <v/>
      </c>
      <c r="I4502" s="37" t="str">
        <f>IF('TSA Input'!L4465="","",IF('TSA Input'!J4465="Yes",'TSA Input'!F4465,""))</f>
        <v/>
      </c>
      <c r="J4502" s="39" t="str">
        <f t="shared" si="140"/>
        <v/>
      </c>
      <c r="K4502" s="257" t="str">
        <f>IF('TSA Input'!J4465="","",IF('TSA Input'!J4465="Yes",'TSA Input'!D4465,""))</f>
        <v/>
      </c>
      <c r="L4502" s="258" t="str">
        <f>IF('TSA Input'!J4465="","",IF('TSA Input'!J4465="Yes",'TSA Input'!G4465,""))</f>
        <v/>
      </c>
      <c r="M4502" s="258" t="str">
        <f>IF('TSA Input'!J4465="","",IF('TSA Input'!J4465="Yes",'TSA Input'!F4465,""))</f>
        <v/>
      </c>
      <c r="N4502" s="39" t="str">
        <f t="shared" si="141"/>
        <v/>
      </c>
      <c r="O4502" s="149" t="s">
        <v>11</v>
      </c>
      <c r="P4502" s="148" t="s">
        <v>11</v>
      </c>
      <c r="Q4502" s="1"/>
    </row>
    <row r="4503" spans="1:17" ht="15.75" hidden="1" customHeight="1">
      <c r="A4503" s="1" t="str">
        <f t="shared" si="1"/>
        <v/>
      </c>
      <c r="B4503" s="1"/>
      <c r="C4503" s="34" t="str">
        <f>IF('TSA Input'!J4466="","",IF('TSA Input'!J4466="Yes",'TSA Input'!B4466,"Ineligible"))</f>
        <v/>
      </c>
      <c r="D4503" s="246" t="str">
        <f>IF('TSA Input'!J4466="","",IF('TSA Input'!J4466="Yes",IF('TSA Input'!W4466="","",LEFT('TSA Input'!W4466,LEN('TSA Input'!W4466)-2)),""))</f>
        <v/>
      </c>
      <c r="E4503" s="246" t="str">
        <f>IF('TSA Input'!J4466="","",IF('TSA Input'!J4466="Yes",'TSA Input'!I4466,""))</f>
        <v/>
      </c>
      <c r="F4503" s="247" t="str">
        <f>IF('TSA Input'!J4466="","",IF('TSA Input'!J4466="Yes",'TSA Input'!C4466,""))</f>
        <v/>
      </c>
      <c r="G4503" s="36" t="str">
        <f>IF('TSA Input'!J4466="","",IF('TSA Input'!J4466="Yes",'TSA Input'!D4466,""))</f>
        <v/>
      </c>
      <c r="H4503" s="37" t="str">
        <f>IF('TSA Input'!K4466="","",IF('TSA Input'!J4466="Yes",'TSA Input'!G4466,""))</f>
        <v/>
      </c>
      <c r="I4503" s="37" t="str">
        <f>IF('TSA Input'!L4466="","",IF('TSA Input'!J4466="Yes",'TSA Input'!F4466,""))</f>
        <v/>
      </c>
      <c r="J4503" s="39" t="str">
        <f t="shared" si="140"/>
        <v/>
      </c>
      <c r="K4503" s="257" t="str">
        <f>IF('TSA Input'!J4466="","",IF('TSA Input'!J4466="Yes",'TSA Input'!D4466,""))</f>
        <v/>
      </c>
      <c r="L4503" s="258" t="str">
        <f>IF('TSA Input'!J4466="","",IF('TSA Input'!J4466="Yes",'TSA Input'!G4466,""))</f>
        <v/>
      </c>
      <c r="M4503" s="258" t="str">
        <f>IF('TSA Input'!J4466="","",IF('TSA Input'!J4466="Yes",'TSA Input'!F4466,""))</f>
        <v/>
      </c>
      <c r="N4503" s="39" t="str">
        <f t="shared" si="141"/>
        <v/>
      </c>
      <c r="O4503" s="149" t="s">
        <v>11</v>
      </c>
      <c r="P4503" s="148" t="s">
        <v>11</v>
      </c>
      <c r="Q4503" s="1"/>
    </row>
    <row r="4504" spans="1:17" ht="15.75" hidden="1" customHeight="1">
      <c r="A4504" s="1" t="str">
        <f t="shared" si="1"/>
        <v/>
      </c>
      <c r="B4504" s="1"/>
      <c r="C4504" s="34" t="str">
        <f>IF('TSA Input'!J4467="","",IF('TSA Input'!J4467="Yes",'TSA Input'!B4467,"Ineligible"))</f>
        <v/>
      </c>
      <c r="D4504" s="246" t="str">
        <f>IF('TSA Input'!J4467="","",IF('TSA Input'!J4467="Yes",IF('TSA Input'!W4467="","",LEFT('TSA Input'!W4467,LEN('TSA Input'!W4467)-2)),""))</f>
        <v/>
      </c>
      <c r="E4504" s="246" t="str">
        <f>IF('TSA Input'!J4467="","",IF('TSA Input'!J4467="Yes",'TSA Input'!I4467,""))</f>
        <v/>
      </c>
      <c r="F4504" s="247" t="str">
        <f>IF('TSA Input'!J4467="","",IF('TSA Input'!J4467="Yes",'TSA Input'!C4467,""))</f>
        <v/>
      </c>
      <c r="G4504" s="36" t="str">
        <f>IF('TSA Input'!J4467="","",IF('TSA Input'!J4467="Yes",'TSA Input'!D4467,""))</f>
        <v/>
      </c>
      <c r="H4504" s="37" t="str">
        <f>IF('TSA Input'!K4467="","",IF('TSA Input'!J4467="Yes",'TSA Input'!G4467,""))</f>
        <v/>
      </c>
      <c r="I4504" s="37" t="str">
        <f>IF('TSA Input'!L4467="","",IF('TSA Input'!J4467="Yes",'TSA Input'!F4467,""))</f>
        <v/>
      </c>
      <c r="J4504" s="39" t="str">
        <f t="shared" si="140"/>
        <v/>
      </c>
      <c r="K4504" s="257" t="str">
        <f>IF('TSA Input'!J4467="","",IF('TSA Input'!J4467="Yes",'TSA Input'!D4467,""))</f>
        <v/>
      </c>
      <c r="L4504" s="258" t="str">
        <f>IF('TSA Input'!J4467="","",IF('TSA Input'!J4467="Yes",'TSA Input'!G4467,""))</f>
        <v/>
      </c>
      <c r="M4504" s="258" t="str">
        <f>IF('TSA Input'!J4467="","",IF('TSA Input'!J4467="Yes",'TSA Input'!F4467,""))</f>
        <v/>
      </c>
      <c r="N4504" s="39" t="str">
        <f t="shared" si="141"/>
        <v/>
      </c>
      <c r="O4504" s="149" t="s">
        <v>11</v>
      </c>
      <c r="P4504" s="148" t="s">
        <v>11</v>
      </c>
      <c r="Q4504" s="1"/>
    </row>
    <row r="4505" spans="1:17" ht="15.75" hidden="1" customHeight="1">
      <c r="A4505" s="1" t="str">
        <f t="shared" si="1"/>
        <v/>
      </c>
      <c r="B4505" s="1"/>
      <c r="C4505" s="34" t="str">
        <f>IF('TSA Input'!J4468="","",IF('TSA Input'!J4468="Yes",'TSA Input'!B4468,"Ineligible"))</f>
        <v/>
      </c>
      <c r="D4505" s="246" t="str">
        <f>IF('TSA Input'!J4468="","",IF('TSA Input'!J4468="Yes",IF('TSA Input'!W4468="","",LEFT('TSA Input'!W4468,LEN('TSA Input'!W4468)-2)),""))</f>
        <v/>
      </c>
      <c r="E4505" s="246" t="str">
        <f>IF('TSA Input'!J4468="","",IF('TSA Input'!J4468="Yes",'TSA Input'!I4468,""))</f>
        <v/>
      </c>
      <c r="F4505" s="247" t="str">
        <f>IF('TSA Input'!J4468="","",IF('TSA Input'!J4468="Yes",'TSA Input'!C4468,""))</f>
        <v/>
      </c>
      <c r="G4505" s="36" t="str">
        <f>IF('TSA Input'!J4468="","",IF('TSA Input'!J4468="Yes",'TSA Input'!D4468,""))</f>
        <v/>
      </c>
      <c r="H4505" s="37" t="str">
        <f>IF('TSA Input'!K4468="","",IF('TSA Input'!J4468="Yes",'TSA Input'!G4468,""))</f>
        <v/>
      </c>
      <c r="I4505" s="37" t="str">
        <f>IF('TSA Input'!L4468="","",IF('TSA Input'!J4468="Yes",'TSA Input'!F4468,""))</f>
        <v/>
      </c>
      <c r="J4505" s="39" t="str">
        <f t="shared" si="140"/>
        <v/>
      </c>
      <c r="K4505" s="257" t="str">
        <f>IF('TSA Input'!J4468="","",IF('TSA Input'!J4468="Yes",'TSA Input'!D4468,""))</f>
        <v/>
      </c>
      <c r="L4505" s="258" t="str">
        <f>IF('TSA Input'!J4468="","",IF('TSA Input'!J4468="Yes",'TSA Input'!G4468,""))</f>
        <v/>
      </c>
      <c r="M4505" s="258" t="str">
        <f>IF('TSA Input'!J4468="","",IF('TSA Input'!J4468="Yes",'TSA Input'!F4468,""))</f>
        <v/>
      </c>
      <c r="N4505" s="39" t="str">
        <f t="shared" si="141"/>
        <v/>
      </c>
      <c r="O4505" s="149" t="s">
        <v>11</v>
      </c>
      <c r="P4505" s="148" t="s">
        <v>11</v>
      </c>
      <c r="Q4505" s="1"/>
    </row>
    <row r="4506" spans="1:17" ht="15.75" hidden="1" customHeight="1">
      <c r="A4506" s="1" t="str">
        <f t="shared" si="1"/>
        <v/>
      </c>
      <c r="B4506" s="1"/>
      <c r="C4506" s="34" t="str">
        <f>IF('TSA Input'!J4469="","",IF('TSA Input'!J4469="Yes",'TSA Input'!B4469,"Ineligible"))</f>
        <v/>
      </c>
      <c r="D4506" s="246" t="str">
        <f>IF('TSA Input'!J4469="","",IF('TSA Input'!J4469="Yes",IF('TSA Input'!W4469="","",LEFT('TSA Input'!W4469,LEN('TSA Input'!W4469)-2)),""))</f>
        <v/>
      </c>
      <c r="E4506" s="246" t="str">
        <f>IF('TSA Input'!J4469="","",IF('TSA Input'!J4469="Yes",'TSA Input'!I4469,""))</f>
        <v/>
      </c>
      <c r="F4506" s="247" t="str">
        <f>IF('TSA Input'!J4469="","",IF('TSA Input'!J4469="Yes",'TSA Input'!C4469,""))</f>
        <v/>
      </c>
      <c r="G4506" s="36" t="str">
        <f>IF('TSA Input'!J4469="","",IF('TSA Input'!J4469="Yes",'TSA Input'!D4469,""))</f>
        <v/>
      </c>
      <c r="H4506" s="37" t="str">
        <f>IF('TSA Input'!K4469="","",IF('TSA Input'!J4469="Yes",'TSA Input'!G4469,""))</f>
        <v/>
      </c>
      <c r="I4506" s="37" t="str">
        <f>IF('TSA Input'!L4469="","",IF('TSA Input'!J4469="Yes",'TSA Input'!F4469,""))</f>
        <v/>
      </c>
      <c r="J4506" s="39" t="str">
        <f t="shared" si="140"/>
        <v/>
      </c>
      <c r="K4506" s="257" t="str">
        <f>IF('TSA Input'!J4469="","",IF('TSA Input'!J4469="Yes",'TSA Input'!D4469,""))</f>
        <v/>
      </c>
      <c r="L4506" s="258" t="str">
        <f>IF('TSA Input'!J4469="","",IF('TSA Input'!J4469="Yes",'TSA Input'!G4469,""))</f>
        <v/>
      </c>
      <c r="M4506" s="258" t="str">
        <f>IF('TSA Input'!J4469="","",IF('TSA Input'!J4469="Yes",'TSA Input'!F4469,""))</f>
        <v/>
      </c>
      <c r="N4506" s="39" t="str">
        <f t="shared" si="141"/>
        <v/>
      </c>
      <c r="O4506" s="149" t="s">
        <v>11</v>
      </c>
      <c r="P4506" s="148" t="s">
        <v>11</v>
      </c>
      <c r="Q4506" s="1"/>
    </row>
    <row r="4507" spans="1:17" ht="15.75" hidden="1" customHeight="1">
      <c r="A4507" s="1" t="str">
        <f t="shared" si="1"/>
        <v/>
      </c>
      <c r="B4507" s="1"/>
      <c r="C4507" s="34" t="str">
        <f>IF('TSA Input'!J4470="","",IF('TSA Input'!J4470="Yes",'TSA Input'!B4470,"Ineligible"))</f>
        <v/>
      </c>
      <c r="D4507" s="246" t="str">
        <f>IF('TSA Input'!J4470="","",IF('TSA Input'!J4470="Yes",IF('TSA Input'!W4470="","",LEFT('TSA Input'!W4470,LEN('TSA Input'!W4470)-2)),""))</f>
        <v/>
      </c>
      <c r="E4507" s="246" t="str">
        <f>IF('TSA Input'!J4470="","",IF('TSA Input'!J4470="Yes",'TSA Input'!I4470,""))</f>
        <v/>
      </c>
      <c r="F4507" s="247" t="str">
        <f>IF('TSA Input'!J4470="","",IF('TSA Input'!J4470="Yes",'TSA Input'!C4470,""))</f>
        <v/>
      </c>
      <c r="G4507" s="36" t="str">
        <f>IF('TSA Input'!J4470="","",IF('TSA Input'!J4470="Yes",'TSA Input'!D4470,""))</f>
        <v/>
      </c>
      <c r="H4507" s="37" t="str">
        <f>IF('TSA Input'!K4470="","",IF('TSA Input'!J4470="Yes",'TSA Input'!G4470,""))</f>
        <v/>
      </c>
      <c r="I4507" s="37" t="str">
        <f>IF('TSA Input'!L4470="","",IF('TSA Input'!J4470="Yes",'TSA Input'!F4470,""))</f>
        <v/>
      </c>
      <c r="J4507" s="39" t="str">
        <f t="shared" si="140"/>
        <v/>
      </c>
      <c r="K4507" s="257" t="str">
        <f>IF('TSA Input'!J4470="","",IF('TSA Input'!J4470="Yes",'TSA Input'!D4470,""))</f>
        <v/>
      </c>
      <c r="L4507" s="258" t="str">
        <f>IF('TSA Input'!J4470="","",IF('TSA Input'!J4470="Yes",'TSA Input'!G4470,""))</f>
        <v/>
      </c>
      <c r="M4507" s="258" t="str">
        <f>IF('TSA Input'!J4470="","",IF('TSA Input'!J4470="Yes",'TSA Input'!F4470,""))</f>
        <v/>
      </c>
      <c r="N4507" s="39" t="str">
        <f t="shared" si="141"/>
        <v/>
      </c>
      <c r="O4507" s="149" t="s">
        <v>11</v>
      </c>
      <c r="P4507" s="148" t="s">
        <v>11</v>
      </c>
      <c r="Q4507" s="1"/>
    </row>
    <row r="4508" spans="1:17" ht="15.75" hidden="1" customHeight="1">
      <c r="A4508" s="1" t="str">
        <f t="shared" si="1"/>
        <v/>
      </c>
      <c r="B4508" s="1"/>
      <c r="C4508" s="34" t="str">
        <f>IF('TSA Input'!J4471="","",IF('TSA Input'!J4471="Yes",'TSA Input'!B4471,"Ineligible"))</f>
        <v/>
      </c>
      <c r="D4508" s="246" t="str">
        <f>IF('TSA Input'!J4471="","",IF('TSA Input'!J4471="Yes",IF('TSA Input'!W4471="","",LEFT('TSA Input'!W4471,LEN('TSA Input'!W4471)-2)),""))</f>
        <v/>
      </c>
      <c r="E4508" s="246" t="str">
        <f>IF('TSA Input'!J4471="","",IF('TSA Input'!J4471="Yes",'TSA Input'!I4471,""))</f>
        <v/>
      </c>
      <c r="F4508" s="247" t="str">
        <f>IF('TSA Input'!J4471="","",IF('TSA Input'!J4471="Yes",'TSA Input'!C4471,""))</f>
        <v/>
      </c>
      <c r="G4508" s="36" t="str">
        <f>IF('TSA Input'!J4471="","",IF('TSA Input'!J4471="Yes",'TSA Input'!D4471,""))</f>
        <v/>
      </c>
      <c r="H4508" s="37" t="str">
        <f>IF('TSA Input'!K4471="","",IF('TSA Input'!J4471="Yes",'TSA Input'!G4471,""))</f>
        <v/>
      </c>
      <c r="I4508" s="37" t="str">
        <f>IF('TSA Input'!L4471="","",IF('TSA Input'!J4471="Yes",'TSA Input'!F4471,""))</f>
        <v/>
      </c>
      <c r="J4508" s="39" t="str">
        <f t="shared" si="140"/>
        <v/>
      </c>
      <c r="K4508" s="257" t="str">
        <f>IF('TSA Input'!J4471="","",IF('TSA Input'!J4471="Yes",'TSA Input'!D4471,""))</f>
        <v/>
      </c>
      <c r="L4508" s="258" t="str">
        <f>IF('TSA Input'!J4471="","",IF('TSA Input'!J4471="Yes",'TSA Input'!G4471,""))</f>
        <v/>
      </c>
      <c r="M4508" s="258" t="str">
        <f>IF('TSA Input'!J4471="","",IF('TSA Input'!J4471="Yes",'TSA Input'!F4471,""))</f>
        <v/>
      </c>
      <c r="N4508" s="39" t="str">
        <f t="shared" si="141"/>
        <v/>
      </c>
      <c r="O4508" s="149" t="s">
        <v>11</v>
      </c>
      <c r="P4508" s="148" t="s">
        <v>11</v>
      </c>
      <c r="Q4508" s="1"/>
    </row>
    <row r="4509" spans="1:17" ht="15.75" hidden="1" customHeight="1">
      <c r="A4509" s="1" t="str">
        <f t="shared" si="1"/>
        <v/>
      </c>
      <c r="B4509" s="1"/>
      <c r="C4509" s="34" t="str">
        <f>IF('TSA Input'!J4472="","",IF('TSA Input'!J4472="Yes",'TSA Input'!B4472,"Ineligible"))</f>
        <v/>
      </c>
      <c r="D4509" s="246" t="str">
        <f>IF('TSA Input'!J4472="","",IF('TSA Input'!J4472="Yes",IF('TSA Input'!W4472="","",LEFT('TSA Input'!W4472,LEN('TSA Input'!W4472)-2)),""))</f>
        <v/>
      </c>
      <c r="E4509" s="246" t="str">
        <f>IF('TSA Input'!J4472="","",IF('TSA Input'!J4472="Yes",'TSA Input'!I4472,""))</f>
        <v/>
      </c>
      <c r="F4509" s="247" t="str">
        <f>IF('TSA Input'!J4472="","",IF('TSA Input'!J4472="Yes",'TSA Input'!C4472,""))</f>
        <v/>
      </c>
      <c r="G4509" s="36" t="str">
        <f>IF('TSA Input'!J4472="","",IF('TSA Input'!J4472="Yes",'TSA Input'!D4472,""))</f>
        <v/>
      </c>
      <c r="H4509" s="37" t="str">
        <f>IF('TSA Input'!K4472="","",IF('TSA Input'!J4472="Yes",'TSA Input'!G4472,""))</f>
        <v/>
      </c>
      <c r="I4509" s="37" t="str">
        <f>IF('TSA Input'!L4472="","",IF('TSA Input'!J4472="Yes",'TSA Input'!F4472,""))</f>
        <v/>
      </c>
      <c r="J4509" s="39" t="str">
        <f t="shared" si="140"/>
        <v/>
      </c>
      <c r="K4509" s="257" t="str">
        <f>IF('TSA Input'!J4472="","",IF('TSA Input'!J4472="Yes",'TSA Input'!D4472,""))</f>
        <v/>
      </c>
      <c r="L4509" s="258" t="str">
        <f>IF('TSA Input'!J4472="","",IF('TSA Input'!J4472="Yes",'TSA Input'!G4472,""))</f>
        <v/>
      </c>
      <c r="M4509" s="258" t="str">
        <f>IF('TSA Input'!J4472="","",IF('TSA Input'!J4472="Yes",'TSA Input'!F4472,""))</f>
        <v/>
      </c>
      <c r="N4509" s="39" t="str">
        <f t="shared" si="141"/>
        <v/>
      </c>
      <c r="O4509" s="149" t="s">
        <v>11</v>
      </c>
      <c r="P4509" s="148" t="s">
        <v>11</v>
      </c>
      <c r="Q4509" s="1"/>
    </row>
    <row r="4510" spans="1:17" ht="15.75" hidden="1" customHeight="1">
      <c r="A4510" s="1" t="str">
        <f t="shared" si="1"/>
        <v/>
      </c>
      <c r="B4510" s="1"/>
      <c r="C4510" s="34" t="str">
        <f>IF('TSA Input'!J4473="","",IF('TSA Input'!J4473="Yes",'TSA Input'!B4473,"Ineligible"))</f>
        <v/>
      </c>
      <c r="D4510" s="246" t="str">
        <f>IF('TSA Input'!J4473="","",IF('TSA Input'!J4473="Yes",IF('TSA Input'!W4473="","",LEFT('TSA Input'!W4473,LEN('TSA Input'!W4473)-2)),""))</f>
        <v/>
      </c>
      <c r="E4510" s="246" t="str">
        <f>IF('TSA Input'!J4473="","",IF('TSA Input'!J4473="Yes",'TSA Input'!I4473,""))</f>
        <v/>
      </c>
      <c r="F4510" s="247" t="str">
        <f>IF('TSA Input'!J4473="","",IF('TSA Input'!J4473="Yes",'TSA Input'!C4473,""))</f>
        <v/>
      </c>
      <c r="G4510" s="36" t="str">
        <f>IF('TSA Input'!J4473="","",IF('TSA Input'!J4473="Yes",'TSA Input'!D4473,""))</f>
        <v/>
      </c>
      <c r="H4510" s="37" t="str">
        <f>IF('TSA Input'!K4473="","",IF('TSA Input'!J4473="Yes",'TSA Input'!G4473,""))</f>
        <v/>
      </c>
      <c r="I4510" s="37" t="str">
        <f>IF('TSA Input'!L4473="","",IF('TSA Input'!J4473="Yes",'TSA Input'!F4473,""))</f>
        <v/>
      </c>
      <c r="J4510" s="39" t="str">
        <f t="shared" si="140"/>
        <v/>
      </c>
      <c r="K4510" s="257" t="str">
        <f>IF('TSA Input'!J4473="","",IF('TSA Input'!J4473="Yes",'TSA Input'!D4473,""))</f>
        <v/>
      </c>
      <c r="L4510" s="258" t="str">
        <f>IF('TSA Input'!J4473="","",IF('TSA Input'!J4473="Yes",'TSA Input'!G4473,""))</f>
        <v/>
      </c>
      <c r="M4510" s="258" t="str">
        <f>IF('TSA Input'!J4473="","",IF('TSA Input'!J4473="Yes",'TSA Input'!F4473,""))</f>
        <v/>
      </c>
      <c r="N4510" s="39" t="str">
        <f t="shared" si="141"/>
        <v/>
      </c>
      <c r="O4510" s="149" t="s">
        <v>11</v>
      </c>
      <c r="P4510" s="148" t="s">
        <v>11</v>
      </c>
      <c r="Q4510" s="1"/>
    </row>
    <row r="4511" spans="1:17" ht="15.75" hidden="1" customHeight="1">
      <c r="A4511" s="1" t="str">
        <f t="shared" si="1"/>
        <v/>
      </c>
      <c r="B4511" s="1"/>
      <c r="C4511" s="34" t="str">
        <f>IF('TSA Input'!J4474="","",IF('TSA Input'!J4474="Yes",'TSA Input'!B4474,"Ineligible"))</f>
        <v/>
      </c>
      <c r="D4511" s="246" t="str">
        <f>IF('TSA Input'!J4474="","",IF('TSA Input'!J4474="Yes",IF('TSA Input'!W4474="","",LEFT('TSA Input'!W4474,LEN('TSA Input'!W4474)-2)),""))</f>
        <v/>
      </c>
      <c r="E4511" s="246" t="str">
        <f>IF('TSA Input'!J4474="","",IF('TSA Input'!J4474="Yes",'TSA Input'!I4474,""))</f>
        <v/>
      </c>
      <c r="F4511" s="247" t="str">
        <f>IF('TSA Input'!J4474="","",IF('TSA Input'!J4474="Yes",'TSA Input'!C4474,""))</f>
        <v/>
      </c>
      <c r="G4511" s="36" t="str">
        <f>IF('TSA Input'!J4474="","",IF('TSA Input'!J4474="Yes",'TSA Input'!D4474,""))</f>
        <v/>
      </c>
      <c r="H4511" s="37" t="str">
        <f>IF('TSA Input'!K4474="","",IF('TSA Input'!J4474="Yes",'TSA Input'!G4474,""))</f>
        <v/>
      </c>
      <c r="I4511" s="37" t="str">
        <f>IF('TSA Input'!L4474="","",IF('TSA Input'!J4474="Yes",'TSA Input'!F4474,""))</f>
        <v/>
      </c>
      <c r="J4511" s="39" t="str">
        <f t="shared" si="140"/>
        <v/>
      </c>
      <c r="K4511" s="257" t="str">
        <f>IF('TSA Input'!J4474="","",IF('TSA Input'!J4474="Yes",'TSA Input'!D4474,""))</f>
        <v/>
      </c>
      <c r="L4511" s="258" t="str">
        <f>IF('TSA Input'!J4474="","",IF('TSA Input'!J4474="Yes",'TSA Input'!G4474,""))</f>
        <v/>
      </c>
      <c r="M4511" s="258" t="str">
        <f>IF('TSA Input'!J4474="","",IF('TSA Input'!J4474="Yes",'TSA Input'!F4474,""))</f>
        <v/>
      </c>
      <c r="N4511" s="39" t="str">
        <f t="shared" si="141"/>
        <v/>
      </c>
      <c r="O4511" s="149" t="s">
        <v>11</v>
      </c>
      <c r="P4511" s="148" t="s">
        <v>11</v>
      </c>
      <c r="Q4511" s="1"/>
    </row>
    <row r="4512" spans="1:17" ht="15.75" hidden="1" customHeight="1">
      <c r="A4512" s="1" t="str">
        <f t="shared" si="1"/>
        <v/>
      </c>
      <c r="B4512" s="1"/>
      <c r="C4512" s="34" t="str">
        <f>IF('TSA Input'!J4475="","",IF('TSA Input'!J4475="Yes",'TSA Input'!B4475,"Ineligible"))</f>
        <v/>
      </c>
      <c r="D4512" s="246" t="str">
        <f>IF('TSA Input'!J4475="","",IF('TSA Input'!J4475="Yes",IF('TSA Input'!W4475="","",LEFT('TSA Input'!W4475,LEN('TSA Input'!W4475)-2)),""))</f>
        <v/>
      </c>
      <c r="E4512" s="246" t="str">
        <f>IF('TSA Input'!J4475="","",IF('TSA Input'!J4475="Yes",'TSA Input'!I4475,""))</f>
        <v/>
      </c>
      <c r="F4512" s="247" t="str">
        <f>IF('TSA Input'!J4475="","",IF('TSA Input'!J4475="Yes",'TSA Input'!C4475,""))</f>
        <v/>
      </c>
      <c r="G4512" s="36" t="str">
        <f>IF('TSA Input'!J4475="","",IF('TSA Input'!J4475="Yes",'TSA Input'!D4475,""))</f>
        <v/>
      </c>
      <c r="H4512" s="37" t="str">
        <f>IF('TSA Input'!K4475="","",IF('TSA Input'!J4475="Yes",'TSA Input'!G4475,""))</f>
        <v/>
      </c>
      <c r="I4512" s="37" t="str">
        <f>IF('TSA Input'!L4475="","",IF('TSA Input'!J4475="Yes",'TSA Input'!F4475,""))</f>
        <v/>
      </c>
      <c r="J4512" s="39" t="str">
        <f t="shared" si="140"/>
        <v/>
      </c>
      <c r="K4512" s="257" t="str">
        <f>IF('TSA Input'!J4475="","",IF('TSA Input'!J4475="Yes",'TSA Input'!D4475,""))</f>
        <v/>
      </c>
      <c r="L4512" s="258" t="str">
        <f>IF('TSA Input'!J4475="","",IF('TSA Input'!J4475="Yes",'TSA Input'!G4475,""))</f>
        <v/>
      </c>
      <c r="M4512" s="258" t="str">
        <f>IF('TSA Input'!J4475="","",IF('TSA Input'!J4475="Yes",'TSA Input'!F4475,""))</f>
        <v/>
      </c>
      <c r="N4512" s="39" t="str">
        <f t="shared" si="141"/>
        <v/>
      </c>
      <c r="O4512" s="149" t="s">
        <v>11</v>
      </c>
      <c r="P4512" s="148" t="s">
        <v>11</v>
      </c>
      <c r="Q4512" s="1"/>
    </row>
    <row r="4513" spans="1:17" ht="15.75" hidden="1" customHeight="1">
      <c r="A4513" s="1" t="str">
        <f t="shared" si="1"/>
        <v/>
      </c>
      <c r="B4513" s="1"/>
      <c r="C4513" s="34" t="str">
        <f>IF('TSA Input'!J4476="","",IF('TSA Input'!J4476="Yes",'TSA Input'!B4476,"Ineligible"))</f>
        <v/>
      </c>
      <c r="D4513" s="246" t="str">
        <f>IF('TSA Input'!J4476="","",IF('TSA Input'!J4476="Yes",IF('TSA Input'!W4476="","",LEFT('TSA Input'!W4476,LEN('TSA Input'!W4476)-2)),""))</f>
        <v/>
      </c>
      <c r="E4513" s="246" t="str">
        <f>IF('TSA Input'!J4476="","",IF('TSA Input'!J4476="Yes",'TSA Input'!I4476,""))</f>
        <v/>
      </c>
      <c r="F4513" s="247" t="str">
        <f>IF('TSA Input'!J4476="","",IF('TSA Input'!J4476="Yes",'TSA Input'!C4476,""))</f>
        <v/>
      </c>
      <c r="G4513" s="36" t="str">
        <f>IF('TSA Input'!J4476="","",IF('TSA Input'!J4476="Yes",'TSA Input'!D4476,""))</f>
        <v/>
      </c>
      <c r="H4513" s="37" t="str">
        <f>IF('TSA Input'!K4476="","",IF('TSA Input'!J4476="Yes",'TSA Input'!G4476,""))</f>
        <v/>
      </c>
      <c r="I4513" s="37" t="str">
        <f>IF('TSA Input'!L4476="","",IF('TSA Input'!J4476="Yes",'TSA Input'!F4476,""))</f>
        <v/>
      </c>
      <c r="J4513" s="39" t="str">
        <f t="shared" si="140"/>
        <v/>
      </c>
      <c r="K4513" s="257" t="str">
        <f>IF('TSA Input'!J4476="","",IF('TSA Input'!J4476="Yes",'TSA Input'!D4476,""))</f>
        <v/>
      </c>
      <c r="L4513" s="258" t="str">
        <f>IF('TSA Input'!J4476="","",IF('TSA Input'!J4476="Yes",'TSA Input'!G4476,""))</f>
        <v/>
      </c>
      <c r="M4513" s="258" t="str">
        <f>IF('TSA Input'!J4476="","",IF('TSA Input'!J4476="Yes",'TSA Input'!F4476,""))</f>
        <v/>
      </c>
      <c r="N4513" s="39" t="str">
        <f t="shared" si="141"/>
        <v/>
      </c>
      <c r="O4513" s="149" t="s">
        <v>11</v>
      </c>
      <c r="P4513" s="148" t="s">
        <v>11</v>
      </c>
      <c r="Q4513" s="1"/>
    </row>
    <row r="4514" spans="1:17" ht="15.75" hidden="1" customHeight="1">
      <c r="A4514" s="1" t="str">
        <f t="shared" si="1"/>
        <v/>
      </c>
      <c r="B4514" s="1"/>
      <c r="C4514" s="34" t="str">
        <f>IF('TSA Input'!J4477="","",IF('TSA Input'!J4477="Yes",'TSA Input'!B4477,"Ineligible"))</f>
        <v/>
      </c>
      <c r="D4514" s="246" t="str">
        <f>IF('TSA Input'!J4477="","",IF('TSA Input'!J4477="Yes",IF('TSA Input'!W4477="","",LEFT('TSA Input'!W4477,LEN('TSA Input'!W4477)-2)),""))</f>
        <v/>
      </c>
      <c r="E4514" s="246" t="str">
        <f>IF('TSA Input'!J4477="","",IF('TSA Input'!J4477="Yes",'TSA Input'!I4477,""))</f>
        <v/>
      </c>
      <c r="F4514" s="247" t="str">
        <f>IF('TSA Input'!J4477="","",IF('TSA Input'!J4477="Yes",'TSA Input'!C4477,""))</f>
        <v/>
      </c>
      <c r="G4514" s="36" t="str">
        <f>IF('TSA Input'!J4477="","",IF('TSA Input'!J4477="Yes",'TSA Input'!D4477,""))</f>
        <v/>
      </c>
      <c r="H4514" s="37" t="str">
        <f>IF('TSA Input'!K4477="","",IF('TSA Input'!J4477="Yes",'TSA Input'!G4477,""))</f>
        <v/>
      </c>
      <c r="I4514" s="37" t="str">
        <f>IF('TSA Input'!L4477="","",IF('TSA Input'!J4477="Yes",'TSA Input'!F4477,""))</f>
        <v/>
      </c>
      <c r="J4514" s="39" t="str">
        <f t="shared" si="140"/>
        <v/>
      </c>
      <c r="K4514" s="257" t="str">
        <f>IF('TSA Input'!J4477="","",IF('TSA Input'!J4477="Yes",'TSA Input'!D4477,""))</f>
        <v/>
      </c>
      <c r="L4514" s="258" t="str">
        <f>IF('TSA Input'!J4477="","",IF('TSA Input'!J4477="Yes",'TSA Input'!G4477,""))</f>
        <v/>
      </c>
      <c r="M4514" s="258" t="str">
        <f>IF('TSA Input'!J4477="","",IF('TSA Input'!J4477="Yes",'TSA Input'!F4477,""))</f>
        <v/>
      </c>
      <c r="N4514" s="39" t="str">
        <f t="shared" si="141"/>
        <v/>
      </c>
      <c r="O4514" s="149" t="s">
        <v>11</v>
      </c>
      <c r="P4514" s="148" t="s">
        <v>11</v>
      </c>
      <c r="Q4514" s="1"/>
    </row>
    <row r="4515" spans="1:17" ht="15.75" hidden="1" customHeight="1">
      <c r="A4515" s="1" t="str">
        <f t="shared" si="1"/>
        <v/>
      </c>
      <c r="B4515" s="1"/>
      <c r="C4515" s="34" t="str">
        <f>IF('TSA Input'!J4478="","",IF('TSA Input'!J4478="Yes",'TSA Input'!B4478,"Ineligible"))</f>
        <v/>
      </c>
      <c r="D4515" s="246" t="str">
        <f>IF('TSA Input'!J4478="","",IF('TSA Input'!J4478="Yes",IF('TSA Input'!W4478="","",LEFT('TSA Input'!W4478,LEN('TSA Input'!W4478)-2)),""))</f>
        <v/>
      </c>
      <c r="E4515" s="246" t="str">
        <f>IF('TSA Input'!J4478="","",IF('TSA Input'!J4478="Yes",'TSA Input'!I4478,""))</f>
        <v/>
      </c>
      <c r="F4515" s="247" t="str">
        <f>IF('TSA Input'!J4478="","",IF('TSA Input'!J4478="Yes",'TSA Input'!C4478,""))</f>
        <v/>
      </c>
      <c r="G4515" s="36" t="str">
        <f>IF('TSA Input'!J4478="","",IF('TSA Input'!J4478="Yes",'TSA Input'!D4478,""))</f>
        <v/>
      </c>
      <c r="H4515" s="37" t="str">
        <f>IF('TSA Input'!K4478="","",IF('TSA Input'!J4478="Yes",'TSA Input'!G4478,""))</f>
        <v/>
      </c>
      <c r="I4515" s="37" t="str">
        <f>IF('TSA Input'!L4478="","",IF('TSA Input'!J4478="Yes",'TSA Input'!F4478,""))</f>
        <v/>
      </c>
      <c r="J4515" s="39" t="str">
        <f t="shared" si="140"/>
        <v/>
      </c>
      <c r="K4515" s="257" t="str">
        <f>IF('TSA Input'!J4478="","",IF('TSA Input'!J4478="Yes",'TSA Input'!D4478,""))</f>
        <v/>
      </c>
      <c r="L4515" s="258" t="str">
        <f>IF('TSA Input'!J4478="","",IF('TSA Input'!J4478="Yes",'TSA Input'!G4478,""))</f>
        <v/>
      </c>
      <c r="M4515" s="258" t="str">
        <f>IF('TSA Input'!J4478="","",IF('TSA Input'!J4478="Yes",'TSA Input'!F4478,""))</f>
        <v/>
      </c>
      <c r="N4515" s="39" t="str">
        <f t="shared" si="141"/>
        <v/>
      </c>
      <c r="O4515" s="149" t="s">
        <v>11</v>
      </c>
      <c r="P4515" s="148" t="s">
        <v>11</v>
      </c>
      <c r="Q4515" s="1"/>
    </row>
    <row r="4516" spans="1:17" ht="15.75" hidden="1" customHeight="1">
      <c r="A4516" s="1" t="str">
        <f t="shared" si="1"/>
        <v/>
      </c>
      <c r="B4516" s="1"/>
      <c r="C4516" s="34" t="str">
        <f>IF('TSA Input'!J4479="","",IF('TSA Input'!J4479="Yes",'TSA Input'!B4479,"Ineligible"))</f>
        <v/>
      </c>
      <c r="D4516" s="246" t="str">
        <f>IF('TSA Input'!J4479="","",IF('TSA Input'!J4479="Yes",IF('TSA Input'!W4479="","",LEFT('TSA Input'!W4479,LEN('TSA Input'!W4479)-2)),""))</f>
        <v/>
      </c>
      <c r="E4516" s="246" t="str">
        <f>IF('TSA Input'!J4479="","",IF('TSA Input'!J4479="Yes",'TSA Input'!I4479,""))</f>
        <v/>
      </c>
      <c r="F4516" s="247" t="str">
        <f>IF('TSA Input'!J4479="","",IF('TSA Input'!J4479="Yes",'TSA Input'!C4479,""))</f>
        <v/>
      </c>
      <c r="G4516" s="36" t="str">
        <f>IF('TSA Input'!J4479="","",IF('TSA Input'!J4479="Yes",'TSA Input'!D4479,""))</f>
        <v/>
      </c>
      <c r="H4516" s="37" t="str">
        <f>IF('TSA Input'!K4479="","",IF('TSA Input'!J4479="Yes",'TSA Input'!G4479,""))</f>
        <v/>
      </c>
      <c r="I4516" s="37" t="str">
        <f>IF('TSA Input'!L4479="","",IF('TSA Input'!J4479="Yes",'TSA Input'!F4479,""))</f>
        <v/>
      </c>
      <c r="J4516" s="39" t="str">
        <f t="shared" si="140"/>
        <v/>
      </c>
      <c r="K4516" s="257" t="str">
        <f>IF('TSA Input'!J4479="","",IF('TSA Input'!J4479="Yes",'TSA Input'!D4479,""))</f>
        <v/>
      </c>
      <c r="L4516" s="258" t="str">
        <f>IF('TSA Input'!J4479="","",IF('TSA Input'!J4479="Yes",'TSA Input'!G4479,""))</f>
        <v/>
      </c>
      <c r="M4516" s="258" t="str">
        <f>IF('TSA Input'!J4479="","",IF('TSA Input'!J4479="Yes",'TSA Input'!F4479,""))</f>
        <v/>
      </c>
      <c r="N4516" s="39" t="str">
        <f t="shared" si="141"/>
        <v/>
      </c>
      <c r="O4516" s="149" t="s">
        <v>11</v>
      </c>
      <c r="P4516" s="148" t="s">
        <v>11</v>
      </c>
      <c r="Q4516" s="1"/>
    </row>
    <row r="4517" spans="1:17" ht="15.75" hidden="1" customHeight="1">
      <c r="A4517" s="1" t="str">
        <f t="shared" si="1"/>
        <v/>
      </c>
      <c r="B4517" s="1"/>
      <c r="C4517" s="34" t="str">
        <f>IF('TSA Input'!J4480="","",IF('TSA Input'!J4480="Yes",'TSA Input'!B4480,"Ineligible"))</f>
        <v/>
      </c>
      <c r="D4517" s="246" t="str">
        <f>IF('TSA Input'!J4480="","",IF('TSA Input'!J4480="Yes",IF('TSA Input'!W4480="","",LEFT('TSA Input'!W4480,LEN('TSA Input'!W4480)-2)),""))</f>
        <v/>
      </c>
      <c r="E4517" s="246" t="str">
        <f>IF('TSA Input'!J4480="","",IF('TSA Input'!J4480="Yes",'TSA Input'!I4480,""))</f>
        <v/>
      </c>
      <c r="F4517" s="247" t="str">
        <f>IF('TSA Input'!J4480="","",IF('TSA Input'!J4480="Yes",'TSA Input'!C4480,""))</f>
        <v/>
      </c>
      <c r="G4517" s="36" t="str">
        <f>IF('TSA Input'!J4480="","",IF('TSA Input'!J4480="Yes",'TSA Input'!D4480,""))</f>
        <v/>
      </c>
      <c r="H4517" s="37" t="str">
        <f>IF('TSA Input'!K4480="","",IF('TSA Input'!J4480="Yes",'TSA Input'!G4480,""))</f>
        <v/>
      </c>
      <c r="I4517" s="37" t="str">
        <f>IF('TSA Input'!L4480="","",IF('TSA Input'!J4480="Yes",'TSA Input'!F4480,""))</f>
        <v/>
      </c>
      <c r="J4517" s="39" t="str">
        <f t="shared" si="140"/>
        <v/>
      </c>
      <c r="K4517" s="257" t="str">
        <f>IF('TSA Input'!J4480="","",IF('TSA Input'!J4480="Yes",'TSA Input'!D4480,""))</f>
        <v/>
      </c>
      <c r="L4517" s="258" t="str">
        <f>IF('TSA Input'!J4480="","",IF('TSA Input'!J4480="Yes",'TSA Input'!G4480,""))</f>
        <v/>
      </c>
      <c r="M4517" s="258" t="str">
        <f>IF('TSA Input'!J4480="","",IF('TSA Input'!J4480="Yes",'TSA Input'!F4480,""))</f>
        <v/>
      </c>
      <c r="N4517" s="39" t="str">
        <f t="shared" si="141"/>
        <v/>
      </c>
      <c r="O4517" s="149" t="s">
        <v>11</v>
      </c>
      <c r="P4517" s="148" t="s">
        <v>11</v>
      </c>
      <c r="Q4517" s="1"/>
    </row>
    <row r="4518" spans="1:17" ht="15.75" hidden="1" customHeight="1">
      <c r="A4518" s="1" t="str">
        <f t="shared" si="1"/>
        <v/>
      </c>
      <c r="B4518" s="1"/>
      <c r="C4518" s="34" t="str">
        <f>IF('TSA Input'!J4481="","",IF('TSA Input'!J4481="Yes",'TSA Input'!B4481,"Ineligible"))</f>
        <v/>
      </c>
      <c r="D4518" s="246" t="str">
        <f>IF('TSA Input'!J4481="","",IF('TSA Input'!J4481="Yes",IF('TSA Input'!W4481="","",LEFT('TSA Input'!W4481,LEN('TSA Input'!W4481)-2)),""))</f>
        <v/>
      </c>
      <c r="E4518" s="246" t="str">
        <f>IF('TSA Input'!J4481="","",IF('TSA Input'!J4481="Yes",'TSA Input'!I4481,""))</f>
        <v/>
      </c>
      <c r="F4518" s="247" t="str">
        <f>IF('TSA Input'!J4481="","",IF('TSA Input'!J4481="Yes",'TSA Input'!C4481,""))</f>
        <v/>
      </c>
      <c r="G4518" s="36" t="str">
        <f>IF('TSA Input'!J4481="","",IF('TSA Input'!J4481="Yes",'TSA Input'!D4481,""))</f>
        <v/>
      </c>
      <c r="H4518" s="37" t="str">
        <f>IF('TSA Input'!K4481="","",IF('TSA Input'!J4481="Yes",'TSA Input'!G4481,""))</f>
        <v/>
      </c>
      <c r="I4518" s="37" t="str">
        <f>IF('TSA Input'!L4481="","",IF('TSA Input'!J4481="Yes",'TSA Input'!F4481,""))</f>
        <v/>
      </c>
      <c r="J4518" s="39" t="str">
        <f t="shared" si="140"/>
        <v/>
      </c>
      <c r="K4518" s="257" t="str">
        <f>IF('TSA Input'!J4481="","",IF('TSA Input'!J4481="Yes",'TSA Input'!D4481,""))</f>
        <v/>
      </c>
      <c r="L4518" s="258" t="str">
        <f>IF('TSA Input'!J4481="","",IF('TSA Input'!J4481="Yes",'TSA Input'!G4481,""))</f>
        <v/>
      </c>
      <c r="M4518" s="258" t="str">
        <f>IF('TSA Input'!J4481="","",IF('TSA Input'!J4481="Yes",'TSA Input'!F4481,""))</f>
        <v/>
      </c>
      <c r="N4518" s="39" t="str">
        <f t="shared" si="141"/>
        <v/>
      </c>
      <c r="O4518" s="149" t="s">
        <v>11</v>
      </c>
      <c r="P4518" s="148" t="s">
        <v>11</v>
      </c>
      <c r="Q4518" s="1"/>
    </row>
    <row r="4519" spans="1:17" ht="15.75" hidden="1" customHeight="1">
      <c r="A4519" s="1" t="str">
        <f t="shared" si="1"/>
        <v/>
      </c>
      <c r="B4519" s="1"/>
      <c r="C4519" s="34" t="str">
        <f>IF('TSA Input'!J4482="","",IF('TSA Input'!J4482="Yes",'TSA Input'!B4482,"Ineligible"))</f>
        <v/>
      </c>
      <c r="D4519" s="246" t="str">
        <f>IF('TSA Input'!J4482="","",IF('TSA Input'!J4482="Yes",IF('TSA Input'!W4482="","",LEFT('TSA Input'!W4482,LEN('TSA Input'!W4482)-2)),""))</f>
        <v/>
      </c>
      <c r="E4519" s="246" t="str">
        <f>IF('TSA Input'!J4482="","",IF('TSA Input'!J4482="Yes",'TSA Input'!I4482,""))</f>
        <v/>
      </c>
      <c r="F4519" s="247" t="str">
        <f>IF('TSA Input'!J4482="","",IF('TSA Input'!J4482="Yes",'TSA Input'!C4482,""))</f>
        <v/>
      </c>
      <c r="G4519" s="36" t="str">
        <f>IF('TSA Input'!J4482="","",IF('TSA Input'!J4482="Yes",'TSA Input'!D4482,""))</f>
        <v/>
      </c>
      <c r="H4519" s="37" t="str">
        <f>IF('TSA Input'!K4482="","",IF('TSA Input'!J4482="Yes",'TSA Input'!G4482,""))</f>
        <v/>
      </c>
      <c r="I4519" s="37" t="str">
        <f>IF('TSA Input'!L4482="","",IF('TSA Input'!J4482="Yes",'TSA Input'!F4482,""))</f>
        <v/>
      </c>
      <c r="J4519" s="39" t="str">
        <f t="shared" si="140"/>
        <v/>
      </c>
      <c r="K4519" s="257" t="str">
        <f>IF('TSA Input'!J4482="","",IF('TSA Input'!J4482="Yes",'TSA Input'!D4482,""))</f>
        <v/>
      </c>
      <c r="L4519" s="258" t="str">
        <f>IF('TSA Input'!J4482="","",IF('TSA Input'!J4482="Yes",'TSA Input'!G4482,""))</f>
        <v/>
      </c>
      <c r="M4519" s="258" t="str">
        <f>IF('TSA Input'!J4482="","",IF('TSA Input'!J4482="Yes",'TSA Input'!F4482,""))</f>
        <v/>
      </c>
      <c r="N4519" s="39" t="str">
        <f t="shared" si="141"/>
        <v/>
      </c>
      <c r="O4519" s="149" t="s">
        <v>11</v>
      </c>
      <c r="P4519" s="148" t="s">
        <v>11</v>
      </c>
      <c r="Q4519" s="1"/>
    </row>
    <row r="4520" spans="1:17" ht="15.75" hidden="1" customHeight="1">
      <c r="A4520" s="1" t="str">
        <f t="shared" si="1"/>
        <v/>
      </c>
      <c r="B4520" s="1"/>
      <c r="C4520" s="34" t="str">
        <f>IF('TSA Input'!J4483="","",IF('TSA Input'!J4483="Yes",'TSA Input'!B4483,"Ineligible"))</f>
        <v/>
      </c>
      <c r="D4520" s="246" t="str">
        <f>IF('TSA Input'!J4483="","",IF('TSA Input'!J4483="Yes",IF('TSA Input'!W4483="","",LEFT('TSA Input'!W4483,LEN('TSA Input'!W4483)-2)),""))</f>
        <v/>
      </c>
      <c r="E4520" s="246" t="str">
        <f>IF('TSA Input'!J4483="","",IF('TSA Input'!J4483="Yes",'TSA Input'!I4483,""))</f>
        <v/>
      </c>
      <c r="F4520" s="247" t="str">
        <f>IF('TSA Input'!J4483="","",IF('TSA Input'!J4483="Yes",'TSA Input'!C4483,""))</f>
        <v/>
      </c>
      <c r="G4520" s="36" t="str">
        <f>IF('TSA Input'!J4483="","",IF('TSA Input'!J4483="Yes",'TSA Input'!D4483,""))</f>
        <v/>
      </c>
      <c r="H4520" s="37" t="str">
        <f>IF('TSA Input'!K4483="","",IF('TSA Input'!J4483="Yes",'TSA Input'!G4483,""))</f>
        <v/>
      </c>
      <c r="I4520" s="37" t="str">
        <f>IF('TSA Input'!L4483="","",IF('TSA Input'!J4483="Yes",'TSA Input'!F4483,""))</f>
        <v/>
      </c>
      <c r="J4520" s="39" t="str">
        <f t="shared" si="140"/>
        <v/>
      </c>
      <c r="K4520" s="257" t="str">
        <f>IF('TSA Input'!J4483="","",IF('TSA Input'!J4483="Yes",'TSA Input'!D4483,""))</f>
        <v/>
      </c>
      <c r="L4520" s="258" t="str">
        <f>IF('TSA Input'!J4483="","",IF('TSA Input'!J4483="Yes",'TSA Input'!G4483,""))</f>
        <v/>
      </c>
      <c r="M4520" s="258" t="str">
        <f>IF('TSA Input'!J4483="","",IF('TSA Input'!J4483="Yes",'TSA Input'!F4483,""))</f>
        <v/>
      </c>
      <c r="N4520" s="39" t="str">
        <f t="shared" si="141"/>
        <v/>
      </c>
      <c r="O4520" s="149" t="s">
        <v>11</v>
      </c>
      <c r="P4520" s="148" t="s">
        <v>11</v>
      </c>
      <c r="Q4520" s="1"/>
    </row>
    <row r="4521" spans="1:17" ht="15.75" hidden="1" customHeight="1">
      <c r="A4521" s="1" t="str">
        <f t="shared" si="1"/>
        <v/>
      </c>
      <c r="B4521" s="1"/>
      <c r="C4521" s="34" t="str">
        <f>IF('TSA Input'!J4484="","",IF('TSA Input'!J4484="Yes",'TSA Input'!B4484,"Ineligible"))</f>
        <v/>
      </c>
      <c r="D4521" s="246" t="str">
        <f>IF('TSA Input'!J4484="","",IF('TSA Input'!J4484="Yes",IF('TSA Input'!W4484="","",LEFT('TSA Input'!W4484,LEN('TSA Input'!W4484)-2)),""))</f>
        <v/>
      </c>
      <c r="E4521" s="246" t="str">
        <f>IF('TSA Input'!J4484="","",IF('TSA Input'!J4484="Yes",'TSA Input'!I4484,""))</f>
        <v/>
      </c>
      <c r="F4521" s="247" t="str">
        <f>IF('TSA Input'!J4484="","",IF('TSA Input'!J4484="Yes",'TSA Input'!C4484,""))</f>
        <v/>
      </c>
      <c r="G4521" s="36" t="str">
        <f>IF('TSA Input'!J4484="","",IF('TSA Input'!J4484="Yes",'TSA Input'!D4484,""))</f>
        <v/>
      </c>
      <c r="H4521" s="37" t="str">
        <f>IF('TSA Input'!K4484="","",IF('TSA Input'!J4484="Yes",'TSA Input'!G4484,""))</f>
        <v/>
      </c>
      <c r="I4521" s="37" t="str">
        <f>IF('TSA Input'!L4484="","",IF('TSA Input'!J4484="Yes",'TSA Input'!F4484,""))</f>
        <v/>
      </c>
      <c r="J4521" s="39" t="str">
        <f t="shared" ref="J4521:J4584" si="142">IF($C4521="","",SUM(G4521:I4521))</f>
        <v/>
      </c>
      <c r="K4521" s="257" t="str">
        <f>IF('TSA Input'!J4484="","",IF('TSA Input'!J4484="Yes",'TSA Input'!D4484,""))</f>
        <v/>
      </c>
      <c r="L4521" s="258" t="str">
        <f>IF('TSA Input'!J4484="","",IF('TSA Input'!J4484="Yes",'TSA Input'!G4484,""))</f>
        <v/>
      </c>
      <c r="M4521" s="258" t="str">
        <f>IF('TSA Input'!J4484="","",IF('TSA Input'!J4484="Yes",'TSA Input'!F4484,""))</f>
        <v/>
      </c>
      <c r="N4521" s="39" t="str">
        <f t="shared" ref="N4521:N4584" si="143">IF($C4521="","",SUM(K4521:M4521))</f>
        <v/>
      </c>
      <c r="O4521" s="149" t="s">
        <v>11</v>
      </c>
      <c r="P4521" s="148" t="s">
        <v>11</v>
      </c>
      <c r="Q4521" s="1"/>
    </row>
    <row r="4522" spans="1:17" ht="15.75" hidden="1" customHeight="1">
      <c r="A4522" s="1" t="str">
        <f t="shared" si="1"/>
        <v/>
      </c>
      <c r="B4522" s="1"/>
      <c r="C4522" s="34" t="str">
        <f>IF('TSA Input'!J4485="","",IF('TSA Input'!J4485="Yes",'TSA Input'!B4485,"Ineligible"))</f>
        <v/>
      </c>
      <c r="D4522" s="246" t="str">
        <f>IF('TSA Input'!J4485="","",IF('TSA Input'!J4485="Yes",IF('TSA Input'!W4485="","",LEFT('TSA Input'!W4485,LEN('TSA Input'!W4485)-2)),""))</f>
        <v/>
      </c>
      <c r="E4522" s="246" t="str">
        <f>IF('TSA Input'!J4485="","",IF('TSA Input'!J4485="Yes",'TSA Input'!I4485,""))</f>
        <v/>
      </c>
      <c r="F4522" s="247" t="str">
        <f>IF('TSA Input'!J4485="","",IF('TSA Input'!J4485="Yes",'TSA Input'!C4485,""))</f>
        <v/>
      </c>
      <c r="G4522" s="36" t="str">
        <f>IF('TSA Input'!J4485="","",IF('TSA Input'!J4485="Yes",'TSA Input'!D4485,""))</f>
        <v/>
      </c>
      <c r="H4522" s="37" t="str">
        <f>IF('TSA Input'!K4485="","",IF('TSA Input'!J4485="Yes",'TSA Input'!G4485,""))</f>
        <v/>
      </c>
      <c r="I4522" s="37" t="str">
        <f>IF('TSA Input'!L4485="","",IF('TSA Input'!J4485="Yes",'TSA Input'!F4485,""))</f>
        <v/>
      </c>
      <c r="J4522" s="39" t="str">
        <f t="shared" si="142"/>
        <v/>
      </c>
      <c r="K4522" s="257" t="str">
        <f>IF('TSA Input'!J4485="","",IF('TSA Input'!J4485="Yes",'TSA Input'!D4485,""))</f>
        <v/>
      </c>
      <c r="L4522" s="258" t="str">
        <f>IF('TSA Input'!J4485="","",IF('TSA Input'!J4485="Yes",'TSA Input'!G4485,""))</f>
        <v/>
      </c>
      <c r="M4522" s="258" t="str">
        <f>IF('TSA Input'!J4485="","",IF('TSA Input'!J4485="Yes",'TSA Input'!F4485,""))</f>
        <v/>
      </c>
      <c r="N4522" s="39" t="str">
        <f t="shared" si="143"/>
        <v/>
      </c>
      <c r="O4522" s="149" t="s">
        <v>11</v>
      </c>
      <c r="P4522" s="148" t="s">
        <v>11</v>
      </c>
      <c r="Q4522" s="1"/>
    </row>
    <row r="4523" spans="1:17" ht="15.75" hidden="1" customHeight="1">
      <c r="A4523" s="1" t="str">
        <f t="shared" si="1"/>
        <v/>
      </c>
      <c r="B4523" s="1"/>
      <c r="C4523" s="34" t="str">
        <f>IF('TSA Input'!J4486="","",IF('TSA Input'!J4486="Yes",'TSA Input'!B4486,"Ineligible"))</f>
        <v/>
      </c>
      <c r="D4523" s="246" t="str">
        <f>IF('TSA Input'!J4486="","",IF('TSA Input'!J4486="Yes",IF('TSA Input'!W4486="","",LEFT('TSA Input'!W4486,LEN('TSA Input'!W4486)-2)),""))</f>
        <v/>
      </c>
      <c r="E4523" s="246" t="str">
        <f>IF('TSA Input'!J4486="","",IF('TSA Input'!J4486="Yes",'TSA Input'!I4486,""))</f>
        <v/>
      </c>
      <c r="F4523" s="247" t="str">
        <f>IF('TSA Input'!J4486="","",IF('TSA Input'!J4486="Yes",'TSA Input'!C4486,""))</f>
        <v/>
      </c>
      <c r="G4523" s="36" t="str">
        <f>IF('TSA Input'!J4486="","",IF('TSA Input'!J4486="Yes",'TSA Input'!D4486,""))</f>
        <v/>
      </c>
      <c r="H4523" s="37" t="str">
        <f>IF('TSA Input'!K4486="","",IF('TSA Input'!J4486="Yes",'TSA Input'!G4486,""))</f>
        <v/>
      </c>
      <c r="I4523" s="37" t="str">
        <f>IF('TSA Input'!L4486="","",IF('TSA Input'!J4486="Yes",'TSA Input'!F4486,""))</f>
        <v/>
      </c>
      <c r="J4523" s="39" t="str">
        <f t="shared" si="142"/>
        <v/>
      </c>
      <c r="K4523" s="257" t="str">
        <f>IF('TSA Input'!J4486="","",IF('TSA Input'!J4486="Yes",'TSA Input'!D4486,""))</f>
        <v/>
      </c>
      <c r="L4523" s="258" t="str">
        <f>IF('TSA Input'!J4486="","",IF('TSA Input'!J4486="Yes",'TSA Input'!G4486,""))</f>
        <v/>
      </c>
      <c r="M4523" s="258" t="str">
        <f>IF('TSA Input'!J4486="","",IF('TSA Input'!J4486="Yes",'TSA Input'!F4486,""))</f>
        <v/>
      </c>
      <c r="N4523" s="39" t="str">
        <f t="shared" si="143"/>
        <v/>
      </c>
      <c r="O4523" s="149" t="s">
        <v>11</v>
      </c>
      <c r="P4523" s="148" t="s">
        <v>11</v>
      </c>
      <c r="Q4523" s="1"/>
    </row>
    <row r="4524" spans="1:17" ht="15.75" hidden="1" customHeight="1">
      <c r="A4524" s="1" t="str">
        <f t="shared" si="1"/>
        <v/>
      </c>
      <c r="B4524" s="1"/>
      <c r="C4524" s="34" t="str">
        <f>IF('TSA Input'!J4487="","",IF('TSA Input'!J4487="Yes",'TSA Input'!B4487,"Ineligible"))</f>
        <v/>
      </c>
      <c r="D4524" s="246" t="str">
        <f>IF('TSA Input'!J4487="","",IF('TSA Input'!J4487="Yes",IF('TSA Input'!W4487="","",LEFT('TSA Input'!W4487,LEN('TSA Input'!W4487)-2)),""))</f>
        <v/>
      </c>
      <c r="E4524" s="246" t="str">
        <f>IF('TSA Input'!J4487="","",IF('TSA Input'!J4487="Yes",'TSA Input'!I4487,""))</f>
        <v/>
      </c>
      <c r="F4524" s="247" t="str">
        <f>IF('TSA Input'!J4487="","",IF('TSA Input'!J4487="Yes",'TSA Input'!C4487,""))</f>
        <v/>
      </c>
      <c r="G4524" s="36" t="str">
        <f>IF('TSA Input'!J4487="","",IF('TSA Input'!J4487="Yes",'TSA Input'!D4487,""))</f>
        <v/>
      </c>
      <c r="H4524" s="37" t="str">
        <f>IF('TSA Input'!K4487="","",IF('TSA Input'!J4487="Yes",'TSA Input'!G4487,""))</f>
        <v/>
      </c>
      <c r="I4524" s="37" t="str">
        <f>IF('TSA Input'!L4487="","",IF('TSA Input'!J4487="Yes",'TSA Input'!F4487,""))</f>
        <v/>
      </c>
      <c r="J4524" s="39" t="str">
        <f t="shared" si="142"/>
        <v/>
      </c>
      <c r="K4524" s="257" t="str">
        <f>IF('TSA Input'!J4487="","",IF('TSA Input'!J4487="Yes",'TSA Input'!D4487,""))</f>
        <v/>
      </c>
      <c r="L4524" s="258" t="str">
        <f>IF('TSA Input'!J4487="","",IF('TSA Input'!J4487="Yes",'TSA Input'!G4487,""))</f>
        <v/>
      </c>
      <c r="M4524" s="258" t="str">
        <f>IF('TSA Input'!J4487="","",IF('TSA Input'!J4487="Yes",'TSA Input'!F4487,""))</f>
        <v/>
      </c>
      <c r="N4524" s="39" t="str">
        <f t="shared" si="143"/>
        <v/>
      </c>
      <c r="O4524" s="149" t="s">
        <v>11</v>
      </c>
      <c r="P4524" s="148" t="s">
        <v>11</v>
      </c>
      <c r="Q4524" s="1"/>
    </row>
    <row r="4525" spans="1:17" ht="15.75" hidden="1" customHeight="1">
      <c r="A4525" s="1" t="str">
        <f t="shared" si="1"/>
        <v/>
      </c>
      <c r="B4525" s="1"/>
      <c r="C4525" s="34" t="str">
        <f>IF('TSA Input'!J4488="","",IF('TSA Input'!J4488="Yes",'TSA Input'!B4488,"Ineligible"))</f>
        <v/>
      </c>
      <c r="D4525" s="246" t="str">
        <f>IF('TSA Input'!J4488="","",IF('TSA Input'!J4488="Yes",IF('TSA Input'!W4488="","",LEFT('TSA Input'!W4488,LEN('TSA Input'!W4488)-2)),""))</f>
        <v/>
      </c>
      <c r="E4525" s="246" t="str">
        <f>IF('TSA Input'!J4488="","",IF('TSA Input'!J4488="Yes",'TSA Input'!I4488,""))</f>
        <v/>
      </c>
      <c r="F4525" s="247" t="str">
        <f>IF('TSA Input'!J4488="","",IF('TSA Input'!J4488="Yes",'TSA Input'!C4488,""))</f>
        <v/>
      </c>
      <c r="G4525" s="36" t="str">
        <f>IF('TSA Input'!J4488="","",IF('TSA Input'!J4488="Yes",'TSA Input'!D4488,""))</f>
        <v/>
      </c>
      <c r="H4525" s="37" t="str">
        <f>IF('TSA Input'!K4488="","",IF('TSA Input'!J4488="Yes",'TSA Input'!G4488,""))</f>
        <v/>
      </c>
      <c r="I4525" s="37" t="str">
        <f>IF('TSA Input'!L4488="","",IF('TSA Input'!J4488="Yes",'TSA Input'!F4488,""))</f>
        <v/>
      </c>
      <c r="J4525" s="39" t="str">
        <f t="shared" si="142"/>
        <v/>
      </c>
      <c r="K4525" s="257" t="str">
        <f>IF('TSA Input'!J4488="","",IF('TSA Input'!J4488="Yes",'TSA Input'!D4488,""))</f>
        <v/>
      </c>
      <c r="L4525" s="258" t="str">
        <f>IF('TSA Input'!J4488="","",IF('TSA Input'!J4488="Yes",'TSA Input'!G4488,""))</f>
        <v/>
      </c>
      <c r="M4525" s="258" t="str">
        <f>IF('TSA Input'!J4488="","",IF('TSA Input'!J4488="Yes",'TSA Input'!F4488,""))</f>
        <v/>
      </c>
      <c r="N4525" s="39" t="str">
        <f t="shared" si="143"/>
        <v/>
      </c>
      <c r="O4525" s="149" t="s">
        <v>11</v>
      </c>
      <c r="P4525" s="148" t="s">
        <v>11</v>
      </c>
      <c r="Q4525" s="1"/>
    </row>
    <row r="4526" spans="1:17" ht="15.75" hidden="1" customHeight="1">
      <c r="A4526" s="1" t="str">
        <f t="shared" si="1"/>
        <v/>
      </c>
      <c r="B4526" s="1"/>
      <c r="C4526" s="34" t="str">
        <f>IF('TSA Input'!J4489="","",IF('TSA Input'!J4489="Yes",'TSA Input'!B4489,"Ineligible"))</f>
        <v/>
      </c>
      <c r="D4526" s="246" t="str">
        <f>IF('TSA Input'!J4489="","",IF('TSA Input'!J4489="Yes",IF('TSA Input'!W4489="","",LEFT('TSA Input'!W4489,LEN('TSA Input'!W4489)-2)),""))</f>
        <v/>
      </c>
      <c r="E4526" s="246" t="str">
        <f>IF('TSA Input'!J4489="","",IF('TSA Input'!J4489="Yes",'TSA Input'!I4489,""))</f>
        <v/>
      </c>
      <c r="F4526" s="247" t="str">
        <f>IF('TSA Input'!J4489="","",IF('TSA Input'!J4489="Yes",'TSA Input'!C4489,""))</f>
        <v/>
      </c>
      <c r="G4526" s="36" t="str">
        <f>IF('TSA Input'!J4489="","",IF('TSA Input'!J4489="Yes",'TSA Input'!D4489,""))</f>
        <v/>
      </c>
      <c r="H4526" s="37" t="str">
        <f>IF('TSA Input'!K4489="","",IF('TSA Input'!J4489="Yes",'TSA Input'!G4489,""))</f>
        <v/>
      </c>
      <c r="I4526" s="37" t="str">
        <f>IF('TSA Input'!L4489="","",IF('TSA Input'!J4489="Yes",'TSA Input'!F4489,""))</f>
        <v/>
      </c>
      <c r="J4526" s="39" t="str">
        <f t="shared" si="142"/>
        <v/>
      </c>
      <c r="K4526" s="257" t="str">
        <f>IF('TSA Input'!J4489="","",IF('TSA Input'!J4489="Yes",'TSA Input'!D4489,""))</f>
        <v/>
      </c>
      <c r="L4526" s="258" t="str">
        <f>IF('TSA Input'!J4489="","",IF('TSA Input'!J4489="Yes",'TSA Input'!G4489,""))</f>
        <v/>
      </c>
      <c r="M4526" s="258" t="str">
        <f>IF('TSA Input'!J4489="","",IF('TSA Input'!J4489="Yes",'TSA Input'!F4489,""))</f>
        <v/>
      </c>
      <c r="N4526" s="39" t="str">
        <f t="shared" si="143"/>
        <v/>
      </c>
      <c r="O4526" s="149" t="s">
        <v>11</v>
      </c>
      <c r="P4526" s="148" t="s">
        <v>11</v>
      </c>
      <c r="Q4526" s="1"/>
    </row>
    <row r="4527" spans="1:17" ht="15.75" hidden="1" customHeight="1">
      <c r="A4527" s="1" t="str">
        <f t="shared" si="1"/>
        <v/>
      </c>
      <c r="B4527" s="1"/>
      <c r="C4527" s="34" t="str">
        <f>IF('TSA Input'!J4490="","",IF('TSA Input'!J4490="Yes",'TSA Input'!B4490,"Ineligible"))</f>
        <v/>
      </c>
      <c r="D4527" s="246" t="str">
        <f>IF('TSA Input'!J4490="","",IF('TSA Input'!J4490="Yes",IF('TSA Input'!W4490="","",LEFT('TSA Input'!W4490,LEN('TSA Input'!W4490)-2)),""))</f>
        <v/>
      </c>
      <c r="E4527" s="246" t="str">
        <f>IF('TSA Input'!J4490="","",IF('TSA Input'!J4490="Yes",'TSA Input'!I4490,""))</f>
        <v/>
      </c>
      <c r="F4527" s="247" t="str">
        <f>IF('TSA Input'!J4490="","",IF('TSA Input'!J4490="Yes",'TSA Input'!C4490,""))</f>
        <v/>
      </c>
      <c r="G4527" s="36" t="str">
        <f>IF('TSA Input'!J4490="","",IF('TSA Input'!J4490="Yes",'TSA Input'!D4490,""))</f>
        <v/>
      </c>
      <c r="H4527" s="37" t="str">
        <f>IF('TSA Input'!K4490="","",IF('TSA Input'!J4490="Yes",'TSA Input'!G4490,""))</f>
        <v/>
      </c>
      <c r="I4527" s="37" t="str">
        <f>IF('TSA Input'!L4490="","",IF('TSA Input'!J4490="Yes",'TSA Input'!F4490,""))</f>
        <v/>
      </c>
      <c r="J4527" s="39" t="str">
        <f t="shared" si="142"/>
        <v/>
      </c>
      <c r="K4527" s="257" t="str">
        <f>IF('TSA Input'!J4490="","",IF('TSA Input'!J4490="Yes",'TSA Input'!D4490,""))</f>
        <v/>
      </c>
      <c r="L4527" s="258" t="str">
        <f>IF('TSA Input'!J4490="","",IF('TSA Input'!J4490="Yes",'TSA Input'!G4490,""))</f>
        <v/>
      </c>
      <c r="M4527" s="258" t="str">
        <f>IF('TSA Input'!J4490="","",IF('TSA Input'!J4490="Yes",'TSA Input'!F4490,""))</f>
        <v/>
      </c>
      <c r="N4527" s="39" t="str">
        <f t="shared" si="143"/>
        <v/>
      </c>
      <c r="O4527" s="149" t="s">
        <v>11</v>
      </c>
      <c r="P4527" s="148" t="s">
        <v>11</v>
      </c>
      <c r="Q4527" s="1"/>
    </row>
    <row r="4528" spans="1:17" ht="15.75" hidden="1" customHeight="1">
      <c r="A4528" s="1" t="str">
        <f t="shared" si="1"/>
        <v/>
      </c>
      <c r="B4528" s="1"/>
      <c r="C4528" s="34" t="str">
        <f>IF('TSA Input'!J4491="","",IF('TSA Input'!J4491="Yes",'TSA Input'!B4491,"Ineligible"))</f>
        <v/>
      </c>
      <c r="D4528" s="246" t="str">
        <f>IF('TSA Input'!J4491="","",IF('TSA Input'!J4491="Yes",IF('TSA Input'!W4491="","",LEFT('TSA Input'!W4491,LEN('TSA Input'!W4491)-2)),""))</f>
        <v/>
      </c>
      <c r="E4528" s="246" t="str">
        <f>IF('TSA Input'!J4491="","",IF('TSA Input'!J4491="Yes",'TSA Input'!I4491,""))</f>
        <v/>
      </c>
      <c r="F4528" s="247" t="str">
        <f>IF('TSA Input'!J4491="","",IF('TSA Input'!J4491="Yes",'TSA Input'!C4491,""))</f>
        <v/>
      </c>
      <c r="G4528" s="36" t="str">
        <f>IF('TSA Input'!J4491="","",IF('TSA Input'!J4491="Yes",'TSA Input'!D4491,""))</f>
        <v/>
      </c>
      <c r="H4528" s="37" t="str">
        <f>IF('TSA Input'!K4491="","",IF('TSA Input'!J4491="Yes",'TSA Input'!G4491,""))</f>
        <v/>
      </c>
      <c r="I4528" s="37" t="str">
        <f>IF('TSA Input'!L4491="","",IF('TSA Input'!J4491="Yes",'TSA Input'!F4491,""))</f>
        <v/>
      </c>
      <c r="J4528" s="39" t="str">
        <f t="shared" si="142"/>
        <v/>
      </c>
      <c r="K4528" s="257" t="str">
        <f>IF('TSA Input'!J4491="","",IF('TSA Input'!J4491="Yes",'TSA Input'!D4491,""))</f>
        <v/>
      </c>
      <c r="L4528" s="258" t="str">
        <f>IF('TSA Input'!J4491="","",IF('TSA Input'!J4491="Yes",'TSA Input'!G4491,""))</f>
        <v/>
      </c>
      <c r="M4528" s="258" t="str">
        <f>IF('TSA Input'!J4491="","",IF('TSA Input'!J4491="Yes",'TSA Input'!F4491,""))</f>
        <v/>
      </c>
      <c r="N4528" s="39" t="str">
        <f t="shared" si="143"/>
        <v/>
      </c>
      <c r="O4528" s="149" t="s">
        <v>11</v>
      </c>
      <c r="P4528" s="148" t="s">
        <v>11</v>
      </c>
      <c r="Q4528" s="1"/>
    </row>
    <row r="4529" spans="1:17" ht="15.75" hidden="1" customHeight="1">
      <c r="A4529" s="1" t="str">
        <f t="shared" si="1"/>
        <v/>
      </c>
      <c r="B4529" s="1"/>
      <c r="C4529" s="34" t="str">
        <f>IF('TSA Input'!J4492="","",IF('TSA Input'!J4492="Yes",'TSA Input'!B4492,"Ineligible"))</f>
        <v/>
      </c>
      <c r="D4529" s="246" t="str">
        <f>IF('TSA Input'!J4492="","",IF('TSA Input'!J4492="Yes",IF('TSA Input'!W4492="","",LEFT('TSA Input'!W4492,LEN('TSA Input'!W4492)-2)),""))</f>
        <v/>
      </c>
      <c r="E4529" s="246" t="str">
        <f>IF('TSA Input'!J4492="","",IF('TSA Input'!J4492="Yes",'TSA Input'!I4492,""))</f>
        <v/>
      </c>
      <c r="F4529" s="247" t="str">
        <f>IF('TSA Input'!J4492="","",IF('TSA Input'!J4492="Yes",'TSA Input'!C4492,""))</f>
        <v/>
      </c>
      <c r="G4529" s="36" t="str">
        <f>IF('TSA Input'!J4492="","",IF('TSA Input'!J4492="Yes",'TSA Input'!D4492,""))</f>
        <v/>
      </c>
      <c r="H4529" s="37" t="str">
        <f>IF('TSA Input'!K4492="","",IF('TSA Input'!J4492="Yes",'TSA Input'!G4492,""))</f>
        <v/>
      </c>
      <c r="I4529" s="37" t="str">
        <f>IF('TSA Input'!L4492="","",IF('TSA Input'!J4492="Yes",'TSA Input'!F4492,""))</f>
        <v/>
      </c>
      <c r="J4529" s="39" t="str">
        <f t="shared" si="142"/>
        <v/>
      </c>
      <c r="K4529" s="257" t="str">
        <f>IF('TSA Input'!J4492="","",IF('TSA Input'!J4492="Yes",'TSA Input'!D4492,""))</f>
        <v/>
      </c>
      <c r="L4529" s="258" t="str">
        <f>IF('TSA Input'!J4492="","",IF('TSA Input'!J4492="Yes",'TSA Input'!G4492,""))</f>
        <v/>
      </c>
      <c r="M4529" s="258" t="str">
        <f>IF('TSA Input'!J4492="","",IF('TSA Input'!J4492="Yes",'TSA Input'!F4492,""))</f>
        <v/>
      </c>
      <c r="N4529" s="39" t="str">
        <f t="shared" si="143"/>
        <v/>
      </c>
      <c r="O4529" s="149" t="s">
        <v>11</v>
      </c>
      <c r="P4529" s="148" t="s">
        <v>11</v>
      </c>
      <c r="Q4529" s="1"/>
    </row>
    <row r="4530" spans="1:17" ht="15.75" hidden="1" customHeight="1">
      <c r="A4530" s="1" t="str">
        <f t="shared" si="1"/>
        <v/>
      </c>
      <c r="B4530" s="1"/>
      <c r="C4530" s="34" t="str">
        <f>IF('TSA Input'!J4493="","",IF('TSA Input'!J4493="Yes",'TSA Input'!B4493,"Ineligible"))</f>
        <v/>
      </c>
      <c r="D4530" s="246" t="str">
        <f>IF('TSA Input'!J4493="","",IF('TSA Input'!J4493="Yes",IF('TSA Input'!W4493="","",LEFT('TSA Input'!W4493,LEN('TSA Input'!W4493)-2)),""))</f>
        <v/>
      </c>
      <c r="E4530" s="246" t="str">
        <f>IF('TSA Input'!J4493="","",IF('TSA Input'!J4493="Yes",'TSA Input'!I4493,""))</f>
        <v/>
      </c>
      <c r="F4530" s="247" t="str">
        <f>IF('TSA Input'!J4493="","",IF('TSA Input'!J4493="Yes",'TSA Input'!C4493,""))</f>
        <v/>
      </c>
      <c r="G4530" s="36" t="str">
        <f>IF('TSA Input'!J4493="","",IF('TSA Input'!J4493="Yes",'TSA Input'!D4493,""))</f>
        <v/>
      </c>
      <c r="H4530" s="37" t="str">
        <f>IF('TSA Input'!K4493="","",IF('TSA Input'!J4493="Yes",'TSA Input'!G4493,""))</f>
        <v/>
      </c>
      <c r="I4530" s="37" t="str">
        <f>IF('TSA Input'!L4493="","",IF('TSA Input'!J4493="Yes",'TSA Input'!F4493,""))</f>
        <v/>
      </c>
      <c r="J4530" s="39" t="str">
        <f t="shared" si="142"/>
        <v/>
      </c>
      <c r="K4530" s="257" t="str">
        <f>IF('TSA Input'!J4493="","",IF('TSA Input'!J4493="Yes",'TSA Input'!D4493,""))</f>
        <v/>
      </c>
      <c r="L4530" s="258" t="str">
        <f>IF('TSA Input'!J4493="","",IF('TSA Input'!J4493="Yes",'TSA Input'!G4493,""))</f>
        <v/>
      </c>
      <c r="M4530" s="258" t="str">
        <f>IF('TSA Input'!J4493="","",IF('TSA Input'!J4493="Yes",'TSA Input'!F4493,""))</f>
        <v/>
      </c>
      <c r="N4530" s="39" t="str">
        <f t="shared" si="143"/>
        <v/>
      </c>
      <c r="O4530" s="149" t="s">
        <v>11</v>
      </c>
      <c r="P4530" s="148" t="s">
        <v>11</v>
      </c>
      <c r="Q4530" s="1"/>
    </row>
    <row r="4531" spans="1:17" ht="15.75" hidden="1" customHeight="1">
      <c r="A4531" s="1" t="str">
        <f t="shared" si="1"/>
        <v/>
      </c>
      <c r="B4531" s="1"/>
      <c r="C4531" s="34" t="str">
        <f>IF('TSA Input'!J4494="","",IF('TSA Input'!J4494="Yes",'TSA Input'!B4494,"Ineligible"))</f>
        <v/>
      </c>
      <c r="D4531" s="246" t="str">
        <f>IF('TSA Input'!J4494="","",IF('TSA Input'!J4494="Yes",IF('TSA Input'!W4494="","",LEFT('TSA Input'!W4494,LEN('TSA Input'!W4494)-2)),""))</f>
        <v/>
      </c>
      <c r="E4531" s="246" t="str">
        <f>IF('TSA Input'!J4494="","",IF('TSA Input'!J4494="Yes",'TSA Input'!I4494,""))</f>
        <v/>
      </c>
      <c r="F4531" s="247" t="str">
        <f>IF('TSA Input'!J4494="","",IF('TSA Input'!J4494="Yes",'TSA Input'!C4494,""))</f>
        <v/>
      </c>
      <c r="G4531" s="36" t="str">
        <f>IF('TSA Input'!J4494="","",IF('TSA Input'!J4494="Yes",'TSA Input'!D4494,""))</f>
        <v/>
      </c>
      <c r="H4531" s="37" t="str">
        <f>IF('TSA Input'!K4494="","",IF('TSA Input'!J4494="Yes",'TSA Input'!G4494,""))</f>
        <v/>
      </c>
      <c r="I4531" s="37" t="str">
        <f>IF('TSA Input'!L4494="","",IF('TSA Input'!J4494="Yes",'TSA Input'!F4494,""))</f>
        <v/>
      </c>
      <c r="J4531" s="39" t="str">
        <f t="shared" si="142"/>
        <v/>
      </c>
      <c r="K4531" s="257" t="str">
        <f>IF('TSA Input'!J4494="","",IF('TSA Input'!J4494="Yes",'TSA Input'!D4494,""))</f>
        <v/>
      </c>
      <c r="L4531" s="258" t="str">
        <f>IF('TSA Input'!J4494="","",IF('TSA Input'!J4494="Yes",'TSA Input'!G4494,""))</f>
        <v/>
      </c>
      <c r="M4531" s="258" t="str">
        <f>IF('TSA Input'!J4494="","",IF('TSA Input'!J4494="Yes",'TSA Input'!F4494,""))</f>
        <v/>
      </c>
      <c r="N4531" s="39" t="str">
        <f t="shared" si="143"/>
        <v/>
      </c>
      <c r="O4531" s="149" t="s">
        <v>11</v>
      </c>
      <c r="P4531" s="148" t="s">
        <v>11</v>
      </c>
      <c r="Q4531" s="1"/>
    </row>
    <row r="4532" spans="1:17" ht="15.75" hidden="1" customHeight="1">
      <c r="A4532" s="1" t="str">
        <f t="shared" si="1"/>
        <v/>
      </c>
      <c r="B4532" s="1"/>
      <c r="C4532" s="34" t="str">
        <f>IF('TSA Input'!J4495="","",IF('TSA Input'!J4495="Yes",'TSA Input'!B4495,"Ineligible"))</f>
        <v/>
      </c>
      <c r="D4532" s="246" t="str">
        <f>IF('TSA Input'!J4495="","",IF('TSA Input'!J4495="Yes",IF('TSA Input'!W4495="","",LEFT('TSA Input'!W4495,LEN('TSA Input'!W4495)-2)),""))</f>
        <v/>
      </c>
      <c r="E4532" s="246" t="str">
        <f>IF('TSA Input'!J4495="","",IF('TSA Input'!J4495="Yes",'TSA Input'!I4495,""))</f>
        <v/>
      </c>
      <c r="F4532" s="247" t="str">
        <f>IF('TSA Input'!J4495="","",IF('TSA Input'!J4495="Yes",'TSA Input'!C4495,""))</f>
        <v/>
      </c>
      <c r="G4532" s="36" t="str">
        <f>IF('TSA Input'!J4495="","",IF('TSA Input'!J4495="Yes",'TSA Input'!D4495,""))</f>
        <v/>
      </c>
      <c r="H4532" s="37" t="str">
        <f>IF('TSA Input'!K4495="","",IF('TSA Input'!J4495="Yes",'TSA Input'!G4495,""))</f>
        <v/>
      </c>
      <c r="I4532" s="37" t="str">
        <f>IF('TSA Input'!L4495="","",IF('TSA Input'!J4495="Yes",'TSA Input'!F4495,""))</f>
        <v/>
      </c>
      <c r="J4532" s="39" t="str">
        <f t="shared" si="142"/>
        <v/>
      </c>
      <c r="K4532" s="257" t="str">
        <f>IF('TSA Input'!J4495="","",IF('TSA Input'!J4495="Yes",'TSA Input'!D4495,""))</f>
        <v/>
      </c>
      <c r="L4532" s="258" t="str">
        <f>IF('TSA Input'!J4495="","",IF('TSA Input'!J4495="Yes",'TSA Input'!G4495,""))</f>
        <v/>
      </c>
      <c r="M4532" s="258" t="str">
        <f>IF('TSA Input'!J4495="","",IF('TSA Input'!J4495="Yes",'TSA Input'!F4495,""))</f>
        <v/>
      </c>
      <c r="N4532" s="39" t="str">
        <f t="shared" si="143"/>
        <v/>
      </c>
      <c r="O4532" s="149" t="s">
        <v>11</v>
      </c>
      <c r="P4532" s="148" t="s">
        <v>11</v>
      </c>
      <c r="Q4532" s="1"/>
    </row>
    <row r="4533" spans="1:17" ht="15.75" hidden="1" customHeight="1">
      <c r="A4533" s="1" t="str">
        <f t="shared" si="1"/>
        <v/>
      </c>
      <c r="B4533" s="1"/>
      <c r="C4533" s="34" t="str">
        <f>IF('TSA Input'!J4496="","",IF('TSA Input'!J4496="Yes",'TSA Input'!B4496,"Ineligible"))</f>
        <v/>
      </c>
      <c r="D4533" s="246" t="str">
        <f>IF('TSA Input'!J4496="","",IF('TSA Input'!J4496="Yes",IF('TSA Input'!W4496="","",LEFT('TSA Input'!W4496,LEN('TSA Input'!W4496)-2)),""))</f>
        <v/>
      </c>
      <c r="E4533" s="246" t="str">
        <f>IF('TSA Input'!J4496="","",IF('TSA Input'!J4496="Yes",'TSA Input'!I4496,""))</f>
        <v/>
      </c>
      <c r="F4533" s="247" t="str">
        <f>IF('TSA Input'!J4496="","",IF('TSA Input'!J4496="Yes",'TSA Input'!C4496,""))</f>
        <v/>
      </c>
      <c r="G4533" s="36" t="str">
        <f>IF('TSA Input'!J4496="","",IF('TSA Input'!J4496="Yes",'TSA Input'!D4496,""))</f>
        <v/>
      </c>
      <c r="H4533" s="37" t="str">
        <f>IF('TSA Input'!K4496="","",IF('TSA Input'!J4496="Yes",'TSA Input'!G4496,""))</f>
        <v/>
      </c>
      <c r="I4533" s="37" t="str">
        <f>IF('TSA Input'!L4496="","",IF('TSA Input'!J4496="Yes",'TSA Input'!F4496,""))</f>
        <v/>
      </c>
      <c r="J4533" s="39" t="str">
        <f t="shared" si="142"/>
        <v/>
      </c>
      <c r="K4533" s="257" t="str">
        <f>IF('TSA Input'!J4496="","",IF('TSA Input'!J4496="Yes",'TSA Input'!D4496,""))</f>
        <v/>
      </c>
      <c r="L4533" s="258" t="str">
        <f>IF('TSA Input'!J4496="","",IF('TSA Input'!J4496="Yes",'TSA Input'!G4496,""))</f>
        <v/>
      </c>
      <c r="M4533" s="258" t="str">
        <f>IF('TSA Input'!J4496="","",IF('TSA Input'!J4496="Yes",'TSA Input'!F4496,""))</f>
        <v/>
      </c>
      <c r="N4533" s="39" t="str">
        <f t="shared" si="143"/>
        <v/>
      </c>
      <c r="O4533" s="149" t="s">
        <v>11</v>
      </c>
      <c r="P4533" s="148" t="s">
        <v>11</v>
      </c>
      <c r="Q4533" s="1"/>
    </row>
    <row r="4534" spans="1:17" ht="15.75" hidden="1" customHeight="1">
      <c r="A4534" s="1" t="str">
        <f t="shared" si="1"/>
        <v/>
      </c>
      <c r="B4534" s="1"/>
      <c r="C4534" s="34" t="str">
        <f>IF('TSA Input'!J4497="","",IF('TSA Input'!J4497="Yes",'TSA Input'!B4497,"Ineligible"))</f>
        <v/>
      </c>
      <c r="D4534" s="246" t="str">
        <f>IF('TSA Input'!J4497="","",IF('TSA Input'!J4497="Yes",IF('TSA Input'!W4497="","",LEFT('TSA Input'!W4497,LEN('TSA Input'!W4497)-2)),""))</f>
        <v/>
      </c>
      <c r="E4534" s="246" t="str">
        <f>IF('TSA Input'!J4497="","",IF('TSA Input'!J4497="Yes",'TSA Input'!I4497,""))</f>
        <v/>
      </c>
      <c r="F4534" s="247" t="str">
        <f>IF('TSA Input'!J4497="","",IF('TSA Input'!J4497="Yes",'TSA Input'!C4497,""))</f>
        <v/>
      </c>
      <c r="G4534" s="36" t="str">
        <f>IF('TSA Input'!J4497="","",IF('TSA Input'!J4497="Yes",'TSA Input'!D4497,""))</f>
        <v/>
      </c>
      <c r="H4534" s="37" t="str">
        <f>IF('TSA Input'!K4497="","",IF('TSA Input'!J4497="Yes",'TSA Input'!G4497,""))</f>
        <v/>
      </c>
      <c r="I4534" s="37" t="str">
        <f>IF('TSA Input'!L4497="","",IF('TSA Input'!J4497="Yes",'TSA Input'!F4497,""))</f>
        <v/>
      </c>
      <c r="J4534" s="39" t="str">
        <f t="shared" si="142"/>
        <v/>
      </c>
      <c r="K4534" s="257" t="str">
        <f>IF('TSA Input'!J4497="","",IF('TSA Input'!J4497="Yes",'TSA Input'!D4497,""))</f>
        <v/>
      </c>
      <c r="L4534" s="258" t="str">
        <f>IF('TSA Input'!J4497="","",IF('TSA Input'!J4497="Yes",'TSA Input'!G4497,""))</f>
        <v/>
      </c>
      <c r="M4534" s="258" t="str">
        <f>IF('TSA Input'!J4497="","",IF('TSA Input'!J4497="Yes",'TSA Input'!F4497,""))</f>
        <v/>
      </c>
      <c r="N4534" s="39" t="str">
        <f t="shared" si="143"/>
        <v/>
      </c>
      <c r="O4534" s="149" t="s">
        <v>11</v>
      </c>
      <c r="P4534" s="148" t="s">
        <v>11</v>
      </c>
      <c r="Q4534" s="1"/>
    </row>
    <row r="4535" spans="1:17" ht="15.75" hidden="1" customHeight="1">
      <c r="A4535" s="1" t="str">
        <f t="shared" si="1"/>
        <v/>
      </c>
      <c r="B4535" s="1"/>
      <c r="C4535" s="34" t="str">
        <f>IF('TSA Input'!J4498="","",IF('TSA Input'!J4498="Yes",'TSA Input'!B4498,"Ineligible"))</f>
        <v/>
      </c>
      <c r="D4535" s="246" t="str">
        <f>IF('TSA Input'!J4498="","",IF('TSA Input'!J4498="Yes",IF('TSA Input'!W4498="","",LEFT('TSA Input'!W4498,LEN('TSA Input'!W4498)-2)),""))</f>
        <v/>
      </c>
      <c r="E4535" s="246" t="str">
        <f>IF('TSA Input'!J4498="","",IF('TSA Input'!J4498="Yes",'TSA Input'!I4498,""))</f>
        <v/>
      </c>
      <c r="F4535" s="247" t="str">
        <f>IF('TSA Input'!J4498="","",IF('TSA Input'!J4498="Yes",'TSA Input'!C4498,""))</f>
        <v/>
      </c>
      <c r="G4535" s="36" t="str">
        <f>IF('TSA Input'!J4498="","",IF('TSA Input'!J4498="Yes",'TSA Input'!D4498,""))</f>
        <v/>
      </c>
      <c r="H4535" s="37" t="str">
        <f>IF('TSA Input'!K4498="","",IF('TSA Input'!J4498="Yes",'TSA Input'!G4498,""))</f>
        <v/>
      </c>
      <c r="I4535" s="37" t="str">
        <f>IF('TSA Input'!L4498="","",IF('TSA Input'!J4498="Yes",'TSA Input'!F4498,""))</f>
        <v/>
      </c>
      <c r="J4535" s="39" t="str">
        <f t="shared" si="142"/>
        <v/>
      </c>
      <c r="K4535" s="257" t="str">
        <f>IF('TSA Input'!J4498="","",IF('TSA Input'!J4498="Yes",'TSA Input'!D4498,""))</f>
        <v/>
      </c>
      <c r="L4535" s="258" t="str">
        <f>IF('TSA Input'!J4498="","",IF('TSA Input'!J4498="Yes",'TSA Input'!G4498,""))</f>
        <v/>
      </c>
      <c r="M4535" s="258" t="str">
        <f>IF('TSA Input'!J4498="","",IF('TSA Input'!J4498="Yes",'TSA Input'!F4498,""))</f>
        <v/>
      </c>
      <c r="N4535" s="39" t="str">
        <f t="shared" si="143"/>
        <v/>
      </c>
      <c r="O4535" s="149" t="s">
        <v>11</v>
      </c>
      <c r="P4535" s="148" t="s">
        <v>11</v>
      </c>
      <c r="Q4535" s="1"/>
    </row>
    <row r="4536" spans="1:17" ht="15.75" hidden="1" customHeight="1">
      <c r="A4536" s="1" t="str">
        <f t="shared" si="1"/>
        <v/>
      </c>
      <c r="B4536" s="1"/>
      <c r="C4536" s="34" t="str">
        <f>IF('TSA Input'!J4499="","",IF('TSA Input'!J4499="Yes",'TSA Input'!B4499,"Ineligible"))</f>
        <v/>
      </c>
      <c r="D4536" s="246" t="str">
        <f>IF('TSA Input'!J4499="","",IF('TSA Input'!J4499="Yes",IF('TSA Input'!W4499="","",LEFT('TSA Input'!W4499,LEN('TSA Input'!W4499)-2)),""))</f>
        <v/>
      </c>
      <c r="E4536" s="246" t="str">
        <f>IF('TSA Input'!J4499="","",IF('TSA Input'!J4499="Yes",'TSA Input'!I4499,""))</f>
        <v/>
      </c>
      <c r="F4536" s="247" t="str">
        <f>IF('TSA Input'!J4499="","",IF('TSA Input'!J4499="Yes",'TSA Input'!C4499,""))</f>
        <v/>
      </c>
      <c r="G4536" s="36" t="str">
        <f>IF('TSA Input'!J4499="","",IF('TSA Input'!J4499="Yes",'TSA Input'!D4499,""))</f>
        <v/>
      </c>
      <c r="H4536" s="37" t="str">
        <f>IF('TSA Input'!K4499="","",IF('TSA Input'!J4499="Yes",'TSA Input'!G4499,""))</f>
        <v/>
      </c>
      <c r="I4536" s="37" t="str">
        <f>IF('TSA Input'!L4499="","",IF('TSA Input'!J4499="Yes",'TSA Input'!F4499,""))</f>
        <v/>
      </c>
      <c r="J4536" s="39" t="str">
        <f t="shared" si="142"/>
        <v/>
      </c>
      <c r="K4536" s="257" t="str">
        <f>IF('TSA Input'!J4499="","",IF('TSA Input'!J4499="Yes",'TSA Input'!D4499,""))</f>
        <v/>
      </c>
      <c r="L4536" s="258" t="str">
        <f>IF('TSA Input'!J4499="","",IF('TSA Input'!J4499="Yes",'TSA Input'!G4499,""))</f>
        <v/>
      </c>
      <c r="M4536" s="258" t="str">
        <f>IF('TSA Input'!J4499="","",IF('TSA Input'!J4499="Yes",'TSA Input'!F4499,""))</f>
        <v/>
      </c>
      <c r="N4536" s="39" t="str">
        <f t="shared" si="143"/>
        <v/>
      </c>
      <c r="O4536" s="149" t="s">
        <v>11</v>
      </c>
      <c r="P4536" s="148" t="s">
        <v>11</v>
      </c>
      <c r="Q4536" s="1"/>
    </row>
    <row r="4537" spans="1:17" ht="15.75" hidden="1" customHeight="1">
      <c r="A4537" s="1" t="str">
        <f t="shared" si="1"/>
        <v/>
      </c>
      <c r="B4537" s="1"/>
      <c r="C4537" s="34" t="str">
        <f>IF('TSA Input'!J4500="","",IF('TSA Input'!J4500="Yes",'TSA Input'!B4500,"Ineligible"))</f>
        <v/>
      </c>
      <c r="D4537" s="246" t="str">
        <f>IF('TSA Input'!J4500="","",IF('TSA Input'!J4500="Yes",IF('TSA Input'!W4500="","",LEFT('TSA Input'!W4500,LEN('TSA Input'!W4500)-2)),""))</f>
        <v/>
      </c>
      <c r="E4537" s="246" t="str">
        <f>IF('TSA Input'!J4500="","",IF('TSA Input'!J4500="Yes",'TSA Input'!I4500,""))</f>
        <v/>
      </c>
      <c r="F4537" s="247" t="str">
        <f>IF('TSA Input'!J4500="","",IF('TSA Input'!J4500="Yes",'TSA Input'!C4500,""))</f>
        <v/>
      </c>
      <c r="G4537" s="36" t="str">
        <f>IF('TSA Input'!J4500="","",IF('TSA Input'!J4500="Yes",'TSA Input'!D4500,""))</f>
        <v/>
      </c>
      <c r="H4537" s="37" t="str">
        <f>IF('TSA Input'!K4500="","",IF('TSA Input'!J4500="Yes",'TSA Input'!G4500,""))</f>
        <v/>
      </c>
      <c r="I4537" s="37" t="str">
        <f>IF('TSA Input'!L4500="","",IF('TSA Input'!J4500="Yes",'TSA Input'!F4500,""))</f>
        <v/>
      </c>
      <c r="J4537" s="39" t="str">
        <f t="shared" si="142"/>
        <v/>
      </c>
      <c r="K4537" s="257" t="str">
        <f>IF('TSA Input'!J4500="","",IF('TSA Input'!J4500="Yes",'TSA Input'!D4500,""))</f>
        <v/>
      </c>
      <c r="L4537" s="258" t="str">
        <f>IF('TSA Input'!J4500="","",IF('TSA Input'!J4500="Yes",'TSA Input'!G4500,""))</f>
        <v/>
      </c>
      <c r="M4537" s="258" t="str">
        <f>IF('TSA Input'!J4500="","",IF('TSA Input'!J4500="Yes",'TSA Input'!F4500,""))</f>
        <v/>
      </c>
      <c r="N4537" s="39" t="str">
        <f t="shared" si="143"/>
        <v/>
      </c>
      <c r="O4537" s="149" t="s">
        <v>11</v>
      </c>
      <c r="P4537" s="148" t="s">
        <v>11</v>
      </c>
      <c r="Q4537" s="1"/>
    </row>
    <row r="4538" spans="1:17" ht="15.75" hidden="1" customHeight="1">
      <c r="A4538" s="1" t="str">
        <f t="shared" si="1"/>
        <v/>
      </c>
      <c r="B4538" s="1"/>
      <c r="C4538" s="34" t="str">
        <f>IF('TSA Input'!J4501="","",IF('TSA Input'!J4501="Yes",'TSA Input'!B4501,"Ineligible"))</f>
        <v/>
      </c>
      <c r="D4538" s="246" t="str">
        <f>IF('TSA Input'!J4501="","",IF('TSA Input'!J4501="Yes",IF('TSA Input'!W4501="","",LEFT('TSA Input'!W4501,LEN('TSA Input'!W4501)-2)),""))</f>
        <v/>
      </c>
      <c r="E4538" s="246" t="str">
        <f>IF('TSA Input'!J4501="","",IF('TSA Input'!J4501="Yes",'TSA Input'!I4501,""))</f>
        <v/>
      </c>
      <c r="F4538" s="247" t="str">
        <f>IF('TSA Input'!J4501="","",IF('TSA Input'!J4501="Yes",'TSA Input'!C4501,""))</f>
        <v/>
      </c>
      <c r="G4538" s="36" t="str">
        <f>IF('TSA Input'!J4501="","",IF('TSA Input'!J4501="Yes",'TSA Input'!D4501,""))</f>
        <v/>
      </c>
      <c r="H4538" s="37" t="str">
        <f>IF('TSA Input'!K4501="","",IF('TSA Input'!J4501="Yes",'TSA Input'!G4501,""))</f>
        <v/>
      </c>
      <c r="I4538" s="37" t="str">
        <f>IF('TSA Input'!L4501="","",IF('TSA Input'!J4501="Yes",'TSA Input'!F4501,""))</f>
        <v/>
      </c>
      <c r="J4538" s="39" t="str">
        <f t="shared" si="142"/>
        <v/>
      </c>
      <c r="K4538" s="257" t="str">
        <f>IF('TSA Input'!J4501="","",IF('TSA Input'!J4501="Yes",'TSA Input'!D4501,""))</f>
        <v/>
      </c>
      <c r="L4538" s="258" t="str">
        <f>IF('TSA Input'!J4501="","",IF('TSA Input'!J4501="Yes",'TSA Input'!G4501,""))</f>
        <v/>
      </c>
      <c r="M4538" s="258" t="str">
        <f>IF('TSA Input'!J4501="","",IF('TSA Input'!J4501="Yes",'TSA Input'!F4501,""))</f>
        <v/>
      </c>
      <c r="N4538" s="39" t="str">
        <f t="shared" si="143"/>
        <v/>
      </c>
      <c r="O4538" s="149" t="s">
        <v>11</v>
      </c>
      <c r="P4538" s="148" t="s">
        <v>11</v>
      </c>
      <c r="Q4538" s="1"/>
    </row>
    <row r="4539" spans="1:17" ht="15.75" hidden="1" customHeight="1">
      <c r="A4539" s="1" t="str">
        <f t="shared" si="1"/>
        <v/>
      </c>
      <c r="B4539" s="1"/>
      <c r="C4539" s="34" t="str">
        <f>IF('TSA Input'!J4502="","",IF('TSA Input'!J4502="Yes",'TSA Input'!B4502,"Ineligible"))</f>
        <v/>
      </c>
      <c r="D4539" s="246" t="str">
        <f>IF('TSA Input'!J4502="","",IF('TSA Input'!J4502="Yes",IF('TSA Input'!W4502="","",LEFT('TSA Input'!W4502,LEN('TSA Input'!W4502)-2)),""))</f>
        <v/>
      </c>
      <c r="E4539" s="246" t="str">
        <f>IF('TSA Input'!J4502="","",IF('TSA Input'!J4502="Yes",'TSA Input'!I4502,""))</f>
        <v/>
      </c>
      <c r="F4539" s="247" t="str">
        <f>IF('TSA Input'!J4502="","",IF('TSA Input'!J4502="Yes",'TSA Input'!C4502,""))</f>
        <v/>
      </c>
      <c r="G4539" s="36" t="str">
        <f>IF('TSA Input'!J4502="","",IF('TSA Input'!J4502="Yes",'TSA Input'!D4502,""))</f>
        <v/>
      </c>
      <c r="H4539" s="37" t="str">
        <f>IF('TSA Input'!K4502="","",IF('TSA Input'!J4502="Yes",'TSA Input'!G4502,""))</f>
        <v/>
      </c>
      <c r="I4539" s="37" t="str">
        <f>IF('TSA Input'!L4502="","",IF('TSA Input'!J4502="Yes",'TSA Input'!F4502,""))</f>
        <v/>
      </c>
      <c r="J4539" s="39" t="str">
        <f t="shared" si="142"/>
        <v/>
      </c>
      <c r="K4539" s="257" t="str">
        <f>IF('TSA Input'!J4502="","",IF('TSA Input'!J4502="Yes",'TSA Input'!D4502,""))</f>
        <v/>
      </c>
      <c r="L4539" s="258" t="str">
        <f>IF('TSA Input'!J4502="","",IF('TSA Input'!J4502="Yes",'TSA Input'!G4502,""))</f>
        <v/>
      </c>
      <c r="M4539" s="258" t="str">
        <f>IF('TSA Input'!J4502="","",IF('TSA Input'!J4502="Yes",'TSA Input'!F4502,""))</f>
        <v/>
      </c>
      <c r="N4539" s="39" t="str">
        <f t="shared" si="143"/>
        <v/>
      </c>
      <c r="O4539" s="149" t="s">
        <v>11</v>
      </c>
      <c r="P4539" s="148" t="s">
        <v>11</v>
      </c>
      <c r="Q4539" s="1"/>
    </row>
    <row r="4540" spans="1:17" ht="15.75" hidden="1" customHeight="1">
      <c r="A4540" s="1" t="str">
        <f t="shared" si="1"/>
        <v/>
      </c>
      <c r="B4540" s="1"/>
      <c r="C4540" s="34" t="str">
        <f>IF('TSA Input'!J4503="","",IF('TSA Input'!J4503="Yes",'TSA Input'!B4503,"Ineligible"))</f>
        <v/>
      </c>
      <c r="D4540" s="246" t="str">
        <f>IF('TSA Input'!J4503="","",IF('TSA Input'!J4503="Yes",IF('TSA Input'!W4503="","",LEFT('TSA Input'!W4503,LEN('TSA Input'!W4503)-2)),""))</f>
        <v/>
      </c>
      <c r="E4540" s="246" t="str">
        <f>IF('TSA Input'!J4503="","",IF('TSA Input'!J4503="Yes",'TSA Input'!I4503,""))</f>
        <v/>
      </c>
      <c r="F4540" s="247" t="str">
        <f>IF('TSA Input'!J4503="","",IF('TSA Input'!J4503="Yes",'TSA Input'!C4503,""))</f>
        <v/>
      </c>
      <c r="G4540" s="36" t="str">
        <f>IF('TSA Input'!J4503="","",IF('TSA Input'!J4503="Yes",'TSA Input'!D4503,""))</f>
        <v/>
      </c>
      <c r="H4540" s="37" t="str">
        <f>IF('TSA Input'!K4503="","",IF('TSA Input'!J4503="Yes",'TSA Input'!G4503,""))</f>
        <v/>
      </c>
      <c r="I4540" s="37" t="str">
        <f>IF('TSA Input'!L4503="","",IF('TSA Input'!J4503="Yes",'TSA Input'!F4503,""))</f>
        <v/>
      </c>
      <c r="J4540" s="39" t="str">
        <f t="shared" si="142"/>
        <v/>
      </c>
      <c r="K4540" s="257" t="str">
        <f>IF('TSA Input'!J4503="","",IF('TSA Input'!J4503="Yes",'TSA Input'!D4503,""))</f>
        <v/>
      </c>
      <c r="L4540" s="258" t="str">
        <f>IF('TSA Input'!J4503="","",IF('TSA Input'!J4503="Yes",'TSA Input'!G4503,""))</f>
        <v/>
      </c>
      <c r="M4540" s="258" t="str">
        <f>IF('TSA Input'!J4503="","",IF('TSA Input'!J4503="Yes",'TSA Input'!F4503,""))</f>
        <v/>
      </c>
      <c r="N4540" s="39" t="str">
        <f t="shared" si="143"/>
        <v/>
      </c>
      <c r="O4540" s="149" t="s">
        <v>11</v>
      </c>
      <c r="P4540" s="148" t="s">
        <v>11</v>
      </c>
      <c r="Q4540" s="1"/>
    </row>
    <row r="4541" spans="1:17" ht="15.75" hidden="1" customHeight="1">
      <c r="A4541" s="1" t="str">
        <f t="shared" si="1"/>
        <v/>
      </c>
      <c r="B4541" s="1"/>
      <c r="C4541" s="34" t="str">
        <f>IF('TSA Input'!J4504="","",IF('TSA Input'!J4504="Yes",'TSA Input'!B4504,"Ineligible"))</f>
        <v/>
      </c>
      <c r="D4541" s="246" t="str">
        <f>IF('TSA Input'!J4504="","",IF('TSA Input'!J4504="Yes",IF('TSA Input'!W4504="","",LEFT('TSA Input'!W4504,LEN('TSA Input'!W4504)-2)),""))</f>
        <v/>
      </c>
      <c r="E4541" s="246" t="str">
        <f>IF('TSA Input'!J4504="","",IF('TSA Input'!J4504="Yes",'TSA Input'!I4504,""))</f>
        <v/>
      </c>
      <c r="F4541" s="247" t="str">
        <f>IF('TSA Input'!J4504="","",IF('TSA Input'!J4504="Yes",'TSA Input'!C4504,""))</f>
        <v/>
      </c>
      <c r="G4541" s="36" t="str">
        <f>IF('TSA Input'!J4504="","",IF('TSA Input'!J4504="Yes",'TSA Input'!D4504,""))</f>
        <v/>
      </c>
      <c r="H4541" s="37" t="str">
        <f>IF('TSA Input'!K4504="","",IF('TSA Input'!J4504="Yes",'TSA Input'!G4504,""))</f>
        <v/>
      </c>
      <c r="I4541" s="37" t="str">
        <f>IF('TSA Input'!L4504="","",IF('TSA Input'!J4504="Yes",'TSA Input'!F4504,""))</f>
        <v/>
      </c>
      <c r="J4541" s="39" t="str">
        <f t="shared" si="142"/>
        <v/>
      </c>
      <c r="K4541" s="257" t="str">
        <f>IF('TSA Input'!J4504="","",IF('TSA Input'!J4504="Yes",'TSA Input'!D4504,""))</f>
        <v/>
      </c>
      <c r="L4541" s="258" t="str">
        <f>IF('TSA Input'!J4504="","",IF('TSA Input'!J4504="Yes",'TSA Input'!G4504,""))</f>
        <v/>
      </c>
      <c r="M4541" s="258" t="str">
        <f>IF('TSA Input'!J4504="","",IF('TSA Input'!J4504="Yes",'TSA Input'!F4504,""))</f>
        <v/>
      </c>
      <c r="N4541" s="39" t="str">
        <f t="shared" si="143"/>
        <v/>
      </c>
      <c r="O4541" s="149" t="s">
        <v>11</v>
      </c>
      <c r="P4541" s="148" t="s">
        <v>11</v>
      </c>
      <c r="Q4541" s="1"/>
    </row>
    <row r="4542" spans="1:17" ht="15.75" hidden="1" customHeight="1">
      <c r="A4542" s="1" t="str">
        <f t="shared" si="1"/>
        <v/>
      </c>
      <c r="B4542" s="1"/>
      <c r="C4542" s="34" t="str">
        <f>IF('TSA Input'!J4505="","",IF('TSA Input'!J4505="Yes",'TSA Input'!B4505,"Ineligible"))</f>
        <v/>
      </c>
      <c r="D4542" s="246" t="str">
        <f>IF('TSA Input'!J4505="","",IF('TSA Input'!J4505="Yes",IF('TSA Input'!W4505="","",LEFT('TSA Input'!W4505,LEN('TSA Input'!W4505)-2)),""))</f>
        <v/>
      </c>
      <c r="E4542" s="246" t="str">
        <f>IF('TSA Input'!J4505="","",IF('TSA Input'!J4505="Yes",'TSA Input'!I4505,""))</f>
        <v/>
      </c>
      <c r="F4542" s="247" t="str">
        <f>IF('TSA Input'!J4505="","",IF('TSA Input'!J4505="Yes",'TSA Input'!C4505,""))</f>
        <v/>
      </c>
      <c r="G4542" s="36" t="str">
        <f>IF('TSA Input'!J4505="","",IF('TSA Input'!J4505="Yes",'TSA Input'!D4505,""))</f>
        <v/>
      </c>
      <c r="H4542" s="37" t="str">
        <f>IF('TSA Input'!K4505="","",IF('TSA Input'!J4505="Yes",'TSA Input'!G4505,""))</f>
        <v/>
      </c>
      <c r="I4542" s="37" t="str">
        <f>IF('TSA Input'!L4505="","",IF('TSA Input'!J4505="Yes",'TSA Input'!F4505,""))</f>
        <v/>
      </c>
      <c r="J4542" s="39" t="str">
        <f t="shared" si="142"/>
        <v/>
      </c>
      <c r="K4542" s="257" t="str">
        <f>IF('TSA Input'!J4505="","",IF('TSA Input'!J4505="Yes",'TSA Input'!D4505,""))</f>
        <v/>
      </c>
      <c r="L4542" s="258" t="str">
        <f>IF('TSA Input'!J4505="","",IF('TSA Input'!J4505="Yes",'TSA Input'!G4505,""))</f>
        <v/>
      </c>
      <c r="M4542" s="258" t="str">
        <f>IF('TSA Input'!J4505="","",IF('TSA Input'!J4505="Yes",'TSA Input'!F4505,""))</f>
        <v/>
      </c>
      <c r="N4542" s="39" t="str">
        <f t="shared" si="143"/>
        <v/>
      </c>
      <c r="O4542" s="149" t="s">
        <v>11</v>
      </c>
      <c r="P4542" s="148" t="s">
        <v>11</v>
      </c>
      <c r="Q4542" s="1"/>
    </row>
    <row r="4543" spans="1:17" ht="15.75" hidden="1" customHeight="1">
      <c r="A4543" s="1" t="str">
        <f t="shared" si="1"/>
        <v/>
      </c>
      <c r="B4543" s="1"/>
      <c r="C4543" s="34" t="str">
        <f>IF('TSA Input'!J4506="","",IF('TSA Input'!J4506="Yes",'TSA Input'!B4506,"Ineligible"))</f>
        <v/>
      </c>
      <c r="D4543" s="246" t="str">
        <f>IF('TSA Input'!J4506="","",IF('TSA Input'!J4506="Yes",IF('TSA Input'!W4506="","",LEFT('TSA Input'!W4506,LEN('TSA Input'!W4506)-2)),""))</f>
        <v/>
      </c>
      <c r="E4543" s="246" t="str">
        <f>IF('TSA Input'!J4506="","",IF('TSA Input'!J4506="Yes",'TSA Input'!I4506,""))</f>
        <v/>
      </c>
      <c r="F4543" s="247" t="str">
        <f>IF('TSA Input'!J4506="","",IF('TSA Input'!J4506="Yes",'TSA Input'!C4506,""))</f>
        <v/>
      </c>
      <c r="G4543" s="36" t="str">
        <f>IF('TSA Input'!J4506="","",IF('TSA Input'!J4506="Yes",'TSA Input'!D4506,""))</f>
        <v/>
      </c>
      <c r="H4543" s="37" t="str">
        <f>IF('TSA Input'!K4506="","",IF('TSA Input'!J4506="Yes",'TSA Input'!G4506,""))</f>
        <v/>
      </c>
      <c r="I4543" s="37" t="str">
        <f>IF('TSA Input'!L4506="","",IF('TSA Input'!J4506="Yes",'TSA Input'!F4506,""))</f>
        <v/>
      </c>
      <c r="J4543" s="39" t="str">
        <f t="shared" si="142"/>
        <v/>
      </c>
      <c r="K4543" s="257" t="str">
        <f>IF('TSA Input'!J4506="","",IF('TSA Input'!J4506="Yes",'TSA Input'!D4506,""))</f>
        <v/>
      </c>
      <c r="L4543" s="258" t="str">
        <f>IF('TSA Input'!J4506="","",IF('TSA Input'!J4506="Yes",'TSA Input'!G4506,""))</f>
        <v/>
      </c>
      <c r="M4543" s="258" t="str">
        <f>IF('TSA Input'!J4506="","",IF('TSA Input'!J4506="Yes",'TSA Input'!F4506,""))</f>
        <v/>
      </c>
      <c r="N4543" s="39" t="str">
        <f t="shared" si="143"/>
        <v/>
      </c>
      <c r="O4543" s="149" t="s">
        <v>11</v>
      </c>
      <c r="P4543" s="148" t="s">
        <v>11</v>
      </c>
      <c r="Q4543" s="1"/>
    </row>
    <row r="4544" spans="1:17" ht="15.75" hidden="1" customHeight="1">
      <c r="A4544" s="1" t="str">
        <f t="shared" si="1"/>
        <v/>
      </c>
      <c r="B4544" s="1"/>
      <c r="C4544" s="34" t="str">
        <f>IF('TSA Input'!J4507="","",IF('TSA Input'!J4507="Yes",'TSA Input'!B4507,"Ineligible"))</f>
        <v/>
      </c>
      <c r="D4544" s="246" t="str">
        <f>IF('TSA Input'!J4507="","",IF('TSA Input'!J4507="Yes",IF('TSA Input'!W4507="","",LEFT('TSA Input'!W4507,LEN('TSA Input'!W4507)-2)),""))</f>
        <v/>
      </c>
      <c r="E4544" s="246" t="str">
        <f>IF('TSA Input'!J4507="","",IF('TSA Input'!J4507="Yes",'TSA Input'!I4507,""))</f>
        <v/>
      </c>
      <c r="F4544" s="247" t="str">
        <f>IF('TSA Input'!J4507="","",IF('TSA Input'!J4507="Yes",'TSA Input'!C4507,""))</f>
        <v/>
      </c>
      <c r="G4544" s="36" t="str">
        <f>IF('TSA Input'!J4507="","",IF('TSA Input'!J4507="Yes",'TSA Input'!D4507,""))</f>
        <v/>
      </c>
      <c r="H4544" s="37" t="str">
        <f>IF('TSA Input'!K4507="","",IF('TSA Input'!J4507="Yes",'TSA Input'!G4507,""))</f>
        <v/>
      </c>
      <c r="I4544" s="37" t="str">
        <f>IF('TSA Input'!L4507="","",IF('TSA Input'!J4507="Yes",'TSA Input'!F4507,""))</f>
        <v/>
      </c>
      <c r="J4544" s="39" t="str">
        <f t="shared" si="142"/>
        <v/>
      </c>
      <c r="K4544" s="257" t="str">
        <f>IF('TSA Input'!J4507="","",IF('TSA Input'!J4507="Yes",'TSA Input'!D4507,""))</f>
        <v/>
      </c>
      <c r="L4544" s="258" t="str">
        <f>IF('TSA Input'!J4507="","",IF('TSA Input'!J4507="Yes",'TSA Input'!G4507,""))</f>
        <v/>
      </c>
      <c r="M4544" s="258" t="str">
        <f>IF('TSA Input'!J4507="","",IF('TSA Input'!J4507="Yes",'TSA Input'!F4507,""))</f>
        <v/>
      </c>
      <c r="N4544" s="39" t="str">
        <f t="shared" si="143"/>
        <v/>
      </c>
      <c r="O4544" s="149" t="s">
        <v>11</v>
      </c>
      <c r="P4544" s="148" t="s">
        <v>11</v>
      </c>
      <c r="Q4544" s="1"/>
    </row>
    <row r="4545" spans="1:17" ht="15.75" hidden="1" customHeight="1">
      <c r="A4545" s="1" t="str">
        <f t="shared" si="1"/>
        <v/>
      </c>
      <c r="B4545" s="1"/>
      <c r="C4545" s="34" t="str">
        <f>IF('TSA Input'!J4508="","",IF('TSA Input'!J4508="Yes",'TSA Input'!B4508,"Ineligible"))</f>
        <v/>
      </c>
      <c r="D4545" s="246" t="str">
        <f>IF('TSA Input'!J4508="","",IF('TSA Input'!J4508="Yes",IF('TSA Input'!W4508="","",LEFT('TSA Input'!W4508,LEN('TSA Input'!W4508)-2)),""))</f>
        <v/>
      </c>
      <c r="E4545" s="246" t="str">
        <f>IF('TSA Input'!J4508="","",IF('TSA Input'!J4508="Yes",'TSA Input'!I4508,""))</f>
        <v/>
      </c>
      <c r="F4545" s="247" t="str">
        <f>IF('TSA Input'!J4508="","",IF('TSA Input'!J4508="Yes",'TSA Input'!C4508,""))</f>
        <v/>
      </c>
      <c r="G4545" s="36" t="str">
        <f>IF('TSA Input'!J4508="","",IF('TSA Input'!J4508="Yes",'TSA Input'!D4508,""))</f>
        <v/>
      </c>
      <c r="H4545" s="37" t="str">
        <f>IF('TSA Input'!K4508="","",IF('TSA Input'!J4508="Yes",'TSA Input'!G4508,""))</f>
        <v/>
      </c>
      <c r="I4545" s="37" t="str">
        <f>IF('TSA Input'!L4508="","",IF('TSA Input'!J4508="Yes",'TSA Input'!F4508,""))</f>
        <v/>
      </c>
      <c r="J4545" s="39" t="str">
        <f t="shared" si="142"/>
        <v/>
      </c>
      <c r="K4545" s="257" t="str">
        <f>IF('TSA Input'!J4508="","",IF('TSA Input'!J4508="Yes",'TSA Input'!D4508,""))</f>
        <v/>
      </c>
      <c r="L4545" s="258" t="str">
        <f>IF('TSA Input'!J4508="","",IF('TSA Input'!J4508="Yes",'TSA Input'!G4508,""))</f>
        <v/>
      </c>
      <c r="M4545" s="258" t="str">
        <f>IF('TSA Input'!J4508="","",IF('TSA Input'!J4508="Yes",'TSA Input'!F4508,""))</f>
        <v/>
      </c>
      <c r="N4545" s="39" t="str">
        <f t="shared" si="143"/>
        <v/>
      </c>
      <c r="O4545" s="149" t="s">
        <v>11</v>
      </c>
      <c r="P4545" s="148" t="s">
        <v>11</v>
      </c>
      <c r="Q4545" s="1"/>
    </row>
    <row r="4546" spans="1:17" ht="15.75" hidden="1" customHeight="1">
      <c r="A4546" s="1" t="str">
        <f t="shared" si="1"/>
        <v/>
      </c>
      <c r="B4546" s="1"/>
      <c r="C4546" s="34" t="str">
        <f>IF('TSA Input'!J4509="","",IF('TSA Input'!J4509="Yes",'TSA Input'!B4509,"Ineligible"))</f>
        <v/>
      </c>
      <c r="D4546" s="246" t="str">
        <f>IF('TSA Input'!J4509="","",IF('TSA Input'!J4509="Yes",IF('TSA Input'!W4509="","",LEFT('TSA Input'!W4509,LEN('TSA Input'!W4509)-2)),""))</f>
        <v/>
      </c>
      <c r="E4546" s="246" t="str">
        <f>IF('TSA Input'!J4509="","",IF('TSA Input'!J4509="Yes",'TSA Input'!I4509,""))</f>
        <v/>
      </c>
      <c r="F4546" s="247" t="str">
        <f>IF('TSA Input'!J4509="","",IF('TSA Input'!J4509="Yes",'TSA Input'!C4509,""))</f>
        <v/>
      </c>
      <c r="G4546" s="36" t="str">
        <f>IF('TSA Input'!J4509="","",IF('TSA Input'!J4509="Yes",'TSA Input'!D4509,""))</f>
        <v/>
      </c>
      <c r="H4546" s="37" t="str">
        <f>IF('TSA Input'!K4509="","",IF('TSA Input'!J4509="Yes",'TSA Input'!G4509,""))</f>
        <v/>
      </c>
      <c r="I4546" s="37" t="str">
        <f>IF('TSA Input'!L4509="","",IF('TSA Input'!J4509="Yes",'TSA Input'!F4509,""))</f>
        <v/>
      </c>
      <c r="J4546" s="39" t="str">
        <f t="shared" si="142"/>
        <v/>
      </c>
      <c r="K4546" s="257" t="str">
        <f>IF('TSA Input'!J4509="","",IF('TSA Input'!J4509="Yes",'TSA Input'!D4509,""))</f>
        <v/>
      </c>
      <c r="L4546" s="258" t="str">
        <f>IF('TSA Input'!J4509="","",IF('TSA Input'!J4509="Yes",'TSA Input'!G4509,""))</f>
        <v/>
      </c>
      <c r="M4546" s="258" t="str">
        <f>IF('TSA Input'!J4509="","",IF('TSA Input'!J4509="Yes",'TSA Input'!F4509,""))</f>
        <v/>
      </c>
      <c r="N4546" s="39" t="str">
        <f t="shared" si="143"/>
        <v/>
      </c>
      <c r="O4546" s="149" t="s">
        <v>11</v>
      </c>
      <c r="P4546" s="148" t="s">
        <v>11</v>
      </c>
      <c r="Q4546" s="1"/>
    </row>
    <row r="4547" spans="1:17" ht="15.75" hidden="1" customHeight="1">
      <c r="A4547" s="1" t="str">
        <f t="shared" si="1"/>
        <v/>
      </c>
      <c r="B4547" s="1"/>
      <c r="C4547" s="34" t="str">
        <f>IF('TSA Input'!J4510="","",IF('TSA Input'!J4510="Yes",'TSA Input'!B4510,"Ineligible"))</f>
        <v/>
      </c>
      <c r="D4547" s="246" t="str">
        <f>IF('TSA Input'!J4510="","",IF('TSA Input'!J4510="Yes",IF('TSA Input'!W4510="","",LEFT('TSA Input'!W4510,LEN('TSA Input'!W4510)-2)),""))</f>
        <v/>
      </c>
      <c r="E4547" s="246" t="str">
        <f>IF('TSA Input'!J4510="","",IF('TSA Input'!J4510="Yes",'TSA Input'!I4510,""))</f>
        <v/>
      </c>
      <c r="F4547" s="247" t="str">
        <f>IF('TSA Input'!J4510="","",IF('TSA Input'!J4510="Yes",'TSA Input'!C4510,""))</f>
        <v/>
      </c>
      <c r="G4547" s="36" t="str">
        <f>IF('TSA Input'!J4510="","",IF('TSA Input'!J4510="Yes",'TSA Input'!D4510,""))</f>
        <v/>
      </c>
      <c r="H4547" s="37" t="str">
        <f>IF('TSA Input'!K4510="","",IF('TSA Input'!J4510="Yes",'TSA Input'!G4510,""))</f>
        <v/>
      </c>
      <c r="I4547" s="37" t="str">
        <f>IF('TSA Input'!L4510="","",IF('TSA Input'!J4510="Yes",'TSA Input'!F4510,""))</f>
        <v/>
      </c>
      <c r="J4547" s="39" t="str">
        <f t="shared" si="142"/>
        <v/>
      </c>
      <c r="K4547" s="257" t="str">
        <f>IF('TSA Input'!J4510="","",IF('TSA Input'!J4510="Yes",'TSA Input'!D4510,""))</f>
        <v/>
      </c>
      <c r="L4547" s="258" t="str">
        <f>IF('TSA Input'!J4510="","",IF('TSA Input'!J4510="Yes",'TSA Input'!G4510,""))</f>
        <v/>
      </c>
      <c r="M4547" s="258" t="str">
        <f>IF('TSA Input'!J4510="","",IF('TSA Input'!J4510="Yes",'TSA Input'!F4510,""))</f>
        <v/>
      </c>
      <c r="N4547" s="39" t="str">
        <f t="shared" si="143"/>
        <v/>
      </c>
      <c r="O4547" s="149" t="s">
        <v>11</v>
      </c>
      <c r="P4547" s="148" t="s">
        <v>11</v>
      </c>
      <c r="Q4547" s="1"/>
    </row>
    <row r="4548" spans="1:17" ht="15.75" hidden="1" customHeight="1">
      <c r="A4548" s="1" t="str">
        <f t="shared" si="1"/>
        <v/>
      </c>
      <c r="B4548" s="1"/>
      <c r="C4548" s="34" t="str">
        <f>IF('TSA Input'!J4511="","",IF('TSA Input'!J4511="Yes",'TSA Input'!B4511,"Ineligible"))</f>
        <v/>
      </c>
      <c r="D4548" s="246" t="str">
        <f>IF('TSA Input'!J4511="","",IF('TSA Input'!J4511="Yes",IF('TSA Input'!W4511="","",LEFT('TSA Input'!W4511,LEN('TSA Input'!W4511)-2)),""))</f>
        <v/>
      </c>
      <c r="E4548" s="246" t="str">
        <f>IF('TSA Input'!J4511="","",IF('TSA Input'!J4511="Yes",'TSA Input'!I4511,""))</f>
        <v/>
      </c>
      <c r="F4548" s="247" t="str">
        <f>IF('TSA Input'!J4511="","",IF('TSA Input'!J4511="Yes",'TSA Input'!C4511,""))</f>
        <v/>
      </c>
      <c r="G4548" s="36" t="str">
        <f>IF('TSA Input'!J4511="","",IF('TSA Input'!J4511="Yes",'TSA Input'!D4511,""))</f>
        <v/>
      </c>
      <c r="H4548" s="37" t="str">
        <f>IF('TSA Input'!K4511="","",IF('TSA Input'!J4511="Yes",'TSA Input'!G4511,""))</f>
        <v/>
      </c>
      <c r="I4548" s="37" t="str">
        <f>IF('TSA Input'!L4511="","",IF('TSA Input'!J4511="Yes",'TSA Input'!F4511,""))</f>
        <v/>
      </c>
      <c r="J4548" s="39" t="str">
        <f t="shared" si="142"/>
        <v/>
      </c>
      <c r="K4548" s="257" t="str">
        <f>IF('TSA Input'!J4511="","",IF('TSA Input'!J4511="Yes",'TSA Input'!D4511,""))</f>
        <v/>
      </c>
      <c r="L4548" s="258" t="str">
        <f>IF('TSA Input'!J4511="","",IF('TSA Input'!J4511="Yes",'TSA Input'!G4511,""))</f>
        <v/>
      </c>
      <c r="M4548" s="258" t="str">
        <f>IF('TSA Input'!J4511="","",IF('TSA Input'!J4511="Yes",'TSA Input'!F4511,""))</f>
        <v/>
      </c>
      <c r="N4548" s="39" t="str">
        <f t="shared" si="143"/>
        <v/>
      </c>
      <c r="O4548" s="149" t="s">
        <v>11</v>
      </c>
      <c r="P4548" s="148" t="s">
        <v>11</v>
      </c>
      <c r="Q4548" s="1"/>
    </row>
    <row r="4549" spans="1:17" ht="15.75" hidden="1" customHeight="1">
      <c r="A4549" s="1" t="str">
        <f t="shared" si="1"/>
        <v/>
      </c>
      <c r="B4549" s="1"/>
      <c r="C4549" s="34" t="str">
        <f>IF('TSA Input'!J4512="","",IF('TSA Input'!J4512="Yes",'TSA Input'!B4512,"Ineligible"))</f>
        <v/>
      </c>
      <c r="D4549" s="246" t="str">
        <f>IF('TSA Input'!J4512="","",IF('TSA Input'!J4512="Yes",IF('TSA Input'!W4512="","",LEFT('TSA Input'!W4512,LEN('TSA Input'!W4512)-2)),""))</f>
        <v/>
      </c>
      <c r="E4549" s="246" t="str">
        <f>IF('TSA Input'!J4512="","",IF('TSA Input'!J4512="Yes",'TSA Input'!I4512,""))</f>
        <v/>
      </c>
      <c r="F4549" s="247" t="str">
        <f>IF('TSA Input'!J4512="","",IF('TSA Input'!J4512="Yes",'TSA Input'!C4512,""))</f>
        <v/>
      </c>
      <c r="G4549" s="36" t="str">
        <f>IF('TSA Input'!J4512="","",IF('TSA Input'!J4512="Yes",'TSA Input'!D4512,""))</f>
        <v/>
      </c>
      <c r="H4549" s="37" t="str">
        <f>IF('TSA Input'!K4512="","",IF('TSA Input'!J4512="Yes",'TSA Input'!G4512,""))</f>
        <v/>
      </c>
      <c r="I4549" s="37" t="str">
        <f>IF('TSA Input'!L4512="","",IF('TSA Input'!J4512="Yes",'TSA Input'!F4512,""))</f>
        <v/>
      </c>
      <c r="J4549" s="39" t="str">
        <f t="shared" si="142"/>
        <v/>
      </c>
      <c r="K4549" s="257" t="str">
        <f>IF('TSA Input'!J4512="","",IF('TSA Input'!J4512="Yes",'TSA Input'!D4512,""))</f>
        <v/>
      </c>
      <c r="L4549" s="258" t="str">
        <f>IF('TSA Input'!J4512="","",IF('TSA Input'!J4512="Yes",'TSA Input'!G4512,""))</f>
        <v/>
      </c>
      <c r="M4549" s="258" t="str">
        <f>IF('TSA Input'!J4512="","",IF('TSA Input'!J4512="Yes",'TSA Input'!F4512,""))</f>
        <v/>
      </c>
      <c r="N4549" s="39" t="str">
        <f t="shared" si="143"/>
        <v/>
      </c>
      <c r="O4549" s="149" t="s">
        <v>11</v>
      </c>
      <c r="P4549" s="148" t="s">
        <v>11</v>
      </c>
      <c r="Q4549" s="1"/>
    </row>
    <row r="4550" spans="1:17" ht="15.75" hidden="1" customHeight="1">
      <c r="A4550" s="1" t="str">
        <f t="shared" si="1"/>
        <v/>
      </c>
      <c r="B4550" s="1"/>
      <c r="C4550" s="34" t="str">
        <f>IF('TSA Input'!J4513="","",IF('TSA Input'!J4513="Yes",'TSA Input'!B4513,"Ineligible"))</f>
        <v/>
      </c>
      <c r="D4550" s="246" t="str">
        <f>IF('TSA Input'!J4513="","",IF('TSA Input'!J4513="Yes",IF('TSA Input'!W4513="","",LEFT('TSA Input'!W4513,LEN('TSA Input'!W4513)-2)),""))</f>
        <v/>
      </c>
      <c r="E4550" s="246" t="str">
        <f>IF('TSA Input'!J4513="","",IF('TSA Input'!J4513="Yes",'TSA Input'!I4513,""))</f>
        <v/>
      </c>
      <c r="F4550" s="247" t="str">
        <f>IF('TSA Input'!J4513="","",IF('TSA Input'!J4513="Yes",'TSA Input'!C4513,""))</f>
        <v/>
      </c>
      <c r="G4550" s="36" t="str">
        <f>IF('TSA Input'!J4513="","",IF('TSA Input'!J4513="Yes",'TSA Input'!D4513,""))</f>
        <v/>
      </c>
      <c r="H4550" s="37" t="str">
        <f>IF('TSA Input'!K4513="","",IF('TSA Input'!J4513="Yes",'TSA Input'!G4513,""))</f>
        <v/>
      </c>
      <c r="I4550" s="37" t="str">
        <f>IF('TSA Input'!L4513="","",IF('TSA Input'!J4513="Yes",'TSA Input'!F4513,""))</f>
        <v/>
      </c>
      <c r="J4550" s="39" t="str">
        <f t="shared" si="142"/>
        <v/>
      </c>
      <c r="K4550" s="257" t="str">
        <f>IF('TSA Input'!J4513="","",IF('TSA Input'!J4513="Yes",'TSA Input'!D4513,""))</f>
        <v/>
      </c>
      <c r="L4550" s="258" t="str">
        <f>IF('TSA Input'!J4513="","",IF('TSA Input'!J4513="Yes",'TSA Input'!G4513,""))</f>
        <v/>
      </c>
      <c r="M4550" s="258" t="str">
        <f>IF('TSA Input'!J4513="","",IF('TSA Input'!J4513="Yes",'TSA Input'!F4513,""))</f>
        <v/>
      </c>
      <c r="N4550" s="39" t="str">
        <f t="shared" si="143"/>
        <v/>
      </c>
      <c r="O4550" s="149" t="s">
        <v>11</v>
      </c>
      <c r="P4550" s="148" t="s">
        <v>11</v>
      </c>
      <c r="Q4550" s="1"/>
    </row>
    <row r="4551" spans="1:17" ht="15.75" hidden="1" customHeight="1">
      <c r="A4551" s="1" t="str">
        <f t="shared" si="1"/>
        <v/>
      </c>
      <c r="B4551" s="1"/>
      <c r="C4551" s="34" t="str">
        <f>IF('TSA Input'!J4514="","",IF('TSA Input'!J4514="Yes",'TSA Input'!B4514,"Ineligible"))</f>
        <v/>
      </c>
      <c r="D4551" s="246" t="str">
        <f>IF('TSA Input'!J4514="","",IF('TSA Input'!J4514="Yes",IF('TSA Input'!W4514="","",LEFT('TSA Input'!W4514,LEN('TSA Input'!W4514)-2)),""))</f>
        <v/>
      </c>
      <c r="E4551" s="246" t="str">
        <f>IF('TSA Input'!J4514="","",IF('TSA Input'!J4514="Yes",'TSA Input'!I4514,""))</f>
        <v/>
      </c>
      <c r="F4551" s="247" t="str">
        <f>IF('TSA Input'!J4514="","",IF('TSA Input'!J4514="Yes",'TSA Input'!C4514,""))</f>
        <v/>
      </c>
      <c r="G4551" s="36" t="str">
        <f>IF('TSA Input'!J4514="","",IF('TSA Input'!J4514="Yes",'TSA Input'!D4514,""))</f>
        <v/>
      </c>
      <c r="H4551" s="37" t="str">
        <f>IF('TSA Input'!K4514="","",IF('TSA Input'!J4514="Yes",'TSA Input'!G4514,""))</f>
        <v/>
      </c>
      <c r="I4551" s="37" t="str">
        <f>IF('TSA Input'!L4514="","",IF('TSA Input'!J4514="Yes",'TSA Input'!F4514,""))</f>
        <v/>
      </c>
      <c r="J4551" s="39" t="str">
        <f t="shared" si="142"/>
        <v/>
      </c>
      <c r="K4551" s="257" t="str">
        <f>IF('TSA Input'!J4514="","",IF('TSA Input'!J4514="Yes",'TSA Input'!D4514,""))</f>
        <v/>
      </c>
      <c r="L4551" s="258" t="str">
        <f>IF('TSA Input'!J4514="","",IF('TSA Input'!J4514="Yes",'TSA Input'!G4514,""))</f>
        <v/>
      </c>
      <c r="M4551" s="258" t="str">
        <f>IF('TSA Input'!J4514="","",IF('TSA Input'!J4514="Yes",'TSA Input'!F4514,""))</f>
        <v/>
      </c>
      <c r="N4551" s="39" t="str">
        <f t="shared" si="143"/>
        <v/>
      </c>
      <c r="O4551" s="149" t="s">
        <v>11</v>
      </c>
      <c r="P4551" s="148" t="s">
        <v>11</v>
      </c>
      <c r="Q4551" s="1"/>
    </row>
    <row r="4552" spans="1:17" ht="15.75" hidden="1" customHeight="1">
      <c r="A4552" s="1" t="str">
        <f t="shared" si="1"/>
        <v/>
      </c>
      <c r="B4552" s="1"/>
      <c r="C4552" s="34" t="str">
        <f>IF('TSA Input'!J4515="","",IF('TSA Input'!J4515="Yes",'TSA Input'!B4515,"Ineligible"))</f>
        <v/>
      </c>
      <c r="D4552" s="246" t="str">
        <f>IF('TSA Input'!J4515="","",IF('TSA Input'!J4515="Yes",IF('TSA Input'!W4515="","",LEFT('TSA Input'!W4515,LEN('TSA Input'!W4515)-2)),""))</f>
        <v/>
      </c>
      <c r="E4552" s="246" t="str">
        <f>IF('TSA Input'!J4515="","",IF('TSA Input'!J4515="Yes",'TSA Input'!I4515,""))</f>
        <v/>
      </c>
      <c r="F4552" s="247" t="str">
        <f>IF('TSA Input'!J4515="","",IF('TSA Input'!J4515="Yes",'TSA Input'!C4515,""))</f>
        <v/>
      </c>
      <c r="G4552" s="36" t="str">
        <f>IF('TSA Input'!J4515="","",IF('TSA Input'!J4515="Yes",'TSA Input'!D4515,""))</f>
        <v/>
      </c>
      <c r="H4552" s="37" t="str">
        <f>IF('TSA Input'!K4515="","",IF('TSA Input'!J4515="Yes",'TSA Input'!G4515,""))</f>
        <v/>
      </c>
      <c r="I4552" s="37" t="str">
        <f>IF('TSA Input'!L4515="","",IF('TSA Input'!J4515="Yes",'TSA Input'!F4515,""))</f>
        <v/>
      </c>
      <c r="J4552" s="39" t="str">
        <f t="shared" si="142"/>
        <v/>
      </c>
      <c r="K4552" s="257" t="str">
        <f>IF('TSA Input'!J4515="","",IF('TSA Input'!J4515="Yes",'TSA Input'!D4515,""))</f>
        <v/>
      </c>
      <c r="L4552" s="258" t="str">
        <f>IF('TSA Input'!J4515="","",IF('TSA Input'!J4515="Yes",'TSA Input'!G4515,""))</f>
        <v/>
      </c>
      <c r="M4552" s="258" t="str">
        <f>IF('TSA Input'!J4515="","",IF('TSA Input'!J4515="Yes",'TSA Input'!F4515,""))</f>
        <v/>
      </c>
      <c r="N4552" s="39" t="str">
        <f t="shared" si="143"/>
        <v/>
      </c>
      <c r="O4552" s="149" t="s">
        <v>11</v>
      </c>
      <c r="P4552" s="148" t="s">
        <v>11</v>
      </c>
      <c r="Q4552" s="1"/>
    </row>
    <row r="4553" spans="1:17" ht="15.75" hidden="1" customHeight="1">
      <c r="A4553" s="1" t="str">
        <f t="shared" si="1"/>
        <v/>
      </c>
      <c r="B4553" s="1"/>
      <c r="C4553" s="34" t="str">
        <f>IF('TSA Input'!J4516="","",IF('TSA Input'!J4516="Yes",'TSA Input'!B4516,"Ineligible"))</f>
        <v/>
      </c>
      <c r="D4553" s="246" t="str">
        <f>IF('TSA Input'!J4516="","",IF('TSA Input'!J4516="Yes",IF('TSA Input'!W4516="","",LEFT('TSA Input'!W4516,LEN('TSA Input'!W4516)-2)),""))</f>
        <v/>
      </c>
      <c r="E4553" s="246" t="str">
        <f>IF('TSA Input'!J4516="","",IF('TSA Input'!J4516="Yes",'TSA Input'!I4516,""))</f>
        <v/>
      </c>
      <c r="F4553" s="247" t="str">
        <f>IF('TSA Input'!J4516="","",IF('TSA Input'!J4516="Yes",'TSA Input'!C4516,""))</f>
        <v/>
      </c>
      <c r="G4553" s="36" t="str">
        <f>IF('TSA Input'!J4516="","",IF('TSA Input'!J4516="Yes",'TSA Input'!D4516,""))</f>
        <v/>
      </c>
      <c r="H4553" s="37" t="str">
        <f>IF('TSA Input'!K4516="","",IF('TSA Input'!J4516="Yes",'TSA Input'!G4516,""))</f>
        <v/>
      </c>
      <c r="I4553" s="37" t="str">
        <f>IF('TSA Input'!L4516="","",IF('TSA Input'!J4516="Yes",'TSA Input'!F4516,""))</f>
        <v/>
      </c>
      <c r="J4553" s="39" t="str">
        <f t="shared" si="142"/>
        <v/>
      </c>
      <c r="K4553" s="257" t="str">
        <f>IF('TSA Input'!J4516="","",IF('TSA Input'!J4516="Yes",'TSA Input'!D4516,""))</f>
        <v/>
      </c>
      <c r="L4553" s="258" t="str">
        <f>IF('TSA Input'!J4516="","",IF('TSA Input'!J4516="Yes",'TSA Input'!G4516,""))</f>
        <v/>
      </c>
      <c r="M4553" s="258" t="str">
        <f>IF('TSA Input'!J4516="","",IF('TSA Input'!J4516="Yes",'TSA Input'!F4516,""))</f>
        <v/>
      </c>
      <c r="N4553" s="39" t="str">
        <f t="shared" si="143"/>
        <v/>
      </c>
      <c r="O4553" s="149" t="s">
        <v>11</v>
      </c>
      <c r="P4553" s="148" t="s">
        <v>11</v>
      </c>
      <c r="Q4553" s="1"/>
    </row>
    <row r="4554" spans="1:17" ht="15.75" hidden="1" customHeight="1">
      <c r="A4554" s="1" t="str">
        <f t="shared" si="1"/>
        <v/>
      </c>
      <c r="B4554" s="1"/>
      <c r="C4554" s="34" t="str">
        <f>IF('TSA Input'!J4517="","",IF('TSA Input'!J4517="Yes",'TSA Input'!B4517,"Ineligible"))</f>
        <v/>
      </c>
      <c r="D4554" s="246" t="str">
        <f>IF('TSA Input'!J4517="","",IF('TSA Input'!J4517="Yes",IF('TSA Input'!W4517="","",LEFT('TSA Input'!W4517,LEN('TSA Input'!W4517)-2)),""))</f>
        <v/>
      </c>
      <c r="E4554" s="246" t="str">
        <f>IF('TSA Input'!J4517="","",IF('TSA Input'!J4517="Yes",'TSA Input'!I4517,""))</f>
        <v/>
      </c>
      <c r="F4554" s="247" t="str">
        <f>IF('TSA Input'!J4517="","",IF('TSA Input'!J4517="Yes",'TSA Input'!C4517,""))</f>
        <v/>
      </c>
      <c r="G4554" s="36" t="str">
        <f>IF('TSA Input'!J4517="","",IF('TSA Input'!J4517="Yes",'TSA Input'!D4517,""))</f>
        <v/>
      </c>
      <c r="H4554" s="37" t="str">
        <f>IF('TSA Input'!K4517="","",IF('TSA Input'!J4517="Yes",'TSA Input'!G4517,""))</f>
        <v/>
      </c>
      <c r="I4554" s="37" t="str">
        <f>IF('TSA Input'!L4517="","",IF('TSA Input'!J4517="Yes",'TSA Input'!F4517,""))</f>
        <v/>
      </c>
      <c r="J4554" s="39" t="str">
        <f t="shared" si="142"/>
        <v/>
      </c>
      <c r="K4554" s="257" t="str">
        <f>IF('TSA Input'!J4517="","",IF('TSA Input'!J4517="Yes",'TSA Input'!D4517,""))</f>
        <v/>
      </c>
      <c r="L4554" s="258" t="str">
        <f>IF('TSA Input'!J4517="","",IF('TSA Input'!J4517="Yes",'TSA Input'!G4517,""))</f>
        <v/>
      </c>
      <c r="M4554" s="258" t="str">
        <f>IF('TSA Input'!J4517="","",IF('TSA Input'!J4517="Yes",'TSA Input'!F4517,""))</f>
        <v/>
      </c>
      <c r="N4554" s="39" t="str">
        <f t="shared" si="143"/>
        <v/>
      </c>
      <c r="O4554" s="149" t="s">
        <v>11</v>
      </c>
      <c r="P4554" s="148" t="s">
        <v>11</v>
      </c>
      <c r="Q4554" s="1"/>
    </row>
    <row r="4555" spans="1:17" ht="15.75" hidden="1" customHeight="1">
      <c r="A4555" s="1" t="str">
        <f t="shared" si="1"/>
        <v/>
      </c>
      <c r="B4555" s="1"/>
      <c r="C4555" s="34" t="str">
        <f>IF('TSA Input'!J4518="","",IF('TSA Input'!J4518="Yes",'TSA Input'!B4518,"Ineligible"))</f>
        <v/>
      </c>
      <c r="D4555" s="246" t="str">
        <f>IF('TSA Input'!J4518="","",IF('TSA Input'!J4518="Yes",IF('TSA Input'!W4518="","",LEFT('TSA Input'!W4518,LEN('TSA Input'!W4518)-2)),""))</f>
        <v/>
      </c>
      <c r="E4555" s="246" t="str">
        <f>IF('TSA Input'!J4518="","",IF('TSA Input'!J4518="Yes",'TSA Input'!I4518,""))</f>
        <v/>
      </c>
      <c r="F4555" s="247" t="str">
        <f>IF('TSA Input'!J4518="","",IF('TSA Input'!J4518="Yes",'TSA Input'!C4518,""))</f>
        <v/>
      </c>
      <c r="G4555" s="36" t="str">
        <f>IF('TSA Input'!J4518="","",IF('TSA Input'!J4518="Yes",'TSA Input'!D4518,""))</f>
        <v/>
      </c>
      <c r="H4555" s="37" t="str">
        <f>IF('TSA Input'!K4518="","",IF('TSA Input'!J4518="Yes",'TSA Input'!G4518,""))</f>
        <v/>
      </c>
      <c r="I4555" s="37" t="str">
        <f>IF('TSA Input'!L4518="","",IF('TSA Input'!J4518="Yes",'TSA Input'!F4518,""))</f>
        <v/>
      </c>
      <c r="J4555" s="39" t="str">
        <f t="shared" si="142"/>
        <v/>
      </c>
      <c r="K4555" s="257" t="str">
        <f>IF('TSA Input'!J4518="","",IF('TSA Input'!J4518="Yes",'TSA Input'!D4518,""))</f>
        <v/>
      </c>
      <c r="L4555" s="258" t="str">
        <f>IF('TSA Input'!J4518="","",IF('TSA Input'!J4518="Yes",'TSA Input'!G4518,""))</f>
        <v/>
      </c>
      <c r="M4555" s="258" t="str">
        <f>IF('TSA Input'!J4518="","",IF('TSA Input'!J4518="Yes",'TSA Input'!F4518,""))</f>
        <v/>
      </c>
      <c r="N4555" s="39" t="str">
        <f t="shared" si="143"/>
        <v/>
      </c>
      <c r="O4555" s="149" t="s">
        <v>11</v>
      </c>
      <c r="P4555" s="148" t="s">
        <v>11</v>
      </c>
      <c r="Q4555" s="1"/>
    </row>
    <row r="4556" spans="1:17" ht="15.75" hidden="1" customHeight="1">
      <c r="A4556" s="1" t="str">
        <f t="shared" si="1"/>
        <v/>
      </c>
      <c r="B4556" s="1"/>
      <c r="C4556" s="34" t="str">
        <f>IF('TSA Input'!J4519="","",IF('TSA Input'!J4519="Yes",'TSA Input'!B4519,"Ineligible"))</f>
        <v/>
      </c>
      <c r="D4556" s="246" t="str">
        <f>IF('TSA Input'!J4519="","",IF('TSA Input'!J4519="Yes",IF('TSA Input'!W4519="","",LEFT('TSA Input'!W4519,LEN('TSA Input'!W4519)-2)),""))</f>
        <v/>
      </c>
      <c r="E4556" s="246" t="str">
        <f>IF('TSA Input'!J4519="","",IF('TSA Input'!J4519="Yes",'TSA Input'!I4519,""))</f>
        <v/>
      </c>
      <c r="F4556" s="247" t="str">
        <f>IF('TSA Input'!J4519="","",IF('TSA Input'!J4519="Yes",'TSA Input'!C4519,""))</f>
        <v/>
      </c>
      <c r="G4556" s="36" t="str">
        <f>IF('TSA Input'!J4519="","",IF('TSA Input'!J4519="Yes",'TSA Input'!D4519,""))</f>
        <v/>
      </c>
      <c r="H4556" s="37" t="str">
        <f>IF('TSA Input'!K4519="","",IF('TSA Input'!J4519="Yes",'TSA Input'!G4519,""))</f>
        <v/>
      </c>
      <c r="I4556" s="37" t="str">
        <f>IF('TSA Input'!L4519="","",IF('TSA Input'!J4519="Yes",'TSA Input'!F4519,""))</f>
        <v/>
      </c>
      <c r="J4556" s="39" t="str">
        <f t="shared" si="142"/>
        <v/>
      </c>
      <c r="K4556" s="257" t="str">
        <f>IF('TSA Input'!J4519="","",IF('TSA Input'!J4519="Yes",'TSA Input'!D4519,""))</f>
        <v/>
      </c>
      <c r="L4556" s="258" t="str">
        <f>IF('TSA Input'!J4519="","",IF('TSA Input'!J4519="Yes",'TSA Input'!G4519,""))</f>
        <v/>
      </c>
      <c r="M4556" s="258" t="str">
        <f>IF('TSA Input'!J4519="","",IF('TSA Input'!J4519="Yes",'TSA Input'!F4519,""))</f>
        <v/>
      </c>
      <c r="N4556" s="39" t="str">
        <f t="shared" si="143"/>
        <v/>
      </c>
      <c r="O4556" s="149" t="s">
        <v>11</v>
      </c>
      <c r="P4556" s="148" t="s">
        <v>11</v>
      </c>
      <c r="Q4556" s="1"/>
    </row>
    <row r="4557" spans="1:17" ht="15.75" hidden="1" customHeight="1">
      <c r="A4557" s="1" t="str">
        <f t="shared" si="1"/>
        <v/>
      </c>
      <c r="B4557" s="1"/>
      <c r="C4557" s="34" t="str">
        <f>IF('TSA Input'!J4520="","",IF('TSA Input'!J4520="Yes",'TSA Input'!B4520,"Ineligible"))</f>
        <v/>
      </c>
      <c r="D4557" s="246" t="str">
        <f>IF('TSA Input'!J4520="","",IF('TSA Input'!J4520="Yes",IF('TSA Input'!W4520="","",LEFT('TSA Input'!W4520,LEN('TSA Input'!W4520)-2)),""))</f>
        <v/>
      </c>
      <c r="E4557" s="246" t="str">
        <f>IF('TSA Input'!J4520="","",IF('TSA Input'!J4520="Yes",'TSA Input'!I4520,""))</f>
        <v/>
      </c>
      <c r="F4557" s="247" t="str">
        <f>IF('TSA Input'!J4520="","",IF('TSA Input'!J4520="Yes",'TSA Input'!C4520,""))</f>
        <v/>
      </c>
      <c r="G4557" s="36" t="str">
        <f>IF('TSA Input'!J4520="","",IF('TSA Input'!J4520="Yes",'TSA Input'!D4520,""))</f>
        <v/>
      </c>
      <c r="H4557" s="37" t="str">
        <f>IF('TSA Input'!K4520="","",IF('TSA Input'!J4520="Yes",'TSA Input'!G4520,""))</f>
        <v/>
      </c>
      <c r="I4557" s="37" t="str">
        <f>IF('TSA Input'!L4520="","",IF('TSA Input'!J4520="Yes",'TSA Input'!F4520,""))</f>
        <v/>
      </c>
      <c r="J4557" s="39" t="str">
        <f t="shared" si="142"/>
        <v/>
      </c>
      <c r="K4557" s="257" t="str">
        <f>IF('TSA Input'!J4520="","",IF('TSA Input'!J4520="Yes",'TSA Input'!D4520,""))</f>
        <v/>
      </c>
      <c r="L4557" s="258" t="str">
        <f>IF('TSA Input'!J4520="","",IF('TSA Input'!J4520="Yes",'TSA Input'!G4520,""))</f>
        <v/>
      </c>
      <c r="M4557" s="258" t="str">
        <f>IF('TSA Input'!J4520="","",IF('TSA Input'!J4520="Yes",'TSA Input'!F4520,""))</f>
        <v/>
      </c>
      <c r="N4557" s="39" t="str">
        <f t="shared" si="143"/>
        <v/>
      </c>
      <c r="O4557" s="149" t="s">
        <v>11</v>
      </c>
      <c r="P4557" s="148" t="s">
        <v>11</v>
      </c>
      <c r="Q4557" s="1"/>
    </row>
    <row r="4558" spans="1:17" ht="15.75" hidden="1" customHeight="1">
      <c r="A4558" s="1" t="str">
        <f t="shared" si="1"/>
        <v/>
      </c>
      <c r="B4558" s="1"/>
      <c r="C4558" s="34" t="str">
        <f>IF('TSA Input'!J4521="","",IF('TSA Input'!J4521="Yes",'TSA Input'!B4521,"Ineligible"))</f>
        <v/>
      </c>
      <c r="D4558" s="246" t="str">
        <f>IF('TSA Input'!J4521="","",IF('TSA Input'!J4521="Yes",IF('TSA Input'!W4521="","",LEFT('TSA Input'!W4521,LEN('TSA Input'!W4521)-2)),""))</f>
        <v/>
      </c>
      <c r="E4558" s="246" t="str">
        <f>IF('TSA Input'!J4521="","",IF('TSA Input'!J4521="Yes",'TSA Input'!I4521,""))</f>
        <v/>
      </c>
      <c r="F4558" s="247" t="str">
        <f>IF('TSA Input'!J4521="","",IF('TSA Input'!J4521="Yes",'TSA Input'!C4521,""))</f>
        <v/>
      </c>
      <c r="G4558" s="36" t="str">
        <f>IF('TSA Input'!J4521="","",IF('TSA Input'!J4521="Yes",'TSA Input'!D4521,""))</f>
        <v/>
      </c>
      <c r="H4558" s="37" t="str">
        <f>IF('TSA Input'!K4521="","",IF('TSA Input'!J4521="Yes",'TSA Input'!G4521,""))</f>
        <v/>
      </c>
      <c r="I4558" s="37" t="str">
        <f>IF('TSA Input'!L4521="","",IF('TSA Input'!J4521="Yes",'TSA Input'!F4521,""))</f>
        <v/>
      </c>
      <c r="J4558" s="39" t="str">
        <f t="shared" si="142"/>
        <v/>
      </c>
      <c r="K4558" s="257" t="str">
        <f>IF('TSA Input'!J4521="","",IF('TSA Input'!J4521="Yes",'TSA Input'!D4521,""))</f>
        <v/>
      </c>
      <c r="L4558" s="258" t="str">
        <f>IF('TSA Input'!J4521="","",IF('TSA Input'!J4521="Yes",'TSA Input'!G4521,""))</f>
        <v/>
      </c>
      <c r="M4558" s="258" t="str">
        <f>IF('TSA Input'!J4521="","",IF('TSA Input'!J4521="Yes",'TSA Input'!F4521,""))</f>
        <v/>
      </c>
      <c r="N4558" s="39" t="str">
        <f t="shared" si="143"/>
        <v/>
      </c>
      <c r="O4558" s="149" t="s">
        <v>11</v>
      </c>
      <c r="P4558" s="148" t="s">
        <v>11</v>
      </c>
      <c r="Q4558" s="1"/>
    </row>
    <row r="4559" spans="1:17" ht="15.75" hidden="1" customHeight="1">
      <c r="A4559" s="1" t="str">
        <f t="shared" si="1"/>
        <v/>
      </c>
      <c r="B4559" s="1"/>
      <c r="C4559" s="34" t="str">
        <f>IF('TSA Input'!J4522="","",IF('TSA Input'!J4522="Yes",'TSA Input'!B4522,"Ineligible"))</f>
        <v/>
      </c>
      <c r="D4559" s="246" t="str">
        <f>IF('TSA Input'!J4522="","",IF('TSA Input'!J4522="Yes",IF('TSA Input'!W4522="","",LEFT('TSA Input'!W4522,LEN('TSA Input'!W4522)-2)),""))</f>
        <v/>
      </c>
      <c r="E4559" s="246" t="str">
        <f>IF('TSA Input'!J4522="","",IF('TSA Input'!J4522="Yes",'TSA Input'!I4522,""))</f>
        <v/>
      </c>
      <c r="F4559" s="247" t="str">
        <f>IF('TSA Input'!J4522="","",IF('TSA Input'!J4522="Yes",'TSA Input'!C4522,""))</f>
        <v/>
      </c>
      <c r="G4559" s="36" t="str">
        <f>IF('TSA Input'!J4522="","",IF('TSA Input'!J4522="Yes",'TSA Input'!D4522,""))</f>
        <v/>
      </c>
      <c r="H4559" s="37" t="str">
        <f>IF('TSA Input'!K4522="","",IF('TSA Input'!J4522="Yes",'TSA Input'!G4522,""))</f>
        <v/>
      </c>
      <c r="I4559" s="37" t="str">
        <f>IF('TSA Input'!L4522="","",IF('TSA Input'!J4522="Yes",'TSA Input'!F4522,""))</f>
        <v/>
      </c>
      <c r="J4559" s="39" t="str">
        <f t="shared" si="142"/>
        <v/>
      </c>
      <c r="K4559" s="257" t="str">
        <f>IF('TSA Input'!J4522="","",IF('TSA Input'!J4522="Yes",'TSA Input'!D4522,""))</f>
        <v/>
      </c>
      <c r="L4559" s="258" t="str">
        <f>IF('TSA Input'!J4522="","",IF('TSA Input'!J4522="Yes",'TSA Input'!G4522,""))</f>
        <v/>
      </c>
      <c r="M4559" s="258" t="str">
        <f>IF('TSA Input'!J4522="","",IF('TSA Input'!J4522="Yes",'TSA Input'!F4522,""))</f>
        <v/>
      </c>
      <c r="N4559" s="39" t="str">
        <f t="shared" si="143"/>
        <v/>
      </c>
      <c r="O4559" s="149" t="s">
        <v>11</v>
      </c>
      <c r="P4559" s="148" t="s">
        <v>11</v>
      </c>
      <c r="Q4559" s="1"/>
    </row>
    <row r="4560" spans="1:17" ht="15.75" hidden="1" customHeight="1">
      <c r="A4560" s="1" t="str">
        <f t="shared" si="1"/>
        <v/>
      </c>
      <c r="B4560" s="1"/>
      <c r="C4560" s="34" t="str">
        <f>IF('TSA Input'!J4523="","",IF('TSA Input'!J4523="Yes",'TSA Input'!B4523,"Ineligible"))</f>
        <v/>
      </c>
      <c r="D4560" s="246" t="str">
        <f>IF('TSA Input'!J4523="","",IF('TSA Input'!J4523="Yes",IF('TSA Input'!W4523="","",LEFT('TSA Input'!W4523,LEN('TSA Input'!W4523)-2)),""))</f>
        <v/>
      </c>
      <c r="E4560" s="246" t="str">
        <f>IF('TSA Input'!J4523="","",IF('TSA Input'!J4523="Yes",'TSA Input'!I4523,""))</f>
        <v/>
      </c>
      <c r="F4560" s="247" t="str">
        <f>IF('TSA Input'!J4523="","",IF('TSA Input'!J4523="Yes",'TSA Input'!C4523,""))</f>
        <v/>
      </c>
      <c r="G4560" s="36" t="str">
        <f>IF('TSA Input'!J4523="","",IF('TSA Input'!J4523="Yes",'TSA Input'!D4523,""))</f>
        <v/>
      </c>
      <c r="H4560" s="37" t="str">
        <f>IF('TSA Input'!K4523="","",IF('TSA Input'!J4523="Yes",'TSA Input'!G4523,""))</f>
        <v/>
      </c>
      <c r="I4560" s="37" t="str">
        <f>IF('TSA Input'!L4523="","",IF('TSA Input'!J4523="Yes",'TSA Input'!F4523,""))</f>
        <v/>
      </c>
      <c r="J4560" s="39" t="str">
        <f t="shared" si="142"/>
        <v/>
      </c>
      <c r="K4560" s="257" t="str">
        <f>IF('TSA Input'!J4523="","",IF('TSA Input'!J4523="Yes",'TSA Input'!D4523,""))</f>
        <v/>
      </c>
      <c r="L4560" s="258" t="str">
        <f>IF('TSA Input'!J4523="","",IF('TSA Input'!J4523="Yes",'TSA Input'!G4523,""))</f>
        <v/>
      </c>
      <c r="M4560" s="258" t="str">
        <f>IF('TSA Input'!J4523="","",IF('TSA Input'!J4523="Yes",'TSA Input'!F4523,""))</f>
        <v/>
      </c>
      <c r="N4560" s="39" t="str">
        <f t="shared" si="143"/>
        <v/>
      </c>
      <c r="O4560" s="149" t="s">
        <v>11</v>
      </c>
      <c r="P4560" s="148" t="s">
        <v>11</v>
      </c>
      <c r="Q4560" s="1"/>
    </row>
    <row r="4561" spans="1:17" ht="15.75" hidden="1" customHeight="1">
      <c r="A4561" s="1" t="str">
        <f t="shared" si="1"/>
        <v/>
      </c>
      <c r="B4561" s="1"/>
      <c r="C4561" s="34" t="str">
        <f>IF('TSA Input'!J4524="","",IF('TSA Input'!J4524="Yes",'TSA Input'!B4524,"Ineligible"))</f>
        <v/>
      </c>
      <c r="D4561" s="246" t="str">
        <f>IF('TSA Input'!J4524="","",IF('TSA Input'!J4524="Yes",IF('TSA Input'!W4524="","",LEFT('TSA Input'!W4524,LEN('TSA Input'!W4524)-2)),""))</f>
        <v/>
      </c>
      <c r="E4561" s="246" t="str">
        <f>IF('TSA Input'!J4524="","",IF('TSA Input'!J4524="Yes",'TSA Input'!I4524,""))</f>
        <v/>
      </c>
      <c r="F4561" s="247" t="str">
        <f>IF('TSA Input'!J4524="","",IF('TSA Input'!J4524="Yes",'TSA Input'!C4524,""))</f>
        <v/>
      </c>
      <c r="G4561" s="36" t="str">
        <f>IF('TSA Input'!J4524="","",IF('TSA Input'!J4524="Yes",'TSA Input'!D4524,""))</f>
        <v/>
      </c>
      <c r="H4561" s="37" t="str">
        <f>IF('TSA Input'!K4524="","",IF('TSA Input'!J4524="Yes",'TSA Input'!G4524,""))</f>
        <v/>
      </c>
      <c r="I4561" s="37" t="str">
        <f>IF('TSA Input'!L4524="","",IF('TSA Input'!J4524="Yes",'TSA Input'!F4524,""))</f>
        <v/>
      </c>
      <c r="J4561" s="39" t="str">
        <f t="shared" si="142"/>
        <v/>
      </c>
      <c r="K4561" s="257" t="str">
        <f>IF('TSA Input'!J4524="","",IF('TSA Input'!J4524="Yes",'TSA Input'!D4524,""))</f>
        <v/>
      </c>
      <c r="L4561" s="258" t="str">
        <f>IF('TSA Input'!J4524="","",IF('TSA Input'!J4524="Yes",'TSA Input'!G4524,""))</f>
        <v/>
      </c>
      <c r="M4561" s="258" t="str">
        <f>IF('TSA Input'!J4524="","",IF('TSA Input'!J4524="Yes",'TSA Input'!F4524,""))</f>
        <v/>
      </c>
      <c r="N4561" s="39" t="str">
        <f t="shared" si="143"/>
        <v/>
      </c>
      <c r="O4561" s="149" t="s">
        <v>11</v>
      </c>
      <c r="P4561" s="148" t="s">
        <v>11</v>
      </c>
      <c r="Q4561" s="1"/>
    </row>
    <row r="4562" spans="1:17" ht="15.75" hidden="1" customHeight="1">
      <c r="A4562" s="1" t="str">
        <f t="shared" si="1"/>
        <v/>
      </c>
      <c r="B4562" s="1"/>
      <c r="C4562" s="34" t="str">
        <f>IF('TSA Input'!J4525="","",IF('TSA Input'!J4525="Yes",'TSA Input'!B4525,"Ineligible"))</f>
        <v/>
      </c>
      <c r="D4562" s="246" t="str">
        <f>IF('TSA Input'!J4525="","",IF('TSA Input'!J4525="Yes",IF('TSA Input'!W4525="","",LEFT('TSA Input'!W4525,LEN('TSA Input'!W4525)-2)),""))</f>
        <v/>
      </c>
      <c r="E4562" s="246" t="str">
        <f>IF('TSA Input'!J4525="","",IF('TSA Input'!J4525="Yes",'TSA Input'!I4525,""))</f>
        <v/>
      </c>
      <c r="F4562" s="247" t="str">
        <f>IF('TSA Input'!J4525="","",IF('TSA Input'!J4525="Yes",'TSA Input'!C4525,""))</f>
        <v/>
      </c>
      <c r="G4562" s="36" t="str">
        <f>IF('TSA Input'!J4525="","",IF('TSA Input'!J4525="Yes",'TSA Input'!D4525,""))</f>
        <v/>
      </c>
      <c r="H4562" s="37" t="str">
        <f>IF('TSA Input'!K4525="","",IF('TSA Input'!J4525="Yes",'TSA Input'!G4525,""))</f>
        <v/>
      </c>
      <c r="I4562" s="37" t="str">
        <f>IF('TSA Input'!L4525="","",IF('TSA Input'!J4525="Yes",'TSA Input'!F4525,""))</f>
        <v/>
      </c>
      <c r="J4562" s="39" t="str">
        <f t="shared" si="142"/>
        <v/>
      </c>
      <c r="K4562" s="257" t="str">
        <f>IF('TSA Input'!J4525="","",IF('TSA Input'!J4525="Yes",'TSA Input'!D4525,""))</f>
        <v/>
      </c>
      <c r="L4562" s="258" t="str">
        <f>IF('TSA Input'!J4525="","",IF('TSA Input'!J4525="Yes",'TSA Input'!G4525,""))</f>
        <v/>
      </c>
      <c r="M4562" s="258" t="str">
        <f>IF('TSA Input'!J4525="","",IF('TSA Input'!J4525="Yes",'TSA Input'!F4525,""))</f>
        <v/>
      </c>
      <c r="N4562" s="39" t="str">
        <f t="shared" si="143"/>
        <v/>
      </c>
      <c r="O4562" s="149" t="s">
        <v>11</v>
      </c>
      <c r="P4562" s="148" t="s">
        <v>11</v>
      </c>
      <c r="Q4562" s="1"/>
    </row>
    <row r="4563" spans="1:17" ht="15.75" hidden="1" customHeight="1">
      <c r="A4563" s="1" t="str">
        <f t="shared" si="1"/>
        <v/>
      </c>
      <c r="B4563" s="1"/>
      <c r="C4563" s="34" t="str">
        <f>IF('TSA Input'!J4526="","",IF('TSA Input'!J4526="Yes",'TSA Input'!B4526,"Ineligible"))</f>
        <v/>
      </c>
      <c r="D4563" s="246" t="str">
        <f>IF('TSA Input'!J4526="","",IF('TSA Input'!J4526="Yes",IF('TSA Input'!W4526="","",LEFT('TSA Input'!W4526,LEN('TSA Input'!W4526)-2)),""))</f>
        <v/>
      </c>
      <c r="E4563" s="246" t="str">
        <f>IF('TSA Input'!J4526="","",IF('TSA Input'!J4526="Yes",'TSA Input'!I4526,""))</f>
        <v/>
      </c>
      <c r="F4563" s="247" t="str">
        <f>IF('TSA Input'!J4526="","",IF('TSA Input'!J4526="Yes",'TSA Input'!C4526,""))</f>
        <v/>
      </c>
      <c r="G4563" s="36" t="str">
        <f>IF('TSA Input'!J4526="","",IF('TSA Input'!J4526="Yes",'TSA Input'!D4526,""))</f>
        <v/>
      </c>
      <c r="H4563" s="37" t="str">
        <f>IF('TSA Input'!K4526="","",IF('TSA Input'!J4526="Yes",'TSA Input'!G4526,""))</f>
        <v/>
      </c>
      <c r="I4563" s="37" t="str">
        <f>IF('TSA Input'!L4526="","",IF('TSA Input'!J4526="Yes",'TSA Input'!F4526,""))</f>
        <v/>
      </c>
      <c r="J4563" s="39" t="str">
        <f t="shared" si="142"/>
        <v/>
      </c>
      <c r="K4563" s="257" t="str">
        <f>IF('TSA Input'!J4526="","",IF('TSA Input'!J4526="Yes",'TSA Input'!D4526,""))</f>
        <v/>
      </c>
      <c r="L4563" s="258" t="str">
        <f>IF('TSA Input'!J4526="","",IF('TSA Input'!J4526="Yes",'TSA Input'!G4526,""))</f>
        <v/>
      </c>
      <c r="M4563" s="258" t="str">
        <f>IF('TSA Input'!J4526="","",IF('TSA Input'!J4526="Yes",'TSA Input'!F4526,""))</f>
        <v/>
      </c>
      <c r="N4563" s="39" t="str">
        <f t="shared" si="143"/>
        <v/>
      </c>
      <c r="O4563" s="149" t="s">
        <v>11</v>
      </c>
      <c r="P4563" s="148" t="s">
        <v>11</v>
      </c>
      <c r="Q4563" s="1"/>
    </row>
    <row r="4564" spans="1:17" ht="15.75" hidden="1" customHeight="1">
      <c r="A4564" s="1" t="str">
        <f t="shared" si="1"/>
        <v/>
      </c>
      <c r="B4564" s="1"/>
      <c r="C4564" s="34" t="str">
        <f>IF('TSA Input'!J4527="","",IF('TSA Input'!J4527="Yes",'TSA Input'!B4527,"Ineligible"))</f>
        <v/>
      </c>
      <c r="D4564" s="246" t="str">
        <f>IF('TSA Input'!J4527="","",IF('TSA Input'!J4527="Yes",IF('TSA Input'!W4527="","",LEFT('TSA Input'!W4527,LEN('TSA Input'!W4527)-2)),""))</f>
        <v/>
      </c>
      <c r="E4564" s="246" t="str">
        <f>IF('TSA Input'!J4527="","",IF('TSA Input'!J4527="Yes",'TSA Input'!I4527,""))</f>
        <v/>
      </c>
      <c r="F4564" s="247" t="str">
        <f>IF('TSA Input'!J4527="","",IF('TSA Input'!J4527="Yes",'TSA Input'!C4527,""))</f>
        <v/>
      </c>
      <c r="G4564" s="36" t="str">
        <f>IF('TSA Input'!J4527="","",IF('TSA Input'!J4527="Yes",'TSA Input'!D4527,""))</f>
        <v/>
      </c>
      <c r="H4564" s="37" t="str">
        <f>IF('TSA Input'!K4527="","",IF('TSA Input'!J4527="Yes",'TSA Input'!G4527,""))</f>
        <v/>
      </c>
      <c r="I4564" s="37" t="str">
        <f>IF('TSA Input'!L4527="","",IF('TSA Input'!J4527="Yes",'TSA Input'!F4527,""))</f>
        <v/>
      </c>
      <c r="J4564" s="39" t="str">
        <f t="shared" si="142"/>
        <v/>
      </c>
      <c r="K4564" s="257" t="str">
        <f>IF('TSA Input'!J4527="","",IF('TSA Input'!J4527="Yes",'TSA Input'!D4527,""))</f>
        <v/>
      </c>
      <c r="L4564" s="258" t="str">
        <f>IF('TSA Input'!J4527="","",IF('TSA Input'!J4527="Yes",'TSA Input'!G4527,""))</f>
        <v/>
      </c>
      <c r="M4564" s="258" t="str">
        <f>IF('TSA Input'!J4527="","",IF('TSA Input'!J4527="Yes",'TSA Input'!F4527,""))</f>
        <v/>
      </c>
      <c r="N4564" s="39" t="str">
        <f t="shared" si="143"/>
        <v/>
      </c>
      <c r="O4564" s="149" t="s">
        <v>11</v>
      </c>
      <c r="P4564" s="148" t="s">
        <v>11</v>
      </c>
      <c r="Q4564" s="1"/>
    </row>
    <row r="4565" spans="1:17" ht="15.75" hidden="1" customHeight="1">
      <c r="A4565" s="1" t="str">
        <f t="shared" si="1"/>
        <v/>
      </c>
      <c r="B4565" s="1"/>
      <c r="C4565" s="34" t="str">
        <f>IF('TSA Input'!J4528="","",IF('TSA Input'!J4528="Yes",'TSA Input'!B4528,"Ineligible"))</f>
        <v/>
      </c>
      <c r="D4565" s="246" t="str">
        <f>IF('TSA Input'!J4528="","",IF('TSA Input'!J4528="Yes",IF('TSA Input'!W4528="","",LEFT('TSA Input'!W4528,LEN('TSA Input'!W4528)-2)),""))</f>
        <v/>
      </c>
      <c r="E4565" s="246" t="str">
        <f>IF('TSA Input'!J4528="","",IF('TSA Input'!J4528="Yes",'TSA Input'!I4528,""))</f>
        <v/>
      </c>
      <c r="F4565" s="247" t="str">
        <f>IF('TSA Input'!J4528="","",IF('TSA Input'!J4528="Yes",'TSA Input'!C4528,""))</f>
        <v/>
      </c>
      <c r="G4565" s="36" t="str">
        <f>IF('TSA Input'!J4528="","",IF('TSA Input'!J4528="Yes",'TSA Input'!D4528,""))</f>
        <v/>
      </c>
      <c r="H4565" s="37" t="str">
        <f>IF('TSA Input'!K4528="","",IF('TSA Input'!J4528="Yes",'TSA Input'!G4528,""))</f>
        <v/>
      </c>
      <c r="I4565" s="37" t="str">
        <f>IF('TSA Input'!L4528="","",IF('TSA Input'!J4528="Yes",'TSA Input'!F4528,""))</f>
        <v/>
      </c>
      <c r="J4565" s="39" t="str">
        <f t="shared" si="142"/>
        <v/>
      </c>
      <c r="K4565" s="257" t="str">
        <f>IF('TSA Input'!J4528="","",IF('TSA Input'!J4528="Yes",'TSA Input'!D4528,""))</f>
        <v/>
      </c>
      <c r="L4565" s="258" t="str">
        <f>IF('TSA Input'!J4528="","",IF('TSA Input'!J4528="Yes",'TSA Input'!G4528,""))</f>
        <v/>
      </c>
      <c r="M4565" s="258" t="str">
        <f>IF('TSA Input'!J4528="","",IF('TSA Input'!J4528="Yes",'TSA Input'!F4528,""))</f>
        <v/>
      </c>
      <c r="N4565" s="39" t="str">
        <f t="shared" si="143"/>
        <v/>
      </c>
      <c r="O4565" s="149" t="s">
        <v>11</v>
      </c>
      <c r="P4565" s="148" t="s">
        <v>11</v>
      </c>
      <c r="Q4565" s="1"/>
    </row>
    <row r="4566" spans="1:17" ht="15.75" hidden="1" customHeight="1">
      <c r="A4566" s="1" t="str">
        <f t="shared" si="1"/>
        <v/>
      </c>
      <c r="B4566" s="1"/>
      <c r="C4566" s="34" t="str">
        <f>IF('TSA Input'!J4529="","",IF('TSA Input'!J4529="Yes",'TSA Input'!B4529,"Ineligible"))</f>
        <v/>
      </c>
      <c r="D4566" s="246" t="str">
        <f>IF('TSA Input'!J4529="","",IF('TSA Input'!J4529="Yes",IF('TSA Input'!W4529="","",LEFT('TSA Input'!W4529,LEN('TSA Input'!W4529)-2)),""))</f>
        <v/>
      </c>
      <c r="E4566" s="246" t="str">
        <f>IF('TSA Input'!J4529="","",IF('TSA Input'!J4529="Yes",'TSA Input'!I4529,""))</f>
        <v/>
      </c>
      <c r="F4566" s="247" t="str">
        <f>IF('TSA Input'!J4529="","",IF('TSA Input'!J4529="Yes",'TSA Input'!C4529,""))</f>
        <v/>
      </c>
      <c r="G4566" s="36" t="str">
        <f>IF('TSA Input'!J4529="","",IF('TSA Input'!J4529="Yes",'TSA Input'!D4529,""))</f>
        <v/>
      </c>
      <c r="H4566" s="37" t="str">
        <f>IF('TSA Input'!K4529="","",IF('TSA Input'!J4529="Yes",'TSA Input'!G4529,""))</f>
        <v/>
      </c>
      <c r="I4566" s="37" t="str">
        <f>IF('TSA Input'!L4529="","",IF('TSA Input'!J4529="Yes",'TSA Input'!F4529,""))</f>
        <v/>
      </c>
      <c r="J4566" s="39" t="str">
        <f t="shared" si="142"/>
        <v/>
      </c>
      <c r="K4566" s="257" t="str">
        <f>IF('TSA Input'!J4529="","",IF('TSA Input'!J4529="Yes",'TSA Input'!D4529,""))</f>
        <v/>
      </c>
      <c r="L4566" s="258" t="str">
        <f>IF('TSA Input'!J4529="","",IF('TSA Input'!J4529="Yes",'TSA Input'!G4529,""))</f>
        <v/>
      </c>
      <c r="M4566" s="258" t="str">
        <f>IF('TSA Input'!J4529="","",IF('TSA Input'!J4529="Yes",'TSA Input'!F4529,""))</f>
        <v/>
      </c>
      <c r="N4566" s="39" t="str">
        <f t="shared" si="143"/>
        <v/>
      </c>
      <c r="O4566" s="149" t="s">
        <v>11</v>
      </c>
      <c r="P4566" s="148" t="s">
        <v>11</v>
      </c>
      <c r="Q4566" s="1"/>
    </row>
    <row r="4567" spans="1:17" ht="15.75" hidden="1" customHeight="1">
      <c r="A4567" s="1" t="str">
        <f t="shared" si="1"/>
        <v/>
      </c>
      <c r="B4567" s="1"/>
      <c r="C4567" s="34" t="str">
        <f>IF('TSA Input'!J4530="","",IF('TSA Input'!J4530="Yes",'TSA Input'!B4530,"Ineligible"))</f>
        <v/>
      </c>
      <c r="D4567" s="246" t="str">
        <f>IF('TSA Input'!J4530="","",IF('TSA Input'!J4530="Yes",IF('TSA Input'!W4530="","",LEFT('TSA Input'!W4530,LEN('TSA Input'!W4530)-2)),""))</f>
        <v/>
      </c>
      <c r="E4567" s="246" t="str">
        <f>IF('TSA Input'!J4530="","",IF('TSA Input'!J4530="Yes",'TSA Input'!I4530,""))</f>
        <v/>
      </c>
      <c r="F4567" s="247" t="str">
        <f>IF('TSA Input'!J4530="","",IF('TSA Input'!J4530="Yes",'TSA Input'!C4530,""))</f>
        <v/>
      </c>
      <c r="G4567" s="36" t="str">
        <f>IF('TSA Input'!J4530="","",IF('TSA Input'!J4530="Yes",'TSA Input'!D4530,""))</f>
        <v/>
      </c>
      <c r="H4567" s="37" t="str">
        <f>IF('TSA Input'!K4530="","",IF('TSA Input'!J4530="Yes",'TSA Input'!G4530,""))</f>
        <v/>
      </c>
      <c r="I4567" s="37" t="str">
        <f>IF('TSA Input'!L4530="","",IF('TSA Input'!J4530="Yes",'TSA Input'!F4530,""))</f>
        <v/>
      </c>
      <c r="J4567" s="39" t="str">
        <f t="shared" si="142"/>
        <v/>
      </c>
      <c r="K4567" s="257" t="str">
        <f>IF('TSA Input'!J4530="","",IF('TSA Input'!J4530="Yes",'TSA Input'!D4530,""))</f>
        <v/>
      </c>
      <c r="L4567" s="258" t="str">
        <f>IF('TSA Input'!J4530="","",IF('TSA Input'!J4530="Yes",'TSA Input'!G4530,""))</f>
        <v/>
      </c>
      <c r="M4567" s="258" t="str">
        <f>IF('TSA Input'!J4530="","",IF('TSA Input'!J4530="Yes",'TSA Input'!F4530,""))</f>
        <v/>
      </c>
      <c r="N4567" s="39" t="str">
        <f t="shared" si="143"/>
        <v/>
      </c>
      <c r="O4567" s="149" t="s">
        <v>11</v>
      </c>
      <c r="P4567" s="148" t="s">
        <v>11</v>
      </c>
      <c r="Q4567" s="1"/>
    </row>
    <row r="4568" spans="1:17" ht="15.75" hidden="1" customHeight="1">
      <c r="A4568" s="1" t="str">
        <f t="shared" si="1"/>
        <v/>
      </c>
      <c r="B4568" s="1"/>
      <c r="C4568" s="34" t="str">
        <f>IF('TSA Input'!J4531="","",IF('TSA Input'!J4531="Yes",'TSA Input'!B4531,"Ineligible"))</f>
        <v/>
      </c>
      <c r="D4568" s="246" t="str">
        <f>IF('TSA Input'!J4531="","",IF('TSA Input'!J4531="Yes",IF('TSA Input'!W4531="","",LEFT('TSA Input'!W4531,LEN('TSA Input'!W4531)-2)),""))</f>
        <v/>
      </c>
      <c r="E4568" s="246" t="str">
        <f>IF('TSA Input'!J4531="","",IF('TSA Input'!J4531="Yes",'TSA Input'!I4531,""))</f>
        <v/>
      </c>
      <c r="F4568" s="247" t="str">
        <f>IF('TSA Input'!J4531="","",IF('TSA Input'!J4531="Yes",'TSA Input'!C4531,""))</f>
        <v/>
      </c>
      <c r="G4568" s="36" t="str">
        <f>IF('TSA Input'!J4531="","",IF('TSA Input'!J4531="Yes",'TSA Input'!D4531,""))</f>
        <v/>
      </c>
      <c r="H4568" s="37" t="str">
        <f>IF('TSA Input'!K4531="","",IF('TSA Input'!J4531="Yes",'TSA Input'!G4531,""))</f>
        <v/>
      </c>
      <c r="I4568" s="37" t="str">
        <f>IF('TSA Input'!L4531="","",IF('TSA Input'!J4531="Yes",'TSA Input'!F4531,""))</f>
        <v/>
      </c>
      <c r="J4568" s="39" t="str">
        <f t="shared" si="142"/>
        <v/>
      </c>
      <c r="K4568" s="257" t="str">
        <f>IF('TSA Input'!J4531="","",IF('TSA Input'!J4531="Yes",'TSA Input'!D4531,""))</f>
        <v/>
      </c>
      <c r="L4568" s="258" t="str">
        <f>IF('TSA Input'!J4531="","",IF('TSA Input'!J4531="Yes",'TSA Input'!G4531,""))</f>
        <v/>
      </c>
      <c r="M4568" s="258" t="str">
        <f>IF('TSA Input'!J4531="","",IF('TSA Input'!J4531="Yes",'TSA Input'!F4531,""))</f>
        <v/>
      </c>
      <c r="N4568" s="39" t="str">
        <f t="shared" si="143"/>
        <v/>
      </c>
      <c r="O4568" s="149" t="s">
        <v>11</v>
      </c>
      <c r="P4568" s="148" t="s">
        <v>11</v>
      </c>
      <c r="Q4568" s="1"/>
    </row>
    <row r="4569" spans="1:17" ht="15.75" hidden="1" customHeight="1">
      <c r="A4569" s="1" t="str">
        <f t="shared" si="1"/>
        <v/>
      </c>
      <c r="B4569" s="1"/>
      <c r="C4569" s="34" t="str">
        <f>IF('TSA Input'!J4532="","",IF('TSA Input'!J4532="Yes",'TSA Input'!B4532,"Ineligible"))</f>
        <v/>
      </c>
      <c r="D4569" s="246" t="str">
        <f>IF('TSA Input'!J4532="","",IF('TSA Input'!J4532="Yes",IF('TSA Input'!W4532="","",LEFT('TSA Input'!W4532,LEN('TSA Input'!W4532)-2)),""))</f>
        <v/>
      </c>
      <c r="E4569" s="246" t="str">
        <f>IF('TSA Input'!J4532="","",IF('TSA Input'!J4532="Yes",'TSA Input'!I4532,""))</f>
        <v/>
      </c>
      <c r="F4569" s="247" t="str">
        <f>IF('TSA Input'!J4532="","",IF('TSA Input'!J4532="Yes",'TSA Input'!C4532,""))</f>
        <v/>
      </c>
      <c r="G4569" s="36" t="str">
        <f>IF('TSA Input'!J4532="","",IF('TSA Input'!J4532="Yes",'TSA Input'!D4532,""))</f>
        <v/>
      </c>
      <c r="H4569" s="37" t="str">
        <f>IF('TSA Input'!K4532="","",IF('TSA Input'!J4532="Yes",'TSA Input'!G4532,""))</f>
        <v/>
      </c>
      <c r="I4569" s="37" t="str">
        <f>IF('TSA Input'!L4532="","",IF('TSA Input'!J4532="Yes",'TSA Input'!F4532,""))</f>
        <v/>
      </c>
      <c r="J4569" s="39" t="str">
        <f t="shared" si="142"/>
        <v/>
      </c>
      <c r="K4569" s="257" t="str">
        <f>IF('TSA Input'!J4532="","",IF('TSA Input'!J4532="Yes",'TSA Input'!D4532,""))</f>
        <v/>
      </c>
      <c r="L4569" s="258" t="str">
        <f>IF('TSA Input'!J4532="","",IF('TSA Input'!J4532="Yes",'TSA Input'!G4532,""))</f>
        <v/>
      </c>
      <c r="M4569" s="258" t="str">
        <f>IF('TSA Input'!J4532="","",IF('TSA Input'!J4532="Yes",'TSA Input'!F4532,""))</f>
        <v/>
      </c>
      <c r="N4569" s="39" t="str">
        <f t="shared" si="143"/>
        <v/>
      </c>
      <c r="O4569" s="149" t="s">
        <v>11</v>
      </c>
      <c r="P4569" s="148" t="s">
        <v>11</v>
      </c>
      <c r="Q4569" s="1"/>
    </row>
    <row r="4570" spans="1:17" ht="15.75" hidden="1" customHeight="1">
      <c r="A4570" s="1" t="str">
        <f t="shared" si="1"/>
        <v/>
      </c>
      <c r="B4570" s="1"/>
      <c r="C4570" s="34" t="str">
        <f>IF('TSA Input'!J4533="","",IF('TSA Input'!J4533="Yes",'TSA Input'!B4533,"Ineligible"))</f>
        <v/>
      </c>
      <c r="D4570" s="246" t="str">
        <f>IF('TSA Input'!J4533="","",IF('TSA Input'!J4533="Yes",IF('TSA Input'!W4533="","",LEFT('TSA Input'!W4533,LEN('TSA Input'!W4533)-2)),""))</f>
        <v/>
      </c>
      <c r="E4570" s="246" t="str">
        <f>IF('TSA Input'!J4533="","",IF('TSA Input'!J4533="Yes",'TSA Input'!I4533,""))</f>
        <v/>
      </c>
      <c r="F4570" s="247" t="str">
        <f>IF('TSA Input'!J4533="","",IF('TSA Input'!J4533="Yes",'TSA Input'!C4533,""))</f>
        <v/>
      </c>
      <c r="G4570" s="36" t="str">
        <f>IF('TSA Input'!J4533="","",IF('TSA Input'!J4533="Yes",'TSA Input'!D4533,""))</f>
        <v/>
      </c>
      <c r="H4570" s="37" t="str">
        <f>IF('TSA Input'!K4533="","",IF('TSA Input'!J4533="Yes",'TSA Input'!G4533,""))</f>
        <v/>
      </c>
      <c r="I4570" s="37" t="str">
        <f>IF('TSA Input'!L4533="","",IF('TSA Input'!J4533="Yes",'TSA Input'!F4533,""))</f>
        <v/>
      </c>
      <c r="J4570" s="39" t="str">
        <f t="shared" si="142"/>
        <v/>
      </c>
      <c r="K4570" s="257" t="str">
        <f>IF('TSA Input'!J4533="","",IF('TSA Input'!J4533="Yes",'TSA Input'!D4533,""))</f>
        <v/>
      </c>
      <c r="L4570" s="258" t="str">
        <f>IF('TSA Input'!J4533="","",IF('TSA Input'!J4533="Yes",'TSA Input'!G4533,""))</f>
        <v/>
      </c>
      <c r="M4570" s="258" t="str">
        <f>IF('TSA Input'!J4533="","",IF('TSA Input'!J4533="Yes",'TSA Input'!F4533,""))</f>
        <v/>
      </c>
      <c r="N4570" s="39" t="str">
        <f t="shared" si="143"/>
        <v/>
      </c>
      <c r="O4570" s="149" t="s">
        <v>11</v>
      </c>
      <c r="P4570" s="148" t="s">
        <v>11</v>
      </c>
      <c r="Q4570" s="1"/>
    </row>
    <row r="4571" spans="1:17" ht="15.75" hidden="1" customHeight="1">
      <c r="A4571" s="1" t="str">
        <f t="shared" si="1"/>
        <v/>
      </c>
      <c r="B4571" s="1"/>
      <c r="C4571" s="34" t="str">
        <f>IF('TSA Input'!J4534="","",IF('TSA Input'!J4534="Yes",'TSA Input'!B4534,"Ineligible"))</f>
        <v/>
      </c>
      <c r="D4571" s="246" t="str">
        <f>IF('TSA Input'!J4534="","",IF('TSA Input'!J4534="Yes",IF('TSA Input'!W4534="","",LEFT('TSA Input'!W4534,LEN('TSA Input'!W4534)-2)),""))</f>
        <v/>
      </c>
      <c r="E4571" s="246" t="str">
        <f>IF('TSA Input'!J4534="","",IF('TSA Input'!J4534="Yes",'TSA Input'!I4534,""))</f>
        <v/>
      </c>
      <c r="F4571" s="247" t="str">
        <f>IF('TSA Input'!J4534="","",IF('TSA Input'!J4534="Yes",'TSA Input'!C4534,""))</f>
        <v/>
      </c>
      <c r="G4571" s="36" t="str">
        <f>IF('TSA Input'!J4534="","",IF('TSA Input'!J4534="Yes",'TSA Input'!D4534,""))</f>
        <v/>
      </c>
      <c r="H4571" s="37" t="str">
        <f>IF('TSA Input'!K4534="","",IF('TSA Input'!J4534="Yes",'TSA Input'!G4534,""))</f>
        <v/>
      </c>
      <c r="I4571" s="37" t="str">
        <f>IF('TSA Input'!L4534="","",IF('TSA Input'!J4534="Yes",'TSA Input'!F4534,""))</f>
        <v/>
      </c>
      <c r="J4571" s="39" t="str">
        <f t="shared" si="142"/>
        <v/>
      </c>
      <c r="K4571" s="257" t="str">
        <f>IF('TSA Input'!J4534="","",IF('TSA Input'!J4534="Yes",'TSA Input'!D4534,""))</f>
        <v/>
      </c>
      <c r="L4571" s="258" t="str">
        <f>IF('TSA Input'!J4534="","",IF('TSA Input'!J4534="Yes",'TSA Input'!G4534,""))</f>
        <v/>
      </c>
      <c r="M4571" s="258" t="str">
        <f>IF('TSA Input'!J4534="","",IF('TSA Input'!J4534="Yes",'TSA Input'!F4534,""))</f>
        <v/>
      </c>
      <c r="N4571" s="39" t="str">
        <f t="shared" si="143"/>
        <v/>
      </c>
      <c r="O4571" s="149" t="s">
        <v>11</v>
      </c>
      <c r="P4571" s="148" t="s">
        <v>11</v>
      </c>
      <c r="Q4571" s="1"/>
    </row>
    <row r="4572" spans="1:17" ht="15.75" hidden="1" customHeight="1">
      <c r="A4572" s="1" t="str">
        <f t="shared" si="1"/>
        <v/>
      </c>
      <c r="B4572" s="1"/>
      <c r="C4572" s="34" t="str">
        <f>IF('TSA Input'!J4535="","",IF('TSA Input'!J4535="Yes",'TSA Input'!B4535,"Ineligible"))</f>
        <v/>
      </c>
      <c r="D4572" s="246" t="str">
        <f>IF('TSA Input'!J4535="","",IF('TSA Input'!J4535="Yes",IF('TSA Input'!W4535="","",LEFT('TSA Input'!W4535,LEN('TSA Input'!W4535)-2)),""))</f>
        <v/>
      </c>
      <c r="E4572" s="246" t="str">
        <f>IF('TSA Input'!J4535="","",IF('TSA Input'!J4535="Yes",'TSA Input'!I4535,""))</f>
        <v/>
      </c>
      <c r="F4572" s="247" t="str">
        <f>IF('TSA Input'!J4535="","",IF('TSA Input'!J4535="Yes",'TSA Input'!C4535,""))</f>
        <v/>
      </c>
      <c r="G4572" s="36" t="str">
        <f>IF('TSA Input'!J4535="","",IF('TSA Input'!J4535="Yes",'TSA Input'!D4535,""))</f>
        <v/>
      </c>
      <c r="H4572" s="37" t="str">
        <f>IF('TSA Input'!K4535="","",IF('TSA Input'!J4535="Yes",'TSA Input'!G4535,""))</f>
        <v/>
      </c>
      <c r="I4572" s="37" t="str">
        <f>IF('TSA Input'!L4535="","",IF('TSA Input'!J4535="Yes",'TSA Input'!F4535,""))</f>
        <v/>
      </c>
      <c r="J4572" s="39" t="str">
        <f t="shared" si="142"/>
        <v/>
      </c>
      <c r="K4572" s="257" t="str">
        <f>IF('TSA Input'!J4535="","",IF('TSA Input'!J4535="Yes",'TSA Input'!D4535,""))</f>
        <v/>
      </c>
      <c r="L4572" s="258" t="str">
        <f>IF('TSA Input'!J4535="","",IF('TSA Input'!J4535="Yes",'TSA Input'!G4535,""))</f>
        <v/>
      </c>
      <c r="M4572" s="258" t="str">
        <f>IF('TSA Input'!J4535="","",IF('TSA Input'!J4535="Yes",'TSA Input'!F4535,""))</f>
        <v/>
      </c>
      <c r="N4572" s="39" t="str">
        <f t="shared" si="143"/>
        <v/>
      </c>
      <c r="O4572" s="149" t="s">
        <v>11</v>
      </c>
      <c r="P4572" s="148" t="s">
        <v>11</v>
      </c>
      <c r="Q4572" s="1"/>
    </row>
    <row r="4573" spans="1:17" ht="15.75" hidden="1" customHeight="1">
      <c r="A4573" s="1" t="str">
        <f t="shared" si="1"/>
        <v/>
      </c>
      <c r="B4573" s="1"/>
      <c r="C4573" s="34" t="str">
        <f>IF('TSA Input'!J4536="","",IF('TSA Input'!J4536="Yes",'TSA Input'!B4536,"Ineligible"))</f>
        <v/>
      </c>
      <c r="D4573" s="246" t="str">
        <f>IF('TSA Input'!J4536="","",IF('TSA Input'!J4536="Yes",IF('TSA Input'!W4536="","",LEFT('TSA Input'!W4536,LEN('TSA Input'!W4536)-2)),""))</f>
        <v/>
      </c>
      <c r="E4573" s="246" t="str">
        <f>IF('TSA Input'!J4536="","",IF('TSA Input'!J4536="Yes",'TSA Input'!I4536,""))</f>
        <v/>
      </c>
      <c r="F4573" s="247" t="str">
        <f>IF('TSA Input'!J4536="","",IF('TSA Input'!J4536="Yes",'TSA Input'!C4536,""))</f>
        <v/>
      </c>
      <c r="G4573" s="36" t="str">
        <f>IF('TSA Input'!J4536="","",IF('TSA Input'!J4536="Yes",'TSA Input'!D4536,""))</f>
        <v/>
      </c>
      <c r="H4573" s="37" t="str">
        <f>IF('TSA Input'!K4536="","",IF('TSA Input'!J4536="Yes",'TSA Input'!G4536,""))</f>
        <v/>
      </c>
      <c r="I4573" s="37" t="str">
        <f>IF('TSA Input'!L4536="","",IF('TSA Input'!J4536="Yes",'TSA Input'!F4536,""))</f>
        <v/>
      </c>
      <c r="J4573" s="39" t="str">
        <f t="shared" si="142"/>
        <v/>
      </c>
      <c r="K4573" s="257" t="str">
        <f>IF('TSA Input'!J4536="","",IF('TSA Input'!J4536="Yes",'TSA Input'!D4536,""))</f>
        <v/>
      </c>
      <c r="L4573" s="258" t="str">
        <f>IF('TSA Input'!J4536="","",IF('TSA Input'!J4536="Yes",'TSA Input'!G4536,""))</f>
        <v/>
      </c>
      <c r="M4573" s="258" t="str">
        <f>IF('TSA Input'!J4536="","",IF('TSA Input'!J4536="Yes",'TSA Input'!F4536,""))</f>
        <v/>
      </c>
      <c r="N4573" s="39" t="str">
        <f t="shared" si="143"/>
        <v/>
      </c>
      <c r="O4573" s="149" t="s">
        <v>11</v>
      </c>
      <c r="P4573" s="148" t="s">
        <v>11</v>
      </c>
      <c r="Q4573" s="1"/>
    </row>
    <row r="4574" spans="1:17" ht="15.75" hidden="1" customHeight="1">
      <c r="A4574" s="1" t="str">
        <f t="shared" si="1"/>
        <v/>
      </c>
      <c r="B4574" s="1"/>
      <c r="C4574" s="34" t="str">
        <f>IF('TSA Input'!J4537="","",IF('TSA Input'!J4537="Yes",'TSA Input'!B4537,"Ineligible"))</f>
        <v/>
      </c>
      <c r="D4574" s="246" t="str">
        <f>IF('TSA Input'!J4537="","",IF('TSA Input'!J4537="Yes",IF('TSA Input'!W4537="","",LEFT('TSA Input'!W4537,LEN('TSA Input'!W4537)-2)),""))</f>
        <v/>
      </c>
      <c r="E4574" s="246" t="str">
        <f>IF('TSA Input'!J4537="","",IF('TSA Input'!J4537="Yes",'TSA Input'!I4537,""))</f>
        <v/>
      </c>
      <c r="F4574" s="247" t="str">
        <f>IF('TSA Input'!J4537="","",IF('TSA Input'!J4537="Yes",'TSA Input'!C4537,""))</f>
        <v/>
      </c>
      <c r="G4574" s="36" t="str">
        <f>IF('TSA Input'!J4537="","",IF('TSA Input'!J4537="Yes",'TSA Input'!D4537,""))</f>
        <v/>
      </c>
      <c r="H4574" s="37" t="str">
        <f>IF('TSA Input'!K4537="","",IF('TSA Input'!J4537="Yes",'TSA Input'!G4537,""))</f>
        <v/>
      </c>
      <c r="I4574" s="37" t="str">
        <f>IF('TSA Input'!L4537="","",IF('TSA Input'!J4537="Yes",'TSA Input'!F4537,""))</f>
        <v/>
      </c>
      <c r="J4574" s="39" t="str">
        <f t="shared" si="142"/>
        <v/>
      </c>
      <c r="K4574" s="257" t="str">
        <f>IF('TSA Input'!J4537="","",IF('TSA Input'!J4537="Yes",'TSA Input'!D4537,""))</f>
        <v/>
      </c>
      <c r="L4574" s="258" t="str">
        <f>IF('TSA Input'!J4537="","",IF('TSA Input'!J4537="Yes",'TSA Input'!G4537,""))</f>
        <v/>
      </c>
      <c r="M4574" s="258" t="str">
        <f>IF('TSA Input'!J4537="","",IF('TSA Input'!J4537="Yes",'TSA Input'!F4537,""))</f>
        <v/>
      </c>
      <c r="N4574" s="39" t="str">
        <f t="shared" si="143"/>
        <v/>
      </c>
      <c r="O4574" s="149" t="s">
        <v>11</v>
      </c>
      <c r="P4574" s="148" t="s">
        <v>11</v>
      </c>
      <c r="Q4574" s="1"/>
    </row>
    <row r="4575" spans="1:17" ht="15.75" hidden="1" customHeight="1">
      <c r="A4575" s="1" t="str">
        <f t="shared" si="1"/>
        <v/>
      </c>
      <c r="B4575" s="1"/>
      <c r="C4575" s="34" t="str">
        <f>IF('TSA Input'!J4538="","",IF('TSA Input'!J4538="Yes",'TSA Input'!B4538,"Ineligible"))</f>
        <v/>
      </c>
      <c r="D4575" s="246" t="str">
        <f>IF('TSA Input'!J4538="","",IF('TSA Input'!J4538="Yes",IF('TSA Input'!W4538="","",LEFT('TSA Input'!W4538,LEN('TSA Input'!W4538)-2)),""))</f>
        <v/>
      </c>
      <c r="E4575" s="246" t="str">
        <f>IF('TSA Input'!J4538="","",IF('TSA Input'!J4538="Yes",'TSA Input'!I4538,""))</f>
        <v/>
      </c>
      <c r="F4575" s="247" t="str">
        <f>IF('TSA Input'!J4538="","",IF('TSA Input'!J4538="Yes",'TSA Input'!C4538,""))</f>
        <v/>
      </c>
      <c r="G4575" s="36" t="str">
        <f>IF('TSA Input'!J4538="","",IF('TSA Input'!J4538="Yes",'TSA Input'!D4538,""))</f>
        <v/>
      </c>
      <c r="H4575" s="37" t="str">
        <f>IF('TSA Input'!K4538="","",IF('TSA Input'!J4538="Yes",'TSA Input'!G4538,""))</f>
        <v/>
      </c>
      <c r="I4575" s="37" t="str">
        <f>IF('TSA Input'!L4538="","",IF('TSA Input'!J4538="Yes",'TSA Input'!F4538,""))</f>
        <v/>
      </c>
      <c r="J4575" s="39" t="str">
        <f t="shared" si="142"/>
        <v/>
      </c>
      <c r="K4575" s="257" t="str">
        <f>IF('TSA Input'!J4538="","",IF('TSA Input'!J4538="Yes",'TSA Input'!D4538,""))</f>
        <v/>
      </c>
      <c r="L4575" s="258" t="str">
        <f>IF('TSA Input'!J4538="","",IF('TSA Input'!J4538="Yes",'TSA Input'!G4538,""))</f>
        <v/>
      </c>
      <c r="M4575" s="258" t="str">
        <f>IF('TSA Input'!J4538="","",IF('TSA Input'!J4538="Yes",'TSA Input'!F4538,""))</f>
        <v/>
      </c>
      <c r="N4575" s="39" t="str">
        <f t="shared" si="143"/>
        <v/>
      </c>
      <c r="O4575" s="149" t="s">
        <v>11</v>
      </c>
      <c r="P4575" s="148" t="s">
        <v>11</v>
      </c>
      <c r="Q4575" s="1"/>
    </row>
    <row r="4576" spans="1:17" ht="15.75" hidden="1" customHeight="1">
      <c r="A4576" s="1" t="str">
        <f t="shared" si="1"/>
        <v/>
      </c>
      <c r="B4576" s="1"/>
      <c r="C4576" s="34" t="str">
        <f>IF('TSA Input'!J4539="","",IF('TSA Input'!J4539="Yes",'TSA Input'!B4539,"Ineligible"))</f>
        <v/>
      </c>
      <c r="D4576" s="246" t="str">
        <f>IF('TSA Input'!J4539="","",IF('TSA Input'!J4539="Yes",IF('TSA Input'!W4539="","",LEFT('TSA Input'!W4539,LEN('TSA Input'!W4539)-2)),""))</f>
        <v/>
      </c>
      <c r="E4576" s="246" t="str">
        <f>IF('TSA Input'!J4539="","",IF('TSA Input'!J4539="Yes",'TSA Input'!I4539,""))</f>
        <v/>
      </c>
      <c r="F4576" s="247" t="str">
        <f>IF('TSA Input'!J4539="","",IF('TSA Input'!J4539="Yes",'TSA Input'!C4539,""))</f>
        <v/>
      </c>
      <c r="G4576" s="36" t="str">
        <f>IF('TSA Input'!J4539="","",IF('TSA Input'!J4539="Yes",'TSA Input'!D4539,""))</f>
        <v/>
      </c>
      <c r="H4576" s="37" t="str">
        <f>IF('TSA Input'!K4539="","",IF('TSA Input'!J4539="Yes",'TSA Input'!G4539,""))</f>
        <v/>
      </c>
      <c r="I4576" s="37" t="str">
        <f>IF('TSA Input'!L4539="","",IF('TSA Input'!J4539="Yes",'TSA Input'!F4539,""))</f>
        <v/>
      </c>
      <c r="J4576" s="39" t="str">
        <f t="shared" si="142"/>
        <v/>
      </c>
      <c r="K4576" s="257" t="str">
        <f>IF('TSA Input'!J4539="","",IF('TSA Input'!J4539="Yes",'TSA Input'!D4539,""))</f>
        <v/>
      </c>
      <c r="L4576" s="258" t="str">
        <f>IF('TSA Input'!J4539="","",IF('TSA Input'!J4539="Yes",'TSA Input'!G4539,""))</f>
        <v/>
      </c>
      <c r="M4576" s="258" t="str">
        <f>IF('TSA Input'!J4539="","",IF('TSA Input'!J4539="Yes",'TSA Input'!F4539,""))</f>
        <v/>
      </c>
      <c r="N4576" s="39" t="str">
        <f t="shared" si="143"/>
        <v/>
      </c>
      <c r="O4576" s="149" t="s">
        <v>11</v>
      </c>
      <c r="P4576" s="148" t="s">
        <v>11</v>
      </c>
      <c r="Q4576" s="1"/>
    </row>
    <row r="4577" spans="1:17" ht="15.75" hidden="1" customHeight="1">
      <c r="A4577" s="1" t="str">
        <f t="shared" si="1"/>
        <v/>
      </c>
      <c r="B4577" s="1"/>
      <c r="C4577" s="34" t="str">
        <f>IF('TSA Input'!J4540="","",IF('TSA Input'!J4540="Yes",'TSA Input'!B4540,"Ineligible"))</f>
        <v/>
      </c>
      <c r="D4577" s="246" t="str">
        <f>IF('TSA Input'!J4540="","",IF('TSA Input'!J4540="Yes",IF('TSA Input'!W4540="","",LEFT('TSA Input'!W4540,LEN('TSA Input'!W4540)-2)),""))</f>
        <v/>
      </c>
      <c r="E4577" s="246" t="str">
        <f>IF('TSA Input'!J4540="","",IF('TSA Input'!J4540="Yes",'TSA Input'!I4540,""))</f>
        <v/>
      </c>
      <c r="F4577" s="247" t="str">
        <f>IF('TSA Input'!J4540="","",IF('TSA Input'!J4540="Yes",'TSA Input'!C4540,""))</f>
        <v/>
      </c>
      <c r="G4577" s="36" t="str">
        <f>IF('TSA Input'!J4540="","",IF('TSA Input'!J4540="Yes",'TSA Input'!D4540,""))</f>
        <v/>
      </c>
      <c r="H4577" s="37" t="str">
        <f>IF('TSA Input'!K4540="","",IF('TSA Input'!J4540="Yes",'TSA Input'!G4540,""))</f>
        <v/>
      </c>
      <c r="I4577" s="37" t="str">
        <f>IF('TSA Input'!L4540="","",IF('TSA Input'!J4540="Yes",'TSA Input'!F4540,""))</f>
        <v/>
      </c>
      <c r="J4577" s="39" t="str">
        <f t="shared" si="142"/>
        <v/>
      </c>
      <c r="K4577" s="257" t="str">
        <f>IF('TSA Input'!J4540="","",IF('TSA Input'!J4540="Yes",'TSA Input'!D4540,""))</f>
        <v/>
      </c>
      <c r="L4577" s="258" t="str">
        <f>IF('TSA Input'!J4540="","",IF('TSA Input'!J4540="Yes",'TSA Input'!G4540,""))</f>
        <v/>
      </c>
      <c r="M4577" s="258" t="str">
        <f>IF('TSA Input'!J4540="","",IF('TSA Input'!J4540="Yes",'TSA Input'!F4540,""))</f>
        <v/>
      </c>
      <c r="N4577" s="39" t="str">
        <f t="shared" si="143"/>
        <v/>
      </c>
      <c r="O4577" s="149" t="s">
        <v>11</v>
      </c>
      <c r="P4577" s="148" t="s">
        <v>11</v>
      </c>
      <c r="Q4577" s="1"/>
    </row>
    <row r="4578" spans="1:17" ht="15.75" hidden="1" customHeight="1">
      <c r="A4578" s="1" t="str">
        <f t="shared" si="1"/>
        <v/>
      </c>
      <c r="B4578" s="1"/>
      <c r="C4578" s="34" t="str">
        <f>IF('TSA Input'!J4541="","",IF('TSA Input'!J4541="Yes",'TSA Input'!B4541,"Ineligible"))</f>
        <v/>
      </c>
      <c r="D4578" s="246" t="str">
        <f>IF('TSA Input'!J4541="","",IF('TSA Input'!J4541="Yes",IF('TSA Input'!W4541="","",LEFT('TSA Input'!W4541,LEN('TSA Input'!W4541)-2)),""))</f>
        <v/>
      </c>
      <c r="E4578" s="246" t="str">
        <f>IF('TSA Input'!J4541="","",IF('TSA Input'!J4541="Yes",'TSA Input'!I4541,""))</f>
        <v/>
      </c>
      <c r="F4578" s="247" t="str">
        <f>IF('TSA Input'!J4541="","",IF('TSA Input'!J4541="Yes",'TSA Input'!C4541,""))</f>
        <v/>
      </c>
      <c r="G4578" s="36" t="str">
        <f>IF('TSA Input'!J4541="","",IF('TSA Input'!J4541="Yes",'TSA Input'!D4541,""))</f>
        <v/>
      </c>
      <c r="H4578" s="37" t="str">
        <f>IF('TSA Input'!K4541="","",IF('TSA Input'!J4541="Yes",'TSA Input'!G4541,""))</f>
        <v/>
      </c>
      <c r="I4578" s="37" t="str">
        <f>IF('TSA Input'!L4541="","",IF('TSA Input'!J4541="Yes",'TSA Input'!F4541,""))</f>
        <v/>
      </c>
      <c r="J4578" s="39" t="str">
        <f t="shared" si="142"/>
        <v/>
      </c>
      <c r="K4578" s="257" t="str">
        <f>IF('TSA Input'!J4541="","",IF('TSA Input'!J4541="Yes",'TSA Input'!D4541,""))</f>
        <v/>
      </c>
      <c r="L4578" s="258" t="str">
        <f>IF('TSA Input'!J4541="","",IF('TSA Input'!J4541="Yes",'TSA Input'!G4541,""))</f>
        <v/>
      </c>
      <c r="M4578" s="258" t="str">
        <f>IF('TSA Input'!J4541="","",IF('TSA Input'!J4541="Yes",'TSA Input'!F4541,""))</f>
        <v/>
      </c>
      <c r="N4578" s="39" t="str">
        <f t="shared" si="143"/>
        <v/>
      </c>
      <c r="O4578" s="149" t="s">
        <v>11</v>
      </c>
      <c r="P4578" s="148" t="s">
        <v>11</v>
      </c>
      <c r="Q4578" s="1"/>
    </row>
    <row r="4579" spans="1:17" ht="15.75" hidden="1" customHeight="1">
      <c r="A4579" s="1" t="str">
        <f t="shared" si="1"/>
        <v/>
      </c>
      <c r="B4579" s="1"/>
      <c r="C4579" s="34" t="str">
        <f>IF('TSA Input'!J4542="","",IF('TSA Input'!J4542="Yes",'TSA Input'!B4542,"Ineligible"))</f>
        <v/>
      </c>
      <c r="D4579" s="246" t="str">
        <f>IF('TSA Input'!J4542="","",IF('TSA Input'!J4542="Yes",IF('TSA Input'!W4542="","",LEFT('TSA Input'!W4542,LEN('TSA Input'!W4542)-2)),""))</f>
        <v/>
      </c>
      <c r="E4579" s="246" t="str">
        <f>IF('TSA Input'!J4542="","",IF('TSA Input'!J4542="Yes",'TSA Input'!I4542,""))</f>
        <v/>
      </c>
      <c r="F4579" s="247" t="str">
        <f>IF('TSA Input'!J4542="","",IF('TSA Input'!J4542="Yes",'TSA Input'!C4542,""))</f>
        <v/>
      </c>
      <c r="G4579" s="36" t="str">
        <f>IF('TSA Input'!J4542="","",IF('TSA Input'!J4542="Yes",'TSA Input'!D4542,""))</f>
        <v/>
      </c>
      <c r="H4579" s="37" t="str">
        <f>IF('TSA Input'!K4542="","",IF('TSA Input'!J4542="Yes",'TSA Input'!G4542,""))</f>
        <v/>
      </c>
      <c r="I4579" s="37" t="str">
        <f>IF('TSA Input'!L4542="","",IF('TSA Input'!J4542="Yes",'TSA Input'!F4542,""))</f>
        <v/>
      </c>
      <c r="J4579" s="39" t="str">
        <f t="shared" si="142"/>
        <v/>
      </c>
      <c r="K4579" s="257" t="str">
        <f>IF('TSA Input'!J4542="","",IF('TSA Input'!J4542="Yes",'TSA Input'!D4542,""))</f>
        <v/>
      </c>
      <c r="L4579" s="258" t="str">
        <f>IF('TSA Input'!J4542="","",IF('TSA Input'!J4542="Yes",'TSA Input'!G4542,""))</f>
        <v/>
      </c>
      <c r="M4579" s="258" t="str">
        <f>IF('TSA Input'!J4542="","",IF('TSA Input'!J4542="Yes",'TSA Input'!F4542,""))</f>
        <v/>
      </c>
      <c r="N4579" s="39" t="str">
        <f t="shared" si="143"/>
        <v/>
      </c>
      <c r="O4579" s="149" t="s">
        <v>11</v>
      </c>
      <c r="P4579" s="148" t="s">
        <v>11</v>
      </c>
      <c r="Q4579" s="1"/>
    </row>
    <row r="4580" spans="1:17" ht="15.75" hidden="1" customHeight="1">
      <c r="A4580" s="1" t="str">
        <f t="shared" si="1"/>
        <v/>
      </c>
      <c r="B4580" s="1"/>
      <c r="C4580" s="34" t="str">
        <f>IF('TSA Input'!J4543="","",IF('TSA Input'!J4543="Yes",'TSA Input'!B4543,"Ineligible"))</f>
        <v/>
      </c>
      <c r="D4580" s="246" t="str">
        <f>IF('TSA Input'!J4543="","",IF('TSA Input'!J4543="Yes",IF('TSA Input'!W4543="","",LEFT('TSA Input'!W4543,LEN('TSA Input'!W4543)-2)),""))</f>
        <v/>
      </c>
      <c r="E4580" s="246" t="str">
        <f>IF('TSA Input'!J4543="","",IF('TSA Input'!J4543="Yes",'TSA Input'!I4543,""))</f>
        <v/>
      </c>
      <c r="F4580" s="247" t="str">
        <f>IF('TSA Input'!J4543="","",IF('TSA Input'!J4543="Yes",'TSA Input'!C4543,""))</f>
        <v/>
      </c>
      <c r="G4580" s="36" t="str">
        <f>IF('TSA Input'!J4543="","",IF('TSA Input'!J4543="Yes",'TSA Input'!D4543,""))</f>
        <v/>
      </c>
      <c r="H4580" s="37" t="str">
        <f>IF('TSA Input'!K4543="","",IF('TSA Input'!J4543="Yes",'TSA Input'!G4543,""))</f>
        <v/>
      </c>
      <c r="I4580" s="37" t="str">
        <f>IF('TSA Input'!L4543="","",IF('TSA Input'!J4543="Yes",'TSA Input'!F4543,""))</f>
        <v/>
      </c>
      <c r="J4580" s="39" t="str">
        <f t="shared" si="142"/>
        <v/>
      </c>
      <c r="K4580" s="257" t="str">
        <f>IF('TSA Input'!J4543="","",IF('TSA Input'!J4543="Yes",'TSA Input'!D4543,""))</f>
        <v/>
      </c>
      <c r="L4580" s="258" t="str">
        <f>IF('TSA Input'!J4543="","",IF('TSA Input'!J4543="Yes",'TSA Input'!G4543,""))</f>
        <v/>
      </c>
      <c r="M4580" s="258" t="str">
        <f>IF('TSA Input'!J4543="","",IF('TSA Input'!J4543="Yes",'TSA Input'!F4543,""))</f>
        <v/>
      </c>
      <c r="N4580" s="39" t="str">
        <f t="shared" si="143"/>
        <v/>
      </c>
      <c r="O4580" s="149" t="s">
        <v>11</v>
      </c>
      <c r="P4580" s="148" t="s">
        <v>11</v>
      </c>
      <c r="Q4580" s="1"/>
    </row>
    <row r="4581" spans="1:17" ht="15.75" hidden="1" customHeight="1">
      <c r="A4581" s="1" t="str">
        <f t="shared" si="1"/>
        <v/>
      </c>
      <c r="B4581" s="1"/>
      <c r="C4581" s="34" t="str">
        <f>IF('TSA Input'!J4544="","",IF('TSA Input'!J4544="Yes",'TSA Input'!B4544,"Ineligible"))</f>
        <v/>
      </c>
      <c r="D4581" s="246" t="str">
        <f>IF('TSA Input'!J4544="","",IF('TSA Input'!J4544="Yes",IF('TSA Input'!W4544="","",LEFT('TSA Input'!W4544,LEN('TSA Input'!W4544)-2)),""))</f>
        <v/>
      </c>
      <c r="E4581" s="246" t="str">
        <f>IF('TSA Input'!J4544="","",IF('TSA Input'!J4544="Yes",'TSA Input'!I4544,""))</f>
        <v/>
      </c>
      <c r="F4581" s="247" t="str">
        <f>IF('TSA Input'!J4544="","",IF('TSA Input'!J4544="Yes",'TSA Input'!C4544,""))</f>
        <v/>
      </c>
      <c r="G4581" s="36" t="str">
        <f>IF('TSA Input'!J4544="","",IF('TSA Input'!J4544="Yes",'TSA Input'!D4544,""))</f>
        <v/>
      </c>
      <c r="H4581" s="37" t="str">
        <f>IF('TSA Input'!K4544="","",IF('TSA Input'!J4544="Yes",'TSA Input'!G4544,""))</f>
        <v/>
      </c>
      <c r="I4581" s="37" t="str">
        <f>IF('TSA Input'!L4544="","",IF('TSA Input'!J4544="Yes",'TSA Input'!F4544,""))</f>
        <v/>
      </c>
      <c r="J4581" s="39" t="str">
        <f t="shared" si="142"/>
        <v/>
      </c>
      <c r="K4581" s="257" t="str">
        <f>IF('TSA Input'!J4544="","",IF('TSA Input'!J4544="Yes",'TSA Input'!D4544,""))</f>
        <v/>
      </c>
      <c r="L4581" s="258" t="str">
        <f>IF('TSA Input'!J4544="","",IF('TSA Input'!J4544="Yes",'TSA Input'!G4544,""))</f>
        <v/>
      </c>
      <c r="M4581" s="258" t="str">
        <f>IF('TSA Input'!J4544="","",IF('TSA Input'!J4544="Yes",'TSA Input'!F4544,""))</f>
        <v/>
      </c>
      <c r="N4581" s="39" t="str">
        <f t="shared" si="143"/>
        <v/>
      </c>
      <c r="O4581" s="149" t="s">
        <v>11</v>
      </c>
      <c r="P4581" s="148" t="s">
        <v>11</v>
      </c>
      <c r="Q4581" s="1"/>
    </row>
    <row r="4582" spans="1:17" ht="15.75" hidden="1" customHeight="1">
      <c r="A4582" s="1" t="str">
        <f t="shared" si="1"/>
        <v/>
      </c>
      <c r="B4582" s="1"/>
      <c r="C4582" s="34" t="str">
        <f>IF('TSA Input'!J4545="","",IF('TSA Input'!J4545="Yes",'TSA Input'!B4545,"Ineligible"))</f>
        <v/>
      </c>
      <c r="D4582" s="246" t="str">
        <f>IF('TSA Input'!J4545="","",IF('TSA Input'!J4545="Yes",IF('TSA Input'!W4545="","",LEFT('TSA Input'!W4545,LEN('TSA Input'!W4545)-2)),""))</f>
        <v/>
      </c>
      <c r="E4582" s="246" t="str">
        <f>IF('TSA Input'!J4545="","",IF('TSA Input'!J4545="Yes",'TSA Input'!I4545,""))</f>
        <v/>
      </c>
      <c r="F4582" s="247" t="str">
        <f>IF('TSA Input'!J4545="","",IF('TSA Input'!J4545="Yes",'TSA Input'!C4545,""))</f>
        <v/>
      </c>
      <c r="G4582" s="36" t="str">
        <f>IF('TSA Input'!J4545="","",IF('TSA Input'!J4545="Yes",'TSA Input'!D4545,""))</f>
        <v/>
      </c>
      <c r="H4582" s="37" t="str">
        <f>IF('TSA Input'!K4545="","",IF('TSA Input'!J4545="Yes",'TSA Input'!G4545,""))</f>
        <v/>
      </c>
      <c r="I4582" s="37" t="str">
        <f>IF('TSA Input'!L4545="","",IF('TSA Input'!J4545="Yes",'TSA Input'!F4545,""))</f>
        <v/>
      </c>
      <c r="J4582" s="39" t="str">
        <f t="shared" si="142"/>
        <v/>
      </c>
      <c r="K4582" s="257" t="str">
        <f>IF('TSA Input'!J4545="","",IF('TSA Input'!J4545="Yes",'TSA Input'!D4545,""))</f>
        <v/>
      </c>
      <c r="L4582" s="258" t="str">
        <f>IF('TSA Input'!J4545="","",IF('TSA Input'!J4545="Yes",'TSA Input'!G4545,""))</f>
        <v/>
      </c>
      <c r="M4582" s="258" t="str">
        <f>IF('TSA Input'!J4545="","",IF('TSA Input'!J4545="Yes",'TSA Input'!F4545,""))</f>
        <v/>
      </c>
      <c r="N4582" s="39" t="str">
        <f t="shared" si="143"/>
        <v/>
      </c>
      <c r="O4582" s="149" t="s">
        <v>11</v>
      </c>
      <c r="P4582" s="148" t="s">
        <v>11</v>
      </c>
      <c r="Q4582" s="1"/>
    </row>
    <row r="4583" spans="1:17" ht="15.75" hidden="1" customHeight="1">
      <c r="A4583" s="1" t="str">
        <f t="shared" si="1"/>
        <v/>
      </c>
      <c r="B4583" s="1"/>
      <c r="C4583" s="34" t="str">
        <f>IF('TSA Input'!J4546="","",IF('TSA Input'!J4546="Yes",'TSA Input'!B4546,"Ineligible"))</f>
        <v/>
      </c>
      <c r="D4583" s="246" t="str">
        <f>IF('TSA Input'!J4546="","",IF('TSA Input'!J4546="Yes",IF('TSA Input'!W4546="","",LEFT('TSA Input'!W4546,LEN('TSA Input'!W4546)-2)),""))</f>
        <v/>
      </c>
      <c r="E4583" s="246" t="str">
        <f>IF('TSA Input'!J4546="","",IF('TSA Input'!J4546="Yes",'TSA Input'!I4546,""))</f>
        <v/>
      </c>
      <c r="F4583" s="247" t="str">
        <f>IF('TSA Input'!J4546="","",IF('TSA Input'!J4546="Yes",'TSA Input'!C4546,""))</f>
        <v/>
      </c>
      <c r="G4583" s="36" t="str">
        <f>IF('TSA Input'!J4546="","",IF('TSA Input'!J4546="Yes",'TSA Input'!D4546,""))</f>
        <v/>
      </c>
      <c r="H4583" s="37" t="str">
        <f>IF('TSA Input'!K4546="","",IF('TSA Input'!J4546="Yes",'TSA Input'!G4546,""))</f>
        <v/>
      </c>
      <c r="I4583" s="37" t="str">
        <f>IF('TSA Input'!L4546="","",IF('TSA Input'!J4546="Yes",'TSA Input'!F4546,""))</f>
        <v/>
      </c>
      <c r="J4583" s="39" t="str">
        <f t="shared" si="142"/>
        <v/>
      </c>
      <c r="K4583" s="257" t="str">
        <f>IF('TSA Input'!J4546="","",IF('TSA Input'!J4546="Yes",'TSA Input'!D4546,""))</f>
        <v/>
      </c>
      <c r="L4583" s="258" t="str">
        <f>IF('TSA Input'!J4546="","",IF('TSA Input'!J4546="Yes",'TSA Input'!G4546,""))</f>
        <v/>
      </c>
      <c r="M4583" s="258" t="str">
        <f>IF('TSA Input'!J4546="","",IF('TSA Input'!J4546="Yes",'TSA Input'!F4546,""))</f>
        <v/>
      </c>
      <c r="N4583" s="39" t="str">
        <f t="shared" si="143"/>
        <v/>
      </c>
      <c r="O4583" s="149" t="s">
        <v>11</v>
      </c>
      <c r="P4583" s="148" t="s">
        <v>11</v>
      </c>
      <c r="Q4583" s="1"/>
    </row>
    <row r="4584" spans="1:17" ht="15.75" hidden="1" customHeight="1">
      <c r="A4584" s="1" t="str">
        <f t="shared" si="1"/>
        <v/>
      </c>
      <c r="B4584" s="1"/>
      <c r="C4584" s="34" t="str">
        <f>IF('TSA Input'!J4547="","",IF('TSA Input'!J4547="Yes",'TSA Input'!B4547,"Ineligible"))</f>
        <v/>
      </c>
      <c r="D4584" s="246" t="str">
        <f>IF('TSA Input'!J4547="","",IF('TSA Input'!J4547="Yes",IF('TSA Input'!W4547="","",LEFT('TSA Input'!W4547,LEN('TSA Input'!W4547)-2)),""))</f>
        <v/>
      </c>
      <c r="E4584" s="246" t="str">
        <f>IF('TSA Input'!J4547="","",IF('TSA Input'!J4547="Yes",'TSA Input'!I4547,""))</f>
        <v/>
      </c>
      <c r="F4584" s="247" t="str">
        <f>IF('TSA Input'!J4547="","",IF('TSA Input'!J4547="Yes",'TSA Input'!C4547,""))</f>
        <v/>
      </c>
      <c r="G4584" s="36" t="str">
        <f>IF('TSA Input'!J4547="","",IF('TSA Input'!J4547="Yes",'TSA Input'!D4547,""))</f>
        <v/>
      </c>
      <c r="H4584" s="37" t="str">
        <f>IF('TSA Input'!K4547="","",IF('TSA Input'!J4547="Yes",'TSA Input'!G4547,""))</f>
        <v/>
      </c>
      <c r="I4584" s="37" t="str">
        <f>IF('TSA Input'!L4547="","",IF('TSA Input'!J4547="Yes",'TSA Input'!F4547,""))</f>
        <v/>
      </c>
      <c r="J4584" s="39" t="str">
        <f t="shared" si="142"/>
        <v/>
      </c>
      <c r="K4584" s="257" t="str">
        <f>IF('TSA Input'!J4547="","",IF('TSA Input'!J4547="Yes",'TSA Input'!D4547,""))</f>
        <v/>
      </c>
      <c r="L4584" s="258" t="str">
        <f>IF('TSA Input'!J4547="","",IF('TSA Input'!J4547="Yes",'TSA Input'!G4547,""))</f>
        <v/>
      </c>
      <c r="M4584" s="258" t="str">
        <f>IF('TSA Input'!J4547="","",IF('TSA Input'!J4547="Yes",'TSA Input'!F4547,""))</f>
        <v/>
      </c>
      <c r="N4584" s="39" t="str">
        <f t="shared" si="143"/>
        <v/>
      </c>
      <c r="O4584" s="149" t="s">
        <v>11</v>
      </c>
      <c r="P4584" s="148" t="s">
        <v>11</v>
      </c>
      <c r="Q4584" s="1"/>
    </row>
    <row r="4585" spans="1:17" ht="15.75" hidden="1" customHeight="1">
      <c r="A4585" s="1" t="str">
        <f t="shared" si="1"/>
        <v/>
      </c>
      <c r="B4585" s="1"/>
      <c r="C4585" s="34" t="str">
        <f>IF('TSA Input'!J4548="","",IF('TSA Input'!J4548="Yes",'TSA Input'!B4548,"Ineligible"))</f>
        <v/>
      </c>
      <c r="D4585" s="246" t="str">
        <f>IF('TSA Input'!J4548="","",IF('TSA Input'!J4548="Yes",IF('TSA Input'!W4548="","",LEFT('TSA Input'!W4548,LEN('TSA Input'!W4548)-2)),""))</f>
        <v/>
      </c>
      <c r="E4585" s="246" t="str">
        <f>IF('TSA Input'!J4548="","",IF('TSA Input'!J4548="Yes",'TSA Input'!I4548,""))</f>
        <v/>
      </c>
      <c r="F4585" s="247" t="str">
        <f>IF('TSA Input'!J4548="","",IF('TSA Input'!J4548="Yes",'TSA Input'!C4548,""))</f>
        <v/>
      </c>
      <c r="G4585" s="36" t="str">
        <f>IF('TSA Input'!J4548="","",IF('TSA Input'!J4548="Yes",'TSA Input'!D4548,""))</f>
        <v/>
      </c>
      <c r="H4585" s="37" t="str">
        <f>IF('TSA Input'!K4548="","",IF('TSA Input'!J4548="Yes",'TSA Input'!G4548,""))</f>
        <v/>
      </c>
      <c r="I4585" s="37" t="str">
        <f>IF('TSA Input'!L4548="","",IF('TSA Input'!J4548="Yes",'TSA Input'!F4548,""))</f>
        <v/>
      </c>
      <c r="J4585" s="39" t="str">
        <f t="shared" ref="J4585:J4648" si="144">IF($C4585="","",SUM(G4585:I4585))</f>
        <v/>
      </c>
      <c r="K4585" s="257" t="str">
        <f>IF('TSA Input'!J4548="","",IF('TSA Input'!J4548="Yes",'TSA Input'!D4548,""))</f>
        <v/>
      </c>
      <c r="L4585" s="258" t="str">
        <f>IF('TSA Input'!J4548="","",IF('TSA Input'!J4548="Yes",'TSA Input'!G4548,""))</f>
        <v/>
      </c>
      <c r="M4585" s="258" t="str">
        <f>IF('TSA Input'!J4548="","",IF('TSA Input'!J4548="Yes",'TSA Input'!F4548,""))</f>
        <v/>
      </c>
      <c r="N4585" s="39" t="str">
        <f t="shared" ref="N4585:N4648" si="145">IF($C4585="","",SUM(K4585:M4585))</f>
        <v/>
      </c>
      <c r="O4585" s="149" t="s">
        <v>11</v>
      </c>
      <c r="P4585" s="148" t="s">
        <v>11</v>
      </c>
      <c r="Q4585" s="1"/>
    </row>
    <row r="4586" spans="1:17" ht="15.75" hidden="1" customHeight="1">
      <c r="A4586" s="1" t="str">
        <f t="shared" si="1"/>
        <v/>
      </c>
      <c r="B4586" s="1"/>
      <c r="C4586" s="34" t="str">
        <f>IF('TSA Input'!J4549="","",IF('TSA Input'!J4549="Yes",'TSA Input'!B4549,"Ineligible"))</f>
        <v/>
      </c>
      <c r="D4586" s="246" t="str">
        <f>IF('TSA Input'!J4549="","",IF('TSA Input'!J4549="Yes",IF('TSA Input'!W4549="","",LEFT('TSA Input'!W4549,LEN('TSA Input'!W4549)-2)),""))</f>
        <v/>
      </c>
      <c r="E4586" s="246" t="str">
        <f>IF('TSA Input'!J4549="","",IF('TSA Input'!J4549="Yes",'TSA Input'!I4549,""))</f>
        <v/>
      </c>
      <c r="F4586" s="247" t="str">
        <f>IF('TSA Input'!J4549="","",IF('TSA Input'!J4549="Yes",'TSA Input'!C4549,""))</f>
        <v/>
      </c>
      <c r="G4586" s="36" t="str">
        <f>IF('TSA Input'!J4549="","",IF('TSA Input'!J4549="Yes",'TSA Input'!D4549,""))</f>
        <v/>
      </c>
      <c r="H4586" s="37" t="str">
        <f>IF('TSA Input'!K4549="","",IF('TSA Input'!J4549="Yes",'TSA Input'!G4549,""))</f>
        <v/>
      </c>
      <c r="I4586" s="37" t="str">
        <f>IF('TSA Input'!L4549="","",IF('TSA Input'!J4549="Yes",'TSA Input'!F4549,""))</f>
        <v/>
      </c>
      <c r="J4586" s="39" t="str">
        <f t="shared" si="144"/>
        <v/>
      </c>
      <c r="K4586" s="257" t="str">
        <f>IF('TSA Input'!J4549="","",IF('TSA Input'!J4549="Yes",'TSA Input'!D4549,""))</f>
        <v/>
      </c>
      <c r="L4586" s="258" t="str">
        <f>IF('TSA Input'!J4549="","",IF('TSA Input'!J4549="Yes",'TSA Input'!G4549,""))</f>
        <v/>
      </c>
      <c r="M4586" s="258" t="str">
        <f>IF('TSA Input'!J4549="","",IF('TSA Input'!J4549="Yes",'TSA Input'!F4549,""))</f>
        <v/>
      </c>
      <c r="N4586" s="39" t="str">
        <f t="shared" si="145"/>
        <v/>
      </c>
      <c r="O4586" s="149" t="s">
        <v>11</v>
      </c>
      <c r="P4586" s="148" t="s">
        <v>11</v>
      </c>
      <c r="Q4586" s="1"/>
    </row>
    <row r="4587" spans="1:17" ht="15.75" hidden="1" customHeight="1">
      <c r="A4587" s="1" t="str">
        <f t="shared" si="1"/>
        <v/>
      </c>
      <c r="B4587" s="1"/>
      <c r="C4587" s="34" t="str">
        <f>IF('TSA Input'!J4550="","",IF('TSA Input'!J4550="Yes",'TSA Input'!B4550,"Ineligible"))</f>
        <v/>
      </c>
      <c r="D4587" s="246" t="str">
        <f>IF('TSA Input'!J4550="","",IF('TSA Input'!J4550="Yes",IF('TSA Input'!W4550="","",LEFT('TSA Input'!W4550,LEN('TSA Input'!W4550)-2)),""))</f>
        <v/>
      </c>
      <c r="E4587" s="246" t="str">
        <f>IF('TSA Input'!J4550="","",IF('TSA Input'!J4550="Yes",'TSA Input'!I4550,""))</f>
        <v/>
      </c>
      <c r="F4587" s="247" t="str">
        <f>IF('TSA Input'!J4550="","",IF('TSA Input'!J4550="Yes",'TSA Input'!C4550,""))</f>
        <v/>
      </c>
      <c r="G4587" s="36" t="str">
        <f>IF('TSA Input'!J4550="","",IF('TSA Input'!J4550="Yes",'TSA Input'!D4550,""))</f>
        <v/>
      </c>
      <c r="H4587" s="37" t="str">
        <f>IF('TSA Input'!K4550="","",IF('TSA Input'!J4550="Yes",'TSA Input'!G4550,""))</f>
        <v/>
      </c>
      <c r="I4587" s="37" t="str">
        <f>IF('TSA Input'!L4550="","",IF('TSA Input'!J4550="Yes",'TSA Input'!F4550,""))</f>
        <v/>
      </c>
      <c r="J4587" s="39" t="str">
        <f t="shared" si="144"/>
        <v/>
      </c>
      <c r="K4587" s="257" t="str">
        <f>IF('TSA Input'!J4550="","",IF('TSA Input'!J4550="Yes",'TSA Input'!D4550,""))</f>
        <v/>
      </c>
      <c r="L4587" s="258" t="str">
        <f>IF('TSA Input'!J4550="","",IF('TSA Input'!J4550="Yes",'TSA Input'!G4550,""))</f>
        <v/>
      </c>
      <c r="M4587" s="258" t="str">
        <f>IF('TSA Input'!J4550="","",IF('TSA Input'!J4550="Yes",'TSA Input'!F4550,""))</f>
        <v/>
      </c>
      <c r="N4587" s="39" t="str">
        <f t="shared" si="145"/>
        <v/>
      </c>
      <c r="O4587" s="149" t="s">
        <v>11</v>
      </c>
      <c r="P4587" s="148" t="s">
        <v>11</v>
      </c>
      <c r="Q4587" s="1"/>
    </row>
    <row r="4588" spans="1:17" ht="15.75" hidden="1" customHeight="1">
      <c r="A4588" s="1" t="str">
        <f t="shared" si="1"/>
        <v/>
      </c>
      <c r="B4588" s="1"/>
      <c r="C4588" s="34" t="str">
        <f>IF('TSA Input'!J4551="","",IF('TSA Input'!J4551="Yes",'TSA Input'!B4551,"Ineligible"))</f>
        <v/>
      </c>
      <c r="D4588" s="246" t="str">
        <f>IF('TSA Input'!J4551="","",IF('TSA Input'!J4551="Yes",IF('TSA Input'!W4551="","",LEFT('TSA Input'!W4551,LEN('TSA Input'!W4551)-2)),""))</f>
        <v/>
      </c>
      <c r="E4588" s="246" t="str">
        <f>IF('TSA Input'!J4551="","",IF('TSA Input'!J4551="Yes",'TSA Input'!I4551,""))</f>
        <v/>
      </c>
      <c r="F4588" s="247" t="str">
        <f>IF('TSA Input'!J4551="","",IF('TSA Input'!J4551="Yes",'TSA Input'!C4551,""))</f>
        <v/>
      </c>
      <c r="G4588" s="36" t="str">
        <f>IF('TSA Input'!J4551="","",IF('TSA Input'!J4551="Yes",'TSA Input'!D4551,""))</f>
        <v/>
      </c>
      <c r="H4588" s="37" t="str">
        <f>IF('TSA Input'!K4551="","",IF('TSA Input'!J4551="Yes",'TSA Input'!G4551,""))</f>
        <v/>
      </c>
      <c r="I4588" s="37" t="str">
        <f>IF('TSA Input'!L4551="","",IF('TSA Input'!J4551="Yes",'TSA Input'!F4551,""))</f>
        <v/>
      </c>
      <c r="J4588" s="39" t="str">
        <f t="shared" si="144"/>
        <v/>
      </c>
      <c r="K4588" s="257" t="str">
        <f>IF('TSA Input'!J4551="","",IF('TSA Input'!J4551="Yes",'TSA Input'!D4551,""))</f>
        <v/>
      </c>
      <c r="L4588" s="258" t="str">
        <f>IF('TSA Input'!J4551="","",IF('TSA Input'!J4551="Yes",'TSA Input'!G4551,""))</f>
        <v/>
      </c>
      <c r="M4588" s="258" t="str">
        <f>IF('TSA Input'!J4551="","",IF('TSA Input'!J4551="Yes",'TSA Input'!F4551,""))</f>
        <v/>
      </c>
      <c r="N4588" s="39" t="str">
        <f t="shared" si="145"/>
        <v/>
      </c>
      <c r="O4588" s="149" t="s">
        <v>11</v>
      </c>
      <c r="P4588" s="148" t="s">
        <v>11</v>
      </c>
      <c r="Q4588" s="1"/>
    </row>
    <row r="4589" spans="1:17" ht="15.75" hidden="1" customHeight="1">
      <c r="A4589" s="1" t="str">
        <f t="shared" si="1"/>
        <v/>
      </c>
      <c r="B4589" s="1"/>
      <c r="C4589" s="34" t="str">
        <f>IF('TSA Input'!J4552="","",IF('TSA Input'!J4552="Yes",'TSA Input'!B4552,"Ineligible"))</f>
        <v/>
      </c>
      <c r="D4589" s="246" t="str">
        <f>IF('TSA Input'!J4552="","",IF('TSA Input'!J4552="Yes",IF('TSA Input'!W4552="","",LEFT('TSA Input'!W4552,LEN('TSA Input'!W4552)-2)),""))</f>
        <v/>
      </c>
      <c r="E4589" s="246" t="str">
        <f>IF('TSA Input'!J4552="","",IF('TSA Input'!J4552="Yes",'TSA Input'!I4552,""))</f>
        <v/>
      </c>
      <c r="F4589" s="247" t="str">
        <f>IF('TSA Input'!J4552="","",IF('TSA Input'!J4552="Yes",'TSA Input'!C4552,""))</f>
        <v/>
      </c>
      <c r="G4589" s="36" t="str">
        <f>IF('TSA Input'!J4552="","",IF('TSA Input'!J4552="Yes",'TSA Input'!D4552,""))</f>
        <v/>
      </c>
      <c r="H4589" s="37" t="str">
        <f>IF('TSA Input'!K4552="","",IF('TSA Input'!J4552="Yes",'TSA Input'!G4552,""))</f>
        <v/>
      </c>
      <c r="I4589" s="37" t="str">
        <f>IF('TSA Input'!L4552="","",IF('TSA Input'!J4552="Yes",'TSA Input'!F4552,""))</f>
        <v/>
      </c>
      <c r="J4589" s="39" t="str">
        <f t="shared" si="144"/>
        <v/>
      </c>
      <c r="K4589" s="257" t="str">
        <f>IF('TSA Input'!J4552="","",IF('TSA Input'!J4552="Yes",'TSA Input'!D4552,""))</f>
        <v/>
      </c>
      <c r="L4589" s="258" t="str">
        <f>IF('TSA Input'!J4552="","",IF('TSA Input'!J4552="Yes",'TSA Input'!G4552,""))</f>
        <v/>
      </c>
      <c r="M4589" s="258" t="str">
        <f>IF('TSA Input'!J4552="","",IF('TSA Input'!J4552="Yes",'TSA Input'!F4552,""))</f>
        <v/>
      </c>
      <c r="N4589" s="39" t="str">
        <f t="shared" si="145"/>
        <v/>
      </c>
      <c r="O4589" s="149" t="s">
        <v>11</v>
      </c>
      <c r="P4589" s="148" t="s">
        <v>11</v>
      </c>
      <c r="Q4589" s="1"/>
    </row>
    <row r="4590" spans="1:17" ht="15.75" hidden="1" customHeight="1">
      <c r="A4590" s="1" t="str">
        <f t="shared" si="1"/>
        <v/>
      </c>
      <c r="B4590" s="1"/>
      <c r="C4590" s="34" t="str">
        <f>IF('TSA Input'!J4553="","",IF('TSA Input'!J4553="Yes",'TSA Input'!B4553,"Ineligible"))</f>
        <v/>
      </c>
      <c r="D4590" s="246" t="str">
        <f>IF('TSA Input'!J4553="","",IF('TSA Input'!J4553="Yes",IF('TSA Input'!W4553="","",LEFT('TSA Input'!W4553,LEN('TSA Input'!W4553)-2)),""))</f>
        <v/>
      </c>
      <c r="E4590" s="246" t="str">
        <f>IF('TSA Input'!J4553="","",IF('TSA Input'!J4553="Yes",'TSA Input'!I4553,""))</f>
        <v/>
      </c>
      <c r="F4590" s="247" t="str">
        <f>IF('TSA Input'!J4553="","",IF('TSA Input'!J4553="Yes",'TSA Input'!C4553,""))</f>
        <v/>
      </c>
      <c r="G4590" s="36" t="str">
        <f>IF('TSA Input'!J4553="","",IF('TSA Input'!J4553="Yes",'TSA Input'!D4553,""))</f>
        <v/>
      </c>
      <c r="H4590" s="37" t="str">
        <f>IF('TSA Input'!K4553="","",IF('TSA Input'!J4553="Yes",'TSA Input'!G4553,""))</f>
        <v/>
      </c>
      <c r="I4590" s="37" t="str">
        <f>IF('TSA Input'!L4553="","",IF('TSA Input'!J4553="Yes",'TSA Input'!F4553,""))</f>
        <v/>
      </c>
      <c r="J4590" s="39" t="str">
        <f t="shared" si="144"/>
        <v/>
      </c>
      <c r="K4590" s="257" t="str">
        <f>IF('TSA Input'!J4553="","",IF('TSA Input'!J4553="Yes",'TSA Input'!D4553,""))</f>
        <v/>
      </c>
      <c r="L4590" s="258" t="str">
        <f>IF('TSA Input'!J4553="","",IF('TSA Input'!J4553="Yes",'TSA Input'!G4553,""))</f>
        <v/>
      </c>
      <c r="M4590" s="258" t="str">
        <f>IF('TSA Input'!J4553="","",IF('TSA Input'!J4553="Yes",'TSA Input'!F4553,""))</f>
        <v/>
      </c>
      <c r="N4590" s="39" t="str">
        <f t="shared" si="145"/>
        <v/>
      </c>
      <c r="O4590" s="149" t="s">
        <v>11</v>
      </c>
      <c r="P4590" s="148" t="s">
        <v>11</v>
      </c>
      <c r="Q4590" s="1"/>
    </row>
    <row r="4591" spans="1:17" ht="15.75" hidden="1" customHeight="1">
      <c r="A4591" s="1" t="str">
        <f t="shared" si="1"/>
        <v/>
      </c>
      <c r="B4591" s="1"/>
      <c r="C4591" s="34" t="str">
        <f>IF('TSA Input'!J4554="","",IF('TSA Input'!J4554="Yes",'TSA Input'!B4554,"Ineligible"))</f>
        <v/>
      </c>
      <c r="D4591" s="246" t="str">
        <f>IF('TSA Input'!J4554="","",IF('TSA Input'!J4554="Yes",IF('TSA Input'!W4554="","",LEFT('TSA Input'!W4554,LEN('TSA Input'!W4554)-2)),""))</f>
        <v/>
      </c>
      <c r="E4591" s="246" t="str">
        <f>IF('TSA Input'!J4554="","",IF('TSA Input'!J4554="Yes",'TSA Input'!I4554,""))</f>
        <v/>
      </c>
      <c r="F4591" s="247" t="str">
        <f>IF('TSA Input'!J4554="","",IF('TSA Input'!J4554="Yes",'TSA Input'!C4554,""))</f>
        <v/>
      </c>
      <c r="G4591" s="36" t="str">
        <f>IF('TSA Input'!J4554="","",IF('TSA Input'!J4554="Yes",'TSA Input'!D4554,""))</f>
        <v/>
      </c>
      <c r="H4591" s="37" t="str">
        <f>IF('TSA Input'!K4554="","",IF('TSA Input'!J4554="Yes",'TSA Input'!G4554,""))</f>
        <v/>
      </c>
      <c r="I4591" s="37" t="str">
        <f>IF('TSA Input'!L4554="","",IF('TSA Input'!J4554="Yes",'TSA Input'!F4554,""))</f>
        <v/>
      </c>
      <c r="J4591" s="39" t="str">
        <f t="shared" si="144"/>
        <v/>
      </c>
      <c r="K4591" s="257" t="str">
        <f>IF('TSA Input'!J4554="","",IF('TSA Input'!J4554="Yes",'TSA Input'!D4554,""))</f>
        <v/>
      </c>
      <c r="L4591" s="258" t="str">
        <f>IF('TSA Input'!J4554="","",IF('TSA Input'!J4554="Yes",'TSA Input'!G4554,""))</f>
        <v/>
      </c>
      <c r="M4591" s="258" t="str">
        <f>IF('TSA Input'!J4554="","",IF('TSA Input'!J4554="Yes",'TSA Input'!F4554,""))</f>
        <v/>
      </c>
      <c r="N4591" s="39" t="str">
        <f t="shared" si="145"/>
        <v/>
      </c>
      <c r="O4591" s="149" t="s">
        <v>11</v>
      </c>
      <c r="P4591" s="148" t="s">
        <v>11</v>
      </c>
      <c r="Q4591" s="1"/>
    </row>
    <row r="4592" spans="1:17" ht="15.75" hidden="1" customHeight="1">
      <c r="A4592" s="1" t="str">
        <f t="shared" si="1"/>
        <v/>
      </c>
      <c r="B4592" s="1"/>
      <c r="C4592" s="34" t="str">
        <f>IF('TSA Input'!J4555="","",IF('TSA Input'!J4555="Yes",'TSA Input'!B4555,"Ineligible"))</f>
        <v/>
      </c>
      <c r="D4592" s="246" t="str">
        <f>IF('TSA Input'!J4555="","",IF('TSA Input'!J4555="Yes",IF('TSA Input'!W4555="","",LEFT('TSA Input'!W4555,LEN('TSA Input'!W4555)-2)),""))</f>
        <v/>
      </c>
      <c r="E4592" s="246" t="str">
        <f>IF('TSA Input'!J4555="","",IF('TSA Input'!J4555="Yes",'TSA Input'!I4555,""))</f>
        <v/>
      </c>
      <c r="F4592" s="247" t="str">
        <f>IF('TSA Input'!J4555="","",IF('TSA Input'!J4555="Yes",'TSA Input'!C4555,""))</f>
        <v/>
      </c>
      <c r="G4592" s="36" t="str">
        <f>IF('TSA Input'!J4555="","",IF('TSA Input'!J4555="Yes",'TSA Input'!D4555,""))</f>
        <v/>
      </c>
      <c r="H4592" s="37" t="str">
        <f>IF('TSA Input'!K4555="","",IF('TSA Input'!J4555="Yes",'TSA Input'!G4555,""))</f>
        <v/>
      </c>
      <c r="I4592" s="37" t="str">
        <f>IF('TSA Input'!L4555="","",IF('TSA Input'!J4555="Yes",'TSA Input'!F4555,""))</f>
        <v/>
      </c>
      <c r="J4592" s="39" t="str">
        <f t="shared" si="144"/>
        <v/>
      </c>
      <c r="K4592" s="257" t="str">
        <f>IF('TSA Input'!J4555="","",IF('TSA Input'!J4555="Yes",'TSA Input'!D4555,""))</f>
        <v/>
      </c>
      <c r="L4592" s="258" t="str">
        <f>IF('TSA Input'!J4555="","",IF('TSA Input'!J4555="Yes",'TSA Input'!G4555,""))</f>
        <v/>
      </c>
      <c r="M4592" s="258" t="str">
        <f>IF('TSA Input'!J4555="","",IF('TSA Input'!J4555="Yes",'TSA Input'!F4555,""))</f>
        <v/>
      </c>
      <c r="N4592" s="39" t="str">
        <f t="shared" si="145"/>
        <v/>
      </c>
      <c r="O4592" s="149" t="s">
        <v>11</v>
      </c>
      <c r="P4592" s="148" t="s">
        <v>11</v>
      </c>
      <c r="Q4592" s="1"/>
    </row>
    <row r="4593" spans="1:17" ht="15.75" hidden="1" customHeight="1">
      <c r="A4593" s="1" t="str">
        <f t="shared" si="1"/>
        <v/>
      </c>
      <c r="B4593" s="1"/>
      <c r="C4593" s="34" t="str">
        <f>IF('TSA Input'!J4556="","",IF('TSA Input'!J4556="Yes",'TSA Input'!B4556,"Ineligible"))</f>
        <v/>
      </c>
      <c r="D4593" s="246" t="str">
        <f>IF('TSA Input'!J4556="","",IF('TSA Input'!J4556="Yes",IF('TSA Input'!W4556="","",LEFT('TSA Input'!W4556,LEN('TSA Input'!W4556)-2)),""))</f>
        <v/>
      </c>
      <c r="E4593" s="246" t="str">
        <f>IF('TSA Input'!J4556="","",IF('TSA Input'!J4556="Yes",'TSA Input'!I4556,""))</f>
        <v/>
      </c>
      <c r="F4593" s="247" t="str">
        <f>IF('TSA Input'!J4556="","",IF('TSA Input'!J4556="Yes",'TSA Input'!C4556,""))</f>
        <v/>
      </c>
      <c r="G4593" s="36" t="str">
        <f>IF('TSA Input'!J4556="","",IF('TSA Input'!J4556="Yes",'TSA Input'!D4556,""))</f>
        <v/>
      </c>
      <c r="H4593" s="37" t="str">
        <f>IF('TSA Input'!K4556="","",IF('TSA Input'!J4556="Yes",'TSA Input'!G4556,""))</f>
        <v/>
      </c>
      <c r="I4593" s="37" t="str">
        <f>IF('TSA Input'!L4556="","",IF('TSA Input'!J4556="Yes",'TSA Input'!F4556,""))</f>
        <v/>
      </c>
      <c r="J4593" s="39" t="str">
        <f t="shared" si="144"/>
        <v/>
      </c>
      <c r="K4593" s="257" t="str">
        <f>IF('TSA Input'!J4556="","",IF('TSA Input'!J4556="Yes",'TSA Input'!D4556,""))</f>
        <v/>
      </c>
      <c r="L4593" s="258" t="str">
        <f>IF('TSA Input'!J4556="","",IF('TSA Input'!J4556="Yes",'TSA Input'!G4556,""))</f>
        <v/>
      </c>
      <c r="M4593" s="258" t="str">
        <f>IF('TSA Input'!J4556="","",IF('TSA Input'!J4556="Yes",'TSA Input'!F4556,""))</f>
        <v/>
      </c>
      <c r="N4593" s="39" t="str">
        <f t="shared" si="145"/>
        <v/>
      </c>
      <c r="O4593" s="149" t="s">
        <v>11</v>
      </c>
      <c r="P4593" s="148" t="s">
        <v>11</v>
      </c>
      <c r="Q4593" s="1"/>
    </row>
    <row r="4594" spans="1:17" ht="15.75" hidden="1" customHeight="1">
      <c r="A4594" s="1" t="str">
        <f t="shared" si="1"/>
        <v/>
      </c>
      <c r="B4594" s="1"/>
      <c r="C4594" s="34" t="str">
        <f>IF('TSA Input'!J4557="","",IF('TSA Input'!J4557="Yes",'TSA Input'!B4557,"Ineligible"))</f>
        <v/>
      </c>
      <c r="D4594" s="246" t="str">
        <f>IF('TSA Input'!J4557="","",IF('TSA Input'!J4557="Yes",IF('TSA Input'!W4557="","",LEFT('TSA Input'!W4557,LEN('TSA Input'!W4557)-2)),""))</f>
        <v/>
      </c>
      <c r="E4594" s="246" t="str">
        <f>IF('TSA Input'!J4557="","",IF('TSA Input'!J4557="Yes",'TSA Input'!I4557,""))</f>
        <v/>
      </c>
      <c r="F4594" s="247" t="str">
        <f>IF('TSA Input'!J4557="","",IF('TSA Input'!J4557="Yes",'TSA Input'!C4557,""))</f>
        <v/>
      </c>
      <c r="G4594" s="36" t="str">
        <f>IF('TSA Input'!J4557="","",IF('TSA Input'!J4557="Yes",'TSA Input'!D4557,""))</f>
        <v/>
      </c>
      <c r="H4594" s="37" t="str">
        <f>IF('TSA Input'!K4557="","",IF('TSA Input'!J4557="Yes",'TSA Input'!G4557,""))</f>
        <v/>
      </c>
      <c r="I4594" s="37" t="str">
        <f>IF('TSA Input'!L4557="","",IF('TSA Input'!J4557="Yes",'TSA Input'!F4557,""))</f>
        <v/>
      </c>
      <c r="J4594" s="39" t="str">
        <f t="shared" si="144"/>
        <v/>
      </c>
      <c r="K4594" s="257" t="str">
        <f>IF('TSA Input'!J4557="","",IF('TSA Input'!J4557="Yes",'TSA Input'!D4557,""))</f>
        <v/>
      </c>
      <c r="L4594" s="258" t="str">
        <f>IF('TSA Input'!J4557="","",IF('TSA Input'!J4557="Yes",'TSA Input'!G4557,""))</f>
        <v/>
      </c>
      <c r="M4594" s="258" t="str">
        <f>IF('TSA Input'!J4557="","",IF('TSA Input'!J4557="Yes",'TSA Input'!F4557,""))</f>
        <v/>
      </c>
      <c r="N4594" s="39" t="str">
        <f t="shared" si="145"/>
        <v/>
      </c>
      <c r="O4594" s="149" t="s">
        <v>11</v>
      </c>
      <c r="P4594" s="148" t="s">
        <v>11</v>
      </c>
      <c r="Q4594" s="1"/>
    </row>
    <row r="4595" spans="1:17" ht="15.75" hidden="1" customHeight="1">
      <c r="A4595" s="1" t="str">
        <f t="shared" si="1"/>
        <v/>
      </c>
      <c r="B4595" s="1"/>
      <c r="C4595" s="34" t="str">
        <f>IF('TSA Input'!J4558="","",IF('TSA Input'!J4558="Yes",'TSA Input'!B4558,"Ineligible"))</f>
        <v/>
      </c>
      <c r="D4595" s="246" t="str">
        <f>IF('TSA Input'!J4558="","",IF('TSA Input'!J4558="Yes",IF('TSA Input'!W4558="","",LEFT('TSA Input'!W4558,LEN('TSA Input'!W4558)-2)),""))</f>
        <v/>
      </c>
      <c r="E4595" s="246" t="str">
        <f>IF('TSA Input'!J4558="","",IF('TSA Input'!J4558="Yes",'TSA Input'!I4558,""))</f>
        <v/>
      </c>
      <c r="F4595" s="247" t="str">
        <f>IF('TSA Input'!J4558="","",IF('TSA Input'!J4558="Yes",'TSA Input'!C4558,""))</f>
        <v/>
      </c>
      <c r="G4595" s="36" t="str">
        <f>IF('TSA Input'!J4558="","",IF('TSA Input'!J4558="Yes",'TSA Input'!D4558,""))</f>
        <v/>
      </c>
      <c r="H4595" s="37" t="str">
        <f>IF('TSA Input'!K4558="","",IF('TSA Input'!J4558="Yes",'TSA Input'!G4558,""))</f>
        <v/>
      </c>
      <c r="I4595" s="37" t="str">
        <f>IF('TSA Input'!L4558="","",IF('TSA Input'!J4558="Yes",'TSA Input'!F4558,""))</f>
        <v/>
      </c>
      <c r="J4595" s="39" t="str">
        <f t="shared" si="144"/>
        <v/>
      </c>
      <c r="K4595" s="257" t="str">
        <f>IF('TSA Input'!J4558="","",IF('TSA Input'!J4558="Yes",'TSA Input'!D4558,""))</f>
        <v/>
      </c>
      <c r="L4595" s="258" t="str">
        <f>IF('TSA Input'!J4558="","",IF('TSA Input'!J4558="Yes",'TSA Input'!G4558,""))</f>
        <v/>
      </c>
      <c r="M4595" s="258" t="str">
        <f>IF('TSA Input'!J4558="","",IF('TSA Input'!J4558="Yes",'TSA Input'!F4558,""))</f>
        <v/>
      </c>
      <c r="N4595" s="39" t="str">
        <f t="shared" si="145"/>
        <v/>
      </c>
      <c r="O4595" s="149" t="s">
        <v>11</v>
      </c>
      <c r="P4595" s="148" t="s">
        <v>11</v>
      </c>
      <c r="Q4595" s="1"/>
    </row>
    <row r="4596" spans="1:17" ht="15.75" hidden="1" customHeight="1">
      <c r="A4596" s="1" t="str">
        <f t="shared" si="1"/>
        <v/>
      </c>
      <c r="B4596" s="1"/>
      <c r="C4596" s="34" t="str">
        <f>IF('TSA Input'!J4559="","",IF('TSA Input'!J4559="Yes",'TSA Input'!B4559,"Ineligible"))</f>
        <v/>
      </c>
      <c r="D4596" s="246" t="str">
        <f>IF('TSA Input'!J4559="","",IF('TSA Input'!J4559="Yes",IF('TSA Input'!W4559="","",LEFT('TSA Input'!W4559,LEN('TSA Input'!W4559)-2)),""))</f>
        <v/>
      </c>
      <c r="E4596" s="246" t="str">
        <f>IF('TSA Input'!J4559="","",IF('TSA Input'!J4559="Yes",'TSA Input'!I4559,""))</f>
        <v/>
      </c>
      <c r="F4596" s="247" t="str">
        <f>IF('TSA Input'!J4559="","",IF('TSA Input'!J4559="Yes",'TSA Input'!C4559,""))</f>
        <v/>
      </c>
      <c r="G4596" s="36" t="str">
        <f>IF('TSA Input'!J4559="","",IF('TSA Input'!J4559="Yes",'TSA Input'!D4559,""))</f>
        <v/>
      </c>
      <c r="H4596" s="37" t="str">
        <f>IF('TSA Input'!K4559="","",IF('TSA Input'!J4559="Yes",'TSA Input'!G4559,""))</f>
        <v/>
      </c>
      <c r="I4596" s="37" t="str">
        <f>IF('TSA Input'!L4559="","",IF('TSA Input'!J4559="Yes",'TSA Input'!F4559,""))</f>
        <v/>
      </c>
      <c r="J4596" s="39" t="str">
        <f t="shared" si="144"/>
        <v/>
      </c>
      <c r="K4596" s="257" t="str">
        <f>IF('TSA Input'!J4559="","",IF('TSA Input'!J4559="Yes",'TSA Input'!D4559,""))</f>
        <v/>
      </c>
      <c r="L4596" s="258" t="str">
        <f>IF('TSA Input'!J4559="","",IF('TSA Input'!J4559="Yes",'TSA Input'!G4559,""))</f>
        <v/>
      </c>
      <c r="M4596" s="258" t="str">
        <f>IF('TSA Input'!J4559="","",IF('TSA Input'!J4559="Yes",'TSA Input'!F4559,""))</f>
        <v/>
      </c>
      <c r="N4596" s="39" t="str">
        <f t="shared" si="145"/>
        <v/>
      </c>
      <c r="O4596" s="149" t="s">
        <v>11</v>
      </c>
      <c r="P4596" s="148" t="s">
        <v>11</v>
      </c>
      <c r="Q4596" s="1"/>
    </row>
    <row r="4597" spans="1:17" ht="15.75" hidden="1" customHeight="1">
      <c r="A4597" s="1" t="str">
        <f t="shared" si="1"/>
        <v/>
      </c>
      <c r="B4597" s="1"/>
      <c r="C4597" s="34" t="str">
        <f>IF('TSA Input'!J4560="","",IF('TSA Input'!J4560="Yes",'TSA Input'!B4560,"Ineligible"))</f>
        <v/>
      </c>
      <c r="D4597" s="246" t="str">
        <f>IF('TSA Input'!J4560="","",IF('TSA Input'!J4560="Yes",IF('TSA Input'!W4560="","",LEFT('TSA Input'!W4560,LEN('TSA Input'!W4560)-2)),""))</f>
        <v/>
      </c>
      <c r="E4597" s="246" t="str">
        <f>IF('TSA Input'!J4560="","",IF('TSA Input'!J4560="Yes",'TSA Input'!I4560,""))</f>
        <v/>
      </c>
      <c r="F4597" s="247" t="str">
        <f>IF('TSA Input'!J4560="","",IF('TSA Input'!J4560="Yes",'TSA Input'!C4560,""))</f>
        <v/>
      </c>
      <c r="G4597" s="36" t="str">
        <f>IF('TSA Input'!J4560="","",IF('TSA Input'!J4560="Yes",'TSA Input'!D4560,""))</f>
        <v/>
      </c>
      <c r="H4597" s="37" t="str">
        <f>IF('TSA Input'!K4560="","",IF('TSA Input'!J4560="Yes",'TSA Input'!G4560,""))</f>
        <v/>
      </c>
      <c r="I4597" s="37" t="str">
        <f>IF('TSA Input'!L4560="","",IF('TSA Input'!J4560="Yes",'TSA Input'!F4560,""))</f>
        <v/>
      </c>
      <c r="J4597" s="39" t="str">
        <f t="shared" si="144"/>
        <v/>
      </c>
      <c r="K4597" s="257" t="str">
        <f>IF('TSA Input'!J4560="","",IF('TSA Input'!J4560="Yes",'TSA Input'!D4560,""))</f>
        <v/>
      </c>
      <c r="L4597" s="258" t="str">
        <f>IF('TSA Input'!J4560="","",IF('TSA Input'!J4560="Yes",'TSA Input'!G4560,""))</f>
        <v/>
      </c>
      <c r="M4597" s="258" t="str">
        <f>IF('TSA Input'!J4560="","",IF('TSA Input'!J4560="Yes",'TSA Input'!F4560,""))</f>
        <v/>
      </c>
      <c r="N4597" s="39" t="str">
        <f t="shared" si="145"/>
        <v/>
      </c>
      <c r="O4597" s="149" t="s">
        <v>11</v>
      </c>
      <c r="P4597" s="148" t="s">
        <v>11</v>
      </c>
      <c r="Q4597" s="1"/>
    </row>
    <row r="4598" spans="1:17" ht="15.75" hidden="1" customHeight="1">
      <c r="A4598" s="1" t="str">
        <f t="shared" si="1"/>
        <v/>
      </c>
      <c r="B4598" s="1"/>
      <c r="C4598" s="34" t="str">
        <f>IF('TSA Input'!J4561="","",IF('TSA Input'!J4561="Yes",'TSA Input'!B4561,"Ineligible"))</f>
        <v/>
      </c>
      <c r="D4598" s="246" t="str">
        <f>IF('TSA Input'!J4561="","",IF('TSA Input'!J4561="Yes",IF('TSA Input'!W4561="","",LEFT('TSA Input'!W4561,LEN('TSA Input'!W4561)-2)),""))</f>
        <v/>
      </c>
      <c r="E4598" s="246" t="str">
        <f>IF('TSA Input'!J4561="","",IF('TSA Input'!J4561="Yes",'TSA Input'!I4561,""))</f>
        <v/>
      </c>
      <c r="F4598" s="247" t="str">
        <f>IF('TSA Input'!J4561="","",IF('TSA Input'!J4561="Yes",'TSA Input'!C4561,""))</f>
        <v/>
      </c>
      <c r="G4598" s="36" t="str">
        <f>IF('TSA Input'!J4561="","",IF('TSA Input'!J4561="Yes",'TSA Input'!D4561,""))</f>
        <v/>
      </c>
      <c r="H4598" s="37" t="str">
        <f>IF('TSA Input'!K4561="","",IF('TSA Input'!J4561="Yes",'TSA Input'!G4561,""))</f>
        <v/>
      </c>
      <c r="I4598" s="37" t="str">
        <f>IF('TSA Input'!L4561="","",IF('TSA Input'!J4561="Yes",'TSA Input'!F4561,""))</f>
        <v/>
      </c>
      <c r="J4598" s="39" t="str">
        <f t="shared" si="144"/>
        <v/>
      </c>
      <c r="K4598" s="257" t="str">
        <f>IF('TSA Input'!J4561="","",IF('TSA Input'!J4561="Yes",'TSA Input'!D4561,""))</f>
        <v/>
      </c>
      <c r="L4598" s="258" t="str">
        <f>IF('TSA Input'!J4561="","",IF('TSA Input'!J4561="Yes",'TSA Input'!G4561,""))</f>
        <v/>
      </c>
      <c r="M4598" s="258" t="str">
        <f>IF('TSA Input'!J4561="","",IF('TSA Input'!J4561="Yes",'TSA Input'!F4561,""))</f>
        <v/>
      </c>
      <c r="N4598" s="39" t="str">
        <f t="shared" si="145"/>
        <v/>
      </c>
      <c r="O4598" s="149" t="s">
        <v>11</v>
      </c>
      <c r="P4598" s="148" t="s">
        <v>11</v>
      </c>
      <c r="Q4598" s="1"/>
    </row>
    <row r="4599" spans="1:17" ht="15.75" hidden="1" customHeight="1">
      <c r="A4599" s="1" t="str">
        <f t="shared" si="1"/>
        <v/>
      </c>
      <c r="B4599" s="1"/>
      <c r="C4599" s="34" t="str">
        <f>IF('TSA Input'!J4562="","",IF('TSA Input'!J4562="Yes",'TSA Input'!B4562,"Ineligible"))</f>
        <v/>
      </c>
      <c r="D4599" s="246" t="str">
        <f>IF('TSA Input'!J4562="","",IF('TSA Input'!J4562="Yes",IF('TSA Input'!W4562="","",LEFT('TSA Input'!W4562,LEN('TSA Input'!W4562)-2)),""))</f>
        <v/>
      </c>
      <c r="E4599" s="246" t="str">
        <f>IF('TSA Input'!J4562="","",IF('TSA Input'!J4562="Yes",'TSA Input'!I4562,""))</f>
        <v/>
      </c>
      <c r="F4599" s="247" t="str">
        <f>IF('TSA Input'!J4562="","",IF('TSA Input'!J4562="Yes",'TSA Input'!C4562,""))</f>
        <v/>
      </c>
      <c r="G4599" s="36" t="str">
        <f>IF('TSA Input'!J4562="","",IF('TSA Input'!J4562="Yes",'TSA Input'!D4562,""))</f>
        <v/>
      </c>
      <c r="H4599" s="37" t="str">
        <f>IF('TSA Input'!K4562="","",IF('TSA Input'!J4562="Yes",'TSA Input'!G4562,""))</f>
        <v/>
      </c>
      <c r="I4599" s="37" t="str">
        <f>IF('TSA Input'!L4562="","",IF('TSA Input'!J4562="Yes",'TSA Input'!F4562,""))</f>
        <v/>
      </c>
      <c r="J4599" s="39" t="str">
        <f t="shared" si="144"/>
        <v/>
      </c>
      <c r="K4599" s="257" t="str">
        <f>IF('TSA Input'!J4562="","",IF('TSA Input'!J4562="Yes",'TSA Input'!D4562,""))</f>
        <v/>
      </c>
      <c r="L4599" s="258" t="str">
        <f>IF('TSA Input'!J4562="","",IF('TSA Input'!J4562="Yes",'TSA Input'!G4562,""))</f>
        <v/>
      </c>
      <c r="M4599" s="258" t="str">
        <f>IF('TSA Input'!J4562="","",IF('TSA Input'!J4562="Yes",'TSA Input'!F4562,""))</f>
        <v/>
      </c>
      <c r="N4599" s="39" t="str">
        <f t="shared" si="145"/>
        <v/>
      </c>
      <c r="O4599" s="149" t="s">
        <v>11</v>
      </c>
      <c r="P4599" s="148" t="s">
        <v>11</v>
      </c>
      <c r="Q4599" s="1"/>
    </row>
    <row r="4600" spans="1:17" ht="15.75" hidden="1" customHeight="1">
      <c r="A4600" s="1" t="str">
        <f t="shared" si="1"/>
        <v/>
      </c>
      <c r="B4600" s="1"/>
      <c r="C4600" s="34" t="str">
        <f>IF('TSA Input'!J4563="","",IF('TSA Input'!J4563="Yes",'TSA Input'!B4563,"Ineligible"))</f>
        <v/>
      </c>
      <c r="D4600" s="246" t="str">
        <f>IF('TSA Input'!J4563="","",IF('TSA Input'!J4563="Yes",IF('TSA Input'!W4563="","",LEFT('TSA Input'!W4563,LEN('TSA Input'!W4563)-2)),""))</f>
        <v/>
      </c>
      <c r="E4600" s="246" t="str">
        <f>IF('TSA Input'!J4563="","",IF('TSA Input'!J4563="Yes",'TSA Input'!I4563,""))</f>
        <v/>
      </c>
      <c r="F4600" s="247" t="str">
        <f>IF('TSA Input'!J4563="","",IF('TSA Input'!J4563="Yes",'TSA Input'!C4563,""))</f>
        <v/>
      </c>
      <c r="G4600" s="36" t="str">
        <f>IF('TSA Input'!J4563="","",IF('TSA Input'!J4563="Yes",'TSA Input'!D4563,""))</f>
        <v/>
      </c>
      <c r="H4600" s="37" t="str">
        <f>IF('TSA Input'!K4563="","",IF('TSA Input'!J4563="Yes",'TSA Input'!G4563,""))</f>
        <v/>
      </c>
      <c r="I4600" s="37" t="str">
        <f>IF('TSA Input'!L4563="","",IF('TSA Input'!J4563="Yes",'TSA Input'!F4563,""))</f>
        <v/>
      </c>
      <c r="J4600" s="39" t="str">
        <f t="shared" si="144"/>
        <v/>
      </c>
      <c r="K4600" s="257" t="str">
        <f>IF('TSA Input'!J4563="","",IF('TSA Input'!J4563="Yes",'TSA Input'!D4563,""))</f>
        <v/>
      </c>
      <c r="L4600" s="258" t="str">
        <f>IF('TSA Input'!J4563="","",IF('TSA Input'!J4563="Yes",'TSA Input'!G4563,""))</f>
        <v/>
      </c>
      <c r="M4600" s="258" t="str">
        <f>IF('TSA Input'!J4563="","",IF('TSA Input'!J4563="Yes",'TSA Input'!F4563,""))</f>
        <v/>
      </c>
      <c r="N4600" s="39" t="str">
        <f t="shared" si="145"/>
        <v/>
      </c>
      <c r="O4600" s="149" t="s">
        <v>11</v>
      </c>
      <c r="P4600" s="148" t="s">
        <v>11</v>
      </c>
      <c r="Q4600" s="1"/>
    </row>
    <row r="4601" spans="1:17" ht="15.75" hidden="1" customHeight="1">
      <c r="A4601" s="1" t="str">
        <f t="shared" si="1"/>
        <v/>
      </c>
      <c r="B4601" s="1"/>
      <c r="C4601" s="34" t="str">
        <f>IF('TSA Input'!J4564="","",IF('TSA Input'!J4564="Yes",'TSA Input'!B4564,"Ineligible"))</f>
        <v/>
      </c>
      <c r="D4601" s="246" t="str">
        <f>IF('TSA Input'!J4564="","",IF('TSA Input'!J4564="Yes",IF('TSA Input'!W4564="","",LEFT('TSA Input'!W4564,LEN('TSA Input'!W4564)-2)),""))</f>
        <v/>
      </c>
      <c r="E4601" s="246" t="str">
        <f>IF('TSA Input'!J4564="","",IF('TSA Input'!J4564="Yes",'TSA Input'!I4564,""))</f>
        <v/>
      </c>
      <c r="F4601" s="247" t="str">
        <f>IF('TSA Input'!J4564="","",IF('TSA Input'!J4564="Yes",'TSA Input'!C4564,""))</f>
        <v/>
      </c>
      <c r="G4601" s="36" t="str">
        <f>IF('TSA Input'!J4564="","",IF('TSA Input'!J4564="Yes",'TSA Input'!D4564,""))</f>
        <v/>
      </c>
      <c r="H4601" s="37" t="str">
        <f>IF('TSA Input'!K4564="","",IF('TSA Input'!J4564="Yes",'TSA Input'!G4564,""))</f>
        <v/>
      </c>
      <c r="I4601" s="37" t="str">
        <f>IF('TSA Input'!L4564="","",IF('TSA Input'!J4564="Yes",'TSA Input'!F4564,""))</f>
        <v/>
      </c>
      <c r="J4601" s="39" t="str">
        <f t="shared" si="144"/>
        <v/>
      </c>
      <c r="K4601" s="257" t="str">
        <f>IF('TSA Input'!J4564="","",IF('TSA Input'!J4564="Yes",'TSA Input'!D4564,""))</f>
        <v/>
      </c>
      <c r="L4601" s="258" t="str">
        <f>IF('TSA Input'!J4564="","",IF('TSA Input'!J4564="Yes",'TSA Input'!G4564,""))</f>
        <v/>
      </c>
      <c r="M4601" s="258" t="str">
        <f>IF('TSA Input'!J4564="","",IF('TSA Input'!J4564="Yes",'TSA Input'!F4564,""))</f>
        <v/>
      </c>
      <c r="N4601" s="39" t="str">
        <f t="shared" si="145"/>
        <v/>
      </c>
      <c r="O4601" s="149" t="s">
        <v>11</v>
      </c>
      <c r="P4601" s="148" t="s">
        <v>11</v>
      </c>
      <c r="Q4601" s="1"/>
    </row>
    <row r="4602" spans="1:17" ht="15.75" hidden="1" customHeight="1">
      <c r="A4602" s="1" t="str">
        <f t="shared" si="1"/>
        <v/>
      </c>
      <c r="B4602" s="1"/>
      <c r="C4602" s="34" t="str">
        <f>IF('TSA Input'!J4565="","",IF('TSA Input'!J4565="Yes",'TSA Input'!B4565,"Ineligible"))</f>
        <v/>
      </c>
      <c r="D4602" s="246" t="str">
        <f>IF('TSA Input'!J4565="","",IF('TSA Input'!J4565="Yes",IF('TSA Input'!W4565="","",LEFT('TSA Input'!W4565,LEN('TSA Input'!W4565)-2)),""))</f>
        <v/>
      </c>
      <c r="E4602" s="246" t="str">
        <f>IF('TSA Input'!J4565="","",IF('TSA Input'!J4565="Yes",'TSA Input'!I4565,""))</f>
        <v/>
      </c>
      <c r="F4602" s="247" t="str">
        <f>IF('TSA Input'!J4565="","",IF('TSA Input'!J4565="Yes",'TSA Input'!C4565,""))</f>
        <v/>
      </c>
      <c r="G4602" s="36" t="str">
        <f>IF('TSA Input'!J4565="","",IF('TSA Input'!J4565="Yes",'TSA Input'!D4565,""))</f>
        <v/>
      </c>
      <c r="H4602" s="37" t="str">
        <f>IF('TSA Input'!K4565="","",IF('TSA Input'!J4565="Yes",'TSA Input'!G4565,""))</f>
        <v/>
      </c>
      <c r="I4602" s="37" t="str">
        <f>IF('TSA Input'!L4565="","",IF('TSA Input'!J4565="Yes",'TSA Input'!F4565,""))</f>
        <v/>
      </c>
      <c r="J4602" s="39" t="str">
        <f t="shared" si="144"/>
        <v/>
      </c>
      <c r="K4602" s="257" t="str">
        <f>IF('TSA Input'!J4565="","",IF('TSA Input'!J4565="Yes",'TSA Input'!D4565,""))</f>
        <v/>
      </c>
      <c r="L4602" s="258" t="str">
        <f>IF('TSA Input'!J4565="","",IF('TSA Input'!J4565="Yes",'TSA Input'!G4565,""))</f>
        <v/>
      </c>
      <c r="M4602" s="258" t="str">
        <f>IF('TSA Input'!J4565="","",IF('TSA Input'!J4565="Yes",'TSA Input'!F4565,""))</f>
        <v/>
      </c>
      <c r="N4602" s="39" t="str">
        <f t="shared" si="145"/>
        <v/>
      </c>
      <c r="O4602" s="149" t="s">
        <v>11</v>
      </c>
      <c r="P4602" s="148" t="s">
        <v>11</v>
      </c>
      <c r="Q4602" s="1"/>
    </row>
    <row r="4603" spans="1:17" ht="15.75" hidden="1" customHeight="1">
      <c r="A4603" s="1" t="str">
        <f t="shared" si="1"/>
        <v/>
      </c>
      <c r="B4603" s="1"/>
      <c r="C4603" s="34" t="str">
        <f>IF('TSA Input'!J4566="","",IF('TSA Input'!J4566="Yes",'TSA Input'!B4566,"Ineligible"))</f>
        <v/>
      </c>
      <c r="D4603" s="246" t="str">
        <f>IF('TSA Input'!J4566="","",IF('TSA Input'!J4566="Yes",IF('TSA Input'!W4566="","",LEFT('TSA Input'!W4566,LEN('TSA Input'!W4566)-2)),""))</f>
        <v/>
      </c>
      <c r="E4603" s="246" t="str">
        <f>IF('TSA Input'!J4566="","",IF('TSA Input'!J4566="Yes",'TSA Input'!I4566,""))</f>
        <v/>
      </c>
      <c r="F4603" s="247" t="str">
        <f>IF('TSA Input'!J4566="","",IF('TSA Input'!J4566="Yes",'TSA Input'!C4566,""))</f>
        <v/>
      </c>
      <c r="G4603" s="36" t="str">
        <f>IF('TSA Input'!J4566="","",IF('TSA Input'!J4566="Yes",'TSA Input'!D4566,""))</f>
        <v/>
      </c>
      <c r="H4603" s="37" t="str">
        <f>IF('TSA Input'!K4566="","",IF('TSA Input'!J4566="Yes",'TSA Input'!G4566,""))</f>
        <v/>
      </c>
      <c r="I4603" s="37" t="str">
        <f>IF('TSA Input'!L4566="","",IF('TSA Input'!J4566="Yes",'TSA Input'!F4566,""))</f>
        <v/>
      </c>
      <c r="J4603" s="39" t="str">
        <f t="shared" si="144"/>
        <v/>
      </c>
      <c r="K4603" s="257" t="str">
        <f>IF('TSA Input'!J4566="","",IF('TSA Input'!J4566="Yes",'TSA Input'!D4566,""))</f>
        <v/>
      </c>
      <c r="L4603" s="258" t="str">
        <f>IF('TSA Input'!J4566="","",IF('TSA Input'!J4566="Yes",'TSA Input'!G4566,""))</f>
        <v/>
      </c>
      <c r="M4603" s="258" t="str">
        <f>IF('TSA Input'!J4566="","",IF('TSA Input'!J4566="Yes",'TSA Input'!F4566,""))</f>
        <v/>
      </c>
      <c r="N4603" s="39" t="str">
        <f t="shared" si="145"/>
        <v/>
      </c>
      <c r="O4603" s="149" t="s">
        <v>11</v>
      </c>
      <c r="P4603" s="148" t="s">
        <v>11</v>
      </c>
      <c r="Q4603" s="1"/>
    </row>
    <row r="4604" spans="1:17" ht="15.75" hidden="1" customHeight="1">
      <c r="A4604" s="1" t="str">
        <f t="shared" si="1"/>
        <v/>
      </c>
      <c r="B4604" s="1"/>
      <c r="C4604" s="34" t="str">
        <f>IF('TSA Input'!J4567="","",IF('TSA Input'!J4567="Yes",'TSA Input'!B4567,"Ineligible"))</f>
        <v/>
      </c>
      <c r="D4604" s="246" t="str">
        <f>IF('TSA Input'!J4567="","",IF('TSA Input'!J4567="Yes",IF('TSA Input'!W4567="","",LEFT('TSA Input'!W4567,LEN('TSA Input'!W4567)-2)),""))</f>
        <v/>
      </c>
      <c r="E4604" s="246" t="str">
        <f>IF('TSA Input'!J4567="","",IF('TSA Input'!J4567="Yes",'TSA Input'!I4567,""))</f>
        <v/>
      </c>
      <c r="F4604" s="247" t="str">
        <f>IF('TSA Input'!J4567="","",IF('TSA Input'!J4567="Yes",'TSA Input'!C4567,""))</f>
        <v/>
      </c>
      <c r="G4604" s="36" t="str">
        <f>IF('TSA Input'!J4567="","",IF('TSA Input'!J4567="Yes",'TSA Input'!D4567,""))</f>
        <v/>
      </c>
      <c r="H4604" s="37" t="str">
        <f>IF('TSA Input'!K4567="","",IF('TSA Input'!J4567="Yes",'TSA Input'!G4567,""))</f>
        <v/>
      </c>
      <c r="I4604" s="37" t="str">
        <f>IF('TSA Input'!L4567="","",IF('TSA Input'!J4567="Yes",'TSA Input'!F4567,""))</f>
        <v/>
      </c>
      <c r="J4604" s="39" t="str">
        <f t="shared" si="144"/>
        <v/>
      </c>
      <c r="K4604" s="257" t="str">
        <f>IF('TSA Input'!J4567="","",IF('TSA Input'!J4567="Yes",'TSA Input'!D4567,""))</f>
        <v/>
      </c>
      <c r="L4604" s="258" t="str">
        <f>IF('TSA Input'!J4567="","",IF('TSA Input'!J4567="Yes",'TSA Input'!G4567,""))</f>
        <v/>
      </c>
      <c r="M4604" s="258" t="str">
        <f>IF('TSA Input'!J4567="","",IF('TSA Input'!J4567="Yes",'TSA Input'!F4567,""))</f>
        <v/>
      </c>
      <c r="N4604" s="39" t="str">
        <f t="shared" si="145"/>
        <v/>
      </c>
      <c r="O4604" s="149" t="s">
        <v>11</v>
      </c>
      <c r="P4604" s="148" t="s">
        <v>11</v>
      </c>
      <c r="Q4604" s="1"/>
    </row>
    <row r="4605" spans="1:17" ht="15.75" hidden="1" customHeight="1">
      <c r="A4605" s="1" t="str">
        <f t="shared" si="1"/>
        <v/>
      </c>
      <c r="B4605" s="1"/>
      <c r="C4605" s="34" t="str">
        <f>IF('TSA Input'!J4568="","",IF('TSA Input'!J4568="Yes",'TSA Input'!B4568,"Ineligible"))</f>
        <v/>
      </c>
      <c r="D4605" s="246" t="str">
        <f>IF('TSA Input'!J4568="","",IF('TSA Input'!J4568="Yes",IF('TSA Input'!W4568="","",LEFT('TSA Input'!W4568,LEN('TSA Input'!W4568)-2)),""))</f>
        <v/>
      </c>
      <c r="E4605" s="246" t="str">
        <f>IF('TSA Input'!J4568="","",IF('TSA Input'!J4568="Yes",'TSA Input'!I4568,""))</f>
        <v/>
      </c>
      <c r="F4605" s="247" t="str">
        <f>IF('TSA Input'!J4568="","",IF('TSA Input'!J4568="Yes",'TSA Input'!C4568,""))</f>
        <v/>
      </c>
      <c r="G4605" s="36" t="str">
        <f>IF('TSA Input'!J4568="","",IF('TSA Input'!J4568="Yes",'TSA Input'!D4568,""))</f>
        <v/>
      </c>
      <c r="H4605" s="37" t="str">
        <f>IF('TSA Input'!K4568="","",IF('TSA Input'!J4568="Yes",'TSA Input'!G4568,""))</f>
        <v/>
      </c>
      <c r="I4605" s="37" t="str">
        <f>IF('TSA Input'!L4568="","",IF('TSA Input'!J4568="Yes",'TSA Input'!F4568,""))</f>
        <v/>
      </c>
      <c r="J4605" s="39" t="str">
        <f t="shared" si="144"/>
        <v/>
      </c>
      <c r="K4605" s="257" t="str">
        <f>IF('TSA Input'!J4568="","",IF('TSA Input'!J4568="Yes",'TSA Input'!D4568,""))</f>
        <v/>
      </c>
      <c r="L4605" s="258" t="str">
        <f>IF('TSA Input'!J4568="","",IF('TSA Input'!J4568="Yes",'TSA Input'!G4568,""))</f>
        <v/>
      </c>
      <c r="M4605" s="258" t="str">
        <f>IF('TSA Input'!J4568="","",IF('TSA Input'!J4568="Yes",'TSA Input'!F4568,""))</f>
        <v/>
      </c>
      <c r="N4605" s="39" t="str">
        <f t="shared" si="145"/>
        <v/>
      </c>
      <c r="O4605" s="149" t="s">
        <v>11</v>
      </c>
      <c r="P4605" s="148" t="s">
        <v>11</v>
      </c>
      <c r="Q4605" s="1"/>
    </row>
    <row r="4606" spans="1:17" ht="15.75" hidden="1" customHeight="1">
      <c r="A4606" s="1" t="str">
        <f t="shared" si="1"/>
        <v/>
      </c>
      <c r="B4606" s="1"/>
      <c r="C4606" s="34" t="str">
        <f>IF('TSA Input'!J4569="","",IF('TSA Input'!J4569="Yes",'TSA Input'!B4569,"Ineligible"))</f>
        <v/>
      </c>
      <c r="D4606" s="246" t="str">
        <f>IF('TSA Input'!J4569="","",IF('TSA Input'!J4569="Yes",IF('TSA Input'!W4569="","",LEFT('TSA Input'!W4569,LEN('TSA Input'!W4569)-2)),""))</f>
        <v/>
      </c>
      <c r="E4606" s="246" t="str">
        <f>IF('TSA Input'!J4569="","",IF('TSA Input'!J4569="Yes",'TSA Input'!I4569,""))</f>
        <v/>
      </c>
      <c r="F4606" s="247" t="str">
        <f>IF('TSA Input'!J4569="","",IF('TSA Input'!J4569="Yes",'TSA Input'!C4569,""))</f>
        <v/>
      </c>
      <c r="G4606" s="36" t="str">
        <f>IF('TSA Input'!J4569="","",IF('TSA Input'!J4569="Yes",'TSA Input'!D4569,""))</f>
        <v/>
      </c>
      <c r="H4606" s="37" t="str">
        <f>IF('TSA Input'!K4569="","",IF('TSA Input'!J4569="Yes",'TSA Input'!G4569,""))</f>
        <v/>
      </c>
      <c r="I4606" s="37" t="str">
        <f>IF('TSA Input'!L4569="","",IF('TSA Input'!J4569="Yes",'TSA Input'!F4569,""))</f>
        <v/>
      </c>
      <c r="J4606" s="39" t="str">
        <f t="shared" si="144"/>
        <v/>
      </c>
      <c r="K4606" s="257" t="str">
        <f>IF('TSA Input'!J4569="","",IF('TSA Input'!J4569="Yes",'TSA Input'!D4569,""))</f>
        <v/>
      </c>
      <c r="L4606" s="258" t="str">
        <f>IF('TSA Input'!J4569="","",IF('TSA Input'!J4569="Yes",'TSA Input'!G4569,""))</f>
        <v/>
      </c>
      <c r="M4606" s="258" t="str">
        <f>IF('TSA Input'!J4569="","",IF('TSA Input'!J4569="Yes",'TSA Input'!F4569,""))</f>
        <v/>
      </c>
      <c r="N4606" s="39" t="str">
        <f t="shared" si="145"/>
        <v/>
      </c>
      <c r="O4606" s="149" t="s">
        <v>11</v>
      </c>
      <c r="P4606" s="148" t="s">
        <v>11</v>
      </c>
      <c r="Q4606" s="1"/>
    </row>
    <row r="4607" spans="1:17" ht="15.75" hidden="1" customHeight="1">
      <c r="A4607" s="1" t="str">
        <f t="shared" si="1"/>
        <v/>
      </c>
      <c r="B4607" s="1"/>
      <c r="C4607" s="34" t="str">
        <f>IF('TSA Input'!J4570="","",IF('TSA Input'!J4570="Yes",'TSA Input'!B4570,"Ineligible"))</f>
        <v/>
      </c>
      <c r="D4607" s="246" t="str">
        <f>IF('TSA Input'!J4570="","",IF('TSA Input'!J4570="Yes",IF('TSA Input'!W4570="","",LEFT('TSA Input'!W4570,LEN('TSA Input'!W4570)-2)),""))</f>
        <v/>
      </c>
      <c r="E4607" s="246" t="str">
        <f>IF('TSA Input'!J4570="","",IF('TSA Input'!J4570="Yes",'TSA Input'!I4570,""))</f>
        <v/>
      </c>
      <c r="F4607" s="247" t="str">
        <f>IF('TSA Input'!J4570="","",IF('TSA Input'!J4570="Yes",'TSA Input'!C4570,""))</f>
        <v/>
      </c>
      <c r="G4607" s="36" t="str">
        <f>IF('TSA Input'!J4570="","",IF('TSA Input'!J4570="Yes",'TSA Input'!D4570,""))</f>
        <v/>
      </c>
      <c r="H4607" s="37" t="str">
        <f>IF('TSA Input'!K4570="","",IF('TSA Input'!J4570="Yes",'TSA Input'!G4570,""))</f>
        <v/>
      </c>
      <c r="I4607" s="37" t="str">
        <f>IF('TSA Input'!L4570="","",IF('TSA Input'!J4570="Yes",'TSA Input'!F4570,""))</f>
        <v/>
      </c>
      <c r="J4607" s="39" t="str">
        <f t="shared" si="144"/>
        <v/>
      </c>
      <c r="K4607" s="257" t="str">
        <f>IF('TSA Input'!J4570="","",IF('TSA Input'!J4570="Yes",'TSA Input'!D4570,""))</f>
        <v/>
      </c>
      <c r="L4607" s="258" t="str">
        <f>IF('TSA Input'!J4570="","",IF('TSA Input'!J4570="Yes",'TSA Input'!G4570,""))</f>
        <v/>
      </c>
      <c r="M4607" s="258" t="str">
        <f>IF('TSA Input'!J4570="","",IF('TSA Input'!J4570="Yes",'TSA Input'!F4570,""))</f>
        <v/>
      </c>
      <c r="N4607" s="39" t="str">
        <f t="shared" si="145"/>
        <v/>
      </c>
      <c r="O4607" s="149" t="s">
        <v>11</v>
      </c>
      <c r="P4607" s="148" t="s">
        <v>11</v>
      </c>
      <c r="Q4607" s="1"/>
    </row>
    <row r="4608" spans="1:17" ht="15.75" hidden="1" customHeight="1">
      <c r="A4608" s="1" t="str">
        <f t="shared" si="1"/>
        <v/>
      </c>
      <c r="B4608" s="1"/>
      <c r="C4608" s="34" t="str">
        <f>IF('TSA Input'!J4571="","",IF('TSA Input'!J4571="Yes",'TSA Input'!B4571,"Ineligible"))</f>
        <v/>
      </c>
      <c r="D4608" s="246" t="str">
        <f>IF('TSA Input'!J4571="","",IF('TSA Input'!J4571="Yes",IF('TSA Input'!W4571="","",LEFT('TSA Input'!W4571,LEN('TSA Input'!W4571)-2)),""))</f>
        <v/>
      </c>
      <c r="E4608" s="246" t="str">
        <f>IF('TSA Input'!J4571="","",IF('TSA Input'!J4571="Yes",'TSA Input'!I4571,""))</f>
        <v/>
      </c>
      <c r="F4608" s="247" t="str">
        <f>IF('TSA Input'!J4571="","",IF('TSA Input'!J4571="Yes",'TSA Input'!C4571,""))</f>
        <v/>
      </c>
      <c r="G4608" s="36" t="str">
        <f>IF('TSA Input'!J4571="","",IF('TSA Input'!J4571="Yes",'TSA Input'!D4571,""))</f>
        <v/>
      </c>
      <c r="H4608" s="37" t="str">
        <f>IF('TSA Input'!K4571="","",IF('TSA Input'!J4571="Yes",'TSA Input'!G4571,""))</f>
        <v/>
      </c>
      <c r="I4608" s="37" t="str">
        <f>IF('TSA Input'!L4571="","",IF('TSA Input'!J4571="Yes",'TSA Input'!F4571,""))</f>
        <v/>
      </c>
      <c r="J4608" s="39" t="str">
        <f t="shared" si="144"/>
        <v/>
      </c>
      <c r="K4608" s="257" t="str">
        <f>IF('TSA Input'!J4571="","",IF('TSA Input'!J4571="Yes",'TSA Input'!D4571,""))</f>
        <v/>
      </c>
      <c r="L4608" s="258" t="str">
        <f>IF('TSA Input'!J4571="","",IF('TSA Input'!J4571="Yes",'TSA Input'!G4571,""))</f>
        <v/>
      </c>
      <c r="M4608" s="258" t="str">
        <f>IF('TSA Input'!J4571="","",IF('TSA Input'!J4571="Yes",'TSA Input'!F4571,""))</f>
        <v/>
      </c>
      <c r="N4608" s="39" t="str">
        <f t="shared" si="145"/>
        <v/>
      </c>
      <c r="O4608" s="149" t="s">
        <v>11</v>
      </c>
      <c r="P4608" s="148" t="s">
        <v>11</v>
      </c>
      <c r="Q4608" s="1"/>
    </row>
    <row r="4609" spans="1:17" ht="15.75" hidden="1" customHeight="1">
      <c r="A4609" s="1" t="str">
        <f t="shared" si="1"/>
        <v/>
      </c>
      <c r="B4609" s="1"/>
      <c r="C4609" s="34" t="str">
        <f>IF('TSA Input'!J4572="","",IF('TSA Input'!J4572="Yes",'TSA Input'!B4572,"Ineligible"))</f>
        <v/>
      </c>
      <c r="D4609" s="246" t="str">
        <f>IF('TSA Input'!J4572="","",IF('TSA Input'!J4572="Yes",IF('TSA Input'!W4572="","",LEFT('TSA Input'!W4572,LEN('TSA Input'!W4572)-2)),""))</f>
        <v/>
      </c>
      <c r="E4609" s="246" t="str">
        <f>IF('TSA Input'!J4572="","",IF('TSA Input'!J4572="Yes",'TSA Input'!I4572,""))</f>
        <v/>
      </c>
      <c r="F4609" s="247" t="str">
        <f>IF('TSA Input'!J4572="","",IF('TSA Input'!J4572="Yes",'TSA Input'!C4572,""))</f>
        <v/>
      </c>
      <c r="G4609" s="36" t="str">
        <f>IF('TSA Input'!J4572="","",IF('TSA Input'!J4572="Yes",'TSA Input'!D4572,""))</f>
        <v/>
      </c>
      <c r="H4609" s="37" t="str">
        <f>IF('TSA Input'!K4572="","",IF('TSA Input'!J4572="Yes",'TSA Input'!G4572,""))</f>
        <v/>
      </c>
      <c r="I4609" s="37" t="str">
        <f>IF('TSA Input'!L4572="","",IF('TSA Input'!J4572="Yes",'TSA Input'!F4572,""))</f>
        <v/>
      </c>
      <c r="J4609" s="39" t="str">
        <f t="shared" si="144"/>
        <v/>
      </c>
      <c r="K4609" s="257" t="str">
        <f>IF('TSA Input'!J4572="","",IF('TSA Input'!J4572="Yes",'TSA Input'!D4572,""))</f>
        <v/>
      </c>
      <c r="L4609" s="258" t="str">
        <f>IF('TSA Input'!J4572="","",IF('TSA Input'!J4572="Yes",'TSA Input'!G4572,""))</f>
        <v/>
      </c>
      <c r="M4609" s="258" t="str">
        <f>IF('TSA Input'!J4572="","",IF('TSA Input'!J4572="Yes",'TSA Input'!F4572,""))</f>
        <v/>
      </c>
      <c r="N4609" s="39" t="str">
        <f t="shared" si="145"/>
        <v/>
      </c>
      <c r="O4609" s="149" t="s">
        <v>11</v>
      </c>
      <c r="P4609" s="148" t="s">
        <v>11</v>
      </c>
      <c r="Q4609" s="1"/>
    </row>
    <row r="4610" spans="1:17" ht="15.75" hidden="1" customHeight="1">
      <c r="A4610" s="1" t="str">
        <f t="shared" si="1"/>
        <v/>
      </c>
      <c r="B4610" s="1"/>
      <c r="C4610" s="34" t="str">
        <f>IF('TSA Input'!J4573="","",IF('TSA Input'!J4573="Yes",'TSA Input'!B4573,"Ineligible"))</f>
        <v/>
      </c>
      <c r="D4610" s="246" t="str">
        <f>IF('TSA Input'!J4573="","",IF('TSA Input'!J4573="Yes",IF('TSA Input'!W4573="","",LEFT('TSA Input'!W4573,LEN('TSA Input'!W4573)-2)),""))</f>
        <v/>
      </c>
      <c r="E4610" s="246" t="str">
        <f>IF('TSA Input'!J4573="","",IF('TSA Input'!J4573="Yes",'TSA Input'!I4573,""))</f>
        <v/>
      </c>
      <c r="F4610" s="247" t="str">
        <f>IF('TSA Input'!J4573="","",IF('TSA Input'!J4573="Yes",'TSA Input'!C4573,""))</f>
        <v/>
      </c>
      <c r="G4610" s="36" t="str">
        <f>IF('TSA Input'!J4573="","",IF('TSA Input'!J4573="Yes",'TSA Input'!D4573,""))</f>
        <v/>
      </c>
      <c r="H4610" s="37" t="str">
        <f>IF('TSA Input'!K4573="","",IF('TSA Input'!J4573="Yes",'TSA Input'!G4573,""))</f>
        <v/>
      </c>
      <c r="I4610" s="37" t="str">
        <f>IF('TSA Input'!L4573="","",IF('TSA Input'!J4573="Yes",'TSA Input'!F4573,""))</f>
        <v/>
      </c>
      <c r="J4610" s="39" t="str">
        <f t="shared" si="144"/>
        <v/>
      </c>
      <c r="K4610" s="257" t="str">
        <f>IF('TSA Input'!J4573="","",IF('TSA Input'!J4573="Yes",'TSA Input'!D4573,""))</f>
        <v/>
      </c>
      <c r="L4610" s="258" t="str">
        <f>IF('TSA Input'!J4573="","",IF('TSA Input'!J4573="Yes",'TSA Input'!G4573,""))</f>
        <v/>
      </c>
      <c r="M4610" s="258" t="str">
        <f>IF('TSA Input'!J4573="","",IF('TSA Input'!J4573="Yes",'TSA Input'!F4573,""))</f>
        <v/>
      </c>
      <c r="N4610" s="39" t="str">
        <f t="shared" si="145"/>
        <v/>
      </c>
      <c r="O4610" s="149" t="s">
        <v>11</v>
      </c>
      <c r="P4610" s="148" t="s">
        <v>11</v>
      </c>
      <c r="Q4610" s="1"/>
    </row>
    <row r="4611" spans="1:17" ht="15.75" hidden="1" customHeight="1">
      <c r="A4611" s="1" t="str">
        <f t="shared" si="1"/>
        <v/>
      </c>
      <c r="B4611" s="1"/>
      <c r="C4611" s="34" t="str">
        <f>IF('TSA Input'!J4574="","",IF('TSA Input'!J4574="Yes",'TSA Input'!B4574,"Ineligible"))</f>
        <v/>
      </c>
      <c r="D4611" s="246" t="str">
        <f>IF('TSA Input'!J4574="","",IF('TSA Input'!J4574="Yes",IF('TSA Input'!W4574="","",LEFT('TSA Input'!W4574,LEN('TSA Input'!W4574)-2)),""))</f>
        <v/>
      </c>
      <c r="E4611" s="246" t="str">
        <f>IF('TSA Input'!J4574="","",IF('TSA Input'!J4574="Yes",'TSA Input'!I4574,""))</f>
        <v/>
      </c>
      <c r="F4611" s="247" t="str">
        <f>IF('TSA Input'!J4574="","",IF('TSA Input'!J4574="Yes",'TSA Input'!C4574,""))</f>
        <v/>
      </c>
      <c r="G4611" s="36" t="str">
        <f>IF('TSA Input'!J4574="","",IF('TSA Input'!J4574="Yes",'TSA Input'!D4574,""))</f>
        <v/>
      </c>
      <c r="H4611" s="37" t="str">
        <f>IF('TSA Input'!K4574="","",IF('TSA Input'!J4574="Yes",'TSA Input'!G4574,""))</f>
        <v/>
      </c>
      <c r="I4611" s="37" t="str">
        <f>IF('TSA Input'!L4574="","",IF('TSA Input'!J4574="Yes",'TSA Input'!F4574,""))</f>
        <v/>
      </c>
      <c r="J4611" s="39" t="str">
        <f t="shared" si="144"/>
        <v/>
      </c>
      <c r="K4611" s="257" t="str">
        <f>IF('TSA Input'!J4574="","",IF('TSA Input'!J4574="Yes",'TSA Input'!D4574,""))</f>
        <v/>
      </c>
      <c r="L4611" s="258" t="str">
        <f>IF('TSA Input'!J4574="","",IF('TSA Input'!J4574="Yes",'TSA Input'!G4574,""))</f>
        <v/>
      </c>
      <c r="M4611" s="258" t="str">
        <f>IF('TSA Input'!J4574="","",IF('TSA Input'!J4574="Yes",'TSA Input'!F4574,""))</f>
        <v/>
      </c>
      <c r="N4611" s="39" t="str">
        <f t="shared" si="145"/>
        <v/>
      </c>
      <c r="O4611" s="149" t="s">
        <v>11</v>
      </c>
      <c r="P4611" s="148" t="s">
        <v>11</v>
      </c>
      <c r="Q4611" s="1"/>
    </row>
    <row r="4612" spans="1:17" ht="15.75" hidden="1" customHeight="1">
      <c r="A4612" s="1" t="str">
        <f t="shared" si="1"/>
        <v/>
      </c>
      <c r="B4612" s="1"/>
      <c r="C4612" s="34" t="str">
        <f>IF('TSA Input'!J4575="","",IF('TSA Input'!J4575="Yes",'TSA Input'!B4575,"Ineligible"))</f>
        <v/>
      </c>
      <c r="D4612" s="246" t="str">
        <f>IF('TSA Input'!J4575="","",IF('TSA Input'!J4575="Yes",IF('TSA Input'!W4575="","",LEFT('TSA Input'!W4575,LEN('TSA Input'!W4575)-2)),""))</f>
        <v/>
      </c>
      <c r="E4612" s="246" t="str">
        <f>IF('TSA Input'!J4575="","",IF('TSA Input'!J4575="Yes",'TSA Input'!I4575,""))</f>
        <v/>
      </c>
      <c r="F4612" s="247" t="str">
        <f>IF('TSA Input'!J4575="","",IF('TSA Input'!J4575="Yes",'TSA Input'!C4575,""))</f>
        <v/>
      </c>
      <c r="G4612" s="36" t="str">
        <f>IF('TSA Input'!J4575="","",IF('TSA Input'!J4575="Yes",'TSA Input'!D4575,""))</f>
        <v/>
      </c>
      <c r="H4612" s="37" t="str">
        <f>IF('TSA Input'!K4575="","",IF('TSA Input'!J4575="Yes",'TSA Input'!G4575,""))</f>
        <v/>
      </c>
      <c r="I4612" s="37" t="str">
        <f>IF('TSA Input'!L4575="","",IF('TSA Input'!J4575="Yes",'TSA Input'!F4575,""))</f>
        <v/>
      </c>
      <c r="J4612" s="39" t="str">
        <f t="shared" si="144"/>
        <v/>
      </c>
      <c r="K4612" s="257" t="str">
        <f>IF('TSA Input'!J4575="","",IF('TSA Input'!J4575="Yes",'TSA Input'!D4575,""))</f>
        <v/>
      </c>
      <c r="L4612" s="258" t="str">
        <f>IF('TSA Input'!J4575="","",IF('TSA Input'!J4575="Yes",'TSA Input'!G4575,""))</f>
        <v/>
      </c>
      <c r="M4612" s="258" t="str">
        <f>IF('TSA Input'!J4575="","",IF('TSA Input'!J4575="Yes",'TSA Input'!F4575,""))</f>
        <v/>
      </c>
      <c r="N4612" s="39" t="str">
        <f t="shared" si="145"/>
        <v/>
      </c>
      <c r="O4612" s="149" t="s">
        <v>11</v>
      </c>
      <c r="P4612" s="148" t="s">
        <v>11</v>
      </c>
      <c r="Q4612" s="1"/>
    </row>
    <row r="4613" spans="1:17" ht="15.75" hidden="1" customHeight="1">
      <c r="A4613" s="1" t="str">
        <f t="shared" si="1"/>
        <v/>
      </c>
      <c r="B4613" s="1"/>
      <c r="C4613" s="34" t="str">
        <f>IF('TSA Input'!J4576="","",IF('TSA Input'!J4576="Yes",'TSA Input'!B4576,"Ineligible"))</f>
        <v/>
      </c>
      <c r="D4613" s="246" t="str">
        <f>IF('TSA Input'!J4576="","",IF('TSA Input'!J4576="Yes",IF('TSA Input'!W4576="","",LEFT('TSA Input'!W4576,LEN('TSA Input'!W4576)-2)),""))</f>
        <v/>
      </c>
      <c r="E4613" s="246" t="str">
        <f>IF('TSA Input'!J4576="","",IF('TSA Input'!J4576="Yes",'TSA Input'!I4576,""))</f>
        <v/>
      </c>
      <c r="F4613" s="247" t="str">
        <f>IF('TSA Input'!J4576="","",IF('TSA Input'!J4576="Yes",'TSA Input'!C4576,""))</f>
        <v/>
      </c>
      <c r="G4613" s="36" t="str">
        <f>IF('TSA Input'!J4576="","",IF('TSA Input'!J4576="Yes",'TSA Input'!D4576,""))</f>
        <v/>
      </c>
      <c r="H4613" s="37" t="str">
        <f>IF('TSA Input'!K4576="","",IF('TSA Input'!J4576="Yes",'TSA Input'!G4576,""))</f>
        <v/>
      </c>
      <c r="I4613" s="37" t="str">
        <f>IF('TSA Input'!L4576="","",IF('TSA Input'!J4576="Yes",'TSA Input'!F4576,""))</f>
        <v/>
      </c>
      <c r="J4613" s="39" t="str">
        <f t="shared" si="144"/>
        <v/>
      </c>
      <c r="K4613" s="257" t="str">
        <f>IF('TSA Input'!J4576="","",IF('TSA Input'!J4576="Yes",'TSA Input'!D4576,""))</f>
        <v/>
      </c>
      <c r="L4613" s="258" t="str">
        <f>IF('TSA Input'!J4576="","",IF('TSA Input'!J4576="Yes",'TSA Input'!G4576,""))</f>
        <v/>
      </c>
      <c r="M4613" s="258" t="str">
        <f>IF('TSA Input'!J4576="","",IF('TSA Input'!J4576="Yes",'TSA Input'!F4576,""))</f>
        <v/>
      </c>
      <c r="N4613" s="39" t="str">
        <f t="shared" si="145"/>
        <v/>
      </c>
      <c r="O4613" s="149" t="s">
        <v>11</v>
      </c>
      <c r="P4613" s="148" t="s">
        <v>11</v>
      </c>
      <c r="Q4613" s="1"/>
    </row>
    <row r="4614" spans="1:17" ht="15.75" hidden="1" customHeight="1">
      <c r="A4614" s="1" t="str">
        <f t="shared" si="1"/>
        <v/>
      </c>
      <c r="B4614" s="1"/>
      <c r="C4614" s="34" t="str">
        <f>IF('TSA Input'!J4577="","",IF('TSA Input'!J4577="Yes",'TSA Input'!B4577,"Ineligible"))</f>
        <v/>
      </c>
      <c r="D4614" s="246" t="str">
        <f>IF('TSA Input'!J4577="","",IF('TSA Input'!J4577="Yes",IF('TSA Input'!W4577="","",LEFT('TSA Input'!W4577,LEN('TSA Input'!W4577)-2)),""))</f>
        <v/>
      </c>
      <c r="E4614" s="246" t="str">
        <f>IF('TSA Input'!J4577="","",IF('TSA Input'!J4577="Yes",'TSA Input'!I4577,""))</f>
        <v/>
      </c>
      <c r="F4614" s="247" t="str">
        <f>IF('TSA Input'!J4577="","",IF('TSA Input'!J4577="Yes",'TSA Input'!C4577,""))</f>
        <v/>
      </c>
      <c r="G4614" s="36" t="str">
        <f>IF('TSA Input'!J4577="","",IF('TSA Input'!J4577="Yes",'TSA Input'!D4577,""))</f>
        <v/>
      </c>
      <c r="H4614" s="37" t="str">
        <f>IF('TSA Input'!K4577="","",IF('TSA Input'!J4577="Yes",'TSA Input'!G4577,""))</f>
        <v/>
      </c>
      <c r="I4614" s="37" t="str">
        <f>IF('TSA Input'!L4577="","",IF('TSA Input'!J4577="Yes",'TSA Input'!F4577,""))</f>
        <v/>
      </c>
      <c r="J4614" s="39" t="str">
        <f t="shared" si="144"/>
        <v/>
      </c>
      <c r="K4614" s="257" t="str">
        <f>IF('TSA Input'!J4577="","",IF('TSA Input'!J4577="Yes",'TSA Input'!D4577,""))</f>
        <v/>
      </c>
      <c r="L4614" s="258" t="str">
        <f>IF('TSA Input'!J4577="","",IF('TSA Input'!J4577="Yes",'TSA Input'!G4577,""))</f>
        <v/>
      </c>
      <c r="M4614" s="258" t="str">
        <f>IF('TSA Input'!J4577="","",IF('TSA Input'!J4577="Yes",'TSA Input'!F4577,""))</f>
        <v/>
      </c>
      <c r="N4614" s="39" t="str">
        <f t="shared" si="145"/>
        <v/>
      </c>
      <c r="O4614" s="149" t="s">
        <v>11</v>
      </c>
      <c r="P4614" s="148" t="s">
        <v>11</v>
      </c>
      <c r="Q4614" s="1"/>
    </row>
    <row r="4615" spans="1:17" ht="15.75" hidden="1" customHeight="1">
      <c r="A4615" s="1" t="str">
        <f t="shared" si="1"/>
        <v/>
      </c>
      <c r="B4615" s="1"/>
      <c r="C4615" s="34" t="str">
        <f>IF('TSA Input'!J4578="","",IF('TSA Input'!J4578="Yes",'TSA Input'!B4578,"Ineligible"))</f>
        <v/>
      </c>
      <c r="D4615" s="246" t="str">
        <f>IF('TSA Input'!J4578="","",IF('TSA Input'!J4578="Yes",IF('TSA Input'!W4578="","",LEFT('TSA Input'!W4578,LEN('TSA Input'!W4578)-2)),""))</f>
        <v/>
      </c>
      <c r="E4615" s="246" t="str">
        <f>IF('TSA Input'!J4578="","",IF('TSA Input'!J4578="Yes",'TSA Input'!I4578,""))</f>
        <v/>
      </c>
      <c r="F4615" s="247" t="str">
        <f>IF('TSA Input'!J4578="","",IF('TSA Input'!J4578="Yes",'TSA Input'!C4578,""))</f>
        <v/>
      </c>
      <c r="G4615" s="36" t="str">
        <f>IF('TSA Input'!J4578="","",IF('TSA Input'!J4578="Yes",'TSA Input'!D4578,""))</f>
        <v/>
      </c>
      <c r="H4615" s="37" t="str">
        <f>IF('TSA Input'!K4578="","",IF('TSA Input'!J4578="Yes",'TSA Input'!G4578,""))</f>
        <v/>
      </c>
      <c r="I4615" s="37" t="str">
        <f>IF('TSA Input'!L4578="","",IF('TSA Input'!J4578="Yes",'TSA Input'!F4578,""))</f>
        <v/>
      </c>
      <c r="J4615" s="39" t="str">
        <f t="shared" si="144"/>
        <v/>
      </c>
      <c r="K4615" s="257" t="str">
        <f>IF('TSA Input'!J4578="","",IF('TSA Input'!J4578="Yes",'TSA Input'!D4578,""))</f>
        <v/>
      </c>
      <c r="L4615" s="258" t="str">
        <f>IF('TSA Input'!J4578="","",IF('TSA Input'!J4578="Yes",'TSA Input'!G4578,""))</f>
        <v/>
      </c>
      <c r="M4615" s="258" t="str">
        <f>IF('TSA Input'!J4578="","",IF('TSA Input'!J4578="Yes",'TSA Input'!F4578,""))</f>
        <v/>
      </c>
      <c r="N4615" s="39" t="str">
        <f t="shared" si="145"/>
        <v/>
      </c>
      <c r="O4615" s="149" t="s">
        <v>11</v>
      </c>
      <c r="P4615" s="148" t="s">
        <v>11</v>
      </c>
      <c r="Q4615" s="1"/>
    </row>
    <row r="4616" spans="1:17" ht="15.75" hidden="1" customHeight="1">
      <c r="A4616" s="1" t="str">
        <f t="shared" si="1"/>
        <v/>
      </c>
      <c r="B4616" s="1"/>
      <c r="C4616" s="34" t="str">
        <f>IF('TSA Input'!J4579="","",IF('TSA Input'!J4579="Yes",'TSA Input'!B4579,"Ineligible"))</f>
        <v/>
      </c>
      <c r="D4616" s="246" t="str">
        <f>IF('TSA Input'!J4579="","",IF('TSA Input'!J4579="Yes",IF('TSA Input'!W4579="","",LEFT('TSA Input'!W4579,LEN('TSA Input'!W4579)-2)),""))</f>
        <v/>
      </c>
      <c r="E4616" s="246" t="str">
        <f>IF('TSA Input'!J4579="","",IF('TSA Input'!J4579="Yes",'TSA Input'!I4579,""))</f>
        <v/>
      </c>
      <c r="F4616" s="247" t="str">
        <f>IF('TSA Input'!J4579="","",IF('TSA Input'!J4579="Yes",'TSA Input'!C4579,""))</f>
        <v/>
      </c>
      <c r="G4616" s="36" t="str">
        <f>IF('TSA Input'!J4579="","",IF('TSA Input'!J4579="Yes",'TSA Input'!D4579,""))</f>
        <v/>
      </c>
      <c r="H4616" s="37" t="str">
        <f>IF('TSA Input'!K4579="","",IF('TSA Input'!J4579="Yes",'TSA Input'!G4579,""))</f>
        <v/>
      </c>
      <c r="I4616" s="37" t="str">
        <f>IF('TSA Input'!L4579="","",IF('TSA Input'!J4579="Yes",'TSA Input'!F4579,""))</f>
        <v/>
      </c>
      <c r="J4616" s="39" t="str">
        <f t="shared" si="144"/>
        <v/>
      </c>
      <c r="K4616" s="257" t="str">
        <f>IF('TSA Input'!J4579="","",IF('TSA Input'!J4579="Yes",'TSA Input'!D4579,""))</f>
        <v/>
      </c>
      <c r="L4616" s="258" t="str">
        <f>IF('TSA Input'!J4579="","",IF('TSA Input'!J4579="Yes",'TSA Input'!G4579,""))</f>
        <v/>
      </c>
      <c r="M4616" s="258" t="str">
        <f>IF('TSA Input'!J4579="","",IF('TSA Input'!J4579="Yes",'TSA Input'!F4579,""))</f>
        <v/>
      </c>
      <c r="N4616" s="39" t="str">
        <f t="shared" si="145"/>
        <v/>
      </c>
      <c r="O4616" s="149" t="s">
        <v>11</v>
      </c>
      <c r="P4616" s="148" t="s">
        <v>11</v>
      </c>
      <c r="Q4616" s="1"/>
    </row>
    <row r="4617" spans="1:17" ht="15.75" hidden="1" customHeight="1">
      <c r="A4617" s="1" t="str">
        <f t="shared" si="1"/>
        <v/>
      </c>
      <c r="B4617" s="1"/>
      <c r="C4617" s="34" t="str">
        <f>IF('TSA Input'!J4580="","",IF('TSA Input'!J4580="Yes",'TSA Input'!B4580,"Ineligible"))</f>
        <v/>
      </c>
      <c r="D4617" s="246" t="str">
        <f>IF('TSA Input'!J4580="","",IF('TSA Input'!J4580="Yes",IF('TSA Input'!W4580="","",LEFT('TSA Input'!W4580,LEN('TSA Input'!W4580)-2)),""))</f>
        <v/>
      </c>
      <c r="E4617" s="246" t="str">
        <f>IF('TSA Input'!J4580="","",IF('TSA Input'!J4580="Yes",'TSA Input'!I4580,""))</f>
        <v/>
      </c>
      <c r="F4617" s="247" t="str">
        <f>IF('TSA Input'!J4580="","",IF('TSA Input'!J4580="Yes",'TSA Input'!C4580,""))</f>
        <v/>
      </c>
      <c r="G4617" s="36" t="str">
        <f>IF('TSA Input'!J4580="","",IF('TSA Input'!J4580="Yes",'TSA Input'!D4580,""))</f>
        <v/>
      </c>
      <c r="H4617" s="37" t="str">
        <f>IF('TSA Input'!K4580="","",IF('TSA Input'!J4580="Yes",'TSA Input'!G4580,""))</f>
        <v/>
      </c>
      <c r="I4617" s="37" t="str">
        <f>IF('TSA Input'!L4580="","",IF('TSA Input'!J4580="Yes",'TSA Input'!F4580,""))</f>
        <v/>
      </c>
      <c r="J4617" s="39" t="str">
        <f t="shared" si="144"/>
        <v/>
      </c>
      <c r="K4617" s="257" t="str">
        <f>IF('TSA Input'!J4580="","",IF('TSA Input'!J4580="Yes",'TSA Input'!D4580,""))</f>
        <v/>
      </c>
      <c r="L4617" s="258" t="str">
        <f>IF('TSA Input'!J4580="","",IF('TSA Input'!J4580="Yes",'TSA Input'!G4580,""))</f>
        <v/>
      </c>
      <c r="M4617" s="258" t="str">
        <f>IF('TSA Input'!J4580="","",IF('TSA Input'!J4580="Yes",'TSA Input'!F4580,""))</f>
        <v/>
      </c>
      <c r="N4617" s="39" t="str">
        <f t="shared" si="145"/>
        <v/>
      </c>
      <c r="O4617" s="149" t="s">
        <v>11</v>
      </c>
      <c r="P4617" s="148" t="s">
        <v>11</v>
      </c>
      <c r="Q4617" s="1"/>
    </row>
    <row r="4618" spans="1:17" ht="15.75" hidden="1" customHeight="1">
      <c r="A4618" s="1" t="str">
        <f t="shared" si="1"/>
        <v/>
      </c>
      <c r="B4618" s="1"/>
      <c r="C4618" s="34" t="str">
        <f>IF('TSA Input'!J4581="","",IF('TSA Input'!J4581="Yes",'TSA Input'!B4581,"Ineligible"))</f>
        <v/>
      </c>
      <c r="D4618" s="246" t="str">
        <f>IF('TSA Input'!J4581="","",IF('TSA Input'!J4581="Yes",IF('TSA Input'!W4581="","",LEFT('TSA Input'!W4581,LEN('TSA Input'!W4581)-2)),""))</f>
        <v/>
      </c>
      <c r="E4618" s="246" t="str">
        <f>IF('TSA Input'!J4581="","",IF('TSA Input'!J4581="Yes",'TSA Input'!I4581,""))</f>
        <v/>
      </c>
      <c r="F4618" s="247" t="str">
        <f>IF('TSA Input'!J4581="","",IF('TSA Input'!J4581="Yes",'TSA Input'!C4581,""))</f>
        <v/>
      </c>
      <c r="G4618" s="36" t="str">
        <f>IF('TSA Input'!J4581="","",IF('TSA Input'!J4581="Yes",'TSA Input'!D4581,""))</f>
        <v/>
      </c>
      <c r="H4618" s="37" t="str">
        <f>IF('TSA Input'!K4581="","",IF('TSA Input'!J4581="Yes",'TSA Input'!G4581,""))</f>
        <v/>
      </c>
      <c r="I4618" s="37" t="str">
        <f>IF('TSA Input'!L4581="","",IF('TSA Input'!J4581="Yes",'TSA Input'!F4581,""))</f>
        <v/>
      </c>
      <c r="J4618" s="39" t="str">
        <f t="shared" si="144"/>
        <v/>
      </c>
      <c r="K4618" s="257" t="str">
        <f>IF('TSA Input'!J4581="","",IF('TSA Input'!J4581="Yes",'TSA Input'!D4581,""))</f>
        <v/>
      </c>
      <c r="L4618" s="258" t="str">
        <f>IF('TSA Input'!J4581="","",IF('TSA Input'!J4581="Yes",'TSA Input'!G4581,""))</f>
        <v/>
      </c>
      <c r="M4618" s="258" t="str">
        <f>IF('TSA Input'!J4581="","",IF('TSA Input'!J4581="Yes",'TSA Input'!F4581,""))</f>
        <v/>
      </c>
      <c r="N4618" s="39" t="str">
        <f t="shared" si="145"/>
        <v/>
      </c>
      <c r="O4618" s="149" t="s">
        <v>11</v>
      </c>
      <c r="P4618" s="148" t="s">
        <v>11</v>
      </c>
      <c r="Q4618" s="1"/>
    </row>
    <row r="4619" spans="1:17" ht="15.75" hidden="1" customHeight="1">
      <c r="A4619" s="1" t="str">
        <f t="shared" si="1"/>
        <v/>
      </c>
      <c r="B4619" s="1"/>
      <c r="C4619" s="34" t="str">
        <f>IF('TSA Input'!J4582="","",IF('TSA Input'!J4582="Yes",'TSA Input'!B4582,"Ineligible"))</f>
        <v/>
      </c>
      <c r="D4619" s="246" t="str">
        <f>IF('TSA Input'!J4582="","",IF('TSA Input'!J4582="Yes",IF('TSA Input'!W4582="","",LEFT('TSA Input'!W4582,LEN('TSA Input'!W4582)-2)),""))</f>
        <v/>
      </c>
      <c r="E4619" s="246" t="str">
        <f>IF('TSA Input'!J4582="","",IF('TSA Input'!J4582="Yes",'TSA Input'!I4582,""))</f>
        <v/>
      </c>
      <c r="F4619" s="247" t="str">
        <f>IF('TSA Input'!J4582="","",IF('TSA Input'!J4582="Yes",'TSA Input'!C4582,""))</f>
        <v/>
      </c>
      <c r="G4619" s="36" t="str">
        <f>IF('TSA Input'!J4582="","",IF('TSA Input'!J4582="Yes",'TSA Input'!D4582,""))</f>
        <v/>
      </c>
      <c r="H4619" s="37" t="str">
        <f>IF('TSA Input'!K4582="","",IF('TSA Input'!J4582="Yes",'TSA Input'!G4582,""))</f>
        <v/>
      </c>
      <c r="I4619" s="37" t="str">
        <f>IF('TSA Input'!L4582="","",IF('TSA Input'!J4582="Yes",'TSA Input'!F4582,""))</f>
        <v/>
      </c>
      <c r="J4619" s="39" t="str">
        <f t="shared" si="144"/>
        <v/>
      </c>
      <c r="K4619" s="257" t="str">
        <f>IF('TSA Input'!J4582="","",IF('TSA Input'!J4582="Yes",'TSA Input'!D4582,""))</f>
        <v/>
      </c>
      <c r="L4619" s="258" t="str">
        <f>IF('TSA Input'!J4582="","",IF('TSA Input'!J4582="Yes",'TSA Input'!G4582,""))</f>
        <v/>
      </c>
      <c r="M4619" s="258" t="str">
        <f>IF('TSA Input'!J4582="","",IF('TSA Input'!J4582="Yes",'TSA Input'!F4582,""))</f>
        <v/>
      </c>
      <c r="N4619" s="39" t="str">
        <f t="shared" si="145"/>
        <v/>
      </c>
      <c r="O4619" s="149" t="s">
        <v>11</v>
      </c>
      <c r="P4619" s="148" t="s">
        <v>11</v>
      </c>
      <c r="Q4619" s="1"/>
    </row>
    <row r="4620" spans="1:17" ht="15.75" hidden="1" customHeight="1">
      <c r="A4620" s="1" t="str">
        <f t="shared" si="1"/>
        <v/>
      </c>
      <c r="B4620" s="1"/>
      <c r="C4620" s="34" t="str">
        <f>IF('TSA Input'!J4583="","",IF('TSA Input'!J4583="Yes",'TSA Input'!B4583,"Ineligible"))</f>
        <v/>
      </c>
      <c r="D4620" s="246" t="str">
        <f>IF('TSA Input'!J4583="","",IF('TSA Input'!J4583="Yes",IF('TSA Input'!W4583="","",LEFT('TSA Input'!W4583,LEN('TSA Input'!W4583)-2)),""))</f>
        <v/>
      </c>
      <c r="E4620" s="246" t="str">
        <f>IF('TSA Input'!J4583="","",IF('TSA Input'!J4583="Yes",'TSA Input'!I4583,""))</f>
        <v/>
      </c>
      <c r="F4620" s="247" t="str">
        <f>IF('TSA Input'!J4583="","",IF('TSA Input'!J4583="Yes",'TSA Input'!C4583,""))</f>
        <v/>
      </c>
      <c r="G4620" s="36" t="str">
        <f>IF('TSA Input'!J4583="","",IF('TSA Input'!J4583="Yes",'TSA Input'!D4583,""))</f>
        <v/>
      </c>
      <c r="H4620" s="37" t="str">
        <f>IF('TSA Input'!K4583="","",IF('TSA Input'!J4583="Yes",'TSA Input'!G4583,""))</f>
        <v/>
      </c>
      <c r="I4620" s="37" t="str">
        <f>IF('TSA Input'!L4583="","",IF('TSA Input'!J4583="Yes",'TSA Input'!F4583,""))</f>
        <v/>
      </c>
      <c r="J4620" s="39" t="str">
        <f t="shared" si="144"/>
        <v/>
      </c>
      <c r="K4620" s="257" t="str">
        <f>IF('TSA Input'!J4583="","",IF('TSA Input'!J4583="Yes",'TSA Input'!D4583,""))</f>
        <v/>
      </c>
      <c r="L4620" s="258" t="str">
        <f>IF('TSA Input'!J4583="","",IF('TSA Input'!J4583="Yes",'TSA Input'!G4583,""))</f>
        <v/>
      </c>
      <c r="M4620" s="258" t="str">
        <f>IF('TSA Input'!J4583="","",IF('TSA Input'!J4583="Yes",'TSA Input'!F4583,""))</f>
        <v/>
      </c>
      <c r="N4620" s="39" t="str">
        <f t="shared" si="145"/>
        <v/>
      </c>
      <c r="O4620" s="149" t="s">
        <v>11</v>
      </c>
      <c r="P4620" s="148" t="s">
        <v>11</v>
      </c>
      <c r="Q4620" s="1"/>
    </row>
    <row r="4621" spans="1:17" ht="15.75" hidden="1" customHeight="1">
      <c r="A4621" s="1" t="str">
        <f t="shared" si="1"/>
        <v/>
      </c>
      <c r="B4621" s="1"/>
      <c r="C4621" s="34" t="str">
        <f>IF('TSA Input'!J4584="","",IF('TSA Input'!J4584="Yes",'TSA Input'!B4584,"Ineligible"))</f>
        <v/>
      </c>
      <c r="D4621" s="246" t="str">
        <f>IF('TSA Input'!J4584="","",IF('TSA Input'!J4584="Yes",IF('TSA Input'!W4584="","",LEFT('TSA Input'!W4584,LEN('TSA Input'!W4584)-2)),""))</f>
        <v/>
      </c>
      <c r="E4621" s="246" t="str">
        <f>IF('TSA Input'!J4584="","",IF('TSA Input'!J4584="Yes",'TSA Input'!I4584,""))</f>
        <v/>
      </c>
      <c r="F4621" s="247" t="str">
        <f>IF('TSA Input'!J4584="","",IF('TSA Input'!J4584="Yes",'TSA Input'!C4584,""))</f>
        <v/>
      </c>
      <c r="G4621" s="36" t="str">
        <f>IF('TSA Input'!J4584="","",IF('TSA Input'!J4584="Yes",'TSA Input'!D4584,""))</f>
        <v/>
      </c>
      <c r="H4621" s="37" t="str">
        <f>IF('TSA Input'!K4584="","",IF('TSA Input'!J4584="Yes",'TSA Input'!G4584,""))</f>
        <v/>
      </c>
      <c r="I4621" s="37" t="str">
        <f>IF('TSA Input'!L4584="","",IF('TSA Input'!J4584="Yes",'TSA Input'!F4584,""))</f>
        <v/>
      </c>
      <c r="J4621" s="39" t="str">
        <f t="shared" si="144"/>
        <v/>
      </c>
      <c r="K4621" s="257" t="str">
        <f>IF('TSA Input'!J4584="","",IF('TSA Input'!J4584="Yes",'TSA Input'!D4584,""))</f>
        <v/>
      </c>
      <c r="L4621" s="258" t="str">
        <f>IF('TSA Input'!J4584="","",IF('TSA Input'!J4584="Yes",'TSA Input'!G4584,""))</f>
        <v/>
      </c>
      <c r="M4621" s="258" t="str">
        <f>IF('TSA Input'!J4584="","",IF('TSA Input'!J4584="Yes",'TSA Input'!F4584,""))</f>
        <v/>
      </c>
      <c r="N4621" s="39" t="str">
        <f t="shared" si="145"/>
        <v/>
      </c>
      <c r="O4621" s="149" t="s">
        <v>11</v>
      </c>
      <c r="P4621" s="148" t="s">
        <v>11</v>
      </c>
      <c r="Q4621" s="1"/>
    </row>
    <row r="4622" spans="1:17" ht="15.75" hidden="1" customHeight="1">
      <c r="A4622" s="1" t="str">
        <f t="shared" si="1"/>
        <v/>
      </c>
      <c r="B4622" s="1"/>
      <c r="C4622" s="34" t="str">
        <f>IF('TSA Input'!J4585="","",IF('TSA Input'!J4585="Yes",'TSA Input'!B4585,"Ineligible"))</f>
        <v/>
      </c>
      <c r="D4622" s="246" t="str">
        <f>IF('TSA Input'!J4585="","",IF('TSA Input'!J4585="Yes",IF('TSA Input'!W4585="","",LEFT('TSA Input'!W4585,LEN('TSA Input'!W4585)-2)),""))</f>
        <v/>
      </c>
      <c r="E4622" s="246" t="str">
        <f>IF('TSA Input'!J4585="","",IF('TSA Input'!J4585="Yes",'TSA Input'!I4585,""))</f>
        <v/>
      </c>
      <c r="F4622" s="247" t="str">
        <f>IF('TSA Input'!J4585="","",IF('TSA Input'!J4585="Yes",'TSA Input'!C4585,""))</f>
        <v/>
      </c>
      <c r="G4622" s="36" t="str">
        <f>IF('TSA Input'!J4585="","",IF('TSA Input'!J4585="Yes",'TSA Input'!D4585,""))</f>
        <v/>
      </c>
      <c r="H4622" s="37" t="str">
        <f>IF('TSA Input'!K4585="","",IF('TSA Input'!J4585="Yes",'TSA Input'!G4585,""))</f>
        <v/>
      </c>
      <c r="I4622" s="37" t="str">
        <f>IF('TSA Input'!L4585="","",IF('TSA Input'!J4585="Yes",'TSA Input'!F4585,""))</f>
        <v/>
      </c>
      <c r="J4622" s="39" t="str">
        <f t="shared" si="144"/>
        <v/>
      </c>
      <c r="K4622" s="257" t="str">
        <f>IF('TSA Input'!J4585="","",IF('TSA Input'!J4585="Yes",'TSA Input'!D4585,""))</f>
        <v/>
      </c>
      <c r="L4622" s="258" t="str">
        <f>IF('TSA Input'!J4585="","",IF('TSA Input'!J4585="Yes",'TSA Input'!G4585,""))</f>
        <v/>
      </c>
      <c r="M4622" s="258" t="str">
        <f>IF('TSA Input'!J4585="","",IF('TSA Input'!J4585="Yes",'TSA Input'!F4585,""))</f>
        <v/>
      </c>
      <c r="N4622" s="39" t="str">
        <f t="shared" si="145"/>
        <v/>
      </c>
      <c r="O4622" s="149" t="s">
        <v>11</v>
      </c>
      <c r="P4622" s="148" t="s">
        <v>11</v>
      </c>
      <c r="Q4622" s="1"/>
    </row>
    <row r="4623" spans="1:17" ht="15.75" hidden="1" customHeight="1">
      <c r="A4623" s="1" t="str">
        <f t="shared" si="1"/>
        <v/>
      </c>
      <c r="B4623" s="1"/>
      <c r="C4623" s="34" t="str">
        <f>IF('TSA Input'!J4586="","",IF('TSA Input'!J4586="Yes",'TSA Input'!B4586,"Ineligible"))</f>
        <v/>
      </c>
      <c r="D4623" s="246" t="str">
        <f>IF('TSA Input'!J4586="","",IF('TSA Input'!J4586="Yes",IF('TSA Input'!W4586="","",LEFT('TSA Input'!W4586,LEN('TSA Input'!W4586)-2)),""))</f>
        <v/>
      </c>
      <c r="E4623" s="246" t="str">
        <f>IF('TSA Input'!J4586="","",IF('TSA Input'!J4586="Yes",'TSA Input'!I4586,""))</f>
        <v/>
      </c>
      <c r="F4623" s="247" t="str">
        <f>IF('TSA Input'!J4586="","",IF('TSA Input'!J4586="Yes",'TSA Input'!C4586,""))</f>
        <v/>
      </c>
      <c r="G4623" s="36" t="str">
        <f>IF('TSA Input'!J4586="","",IF('TSA Input'!J4586="Yes",'TSA Input'!D4586,""))</f>
        <v/>
      </c>
      <c r="H4623" s="37" t="str">
        <f>IF('TSA Input'!K4586="","",IF('TSA Input'!J4586="Yes",'TSA Input'!G4586,""))</f>
        <v/>
      </c>
      <c r="I4623" s="37" t="str">
        <f>IF('TSA Input'!L4586="","",IF('TSA Input'!J4586="Yes",'TSA Input'!F4586,""))</f>
        <v/>
      </c>
      <c r="J4623" s="39" t="str">
        <f t="shared" si="144"/>
        <v/>
      </c>
      <c r="K4623" s="257" t="str">
        <f>IF('TSA Input'!J4586="","",IF('TSA Input'!J4586="Yes",'TSA Input'!D4586,""))</f>
        <v/>
      </c>
      <c r="L4623" s="258" t="str">
        <f>IF('TSA Input'!J4586="","",IF('TSA Input'!J4586="Yes",'TSA Input'!G4586,""))</f>
        <v/>
      </c>
      <c r="M4623" s="258" t="str">
        <f>IF('TSA Input'!J4586="","",IF('TSA Input'!J4586="Yes",'TSA Input'!F4586,""))</f>
        <v/>
      </c>
      <c r="N4623" s="39" t="str">
        <f t="shared" si="145"/>
        <v/>
      </c>
      <c r="O4623" s="149" t="s">
        <v>11</v>
      </c>
      <c r="P4623" s="148" t="s">
        <v>11</v>
      </c>
      <c r="Q4623" s="1"/>
    </row>
    <row r="4624" spans="1:17" ht="15.75" hidden="1" customHeight="1">
      <c r="A4624" s="1" t="str">
        <f t="shared" si="1"/>
        <v/>
      </c>
      <c r="B4624" s="1"/>
      <c r="C4624" s="34" t="str">
        <f>IF('TSA Input'!J4587="","",IF('TSA Input'!J4587="Yes",'TSA Input'!B4587,"Ineligible"))</f>
        <v/>
      </c>
      <c r="D4624" s="246" t="str">
        <f>IF('TSA Input'!J4587="","",IF('TSA Input'!J4587="Yes",IF('TSA Input'!W4587="","",LEFT('TSA Input'!W4587,LEN('TSA Input'!W4587)-2)),""))</f>
        <v/>
      </c>
      <c r="E4624" s="246" t="str">
        <f>IF('TSA Input'!J4587="","",IF('TSA Input'!J4587="Yes",'TSA Input'!I4587,""))</f>
        <v/>
      </c>
      <c r="F4624" s="247" t="str">
        <f>IF('TSA Input'!J4587="","",IF('TSA Input'!J4587="Yes",'TSA Input'!C4587,""))</f>
        <v/>
      </c>
      <c r="G4624" s="36" t="str">
        <f>IF('TSA Input'!J4587="","",IF('TSA Input'!J4587="Yes",'TSA Input'!D4587,""))</f>
        <v/>
      </c>
      <c r="H4624" s="37" t="str">
        <f>IF('TSA Input'!K4587="","",IF('TSA Input'!J4587="Yes",'TSA Input'!G4587,""))</f>
        <v/>
      </c>
      <c r="I4624" s="37" t="str">
        <f>IF('TSA Input'!L4587="","",IF('TSA Input'!J4587="Yes",'TSA Input'!F4587,""))</f>
        <v/>
      </c>
      <c r="J4624" s="39" t="str">
        <f t="shared" si="144"/>
        <v/>
      </c>
      <c r="K4624" s="257" t="str">
        <f>IF('TSA Input'!J4587="","",IF('TSA Input'!J4587="Yes",'TSA Input'!D4587,""))</f>
        <v/>
      </c>
      <c r="L4624" s="258" t="str">
        <f>IF('TSA Input'!J4587="","",IF('TSA Input'!J4587="Yes",'TSA Input'!G4587,""))</f>
        <v/>
      </c>
      <c r="M4624" s="258" t="str">
        <f>IF('TSA Input'!J4587="","",IF('TSA Input'!J4587="Yes",'TSA Input'!F4587,""))</f>
        <v/>
      </c>
      <c r="N4624" s="39" t="str">
        <f t="shared" si="145"/>
        <v/>
      </c>
      <c r="O4624" s="149" t="s">
        <v>11</v>
      </c>
      <c r="P4624" s="148" t="s">
        <v>11</v>
      </c>
      <c r="Q4624" s="1"/>
    </row>
    <row r="4625" spans="1:17" ht="15.75" hidden="1" customHeight="1">
      <c r="A4625" s="1" t="str">
        <f t="shared" si="1"/>
        <v/>
      </c>
      <c r="B4625" s="1"/>
      <c r="C4625" s="34" t="str">
        <f>IF('TSA Input'!J4588="","",IF('TSA Input'!J4588="Yes",'TSA Input'!B4588,"Ineligible"))</f>
        <v/>
      </c>
      <c r="D4625" s="246" t="str">
        <f>IF('TSA Input'!J4588="","",IF('TSA Input'!J4588="Yes",IF('TSA Input'!W4588="","",LEFT('TSA Input'!W4588,LEN('TSA Input'!W4588)-2)),""))</f>
        <v/>
      </c>
      <c r="E4625" s="246" t="str">
        <f>IF('TSA Input'!J4588="","",IF('TSA Input'!J4588="Yes",'TSA Input'!I4588,""))</f>
        <v/>
      </c>
      <c r="F4625" s="247" t="str">
        <f>IF('TSA Input'!J4588="","",IF('TSA Input'!J4588="Yes",'TSA Input'!C4588,""))</f>
        <v/>
      </c>
      <c r="G4625" s="36" t="str">
        <f>IF('TSA Input'!J4588="","",IF('TSA Input'!J4588="Yes",'TSA Input'!D4588,""))</f>
        <v/>
      </c>
      <c r="H4625" s="37" t="str">
        <f>IF('TSA Input'!K4588="","",IF('TSA Input'!J4588="Yes",'TSA Input'!G4588,""))</f>
        <v/>
      </c>
      <c r="I4625" s="37" t="str">
        <f>IF('TSA Input'!L4588="","",IF('TSA Input'!J4588="Yes",'TSA Input'!F4588,""))</f>
        <v/>
      </c>
      <c r="J4625" s="39" t="str">
        <f t="shared" si="144"/>
        <v/>
      </c>
      <c r="K4625" s="257" t="str">
        <f>IF('TSA Input'!J4588="","",IF('TSA Input'!J4588="Yes",'TSA Input'!D4588,""))</f>
        <v/>
      </c>
      <c r="L4625" s="258" t="str">
        <f>IF('TSA Input'!J4588="","",IF('TSA Input'!J4588="Yes",'TSA Input'!G4588,""))</f>
        <v/>
      </c>
      <c r="M4625" s="258" t="str">
        <f>IF('TSA Input'!J4588="","",IF('TSA Input'!J4588="Yes",'TSA Input'!F4588,""))</f>
        <v/>
      </c>
      <c r="N4625" s="39" t="str">
        <f t="shared" si="145"/>
        <v/>
      </c>
      <c r="O4625" s="149" t="s">
        <v>11</v>
      </c>
      <c r="P4625" s="148" t="s">
        <v>11</v>
      </c>
      <c r="Q4625" s="1"/>
    </row>
    <row r="4626" spans="1:17" ht="15.75" hidden="1" customHeight="1">
      <c r="A4626" s="1" t="str">
        <f t="shared" si="1"/>
        <v/>
      </c>
      <c r="B4626" s="1"/>
      <c r="C4626" s="34" t="str">
        <f>IF('TSA Input'!J4589="","",IF('TSA Input'!J4589="Yes",'TSA Input'!B4589,"Ineligible"))</f>
        <v/>
      </c>
      <c r="D4626" s="246" t="str">
        <f>IF('TSA Input'!J4589="","",IF('TSA Input'!J4589="Yes",IF('TSA Input'!W4589="","",LEFT('TSA Input'!W4589,LEN('TSA Input'!W4589)-2)),""))</f>
        <v/>
      </c>
      <c r="E4626" s="246" t="str">
        <f>IF('TSA Input'!J4589="","",IF('TSA Input'!J4589="Yes",'TSA Input'!I4589,""))</f>
        <v/>
      </c>
      <c r="F4626" s="247" t="str">
        <f>IF('TSA Input'!J4589="","",IF('TSA Input'!J4589="Yes",'TSA Input'!C4589,""))</f>
        <v/>
      </c>
      <c r="G4626" s="36" t="str">
        <f>IF('TSA Input'!J4589="","",IF('TSA Input'!J4589="Yes",'TSA Input'!D4589,""))</f>
        <v/>
      </c>
      <c r="H4626" s="37" t="str">
        <f>IF('TSA Input'!K4589="","",IF('TSA Input'!J4589="Yes",'TSA Input'!G4589,""))</f>
        <v/>
      </c>
      <c r="I4626" s="37" t="str">
        <f>IF('TSA Input'!L4589="","",IF('TSA Input'!J4589="Yes",'TSA Input'!F4589,""))</f>
        <v/>
      </c>
      <c r="J4626" s="39" t="str">
        <f t="shared" si="144"/>
        <v/>
      </c>
      <c r="K4626" s="257" t="str">
        <f>IF('TSA Input'!J4589="","",IF('TSA Input'!J4589="Yes",'TSA Input'!D4589,""))</f>
        <v/>
      </c>
      <c r="L4626" s="258" t="str">
        <f>IF('TSA Input'!J4589="","",IF('TSA Input'!J4589="Yes",'TSA Input'!G4589,""))</f>
        <v/>
      </c>
      <c r="M4626" s="258" t="str">
        <f>IF('TSA Input'!J4589="","",IF('TSA Input'!J4589="Yes",'TSA Input'!F4589,""))</f>
        <v/>
      </c>
      <c r="N4626" s="39" t="str">
        <f t="shared" si="145"/>
        <v/>
      </c>
      <c r="O4626" s="149" t="s">
        <v>11</v>
      </c>
      <c r="P4626" s="148" t="s">
        <v>11</v>
      </c>
      <c r="Q4626" s="1"/>
    </row>
    <row r="4627" spans="1:17" ht="15.75" hidden="1" customHeight="1">
      <c r="A4627" s="1" t="str">
        <f t="shared" si="1"/>
        <v/>
      </c>
      <c r="B4627" s="1"/>
      <c r="C4627" s="34" t="str">
        <f>IF('TSA Input'!J4590="","",IF('TSA Input'!J4590="Yes",'TSA Input'!B4590,"Ineligible"))</f>
        <v/>
      </c>
      <c r="D4627" s="246" t="str">
        <f>IF('TSA Input'!J4590="","",IF('TSA Input'!J4590="Yes",IF('TSA Input'!W4590="","",LEFT('TSA Input'!W4590,LEN('TSA Input'!W4590)-2)),""))</f>
        <v/>
      </c>
      <c r="E4627" s="246" t="str">
        <f>IF('TSA Input'!J4590="","",IF('TSA Input'!J4590="Yes",'TSA Input'!I4590,""))</f>
        <v/>
      </c>
      <c r="F4627" s="247" t="str">
        <f>IF('TSA Input'!J4590="","",IF('TSA Input'!J4590="Yes",'TSA Input'!C4590,""))</f>
        <v/>
      </c>
      <c r="G4627" s="36" t="str">
        <f>IF('TSA Input'!J4590="","",IF('TSA Input'!J4590="Yes",'TSA Input'!D4590,""))</f>
        <v/>
      </c>
      <c r="H4627" s="37" t="str">
        <f>IF('TSA Input'!K4590="","",IF('TSA Input'!J4590="Yes",'TSA Input'!G4590,""))</f>
        <v/>
      </c>
      <c r="I4627" s="37" t="str">
        <f>IF('TSA Input'!L4590="","",IF('TSA Input'!J4590="Yes",'TSA Input'!F4590,""))</f>
        <v/>
      </c>
      <c r="J4627" s="39" t="str">
        <f t="shared" si="144"/>
        <v/>
      </c>
      <c r="K4627" s="257" t="str">
        <f>IF('TSA Input'!J4590="","",IF('TSA Input'!J4590="Yes",'TSA Input'!D4590,""))</f>
        <v/>
      </c>
      <c r="L4627" s="258" t="str">
        <f>IF('TSA Input'!J4590="","",IF('TSA Input'!J4590="Yes",'TSA Input'!G4590,""))</f>
        <v/>
      </c>
      <c r="M4627" s="258" t="str">
        <f>IF('TSA Input'!J4590="","",IF('TSA Input'!J4590="Yes",'TSA Input'!F4590,""))</f>
        <v/>
      </c>
      <c r="N4627" s="39" t="str">
        <f t="shared" si="145"/>
        <v/>
      </c>
      <c r="O4627" s="149" t="s">
        <v>11</v>
      </c>
      <c r="P4627" s="148" t="s">
        <v>11</v>
      </c>
      <c r="Q4627" s="1"/>
    </row>
    <row r="4628" spans="1:17" ht="15.75" hidden="1" customHeight="1">
      <c r="A4628" s="1" t="str">
        <f t="shared" si="1"/>
        <v/>
      </c>
      <c r="B4628" s="1"/>
      <c r="C4628" s="34" t="str">
        <f>IF('TSA Input'!J4591="","",IF('TSA Input'!J4591="Yes",'TSA Input'!B4591,"Ineligible"))</f>
        <v/>
      </c>
      <c r="D4628" s="246" t="str">
        <f>IF('TSA Input'!J4591="","",IF('TSA Input'!J4591="Yes",IF('TSA Input'!W4591="","",LEFT('TSA Input'!W4591,LEN('TSA Input'!W4591)-2)),""))</f>
        <v/>
      </c>
      <c r="E4628" s="246" t="str">
        <f>IF('TSA Input'!J4591="","",IF('TSA Input'!J4591="Yes",'TSA Input'!I4591,""))</f>
        <v/>
      </c>
      <c r="F4628" s="247" t="str">
        <f>IF('TSA Input'!J4591="","",IF('TSA Input'!J4591="Yes",'TSA Input'!C4591,""))</f>
        <v/>
      </c>
      <c r="G4628" s="36" t="str">
        <f>IF('TSA Input'!J4591="","",IF('TSA Input'!J4591="Yes",'TSA Input'!D4591,""))</f>
        <v/>
      </c>
      <c r="H4628" s="37" t="str">
        <f>IF('TSA Input'!K4591="","",IF('TSA Input'!J4591="Yes",'TSA Input'!G4591,""))</f>
        <v/>
      </c>
      <c r="I4628" s="37" t="str">
        <f>IF('TSA Input'!L4591="","",IF('TSA Input'!J4591="Yes",'TSA Input'!F4591,""))</f>
        <v/>
      </c>
      <c r="J4628" s="39" t="str">
        <f t="shared" si="144"/>
        <v/>
      </c>
      <c r="K4628" s="257" t="str">
        <f>IF('TSA Input'!J4591="","",IF('TSA Input'!J4591="Yes",'TSA Input'!D4591,""))</f>
        <v/>
      </c>
      <c r="L4628" s="258" t="str">
        <f>IF('TSA Input'!J4591="","",IF('TSA Input'!J4591="Yes",'TSA Input'!G4591,""))</f>
        <v/>
      </c>
      <c r="M4628" s="258" t="str">
        <f>IF('TSA Input'!J4591="","",IF('TSA Input'!J4591="Yes",'TSA Input'!F4591,""))</f>
        <v/>
      </c>
      <c r="N4628" s="39" t="str">
        <f t="shared" si="145"/>
        <v/>
      </c>
      <c r="O4628" s="149" t="s">
        <v>11</v>
      </c>
      <c r="P4628" s="148" t="s">
        <v>11</v>
      </c>
      <c r="Q4628" s="1"/>
    </row>
    <row r="4629" spans="1:17" ht="15.75" hidden="1" customHeight="1">
      <c r="A4629" s="1" t="str">
        <f t="shared" si="1"/>
        <v/>
      </c>
      <c r="B4629" s="1"/>
      <c r="C4629" s="34" t="str">
        <f>IF('TSA Input'!J4592="","",IF('TSA Input'!J4592="Yes",'TSA Input'!B4592,"Ineligible"))</f>
        <v/>
      </c>
      <c r="D4629" s="246" t="str">
        <f>IF('TSA Input'!J4592="","",IF('TSA Input'!J4592="Yes",IF('TSA Input'!W4592="","",LEFT('TSA Input'!W4592,LEN('TSA Input'!W4592)-2)),""))</f>
        <v/>
      </c>
      <c r="E4629" s="246" t="str">
        <f>IF('TSA Input'!J4592="","",IF('TSA Input'!J4592="Yes",'TSA Input'!I4592,""))</f>
        <v/>
      </c>
      <c r="F4629" s="247" t="str">
        <f>IF('TSA Input'!J4592="","",IF('TSA Input'!J4592="Yes",'TSA Input'!C4592,""))</f>
        <v/>
      </c>
      <c r="G4629" s="36" t="str">
        <f>IF('TSA Input'!J4592="","",IF('TSA Input'!J4592="Yes",'TSA Input'!D4592,""))</f>
        <v/>
      </c>
      <c r="H4629" s="37" t="str">
        <f>IF('TSA Input'!K4592="","",IF('TSA Input'!J4592="Yes",'TSA Input'!G4592,""))</f>
        <v/>
      </c>
      <c r="I4629" s="37" t="str">
        <f>IF('TSA Input'!L4592="","",IF('TSA Input'!J4592="Yes",'TSA Input'!F4592,""))</f>
        <v/>
      </c>
      <c r="J4629" s="39" t="str">
        <f t="shared" si="144"/>
        <v/>
      </c>
      <c r="K4629" s="257" t="str">
        <f>IF('TSA Input'!J4592="","",IF('TSA Input'!J4592="Yes",'TSA Input'!D4592,""))</f>
        <v/>
      </c>
      <c r="L4629" s="258" t="str">
        <f>IF('TSA Input'!J4592="","",IF('TSA Input'!J4592="Yes",'TSA Input'!G4592,""))</f>
        <v/>
      </c>
      <c r="M4629" s="258" t="str">
        <f>IF('TSA Input'!J4592="","",IF('TSA Input'!J4592="Yes",'TSA Input'!F4592,""))</f>
        <v/>
      </c>
      <c r="N4629" s="39" t="str">
        <f t="shared" si="145"/>
        <v/>
      </c>
      <c r="O4629" s="149" t="s">
        <v>11</v>
      </c>
      <c r="P4629" s="148" t="s">
        <v>11</v>
      </c>
      <c r="Q4629" s="1"/>
    </row>
    <row r="4630" spans="1:17" ht="15.75" hidden="1" customHeight="1">
      <c r="A4630" s="1" t="str">
        <f t="shared" si="1"/>
        <v/>
      </c>
      <c r="B4630" s="1"/>
      <c r="C4630" s="34" t="str">
        <f>IF('TSA Input'!J4593="","",IF('TSA Input'!J4593="Yes",'TSA Input'!B4593,"Ineligible"))</f>
        <v/>
      </c>
      <c r="D4630" s="246" t="str">
        <f>IF('TSA Input'!J4593="","",IF('TSA Input'!J4593="Yes",IF('TSA Input'!W4593="","",LEFT('TSA Input'!W4593,LEN('TSA Input'!W4593)-2)),""))</f>
        <v/>
      </c>
      <c r="E4630" s="246" t="str">
        <f>IF('TSA Input'!J4593="","",IF('TSA Input'!J4593="Yes",'TSA Input'!I4593,""))</f>
        <v/>
      </c>
      <c r="F4630" s="247" t="str">
        <f>IF('TSA Input'!J4593="","",IF('TSA Input'!J4593="Yes",'TSA Input'!C4593,""))</f>
        <v/>
      </c>
      <c r="G4630" s="36" t="str">
        <f>IF('TSA Input'!J4593="","",IF('TSA Input'!J4593="Yes",'TSA Input'!D4593,""))</f>
        <v/>
      </c>
      <c r="H4630" s="37" t="str">
        <f>IF('TSA Input'!K4593="","",IF('TSA Input'!J4593="Yes",'TSA Input'!G4593,""))</f>
        <v/>
      </c>
      <c r="I4630" s="37" t="str">
        <f>IF('TSA Input'!L4593="","",IF('TSA Input'!J4593="Yes",'TSA Input'!F4593,""))</f>
        <v/>
      </c>
      <c r="J4630" s="39" t="str">
        <f t="shared" si="144"/>
        <v/>
      </c>
      <c r="K4630" s="257" t="str">
        <f>IF('TSA Input'!J4593="","",IF('TSA Input'!J4593="Yes",'TSA Input'!D4593,""))</f>
        <v/>
      </c>
      <c r="L4630" s="258" t="str">
        <f>IF('TSA Input'!J4593="","",IF('TSA Input'!J4593="Yes",'TSA Input'!G4593,""))</f>
        <v/>
      </c>
      <c r="M4630" s="258" t="str">
        <f>IF('TSA Input'!J4593="","",IF('TSA Input'!J4593="Yes",'TSA Input'!F4593,""))</f>
        <v/>
      </c>
      <c r="N4630" s="39" t="str">
        <f t="shared" si="145"/>
        <v/>
      </c>
      <c r="O4630" s="149" t="s">
        <v>11</v>
      </c>
      <c r="P4630" s="148" t="s">
        <v>11</v>
      </c>
      <c r="Q4630" s="1"/>
    </row>
    <row r="4631" spans="1:17" ht="15.75" hidden="1" customHeight="1">
      <c r="A4631" s="1" t="str">
        <f t="shared" si="1"/>
        <v/>
      </c>
      <c r="B4631" s="1"/>
      <c r="C4631" s="34" t="str">
        <f>IF('TSA Input'!J4594="","",IF('TSA Input'!J4594="Yes",'TSA Input'!B4594,"Ineligible"))</f>
        <v/>
      </c>
      <c r="D4631" s="246" t="str">
        <f>IF('TSA Input'!J4594="","",IF('TSA Input'!J4594="Yes",IF('TSA Input'!W4594="","",LEFT('TSA Input'!W4594,LEN('TSA Input'!W4594)-2)),""))</f>
        <v/>
      </c>
      <c r="E4631" s="246" t="str">
        <f>IF('TSA Input'!J4594="","",IF('TSA Input'!J4594="Yes",'TSA Input'!I4594,""))</f>
        <v/>
      </c>
      <c r="F4631" s="247" t="str">
        <f>IF('TSA Input'!J4594="","",IF('TSA Input'!J4594="Yes",'TSA Input'!C4594,""))</f>
        <v/>
      </c>
      <c r="G4631" s="36" t="str">
        <f>IF('TSA Input'!J4594="","",IF('TSA Input'!J4594="Yes",'TSA Input'!D4594,""))</f>
        <v/>
      </c>
      <c r="H4631" s="37" t="str">
        <f>IF('TSA Input'!K4594="","",IF('TSA Input'!J4594="Yes",'TSA Input'!G4594,""))</f>
        <v/>
      </c>
      <c r="I4631" s="37" t="str">
        <f>IF('TSA Input'!L4594="","",IF('TSA Input'!J4594="Yes",'TSA Input'!F4594,""))</f>
        <v/>
      </c>
      <c r="J4631" s="39" t="str">
        <f t="shared" si="144"/>
        <v/>
      </c>
      <c r="K4631" s="257" t="str">
        <f>IF('TSA Input'!J4594="","",IF('TSA Input'!J4594="Yes",'TSA Input'!D4594,""))</f>
        <v/>
      </c>
      <c r="L4631" s="258" t="str">
        <f>IF('TSA Input'!J4594="","",IF('TSA Input'!J4594="Yes",'TSA Input'!G4594,""))</f>
        <v/>
      </c>
      <c r="M4631" s="258" t="str">
        <f>IF('TSA Input'!J4594="","",IF('TSA Input'!J4594="Yes",'TSA Input'!F4594,""))</f>
        <v/>
      </c>
      <c r="N4631" s="39" t="str">
        <f t="shared" si="145"/>
        <v/>
      </c>
      <c r="O4631" s="149" t="s">
        <v>11</v>
      </c>
      <c r="P4631" s="148" t="s">
        <v>11</v>
      </c>
      <c r="Q4631" s="1"/>
    </row>
    <row r="4632" spans="1:17" ht="15.75" hidden="1" customHeight="1">
      <c r="A4632" s="1" t="str">
        <f t="shared" si="1"/>
        <v/>
      </c>
      <c r="B4632" s="1"/>
      <c r="C4632" s="34" t="str">
        <f>IF('TSA Input'!J4595="","",IF('TSA Input'!J4595="Yes",'TSA Input'!B4595,"Ineligible"))</f>
        <v/>
      </c>
      <c r="D4632" s="246" t="str">
        <f>IF('TSA Input'!J4595="","",IF('TSA Input'!J4595="Yes",IF('TSA Input'!W4595="","",LEFT('TSA Input'!W4595,LEN('TSA Input'!W4595)-2)),""))</f>
        <v/>
      </c>
      <c r="E4632" s="246" t="str">
        <f>IF('TSA Input'!J4595="","",IF('TSA Input'!J4595="Yes",'TSA Input'!I4595,""))</f>
        <v/>
      </c>
      <c r="F4632" s="247" t="str">
        <f>IF('TSA Input'!J4595="","",IF('TSA Input'!J4595="Yes",'TSA Input'!C4595,""))</f>
        <v/>
      </c>
      <c r="G4632" s="36" t="str">
        <f>IF('TSA Input'!J4595="","",IF('TSA Input'!J4595="Yes",'TSA Input'!D4595,""))</f>
        <v/>
      </c>
      <c r="H4632" s="37" t="str">
        <f>IF('TSA Input'!K4595="","",IF('TSA Input'!J4595="Yes",'TSA Input'!G4595,""))</f>
        <v/>
      </c>
      <c r="I4632" s="37" t="str">
        <f>IF('TSA Input'!L4595="","",IF('TSA Input'!J4595="Yes",'TSA Input'!F4595,""))</f>
        <v/>
      </c>
      <c r="J4632" s="39" t="str">
        <f t="shared" si="144"/>
        <v/>
      </c>
      <c r="K4632" s="257" t="str">
        <f>IF('TSA Input'!J4595="","",IF('TSA Input'!J4595="Yes",'TSA Input'!D4595,""))</f>
        <v/>
      </c>
      <c r="L4632" s="258" t="str">
        <f>IF('TSA Input'!J4595="","",IF('TSA Input'!J4595="Yes",'TSA Input'!G4595,""))</f>
        <v/>
      </c>
      <c r="M4632" s="258" t="str">
        <f>IF('TSA Input'!J4595="","",IF('TSA Input'!J4595="Yes",'TSA Input'!F4595,""))</f>
        <v/>
      </c>
      <c r="N4632" s="39" t="str">
        <f t="shared" si="145"/>
        <v/>
      </c>
      <c r="O4632" s="149" t="s">
        <v>11</v>
      </c>
      <c r="P4632" s="148" t="s">
        <v>11</v>
      </c>
      <c r="Q4632" s="1"/>
    </row>
    <row r="4633" spans="1:17" ht="15.75" hidden="1" customHeight="1">
      <c r="A4633" s="1" t="str">
        <f t="shared" si="1"/>
        <v/>
      </c>
      <c r="B4633" s="1"/>
      <c r="C4633" s="34" t="str">
        <f>IF('TSA Input'!J4596="","",IF('TSA Input'!J4596="Yes",'TSA Input'!B4596,"Ineligible"))</f>
        <v/>
      </c>
      <c r="D4633" s="246" t="str">
        <f>IF('TSA Input'!J4596="","",IF('TSA Input'!J4596="Yes",IF('TSA Input'!W4596="","",LEFT('TSA Input'!W4596,LEN('TSA Input'!W4596)-2)),""))</f>
        <v/>
      </c>
      <c r="E4633" s="246" t="str">
        <f>IF('TSA Input'!J4596="","",IF('TSA Input'!J4596="Yes",'TSA Input'!I4596,""))</f>
        <v/>
      </c>
      <c r="F4633" s="247" t="str">
        <f>IF('TSA Input'!J4596="","",IF('TSA Input'!J4596="Yes",'TSA Input'!C4596,""))</f>
        <v/>
      </c>
      <c r="G4633" s="36" t="str">
        <f>IF('TSA Input'!J4596="","",IF('TSA Input'!J4596="Yes",'TSA Input'!D4596,""))</f>
        <v/>
      </c>
      <c r="H4633" s="37" t="str">
        <f>IF('TSA Input'!K4596="","",IF('TSA Input'!J4596="Yes",'TSA Input'!G4596,""))</f>
        <v/>
      </c>
      <c r="I4633" s="37" t="str">
        <f>IF('TSA Input'!L4596="","",IF('TSA Input'!J4596="Yes",'TSA Input'!F4596,""))</f>
        <v/>
      </c>
      <c r="J4633" s="39" t="str">
        <f t="shared" si="144"/>
        <v/>
      </c>
      <c r="K4633" s="257" t="str">
        <f>IF('TSA Input'!J4596="","",IF('TSA Input'!J4596="Yes",'TSA Input'!D4596,""))</f>
        <v/>
      </c>
      <c r="L4633" s="258" t="str">
        <f>IF('TSA Input'!J4596="","",IF('TSA Input'!J4596="Yes",'TSA Input'!G4596,""))</f>
        <v/>
      </c>
      <c r="M4633" s="258" t="str">
        <f>IF('TSA Input'!J4596="","",IF('TSA Input'!J4596="Yes",'TSA Input'!F4596,""))</f>
        <v/>
      </c>
      <c r="N4633" s="39" t="str">
        <f t="shared" si="145"/>
        <v/>
      </c>
      <c r="O4633" s="149" t="s">
        <v>11</v>
      </c>
      <c r="P4633" s="148" t="s">
        <v>11</v>
      </c>
      <c r="Q4633" s="1"/>
    </row>
    <row r="4634" spans="1:17" ht="15.75" hidden="1" customHeight="1">
      <c r="A4634" s="1" t="str">
        <f t="shared" si="1"/>
        <v/>
      </c>
      <c r="B4634" s="1"/>
      <c r="C4634" s="34" t="str">
        <f>IF('TSA Input'!J4597="","",IF('TSA Input'!J4597="Yes",'TSA Input'!B4597,"Ineligible"))</f>
        <v/>
      </c>
      <c r="D4634" s="246" t="str">
        <f>IF('TSA Input'!J4597="","",IF('TSA Input'!J4597="Yes",IF('TSA Input'!W4597="","",LEFT('TSA Input'!W4597,LEN('TSA Input'!W4597)-2)),""))</f>
        <v/>
      </c>
      <c r="E4634" s="246" t="str">
        <f>IF('TSA Input'!J4597="","",IF('TSA Input'!J4597="Yes",'TSA Input'!I4597,""))</f>
        <v/>
      </c>
      <c r="F4634" s="247" t="str">
        <f>IF('TSA Input'!J4597="","",IF('TSA Input'!J4597="Yes",'TSA Input'!C4597,""))</f>
        <v/>
      </c>
      <c r="G4634" s="36" t="str">
        <f>IF('TSA Input'!J4597="","",IF('TSA Input'!J4597="Yes",'TSA Input'!D4597,""))</f>
        <v/>
      </c>
      <c r="H4634" s="37" t="str">
        <f>IF('TSA Input'!K4597="","",IF('TSA Input'!J4597="Yes",'TSA Input'!G4597,""))</f>
        <v/>
      </c>
      <c r="I4634" s="37" t="str">
        <f>IF('TSA Input'!L4597="","",IF('TSA Input'!J4597="Yes",'TSA Input'!F4597,""))</f>
        <v/>
      </c>
      <c r="J4634" s="39" t="str">
        <f t="shared" si="144"/>
        <v/>
      </c>
      <c r="K4634" s="257" t="str">
        <f>IF('TSA Input'!J4597="","",IF('TSA Input'!J4597="Yes",'TSA Input'!D4597,""))</f>
        <v/>
      </c>
      <c r="L4634" s="258" t="str">
        <f>IF('TSA Input'!J4597="","",IF('TSA Input'!J4597="Yes",'TSA Input'!G4597,""))</f>
        <v/>
      </c>
      <c r="M4634" s="258" t="str">
        <f>IF('TSA Input'!J4597="","",IF('TSA Input'!J4597="Yes",'TSA Input'!F4597,""))</f>
        <v/>
      </c>
      <c r="N4634" s="39" t="str">
        <f t="shared" si="145"/>
        <v/>
      </c>
      <c r="O4634" s="149" t="s">
        <v>11</v>
      </c>
      <c r="P4634" s="148" t="s">
        <v>11</v>
      </c>
      <c r="Q4634" s="1"/>
    </row>
    <row r="4635" spans="1:17" ht="15.75" hidden="1" customHeight="1">
      <c r="A4635" s="1" t="str">
        <f t="shared" si="1"/>
        <v/>
      </c>
      <c r="B4635" s="1"/>
      <c r="C4635" s="34" t="str">
        <f>IF('TSA Input'!J4598="","",IF('TSA Input'!J4598="Yes",'TSA Input'!B4598,"Ineligible"))</f>
        <v/>
      </c>
      <c r="D4635" s="246" t="str">
        <f>IF('TSA Input'!J4598="","",IF('TSA Input'!J4598="Yes",IF('TSA Input'!W4598="","",LEFT('TSA Input'!W4598,LEN('TSA Input'!W4598)-2)),""))</f>
        <v/>
      </c>
      <c r="E4635" s="246" t="str">
        <f>IF('TSA Input'!J4598="","",IF('TSA Input'!J4598="Yes",'TSA Input'!I4598,""))</f>
        <v/>
      </c>
      <c r="F4635" s="247" t="str">
        <f>IF('TSA Input'!J4598="","",IF('TSA Input'!J4598="Yes",'TSA Input'!C4598,""))</f>
        <v/>
      </c>
      <c r="G4635" s="36" t="str">
        <f>IF('TSA Input'!J4598="","",IF('TSA Input'!J4598="Yes",'TSA Input'!D4598,""))</f>
        <v/>
      </c>
      <c r="H4635" s="37" t="str">
        <f>IF('TSA Input'!K4598="","",IF('TSA Input'!J4598="Yes",'TSA Input'!G4598,""))</f>
        <v/>
      </c>
      <c r="I4635" s="37" t="str">
        <f>IF('TSA Input'!L4598="","",IF('TSA Input'!J4598="Yes",'TSA Input'!F4598,""))</f>
        <v/>
      </c>
      <c r="J4635" s="39" t="str">
        <f t="shared" si="144"/>
        <v/>
      </c>
      <c r="K4635" s="257" t="str">
        <f>IF('TSA Input'!J4598="","",IF('TSA Input'!J4598="Yes",'TSA Input'!D4598,""))</f>
        <v/>
      </c>
      <c r="L4635" s="258" t="str">
        <f>IF('TSA Input'!J4598="","",IF('TSA Input'!J4598="Yes",'TSA Input'!G4598,""))</f>
        <v/>
      </c>
      <c r="M4635" s="258" t="str">
        <f>IF('TSA Input'!J4598="","",IF('TSA Input'!J4598="Yes",'TSA Input'!F4598,""))</f>
        <v/>
      </c>
      <c r="N4635" s="39" t="str">
        <f t="shared" si="145"/>
        <v/>
      </c>
      <c r="O4635" s="149" t="s">
        <v>11</v>
      </c>
      <c r="P4635" s="148" t="s">
        <v>11</v>
      </c>
      <c r="Q4635" s="1"/>
    </row>
    <row r="4636" spans="1:17" ht="15.75" hidden="1" customHeight="1">
      <c r="A4636" s="1" t="str">
        <f t="shared" si="1"/>
        <v/>
      </c>
      <c r="B4636" s="1"/>
      <c r="C4636" s="34" t="str">
        <f>IF('TSA Input'!J4599="","",IF('TSA Input'!J4599="Yes",'TSA Input'!B4599,"Ineligible"))</f>
        <v/>
      </c>
      <c r="D4636" s="246" t="str">
        <f>IF('TSA Input'!J4599="","",IF('TSA Input'!J4599="Yes",IF('TSA Input'!W4599="","",LEFT('TSA Input'!W4599,LEN('TSA Input'!W4599)-2)),""))</f>
        <v/>
      </c>
      <c r="E4636" s="246" t="str">
        <f>IF('TSA Input'!J4599="","",IF('TSA Input'!J4599="Yes",'TSA Input'!I4599,""))</f>
        <v/>
      </c>
      <c r="F4636" s="247" t="str">
        <f>IF('TSA Input'!J4599="","",IF('TSA Input'!J4599="Yes",'TSA Input'!C4599,""))</f>
        <v/>
      </c>
      <c r="G4636" s="36" t="str">
        <f>IF('TSA Input'!J4599="","",IF('TSA Input'!J4599="Yes",'TSA Input'!D4599,""))</f>
        <v/>
      </c>
      <c r="H4636" s="37" t="str">
        <f>IF('TSA Input'!K4599="","",IF('TSA Input'!J4599="Yes",'TSA Input'!G4599,""))</f>
        <v/>
      </c>
      <c r="I4636" s="37" t="str">
        <f>IF('TSA Input'!L4599="","",IF('TSA Input'!J4599="Yes",'TSA Input'!F4599,""))</f>
        <v/>
      </c>
      <c r="J4636" s="39" t="str">
        <f t="shared" si="144"/>
        <v/>
      </c>
      <c r="K4636" s="257" t="str">
        <f>IF('TSA Input'!J4599="","",IF('TSA Input'!J4599="Yes",'TSA Input'!D4599,""))</f>
        <v/>
      </c>
      <c r="L4636" s="258" t="str">
        <f>IF('TSA Input'!J4599="","",IF('TSA Input'!J4599="Yes",'TSA Input'!G4599,""))</f>
        <v/>
      </c>
      <c r="M4636" s="258" t="str">
        <f>IF('TSA Input'!J4599="","",IF('TSA Input'!J4599="Yes",'TSA Input'!F4599,""))</f>
        <v/>
      </c>
      <c r="N4636" s="39" t="str">
        <f t="shared" si="145"/>
        <v/>
      </c>
      <c r="O4636" s="149" t="s">
        <v>11</v>
      </c>
      <c r="P4636" s="148" t="s">
        <v>11</v>
      </c>
      <c r="Q4636" s="1"/>
    </row>
    <row r="4637" spans="1:17" ht="15.75" hidden="1" customHeight="1">
      <c r="A4637" s="1" t="str">
        <f t="shared" si="1"/>
        <v/>
      </c>
      <c r="B4637" s="1"/>
      <c r="C4637" s="34" t="str">
        <f>IF('TSA Input'!J4600="","",IF('TSA Input'!J4600="Yes",'TSA Input'!B4600,"Ineligible"))</f>
        <v/>
      </c>
      <c r="D4637" s="246" t="str">
        <f>IF('TSA Input'!J4600="","",IF('TSA Input'!J4600="Yes",IF('TSA Input'!W4600="","",LEFT('TSA Input'!W4600,LEN('TSA Input'!W4600)-2)),""))</f>
        <v/>
      </c>
      <c r="E4637" s="246" t="str">
        <f>IF('TSA Input'!J4600="","",IF('TSA Input'!J4600="Yes",'TSA Input'!I4600,""))</f>
        <v/>
      </c>
      <c r="F4637" s="247" t="str">
        <f>IF('TSA Input'!J4600="","",IF('TSA Input'!J4600="Yes",'TSA Input'!C4600,""))</f>
        <v/>
      </c>
      <c r="G4637" s="36" t="str">
        <f>IF('TSA Input'!J4600="","",IF('TSA Input'!J4600="Yes",'TSA Input'!D4600,""))</f>
        <v/>
      </c>
      <c r="H4637" s="37" t="str">
        <f>IF('TSA Input'!K4600="","",IF('TSA Input'!J4600="Yes",'TSA Input'!G4600,""))</f>
        <v/>
      </c>
      <c r="I4637" s="37" t="str">
        <f>IF('TSA Input'!L4600="","",IF('TSA Input'!J4600="Yes",'TSA Input'!F4600,""))</f>
        <v/>
      </c>
      <c r="J4637" s="39" t="str">
        <f t="shared" si="144"/>
        <v/>
      </c>
      <c r="K4637" s="257" t="str">
        <f>IF('TSA Input'!J4600="","",IF('TSA Input'!J4600="Yes",'TSA Input'!D4600,""))</f>
        <v/>
      </c>
      <c r="L4637" s="258" t="str">
        <f>IF('TSA Input'!J4600="","",IF('TSA Input'!J4600="Yes",'TSA Input'!G4600,""))</f>
        <v/>
      </c>
      <c r="M4637" s="258" t="str">
        <f>IF('TSA Input'!J4600="","",IF('TSA Input'!J4600="Yes",'TSA Input'!F4600,""))</f>
        <v/>
      </c>
      <c r="N4637" s="39" t="str">
        <f t="shared" si="145"/>
        <v/>
      </c>
      <c r="O4637" s="149" t="s">
        <v>11</v>
      </c>
      <c r="P4637" s="148" t="s">
        <v>11</v>
      </c>
      <c r="Q4637" s="1"/>
    </row>
    <row r="4638" spans="1:17" ht="15.75" hidden="1" customHeight="1">
      <c r="A4638" s="1" t="str">
        <f t="shared" si="1"/>
        <v/>
      </c>
      <c r="B4638" s="1"/>
      <c r="C4638" s="34" t="str">
        <f>IF('TSA Input'!J4601="","",IF('TSA Input'!J4601="Yes",'TSA Input'!B4601,"Ineligible"))</f>
        <v/>
      </c>
      <c r="D4638" s="246" t="str">
        <f>IF('TSA Input'!J4601="","",IF('TSA Input'!J4601="Yes",IF('TSA Input'!W4601="","",LEFT('TSA Input'!W4601,LEN('TSA Input'!W4601)-2)),""))</f>
        <v/>
      </c>
      <c r="E4638" s="246" t="str">
        <f>IF('TSA Input'!J4601="","",IF('TSA Input'!J4601="Yes",'TSA Input'!I4601,""))</f>
        <v/>
      </c>
      <c r="F4638" s="247" t="str">
        <f>IF('TSA Input'!J4601="","",IF('TSA Input'!J4601="Yes",'TSA Input'!C4601,""))</f>
        <v/>
      </c>
      <c r="G4638" s="36" t="str">
        <f>IF('TSA Input'!J4601="","",IF('TSA Input'!J4601="Yes",'TSA Input'!D4601,""))</f>
        <v/>
      </c>
      <c r="H4638" s="37" t="str">
        <f>IF('TSA Input'!K4601="","",IF('TSA Input'!J4601="Yes",'TSA Input'!G4601,""))</f>
        <v/>
      </c>
      <c r="I4638" s="37" t="str">
        <f>IF('TSA Input'!L4601="","",IF('TSA Input'!J4601="Yes",'TSA Input'!F4601,""))</f>
        <v/>
      </c>
      <c r="J4638" s="39" t="str">
        <f t="shared" si="144"/>
        <v/>
      </c>
      <c r="K4638" s="257" t="str">
        <f>IF('TSA Input'!J4601="","",IF('TSA Input'!J4601="Yes",'TSA Input'!D4601,""))</f>
        <v/>
      </c>
      <c r="L4638" s="258" t="str">
        <f>IF('TSA Input'!J4601="","",IF('TSA Input'!J4601="Yes",'TSA Input'!G4601,""))</f>
        <v/>
      </c>
      <c r="M4638" s="258" t="str">
        <f>IF('TSA Input'!J4601="","",IF('TSA Input'!J4601="Yes",'TSA Input'!F4601,""))</f>
        <v/>
      </c>
      <c r="N4638" s="39" t="str">
        <f t="shared" si="145"/>
        <v/>
      </c>
      <c r="O4638" s="149" t="s">
        <v>11</v>
      </c>
      <c r="P4638" s="148" t="s">
        <v>11</v>
      </c>
      <c r="Q4638" s="1"/>
    </row>
    <row r="4639" spans="1:17" ht="15.75" hidden="1" customHeight="1">
      <c r="A4639" s="1" t="str">
        <f t="shared" si="1"/>
        <v/>
      </c>
      <c r="B4639" s="1"/>
      <c r="C4639" s="34" t="str">
        <f>IF('TSA Input'!J4602="","",IF('TSA Input'!J4602="Yes",'TSA Input'!B4602,"Ineligible"))</f>
        <v/>
      </c>
      <c r="D4639" s="246" t="str">
        <f>IF('TSA Input'!J4602="","",IF('TSA Input'!J4602="Yes",IF('TSA Input'!W4602="","",LEFT('TSA Input'!W4602,LEN('TSA Input'!W4602)-2)),""))</f>
        <v/>
      </c>
      <c r="E4639" s="246" t="str">
        <f>IF('TSA Input'!J4602="","",IF('TSA Input'!J4602="Yes",'TSA Input'!I4602,""))</f>
        <v/>
      </c>
      <c r="F4639" s="247" t="str">
        <f>IF('TSA Input'!J4602="","",IF('TSA Input'!J4602="Yes",'TSA Input'!C4602,""))</f>
        <v/>
      </c>
      <c r="G4639" s="36" t="str">
        <f>IF('TSA Input'!J4602="","",IF('TSA Input'!J4602="Yes",'TSA Input'!D4602,""))</f>
        <v/>
      </c>
      <c r="H4639" s="37" t="str">
        <f>IF('TSA Input'!K4602="","",IF('TSA Input'!J4602="Yes",'TSA Input'!G4602,""))</f>
        <v/>
      </c>
      <c r="I4639" s="37" t="str">
        <f>IF('TSA Input'!L4602="","",IF('TSA Input'!J4602="Yes",'TSA Input'!F4602,""))</f>
        <v/>
      </c>
      <c r="J4639" s="39" t="str">
        <f t="shared" si="144"/>
        <v/>
      </c>
      <c r="K4639" s="257" t="str">
        <f>IF('TSA Input'!J4602="","",IF('TSA Input'!J4602="Yes",'TSA Input'!D4602,""))</f>
        <v/>
      </c>
      <c r="L4639" s="258" t="str">
        <f>IF('TSA Input'!J4602="","",IF('TSA Input'!J4602="Yes",'TSA Input'!G4602,""))</f>
        <v/>
      </c>
      <c r="M4639" s="258" t="str">
        <f>IF('TSA Input'!J4602="","",IF('TSA Input'!J4602="Yes",'TSA Input'!F4602,""))</f>
        <v/>
      </c>
      <c r="N4639" s="39" t="str">
        <f t="shared" si="145"/>
        <v/>
      </c>
      <c r="O4639" s="149" t="s">
        <v>11</v>
      </c>
      <c r="P4639" s="148" t="s">
        <v>11</v>
      </c>
      <c r="Q4639" s="1"/>
    </row>
    <row r="4640" spans="1:17" ht="15.75" hidden="1" customHeight="1">
      <c r="A4640" s="1" t="str">
        <f t="shared" si="1"/>
        <v/>
      </c>
      <c r="B4640" s="1"/>
      <c r="C4640" s="34" t="str">
        <f>IF('TSA Input'!J4603="","",IF('TSA Input'!J4603="Yes",'TSA Input'!B4603,"Ineligible"))</f>
        <v/>
      </c>
      <c r="D4640" s="246" t="str">
        <f>IF('TSA Input'!J4603="","",IF('TSA Input'!J4603="Yes",IF('TSA Input'!W4603="","",LEFT('TSA Input'!W4603,LEN('TSA Input'!W4603)-2)),""))</f>
        <v/>
      </c>
      <c r="E4640" s="246" t="str">
        <f>IF('TSA Input'!J4603="","",IF('TSA Input'!J4603="Yes",'TSA Input'!I4603,""))</f>
        <v/>
      </c>
      <c r="F4640" s="247" t="str">
        <f>IF('TSA Input'!J4603="","",IF('TSA Input'!J4603="Yes",'TSA Input'!C4603,""))</f>
        <v/>
      </c>
      <c r="G4640" s="36" t="str">
        <f>IF('TSA Input'!J4603="","",IF('TSA Input'!J4603="Yes",'TSA Input'!D4603,""))</f>
        <v/>
      </c>
      <c r="H4640" s="37" t="str">
        <f>IF('TSA Input'!K4603="","",IF('TSA Input'!J4603="Yes",'TSA Input'!G4603,""))</f>
        <v/>
      </c>
      <c r="I4640" s="37" t="str">
        <f>IF('TSA Input'!L4603="","",IF('TSA Input'!J4603="Yes",'TSA Input'!F4603,""))</f>
        <v/>
      </c>
      <c r="J4640" s="39" t="str">
        <f t="shared" si="144"/>
        <v/>
      </c>
      <c r="K4640" s="257" t="str">
        <f>IF('TSA Input'!J4603="","",IF('TSA Input'!J4603="Yes",'TSA Input'!D4603,""))</f>
        <v/>
      </c>
      <c r="L4640" s="258" t="str">
        <f>IF('TSA Input'!J4603="","",IF('TSA Input'!J4603="Yes",'TSA Input'!G4603,""))</f>
        <v/>
      </c>
      <c r="M4640" s="258" t="str">
        <f>IF('TSA Input'!J4603="","",IF('TSA Input'!J4603="Yes",'TSA Input'!F4603,""))</f>
        <v/>
      </c>
      <c r="N4640" s="39" t="str">
        <f t="shared" si="145"/>
        <v/>
      </c>
      <c r="O4640" s="149" t="s">
        <v>11</v>
      </c>
      <c r="P4640" s="148" t="s">
        <v>11</v>
      </c>
      <c r="Q4640" s="1"/>
    </row>
    <row r="4641" spans="1:17" ht="15.75" hidden="1" customHeight="1">
      <c r="A4641" s="1" t="str">
        <f t="shared" si="1"/>
        <v/>
      </c>
      <c r="B4641" s="1"/>
      <c r="C4641" s="34" t="str">
        <f>IF('TSA Input'!J4604="","",IF('TSA Input'!J4604="Yes",'TSA Input'!B4604,"Ineligible"))</f>
        <v/>
      </c>
      <c r="D4641" s="246" t="str">
        <f>IF('TSA Input'!J4604="","",IF('TSA Input'!J4604="Yes",IF('TSA Input'!W4604="","",LEFT('TSA Input'!W4604,LEN('TSA Input'!W4604)-2)),""))</f>
        <v/>
      </c>
      <c r="E4641" s="246" t="str">
        <f>IF('TSA Input'!J4604="","",IF('TSA Input'!J4604="Yes",'TSA Input'!I4604,""))</f>
        <v/>
      </c>
      <c r="F4641" s="247" t="str">
        <f>IF('TSA Input'!J4604="","",IF('TSA Input'!J4604="Yes",'TSA Input'!C4604,""))</f>
        <v/>
      </c>
      <c r="G4641" s="36" t="str">
        <f>IF('TSA Input'!J4604="","",IF('TSA Input'!J4604="Yes",'TSA Input'!D4604,""))</f>
        <v/>
      </c>
      <c r="H4641" s="37" t="str">
        <f>IF('TSA Input'!K4604="","",IF('TSA Input'!J4604="Yes",'TSA Input'!G4604,""))</f>
        <v/>
      </c>
      <c r="I4641" s="37" t="str">
        <f>IF('TSA Input'!L4604="","",IF('TSA Input'!J4604="Yes",'TSA Input'!F4604,""))</f>
        <v/>
      </c>
      <c r="J4641" s="39" t="str">
        <f t="shared" si="144"/>
        <v/>
      </c>
      <c r="K4641" s="257" t="str">
        <f>IF('TSA Input'!J4604="","",IF('TSA Input'!J4604="Yes",'TSA Input'!D4604,""))</f>
        <v/>
      </c>
      <c r="L4641" s="258" t="str">
        <f>IF('TSA Input'!J4604="","",IF('TSA Input'!J4604="Yes",'TSA Input'!G4604,""))</f>
        <v/>
      </c>
      <c r="M4641" s="258" t="str">
        <f>IF('TSA Input'!J4604="","",IF('TSA Input'!J4604="Yes",'TSA Input'!F4604,""))</f>
        <v/>
      </c>
      <c r="N4641" s="39" t="str">
        <f t="shared" si="145"/>
        <v/>
      </c>
      <c r="O4641" s="149" t="s">
        <v>11</v>
      </c>
      <c r="P4641" s="148" t="s">
        <v>11</v>
      </c>
      <c r="Q4641" s="1"/>
    </row>
    <row r="4642" spans="1:17" ht="15.75" hidden="1" customHeight="1">
      <c r="A4642" s="1" t="str">
        <f t="shared" si="1"/>
        <v/>
      </c>
      <c r="B4642" s="1"/>
      <c r="C4642" s="34" t="str">
        <f>IF('TSA Input'!J4605="","",IF('TSA Input'!J4605="Yes",'TSA Input'!B4605,"Ineligible"))</f>
        <v/>
      </c>
      <c r="D4642" s="246" t="str">
        <f>IF('TSA Input'!J4605="","",IF('TSA Input'!J4605="Yes",IF('TSA Input'!W4605="","",LEFT('TSA Input'!W4605,LEN('TSA Input'!W4605)-2)),""))</f>
        <v/>
      </c>
      <c r="E4642" s="246" t="str">
        <f>IF('TSA Input'!J4605="","",IF('TSA Input'!J4605="Yes",'TSA Input'!I4605,""))</f>
        <v/>
      </c>
      <c r="F4642" s="247" t="str">
        <f>IF('TSA Input'!J4605="","",IF('TSA Input'!J4605="Yes",'TSA Input'!C4605,""))</f>
        <v/>
      </c>
      <c r="G4642" s="36" t="str">
        <f>IF('TSA Input'!J4605="","",IF('TSA Input'!J4605="Yes",'TSA Input'!D4605,""))</f>
        <v/>
      </c>
      <c r="H4642" s="37" t="str">
        <f>IF('TSA Input'!K4605="","",IF('TSA Input'!J4605="Yes",'TSA Input'!G4605,""))</f>
        <v/>
      </c>
      <c r="I4642" s="37" t="str">
        <f>IF('TSA Input'!L4605="","",IF('TSA Input'!J4605="Yes",'TSA Input'!F4605,""))</f>
        <v/>
      </c>
      <c r="J4642" s="39" t="str">
        <f t="shared" si="144"/>
        <v/>
      </c>
      <c r="K4642" s="257" t="str">
        <f>IF('TSA Input'!J4605="","",IF('TSA Input'!J4605="Yes",'TSA Input'!D4605,""))</f>
        <v/>
      </c>
      <c r="L4642" s="258" t="str">
        <f>IF('TSA Input'!J4605="","",IF('TSA Input'!J4605="Yes",'TSA Input'!G4605,""))</f>
        <v/>
      </c>
      <c r="M4642" s="258" t="str">
        <f>IF('TSA Input'!J4605="","",IF('TSA Input'!J4605="Yes",'TSA Input'!F4605,""))</f>
        <v/>
      </c>
      <c r="N4642" s="39" t="str">
        <f t="shared" si="145"/>
        <v/>
      </c>
      <c r="O4642" s="149" t="s">
        <v>11</v>
      </c>
      <c r="P4642" s="148" t="s">
        <v>11</v>
      </c>
      <c r="Q4642" s="1"/>
    </row>
    <row r="4643" spans="1:17" ht="15.75" hidden="1" customHeight="1">
      <c r="A4643" s="1" t="str">
        <f t="shared" si="1"/>
        <v/>
      </c>
      <c r="B4643" s="1"/>
      <c r="C4643" s="34" t="str">
        <f>IF('TSA Input'!J4606="","",IF('TSA Input'!J4606="Yes",'TSA Input'!B4606,"Ineligible"))</f>
        <v/>
      </c>
      <c r="D4643" s="246" t="str">
        <f>IF('TSA Input'!J4606="","",IF('TSA Input'!J4606="Yes",IF('TSA Input'!W4606="","",LEFT('TSA Input'!W4606,LEN('TSA Input'!W4606)-2)),""))</f>
        <v/>
      </c>
      <c r="E4643" s="246" t="str">
        <f>IF('TSA Input'!J4606="","",IF('TSA Input'!J4606="Yes",'TSA Input'!I4606,""))</f>
        <v/>
      </c>
      <c r="F4643" s="247" t="str">
        <f>IF('TSA Input'!J4606="","",IF('TSA Input'!J4606="Yes",'TSA Input'!C4606,""))</f>
        <v/>
      </c>
      <c r="G4643" s="36" t="str">
        <f>IF('TSA Input'!J4606="","",IF('TSA Input'!J4606="Yes",'TSA Input'!D4606,""))</f>
        <v/>
      </c>
      <c r="H4643" s="37" t="str">
        <f>IF('TSA Input'!K4606="","",IF('TSA Input'!J4606="Yes",'TSA Input'!G4606,""))</f>
        <v/>
      </c>
      <c r="I4643" s="37" t="str">
        <f>IF('TSA Input'!L4606="","",IF('TSA Input'!J4606="Yes",'TSA Input'!F4606,""))</f>
        <v/>
      </c>
      <c r="J4643" s="39" t="str">
        <f t="shared" si="144"/>
        <v/>
      </c>
      <c r="K4643" s="257" t="str">
        <f>IF('TSA Input'!J4606="","",IF('TSA Input'!J4606="Yes",'TSA Input'!D4606,""))</f>
        <v/>
      </c>
      <c r="L4643" s="258" t="str">
        <f>IF('TSA Input'!J4606="","",IF('TSA Input'!J4606="Yes",'TSA Input'!G4606,""))</f>
        <v/>
      </c>
      <c r="M4643" s="258" t="str">
        <f>IF('TSA Input'!J4606="","",IF('TSA Input'!J4606="Yes",'TSA Input'!F4606,""))</f>
        <v/>
      </c>
      <c r="N4643" s="39" t="str">
        <f t="shared" si="145"/>
        <v/>
      </c>
      <c r="O4643" s="149" t="s">
        <v>11</v>
      </c>
      <c r="P4643" s="148" t="s">
        <v>11</v>
      </c>
      <c r="Q4643" s="1"/>
    </row>
    <row r="4644" spans="1:17" ht="15.75" hidden="1" customHeight="1">
      <c r="A4644" s="1" t="str">
        <f t="shared" si="1"/>
        <v/>
      </c>
      <c r="B4644" s="1"/>
      <c r="C4644" s="34" t="str">
        <f>IF('TSA Input'!J4607="","",IF('TSA Input'!J4607="Yes",'TSA Input'!B4607,"Ineligible"))</f>
        <v/>
      </c>
      <c r="D4644" s="246" t="str">
        <f>IF('TSA Input'!J4607="","",IF('TSA Input'!J4607="Yes",IF('TSA Input'!W4607="","",LEFT('TSA Input'!W4607,LEN('TSA Input'!W4607)-2)),""))</f>
        <v/>
      </c>
      <c r="E4644" s="246" t="str">
        <f>IF('TSA Input'!J4607="","",IF('TSA Input'!J4607="Yes",'TSA Input'!I4607,""))</f>
        <v/>
      </c>
      <c r="F4644" s="247" t="str">
        <f>IF('TSA Input'!J4607="","",IF('TSA Input'!J4607="Yes",'TSA Input'!C4607,""))</f>
        <v/>
      </c>
      <c r="G4644" s="36" t="str">
        <f>IF('TSA Input'!J4607="","",IF('TSA Input'!J4607="Yes",'TSA Input'!D4607,""))</f>
        <v/>
      </c>
      <c r="H4644" s="37" t="str">
        <f>IF('TSA Input'!K4607="","",IF('TSA Input'!J4607="Yes",'TSA Input'!G4607,""))</f>
        <v/>
      </c>
      <c r="I4644" s="37" t="str">
        <f>IF('TSA Input'!L4607="","",IF('TSA Input'!J4607="Yes",'TSA Input'!F4607,""))</f>
        <v/>
      </c>
      <c r="J4644" s="39" t="str">
        <f t="shared" si="144"/>
        <v/>
      </c>
      <c r="K4644" s="257" t="str">
        <f>IF('TSA Input'!J4607="","",IF('TSA Input'!J4607="Yes",'TSA Input'!D4607,""))</f>
        <v/>
      </c>
      <c r="L4644" s="258" t="str">
        <f>IF('TSA Input'!J4607="","",IF('TSA Input'!J4607="Yes",'TSA Input'!G4607,""))</f>
        <v/>
      </c>
      <c r="M4644" s="258" t="str">
        <f>IF('TSA Input'!J4607="","",IF('TSA Input'!J4607="Yes",'TSA Input'!F4607,""))</f>
        <v/>
      </c>
      <c r="N4644" s="39" t="str">
        <f t="shared" si="145"/>
        <v/>
      </c>
      <c r="O4644" s="149" t="s">
        <v>11</v>
      </c>
      <c r="P4644" s="148" t="s">
        <v>11</v>
      </c>
      <c r="Q4644" s="1"/>
    </row>
    <row r="4645" spans="1:17" ht="15.75" hidden="1" customHeight="1">
      <c r="A4645" s="1" t="str">
        <f t="shared" si="1"/>
        <v/>
      </c>
      <c r="B4645" s="1"/>
      <c r="C4645" s="34" t="str">
        <f>IF('TSA Input'!J4608="","",IF('TSA Input'!J4608="Yes",'TSA Input'!B4608,"Ineligible"))</f>
        <v/>
      </c>
      <c r="D4645" s="246" t="str">
        <f>IF('TSA Input'!J4608="","",IF('TSA Input'!J4608="Yes",IF('TSA Input'!W4608="","",LEFT('TSA Input'!W4608,LEN('TSA Input'!W4608)-2)),""))</f>
        <v/>
      </c>
      <c r="E4645" s="246" t="str">
        <f>IF('TSA Input'!J4608="","",IF('TSA Input'!J4608="Yes",'TSA Input'!I4608,""))</f>
        <v/>
      </c>
      <c r="F4645" s="247" t="str">
        <f>IF('TSA Input'!J4608="","",IF('TSA Input'!J4608="Yes",'TSA Input'!C4608,""))</f>
        <v/>
      </c>
      <c r="G4645" s="36" t="str">
        <f>IF('TSA Input'!J4608="","",IF('TSA Input'!J4608="Yes",'TSA Input'!D4608,""))</f>
        <v/>
      </c>
      <c r="H4645" s="37" t="str">
        <f>IF('TSA Input'!K4608="","",IF('TSA Input'!J4608="Yes",'TSA Input'!G4608,""))</f>
        <v/>
      </c>
      <c r="I4645" s="37" t="str">
        <f>IF('TSA Input'!L4608="","",IF('TSA Input'!J4608="Yes",'TSA Input'!F4608,""))</f>
        <v/>
      </c>
      <c r="J4645" s="39" t="str">
        <f t="shared" si="144"/>
        <v/>
      </c>
      <c r="K4645" s="257" t="str">
        <f>IF('TSA Input'!J4608="","",IF('TSA Input'!J4608="Yes",'TSA Input'!D4608,""))</f>
        <v/>
      </c>
      <c r="L4645" s="258" t="str">
        <f>IF('TSA Input'!J4608="","",IF('TSA Input'!J4608="Yes",'TSA Input'!G4608,""))</f>
        <v/>
      </c>
      <c r="M4645" s="258" t="str">
        <f>IF('TSA Input'!J4608="","",IF('TSA Input'!J4608="Yes",'TSA Input'!F4608,""))</f>
        <v/>
      </c>
      <c r="N4645" s="39" t="str">
        <f t="shared" si="145"/>
        <v/>
      </c>
      <c r="O4645" s="149" t="s">
        <v>11</v>
      </c>
      <c r="P4645" s="148" t="s">
        <v>11</v>
      </c>
      <c r="Q4645" s="1"/>
    </row>
    <row r="4646" spans="1:17" ht="15.75" hidden="1" customHeight="1">
      <c r="A4646" s="1" t="str">
        <f t="shared" si="1"/>
        <v/>
      </c>
      <c r="B4646" s="1"/>
      <c r="C4646" s="34" t="str">
        <f>IF('TSA Input'!J4609="","",IF('TSA Input'!J4609="Yes",'TSA Input'!B4609,"Ineligible"))</f>
        <v/>
      </c>
      <c r="D4646" s="246" t="str">
        <f>IF('TSA Input'!J4609="","",IF('TSA Input'!J4609="Yes",IF('TSA Input'!W4609="","",LEFT('TSA Input'!W4609,LEN('TSA Input'!W4609)-2)),""))</f>
        <v/>
      </c>
      <c r="E4646" s="246" t="str">
        <f>IF('TSA Input'!J4609="","",IF('TSA Input'!J4609="Yes",'TSA Input'!I4609,""))</f>
        <v/>
      </c>
      <c r="F4646" s="247" t="str">
        <f>IF('TSA Input'!J4609="","",IF('TSA Input'!J4609="Yes",'TSA Input'!C4609,""))</f>
        <v/>
      </c>
      <c r="G4646" s="36" t="str">
        <f>IF('TSA Input'!J4609="","",IF('TSA Input'!J4609="Yes",'TSA Input'!D4609,""))</f>
        <v/>
      </c>
      <c r="H4646" s="37" t="str">
        <f>IF('TSA Input'!K4609="","",IF('TSA Input'!J4609="Yes",'TSA Input'!G4609,""))</f>
        <v/>
      </c>
      <c r="I4646" s="37" t="str">
        <f>IF('TSA Input'!L4609="","",IF('TSA Input'!J4609="Yes",'TSA Input'!F4609,""))</f>
        <v/>
      </c>
      <c r="J4646" s="39" t="str">
        <f t="shared" si="144"/>
        <v/>
      </c>
      <c r="K4646" s="257" t="str">
        <f>IF('TSA Input'!J4609="","",IF('TSA Input'!J4609="Yes",'TSA Input'!D4609,""))</f>
        <v/>
      </c>
      <c r="L4646" s="258" t="str">
        <f>IF('TSA Input'!J4609="","",IF('TSA Input'!J4609="Yes",'TSA Input'!G4609,""))</f>
        <v/>
      </c>
      <c r="M4646" s="258" t="str">
        <f>IF('TSA Input'!J4609="","",IF('TSA Input'!J4609="Yes",'TSA Input'!F4609,""))</f>
        <v/>
      </c>
      <c r="N4646" s="39" t="str">
        <f t="shared" si="145"/>
        <v/>
      </c>
      <c r="O4646" s="149" t="s">
        <v>11</v>
      </c>
      <c r="P4646" s="148" t="s">
        <v>11</v>
      </c>
      <c r="Q4646" s="1"/>
    </row>
    <row r="4647" spans="1:17" ht="15.75" hidden="1" customHeight="1">
      <c r="A4647" s="1" t="str">
        <f t="shared" si="1"/>
        <v/>
      </c>
      <c r="B4647" s="1"/>
      <c r="C4647" s="34" t="str">
        <f>IF('TSA Input'!J4610="","",IF('TSA Input'!J4610="Yes",'TSA Input'!B4610,"Ineligible"))</f>
        <v/>
      </c>
      <c r="D4647" s="246" t="str">
        <f>IF('TSA Input'!J4610="","",IF('TSA Input'!J4610="Yes",IF('TSA Input'!W4610="","",LEFT('TSA Input'!W4610,LEN('TSA Input'!W4610)-2)),""))</f>
        <v/>
      </c>
      <c r="E4647" s="246" t="str">
        <f>IF('TSA Input'!J4610="","",IF('TSA Input'!J4610="Yes",'TSA Input'!I4610,""))</f>
        <v/>
      </c>
      <c r="F4647" s="247" t="str">
        <f>IF('TSA Input'!J4610="","",IF('TSA Input'!J4610="Yes",'TSA Input'!C4610,""))</f>
        <v/>
      </c>
      <c r="G4647" s="36" t="str">
        <f>IF('TSA Input'!J4610="","",IF('TSA Input'!J4610="Yes",'TSA Input'!D4610,""))</f>
        <v/>
      </c>
      <c r="H4647" s="37" t="str">
        <f>IF('TSA Input'!K4610="","",IF('TSA Input'!J4610="Yes",'TSA Input'!G4610,""))</f>
        <v/>
      </c>
      <c r="I4647" s="37" t="str">
        <f>IF('TSA Input'!L4610="","",IF('TSA Input'!J4610="Yes",'TSA Input'!F4610,""))</f>
        <v/>
      </c>
      <c r="J4647" s="39" t="str">
        <f t="shared" si="144"/>
        <v/>
      </c>
      <c r="K4647" s="257" t="str">
        <f>IF('TSA Input'!J4610="","",IF('TSA Input'!J4610="Yes",'TSA Input'!D4610,""))</f>
        <v/>
      </c>
      <c r="L4647" s="258" t="str">
        <f>IF('TSA Input'!J4610="","",IF('TSA Input'!J4610="Yes",'TSA Input'!G4610,""))</f>
        <v/>
      </c>
      <c r="M4647" s="258" t="str">
        <f>IF('TSA Input'!J4610="","",IF('TSA Input'!J4610="Yes",'TSA Input'!F4610,""))</f>
        <v/>
      </c>
      <c r="N4647" s="39" t="str">
        <f t="shared" si="145"/>
        <v/>
      </c>
      <c r="O4647" s="149" t="s">
        <v>11</v>
      </c>
      <c r="P4647" s="148" t="s">
        <v>11</v>
      </c>
      <c r="Q4647" s="1"/>
    </row>
    <row r="4648" spans="1:17" ht="15.75" hidden="1" customHeight="1">
      <c r="A4648" s="1" t="str">
        <f t="shared" si="1"/>
        <v/>
      </c>
      <c r="B4648" s="1"/>
      <c r="C4648" s="34" t="str">
        <f>IF('TSA Input'!J4611="","",IF('TSA Input'!J4611="Yes",'TSA Input'!B4611,"Ineligible"))</f>
        <v/>
      </c>
      <c r="D4648" s="246" t="str">
        <f>IF('TSA Input'!J4611="","",IF('TSA Input'!J4611="Yes",IF('TSA Input'!W4611="","",LEFT('TSA Input'!W4611,LEN('TSA Input'!W4611)-2)),""))</f>
        <v/>
      </c>
      <c r="E4648" s="246" t="str">
        <f>IF('TSA Input'!J4611="","",IF('TSA Input'!J4611="Yes",'TSA Input'!I4611,""))</f>
        <v/>
      </c>
      <c r="F4648" s="247" t="str">
        <f>IF('TSA Input'!J4611="","",IF('TSA Input'!J4611="Yes",'TSA Input'!C4611,""))</f>
        <v/>
      </c>
      <c r="G4648" s="36" t="str">
        <f>IF('TSA Input'!J4611="","",IF('TSA Input'!J4611="Yes",'TSA Input'!D4611,""))</f>
        <v/>
      </c>
      <c r="H4648" s="37" t="str">
        <f>IF('TSA Input'!K4611="","",IF('TSA Input'!J4611="Yes",'TSA Input'!G4611,""))</f>
        <v/>
      </c>
      <c r="I4648" s="37" t="str">
        <f>IF('TSA Input'!L4611="","",IF('TSA Input'!J4611="Yes",'TSA Input'!F4611,""))</f>
        <v/>
      </c>
      <c r="J4648" s="39" t="str">
        <f t="shared" si="144"/>
        <v/>
      </c>
      <c r="K4648" s="257" t="str">
        <f>IF('TSA Input'!J4611="","",IF('TSA Input'!J4611="Yes",'TSA Input'!D4611,""))</f>
        <v/>
      </c>
      <c r="L4648" s="258" t="str">
        <f>IF('TSA Input'!J4611="","",IF('TSA Input'!J4611="Yes",'TSA Input'!G4611,""))</f>
        <v/>
      </c>
      <c r="M4648" s="258" t="str">
        <f>IF('TSA Input'!J4611="","",IF('TSA Input'!J4611="Yes",'TSA Input'!F4611,""))</f>
        <v/>
      </c>
      <c r="N4648" s="39" t="str">
        <f t="shared" si="145"/>
        <v/>
      </c>
      <c r="O4648" s="149" t="s">
        <v>11</v>
      </c>
      <c r="P4648" s="148" t="s">
        <v>11</v>
      </c>
      <c r="Q4648" s="1"/>
    </row>
    <row r="4649" spans="1:17" ht="15.75" hidden="1" customHeight="1">
      <c r="A4649" s="1" t="str">
        <f t="shared" si="1"/>
        <v/>
      </c>
      <c r="B4649" s="1"/>
      <c r="C4649" s="34" t="str">
        <f>IF('TSA Input'!J4612="","",IF('TSA Input'!J4612="Yes",'TSA Input'!B4612,"Ineligible"))</f>
        <v/>
      </c>
      <c r="D4649" s="246" t="str">
        <f>IF('TSA Input'!J4612="","",IF('TSA Input'!J4612="Yes",IF('TSA Input'!W4612="","",LEFT('TSA Input'!W4612,LEN('TSA Input'!W4612)-2)),""))</f>
        <v/>
      </c>
      <c r="E4649" s="246" t="str">
        <f>IF('TSA Input'!J4612="","",IF('TSA Input'!J4612="Yes",'TSA Input'!I4612,""))</f>
        <v/>
      </c>
      <c r="F4649" s="247" t="str">
        <f>IF('TSA Input'!J4612="","",IF('TSA Input'!J4612="Yes",'TSA Input'!C4612,""))</f>
        <v/>
      </c>
      <c r="G4649" s="36" t="str">
        <f>IF('TSA Input'!J4612="","",IF('TSA Input'!J4612="Yes",'TSA Input'!D4612,""))</f>
        <v/>
      </c>
      <c r="H4649" s="37" t="str">
        <f>IF('TSA Input'!K4612="","",IF('TSA Input'!J4612="Yes",'TSA Input'!G4612,""))</f>
        <v/>
      </c>
      <c r="I4649" s="37" t="str">
        <f>IF('TSA Input'!L4612="","",IF('TSA Input'!J4612="Yes",'TSA Input'!F4612,""))</f>
        <v/>
      </c>
      <c r="J4649" s="39" t="str">
        <f t="shared" ref="J4649:J4712" si="146">IF($C4649="","",SUM(G4649:I4649))</f>
        <v/>
      </c>
      <c r="K4649" s="257" t="str">
        <f>IF('TSA Input'!J4612="","",IF('TSA Input'!J4612="Yes",'TSA Input'!D4612,""))</f>
        <v/>
      </c>
      <c r="L4649" s="258" t="str">
        <f>IF('TSA Input'!J4612="","",IF('TSA Input'!J4612="Yes",'TSA Input'!G4612,""))</f>
        <v/>
      </c>
      <c r="M4649" s="258" t="str">
        <f>IF('TSA Input'!J4612="","",IF('TSA Input'!J4612="Yes",'TSA Input'!F4612,""))</f>
        <v/>
      </c>
      <c r="N4649" s="39" t="str">
        <f t="shared" ref="N4649:N4712" si="147">IF($C4649="","",SUM(K4649:M4649))</f>
        <v/>
      </c>
      <c r="O4649" s="149" t="s">
        <v>11</v>
      </c>
      <c r="P4649" s="148" t="s">
        <v>11</v>
      </c>
      <c r="Q4649" s="1"/>
    </row>
    <row r="4650" spans="1:17" ht="15.75" hidden="1" customHeight="1">
      <c r="A4650" s="1" t="str">
        <f t="shared" si="1"/>
        <v/>
      </c>
      <c r="B4650" s="1"/>
      <c r="C4650" s="34" t="str">
        <f>IF('TSA Input'!J4613="","",IF('TSA Input'!J4613="Yes",'TSA Input'!B4613,"Ineligible"))</f>
        <v/>
      </c>
      <c r="D4650" s="246" t="str">
        <f>IF('TSA Input'!J4613="","",IF('TSA Input'!J4613="Yes",IF('TSA Input'!W4613="","",LEFT('TSA Input'!W4613,LEN('TSA Input'!W4613)-2)),""))</f>
        <v/>
      </c>
      <c r="E4650" s="246" t="str">
        <f>IF('TSA Input'!J4613="","",IF('TSA Input'!J4613="Yes",'TSA Input'!I4613,""))</f>
        <v/>
      </c>
      <c r="F4650" s="247" t="str">
        <f>IF('TSA Input'!J4613="","",IF('TSA Input'!J4613="Yes",'TSA Input'!C4613,""))</f>
        <v/>
      </c>
      <c r="G4650" s="36" t="str">
        <f>IF('TSA Input'!J4613="","",IF('TSA Input'!J4613="Yes",'TSA Input'!D4613,""))</f>
        <v/>
      </c>
      <c r="H4650" s="37" t="str">
        <f>IF('TSA Input'!K4613="","",IF('TSA Input'!J4613="Yes",'TSA Input'!G4613,""))</f>
        <v/>
      </c>
      <c r="I4650" s="37" t="str">
        <f>IF('TSA Input'!L4613="","",IF('TSA Input'!J4613="Yes",'TSA Input'!F4613,""))</f>
        <v/>
      </c>
      <c r="J4650" s="39" t="str">
        <f t="shared" si="146"/>
        <v/>
      </c>
      <c r="K4650" s="257" t="str">
        <f>IF('TSA Input'!J4613="","",IF('TSA Input'!J4613="Yes",'TSA Input'!D4613,""))</f>
        <v/>
      </c>
      <c r="L4650" s="258" t="str">
        <f>IF('TSA Input'!J4613="","",IF('TSA Input'!J4613="Yes",'TSA Input'!G4613,""))</f>
        <v/>
      </c>
      <c r="M4650" s="258" t="str">
        <f>IF('TSA Input'!J4613="","",IF('TSA Input'!J4613="Yes",'TSA Input'!F4613,""))</f>
        <v/>
      </c>
      <c r="N4650" s="39" t="str">
        <f t="shared" si="147"/>
        <v/>
      </c>
      <c r="O4650" s="149" t="s">
        <v>11</v>
      </c>
      <c r="P4650" s="148" t="s">
        <v>11</v>
      </c>
      <c r="Q4650" s="1"/>
    </row>
    <row r="4651" spans="1:17" ht="15.75" hidden="1" customHeight="1">
      <c r="A4651" s="1" t="str">
        <f t="shared" si="1"/>
        <v/>
      </c>
      <c r="B4651" s="1"/>
      <c r="C4651" s="34" t="str">
        <f>IF('TSA Input'!J4614="","",IF('TSA Input'!J4614="Yes",'TSA Input'!B4614,"Ineligible"))</f>
        <v/>
      </c>
      <c r="D4651" s="246" t="str">
        <f>IF('TSA Input'!J4614="","",IF('TSA Input'!J4614="Yes",IF('TSA Input'!W4614="","",LEFT('TSA Input'!W4614,LEN('TSA Input'!W4614)-2)),""))</f>
        <v/>
      </c>
      <c r="E4651" s="246" t="str">
        <f>IF('TSA Input'!J4614="","",IF('TSA Input'!J4614="Yes",'TSA Input'!I4614,""))</f>
        <v/>
      </c>
      <c r="F4651" s="247" t="str">
        <f>IF('TSA Input'!J4614="","",IF('TSA Input'!J4614="Yes",'TSA Input'!C4614,""))</f>
        <v/>
      </c>
      <c r="G4651" s="36" t="str">
        <f>IF('TSA Input'!J4614="","",IF('TSA Input'!J4614="Yes",'TSA Input'!D4614,""))</f>
        <v/>
      </c>
      <c r="H4651" s="37" t="str">
        <f>IF('TSA Input'!K4614="","",IF('TSA Input'!J4614="Yes",'TSA Input'!G4614,""))</f>
        <v/>
      </c>
      <c r="I4651" s="37" t="str">
        <f>IF('TSA Input'!L4614="","",IF('TSA Input'!J4614="Yes",'TSA Input'!F4614,""))</f>
        <v/>
      </c>
      <c r="J4651" s="39" t="str">
        <f t="shared" si="146"/>
        <v/>
      </c>
      <c r="K4651" s="257" t="str">
        <f>IF('TSA Input'!J4614="","",IF('TSA Input'!J4614="Yes",'TSA Input'!D4614,""))</f>
        <v/>
      </c>
      <c r="L4651" s="258" t="str">
        <f>IF('TSA Input'!J4614="","",IF('TSA Input'!J4614="Yes",'TSA Input'!G4614,""))</f>
        <v/>
      </c>
      <c r="M4651" s="258" t="str">
        <f>IF('TSA Input'!J4614="","",IF('TSA Input'!J4614="Yes",'TSA Input'!F4614,""))</f>
        <v/>
      </c>
      <c r="N4651" s="39" t="str">
        <f t="shared" si="147"/>
        <v/>
      </c>
      <c r="O4651" s="149" t="s">
        <v>11</v>
      </c>
      <c r="P4651" s="148" t="s">
        <v>11</v>
      </c>
      <c r="Q4651" s="1"/>
    </row>
    <row r="4652" spans="1:17" ht="15.75" hidden="1" customHeight="1">
      <c r="A4652" s="1" t="str">
        <f t="shared" si="1"/>
        <v/>
      </c>
      <c r="B4652" s="1"/>
      <c r="C4652" s="34" t="str">
        <f>IF('TSA Input'!J4615="","",IF('TSA Input'!J4615="Yes",'TSA Input'!B4615,"Ineligible"))</f>
        <v/>
      </c>
      <c r="D4652" s="246" t="str">
        <f>IF('TSA Input'!J4615="","",IF('TSA Input'!J4615="Yes",IF('TSA Input'!W4615="","",LEFT('TSA Input'!W4615,LEN('TSA Input'!W4615)-2)),""))</f>
        <v/>
      </c>
      <c r="E4652" s="246" t="str">
        <f>IF('TSA Input'!J4615="","",IF('TSA Input'!J4615="Yes",'TSA Input'!I4615,""))</f>
        <v/>
      </c>
      <c r="F4652" s="247" t="str">
        <f>IF('TSA Input'!J4615="","",IF('TSA Input'!J4615="Yes",'TSA Input'!C4615,""))</f>
        <v/>
      </c>
      <c r="G4652" s="36" t="str">
        <f>IF('TSA Input'!J4615="","",IF('TSA Input'!J4615="Yes",'TSA Input'!D4615,""))</f>
        <v/>
      </c>
      <c r="H4652" s="37" t="str">
        <f>IF('TSA Input'!K4615="","",IF('TSA Input'!J4615="Yes",'TSA Input'!G4615,""))</f>
        <v/>
      </c>
      <c r="I4652" s="37" t="str">
        <f>IF('TSA Input'!L4615="","",IF('TSA Input'!J4615="Yes",'TSA Input'!F4615,""))</f>
        <v/>
      </c>
      <c r="J4652" s="39" t="str">
        <f t="shared" si="146"/>
        <v/>
      </c>
      <c r="K4652" s="257" t="str">
        <f>IF('TSA Input'!J4615="","",IF('TSA Input'!J4615="Yes",'TSA Input'!D4615,""))</f>
        <v/>
      </c>
      <c r="L4652" s="258" t="str">
        <f>IF('TSA Input'!J4615="","",IF('TSA Input'!J4615="Yes",'TSA Input'!G4615,""))</f>
        <v/>
      </c>
      <c r="M4652" s="258" t="str">
        <f>IF('TSA Input'!J4615="","",IF('TSA Input'!J4615="Yes",'TSA Input'!F4615,""))</f>
        <v/>
      </c>
      <c r="N4652" s="39" t="str">
        <f t="shared" si="147"/>
        <v/>
      </c>
      <c r="O4652" s="149" t="s">
        <v>11</v>
      </c>
      <c r="P4652" s="148" t="s">
        <v>11</v>
      </c>
      <c r="Q4652" s="1"/>
    </row>
    <row r="4653" spans="1:17" ht="15.75" hidden="1" customHeight="1">
      <c r="A4653" s="1" t="str">
        <f t="shared" si="1"/>
        <v/>
      </c>
      <c r="B4653" s="1"/>
      <c r="C4653" s="34" t="str">
        <f>IF('TSA Input'!J4616="","",IF('TSA Input'!J4616="Yes",'TSA Input'!B4616,"Ineligible"))</f>
        <v/>
      </c>
      <c r="D4653" s="246" t="str">
        <f>IF('TSA Input'!J4616="","",IF('TSA Input'!J4616="Yes",IF('TSA Input'!W4616="","",LEFT('TSA Input'!W4616,LEN('TSA Input'!W4616)-2)),""))</f>
        <v/>
      </c>
      <c r="E4653" s="246" t="str">
        <f>IF('TSA Input'!J4616="","",IF('TSA Input'!J4616="Yes",'TSA Input'!I4616,""))</f>
        <v/>
      </c>
      <c r="F4653" s="247" t="str">
        <f>IF('TSA Input'!J4616="","",IF('TSA Input'!J4616="Yes",'TSA Input'!C4616,""))</f>
        <v/>
      </c>
      <c r="G4653" s="36" t="str">
        <f>IF('TSA Input'!J4616="","",IF('TSA Input'!J4616="Yes",'TSA Input'!D4616,""))</f>
        <v/>
      </c>
      <c r="H4653" s="37" t="str">
        <f>IF('TSA Input'!K4616="","",IF('TSA Input'!J4616="Yes",'TSA Input'!G4616,""))</f>
        <v/>
      </c>
      <c r="I4653" s="37" t="str">
        <f>IF('TSA Input'!L4616="","",IF('TSA Input'!J4616="Yes",'TSA Input'!F4616,""))</f>
        <v/>
      </c>
      <c r="J4653" s="39" t="str">
        <f t="shared" si="146"/>
        <v/>
      </c>
      <c r="K4653" s="257" t="str">
        <f>IF('TSA Input'!J4616="","",IF('TSA Input'!J4616="Yes",'TSA Input'!D4616,""))</f>
        <v/>
      </c>
      <c r="L4653" s="258" t="str">
        <f>IF('TSA Input'!J4616="","",IF('TSA Input'!J4616="Yes",'TSA Input'!G4616,""))</f>
        <v/>
      </c>
      <c r="M4653" s="258" t="str">
        <f>IF('TSA Input'!J4616="","",IF('TSA Input'!J4616="Yes",'TSA Input'!F4616,""))</f>
        <v/>
      </c>
      <c r="N4653" s="39" t="str">
        <f t="shared" si="147"/>
        <v/>
      </c>
      <c r="O4653" s="149" t="s">
        <v>11</v>
      </c>
      <c r="P4653" s="148" t="s">
        <v>11</v>
      </c>
      <c r="Q4653" s="1"/>
    </row>
    <row r="4654" spans="1:17" ht="15.75" hidden="1" customHeight="1">
      <c r="A4654" s="1" t="str">
        <f t="shared" si="1"/>
        <v/>
      </c>
      <c r="B4654" s="1"/>
      <c r="C4654" s="34" t="str">
        <f>IF('TSA Input'!J4617="","",IF('TSA Input'!J4617="Yes",'TSA Input'!B4617,"Ineligible"))</f>
        <v/>
      </c>
      <c r="D4654" s="246" t="str">
        <f>IF('TSA Input'!J4617="","",IF('TSA Input'!J4617="Yes",IF('TSA Input'!W4617="","",LEFT('TSA Input'!W4617,LEN('TSA Input'!W4617)-2)),""))</f>
        <v/>
      </c>
      <c r="E4654" s="246" t="str">
        <f>IF('TSA Input'!J4617="","",IF('TSA Input'!J4617="Yes",'TSA Input'!I4617,""))</f>
        <v/>
      </c>
      <c r="F4654" s="247" t="str">
        <f>IF('TSA Input'!J4617="","",IF('TSA Input'!J4617="Yes",'TSA Input'!C4617,""))</f>
        <v/>
      </c>
      <c r="G4654" s="36" t="str">
        <f>IF('TSA Input'!J4617="","",IF('TSA Input'!J4617="Yes",'TSA Input'!D4617,""))</f>
        <v/>
      </c>
      <c r="H4654" s="37" t="str">
        <f>IF('TSA Input'!K4617="","",IF('TSA Input'!J4617="Yes",'TSA Input'!G4617,""))</f>
        <v/>
      </c>
      <c r="I4654" s="37" t="str">
        <f>IF('TSA Input'!L4617="","",IF('TSA Input'!J4617="Yes",'TSA Input'!F4617,""))</f>
        <v/>
      </c>
      <c r="J4654" s="39" t="str">
        <f t="shared" si="146"/>
        <v/>
      </c>
      <c r="K4654" s="257" t="str">
        <f>IF('TSA Input'!J4617="","",IF('TSA Input'!J4617="Yes",'TSA Input'!D4617,""))</f>
        <v/>
      </c>
      <c r="L4654" s="258" t="str">
        <f>IF('TSA Input'!J4617="","",IF('TSA Input'!J4617="Yes",'TSA Input'!G4617,""))</f>
        <v/>
      </c>
      <c r="M4654" s="258" t="str">
        <f>IF('TSA Input'!J4617="","",IF('TSA Input'!J4617="Yes",'TSA Input'!F4617,""))</f>
        <v/>
      </c>
      <c r="N4654" s="39" t="str">
        <f t="shared" si="147"/>
        <v/>
      </c>
      <c r="O4654" s="149" t="s">
        <v>11</v>
      </c>
      <c r="P4654" s="148" t="s">
        <v>11</v>
      </c>
      <c r="Q4654" s="1"/>
    </row>
    <row r="4655" spans="1:17" ht="15.75" hidden="1" customHeight="1">
      <c r="A4655" s="1" t="str">
        <f t="shared" si="1"/>
        <v/>
      </c>
      <c r="B4655" s="1"/>
      <c r="C4655" s="34" t="str">
        <f>IF('TSA Input'!J4618="","",IF('TSA Input'!J4618="Yes",'TSA Input'!B4618,"Ineligible"))</f>
        <v/>
      </c>
      <c r="D4655" s="246" t="str">
        <f>IF('TSA Input'!J4618="","",IF('TSA Input'!J4618="Yes",IF('TSA Input'!W4618="","",LEFT('TSA Input'!W4618,LEN('TSA Input'!W4618)-2)),""))</f>
        <v/>
      </c>
      <c r="E4655" s="246" t="str">
        <f>IF('TSA Input'!J4618="","",IF('TSA Input'!J4618="Yes",'TSA Input'!I4618,""))</f>
        <v/>
      </c>
      <c r="F4655" s="247" t="str">
        <f>IF('TSA Input'!J4618="","",IF('TSA Input'!J4618="Yes",'TSA Input'!C4618,""))</f>
        <v/>
      </c>
      <c r="G4655" s="36" t="str">
        <f>IF('TSA Input'!J4618="","",IF('TSA Input'!J4618="Yes",'TSA Input'!D4618,""))</f>
        <v/>
      </c>
      <c r="H4655" s="37" t="str">
        <f>IF('TSA Input'!K4618="","",IF('TSA Input'!J4618="Yes",'TSA Input'!G4618,""))</f>
        <v/>
      </c>
      <c r="I4655" s="37" t="str">
        <f>IF('TSA Input'!L4618="","",IF('TSA Input'!J4618="Yes",'TSA Input'!F4618,""))</f>
        <v/>
      </c>
      <c r="J4655" s="39" t="str">
        <f t="shared" si="146"/>
        <v/>
      </c>
      <c r="K4655" s="257" t="str">
        <f>IF('TSA Input'!J4618="","",IF('TSA Input'!J4618="Yes",'TSA Input'!D4618,""))</f>
        <v/>
      </c>
      <c r="L4655" s="258" t="str">
        <f>IF('TSA Input'!J4618="","",IF('TSA Input'!J4618="Yes",'TSA Input'!G4618,""))</f>
        <v/>
      </c>
      <c r="M4655" s="258" t="str">
        <f>IF('TSA Input'!J4618="","",IF('TSA Input'!J4618="Yes",'TSA Input'!F4618,""))</f>
        <v/>
      </c>
      <c r="N4655" s="39" t="str">
        <f t="shared" si="147"/>
        <v/>
      </c>
      <c r="O4655" s="149" t="s">
        <v>11</v>
      </c>
      <c r="P4655" s="148" t="s">
        <v>11</v>
      </c>
      <c r="Q4655" s="1"/>
    </row>
    <row r="4656" spans="1:17" ht="15.75" hidden="1" customHeight="1">
      <c r="A4656" s="1" t="str">
        <f t="shared" si="1"/>
        <v/>
      </c>
      <c r="B4656" s="1"/>
      <c r="C4656" s="34" t="str">
        <f>IF('TSA Input'!J4619="","",IF('TSA Input'!J4619="Yes",'TSA Input'!B4619,"Ineligible"))</f>
        <v/>
      </c>
      <c r="D4656" s="246" t="str">
        <f>IF('TSA Input'!J4619="","",IF('TSA Input'!J4619="Yes",IF('TSA Input'!W4619="","",LEFT('TSA Input'!W4619,LEN('TSA Input'!W4619)-2)),""))</f>
        <v/>
      </c>
      <c r="E4656" s="246" t="str">
        <f>IF('TSA Input'!J4619="","",IF('TSA Input'!J4619="Yes",'TSA Input'!I4619,""))</f>
        <v/>
      </c>
      <c r="F4656" s="247" t="str">
        <f>IF('TSA Input'!J4619="","",IF('TSA Input'!J4619="Yes",'TSA Input'!C4619,""))</f>
        <v/>
      </c>
      <c r="G4656" s="36" t="str">
        <f>IF('TSA Input'!J4619="","",IF('TSA Input'!J4619="Yes",'TSA Input'!D4619,""))</f>
        <v/>
      </c>
      <c r="H4656" s="37" t="str">
        <f>IF('TSA Input'!K4619="","",IF('TSA Input'!J4619="Yes",'TSA Input'!G4619,""))</f>
        <v/>
      </c>
      <c r="I4656" s="37" t="str">
        <f>IF('TSA Input'!L4619="","",IF('TSA Input'!J4619="Yes",'TSA Input'!F4619,""))</f>
        <v/>
      </c>
      <c r="J4656" s="39" t="str">
        <f t="shared" si="146"/>
        <v/>
      </c>
      <c r="K4656" s="257" t="str">
        <f>IF('TSA Input'!J4619="","",IF('TSA Input'!J4619="Yes",'TSA Input'!D4619,""))</f>
        <v/>
      </c>
      <c r="L4656" s="258" t="str">
        <f>IF('TSA Input'!J4619="","",IF('TSA Input'!J4619="Yes",'TSA Input'!G4619,""))</f>
        <v/>
      </c>
      <c r="M4656" s="258" t="str">
        <f>IF('TSA Input'!J4619="","",IF('TSA Input'!J4619="Yes",'TSA Input'!F4619,""))</f>
        <v/>
      </c>
      <c r="N4656" s="39" t="str">
        <f t="shared" si="147"/>
        <v/>
      </c>
      <c r="O4656" s="149" t="s">
        <v>11</v>
      </c>
      <c r="P4656" s="148" t="s">
        <v>11</v>
      </c>
      <c r="Q4656" s="1"/>
    </row>
    <row r="4657" spans="1:17" ht="15.75" hidden="1" customHeight="1">
      <c r="A4657" s="1" t="str">
        <f t="shared" si="1"/>
        <v/>
      </c>
      <c r="B4657" s="1"/>
      <c r="C4657" s="34" t="str">
        <f>IF('TSA Input'!J4620="","",IF('TSA Input'!J4620="Yes",'TSA Input'!B4620,"Ineligible"))</f>
        <v/>
      </c>
      <c r="D4657" s="246" t="str">
        <f>IF('TSA Input'!J4620="","",IF('TSA Input'!J4620="Yes",IF('TSA Input'!W4620="","",LEFT('TSA Input'!W4620,LEN('TSA Input'!W4620)-2)),""))</f>
        <v/>
      </c>
      <c r="E4657" s="246" t="str">
        <f>IF('TSA Input'!J4620="","",IF('TSA Input'!J4620="Yes",'TSA Input'!I4620,""))</f>
        <v/>
      </c>
      <c r="F4657" s="247" t="str">
        <f>IF('TSA Input'!J4620="","",IF('TSA Input'!J4620="Yes",'TSA Input'!C4620,""))</f>
        <v/>
      </c>
      <c r="G4657" s="36" t="str">
        <f>IF('TSA Input'!J4620="","",IF('TSA Input'!J4620="Yes",'TSA Input'!D4620,""))</f>
        <v/>
      </c>
      <c r="H4657" s="37" t="str">
        <f>IF('TSA Input'!K4620="","",IF('TSA Input'!J4620="Yes",'TSA Input'!G4620,""))</f>
        <v/>
      </c>
      <c r="I4657" s="37" t="str">
        <f>IF('TSA Input'!L4620="","",IF('TSA Input'!J4620="Yes",'TSA Input'!F4620,""))</f>
        <v/>
      </c>
      <c r="J4657" s="39" t="str">
        <f t="shared" si="146"/>
        <v/>
      </c>
      <c r="K4657" s="257" t="str">
        <f>IF('TSA Input'!J4620="","",IF('TSA Input'!J4620="Yes",'TSA Input'!D4620,""))</f>
        <v/>
      </c>
      <c r="L4657" s="258" t="str">
        <f>IF('TSA Input'!J4620="","",IF('TSA Input'!J4620="Yes",'TSA Input'!G4620,""))</f>
        <v/>
      </c>
      <c r="M4657" s="258" t="str">
        <f>IF('TSA Input'!J4620="","",IF('TSA Input'!J4620="Yes",'TSA Input'!F4620,""))</f>
        <v/>
      </c>
      <c r="N4657" s="39" t="str">
        <f t="shared" si="147"/>
        <v/>
      </c>
      <c r="O4657" s="149" t="s">
        <v>11</v>
      </c>
      <c r="P4657" s="148" t="s">
        <v>11</v>
      </c>
      <c r="Q4657" s="1"/>
    </row>
    <row r="4658" spans="1:17" ht="15.75" hidden="1" customHeight="1">
      <c r="A4658" s="1" t="str">
        <f t="shared" si="1"/>
        <v/>
      </c>
      <c r="B4658" s="1"/>
      <c r="C4658" s="34" t="str">
        <f>IF('TSA Input'!J4621="","",IF('TSA Input'!J4621="Yes",'TSA Input'!B4621,"Ineligible"))</f>
        <v/>
      </c>
      <c r="D4658" s="246" t="str">
        <f>IF('TSA Input'!J4621="","",IF('TSA Input'!J4621="Yes",IF('TSA Input'!W4621="","",LEFT('TSA Input'!W4621,LEN('TSA Input'!W4621)-2)),""))</f>
        <v/>
      </c>
      <c r="E4658" s="246" t="str">
        <f>IF('TSA Input'!J4621="","",IF('TSA Input'!J4621="Yes",'TSA Input'!I4621,""))</f>
        <v/>
      </c>
      <c r="F4658" s="247" t="str">
        <f>IF('TSA Input'!J4621="","",IF('TSA Input'!J4621="Yes",'TSA Input'!C4621,""))</f>
        <v/>
      </c>
      <c r="G4658" s="36" t="str">
        <f>IF('TSA Input'!J4621="","",IF('TSA Input'!J4621="Yes",'TSA Input'!D4621,""))</f>
        <v/>
      </c>
      <c r="H4658" s="37" t="str">
        <f>IF('TSA Input'!K4621="","",IF('TSA Input'!J4621="Yes",'TSA Input'!G4621,""))</f>
        <v/>
      </c>
      <c r="I4658" s="37" t="str">
        <f>IF('TSA Input'!L4621="","",IF('TSA Input'!J4621="Yes",'TSA Input'!F4621,""))</f>
        <v/>
      </c>
      <c r="J4658" s="39" t="str">
        <f t="shared" si="146"/>
        <v/>
      </c>
      <c r="K4658" s="257" t="str">
        <f>IF('TSA Input'!J4621="","",IF('TSA Input'!J4621="Yes",'TSA Input'!D4621,""))</f>
        <v/>
      </c>
      <c r="L4658" s="258" t="str">
        <f>IF('TSA Input'!J4621="","",IF('TSA Input'!J4621="Yes",'TSA Input'!G4621,""))</f>
        <v/>
      </c>
      <c r="M4658" s="258" t="str">
        <f>IF('TSA Input'!J4621="","",IF('TSA Input'!J4621="Yes",'TSA Input'!F4621,""))</f>
        <v/>
      </c>
      <c r="N4658" s="39" t="str">
        <f t="shared" si="147"/>
        <v/>
      </c>
      <c r="O4658" s="149" t="s">
        <v>11</v>
      </c>
      <c r="P4658" s="148" t="s">
        <v>11</v>
      </c>
      <c r="Q4658" s="1"/>
    </row>
    <row r="4659" spans="1:17" ht="15.75" hidden="1" customHeight="1">
      <c r="A4659" s="1" t="str">
        <f t="shared" si="1"/>
        <v/>
      </c>
      <c r="B4659" s="1"/>
      <c r="C4659" s="34" t="str">
        <f>IF('TSA Input'!J4622="","",IF('TSA Input'!J4622="Yes",'TSA Input'!B4622,"Ineligible"))</f>
        <v/>
      </c>
      <c r="D4659" s="246" t="str">
        <f>IF('TSA Input'!J4622="","",IF('TSA Input'!J4622="Yes",IF('TSA Input'!W4622="","",LEFT('TSA Input'!W4622,LEN('TSA Input'!W4622)-2)),""))</f>
        <v/>
      </c>
      <c r="E4659" s="246" t="str">
        <f>IF('TSA Input'!J4622="","",IF('TSA Input'!J4622="Yes",'TSA Input'!I4622,""))</f>
        <v/>
      </c>
      <c r="F4659" s="247" t="str">
        <f>IF('TSA Input'!J4622="","",IF('TSA Input'!J4622="Yes",'TSA Input'!C4622,""))</f>
        <v/>
      </c>
      <c r="G4659" s="36" t="str">
        <f>IF('TSA Input'!J4622="","",IF('TSA Input'!J4622="Yes",'TSA Input'!D4622,""))</f>
        <v/>
      </c>
      <c r="H4659" s="37" t="str">
        <f>IF('TSA Input'!K4622="","",IF('TSA Input'!J4622="Yes",'TSA Input'!G4622,""))</f>
        <v/>
      </c>
      <c r="I4659" s="37" t="str">
        <f>IF('TSA Input'!L4622="","",IF('TSA Input'!J4622="Yes",'TSA Input'!F4622,""))</f>
        <v/>
      </c>
      <c r="J4659" s="39" t="str">
        <f t="shared" si="146"/>
        <v/>
      </c>
      <c r="K4659" s="257" t="str">
        <f>IF('TSA Input'!J4622="","",IF('TSA Input'!J4622="Yes",'TSA Input'!D4622,""))</f>
        <v/>
      </c>
      <c r="L4659" s="258" t="str">
        <f>IF('TSA Input'!J4622="","",IF('TSA Input'!J4622="Yes",'TSA Input'!G4622,""))</f>
        <v/>
      </c>
      <c r="M4659" s="258" t="str">
        <f>IF('TSA Input'!J4622="","",IF('TSA Input'!J4622="Yes",'TSA Input'!F4622,""))</f>
        <v/>
      </c>
      <c r="N4659" s="39" t="str">
        <f t="shared" si="147"/>
        <v/>
      </c>
      <c r="O4659" s="149" t="s">
        <v>11</v>
      </c>
      <c r="P4659" s="148" t="s">
        <v>11</v>
      </c>
      <c r="Q4659" s="1"/>
    </row>
    <row r="4660" spans="1:17" ht="15.75" hidden="1" customHeight="1">
      <c r="A4660" s="1" t="str">
        <f t="shared" si="1"/>
        <v/>
      </c>
      <c r="B4660" s="1"/>
      <c r="C4660" s="34" t="str">
        <f>IF('TSA Input'!J4623="","",IF('TSA Input'!J4623="Yes",'TSA Input'!B4623,"Ineligible"))</f>
        <v/>
      </c>
      <c r="D4660" s="246" t="str">
        <f>IF('TSA Input'!J4623="","",IF('TSA Input'!J4623="Yes",IF('TSA Input'!W4623="","",LEFT('TSA Input'!W4623,LEN('TSA Input'!W4623)-2)),""))</f>
        <v/>
      </c>
      <c r="E4660" s="246" t="str">
        <f>IF('TSA Input'!J4623="","",IF('TSA Input'!J4623="Yes",'TSA Input'!I4623,""))</f>
        <v/>
      </c>
      <c r="F4660" s="247" t="str">
        <f>IF('TSA Input'!J4623="","",IF('TSA Input'!J4623="Yes",'TSA Input'!C4623,""))</f>
        <v/>
      </c>
      <c r="G4660" s="36" t="str">
        <f>IF('TSA Input'!J4623="","",IF('TSA Input'!J4623="Yes",'TSA Input'!D4623,""))</f>
        <v/>
      </c>
      <c r="H4660" s="37" t="str">
        <f>IF('TSA Input'!K4623="","",IF('TSA Input'!J4623="Yes",'TSA Input'!G4623,""))</f>
        <v/>
      </c>
      <c r="I4660" s="37" t="str">
        <f>IF('TSA Input'!L4623="","",IF('TSA Input'!J4623="Yes",'TSA Input'!F4623,""))</f>
        <v/>
      </c>
      <c r="J4660" s="39" t="str">
        <f t="shared" si="146"/>
        <v/>
      </c>
      <c r="K4660" s="257" t="str">
        <f>IF('TSA Input'!J4623="","",IF('TSA Input'!J4623="Yes",'TSA Input'!D4623,""))</f>
        <v/>
      </c>
      <c r="L4660" s="258" t="str">
        <f>IF('TSA Input'!J4623="","",IF('TSA Input'!J4623="Yes",'TSA Input'!G4623,""))</f>
        <v/>
      </c>
      <c r="M4660" s="258" t="str">
        <f>IF('TSA Input'!J4623="","",IF('TSA Input'!J4623="Yes",'TSA Input'!F4623,""))</f>
        <v/>
      </c>
      <c r="N4660" s="39" t="str">
        <f t="shared" si="147"/>
        <v/>
      </c>
      <c r="O4660" s="149" t="s">
        <v>11</v>
      </c>
      <c r="P4660" s="148" t="s">
        <v>11</v>
      </c>
      <c r="Q4660" s="1"/>
    </row>
    <row r="4661" spans="1:17" ht="15.75" hidden="1" customHeight="1">
      <c r="A4661" s="1" t="str">
        <f t="shared" si="1"/>
        <v/>
      </c>
      <c r="B4661" s="1"/>
      <c r="C4661" s="34" t="str">
        <f>IF('TSA Input'!J4624="","",IF('TSA Input'!J4624="Yes",'TSA Input'!B4624,"Ineligible"))</f>
        <v/>
      </c>
      <c r="D4661" s="246" t="str">
        <f>IF('TSA Input'!J4624="","",IF('TSA Input'!J4624="Yes",IF('TSA Input'!W4624="","",LEFT('TSA Input'!W4624,LEN('TSA Input'!W4624)-2)),""))</f>
        <v/>
      </c>
      <c r="E4661" s="246" t="str">
        <f>IF('TSA Input'!J4624="","",IF('TSA Input'!J4624="Yes",'TSA Input'!I4624,""))</f>
        <v/>
      </c>
      <c r="F4661" s="247" t="str">
        <f>IF('TSA Input'!J4624="","",IF('TSA Input'!J4624="Yes",'TSA Input'!C4624,""))</f>
        <v/>
      </c>
      <c r="G4661" s="36" t="str">
        <f>IF('TSA Input'!J4624="","",IF('TSA Input'!J4624="Yes",'TSA Input'!D4624,""))</f>
        <v/>
      </c>
      <c r="H4661" s="37" t="str">
        <f>IF('TSA Input'!K4624="","",IF('TSA Input'!J4624="Yes",'TSA Input'!G4624,""))</f>
        <v/>
      </c>
      <c r="I4661" s="37" t="str">
        <f>IF('TSA Input'!L4624="","",IF('TSA Input'!J4624="Yes",'TSA Input'!F4624,""))</f>
        <v/>
      </c>
      <c r="J4661" s="39" t="str">
        <f t="shared" si="146"/>
        <v/>
      </c>
      <c r="K4661" s="257" t="str">
        <f>IF('TSA Input'!J4624="","",IF('TSA Input'!J4624="Yes",'TSA Input'!D4624,""))</f>
        <v/>
      </c>
      <c r="L4661" s="258" t="str">
        <f>IF('TSA Input'!J4624="","",IF('TSA Input'!J4624="Yes",'TSA Input'!G4624,""))</f>
        <v/>
      </c>
      <c r="M4661" s="258" t="str">
        <f>IF('TSA Input'!J4624="","",IF('TSA Input'!J4624="Yes",'TSA Input'!F4624,""))</f>
        <v/>
      </c>
      <c r="N4661" s="39" t="str">
        <f t="shared" si="147"/>
        <v/>
      </c>
      <c r="O4661" s="149" t="s">
        <v>11</v>
      </c>
      <c r="P4661" s="148" t="s">
        <v>11</v>
      </c>
      <c r="Q4661" s="1"/>
    </row>
    <row r="4662" spans="1:17" ht="15.75" hidden="1" customHeight="1">
      <c r="A4662" s="1" t="str">
        <f t="shared" si="1"/>
        <v/>
      </c>
      <c r="B4662" s="1"/>
      <c r="C4662" s="34" t="str">
        <f>IF('TSA Input'!J4625="","",IF('TSA Input'!J4625="Yes",'TSA Input'!B4625,"Ineligible"))</f>
        <v/>
      </c>
      <c r="D4662" s="246" t="str">
        <f>IF('TSA Input'!J4625="","",IF('TSA Input'!J4625="Yes",IF('TSA Input'!W4625="","",LEFT('TSA Input'!W4625,LEN('TSA Input'!W4625)-2)),""))</f>
        <v/>
      </c>
      <c r="E4662" s="246" t="str">
        <f>IF('TSA Input'!J4625="","",IF('TSA Input'!J4625="Yes",'TSA Input'!I4625,""))</f>
        <v/>
      </c>
      <c r="F4662" s="247" t="str">
        <f>IF('TSA Input'!J4625="","",IF('TSA Input'!J4625="Yes",'TSA Input'!C4625,""))</f>
        <v/>
      </c>
      <c r="G4662" s="36" t="str">
        <f>IF('TSA Input'!J4625="","",IF('TSA Input'!J4625="Yes",'TSA Input'!D4625,""))</f>
        <v/>
      </c>
      <c r="H4662" s="37" t="str">
        <f>IF('TSA Input'!K4625="","",IF('TSA Input'!J4625="Yes",'TSA Input'!G4625,""))</f>
        <v/>
      </c>
      <c r="I4662" s="37" t="str">
        <f>IF('TSA Input'!L4625="","",IF('TSA Input'!J4625="Yes",'TSA Input'!F4625,""))</f>
        <v/>
      </c>
      <c r="J4662" s="39" t="str">
        <f t="shared" si="146"/>
        <v/>
      </c>
      <c r="K4662" s="257" t="str">
        <f>IF('TSA Input'!J4625="","",IF('TSA Input'!J4625="Yes",'TSA Input'!D4625,""))</f>
        <v/>
      </c>
      <c r="L4662" s="258" t="str">
        <f>IF('TSA Input'!J4625="","",IF('TSA Input'!J4625="Yes",'TSA Input'!G4625,""))</f>
        <v/>
      </c>
      <c r="M4662" s="258" t="str">
        <f>IF('TSA Input'!J4625="","",IF('TSA Input'!J4625="Yes",'TSA Input'!F4625,""))</f>
        <v/>
      </c>
      <c r="N4662" s="39" t="str">
        <f t="shared" si="147"/>
        <v/>
      </c>
      <c r="O4662" s="149" t="s">
        <v>11</v>
      </c>
      <c r="P4662" s="148" t="s">
        <v>11</v>
      </c>
      <c r="Q4662" s="1"/>
    </row>
    <row r="4663" spans="1:17" ht="15.75" hidden="1" customHeight="1">
      <c r="A4663" s="1" t="str">
        <f t="shared" si="1"/>
        <v/>
      </c>
      <c r="B4663" s="1"/>
      <c r="C4663" s="34" t="str">
        <f>IF('TSA Input'!J4626="","",IF('TSA Input'!J4626="Yes",'TSA Input'!B4626,"Ineligible"))</f>
        <v/>
      </c>
      <c r="D4663" s="246" t="str">
        <f>IF('TSA Input'!J4626="","",IF('TSA Input'!J4626="Yes",IF('TSA Input'!W4626="","",LEFT('TSA Input'!W4626,LEN('TSA Input'!W4626)-2)),""))</f>
        <v/>
      </c>
      <c r="E4663" s="246" t="str">
        <f>IF('TSA Input'!J4626="","",IF('TSA Input'!J4626="Yes",'TSA Input'!I4626,""))</f>
        <v/>
      </c>
      <c r="F4663" s="247" t="str">
        <f>IF('TSA Input'!J4626="","",IF('TSA Input'!J4626="Yes",'TSA Input'!C4626,""))</f>
        <v/>
      </c>
      <c r="G4663" s="36" t="str">
        <f>IF('TSA Input'!J4626="","",IF('TSA Input'!J4626="Yes",'TSA Input'!D4626,""))</f>
        <v/>
      </c>
      <c r="H4663" s="37" t="str">
        <f>IF('TSA Input'!K4626="","",IF('TSA Input'!J4626="Yes",'TSA Input'!G4626,""))</f>
        <v/>
      </c>
      <c r="I4663" s="37" t="str">
        <f>IF('TSA Input'!L4626="","",IF('TSA Input'!J4626="Yes",'TSA Input'!F4626,""))</f>
        <v/>
      </c>
      <c r="J4663" s="39" t="str">
        <f t="shared" si="146"/>
        <v/>
      </c>
      <c r="K4663" s="257" t="str">
        <f>IF('TSA Input'!J4626="","",IF('TSA Input'!J4626="Yes",'TSA Input'!D4626,""))</f>
        <v/>
      </c>
      <c r="L4663" s="258" t="str">
        <f>IF('TSA Input'!J4626="","",IF('TSA Input'!J4626="Yes",'TSA Input'!G4626,""))</f>
        <v/>
      </c>
      <c r="M4663" s="258" t="str">
        <f>IF('TSA Input'!J4626="","",IF('TSA Input'!J4626="Yes",'TSA Input'!F4626,""))</f>
        <v/>
      </c>
      <c r="N4663" s="39" t="str">
        <f t="shared" si="147"/>
        <v/>
      </c>
      <c r="O4663" s="149" t="s">
        <v>11</v>
      </c>
      <c r="P4663" s="148" t="s">
        <v>11</v>
      </c>
      <c r="Q4663" s="1"/>
    </row>
    <row r="4664" spans="1:17" ht="15.75" hidden="1" customHeight="1">
      <c r="A4664" s="1" t="str">
        <f t="shared" si="1"/>
        <v/>
      </c>
      <c r="B4664" s="1"/>
      <c r="C4664" s="34" t="str">
        <f>IF('TSA Input'!J4627="","",IF('TSA Input'!J4627="Yes",'TSA Input'!B4627,"Ineligible"))</f>
        <v/>
      </c>
      <c r="D4664" s="246" t="str">
        <f>IF('TSA Input'!J4627="","",IF('TSA Input'!J4627="Yes",IF('TSA Input'!W4627="","",LEFT('TSA Input'!W4627,LEN('TSA Input'!W4627)-2)),""))</f>
        <v/>
      </c>
      <c r="E4664" s="246" t="str">
        <f>IF('TSA Input'!J4627="","",IF('TSA Input'!J4627="Yes",'TSA Input'!I4627,""))</f>
        <v/>
      </c>
      <c r="F4664" s="247" t="str">
        <f>IF('TSA Input'!J4627="","",IF('TSA Input'!J4627="Yes",'TSA Input'!C4627,""))</f>
        <v/>
      </c>
      <c r="G4664" s="36" t="str">
        <f>IF('TSA Input'!J4627="","",IF('TSA Input'!J4627="Yes",'TSA Input'!D4627,""))</f>
        <v/>
      </c>
      <c r="H4664" s="37" t="str">
        <f>IF('TSA Input'!K4627="","",IF('TSA Input'!J4627="Yes",'TSA Input'!G4627,""))</f>
        <v/>
      </c>
      <c r="I4664" s="37" t="str">
        <f>IF('TSA Input'!L4627="","",IF('TSA Input'!J4627="Yes",'TSA Input'!F4627,""))</f>
        <v/>
      </c>
      <c r="J4664" s="39" t="str">
        <f t="shared" si="146"/>
        <v/>
      </c>
      <c r="K4664" s="257" t="str">
        <f>IF('TSA Input'!J4627="","",IF('TSA Input'!J4627="Yes",'TSA Input'!D4627,""))</f>
        <v/>
      </c>
      <c r="L4664" s="258" t="str">
        <f>IF('TSA Input'!J4627="","",IF('TSA Input'!J4627="Yes",'TSA Input'!G4627,""))</f>
        <v/>
      </c>
      <c r="M4664" s="258" t="str">
        <f>IF('TSA Input'!J4627="","",IF('TSA Input'!J4627="Yes",'TSA Input'!F4627,""))</f>
        <v/>
      </c>
      <c r="N4664" s="39" t="str">
        <f t="shared" si="147"/>
        <v/>
      </c>
      <c r="O4664" s="149" t="s">
        <v>11</v>
      </c>
      <c r="P4664" s="148" t="s">
        <v>11</v>
      </c>
      <c r="Q4664" s="1"/>
    </row>
    <row r="4665" spans="1:17" ht="15.75" hidden="1" customHeight="1">
      <c r="A4665" s="1" t="str">
        <f t="shared" si="1"/>
        <v/>
      </c>
      <c r="B4665" s="1"/>
      <c r="C4665" s="34" t="str">
        <f>IF('TSA Input'!J4628="","",IF('TSA Input'!J4628="Yes",'TSA Input'!B4628,"Ineligible"))</f>
        <v/>
      </c>
      <c r="D4665" s="246" t="str">
        <f>IF('TSA Input'!J4628="","",IF('TSA Input'!J4628="Yes",IF('TSA Input'!W4628="","",LEFT('TSA Input'!W4628,LEN('TSA Input'!W4628)-2)),""))</f>
        <v/>
      </c>
      <c r="E4665" s="246" t="str">
        <f>IF('TSA Input'!J4628="","",IF('TSA Input'!J4628="Yes",'TSA Input'!I4628,""))</f>
        <v/>
      </c>
      <c r="F4665" s="247" t="str">
        <f>IF('TSA Input'!J4628="","",IF('TSA Input'!J4628="Yes",'TSA Input'!C4628,""))</f>
        <v/>
      </c>
      <c r="G4665" s="36" t="str">
        <f>IF('TSA Input'!J4628="","",IF('TSA Input'!J4628="Yes",'TSA Input'!D4628,""))</f>
        <v/>
      </c>
      <c r="H4665" s="37" t="str">
        <f>IF('TSA Input'!K4628="","",IF('TSA Input'!J4628="Yes",'TSA Input'!G4628,""))</f>
        <v/>
      </c>
      <c r="I4665" s="37" t="str">
        <f>IF('TSA Input'!L4628="","",IF('TSA Input'!J4628="Yes",'TSA Input'!F4628,""))</f>
        <v/>
      </c>
      <c r="J4665" s="39" t="str">
        <f t="shared" si="146"/>
        <v/>
      </c>
      <c r="K4665" s="257" t="str">
        <f>IF('TSA Input'!J4628="","",IF('TSA Input'!J4628="Yes",'TSA Input'!D4628,""))</f>
        <v/>
      </c>
      <c r="L4665" s="258" t="str">
        <f>IF('TSA Input'!J4628="","",IF('TSA Input'!J4628="Yes",'TSA Input'!G4628,""))</f>
        <v/>
      </c>
      <c r="M4665" s="258" t="str">
        <f>IF('TSA Input'!J4628="","",IF('TSA Input'!J4628="Yes",'TSA Input'!F4628,""))</f>
        <v/>
      </c>
      <c r="N4665" s="39" t="str">
        <f t="shared" si="147"/>
        <v/>
      </c>
      <c r="O4665" s="149" t="s">
        <v>11</v>
      </c>
      <c r="P4665" s="148" t="s">
        <v>11</v>
      </c>
      <c r="Q4665" s="1"/>
    </row>
    <row r="4666" spans="1:17" ht="15.75" hidden="1" customHeight="1">
      <c r="A4666" s="1" t="str">
        <f t="shared" si="1"/>
        <v/>
      </c>
      <c r="B4666" s="1"/>
      <c r="C4666" s="34" t="str">
        <f>IF('TSA Input'!J4629="","",IF('TSA Input'!J4629="Yes",'TSA Input'!B4629,"Ineligible"))</f>
        <v/>
      </c>
      <c r="D4666" s="246" t="str">
        <f>IF('TSA Input'!J4629="","",IF('TSA Input'!J4629="Yes",IF('TSA Input'!W4629="","",LEFT('TSA Input'!W4629,LEN('TSA Input'!W4629)-2)),""))</f>
        <v/>
      </c>
      <c r="E4666" s="246" t="str">
        <f>IF('TSA Input'!J4629="","",IF('TSA Input'!J4629="Yes",'TSA Input'!I4629,""))</f>
        <v/>
      </c>
      <c r="F4666" s="247" t="str">
        <f>IF('TSA Input'!J4629="","",IF('TSA Input'!J4629="Yes",'TSA Input'!C4629,""))</f>
        <v/>
      </c>
      <c r="G4666" s="36" t="str">
        <f>IF('TSA Input'!J4629="","",IF('TSA Input'!J4629="Yes",'TSA Input'!D4629,""))</f>
        <v/>
      </c>
      <c r="H4666" s="37" t="str">
        <f>IF('TSA Input'!K4629="","",IF('TSA Input'!J4629="Yes",'TSA Input'!G4629,""))</f>
        <v/>
      </c>
      <c r="I4666" s="37" t="str">
        <f>IF('TSA Input'!L4629="","",IF('TSA Input'!J4629="Yes",'TSA Input'!F4629,""))</f>
        <v/>
      </c>
      <c r="J4666" s="39" t="str">
        <f t="shared" si="146"/>
        <v/>
      </c>
      <c r="K4666" s="257" t="str">
        <f>IF('TSA Input'!J4629="","",IF('TSA Input'!J4629="Yes",'TSA Input'!D4629,""))</f>
        <v/>
      </c>
      <c r="L4666" s="258" t="str">
        <f>IF('TSA Input'!J4629="","",IF('TSA Input'!J4629="Yes",'TSA Input'!G4629,""))</f>
        <v/>
      </c>
      <c r="M4666" s="258" t="str">
        <f>IF('TSA Input'!J4629="","",IF('TSA Input'!J4629="Yes",'TSA Input'!F4629,""))</f>
        <v/>
      </c>
      <c r="N4666" s="39" t="str">
        <f t="shared" si="147"/>
        <v/>
      </c>
      <c r="O4666" s="149" t="s">
        <v>11</v>
      </c>
      <c r="P4666" s="148" t="s">
        <v>11</v>
      </c>
      <c r="Q4666" s="1"/>
    </row>
    <row r="4667" spans="1:17" ht="15.75" hidden="1" customHeight="1">
      <c r="A4667" s="1" t="str">
        <f t="shared" si="1"/>
        <v/>
      </c>
      <c r="B4667" s="1"/>
      <c r="C4667" s="34" t="str">
        <f>IF('TSA Input'!J4630="","",IF('TSA Input'!J4630="Yes",'TSA Input'!B4630,"Ineligible"))</f>
        <v/>
      </c>
      <c r="D4667" s="246" t="str">
        <f>IF('TSA Input'!J4630="","",IF('TSA Input'!J4630="Yes",IF('TSA Input'!W4630="","",LEFT('TSA Input'!W4630,LEN('TSA Input'!W4630)-2)),""))</f>
        <v/>
      </c>
      <c r="E4667" s="246" t="str">
        <f>IF('TSA Input'!J4630="","",IF('TSA Input'!J4630="Yes",'TSA Input'!I4630,""))</f>
        <v/>
      </c>
      <c r="F4667" s="247" t="str">
        <f>IF('TSA Input'!J4630="","",IF('TSA Input'!J4630="Yes",'TSA Input'!C4630,""))</f>
        <v/>
      </c>
      <c r="G4667" s="36" t="str">
        <f>IF('TSA Input'!J4630="","",IF('TSA Input'!J4630="Yes",'TSA Input'!D4630,""))</f>
        <v/>
      </c>
      <c r="H4667" s="37" t="str">
        <f>IF('TSA Input'!K4630="","",IF('TSA Input'!J4630="Yes",'TSA Input'!G4630,""))</f>
        <v/>
      </c>
      <c r="I4667" s="37" t="str">
        <f>IF('TSA Input'!L4630="","",IF('TSA Input'!J4630="Yes",'TSA Input'!F4630,""))</f>
        <v/>
      </c>
      <c r="J4667" s="39" t="str">
        <f t="shared" si="146"/>
        <v/>
      </c>
      <c r="K4667" s="257" t="str">
        <f>IF('TSA Input'!J4630="","",IF('TSA Input'!J4630="Yes",'TSA Input'!D4630,""))</f>
        <v/>
      </c>
      <c r="L4667" s="258" t="str">
        <f>IF('TSA Input'!J4630="","",IF('TSA Input'!J4630="Yes",'TSA Input'!G4630,""))</f>
        <v/>
      </c>
      <c r="M4667" s="258" t="str">
        <f>IF('TSA Input'!J4630="","",IF('TSA Input'!J4630="Yes",'TSA Input'!F4630,""))</f>
        <v/>
      </c>
      <c r="N4667" s="39" t="str">
        <f t="shared" si="147"/>
        <v/>
      </c>
      <c r="O4667" s="149" t="s">
        <v>11</v>
      </c>
      <c r="P4667" s="148" t="s">
        <v>11</v>
      </c>
      <c r="Q4667" s="1"/>
    </row>
    <row r="4668" spans="1:17" ht="15.75" hidden="1" customHeight="1">
      <c r="A4668" s="1" t="str">
        <f t="shared" si="1"/>
        <v/>
      </c>
      <c r="B4668" s="1"/>
      <c r="C4668" s="34" t="str">
        <f>IF('TSA Input'!J4631="","",IF('TSA Input'!J4631="Yes",'TSA Input'!B4631,"Ineligible"))</f>
        <v/>
      </c>
      <c r="D4668" s="246" t="str">
        <f>IF('TSA Input'!J4631="","",IF('TSA Input'!J4631="Yes",IF('TSA Input'!W4631="","",LEFT('TSA Input'!W4631,LEN('TSA Input'!W4631)-2)),""))</f>
        <v/>
      </c>
      <c r="E4668" s="246" t="str">
        <f>IF('TSA Input'!J4631="","",IF('TSA Input'!J4631="Yes",'TSA Input'!I4631,""))</f>
        <v/>
      </c>
      <c r="F4668" s="247" t="str">
        <f>IF('TSA Input'!J4631="","",IF('TSA Input'!J4631="Yes",'TSA Input'!C4631,""))</f>
        <v/>
      </c>
      <c r="G4668" s="36" t="str">
        <f>IF('TSA Input'!J4631="","",IF('TSA Input'!J4631="Yes",'TSA Input'!D4631,""))</f>
        <v/>
      </c>
      <c r="H4668" s="37" t="str">
        <f>IF('TSA Input'!K4631="","",IF('TSA Input'!J4631="Yes",'TSA Input'!G4631,""))</f>
        <v/>
      </c>
      <c r="I4668" s="37" t="str">
        <f>IF('TSA Input'!L4631="","",IF('TSA Input'!J4631="Yes",'TSA Input'!F4631,""))</f>
        <v/>
      </c>
      <c r="J4668" s="39" t="str">
        <f t="shared" si="146"/>
        <v/>
      </c>
      <c r="K4668" s="257" t="str">
        <f>IF('TSA Input'!J4631="","",IF('TSA Input'!J4631="Yes",'TSA Input'!D4631,""))</f>
        <v/>
      </c>
      <c r="L4668" s="258" t="str">
        <f>IF('TSA Input'!J4631="","",IF('TSA Input'!J4631="Yes",'TSA Input'!G4631,""))</f>
        <v/>
      </c>
      <c r="M4668" s="258" t="str">
        <f>IF('TSA Input'!J4631="","",IF('TSA Input'!J4631="Yes",'TSA Input'!F4631,""))</f>
        <v/>
      </c>
      <c r="N4668" s="39" t="str">
        <f t="shared" si="147"/>
        <v/>
      </c>
      <c r="O4668" s="149" t="s">
        <v>11</v>
      </c>
      <c r="P4668" s="148" t="s">
        <v>11</v>
      </c>
      <c r="Q4668" s="1"/>
    </row>
    <row r="4669" spans="1:17" ht="15.75" hidden="1" customHeight="1">
      <c r="A4669" s="1" t="str">
        <f t="shared" si="1"/>
        <v/>
      </c>
      <c r="B4669" s="1"/>
      <c r="C4669" s="34" t="str">
        <f>IF('TSA Input'!J4632="","",IF('TSA Input'!J4632="Yes",'TSA Input'!B4632,"Ineligible"))</f>
        <v/>
      </c>
      <c r="D4669" s="246" t="str">
        <f>IF('TSA Input'!J4632="","",IF('TSA Input'!J4632="Yes",IF('TSA Input'!W4632="","",LEFT('TSA Input'!W4632,LEN('TSA Input'!W4632)-2)),""))</f>
        <v/>
      </c>
      <c r="E4669" s="246" t="str">
        <f>IF('TSA Input'!J4632="","",IF('TSA Input'!J4632="Yes",'TSA Input'!I4632,""))</f>
        <v/>
      </c>
      <c r="F4669" s="247" t="str">
        <f>IF('TSA Input'!J4632="","",IF('TSA Input'!J4632="Yes",'TSA Input'!C4632,""))</f>
        <v/>
      </c>
      <c r="G4669" s="36" t="str">
        <f>IF('TSA Input'!J4632="","",IF('TSA Input'!J4632="Yes",'TSA Input'!D4632,""))</f>
        <v/>
      </c>
      <c r="H4669" s="37" t="str">
        <f>IF('TSA Input'!K4632="","",IF('TSA Input'!J4632="Yes",'TSA Input'!G4632,""))</f>
        <v/>
      </c>
      <c r="I4669" s="37" t="str">
        <f>IF('TSA Input'!L4632="","",IF('TSA Input'!J4632="Yes",'TSA Input'!F4632,""))</f>
        <v/>
      </c>
      <c r="J4669" s="39" t="str">
        <f t="shared" si="146"/>
        <v/>
      </c>
      <c r="K4669" s="257" t="str">
        <f>IF('TSA Input'!J4632="","",IF('TSA Input'!J4632="Yes",'TSA Input'!D4632,""))</f>
        <v/>
      </c>
      <c r="L4669" s="258" t="str">
        <f>IF('TSA Input'!J4632="","",IF('TSA Input'!J4632="Yes",'TSA Input'!G4632,""))</f>
        <v/>
      </c>
      <c r="M4669" s="258" t="str">
        <f>IF('TSA Input'!J4632="","",IF('TSA Input'!J4632="Yes",'TSA Input'!F4632,""))</f>
        <v/>
      </c>
      <c r="N4669" s="39" t="str">
        <f t="shared" si="147"/>
        <v/>
      </c>
      <c r="O4669" s="149" t="s">
        <v>11</v>
      </c>
      <c r="P4669" s="148" t="s">
        <v>11</v>
      </c>
      <c r="Q4669" s="1"/>
    </row>
    <row r="4670" spans="1:17" ht="15.75" hidden="1" customHeight="1">
      <c r="A4670" s="1" t="str">
        <f t="shared" si="1"/>
        <v/>
      </c>
      <c r="B4670" s="1"/>
      <c r="C4670" s="34" t="str">
        <f>IF('TSA Input'!J4633="","",IF('TSA Input'!J4633="Yes",'TSA Input'!B4633,"Ineligible"))</f>
        <v/>
      </c>
      <c r="D4670" s="246" t="str">
        <f>IF('TSA Input'!J4633="","",IF('TSA Input'!J4633="Yes",IF('TSA Input'!W4633="","",LEFT('TSA Input'!W4633,LEN('TSA Input'!W4633)-2)),""))</f>
        <v/>
      </c>
      <c r="E4670" s="246" t="str">
        <f>IF('TSA Input'!J4633="","",IF('TSA Input'!J4633="Yes",'TSA Input'!I4633,""))</f>
        <v/>
      </c>
      <c r="F4670" s="247" t="str">
        <f>IF('TSA Input'!J4633="","",IF('TSA Input'!J4633="Yes",'TSA Input'!C4633,""))</f>
        <v/>
      </c>
      <c r="G4670" s="36" t="str">
        <f>IF('TSA Input'!J4633="","",IF('TSA Input'!J4633="Yes",'TSA Input'!D4633,""))</f>
        <v/>
      </c>
      <c r="H4670" s="37" t="str">
        <f>IF('TSA Input'!K4633="","",IF('TSA Input'!J4633="Yes",'TSA Input'!G4633,""))</f>
        <v/>
      </c>
      <c r="I4670" s="37" t="str">
        <f>IF('TSA Input'!L4633="","",IF('TSA Input'!J4633="Yes",'TSA Input'!F4633,""))</f>
        <v/>
      </c>
      <c r="J4670" s="39" t="str">
        <f t="shared" si="146"/>
        <v/>
      </c>
      <c r="K4670" s="257" t="str">
        <f>IF('TSA Input'!J4633="","",IF('TSA Input'!J4633="Yes",'TSA Input'!D4633,""))</f>
        <v/>
      </c>
      <c r="L4670" s="258" t="str">
        <f>IF('TSA Input'!J4633="","",IF('TSA Input'!J4633="Yes",'TSA Input'!G4633,""))</f>
        <v/>
      </c>
      <c r="M4670" s="258" t="str">
        <f>IF('TSA Input'!J4633="","",IF('TSA Input'!J4633="Yes",'TSA Input'!F4633,""))</f>
        <v/>
      </c>
      <c r="N4670" s="39" t="str">
        <f t="shared" si="147"/>
        <v/>
      </c>
      <c r="O4670" s="149" t="s">
        <v>11</v>
      </c>
      <c r="P4670" s="148" t="s">
        <v>11</v>
      </c>
      <c r="Q4670" s="1"/>
    </row>
    <row r="4671" spans="1:17" ht="15.75" hidden="1" customHeight="1">
      <c r="A4671" s="1" t="str">
        <f t="shared" si="1"/>
        <v/>
      </c>
      <c r="B4671" s="1"/>
      <c r="C4671" s="34" t="str">
        <f>IF('TSA Input'!J4634="","",IF('TSA Input'!J4634="Yes",'TSA Input'!B4634,"Ineligible"))</f>
        <v/>
      </c>
      <c r="D4671" s="246" t="str">
        <f>IF('TSA Input'!J4634="","",IF('TSA Input'!J4634="Yes",IF('TSA Input'!W4634="","",LEFT('TSA Input'!W4634,LEN('TSA Input'!W4634)-2)),""))</f>
        <v/>
      </c>
      <c r="E4671" s="246" t="str">
        <f>IF('TSA Input'!J4634="","",IF('TSA Input'!J4634="Yes",'TSA Input'!I4634,""))</f>
        <v/>
      </c>
      <c r="F4671" s="247" t="str">
        <f>IF('TSA Input'!J4634="","",IF('TSA Input'!J4634="Yes",'TSA Input'!C4634,""))</f>
        <v/>
      </c>
      <c r="G4671" s="36" t="str">
        <f>IF('TSA Input'!J4634="","",IF('TSA Input'!J4634="Yes",'TSA Input'!D4634,""))</f>
        <v/>
      </c>
      <c r="H4671" s="37" t="str">
        <f>IF('TSA Input'!K4634="","",IF('TSA Input'!J4634="Yes",'TSA Input'!G4634,""))</f>
        <v/>
      </c>
      <c r="I4671" s="37" t="str">
        <f>IF('TSA Input'!L4634="","",IF('TSA Input'!J4634="Yes",'TSA Input'!F4634,""))</f>
        <v/>
      </c>
      <c r="J4671" s="39" t="str">
        <f t="shared" si="146"/>
        <v/>
      </c>
      <c r="K4671" s="257" t="str">
        <f>IF('TSA Input'!J4634="","",IF('TSA Input'!J4634="Yes",'TSA Input'!D4634,""))</f>
        <v/>
      </c>
      <c r="L4671" s="258" t="str">
        <f>IF('TSA Input'!J4634="","",IF('TSA Input'!J4634="Yes",'TSA Input'!G4634,""))</f>
        <v/>
      </c>
      <c r="M4671" s="258" t="str">
        <f>IF('TSA Input'!J4634="","",IF('TSA Input'!J4634="Yes",'TSA Input'!F4634,""))</f>
        <v/>
      </c>
      <c r="N4671" s="39" t="str">
        <f t="shared" si="147"/>
        <v/>
      </c>
      <c r="O4671" s="149" t="s">
        <v>11</v>
      </c>
      <c r="P4671" s="148" t="s">
        <v>11</v>
      </c>
      <c r="Q4671" s="1"/>
    </row>
    <row r="4672" spans="1:17" ht="15.75" hidden="1" customHeight="1">
      <c r="A4672" s="1" t="str">
        <f t="shared" si="1"/>
        <v/>
      </c>
      <c r="B4672" s="1"/>
      <c r="C4672" s="34" t="str">
        <f>IF('TSA Input'!J4635="","",IF('TSA Input'!J4635="Yes",'TSA Input'!B4635,"Ineligible"))</f>
        <v/>
      </c>
      <c r="D4672" s="246" t="str">
        <f>IF('TSA Input'!J4635="","",IF('TSA Input'!J4635="Yes",IF('TSA Input'!W4635="","",LEFT('TSA Input'!W4635,LEN('TSA Input'!W4635)-2)),""))</f>
        <v/>
      </c>
      <c r="E4672" s="246" t="str">
        <f>IF('TSA Input'!J4635="","",IF('TSA Input'!J4635="Yes",'TSA Input'!I4635,""))</f>
        <v/>
      </c>
      <c r="F4672" s="247" t="str">
        <f>IF('TSA Input'!J4635="","",IF('TSA Input'!J4635="Yes",'TSA Input'!C4635,""))</f>
        <v/>
      </c>
      <c r="G4672" s="36" t="str">
        <f>IF('TSA Input'!J4635="","",IF('TSA Input'!J4635="Yes",'TSA Input'!D4635,""))</f>
        <v/>
      </c>
      <c r="H4672" s="37" t="str">
        <f>IF('TSA Input'!K4635="","",IF('TSA Input'!J4635="Yes",'TSA Input'!G4635,""))</f>
        <v/>
      </c>
      <c r="I4672" s="37" t="str">
        <f>IF('TSA Input'!L4635="","",IF('TSA Input'!J4635="Yes",'TSA Input'!F4635,""))</f>
        <v/>
      </c>
      <c r="J4672" s="39" t="str">
        <f t="shared" si="146"/>
        <v/>
      </c>
      <c r="K4672" s="257" t="str">
        <f>IF('TSA Input'!J4635="","",IF('TSA Input'!J4635="Yes",'TSA Input'!D4635,""))</f>
        <v/>
      </c>
      <c r="L4672" s="258" t="str">
        <f>IF('TSA Input'!J4635="","",IF('TSA Input'!J4635="Yes",'TSA Input'!G4635,""))</f>
        <v/>
      </c>
      <c r="M4672" s="258" t="str">
        <f>IF('TSA Input'!J4635="","",IF('TSA Input'!J4635="Yes",'TSA Input'!F4635,""))</f>
        <v/>
      </c>
      <c r="N4672" s="39" t="str">
        <f t="shared" si="147"/>
        <v/>
      </c>
      <c r="O4672" s="149" t="s">
        <v>11</v>
      </c>
      <c r="P4672" s="148" t="s">
        <v>11</v>
      </c>
      <c r="Q4672" s="1"/>
    </row>
    <row r="4673" spans="1:17" ht="15.75" hidden="1" customHeight="1">
      <c r="A4673" s="1" t="str">
        <f t="shared" si="1"/>
        <v/>
      </c>
      <c r="B4673" s="1"/>
      <c r="C4673" s="34" t="str">
        <f>IF('TSA Input'!J4636="","",IF('TSA Input'!J4636="Yes",'TSA Input'!B4636,"Ineligible"))</f>
        <v/>
      </c>
      <c r="D4673" s="246" t="str">
        <f>IF('TSA Input'!J4636="","",IF('TSA Input'!J4636="Yes",IF('TSA Input'!W4636="","",LEFT('TSA Input'!W4636,LEN('TSA Input'!W4636)-2)),""))</f>
        <v/>
      </c>
      <c r="E4673" s="246" t="str">
        <f>IF('TSA Input'!J4636="","",IF('TSA Input'!J4636="Yes",'TSA Input'!I4636,""))</f>
        <v/>
      </c>
      <c r="F4673" s="247" t="str">
        <f>IF('TSA Input'!J4636="","",IF('TSA Input'!J4636="Yes",'TSA Input'!C4636,""))</f>
        <v/>
      </c>
      <c r="G4673" s="36" t="str">
        <f>IF('TSA Input'!J4636="","",IF('TSA Input'!J4636="Yes",'TSA Input'!D4636,""))</f>
        <v/>
      </c>
      <c r="H4673" s="37" t="str">
        <f>IF('TSA Input'!K4636="","",IF('TSA Input'!J4636="Yes",'TSA Input'!G4636,""))</f>
        <v/>
      </c>
      <c r="I4673" s="37" t="str">
        <f>IF('TSA Input'!L4636="","",IF('TSA Input'!J4636="Yes",'TSA Input'!F4636,""))</f>
        <v/>
      </c>
      <c r="J4673" s="39" t="str">
        <f t="shared" si="146"/>
        <v/>
      </c>
      <c r="K4673" s="257" t="str">
        <f>IF('TSA Input'!J4636="","",IF('TSA Input'!J4636="Yes",'TSA Input'!D4636,""))</f>
        <v/>
      </c>
      <c r="L4673" s="258" t="str">
        <f>IF('TSA Input'!J4636="","",IF('TSA Input'!J4636="Yes",'TSA Input'!G4636,""))</f>
        <v/>
      </c>
      <c r="M4673" s="258" t="str">
        <f>IF('TSA Input'!J4636="","",IF('TSA Input'!J4636="Yes",'TSA Input'!F4636,""))</f>
        <v/>
      </c>
      <c r="N4673" s="39" t="str">
        <f t="shared" si="147"/>
        <v/>
      </c>
      <c r="O4673" s="149" t="s">
        <v>11</v>
      </c>
      <c r="P4673" s="148" t="s">
        <v>11</v>
      </c>
      <c r="Q4673" s="1"/>
    </row>
    <row r="4674" spans="1:17" ht="15.75" hidden="1" customHeight="1">
      <c r="A4674" s="1" t="str">
        <f t="shared" si="1"/>
        <v/>
      </c>
      <c r="B4674" s="1"/>
      <c r="C4674" s="34" t="str">
        <f>IF('TSA Input'!J4637="","",IF('TSA Input'!J4637="Yes",'TSA Input'!B4637,"Ineligible"))</f>
        <v/>
      </c>
      <c r="D4674" s="246" t="str">
        <f>IF('TSA Input'!J4637="","",IF('TSA Input'!J4637="Yes",IF('TSA Input'!W4637="","",LEFT('TSA Input'!W4637,LEN('TSA Input'!W4637)-2)),""))</f>
        <v/>
      </c>
      <c r="E4674" s="246" t="str">
        <f>IF('TSA Input'!J4637="","",IF('TSA Input'!J4637="Yes",'TSA Input'!I4637,""))</f>
        <v/>
      </c>
      <c r="F4674" s="247" t="str">
        <f>IF('TSA Input'!J4637="","",IF('TSA Input'!J4637="Yes",'TSA Input'!C4637,""))</f>
        <v/>
      </c>
      <c r="G4674" s="36" t="str">
        <f>IF('TSA Input'!J4637="","",IF('TSA Input'!J4637="Yes",'TSA Input'!D4637,""))</f>
        <v/>
      </c>
      <c r="H4674" s="37" t="str">
        <f>IF('TSA Input'!K4637="","",IF('TSA Input'!J4637="Yes",'TSA Input'!G4637,""))</f>
        <v/>
      </c>
      <c r="I4674" s="37" t="str">
        <f>IF('TSA Input'!L4637="","",IF('TSA Input'!J4637="Yes",'TSA Input'!F4637,""))</f>
        <v/>
      </c>
      <c r="J4674" s="39" t="str">
        <f t="shared" si="146"/>
        <v/>
      </c>
      <c r="K4674" s="257" t="str">
        <f>IF('TSA Input'!J4637="","",IF('TSA Input'!J4637="Yes",'TSA Input'!D4637,""))</f>
        <v/>
      </c>
      <c r="L4674" s="258" t="str">
        <f>IF('TSA Input'!J4637="","",IF('TSA Input'!J4637="Yes",'TSA Input'!G4637,""))</f>
        <v/>
      </c>
      <c r="M4674" s="258" t="str">
        <f>IF('TSA Input'!J4637="","",IF('TSA Input'!J4637="Yes",'TSA Input'!F4637,""))</f>
        <v/>
      </c>
      <c r="N4674" s="39" t="str">
        <f t="shared" si="147"/>
        <v/>
      </c>
      <c r="O4674" s="149" t="s">
        <v>11</v>
      </c>
      <c r="P4674" s="148" t="s">
        <v>11</v>
      </c>
      <c r="Q4674" s="1"/>
    </row>
    <row r="4675" spans="1:17" ht="15.75" hidden="1" customHeight="1">
      <c r="A4675" s="1" t="str">
        <f t="shared" si="1"/>
        <v/>
      </c>
      <c r="B4675" s="1"/>
      <c r="C4675" s="34" t="str">
        <f>IF('TSA Input'!J4638="","",IF('TSA Input'!J4638="Yes",'TSA Input'!B4638,"Ineligible"))</f>
        <v/>
      </c>
      <c r="D4675" s="246" t="str">
        <f>IF('TSA Input'!J4638="","",IF('TSA Input'!J4638="Yes",IF('TSA Input'!W4638="","",LEFT('TSA Input'!W4638,LEN('TSA Input'!W4638)-2)),""))</f>
        <v/>
      </c>
      <c r="E4675" s="246" t="str">
        <f>IF('TSA Input'!J4638="","",IF('TSA Input'!J4638="Yes",'TSA Input'!I4638,""))</f>
        <v/>
      </c>
      <c r="F4675" s="247" t="str">
        <f>IF('TSA Input'!J4638="","",IF('TSA Input'!J4638="Yes",'TSA Input'!C4638,""))</f>
        <v/>
      </c>
      <c r="G4675" s="36" t="str">
        <f>IF('TSA Input'!J4638="","",IF('TSA Input'!J4638="Yes",'TSA Input'!D4638,""))</f>
        <v/>
      </c>
      <c r="H4675" s="37" t="str">
        <f>IF('TSA Input'!K4638="","",IF('TSA Input'!J4638="Yes",'TSA Input'!G4638,""))</f>
        <v/>
      </c>
      <c r="I4675" s="37" t="str">
        <f>IF('TSA Input'!L4638="","",IF('TSA Input'!J4638="Yes",'TSA Input'!F4638,""))</f>
        <v/>
      </c>
      <c r="J4675" s="39" t="str">
        <f t="shared" si="146"/>
        <v/>
      </c>
      <c r="K4675" s="257" t="str">
        <f>IF('TSA Input'!J4638="","",IF('TSA Input'!J4638="Yes",'TSA Input'!D4638,""))</f>
        <v/>
      </c>
      <c r="L4675" s="258" t="str">
        <f>IF('TSA Input'!J4638="","",IF('TSA Input'!J4638="Yes",'TSA Input'!G4638,""))</f>
        <v/>
      </c>
      <c r="M4675" s="258" t="str">
        <f>IF('TSA Input'!J4638="","",IF('TSA Input'!J4638="Yes",'TSA Input'!F4638,""))</f>
        <v/>
      </c>
      <c r="N4675" s="39" t="str">
        <f t="shared" si="147"/>
        <v/>
      </c>
      <c r="O4675" s="149" t="s">
        <v>11</v>
      </c>
      <c r="P4675" s="148" t="s">
        <v>11</v>
      </c>
      <c r="Q4675" s="1"/>
    </row>
    <row r="4676" spans="1:17" ht="15.75" hidden="1" customHeight="1">
      <c r="A4676" s="1" t="str">
        <f t="shared" si="1"/>
        <v/>
      </c>
      <c r="B4676" s="1"/>
      <c r="C4676" s="34" t="str">
        <f>IF('TSA Input'!J4639="","",IF('TSA Input'!J4639="Yes",'TSA Input'!B4639,"Ineligible"))</f>
        <v/>
      </c>
      <c r="D4676" s="246" t="str">
        <f>IF('TSA Input'!J4639="","",IF('TSA Input'!J4639="Yes",IF('TSA Input'!W4639="","",LEFT('TSA Input'!W4639,LEN('TSA Input'!W4639)-2)),""))</f>
        <v/>
      </c>
      <c r="E4676" s="246" t="str">
        <f>IF('TSA Input'!J4639="","",IF('TSA Input'!J4639="Yes",'TSA Input'!I4639,""))</f>
        <v/>
      </c>
      <c r="F4676" s="247" t="str">
        <f>IF('TSA Input'!J4639="","",IF('TSA Input'!J4639="Yes",'TSA Input'!C4639,""))</f>
        <v/>
      </c>
      <c r="G4676" s="36" t="str">
        <f>IF('TSA Input'!J4639="","",IF('TSA Input'!J4639="Yes",'TSA Input'!D4639,""))</f>
        <v/>
      </c>
      <c r="H4676" s="37" t="str">
        <f>IF('TSA Input'!K4639="","",IF('TSA Input'!J4639="Yes",'TSA Input'!G4639,""))</f>
        <v/>
      </c>
      <c r="I4676" s="37" t="str">
        <f>IF('TSA Input'!L4639="","",IF('TSA Input'!J4639="Yes",'TSA Input'!F4639,""))</f>
        <v/>
      </c>
      <c r="J4676" s="39" t="str">
        <f t="shared" si="146"/>
        <v/>
      </c>
      <c r="K4676" s="257" t="str">
        <f>IF('TSA Input'!J4639="","",IF('TSA Input'!J4639="Yes",'TSA Input'!D4639,""))</f>
        <v/>
      </c>
      <c r="L4676" s="258" t="str">
        <f>IF('TSA Input'!J4639="","",IF('TSA Input'!J4639="Yes",'TSA Input'!G4639,""))</f>
        <v/>
      </c>
      <c r="M4676" s="258" t="str">
        <f>IF('TSA Input'!J4639="","",IF('TSA Input'!J4639="Yes",'TSA Input'!F4639,""))</f>
        <v/>
      </c>
      <c r="N4676" s="39" t="str">
        <f t="shared" si="147"/>
        <v/>
      </c>
      <c r="O4676" s="149" t="s">
        <v>11</v>
      </c>
      <c r="P4676" s="148" t="s">
        <v>11</v>
      </c>
      <c r="Q4676" s="1"/>
    </row>
    <row r="4677" spans="1:17" ht="15.75" hidden="1" customHeight="1">
      <c r="A4677" s="1" t="str">
        <f t="shared" si="1"/>
        <v/>
      </c>
      <c r="B4677" s="1"/>
      <c r="C4677" s="34" t="str">
        <f>IF('TSA Input'!J4640="","",IF('TSA Input'!J4640="Yes",'TSA Input'!B4640,"Ineligible"))</f>
        <v/>
      </c>
      <c r="D4677" s="246" t="str">
        <f>IF('TSA Input'!J4640="","",IF('TSA Input'!J4640="Yes",IF('TSA Input'!W4640="","",LEFT('TSA Input'!W4640,LEN('TSA Input'!W4640)-2)),""))</f>
        <v/>
      </c>
      <c r="E4677" s="246" t="str">
        <f>IF('TSA Input'!J4640="","",IF('TSA Input'!J4640="Yes",'TSA Input'!I4640,""))</f>
        <v/>
      </c>
      <c r="F4677" s="247" t="str">
        <f>IF('TSA Input'!J4640="","",IF('TSA Input'!J4640="Yes",'TSA Input'!C4640,""))</f>
        <v/>
      </c>
      <c r="G4677" s="36" t="str">
        <f>IF('TSA Input'!J4640="","",IF('TSA Input'!J4640="Yes",'TSA Input'!D4640,""))</f>
        <v/>
      </c>
      <c r="H4677" s="37" t="str">
        <f>IF('TSA Input'!K4640="","",IF('TSA Input'!J4640="Yes",'TSA Input'!G4640,""))</f>
        <v/>
      </c>
      <c r="I4677" s="37" t="str">
        <f>IF('TSA Input'!L4640="","",IF('TSA Input'!J4640="Yes",'TSA Input'!F4640,""))</f>
        <v/>
      </c>
      <c r="J4677" s="39" t="str">
        <f t="shared" si="146"/>
        <v/>
      </c>
      <c r="K4677" s="257" t="str">
        <f>IF('TSA Input'!J4640="","",IF('TSA Input'!J4640="Yes",'TSA Input'!D4640,""))</f>
        <v/>
      </c>
      <c r="L4677" s="258" t="str">
        <f>IF('TSA Input'!J4640="","",IF('TSA Input'!J4640="Yes",'TSA Input'!G4640,""))</f>
        <v/>
      </c>
      <c r="M4677" s="258" t="str">
        <f>IF('TSA Input'!J4640="","",IF('TSA Input'!J4640="Yes",'TSA Input'!F4640,""))</f>
        <v/>
      </c>
      <c r="N4677" s="39" t="str">
        <f t="shared" si="147"/>
        <v/>
      </c>
      <c r="O4677" s="149" t="s">
        <v>11</v>
      </c>
      <c r="P4677" s="148" t="s">
        <v>11</v>
      </c>
      <c r="Q4677" s="1"/>
    </row>
    <row r="4678" spans="1:17" ht="15.75" hidden="1" customHeight="1">
      <c r="A4678" s="1" t="str">
        <f t="shared" si="1"/>
        <v/>
      </c>
      <c r="B4678" s="1"/>
      <c r="C4678" s="34" t="str">
        <f>IF('TSA Input'!J4641="","",IF('TSA Input'!J4641="Yes",'TSA Input'!B4641,"Ineligible"))</f>
        <v/>
      </c>
      <c r="D4678" s="246" t="str">
        <f>IF('TSA Input'!J4641="","",IF('TSA Input'!J4641="Yes",IF('TSA Input'!W4641="","",LEFT('TSA Input'!W4641,LEN('TSA Input'!W4641)-2)),""))</f>
        <v/>
      </c>
      <c r="E4678" s="246" t="str">
        <f>IF('TSA Input'!J4641="","",IF('TSA Input'!J4641="Yes",'TSA Input'!I4641,""))</f>
        <v/>
      </c>
      <c r="F4678" s="247" t="str">
        <f>IF('TSA Input'!J4641="","",IF('TSA Input'!J4641="Yes",'TSA Input'!C4641,""))</f>
        <v/>
      </c>
      <c r="G4678" s="36" t="str">
        <f>IF('TSA Input'!J4641="","",IF('TSA Input'!J4641="Yes",'TSA Input'!D4641,""))</f>
        <v/>
      </c>
      <c r="H4678" s="37" t="str">
        <f>IF('TSA Input'!K4641="","",IF('TSA Input'!J4641="Yes",'TSA Input'!G4641,""))</f>
        <v/>
      </c>
      <c r="I4678" s="37" t="str">
        <f>IF('TSA Input'!L4641="","",IF('TSA Input'!J4641="Yes",'TSA Input'!F4641,""))</f>
        <v/>
      </c>
      <c r="J4678" s="39" t="str">
        <f t="shared" si="146"/>
        <v/>
      </c>
      <c r="K4678" s="257" t="str">
        <f>IF('TSA Input'!J4641="","",IF('TSA Input'!J4641="Yes",'TSA Input'!D4641,""))</f>
        <v/>
      </c>
      <c r="L4678" s="258" t="str">
        <f>IF('TSA Input'!J4641="","",IF('TSA Input'!J4641="Yes",'TSA Input'!G4641,""))</f>
        <v/>
      </c>
      <c r="M4678" s="258" t="str">
        <f>IF('TSA Input'!J4641="","",IF('TSA Input'!J4641="Yes",'TSA Input'!F4641,""))</f>
        <v/>
      </c>
      <c r="N4678" s="39" t="str">
        <f t="shared" si="147"/>
        <v/>
      </c>
      <c r="O4678" s="149" t="s">
        <v>11</v>
      </c>
      <c r="P4678" s="148" t="s">
        <v>11</v>
      </c>
      <c r="Q4678" s="1"/>
    </row>
    <row r="4679" spans="1:17" ht="15.75" hidden="1" customHeight="1">
      <c r="A4679" s="1" t="str">
        <f t="shared" si="1"/>
        <v/>
      </c>
      <c r="B4679" s="1"/>
      <c r="C4679" s="34" t="str">
        <f>IF('TSA Input'!J4642="","",IF('TSA Input'!J4642="Yes",'TSA Input'!B4642,"Ineligible"))</f>
        <v/>
      </c>
      <c r="D4679" s="246" t="str">
        <f>IF('TSA Input'!J4642="","",IF('TSA Input'!J4642="Yes",IF('TSA Input'!W4642="","",LEFT('TSA Input'!W4642,LEN('TSA Input'!W4642)-2)),""))</f>
        <v/>
      </c>
      <c r="E4679" s="246" t="str">
        <f>IF('TSA Input'!J4642="","",IF('TSA Input'!J4642="Yes",'TSA Input'!I4642,""))</f>
        <v/>
      </c>
      <c r="F4679" s="247" t="str">
        <f>IF('TSA Input'!J4642="","",IF('TSA Input'!J4642="Yes",'TSA Input'!C4642,""))</f>
        <v/>
      </c>
      <c r="G4679" s="36" t="str">
        <f>IF('TSA Input'!J4642="","",IF('TSA Input'!J4642="Yes",'TSA Input'!D4642,""))</f>
        <v/>
      </c>
      <c r="H4679" s="37" t="str">
        <f>IF('TSA Input'!K4642="","",IF('TSA Input'!J4642="Yes",'TSA Input'!G4642,""))</f>
        <v/>
      </c>
      <c r="I4679" s="37" t="str">
        <f>IF('TSA Input'!L4642="","",IF('TSA Input'!J4642="Yes",'TSA Input'!F4642,""))</f>
        <v/>
      </c>
      <c r="J4679" s="39" t="str">
        <f t="shared" si="146"/>
        <v/>
      </c>
      <c r="K4679" s="257" t="str">
        <f>IF('TSA Input'!J4642="","",IF('TSA Input'!J4642="Yes",'TSA Input'!D4642,""))</f>
        <v/>
      </c>
      <c r="L4679" s="258" t="str">
        <f>IF('TSA Input'!J4642="","",IF('TSA Input'!J4642="Yes",'TSA Input'!G4642,""))</f>
        <v/>
      </c>
      <c r="M4679" s="258" t="str">
        <f>IF('TSA Input'!J4642="","",IF('TSA Input'!J4642="Yes",'TSA Input'!F4642,""))</f>
        <v/>
      </c>
      <c r="N4679" s="39" t="str">
        <f t="shared" si="147"/>
        <v/>
      </c>
      <c r="O4679" s="149" t="s">
        <v>11</v>
      </c>
      <c r="P4679" s="148" t="s">
        <v>11</v>
      </c>
      <c r="Q4679" s="1"/>
    </row>
    <row r="4680" spans="1:17" ht="15.75" hidden="1" customHeight="1">
      <c r="A4680" s="1" t="str">
        <f t="shared" si="1"/>
        <v/>
      </c>
      <c r="B4680" s="1"/>
      <c r="C4680" s="34" t="str">
        <f>IF('TSA Input'!J4643="","",IF('TSA Input'!J4643="Yes",'TSA Input'!B4643,"Ineligible"))</f>
        <v/>
      </c>
      <c r="D4680" s="246" t="str">
        <f>IF('TSA Input'!J4643="","",IF('TSA Input'!J4643="Yes",IF('TSA Input'!W4643="","",LEFT('TSA Input'!W4643,LEN('TSA Input'!W4643)-2)),""))</f>
        <v/>
      </c>
      <c r="E4680" s="246" t="str">
        <f>IF('TSA Input'!J4643="","",IF('TSA Input'!J4643="Yes",'TSA Input'!I4643,""))</f>
        <v/>
      </c>
      <c r="F4680" s="247" t="str">
        <f>IF('TSA Input'!J4643="","",IF('TSA Input'!J4643="Yes",'TSA Input'!C4643,""))</f>
        <v/>
      </c>
      <c r="G4680" s="36" t="str">
        <f>IF('TSA Input'!J4643="","",IF('TSA Input'!J4643="Yes",'TSA Input'!D4643,""))</f>
        <v/>
      </c>
      <c r="H4680" s="37" t="str">
        <f>IF('TSA Input'!K4643="","",IF('TSA Input'!J4643="Yes",'TSA Input'!G4643,""))</f>
        <v/>
      </c>
      <c r="I4680" s="37" t="str">
        <f>IF('TSA Input'!L4643="","",IF('TSA Input'!J4643="Yes",'TSA Input'!F4643,""))</f>
        <v/>
      </c>
      <c r="J4680" s="39" t="str">
        <f t="shared" si="146"/>
        <v/>
      </c>
      <c r="K4680" s="257" t="str">
        <f>IF('TSA Input'!J4643="","",IF('TSA Input'!J4643="Yes",'TSA Input'!D4643,""))</f>
        <v/>
      </c>
      <c r="L4680" s="258" t="str">
        <f>IF('TSA Input'!J4643="","",IF('TSA Input'!J4643="Yes",'TSA Input'!G4643,""))</f>
        <v/>
      </c>
      <c r="M4680" s="258" t="str">
        <f>IF('TSA Input'!J4643="","",IF('TSA Input'!J4643="Yes",'TSA Input'!F4643,""))</f>
        <v/>
      </c>
      <c r="N4680" s="39" t="str">
        <f t="shared" si="147"/>
        <v/>
      </c>
      <c r="O4680" s="149" t="s">
        <v>11</v>
      </c>
      <c r="P4680" s="148" t="s">
        <v>11</v>
      </c>
      <c r="Q4680" s="1"/>
    </row>
    <row r="4681" spans="1:17" ht="15.75" hidden="1" customHeight="1">
      <c r="A4681" s="1" t="str">
        <f t="shared" si="1"/>
        <v/>
      </c>
      <c r="B4681" s="1"/>
      <c r="C4681" s="34" t="str">
        <f>IF('TSA Input'!J4644="","",IF('TSA Input'!J4644="Yes",'TSA Input'!B4644,"Ineligible"))</f>
        <v/>
      </c>
      <c r="D4681" s="246" t="str">
        <f>IF('TSA Input'!J4644="","",IF('TSA Input'!J4644="Yes",IF('TSA Input'!W4644="","",LEFT('TSA Input'!W4644,LEN('TSA Input'!W4644)-2)),""))</f>
        <v/>
      </c>
      <c r="E4681" s="246" t="str">
        <f>IF('TSA Input'!J4644="","",IF('TSA Input'!J4644="Yes",'TSA Input'!I4644,""))</f>
        <v/>
      </c>
      <c r="F4681" s="247" t="str">
        <f>IF('TSA Input'!J4644="","",IF('TSA Input'!J4644="Yes",'TSA Input'!C4644,""))</f>
        <v/>
      </c>
      <c r="G4681" s="36" t="str">
        <f>IF('TSA Input'!J4644="","",IF('TSA Input'!J4644="Yes",'TSA Input'!D4644,""))</f>
        <v/>
      </c>
      <c r="H4681" s="37" t="str">
        <f>IF('TSA Input'!K4644="","",IF('TSA Input'!J4644="Yes",'TSA Input'!G4644,""))</f>
        <v/>
      </c>
      <c r="I4681" s="37" t="str">
        <f>IF('TSA Input'!L4644="","",IF('TSA Input'!J4644="Yes",'TSA Input'!F4644,""))</f>
        <v/>
      </c>
      <c r="J4681" s="39" t="str">
        <f t="shared" si="146"/>
        <v/>
      </c>
      <c r="K4681" s="257" t="str">
        <f>IF('TSA Input'!J4644="","",IF('TSA Input'!J4644="Yes",'TSA Input'!D4644,""))</f>
        <v/>
      </c>
      <c r="L4681" s="258" t="str">
        <f>IF('TSA Input'!J4644="","",IF('TSA Input'!J4644="Yes",'TSA Input'!G4644,""))</f>
        <v/>
      </c>
      <c r="M4681" s="258" t="str">
        <f>IF('TSA Input'!J4644="","",IF('TSA Input'!J4644="Yes",'TSA Input'!F4644,""))</f>
        <v/>
      </c>
      <c r="N4681" s="39" t="str">
        <f t="shared" si="147"/>
        <v/>
      </c>
      <c r="O4681" s="149" t="s">
        <v>11</v>
      </c>
      <c r="P4681" s="148" t="s">
        <v>11</v>
      </c>
      <c r="Q4681" s="1"/>
    </row>
    <row r="4682" spans="1:17" ht="15.75" hidden="1" customHeight="1">
      <c r="A4682" s="1" t="str">
        <f t="shared" si="1"/>
        <v/>
      </c>
      <c r="B4682" s="1"/>
      <c r="C4682" s="34" t="str">
        <f>IF('TSA Input'!J4645="","",IF('TSA Input'!J4645="Yes",'TSA Input'!B4645,"Ineligible"))</f>
        <v/>
      </c>
      <c r="D4682" s="246" t="str">
        <f>IF('TSA Input'!J4645="","",IF('TSA Input'!J4645="Yes",IF('TSA Input'!W4645="","",LEFT('TSA Input'!W4645,LEN('TSA Input'!W4645)-2)),""))</f>
        <v/>
      </c>
      <c r="E4682" s="246" t="str">
        <f>IF('TSA Input'!J4645="","",IF('TSA Input'!J4645="Yes",'TSA Input'!I4645,""))</f>
        <v/>
      </c>
      <c r="F4682" s="247" t="str">
        <f>IF('TSA Input'!J4645="","",IF('TSA Input'!J4645="Yes",'TSA Input'!C4645,""))</f>
        <v/>
      </c>
      <c r="G4682" s="36" t="str">
        <f>IF('TSA Input'!J4645="","",IF('TSA Input'!J4645="Yes",'TSA Input'!D4645,""))</f>
        <v/>
      </c>
      <c r="H4682" s="37" t="str">
        <f>IF('TSA Input'!K4645="","",IF('TSA Input'!J4645="Yes",'TSA Input'!G4645,""))</f>
        <v/>
      </c>
      <c r="I4682" s="37" t="str">
        <f>IF('TSA Input'!L4645="","",IF('TSA Input'!J4645="Yes",'TSA Input'!F4645,""))</f>
        <v/>
      </c>
      <c r="J4682" s="39" t="str">
        <f t="shared" si="146"/>
        <v/>
      </c>
      <c r="K4682" s="257" t="str">
        <f>IF('TSA Input'!J4645="","",IF('TSA Input'!J4645="Yes",'TSA Input'!D4645,""))</f>
        <v/>
      </c>
      <c r="L4682" s="258" t="str">
        <f>IF('TSA Input'!J4645="","",IF('TSA Input'!J4645="Yes",'TSA Input'!G4645,""))</f>
        <v/>
      </c>
      <c r="M4682" s="258" t="str">
        <f>IF('TSA Input'!J4645="","",IF('TSA Input'!J4645="Yes",'TSA Input'!F4645,""))</f>
        <v/>
      </c>
      <c r="N4682" s="39" t="str">
        <f t="shared" si="147"/>
        <v/>
      </c>
      <c r="O4682" s="149" t="s">
        <v>11</v>
      </c>
      <c r="P4682" s="148" t="s">
        <v>11</v>
      </c>
      <c r="Q4682" s="1"/>
    </row>
    <row r="4683" spans="1:17" ht="15.75" hidden="1" customHeight="1">
      <c r="A4683" s="1" t="str">
        <f t="shared" si="1"/>
        <v/>
      </c>
      <c r="B4683" s="1"/>
      <c r="C4683" s="34" t="str">
        <f>IF('TSA Input'!J4646="","",IF('TSA Input'!J4646="Yes",'TSA Input'!B4646,"Ineligible"))</f>
        <v/>
      </c>
      <c r="D4683" s="246" t="str">
        <f>IF('TSA Input'!J4646="","",IF('TSA Input'!J4646="Yes",IF('TSA Input'!W4646="","",LEFT('TSA Input'!W4646,LEN('TSA Input'!W4646)-2)),""))</f>
        <v/>
      </c>
      <c r="E4683" s="246" t="str">
        <f>IF('TSA Input'!J4646="","",IF('TSA Input'!J4646="Yes",'TSA Input'!I4646,""))</f>
        <v/>
      </c>
      <c r="F4683" s="247" t="str">
        <f>IF('TSA Input'!J4646="","",IF('TSA Input'!J4646="Yes",'TSA Input'!C4646,""))</f>
        <v/>
      </c>
      <c r="G4683" s="36" t="str">
        <f>IF('TSA Input'!J4646="","",IF('TSA Input'!J4646="Yes",'TSA Input'!D4646,""))</f>
        <v/>
      </c>
      <c r="H4683" s="37" t="str">
        <f>IF('TSA Input'!K4646="","",IF('TSA Input'!J4646="Yes",'TSA Input'!G4646,""))</f>
        <v/>
      </c>
      <c r="I4683" s="37" t="str">
        <f>IF('TSA Input'!L4646="","",IF('TSA Input'!J4646="Yes",'TSA Input'!F4646,""))</f>
        <v/>
      </c>
      <c r="J4683" s="39" t="str">
        <f t="shared" si="146"/>
        <v/>
      </c>
      <c r="K4683" s="257" t="str">
        <f>IF('TSA Input'!J4646="","",IF('TSA Input'!J4646="Yes",'TSA Input'!D4646,""))</f>
        <v/>
      </c>
      <c r="L4683" s="258" t="str">
        <f>IF('TSA Input'!J4646="","",IF('TSA Input'!J4646="Yes",'TSA Input'!G4646,""))</f>
        <v/>
      </c>
      <c r="M4683" s="258" t="str">
        <f>IF('TSA Input'!J4646="","",IF('TSA Input'!J4646="Yes",'TSA Input'!F4646,""))</f>
        <v/>
      </c>
      <c r="N4683" s="39" t="str">
        <f t="shared" si="147"/>
        <v/>
      </c>
      <c r="O4683" s="149" t="s">
        <v>11</v>
      </c>
      <c r="P4683" s="148" t="s">
        <v>11</v>
      </c>
      <c r="Q4683" s="1"/>
    </row>
    <row r="4684" spans="1:17" ht="15.75" hidden="1" customHeight="1">
      <c r="A4684" s="1" t="str">
        <f t="shared" si="1"/>
        <v/>
      </c>
      <c r="B4684" s="1"/>
      <c r="C4684" s="34" t="str">
        <f>IF('TSA Input'!J4647="","",IF('TSA Input'!J4647="Yes",'TSA Input'!B4647,"Ineligible"))</f>
        <v/>
      </c>
      <c r="D4684" s="246" t="str">
        <f>IF('TSA Input'!J4647="","",IF('TSA Input'!J4647="Yes",IF('TSA Input'!W4647="","",LEFT('TSA Input'!W4647,LEN('TSA Input'!W4647)-2)),""))</f>
        <v/>
      </c>
      <c r="E4684" s="246" t="str">
        <f>IF('TSA Input'!J4647="","",IF('TSA Input'!J4647="Yes",'TSA Input'!I4647,""))</f>
        <v/>
      </c>
      <c r="F4684" s="247" t="str">
        <f>IF('TSA Input'!J4647="","",IF('TSA Input'!J4647="Yes",'TSA Input'!C4647,""))</f>
        <v/>
      </c>
      <c r="G4684" s="36" t="str">
        <f>IF('TSA Input'!J4647="","",IF('TSA Input'!J4647="Yes",'TSA Input'!D4647,""))</f>
        <v/>
      </c>
      <c r="H4684" s="37" t="str">
        <f>IF('TSA Input'!K4647="","",IF('TSA Input'!J4647="Yes",'TSA Input'!G4647,""))</f>
        <v/>
      </c>
      <c r="I4684" s="37" t="str">
        <f>IF('TSA Input'!L4647="","",IF('TSA Input'!J4647="Yes",'TSA Input'!F4647,""))</f>
        <v/>
      </c>
      <c r="J4684" s="39" t="str">
        <f t="shared" si="146"/>
        <v/>
      </c>
      <c r="K4684" s="257" t="str">
        <f>IF('TSA Input'!J4647="","",IF('TSA Input'!J4647="Yes",'TSA Input'!D4647,""))</f>
        <v/>
      </c>
      <c r="L4684" s="258" t="str">
        <f>IF('TSA Input'!J4647="","",IF('TSA Input'!J4647="Yes",'TSA Input'!G4647,""))</f>
        <v/>
      </c>
      <c r="M4684" s="258" t="str">
        <f>IF('TSA Input'!J4647="","",IF('TSA Input'!J4647="Yes",'TSA Input'!F4647,""))</f>
        <v/>
      </c>
      <c r="N4684" s="39" t="str">
        <f t="shared" si="147"/>
        <v/>
      </c>
      <c r="O4684" s="149" t="s">
        <v>11</v>
      </c>
      <c r="P4684" s="148" t="s">
        <v>11</v>
      </c>
      <c r="Q4684" s="1"/>
    </row>
    <row r="4685" spans="1:17" ht="15.75" hidden="1" customHeight="1">
      <c r="A4685" s="1" t="str">
        <f t="shared" si="1"/>
        <v/>
      </c>
      <c r="B4685" s="1"/>
      <c r="C4685" s="34" t="str">
        <f>IF('TSA Input'!J4648="","",IF('TSA Input'!J4648="Yes",'TSA Input'!B4648,"Ineligible"))</f>
        <v/>
      </c>
      <c r="D4685" s="246" t="str">
        <f>IF('TSA Input'!J4648="","",IF('TSA Input'!J4648="Yes",IF('TSA Input'!W4648="","",LEFT('TSA Input'!W4648,LEN('TSA Input'!W4648)-2)),""))</f>
        <v/>
      </c>
      <c r="E4685" s="246" t="str">
        <f>IF('TSA Input'!J4648="","",IF('TSA Input'!J4648="Yes",'TSA Input'!I4648,""))</f>
        <v/>
      </c>
      <c r="F4685" s="247" t="str">
        <f>IF('TSA Input'!J4648="","",IF('TSA Input'!J4648="Yes",'TSA Input'!C4648,""))</f>
        <v/>
      </c>
      <c r="G4685" s="36" t="str">
        <f>IF('TSA Input'!J4648="","",IF('TSA Input'!J4648="Yes",'TSA Input'!D4648,""))</f>
        <v/>
      </c>
      <c r="H4685" s="37" t="str">
        <f>IF('TSA Input'!K4648="","",IF('TSA Input'!J4648="Yes",'TSA Input'!G4648,""))</f>
        <v/>
      </c>
      <c r="I4685" s="37" t="str">
        <f>IF('TSA Input'!L4648="","",IF('TSA Input'!J4648="Yes",'TSA Input'!F4648,""))</f>
        <v/>
      </c>
      <c r="J4685" s="39" t="str">
        <f t="shared" si="146"/>
        <v/>
      </c>
      <c r="K4685" s="257" t="str">
        <f>IF('TSA Input'!J4648="","",IF('TSA Input'!J4648="Yes",'TSA Input'!D4648,""))</f>
        <v/>
      </c>
      <c r="L4685" s="258" t="str">
        <f>IF('TSA Input'!J4648="","",IF('TSA Input'!J4648="Yes",'TSA Input'!G4648,""))</f>
        <v/>
      </c>
      <c r="M4685" s="258" t="str">
        <f>IF('TSA Input'!J4648="","",IF('TSA Input'!J4648="Yes",'TSA Input'!F4648,""))</f>
        <v/>
      </c>
      <c r="N4685" s="39" t="str">
        <f t="shared" si="147"/>
        <v/>
      </c>
      <c r="O4685" s="149" t="s">
        <v>11</v>
      </c>
      <c r="P4685" s="148" t="s">
        <v>11</v>
      </c>
      <c r="Q4685" s="1"/>
    </row>
    <row r="4686" spans="1:17" ht="15.75" hidden="1" customHeight="1">
      <c r="A4686" s="1" t="str">
        <f t="shared" si="1"/>
        <v/>
      </c>
      <c r="B4686" s="1"/>
      <c r="C4686" s="34" t="str">
        <f>IF('TSA Input'!J4649="","",IF('TSA Input'!J4649="Yes",'TSA Input'!B4649,"Ineligible"))</f>
        <v/>
      </c>
      <c r="D4686" s="246" t="str">
        <f>IF('TSA Input'!J4649="","",IF('TSA Input'!J4649="Yes",IF('TSA Input'!W4649="","",LEFT('TSA Input'!W4649,LEN('TSA Input'!W4649)-2)),""))</f>
        <v/>
      </c>
      <c r="E4686" s="246" t="str">
        <f>IF('TSA Input'!J4649="","",IF('TSA Input'!J4649="Yes",'TSA Input'!I4649,""))</f>
        <v/>
      </c>
      <c r="F4686" s="247" t="str">
        <f>IF('TSA Input'!J4649="","",IF('TSA Input'!J4649="Yes",'TSA Input'!C4649,""))</f>
        <v/>
      </c>
      <c r="G4686" s="36" t="str">
        <f>IF('TSA Input'!J4649="","",IF('TSA Input'!J4649="Yes",'TSA Input'!D4649,""))</f>
        <v/>
      </c>
      <c r="H4686" s="37" t="str">
        <f>IF('TSA Input'!K4649="","",IF('TSA Input'!J4649="Yes",'TSA Input'!G4649,""))</f>
        <v/>
      </c>
      <c r="I4686" s="37" t="str">
        <f>IF('TSA Input'!L4649="","",IF('TSA Input'!J4649="Yes",'TSA Input'!F4649,""))</f>
        <v/>
      </c>
      <c r="J4686" s="39" t="str">
        <f t="shared" si="146"/>
        <v/>
      </c>
      <c r="K4686" s="257" t="str">
        <f>IF('TSA Input'!J4649="","",IF('TSA Input'!J4649="Yes",'TSA Input'!D4649,""))</f>
        <v/>
      </c>
      <c r="L4686" s="258" t="str">
        <f>IF('TSA Input'!J4649="","",IF('TSA Input'!J4649="Yes",'TSA Input'!G4649,""))</f>
        <v/>
      </c>
      <c r="M4686" s="258" t="str">
        <f>IF('TSA Input'!J4649="","",IF('TSA Input'!J4649="Yes",'TSA Input'!F4649,""))</f>
        <v/>
      </c>
      <c r="N4686" s="39" t="str">
        <f t="shared" si="147"/>
        <v/>
      </c>
      <c r="O4686" s="149" t="s">
        <v>11</v>
      </c>
      <c r="P4686" s="148" t="s">
        <v>11</v>
      </c>
      <c r="Q4686" s="1"/>
    </row>
    <row r="4687" spans="1:17" ht="15.75" hidden="1" customHeight="1">
      <c r="A4687" s="1" t="str">
        <f t="shared" si="1"/>
        <v/>
      </c>
      <c r="B4687" s="1"/>
      <c r="C4687" s="34" t="str">
        <f>IF('TSA Input'!J4650="","",IF('TSA Input'!J4650="Yes",'TSA Input'!B4650,"Ineligible"))</f>
        <v/>
      </c>
      <c r="D4687" s="246" t="str">
        <f>IF('TSA Input'!J4650="","",IF('TSA Input'!J4650="Yes",IF('TSA Input'!W4650="","",LEFT('TSA Input'!W4650,LEN('TSA Input'!W4650)-2)),""))</f>
        <v/>
      </c>
      <c r="E4687" s="246" t="str">
        <f>IF('TSA Input'!J4650="","",IF('TSA Input'!J4650="Yes",'TSA Input'!I4650,""))</f>
        <v/>
      </c>
      <c r="F4687" s="247" t="str">
        <f>IF('TSA Input'!J4650="","",IF('TSA Input'!J4650="Yes",'TSA Input'!C4650,""))</f>
        <v/>
      </c>
      <c r="G4687" s="36" t="str">
        <f>IF('TSA Input'!J4650="","",IF('TSA Input'!J4650="Yes",'TSA Input'!D4650,""))</f>
        <v/>
      </c>
      <c r="H4687" s="37" t="str">
        <f>IF('TSA Input'!K4650="","",IF('TSA Input'!J4650="Yes",'TSA Input'!G4650,""))</f>
        <v/>
      </c>
      <c r="I4687" s="37" t="str">
        <f>IF('TSA Input'!L4650="","",IF('TSA Input'!J4650="Yes",'TSA Input'!F4650,""))</f>
        <v/>
      </c>
      <c r="J4687" s="39" t="str">
        <f t="shared" si="146"/>
        <v/>
      </c>
      <c r="K4687" s="257" t="str">
        <f>IF('TSA Input'!J4650="","",IF('TSA Input'!J4650="Yes",'TSA Input'!D4650,""))</f>
        <v/>
      </c>
      <c r="L4687" s="258" t="str">
        <f>IF('TSA Input'!J4650="","",IF('TSA Input'!J4650="Yes",'TSA Input'!G4650,""))</f>
        <v/>
      </c>
      <c r="M4687" s="258" t="str">
        <f>IF('TSA Input'!J4650="","",IF('TSA Input'!J4650="Yes",'TSA Input'!F4650,""))</f>
        <v/>
      </c>
      <c r="N4687" s="39" t="str">
        <f t="shared" si="147"/>
        <v/>
      </c>
      <c r="O4687" s="149" t="s">
        <v>11</v>
      </c>
      <c r="P4687" s="148" t="s">
        <v>11</v>
      </c>
      <c r="Q4687" s="1"/>
    </row>
    <row r="4688" spans="1:17" ht="15.75" hidden="1" customHeight="1">
      <c r="A4688" s="1" t="str">
        <f t="shared" si="1"/>
        <v/>
      </c>
      <c r="B4688" s="1"/>
      <c r="C4688" s="34" t="str">
        <f>IF('TSA Input'!J4651="","",IF('TSA Input'!J4651="Yes",'TSA Input'!B4651,"Ineligible"))</f>
        <v/>
      </c>
      <c r="D4688" s="246" t="str">
        <f>IF('TSA Input'!J4651="","",IF('TSA Input'!J4651="Yes",IF('TSA Input'!W4651="","",LEFT('TSA Input'!W4651,LEN('TSA Input'!W4651)-2)),""))</f>
        <v/>
      </c>
      <c r="E4688" s="246" t="str">
        <f>IF('TSA Input'!J4651="","",IF('TSA Input'!J4651="Yes",'TSA Input'!I4651,""))</f>
        <v/>
      </c>
      <c r="F4688" s="247" t="str">
        <f>IF('TSA Input'!J4651="","",IF('TSA Input'!J4651="Yes",'TSA Input'!C4651,""))</f>
        <v/>
      </c>
      <c r="G4688" s="36" t="str">
        <f>IF('TSA Input'!J4651="","",IF('TSA Input'!J4651="Yes",'TSA Input'!D4651,""))</f>
        <v/>
      </c>
      <c r="H4688" s="37" t="str">
        <f>IF('TSA Input'!K4651="","",IF('TSA Input'!J4651="Yes",'TSA Input'!G4651,""))</f>
        <v/>
      </c>
      <c r="I4688" s="37" t="str">
        <f>IF('TSA Input'!L4651="","",IF('TSA Input'!J4651="Yes",'TSA Input'!F4651,""))</f>
        <v/>
      </c>
      <c r="J4688" s="39" t="str">
        <f t="shared" si="146"/>
        <v/>
      </c>
      <c r="K4688" s="257" t="str">
        <f>IF('TSA Input'!J4651="","",IF('TSA Input'!J4651="Yes",'TSA Input'!D4651,""))</f>
        <v/>
      </c>
      <c r="L4688" s="258" t="str">
        <f>IF('TSA Input'!J4651="","",IF('TSA Input'!J4651="Yes",'TSA Input'!G4651,""))</f>
        <v/>
      </c>
      <c r="M4688" s="258" t="str">
        <f>IF('TSA Input'!J4651="","",IF('TSA Input'!J4651="Yes",'TSA Input'!F4651,""))</f>
        <v/>
      </c>
      <c r="N4688" s="39" t="str">
        <f t="shared" si="147"/>
        <v/>
      </c>
      <c r="O4688" s="149" t="s">
        <v>11</v>
      </c>
      <c r="P4688" s="148" t="s">
        <v>11</v>
      </c>
      <c r="Q4688" s="1"/>
    </row>
    <row r="4689" spans="1:17" ht="15.75" hidden="1" customHeight="1">
      <c r="A4689" s="1" t="str">
        <f t="shared" si="1"/>
        <v/>
      </c>
      <c r="B4689" s="1"/>
      <c r="C4689" s="34" t="str">
        <f>IF('TSA Input'!J4652="","",IF('TSA Input'!J4652="Yes",'TSA Input'!B4652,"Ineligible"))</f>
        <v/>
      </c>
      <c r="D4689" s="246" t="str">
        <f>IF('TSA Input'!J4652="","",IF('TSA Input'!J4652="Yes",IF('TSA Input'!W4652="","",LEFT('TSA Input'!W4652,LEN('TSA Input'!W4652)-2)),""))</f>
        <v/>
      </c>
      <c r="E4689" s="246" t="str">
        <f>IF('TSA Input'!J4652="","",IF('TSA Input'!J4652="Yes",'TSA Input'!I4652,""))</f>
        <v/>
      </c>
      <c r="F4689" s="247" t="str">
        <f>IF('TSA Input'!J4652="","",IF('TSA Input'!J4652="Yes",'TSA Input'!C4652,""))</f>
        <v/>
      </c>
      <c r="G4689" s="36" t="str">
        <f>IF('TSA Input'!J4652="","",IF('TSA Input'!J4652="Yes",'TSA Input'!D4652,""))</f>
        <v/>
      </c>
      <c r="H4689" s="37" t="str">
        <f>IF('TSA Input'!K4652="","",IF('TSA Input'!J4652="Yes",'TSA Input'!G4652,""))</f>
        <v/>
      </c>
      <c r="I4689" s="37" t="str">
        <f>IF('TSA Input'!L4652="","",IF('TSA Input'!J4652="Yes",'TSA Input'!F4652,""))</f>
        <v/>
      </c>
      <c r="J4689" s="39" t="str">
        <f t="shared" si="146"/>
        <v/>
      </c>
      <c r="K4689" s="257" t="str">
        <f>IF('TSA Input'!J4652="","",IF('TSA Input'!J4652="Yes",'TSA Input'!D4652,""))</f>
        <v/>
      </c>
      <c r="L4689" s="258" t="str">
        <f>IF('TSA Input'!J4652="","",IF('TSA Input'!J4652="Yes",'TSA Input'!G4652,""))</f>
        <v/>
      </c>
      <c r="M4689" s="258" t="str">
        <f>IF('TSA Input'!J4652="","",IF('TSA Input'!J4652="Yes",'TSA Input'!F4652,""))</f>
        <v/>
      </c>
      <c r="N4689" s="39" t="str">
        <f t="shared" si="147"/>
        <v/>
      </c>
      <c r="O4689" s="149" t="s">
        <v>11</v>
      </c>
      <c r="P4689" s="148" t="s">
        <v>11</v>
      </c>
      <c r="Q4689" s="1"/>
    </row>
    <row r="4690" spans="1:17" ht="15.75" hidden="1" customHeight="1">
      <c r="A4690" s="1" t="str">
        <f t="shared" si="1"/>
        <v/>
      </c>
      <c r="B4690" s="1"/>
      <c r="C4690" s="34" t="str">
        <f>IF('TSA Input'!J4653="","",IF('TSA Input'!J4653="Yes",'TSA Input'!B4653,"Ineligible"))</f>
        <v/>
      </c>
      <c r="D4690" s="246" t="str">
        <f>IF('TSA Input'!J4653="","",IF('TSA Input'!J4653="Yes",IF('TSA Input'!W4653="","",LEFT('TSA Input'!W4653,LEN('TSA Input'!W4653)-2)),""))</f>
        <v/>
      </c>
      <c r="E4690" s="246" t="str">
        <f>IF('TSA Input'!J4653="","",IF('TSA Input'!J4653="Yes",'TSA Input'!I4653,""))</f>
        <v/>
      </c>
      <c r="F4690" s="247" t="str">
        <f>IF('TSA Input'!J4653="","",IF('TSA Input'!J4653="Yes",'TSA Input'!C4653,""))</f>
        <v/>
      </c>
      <c r="G4690" s="36" t="str">
        <f>IF('TSA Input'!J4653="","",IF('TSA Input'!J4653="Yes",'TSA Input'!D4653,""))</f>
        <v/>
      </c>
      <c r="H4690" s="37" t="str">
        <f>IF('TSA Input'!K4653="","",IF('TSA Input'!J4653="Yes",'TSA Input'!G4653,""))</f>
        <v/>
      </c>
      <c r="I4690" s="37" t="str">
        <f>IF('TSA Input'!L4653="","",IF('TSA Input'!J4653="Yes",'TSA Input'!F4653,""))</f>
        <v/>
      </c>
      <c r="J4690" s="39" t="str">
        <f t="shared" si="146"/>
        <v/>
      </c>
      <c r="K4690" s="257" t="str">
        <f>IF('TSA Input'!J4653="","",IF('TSA Input'!J4653="Yes",'TSA Input'!D4653,""))</f>
        <v/>
      </c>
      <c r="L4690" s="258" t="str">
        <f>IF('TSA Input'!J4653="","",IF('TSA Input'!J4653="Yes",'TSA Input'!G4653,""))</f>
        <v/>
      </c>
      <c r="M4690" s="258" t="str">
        <f>IF('TSA Input'!J4653="","",IF('TSA Input'!J4653="Yes",'TSA Input'!F4653,""))</f>
        <v/>
      </c>
      <c r="N4690" s="39" t="str">
        <f t="shared" si="147"/>
        <v/>
      </c>
      <c r="O4690" s="149" t="s">
        <v>11</v>
      </c>
      <c r="P4690" s="148" t="s">
        <v>11</v>
      </c>
      <c r="Q4690" s="1"/>
    </row>
    <row r="4691" spans="1:17" ht="15.75" hidden="1" customHeight="1">
      <c r="A4691" s="1" t="str">
        <f t="shared" si="1"/>
        <v/>
      </c>
      <c r="B4691" s="1"/>
      <c r="C4691" s="34" t="str">
        <f>IF('TSA Input'!J4654="","",IF('TSA Input'!J4654="Yes",'TSA Input'!B4654,"Ineligible"))</f>
        <v/>
      </c>
      <c r="D4691" s="246" t="str">
        <f>IF('TSA Input'!J4654="","",IF('TSA Input'!J4654="Yes",IF('TSA Input'!W4654="","",LEFT('TSA Input'!W4654,LEN('TSA Input'!W4654)-2)),""))</f>
        <v/>
      </c>
      <c r="E4691" s="246" t="str">
        <f>IF('TSA Input'!J4654="","",IF('TSA Input'!J4654="Yes",'TSA Input'!I4654,""))</f>
        <v/>
      </c>
      <c r="F4691" s="247" t="str">
        <f>IF('TSA Input'!J4654="","",IF('TSA Input'!J4654="Yes",'TSA Input'!C4654,""))</f>
        <v/>
      </c>
      <c r="G4691" s="36" t="str">
        <f>IF('TSA Input'!J4654="","",IF('TSA Input'!J4654="Yes",'TSA Input'!D4654,""))</f>
        <v/>
      </c>
      <c r="H4691" s="37" t="str">
        <f>IF('TSA Input'!K4654="","",IF('TSA Input'!J4654="Yes",'TSA Input'!G4654,""))</f>
        <v/>
      </c>
      <c r="I4691" s="37" t="str">
        <f>IF('TSA Input'!L4654="","",IF('TSA Input'!J4654="Yes",'TSA Input'!F4654,""))</f>
        <v/>
      </c>
      <c r="J4691" s="39" t="str">
        <f t="shared" si="146"/>
        <v/>
      </c>
      <c r="K4691" s="257" t="str">
        <f>IF('TSA Input'!J4654="","",IF('TSA Input'!J4654="Yes",'TSA Input'!D4654,""))</f>
        <v/>
      </c>
      <c r="L4691" s="258" t="str">
        <f>IF('TSA Input'!J4654="","",IF('TSA Input'!J4654="Yes",'TSA Input'!G4654,""))</f>
        <v/>
      </c>
      <c r="M4691" s="258" t="str">
        <f>IF('TSA Input'!J4654="","",IF('TSA Input'!J4654="Yes",'TSA Input'!F4654,""))</f>
        <v/>
      </c>
      <c r="N4691" s="39" t="str">
        <f t="shared" si="147"/>
        <v/>
      </c>
      <c r="O4691" s="149" t="s">
        <v>11</v>
      </c>
      <c r="P4691" s="148" t="s">
        <v>11</v>
      </c>
      <c r="Q4691" s="1"/>
    </row>
    <row r="4692" spans="1:17" ht="15.75" hidden="1" customHeight="1">
      <c r="A4692" s="1" t="str">
        <f t="shared" si="1"/>
        <v/>
      </c>
      <c r="B4692" s="1"/>
      <c r="C4692" s="34" t="str">
        <f>IF('TSA Input'!J4655="","",IF('TSA Input'!J4655="Yes",'TSA Input'!B4655,"Ineligible"))</f>
        <v/>
      </c>
      <c r="D4692" s="246" t="str">
        <f>IF('TSA Input'!J4655="","",IF('TSA Input'!J4655="Yes",IF('TSA Input'!W4655="","",LEFT('TSA Input'!W4655,LEN('TSA Input'!W4655)-2)),""))</f>
        <v/>
      </c>
      <c r="E4692" s="246" t="str">
        <f>IF('TSA Input'!J4655="","",IF('TSA Input'!J4655="Yes",'TSA Input'!I4655,""))</f>
        <v/>
      </c>
      <c r="F4692" s="247" t="str">
        <f>IF('TSA Input'!J4655="","",IF('TSA Input'!J4655="Yes",'TSA Input'!C4655,""))</f>
        <v/>
      </c>
      <c r="G4692" s="36" t="str">
        <f>IF('TSA Input'!J4655="","",IF('TSA Input'!J4655="Yes",'TSA Input'!D4655,""))</f>
        <v/>
      </c>
      <c r="H4692" s="37" t="str">
        <f>IF('TSA Input'!K4655="","",IF('TSA Input'!J4655="Yes",'TSA Input'!G4655,""))</f>
        <v/>
      </c>
      <c r="I4692" s="37" t="str">
        <f>IF('TSA Input'!L4655="","",IF('TSA Input'!J4655="Yes",'TSA Input'!F4655,""))</f>
        <v/>
      </c>
      <c r="J4692" s="39" t="str">
        <f t="shared" si="146"/>
        <v/>
      </c>
      <c r="K4692" s="257" t="str">
        <f>IF('TSA Input'!J4655="","",IF('TSA Input'!J4655="Yes",'TSA Input'!D4655,""))</f>
        <v/>
      </c>
      <c r="L4692" s="258" t="str">
        <f>IF('TSA Input'!J4655="","",IF('TSA Input'!J4655="Yes",'TSA Input'!G4655,""))</f>
        <v/>
      </c>
      <c r="M4692" s="258" t="str">
        <f>IF('TSA Input'!J4655="","",IF('TSA Input'!J4655="Yes",'TSA Input'!F4655,""))</f>
        <v/>
      </c>
      <c r="N4692" s="39" t="str">
        <f t="shared" si="147"/>
        <v/>
      </c>
      <c r="O4692" s="149" t="s">
        <v>11</v>
      </c>
      <c r="P4692" s="148" t="s">
        <v>11</v>
      </c>
      <c r="Q4692" s="1"/>
    </row>
    <row r="4693" spans="1:17" ht="15.75" hidden="1" customHeight="1">
      <c r="A4693" s="1" t="str">
        <f t="shared" si="1"/>
        <v/>
      </c>
      <c r="B4693" s="1"/>
      <c r="C4693" s="34" t="str">
        <f>IF('TSA Input'!J4656="","",IF('TSA Input'!J4656="Yes",'TSA Input'!B4656,"Ineligible"))</f>
        <v/>
      </c>
      <c r="D4693" s="246" t="str">
        <f>IF('TSA Input'!J4656="","",IF('TSA Input'!J4656="Yes",IF('TSA Input'!W4656="","",LEFT('TSA Input'!W4656,LEN('TSA Input'!W4656)-2)),""))</f>
        <v/>
      </c>
      <c r="E4693" s="246" t="str">
        <f>IF('TSA Input'!J4656="","",IF('TSA Input'!J4656="Yes",'TSA Input'!I4656,""))</f>
        <v/>
      </c>
      <c r="F4693" s="247" t="str">
        <f>IF('TSA Input'!J4656="","",IF('TSA Input'!J4656="Yes",'TSA Input'!C4656,""))</f>
        <v/>
      </c>
      <c r="G4693" s="36" t="str">
        <f>IF('TSA Input'!J4656="","",IF('TSA Input'!J4656="Yes",'TSA Input'!D4656,""))</f>
        <v/>
      </c>
      <c r="H4693" s="37" t="str">
        <f>IF('TSA Input'!K4656="","",IF('TSA Input'!J4656="Yes",'TSA Input'!G4656,""))</f>
        <v/>
      </c>
      <c r="I4693" s="37" t="str">
        <f>IF('TSA Input'!L4656="","",IF('TSA Input'!J4656="Yes",'TSA Input'!F4656,""))</f>
        <v/>
      </c>
      <c r="J4693" s="39" t="str">
        <f t="shared" si="146"/>
        <v/>
      </c>
      <c r="K4693" s="257" t="str">
        <f>IF('TSA Input'!J4656="","",IF('TSA Input'!J4656="Yes",'TSA Input'!D4656,""))</f>
        <v/>
      </c>
      <c r="L4693" s="258" t="str">
        <f>IF('TSA Input'!J4656="","",IF('TSA Input'!J4656="Yes",'TSA Input'!G4656,""))</f>
        <v/>
      </c>
      <c r="M4693" s="258" t="str">
        <f>IF('TSA Input'!J4656="","",IF('TSA Input'!J4656="Yes",'TSA Input'!F4656,""))</f>
        <v/>
      </c>
      <c r="N4693" s="39" t="str">
        <f t="shared" si="147"/>
        <v/>
      </c>
      <c r="O4693" s="149" t="s">
        <v>11</v>
      </c>
      <c r="P4693" s="148" t="s">
        <v>11</v>
      </c>
      <c r="Q4693" s="1"/>
    </row>
    <row r="4694" spans="1:17" ht="15.75" hidden="1" customHeight="1">
      <c r="A4694" s="1" t="str">
        <f t="shared" si="1"/>
        <v/>
      </c>
      <c r="B4694" s="1"/>
      <c r="C4694" s="34" t="str">
        <f>IF('TSA Input'!J4657="","",IF('TSA Input'!J4657="Yes",'TSA Input'!B4657,"Ineligible"))</f>
        <v/>
      </c>
      <c r="D4694" s="246" t="str">
        <f>IF('TSA Input'!J4657="","",IF('TSA Input'!J4657="Yes",IF('TSA Input'!W4657="","",LEFT('TSA Input'!W4657,LEN('TSA Input'!W4657)-2)),""))</f>
        <v/>
      </c>
      <c r="E4694" s="246" t="str">
        <f>IF('TSA Input'!J4657="","",IF('TSA Input'!J4657="Yes",'TSA Input'!I4657,""))</f>
        <v/>
      </c>
      <c r="F4694" s="247" t="str">
        <f>IF('TSA Input'!J4657="","",IF('TSA Input'!J4657="Yes",'TSA Input'!C4657,""))</f>
        <v/>
      </c>
      <c r="G4694" s="36" t="str">
        <f>IF('TSA Input'!J4657="","",IF('TSA Input'!J4657="Yes",'TSA Input'!D4657,""))</f>
        <v/>
      </c>
      <c r="H4694" s="37" t="str">
        <f>IF('TSA Input'!K4657="","",IF('TSA Input'!J4657="Yes",'TSA Input'!G4657,""))</f>
        <v/>
      </c>
      <c r="I4694" s="37" t="str">
        <f>IF('TSA Input'!L4657="","",IF('TSA Input'!J4657="Yes",'TSA Input'!F4657,""))</f>
        <v/>
      </c>
      <c r="J4694" s="39" t="str">
        <f t="shared" si="146"/>
        <v/>
      </c>
      <c r="K4694" s="257" t="str">
        <f>IF('TSA Input'!J4657="","",IF('TSA Input'!J4657="Yes",'TSA Input'!D4657,""))</f>
        <v/>
      </c>
      <c r="L4694" s="258" t="str">
        <f>IF('TSA Input'!J4657="","",IF('TSA Input'!J4657="Yes",'TSA Input'!G4657,""))</f>
        <v/>
      </c>
      <c r="M4694" s="258" t="str">
        <f>IF('TSA Input'!J4657="","",IF('TSA Input'!J4657="Yes",'TSA Input'!F4657,""))</f>
        <v/>
      </c>
      <c r="N4694" s="39" t="str">
        <f t="shared" si="147"/>
        <v/>
      </c>
      <c r="O4694" s="149" t="s">
        <v>11</v>
      </c>
      <c r="P4694" s="148" t="s">
        <v>11</v>
      </c>
      <c r="Q4694" s="1"/>
    </row>
    <row r="4695" spans="1:17" ht="15.75" hidden="1" customHeight="1">
      <c r="A4695" s="1" t="str">
        <f t="shared" si="1"/>
        <v/>
      </c>
      <c r="B4695" s="1"/>
      <c r="C4695" s="34" t="str">
        <f>IF('TSA Input'!J4658="","",IF('TSA Input'!J4658="Yes",'TSA Input'!B4658,"Ineligible"))</f>
        <v/>
      </c>
      <c r="D4695" s="246" t="str">
        <f>IF('TSA Input'!J4658="","",IF('TSA Input'!J4658="Yes",IF('TSA Input'!W4658="","",LEFT('TSA Input'!W4658,LEN('TSA Input'!W4658)-2)),""))</f>
        <v/>
      </c>
      <c r="E4695" s="246" t="str">
        <f>IF('TSA Input'!J4658="","",IF('TSA Input'!J4658="Yes",'TSA Input'!I4658,""))</f>
        <v/>
      </c>
      <c r="F4695" s="247" t="str">
        <f>IF('TSA Input'!J4658="","",IF('TSA Input'!J4658="Yes",'TSA Input'!C4658,""))</f>
        <v/>
      </c>
      <c r="G4695" s="36" t="str">
        <f>IF('TSA Input'!J4658="","",IF('TSA Input'!J4658="Yes",'TSA Input'!D4658,""))</f>
        <v/>
      </c>
      <c r="H4695" s="37" t="str">
        <f>IF('TSA Input'!K4658="","",IF('TSA Input'!J4658="Yes",'TSA Input'!G4658,""))</f>
        <v/>
      </c>
      <c r="I4695" s="37" t="str">
        <f>IF('TSA Input'!L4658="","",IF('TSA Input'!J4658="Yes",'TSA Input'!F4658,""))</f>
        <v/>
      </c>
      <c r="J4695" s="39" t="str">
        <f t="shared" si="146"/>
        <v/>
      </c>
      <c r="K4695" s="257" t="str">
        <f>IF('TSA Input'!J4658="","",IF('TSA Input'!J4658="Yes",'TSA Input'!D4658,""))</f>
        <v/>
      </c>
      <c r="L4695" s="258" t="str">
        <f>IF('TSA Input'!J4658="","",IF('TSA Input'!J4658="Yes",'TSA Input'!G4658,""))</f>
        <v/>
      </c>
      <c r="M4695" s="258" t="str">
        <f>IF('TSA Input'!J4658="","",IF('TSA Input'!J4658="Yes",'TSA Input'!F4658,""))</f>
        <v/>
      </c>
      <c r="N4695" s="39" t="str">
        <f t="shared" si="147"/>
        <v/>
      </c>
      <c r="O4695" s="149" t="s">
        <v>11</v>
      </c>
      <c r="P4695" s="148" t="s">
        <v>11</v>
      </c>
      <c r="Q4695" s="1"/>
    </row>
    <row r="4696" spans="1:17" ht="15.75" hidden="1" customHeight="1">
      <c r="A4696" s="1" t="str">
        <f t="shared" si="1"/>
        <v/>
      </c>
      <c r="B4696" s="1"/>
      <c r="C4696" s="34" t="str">
        <f>IF('TSA Input'!J4659="","",IF('TSA Input'!J4659="Yes",'TSA Input'!B4659,"Ineligible"))</f>
        <v/>
      </c>
      <c r="D4696" s="246" t="str">
        <f>IF('TSA Input'!J4659="","",IF('TSA Input'!J4659="Yes",IF('TSA Input'!W4659="","",LEFT('TSA Input'!W4659,LEN('TSA Input'!W4659)-2)),""))</f>
        <v/>
      </c>
      <c r="E4696" s="246" t="str">
        <f>IF('TSA Input'!J4659="","",IF('TSA Input'!J4659="Yes",'TSA Input'!I4659,""))</f>
        <v/>
      </c>
      <c r="F4696" s="247" t="str">
        <f>IF('TSA Input'!J4659="","",IF('TSA Input'!J4659="Yes",'TSA Input'!C4659,""))</f>
        <v/>
      </c>
      <c r="G4696" s="36" t="str">
        <f>IF('TSA Input'!J4659="","",IF('TSA Input'!J4659="Yes",'TSA Input'!D4659,""))</f>
        <v/>
      </c>
      <c r="H4696" s="37" t="str">
        <f>IF('TSA Input'!K4659="","",IF('TSA Input'!J4659="Yes",'TSA Input'!G4659,""))</f>
        <v/>
      </c>
      <c r="I4696" s="37" t="str">
        <f>IF('TSA Input'!L4659="","",IF('TSA Input'!J4659="Yes",'TSA Input'!F4659,""))</f>
        <v/>
      </c>
      <c r="J4696" s="39" t="str">
        <f t="shared" si="146"/>
        <v/>
      </c>
      <c r="K4696" s="257" t="str">
        <f>IF('TSA Input'!J4659="","",IF('TSA Input'!J4659="Yes",'TSA Input'!D4659,""))</f>
        <v/>
      </c>
      <c r="L4696" s="258" t="str">
        <f>IF('TSA Input'!J4659="","",IF('TSA Input'!J4659="Yes",'TSA Input'!G4659,""))</f>
        <v/>
      </c>
      <c r="M4696" s="258" t="str">
        <f>IF('TSA Input'!J4659="","",IF('TSA Input'!J4659="Yes",'TSA Input'!F4659,""))</f>
        <v/>
      </c>
      <c r="N4696" s="39" t="str">
        <f t="shared" si="147"/>
        <v/>
      </c>
      <c r="O4696" s="149" t="s">
        <v>11</v>
      </c>
      <c r="P4696" s="148" t="s">
        <v>11</v>
      </c>
      <c r="Q4696" s="1"/>
    </row>
    <row r="4697" spans="1:17" ht="15.75" hidden="1" customHeight="1">
      <c r="A4697" s="1" t="str">
        <f t="shared" si="1"/>
        <v/>
      </c>
      <c r="B4697" s="1"/>
      <c r="C4697" s="34" t="str">
        <f>IF('TSA Input'!J4660="","",IF('TSA Input'!J4660="Yes",'TSA Input'!B4660,"Ineligible"))</f>
        <v/>
      </c>
      <c r="D4697" s="246" t="str">
        <f>IF('TSA Input'!J4660="","",IF('TSA Input'!J4660="Yes",IF('TSA Input'!W4660="","",LEFT('TSA Input'!W4660,LEN('TSA Input'!W4660)-2)),""))</f>
        <v/>
      </c>
      <c r="E4697" s="246" t="str">
        <f>IF('TSA Input'!J4660="","",IF('TSA Input'!J4660="Yes",'TSA Input'!I4660,""))</f>
        <v/>
      </c>
      <c r="F4697" s="247" t="str">
        <f>IF('TSA Input'!J4660="","",IF('TSA Input'!J4660="Yes",'TSA Input'!C4660,""))</f>
        <v/>
      </c>
      <c r="G4697" s="36" t="str">
        <f>IF('TSA Input'!J4660="","",IF('TSA Input'!J4660="Yes",'TSA Input'!D4660,""))</f>
        <v/>
      </c>
      <c r="H4697" s="37" t="str">
        <f>IF('TSA Input'!K4660="","",IF('TSA Input'!J4660="Yes",'TSA Input'!G4660,""))</f>
        <v/>
      </c>
      <c r="I4697" s="37" t="str">
        <f>IF('TSA Input'!L4660="","",IF('TSA Input'!J4660="Yes",'TSA Input'!F4660,""))</f>
        <v/>
      </c>
      <c r="J4697" s="39" t="str">
        <f t="shared" si="146"/>
        <v/>
      </c>
      <c r="K4697" s="257" t="str">
        <f>IF('TSA Input'!J4660="","",IF('TSA Input'!J4660="Yes",'TSA Input'!D4660,""))</f>
        <v/>
      </c>
      <c r="L4697" s="258" t="str">
        <f>IF('TSA Input'!J4660="","",IF('TSA Input'!J4660="Yes",'TSA Input'!G4660,""))</f>
        <v/>
      </c>
      <c r="M4697" s="258" t="str">
        <f>IF('TSA Input'!J4660="","",IF('TSA Input'!J4660="Yes",'TSA Input'!F4660,""))</f>
        <v/>
      </c>
      <c r="N4697" s="39" t="str">
        <f t="shared" si="147"/>
        <v/>
      </c>
      <c r="O4697" s="149" t="s">
        <v>11</v>
      </c>
      <c r="P4697" s="148" t="s">
        <v>11</v>
      </c>
      <c r="Q4697" s="1"/>
    </row>
    <row r="4698" spans="1:17" ht="15.75" hidden="1" customHeight="1">
      <c r="A4698" s="1" t="str">
        <f t="shared" si="1"/>
        <v/>
      </c>
      <c r="B4698" s="1"/>
      <c r="C4698" s="34" t="str">
        <f>IF('TSA Input'!J4661="","",IF('TSA Input'!J4661="Yes",'TSA Input'!B4661,"Ineligible"))</f>
        <v/>
      </c>
      <c r="D4698" s="246" t="str">
        <f>IF('TSA Input'!J4661="","",IF('TSA Input'!J4661="Yes",IF('TSA Input'!W4661="","",LEFT('TSA Input'!W4661,LEN('TSA Input'!W4661)-2)),""))</f>
        <v/>
      </c>
      <c r="E4698" s="246" t="str">
        <f>IF('TSA Input'!J4661="","",IF('TSA Input'!J4661="Yes",'TSA Input'!I4661,""))</f>
        <v/>
      </c>
      <c r="F4698" s="247" t="str">
        <f>IF('TSA Input'!J4661="","",IF('TSA Input'!J4661="Yes",'TSA Input'!C4661,""))</f>
        <v/>
      </c>
      <c r="G4698" s="36" t="str">
        <f>IF('TSA Input'!J4661="","",IF('TSA Input'!J4661="Yes",'TSA Input'!D4661,""))</f>
        <v/>
      </c>
      <c r="H4698" s="37" t="str">
        <f>IF('TSA Input'!K4661="","",IF('TSA Input'!J4661="Yes",'TSA Input'!G4661,""))</f>
        <v/>
      </c>
      <c r="I4698" s="37" t="str">
        <f>IF('TSA Input'!L4661="","",IF('TSA Input'!J4661="Yes",'TSA Input'!F4661,""))</f>
        <v/>
      </c>
      <c r="J4698" s="39" t="str">
        <f t="shared" si="146"/>
        <v/>
      </c>
      <c r="K4698" s="257" t="str">
        <f>IF('TSA Input'!J4661="","",IF('TSA Input'!J4661="Yes",'TSA Input'!D4661,""))</f>
        <v/>
      </c>
      <c r="L4698" s="258" t="str">
        <f>IF('TSA Input'!J4661="","",IF('TSA Input'!J4661="Yes",'TSA Input'!G4661,""))</f>
        <v/>
      </c>
      <c r="M4698" s="258" t="str">
        <f>IF('TSA Input'!J4661="","",IF('TSA Input'!J4661="Yes",'TSA Input'!F4661,""))</f>
        <v/>
      </c>
      <c r="N4698" s="39" t="str">
        <f t="shared" si="147"/>
        <v/>
      </c>
      <c r="O4698" s="149" t="s">
        <v>11</v>
      </c>
      <c r="P4698" s="148" t="s">
        <v>11</v>
      </c>
      <c r="Q4698" s="1"/>
    </row>
    <row r="4699" spans="1:17" ht="15.75" hidden="1" customHeight="1">
      <c r="A4699" s="1" t="str">
        <f t="shared" si="1"/>
        <v/>
      </c>
      <c r="B4699" s="1"/>
      <c r="C4699" s="34" t="str">
        <f>IF('TSA Input'!J4662="","",IF('TSA Input'!J4662="Yes",'TSA Input'!B4662,"Ineligible"))</f>
        <v/>
      </c>
      <c r="D4699" s="246" t="str">
        <f>IF('TSA Input'!J4662="","",IF('TSA Input'!J4662="Yes",IF('TSA Input'!W4662="","",LEFT('TSA Input'!W4662,LEN('TSA Input'!W4662)-2)),""))</f>
        <v/>
      </c>
      <c r="E4699" s="246" t="str">
        <f>IF('TSA Input'!J4662="","",IF('TSA Input'!J4662="Yes",'TSA Input'!I4662,""))</f>
        <v/>
      </c>
      <c r="F4699" s="247" t="str">
        <f>IF('TSA Input'!J4662="","",IF('TSA Input'!J4662="Yes",'TSA Input'!C4662,""))</f>
        <v/>
      </c>
      <c r="G4699" s="36" t="str">
        <f>IF('TSA Input'!J4662="","",IF('TSA Input'!J4662="Yes",'TSA Input'!D4662,""))</f>
        <v/>
      </c>
      <c r="H4699" s="37" t="str">
        <f>IF('TSA Input'!K4662="","",IF('TSA Input'!J4662="Yes",'TSA Input'!G4662,""))</f>
        <v/>
      </c>
      <c r="I4699" s="37" t="str">
        <f>IF('TSA Input'!L4662="","",IF('TSA Input'!J4662="Yes",'TSA Input'!F4662,""))</f>
        <v/>
      </c>
      <c r="J4699" s="39" t="str">
        <f t="shared" si="146"/>
        <v/>
      </c>
      <c r="K4699" s="257" t="str">
        <f>IF('TSA Input'!J4662="","",IF('TSA Input'!J4662="Yes",'TSA Input'!D4662,""))</f>
        <v/>
      </c>
      <c r="L4699" s="258" t="str">
        <f>IF('TSA Input'!J4662="","",IF('TSA Input'!J4662="Yes",'TSA Input'!G4662,""))</f>
        <v/>
      </c>
      <c r="M4699" s="258" t="str">
        <f>IF('TSA Input'!J4662="","",IF('TSA Input'!J4662="Yes",'TSA Input'!F4662,""))</f>
        <v/>
      </c>
      <c r="N4699" s="39" t="str">
        <f t="shared" si="147"/>
        <v/>
      </c>
      <c r="O4699" s="149" t="s">
        <v>11</v>
      </c>
      <c r="P4699" s="148" t="s">
        <v>11</v>
      </c>
      <c r="Q4699" s="1"/>
    </row>
    <row r="4700" spans="1:17" ht="15.75" hidden="1" customHeight="1">
      <c r="A4700" s="1" t="str">
        <f t="shared" si="1"/>
        <v/>
      </c>
      <c r="B4700" s="1"/>
      <c r="C4700" s="34" t="str">
        <f>IF('TSA Input'!J4663="","",IF('TSA Input'!J4663="Yes",'TSA Input'!B4663,"Ineligible"))</f>
        <v/>
      </c>
      <c r="D4700" s="246" t="str">
        <f>IF('TSA Input'!J4663="","",IF('TSA Input'!J4663="Yes",IF('TSA Input'!W4663="","",LEFT('TSA Input'!W4663,LEN('TSA Input'!W4663)-2)),""))</f>
        <v/>
      </c>
      <c r="E4700" s="246" t="str">
        <f>IF('TSA Input'!J4663="","",IF('TSA Input'!J4663="Yes",'TSA Input'!I4663,""))</f>
        <v/>
      </c>
      <c r="F4700" s="247" t="str">
        <f>IF('TSA Input'!J4663="","",IF('TSA Input'!J4663="Yes",'TSA Input'!C4663,""))</f>
        <v/>
      </c>
      <c r="G4700" s="36" t="str">
        <f>IF('TSA Input'!J4663="","",IF('TSA Input'!J4663="Yes",'TSA Input'!D4663,""))</f>
        <v/>
      </c>
      <c r="H4700" s="37" t="str">
        <f>IF('TSA Input'!K4663="","",IF('TSA Input'!J4663="Yes",'TSA Input'!G4663,""))</f>
        <v/>
      </c>
      <c r="I4700" s="37" t="str">
        <f>IF('TSA Input'!L4663="","",IF('TSA Input'!J4663="Yes",'TSA Input'!F4663,""))</f>
        <v/>
      </c>
      <c r="J4700" s="39" t="str">
        <f t="shared" si="146"/>
        <v/>
      </c>
      <c r="K4700" s="257" t="str">
        <f>IF('TSA Input'!J4663="","",IF('TSA Input'!J4663="Yes",'TSA Input'!D4663,""))</f>
        <v/>
      </c>
      <c r="L4700" s="258" t="str">
        <f>IF('TSA Input'!J4663="","",IF('TSA Input'!J4663="Yes",'TSA Input'!G4663,""))</f>
        <v/>
      </c>
      <c r="M4700" s="258" t="str">
        <f>IF('TSA Input'!J4663="","",IF('TSA Input'!J4663="Yes",'TSA Input'!F4663,""))</f>
        <v/>
      </c>
      <c r="N4700" s="39" t="str">
        <f t="shared" si="147"/>
        <v/>
      </c>
      <c r="O4700" s="149" t="s">
        <v>11</v>
      </c>
      <c r="P4700" s="148" t="s">
        <v>11</v>
      </c>
      <c r="Q4700" s="1"/>
    </row>
    <row r="4701" spans="1:17" ht="15.75" hidden="1" customHeight="1">
      <c r="A4701" s="1" t="str">
        <f t="shared" si="1"/>
        <v/>
      </c>
      <c r="B4701" s="1"/>
      <c r="C4701" s="34" t="str">
        <f>IF('TSA Input'!J4664="","",IF('TSA Input'!J4664="Yes",'TSA Input'!B4664,"Ineligible"))</f>
        <v/>
      </c>
      <c r="D4701" s="246" t="str">
        <f>IF('TSA Input'!J4664="","",IF('TSA Input'!J4664="Yes",IF('TSA Input'!W4664="","",LEFT('TSA Input'!W4664,LEN('TSA Input'!W4664)-2)),""))</f>
        <v/>
      </c>
      <c r="E4701" s="246" t="str">
        <f>IF('TSA Input'!J4664="","",IF('TSA Input'!J4664="Yes",'TSA Input'!I4664,""))</f>
        <v/>
      </c>
      <c r="F4701" s="247" t="str">
        <f>IF('TSA Input'!J4664="","",IF('TSA Input'!J4664="Yes",'TSA Input'!C4664,""))</f>
        <v/>
      </c>
      <c r="G4701" s="36" t="str">
        <f>IF('TSA Input'!J4664="","",IF('TSA Input'!J4664="Yes",'TSA Input'!D4664,""))</f>
        <v/>
      </c>
      <c r="H4701" s="37" t="str">
        <f>IF('TSA Input'!K4664="","",IF('TSA Input'!J4664="Yes",'TSA Input'!G4664,""))</f>
        <v/>
      </c>
      <c r="I4701" s="37" t="str">
        <f>IF('TSA Input'!L4664="","",IF('TSA Input'!J4664="Yes",'TSA Input'!F4664,""))</f>
        <v/>
      </c>
      <c r="J4701" s="39" t="str">
        <f t="shared" si="146"/>
        <v/>
      </c>
      <c r="K4701" s="257" t="str">
        <f>IF('TSA Input'!J4664="","",IF('TSA Input'!J4664="Yes",'TSA Input'!D4664,""))</f>
        <v/>
      </c>
      <c r="L4701" s="258" t="str">
        <f>IF('TSA Input'!J4664="","",IF('TSA Input'!J4664="Yes",'TSA Input'!G4664,""))</f>
        <v/>
      </c>
      <c r="M4701" s="258" t="str">
        <f>IF('TSA Input'!J4664="","",IF('TSA Input'!J4664="Yes",'TSA Input'!F4664,""))</f>
        <v/>
      </c>
      <c r="N4701" s="39" t="str">
        <f t="shared" si="147"/>
        <v/>
      </c>
      <c r="O4701" s="149" t="s">
        <v>11</v>
      </c>
      <c r="P4701" s="148" t="s">
        <v>11</v>
      </c>
      <c r="Q4701" s="1"/>
    </row>
    <row r="4702" spans="1:17" ht="15.75" hidden="1" customHeight="1">
      <c r="A4702" s="1" t="str">
        <f t="shared" si="1"/>
        <v/>
      </c>
      <c r="B4702" s="1"/>
      <c r="C4702" s="34" t="str">
        <f>IF('TSA Input'!J4665="","",IF('TSA Input'!J4665="Yes",'TSA Input'!B4665,"Ineligible"))</f>
        <v/>
      </c>
      <c r="D4702" s="246" t="str">
        <f>IF('TSA Input'!J4665="","",IF('TSA Input'!J4665="Yes",IF('TSA Input'!W4665="","",LEFT('TSA Input'!W4665,LEN('TSA Input'!W4665)-2)),""))</f>
        <v/>
      </c>
      <c r="E4702" s="246" t="str">
        <f>IF('TSA Input'!J4665="","",IF('TSA Input'!J4665="Yes",'TSA Input'!I4665,""))</f>
        <v/>
      </c>
      <c r="F4702" s="247" t="str">
        <f>IF('TSA Input'!J4665="","",IF('TSA Input'!J4665="Yes",'TSA Input'!C4665,""))</f>
        <v/>
      </c>
      <c r="G4702" s="36" t="str">
        <f>IF('TSA Input'!J4665="","",IF('TSA Input'!J4665="Yes",'TSA Input'!D4665,""))</f>
        <v/>
      </c>
      <c r="H4702" s="37" t="str">
        <f>IF('TSA Input'!K4665="","",IF('TSA Input'!J4665="Yes",'TSA Input'!G4665,""))</f>
        <v/>
      </c>
      <c r="I4702" s="37" t="str">
        <f>IF('TSA Input'!L4665="","",IF('TSA Input'!J4665="Yes",'TSA Input'!F4665,""))</f>
        <v/>
      </c>
      <c r="J4702" s="39" t="str">
        <f t="shared" si="146"/>
        <v/>
      </c>
      <c r="K4702" s="257" t="str">
        <f>IF('TSA Input'!J4665="","",IF('TSA Input'!J4665="Yes",'TSA Input'!D4665,""))</f>
        <v/>
      </c>
      <c r="L4702" s="258" t="str">
        <f>IF('TSA Input'!J4665="","",IF('TSA Input'!J4665="Yes",'TSA Input'!G4665,""))</f>
        <v/>
      </c>
      <c r="M4702" s="258" t="str">
        <f>IF('TSA Input'!J4665="","",IF('TSA Input'!J4665="Yes",'TSA Input'!F4665,""))</f>
        <v/>
      </c>
      <c r="N4702" s="39" t="str">
        <f t="shared" si="147"/>
        <v/>
      </c>
      <c r="O4702" s="149" t="s">
        <v>11</v>
      </c>
      <c r="P4702" s="148" t="s">
        <v>11</v>
      </c>
      <c r="Q4702" s="1"/>
    </row>
    <row r="4703" spans="1:17" ht="15.75" hidden="1" customHeight="1">
      <c r="A4703" s="1" t="str">
        <f t="shared" si="1"/>
        <v/>
      </c>
      <c r="B4703" s="1"/>
      <c r="C4703" s="34" t="str">
        <f>IF('TSA Input'!J4666="","",IF('TSA Input'!J4666="Yes",'TSA Input'!B4666,"Ineligible"))</f>
        <v/>
      </c>
      <c r="D4703" s="246" t="str">
        <f>IF('TSA Input'!J4666="","",IF('TSA Input'!J4666="Yes",IF('TSA Input'!W4666="","",LEFT('TSA Input'!W4666,LEN('TSA Input'!W4666)-2)),""))</f>
        <v/>
      </c>
      <c r="E4703" s="246" t="str">
        <f>IF('TSA Input'!J4666="","",IF('TSA Input'!J4666="Yes",'TSA Input'!I4666,""))</f>
        <v/>
      </c>
      <c r="F4703" s="247" t="str">
        <f>IF('TSA Input'!J4666="","",IF('TSA Input'!J4666="Yes",'TSA Input'!C4666,""))</f>
        <v/>
      </c>
      <c r="G4703" s="36" t="str">
        <f>IF('TSA Input'!J4666="","",IF('TSA Input'!J4666="Yes",'TSA Input'!D4666,""))</f>
        <v/>
      </c>
      <c r="H4703" s="37" t="str">
        <f>IF('TSA Input'!K4666="","",IF('TSA Input'!J4666="Yes",'TSA Input'!G4666,""))</f>
        <v/>
      </c>
      <c r="I4703" s="37" t="str">
        <f>IF('TSA Input'!L4666="","",IF('TSA Input'!J4666="Yes",'TSA Input'!F4666,""))</f>
        <v/>
      </c>
      <c r="J4703" s="39" t="str">
        <f t="shared" si="146"/>
        <v/>
      </c>
      <c r="K4703" s="257" t="str">
        <f>IF('TSA Input'!J4666="","",IF('TSA Input'!J4666="Yes",'TSA Input'!D4666,""))</f>
        <v/>
      </c>
      <c r="L4703" s="258" t="str">
        <f>IF('TSA Input'!J4666="","",IF('TSA Input'!J4666="Yes",'TSA Input'!G4666,""))</f>
        <v/>
      </c>
      <c r="M4703" s="258" t="str">
        <f>IF('TSA Input'!J4666="","",IF('TSA Input'!J4666="Yes",'TSA Input'!F4666,""))</f>
        <v/>
      </c>
      <c r="N4703" s="39" t="str">
        <f t="shared" si="147"/>
        <v/>
      </c>
      <c r="O4703" s="149" t="s">
        <v>11</v>
      </c>
      <c r="P4703" s="148" t="s">
        <v>11</v>
      </c>
      <c r="Q4703" s="1"/>
    </row>
    <row r="4704" spans="1:17" ht="15.75" hidden="1" customHeight="1">
      <c r="A4704" s="1" t="str">
        <f t="shared" si="1"/>
        <v/>
      </c>
      <c r="B4704" s="1"/>
      <c r="C4704" s="34" t="str">
        <f>IF('TSA Input'!J4667="","",IF('TSA Input'!J4667="Yes",'TSA Input'!B4667,"Ineligible"))</f>
        <v/>
      </c>
      <c r="D4704" s="246" t="str">
        <f>IF('TSA Input'!J4667="","",IF('TSA Input'!J4667="Yes",IF('TSA Input'!W4667="","",LEFT('TSA Input'!W4667,LEN('TSA Input'!W4667)-2)),""))</f>
        <v/>
      </c>
      <c r="E4704" s="246" t="str">
        <f>IF('TSA Input'!J4667="","",IF('TSA Input'!J4667="Yes",'TSA Input'!I4667,""))</f>
        <v/>
      </c>
      <c r="F4704" s="247" t="str">
        <f>IF('TSA Input'!J4667="","",IF('TSA Input'!J4667="Yes",'TSA Input'!C4667,""))</f>
        <v/>
      </c>
      <c r="G4704" s="36" t="str">
        <f>IF('TSA Input'!J4667="","",IF('TSA Input'!J4667="Yes",'TSA Input'!D4667,""))</f>
        <v/>
      </c>
      <c r="H4704" s="37" t="str">
        <f>IF('TSA Input'!K4667="","",IF('TSA Input'!J4667="Yes",'TSA Input'!G4667,""))</f>
        <v/>
      </c>
      <c r="I4704" s="37" t="str">
        <f>IF('TSA Input'!L4667="","",IF('TSA Input'!J4667="Yes",'TSA Input'!F4667,""))</f>
        <v/>
      </c>
      <c r="J4704" s="39" t="str">
        <f t="shared" si="146"/>
        <v/>
      </c>
      <c r="K4704" s="257" t="str">
        <f>IF('TSA Input'!J4667="","",IF('TSA Input'!J4667="Yes",'TSA Input'!D4667,""))</f>
        <v/>
      </c>
      <c r="L4704" s="258" t="str">
        <f>IF('TSA Input'!J4667="","",IF('TSA Input'!J4667="Yes",'TSA Input'!G4667,""))</f>
        <v/>
      </c>
      <c r="M4704" s="258" t="str">
        <f>IF('TSA Input'!J4667="","",IF('TSA Input'!J4667="Yes",'TSA Input'!F4667,""))</f>
        <v/>
      </c>
      <c r="N4704" s="39" t="str">
        <f t="shared" si="147"/>
        <v/>
      </c>
      <c r="O4704" s="149" t="s">
        <v>11</v>
      </c>
      <c r="P4704" s="148" t="s">
        <v>11</v>
      </c>
      <c r="Q4704" s="1"/>
    </row>
    <row r="4705" spans="1:17" ht="15.75" hidden="1" customHeight="1">
      <c r="A4705" s="1" t="str">
        <f t="shared" si="1"/>
        <v/>
      </c>
      <c r="B4705" s="1"/>
      <c r="C4705" s="34" t="str">
        <f>IF('TSA Input'!J4668="","",IF('TSA Input'!J4668="Yes",'TSA Input'!B4668,"Ineligible"))</f>
        <v/>
      </c>
      <c r="D4705" s="246" t="str">
        <f>IF('TSA Input'!J4668="","",IF('TSA Input'!J4668="Yes",IF('TSA Input'!W4668="","",LEFT('TSA Input'!W4668,LEN('TSA Input'!W4668)-2)),""))</f>
        <v/>
      </c>
      <c r="E4705" s="246" t="str">
        <f>IF('TSA Input'!J4668="","",IF('TSA Input'!J4668="Yes",'TSA Input'!I4668,""))</f>
        <v/>
      </c>
      <c r="F4705" s="247" t="str">
        <f>IF('TSA Input'!J4668="","",IF('TSA Input'!J4668="Yes",'TSA Input'!C4668,""))</f>
        <v/>
      </c>
      <c r="G4705" s="36" t="str">
        <f>IF('TSA Input'!J4668="","",IF('TSA Input'!J4668="Yes",'TSA Input'!D4668,""))</f>
        <v/>
      </c>
      <c r="H4705" s="37" t="str">
        <f>IF('TSA Input'!K4668="","",IF('TSA Input'!J4668="Yes",'TSA Input'!G4668,""))</f>
        <v/>
      </c>
      <c r="I4705" s="37" t="str">
        <f>IF('TSA Input'!L4668="","",IF('TSA Input'!J4668="Yes",'TSA Input'!F4668,""))</f>
        <v/>
      </c>
      <c r="J4705" s="39" t="str">
        <f t="shared" si="146"/>
        <v/>
      </c>
      <c r="K4705" s="257" t="str">
        <f>IF('TSA Input'!J4668="","",IF('TSA Input'!J4668="Yes",'TSA Input'!D4668,""))</f>
        <v/>
      </c>
      <c r="L4705" s="258" t="str">
        <f>IF('TSA Input'!J4668="","",IF('TSA Input'!J4668="Yes",'TSA Input'!G4668,""))</f>
        <v/>
      </c>
      <c r="M4705" s="258" t="str">
        <f>IF('TSA Input'!J4668="","",IF('TSA Input'!J4668="Yes",'TSA Input'!F4668,""))</f>
        <v/>
      </c>
      <c r="N4705" s="39" t="str">
        <f t="shared" si="147"/>
        <v/>
      </c>
      <c r="O4705" s="149" t="s">
        <v>11</v>
      </c>
      <c r="P4705" s="148" t="s">
        <v>11</v>
      </c>
      <c r="Q4705" s="1"/>
    </row>
    <row r="4706" spans="1:17" ht="15.75" hidden="1" customHeight="1">
      <c r="A4706" s="1" t="str">
        <f t="shared" si="1"/>
        <v/>
      </c>
      <c r="B4706" s="1"/>
      <c r="C4706" s="34" t="str">
        <f>IF('TSA Input'!J4669="","",IF('TSA Input'!J4669="Yes",'TSA Input'!B4669,"Ineligible"))</f>
        <v/>
      </c>
      <c r="D4706" s="246" t="str">
        <f>IF('TSA Input'!J4669="","",IF('TSA Input'!J4669="Yes",IF('TSA Input'!W4669="","",LEFT('TSA Input'!W4669,LEN('TSA Input'!W4669)-2)),""))</f>
        <v/>
      </c>
      <c r="E4706" s="246" t="str">
        <f>IF('TSA Input'!J4669="","",IF('TSA Input'!J4669="Yes",'TSA Input'!I4669,""))</f>
        <v/>
      </c>
      <c r="F4706" s="247" t="str">
        <f>IF('TSA Input'!J4669="","",IF('TSA Input'!J4669="Yes",'TSA Input'!C4669,""))</f>
        <v/>
      </c>
      <c r="G4706" s="36" t="str">
        <f>IF('TSA Input'!J4669="","",IF('TSA Input'!J4669="Yes",'TSA Input'!D4669,""))</f>
        <v/>
      </c>
      <c r="H4706" s="37" t="str">
        <f>IF('TSA Input'!K4669="","",IF('TSA Input'!J4669="Yes",'TSA Input'!G4669,""))</f>
        <v/>
      </c>
      <c r="I4706" s="37" t="str">
        <f>IF('TSA Input'!L4669="","",IF('TSA Input'!J4669="Yes",'TSA Input'!F4669,""))</f>
        <v/>
      </c>
      <c r="J4706" s="39" t="str">
        <f t="shared" si="146"/>
        <v/>
      </c>
      <c r="K4706" s="257" t="str">
        <f>IF('TSA Input'!J4669="","",IF('TSA Input'!J4669="Yes",'TSA Input'!D4669,""))</f>
        <v/>
      </c>
      <c r="L4706" s="258" t="str">
        <f>IF('TSA Input'!J4669="","",IF('TSA Input'!J4669="Yes",'TSA Input'!G4669,""))</f>
        <v/>
      </c>
      <c r="M4706" s="258" t="str">
        <f>IF('TSA Input'!J4669="","",IF('TSA Input'!J4669="Yes",'TSA Input'!F4669,""))</f>
        <v/>
      </c>
      <c r="N4706" s="39" t="str">
        <f t="shared" si="147"/>
        <v/>
      </c>
      <c r="O4706" s="149" t="s">
        <v>11</v>
      </c>
      <c r="P4706" s="148" t="s">
        <v>11</v>
      </c>
      <c r="Q4706" s="1"/>
    </row>
    <row r="4707" spans="1:17" ht="15.75" hidden="1" customHeight="1">
      <c r="A4707" s="1" t="str">
        <f t="shared" si="1"/>
        <v/>
      </c>
      <c r="B4707" s="1"/>
      <c r="C4707" s="34" t="str">
        <f>IF('TSA Input'!J4670="","",IF('TSA Input'!J4670="Yes",'TSA Input'!B4670,"Ineligible"))</f>
        <v/>
      </c>
      <c r="D4707" s="246" t="str">
        <f>IF('TSA Input'!J4670="","",IF('TSA Input'!J4670="Yes",IF('TSA Input'!W4670="","",LEFT('TSA Input'!W4670,LEN('TSA Input'!W4670)-2)),""))</f>
        <v/>
      </c>
      <c r="E4707" s="246" t="str">
        <f>IF('TSA Input'!J4670="","",IF('TSA Input'!J4670="Yes",'TSA Input'!I4670,""))</f>
        <v/>
      </c>
      <c r="F4707" s="247" t="str">
        <f>IF('TSA Input'!J4670="","",IF('TSA Input'!J4670="Yes",'TSA Input'!C4670,""))</f>
        <v/>
      </c>
      <c r="G4707" s="36" t="str">
        <f>IF('TSA Input'!J4670="","",IF('TSA Input'!J4670="Yes",'TSA Input'!D4670,""))</f>
        <v/>
      </c>
      <c r="H4707" s="37" t="str">
        <f>IF('TSA Input'!K4670="","",IF('TSA Input'!J4670="Yes",'TSA Input'!G4670,""))</f>
        <v/>
      </c>
      <c r="I4707" s="37" t="str">
        <f>IF('TSA Input'!L4670="","",IF('TSA Input'!J4670="Yes",'TSA Input'!F4670,""))</f>
        <v/>
      </c>
      <c r="J4707" s="39" t="str">
        <f t="shared" si="146"/>
        <v/>
      </c>
      <c r="K4707" s="257" t="str">
        <f>IF('TSA Input'!J4670="","",IF('TSA Input'!J4670="Yes",'TSA Input'!D4670,""))</f>
        <v/>
      </c>
      <c r="L4707" s="258" t="str">
        <f>IF('TSA Input'!J4670="","",IF('TSA Input'!J4670="Yes",'TSA Input'!G4670,""))</f>
        <v/>
      </c>
      <c r="M4707" s="258" t="str">
        <f>IF('TSA Input'!J4670="","",IF('TSA Input'!J4670="Yes",'TSA Input'!F4670,""))</f>
        <v/>
      </c>
      <c r="N4707" s="39" t="str">
        <f t="shared" si="147"/>
        <v/>
      </c>
      <c r="O4707" s="149" t="s">
        <v>11</v>
      </c>
      <c r="P4707" s="148" t="s">
        <v>11</v>
      </c>
      <c r="Q4707" s="1"/>
    </row>
    <row r="4708" spans="1:17" ht="15.75" hidden="1" customHeight="1">
      <c r="A4708" s="1" t="str">
        <f t="shared" si="1"/>
        <v/>
      </c>
      <c r="B4708" s="1"/>
      <c r="C4708" s="34" t="str">
        <f>IF('TSA Input'!J4671="","",IF('TSA Input'!J4671="Yes",'TSA Input'!B4671,"Ineligible"))</f>
        <v/>
      </c>
      <c r="D4708" s="246" t="str">
        <f>IF('TSA Input'!J4671="","",IF('TSA Input'!J4671="Yes",IF('TSA Input'!W4671="","",LEFT('TSA Input'!W4671,LEN('TSA Input'!W4671)-2)),""))</f>
        <v/>
      </c>
      <c r="E4708" s="246" t="str">
        <f>IF('TSA Input'!J4671="","",IF('TSA Input'!J4671="Yes",'TSA Input'!I4671,""))</f>
        <v/>
      </c>
      <c r="F4708" s="247" t="str">
        <f>IF('TSA Input'!J4671="","",IF('TSA Input'!J4671="Yes",'TSA Input'!C4671,""))</f>
        <v/>
      </c>
      <c r="G4708" s="36" t="str">
        <f>IF('TSA Input'!J4671="","",IF('TSA Input'!J4671="Yes",'TSA Input'!D4671,""))</f>
        <v/>
      </c>
      <c r="H4708" s="37" t="str">
        <f>IF('TSA Input'!K4671="","",IF('TSA Input'!J4671="Yes",'TSA Input'!G4671,""))</f>
        <v/>
      </c>
      <c r="I4708" s="37" t="str">
        <f>IF('TSA Input'!L4671="","",IF('TSA Input'!J4671="Yes",'TSA Input'!F4671,""))</f>
        <v/>
      </c>
      <c r="J4708" s="39" t="str">
        <f t="shared" si="146"/>
        <v/>
      </c>
      <c r="K4708" s="257" t="str">
        <f>IF('TSA Input'!J4671="","",IF('TSA Input'!J4671="Yes",'TSA Input'!D4671,""))</f>
        <v/>
      </c>
      <c r="L4708" s="258" t="str">
        <f>IF('TSA Input'!J4671="","",IF('TSA Input'!J4671="Yes",'TSA Input'!G4671,""))</f>
        <v/>
      </c>
      <c r="M4708" s="258" t="str">
        <f>IF('TSA Input'!J4671="","",IF('TSA Input'!J4671="Yes",'TSA Input'!F4671,""))</f>
        <v/>
      </c>
      <c r="N4708" s="39" t="str">
        <f t="shared" si="147"/>
        <v/>
      </c>
      <c r="O4708" s="149" t="s">
        <v>11</v>
      </c>
      <c r="P4708" s="148" t="s">
        <v>11</v>
      </c>
      <c r="Q4708" s="1"/>
    </row>
    <row r="4709" spans="1:17" ht="15.75" hidden="1" customHeight="1">
      <c r="A4709" s="1" t="str">
        <f t="shared" si="1"/>
        <v/>
      </c>
      <c r="B4709" s="1"/>
      <c r="C4709" s="34" t="str">
        <f>IF('TSA Input'!J4672="","",IF('TSA Input'!J4672="Yes",'TSA Input'!B4672,"Ineligible"))</f>
        <v/>
      </c>
      <c r="D4709" s="246" t="str">
        <f>IF('TSA Input'!J4672="","",IF('TSA Input'!J4672="Yes",IF('TSA Input'!W4672="","",LEFT('TSA Input'!W4672,LEN('TSA Input'!W4672)-2)),""))</f>
        <v/>
      </c>
      <c r="E4709" s="246" t="str">
        <f>IF('TSA Input'!J4672="","",IF('TSA Input'!J4672="Yes",'TSA Input'!I4672,""))</f>
        <v/>
      </c>
      <c r="F4709" s="247" t="str">
        <f>IF('TSA Input'!J4672="","",IF('TSA Input'!J4672="Yes",'TSA Input'!C4672,""))</f>
        <v/>
      </c>
      <c r="G4709" s="36" t="str">
        <f>IF('TSA Input'!J4672="","",IF('TSA Input'!J4672="Yes",'TSA Input'!D4672,""))</f>
        <v/>
      </c>
      <c r="H4709" s="37" t="str">
        <f>IF('TSA Input'!K4672="","",IF('TSA Input'!J4672="Yes",'TSA Input'!G4672,""))</f>
        <v/>
      </c>
      <c r="I4709" s="37" t="str">
        <f>IF('TSA Input'!L4672="","",IF('TSA Input'!J4672="Yes",'TSA Input'!F4672,""))</f>
        <v/>
      </c>
      <c r="J4709" s="39" t="str">
        <f t="shared" si="146"/>
        <v/>
      </c>
      <c r="K4709" s="257" t="str">
        <f>IF('TSA Input'!J4672="","",IF('TSA Input'!J4672="Yes",'TSA Input'!D4672,""))</f>
        <v/>
      </c>
      <c r="L4709" s="258" t="str">
        <f>IF('TSA Input'!J4672="","",IF('TSA Input'!J4672="Yes",'TSA Input'!G4672,""))</f>
        <v/>
      </c>
      <c r="M4709" s="258" t="str">
        <f>IF('TSA Input'!J4672="","",IF('TSA Input'!J4672="Yes",'TSA Input'!F4672,""))</f>
        <v/>
      </c>
      <c r="N4709" s="39" t="str">
        <f t="shared" si="147"/>
        <v/>
      </c>
      <c r="O4709" s="149" t="s">
        <v>11</v>
      </c>
      <c r="P4709" s="148" t="s">
        <v>11</v>
      </c>
      <c r="Q4709" s="1"/>
    </row>
    <row r="4710" spans="1:17" ht="15.75" hidden="1" customHeight="1">
      <c r="A4710" s="1" t="str">
        <f t="shared" si="1"/>
        <v/>
      </c>
      <c r="B4710" s="1"/>
      <c r="C4710" s="34" t="str">
        <f>IF('TSA Input'!J4673="","",IF('TSA Input'!J4673="Yes",'TSA Input'!B4673,"Ineligible"))</f>
        <v/>
      </c>
      <c r="D4710" s="246" t="str">
        <f>IF('TSA Input'!J4673="","",IF('TSA Input'!J4673="Yes",IF('TSA Input'!W4673="","",LEFT('TSA Input'!W4673,LEN('TSA Input'!W4673)-2)),""))</f>
        <v/>
      </c>
      <c r="E4710" s="246" t="str">
        <f>IF('TSA Input'!J4673="","",IF('TSA Input'!J4673="Yes",'TSA Input'!I4673,""))</f>
        <v/>
      </c>
      <c r="F4710" s="247" t="str">
        <f>IF('TSA Input'!J4673="","",IF('TSA Input'!J4673="Yes",'TSA Input'!C4673,""))</f>
        <v/>
      </c>
      <c r="G4710" s="36" t="str">
        <f>IF('TSA Input'!J4673="","",IF('TSA Input'!J4673="Yes",'TSA Input'!D4673,""))</f>
        <v/>
      </c>
      <c r="H4710" s="37" t="str">
        <f>IF('TSA Input'!K4673="","",IF('TSA Input'!J4673="Yes",'TSA Input'!G4673,""))</f>
        <v/>
      </c>
      <c r="I4710" s="37" t="str">
        <f>IF('TSA Input'!L4673="","",IF('TSA Input'!J4673="Yes",'TSA Input'!F4673,""))</f>
        <v/>
      </c>
      <c r="J4710" s="39" t="str">
        <f t="shared" si="146"/>
        <v/>
      </c>
      <c r="K4710" s="257" t="str">
        <f>IF('TSA Input'!J4673="","",IF('TSA Input'!J4673="Yes",'TSA Input'!D4673,""))</f>
        <v/>
      </c>
      <c r="L4710" s="258" t="str">
        <f>IF('TSA Input'!J4673="","",IF('TSA Input'!J4673="Yes",'TSA Input'!G4673,""))</f>
        <v/>
      </c>
      <c r="M4710" s="258" t="str">
        <f>IF('TSA Input'!J4673="","",IF('TSA Input'!J4673="Yes",'TSA Input'!F4673,""))</f>
        <v/>
      </c>
      <c r="N4710" s="39" t="str">
        <f t="shared" si="147"/>
        <v/>
      </c>
      <c r="O4710" s="149" t="s">
        <v>11</v>
      </c>
      <c r="P4710" s="148" t="s">
        <v>11</v>
      </c>
      <c r="Q4710" s="1"/>
    </row>
    <row r="4711" spans="1:17" ht="15.75" hidden="1" customHeight="1">
      <c r="A4711" s="1" t="str">
        <f t="shared" si="1"/>
        <v/>
      </c>
      <c r="B4711" s="1"/>
      <c r="C4711" s="34" t="str">
        <f>IF('TSA Input'!J4674="","",IF('TSA Input'!J4674="Yes",'TSA Input'!B4674,"Ineligible"))</f>
        <v/>
      </c>
      <c r="D4711" s="246" t="str">
        <f>IF('TSA Input'!J4674="","",IF('TSA Input'!J4674="Yes",IF('TSA Input'!W4674="","",LEFT('TSA Input'!W4674,LEN('TSA Input'!W4674)-2)),""))</f>
        <v/>
      </c>
      <c r="E4711" s="246" t="str">
        <f>IF('TSA Input'!J4674="","",IF('TSA Input'!J4674="Yes",'TSA Input'!I4674,""))</f>
        <v/>
      </c>
      <c r="F4711" s="247" t="str">
        <f>IF('TSA Input'!J4674="","",IF('TSA Input'!J4674="Yes",'TSA Input'!C4674,""))</f>
        <v/>
      </c>
      <c r="G4711" s="36" t="str">
        <f>IF('TSA Input'!J4674="","",IF('TSA Input'!J4674="Yes",'TSA Input'!D4674,""))</f>
        <v/>
      </c>
      <c r="H4711" s="37" t="str">
        <f>IF('TSA Input'!K4674="","",IF('TSA Input'!J4674="Yes",'TSA Input'!G4674,""))</f>
        <v/>
      </c>
      <c r="I4711" s="37" t="str">
        <f>IF('TSA Input'!L4674="","",IF('TSA Input'!J4674="Yes",'TSA Input'!F4674,""))</f>
        <v/>
      </c>
      <c r="J4711" s="39" t="str">
        <f t="shared" si="146"/>
        <v/>
      </c>
      <c r="K4711" s="257" t="str">
        <f>IF('TSA Input'!J4674="","",IF('TSA Input'!J4674="Yes",'TSA Input'!D4674,""))</f>
        <v/>
      </c>
      <c r="L4711" s="258" t="str">
        <f>IF('TSA Input'!J4674="","",IF('TSA Input'!J4674="Yes",'TSA Input'!G4674,""))</f>
        <v/>
      </c>
      <c r="M4711" s="258" t="str">
        <f>IF('TSA Input'!J4674="","",IF('TSA Input'!J4674="Yes",'TSA Input'!F4674,""))</f>
        <v/>
      </c>
      <c r="N4711" s="39" t="str">
        <f t="shared" si="147"/>
        <v/>
      </c>
      <c r="O4711" s="149" t="s">
        <v>11</v>
      </c>
      <c r="P4711" s="148" t="s">
        <v>11</v>
      </c>
      <c r="Q4711" s="1"/>
    </row>
    <row r="4712" spans="1:17" ht="15.75" hidden="1" customHeight="1">
      <c r="A4712" s="1" t="str">
        <f t="shared" si="1"/>
        <v/>
      </c>
      <c r="B4712" s="1"/>
      <c r="C4712" s="34" t="str">
        <f>IF('TSA Input'!J4675="","",IF('TSA Input'!J4675="Yes",'TSA Input'!B4675,"Ineligible"))</f>
        <v/>
      </c>
      <c r="D4712" s="246" t="str">
        <f>IF('TSA Input'!J4675="","",IF('TSA Input'!J4675="Yes",IF('TSA Input'!W4675="","",LEFT('TSA Input'!W4675,LEN('TSA Input'!W4675)-2)),""))</f>
        <v/>
      </c>
      <c r="E4712" s="246" t="str">
        <f>IF('TSA Input'!J4675="","",IF('TSA Input'!J4675="Yes",'TSA Input'!I4675,""))</f>
        <v/>
      </c>
      <c r="F4712" s="247" t="str">
        <f>IF('TSA Input'!J4675="","",IF('TSA Input'!J4675="Yes",'TSA Input'!C4675,""))</f>
        <v/>
      </c>
      <c r="G4712" s="36" t="str">
        <f>IF('TSA Input'!J4675="","",IF('TSA Input'!J4675="Yes",'TSA Input'!D4675,""))</f>
        <v/>
      </c>
      <c r="H4712" s="37" t="str">
        <f>IF('TSA Input'!K4675="","",IF('TSA Input'!J4675="Yes",'TSA Input'!G4675,""))</f>
        <v/>
      </c>
      <c r="I4712" s="37" t="str">
        <f>IF('TSA Input'!L4675="","",IF('TSA Input'!J4675="Yes",'TSA Input'!F4675,""))</f>
        <v/>
      </c>
      <c r="J4712" s="39" t="str">
        <f t="shared" si="146"/>
        <v/>
      </c>
      <c r="K4712" s="257" t="str">
        <f>IF('TSA Input'!J4675="","",IF('TSA Input'!J4675="Yes",'TSA Input'!D4675,""))</f>
        <v/>
      </c>
      <c r="L4712" s="258" t="str">
        <f>IF('TSA Input'!J4675="","",IF('TSA Input'!J4675="Yes",'TSA Input'!G4675,""))</f>
        <v/>
      </c>
      <c r="M4712" s="258" t="str">
        <f>IF('TSA Input'!J4675="","",IF('TSA Input'!J4675="Yes",'TSA Input'!F4675,""))</f>
        <v/>
      </c>
      <c r="N4712" s="39" t="str">
        <f t="shared" si="147"/>
        <v/>
      </c>
      <c r="O4712" s="149" t="s">
        <v>11</v>
      </c>
      <c r="P4712" s="148" t="s">
        <v>11</v>
      </c>
      <c r="Q4712" s="1"/>
    </row>
    <row r="4713" spans="1:17" ht="15.75" hidden="1" customHeight="1">
      <c r="A4713" s="1" t="str">
        <f t="shared" si="1"/>
        <v/>
      </c>
      <c r="B4713" s="1"/>
      <c r="C4713" s="34" t="str">
        <f>IF('TSA Input'!J4676="","",IF('TSA Input'!J4676="Yes",'TSA Input'!B4676,"Ineligible"))</f>
        <v/>
      </c>
      <c r="D4713" s="246" t="str">
        <f>IF('TSA Input'!J4676="","",IF('TSA Input'!J4676="Yes",IF('TSA Input'!W4676="","",LEFT('TSA Input'!W4676,LEN('TSA Input'!W4676)-2)),""))</f>
        <v/>
      </c>
      <c r="E4713" s="246" t="str">
        <f>IF('TSA Input'!J4676="","",IF('TSA Input'!J4676="Yes",'TSA Input'!I4676,""))</f>
        <v/>
      </c>
      <c r="F4713" s="247" t="str">
        <f>IF('TSA Input'!J4676="","",IF('TSA Input'!J4676="Yes",'TSA Input'!C4676,""))</f>
        <v/>
      </c>
      <c r="G4713" s="36" t="str">
        <f>IF('TSA Input'!J4676="","",IF('TSA Input'!J4676="Yes",'TSA Input'!D4676,""))</f>
        <v/>
      </c>
      <c r="H4713" s="37" t="str">
        <f>IF('TSA Input'!K4676="","",IF('TSA Input'!J4676="Yes",'TSA Input'!G4676,""))</f>
        <v/>
      </c>
      <c r="I4713" s="37" t="str">
        <f>IF('TSA Input'!L4676="","",IF('TSA Input'!J4676="Yes",'TSA Input'!F4676,""))</f>
        <v/>
      </c>
      <c r="J4713" s="39" t="str">
        <f t="shared" ref="J4713:J4776" si="148">IF($C4713="","",SUM(G4713:I4713))</f>
        <v/>
      </c>
      <c r="K4713" s="257" t="str">
        <f>IF('TSA Input'!J4676="","",IF('TSA Input'!J4676="Yes",'TSA Input'!D4676,""))</f>
        <v/>
      </c>
      <c r="L4713" s="258" t="str">
        <f>IF('TSA Input'!J4676="","",IF('TSA Input'!J4676="Yes",'TSA Input'!G4676,""))</f>
        <v/>
      </c>
      <c r="M4713" s="258" t="str">
        <f>IF('TSA Input'!J4676="","",IF('TSA Input'!J4676="Yes",'TSA Input'!F4676,""))</f>
        <v/>
      </c>
      <c r="N4713" s="39" t="str">
        <f t="shared" ref="N4713:N4776" si="149">IF($C4713="","",SUM(K4713:M4713))</f>
        <v/>
      </c>
      <c r="O4713" s="149" t="s">
        <v>11</v>
      </c>
      <c r="P4713" s="148" t="s">
        <v>11</v>
      </c>
      <c r="Q4713" s="1"/>
    </row>
    <row r="4714" spans="1:17" ht="15.75" hidden="1" customHeight="1">
      <c r="A4714" s="1" t="str">
        <f t="shared" si="1"/>
        <v/>
      </c>
      <c r="B4714" s="1"/>
      <c r="C4714" s="34" t="str">
        <f>IF('TSA Input'!J4677="","",IF('TSA Input'!J4677="Yes",'TSA Input'!B4677,"Ineligible"))</f>
        <v/>
      </c>
      <c r="D4714" s="246" t="str">
        <f>IF('TSA Input'!J4677="","",IF('TSA Input'!J4677="Yes",IF('TSA Input'!W4677="","",LEFT('TSA Input'!W4677,LEN('TSA Input'!W4677)-2)),""))</f>
        <v/>
      </c>
      <c r="E4714" s="246" t="str">
        <f>IF('TSA Input'!J4677="","",IF('TSA Input'!J4677="Yes",'TSA Input'!I4677,""))</f>
        <v/>
      </c>
      <c r="F4714" s="247" t="str">
        <f>IF('TSA Input'!J4677="","",IF('TSA Input'!J4677="Yes",'TSA Input'!C4677,""))</f>
        <v/>
      </c>
      <c r="G4714" s="36" t="str">
        <f>IF('TSA Input'!J4677="","",IF('TSA Input'!J4677="Yes",'TSA Input'!D4677,""))</f>
        <v/>
      </c>
      <c r="H4714" s="37" t="str">
        <f>IF('TSA Input'!K4677="","",IF('TSA Input'!J4677="Yes",'TSA Input'!G4677,""))</f>
        <v/>
      </c>
      <c r="I4714" s="37" t="str">
        <f>IF('TSA Input'!L4677="","",IF('TSA Input'!J4677="Yes",'TSA Input'!F4677,""))</f>
        <v/>
      </c>
      <c r="J4714" s="39" t="str">
        <f t="shared" si="148"/>
        <v/>
      </c>
      <c r="K4714" s="257" t="str">
        <f>IF('TSA Input'!J4677="","",IF('TSA Input'!J4677="Yes",'TSA Input'!D4677,""))</f>
        <v/>
      </c>
      <c r="L4714" s="258" t="str">
        <f>IF('TSA Input'!J4677="","",IF('TSA Input'!J4677="Yes",'TSA Input'!G4677,""))</f>
        <v/>
      </c>
      <c r="M4714" s="258" t="str">
        <f>IF('TSA Input'!J4677="","",IF('TSA Input'!J4677="Yes",'TSA Input'!F4677,""))</f>
        <v/>
      </c>
      <c r="N4714" s="39" t="str">
        <f t="shared" si="149"/>
        <v/>
      </c>
      <c r="O4714" s="149" t="s">
        <v>11</v>
      </c>
      <c r="P4714" s="148" t="s">
        <v>11</v>
      </c>
      <c r="Q4714" s="1"/>
    </row>
    <row r="4715" spans="1:17" ht="15.75" hidden="1" customHeight="1">
      <c r="A4715" s="1" t="str">
        <f t="shared" si="1"/>
        <v/>
      </c>
      <c r="B4715" s="1"/>
      <c r="C4715" s="34" t="str">
        <f>IF('TSA Input'!J4678="","",IF('TSA Input'!J4678="Yes",'TSA Input'!B4678,"Ineligible"))</f>
        <v/>
      </c>
      <c r="D4715" s="246" t="str">
        <f>IF('TSA Input'!J4678="","",IF('TSA Input'!J4678="Yes",IF('TSA Input'!W4678="","",LEFT('TSA Input'!W4678,LEN('TSA Input'!W4678)-2)),""))</f>
        <v/>
      </c>
      <c r="E4715" s="246" t="str">
        <f>IF('TSA Input'!J4678="","",IF('TSA Input'!J4678="Yes",'TSA Input'!I4678,""))</f>
        <v/>
      </c>
      <c r="F4715" s="247" t="str">
        <f>IF('TSA Input'!J4678="","",IF('TSA Input'!J4678="Yes",'TSA Input'!C4678,""))</f>
        <v/>
      </c>
      <c r="G4715" s="36" t="str">
        <f>IF('TSA Input'!J4678="","",IF('TSA Input'!J4678="Yes",'TSA Input'!D4678,""))</f>
        <v/>
      </c>
      <c r="H4715" s="37" t="str">
        <f>IF('TSA Input'!K4678="","",IF('TSA Input'!J4678="Yes",'TSA Input'!G4678,""))</f>
        <v/>
      </c>
      <c r="I4715" s="37" t="str">
        <f>IF('TSA Input'!L4678="","",IF('TSA Input'!J4678="Yes",'TSA Input'!F4678,""))</f>
        <v/>
      </c>
      <c r="J4715" s="39" t="str">
        <f t="shared" si="148"/>
        <v/>
      </c>
      <c r="K4715" s="257" t="str">
        <f>IF('TSA Input'!J4678="","",IF('TSA Input'!J4678="Yes",'TSA Input'!D4678,""))</f>
        <v/>
      </c>
      <c r="L4715" s="258" t="str">
        <f>IF('TSA Input'!J4678="","",IF('TSA Input'!J4678="Yes",'TSA Input'!G4678,""))</f>
        <v/>
      </c>
      <c r="M4715" s="258" t="str">
        <f>IF('TSA Input'!J4678="","",IF('TSA Input'!J4678="Yes",'TSA Input'!F4678,""))</f>
        <v/>
      </c>
      <c r="N4715" s="39" t="str">
        <f t="shared" si="149"/>
        <v/>
      </c>
      <c r="O4715" s="149" t="s">
        <v>11</v>
      </c>
      <c r="P4715" s="148" t="s">
        <v>11</v>
      </c>
      <c r="Q4715" s="1"/>
    </row>
    <row r="4716" spans="1:17" ht="15.75" hidden="1" customHeight="1">
      <c r="A4716" s="1" t="str">
        <f t="shared" si="1"/>
        <v/>
      </c>
      <c r="B4716" s="1"/>
      <c r="C4716" s="34" t="str">
        <f>IF('TSA Input'!J4679="","",IF('TSA Input'!J4679="Yes",'TSA Input'!B4679,"Ineligible"))</f>
        <v/>
      </c>
      <c r="D4716" s="246" t="str">
        <f>IF('TSA Input'!J4679="","",IF('TSA Input'!J4679="Yes",IF('TSA Input'!W4679="","",LEFT('TSA Input'!W4679,LEN('TSA Input'!W4679)-2)),""))</f>
        <v/>
      </c>
      <c r="E4716" s="246" t="str">
        <f>IF('TSA Input'!J4679="","",IF('TSA Input'!J4679="Yes",'TSA Input'!I4679,""))</f>
        <v/>
      </c>
      <c r="F4716" s="247" t="str">
        <f>IF('TSA Input'!J4679="","",IF('TSA Input'!J4679="Yes",'TSA Input'!C4679,""))</f>
        <v/>
      </c>
      <c r="G4716" s="36" t="str">
        <f>IF('TSA Input'!J4679="","",IF('TSA Input'!J4679="Yes",'TSA Input'!D4679,""))</f>
        <v/>
      </c>
      <c r="H4716" s="37" t="str">
        <f>IF('TSA Input'!K4679="","",IF('TSA Input'!J4679="Yes",'TSA Input'!G4679,""))</f>
        <v/>
      </c>
      <c r="I4716" s="37" t="str">
        <f>IF('TSA Input'!L4679="","",IF('TSA Input'!J4679="Yes",'TSA Input'!F4679,""))</f>
        <v/>
      </c>
      <c r="J4716" s="39" t="str">
        <f t="shared" si="148"/>
        <v/>
      </c>
      <c r="K4716" s="257" t="str">
        <f>IF('TSA Input'!J4679="","",IF('TSA Input'!J4679="Yes",'TSA Input'!D4679,""))</f>
        <v/>
      </c>
      <c r="L4716" s="258" t="str">
        <f>IF('TSA Input'!J4679="","",IF('TSA Input'!J4679="Yes",'TSA Input'!G4679,""))</f>
        <v/>
      </c>
      <c r="M4716" s="258" t="str">
        <f>IF('TSA Input'!J4679="","",IF('TSA Input'!J4679="Yes",'TSA Input'!F4679,""))</f>
        <v/>
      </c>
      <c r="N4716" s="39" t="str">
        <f t="shared" si="149"/>
        <v/>
      </c>
      <c r="O4716" s="149" t="s">
        <v>11</v>
      </c>
      <c r="P4716" s="148" t="s">
        <v>11</v>
      </c>
      <c r="Q4716" s="1"/>
    </row>
    <row r="4717" spans="1:17" ht="15.75" hidden="1" customHeight="1">
      <c r="A4717" s="1" t="str">
        <f t="shared" si="1"/>
        <v/>
      </c>
      <c r="B4717" s="1"/>
      <c r="C4717" s="34" t="str">
        <f>IF('TSA Input'!J4680="","",IF('TSA Input'!J4680="Yes",'TSA Input'!B4680,"Ineligible"))</f>
        <v/>
      </c>
      <c r="D4717" s="246" t="str">
        <f>IF('TSA Input'!J4680="","",IF('TSA Input'!J4680="Yes",IF('TSA Input'!W4680="","",LEFT('TSA Input'!W4680,LEN('TSA Input'!W4680)-2)),""))</f>
        <v/>
      </c>
      <c r="E4717" s="246" t="str">
        <f>IF('TSA Input'!J4680="","",IF('TSA Input'!J4680="Yes",'TSA Input'!I4680,""))</f>
        <v/>
      </c>
      <c r="F4717" s="247" t="str">
        <f>IF('TSA Input'!J4680="","",IF('TSA Input'!J4680="Yes",'TSA Input'!C4680,""))</f>
        <v/>
      </c>
      <c r="G4717" s="36" t="str">
        <f>IF('TSA Input'!J4680="","",IF('TSA Input'!J4680="Yes",'TSA Input'!D4680,""))</f>
        <v/>
      </c>
      <c r="H4717" s="37" t="str">
        <f>IF('TSA Input'!K4680="","",IF('TSA Input'!J4680="Yes",'TSA Input'!G4680,""))</f>
        <v/>
      </c>
      <c r="I4717" s="37" t="str">
        <f>IF('TSA Input'!L4680="","",IF('TSA Input'!J4680="Yes",'TSA Input'!F4680,""))</f>
        <v/>
      </c>
      <c r="J4717" s="39" t="str">
        <f t="shared" si="148"/>
        <v/>
      </c>
      <c r="K4717" s="257" t="str">
        <f>IF('TSA Input'!J4680="","",IF('TSA Input'!J4680="Yes",'TSA Input'!D4680,""))</f>
        <v/>
      </c>
      <c r="L4717" s="258" t="str">
        <f>IF('TSA Input'!J4680="","",IF('TSA Input'!J4680="Yes",'TSA Input'!G4680,""))</f>
        <v/>
      </c>
      <c r="M4717" s="258" t="str">
        <f>IF('TSA Input'!J4680="","",IF('TSA Input'!J4680="Yes",'TSA Input'!F4680,""))</f>
        <v/>
      </c>
      <c r="N4717" s="39" t="str">
        <f t="shared" si="149"/>
        <v/>
      </c>
      <c r="O4717" s="149" t="s">
        <v>11</v>
      </c>
      <c r="P4717" s="148" t="s">
        <v>11</v>
      </c>
      <c r="Q4717" s="1"/>
    </row>
    <row r="4718" spans="1:17" ht="15.75" hidden="1" customHeight="1">
      <c r="A4718" s="1" t="str">
        <f t="shared" si="1"/>
        <v/>
      </c>
      <c r="B4718" s="1"/>
      <c r="C4718" s="34" t="str">
        <f>IF('TSA Input'!J4681="","",IF('TSA Input'!J4681="Yes",'TSA Input'!B4681,"Ineligible"))</f>
        <v/>
      </c>
      <c r="D4718" s="246" t="str">
        <f>IF('TSA Input'!J4681="","",IF('TSA Input'!J4681="Yes",IF('TSA Input'!W4681="","",LEFT('TSA Input'!W4681,LEN('TSA Input'!W4681)-2)),""))</f>
        <v/>
      </c>
      <c r="E4718" s="246" t="str">
        <f>IF('TSA Input'!J4681="","",IF('TSA Input'!J4681="Yes",'TSA Input'!I4681,""))</f>
        <v/>
      </c>
      <c r="F4718" s="247" t="str">
        <f>IF('TSA Input'!J4681="","",IF('TSA Input'!J4681="Yes",'TSA Input'!C4681,""))</f>
        <v/>
      </c>
      <c r="G4718" s="36" t="str">
        <f>IF('TSA Input'!J4681="","",IF('TSA Input'!J4681="Yes",'TSA Input'!D4681,""))</f>
        <v/>
      </c>
      <c r="H4718" s="37" t="str">
        <f>IF('TSA Input'!K4681="","",IF('TSA Input'!J4681="Yes",'TSA Input'!G4681,""))</f>
        <v/>
      </c>
      <c r="I4718" s="37" t="str">
        <f>IF('TSA Input'!L4681="","",IF('TSA Input'!J4681="Yes",'TSA Input'!F4681,""))</f>
        <v/>
      </c>
      <c r="J4718" s="39" t="str">
        <f t="shared" si="148"/>
        <v/>
      </c>
      <c r="K4718" s="257" t="str">
        <f>IF('TSA Input'!J4681="","",IF('TSA Input'!J4681="Yes",'TSA Input'!D4681,""))</f>
        <v/>
      </c>
      <c r="L4718" s="258" t="str">
        <f>IF('TSA Input'!J4681="","",IF('TSA Input'!J4681="Yes",'TSA Input'!G4681,""))</f>
        <v/>
      </c>
      <c r="M4718" s="258" t="str">
        <f>IF('TSA Input'!J4681="","",IF('TSA Input'!J4681="Yes",'TSA Input'!F4681,""))</f>
        <v/>
      </c>
      <c r="N4718" s="39" t="str">
        <f t="shared" si="149"/>
        <v/>
      </c>
      <c r="O4718" s="149" t="s">
        <v>11</v>
      </c>
      <c r="P4718" s="148" t="s">
        <v>11</v>
      </c>
      <c r="Q4718" s="1"/>
    </row>
    <row r="4719" spans="1:17" ht="15.75" hidden="1" customHeight="1">
      <c r="A4719" s="1" t="str">
        <f t="shared" si="1"/>
        <v/>
      </c>
      <c r="B4719" s="1"/>
      <c r="C4719" s="34" t="str">
        <f>IF('TSA Input'!J4682="","",IF('TSA Input'!J4682="Yes",'TSA Input'!B4682,"Ineligible"))</f>
        <v/>
      </c>
      <c r="D4719" s="246" t="str">
        <f>IF('TSA Input'!J4682="","",IF('TSA Input'!J4682="Yes",IF('TSA Input'!W4682="","",LEFT('TSA Input'!W4682,LEN('TSA Input'!W4682)-2)),""))</f>
        <v/>
      </c>
      <c r="E4719" s="246" t="str">
        <f>IF('TSA Input'!J4682="","",IF('TSA Input'!J4682="Yes",'TSA Input'!I4682,""))</f>
        <v/>
      </c>
      <c r="F4719" s="247" t="str">
        <f>IF('TSA Input'!J4682="","",IF('TSA Input'!J4682="Yes",'TSA Input'!C4682,""))</f>
        <v/>
      </c>
      <c r="G4719" s="36" t="str">
        <f>IF('TSA Input'!J4682="","",IF('TSA Input'!J4682="Yes",'TSA Input'!D4682,""))</f>
        <v/>
      </c>
      <c r="H4719" s="37" t="str">
        <f>IF('TSA Input'!K4682="","",IF('TSA Input'!J4682="Yes",'TSA Input'!G4682,""))</f>
        <v/>
      </c>
      <c r="I4719" s="37" t="str">
        <f>IF('TSA Input'!L4682="","",IF('TSA Input'!J4682="Yes",'TSA Input'!F4682,""))</f>
        <v/>
      </c>
      <c r="J4719" s="39" t="str">
        <f t="shared" si="148"/>
        <v/>
      </c>
      <c r="K4719" s="257" t="str">
        <f>IF('TSA Input'!J4682="","",IF('TSA Input'!J4682="Yes",'TSA Input'!D4682,""))</f>
        <v/>
      </c>
      <c r="L4719" s="258" t="str">
        <f>IF('TSA Input'!J4682="","",IF('TSA Input'!J4682="Yes",'TSA Input'!G4682,""))</f>
        <v/>
      </c>
      <c r="M4719" s="258" t="str">
        <f>IF('TSA Input'!J4682="","",IF('TSA Input'!J4682="Yes",'TSA Input'!F4682,""))</f>
        <v/>
      </c>
      <c r="N4719" s="39" t="str">
        <f t="shared" si="149"/>
        <v/>
      </c>
      <c r="O4719" s="149" t="s">
        <v>11</v>
      </c>
      <c r="P4719" s="148" t="s">
        <v>11</v>
      </c>
      <c r="Q4719" s="1"/>
    </row>
    <row r="4720" spans="1:17" ht="15.75" hidden="1" customHeight="1">
      <c r="A4720" s="1" t="str">
        <f t="shared" si="1"/>
        <v/>
      </c>
      <c r="B4720" s="1"/>
      <c r="C4720" s="34" t="str">
        <f>IF('TSA Input'!J4683="","",IF('TSA Input'!J4683="Yes",'TSA Input'!B4683,"Ineligible"))</f>
        <v/>
      </c>
      <c r="D4720" s="246" t="str">
        <f>IF('TSA Input'!J4683="","",IF('TSA Input'!J4683="Yes",IF('TSA Input'!W4683="","",LEFT('TSA Input'!W4683,LEN('TSA Input'!W4683)-2)),""))</f>
        <v/>
      </c>
      <c r="E4720" s="246" t="str">
        <f>IF('TSA Input'!J4683="","",IF('TSA Input'!J4683="Yes",'TSA Input'!I4683,""))</f>
        <v/>
      </c>
      <c r="F4720" s="247" t="str">
        <f>IF('TSA Input'!J4683="","",IF('TSA Input'!J4683="Yes",'TSA Input'!C4683,""))</f>
        <v/>
      </c>
      <c r="G4720" s="36" t="str">
        <f>IF('TSA Input'!J4683="","",IF('TSA Input'!J4683="Yes",'TSA Input'!D4683,""))</f>
        <v/>
      </c>
      <c r="H4720" s="37" t="str">
        <f>IF('TSA Input'!K4683="","",IF('TSA Input'!J4683="Yes",'TSA Input'!G4683,""))</f>
        <v/>
      </c>
      <c r="I4720" s="37" t="str">
        <f>IF('TSA Input'!L4683="","",IF('TSA Input'!J4683="Yes",'TSA Input'!F4683,""))</f>
        <v/>
      </c>
      <c r="J4720" s="39" t="str">
        <f t="shared" si="148"/>
        <v/>
      </c>
      <c r="K4720" s="257" t="str">
        <f>IF('TSA Input'!J4683="","",IF('TSA Input'!J4683="Yes",'TSA Input'!D4683,""))</f>
        <v/>
      </c>
      <c r="L4720" s="258" t="str">
        <f>IF('TSA Input'!J4683="","",IF('TSA Input'!J4683="Yes",'TSA Input'!G4683,""))</f>
        <v/>
      </c>
      <c r="M4720" s="258" t="str">
        <f>IF('TSA Input'!J4683="","",IF('TSA Input'!J4683="Yes",'TSA Input'!F4683,""))</f>
        <v/>
      </c>
      <c r="N4720" s="39" t="str">
        <f t="shared" si="149"/>
        <v/>
      </c>
      <c r="O4720" s="149" t="s">
        <v>11</v>
      </c>
      <c r="P4720" s="148" t="s">
        <v>11</v>
      </c>
      <c r="Q4720" s="1"/>
    </row>
    <row r="4721" spans="1:17" ht="15.75" hidden="1" customHeight="1">
      <c r="A4721" s="1" t="str">
        <f t="shared" si="1"/>
        <v/>
      </c>
      <c r="B4721" s="1"/>
      <c r="C4721" s="34" t="str">
        <f>IF('TSA Input'!J4684="","",IF('TSA Input'!J4684="Yes",'TSA Input'!B4684,"Ineligible"))</f>
        <v/>
      </c>
      <c r="D4721" s="246" t="str">
        <f>IF('TSA Input'!J4684="","",IF('TSA Input'!J4684="Yes",IF('TSA Input'!W4684="","",LEFT('TSA Input'!W4684,LEN('TSA Input'!W4684)-2)),""))</f>
        <v/>
      </c>
      <c r="E4721" s="246" t="str">
        <f>IF('TSA Input'!J4684="","",IF('TSA Input'!J4684="Yes",'TSA Input'!I4684,""))</f>
        <v/>
      </c>
      <c r="F4721" s="247" t="str">
        <f>IF('TSA Input'!J4684="","",IF('TSA Input'!J4684="Yes",'TSA Input'!C4684,""))</f>
        <v/>
      </c>
      <c r="G4721" s="36" t="str">
        <f>IF('TSA Input'!J4684="","",IF('TSA Input'!J4684="Yes",'TSA Input'!D4684,""))</f>
        <v/>
      </c>
      <c r="H4721" s="37" t="str">
        <f>IF('TSA Input'!K4684="","",IF('TSA Input'!J4684="Yes",'TSA Input'!G4684,""))</f>
        <v/>
      </c>
      <c r="I4721" s="37" t="str">
        <f>IF('TSA Input'!L4684="","",IF('TSA Input'!J4684="Yes",'TSA Input'!F4684,""))</f>
        <v/>
      </c>
      <c r="J4721" s="39" t="str">
        <f t="shared" si="148"/>
        <v/>
      </c>
      <c r="K4721" s="257" t="str">
        <f>IF('TSA Input'!J4684="","",IF('TSA Input'!J4684="Yes",'TSA Input'!D4684,""))</f>
        <v/>
      </c>
      <c r="L4721" s="258" t="str">
        <f>IF('TSA Input'!J4684="","",IF('TSA Input'!J4684="Yes",'TSA Input'!G4684,""))</f>
        <v/>
      </c>
      <c r="M4721" s="258" t="str">
        <f>IF('TSA Input'!J4684="","",IF('TSA Input'!J4684="Yes",'TSA Input'!F4684,""))</f>
        <v/>
      </c>
      <c r="N4721" s="39" t="str">
        <f t="shared" si="149"/>
        <v/>
      </c>
      <c r="O4721" s="149" t="s">
        <v>11</v>
      </c>
      <c r="P4721" s="148" t="s">
        <v>11</v>
      </c>
      <c r="Q4721" s="1"/>
    </row>
    <row r="4722" spans="1:17" ht="15.75" hidden="1" customHeight="1">
      <c r="A4722" s="1" t="str">
        <f t="shared" si="1"/>
        <v/>
      </c>
      <c r="B4722" s="1"/>
      <c r="C4722" s="34" t="str">
        <f>IF('TSA Input'!J4685="","",IF('TSA Input'!J4685="Yes",'TSA Input'!B4685,"Ineligible"))</f>
        <v/>
      </c>
      <c r="D4722" s="246" t="str">
        <f>IF('TSA Input'!J4685="","",IF('TSA Input'!J4685="Yes",IF('TSA Input'!W4685="","",LEFT('TSA Input'!W4685,LEN('TSA Input'!W4685)-2)),""))</f>
        <v/>
      </c>
      <c r="E4722" s="246" t="str">
        <f>IF('TSA Input'!J4685="","",IF('TSA Input'!J4685="Yes",'TSA Input'!I4685,""))</f>
        <v/>
      </c>
      <c r="F4722" s="247" t="str">
        <f>IF('TSA Input'!J4685="","",IF('TSA Input'!J4685="Yes",'TSA Input'!C4685,""))</f>
        <v/>
      </c>
      <c r="G4722" s="36" t="str">
        <f>IF('TSA Input'!J4685="","",IF('TSA Input'!J4685="Yes",'TSA Input'!D4685,""))</f>
        <v/>
      </c>
      <c r="H4722" s="37" t="str">
        <f>IF('TSA Input'!K4685="","",IF('TSA Input'!J4685="Yes",'TSA Input'!G4685,""))</f>
        <v/>
      </c>
      <c r="I4722" s="37" t="str">
        <f>IF('TSA Input'!L4685="","",IF('TSA Input'!J4685="Yes",'TSA Input'!F4685,""))</f>
        <v/>
      </c>
      <c r="J4722" s="39" t="str">
        <f t="shared" si="148"/>
        <v/>
      </c>
      <c r="K4722" s="257" t="str">
        <f>IF('TSA Input'!J4685="","",IF('TSA Input'!J4685="Yes",'TSA Input'!D4685,""))</f>
        <v/>
      </c>
      <c r="L4722" s="258" t="str">
        <f>IF('TSA Input'!J4685="","",IF('TSA Input'!J4685="Yes",'TSA Input'!G4685,""))</f>
        <v/>
      </c>
      <c r="M4722" s="258" t="str">
        <f>IF('TSA Input'!J4685="","",IF('TSA Input'!J4685="Yes",'TSA Input'!F4685,""))</f>
        <v/>
      </c>
      <c r="N4722" s="39" t="str">
        <f t="shared" si="149"/>
        <v/>
      </c>
      <c r="O4722" s="149" t="s">
        <v>11</v>
      </c>
      <c r="P4722" s="148" t="s">
        <v>11</v>
      </c>
      <c r="Q4722" s="1"/>
    </row>
    <row r="4723" spans="1:17" ht="15.75" hidden="1" customHeight="1">
      <c r="A4723" s="1" t="str">
        <f t="shared" si="1"/>
        <v/>
      </c>
      <c r="B4723" s="1"/>
      <c r="C4723" s="34" t="str">
        <f>IF('TSA Input'!J4686="","",IF('TSA Input'!J4686="Yes",'TSA Input'!B4686,"Ineligible"))</f>
        <v/>
      </c>
      <c r="D4723" s="246" t="str">
        <f>IF('TSA Input'!J4686="","",IF('TSA Input'!J4686="Yes",IF('TSA Input'!W4686="","",LEFT('TSA Input'!W4686,LEN('TSA Input'!W4686)-2)),""))</f>
        <v/>
      </c>
      <c r="E4723" s="246" t="str">
        <f>IF('TSA Input'!J4686="","",IF('TSA Input'!J4686="Yes",'TSA Input'!I4686,""))</f>
        <v/>
      </c>
      <c r="F4723" s="247" t="str">
        <f>IF('TSA Input'!J4686="","",IF('TSA Input'!J4686="Yes",'TSA Input'!C4686,""))</f>
        <v/>
      </c>
      <c r="G4723" s="36" t="str">
        <f>IF('TSA Input'!J4686="","",IF('TSA Input'!J4686="Yes",'TSA Input'!D4686,""))</f>
        <v/>
      </c>
      <c r="H4723" s="37" t="str">
        <f>IF('TSA Input'!K4686="","",IF('TSA Input'!J4686="Yes",'TSA Input'!G4686,""))</f>
        <v/>
      </c>
      <c r="I4723" s="37" t="str">
        <f>IF('TSA Input'!L4686="","",IF('TSA Input'!J4686="Yes",'TSA Input'!F4686,""))</f>
        <v/>
      </c>
      <c r="J4723" s="39" t="str">
        <f t="shared" si="148"/>
        <v/>
      </c>
      <c r="K4723" s="257" t="str">
        <f>IF('TSA Input'!J4686="","",IF('TSA Input'!J4686="Yes",'TSA Input'!D4686,""))</f>
        <v/>
      </c>
      <c r="L4723" s="258" t="str">
        <f>IF('TSA Input'!J4686="","",IF('TSA Input'!J4686="Yes",'TSA Input'!G4686,""))</f>
        <v/>
      </c>
      <c r="M4723" s="258" t="str">
        <f>IF('TSA Input'!J4686="","",IF('TSA Input'!J4686="Yes",'TSA Input'!F4686,""))</f>
        <v/>
      </c>
      <c r="N4723" s="39" t="str">
        <f t="shared" si="149"/>
        <v/>
      </c>
      <c r="O4723" s="149" t="s">
        <v>11</v>
      </c>
      <c r="P4723" s="148" t="s">
        <v>11</v>
      </c>
      <c r="Q4723" s="1"/>
    </row>
    <row r="4724" spans="1:17" ht="15.75" hidden="1" customHeight="1">
      <c r="A4724" s="1" t="str">
        <f t="shared" si="1"/>
        <v/>
      </c>
      <c r="B4724" s="1"/>
      <c r="C4724" s="34" t="str">
        <f>IF('TSA Input'!J4687="","",IF('TSA Input'!J4687="Yes",'TSA Input'!B4687,"Ineligible"))</f>
        <v/>
      </c>
      <c r="D4724" s="246" t="str">
        <f>IF('TSA Input'!J4687="","",IF('TSA Input'!J4687="Yes",IF('TSA Input'!W4687="","",LEFT('TSA Input'!W4687,LEN('TSA Input'!W4687)-2)),""))</f>
        <v/>
      </c>
      <c r="E4724" s="246" t="str">
        <f>IF('TSA Input'!J4687="","",IF('TSA Input'!J4687="Yes",'TSA Input'!I4687,""))</f>
        <v/>
      </c>
      <c r="F4724" s="247" t="str">
        <f>IF('TSA Input'!J4687="","",IF('TSA Input'!J4687="Yes",'TSA Input'!C4687,""))</f>
        <v/>
      </c>
      <c r="G4724" s="36" t="str">
        <f>IF('TSA Input'!J4687="","",IF('TSA Input'!J4687="Yes",'TSA Input'!D4687,""))</f>
        <v/>
      </c>
      <c r="H4724" s="37" t="str">
        <f>IF('TSA Input'!K4687="","",IF('TSA Input'!J4687="Yes",'TSA Input'!G4687,""))</f>
        <v/>
      </c>
      <c r="I4724" s="37" t="str">
        <f>IF('TSA Input'!L4687="","",IF('TSA Input'!J4687="Yes",'TSA Input'!F4687,""))</f>
        <v/>
      </c>
      <c r="J4724" s="39" t="str">
        <f t="shared" si="148"/>
        <v/>
      </c>
      <c r="K4724" s="257" t="str">
        <f>IF('TSA Input'!J4687="","",IF('TSA Input'!J4687="Yes",'TSA Input'!D4687,""))</f>
        <v/>
      </c>
      <c r="L4724" s="258" t="str">
        <f>IF('TSA Input'!J4687="","",IF('TSA Input'!J4687="Yes",'TSA Input'!G4687,""))</f>
        <v/>
      </c>
      <c r="M4724" s="258" t="str">
        <f>IF('TSA Input'!J4687="","",IF('TSA Input'!J4687="Yes",'TSA Input'!F4687,""))</f>
        <v/>
      </c>
      <c r="N4724" s="39" t="str">
        <f t="shared" si="149"/>
        <v/>
      </c>
      <c r="O4724" s="149" t="s">
        <v>11</v>
      </c>
      <c r="P4724" s="148" t="s">
        <v>11</v>
      </c>
      <c r="Q4724" s="1"/>
    </row>
    <row r="4725" spans="1:17" ht="15.75" hidden="1" customHeight="1">
      <c r="A4725" s="1" t="str">
        <f t="shared" si="1"/>
        <v/>
      </c>
      <c r="B4725" s="1"/>
      <c r="C4725" s="34" t="str">
        <f>IF('TSA Input'!J4688="","",IF('TSA Input'!J4688="Yes",'TSA Input'!B4688,"Ineligible"))</f>
        <v/>
      </c>
      <c r="D4725" s="246" t="str">
        <f>IF('TSA Input'!J4688="","",IF('TSA Input'!J4688="Yes",IF('TSA Input'!W4688="","",LEFT('TSA Input'!W4688,LEN('TSA Input'!W4688)-2)),""))</f>
        <v/>
      </c>
      <c r="E4725" s="246" t="str">
        <f>IF('TSA Input'!J4688="","",IF('TSA Input'!J4688="Yes",'TSA Input'!I4688,""))</f>
        <v/>
      </c>
      <c r="F4725" s="247" t="str">
        <f>IF('TSA Input'!J4688="","",IF('TSA Input'!J4688="Yes",'TSA Input'!C4688,""))</f>
        <v/>
      </c>
      <c r="G4725" s="36" t="str">
        <f>IF('TSA Input'!J4688="","",IF('TSA Input'!J4688="Yes",'TSA Input'!D4688,""))</f>
        <v/>
      </c>
      <c r="H4725" s="37" t="str">
        <f>IF('TSA Input'!K4688="","",IF('TSA Input'!J4688="Yes",'TSA Input'!G4688,""))</f>
        <v/>
      </c>
      <c r="I4725" s="37" t="str">
        <f>IF('TSA Input'!L4688="","",IF('TSA Input'!J4688="Yes",'TSA Input'!F4688,""))</f>
        <v/>
      </c>
      <c r="J4725" s="39" t="str">
        <f t="shared" si="148"/>
        <v/>
      </c>
      <c r="K4725" s="257" t="str">
        <f>IF('TSA Input'!J4688="","",IF('TSA Input'!J4688="Yes",'TSA Input'!D4688,""))</f>
        <v/>
      </c>
      <c r="L4725" s="258" t="str">
        <f>IF('TSA Input'!J4688="","",IF('TSA Input'!J4688="Yes",'TSA Input'!G4688,""))</f>
        <v/>
      </c>
      <c r="M4725" s="258" t="str">
        <f>IF('TSA Input'!J4688="","",IF('TSA Input'!J4688="Yes",'TSA Input'!F4688,""))</f>
        <v/>
      </c>
      <c r="N4725" s="39" t="str">
        <f t="shared" si="149"/>
        <v/>
      </c>
      <c r="O4725" s="149" t="s">
        <v>11</v>
      </c>
      <c r="P4725" s="148" t="s">
        <v>11</v>
      </c>
      <c r="Q4725" s="1"/>
    </row>
    <row r="4726" spans="1:17" ht="15.75" hidden="1" customHeight="1">
      <c r="A4726" s="1" t="str">
        <f t="shared" si="1"/>
        <v/>
      </c>
      <c r="B4726" s="1"/>
      <c r="C4726" s="34" t="str">
        <f>IF('TSA Input'!J4689="","",IF('TSA Input'!J4689="Yes",'TSA Input'!B4689,"Ineligible"))</f>
        <v/>
      </c>
      <c r="D4726" s="246" t="str">
        <f>IF('TSA Input'!J4689="","",IF('TSA Input'!J4689="Yes",IF('TSA Input'!W4689="","",LEFT('TSA Input'!W4689,LEN('TSA Input'!W4689)-2)),""))</f>
        <v/>
      </c>
      <c r="E4726" s="246" t="str">
        <f>IF('TSA Input'!J4689="","",IF('TSA Input'!J4689="Yes",'TSA Input'!I4689,""))</f>
        <v/>
      </c>
      <c r="F4726" s="247" t="str">
        <f>IF('TSA Input'!J4689="","",IF('TSA Input'!J4689="Yes",'TSA Input'!C4689,""))</f>
        <v/>
      </c>
      <c r="G4726" s="36" t="str">
        <f>IF('TSA Input'!J4689="","",IF('TSA Input'!J4689="Yes",'TSA Input'!D4689,""))</f>
        <v/>
      </c>
      <c r="H4726" s="37" t="str">
        <f>IF('TSA Input'!K4689="","",IF('TSA Input'!J4689="Yes",'TSA Input'!G4689,""))</f>
        <v/>
      </c>
      <c r="I4726" s="37" t="str">
        <f>IF('TSA Input'!L4689="","",IF('TSA Input'!J4689="Yes",'TSA Input'!F4689,""))</f>
        <v/>
      </c>
      <c r="J4726" s="39" t="str">
        <f t="shared" si="148"/>
        <v/>
      </c>
      <c r="K4726" s="257" t="str">
        <f>IF('TSA Input'!J4689="","",IF('TSA Input'!J4689="Yes",'TSA Input'!D4689,""))</f>
        <v/>
      </c>
      <c r="L4726" s="258" t="str">
        <f>IF('TSA Input'!J4689="","",IF('TSA Input'!J4689="Yes",'TSA Input'!G4689,""))</f>
        <v/>
      </c>
      <c r="M4726" s="258" t="str">
        <f>IF('TSA Input'!J4689="","",IF('TSA Input'!J4689="Yes",'TSA Input'!F4689,""))</f>
        <v/>
      </c>
      <c r="N4726" s="39" t="str">
        <f t="shared" si="149"/>
        <v/>
      </c>
      <c r="O4726" s="149" t="s">
        <v>11</v>
      </c>
      <c r="P4726" s="148" t="s">
        <v>11</v>
      </c>
      <c r="Q4726" s="1"/>
    </row>
    <row r="4727" spans="1:17" ht="15.75" hidden="1" customHeight="1">
      <c r="A4727" s="1" t="str">
        <f t="shared" si="1"/>
        <v/>
      </c>
      <c r="B4727" s="1"/>
      <c r="C4727" s="34" t="str">
        <f>IF('TSA Input'!J4690="","",IF('TSA Input'!J4690="Yes",'TSA Input'!B4690,"Ineligible"))</f>
        <v/>
      </c>
      <c r="D4727" s="246" t="str">
        <f>IF('TSA Input'!J4690="","",IF('TSA Input'!J4690="Yes",IF('TSA Input'!W4690="","",LEFT('TSA Input'!W4690,LEN('TSA Input'!W4690)-2)),""))</f>
        <v/>
      </c>
      <c r="E4727" s="246" t="str">
        <f>IF('TSA Input'!J4690="","",IF('TSA Input'!J4690="Yes",'TSA Input'!I4690,""))</f>
        <v/>
      </c>
      <c r="F4727" s="247" t="str">
        <f>IF('TSA Input'!J4690="","",IF('TSA Input'!J4690="Yes",'TSA Input'!C4690,""))</f>
        <v/>
      </c>
      <c r="G4727" s="36" t="str">
        <f>IF('TSA Input'!J4690="","",IF('TSA Input'!J4690="Yes",'TSA Input'!D4690,""))</f>
        <v/>
      </c>
      <c r="H4727" s="37" t="str">
        <f>IF('TSA Input'!K4690="","",IF('TSA Input'!J4690="Yes",'TSA Input'!G4690,""))</f>
        <v/>
      </c>
      <c r="I4727" s="37" t="str">
        <f>IF('TSA Input'!L4690="","",IF('TSA Input'!J4690="Yes",'TSA Input'!F4690,""))</f>
        <v/>
      </c>
      <c r="J4727" s="39" t="str">
        <f t="shared" si="148"/>
        <v/>
      </c>
      <c r="K4727" s="257" t="str">
        <f>IF('TSA Input'!J4690="","",IF('TSA Input'!J4690="Yes",'TSA Input'!D4690,""))</f>
        <v/>
      </c>
      <c r="L4727" s="258" t="str">
        <f>IF('TSA Input'!J4690="","",IF('TSA Input'!J4690="Yes",'TSA Input'!G4690,""))</f>
        <v/>
      </c>
      <c r="M4727" s="258" t="str">
        <f>IF('TSA Input'!J4690="","",IF('TSA Input'!J4690="Yes",'TSA Input'!F4690,""))</f>
        <v/>
      </c>
      <c r="N4727" s="39" t="str">
        <f t="shared" si="149"/>
        <v/>
      </c>
      <c r="O4727" s="149" t="s">
        <v>11</v>
      </c>
      <c r="P4727" s="148" t="s">
        <v>11</v>
      </c>
      <c r="Q4727" s="1"/>
    </row>
    <row r="4728" spans="1:17" ht="15.75" hidden="1" customHeight="1">
      <c r="A4728" s="1" t="str">
        <f t="shared" si="1"/>
        <v/>
      </c>
      <c r="B4728" s="1"/>
      <c r="C4728" s="34" t="str">
        <f>IF('TSA Input'!J4691="","",IF('TSA Input'!J4691="Yes",'TSA Input'!B4691,"Ineligible"))</f>
        <v/>
      </c>
      <c r="D4728" s="246" t="str">
        <f>IF('TSA Input'!J4691="","",IF('TSA Input'!J4691="Yes",IF('TSA Input'!W4691="","",LEFT('TSA Input'!W4691,LEN('TSA Input'!W4691)-2)),""))</f>
        <v/>
      </c>
      <c r="E4728" s="246" t="str">
        <f>IF('TSA Input'!J4691="","",IF('TSA Input'!J4691="Yes",'TSA Input'!I4691,""))</f>
        <v/>
      </c>
      <c r="F4728" s="247" t="str">
        <f>IF('TSA Input'!J4691="","",IF('TSA Input'!J4691="Yes",'TSA Input'!C4691,""))</f>
        <v/>
      </c>
      <c r="G4728" s="36" t="str">
        <f>IF('TSA Input'!J4691="","",IF('TSA Input'!J4691="Yes",'TSA Input'!D4691,""))</f>
        <v/>
      </c>
      <c r="H4728" s="37" t="str">
        <f>IF('TSA Input'!K4691="","",IF('TSA Input'!J4691="Yes",'TSA Input'!G4691,""))</f>
        <v/>
      </c>
      <c r="I4728" s="37" t="str">
        <f>IF('TSA Input'!L4691="","",IF('TSA Input'!J4691="Yes",'TSA Input'!F4691,""))</f>
        <v/>
      </c>
      <c r="J4728" s="39" t="str">
        <f t="shared" si="148"/>
        <v/>
      </c>
      <c r="K4728" s="257" t="str">
        <f>IF('TSA Input'!J4691="","",IF('TSA Input'!J4691="Yes",'TSA Input'!D4691,""))</f>
        <v/>
      </c>
      <c r="L4728" s="258" t="str">
        <f>IF('TSA Input'!J4691="","",IF('TSA Input'!J4691="Yes",'TSA Input'!G4691,""))</f>
        <v/>
      </c>
      <c r="M4728" s="258" t="str">
        <f>IF('TSA Input'!J4691="","",IF('TSA Input'!J4691="Yes",'TSA Input'!F4691,""))</f>
        <v/>
      </c>
      <c r="N4728" s="39" t="str">
        <f t="shared" si="149"/>
        <v/>
      </c>
      <c r="O4728" s="149" t="s">
        <v>11</v>
      </c>
      <c r="P4728" s="148" t="s">
        <v>11</v>
      </c>
      <c r="Q4728" s="1"/>
    </row>
    <row r="4729" spans="1:17" ht="15.75" hidden="1" customHeight="1">
      <c r="A4729" s="1" t="str">
        <f t="shared" si="1"/>
        <v/>
      </c>
      <c r="B4729" s="1"/>
      <c r="C4729" s="34" t="str">
        <f>IF('TSA Input'!J4692="","",IF('TSA Input'!J4692="Yes",'TSA Input'!B4692,"Ineligible"))</f>
        <v/>
      </c>
      <c r="D4729" s="246" t="str">
        <f>IF('TSA Input'!J4692="","",IF('TSA Input'!J4692="Yes",IF('TSA Input'!W4692="","",LEFT('TSA Input'!W4692,LEN('TSA Input'!W4692)-2)),""))</f>
        <v/>
      </c>
      <c r="E4729" s="246" t="str">
        <f>IF('TSA Input'!J4692="","",IF('TSA Input'!J4692="Yes",'TSA Input'!I4692,""))</f>
        <v/>
      </c>
      <c r="F4729" s="247" t="str">
        <f>IF('TSA Input'!J4692="","",IF('TSA Input'!J4692="Yes",'TSA Input'!C4692,""))</f>
        <v/>
      </c>
      <c r="G4729" s="36" t="str">
        <f>IF('TSA Input'!J4692="","",IF('TSA Input'!J4692="Yes",'TSA Input'!D4692,""))</f>
        <v/>
      </c>
      <c r="H4729" s="37" t="str">
        <f>IF('TSA Input'!K4692="","",IF('TSA Input'!J4692="Yes",'TSA Input'!G4692,""))</f>
        <v/>
      </c>
      <c r="I4729" s="37" t="str">
        <f>IF('TSA Input'!L4692="","",IF('TSA Input'!J4692="Yes",'TSA Input'!F4692,""))</f>
        <v/>
      </c>
      <c r="J4729" s="39" t="str">
        <f t="shared" si="148"/>
        <v/>
      </c>
      <c r="K4729" s="257" t="str">
        <f>IF('TSA Input'!J4692="","",IF('TSA Input'!J4692="Yes",'TSA Input'!D4692,""))</f>
        <v/>
      </c>
      <c r="L4729" s="258" t="str">
        <f>IF('TSA Input'!J4692="","",IF('TSA Input'!J4692="Yes",'TSA Input'!G4692,""))</f>
        <v/>
      </c>
      <c r="M4729" s="258" t="str">
        <f>IF('TSA Input'!J4692="","",IF('TSA Input'!J4692="Yes",'TSA Input'!F4692,""))</f>
        <v/>
      </c>
      <c r="N4729" s="39" t="str">
        <f t="shared" si="149"/>
        <v/>
      </c>
      <c r="O4729" s="149" t="s">
        <v>11</v>
      </c>
      <c r="P4729" s="148" t="s">
        <v>11</v>
      </c>
      <c r="Q4729" s="1"/>
    </row>
    <row r="4730" spans="1:17" ht="15.75" hidden="1" customHeight="1">
      <c r="A4730" s="1" t="str">
        <f t="shared" si="1"/>
        <v/>
      </c>
      <c r="B4730" s="1"/>
      <c r="C4730" s="34" t="str">
        <f>IF('TSA Input'!J4693="","",IF('TSA Input'!J4693="Yes",'TSA Input'!B4693,"Ineligible"))</f>
        <v/>
      </c>
      <c r="D4730" s="246" t="str">
        <f>IF('TSA Input'!J4693="","",IF('TSA Input'!J4693="Yes",IF('TSA Input'!W4693="","",LEFT('TSA Input'!W4693,LEN('TSA Input'!W4693)-2)),""))</f>
        <v/>
      </c>
      <c r="E4730" s="246" t="str">
        <f>IF('TSA Input'!J4693="","",IF('TSA Input'!J4693="Yes",'TSA Input'!I4693,""))</f>
        <v/>
      </c>
      <c r="F4730" s="247" t="str">
        <f>IF('TSA Input'!J4693="","",IF('TSA Input'!J4693="Yes",'TSA Input'!C4693,""))</f>
        <v/>
      </c>
      <c r="G4730" s="36" t="str">
        <f>IF('TSA Input'!J4693="","",IF('TSA Input'!J4693="Yes",'TSA Input'!D4693,""))</f>
        <v/>
      </c>
      <c r="H4730" s="37" t="str">
        <f>IF('TSA Input'!K4693="","",IF('TSA Input'!J4693="Yes",'TSA Input'!G4693,""))</f>
        <v/>
      </c>
      <c r="I4730" s="37" t="str">
        <f>IF('TSA Input'!L4693="","",IF('TSA Input'!J4693="Yes",'TSA Input'!F4693,""))</f>
        <v/>
      </c>
      <c r="J4730" s="39" t="str">
        <f t="shared" si="148"/>
        <v/>
      </c>
      <c r="K4730" s="257" t="str">
        <f>IF('TSA Input'!J4693="","",IF('TSA Input'!J4693="Yes",'TSA Input'!D4693,""))</f>
        <v/>
      </c>
      <c r="L4730" s="258" t="str">
        <f>IF('TSA Input'!J4693="","",IF('TSA Input'!J4693="Yes",'TSA Input'!G4693,""))</f>
        <v/>
      </c>
      <c r="M4730" s="258" t="str">
        <f>IF('TSA Input'!J4693="","",IF('TSA Input'!J4693="Yes",'TSA Input'!F4693,""))</f>
        <v/>
      </c>
      <c r="N4730" s="39" t="str">
        <f t="shared" si="149"/>
        <v/>
      </c>
      <c r="O4730" s="149" t="s">
        <v>11</v>
      </c>
      <c r="P4730" s="148" t="s">
        <v>11</v>
      </c>
      <c r="Q4730" s="1"/>
    </row>
    <row r="4731" spans="1:17" ht="15.75" hidden="1" customHeight="1">
      <c r="A4731" s="1" t="str">
        <f t="shared" si="1"/>
        <v/>
      </c>
      <c r="B4731" s="1"/>
      <c r="C4731" s="34" t="str">
        <f>IF('TSA Input'!J4694="","",IF('TSA Input'!J4694="Yes",'TSA Input'!B4694,"Ineligible"))</f>
        <v/>
      </c>
      <c r="D4731" s="246" t="str">
        <f>IF('TSA Input'!J4694="","",IF('TSA Input'!J4694="Yes",IF('TSA Input'!W4694="","",LEFT('TSA Input'!W4694,LEN('TSA Input'!W4694)-2)),""))</f>
        <v/>
      </c>
      <c r="E4731" s="246" t="str">
        <f>IF('TSA Input'!J4694="","",IF('TSA Input'!J4694="Yes",'TSA Input'!I4694,""))</f>
        <v/>
      </c>
      <c r="F4731" s="247" t="str">
        <f>IF('TSA Input'!J4694="","",IF('TSA Input'!J4694="Yes",'TSA Input'!C4694,""))</f>
        <v/>
      </c>
      <c r="G4731" s="36" t="str">
        <f>IF('TSA Input'!J4694="","",IF('TSA Input'!J4694="Yes",'TSA Input'!D4694,""))</f>
        <v/>
      </c>
      <c r="H4731" s="37" t="str">
        <f>IF('TSA Input'!K4694="","",IF('TSA Input'!J4694="Yes",'TSA Input'!G4694,""))</f>
        <v/>
      </c>
      <c r="I4731" s="37" t="str">
        <f>IF('TSA Input'!L4694="","",IF('TSA Input'!J4694="Yes",'TSA Input'!F4694,""))</f>
        <v/>
      </c>
      <c r="J4731" s="39" t="str">
        <f t="shared" si="148"/>
        <v/>
      </c>
      <c r="K4731" s="257" t="str">
        <f>IF('TSA Input'!J4694="","",IF('TSA Input'!J4694="Yes",'TSA Input'!D4694,""))</f>
        <v/>
      </c>
      <c r="L4731" s="258" t="str">
        <f>IF('TSA Input'!J4694="","",IF('TSA Input'!J4694="Yes",'TSA Input'!G4694,""))</f>
        <v/>
      </c>
      <c r="M4731" s="258" t="str">
        <f>IF('TSA Input'!J4694="","",IF('TSA Input'!J4694="Yes",'TSA Input'!F4694,""))</f>
        <v/>
      </c>
      <c r="N4731" s="39" t="str">
        <f t="shared" si="149"/>
        <v/>
      </c>
      <c r="O4731" s="149" t="s">
        <v>11</v>
      </c>
      <c r="P4731" s="148" t="s">
        <v>11</v>
      </c>
      <c r="Q4731" s="1"/>
    </row>
    <row r="4732" spans="1:17" ht="15.75" hidden="1" customHeight="1">
      <c r="A4732" s="1" t="str">
        <f t="shared" si="1"/>
        <v/>
      </c>
      <c r="B4732" s="1"/>
      <c r="C4732" s="34" t="str">
        <f>IF('TSA Input'!J4695="","",IF('TSA Input'!J4695="Yes",'TSA Input'!B4695,"Ineligible"))</f>
        <v/>
      </c>
      <c r="D4732" s="246" t="str">
        <f>IF('TSA Input'!J4695="","",IF('TSA Input'!J4695="Yes",IF('TSA Input'!W4695="","",LEFT('TSA Input'!W4695,LEN('TSA Input'!W4695)-2)),""))</f>
        <v/>
      </c>
      <c r="E4732" s="246" t="str">
        <f>IF('TSA Input'!J4695="","",IF('TSA Input'!J4695="Yes",'TSA Input'!I4695,""))</f>
        <v/>
      </c>
      <c r="F4732" s="247" t="str">
        <f>IF('TSA Input'!J4695="","",IF('TSA Input'!J4695="Yes",'TSA Input'!C4695,""))</f>
        <v/>
      </c>
      <c r="G4732" s="36" t="str">
        <f>IF('TSA Input'!J4695="","",IF('TSA Input'!J4695="Yes",'TSA Input'!D4695,""))</f>
        <v/>
      </c>
      <c r="H4732" s="37" t="str">
        <f>IF('TSA Input'!K4695="","",IF('TSA Input'!J4695="Yes",'TSA Input'!G4695,""))</f>
        <v/>
      </c>
      <c r="I4732" s="37" t="str">
        <f>IF('TSA Input'!L4695="","",IF('TSA Input'!J4695="Yes",'TSA Input'!F4695,""))</f>
        <v/>
      </c>
      <c r="J4732" s="39" t="str">
        <f t="shared" si="148"/>
        <v/>
      </c>
      <c r="K4732" s="257" t="str">
        <f>IF('TSA Input'!J4695="","",IF('TSA Input'!J4695="Yes",'TSA Input'!D4695,""))</f>
        <v/>
      </c>
      <c r="L4732" s="258" t="str">
        <f>IF('TSA Input'!J4695="","",IF('TSA Input'!J4695="Yes",'TSA Input'!G4695,""))</f>
        <v/>
      </c>
      <c r="M4732" s="258" t="str">
        <f>IF('TSA Input'!J4695="","",IF('TSA Input'!J4695="Yes",'TSA Input'!F4695,""))</f>
        <v/>
      </c>
      <c r="N4732" s="39" t="str">
        <f t="shared" si="149"/>
        <v/>
      </c>
      <c r="O4732" s="149" t="s">
        <v>11</v>
      </c>
      <c r="P4732" s="148" t="s">
        <v>11</v>
      </c>
      <c r="Q4732" s="1"/>
    </row>
    <row r="4733" spans="1:17" ht="15.75" hidden="1" customHeight="1">
      <c r="A4733" s="1" t="str">
        <f t="shared" si="1"/>
        <v/>
      </c>
      <c r="B4733" s="1"/>
      <c r="C4733" s="34" t="str">
        <f>IF('TSA Input'!J4696="","",IF('TSA Input'!J4696="Yes",'TSA Input'!B4696,"Ineligible"))</f>
        <v/>
      </c>
      <c r="D4733" s="246" t="str">
        <f>IF('TSA Input'!J4696="","",IF('TSA Input'!J4696="Yes",IF('TSA Input'!W4696="","",LEFT('TSA Input'!W4696,LEN('TSA Input'!W4696)-2)),""))</f>
        <v/>
      </c>
      <c r="E4733" s="246" t="str">
        <f>IF('TSA Input'!J4696="","",IF('TSA Input'!J4696="Yes",'TSA Input'!I4696,""))</f>
        <v/>
      </c>
      <c r="F4733" s="247" t="str">
        <f>IF('TSA Input'!J4696="","",IF('TSA Input'!J4696="Yes",'TSA Input'!C4696,""))</f>
        <v/>
      </c>
      <c r="G4733" s="36" t="str">
        <f>IF('TSA Input'!J4696="","",IF('TSA Input'!J4696="Yes",'TSA Input'!D4696,""))</f>
        <v/>
      </c>
      <c r="H4733" s="37" t="str">
        <f>IF('TSA Input'!K4696="","",IF('TSA Input'!J4696="Yes",'TSA Input'!G4696,""))</f>
        <v/>
      </c>
      <c r="I4733" s="37" t="str">
        <f>IF('TSA Input'!L4696="","",IF('TSA Input'!J4696="Yes",'TSA Input'!F4696,""))</f>
        <v/>
      </c>
      <c r="J4733" s="39" t="str">
        <f t="shared" si="148"/>
        <v/>
      </c>
      <c r="K4733" s="257" t="str">
        <f>IF('TSA Input'!J4696="","",IF('TSA Input'!J4696="Yes",'TSA Input'!D4696,""))</f>
        <v/>
      </c>
      <c r="L4733" s="258" t="str">
        <f>IF('TSA Input'!J4696="","",IF('TSA Input'!J4696="Yes",'TSA Input'!G4696,""))</f>
        <v/>
      </c>
      <c r="M4733" s="258" t="str">
        <f>IF('TSA Input'!J4696="","",IF('TSA Input'!J4696="Yes",'TSA Input'!F4696,""))</f>
        <v/>
      </c>
      <c r="N4733" s="39" t="str">
        <f t="shared" si="149"/>
        <v/>
      </c>
      <c r="O4733" s="149" t="s">
        <v>11</v>
      </c>
      <c r="P4733" s="148" t="s">
        <v>11</v>
      </c>
      <c r="Q4733" s="1"/>
    </row>
    <row r="4734" spans="1:17" ht="15.75" hidden="1" customHeight="1">
      <c r="A4734" s="1" t="str">
        <f t="shared" si="1"/>
        <v/>
      </c>
      <c r="B4734" s="1"/>
      <c r="C4734" s="34" t="str">
        <f>IF('TSA Input'!J4697="","",IF('TSA Input'!J4697="Yes",'TSA Input'!B4697,"Ineligible"))</f>
        <v/>
      </c>
      <c r="D4734" s="246" t="str">
        <f>IF('TSA Input'!J4697="","",IF('TSA Input'!J4697="Yes",IF('TSA Input'!W4697="","",LEFT('TSA Input'!W4697,LEN('TSA Input'!W4697)-2)),""))</f>
        <v/>
      </c>
      <c r="E4734" s="246" t="str">
        <f>IF('TSA Input'!J4697="","",IF('TSA Input'!J4697="Yes",'TSA Input'!I4697,""))</f>
        <v/>
      </c>
      <c r="F4734" s="247" t="str">
        <f>IF('TSA Input'!J4697="","",IF('TSA Input'!J4697="Yes",'TSA Input'!C4697,""))</f>
        <v/>
      </c>
      <c r="G4734" s="36" t="str">
        <f>IF('TSA Input'!J4697="","",IF('TSA Input'!J4697="Yes",'TSA Input'!D4697,""))</f>
        <v/>
      </c>
      <c r="H4734" s="37" t="str">
        <f>IF('TSA Input'!K4697="","",IF('TSA Input'!J4697="Yes",'TSA Input'!G4697,""))</f>
        <v/>
      </c>
      <c r="I4734" s="37" t="str">
        <f>IF('TSA Input'!L4697="","",IF('TSA Input'!J4697="Yes",'TSA Input'!F4697,""))</f>
        <v/>
      </c>
      <c r="J4734" s="39" t="str">
        <f t="shared" si="148"/>
        <v/>
      </c>
      <c r="K4734" s="257" t="str">
        <f>IF('TSA Input'!J4697="","",IF('TSA Input'!J4697="Yes",'TSA Input'!D4697,""))</f>
        <v/>
      </c>
      <c r="L4734" s="258" t="str">
        <f>IF('TSA Input'!J4697="","",IF('TSA Input'!J4697="Yes",'TSA Input'!G4697,""))</f>
        <v/>
      </c>
      <c r="M4734" s="258" t="str">
        <f>IF('TSA Input'!J4697="","",IF('TSA Input'!J4697="Yes",'TSA Input'!F4697,""))</f>
        <v/>
      </c>
      <c r="N4734" s="39" t="str">
        <f t="shared" si="149"/>
        <v/>
      </c>
      <c r="O4734" s="149" t="s">
        <v>11</v>
      </c>
      <c r="P4734" s="148" t="s">
        <v>11</v>
      </c>
      <c r="Q4734" s="1"/>
    </row>
    <row r="4735" spans="1:17" ht="15.75" hidden="1" customHeight="1">
      <c r="A4735" s="1" t="str">
        <f t="shared" si="1"/>
        <v/>
      </c>
      <c r="B4735" s="1"/>
      <c r="C4735" s="34" t="str">
        <f>IF('TSA Input'!J4698="","",IF('TSA Input'!J4698="Yes",'TSA Input'!B4698,"Ineligible"))</f>
        <v/>
      </c>
      <c r="D4735" s="246" t="str">
        <f>IF('TSA Input'!J4698="","",IF('TSA Input'!J4698="Yes",IF('TSA Input'!W4698="","",LEFT('TSA Input'!W4698,LEN('TSA Input'!W4698)-2)),""))</f>
        <v/>
      </c>
      <c r="E4735" s="246" t="str">
        <f>IF('TSA Input'!J4698="","",IF('TSA Input'!J4698="Yes",'TSA Input'!I4698,""))</f>
        <v/>
      </c>
      <c r="F4735" s="247" t="str">
        <f>IF('TSA Input'!J4698="","",IF('TSA Input'!J4698="Yes",'TSA Input'!C4698,""))</f>
        <v/>
      </c>
      <c r="G4735" s="36" t="str">
        <f>IF('TSA Input'!J4698="","",IF('TSA Input'!J4698="Yes",'TSA Input'!D4698,""))</f>
        <v/>
      </c>
      <c r="H4735" s="37" t="str">
        <f>IF('TSA Input'!K4698="","",IF('TSA Input'!J4698="Yes",'TSA Input'!G4698,""))</f>
        <v/>
      </c>
      <c r="I4735" s="37" t="str">
        <f>IF('TSA Input'!L4698="","",IF('TSA Input'!J4698="Yes",'TSA Input'!F4698,""))</f>
        <v/>
      </c>
      <c r="J4735" s="39" t="str">
        <f t="shared" si="148"/>
        <v/>
      </c>
      <c r="K4735" s="257" t="str">
        <f>IF('TSA Input'!J4698="","",IF('TSA Input'!J4698="Yes",'TSA Input'!D4698,""))</f>
        <v/>
      </c>
      <c r="L4735" s="258" t="str">
        <f>IF('TSA Input'!J4698="","",IF('TSA Input'!J4698="Yes",'TSA Input'!G4698,""))</f>
        <v/>
      </c>
      <c r="M4735" s="258" t="str">
        <f>IF('TSA Input'!J4698="","",IF('TSA Input'!J4698="Yes",'TSA Input'!F4698,""))</f>
        <v/>
      </c>
      <c r="N4735" s="39" t="str">
        <f t="shared" si="149"/>
        <v/>
      </c>
      <c r="O4735" s="149" t="s">
        <v>11</v>
      </c>
      <c r="P4735" s="148" t="s">
        <v>11</v>
      </c>
      <c r="Q4735" s="1"/>
    </row>
    <row r="4736" spans="1:17" ht="15.75" hidden="1" customHeight="1">
      <c r="A4736" s="1" t="str">
        <f t="shared" si="1"/>
        <v/>
      </c>
      <c r="B4736" s="1"/>
      <c r="C4736" s="34" t="str">
        <f>IF('TSA Input'!J4699="","",IF('TSA Input'!J4699="Yes",'TSA Input'!B4699,"Ineligible"))</f>
        <v/>
      </c>
      <c r="D4736" s="246" t="str">
        <f>IF('TSA Input'!J4699="","",IF('TSA Input'!J4699="Yes",IF('TSA Input'!W4699="","",LEFT('TSA Input'!W4699,LEN('TSA Input'!W4699)-2)),""))</f>
        <v/>
      </c>
      <c r="E4736" s="246" t="str">
        <f>IF('TSA Input'!J4699="","",IF('TSA Input'!J4699="Yes",'TSA Input'!I4699,""))</f>
        <v/>
      </c>
      <c r="F4736" s="247" t="str">
        <f>IF('TSA Input'!J4699="","",IF('TSA Input'!J4699="Yes",'TSA Input'!C4699,""))</f>
        <v/>
      </c>
      <c r="G4736" s="36" t="str">
        <f>IF('TSA Input'!J4699="","",IF('TSA Input'!J4699="Yes",'TSA Input'!D4699,""))</f>
        <v/>
      </c>
      <c r="H4736" s="37" t="str">
        <f>IF('TSA Input'!K4699="","",IF('TSA Input'!J4699="Yes",'TSA Input'!G4699,""))</f>
        <v/>
      </c>
      <c r="I4736" s="37" t="str">
        <f>IF('TSA Input'!L4699="","",IF('TSA Input'!J4699="Yes",'TSA Input'!F4699,""))</f>
        <v/>
      </c>
      <c r="J4736" s="39" t="str">
        <f t="shared" si="148"/>
        <v/>
      </c>
      <c r="K4736" s="257" t="str">
        <f>IF('TSA Input'!J4699="","",IF('TSA Input'!J4699="Yes",'TSA Input'!D4699,""))</f>
        <v/>
      </c>
      <c r="L4736" s="258" t="str">
        <f>IF('TSA Input'!J4699="","",IF('TSA Input'!J4699="Yes",'TSA Input'!G4699,""))</f>
        <v/>
      </c>
      <c r="M4736" s="258" t="str">
        <f>IF('TSA Input'!J4699="","",IF('TSA Input'!J4699="Yes",'TSA Input'!F4699,""))</f>
        <v/>
      </c>
      <c r="N4736" s="39" t="str">
        <f t="shared" si="149"/>
        <v/>
      </c>
      <c r="O4736" s="149" t="s">
        <v>11</v>
      </c>
      <c r="P4736" s="148" t="s">
        <v>11</v>
      </c>
      <c r="Q4736" s="1"/>
    </row>
    <row r="4737" spans="1:17" ht="15.75" hidden="1" customHeight="1">
      <c r="A4737" s="1" t="str">
        <f t="shared" si="1"/>
        <v/>
      </c>
      <c r="B4737" s="1"/>
      <c r="C4737" s="34" t="str">
        <f>IF('TSA Input'!J4700="","",IF('TSA Input'!J4700="Yes",'TSA Input'!B4700,"Ineligible"))</f>
        <v/>
      </c>
      <c r="D4737" s="246" t="str">
        <f>IF('TSA Input'!J4700="","",IF('TSA Input'!J4700="Yes",IF('TSA Input'!W4700="","",LEFT('TSA Input'!W4700,LEN('TSA Input'!W4700)-2)),""))</f>
        <v/>
      </c>
      <c r="E4737" s="246" t="str">
        <f>IF('TSA Input'!J4700="","",IF('TSA Input'!J4700="Yes",'TSA Input'!I4700,""))</f>
        <v/>
      </c>
      <c r="F4737" s="247" t="str">
        <f>IF('TSA Input'!J4700="","",IF('TSA Input'!J4700="Yes",'TSA Input'!C4700,""))</f>
        <v/>
      </c>
      <c r="G4737" s="36" t="str">
        <f>IF('TSA Input'!J4700="","",IF('TSA Input'!J4700="Yes",'TSA Input'!D4700,""))</f>
        <v/>
      </c>
      <c r="H4737" s="37" t="str">
        <f>IF('TSA Input'!K4700="","",IF('TSA Input'!J4700="Yes",'TSA Input'!G4700,""))</f>
        <v/>
      </c>
      <c r="I4737" s="37" t="str">
        <f>IF('TSA Input'!L4700="","",IF('TSA Input'!J4700="Yes",'TSA Input'!F4700,""))</f>
        <v/>
      </c>
      <c r="J4737" s="39" t="str">
        <f t="shared" si="148"/>
        <v/>
      </c>
      <c r="K4737" s="257" t="str">
        <f>IF('TSA Input'!J4700="","",IF('TSA Input'!J4700="Yes",'TSA Input'!D4700,""))</f>
        <v/>
      </c>
      <c r="L4737" s="258" t="str">
        <f>IF('TSA Input'!J4700="","",IF('TSA Input'!J4700="Yes",'TSA Input'!G4700,""))</f>
        <v/>
      </c>
      <c r="M4737" s="258" t="str">
        <f>IF('TSA Input'!J4700="","",IF('TSA Input'!J4700="Yes",'TSA Input'!F4700,""))</f>
        <v/>
      </c>
      <c r="N4737" s="39" t="str">
        <f t="shared" si="149"/>
        <v/>
      </c>
      <c r="O4737" s="149" t="s">
        <v>11</v>
      </c>
      <c r="P4737" s="148" t="s">
        <v>11</v>
      </c>
      <c r="Q4737" s="1"/>
    </row>
    <row r="4738" spans="1:17" ht="15.75" hidden="1" customHeight="1">
      <c r="A4738" s="1" t="str">
        <f t="shared" si="1"/>
        <v/>
      </c>
      <c r="B4738" s="1"/>
      <c r="C4738" s="34" t="str">
        <f>IF('TSA Input'!J4701="","",IF('TSA Input'!J4701="Yes",'TSA Input'!B4701,"Ineligible"))</f>
        <v/>
      </c>
      <c r="D4738" s="246" t="str">
        <f>IF('TSA Input'!J4701="","",IF('TSA Input'!J4701="Yes",IF('TSA Input'!W4701="","",LEFT('TSA Input'!W4701,LEN('TSA Input'!W4701)-2)),""))</f>
        <v/>
      </c>
      <c r="E4738" s="246" t="str">
        <f>IF('TSA Input'!J4701="","",IF('TSA Input'!J4701="Yes",'TSA Input'!I4701,""))</f>
        <v/>
      </c>
      <c r="F4738" s="247" t="str">
        <f>IF('TSA Input'!J4701="","",IF('TSA Input'!J4701="Yes",'TSA Input'!C4701,""))</f>
        <v/>
      </c>
      <c r="G4738" s="36" t="str">
        <f>IF('TSA Input'!J4701="","",IF('TSA Input'!J4701="Yes",'TSA Input'!D4701,""))</f>
        <v/>
      </c>
      <c r="H4738" s="37" t="str">
        <f>IF('TSA Input'!K4701="","",IF('TSA Input'!J4701="Yes",'TSA Input'!G4701,""))</f>
        <v/>
      </c>
      <c r="I4738" s="37" t="str">
        <f>IF('TSA Input'!L4701="","",IF('TSA Input'!J4701="Yes",'TSA Input'!F4701,""))</f>
        <v/>
      </c>
      <c r="J4738" s="39" t="str">
        <f t="shared" si="148"/>
        <v/>
      </c>
      <c r="K4738" s="257" t="str">
        <f>IF('TSA Input'!J4701="","",IF('TSA Input'!J4701="Yes",'TSA Input'!D4701,""))</f>
        <v/>
      </c>
      <c r="L4738" s="258" t="str">
        <f>IF('TSA Input'!J4701="","",IF('TSA Input'!J4701="Yes",'TSA Input'!G4701,""))</f>
        <v/>
      </c>
      <c r="M4738" s="258" t="str">
        <f>IF('TSA Input'!J4701="","",IF('TSA Input'!J4701="Yes",'TSA Input'!F4701,""))</f>
        <v/>
      </c>
      <c r="N4738" s="39" t="str">
        <f t="shared" si="149"/>
        <v/>
      </c>
      <c r="O4738" s="149" t="s">
        <v>11</v>
      </c>
      <c r="P4738" s="148" t="s">
        <v>11</v>
      </c>
      <c r="Q4738" s="1"/>
    </row>
    <row r="4739" spans="1:17" ht="15.75" hidden="1" customHeight="1">
      <c r="A4739" s="1" t="str">
        <f t="shared" si="1"/>
        <v/>
      </c>
      <c r="B4739" s="1"/>
      <c r="C4739" s="34" t="str">
        <f>IF('TSA Input'!J4702="","",IF('TSA Input'!J4702="Yes",'TSA Input'!B4702,"Ineligible"))</f>
        <v/>
      </c>
      <c r="D4739" s="246" t="str">
        <f>IF('TSA Input'!J4702="","",IF('TSA Input'!J4702="Yes",IF('TSA Input'!W4702="","",LEFT('TSA Input'!W4702,LEN('TSA Input'!W4702)-2)),""))</f>
        <v/>
      </c>
      <c r="E4739" s="246" t="str">
        <f>IF('TSA Input'!J4702="","",IF('TSA Input'!J4702="Yes",'TSA Input'!I4702,""))</f>
        <v/>
      </c>
      <c r="F4739" s="247" t="str">
        <f>IF('TSA Input'!J4702="","",IF('TSA Input'!J4702="Yes",'TSA Input'!C4702,""))</f>
        <v/>
      </c>
      <c r="G4739" s="36" t="str">
        <f>IF('TSA Input'!J4702="","",IF('TSA Input'!J4702="Yes",'TSA Input'!D4702,""))</f>
        <v/>
      </c>
      <c r="H4739" s="37" t="str">
        <f>IF('TSA Input'!K4702="","",IF('TSA Input'!J4702="Yes",'TSA Input'!G4702,""))</f>
        <v/>
      </c>
      <c r="I4739" s="37" t="str">
        <f>IF('TSA Input'!L4702="","",IF('TSA Input'!J4702="Yes",'TSA Input'!F4702,""))</f>
        <v/>
      </c>
      <c r="J4739" s="39" t="str">
        <f t="shared" si="148"/>
        <v/>
      </c>
      <c r="K4739" s="257" t="str">
        <f>IF('TSA Input'!J4702="","",IF('TSA Input'!J4702="Yes",'TSA Input'!D4702,""))</f>
        <v/>
      </c>
      <c r="L4739" s="258" t="str">
        <f>IF('TSA Input'!J4702="","",IF('TSA Input'!J4702="Yes",'TSA Input'!G4702,""))</f>
        <v/>
      </c>
      <c r="M4739" s="258" t="str">
        <f>IF('TSA Input'!J4702="","",IF('TSA Input'!J4702="Yes",'TSA Input'!F4702,""))</f>
        <v/>
      </c>
      <c r="N4739" s="39" t="str">
        <f t="shared" si="149"/>
        <v/>
      </c>
      <c r="O4739" s="149" t="s">
        <v>11</v>
      </c>
      <c r="P4739" s="148" t="s">
        <v>11</v>
      </c>
      <c r="Q4739" s="1"/>
    </row>
    <row r="4740" spans="1:17" ht="15.75" hidden="1" customHeight="1">
      <c r="A4740" s="1" t="str">
        <f t="shared" si="1"/>
        <v/>
      </c>
      <c r="B4740" s="1"/>
      <c r="C4740" s="34" t="str">
        <f>IF('TSA Input'!J4703="","",IF('TSA Input'!J4703="Yes",'TSA Input'!B4703,"Ineligible"))</f>
        <v/>
      </c>
      <c r="D4740" s="246" t="str">
        <f>IF('TSA Input'!J4703="","",IF('TSA Input'!J4703="Yes",IF('TSA Input'!W4703="","",LEFT('TSA Input'!W4703,LEN('TSA Input'!W4703)-2)),""))</f>
        <v/>
      </c>
      <c r="E4740" s="246" t="str">
        <f>IF('TSA Input'!J4703="","",IF('TSA Input'!J4703="Yes",'TSA Input'!I4703,""))</f>
        <v/>
      </c>
      <c r="F4740" s="247" t="str">
        <f>IF('TSA Input'!J4703="","",IF('TSA Input'!J4703="Yes",'TSA Input'!C4703,""))</f>
        <v/>
      </c>
      <c r="G4740" s="36" t="str">
        <f>IF('TSA Input'!J4703="","",IF('TSA Input'!J4703="Yes",'TSA Input'!D4703,""))</f>
        <v/>
      </c>
      <c r="H4740" s="37" t="str">
        <f>IF('TSA Input'!K4703="","",IF('TSA Input'!J4703="Yes",'TSA Input'!G4703,""))</f>
        <v/>
      </c>
      <c r="I4740" s="37" t="str">
        <f>IF('TSA Input'!L4703="","",IF('TSA Input'!J4703="Yes",'TSA Input'!F4703,""))</f>
        <v/>
      </c>
      <c r="J4740" s="39" t="str">
        <f t="shared" si="148"/>
        <v/>
      </c>
      <c r="K4740" s="257" t="str">
        <f>IF('TSA Input'!J4703="","",IF('TSA Input'!J4703="Yes",'TSA Input'!D4703,""))</f>
        <v/>
      </c>
      <c r="L4740" s="258" t="str">
        <f>IF('TSA Input'!J4703="","",IF('TSA Input'!J4703="Yes",'TSA Input'!G4703,""))</f>
        <v/>
      </c>
      <c r="M4740" s="258" t="str">
        <f>IF('TSA Input'!J4703="","",IF('TSA Input'!J4703="Yes",'TSA Input'!F4703,""))</f>
        <v/>
      </c>
      <c r="N4740" s="39" t="str">
        <f t="shared" si="149"/>
        <v/>
      </c>
      <c r="O4740" s="149" t="s">
        <v>11</v>
      </c>
      <c r="P4740" s="148" t="s">
        <v>11</v>
      </c>
      <c r="Q4740" s="1"/>
    </row>
    <row r="4741" spans="1:17" ht="15.75" hidden="1" customHeight="1">
      <c r="A4741" s="1" t="str">
        <f t="shared" si="1"/>
        <v/>
      </c>
      <c r="B4741" s="1"/>
      <c r="C4741" s="34" t="str">
        <f>IF('TSA Input'!J4704="","",IF('TSA Input'!J4704="Yes",'TSA Input'!B4704,"Ineligible"))</f>
        <v/>
      </c>
      <c r="D4741" s="246" t="str">
        <f>IF('TSA Input'!J4704="","",IF('TSA Input'!J4704="Yes",IF('TSA Input'!W4704="","",LEFT('TSA Input'!W4704,LEN('TSA Input'!W4704)-2)),""))</f>
        <v/>
      </c>
      <c r="E4741" s="246" t="str">
        <f>IF('TSA Input'!J4704="","",IF('TSA Input'!J4704="Yes",'TSA Input'!I4704,""))</f>
        <v/>
      </c>
      <c r="F4741" s="247" t="str">
        <f>IF('TSA Input'!J4704="","",IF('TSA Input'!J4704="Yes",'TSA Input'!C4704,""))</f>
        <v/>
      </c>
      <c r="G4741" s="36" t="str">
        <f>IF('TSA Input'!J4704="","",IF('TSA Input'!J4704="Yes",'TSA Input'!D4704,""))</f>
        <v/>
      </c>
      <c r="H4741" s="37" t="str">
        <f>IF('TSA Input'!K4704="","",IF('TSA Input'!J4704="Yes",'TSA Input'!G4704,""))</f>
        <v/>
      </c>
      <c r="I4741" s="37" t="str">
        <f>IF('TSA Input'!L4704="","",IF('TSA Input'!J4704="Yes",'TSA Input'!F4704,""))</f>
        <v/>
      </c>
      <c r="J4741" s="39" t="str">
        <f t="shared" si="148"/>
        <v/>
      </c>
      <c r="K4741" s="257" t="str">
        <f>IF('TSA Input'!J4704="","",IF('TSA Input'!J4704="Yes",'TSA Input'!D4704,""))</f>
        <v/>
      </c>
      <c r="L4741" s="258" t="str">
        <f>IF('TSA Input'!J4704="","",IF('TSA Input'!J4704="Yes",'TSA Input'!G4704,""))</f>
        <v/>
      </c>
      <c r="M4741" s="258" t="str">
        <f>IF('TSA Input'!J4704="","",IF('TSA Input'!J4704="Yes",'TSA Input'!F4704,""))</f>
        <v/>
      </c>
      <c r="N4741" s="39" t="str">
        <f t="shared" si="149"/>
        <v/>
      </c>
      <c r="O4741" s="149" t="s">
        <v>11</v>
      </c>
      <c r="P4741" s="148" t="s">
        <v>11</v>
      </c>
      <c r="Q4741" s="1"/>
    </row>
    <row r="4742" spans="1:17" ht="15.75" hidden="1" customHeight="1">
      <c r="A4742" s="1" t="str">
        <f t="shared" si="1"/>
        <v/>
      </c>
      <c r="B4742" s="1"/>
      <c r="C4742" s="34" t="str">
        <f>IF('TSA Input'!J4705="","",IF('TSA Input'!J4705="Yes",'TSA Input'!B4705,"Ineligible"))</f>
        <v/>
      </c>
      <c r="D4742" s="246" t="str">
        <f>IF('TSA Input'!J4705="","",IF('TSA Input'!J4705="Yes",IF('TSA Input'!W4705="","",LEFT('TSA Input'!W4705,LEN('TSA Input'!W4705)-2)),""))</f>
        <v/>
      </c>
      <c r="E4742" s="246" t="str">
        <f>IF('TSA Input'!J4705="","",IF('TSA Input'!J4705="Yes",'TSA Input'!I4705,""))</f>
        <v/>
      </c>
      <c r="F4742" s="247" t="str">
        <f>IF('TSA Input'!J4705="","",IF('TSA Input'!J4705="Yes",'TSA Input'!C4705,""))</f>
        <v/>
      </c>
      <c r="G4742" s="36" t="str">
        <f>IF('TSA Input'!J4705="","",IF('TSA Input'!J4705="Yes",'TSA Input'!D4705,""))</f>
        <v/>
      </c>
      <c r="H4742" s="37" t="str">
        <f>IF('TSA Input'!K4705="","",IF('TSA Input'!J4705="Yes",'TSA Input'!G4705,""))</f>
        <v/>
      </c>
      <c r="I4742" s="37" t="str">
        <f>IF('TSA Input'!L4705="","",IF('TSA Input'!J4705="Yes",'TSA Input'!F4705,""))</f>
        <v/>
      </c>
      <c r="J4742" s="39" t="str">
        <f t="shared" si="148"/>
        <v/>
      </c>
      <c r="K4742" s="257" t="str">
        <f>IF('TSA Input'!J4705="","",IF('TSA Input'!J4705="Yes",'TSA Input'!D4705,""))</f>
        <v/>
      </c>
      <c r="L4742" s="258" t="str">
        <f>IF('TSA Input'!J4705="","",IF('TSA Input'!J4705="Yes",'TSA Input'!G4705,""))</f>
        <v/>
      </c>
      <c r="M4742" s="258" t="str">
        <f>IF('TSA Input'!J4705="","",IF('TSA Input'!J4705="Yes",'TSA Input'!F4705,""))</f>
        <v/>
      </c>
      <c r="N4742" s="39" t="str">
        <f t="shared" si="149"/>
        <v/>
      </c>
      <c r="O4742" s="149" t="s">
        <v>11</v>
      </c>
      <c r="P4742" s="148" t="s">
        <v>11</v>
      </c>
      <c r="Q4742" s="1"/>
    </row>
    <row r="4743" spans="1:17" ht="15.75" hidden="1" customHeight="1">
      <c r="A4743" s="1" t="str">
        <f t="shared" si="1"/>
        <v/>
      </c>
      <c r="B4743" s="1"/>
      <c r="C4743" s="34" t="str">
        <f>IF('TSA Input'!J4706="","",IF('TSA Input'!J4706="Yes",'TSA Input'!B4706,"Ineligible"))</f>
        <v/>
      </c>
      <c r="D4743" s="246" t="str">
        <f>IF('TSA Input'!J4706="","",IF('TSA Input'!J4706="Yes",IF('TSA Input'!W4706="","",LEFT('TSA Input'!W4706,LEN('TSA Input'!W4706)-2)),""))</f>
        <v/>
      </c>
      <c r="E4743" s="246" t="str">
        <f>IF('TSA Input'!J4706="","",IF('TSA Input'!J4706="Yes",'TSA Input'!I4706,""))</f>
        <v/>
      </c>
      <c r="F4743" s="247" t="str">
        <f>IF('TSA Input'!J4706="","",IF('TSA Input'!J4706="Yes",'TSA Input'!C4706,""))</f>
        <v/>
      </c>
      <c r="G4743" s="36" t="str">
        <f>IF('TSA Input'!J4706="","",IF('TSA Input'!J4706="Yes",'TSA Input'!D4706,""))</f>
        <v/>
      </c>
      <c r="H4743" s="37" t="str">
        <f>IF('TSA Input'!K4706="","",IF('TSA Input'!J4706="Yes",'TSA Input'!G4706,""))</f>
        <v/>
      </c>
      <c r="I4743" s="37" t="str">
        <f>IF('TSA Input'!L4706="","",IF('TSA Input'!J4706="Yes",'TSA Input'!F4706,""))</f>
        <v/>
      </c>
      <c r="J4743" s="39" t="str">
        <f t="shared" si="148"/>
        <v/>
      </c>
      <c r="K4743" s="257" t="str">
        <f>IF('TSA Input'!J4706="","",IF('TSA Input'!J4706="Yes",'TSA Input'!D4706,""))</f>
        <v/>
      </c>
      <c r="L4743" s="258" t="str">
        <f>IF('TSA Input'!J4706="","",IF('TSA Input'!J4706="Yes",'TSA Input'!G4706,""))</f>
        <v/>
      </c>
      <c r="M4743" s="258" t="str">
        <f>IF('TSA Input'!J4706="","",IF('TSA Input'!J4706="Yes",'TSA Input'!F4706,""))</f>
        <v/>
      </c>
      <c r="N4743" s="39" t="str">
        <f t="shared" si="149"/>
        <v/>
      </c>
      <c r="O4743" s="149" t="s">
        <v>11</v>
      </c>
      <c r="P4743" s="148" t="s">
        <v>11</v>
      </c>
      <c r="Q4743" s="1"/>
    </row>
    <row r="4744" spans="1:17" ht="15.75" hidden="1" customHeight="1">
      <c r="A4744" s="1" t="str">
        <f t="shared" si="1"/>
        <v/>
      </c>
      <c r="B4744" s="1"/>
      <c r="C4744" s="34" t="str">
        <f>IF('TSA Input'!J4707="","",IF('TSA Input'!J4707="Yes",'TSA Input'!B4707,"Ineligible"))</f>
        <v/>
      </c>
      <c r="D4744" s="246" t="str">
        <f>IF('TSA Input'!J4707="","",IF('TSA Input'!J4707="Yes",IF('TSA Input'!W4707="","",LEFT('TSA Input'!W4707,LEN('TSA Input'!W4707)-2)),""))</f>
        <v/>
      </c>
      <c r="E4744" s="246" t="str">
        <f>IF('TSA Input'!J4707="","",IF('TSA Input'!J4707="Yes",'TSA Input'!I4707,""))</f>
        <v/>
      </c>
      <c r="F4744" s="247" t="str">
        <f>IF('TSA Input'!J4707="","",IF('TSA Input'!J4707="Yes",'TSA Input'!C4707,""))</f>
        <v/>
      </c>
      <c r="G4744" s="36" t="str">
        <f>IF('TSA Input'!J4707="","",IF('TSA Input'!J4707="Yes",'TSA Input'!D4707,""))</f>
        <v/>
      </c>
      <c r="H4744" s="37" t="str">
        <f>IF('TSA Input'!K4707="","",IF('TSA Input'!J4707="Yes",'TSA Input'!G4707,""))</f>
        <v/>
      </c>
      <c r="I4744" s="37" t="str">
        <f>IF('TSA Input'!L4707="","",IF('TSA Input'!J4707="Yes",'TSA Input'!F4707,""))</f>
        <v/>
      </c>
      <c r="J4744" s="39" t="str">
        <f t="shared" si="148"/>
        <v/>
      </c>
      <c r="K4744" s="257" t="str">
        <f>IF('TSA Input'!J4707="","",IF('TSA Input'!J4707="Yes",'TSA Input'!D4707,""))</f>
        <v/>
      </c>
      <c r="L4744" s="258" t="str">
        <f>IF('TSA Input'!J4707="","",IF('TSA Input'!J4707="Yes",'TSA Input'!G4707,""))</f>
        <v/>
      </c>
      <c r="M4744" s="258" t="str">
        <f>IF('TSA Input'!J4707="","",IF('TSA Input'!J4707="Yes",'TSA Input'!F4707,""))</f>
        <v/>
      </c>
      <c r="N4744" s="39" t="str">
        <f t="shared" si="149"/>
        <v/>
      </c>
      <c r="O4744" s="149" t="s">
        <v>11</v>
      </c>
      <c r="P4744" s="148" t="s">
        <v>11</v>
      </c>
      <c r="Q4744" s="1"/>
    </row>
    <row r="4745" spans="1:17" ht="15.75" hidden="1" customHeight="1">
      <c r="A4745" s="1" t="str">
        <f t="shared" si="1"/>
        <v/>
      </c>
      <c r="B4745" s="1"/>
      <c r="C4745" s="34" t="str">
        <f>IF('TSA Input'!J4708="","",IF('TSA Input'!J4708="Yes",'TSA Input'!B4708,"Ineligible"))</f>
        <v/>
      </c>
      <c r="D4745" s="246" t="str">
        <f>IF('TSA Input'!J4708="","",IF('TSA Input'!J4708="Yes",IF('TSA Input'!W4708="","",LEFT('TSA Input'!W4708,LEN('TSA Input'!W4708)-2)),""))</f>
        <v/>
      </c>
      <c r="E4745" s="246" t="str">
        <f>IF('TSA Input'!J4708="","",IF('TSA Input'!J4708="Yes",'TSA Input'!I4708,""))</f>
        <v/>
      </c>
      <c r="F4745" s="247" t="str">
        <f>IF('TSA Input'!J4708="","",IF('TSA Input'!J4708="Yes",'TSA Input'!C4708,""))</f>
        <v/>
      </c>
      <c r="G4745" s="36" t="str">
        <f>IF('TSA Input'!J4708="","",IF('TSA Input'!J4708="Yes",'TSA Input'!D4708,""))</f>
        <v/>
      </c>
      <c r="H4745" s="37" t="str">
        <f>IF('TSA Input'!K4708="","",IF('TSA Input'!J4708="Yes",'TSA Input'!G4708,""))</f>
        <v/>
      </c>
      <c r="I4745" s="37" t="str">
        <f>IF('TSA Input'!L4708="","",IF('TSA Input'!J4708="Yes",'TSA Input'!F4708,""))</f>
        <v/>
      </c>
      <c r="J4745" s="39" t="str">
        <f t="shared" si="148"/>
        <v/>
      </c>
      <c r="K4745" s="257" t="str">
        <f>IF('TSA Input'!J4708="","",IF('TSA Input'!J4708="Yes",'TSA Input'!D4708,""))</f>
        <v/>
      </c>
      <c r="L4745" s="258" t="str">
        <f>IF('TSA Input'!J4708="","",IF('TSA Input'!J4708="Yes",'TSA Input'!G4708,""))</f>
        <v/>
      </c>
      <c r="M4745" s="258" t="str">
        <f>IF('TSA Input'!J4708="","",IF('TSA Input'!J4708="Yes",'TSA Input'!F4708,""))</f>
        <v/>
      </c>
      <c r="N4745" s="39" t="str">
        <f t="shared" si="149"/>
        <v/>
      </c>
      <c r="O4745" s="149" t="s">
        <v>11</v>
      </c>
      <c r="P4745" s="148" t="s">
        <v>11</v>
      </c>
      <c r="Q4745" s="1"/>
    </row>
    <row r="4746" spans="1:17" ht="15.75" hidden="1" customHeight="1">
      <c r="A4746" s="1" t="str">
        <f t="shared" si="1"/>
        <v/>
      </c>
      <c r="B4746" s="1"/>
      <c r="C4746" s="34" t="str">
        <f>IF('TSA Input'!J4709="","",IF('TSA Input'!J4709="Yes",'TSA Input'!B4709,"Ineligible"))</f>
        <v/>
      </c>
      <c r="D4746" s="246" t="str">
        <f>IF('TSA Input'!J4709="","",IF('TSA Input'!J4709="Yes",IF('TSA Input'!W4709="","",LEFT('TSA Input'!W4709,LEN('TSA Input'!W4709)-2)),""))</f>
        <v/>
      </c>
      <c r="E4746" s="246" t="str">
        <f>IF('TSA Input'!J4709="","",IF('TSA Input'!J4709="Yes",'TSA Input'!I4709,""))</f>
        <v/>
      </c>
      <c r="F4746" s="247" t="str">
        <f>IF('TSA Input'!J4709="","",IF('TSA Input'!J4709="Yes",'TSA Input'!C4709,""))</f>
        <v/>
      </c>
      <c r="G4746" s="36" t="str">
        <f>IF('TSA Input'!J4709="","",IF('TSA Input'!J4709="Yes",'TSA Input'!D4709,""))</f>
        <v/>
      </c>
      <c r="H4746" s="37" t="str">
        <f>IF('TSA Input'!K4709="","",IF('TSA Input'!J4709="Yes",'TSA Input'!G4709,""))</f>
        <v/>
      </c>
      <c r="I4746" s="37" t="str">
        <f>IF('TSA Input'!L4709="","",IF('TSA Input'!J4709="Yes",'TSA Input'!F4709,""))</f>
        <v/>
      </c>
      <c r="J4746" s="39" t="str">
        <f t="shared" si="148"/>
        <v/>
      </c>
      <c r="K4746" s="257" t="str">
        <f>IF('TSA Input'!J4709="","",IF('TSA Input'!J4709="Yes",'TSA Input'!D4709,""))</f>
        <v/>
      </c>
      <c r="L4746" s="258" t="str">
        <f>IF('TSA Input'!J4709="","",IF('TSA Input'!J4709="Yes",'TSA Input'!G4709,""))</f>
        <v/>
      </c>
      <c r="M4746" s="258" t="str">
        <f>IF('TSA Input'!J4709="","",IF('TSA Input'!J4709="Yes",'TSA Input'!F4709,""))</f>
        <v/>
      </c>
      <c r="N4746" s="39" t="str">
        <f t="shared" si="149"/>
        <v/>
      </c>
      <c r="O4746" s="149" t="s">
        <v>11</v>
      </c>
      <c r="P4746" s="148" t="s">
        <v>11</v>
      </c>
      <c r="Q4746" s="1"/>
    </row>
    <row r="4747" spans="1:17" ht="15.75" hidden="1" customHeight="1">
      <c r="A4747" s="1" t="str">
        <f t="shared" si="1"/>
        <v/>
      </c>
      <c r="B4747" s="1"/>
      <c r="C4747" s="34" t="str">
        <f>IF('TSA Input'!J4710="","",IF('TSA Input'!J4710="Yes",'TSA Input'!B4710,"Ineligible"))</f>
        <v/>
      </c>
      <c r="D4747" s="246" t="str">
        <f>IF('TSA Input'!J4710="","",IF('TSA Input'!J4710="Yes",IF('TSA Input'!W4710="","",LEFT('TSA Input'!W4710,LEN('TSA Input'!W4710)-2)),""))</f>
        <v/>
      </c>
      <c r="E4747" s="246" t="str">
        <f>IF('TSA Input'!J4710="","",IF('TSA Input'!J4710="Yes",'TSA Input'!I4710,""))</f>
        <v/>
      </c>
      <c r="F4747" s="247" t="str">
        <f>IF('TSA Input'!J4710="","",IF('TSA Input'!J4710="Yes",'TSA Input'!C4710,""))</f>
        <v/>
      </c>
      <c r="G4747" s="36" t="str">
        <f>IF('TSA Input'!J4710="","",IF('TSA Input'!J4710="Yes",'TSA Input'!D4710,""))</f>
        <v/>
      </c>
      <c r="H4747" s="37" t="str">
        <f>IF('TSA Input'!K4710="","",IF('TSA Input'!J4710="Yes",'TSA Input'!G4710,""))</f>
        <v/>
      </c>
      <c r="I4747" s="37" t="str">
        <f>IF('TSA Input'!L4710="","",IF('TSA Input'!J4710="Yes",'TSA Input'!F4710,""))</f>
        <v/>
      </c>
      <c r="J4747" s="39" t="str">
        <f t="shared" si="148"/>
        <v/>
      </c>
      <c r="K4747" s="257" t="str">
        <f>IF('TSA Input'!J4710="","",IF('TSA Input'!J4710="Yes",'TSA Input'!D4710,""))</f>
        <v/>
      </c>
      <c r="L4747" s="258" t="str">
        <f>IF('TSA Input'!J4710="","",IF('TSA Input'!J4710="Yes",'TSA Input'!G4710,""))</f>
        <v/>
      </c>
      <c r="M4747" s="258" t="str">
        <f>IF('TSA Input'!J4710="","",IF('TSA Input'!J4710="Yes",'TSA Input'!F4710,""))</f>
        <v/>
      </c>
      <c r="N4747" s="39" t="str">
        <f t="shared" si="149"/>
        <v/>
      </c>
      <c r="O4747" s="149" t="s">
        <v>11</v>
      </c>
      <c r="P4747" s="148" t="s">
        <v>11</v>
      </c>
      <c r="Q4747" s="1"/>
    </row>
    <row r="4748" spans="1:17" ht="15.75" hidden="1" customHeight="1">
      <c r="A4748" s="1" t="str">
        <f t="shared" si="1"/>
        <v/>
      </c>
      <c r="B4748" s="1"/>
      <c r="C4748" s="34" t="str">
        <f>IF('TSA Input'!J4711="","",IF('TSA Input'!J4711="Yes",'TSA Input'!B4711,"Ineligible"))</f>
        <v/>
      </c>
      <c r="D4748" s="246" t="str">
        <f>IF('TSA Input'!J4711="","",IF('TSA Input'!J4711="Yes",IF('TSA Input'!W4711="","",LEFT('TSA Input'!W4711,LEN('TSA Input'!W4711)-2)),""))</f>
        <v/>
      </c>
      <c r="E4748" s="246" t="str">
        <f>IF('TSA Input'!J4711="","",IF('TSA Input'!J4711="Yes",'TSA Input'!I4711,""))</f>
        <v/>
      </c>
      <c r="F4748" s="247" t="str">
        <f>IF('TSA Input'!J4711="","",IF('TSA Input'!J4711="Yes",'TSA Input'!C4711,""))</f>
        <v/>
      </c>
      <c r="G4748" s="36" t="str">
        <f>IF('TSA Input'!J4711="","",IF('TSA Input'!J4711="Yes",'TSA Input'!D4711,""))</f>
        <v/>
      </c>
      <c r="H4748" s="37" t="str">
        <f>IF('TSA Input'!K4711="","",IF('TSA Input'!J4711="Yes",'TSA Input'!G4711,""))</f>
        <v/>
      </c>
      <c r="I4748" s="37" t="str">
        <f>IF('TSA Input'!L4711="","",IF('TSA Input'!J4711="Yes",'TSA Input'!F4711,""))</f>
        <v/>
      </c>
      <c r="J4748" s="39" t="str">
        <f t="shared" si="148"/>
        <v/>
      </c>
      <c r="K4748" s="257" t="str">
        <f>IF('TSA Input'!J4711="","",IF('TSA Input'!J4711="Yes",'TSA Input'!D4711,""))</f>
        <v/>
      </c>
      <c r="L4748" s="258" t="str">
        <f>IF('TSA Input'!J4711="","",IF('TSA Input'!J4711="Yes",'TSA Input'!G4711,""))</f>
        <v/>
      </c>
      <c r="M4748" s="258" t="str">
        <f>IF('TSA Input'!J4711="","",IF('TSA Input'!J4711="Yes",'TSA Input'!F4711,""))</f>
        <v/>
      </c>
      <c r="N4748" s="39" t="str">
        <f t="shared" si="149"/>
        <v/>
      </c>
      <c r="O4748" s="149" t="s">
        <v>11</v>
      </c>
      <c r="P4748" s="148" t="s">
        <v>11</v>
      </c>
      <c r="Q4748" s="1"/>
    </row>
    <row r="4749" spans="1:17" ht="15.75" hidden="1" customHeight="1">
      <c r="A4749" s="1" t="str">
        <f t="shared" si="1"/>
        <v/>
      </c>
      <c r="B4749" s="1"/>
      <c r="C4749" s="34" t="str">
        <f>IF('TSA Input'!J4712="","",IF('TSA Input'!J4712="Yes",'TSA Input'!B4712,"Ineligible"))</f>
        <v/>
      </c>
      <c r="D4749" s="246" t="str">
        <f>IF('TSA Input'!J4712="","",IF('TSA Input'!J4712="Yes",IF('TSA Input'!W4712="","",LEFT('TSA Input'!W4712,LEN('TSA Input'!W4712)-2)),""))</f>
        <v/>
      </c>
      <c r="E4749" s="246" t="str">
        <f>IF('TSA Input'!J4712="","",IF('TSA Input'!J4712="Yes",'TSA Input'!I4712,""))</f>
        <v/>
      </c>
      <c r="F4749" s="247" t="str">
        <f>IF('TSA Input'!J4712="","",IF('TSA Input'!J4712="Yes",'TSA Input'!C4712,""))</f>
        <v/>
      </c>
      <c r="G4749" s="36" t="str">
        <f>IF('TSA Input'!J4712="","",IF('TSA Input'!J4712="Yes",'TSA Input'!D4712,""))</f>
        <v/>
      </c>
      <c r="H4749" s="37" t="str">
        <f>IF('TSA Input'!K4712="","",IF('TSA Input'!J4712="Yes",'TSA Input'!G4712,""))</f>
        <v/>
      </c>
      <c r="I4749" s="37" t="str">
        <f>IF('TSA Input'!L4712="","",IF('TSA Input'!J4712="Yes",'TSA Input'!F4712,""))</f>
        <v/>
      </c>
      <c r="J4749" s="39" t="str">
        <f t="shared" si="148"/>
        <v/>
      </c>
      <c r="K4749" s="257" t="str">
        <f>IF('TSA Input'!J4712="","",IF('TSA Input'!J4712="Yes",'TSA Input'!D4712,""))</f>
        <v/>
      </c>
      <c r="L4749" s="258" t="str">
        <f>IF('TSA Input'!J4712="","",IF('TSA Input'!J4712="Yes",'TSA Input'!G4712,""))</f>
        <v/>
      </c>
      <c r="M4749" s="258" t="str">
        <f>IF('TSA Input'!J4712="","",IF('TSA Input'!J4712="Yes",'TSA Input'!F4712,""))</f>
        <v/>
      </c>
      <c r="N4749" s="39" t="str">
        <f t="shared" si="149"/>
        <v/>
      </c>
      <c r="O4749" s="149" t="s">
        <v>11</v>
      </c>
      <c r="P4749" s="148" t="s">
        <v>11</v>
      </c>
      <c r="Q4749" s="1"/>
    </row>
    <row r="4750" spans="1:17" ht="15.75" hidden="1" customHeight="1">
      <c r="A4750" s="1" t="str">
        <f t="shared" si="1"/>
        <v/>
      </c>
      <c r="B4750" s="1"/>
      <c r="C4750" s="34" t="str">
        <f>IF('TSA Input'!J4713="","",IF('TSA Input'!J4713="Yes",'TSA Input'!B4713,"Ineligible"))</f>
        <v/>
      </c>
      <c r="D4750" s="246" t="str">
        <f>IF('TSA Input'!J4713="","",IF('TSA Input'!J4713="Yes",IF('TSA Input'!W4713="","",LEFT('TSA Input'!W4713,LEN('TSA Input'!W4713)-2)),""))</f>
        <v/>
      </c>
      <c r="E4750" s="246" t="str">
        <f>IF('TSA Input'!J4713="","",IF('TSA Input'!J4713="Yes",'TSA Input'!I4713,""))</f>
        <v/>
      </c>
      <c r="F4750" s="247" t="str">
        <f>IF('TSA Input'!J4713="","",IF('TSA Input'!J4713="Yes",'TSA Input'!C4713,""))</f>
        <v/>
      </c>
      <c r="G4750" s="36" t="str">
        <f>IF('TSA Input'!J4713="","",IF('TSA Input'!J4713="Yes",'TSA Input'!D4713,""))</f>
        <v/>
      </c>
      <c r="H4750" s="37" t="str">
        <f>IF('TSA Input'!K4713="","",IF('TSA Input'!J4713="Yes",'TSA Input'!G4713,""))</f>
        <v/>
      </c>
      <c r="I4750" s="37" t="str">
        <f>IF('TSA Input'!L4713="","",IF('TSA Input'!J4713="Yes",'TSA Input'!F4713,""))</f>
        <v/>
      </c>
      <c r="J4750" s="39" t="str">
        <f t="shared" si="148"/>
        <v/>
      </c>
      <c r="K4750" s="257" t="str">
        <f>IF('TSA Input'!J4713="","",IF('TSA Input'!J4713="Yes",'TSA Input'!D4713,""))</f>
        <v/>
      </c>
      <c r="L4750" s="258" t="str">
        <f>IF('TSA Input'!J4713="","",IF('TSA Input'!J4713="Yes",'TSA Input'!G4713,""))</f>
        <v/>
      </c>
      <c r="M4750" s="258" t="str">
        <f>IF('TSA Input'!J4713="","",IF('TSA Input'!J4713="Yes",'TSA Input'!F4713,""))</f>
        <v/>
      </c>
      <c r="N4750" s="39" t="str">
        <f t="shared" si="149"/>
        <v/>
      </c>
      <c r="O4750" s="149" t="s">
        <v>11</v>
      </c>
      <c r="P4750" s="148" t="s">
        <v>11</v>
      </c>
      <c r="Q4750" s="1"/>
    </row>
    <row r="4751" spans="1:17" ht="15.75" hidden="1" customHeight="1">
      <c r="A4751" s="1" t="str">
        <f t="shared" si="1"/>
        <v/>
      </c>
      <c r="B4751" s="1"/>
      <c r="C4751" s="34" t="str">
        <f>IF('TSA Input'!J4714="","",IF('TSA Input'!J4714="Yes",'TSA Input'!B4714,"Ineligible"))</f>
        <v/>
      </c>
      <c r="D4751" s="246" t="str">
        <f>IF('TSA Input'!J4714="","",IF('TSA Input'!J4714="Yes",IF('TSA Input'!W4714="","",LEFT('TSA Input'!W4714,LEN('TSA Input'!W4714)-2)),""))</f>
        <v/>
      </c>
      <c r="E4751" s="246" t="str">
        <f>IF('TSA Input'!J4714="","",IF('TSA Input'!J4714="Yes",'TSA Input'!I4714,""))</f>
        <v/>
      </c>
      <c r="F4751" s="247" t="str">
        <f>IF('TSA Input'!J4714="","",IF('TSA Input'!J4714="Yes",'TSA Input'!C4714,""))</f>
        <v/>
      </c>
      <c r="G4751" s="36" t="str">
        <f>IF('TSA Input'!J4714="","",IF('TSA Input'!J4714="Yes",'TSA Input'!D4714,""))</f>
        <v/>
      </c>
      <c r="H4751" s="37" t="str">
        <f>IF('TSA Input'!K4714="","",IF('TSA Input'!J4714="Yes",'TSA Input'!G4714,""))</f>
        <v/>
      </c>
      <c r="I4751" s="37" t="str">
        <f>IF('TSA Input'!L4714="","",IF('TSA Input'!J4714="Yes",'TSA Input'!F4714,""))</f>
        <v/>
      </c>
      <c r="J4751" s="39" t="str">
        <f t="shared" si="148"/>
        <v/>
      </c>
      <c r="K4751" s="257" t="str">
        <f>IF('TSA Input'!J4714="","",IF('TSA Input'!J4714="Yes",'TSA Input'!D4714,""))</f>
        <v/>
      </c>
      <c r="L4751" s="258" t="str">
        <f>IF('TSA Input'!J4714="","",IF('TSA Input'!J4714="Yes",'TSA Input'!G4714,""))</f>
        <v/>
      </c>
      <c r="M4751" s="258" t="str">
        <f>IF('TSA Input'!J4714="","",IF('TSA Input'!J4714="Yes",'TSA Input'!F4714,""))</f>
        <v/>
      </c>
      <c r="N4751" s="39" t="str">
        <f t="shared" si="149"/>
        <v/>
      </c>
      <c r="O4751" s="149" t="s">
        <v>11</v>
      </c>
      <c r="P4751" s="148" t="s">
        <v>11</v>
      </c>
      <c r="Q4751" s="1"/>
    </row>
    <row r="4752" spans="1:17" ht="15.75" hidden="1" customHeight="1">
      <c r="A4752" s="1" t="str">
        <f t="shared" si="1"/>
        <v/>
      </c>
      <c r="B4752" s="1"/>
      <c r="C4752" s="34" t="str">
        <f>IF('TSA Input'!J4715="","",IF('TSA Input'!J4715="Yes",'TSA Input'!B4715,"Ineligible"))</f>
        <v/>
      </c>
      <c r="D4752" s="246" t="str">
        <f>IF('TSA Input'!J4715="","",IF('TSA Input'!J4715="Yes",IF('TSA Input'!W4715="","",LEFT('TSA Input'!W4715,LEN('TSA Input'!W4715)-2)),""))</f>
        <v/>
      </c>
      <c r="E4752" s="246" t="str">
        <f>IF('TSA Input'!J4715="","",IF('TSA Input'!J4715="Yes",'TSA Input'!I4715,""))</f>
        <v/>
      </c>
      <c r="F4752" s="247" t="str">
        <f>IF('TSA Input'!J4715="","",IF('TSA Input'!J4715="Yes",'TSA Input'!C4715,""))</f>
        <v/>
      </c>
      <c r="G4752" s="36" t="str">
        <f>IF('TSA Input'!J4715="","",IF('TSA Input'!J4715="Yes",'TSA Input'!D4715,""))</f>
        <v/>
      </c>
      <c r="H4752" s="37" t="str">
        <f>IF('TSA Input'!K4715="","",IF('TSA Input'!J4715="Yes",'TSA Input'!G4715,""))</f>
        <v/>
      </c>
      <c r="I4752" s="37" t="str">
        <f>IF('TSA Input'!L4715="","",IF('TSA Input'!J4715="Yes",'TSA Input'!F4715,""))</f>
        <v/>
      </c>
      <c r="J4752" s="39" t="str">
        <f t="shared" si="148"/>
        <v/>
      </c>
      <c r="K4752" s="257" t="str">
        <f>IF('TSA Input'!J4715="","",IF('TSA Input'!J4715="Yes",'TSA Input'!D4715,""))</f>
        <v/>
      </c>
      <c r="L4752" s="258" t="str">
        <f>IF('TSA Input'!J4715="","",IF('TSA Input'!J4715="Yes",'TSA Input'!G4715,""))</f>
        <v/>
      </c>
      <c r="M4752" s="258" t="str">
        <f>IF('TSA Input'!J4715="","",IF('TSA Input'!J4715="Yes",'TSA Input'!F4715,""))</f>
        <v/>
      </c>
      <c r="N4752" s="39" t="str">
        <f t="shared" si="149"/>
        <v/>
      </c>
      <c r="O4752" s="149" t="s">
        <v>11</v>
      </c>
      <c r="P4752" s="148" t="s">
        <v>11</v>
      </c>
      <c r="Q4752" s="1"/>
    </row>
    <row r="4753" spans="1:17" ht="15.75" hidden="1" customHeight="1">
      <c r="A4753" s="1" t="str">
        <f t="shared" si="1"/>
        <v/>
      </c>
      <c r="B4753" s="1"/>
      <c r="C4753" s="34" t="str">
        <f>IF('TSA Input'!J4716="","",IF('TSA Input'!J4716="Yes",'TSA Input'!B4716,"Ineligible"))</f>
        <v/>
      </c>
      <c r="D4753" s="246" t="str">
        <f>IF('TSA Input'!J4716="","",IF('TSA Input'!J4716="Yes",IF('TSA Input'!W4716="","",LEFT('TSA Input'!W4716,LEN('TSA Input'!W4716)-2)),""))</f>
        <v/>
      </c>
      <c r="E4753" s="246" t="str">
        <f>IF('TSA Input'!J4716="","",IF('TSA Input'!J4716="Yes",'TSA Input'!I4716,""))</f>
        <v/>
      </c>
      <c r="F4753" s="247" t="str">
        <f>IF('TSA Input'!J4716="","",IF('TSA Input'!J4716="Yes",'TSA Input'!C4716,""))</f>
        <v/>
      </c>
      <c r="G4753" s="36" t="str">
        <f>IF('TSA Input'!J4716="","",IF('TSA Input'!J4716="Yes",'TSA Input'!D4716,""))</f>
        <v/>
      </c>
      <c r="H4753" s="37" t="str">
        <f>IF('TSA Input'!K4716="","",IF('TSA Input'!J4716="Yes",'TSA Input'!G4716,""))</f>
        <v/>
      </c>
      <c r="I4753" s="37" t="str">
        <f>IF('TSA Input'!L4716="","",IF('TSA Input'!J4716="Yes",'TSA Input'!F4716,""))</f>
        <v/>
      </c>
      <c r="J4753" s="39" t="str">
        <f t="shared" si="148"/>
        <v/>
      </c>
      <c r="K4753" s="257" t="str">
        <f>IF('TSA Input'!J4716="","",IF('TSA Input'!J4716="Yes",'TSA Input'!D4716,""))</f>
        <v/>
      </c>
      <c r="L4753" s="258" t="str">
        <f>IF('TSA Input'!J4716="","",IF('TSA Input'!J4716="Yes",'TSA Input'!G4716,""))</f>
        <v/>
      </c>
      <c r="M4753" s="258" t="str">
        <f>IF('TSA Input'!J4716="","",IF('TSA Input'!J4716="Yes",'TSA Input'!F4716,""))</f>
        <v/>
      </c>
      <c r="N4753" s="39" t="str">
        <f t="shared" si="149"/>
        <v/>
      </c>
      <c r="O4753" s="149" t="s">
        <v>11</v>
      </c>
      <c r="P4753" s="148" t="s">
        <v>11</v>
      </c>
      <c r="Q4753" s="1"/>
    </row>
    <row r="4754" spans="1:17" ht="15.75" hidden="1" customHeight="1">
      <c r="A4754" s="1" t="str">
        <f t="shared" si="1"/>
        <v/>
      </c>
      <c r="B4754" s="1"/>
      <c r="C4754" s="34" t="str">
        <f>IF('TSA Input'!J4717="","",IF('TSA Input'!J4717="Yes",'TSA Input'!B4717,"Ineligible"))</f>
        <v/>
      </c>
      <c r="D4754" s="246" t="str">
        <f>IF('TSA Input'!J4717="","",IF('TSA Input'!J4717="Yes",IF('TSA Input'!W4717="","",LEFT('TSA Input'!W4717,LEN('TSA Input'!W4717)-2)),""))</f>
        <v/>
      </c>
      <c r="E4754" s="246" t="str">
        <f>IF('TSA Input'!J4717="","",IF('TSA Input'!J4717="Yes",'TSA Input'!I4717,""))</f>
        <v/>
      </c>
      <c r="F4754" s="247" t="str">
        <f>IF('TSA Input'!J4717="","",IF('TSA Input'!J4717="Yes",'TSA Input'!C4717,""))</f>
        <v/>
      </c>
      <c r="G4754" s="36" t="str">
        <f>IF('TSA Input'!J4717="","",IF('TSA Input'!J4717="Yes",'TSA Input'!D4717,""))</f>
        <v/>
      </c>
      <c r="H4754" s="37" t="str">
        <f>IF('TSA Input'!K4717="","",IF('TSA Input'!J4717="Yes",'TSA Input'!G4717,""))</f>
        <v/>
      </c>
      <c r="I4754" s="37" t="str">
        <f>IF('TSA Input'!L4717="","",IF('TSA Input'!J4717="Yes",'TSA Input'!F4717,""))</f>
        <v/>
      </c>
      <c r="J4754" s="39" t="str">
        <f t="shared" si="148"/>
        <v/>
      </c>
      <c r="K4754" s="257" t="str">
        <f>IF('TSA Input'!J4717="","",IF('TSA Input'!J4717="Yes",'TSA Input'!D4717,""))</f>
        <v/>
      </c>
      <c r="L4754" s="258" t="str">
        <f>IF('TSA Input'!J4717="","",IF('TSA Input'!J4717="Yes",'TSA Input'!G4717,""))</f>
        <v/>
      </c>
      <c r="M4754" s="258" t="str">
        <f>IF('TSA Input'!J4717="","",IF('TSA Input'!J4717="Yes",'TSA Input'!F4717,""))</f>
        <v/>
      </c>
      <c r="N4754" s="39" t="str">
        <f t="shared" si="149"/>
        <v/>
      </c>
      <c r="O4754" s="149" t="s">
        <v>11</v>
      </c>
      <c r="P4754" s="148" t="s">
        <v>11</v>
      </c>
      <c r="Q4754" s="1"/>
    </row>
    <row r="4755" spans="1:17" ht="15.75" hidden="1" customHeight="1">
      <c r="A4755" s="1" t="str">
        <f t="shared" si="1"/>
        <v/>
      </c>
      <c r="B4755" s="1"/>
      <c r="C4755" s="34" t="str">
        <f>IF('TSA Input'!J4718="","",IF('TSA Input'!J4718="Yes",'TSA Input'!B4718,"Ineligible"))</f>
        <v/>
      </c>
      <c r="D4755" s="246" t="str">
        <f>IF('TSA Input'!J4718="","",IF('TSA Input'!J4718="Yes",IF('TSA Input'!W4718="","",LEFT('TSA Input'!W4718,LEN('TSA Input'!W4718)-2)),""))</f>
        <v/>
      </c>
      <c r="E4755" s="246" t="str">
        <f>IF('TSA Input'!J4718="","",IF('TSA Input'!J4718="Yes",'TSA Input'!I4718,""))</f>
        <v/>
      </c>
      <c r="F4755" s="247" t="str">
        <f>IF('TSA Input'!J4718="","",IF('TSA Input'!J4718="Yes",'TSA Input'!C4718,""))</f>
        <v/>
      </c>
      <c r="G4755" s="36" t="str">
        <f>IF('TSA Input'!J4718="","",IF('TSA Input'!J4718="Yes",'TSA Input'!D4718,""))</f>
        <v/>
      </c>
      <c r="H4755" s="37" t="str">
        <f>IF('TSA Input'!K4718="","",IF('TSA Input'!J4718="Yes",'TSA Input'!G4718,""))</f>
        <v/>
      </c>
      <c r="I4755" s="37" t="str">
        <f>IF('TSA Input'!L4718="","",IF('TSA Input'!J4718="Yes",'TSA Input'!F4718,""))</f>
        <v/>
      </c>
      <c r="J4755" s="39" t="str">
        <f t="shared" si="148"/>
        <v/>
      </c>
      <c r="K4755" s="257" t="str">
        <f>IF('TSA Input'!J4718="","",IF('TSA Input'!J4718="Yes",'TSA Input'!D4718,""))</f>
        <v/>
      </c>
      <c r="L4755" s="258" t="str">
        <f>IF('TSA Input'!J4718="","",IF('TSA Input'!J4718="Yes",'TSA Input'!G4718,""))</f>
        <v/>
      </c>
      <c r="M4755" s="258" t="str">
        <f>IF('TSA Input'!J4718="","",IF('TSA Input'!J4718="Yes",'TSA Input'!F4718,""))</f>
        <v/>
      </c>
      <c r="N4755" s="39" t="str">
        <f t="shared" si="149"/>
        <v/>
      </c>
      <c r="O4755" s="149" t="s">
        <v>11</v>
      </c>
      <c r="P4755" s="148" t="s">
        <v>11</v>
      </c>
      <c r="Q4755" s="1"/>
    </row>
    <row r="4756" spans="1:17" ht="15.75" hidden="1" customHeight="1">
      <c r="A4756" s="1" t="str">
        <f t="shared" si="1"/>
        <v/>
      </c>
      <c r="B4756" s="1"/>
      <c r="C4756" s="34" t="str">
        <f>IF('TSA Input'!J4719="","",IF('TSA Input'!J4719="Yes",'TSA Input'!B4719,"Ineligible"))</f>
        <v/>
      </c>
      <c r="D4756" s="246" t="str">
        <f>IF('TSA Input'!J4719="","",IF('TSA Input'!J4719="Yes",IF('TSA Input'!W4719="","",LEFT('TSA Input'!W4719,LEN('TSA Input'!W4719)-2)),""))</f>
        <v/>
      </c>
      <c r="E4756" s="246" t="str">
        <f>IF('TSA Input'!J4719="","",IF('TSA Input'!J4719="Yes",'TSA Input'!I4719,""))</f>
        <v/>
      </c>
      <c r="F4756" s="247" t="str">
        <f>IF('TSA Input'!J4719="","",IF('TSA Input'!J4719="Yes",'TSA Input'!C4719,""))</f>
        <v/>
      </c>
      <c r="G4756" s="36" t="str">
        <f>IF('TSA Input'!J4719="","",IF('TSA Input'!J4719="Yes",'TSA Input'!D4719,""))</f>
        <v/>
      </c>
      <c r="H4756" s="37" t="str">
        <f>IF('TSA Input'!K4719="","",IF('TSA Input'!J4719="Yes",'TSA Input'!G4719,""))</f>
        <v/>
      </c>
      <c r="I4756" s="37" t="str">
        <f>IF('TSA Input'!L4719="","",IF('TSA Input'!J4719="Yes",'TSA Input'!F4719,""))</f>
        <v/>
      </c>
      <c r="J4756" s="39" t="str">
        <f t="shared" si="148"/>
        <v/>
      </c>
      <c r="K4756" s="257" t="str">
        <f>IF('TSA Input'!J4719="","",IF('TSA Input'!J4719="Yes",'TSA Input'!D4719,""))</f>
        <v/>
      </c>
      <c r="L4756" s="258" t="str">
        <f>IF('TSA Input'!J4719="","",IF('TSA Input'!J4719="Yes",'TSA Input'!G4719,""))</f>
        <v/>
      </c>
      <c r="M4756" s="258" t="str">
        <f>IF('TSA Input'!J4719="","",IF('TSA Input'!J4719="Yes",'TSA Input'!F4719,""))</f>
        <v/>
      </c>
      <c r="N4756" s="39" t="str">
        <f t="shared" si="149"/>
        <v/>
      </c>
      <c r="O4756" s="149" t="s">
        <v>11</v>
      </c>
      <c r="P4756" s="148" t="s">
        <v>11</v>
      </c>
      <c r="Q4756" s="1"/>
    </row>
    <row r="4757" spans="1:17" ht="15.75" hidden="1" customHeight="1">
      <c r="A4757" s="1" t="str">
        <f t="shared" si="1"/>
        <v/>
      </c>
      <c r="B4757" s="1"/>
      <c r="C4757" s="34" t="str">
        <f>IF('TSA Input'!J4720="","",IF('TSA Input'!J4720="Yes",'TSA Input'!B4720,"Ineligible"))</f>
        <v/>
      </c>
      <c r="D4757" s="246" t="str">
        <f>IF('TSA Input'!J4720="","",IF('TSA Input'!J4720="Yes",IF('TSA Input'!W4720="","",LEFT('TSA Input'!W4720,LEN('TSA Input'!W4720)-2)),""))</f>
        <v/>
      </c>
      <c r="E4757" s="246" t="str">
        <f>IF('TSA Input'!J4720="","",IF('TSA Input'!J4720="Yes",'TSA Input'!I4720,""))</f>
        <v/>
      </c>
      <c r="F4757" s="247" t="str">
        <f>IF('TSA Input'!J4720="","",IF('TSA Input'!J4720="Yes",'TSA Input'!C4720,""))</f>
        <v/>
      </c>
      <c r="G4757" s="36" t="str">
        <f>IF('TSA Input'!J4720="","",IF('TSA Input'!J4720="Yes",'TSA Input'!D4720,""))</f>
        <v/>
      </c>
      <c r="H4757" s="37" t="str">
        <f>IF('TSA Input'!K4720="","",IF('TSA Input'!J4720="Yes",'TSA Input'!G4720,""))</f>
        <v/>
      </c>
      <c r="I4757" s="37" t="str">
        <f>IF('TSA Input'!L4720="","",IF('TSA Input'!J4720="Yes",'TSA Input'!F4720,""))</f>
        <v/>
      </c>
      <c r="J4757" s="39" t="str">
        <f t="shared" si="148"/>
        <v/>
      </c>
      <c r="K4757" s="257" t="str">
        <f>IF('TSA Input'!J4720="","",IF('TSA Input'!J4720="Yes",'TSA Input'!D4720,""))</f>
        <v/>
      </c>
      <c r="L4757" s="258" t="str">
        <f>IF('TSA Input'!J4720="","",IF('TSA Input'!J4720="Yes",'TSA Input'!G4720,""))</f>
        <v/>
      </c>
      <c r="M4757" s="258" t="str">
        <f>IF('TSA Input'!J4720="","",IF('TSA Input'!J4720="Yes",'TSA Input'!F4720,""))</f>
        <v/>
      </c>
      <c r="N4757" s="39" t="str">
        <f t="shared" si="149"/>
        <v/>
      </c>
      <c r="O4757" s="149" t="s">
        <v>11</v>
      </c>
      <c r="P4757" s="148" t="s">
        <v>11</v>
      </c>
      <c r="Q4757" s="1"/>
    </row>
    <row r="4758" spans="1:17" ht="15.75" hidden="1" customHeight="1">
      <c r="A4758" s="1" t="str">
        <f t="shared" si="1"/>
        <v/>
      </c>
      <c r="B4758" s="1"/>
      <c r="C4758" s="34" t="str">
        <f>IF('TSA Input'!J4721="","",IF('TSA Input'!J4721="Yes",'TSA Input'!B4721,"Ineligible"))</f>
        <v/>
      </c>
      <c r="D4758" s="246" t="str">
        <f>IF('TSA Input'!J4721="","",IF('TSA Input'!J4721="Yes",IF('TSA Input'!W4721="","",LEFT('TSA Input'!W4721,LEN('TSA Input'!W4721)-2)),""))</f>
        <v/>
      </c>
      <c r="E4758" s="246" t="str">
        <f>IF('TSA Input'!J4721="","",IF('TSA Input'!J4721="Yes",'TSA Input'!I4721,""))</f>
        <v/>
      </c>
      <c r="F4758" s="247" t="str">
        <f>IF('TSA Input'!J4721="","",IF('TSA Input'!J4721="Yes",'TSA Input'!C4721,""))</f>
        <v/>
      </c>
      <c r="G4758" s="36" t="str">
        <f>IF('TSA Input'!J4721="","",IF('TSA Input'!J4721="Yes",'TSA Input'!D4721,""))</f>
        <v/>
      </c>
      <c r="H4758" s="37" t="str">
        <f>IF('TSA Input'!K4721="","",IF('TSA Input'!J4721="Yes",'TSA Input'!G4721,""))</f>
        <v/>
      </c>
      <c r="I4758" s="37" t="str">
        <f>IF('TSA Input'!L4721="","",IF('TSA Input'!J4721="Yes",'TSA Input'!F4721,""))</f>
        <v/>
      </c>
      <c r="J4758" s="39" t="str">
        <f t="shared" si="148"/>
        <v/>
      </c>
      <c r="K4758" s="257" t="str">
        <f>IF('TSA Input'!J4721="","",IF('TSA Input'!J4721="Yes",'TSA Input'!D4721,""))</f>
        <v/>
      </c>
      <c r="L4758" s="258" t="str">
        <f>IF('TSA Input'!J4721="","",IF('TSA Input'!J4721="Yes",'TSA Input'!G4721,""))</f>
        <v/>
      </c>
      <c r="M4758" s="258" t="str">
        <f>IF('TSA Input'!J4721="","",IF('TSA Input'!J4721="Yes",'TSA Input'!F4721,""))</f>
        <v/>
      </c>
      <c r="N4758" s="39" t="str">
        <f t="shared" si="149"/>
        <v/>
      </c>
      <c r="O4758" s="149" t="s">
        <v>11</v>
      </c>
      <c r="P4758" s="148" t="s">
        <v>11</v>
      </c>
      <c r="Q4758" s="1"/>
    </row>
    <row r="4759" spans="1:17" ht="15.75" hidden="1" customHeight="1">
      <c r="A4759" s="1" t="str">
        <f t="shared" si="1"/>
        <v/>
      </c>
      <c r="B4759" s="1"/>
      <c r="C4759" s="34" t="str">
        <f>IF('TSA Input'!J4722="","",IF('TSA Input'!J4722="Yes",'TSA Input'!B4722,"Ineligible"))</f>
        <v/>
      </c>
      <c r="D4759" s="246" t="str">
        <f>IF('TSA Input'!J4722="","",IF('TSA Input'!J4722="Yes",IF('TSA Input'!W4722="","",LEFT('TSA Input'!W4722,LEN('TSA Input'!W4722)-2)),""))</f>
        <v/>
      </c>
      <c r="E4759" s="246" t="str">
        <f>IF('TSA Input'!J4722="","",IF('TSA Input'!J4722="Yes",'TSA Input'!I4722,""))</f>
        <v/>
      </c>
      <c r="F4759" s="247" t="str">
        <f>IF('TSA Input'!J4722="","",IF('TSA Input'!J4722="Yes",'TSA Input'!C4722,""))</f>
        <v/>
      </c>
      <c r="G4759" s="36" t="str">
        <f>IF('TSA Input'!J4722="","",IF('TSA Input'!J4722="Yes",'TSA Input'!D4722,""))</f>
        <v/>
      </c>
      <c r="H4759" s="37" t="str">
        <f>IF('TSA Input'!K4722="","",IF('TSA Input'!J4722="Yes",'TSA Input'!G4722,""))</f>
        <v/>
      </c>
      <c r="I4759" s="37" t="str">
        <f>IF('TSA Input'!L4722="","",IF('TSA Input'!J4722="Yes",'TSA Input'!F4722,""))</f>
        <v/>
      </c>
      <c r="J4759" s="39" t="str">
        <f t="shared" si="148"/>
        <v/>
      </c>
      <c r="K4759" s="257" t="str">
        <f>IF('TSA Input'!J4722="","",IF('TSA Input'!J4722="Yes",'TSA Input'!D4722,""))</f>
        <v/>
      </c>
      <c r="L4759" s="258" t="str">
        <f>IF('TSA Input'!J4722="","",IF('TSA Input'!J4722="Yes",'TSA Input'!G4722,""))</f>
        <v/>
      </c>
      <c r="M4759" s="258" t="str">
        <f>IF('TSA Input'!J4722="","",IF('TSA Input'!J4722="Yes",'TSA Input'!F4722,""))</f>
        <v/>
      </c>
      <c r="N4759" s="39" t="str">
        <f t="shared" si="149"/>
        <v/>
      </c>
      <c r="O4759" s="149" t="s">
        <v>11</v>
      </c>
      <c r="P4759" s="148" t="s">
        <v>11</v>
      </c>
      <c r="Q4759" s="1"/>
    </row>
    <row r="4760" spans="1:17" ht="15.75" hidden="1" customHeight="1">
      <c r="A4760" s="1" t="str">
        <f t="shared" si="1"/>
        <v/>
      </c>
      <c r="B4760" s="1"/>
      <c r="C4760" s="34" t="str">
        <f>IF('TSA Input'!J4723="","",IF('TSA Input'!J4723="Yes",'TSA Input'!B4723,"Ineligible"))</f>
        <v/>
      </c>
      <c r="D4760" s="246" t="str">
        <f>IF('TSA Input'!J4723="","",IF('TSA Input'!J4723="Yes",IF('TSA Input'!W4723="","",LEFT('TSA Input'!W4723,LEN('TSA Input'!W4723)-2)),""))</f>
        <v/>
      </c>
      <c r="E4760" s="246" t="str">
        <f>IF('TSA Input'!J4723="","",IF('TSA Input'!J4723="Yes",'TSA Input'!I4723,""))</f>
        <v/>
      </c>
      <c r="F4760" s="247" t="str">
        <f>IF('TSA Input'!J4723="","",IF('TSA Input'!J4723="Yes",'TSA Input'!C4723,""))</f>
        <v/>
      </c>
      <c r="G4760" s="36" t="str">
        <f>IF('TSA Input'!J4723="","",IF('TSA Input'!J4723="Yes",'TSA Input'!D4723,""))</f>
        <v/>
      </c>
      <c r="H4760" s="37" t="str">
        <f>IF('TSA Input'!K4723="","",IF('TSA Input'!J4723="Yes",'TSA Input'!G4723,""))</f>
        <v/>
      </c>
      <c r="I4760" s="37" t="str">
        <f>IF('TSA Input'!L4723="","",IF('TSA Input'!J4723="Yes",'TSA Input'!F4723,""))</f>
        <v/>
      </c>
      <c r="J4760" s="39" t="str">
        <f t="shared" si="148"/>
        <v/>
      </c>
      <c r="K4760" s="257" t="str">
        <f>IF('TSA Input'!J4723="","",IF('TSA Input'!J4723="Yes",'TSA Input'!D4723,""))</f>
        <v/>
      </c>
      <c r="L4760" s="258" t="str">
        <f>IF('TSA Input'!J4723="","",IF('TSA Input'!J4723="Yes",'TSA Input'!G4723,""))</f>
        <v/>
      </c>
      <c r="M4760" s="258" t="str">
        <f>IF('TSA Input'!J4723="","",IF('TSA Input'!J4723="Yes",'TSA Input'!F4723,""))</f>
        <v/>
      </c>
      <c r="N4760" s="39" t="str">
        <f t="shared" si="149"/>
        <v/>
      </c>
      <c r="O4760" s="149" t="s">
        <v>11</v>
      </c>
      <c r="P4760" s="148" t="s">
        <v>11</v>
      </c>
      <c r="Q4760" s="1"/>
    </row>
    <row r="4761" spans="1:17" ht="15.75" hidden="1" customHeight="1">
      <c r="A4761" s="1" t="str">
        <f t="shared" si="1"/>
        <v/>
      </c>
      <c r="B4761" s="1"/>
      <c r="C4761" s="34" t="str">
        <f>IF('TSA Input'!J4724="","",IF('TSA Input'!J4724="Yes",'TSA Input'!B4724,"Ineligible"))</f>
        <v/>
      </c>
      <c r="D4761" s="246" t="str">
        <f>IF('TSA Input'!J4724="","",IF('TSA Input'!J4724="Yes",IF('TSA Input'!W4724="","",LEFT('TSA Input'!W4724,LEN('TSA Input'!W4724)-2)),""))</f>
        <v/>
      </c>
      <c r="E4761" s="246" t="str">
        <f>IF('TSA Input'!J4724="","",IF('TSA Input'!J4724="Yes",'TSA Input'!I4724,""))</f>
        <v/>
      </c>
      <c r="F4761" s="247" t="str">
        <f>IF('TSA Input'!J4724="","",IF('TSA Input'!J4724="Yes",'TSA Input'!C4724,""))</f>
        <v/>
      </c>
      <c r="G4761" s="36" t="str">
        <f>IF('TSA Input'!J4724="","",IF('TSA Input'!J4724="Yes",'TSA Input'!D4724,""))</f>
        <v/>
      </c>
      <c r="H4761" s="37" t="str">
        <f>IF('TSA Input'!K4724="","",IF('TSA Input'!J4724="Yes",'TSA Input'!G4724,""))</f>
        <v/>
      </c>
      <c r="I4761" s="37" t="str">
        <f>IF('TSA Input'!L4724="","",IF('TSA Input'!J4724="Yes",'TSA Input'!F4724,""))</f>
        <v/>
      </c>
      <c r="J4761" s="39" t="str">
        <f t="shared" si="148"/>
        <v/>
      </c>
      <c r="K4761" s="257" t="str">
        <f>IF('TSA Input'!J4724="","",IF('TSA Input'!J4724="Yes",'TSA Input'!D4724,""))</f>
        <v/>
      </c>
      <c r="L4761" s="258" t="str">
        <f>IF('TSA Input'!J4724="","",IF('TSA Input'!J4724="Yes",'TSA Input'!G4724,""))</f>
        <v/>
      </c>
      <c r="M4761" s="258" t="str">
        <f>IF('TSA Input'!J4724="","",IF('TSA Input'!J4724="Yes",'TSA Input'!F4724,""))</f>
        <v/>
      </c>
      <c r="N4761" s="39" t="str">
        <f t="shared" si="149"/>
        <v/>
      </c>
      <c r="O4761" s="149" t="s">
        <v>11</v>
      </c>
      <c r="P4761" s="148" t="s">
        <v>11</v>
      </c>
      <c r="Q4761" s="1"/>
    </row>
    <row r="4762" spans="1:17" ht="15.75" hidden="1" customHeight="1">
      <c r="A4762" s="1" t="str">
        <f t="shared" si="1"/>
        <v/>
      </c>
      <c r="B4762" s="1"/>
      <c r="C4762" s="34" t="str">
        <f>IF('TSA Input'!J4725="","",IF('TSA Input'!J4725="Yes",'TSA Input'!B4725,"Ineligible"))</f>
        <v/>
      </c>
      <c r="D4762" s="246" t="str">
        <f>IF('TSA Input'!J4725="","",IF('TSA Input'!J4725="Yes",IF('TSA Input'!W4725="","",LEFT('TSA Input'!W4725,LEN('TSA Input'!W4725)-2)),""))</f>
        <v/>
      </c>
      <c r="E4762" s="246" t="str">
        <f>IF('TSA Input'!J4725="","",IF('TSA Input'!J4725="Yes",'TSA Input'!I4725,""))</f>
        <v/>
      </c>
      <c r="F4762" s="247" t="str">
        <f>IF('TSA Input'!J4725="","",IF('TSA Input'!J4725="Yes",'TSA Input'!C4725,""))</f>
        <v/>
      </c>
      <c r="G4762" s="36" t="str">
        <f>IF('TSA Input'!J4725="","",IF('TSA Input'!J4725="Yes",'TSA Input'!D4725,""))</f>
        <v/>
      </c>
      <c r="H4762" s="37" t="str">
        <f>IF('TSA Input'!K4725="","",IF('TSA Input'!J4725="Yes",'TSA Input'!G4725,""))</f>
        <v/>
      </c>
      <c r="I4762" s="37" t="str">
        <f>IF('TSA Input'!L4725="","",IF('TSA Input'!J4725="Yes",'TSA Input'!F4725,""))</f>
        <v/>
      </c>
      <c r="J4762" s="39" t="str">
        <f t="shared" si="148"/>
        <v/>
      </c>
      <c r="K4762" s="257" t="str">
        <f>IF('TSA Input'!J4725="","",IF('TSA Input'!J4725="Yes",'TSA Input'!D4725,""))</f>
        <v/>
      </c>
      <c r="L4762" s="258" t="str">
        <f>IF('TSA Input'!J4725="","",IF('TSA Input'!J4725="Yes",'TSA Input'!G4725,""))</f>
        <v/>
      </c>
      <c r="M4762" s="258" t="str">
        <f>IF('TSA Input'!J4725="","",IF('TSA Input'!J4725="Yes",'TSA Input'!F4725,""))</f>
        <v/>
      </c>
      <c r="N4762" s="39" t="str">
        <f t="shared" si="149"/>
        <v/>
      </c>
      <c r="O4762" s="149" t="s">
        <v>11</v>
      </c>
      <c r="P4762" s="148" t="s">
        <v>11</v>
      </c>
      <c r="Q4762" s="1"/>
    </row>
    <row r="4763" spans="1:17" ht="15.75" hidden="1" customHeight="1">
      <c r="A4763" s="1" t="str">
        <f t="shared" si="1"/>
        <v/>
      </c>
      <c r="B4763" s="1"/>
      <c r="C4763" s="34" t="str">
        <f>IF('TSA Input'!J4726="","",IF('TSA Input'!J4726="Yes",'TSA Input'!B4726,"Ineligible"))</f>
        <v/>
      </c>
      <c r="D4763" s="246" t="str">
        <f>IF('TSA Input'!J4726="","",IF('TSA Input'!J4726="Yes",IF('TSA Input'!W4726="","",LEFT('TSA Input'!W4726,LEN('TSA Input'!W4726)-2)),""))</f>
        <v/>
      </c>
      <c r="E4763" s="246" t="str">
        <f>IF('TSA Input'!J4726="","",IF('TSA Input'!J4726="Yes",'TSA Input'!I4726,""))</f>
        <v/>
      </c>
      <c r="F4763" s="247" t="str">
        <f>IF('TSA Input'!J4726="","",IF('TSA Input'!J4726="Yes",'TSA Input'!C4726,""))</f>
        <v/>
      </c>
      <c r="G4763" s="36" t="str">
        <f>IF('TSA Input'!J4726="","",IF('TSA Input'!J4726="Yes",'TSA Input'!D4726,""))</f>
        <v/>
      </c>
      <c r="H4763" s="37" t="str">
        <f>IF('TSA Input'!K4726="","",IF('TSA Input'!J4726="Yes",'TSA Input'!G4726,""))</f>
        <v/>
      </c>
      <c r="I4763" s="37" t="str">
        <f>IF('TSA Input'!L4726="","",IF('TSA Input'!J4726="Yes",'TSA Input'!F4726,""))</f>
        <v/>
      </c>
      <c r="J4763" s="39" t="str">
        <f t="shared" si="148"/>
        <v/>
      </c>
      <c r="K4763" s="257" t="str">
        <f>IF('TSA Input'!J4726="","",IF('TSA Input'!J4726="Yes",'TSA Input'!D4726,""))</f>
        <v/>
      </c>
      <c r="L4763" s="258" t="str">
        <f>IF('TSA Input'!J4726="","",IF('TSA Input'!J4726="Yes",'TSA Input'!G4726,""))</f>
        <v/>
      </c>
      <c r="M4763" s="258" t="str">
        <f>IF('TSA Input'!J4726="","",IF('TSA Input'!J4726="Yes",'TSA Input'!F4726,""))</f>
        <v/>
      </c>
      <c r="N4763" s="39" t="str">
        <f t="shared" si="149"/>
        <v/>
      </c>
      <c r="O4763" s="149" t="s">
        <v>11</v>
      </c>
      <c r="P4763" s="148" t="s">
        <v>11</v>
      </c>
      <c r="Q4763" s="1"/>
    </row>
    <row r="4764" spans="1:17" ht="15.75" hidden="1" customHeight="1">
      <c r="A4764" s="1" t="str">
        <f t="shared" si="1"/>
        <v/>
      </c>
      <c r="B4764" s="1"/>
      <c r="C4764" s="34" t="str">
        <f>IF('TSA Input'!J4727="","",IF('TSA Input'!J4727="Yes",'TSA Input'!B4727,"Ineligible"))</f>
        <v/>
      </c>
      <c r="D4764" s="246" t="str">
        <f>IF('TSA Input'!J4727="","",IF('TSA Input'!J4727="Yes",IF('TSA Input'!W4727="","",LEFT('TSA Input'!W4727,LEN('TSA Input'!W4727)-2)),""))</f>
        <v/>
      </c>
      <c r="E4764" s="246" t="str">
        <f>IF('TSA Input'!J4727="","",IF('TSA Input'!J4727="Yes",'TSA Input'!I4727,""))</f>
        <v/>
      </c>
      <c r="F4764" s="247" t="str">
        <f>IF('TSA Input'!J4727="","",IF('TSA Input'!J4727="Yes",'TSA Input'!C4727,""))</f>
        <v/>
      </c>
      <c r="G4764" s="36" t="str">
        <f>IF('TSA Input'!J4727="","",IF('TSA Input'!J4727="Yes",'TSA Input'!D4727,""))</f>
        <v/>
      </c>
      <c r="H4764" s="37" t="str">
        <f>IF('TSA Input'!K4727="","",IF('TSA Input'!J4727="Yes",'TSA Input'!G4727,""))</f>
        <v/>
      </c>
      <c r="I4764" s="37" t="str">
        <f>IF('TSA Input'!L4727="","",IF('TSA Input'!J4727="Yes",'TSA Input'!F4727,""))</f>
        <v/>
      </c>
      <c r="J4764" s="39" t="str">
        <f t="shared" si="148"/>
        <v/>
      </c>
      <c r="K4764" s="257" t="str">
        <f>IF('TSA Input'!J4727="","",IF('TSA Input'!J4727="Yes",'TSA Input'!D4727,""))</f>
        <v/>
      </c>
      <c r="L4764" s="258" t="str">
        <f>IF('TSA Input'!J4727="","",IF('TSA Input'!J4727="Yes",'TSA Input'!G4727,""))</f>
        <v/>
      </c>
      <c r="M4764" s="258" t="str">
        <f>IF('TSA Input'!J4727="","",IF('TSA Input'!J4727="Yes",'TSA Input'!F4727,""))</f>
        <v/>
      </c>
      <c r="N4764" s="39" t="str">
        <f t="shared" si="149"/>
        <v/>
      </c>
      <c r="O4764" s="149" t="s">
        <v>11</v>
      </c>
      <c r="P4764" s="148" t="s">
        <v>11</v>
      </c>
      <c r="Q4764" s="1"/>
    </row>
    <row r="4765" spans="1:17" ht="15.75" hidden="1" customHeight="1">
      <c r="A4765" s="1" t="str">
        <f t="shared" si="1"/>
        <v/>
      </c>
      <c r="B4765" s="1"/>
      <c r="C4765" s="34" t="str">
        <f>IF('TSA Input'!J4728="","",IF('TSA Input'!J4728="Yes",'TSA Input'!B4728,"Ineligible"))</f>
        <v/>
      </c>
      <c r="D4765" s="246" t="str">
        <f>IF('TSA Input'!J4728="","",IF('TSA Input'!J4728="Yes",IF('TSA Input'!W4728="","",LEFT('TSA Input'!W4728,LEN('TSA Input'!W4728)-2)),""))</f>
        <v/>
      </c>
      <c r="E4765" s="246" t="str">
        <f>IF('TSA Input'!J4728="","",IF('TSA Input'!J4728="Yes",'TSA Input'!I4728,""))</f>
        <v/>
      </c>
      <c r="F4765" s="247" t="str">
        <f>IF('TSA Input'!J4728="","",IF('TSA Input'!J4728="Yes",'TSA Input'!C4728,""))</f>
        <v/>
      </c>
      <c r="G4765" s="36" t="str">
        <f>IF('TSA Input'!J4728="","",IF('TSA Input'!J4728="Yes",'TSA Input'!D4728,""))</f>
        <v/>
      </c>
      <c r="H4765" s="37" t="str">
        <f>IF('TSA Input'!K4728="","",IF('TSA Input'!J4728="Yes",'TSA Input'!G4728,""))</f>
        <v/>
      </c>
      <c r="I4765" s="37" t="str">
        <f>IF('TSA Input'!L4728="","",IF('TSA Input'!J4728="Yes",'TSA Input'!F4728,""))</f>
        <v/>
      </c>
      <c r="J4765" s="39" t="str">
        <f t="shared" si="148"/>
        <v/>
      </c>
      <c r="K4765" s="257" t="str">
        <f>IF('TSA Input'!J4728="","",IF('TSA Input'!J4728="Yes",'TSA Input'!D4728,""))</f>
        <v/>
      </c>
      <c r="L4765" s="258" t="str">
        <f>IF('TSA Input'!J4728="","",IF('TSA Input'!J4728="Yes",'TSA Input'!G4728,""))</f>
        <v/>
      </c>
      <c r="M4765" s="258" t="str">
        <f>IF('TSA Input'!J4728="","",IF('TSA Input'!J4728="Yes",'TSA Input'!F4728,""))</f>
        <v/>
      </c>
      <c r="N4765" s="39" t="str">
        <f t="shared" si="149"/>
        <v/>
      </c>
      <c r="O4765" s="149" t="s">
        <v>11</v>
      </c>
      <c r="P4765" s="148" t="s">
        <v>11</v>
      </c>
      <c r="Q4765" s="1"/>
    </row>
    <row r="4766" spans="1:17" ht="15.75" hidden="1" customHeight="1">
      <c r="A4766" s="1" t="str">
        <f t="shared" si="1"/>
        <v/>
      </c>
      <c r="B4766" s="1"/>
      <c r="C4766" s="34" t="str">
        <f>IF('TSA Input'!J4729="","",IF('TSA Input'!J4729="Yes",'TSA Input'!B4729,"Ineligible"))</f>
        <v/>
      </c>
      <c r="D4766" s="246" t="str">
        <f>IF('TSA Input'!J4729="","",IF('TSA Input'!J4729="Yes",IF('TSA Input'!W4729="","",LEFT('TSA Input'!W4729,LEN('TSA Input'!W4729)-2)),""))</f>
        <v/>
      </c>
      <c r="E4766" s="246" t="str">
        <f>IF('TSA Input'!J4729="","",IF('TSA Input'!J4729="Yes",'TSA Input'!I4729,""))</f>
        <v/>
      </c>
      <c r="F4766" s="247" t="str">
        <f>IF('TSA Input'!J4729="","",IF('TSA Input'!J4729="Yes",'TSA Input'!C4729,""))</f>
        <v/>
      </c>
      <c r="G4766" s="36" t="str">
        <f>IF('TSA Input'!J4729="","",IF('TSA Input'!J4729="Yes",'TSA Input'!D4729,""))</f>
        <v/>
      </c>
      <c r="H4766" s="37" t="str">
        <f>IF('TSA Input'!K4729="","",IF('TSA Input'!J4729="Yes",'TSA Input'!G4729,""))</f>
        <v/>
      </c>
      <c r="I4766" s="37" t="str">
        <f>IF('TSA Input'!L4729="","",IF('TSA Input'!J4729="Yes",'TSA Input'!F4729,""))</f>
        <v/>
      </c>
      <c r="J4766" s="39" t="str">
        <f t="shared" si="148"/>
        <v/>
      </c>
      <c r="K4766" s="257" t="str">
        <f>IF('TSA Input'!J4729="","",IF('TSA Input'!J4729="Yes",'TSA Input'!D4729,""))</f>
        <v/>
      </c>
      <c r="L4766" s="258" t="str">
        <f>IF('TSA Input'!J4729="","",IF('TSA Input'!J4729="Yes",'TSA Input'!G4729,""))</f>
        <v/>
      </c>
      <c r="M4766" s="258" t="str">
        <f>IF('TSA Input'!J4729="","",IF('TSA Input'!J4729="Yes",'TSA Input'!F4729,""))</f>
        <v/>
      </c>
      <c r="N4766" s="39" t="str">
        <f t="shared" si="149"/>
        <v/>
      </c>
      <c r="O4766" s="149" t="s">
        <v>11</v>
      </c>
      <c r="P4766" s="148" t="s">
        <v>11</v>
      </c>
      <c r="Q4766" s="1"/>
    </row>
    <row r="4767" spans="1:17" ht="15.75" hidden="1" customHeight="1">
      <c r="A4767" s="1" t="str">
        <f t="shared" si="1"/>
        <v/>
      </c>
      <c r="B4767" s="1"/>
      <c r="C4767" s="34" t="str">
        <f>IF('TSA Input'!J4730="","",IF('TSA Input'!J4730="Yes",'TSA Input'!B4730,"Ineligible"))</f>
        <v/>
      </c>
      <c r="D4767" s="246" t="str">
        <f>IF('TSA Input'!J4730="","",IF('TSA Input'!J4730="Yes",IF('TSA Input'!W4730="","",LEFT('TSA Input'!W4730,LEN('TSA Input'!W4730)-2)),""))</f>
        <v/>
      </c>
      <c r="E4767" s="246" t="str">
        <f>IF('TSA Input'!J4730="","",IF('TSA Input'!J4730="Yes",'TSA Input'!I4730,""))</f>
        <v/>
      </c>
      <c r="F4767" s="247" t="str">
        <f>IF('TSA Input'!J4730="","",IF('TSA Input'!J4730="Yes",'TSA Input'!C4730,""))</f>
        <v/>
      </c>
      <c r="G4767" s="36" t="str">
        <f>IF('TSA Input'!J4730="","",IF('TSA Input'!J4730="Yes",'TSA Input'!D4730,""))</f>
        <v/>
      </c>
      <c r="H4767" s="37" t="str">
        <f>IF('TSA Input'!K4730="","",IF('TSA Input'!J4730="Yes",'TSA Input'!G4730,""))</f>
        <v/>
      </c>
      <c r="I4767" s="37" t="str">
        <f>IF('TSA Input'!L4730="","",IF('TSA Input'!J4730="Yes",'TSA Input'!F4730,""))</f>
        <v/>
      </c>
      <c r="J4767" s="39" t="str">
        <f t="shared" si="148"/>
        <v/>
      </c>
      <c r="K4767" s="257" t="str">
        <f>IF('TSA Input'!J4730="","",IF('TSA Input'!J4730="Yes",'TSA Input'!D4730,""))</f>
        <v/>
      </c>
      <c r="L4767" s="258" t="str">
        <f>IF('TSA Input'!J4730="","",IF('TSA Input'!J4730="Yes",'TSA Input'!G4730,""))</f>
        <v/>
      </c>
      <c r="M4767" s="258" t="str">
        <f>IF('TSA Input'!J4730="","",IF('TSA Input'!J4730="Yes",'TSA Input'!F4730,""))</f>
        <v/>
      </c>
      <c r="N4767" s="39" t="str">
        <f t="shared" si="149"/>
        <v/>
      </c>
      <c r="O4767" s="149" t="s">
        <v>11</v>
      </c>
      <c r="P4767" s="148" t="s">
        <v>11</v>
      </c>
      <c r="Q4767" s="1"/>
    </row>
    <row r="4768" spans="1:17" ht="15.75" hidden="1" customHeight="1">
      <c r="A4768" s="1" t="str">
        <f t="shared" si="1"/>
        <v/>
      </c>
      <c r="B4768" s="1"/>
      <c r="C4768" s="34" t="str">
        <f>IF('TSA Input'!J4731="","",IF('TSA Input'!J4731="Yes",'TSA Input'!B4731,"Ineligible"))</f>
        <v/>
      </c>
      <c r="D4768" s="246" t="str">
        <f>IF('TSA Input'!J4731="","",IF('TSA Input'!J4731="Yes",IF('TSA Input'!W4731="","",LEFT('TSA Input'!W4731,LEN('TSA Input'!W4731)-2)),""))</f>
        <v/>
      </c>
      <c r="E4768" s="246" t="str">
        <f>IF('TSA Input'!J4731="","",IF('TSA Input'!J4731="Yes",'TSA Input'!I4731,""))</f>
        <v/>
      </c>
      <c r="F4768" s="247" t="str">
        <f>IF('TSA Input'!J4731="","",IF('TSA Input'!J4731="Yes",'TSA Input'!C4731,""))</f>
        <v/>
      </c>
      <c r="G4768" s="36" t="str">
        <f>IF('TSA Input'!J4731="","",IF('TSA Input'!J4731="Yes",'TSA Input'!D4731,""))</f>
        <v/>
      </c>
      <c r="H4768" s="37" t="str">
        <f>IF('TSA Input'!K4731="","",IF('TSA Input'!J4731="Yes",'TSA Input'!G4731,""))</f>
        <v/>
      </c>
      <c r="I4768" s="37" t="str">
        <f>IF('TSA Input'!L4731="","",IF('TSA Input'!J4731="Yes",'TSA Input'!F4731,""))</f>
        <v/>
      </c>
      <c r="J4768" s="39" t="str">
        <f t="shared" si="148"/>
        <v/>
      </c>
      <c r="K4768" s="257" t="str">
        <f>IF('TSA Input'!J4731="","",IF('TSA Input'!J4731="Yes",'TSA Input'!D4731,""))</f>
        <v/>
      </c>
      <c r="L4768" s="258" t="str">
        <f>IF('TSA Input'!J4731="","",IF('TSA Input'!J4731="Yes",'TSA Input'!G4731,""))</f>
        <v/>
      </c>
      <c r="M4768" s="258" t="str">
        <f>IF('TSA Input'!J4731="","",IF('TSA Input'!J4731="Yes",'TSA Input'!F4731,""))</f>
        <v/>
      </c>
      <c r="N4768" s="39" t="str">
        <f t="shared" si="149"/>
        <v/>
      </c>
      <c r="O4768" s="149" t="s">
        <v>11</v>
      </c>
      <c r="P4768" s="148" t="s">
        <v>11</v>
      </c>
      <c r="Q4768" s="1"/>
    </row>
    <row r="4769" spans="1:17" ht="15.75" hidden="1" customHeight="1">
      <c r="A4769" s="1" t="str">
        <f t="shared" si="1"/>
        <v/>
      </c>
      <c r="B4769" s="1"/>
      <c r="C4769" s="34" t="str">
        <f>IF('TSA Input'!J4732="","",IF('TSA Input'!J4732="Yes",'TSA Input'!B4732,"Ineligible"))</f>
        <v/>
      </c>
      <c r="D4769" s="246" t="str">
        <f>IF('TSA Input'!J4732="","",IF('TSA Input'!J4732="Yes",IF('TSA Input'!W4732="","",LEFT('TSA Input'!W4732,LEN('TSA Input'!W4732)-2)),""))</f>
        <v/>
      </c>
      <c r="E4769" s="246" t="str">
        <f>IF('TSA Input'!J4732="","",IF('TSA Input'!J4732="Yes",'TSA Input'!I4732,""))</f>
        <v/>
      </c>
      <c r="F4769" s="247" t="str">
        <f>IF('TSA Input'!J4732="","",IF('TSA Input'!J4732="Yes",'TSA Input'!C4732,""))</f>
        <v/>
      </c>
      <c r="G4769" s="36" t="str">
        <f>IF('TSA Input'!J4732="","",IF('TSA Input'!J4732="Yes",'TSA Input'!D4732,""))</f>
        <v/>
      </c>
      <c r="H4769" s="37" t="str">
        <f>IF('TSA Input'!K4732="","",IF('TSA Input'!J4732="Yes",'TSA Input'!G4732,""))</f>
        <v/>
      </c>
      <c r="I4769" s="37" t="str">
        <f>IF('TSA Input'!L4732="","",IF('TSA Input'!J4732="Yes",'TSA Input'!F4732,""))</f>
        <v/>
      </c>
      <c r="J4769" s="39" t="str">
        <f t="shared" si="148"/>
        <v/>
      </c>
      <c r="K4769" s="257" t="str">
        <f>IF('TSA Input'!J4732="","",IF('TSA Input'!J4732="Yes",'TSA Input'!D4732,""))</f>
        <v/>
      </c>
      <c r="L4769" s="258" t="str">
        <f>IF('TSA Input'!J4732="","",IF('TSA Input'!J4732="Yes",'TSA Input'!G4732,""))</f>
        <v/>
      </c>
      <c r="M4769" s="258" t="str">
        <f>IF('TSA Input'!J4732="","",IF('TSA Input'!J4732="Yes",'TSA Input'!F4732,""))</f>
        <v/>
      </c>
      <c r="N4769" s="39" t="str">
        <f t="shared" si="149"/>
        <v/>
      </c>
      <c r="O4769" s="149" t="s">
        <v>11</v>
      </c>
      <c r="P4769" s="148" t="s">
        <v>11</v>
      </c>
      <c r="Q4769" s="1"/>
    </row>
    <row r="4770" spans="1:17" ht="15.75" hidden="1" customHeight="1">
      <c r="A4770" s="1" t="str">
        <f t="shared" si="1"/>
        <v/>
      </c>
      <c r="B4770" s="1"/>
      <c r="C4770" s="34" t="str">
        <f>IF('TSA Input'!J4733="","",IF('TSA Input'!J4733="Yes",'TSA Input'!B4733,"Ineligible"))</f>
        <v/>
      </c>
      <c r="D4770" s="246" t="str">
        <f>IF('TSA Input'!J4733="","",IF('TSA Input'!J4733="Yes",IF('TSA Input'!W4733="","",LEFT('TSA Input'!W4733,LEN('TSA Input'!W4733)-2)),""))</f>
        <v/>
      </c>
      <c r="E4770" s="246" t="str">
        <f>IF('TSA Input'!J4733="","",IF('TSA Input'!J4733="Yes",'TSA Input'!I4733,""))</f>
        <v/>
      </c>
      <c r="F4770" s="247" t="str">
        <f>IF('TSA Input'!J4733="","",IF('TSA Input'!J4733="Yes",'TSA Input'!C4733,""))</f>
        <v/>
      </c>
      <c r="G4770" s="36" t="str">
        <f>IF('TSA Input'!J4733="","",IF('TSA Input'!J4733="Yes",'TSA Input'!D4733,""))</f>
        <v/>
      </c>
      <c r="H4770" s="37" t="str">
        <f>IF('TSA Input'!K4733="","",IF('TSA Input'!J4733="Yes",'TSA Input'!G4733,""))</f>
        <v/>
      </c>
      <c r="I4770" s="37" t="str">
        <f>IF('TSA Input'!L4733="","",IF('TSA Input'!J4733="Yes",'TSA Input'!F4733,""))</f>
        <v/>
      </c>
      <c r="J4770" s="39" t="str">
        <f t="shared" si="148"/>
        <v/>
      </c>
      <c r="K4770" s="257" t="str">
        <f>IF('TSA Input'!J4733="","",IF('TSA Input'!J4733="Yes",'TSA Input'!D4733,""))</f>
        <v/>
      </c>
      <c r="L4770" s="258" t="str">
        <f>IF('TSA Input'!J4733="","",IF('TSA Input'!J4733="Yes",'TSA Input'!G4733,""))</f>
        <v/>
      </c>
      <c r="M4770" s="258" t="str">
        <f>IF('TSA Input'!J4733="","",IF('TSA Input'!J4733="Yes",'TSA Input'!F4733,""))</f>
        <v/>
      </c>
      <c r="N4770" s="39" t="str">
        <f t="shared" si="149"/>
        <v/>
      </c>
      <c r="O4770" s="149" t="s">
        <v>11</v>
      </c>
      <c r="P4770" s="148" t="s">
        <v>11</v>
      </c>
      <c r="Q4770" s="1"/>
    </row>
    <row r="4771" spans="1:17" ht="15.75" hidden="1" customHeight="1">
      <c r="A4771" s="1" t="str">
        <f t="shared" si="1"/>
        <v/>
      </c>
      <c r="B4771" s="1"/>
      <c r="C4771" s="34" t="str">
        <f>IF('TSA Input'!J4734="","",IF('TSA Input'!J4734="Yes",'TSA Input'!B4734,"Ineligible"))</f>
        <v/>
      </c>
      <c r="D4771" s="246" t="str">
        <f>IF('TSA Input'!J4734="","",IF('TSA Input'!J4734="Yes",IF('TSA Input'!W4734="","",LEFT('TSA Input'!W4734,LEN('TSA Input'!W4734)-2)),""))</f>
        <v/>
      </c>
      <c r="E4771" s="246" t="str">
        <f>IF('TSA Input'!J4734="","",IF('TSA Input'!J4734="Yes",'TSA Input'!I4734,""))</f>
        <v/>
      </c>
      <c r="F4771" s="247" t="str">
        <f>IF('TSA Input'!J4734="","",IF('TSA Input'!J4734="Yes",'TSA Input'!C4734,""))</f>
        <v/>
      </c>
      <c r="G4771" s="36" t="str">
        <f>IF('TSA Input'!J4734="","",IF('TSA Input'!J4734="Yes",'TSA Input'!D4734,""))</f>
        <v/>
      </c>
      <c r="H4771" s="37" t="str">
        <f>IF('TSA Input'!K4734="","",IF('TSA Input'!J4734="Yes",'TSA Input'!G4734,""))</f>
        <v/>
      </c>
      <c r="I4771" s="37" t="str">
        <f>IF('TSA Input'!L4734="","",IF('TSA Input'!J4734="Yes",'TSA Input'!F4734,""))</f>
        <v/>
      </c>
      <c r="J4771" s="39" t="str">
        <f t="shared" si="148"/>
        <v/>
      </c>
      <c r="K4771" s="257" t="str">
        <f>IF('TSA Input'!J4734="","",IF('TSA Input'!J4734="Yes",'TSA Input'!D4734,""))</f>
        <v/>
      </c>
      <c r="L4771" s="258" t="str">
        <f>IF('TSA Input'!J4734="","",IF('TSA Input'!J4734="Yes",'TSA Input'!G4734,""))</f>
        <v/>
      </c>
      <c r="M4771" s="258" t="str">
        <f>IF('TSA Input'!J4734="","",IF('TSA Input'!J4734="Yes",'TSA Input'!F4734,""))</f>
        <v/>
      </c>
      <c r="N4771" s="39" t="str">
        <f t="shared" si="149"/>
        <v/>
      </c>
      <c r="O4771" s="149" t="s">
        <v>11</v>
      </c>
      <c r="P4771" s="148" t="s">
        <v>11</v>
      </c>
      <c r="Q4771" s="1"/>
    </row>
    <row r="4772" spans="1:17" ht="15.75" hidden="1" customHeight="1">
      <c r="A4772" s="1" t="str">
        <f t="shared" si="1"/>
        <v/>
      </c>
      <c r="B4772" s="1"/>
      <c r="C4772" s="34" t="str">
        <f>IF('TSA Input'!J4735="","",IF('TSA Input'!J4735="Yes",'TSA Input'!B4735,"Ineligible"))</f>
        <v/>
      </c>
      <c r="D4772" s="246" t="str">
        <f>IF('TSA Input'!J4735="","",IF('TSA Input'!J4735="Yes",IF('TSA Input'!W4735="","",LEFT('TSA Input'!W4735,LEN('TSA Input'!W4735)-2)),""))</f>
        <v/>
      </c>
      <c r="E4772" s="246" t="str">
        <f>IF('TSA Input'!J4735="","",IF('TSA Input'!J4735="Yes",'TSA Input'!I4735,""))</f>
        <v/>
      </c>
      <c r="F4772" s="247" t="str">
        <f>IF('TSA Input'!J4735="","",IF('TSA Input'!J4735="Yes",'TSA Input'!C4735,""))</f>
        <v/>
      </c>
      <c r="G4772" s="36" t="str">
        <f>IF('TSA Input'!J4735="","",IF('TSA Input'!J4735="Yes",'TSA Input'!D4735,""))</f>
        <v/>
      </c>
      <c r="H4772" s="37" t="str">
        <f>IF('TSA Input'!K4735="","",IF('TSA Input'!J4735="Yes",'TSA Input'!G4735,""))</f>
        <v/>
      </c>
      <c r="I4772" s="37" t="str">
        <f>IF('TSA Input'!L4735="","",IF('TSA Input'!J4735="Yes",'TSA Input'!F4735,""))</f>
        <v/>
      </c>
      <c r="J4772" s="39" t="str">
        <f t="shared" si="148"/>
        <v/>
      </c>
      <c r="K4772" s="257" t="str">
        <f>IF('TSA Input'!J4735="","",IF('TSA Input'!J4735="Yes",'TSA Input'!D4735,""))</f>
        <v/>
      </c>
      <c r="L4772" s="258" t="str">
        <f>IF('TSA Input'!J4735="","",IF('TSA Input'!J4735="Yes",'TSA Input'!G4735,""))</f>
        <v/>
      </c>
      <c r="M4772" s="258" t="str">
        <f>IF('TSA Input'!J4735="","",IF('TSA Input'!J4735="Yes",'TSA Input'!F4735,""))</f>
        <v/>
      </c>
      <c r="N4772" s="39" t="str">
        <f t="shared" si="149"/>
        <v/>
      </c>
      <c r="O4772" s="149" t="s">
        <v>11</v>
      </c>
      <c r="P4772" s="148" t="s">
        <v>11</v>
      </c>
      <c r="Q4772" s="1"/>
    </row>
    <row r="4773" spans="1:17" ht="15.75" hidden="1" customHeight="1">
      <c r="A4773" s="1" t="str">
        <f t="shared" si="1"/>
        <v/>
      </c>
      <c r="B4773" s="1"/>
      <c r="C4773" s="34" t="str">
        <f>IF('TSA Input'!J4736="","",IF('TSA Input'!J4736="Yes",'TSA Input'!B4736,"Ineligible"))</f>
        <v/>
      </c>
      <c r="D4773" s="246" t="str">
        <f>IF('TSA Input'!J4736="","",IF('TSA Input'!J4736="Yes",IF('TSA Input'!W4736="","",LEFT('TSA Input'!W4736,LEN('TSA Input'!W4736)-2)),""))</f>
        <v/>
      </c>
      <c r="E4773" s="246" t="str">
        <f>IF('TSA Input'!J4736="","",IF('TSA Input'!J4736="Yes",'TSA Input'!I4736,""))</f>
        <v/>
      </c>
      <c r="F4773" s="247" t="str">
        <f>IF('TSA Input'!J4736="","",IF('TSA Input'!J4736="Yes",'TSA Input'!C4736,""))</f>
        <v/>
      </c>
      <c r="G4773" s="36" t="str">
        <f>IF('TSA Input'!J4736="","",IF('TSA Input'!J4736="Yes",'TSA Input'!D4736,""))</f>
        <v/>
      </c>
      <c r="H4773" s="37" t="str">
        <f>IF('TSA Input'!K4736="","",IF('TSA Input'!J4736="Yes",'TSA Input'!G4736,""))</f>
        <v/>
      </c>
      <c r="I4773" s="37" t="str">
        <f>IF('TSA Input'!L4736="","",IF('TSA Input'!J4736="Yes",'TSA Input'!F4736,""))</f>
        <v/>
      </c>
      <c r="J4773" s="39" t="str">
        <f t="shared" si="148"/>
        <v/>
      </c>
      <c r="K4773" s="257" t="str">
        <f>IF('TSA Input'!J4736="","",IF('TSA Input'!J4736="Yes",'TSA Input'!D4736,""))</f>
        <v/>
      </c>
      <c r="L4773" s="258" t="str">
        <f>IF('TSA Input'!J4736="","",IF('TSA Input'!J4736="Yes",'TSA Input'!G4736,""))</f>
        <v/>
      </c>
      <c r="M4773" s="258" t="str">
        <f>IF('TSA Input'!J4736="","",IF('TSA Input'!J4736="Yes",'TSA Input'!F4736,""))</f>
        <v/>
      </c>
      <c r="N4773" s="39" t="str">
        <f t="shared" si="149"/>
        <v/>
      </c>
      <c r="O4773" s="149" t="s">
        <v>11</v>
      </c>
      <c r="P4773" s="148" t="s">
        <v>11</v>
      </c>
      <c r="Q4773" s="1"/>
    </row>
    <row r="4774" spans="1:17" ht="15.75" hidden="1" customHeight="1">
      <c r="A4774" s="1" t="str">
        <f t="shared" si="1"/>
        <v/>
      </c>
      <c r="B4774" s="1"/>
      <c r="C4774" s="34" t="str">
        <f>IF('TSA Input'!J4737="","",IF('TSA Input'!J4737="Yes",'TSA Input'!B4737,"Ineligible"))</f>
        <v/>
      </c>
      <c r="D4774" s="246" t="str">
        <f>IF('TSA Input'!J4737="","",IF('TSA Input'!J4737="Yes",IF('TSA Input'!W4737="","",LEFT('TSA Input'!W4737,LEN('TSA Input'!W4737)-2)),""))</f>
        <v/>
      </c>
      <c r="E4774" s="246" t="str">
        <f>IF('TSA Input'!J4737="","",IF('TSA Input'!J4737="Yes",'TSA Input'!I4737,""))</f>
        <v/>
      </c>
      <c r="F4774" s="247" t="str">
        <f>IF('TSA Input'!J4737="","",IF('TSA Input'!J4737="Yes",'TSA Input'!C4737,""))</f>
        <v/>
      </c>
      <c r="G4774" s="36" t="str">
        <f>IF('TSA Input'!J4737="","",IF('TSA Input'!J4737="Yes",'TSA Input'!D4737,""))</f>
        <v/>
      </c>
      <c r="H4774" s="37" t="str">
        <f>IF('TSA Input'!K4737="","",IF('TSA Input'!J4737="Yes",'TSA Input'!G4737,""))</f>
        <v/>
      </c>
      <c r="I4774" s="37" t="str">
        <f>IF('TSA Input'!L4737="","",IF('TSA Input'!J4737="Yes",'TSA Input'!F4737,""))</f>
        <v/>
      </c>
      <c r="J4774" s="39" t="str">
        <f t="shared" si="148"/>
        <v/>
      </c>
      <c r="K4774" s="257" t="str">
        <f>IF('TSA Input'!J4737="","",IF('TSA Input'!J4737="Yes",'TSA Input'!D4737,""))</f>
        <v/>
      </c>
      <c r="L4774" s="258" t="str">
        <f>IF('TSA Input'!J4737="","",IF('TSA Input'!J4737="Yes",'TSA Input'!G4737,""))</f>
        <v/>
      </c>
      <c r="M4774" s="258" t="str">
        <f>IF('TSA Input'!J4737="","",IF('TSA Input'!J4737="Yes",'TSA Input'!F4737,""))</f>
        <v/>
      </c>
      <c r="N4774" s="39" t="str">
        <f t="shared" si="149"/>
        <v/>
      </c>
      <c r="O4774" s="149" t="s">
        <v>11</v>
      </c>
      <c r="P4774" s="148" t="s">
        <v>11</v>
      </c>
      <c r="Q4774" s="1"/>
    </row>
    <row r="4775" spans="1:17" ht="15.75" hidden="1" customHeight="1">
      <c r="A4775" s="1" t="str">
        <f t="shared" si="1"/>
        <v/>
      </c>
      <c r="B4775" s="1"/>
      <c r="C4775" s="34" t="str">
        <f>IF('TSA Input'!J4738="","",IF('TSA Input'!J4738="Yes",'TSA Input'!B4738,"Ineligible"))</f>
        <v/>
      </c>
      <c r="D4775" s="246" t="str">
        <f>IF('TSA Input'!J4738="","",IF('TSA Input'!J4738="Yes",IF('TSA Input'!W4738="","",LEFT('TSA Input'!W4738,LEN('TSA Input'!W4738)-2)),""))</f>
        <v/>
      </c>
      <c r="E4775" s="246" t="str">
        <f>IF('TSA Input'!J4738="","",IF('TSA Input'!J4738="Yes",'TSA Input'!I4738,""))</f>
        <v/>
      </c>
      <c r="F4775" s="247" t="str">
        <f>IF('TSA Input'!J4738="","",IF('TSA Input'!J4738="Yes",'TSA Input'!C4738,""))</f>
        <v/>
      </c>
      <c r="G4775" s="36" t="str">
        <f>IF('TSA Input'!J4738="","",IF('TSA Input'!J4738="Yes",'TSA Input'!D4738,""))</f>
        <v/>
      </c>
      <c r="H4775" s="37" t="str">
        <f>IF('TSA Input'!K4738="","",IF('TSA Input'!J4738="Yes",'TSA Input'!G4738,""))</f>
        <v/>
      </c>
      <c r="I4775" s="37" t="str">
        <f>IF('TSA Input'!L4738="","",IF('TSA Input'!J4738="Yes",'TSA Input'!F4738,""))</f>
        <v/>
      </c>
      <c r="J4775" s="39" t="str">
        <f t="shared" si="148"/>
        <v/>
      </c>
      <c r="K4775" s="257" t="str">
        <f>IF('TSA Input'!J4738="","",IF('TSA Input'!J4738="Yes",'TSA Input'!D4738,""))</f>
        <v/>
      </c>
      <c r="L4775" s="258" t="str">
        <f>IF('TSA Input'!J4738="","",IF('TSA Input'!J4738="Yes",'TSA Input'!G4738,""))</f>
        <v/>
      </c>
      <c r="M4775" s="258" t="str">
        <f>IF('TSA Input'!J4738="","",IF('TSA Input'!J4738="Yes",'TSA Input'!F4738,""))</f>
        <v/>
      </c>
      <c r="N4775" s="39" t="str">
        <f t="shared" si="149"/>
        <v/>
      </c>
      <c r="O4775" s="149" t="s">
        <v>11</v>
      </c>
      <c r="P4775" s="148" t="s">
        <v>11</v>
      </c>
      <c r="Q4775" s="1"/>
    </row>
    <row r="4776" spans="1:17" ht="15.75" hidden="1" customHeight="1">
      <c r="A4776" s="1" t="str">
        <f t="shared" si="1"/>
        <v/>
      </c>
      <c r="B4776" s="1"/>
      <c r="C4776" s="34" t="str">
        <f>IF('TSA Input'!J4739="","",IF('TSA Input'!J4739="Yes",'TSA Input'!B4739,"Ineligible"))</f>
        <v/>
      </c>
      <c r="D4776" s="246" t="str">
        <f>IF('TSA Input'!J4739="","",IF('TSA Input'!J4739="Yes",IF('TSA Input'!W4739="","",LEFT('TSA Input'!W4739,LEN('TSA Input'!W4739)-2)),""))</f>
        <v/>
      </c>
      <c r="E4776" s="246" t="str">
        <f>IF('TSA Input'!J4739="","",IF('TSA Input'!J4739="Yes",'TSA Input'!I4739,""))</f>
        <v/>
      </c>
      <c r="F4776" s="247" t="str">
        <f>IF('TSA Input'!J4739="","",IF('TSA Input'!J4739="Yes",'TSA Input'!C4739,""))</f>
        <v/>
      </c>
      <c r="G4776" s="36" t="str">
        <f>IF('TSA Input'!J4739="","",IF('TSA Input'!J4739="Yes",'TSA Input'!D4739,""))</f>
        <v/>
      </c>
      <c r="H4776" s="37" t="str">
        <f>IF('TSA Input'!K4739="","",IF('TSA Input'!J4739="Yes",'TSA Input'!G4739,""))</f>
        <v/>
      </c>
      <c r="I4776" s="37" t="str">
        <f>IF('TSA Input'!L4739="","",IF('TSA Input'!J4739="Yes",'TSA Input'!F4739,""))</f>
        <v/>
      </c>
      <c r="J4776" s="39" t="str">
        <f t="shared" si="148"/>
        <v/>
      </c>
      <c r="K4776" s="257" t="str">
        <f>IF('TSA Input'!J4739="","",IF('TSA Input'!J4739="Yes",'TSA Input'!D4739,""))</f>
        <v/>
      </c>
      <c r="L4776" s="258" t="str">
        <f>IF('TSA Input'!J4739="","",IF('TSA Input'!J4739="Yes",'TSA Input'!G4739,""))</f>
        <v/>
      </c>
      <c r="M4776" s="258" t="str">
        <f>IF('TSA Input'!J4739="","",IF('TSA Input'!J4739="Yes",'TSA Input'!F4739,""))</f>
        <v/>
      </c>
      <c r="N4776" s="39" t="str">
        <f t="shared" si="149"/>
        <v/>
      </c>
      <c r="O4776" s="149" t="s">
        <v>11</v>
      </c>
      <c r="P4776" s="148" t="s">
        <v>11</v>
      </c>
      <c r="Q4776" s="1"/>
    </row>
    <row r="4777" spans="1:17" ht="15.75" hidden="1" customHeight="1">
      <c r="A4777" s="1" t="str">
        <f t="shared" si="1"/>
        <v/>
      </c>
      <c r="B4777" s="1"/>
      <c r="C4777" s="34" t="str">
        <f>IF('TSA Input'!J4740="","",IF('TSA Input'!J4740="Yes",'TSA Input'!B4740,"Ineligible"))</f>
        <v/>
      </c>
      <c r="D4777" s="246" t="str">
        <f>IF('TSA Input'!J4740="","",IF('TSA Input'!J4740="Yes",IF('TSA Input'!W4740="","",LEFT('TSA Input'!W4740,LEN('TSA Input'!W4740)-2)),""))</f>
        <v/>
      </c>
      <c r="E4777" s="246" t="str">
        <f>IF('TSA Input'!J4740="","",IF('TSA Input'!J4740="Yes",'TSA Input'!I4740,""))</f>
        <v/>
      </c>
      <c r="F4777" s="247" t="str">
        <f>IF('TSA Input'!J4740="","",IF('TSA Input'!J4740="Yes",'TSA Input'!C4740,""))</f>
        <v/>
      </c>
      <c r="G4777" s="36" t="str">
        <f>IF('TSA Input'!J4740="","",IF('TSA Input'!J4740="Yes",'TSA Input'!D4740,""))</f>
        <v/>
      </c>
      <c r="H4777" s="37" t="str">
        <f>IF('TSA Input'!K4740="","",IF('TSA Input'!J4740="Yes",'TSA Input'!G4740,""))</f>
        <v/>
      </c>
      <c r="I4777" s="37" t="str">
        <f>IF('TSA Input'!L4740="","",IF('TSA Input'!J4740="Yes",'TSA Input'!F4740,""))</f>
        <v/>
      </c>
      <c r="J4777" s="39" t="str">
        <f t="shared" ref="J4777:J4840" si="150">IF($C4777="","",SUM(G4777:I4777))</f>
        <v/>
      </c>
      <c r="K4777" s="257" t="str">
        <f>IF('TSA Input'!J4740="","",IF('TSA Input'!J4740="Yes",'TSA Input'!D4740,""))</f>
        <v/>
      </c>
      <c r="L4777" s="258" t="str">
        <f>IF('TSA Input'!J4740="","",IF('TSA Input'!J4740="Yes",'TSA Input'!G4740,""))</f>
        <v/>
      </c>
      <c r="M4777" s="258" t="str">
        <f>IF('TSA Input'!J4740="","",IF('TSA Input'!J4740="Yes",'TSA Input'!F4740,""))</f>
        <v/>
      </c>
      <c r="N4777" s="39" t="str">
        <f t="shared" ref="N4777:N4840" si="151">IF($C4777="","",SUM(K4777:M4777))</f>
        <v/>
      </c>
      <c r="O4777" s="149" t="s">
        <v>11</v>
      </c>
      <c r="P4777" s="148" t="s">
        <v>11</v>
      </c>
      <c r="Q4777" s="1"/>
    </row>
    <row r="4778" spans="1:17" ht="15.75" hidden="1" customHeight="1">
      <c r="A4778" s="1" t="str">
        <f t="shared" si="1"/>
        <v/>
      </c>
      <c r="B4778" s="1"/>
      <c r="C4778" s="34" t="str">
        <f>IF('TSA Input'!J4741="","",IF('TSA Input'!J4741="Yes",'TSA Input'!B4741,"Ineligible"))</f>
        <v/>
      </c>
      <c r="D4778" s="246" t="str">
        <f>IF('TSA Input'!J4741="","",IF('TSA Input'!J4741="Yes",IF('TSA Input'!W4741="","",LEFT('TSA Input'!W4741,LEN('TSA Input'!W4741)-2)),""))</f>
        <v/>
      </c>
      <c r="E4778" s="246" t="str">
        <f>IF('TSA Input'!J4741="","",IF('TSA Input'!J4741="Yes",'TSA Input'!I4741,""))</f>
        <v/>
      </c>
      <c r="F4778" s="247" t="str">
        <f>IF('TSA Input'!J4741="","",IF('TSA Input'!J4741="Yes",'TSA Input'!C4741,""))</f>
        <v/>
      </c>
      <c r="G4778" s="36" t="str">
        <f>IF('TSA Input'!J4741="","",IF('TSA Input'!J4741="Yes",'TSA Input'!D4741,""))</f>
        <v/>
      </c>
      <c r="H4778" s="37" t="str">
        <f>IF('TSA Input'!K4741="","",IF('TSA Input'!J4741="Yes",'TSA Input'!G4741,""))</f>
        <v/>
      </c>
      <c r="I4778" s="37" t="str">
        <f>IF('TSA Input'!L4741="","",IF('TSA Input'!J4741="Yes",'TSA Input'!F4741,""))</f>
        <v/>
      </c>
      <c r="J4778" s="39" t="str">
        <f t="shared" si="150"/>
        <v/>
      </c>
      <c r="K4778" s="257" t="str">
        <f>IF('TSA Input'!J4741="","",IF('TSA Input'!J4741="Yes",'TSA Input'!D4741,""))</f>
        <v/>
      </c>
      <c r="L4778" s="258" t="str">
        <f>IF('TSA Input'!J4741="","",IF('TSA Input'!J4741="Yes",'TSA Input'!G4741,""))</f>
        <v/>
      </c>
      <c r="M4778" s="258" t="str">
        <f>IF('TSA Input'!J4741="","",IF('TSA Input'!J4741="Yes",'TSA Input'!F4741,""))</f>
        <v/>
      </c>
      <c r="N4778" s="39" t="str">
        <f t="shared" si="151"/>
        <v/>
      </c>
      <c r="O4778" s="149" t="s">
        <v>11</v>
      </c>
      <c r="P4778" s="148" t="s">
        <v>11</v>
      </c>
      <c r="Q4778" s="1"/>
    </row>
    <row r="4779" spans="1:17" ht="15.75" hidden="1" customHeight="1">
      <c r="A4779" s="1" t="str">
        <f t="shared" si="1"/>
        <v/>
      </c>
      <c r="B4779" s="1"/>
      <c r="C4779" s="34" t="str">
        <f>IF('TSA Input'!J4742="","",IF('TSA Input'!J4742="Yes",'TSA Input'!B4742,"Ineligible"))</f>
        <v/>
      </c>
      <c r="D4779" s="246" t="str">
        <f>IF('TSA Input'!J4742="","",IF('TSA Input'!J4742="Yes",IF('TSA Input'!W4742="","",LEFT('TSA Input'!W4742,LEN('TSA Input'!W4742)-2)),""))</f>
        <v/>
      </c>
      <c r="E4779" s="246" t="str">
        <f>IF('TSA Input'!J4742="","",IF('TSA Input'!J4742="Yes",'TSA Input'!I4742,""))</f>
        <v/>
      </c>
      <c r="F4779" s="247" t="str">
        <f>IF('TSA Input'!J4742="","",IF('TSA Input'!J4742="Yes",'TSA Input'!C4742,""))</f>
        <v/>
      </c>
      <c r="G4779" s="36" t="str">
        <f>IF('TSA Input'!J4742="","",IF('TSA Input'!J4742="Yes",'TSA Input'!D4742,""))</f>
        <v/>
      </c>
      <c r="H4779" s="37" t="str">
        <f>IF('TSA Input'!K4742="","",IF('TSA Input'!J4742="Yes",'TSA Input'!G4742,""))</f>
        <v/>
      </c>
      <c r="I4779" s="37" t="str">
        <f>IF('TSA Input'!L4742="","",IF('TSA Input'!J4742="Yes",'TSA Input'!F4742,""))</f>
        <v/>
      </c>
      <c r="J4779" s="39" t="str">
        <f t="shared" si="150"/>
        <v/>
      </c>
      <c r="K4779" s="257" t="str">
        <f>IF('TSA Input'!J4742="","",IF('TSA Input'!J4742="Yes",'TSA Input'!D4742,""))</f>
        <v/>
      </c>
      <c r="L4779" s="258" t="str">
        <f>IF('TSA Input'!J4742="","",IF('TSA Input'!J4742="Yes",'TSA Input'!G4742,""))</f>
        <v/>
      </c>
      <c r="M4779" s="258" t="str">
        <f>IF('TSA Input'!J4742="","",IF('TSA Input'!J4742="Yes",'TSA Input'!F4742,""))</f>
        <v/>
      </c>
      <c r="N4779" s="39" t="str">
        <f t="shared" si="151"/>
        <v/>
      </c>
      <c r="O4779" s="149" t="s">
        <v>11</v>
      </c>
      <c r="P4779" s="148" t="s">
        <v>11</v>
      </c>
      <c r="Q4779" s="1"/>
    </row>
    <row r="4780" spans="1:17" ht="15.75" hidden="1" customHeight="1">
      <c r="A4780" s="1" t="str">
        <f t="shared" si="1"/>
        <v/>
      </c>
      <c r="B4780" s="1"/>
      <c r="C4780" s="34" t="str">
        <f>IF('TSA Input'!J4743="","",IF('TSA Input'!J4743="Yes",'TSA Input'!B4743,"Ineligible"))</f>
        <v/>
      </c>
      <c r="D4780" s="246" t="str">
        <f>IF('TSA Input'!J4743="","",IF('TSA Input'!J4743="Yes",IF('TSA Input'!W4743="","",LEFT('TSA Input'!W4743,LEN('TSA Input'!W4743)-2)),""))</f>
        <v/>
      </c>
      <c r="E4780" s="246" t="str">
        <f>IF('TSA Input'!J4743="","",IF('TSA Input'!J4743="Yes",'TSA Input'!I4743,""))</f>
        <v/>
      </c>
      <c r="F4780" s="247" t="str">
        <f>IF('TSA Input'!J4743="","",IF('TSA Input'!J4743="Yes",'TSA Input'!C4743,""))</f>
        <v/>
      </c>
      <c r="G4780" s="36" t="str">
        <f>IF('TSA Input'!J4743="","",IF('TSA Input'!J4743="Yes",'TSA Input'!D4743,""))</f>
        <v/>
      </c>
      <c r="H4780" s="37" t="str">
        <f>IF('TSA Input'!K4743="","",IF('TSA Input'!J4743="Yes",'TSA Input'!G4743,""))</f>
        <v/>
      </c>
      <c r="I4780" s="37" t="str">
        <f>IF('TSA Input'!L4743="","",IF('TSA Input'!J4743="Yes",'TSA Input'!F4743,""))</f>
        <v/>
      </c>
      <c r="J4780" s="39" t="str">
        <f t="shared" si="150"/>
        <v/>
      </c>
      <c r="K4780" s="257" t="str">
        <f>IF('TSA Input'!J4743="","",IF('TSA Input'!J4743="Yes",'TSA Input'!D4743,""))</f>
        <v/>
      </c>
      <c r="L4780" s="258" t="str">
        <f>IF('TSA Input'!J4743="","",IF('TSA Input'!J4743="Yes",'TSA Input'!G4743,""))</f>
        <v/>
      </c>
      <c r="M4780" s="258" t="str">
        <f>IF('TSA Input'!J4743="","",IF('TSA Input'!J4743="Yes",'TSA Input'!F4743,""))</f>
        <v/>
      </c>
      <c r="N4780" s="39" t="str">
        <f t="shared" si="151"/>
        <v/>
      </c>
      <c r="O4780" s="149" t="s">
        <v>11</v>
      </c>
      <c r="P4780" s="148" t="s">
        <v>11</v>
      </c>
      <c r="Q4780" s="1"/>
    </row>
    <row r="4781" spans="1:17" ht="15.75" hidden="1" customHeight="1">
      <c r="A4781" s="1" t="str">
        <f t="shared" si="1"/>
        <v/>
      </c>
      <c r="B4781" s="1"/>
      <c r="C4781" s="34" t="str">
        <f>IF('TSA Input'!J4744="","",IF('TSA Input'!J4744="Yes",'TSA Input'!B4744,"Ineligible"))</f>
        <v/>
      </c>
      <c r="D4781" s="246" t="str">
        <f>IF('TSA Input'!J4744="","",IF('TSA Input'!J4744="Yes",IF('TSA Input'!W4744="","",LEFT('TSA Input'!W4744,LEN('TSA Input'!W4744)-2)),""))</f>
        <v/>
      </c>
      <c r="E4781" s="246" t="str">
        <f>IF('TSA Input'!J4744="","",IF('TSA Input'!J4744="Yes",'TSA Input'!I4744,""))</f>
        <v/>
      </c>
      <c r="F4781" s="247" t="str">
        <f>IF('TSA Input'!J4744="","",IF('TSA Input'!J4744="Yes",'TSA Input'!C4744,""))</f>
        <v/>
      </c>
      <c r="G4781" s="36" t="str">
        <f>IF('TSA Input'!J4744="","",IF('TSA Input'!J4744="Yes",'TSA Input'!D4744,""))</f>
        <v/>
      </c>
      <c r="H4781" s="37" t="str">
        <f>IF('TSA Input'!K4744="","",IF('TSA Input'!J4744="Yes",'TSA Input'!G4744,""))</f>
        <v/>
      </c>
      <c r="I4781" s="37" t="str">
        <f>IF('TSA Input'!L4744="","",IF('TSA Input'!J4744="Yes",'TSA Input'!F4744,""))</f>
        <v/>
      </c>
      <c r="J4781" s="39" t="str">
        <f t="shared" si="150"/>
        <v/>
      </c>
      <c r="K4781" s="257" t="str">
        <f>IF('TSA Input'!J4744="","",IF('TSA Input'!J4744="Yes",'TSA Input'!D4744,""))</f>
        <v/>
      </c>
      <c r="L4781" s="258" t="str">
        <f>IF('TSA Input'!J4744="","",IF('TSA Input'!J4744="Yes",'TSA Input'!G4744,""))</f>
        <v/>
      </c>
      <c r="M4781" s="258" t="str">
        <f>IF('TSA Input'!J4744="","",IF('TSA Input'!J4744="Yes",'TSA Input'!F4744,""))</f>
        <v/>
      </c>
      <c r="N4781" s="39" t="str">
        <f t="shared" si="151"/>
        <v/>
      </c>
      <c r="O4781" s="149" t="s">
        <v>11</v>
      </c>
      <c r="P4781" s="148" t="s">
        <v>11</v>
      </c>
      <c r="Q4781" s="1"/>
    </row>
    <row r="4782" spans="1:17" ht="15.75" hidden="1" customHeight="1">
      <c r="A4782" s="1" t="str">
        <f t="shared" si="1"/>
        <v/>
      </c>
      <c r="B4782" s="1"/>
      <c r="C4782" s="34" t="str">
        <f>IF('TSA Input'!J4745="","",IF('TSA Input'!J4745="Yes",'TSA Input'!B4745,"Ineligible"))</f>
        <v/>
      </c>
      <c r="D4782" s="246" t="str">
        <f>IF('TSA Input'!J4745="","",IF('TSA Input'!J4745="Yes",IF('TSA Input'!W4745="","",LEFT('TSA Input'!W4745,LEN('TSA Input'!W4745)-2)),""))</f>
        <v/>
      </c>
      <c r="E4782" s="246" t="str">
        <f>IF('TSA Input'!J4745="","",IF('TSA Input'!J4745="Yes",'TSA Input'!I4745,""))</f>
        <v/>
      </c>
      <c r="F4782" s="247" t="str">
        <f>IF('TSA Input'!J4745="","",IF('TSA Input'!J4745="Yes",'TSA Input'!C4745,""))</f>
        <v/>
      </c>
      <c r="G4782" s="36" t="str">
        <f>IF('TSA Input'!J4745="","",IF('TSA Input'!J4745="Yes",'TSA Input'!D4745,""))</f>
        <v/>
      </c>
      <c r="H4782" s="37" t="str">
        <f>IF('TSA Input'!K4745="","",IF('TSA Input'!J4745="Yes",'TSA Input'!G4745,""))</f>
        <v/>
      </c>
      <c r="I4782" s="37" t="str">
        <f>IF('TSA Input'!L4745="","",IF('TSA Input'!J4745="Yes",'TSA Input'!F4745,""))</f>
        <v/>
      </c>
      <c r="J4782" s="39" t="str">
        <f t="shared" si="150"/>
        <v/>
      </c>
      <c r="K4782" s="257" t="str">
        <f>IF('TSA Input'!J4745="","",IF('TSA Input'!J4745="Yes",'TSA Input'!D4745,""))</f>
        <v/>
      </c>
      <c r="L4782" s="258" t="str">
        <f>IF('TSA Input'!J4745="","",IF('TSA Input'!J4745="Yes",'TSA Input'!G4745,""))</f>
        <v/>
      </c>
      <c r="M4782" s="258" t="str">
        <f>IF('TSA Input'!J4745="","",IF('TSA Input'!J4745="Yes",'TSA Input'!F4745,""))</f>
        <v/>
      </c>
      <c r="N4782" s="39" t="str">
        <f t="shared" si="151"/>
        <v/>
      </c>
      <c r="O4782" s="149" t="s">
        <v>11</v>
      </c>
      <c r="P4782" s="148" t="s">
        <v>11</v>
      </c>
      <c r="Q4782" s="1"/>
    </row>
    <row r="4783" spans="1:17" ht="15.75" hidden="1" customHeight="1">
      <c r="A4783" s="1" t="str">
        <f t="shared" si="1"/>
        <v/>
      </c>
      <c r="B4783" s="1"/>
      <c r="C4783" s="34" t="str">
        <f>IF('TSA Input'!J4746="","",IF('TSA Input'!J4746="Yes",'TSA Input'!B4746,"Ineligible"))</f>
        <v/>
      </c>
      <c r="D4783" s="246" t="str">
        <f>IF('TSA Input'!J4746="","",IF('TSA Input'!J4746="Yes",IF('TSA Input'!W4746="","",LEFT('TSA Input'!W4746,LEN('TSA Input'!W4746)-2)),""))</f>
        <v/>
      </c>
      <c r="E4783" s="246" t="str">
        <f>IF('TSA Input'!J4746="","",IF('TSA Input'!J4746="Yes",'TSA Input'!I4746,""))</f>
        <v/>
      </c>
      <c r="F4783" s="247" t="str">
        <f>IF('TSA Input'!J4746="","",IF('TSA Input'!J4746="Yes",'TSA Input'!C4746,""))</f>
        <v/>
      </c>
      <c r="G4783" s="36" t="str">
        <f>IF('TSA Input'!J4746="","",IF('TSA Input'!J4746="Yes",'TSA Input'!D4746,""))</f>
        <v/>
      </c>
      <c r="H4783" s="37" t="str">
        <f>IF('TSA Input'!K4746="","",IF('TSA Input'!J4746="Yes",'TSA Input'!G4746,""))</f>
        <v/>
      </c>
      <c r="I4783" s="37" t="str">
        <f>IF('TSA Input'!L4746="","",IF('TSA Input'!J4746="Yes",'TSA Input'!F4746,""))</f>
        <v/>
      </c>
      <c r="J4783" s="39" t="str">
        <f t="shared" si="150"/>
        <v/>
      </c>
      <c r="K4783" s="257" t="str">
        <f>IF('TSA Input'!J4746="","",IF('TSA Input'!J4746="Yes",'TSA Input'!D4746,""))</f>
        <v/>
      </c>
      <c r="L4783" s="258" t="str">
        <f>IF('TSA Input'!J4746="","",IF('TSA Input'!J4746="Yes",'TSA Input'!G4746,""))</f>
        <v/>
      </c>
      <c r="M4783" s="258" t="str">
        <f>IF('TSA Input'!J4746="","",IF('TSA Input'!J4746="Yes",'TSA Input'!F4746,""))</f>
        <v/>
      </c>
      <c r="N4783" s="39" t="str">
        <f t="shared" si="151"/>
        <v/>
      </c>
      <c r="O4783" s="149" t="s">
        <v>11</v>
      </c>
      <c r="P4783" s="148" t="s">
        <v>11</v>
      </c>
      <c r="Q4783" s="1"/>
    </row>
    <row r="4784" spans="1:17" ht="15.75" hidden="1" customHeight="1">
      <c r="A4784" s="1" t="str">
        <f t="shared" si="1"/>
        <v/>
      </c>
      <c r="B4784" s="1"/>
      <c r="C4784" s="34" t="str">
        <f>IF('TSA Input'!J4747="","",IF('TSA Input'!J4747="Yes",'TSA Input'!B4747,"Ineligible"))</f>
        <v/>
      </c>
      <c r="D4784" s="246" t="str">
        <f>IF('TSA Input'!J4747="","",IF('TSA Input'!J4747="Yes",IF('TSA Input'!W4747="","",LEFT('TSA Input'!W4747,LEN('TSA Input'!W4747)-2)),""))</f>
        <v/>
      </c>
      <c r="E4784" s="246" t="str">
        <f>IF('TSA Input'!J4747="","",IF('TSA Input'!J4747="Yes",'TSA Input'!I4747,""))</f>
        <v/>
      </c>
      <c r="F4784" s="247" t="str">
        <f>IF('TSA Input'!J4747="","",IF('TSA Input'!J4747="Yes",'TSA Input'!C4747,""))</f>
        <v/>
      </c>
      <c r="G4784" s="36" t="str">
        <f>IF('TSA Input'!J4747="","",IF('TSA Input'!J4747="Yes",'TSA Input'!D4747,""))</f>
        <v/>
      </c>
      <c r="H4784" s="37" t="str">
        <f>IF('TSA Input'!K4747="","",IF('TSA Input'!J4747="Yes",'TSA Input'!G4747,""))</f>
        <v/>
      </c>
      <c r="I4784" s="37" t="str">
        <f>IF('TSA Input'!L4747="","",IF('TSA Input'!J4747="Yes",'TSA Input'!F4747,""))</f>
        <v/>
      </c>
      <c r="J4784" s="39" t="str">
        <f t="shared" si="150"/>
        <v/>
      </c>
      <c r="K4784" s="257" t="str">
        <f>IF('TSA Input'!J4747="","",IF('TSA Input'!J4747="Yes",'TSA Input'!D4747,""))</f>
        <v/>
      </c>
      <c r="L4784" s="258" t="str">
        <f>IF('TSA Input'!J4747="","",IF('TSA Input'!J4747="Yes",'TSA Input'!G4747,""))</f>
        <v/>
      </c>
      <c r="M4784" s="258" t="str">
        <f>IF('TSA Input'!J4747="","",IF('TSA Input'!J4747="Yes",'TSA Input'!F4747,""))</f>
        <v/>
      </c>
      <c r="N4784" s="39" t="str">
        <f t="shared" si="151"/>
        <v/>
      </c>
      <c r="O4784" s="149" t="s">
        <v>11</v>
      </c>
      <c r="P4784" s="148" t="s">
        <v>11</v>
      </c>
      <c r="Q4784" s="1"/>
    </row>
    <row r="4785" spans="1:17" ht="15.75" hidden="1" customHeight="1">
      <c r="A4785" s="1" t="str">
        <f t="shared" si="1"/>
        <v/>
      </c>
      <c r="B4785" s="1"/>
      <c r="C4785" s="34" t="str">
        <f>IF('TSA Input'!J4748="","",IF('TSA Input'!J4748="Yes",'TSA Input'!B4748,"Ineligible"))</f>
        <v/>
      </c>
      <c r="D4785" s="246" t="str">
        <f>IF('TSA Input'!J4748="","",IF('TSA Input'!J4748="Yes",IF('TSA Input'!W4748="","",LEFT('TSA Input'!W4748,LEN('TSA Input'!W4748)-2)),""))</f>
        <v/>
      </c>
      <c r="E4785" s="246" t="str">
        <f>IF('TSA Input'!J4748="","",IF('TSA Input'!J4748="Yes",'TSA Input'!I4748,""))</f>
        <v/>
      </c>
      <c r="F4785" s="247" t="str">
        <f>IF('TSA Input'!J4748="","",IF('TSA Input'!J4748="Yes",'TSA Input'!C4748,""))</f>
        <v/>
      </c>
      <c r="G4785" s="36" t="str">
        <f>IF('TSA Input'!J4748="","",IF('TSA Input'!J4748="Yes",'TSA Input'!D4748,""))</f>
        <v/>
      </c>
      <c r="H4785" s="37" t="str">
        <f>IF('TSA Input'!K4748="","",IF('TSA Input'!J4748="Yes",'TSA Input'!G4748,""))</f>
        <v/>
      </c>
      <c r="I4785" s="37" t="str">
        <f>IF('TSA Input'!L4748="","",IF('TSA Input'!J4748="Yes",'TSA Input'!F4748,""))</f>
        <v/>
      </c>
      <c r="J4785" s="39" t="str">
        <f t="shared" si="150"/>
        <v/>
      </c>
      <c r="K4785" s="257" t="str">
        <f>IF('TSA Input'!J4748="","",IF('TSA Input'!J4748="Yes",'TSA Input'!D4748,""))</f>
        <v/>
      </c>
      <c r="L4785" s="258" t="str">
        <f>IF('TSA Input'!J4748="","",IF('TSA Input'!J4748="Yes",'TSA Input'!G4748,""))</f>
        <v/>
      </c>
      <c r="M4785" s="258" t="str">
        <f>IF('TSA Input'!J4748="","",IF('TSA Input'!J4748="Yes",'TSA Input'!F4748,""))</f>
        <v/>
      </c>
      <c r="N4785" s="39" t="str">
        <f t="shared" si="151"/>
        <v/>
      </c>
      <c r="O4785" s="149" t="s">
        <v>11</v>
      </c>
      <c r="P4785" s="148" t="s">
        <v>11</v>
      </c>
      <c r="Q4785" s="1"/>
    </row>
    <row r="4786" spans="1:17" ht="15.75" hidden="1" customHeight="1">
      <c r="A4786" s="1" t="str">
        <f t="shared" si="1"/>
        <v/>
      </c>
      <c r="B4786" s="1"/>
      <c r="C4786" s="34" t="str">
        <f>IF('TSA Input'!J4749="","",IF('TSA Input'!J4749="Yes",'TSA Input'!B4749,"Ineligible"))</f>
        <v/>
      </c>
      <c r="D4786" s="246" t="str">
        <f>IF('TSA Input'!J4749="","",IF('TSA Input'!J4749="Yes",IF('TSA Input'!W4749="","",LEFT('TSA Input'!W4749,LEN('TSA Input'!W4749)-2)),""))</f>
        <v/>
      </c>
      <c r="E4786" s="246" t="str">
        <f>IF('TSA Input'!J4749="","",IF('TSA Input'!J4749="Yes",'TSA Input'!I4749,""))</f>
        <v/>
      </c>
      <c r="F4786" s="247" t="str">
        <f>IF('TSA Input'!J4749="","",IF('TSA Input'!J4749="Yes",'TSA Input'!C4749,""))</f>
        <v/>
      </c>
      <c r="G4786" s="36" t="str">
        <f>IF('TSA Input'!J4749="","",IF('TSA Input'!J4749="Yes",'TSA Input'!D4749,""))</f>
        <v/>
      </c>
      <c r="H4786" s="37" t="str">
        <f>IF('TSA Input'!K4749="","",IF('TSA Input'!J4749="Yes",'TSA Input'!G4749,""))</f>
        <v/>
      </c>
      <c r="I4786" s="37" t="str">
        <f>IF('TSA Input'!L4749="","",IF('TSA Input'!J4749="Yes",'TSA Input'!F4749,""))</f>
        <v/>
      </c>
      <c r="J4786" s="39" t="str">
        <f t="shared" si="150"/>
        <v/>
      </c>
      <c r="K4786" s="257" t="str">
        <f>IF('TSA Input'!J4749="","",IF('TSA Input'!J4749="Yes",'TSA Input'!D4749,""))</f>
        <v/>
      </c>
      <c r="L4786" s="258" t="str">
        <f>IF('TSA Input'!J4749="","",IF('TSA Input'!J4749="Yes",'TSA Input'!G4749,""))</f>
        <v/>
      </c>
      <c r="M4786" s="258" t="str">
        <f>IF('TSA Input'!J4749="","",IF('TSA Input'!J4749="Yes",'TSA Input'!F4749,""))</f>
        <v/>
      </c>
      <c r="N4786" s="39" t="str">
        <f t="shared" si="151"/>
        <v/>
      </c>
      <c r="O4786" s="149" t="s">
        <v>11</v>
      </c>
      <c r="P4786" s="148" t="s">
        <v>11</v>
      </c>
      <c r="Q4786" s="1"/>
    </row>
    <row r="4787" spans="1:17" ht="15.75" hidden="1" customHeight="1">
      <c r="A4787" s="1" t="str">
        <f t="shared" si="1"/>
        <v/>
      </c>
      <c r="B4787" s="1"/>
      <c r="C4787" s="34" t="str">
        <f>IF('TSA Input'!J4750="","",IF('TSA Input'!J4750="Yes",'TSA Input'!B4750,"Ineligible"))</f>
        <v/>
      </c>
      <c r="D4787" s="246" t="str">
        <f>IF('TSA Input'!J4750="","",IF('TSA Input'!J4750="Yes",IF('TSA Input'!W4750="","",LEFT('TSA Input'!W4750,LEN('TSA Input'!W4750)-2)),""))</f>
        <v/>
      </c>
      <c r="E4787" s="246" t="str">
        <f>IF('TSA Input'!J4750="","",IF('TSA Input'!J4750="Yes",'TSA Input'!I4750,""))</f>
        <v/>
      </c>
      <c r="F4787" s="247" t="str">
        <f>IF('TSA Input'!J4750="","",IF('TSA Input'!J4750="Yes",'TSA Input'!C4750,""))</f>
        <v/>
      </c>
      <c r="G4787" s="36" t="str">
        <f>IF('TSA Input'!J4750="","",IF('TSA Input'!J4750="Yes",'TSA Input'!D4750,""))</f>
        <v/>
      </c>
      <c r="H4787" s="37" t="str">
        <f>IF('TSA Input'!K4750="","",IF('TSA Input'!J4750="Yes",'TSA Input'!G4750,""))</f>
        <v/>
      </c>
      <c r="I4787" s="37" t="str">
        <f>IF('TSA Input'!L4750="","",IF('TSA Input'!J4750="Yes",'TSA Input'!F4750,""))</f>
        <v/>
      </c>
      <c r="J4787" s="39" t="str">
        <f t="shared" si="150"/>
        <v/>
      </c>
      <c r="K4787" s="257" t="str">
        <f>IF('TSA Input'!J4750="","",IF('TSA Input'!J4750="Yes",'TSA Input'!D4750,""))</f>
        <v/>
      </c>
      <c r="L4787" s="258" t="str">
        <f>IF('TSA Input'!J4750="","",IF('TSA Input'!J4750="Yes",'TSA Input'!G4750,""))</f>
        <v/>
      </c>
      <c r="M4787" s="258" t="str">
        <f>IF('TSA Input'!J4750="","",IF('TSA Input'!J4750="Yes",'TSA Input'!F4750,""))</f>
        <v/>
      </c>
      <c r="N4787" s="39" t="str">
        <f t="shared" si="151"/>
        <v/>
      </c>
      <c r="O4787" s="149" t="s">
        <v>11</v>
      </c>
      <c r="P4787" s="148" t="s">
        <v>11</v>
      </c>
      <c r="Q4787" s="1"/>
    </row>
    <row r="4788" spans="1:17" ht="15.75" hidden="1" customHeight="1">
      <c r="A4788" s="1" t="str">
        <f t="shared" si="1"/>
        <v/>
      </c>
      <c r="B4788" s="1"/>
      <c r="C4788" s="34" t="str">
        <f>IF('TSA Input'!J4751="","",IF('TSA Input'!J4751="Yes",'TSA Input'!B4751,"Ineligible"))</f>
        <v/>
      </c>
      <c r="D4788" s="246" t="str">
        <f>IF('TSA Input'!J4751="","",IF('TSA Input'!J4751="Yes",IF('TSA Input'!W4751="","",LEFT('TSA Input'!W4751,LEN('TSA Input'!W4751)-2)),""))</f>
        <v/>
      </c>
      <c r="E4788" s="246" t="str">
        <f>IF('TSA Input'!J4751="","",IF('TSA Input'!J4751="Yes",'TSA Input'!I4751,""))</f>
        <v/>
      </c>
      <c r="F4788" s="247" t="str">
        <f>IF('TSA Input'!J4751="","",IF('TSA Input'!J4751="Yes",'TSA Input'!C4751,""))</f>
        <v/>
      </c>
      <c r="G4788" s="36" t="str">
        <f>IF('TSA Input'!J4751="","",IF('TSA Input'!J4751="Yes",'TSA Input'!D4751,""))</f>
        <v/>
      </c>
      <c r="H4788" s="37" t="str">
        <f>IF('TSA Input'!K4751="","",IF('TSA Input'!J4751="Yes",'TSA Input'!G4751,""))</f>
        <v/>
      </c>
      <c r="I4788" s="37" t="str">
        <f>IF('TSA Input'!L4751="","",IF('TSA Input'!J4751="Yes",'TSA Input'!F4751,""))</f>
        <v/>
      </c>
      <c r="J4788" s="39" t="str">
        <f t="shared" si="150"/>
        <v/>
      </c>
      <c r="K4788" s="257" t="str">
        <f>IF('TSA Input'!J4751="","",IF('TSA Input'!J4751="Yes",'TSA Input'!D4751,""))</f>
        <v/>
      </c>
      <c r="L4788" s="258" t="str">
        <f>IF('TSA Input'!J4751="","",IF('TSA Input'!J4751="Yes",'TSA Input'!G4751,""))</f>
        <v/>
      </c>
      <c r="M4788" s="258" t="str">
        <f>IF('TSA Input'!J4751="","",IF('TSA Input'!J4751="Yes",'TSA Input'!F4751,""))</f>
        <v/>
      </c>
      <c r="N4788" s="39" t="str">
        <f t="shared" si="151"/>
        <v/>
      </c>
      <c r="O4788" s="149" t="s">
        <v>11</v>
      </c>
      <c r="P4788" s="148" t="s">
        <v>11</v>
      </c>
      <c r="Q4788" s="1"/>
    </row>
    <row r="4789" spans="1:17" ht="15.75" hidden="1" customHeight="1">
      <c r="A4789" s="1" t="str">
        <f t="shared" si="1"/>
        <v/>
      </c>
      <c r="B4789" s="1"/>
      <c r="C4789" s="34" t="str">
        <f>IF('TSA Input'!J4752="","",IF('TSA Input'!J4752="Yes",'TSA Input'!B4752,"Ineligible"))</f>
        <v/>
      </c>
      <c r="D4789" s="246" t="str">
        <f>IF('TSA Input'!J4752="","",IF('TSA Input'!J4752="Yes",IF('TSA Input'!W4752="","",LEFT('TSA Input'!W4752,LEN('TSA Input'!W4752)-2)),""))</f>
        <v/>
      </c>
      <c r="E4789" s="246" t="str">
        <f>IF('TSA Input'!J4752="","",IF('TSA Input'!J4752="Yes",'TSA Input'!I4752,""))</f>
        <v/>
      </c>
      <c r="F4789" s="247" t="str">
        <f>IF('TSA Input'!J4752="","",IF('TSA Input'!J4752="Yes",'TSA Input'!C4752,""))</f>
        <v/>
      </c>
      <c r="G4789" s="36" t="str">
        <f>IF('TSA Input'!J4752="","",IF('TSA Input'!J4752="Yes",'TSA Input'!D4752,""))</f>
        <v/>
      </c>
      <c r="H4789" s="37" t="str">
        <f>IF('TSA Input'!K4752="","",IF('TSA Input'!J4752="Yes",'TSA Input'!G4752,""))</f>
        <v/>
      </c>
      <c r="I4789" s="37" t="str">
        <f>IF('TSA Input'!L4752="","",IF('TSA Input'!J4752="Yes",'TSA Input'!F4752,""))</f>
        <v/>
      </c>
      <c r="J4789" s="39" t="str">
        <f t="shared" si="150"/>
        <v/>
      </c>
      <c r="K4789" s="257" t="str">
        <f>IF('TSA Input'!J4752="","",IF('TSA Input'!J4752="Yes",'TSA Input'!D4752,""))</f>
        <v/>
      </c>
      <c r="L4789" s="258" t="str">
        <f>IF('TSA Input'!J4752="","",IF('TSA Input'!J4752="Yes",'TSA Input'!G4752,""))</f>
        <v/>
      </c>
      <c r="M4789" s="258" t="str">
        <f>IF('TSA Input'!J4752="","",IF('TSA Input'!J4752="Yes",'TSA Input'!F4752,""))</f>
        <v/>
      </c>
      <c r="N4789" s="39" t="str">
        <f t="shared" si="151"/>
        <v/>
      </c>
      <c r="O4789" s="149" t="s">
        <v>11</v>
      </c>
      <c r="P4789" s="148" t="s">
        <v>11</v>
      </c>
      <c r="Q4789" s="1"/>
    </row>
    <row r="4790" spans="1:17" ht="15.75" hidden="1" customHeight="1">
      <c r="A4790" s="1" t="str">
        <f t="shared" si="1"/>
        <v/>
      </c>
      <c r="B4790" s="1"/>
      <c r="C4790" s="34" t="str">
        <f>IF('TSA Input'!J4753="","",IF('TSA Input'!J4753="Yes",'TSA Input'!B4753,"Ineligible"))</f>
        <v/>
      </c>
      <c r="D4790" s="246" t="str">
        <f>IF('TSA Input'!J4753="","",IF('TSA Input'!J4753="Yes",IF('TSA Input'!W4753="","",LEFT('TSA Input'!W4753,LEN('TSA Input'!W4753)-2)),""))</f>
        <v/>
      </c>
      <c r="E4790" s="246" t="str">
        <f>IF('TSA Input'!J4753="","",IF('TSA Input'!J4753="Yes",'TSA Input'!I4753,""))</f>
        <v/>
      </c>
      <c r="F4790" s="247" t="str">
        <f>IF('TSA Input'!J4753="","",IF('TSA Input'!J4753="Yes",'TSA Input'!C4753,""))</f>
        <v/>
      </c>
      <c r="G4790" s="36" t="str">
        <f>IF('TSA Input'!J4753="","",IF('TSA Input'!J4753="Yes",'TSA Input'!D4753,""))</f>
        <v/>
      </c>
      <c r="H4790" s="37" t="str">
        <f>IF('TSA Input'!K4753="","",IF('TSA Input'!J4753="Yes",'TSA Input'!G4753,""))</f>
        <v/>
      </c>
      <c r="I4790" s="37" t="str">
        <f>IF('TSA Input'!L4753="","",IF('TSA Input'!J4753="Yes",'TSA Input'!F4753,""))</f>
        <v/>
      </c>
      <c r="J4790" s="39" t="str">
        <f t="shared" si="150"/>
        <v/>
      </c>
      <c r="K4790" s="257" t="str">
        <f>IF('TSA Input'!J4753="","",IF('TSA Input'!J4753="Yes",'TSA Input'!D4753,""))</f>
        <v/>
      </c>
      <c r="L4790" s="258" t="str">
        <f>IF('TSA Input'!J4753="","",IF('TSA Input'!J4753="Yes",'TSA Input'!G4753,""))</f>
        <v/>
      </c>
      <c r="M4790" s="258" t="str">
        <f>IF('TSA Input'!J4753="","",IF('TSA Input'!J4753="Yes",'TSA Input'!F4753,""))</f>
        <v/>
      </c>
      <c r="N4790" s="39" t="str">
        <f t="shared" si="151"/>
        <v/>
      </c>
      <c r="O4790" s="149" t="s">
        <v>11</v>
      </c>
      <c r="P4790" s="148" t="s">
        <v>11</v>
      </c>
      <c r="Q4790" s="1"/>
    </row>
    <row r="4791" spans="1:17" ht="15.75" hidden="1" customHeight="1">
      <c r="A4791" s="1" t="str">
        <f t="shared" si="1"/>
        <v/>
      </c>
      <c r="B4791" s="1"/>
      <c r="C4791" s="34" t="str">
        <f>IF('TSA Input'!J4754="","",IF('TSA Input'!J4754="Yes",'TSA Input'!B4754,"Ineligible"))</f>
        <v/>
      </c>
      <c r="D4791" s="246" t="str">
        <f>IF('TSA Input'!J4754="","",IF('TSA Input'!J4754="Yes",IF('TSA Input'!W4754="","",LEFT('TSA Input'!W4754,LEN('TSA Input'!W4754)-2)),""))</f>
        <v/>
      </c>
      <c r="E4791" s="246" t="str">
        <f>IF('TSA Input'!J4754="","",IF('TSA Input'!J4754="Yes",'TSA Input'!I4754,""))</f>
        <v/>
      </c>
      <c r="F4791" s="247" t="str">
        <f>IF('TSA Input'!J4754="","",IF('TSA Input'!J4754="Yes",'TSA Input'!C4754,""))</f>
        <v/>
      </c>
      <c r="G4791" s="36" t="str">
        <f>IF('TSA Input'!J4754="","",IF('TSA Input'!J4754="Yes",'TSA Input'!D4754,""))</f>
        <v/>
      </c>
      <c r="H4791" s="37" t="str">
        <f>IF('TSA Input'!K4754="","",IF('TSA Input'!J4754="Yes",'TSA Input'!G4754,""))</f>
        <v/>
      </c>
      <c r="I4791" s="37" t="str">
        <f>IF('TSA Input'!L4754="","",IF('TSA Input'!J4754="Yes",'TSA Input'!F4754,""))</f>
        <v/>
      </c>
      <c r="J4791" s="39" t="str">
        <f t="shared" si="150"/>
        <v/>
      </c>
      <c r="K4791" s="257" t="str">
        <f>IF('TSA Input'!J4754="","",IF('TSA Input'!J4754="Yes",'TSA Input'!D4754,""))</f>
        <v/>
      </c>
      <c r="L4791" s="258" t="str">
        <f>IF('TSA Input'!J4754="","",IF('TSA Input'!J4754="Yes",'TSA Input'!G4754,""))</f>
        <v/>
      </c>
      <c r="M4791" s="258" t="str">
        <f>IF('TSA Input'!J4754="","",IF('TSA Input'!J4754="Yes",'TSA Input'!F4754,""))</f>
        <v/>
      </c>
      <c r="N4791" s="39" t="str">
        <f t="shared" si="151"/>
        <v/>
      </c>
      <c r="O4791" s="149" t="s">
        <v>11</v>
      </c>
      <c r="P4791" s="148" t="s">
        <v>11</v>
      </c>
      <c r="Q4791" s="1"/>
    </row>
    <row r="4792" spans="1:17" ht="15.75" hidden="1" customHeight="1">
      <c r="A4792" s="1" t="str">
        <f t="shared" si="1"/>
        <v/>
      </c>
      <c r="B4792" s="1"/>
      <c r="C4792" s="34" t="str">
        <f>IF('TSA Input'!J4755="","",IF('TSA Input'!J4755="Yes",'TSA Input'!B4755,"Ineligible"))</f>
        <v/>
      </c>
      <c r="D4792" s="246" t="str">
        <f>IF('TSA Input'!J4755="","",IF('TSA Input'!J4755="Yes",IF('TSA Input'!W4755="","",LEFT('TSA Input'!W4755,LEN('TSA Input'!W4755)-2)),""))</f>
        <v/>
      </c>
      <c r="E4792" s="246" t="str">
        <f>IF('TSA Input'!J4755="","",IF('TSA Input'!J4755="Yes",'TSA Input'!I4755,""))</f>
        <v/>
      </c>
      <c r="F4792" s="247" t="str">
        <f>IF('TSA Input'!J4755="","",IF('TSA Input'!J4755="Yes",'TSA Input'!C4755,""))</f>
        <v/>
      </c>
      <c r="G4792" s="36" t="str">
        <f>IF('TSA Input'!J4755="","",IF('TSA Input'!J4755="Yes",'TSA Input'!D4755,""))</f>
        <v/>
      </c>
      <c r="H4792" s="37" t="str">
        <f>IF('TSA Input'!K4755="","",IF('TSA Input'!J4755="Yes",'TSA Input'!G4755,""))</f>
        <v/>
      </c>
      <c r="I4792" s="37" t="str">
        <f>IF('TSA Input'!L4755="","",IF('TSA Input'!J4755="Yes",'TSA Input'!F4755,""))</f>
        <v/>
      </c>
      <c r="J4792" s="39" t="str">
        <f t="shared" si="150"/>
        <v/>
      </c>
      <c r="K4792" s="257" t="str">
        <f>IF('TSA Input'!J4755="","",IF('TSA Input'!J4755="Yes",'TSA Input'!D4755,""))</f>
        <v/>
      </c>
      <c r="L4792" s="258" t="str">
        <f>IF('TSA Input'!J4755="","",IF('TSA Input'!J4755="Yes",'TSA Input'!G4755,""))</f>
        <v/>
      </c>
      <c r="M4792" s="258" t="str">
        <f>IF('TSA Input'!J4755="","",IF('TSA Input'!J4755="Yes",'TSA Input'!F4755,""))</f>
        <v/>
      </c>
      <c r="N4792" s="39" t="str">
        <f t="shared" si="151"/>
        <v/>
      </c>
      <c r="O4792" s="149" t="s">
        <v>11</v>
      </c>
      <c r="P4792" s="148" t="s">
        <v>11</v>
      </c>
      <c r="Q4792" s="1"/>
    </row>
    <row r="4793" spans="1:17" ht="15.75" hidden="1" customHeight="1">
      <c r="A4793" s="1" t="str">
        <f t="shared" si="1"/>
        <v/>
      </c>
      <c r="B4793" s="1"/>
      <c r="C4793" s="34" t="str">
        <f>IF('TSA Input'!J4756="","",IF('TSA Input'!J4756="Yes",'TSA Input'!B4756,"Ineligible"))</f>
        <v/>
      </c>
      <c r="D4793" s="246" t="str">
        <f>IF('TSA Input'!J4756="","",IF('TSA Input'!J4756="Yes",IF('TSA Input'!W4756="","",LEFT('TSA Input'!W4756,LEN('TSA Input'!W4756)-2)),""))</f>
        <v/>
      </c>
      <c r="E4793" s="246" t="str">
        <f>IF('TSA Input'!J4756="","",IF('TSA Input'!J4756="Yes",'TSA Input'!I4756,""))</f>
        <v/>
      </c>
      <c r="F4793" s="247" t="str">
        <f>IF('TSA Input'!J4756="","",IF('TSA Input'!J4756="Yes",'TSA Input'!C4756,""))</f>
        <v/>
      </c>
      <c r="G4793" s="36" t="str">
        <f>IF('TSA Input'!J4756="","",IF('TSA Input'!J4756="Yes",'TSA Input'!D4756,""))</f>
        <v/>
      </c>
      <c r="H4793" s="37" t="str">
        <f>IF('TSA Input'!K4756="","",IF('TSA Input'!J4756="Yes",'TSA Input'!G4756,""))</f>
        <v/>
      </c>
      <c r="I4793" s="37" t="str">
        <f>IF('TSA Input'!L4756="","",IF('TSA Input'!J4756="Yes",'TSA Input'!F4756,""))</f>
        <v/>
      </c>
      <c r="J4793" s="39" t="str">
        <f t="shared" si="150"/>
        <v/>
      </c>
      <c r="K4793" s="257" t="str">
        <f>IF('TSA Input'!J4756="","",IF('TSA Input'!J4756="Yes",'TSA Input'!D4756,""))</f>
        <v/>
      </c>
      <c r="L4793" s="258" t="str">
        <f>IF('TSA Input'!J4756="","",IF('TSA Input'!J4756="Yes",'TSA Input'!G4756,""))</f>
        <v/>
      </c>
      <c r="M4793" s="258" t="str">
        <f>IF('TSA Input'!J4756="","",IF('TSA Input'!J4756="Yes",'TSA Input'!F4756,""))</f>
        <v/>
      </c>
      <c r="N4793" s="39" t="str">
        <f t="shared" si="151"/>
        <v/>
      </c>
      <c r="O4793" s="149" t="s">
        <v>11</v>
      </c>
      <c r="P4793" s="148" t="s">
        <v>11</v>
      </c>
      <c r="Q4793" s="1"/>
    </row>
    <row r="4794" spans="1:17" ht="15.75" hidden="1" customHeight="1">
      <c r="A4794" s="1" t="str">
        <f t="shared" si="1"/>
        <v/>
      </c>
      <c r="B4794" s="1"/>
      <c r="C4794" s="34" t="str">
        <f>IF('TSA Input'!J4757="","",IF('TSA Input'!J4757="Yes",'TSA Input'!B4757,"Ineligible"))</f>
        <v/>
      </c>
      <c r="D4794" s="246" t="str">
        <f>IF('TSA Input'!J4757="","",IF('TSA Input'!J4757="Yes",IF('TSA Input'!W4757="","",LEFT('TSA Input'!W4757,LEN('TSA Input'!W4757)-2)),""))</f>
        <v/>
      </c>
      <c r="E4794" s="246" t="str">
        <f>IF('TSA Input'!J4757="","",IF('TSA Input'!J4757="Yes",'TSA Input'!I4757,""))</f>
        <v/>
      </c>
      <c r="F4794" s="247" t="str">
        <f>IF('TSA Input'!J4757="","",IF('TSA Input'!J4757="Yes",'TSA Input'!C4757,""))</f>
        <v/>
      </c>
      <c r="G4794" s="36" t="str">
        <f>IF('TSA Input'!J4757="","",IF('TSA Input'!J4757="Yes",'TSA Input'!D4757,""))</f>
        <v/>
      </c>
      <c r="H4794" s="37" t="str">
        <f>IF('TSA Input'!K4757="","",IF('TSA Input'!J4757="Yes",'TSA Input'!G4757,""))</f>
        <v/>
      </c>
      <c r="I4794" s="37" t="str">
        <f>IF('TSA Input'!L4757="","",IF('TSA Input'!J4757="Yes",'TSA Input'!F4757,""))</f>
        <v/>
      </c>
      <c r="J4794" s="39" t="str">
        <f t="shared" si="150"/>
        <v/>
      </c>
      <c r="K4794" s="257" t="str">
        <f>IF('TSA Input'!J4757="","",IF('TSA Input'!J4757="Yes",'TSA Input'!D4757,""))</f>
        <v/>
      </c>
      <c r="L4794" s="258" t="str">
        <f>IF('TSA Input'!J4757="","",IF('TSA Input'!J4757="Yes",'TSA Input'!G4757,""))</f>
        <v/>
      </c>
      <c r="M4794" s="258" t="str">
        <f>IF('TSA Input'!J4757="","",IF('TSA Input'!J4757="Yes",'TSA Input'!F4757,""))</f>
        <v/>
      </c>
      <c r="N4794" s="39" t="str">
        <f t="shared" si="151"/>
        <v/>
      </c>
      <c r="O4794" s="149" t="s">
        <v>11</v>
      </c>
      <c r="P4794" s="148" t="s">
        <v>11</v>
      </c>
      <c r="Q4794" s="1"/>
    </row>
    <row r="4795" spans="1:17" ht="15.75" hidden="1" customHeight="1">
      <c r="A4795" s="1" t="str">
        <f t="shared" si="1"/>
        <v/>
      </c>
      <c r="B4795" s="1"/>
      <c r="C4795" s="34" t="str">
        <f>IF('TSA Input'!J4758="","",IF('TSA Input'!J4758="Yes",'TSA Input'!B4758,"Ineligible"))</f>
        <v/>
      </c>
      <c r="D4795" s="246" t="str">
        <f>IF('TSA Input'!J4758="","",IF('TSA Input'!J4758="Yes",IF('TSA Input'!W4758="","",LEFT('TSA Input'!W4758,LEN('TSA Input'!W4758)-2)),""))</f>
        <v/>
      </c>
      <c r="E4795" s="246" t="str">
        <f>IF('TSA Input'!J4758="","",IF('TSA Input'!J4758="Yes",'TSA Input'!I4758,""))</f>
        <v/>
      </c>
      <c r="F4795" s="247" t="str">
        <f>IF('TSA Input'!J4758="","",IF('TSA Input'!J4758="Yes",'TSA Input'!C4758,""))</f>
        <v/>
      </c>
      <c r="G4795" s="36" t="str">
        <f>IF('TSA Input'!J4758="","",IF('TSA Input'!J4758="Yes",'TSA Input'!D4758,""))</f>
        <v/>
      </c>
      <c r="H4795" s="37" t="str">
        <f>IF('TSA Input'!K4758="","",IF('TSA Input'!J4758="Yes",'TSA Input'!G4758,""))</f>
        <v/>
      </c>
      <c r="I4795" s="37" t="str">
        <f>IF('TSA Input'!L4758="","",IF('TSA Input'!J4758="Yes",'TSA Input'!F4758,""))</f>
        <v/>
      </c>
      <c r="J4795" s="39" t="str">
        <f t="shared" si="150"/>
        <v/>
      </c>
      <c r="K4795" s="257" t="str">
        <f>IF('TSA Input'!J4758="","",IF('TSA Input'!J4758="Yes",'TSA Input'!D4758,""))</f>
        <v/>
      </c>
      <c r="L4795" s="258" t="str">
        <f>IF('TSA Input'!J4758="","",IF('TSA Input'!J4758="Yes",'TSA Input'!G4758,""))</f>
        <v/>
      </c>
      <c r="M4795" s="258" t="str">
        <f>IF('TSA Input'!J4758="","",IF('TSA Input'!J4758="Yes",'TSA Input'!F4758,""))</f>
        <v/>
      </c>
      <c r="N4795" s="39" t="str">
        <f t="shared" si="151"/>
        <v/>
      </c>
      <c r="O4795" s="149" t="s">
        <v>11</v>
      </c>
      <c r="P4795" s="148" t="s">
        <v>11</v>
      </c>
      <c r="Q4795" s="1"/>
    </row>
    <row r="4796" spans="1:17" ht="15.75" hidden="1" customHeight="1">
      <c r="A4796" s="1" t="str">
        <f t="shared" si="1"/>
        <v/>
      </c>
      <c r="B4796" s="1"/>
      <c r="C4796" s="34" t="str">
        <f>IF('TSA Input'!J4759="","",IF('TSA Input'!J4759="Yes",'TSA Input'!B4759,"Ineligible"))</f>
        <v/>
      </c>
      <c r="D4796" s="246" t="str">
        <f>IF('TSA Input'!J4759="","",IF('TSA Input'!J4759="Yes",IF('TSA Input'!W4759="","",LEFT('TSA Input'!W4759,LEN('TSA Input'!W4759)-2)),""))</f>
        <v/>
      </c>
      <c r="E4796" s="246" t="str">
        <f>IF('TSA Input'!J4759="","",IF('TSA Input'!J4759="Yes",'TSA Input'!I4759,""))</f>
        <v/>
      </c>
      <c r="F4796" s="247" t="str">
        <f>IF('TSA Input'!J4759="","",IF('TSA Input'!J4759="Yes",'TSA Input'!C4759,""))</f>
        <v/>
      </c>
      <c r="G4796" s="36" t="str">
        <f>IF('TSA Input'!J4759="","",IF('TSA Input'!J4759="Yes",'TSA Input'!D4759,""))</f>
        <v/>
      </c>
      <c r="H4796" s="37" t="str">
        <f>IF('TSA Input'!K4759="","",IF('TSA Input'!J4759="Yes",'TSA Input'!G4759,""))</f>
        <v/>
      </c>
      <c r="I4796" s="37" t="str">
        <f>IF('TSA Input'!L4759="","",IF('TSA Input'!J4759="Yes",'TSA Input'!F4759,""))</f>
        <v/>
      </c>
      <c r="J4796" s="39" t="str">
        <f t="shared" si="150"/>
        <v/>
      </c>
      <c r="K4796" s="257" t="str">
        <f>IF('TSA Input'!J4759="","",IF('TSA Input'!J4759="Yes",'TSA Input'!D4759,""))</f>
        <v/>
      </c>
      <c r="L4796" s="258" t="str">
        <f>IF('TSA Input'!J4759="","",IF('TSA Input'!J4759="Yes",'TSA Input'!G4759,""))</f>
        <v/>
      </c>
      <c r="M4796" s="258" t="str">
        <f>IF('TSA Input'!J4759="","",IF('TSA Input'!J4759="Yes",'TSA Input'!F4759,""))</f>
        <v/>
      </c>
      <c r="N4796" s="39" t="str">
        <f t="shared" si="151"/>
        <v/>
      </c>
      <c r="O4796" s="149" t="s">
        <v>11</v>
      </c>
      <c r="P4796" s="148" t="s">
        <v>11</v>
      </c>
      <c r="Q4796" s="1"/>
    </row>
    <row r="4797" spans="1:17" ht="15.75" hidden="1" customHeight="1">
      <c r="A4797" s="1" t="str">
        <f t="shared" si="1"/>
        <v/>
      </c>
      <c r="B4797" s="1"/>
      <c r="C4797" s="34" t="str">
        <f>IF('TSA Input'!J4760="","",IF('TSA Input'!J4760="Yes",'TSA Input'!B4760,"Ineligible"))</f>
        <v/>
      </c>
      <c r="D4797" s="246" t="str">
        <f>IF('TSA Input'!J4760="","",IF('TSA Input'!J4760="Yes",IF('TSA Input'!W4760="","",LEFT('TSA Input'!W4760,LEN('TSA Input'!W4760)-2)),""))</f>
        <v/>
      </c>
      <c r="E4797" s="246" t="str">
        <f>IF('TSA Input'!J4760="","",IF('TSA Input'!J4760="Yes",'TSA Input'!I4760,""))</f>
        <v/>
      </c>
      <c r="F4797" s="247" t="str">
        <f>IF('TSA Input'!J4760="","",IF('TSA Input'!J4760="Yes",'TSA Input'!C4760,""))</f>
        <v/>
      </c>
      <c r="G4797" s="36" t="str">
        <f>IF('TSA Input'!J4760="","",IF('TSA Input'!J4760="Yes",'TSA Input'!D4760,""))</f>
        <v/>
      </c>
      <c r="H4797" s="37" t="str">
        <f>IF('TSA Input'!K4760="","",IF('TSA Input'!J4760="Yes",'TSA Input'!G4760,""))</f>
        <v/>
      </c>
      <c r="I4797" s="37" t="str">
        <f>IF('TSA Input'!L4760="","",IF('TSA Input'!J4760="Yes",'TSA Input'!F4760,""))</f>
        <v/>
      </c>
      <c r="J4797" s="39" t="str">
        <f t="shared" si="150"/>
        <v/>
      </c>
      <c r="K4797" s="257" t="str">
        <f>IF('TSA Input'!J4760="","",IF('TSA Input'!J4760="Yes",'TSA Input'!D4760,""))</f>
        <v/>
      </c>
      <c r="L4797" s="258" t="str">
        <f>IF('TSA Input'!J4760="","",IF('TSA Input'!J4760="Yes",'TSA Input'!G4760,""))</f>
        <v/>
      </c>
      <c r="M4797" s="258" t="str">
        <f>IF('TSA Input'!J4760="","",IF('TSA Input'!J4760="Yes",'TSA Input'!F4760,""))</f>
        <v/>
      </c>
      <c r="N4797" s="39" t="str">
        <f t="shared" si="151"/>
        <v/>
      </c>
      <c r="O4797" s="149" t="s">
        <v>11</v>
      </c>
      <c r="P4797" s="148" t="s">
        <v>11</v>
      </c>
      <c r="Q4797" s="1"/>
    </row>
    <row r="4798" spans="1:17" ht="15.75" hidden="1" customHeight="1">
      <c r="A4798" s="1" t="str">
        <f t="shared" si="1"/>
        <v/>
      </c>
      <c r="B4798" s="1"/>
      <c r="C4798" s="34" t="str">
        <f>IF('TSA Input'!J4761="","",IF('TSA Input'!J4761="Yes",'TSA Input'!B4761,"Ineligible"))</f>
        <v/>
      </c>
      <c r="D4798" s="246" t="str">
        <f>IF('TSA Input'!J4761="","",IF('TSA Input'!J4761="Yes",IF('TSA Input'!W4761="","",LEFT('TSA Input'!W4761,LEN('TSA Input'!W4761)-2)),""))</f>
        <v/>
      </c>
      <c r="E4798" s="246" t="str">
        <f>IF('TSA Input'!J4761="","",IF('TSA Input'!J4761="Yes",'TSA Input'!I4761,""))</f>
        <v/>
      </c>
      <c r="F4798" s="247" t="str">
        <f>IF('TSA Input'!J4761="","",IF('TSA Input'!J4761="Yes",'TSA Input'!C4761,""))</f>
        <v/>
      </c>
      <c r="G4798" s="36" t="str">
        <f>IF('TSA Input'!J4761="","",IF('TSA Input'!J4761="Yes",'TSA Input'!D4761,""))</f>
        <v/>
      </c>
      <c r="H4798" s="37" t="str">
        <f>IF('TSA Input'!K4761="","",IF('TSA Input'!J4761="Yes",'TSA Input'!G4761,""))</f>
        <v/>
      </c>
      <c r="I4798" s="37" t="str">
        <f>IF('TSA Input'!L4761="","",IF('TSA Input'!J4761="Yes",'TSA Input'!F4761,""))</f>
        <v/>
      </c>
      <c r="J4798" s="39" t="str">
        <f t="shared" si="150"/>
        <v/>
      </c>
      <c r="K4798" s="257" t="str">
        <f>IF('TSA Input'!J4761="","",IF('TSA Input'!J4761="Yes",'TSA Input'!D4761,""))</f>
        <v/>
      </c>
      <c r="L4798" s="258" t="str">
        <f>IF('TSA Input'!J4761="","",IF('TSA Input'!J4761="Yes",'TSA Input'!G4761,""))</f>
        <v/>
      </c>
      <c r="M4798" s="258" t="str">
        <f>IF('TSA Input'!J4761="","",IF('TSA Input'!J4761="Yes",'TSA Input'!F4761,""))</f>
        <v/>
      </c>
      <c r="N4798" s="39" t="str">
        <f t="shared" si="151"/>
        <v/>
      </c>
      <c r="O4798" s="149" t="s">
        <v>11</v>
      </c>
      <c r="P4798" s="148" t="s">
        <v>11</v>
      </c>
      <c r="Q4798" s="1"/>
    </row>
    <row r="4799" spans="1:17" ht="15.75" hidden="1" customHeight="1">
      <c r="A4799" s="1" t="str">
        <f t="shared" si="1"/>
        <v/>
      </c>
      <c r="B4799" s="1"/>
      <c r="C4799" s="34" t="str">
        <f>IF('TSA Input'!J4762="","",IF('TSA Input'!J4762="Yes",'TSA Input'!B4762,"Ineligible"))</f>
        <v/>
      </c>
      <c r="D4799" s="246" t="str">
        <f>IF('TSA Input'!J4762="","",IF('TSA Input'!J4762="Yes",IF('TSA Input'!W4762="","",LEFT('TSA Input'!W4762,LEN('TSA Input'!W4762)-2)),""))</f>
        <v/>
      </c>
      <c r="E4799" s="246" t="str">
        <f>IF('TSA Input'!J4762="","",IF('TSA Input'!J4762="Yes",'TSA Input'!I4762,""))</f>
        <v/>
      </c>
      <c r="F4799" s="247" t="str">
        <f>IF('TSA Input'!J4762="","",IF('TSA Input'!J4762="Yes",'TSA Input'!C4762,""))</f>
        <v/>
      </c>
      <c r="G4799" s="36" t="str">
        <f>IF('TSA Input'!J4762="","",IF('TSA Input'!J4762="Yes",'TSA Input'!D4762,""))</f>
        <v/>
      </c>
      <c r="H4799" s="37" t="str">
        <f>IF('TSA Input'!K4762="","",IF('TSA Input'!J4762="Yes",'TSA Input'!G4762,""))</f>
        <v/>
      </c>
      <c r="I4799" s="37" t="str">
        <f>IF('TSA Input'!L4762="","",IF('TSA Input'!J4762="Yes",'TSA Input'!F4762,""))</f>
        <v/>
      </c>
      <c r="J4799" s="39" t="str">
        <f t="shared" si="150"/>
        <v/>
      </c>
      <c r="K4799" s="257" t="str">
        <f>IF('TSA Input'!J4762="","",IF('TSA Input'!J4762="Yes",'TSA Input'!D4762,""))</f>
        <v/>
      </c>
      <c r="L4799" s="258" t="str">
        <f>IF('TSA Input'!J4762="","",IF('TSA Input'!J4762="Yes",'TSA Input'!G4762,""))</f>
        <v/>
      </c>
      <c r="M4799" s="258" t="str">
        <f>IF('TSA Input'!J4762="","",IF('TSA Input'!J4762="Yes",'TSA Input'!F4762,""))</f>
        <v/>
      </c>
      <c r="N4799" s="39" t="str">
        <f t="shared" si="151"/>
        <v/>
      </c>
      <c r="O4799" s="149" t="s">
        <v>11</v>
      </c>
      <c r="P4799" s="148" t="s">
        <v>11</v>
      </c>
      <c r="Q4799" s="1"/>
    </row>
    <row r="4800" spans="1:17" ht="15.75" hidden="1" customHeight="1">
      <c r="A4800" s="1" t="str">
        <f t="shared" si="1"/>
        <v/>
      </c>
      <c r="B4800" s="1"/>
      <c r="C4800" s="34" t="str">
        <f>IF('TSA Input'!J4763="","",IF('TSA Input'!J4763="Yes",'TSA Input'!B4763,"Ineligible"))</f>
        <v/>
      </c>
      <c r="D4800" s="246" t="str">
        <f>IF('TSA Input'!J4763="","",IF('TSA Input'!J4763="Yes",IF('TSA Input'!W4763="","",LEFT('TSA Input'!W4763,LEN('TSA Input'!W4763)-2)),""))</f>
        <v/>
      </c>
      <c r="E4800" s="246" t="str">
        <f>IF('TSA Input'!J4763="","",IF('TSA Input'!J4763="Yes",'TSA Input'!I4763,""))</f>
        <v/>
      </c>
      <c r="F4800" s="247" t="str">
        <f>IF('TSA Input'!J4763="","",IF('TSA Input'!J4763="Yes",'TSA Input'!C4763,""))</f>
        <v/>
      </c>
      <c r="G4800" s="36" t="str">
        <f>IF('TSA Input'!J4763="","",IF('TSA Input'!J4763="Yes",'TSA Input'!D4763,""))</f>
        <v/>
      </c>
      <c r="H4800" s="37" t="str">
        <f>IF('TSA Input'!K4763="","",IF('TSA Input'!J4763="Yes",'TSA Input'!G4763,""))</f>
        <v/>
      </c>
      <c r="I4800" s="37" t="str">
        <f>IF('TSA Input'!L4763="","",IF('TSA Input'!J4763="Yes",'TSA Input'!F4763,""))</f>
        <v/>
      </c>
      <c r="J4800" s="39" t="str">
        <f t="shared" si="150"/>
        <v/>
      </c>
      <c r="K4800" s="257" t="str">
        <f>IF('TSA Input'!J4763="","",IF('TSA Input'!J4763="Yes",'TSA Input'!D4763,""))</f>
        <v/>
      </c>
      <c r="L4800" s="258" t="str">
        <f>IF('TSA Input'!J4763="","",IF('TSA Input'!J4763="Yes",'TSA Input'!G4763,""))</f>
        <v/>
      </c>
      <c r="M4800" s="258" t="str">
        <f>IF('TSA Input'!J4763="","",IF('TSA Input'!J4763="Yes",'TSA Input'!F4763,""))</f>
        <v/>
      </c>
      <c r="N4800" s="39" t="str">
        <f t="shared" si="151"/>
        <v/>
      </c>
      <c r="O4800" s="149" t="s">
        <v>11</v>
      </c>
      <c r="P4800" s="148" t="s">
        <v>11</v>
      </c>
      <c r="Q4800" s="1"/>
    </row>
    <row r="4801" spans="1:17" ht="15.75" hidden="1" customHeight="1">
      <c r="A4801" s="1" t="str">
        <f t="shared" si="1"/>
        <v/>
      </c>
      <c r="B4801" s="1"/>
      <c r="C4801" s="34" t="str">
        <f>IF('TSA Input'!J4764="","",IF('TSA Input'!J4764="Yes",'TSA Input'!B4764,"Ineligible"))</f>
        <v/>
      </c>
      <c r="D4801" s="246" t="str">
        <f>IF('TSA Input'!J4764="","",IF('TSA Input'!J4764="Yes",IF('TSA Input'!W4764="","",LEFT('TSA Input'!W4764,LEN('TSA Input'!W4764)-2)),""))</f>
        <v/>
      </c>
      <c r="E4801" s="246" t="str">
        <f>IF('TSA Input'!J4764="","",IF('TSA Input'!J4764="Yes",'TSA Input'!I4764,""))</f>
        <v/>
      </c>
      <c r="F4801" s="247" t="str">
        <f>IF('TSA Input'!J4764="","",IF('TSA Input'!J4764="Yes",'TSA Input'!C4764,""))</f>
        <v/>
      </c>
      <c r="G4801" s="36" t="str">
        <f>IF('TSA Input'!J4764="","",IF('TSA Input'!J4764="Yes",'TSA Input'!D4764,""))</f>
        <v/>
      </c>
      <c r="H4801" s="37" t="str">
        <f>IF('TSA Input'!K4764="","",IF('TSA Input'!J4764="Yes",'TSA Input'!G4764,""))</f>
        <v/>
      </c>
      <c r="I4801" s="37" t="str">
        <f>IF('TSA Input'!L4764="","",IF('TSA Input'!J4764="Yes",'TSA Input'!F4764,""))</f>
        <v/>
      </c>
      <c r="J4801" s="39" t="str">
        <f t="shared" si="150"/>
        <v/>
      </c>
      <c r="K4801" s="257" t="str">
        <f>IF('TSA Input'!J4764="","",IF('TSA Input'!J4764="Yes",'TSA Input'!D4764,""))</f>
        <v/>
      </c>
      <c r="L4801" s="258" t="str">
        <f>IF('TSA Input'!J4764="","",IF('TSA Input'!J4764="Yes",'TSA Input'!G4764,""))</f>
        <v/>
      </c>
      <c r="M4801" s="258" t="str">
        <f>IF('TSA Input'!J4764="","",IF('TSA Input'!J4764="Yes",'TSA Input'!F4764,""))</f>
        <v/>
      </c>
      <c r="N4801" s="39" t="str">
        <f t="shared" si="151"/>
        <v/>
      </c>
      <c r="O4801" s="149" t="s">
        <v>11</v>
      </c>
      <c r="P4801" s="148" t="s">
        <v>11</v>
      </c>
      <c r="Q4801" s="1"/>
    </row>
    <row r="4802" spans="1:17" ht="15.75" hidden="1" customHeight="1">
      <c r="A4802" s="1" t="str">
        <f t="shared" si="1"/>
        <v/>
      </c>
      <c r="B4802" s="1"/>
      <c r="C4802" s="34" t="str">
        <f>IF('TSA Input'!J4765="","",IF('TSA Input'!J4765="Yes",'TSA Input'!B4765,"Ineligible"))</f>
        <v/>
      </c>
      <c r="D4802" s="246" t="str">
        <f>IF('TSA Input'!J4765="","",IF('TSA Input'!J4765="Yes",IF('TSA Input'!W4765="","",LEFT('TSA Input'!W4765,LEN('TSA Input'!W4765)-2)),""))</f>
        <v/>
      </c>
      <c r="E4802" s="246" t="str">
        <f>IF('TSA Input'!J4765="","",IF('TSA Input'!J4765="Yes",'TSA Input'!I4765,""))</f>
        <v/>
      </c>
      <c r="F4802" s="247" t="str">
        <f>IF('TSA Input'!J4765="","",IF('TSA Input'!J4765="Yes",'TSA Input'!C4765,""))</f>
        <v/>
      </c>
      <c r="G4802" s="36" t="str">
        <f>IF('TSA Input'!J4765="","",IF('TSA Input'!J4765="Yes",'TSA Input'!D4765,""))</f>
        <v/>
      </c>
      <c r="H4802" s="37" t="str">
        <f>IF('TSA Input'!K4765="","",IF('TSA Input'!J4765="Yes",'TSA Input'!G4765,""))</f>
        <v/>
      </c>
      <c r="I4802" s="37" t="str">
        <f>IF('TSA Input'!L4765="","",IF('TSA Input'!J4765="Yes",'TSA Input'!F4765,""))</f>
        <v/>
      </c>
      <c r="J4802" s="39" t="str">
        <f t="shared" si="150"/>
        <v/>
      </c>
      <c r="K4802" s="257" t="str">
        <f>IF('TSA Input'!J4765="","",IF('TSA Input'!J4765="Yes",'TSA Input'!D4765,""))</f>
        <v/>
      </c>
      <c r="L4802" s="258" t="str">
        <f>IF('TSA Input'!J4765="","",IF('TSA Input'!J4765="Yes",'TSA Input'!G4765,""))</f>
        <v/>
      </c>
      <c r="M4802" s="258" t="str">
        <f>IF('TSA Input'!J4765="","",IF('TSA Input'!J4765="Yes",'TSA Input'!F4765,""))</f>
        <v/>
      </c>
      <c r="N4802" s="39" t="str">
        <f t="shared" si="151"/>
        <v/>
      </c>
      <c r="O4802" s="149" t="s">
        <v>11</v>
      </c>
      <c r="P4802" s="148" t="s">
        <v>11</v>
      </c>
      <c r="Q4802" s="1"/>
    </row>
    <row r="4803" spans="1:17" ht="15.75" hidden="1" customHeight="1">
      <c r="A4803" s="1" t="str">
        <f t="shared" si="1"/>
        <v/>
      </c>
      <c r="B4803" s="1"/>
      <c r="C4803" s="34" t="str">
        <f>IF('TSA Input'!J4766="","",IF('TSA Input'!J4766="Yes",'TSA Input'!B4766,"Ineligible"))</f>
        <v/>
      </c>
      <c r="D4803" s="246" t="str">
        <f>IF('TSA Input'!J4766="","",IF('TSA Input'!J4766="Yes",IF('TSA Input'!W4766="","",LEFT('TSA Input'!W4766,LEN('TSA Input'!W4766)-2)),""))</f>
        <v/>
      </c>
      <c r="E4803" s="246" t="str">
        <f>IF('TSA Input'!J4766="","",IF('TSA Input'!J4766="Yes",'TSA Input'!I4766,""))</f>
        <v/>
      </c>
      <c r="F4803" s="247" t="str">
        <f>IF('TSA Input'!J4766="","",IF('TSA Input'!J4766="Yes",'TSA Input'!C4766,""))</f>
        <v/>
      </c>
      <c r="G4803" s="36" t="str">
        <f>IF('TSA Input'!J4766="","",IF('TSA Input'!J4766="Yes",'TSA Input'!D4766,""))</f>
        <v/>
      </c>
      <c r="H4803" s="37" t="str">
        <f>IF('TSA Input'!K4766="","",IF('TSA Input'!J4766="Yes",'TSA Input'!G4766,""))</f>
        <v/>
      </c>
      <c r="I4803" s="37" t="str">
        <f>IF('TSA Input'!L4766="","",IF('TSA Input'!J4766="Yes",'TSA Input'!F4766,""))</f>
        <v/>
      </c>
      <c r="J4803" s="39" t="str">
        <f t="shared" si="150"/>
        <v/>
      </c>
      <c r="K4803" s="257" t="str">
        <f>IF('TSA Input'!J4766="","",IF('TSA Input'!J4766="Yes",'TSA Input'!D4766,""))</f>
        <v/>
      </c>
      <c r="L4803" s="258" t="str">
        <f>IF('TSA Input'!J4766="","",IF('TSA Input'!J4766="Yes",'TSA Input'!G4766,""))</f>
        <v/>
      </c>
      <c r="M4803" s="258" t="str">
        <f>IF('TSA Input'!J4766="","",IF('TSA Input'!J4766="Yes",'TSA Input'!F4766,""))</f>
        <v/>
      </c>
      <c r="N4803" s="39" t="str">
        <f t="shared" si="151"/>
        <v/>
      </c>
      <c r="O4803" s="149" t="s">
        <v>11</v>
      </c>
      <c r="P4803" s="148" t="s">
        <v>11</v>
      </c>
      <c r="Q4803" s="1"/>
    </row>
    <row r="4804" spans="1:17" ht="15.75" hidden="1" customHeight="1">
      <c r="A4804" s="1" t="str">
        <f t="shared" si="1"/>
        <v/>
      </c>
      <c r="B4804" s="1"/>
      <c r="C4804" s="34" t="str">
        <f>IF('TSA Input'!J4767="","",IF('TSA Input'!J4767="Yes",'TSA Input'!B4767,"Ineligible"))</f>
        <v/>
      </c>
      <c r="D4804" s="246" t="str">
        <f>IF('TSA Input'!J4767="","",IF('TSA Input'!J4767="Yes",IF('TSA Input'!W4767="","",LEFT('TSA Input'!W4767,LEN('TSA Input'!W4767)-2)),""))</f>
        <v/>
      </c>
      <c r="E4804" s="246" t="str">
        <f>IF('TSA Input'!J4767="","",IF('TSA Input'!J4767="Yes",'TSA Input'!I4767,""))</f>
        <v/>
      </c>
      <c r="F4804" s="247" t="str">
        <f>IF('TSA Input'!J4767="","",IF('TSA Input'!J4767="Yes",'TSA Input'!C4767,""))</f>
        <v/>
      </c>
      <c r="G4804" s="36" t="str">
        <f>IF('TSA Input'!J4767="","",IF('TSA Input'!J4767="Yes",'TSA Input'!D4767,""))</f>
        <v/>
      </c>
      <c r="H4804" s="37" t="str">
        <f>IF('TSA Input'!K4767="","",IF('TSA Input'!J4767="Yes",'TSA Input'!G4767,""))</f>
        <v/>
      </c>
      <c r="I4804" s="37" t="str">
        <f>IF('TSA Input'!L4767="","",IF('TSA Input'!J4767="Yes",'TSA Input'!F4767,""))</f>
        <v/>
      </c>
      <c r="J4804" s="39" t="str">
        <f t="shared" si="150"/>
        <v/>
      </c>
      <c r="K4804" s="257" t="str">
        <f>IF('TSA Input'!J4767="","",IF('TSA Input'!J4767="Yes",'TSA Input'!D4767,""))</f>
        <v/>
      </c>
      <c r="L4804" s="258" t="str">
        <f>IF('TSA Input'!J4767="","",IF('TSA Input'!J4767="Yes",'TSA Input'!G4767,""))</f>
        <v/>
      </c>
      <c r="M4804" s="258" t="str">
        <f>IF('TSA Input'!J4767="","",IF('TSA Input'!J4767="Yes",'TSA Input'!F4767,""))</f>
        <v/>
      </c>
      <c r="N4804" s="39" t="str">
        <f t="shared" si="151"/>
        <v/>
      </c>
      <c r="O4804" s="149" t="s">
        <v>11</v>
      </c>
      <c r="P4804" s="148" t="s">
        <v>11</v>
      </c>
      <c r="Q4804" s="1"/>
    </row>
    <row r="4805" spans="1:17" ht="15.75" hidden="1" customHeight="1">
      <c r="A4805" s="1" t="str">
        <f t="shared" si="1"/>
        <v/>
      </c>
      <c r="B4805" s="1"/>
      <c r="C4805" s="34" t="str">
        <f>IF('TSA Input'!J4768="","",IF('TSA Input'!J4768="Yes",'TSA Input'!B4768,"Ineligible"))</f>
        <v/>
      </c>
      <c r="D4805" s="246" t="str">
        <f>IF('TSA Input'!J4768="","",IF('TSA Input'!J4768="Yes",IF('TSA Input'!W4768="","",LEFT('TSA Input'!W4768,LEN('TSA Input'!W4768)-2)),""))</f>
        <v/>
      </c>
      <c r="E4805" s="246" t="str">
        <f>IF('TSA Input'!J4768="","",IF('TSA Input'!J4768="Yes",'TSA Input'!I4768,""))</f>
        <v/>
      </c>
      <c r="F4805" s="247" t="str">
        <f>IF('TSA Input'!J4768="","",IF('TSA Input'!J4768="Yes",'TSA Input'!C4768,""))</f>
        <v/>
      </c>
      <c r="G4805" s="36" t="str">
        <f>IF('TSA Input'!J4768="","",IF('TSA Input'!J4768="Yes",'TSA Input'!D4768,""))</f>
        <v/>
      </c>
      <c r="H4805" s="37" t="str">
        <f>IF('TSA Input'!K4768="","",IF('TSA Input'!J4768="Yes",'TSA Input'!G4768,""))</f>
        <v/>
      </c>
      <c r="I4805" s="37" t="str">
        <f>IF('TSA Input'!L4768="","",IF('TSA Input'!J4768="Yes",'TSA Input'!F4768,""))</f>
        <v/>
      </c>
      <c r="J4805" s="39" t="str">
        <f t="shared" si="150"/>
        <v/>
      </c>
      <c r="K4805" s="257" t="str">
        <f>IF('TSA Input'!J4768="","",IF('TSA Input'!J4768="Yes",'TSA Input'!D4768,""))</f>
        <v/>
      </c>
      <c r="L4805" s="258" t="str">
        <f>IF('TSA Input'!J4768="","",IF('TSA Input'!J4768="Yes",'TSA Input'!G4768,""))</f>
        <v/>
      </c>
      <c r="M4805" s="258" t="str">
        <f>IF('TSA Input'!J4768="","",IF('TSA Input'!J4768="Yes",'TSA Input'!F4768,""))</f>
        <v/>
      </c>
      <c r="N4805" s="39" t="str">
        <f t="shared" si="151"/>
        <v/>
      </c>
      <c r="O4805" s="149" t="s">
        <v>11</v>
      </c>
      <c r="P4805" s="148" t="s">
        <v>11</v>
      </c>
      <c r="Q4805" s="1"/>
    </row>
    <row r="4806" spans="1:17" ht="15.75" hidden="1" customHeight="1">
      <c r="A4806" s="1" t="str">
        <f t="shared" si="1"/>
        <v/>
      </c>
      <c r="B4806" s="1"/>
      <c r="C4806" s="34" t="str">
        <f>IF('TSA Input'!J4769="","",IF('TSA Input'!J4769="Yes",'TSA Input'!B4769,"Ineligible"))</f>
        <v/>
      </c>
      <c r="D4806" s="246" t="str">
        <f>IF('TSA Input'!J4769="","",IF('TSA Input'!J4769="Yes",IF('TSA Input'!W4769="","",LEFT('TSA Input'!W4769,LEN('TSA Input'!W4769)-2)),""))</f>
        <v/>
      </c>
      <c r="E4806" s="246" t="str">
        <f>IF('TSA Input'!J4769="","",IF('TSA Input'!J4769="Yes",'TSA Input'!I4769,""))</f>
        <v/>
      </c>
      <c r="F4806" s="247" t="str">
        <f>IF('TSA Input'!J4769="","",IF('TSA Input'!J4769="Yes",'TSA Input'!C4769,""))</f>
        <v/>
      </c>
      <c r="G4806" s="36" t="str">
        <f>IF('TSA Input'!J4769="","",IF('TSA Input'!J4769="Yes",'TSA Input'!D4769,""))</f>
        <v/>
      </c>
      <c r="H4806" s="37" t="str">
        <f>IF('TSA Input'!K4769="","",IF('TSA Input'!J4769="Yes",'TSA Input'!G4769,""))</f>
        <v/>
      </c>
      <c r="I4806" s="37" t="str">
        <f>IF('TSA Input'!L4769="","",IF('TSA Input'!J4769="Yes",'TSA Input'!F4769,""))</f>
        <v/>
      </c>
      <c r="J4806" s="39" t="str">
        <f t="shared" si="150"/>
        <v/>
      </c>
      <c r="K4806" s="257" t="str">
        <f>IF('TSA Input'!J4769="","",IF('TSA Input'!J4769="Yes",'TSA Input'!D4769,""))</f>
        <v/>
      </c>
      <c r="L4806" s="258" t="str">
        <f>IF('TSA Input'!J4769="","",IF('TSA Input'!J4769="Yes",'TSA Input'!G4769,""))</f>
        <v/>
      </c>
      <c r="M4806" s="258" t="str">
        <f>IF('TSA Input'!J4769="","",IF('TSA Input'!J4769="Yes",'TSA Input'!F4769,""))</f>
        <v/>
      </c>
      <c r="N4806" s="39" t="str">
        <f t="shared" si="151"/>
        <v/>
      </c>
      <c r="O4806" s="149" t="s">
        <v>11</v>
      </c>
      <c r="P4806" s="148" t="s">
        <v>11</v>
      </c>
      <c r="Q4806" s="1"/>
    </row>
    <row r="4807" spans="1:17" ht="15.75" hidden="1" customHeight="1">
      <c r="A4807" s="1" t="str">
        <f t="shared" si="1"/>
        <v/>
      </c>
      <c r="B4807" s="1"/>
      <c r="C4807" s="34" t="str">
        <f>IF('TSA Input'!J4770="","",IF('TSA Input'!J4770="Yes",'TSA Input'!B4770,"Ineligible"))</f>
        <v/>
      </c>
      <c r="D4807" s="246" t="str">
        <f>IF('TSA Input'!J4770="","",IF('TSA Input'!J4770="Yes",IF('TSA Input'!W4770="","",LEFT('TSA Input'!W4770,LEN('TSA Input'!W4770)-2)),""))</f>
        <v/>
      </c>
      <c r="E4807" s="246" t="str">
        <f>IF('TSA Input'!J4770="","",IF('TSA Input'!J4770="Yes",'TSA Input'!I4770,""))</f>
        <v/>
      </c>
      <c r="F4807" s="247" t="str">
        <f>IF('TSA Input'!J4770="","",IF('TSA Input'!J4770="Yes",'TSA Input'!C4770,""))</f>
        <v/>
      </c>
      <c r="G4807" s="36" t="str">
        <f>IF('TSA Input'!J4770="","",IF('TSA Input'!J4770="Yes",'TSA Input'!D4770,""))</f>
        <v/>
      </c>
      <c r="H4807" s="37" t="str">
        <f>IF('TSA Input'!K4770="","",IF('TSA Input'!J4770="Yes",'TSA Input'!G4770,""))</f>
        <v/>
      </c>
      <c r="I4807" s="37" t="str">
        <f>IF('TSA Input'!L4770="","",IF('TSA Input'!J4770="Yes",'TSA Input'!F4770,""))</f>
        <v/>
      </c>
      <c r="J4807" s="39" t="str">
        <f t="shared" si="150"/>
        <v/>
      </c>
      <c r="K4807" s="257" t="str">
        <f>IF('TSA Input'!J4770="","",IF('TSA Input'!J4770="Yes",'TSA Input'!D4770,""))</f>
        <v/>
      </c>
      <c r="L4807" s="258" t="str">
        <f>IF('TSA Input'!J4770="","",IF('TSA Input'!J4770="Yes",'TSA Input'!G4770,""))</f>
        <v/>
      </c>
      <c r="M4807" s="258" t="str">
        <f>IF('TSA Input'!J4770="","",IF('TSA Input'!J4770="Yes",'TSA Input'!F4770,""))</f>
        <v/>
      </c>
      <c r="N4807" s="39" t="str">
        <f t="shared" si="151"/>
        <v/>
      </c>
      <c r="O4807" s="149" t="s">
        <v>11</v>
      </c>
      <c r="P4807" s="148" t="s">
        <v>11</v>
      </c>
      <c r="Q4807" s="1"/>
    </row>
    <row r="4808" spans="1:17" ht="15.75" hidden="1" customHeight="1">
      <c r="A4808" s="1" t="str">
        <f t="shared" si="1"/>
        <v/>
      </c>
      <c r="B4808" s="1"/>
      <c r="C4808" s="34" t="str">
        <f>IF('TSA Input'!J4771="","",IF('TSA Input'!J4771="Yes",'TSA Input'!B4771,"Ineligible"))</f>
        <v/>
      </c>
      <c r="D4808" s="246" t="str">
        <f>IF('TSA Input'!J4771="","",IF('TSA Input'!J4771="Yes",IF('TSA Input'!W4771="","",LEFT('TSA Input'!W4771,LEN('TSA Input'!W4771)-2)),""))</f>
        <v/>
      </c>
      <c r="E4808" s="246" t="str">
        <f>IF('TSA Input'!J4771="","",IF('TSA Input'!J4771="Yes",'TSA Input'!I4771,""))</f>
        <v/>
      </c>
      <c r="F4808" s="247" t="str">
        <f>IF('TSA Input'!J4771="","",IF('TSA Input'!J4771="Yes",'TSA Input'!C4771,""))</f>
        <v/>
      </c>
      <c r="G4808" s="36" t="str">
        <f>IF('TSA Input'!J4771="","",IF('TSA Input'!J4771="Yes",'TSA Input'!D4771,""))</f>
        <v/>
      </c>
      <c r="H4808" s="37" t="str">
        <f>IF('TSA Input'!K4771="","",IF('TSA Input'!J4771="Yes",'TSA Input'!G4771,""))</f>
        <v/>
      </c>
      <c r="I4808" s="37" t="str">
        <f>IF('TSA Input'!L4771="","",IF('TSA Input'!J4771="Yes",'TSA Input'!F4771,""))</f>
        <v/>
      </c>
      <c r="J4808" s="39" t="str">
        <f t="shared" si="150"/>
        <v/>
      </c>
      <c r="K4808" s="257" t="str">
        <f>IF('TSA Input'!J4771="","",IF('TSA Input'!J4771="Yes",'TSA Input'!D4771,""))</f>
        <v/>
      </c>
      <c r="L4808" s="258" t="str">
        <f>IF('TSA Input'!J4771="","",IF('TSA Input'!J4771="Yes",'TSA Input'!G4771,""))</f>
        <v/>
      </c>
      <c r="M4808" s="258" t="str">
        <f>IF('TSA Input'!J4771="","",IF('TSA Input'!J4771="Yes",'TSA Input'!F4771,""))</f>
        <v/>
      </c>
      <c r="N4808" s="39" t="str">
        <f t="shared" si="151"/>
        <v/>
      </c>
      <c r="O4808" s="149" t="s">
        <v>11</v>
      </c>
      <c r="P4808" s="148" t="s">
        <v>11</v>
      </c>
      <c r="Q4808" s="1"/>
    </row>
    <row r="4809" spans="1:17" ht="15.75" hidden="1" customHeight="1">
      <c r="A4809" s="1" t="str">
        <f t="shared" si="1"/>
        <v/>
      </c>
      <c r="B4809" s="1"/>
      <c r="C4809" s="34" t="str">
        <f>IF('TSA Input'!J4772="","",IF('TSA Input'!J4772="Yes",'TSA Input'!B4772,"Ineligible"))</f>
        <v/>
      </c>
      <c r="D4809" s="246" t="str">
        <f>IF('TSA Input'!J4772="","",IF('TSA Input'!J4772="Yes",IF('TSA Input'!W4772="","",LEFT('TSA Input'!W4772,LEN('TSA Input'!W4772)-2)),""))</f>
        <v/>
      </c>
      <c r="E4809" s="246" t="str">
        <f>IF('TSA Input'!J4772="","",IF('TSA Input'!J4772="Yes",'TSA Input'!I4772,""))</f>
        <v/>
      </c>
      <c r="F4809" s="247" t="str">
        <f>IF('TSA Input'!J4772="","",IF('TSA Input'!J4772="Yes",'TSA Input'!C4772,""))</f>
        <v/>
      </c>
      <c r="G4809" s="36" t="str">
        <f>IF('TSA Input'!J4772="","",IF('TSA Input'!J4772="Yes",'TSA Input'!D4772,""))</f>
        <v/>
      </c>
      <c r="H4809" s="37" t="str">
        <f>IF('TSA Input'!K4772="","",IF('TSA Input'!J4772="Yes",'TSA Input'!G4772,""))</f>
        <v/>
      </c>
      <c r="I4809" s="37" t="str">
        <f>IF('TSA Input'!L4772="","",IF('TSA Input'!J4772="Yes",'TSA Input'!F4772,""))</f>
        <v/>
      </c>
      <c r="J4809" s="39" t="str">
        <f t="shared" si="150"/>
        <v/>
      </c>
      <c r="K4809" s="257" t="str">
        <f>IF('TSA Input'!J4772="","",IF('TSA Input'!J4772="Yes",'TSA Input'!D4772,""))</f>
        <v/>
      </c>
      <c r="L4809" s="258" t="str">
        <f>IF('TSA Input'!J4772="","",IF('TSA Input'!J4772="Yes",'TSA Input'!G4772,""))</f>
        <v/>
      </c>
      <c r="M4809" s="258" t="str">
        <f>IF('TSA Input'!J4772="","",IF('TSA Input'!J4772="Yes",'TSA Input'!F4772,""))</f>
        <v/>
      </c>
      <c r="N4809" s="39" t="str">
        <f t="shared" si="151"/>
        <v/>
      </c>
      <c r="O4809" s="149" t="s">
        <v>11</v>
      </c>
      <c r="P4809" s="148" t="s">
        <v>11</v>
      </c>
      <c r="Q4809" s="1"/>
    </row>
    <row r="4810" spans="1:17" ht="15.75" hidden="1" customHeight="1">
      <c r="A4810" s="1" t="str">
        <f t="shared" si="1"/>
        <v/>
      </c>
      <c r="B4810" s="1"/>
      <c r="C4810" s="34" t="str">
        <f>IF('TSA Input'!J4773="","",IF('TSA Input'!J4773="Yes",'TSA Input'!B4773,"Ineligible"))</f>
        <v/>
      </c>
      <c r="D4810" s="246" t="str">
        <f>IF('TSA Input'!J4773="","",IF('TSA Input'!J4773="Yes",IF('TSA Input'!W4773="","",LEFT('TSA Input'!W4773,LEN('TSA Input'!W4773)-2)),""))</f>
        <v/>
      </c>
      <c r="E4810" s="246" t="str">
        <f>IF('TSA Input'!J4773="","",IF('TSA Input'!J4773="Yes",'TSA Input'!I4773,""))</f>
        <v/>
      </c>
      <c r="F4810" s="247" t="str">
        <f>IF('TSA Input'!J4773="","",IF('TSA Input'!J4773="Yes",'TSA Input'!C4773,""))</f>
        <v/>
      </c>
      <c r="G4810" s="36" t="str">
        <f>IF('TSA Input'!J4773="","",IF('TSA Input'!J4773="Yes",'TSA Input'!D4773,""))</f>
        <v/>
      </c>
      <c r="H4810" s="37" t="str">
        <f>IF('TSA Input'!K4773="","",IF('TSA Input'!J4773="Yes",'TSA Input'!G4773,""))</f>
        <v/>
      </c>
      <c r="I4810" s="37" t="str">
        <f>IF('TSA Input'!L4773="","",IF('TSA Input'!J4773="Yes",'TSA Input'!F4773,""))</f>
        <v/>
      </c>
      <c r="J4810" s="39" t="str">
        <f t="shared" si="150"/>
        <v/>
      </c>
      <c r="K4810" s="257" t="str">
        <f>IF('TSA Input'!J4773="","",IF('TSA Input'!J4773="Yes",'TSA Input'!D4773,""))</f>
        <v/>
      </c>
      <c r="L4810" s="258" t="str">
        <f>IF('TSA Input'!J4773="","",IF('TSA Input'!J4773="Yes",'TSA Input'!G4773,""))</f>
        <v/>
      </c>
      <c r="M4810" s="258" t="str">
        <f>IF('TSA Input'!J4773="","",IF('TSA Input'!J4773="Yes",'TSA Input'!F4773,""))</f>
        <v/>
      </c>
      <c r="N4810" s="39" t="str">
        <f t="shared" si="151"/>
        <v/>
      </c>
      <c r="O4810" s="149" t="s">
        <v>11</v>
      </c>
      <c r="P4810" s="148" t="s">
        <v>11</v>
      </c>
      <c r="Q4810" s="1"/>
    </row>
    <row r="4811" spans="1:17" ht="15.75" hidden="1" customHeight="1">
      <c r="A4811" s="1" t="str">
        <f t="shared" si="1"/>
        <v/>
      </c>
      <c r="B4811" s="1"/>
      <c r="C4811" s="34" t="str">
        <f>IF('TSA Input'!J4774="","",IF('TSA Input'!J4774="Yes",'TSA Input'!B4774,"Ineligible"))</f>
        <v/>
      </c>
      <c r="D4811" s="246" t="str">
        <f>IF('TSA Input'!J4774="","",IF('TSA Input'!J4774="Yes",IF('TSA Input'!W4774="","",LEFT('TSA Input'!W4774,LEN('TSA Input'!W4774)-2)),""))</f>
        <v/>
      </c>
      <c r="E4811" s="246" t="str">
        <f>IF('TSA Input'!J4774="","",IF('TSA Input'!J4774="Yes",'TSA Input'!I4774,""))</f>
        <v/>
      </c>
      <c r="F4811" s="247" t="str">
        <f>IF('TSA Input'!J4774="","",IF('TSA Input'!J4774="Yes",'TSA Input'!C4774,""))</f>
        <v/>
      </c>
      <c r="G4811" s="36" t="str">
        <f>IF('TSA Input'!J4774="","",IF('TSA Input'!J4774="Yes",'TSA Input'!D4774,""))</f>
        <v/>
      </c>
      <c r="H4811" s="37" t="str">
        <f>IF('TSA Input'!K4774="","",IF('TSA Input'!J4774="Yes",'TSA Input'!G4774,""))</f>
        <v/>
      </c>
      <c r="I4811" s="37" t="str">
        <f>IF('TSA Input'!L4774="","",IF('TSA Input'!J4774="Yes",'TSA Input'!F4774,""))</f>
        <v/>
      </c>
      <c r="J4811" s="39" t="str">
        <f t="shared" si="150"/>
        <v/>
      </c>
      <c r="K4811" s="257" t="str">
        <f>IF('TSA Input'!J4774="","",IF('TSA Input'!J4774="Yes",'TSA Input'!D4774,""))</f>
        <v/>
      </c>
      <c r="L4811" s="258" t="str">
        <f>IF('TSA Input'!J4774="","",IF('TSA Input'!J4774="Yes",'TSA Input'!G4774,""))</f>
        <v/>
      </c>
      <c r="M4811" s="258" t="str">
        <f>IF('TSA Input'!J4774="","",IF('TSA Input'!J4774="Yes",'TSA Input'!F4774,""))</f>
        <v/>
      </c>
      <c r="N4811" s="39" t="str">
        <f t="shared" si="151"/>
        <v/>
      </c>
      <c r="O4811" s="149" t="s">
        <v>11</v>
      </c>
      <c r="P4811" s="148" t="s">
        <v>11</v>
      </c>
      <c r="Q4811" s="1"/>
    </row>
    <row r="4812" spans="1:17" ht="15.75" hidden="1" customHeight="1">
      <c r="A4812" s="1" t="str">
        <f t="shared" si="1"/>
        <v/>
      </c>
      <c r="B4812" s="1"/>
      <c r="C4812" s="34" t="str">
        <f>IF('TSA Input'!J4775="","",IF('TSA Input'!J4775="Yes",'TSA Input'!B4775,"Ineligible"))</f>
        <v/>
      </c>
      <c r="D4812" s="246" t="str">
        <f>IF('TSA Input'!J4775="","",IF('TSA Input'!J4775="Yes",IF('TSA Input'!W4775="","",LEFT('TSA Input'!W4775,LEN('TSA Input'!W4775)-2)),""))</f>
        <v/>
      </c>
      <c r="E4812" s="246" t="str">
        <f>IF('TSA Input'!J4775="","",IF('TSA Input'!J4775="Yes",'TSA Input'!I4775,""))</f>
        <v/>
      </c>
      <c r="F4812" s="247" t="str">
        <f>IF('TSA Input'!J4775="","",IF('TSA Input'!J4775="Yes",'TSA Input'!C4775,""))</f>
        <v/>
      </c>
      <c r="G4812" s="36" t="str">
        <f>IF('TSA Input'!J4775="","",IF('TSA Input'!J4775="Yes",'TSA Input'!D4775,""))</f>
        <v/>
      </c>
      <c r="H4812" s="37" t="str">
        <f>IF('TSA Input'!K4775="","",IF('TSA Input'!J4775="Yes",'TSA Input'!G4775,""))</f>
        <v/>
      </c>
      <c r="I4812" s="37" t="str">
        <f>IF('TSA Input'!L4775="","",IF('TSA Input'!J4775="Yes",'TSA Input'!F4775,""))</f>
        <v/>
      </c>
      <c r="J4812" s="39" t="str">
        <f t="shared" si="150"/>
        <v/>
      </c>
      <c r="K4812" s="257" t="str">
        <f>IF('TSA Input'!J4775="","",IF('TSA Input'!J4775="Yes",'TSA Input'!D4775,""))</f>
        <v/>
      </c>
      <c r="L4812" s="258" t="str">
        <f>IF('TSA Input'!J4775="","",IF('TSA Input'!J4775="Yes",'TSA Input'!G4775,""))</f>
        <v/>
      </c>
      <c r="M4812" s="258" t="str">
        <f>IF('TSA Input'!J4775="","",IF('TSA Input'!J4775="Yes",'TSA Input'!F4775,""))</f>
        <v/>
      </c>
      <c r="N4812" s="39" t="str">
        <f t="shared" si="151"/>
        <v/>
      </c>
      <c r="O4812" s="149" t="s">
        <v>11</v>
      </c>
      <c r="P4812" s="148" t="s">
        <v>11</v>
      </c>
      <c r="Q4812" s="1"/>
    </row>
    <row r="4813" spans="1:17" ht="15.75" hidden="1" customHeight="1">
      <c r="A4813" s="1" t="str">
        <f t="shared" si="1"/>
        <v/>
      </c>
      <c r="B4813" s="1"/>
      <c r="C4813" s="34" t="str">
        <f>IF('TSA Input'!J4776="","",IF('TSA Input'!J4776="Yes",'TSA Input'!B4776,"Ineligible"))</f>
        <v/>
      </c>
      <c r="D4813" s="246" t="str">
        <f>IF('TSA Input'!J4776="","",IF('TSA Input'!J4776="Yes",IF('TSA Input'!W4776="","",LEFT('TSA Input'!W4776,LEN('TSA Input'!W4776)-2)),""))</f>
        <v/>
      </c>
      <c r="E4813" s="246" t="str">
        <f>IF('TSA Input'!J4776="","",IF('TSA Input'!J4776="Yes",'TSA Input'!I4776,""))</f>
        <v/>
      </c>
      <c r="F4813" s="247" t="str">
        <f>IF('TSA Input'!J4776="","",IF('TSA Input'!J4776="Yes",'TSA Input'!C4776,""))</f>
        <v/>
      </c>
      <c r="G4813" s="36" t="str">
        <f>IF('TSA Input'!J4776="","",IF('TSA Input'!J4776="Yes",'TSA Input'!D4776,""))</f>
        <v/>
      </c>
      <c r="H4813" s="37" t="str">
        <f>IF('TSA Input'!K4776="","",IF('TSA Input'!J4776="Yes",'TSA Input'!G4776,""))</f>
        <v/>
      </c>
      <c r="I4813" s="37" t="str">
        <f>IF('TSA Input'!L4776="","",IF('TSA Input'!J4776="Yes",'TSA Input'!F4776,""))</f>
        <v/>
      </c>
      <c r="J4813" s="39" t="str">
        <f t="shared" si="150"/>
        <v/>
      </c>
      <c r="K4813" s="257" t="str">
        <f>IF('TSA Input'!J4776="","",IF('TSA Input'!J4776="Yes",'TSA Input'!D4776,""))</f>
        <v/>
      </c>
      <c r="L4813" s="258" t="str">
        <f>IF('TSA Input'!J4776="","",IF('TSA Input'!J4776="Yes",'TSA Input'!G4776,""))</f>
        <v/>
      </c>
      <c r="M4813" s="258" t="str">
        <f>IF('TSA Input'!J4776="","",IF('TSA Input'!J4776="Yes",'TSA Input'!F4776,""))</f>
        <v/>
      </c>
      <c r="N4813" s="39" t="str">
        <f t="shared" si="151"/>
        <v/>
      </c>
      <c r="O4813" s="149" t="s">
        <v>11</v>
      </c>
      <c r="P4813" s="148" t="s">
        <v>11</v>
      </c>
      <c r="Q4813" s="1"/>
    </row>
    <row r="4814" spans="1:17" ht="15.75" hidden="1" customHeight="1">
      <c r="A4814" s="1" t="str">
        <f t="shared" si="1"/>
        <v/>
      </c>
      <c r="B4814" s="1"/>
      <c r="C4814" s="34" t="str">
        <f>IF('TSA Input'!J4777="","",IF('TSA Input'!J4777="Yes",'TSA Input'!B4777,"Ineligible"))</f>
        <v/>
      </c>
      <c r="D4814" s="246" t="str">
        <f>IF('TSA Input'!J4777="","",IF('TSA Input'!J4777="Yes",IF('TSA Input'!W4777="","",LEFT('TSA Input'!W4777,LEN('TSA Input'!W4777)-2)),""))</f>
        <v/>
      </c>
      <c r="E4814" s="246" t="str">
        <f>IF('TSA Input'!J4777="","",IF('TSA Input'!J4777="Yes",'TSA Input'!I4777,""))</f>
        <v/>
      </c>
      <c r="F4814" s="247" t="str">
        <f>IF('TSA Input'!J4777="","",IF('TSA Input'!J4777="Yes",'TSA Input'!C4777,""))</f>
        <v/>
      </c>
      <c r="G4814" s="36" t="str">
        <f>IF('TSA Input'!J4777="","",IF('TSA Input'!J4777="Yes",'TSA Input'!D4777,""))</f>
        <v/>
      </c>
      <c r="H4814" s="37" t="str">
        <f>IF('TSA Input'!K4777="","",IF('TSA Input'!J4777="Yes",'TSA Input'!G4777,""))</f>
        <v/>
      </c>
      <c r="I4814" s="37" t="str">
        <f>IF('TSA Input'!L4777="","",IF('TSA Input'!J4777="Yes",'TSA Input'!F4777,""))</f>
        <v/>
      </c>
      <c r="J4814" s="39" t="str">
        <f t="shared" si="150"/>
        <v/>
      </c>
      <c r="K4814" s="257" t="str">
        <f>IF('TSA Input'!J4777="","",IF('TSA Input'!J4777="Yes",'TSA Input'!D4777,""))</f>
        <v/>
      </c>
      <c r="L4814" s="258" t="str">
        <f>IF('TSA Input'!J4777="","",IF('TSA Input'!J4777="Yes",'TSA Input'!G4777,""))</f>
        <v/>
      </c>
      <c r="M4814" s="258" t="str">
        <f>IF('TSA Input'!J4777="","",IF('TSA Input'!J4777="Yes",'TSA Input'!F4777,""))</f>
        <v/>
      </c>
      <c r="N4814" s="39" t="str">
        <f t="shared" si="151"/>
        <v/>
      </c>
      <c r="O4814" s="149" t="s">
        <v>11</v>
      </c>
      <c r="P4814" s="148" t="s">
        <v>11</v>
      </c>
      <c r="Q4814" s="1"/>
    </row>
    <row r="4815" spans="1:17" ht="15.75" hidden="1" customHeight="1">
      <c r="A4815" s="1" t="str">
        <f t="shared" si="1"/>
        <v/>
      </c>
      <c r="B4815" s="1"/>
      <c r="C4815" s="34" t="str">
        <f>IF('TSA Input'!J4778="","",IF('TSA Input'!J4778="Yes",'TSA Input'!B4778,"Ineligible"))</f>
        <v/>
      </c>
      <c r="D4815" s="246" t="str">
        <f>IF('TSA Input'!J4778="","",IF('TSA Input'!J4778="Yes",IF('TSA Input'!W4778="","",LEFT('TSA Input'!W4778,LEN('TSA Input'!W4778)-2)),""))</f>
        <v/>
      </c>
      <c r="E4815" s="246" t="str">
        <f>IF('TSA Input'!J4778="","",IF('TSA Input'!J4778="Yes",'TSA Input'!I4778,""))</f>
        <v/>
      </c>
      <c r="F4815" s="247" t="str">
        <f>IF('TSA Input'!J4778="","",IF('TSA Input'!J4778="Yes",'TSA Input'!C4778,""))</f>
        <v/>
      </c>
      <c r="G4815" s="36" t="str">
        <f>IF('TSA Input'!J4778="","",IF('TSA Input'!J4778="Yes",'TSA Input'!D4778,""))</f>
        <v/>
      </c>
      <c r="H4815" s="37" t="str">
        <f>IF('TSA Input'!K4778="","",IF('TSA Input'!J4778="Yes",'TSA Input'!G4778,""))</f>
        <v/>
      </c>
      <c r="I4815" s="37" t="str">
        <f>IF('TSA Input'!L4778="","",IF('TSA Input'!J4778="Yes",'TSA Input'!F4778,""))</f>
        <v/>
      </c>
      <c r="J4815" s="39" t="str">
        <f t="shared" si="150"/>
        <v/>
      </c>
      <c r="K4815" s="257" t="str">
        <f>IF('TSA Input'!J4778="","",IF('TSA Input'!J4778="Yes",'TSA Input'!D4778,""))</f>
        <v/>
      </c>
      <c r="L4815" s="258" t="str">
        <f>IF('TSA Input'!J4778="","",IF('TSA Input'!J4778="Yes",'TSA Input'!G4778,""))</f>
        <v/>
      </c>
      <c r="M4815" s="258" t="str">
        <f>IF('TSA Input'!J4778="","",IF('TSA Input'!J4778="Yes",'TSA Input'!F4778,""))</f>
        <v/>
      </c>
      <c r="N4815" s="39" t="str">
        <f t="shared" si="151"/>
        <v/>
      </c>
      <c r="O4815" s="149" t="s">
        <v>11</v>
      </c>
      <c r="P4815" s="148" t="s">
        <v>11</v>
      </c>
      <c r="Q4815" s="1"/>
    </row>
    <row r="4816" spans="1:17" ht="15.75" hidden="1" customHeight="1">
      <c r="A4816" s="1" t="str">
        <f t="shared" si="1"/>
        <v/>
      </c>
      <c r="B4816" s="1"/>
      <c r="C4816" s="34" t="str">
        <f>IF('TSA Input'!J4779="","",IF('TSA Input'!J4779="Yes",'TSA Input'!B4779,"Ineligible"))</f>
        <v/>
      </c>
      <c r="D4816" s="246" t="str">
        <f>IF('TSA Input'!J4779="","",IF('TSA Input'!J4779="Yes",IF('TSA Input'!W4779="","",LEFT('TSA Input'!W4779,LEN('TSA Input'!W4779)-2)),""))</f>
        <v/>
      </c>
      <c r="E4816" s="246" t="str">
        <f>IF('TSA Input'!J4779="","",IF('TSA Input'!J4779="Yes",'TSA Input'!I4779,""))</f>
        <v/>
      </c>
      <c r="F4816" s="247" t="str">
        <f>IF('TSA Input'!J4779="","",IF('TSA Input'!J4779="Yes",'TSA Input'!C4779,""))</f>
        <v/>
      </c>
      <c r="G4816" s="36" t="str">
        <f>IF('TSA Input'!J4779="","",IF('TSA Input'!J4779="Yes",'TSA Input'!D4779,""))</f>
        <v/>
      </c>
      <c r="H4816" s="37" t="str">
        <f>IF('TSA Input'!K4779="","",IF('TSA Input'!J4779="Yes",'TSA Input'!G4779,""))</f>
        <v/>
      </c>
      <c r="I4816" s="37" t="str">
        <f>IF('TSA Input'!L4779="","",IF('TSA Input'!J4779="Yes",'TSA Input'!F4779,""))</f>
        <v/>
      </c>
      <c r="J4816" s="39" t="str">
        <f t="shared" si="150"/>
        <v/>
      </c>
      <c r="K4816" s="257" t="str">
        <f>IF('TSA Input'!J4779="","",IF('TSA Input'!J4779="Yes",'TSA Input'!D4779,""))</f>
        <v/>
      </c>
      <c r="L4816" s="258" t="str">
        <f>IF('TSA Input'!J4779="","",IF('TSA Input'!J4779="Yes",'TSA Input'!G4779,""))</f>
        <v/>
      </c>
      <c r="M4816" s="258" t="str">
        <f>IF('TSA Input'!J4779="","",IF('TSA Input'!J4779="Yes",'TSA Input'!F4779,""))</f>
        <v/>
      </c>
      <c r="N4816" s="39" t="str">
        <f t="shared" si="151"/>
        <v/>
      </c>
      <c r="O4816" s="149" t="s">
        <v>11</v>
      </c>
      <c r="P4816" s="148" t="s">
        <v>11</v>
      </c>
      <c r="Q4816" s="1"/>
    </row>
    <row r="4817" spans="1:17" ht="15.75" hidden="1" customHeight="1">
      <c r="A4817" s="1" t="str">
        <f t="shared" si="1"/>
        <v/>
      </c>
      <c r="B4817" s="1"/>
      <c r="C4817" s="34" t="str">
        <f>IF('TSA Input'!J4780="","",IF('TSA Input'!J4780="Yes",'TSA Input'!B4780,"Ineligible"))</f>
        <v/>
      </c>
      <c r="D4817" s="246" t="str">
        <f>IF('TSA Input'!J4780="","",IF('TSA Input'!J4780="Yes",IF('TSA Input'!W4780="","",LEFT('TSA Input'!W4780,LEN('TSA Input'!W4780)-2)),""))</f>
        <v/>
      </c>
      <c r="E4817" s="246" t="str">
        <f>IF('TSA Input'!J4780="","",IF('TSA Input'!J4780="Yes",'TSA Input'!I4780,""))</f>
        <v/>
      </c>
      <c r="F4817" s="247" t="str">
        <f>IF('TSA Input'!J4780="","",IF('TSA Input'!J4780="Yes",'TSA Input'!C4780,""))</f>
        <v/>
      </c>
      <c r="G4817" s="36" t="str">
        <f>IF('TSA Input'!J4780="","",IF('TSA Input'!J4780="Yes",'TSA Input'!D4780,""))</f>
        <v/>
      </c>
      <c r="H4817" s="37" t="str">
        <f>IF('TSA Input'!K4780="","",IF('TSA Input'!J4780="Yes",'TSA Input'!G4780,""))</f>
        <v/>
      </c>
      <c r="I4817" s="37" t="str">
        <f>IF('TSA Input'!L4780="","",IF('TSA Input'!J4780="Yes",'TSA Input'!F4780,""))</f>
        <v/>
      </c>
      <c r="J4817" s="39" t="str">
        <f t="shared" si="150"/>
        <v/>
      </c>
      <c r="K4817" s="257" t="str">
        <f>IF('TSA Input'!J4780="","",IF('TSA Input'!J4780="Yes",'TSA Input'!D4780,""))</f>
        <v/>
      </c>
      <c r="L4817" s="258" t="str">
        <f>IF('TSA Input'!J4780="","",IF('TSA Input'!J4780="Yes",'TSA Input'!G4780,""))</f>
        <v/>
      </c>
      <c r="M4817" s="258" t="str">
        <f>IF('TSA Input'!J4780="","",IF('TSA Input'!J4780="Yes",'TSA Input'!F4780,""))</f>
        <v/>
      </c>
      <c r="N4817" s="39" t="str">
        <f t="shared" si="151"/>
        <v/>
      </c>
      <c r="O4817" s="149" t="s">
        <v>11</v>
      </c>
      <c r="P4817" s="148" t="s">
        <v>11</v>
      </c>
      <c r="Q4817" s="1"/>
    </row>
    <row r="4818" spans="1:17" ht="15.75" hidden="1" customHeight="1">
      <c r="A4818" s="1" t="str">
        <f t="shared" si="1"/>
        <v/>
      </c>
      <c r="B4818" s="1"/>
      <c r="C4818" s="34" t="str">
        <f>IF('TSA Input'!J4781="","",IF('TSA Input'!J4781="Yes",'TSA Input'!B4781,"Ineligible"))</f>
        <v/>
      </c>
      <c r="D4818" s="246" t="str">
        <f>IF('TSA Input'!J4781="","",IF('TSA Input'!J4781="Yes",IF('TSA Input'!W4781="","",LEFT('TSA Input'!W4781,LEN('TSA Input'!W4781)-2)),""))</f>
        <v/>
      </c>
      <c r="E4818" s="246" t="str">
        <f>IF('TSA Input'!J4781="","",IF('TSA Input'!J4781="Yes",'TSA Input'!I4781,""))</f>
        <v/>
      </c>
      <c r="F4818" s="247" t="str">
        <f>IF('TSA Input'!J4781="","",IF('TSA Input'!J4781="Yes",'TSA Input'!C4781,""))</f>
        <v/>
      </c>
      <c r="G4818" s="36" t="str">
        <f>IF('TSA Input'!J4781="","",IF('TSA Input'!J4781="Yes",'TSA Input'!D4781,""))</f>
        <v/>
      </c>
      <c r="H4818" s="37" t="str">
        <f>IF('TSA Input'!K4781="","",IF('TSA Input'!J4781="Yes",'TSA Input'!G4781,""))</f>
        <v/>
      </c>
      <c r="I4818" s="37" t="str">
        <f>IF('TSA Input'!L4781="","",IF('TSA Input'!J4781="Yes",'TSA Input'!F4781,""))</f>
        <v/>
      </c>
      <c r="J4818" s="39" t="str">
        <f t="shared" si="150"/>
        <v/>
      </c>
      <c r="K4818" s="257" t="str">
        <f>IF('TSA Input'!J4781="","",IF('TSA Input'!J4781="Yes",'TSA Input'!D4781,""))</f>
        <v/>
      </c>
      <c r="L4818" s="258" t="str">
        <f>IF('TSA Input'!J4781="","",IF('TSA Input'!J4781="Yes",'TSA Input'!G4781,""))</f>
        <v/>
      </c>
      <c r="M4818" s="258" t="str">
        <f>IF('TSA Input'!J4781="","",IF('TSA Input'!J4781="Yes",'TSA Input'!F4781,""))</f>
        <v/>
      </c>
      <c r="N4818" s="39" t="str">
        <f t="shared" si="151"/>
        <v/>
      </c>
      <c r="O4818" s="149" t="s">
        <v>11</v>
      </c>
      <c r="P4818" s="148" t="s">
        <v>11</v>
      </c>
      <c r="Q4818" s="1"/>
    </row>
    <row r="4819" spans="1:17" ht="15.75" hidden="1" customHeight="1">
      <c r="A4819" s="1" t="str">
        <f t="shared" si="1"/>
        <v/>
      </c>
      <c r="B4819" s="1"/>
      <c r="C4819" s="34" t="str">
        <f>IF('TSA Input'!J4782="","",IF('TSA Input'!J4782="Yes",'TSA Input'!B4782,"Ineligible"))</f>
        <v/>
      </c>
      <c r="D4819" s="246" t="str">
        <f>IF('TSA Input'!J4782="","",IF('TSA Input'!J4782="Yes",IF('TSA Input'!W4782="","",LEFT('TSA Input'!W4782,LEN('TSA Input'!W4782)-2)),""))</f>
        <v/>
      </c>
      <c r="E4819" s="246" t="str">
        <f>IF('TSA Input'!J4782="","",IF('TSA Input'!J4782="Yes",'TSA Input'!I4782,""))</f>
        <v/>
      </c>
      <c r="F4819" s="247" t="str">
        <f>IF('TSA Input'!J4782="","",IF('TSA Input'!J4782="Yes",'TSA Input'!C4782,""))</f>
        <v/>
      </c>
      <c r="G4819" s="36" t="str">
        <f>IF('TSA Input'!J4782="","",IF('TSA Input'!J4782="Yes",'TSA Input'!D4782,""))</f>
        <v/>
      </c>
      <c r="H4819" s="37" t="str">
        <f>IF('TSA Input'!K4782="","",IF('TSA Input'!J4782="Yes",'TSA Input'!G4782,""))</f>
        <v/>
      </c>
      <c r="I4819" s="37" t="str">
        <f>IF('TSA Input'!L4782="","",IF('TSA Input'!J4782="Yes",'TSA Input'!F4782,""))</f>
        <v/>
      </c>
      <c r="J4819" s="39" t="str">
        <f t="shared" si="150"/>
        <v/>
      </c>
      <c r="K4819" s="257" t="str">
        <f>IF('TSA Input'!J4782="","",IF('TSA Input'!J4782="Yes",'TSA Input'!D4782,""))</f>
        <v/>
      </c>
      <c r="L4819" s="258" t="str">
        <f>IF('TSA Input'!J4782="","",IF('TSA Input'!J4782="Yes",'TSA Input'!G4782,""))</f>
        <v/>
      </c>
      <c r="M4819" s="258" t="str">
        <f>IF('TSA Input'!J4782="","",IF('TSA Input'!J4782="Yes",'TSA Input'!F4782,""))</f>
        <v/>
      </c>
      <c r="N4819" s="39" t="str">
        <f t="shared" si="151"/>
        <v/>
      </c>
      <c r="O4819" s="149" t="s">
        <v>11</v>
      </c>
      <c r="P4819" s="148" t="s">
        <v>11</v>
      </c>
      <c r="Q4819" s="1"/>
    </row>
    <row r="4820" spans="1:17" ht="15.75" hidden="1" customHeight="1">
      <c r="A4820" s="1" t="str">
        <f t="shared" si="1"/>
        <v/>
      </c>
      <c r="B4820" s="1"/>
      <c r="C4820" s="34" t="str">
        <f>IF('TSA Input'!J4783="","",IF('TSA Input'!J4783="Yes",'TSA Input'!B4783,"Ineligible"))</f>
        <v/>
      </c>
      <c r="D4820" s="246" t="str">
        <f>IF('TSA Input'!J4783="","",IF('TSA Input'!J4783="Yes",IF('TSA Input'!W4783="","",LEFT('TSA Input'!W4783,LEN('TSA Input'!W4783)-2)),""))</f>
        <v/>
      </c>
      <c r="E4820" s="246" t="str">
        <f>IF('TSA Input'!J4783="","",IF('TSA Input'!J4783="Yes",'TSA Input'!I4783,""))</f>
        <v/>
      </c>
      <c r="F4820" s="247" t="str">
        <f>IF('TSA Input'!J4783="","",IF('TSA Input'!J4783="Yes",'TSA Input'!C4783,""))</f>
        <v/>
      </c>
      <c r="G4820" s="36" t="str">
        <f>IF('TSA Input'!J4783="","",IF('TSA Input'!J4783="Yes",'TSA Input'!D4783,""))</f>
        <v/>
      </c>
      <c r="H4820" s="37" t="str">
        <f>IF('TSA Input'!K4783="","",IF('TSA Input'!J4783="Yes",'TSA Input'!G4783,""))</f>
        <v/>
      </c>
      <c r="I4820" s="37" t="str">
        <f>IF('TSA Input'!L4783="","",IF('TSA Input'!J4783="Yes",'TSA Input'!F4783,""))</f>
        <v/>
      </c>
      <c r="J4820" s="39" t="str">
        <f t="shared" si="150"/>
        <v/>
      </c>
      <c r="K4820" s="257" t="str">
        <f>IF('TSA Input'!J4783="","",IF('TSA Input'!J4783="Yes",'TSA Input'!D4783,""))</f>
        <v/>
      </c>
      <c r="L4820" s="258" t="str">
        <f>IF('TSA Input'!J4783="","",IF('TSA Input'!J4783="Yes",'TSA Input'!G4783,""))</f>
        <v/>
      </c>
      <c r="M4820" s="258" t="str">
        <f>IF('TSA Input'!J4783="","",IF('TSA Input'!J4783="Yes",'TSA Input'!F4783,""))</f>
        <v/>
      </c>
      <c r="N4820" s="39" t="str">
        <f t="shared" si="151"/>
        <v/>
      </c>
      <c r="O4820" s="149" t="s">
        <v>11</v>
      </c>
      <c r="P4820" s="148" t="s">
        <v>11</v>
      </c>
      <c r="Q4820" s="1"/>
    </row>
    <row r="4821" spans="1:17" ht="15.75" hidden="1" customHeight="1">
      <c r="A4821" s="1" t="str">
        <f t="shared" si="1"/>
        <v/>
      </c>
      <c r="B4821" s="1"/>
      <c r="C4821" s="34" t="str">
        <f>IF('TSA Input'!J4784="","",IF('TSA Input'!J4784="Yes",'TSA Input'!B4784,"Ineligible"))</f>
        <v/>
      </c>
      <c r="D4821" s="246" t="str">
        <f>IF('TSA Input'!J4784="","",IF('TSA Input'!J4784="Yes",IF('TSA Input'!W4784="","",LEFT('TSA Input'!W4784,LEN('TSA Input'!W4784)-2)),""))</f>
        <v/>
      </c>
      <c r="E4821" s="246" t="str">
        <f>IF('TSA Input'!J4784="","",IF('TSA Input'!J4784="Yes",'TSA Input'!I4784,""))</f>
        <v/>
      </c>
      <c r="F4821" s="247" t="str">
        <f>IF('TSA Input'!J4784="","",IF('TSA Input'!J4784="Yes",'TSA Input'!C4784,""))</f>
        <v/>
      </c>
      <c r="G4821" s="36" t="str">
        <f>IF('TSA Input'!J4784="","",IF('TSA Input'!J4784="Yes",'TSA Input'!D4784,""))</f>
        <v/>
      </c>
      <c r="H4821" s="37" t="str">
        <f>IF('TSA Input'!K4784="","",IF('TSA Input'!J4784="Yes",'TSA Input'!G4784,""))</f>
        <v/>
      </c>
      <c r="I4821" s="37" t="str">
        <f>IF('TSA Input'!L4784="","",IF('TSA Input'!J4784="Yes",'TSA Input'!F4784,""))</f>
        <v/>
      </c>
      <c r="J4821" s="39" t="str">
        <f t="shared" si="150"/>
        <v/>
      </c>
      <c r="K4821" s="257" t="str">
        <f>IF('TSA Input'!J4784="","",IF('TSA Input'!J4784="Yes",'TSA Input'!D4784,""))</f>
        <v/>
      </c>
      <c r="L4821" s="258" t="str">
        <f>IF('TSA Input'!J4784="","",IF('TSA Input'!J4784="Yes",'TSA Input'!G4784,""))</f>
        <v/>
      </c>
      <c r="M4821" s="258" t="str">
        <f>IF('TSA Input'!J4784="","",IF('TSA Input'!J4784="Yes",'TSA Input'!F4784,""))</f>
        <v/>
      </c>
      <c r="N4821" s="39" t="str">
        <f t="shared" si="151"/>
        <v/>
      </c>
      <c r="O4821" s="149" t="s">
        <v>11</v>
      </c>
      <c r="P4821" s="148" t="s">
        <v>11</v>
      </c>
      <c r="Q4821" s="1"/>
    </row>
    <row r="4822" spans="1:17" ht="15.75" hidden="1" customHeight="1">
      <c r="A4822" s="1" t="str">
        <f t="shared" si="1"/>
        <v/>
      </c>
      <c r="B4822" s="1"/>
      <c r="C4822" s="34" t="str">
        <f>IF('TSA Input'!J4785="","",IF('TSA Input'!J4785="Yes",'TSA Input'!B4785,"Ineligible"))</f>
        <v/>
      </c>
      <c r="D4822" s="246" t="str">
        <f>IF('TSA Input'!J4785="","",IF('TSA Input'!J4785="Yes",IF('TSA Input'!W4785="","",LEFT('TSA Input'!W4785,LEN('TSA Input'!W4785)-2)),""))</f>
        <v/>
      </c>
      <c r="E4822" s="246" t="str">
        <f>IF('TSA Input'!J4785="","",IF('TSA Input'!J4785="Yes",'TSA Input'!I4785,""))</f>
        <v/>
      </c>
      <c r="F4822" s="247" t="str">
        <f>IF('TSA Input'!J4785="","",IF('TSA Input'!J4785="Yes",'TSA Input'!C4785,""))</f>
        <v/>
      </c>
      <c r="G4822" s="36" t="str">
        <f>IF('TSA Input'!J4785="","",IF('TSA Input'!J4785="Yes",'TSA Input'!D4785,""))</f>
        <v/>
      </c>
      <c r="H4822" s="37" t="str">
        <f>IF('TSA Input'!K4785="","",IF('TSA Input'!J4785="Yes",'TSA Input'!G4785,""))</f>
        <v/>
      </c>
      <c r="I4822" s="37" t="str">
        <f>IF('TSA Input'!L4785="","",IF('TSA Input'!J4785="Yes",'TSA Input'!F4785,""))</f>
        <v/>
      </c>
      <c r="J4822" s="39" t="str">
        <f t="shared" si="150"/>
        <v/>
      </c>
      <c r="K4822" s="257" t="str">
        <f>IF('TSA Input'!J4785="","",IF('TSA Input'!J4785="Yes",'TSA Input'!D4785,""))</f>
        <v/>
      </c>
      <c r="L4822" s="258" t="str">
        <f>IF('TSA Input'!J4785="","",IF('TSA Input'!J4785="Yes",'TSA Input'!G4785,""))</f>
        <v/>
      </c>
      <c r="M4822" s="258" t="str">
        <f>IF('TSA Input'!J4785="","",IF('TSA Input'!J4785="Yes",'TSA Input'!F4785,""))</f>
        <v/>
      </c>
      <c r="N4822" s="39" t="str">
        <f t="shared" si="151"/>
        <v/>
      </c>
      <c r="O4822" s="149" t="s">
        <v>11</v>
      </c>
      <c r="P4822" s="148" t="s">
        <v>11</v>
      </c>
      <c r="Q4822" s="1"/>
    </row>
    <row r="4823" spans="1:17" ht="15.75" hidden="1" customHeight="1">
      <c r="A4823" s="1" t="str">
        <f t="shared" si="1"/>
        <v/>
      </c>
      <c r="B4823" s="1"/>
      <c r="C4823" s="34" t="str">
        <f>IF('TSA Input'!J4786="","",IF('TSA Input'!J4786="Yes",'TSA Input'!B4786,"Ineligible"))</f>
        <v/>
      </c>
      <c r="D4823" s="246" t="str">
        <f>IF('TSA Input'!J4786="","",IF('TSA Input'!J4786="Yes",IF('TSA Input'!W4786="","",LEFT('TSA Input'!W4786,LEN('TSA Input'!W4786)-2)),""))</f>
        <v/>
      </c>
      <c r="E4823" s="246" t="str">
        <f>IF('TSA Input'!J4786="","",IF('TSA Input'!J4786="Yes",'TSA Input'!I4786,""))</f>
        <v/>
      </c>
      <c r="F4823" s="247" t="str">
        <f>IF('TSA Input'!J4786="","",IF('TSA Input'!J4786="Yes",'TSA Input'!C4786,""))</f>
        <v/>
      </c>
      <c r="G4823" s="36" t="str">
        <f>IF('TSA Input'!J4786="","",IF('TSA Input'!J4786="Yes",'TSA Input'!D4786,""))</f>
        <v/>
      </c>
      <c r="H4823" s="37" t="str">
        <f>IF('TSA Input'!K4786="","",IF('TSA Input'!J4786="Yes",'TSA Input'!G4786,""))</f>
        <v/>
      </c>
      <c r="I4823" s="37" t="str">
        <f>IF('TSA Input'!L4786="","",IF('TSA Input'!J4786="Yes",'TSA Input'!F4786,""))</f>
        <v/>
      </c>
      <c r="J4823" s="39" t="str">
        <f t="shared" si="150"/>
        <v/>
      </c>
      <c r="K4823" s="257" t="str">
        <f>IF('TSA Input'!J4786="","",IF('TSA Input'!J4786="Yes",'TSA Input'!D4786,""))</f>
        <v/>
      </c>
      <c r="L4823" s="258" t="str">
        <f>IF('TSA Input'!J4786="","",IF('TSA Input'!J4786="Yes",'TSA Input'!G4786,""))</f>
        <v/>
      </c>
      <c r="M4823" s="258" t="str">
        <f>IF('TSA Input'!J4786="","",IF('TSA Input'!J4786="Yes",'TSA Input'!F4786,""))</f>
        <v/>
      </c>
      <c r="N4823" s="39" t="str">
        <f t="shared" si="151"/>
        <v/>
      </c>
      <c r="O4823" s="149" t="s">
        <v>11</v>
      </c>
      <c r="P4823" s="148" t="s">
        <v>11</v>
      </c>
      <c r="Q4823" s="1"/>
    </row>
    <row r="4824" spans="1:17" ht="15.75" hidden="1" customHeight="1">
      <c r="A4824" s="1" t="str">
        <f t="shared" si="1"/>
        <v/>
      </c>
      <c r="B4824" s="1"/>
      <c r="C4824" s="34" t="str">
        <f>IF('TSA Input'!J4787="","",IF('TSA Input'!J4787="Yes",'TSA Input'!B4787,"Ineligible"))</f>
        <v/>
      </c>
      <c r="D4824" s="246" t="str">
        <f>IF('TSA Input'!J4787="","",IF('TSA Input'!J4787="Yes",IF('TSA Input'!W4787="","",LEFT('TSA Input'!W4787,LEN('TSA Input'!W4787)-2)),""))</f>
        <v/>
      </c>
      <c r="E4824" s="246" t="str">
        <f>IF('TSA Input'!J4787="","",IF('TSA Input'!J4787="Yes",'TSA Input'!I4787,""))</f>
        <v/>
      </c>
      <c r="F4824" s="247" t="str">
        <f>IF('TSA Input'!J4787="","",IF('TSA Input'!J4787="Yes",'TSA Input'!C4787,""))</f>
        <v/>
      </c>
      <c r="G4824" s="36" t="str">
        <f>IF('TSA Input'!J4787="","",IF('TSA Input'!J4787="Yes",'TSA Input'!D4787,""))</f>
        <v/>
      </c>
      <c r="H4824" s="37" t="str">
        <f>IF('TSA Input'!K4787="","",IF('TSA Input'!J4787="Yes",'TSA Input'!G4787,""))</f>
        <v/>
      </c>
      <c r="I4824" s="37" t="str">
        <f>IF('TSA Input'!L4787="","",IF('TSA Input'!J4787="Yes",'TSA Input'!F4787,""))</f>
        <v/>
      </c>
      <c r="J4824" s="39" t="str">
        <f t="shared" si="150"/>
        <v/>
      </c>
      <c r="K4824" s="257" t="str">
        <f>IF('TSA Input'!J4787="","",IF('TSA Input'!J4787="Yes",'TSA Input'!D4787,""))</f>
        <v/>
      </c>
      <c r="L4824" s="258" t="str">
        <f>IF('TSA Input'!J4787="","",IF('TSA Input'!J4787="Yes",'TSA Input'!G4787,""))</f>
        <v/>
      </c>
      <c r="M4824" s="258" t="str">
        <f>IF('TSA Input'!J4787="","",IF('TSA Input'!J4787="Yes",'TSA Input'!F4787,""))</f>
        <v/>
      </c>
      <c r="N4824" s="39" t="str">
        <f t="shared" si="151"/>
        <v/>
      </c>
      <c r="O4824" s="149" t="s">
        <v>11</v>
      </c>
      <c r="P4824" s="148" t="s">
        <v>11</v>
      </c>
      <c r="Q4824" s="1"/>
    </row>
    <row r="4825" spans="1:17" ht="15.75" hidden="1" customHeight="1">
      <c r="A4825" s="1" t="str">
        <f t="shared" si="1"/>
        <v/>
      </c>
      <c r="B4825" s="1"/>
      <c r="C4825" s="34" t="str">
        <f>IF('TSA Input'!J4788="","",IF('TSA Input'!J4788="Yes",'TSA Input'!B4788,"Ineligible"))</f>
        <v/>
      </c>
      <c r="D4825" s="246" t="str">
        <f>IF('TSA Input'!J4788="","",IF('TSA Input'!J4788="Yes",IF('TSA Input'!W4788="","",LEFT('TSA Input'!W4788,LEN('TSA Input'!W4788)-2)),""))</f>
        <v/>
      </c>
      <c r="E4825" s="246" t="str">
        <f>IF('TSA Input'!J4788="","",IF('TSA Input'!J4788="Yes",'TSA Input'!I4788,""))</f>
        <v/>
      </c>
      <c r="F4825" s="247" t="str">
        <f>IF('TSA Input'!J4788="","",IF('TSA Input'!J4788="Yes",'TSA Input'!C4788,""))</f>
        <v/>
      </c>
      <c r="G4825" s="36" t="str">
        <f>IF('TSA Input'!J4788="","",IF('TSA Input'!J4788="Yes",'TSA Input'!D4788,""))</f>
        <v/>
      </c>
      <c r="H4825" s="37" t="str">
        <f>IF('TSA Input'!K4788="","",IF('TSA Input'!J4788="Yes",'TSA Input'!G4788,""))</f>
        <v/>
      </c>
      <c r="I4825" s="37" t="str">
        <f>IF('TSA Input'!L4788="","",IF('TSA Input'!J4788="Yes",'TSA Input'!F4788,""))</f>
        <v/>
      </c>
      <c r="J4825" s="39" t="str">
        <f t="shared" si="150"/>
        <v/>
      </c>
      <c r="K4825" s="257" t="str">
        <f>IF('TSA Input'!J4788="","",IF('TSA Input'!J4788="Yes",'TSA Input'!D4788,""))</f>
        <v/>
      </c>
      <c r="L4825" s="258" t="str">
        <f>IF('TSA Input'!J4788="","",IF('TSA Input'!J4788="Yes",'TSA Input'!G4788,""))</f>
        <v/>
      </c>
      <c r="M4825" s="258" t="str">
        <f>IF('TSA Input'!J4788="","",IF('TSA Input'!J4788="Yes",'TSA Input'!F4788,""))</f>
        <v/>
      </c>
      <c r="N4825" s="39" t="str">
        <f t="shared" si="151"/>
        <v/>
      </c>
      <c r="O4825" s="149" t="s">
        <v>11</v>
      </c>
      <c r="P4825" s="148" t="s">
        <v>11</v>
      </c>
      <c r="Q4825" s="1"/>
    </row>
    <row r="4826" spans="1:17" ht="15.75" hidden="1" customHeight="1">
      <c r="A4826" s="1" t="str">
        <f t="shared" si="1"/>
        <v/>
      </c>
      <c r="B4826" s="1"/>
      <c r="C4826" s="34" t="str">
        <f>IF('TSA Input'!J4789="","",IF('TSA Input'!J4789="Yes",'TSA Input'!B4789,"Ineligible"))</f>
        <v/>
      </c>
      <c r="D4826" s="246" t="str">
        <f>IF('TSA Input'!J4789="","",IF('TSA Input'!J4789="Yes",IF('TSA Input'!W4789="","",LEFT('TSA Input'!W4789,LEN('TSA Input'!W4789)-2)),""))</f>
        <v/>
      </c>
      <c r="E4826" s="246" t="str">
        <f>IF('TSA Input'!J4789="","",IF('TSA Input'!J4789="Yes",'TSA Input'!I4789,""))</f>
        <v/>
      </c>
      <c r="F4826" s="247" t="str">
        <f>IF('TSA Input'!J4789="","",IF('TSA Input'!J4789="Yes",'TSA Input'!C4789,""))</f>
        <v/>
      </c>
      <c r="G4826" s="36" t="str">
        <f>IF('TSA Input'!J4789="","",IF('TSA Input'!J4789="Yes",'TSA Input'!D4789,""))</f>
        <v/>
      </c>
      <c r="H4826" s="37" t="str">
        <f>IF('TSA Input'!K4789="","",IF('TSA Input'!J4789="Yes",'TSA Input'!G4789,""))</f>
        <v/>
      </c>
      <c r="I4826" s="37" t="str">
        <f>IF('TSA Input'!L4789="","",IF('TSA Input'!J4789="Yes",'TSA Input'!F4789,""))</f>
        <v/>
      </c>
      <c r="J4826" s="39" t="str">
        <f t="shared" si="150"/>
        <v/>
      </c>
      <c r="K4826" s="257" t="str">
        <f>IF('TSA Input'!J4789="","",IF('TSA Input'!J4789="Yes",'TSA Input'!D4789,""))</f>
        <v/>
      </c>
      <c r="L4826" s="258" t="str">
        <f>IF('TSA Input'!J4789="","",IF('TSA Input'!J4789="Yes",'TSA Input'!G4789,""))</f>
        <v/>
      </c>
      <c r="M4826" s="258" t="str">
        <f>IF('TSA Input'!J4789="","",IF('TSA Input'!J4789="Yes",'TSA Input'!F4789,""))</f>
        <v/>
      </c>
      <c r="N4826" s="39" t="str">
        <f t="shared" si="151"/>
        <v/>
      </c>
      <c r="O4826" s="149" t="s">
        <v>11</v>
      </c>
      <c r="P4826" s="148" t="s">
        <v>11</v>
      </c>
      <c r="Q4826" s="1"/>
    </row>
    <row r="4827" spans="1:17" ht="15.75" hidden="1" customHeight="1">
      <c r="A4827" s="1" t="str">
        <f t="shared" si="1"/>
        <v/>
      </c>
      <c r="B4827" s="1"/>
      <c r="C4827" s="34" t="str">
        <f>IF('TSA Input'!J4790="","",IF('TSA Input'!J4790="Yes",'TSA Input'!B4790,"Ineligible"))</f>
        <v/>
      </c>
      <c r="D4827" s="246" t="str">
        <f>IF('TSA Input'!J4790="","",IF('TSA Input'!J4790="Yes",IF('TSA Input'!W4790="","",LEFT('TSA Input'!W4790,LEN('TSA Input'!W4790)-2)),""))</f>
        <v/>
      </c>
      <c r="E4827" s="246" t="str">
        <f>IF('TSA Input'!J4790="","",IF('TSA Input'!J4790="Yes",'TSA Input'!I4790,""))</f>
        <v/>
      </c>
      <c r="F4827" s="247" t="str">
        <f>IF('TSA Input'!J4790="","",IF('TSA Input'!J4790="Yes",'TSA Input'!C4790,""))</f>
        <v/>
      </c>
      <c r="G4827" s="36" t="str">
        <f>IF('TSA Input'!J4790="","",IF('TSA Input'!J4790="Yes",'TSA Input'!D4790,""))</f>
        <v/>
      </c>
      <c r="H4827" s="37" t="str">
        <f>IF('TSA Input'!K4790="","",IF('TSA Input'!J4790="Yes",'TSA Input'!G4790,""))</f>
        <v/>
      </c>
      <c r="I4827" s="37" t="str">
        <f>IF('TSA Input'!L4790="","",IF('TSA Input'!J4790="Yes",'TSA Input'!F4790,""))</f>
        <v/>
      </c>
      <c r="J4827" s="39" t="str">
        <f t="shared" si="150"/>
        <v/>
      </c>
      <c r="K4827" s="257" t="str">
        <f>IF('TSA Input'!J4790="","",IF('TSA Input'!J4790="Yes",'TSA Input'!D4790,""))</f>
        <v/>
      </c>
      <c r="L4827" s="258" t="str">
        <f>IF('TSA Input'!J4790="","",IF('TSA Input'!J4790="Yes",'TSA Input'!G4790,""))</f>
        <v/>
      </c>
      <c r="M4827" s="258" t="str">
        <f>IF('TSA Input'!J4790="","",IF('TSA Input'!J4790="Yes",'TSA Input'!F4790,""))</f>
        <v/>
      </c>
      <c r="N4827" s="39" t="str">
        <f t="shared" si="151"/>
        <v/>
      </c>
      <c r="O4827" s="149" t="s">
        <v>11</v>
      </c>
      <c r="P4827" s="148" t="s">
        <v>11</v>
      </c>
      <c r="Q4827" s="1"/>
    </row>
    <row r="4828" spans="1:17" ht="15.75" hidden="1" customHeight="1">
      <c r="A4828" s="1" t="str">
        <f t="shared" si="1"/>
        <v/>
      </c>
      <c r="B4828" s="1"/>
      <c r="C4828" s="34" t="str">
        <f>IF('TSA Input'!J4791="","",IF('TSA Input'!J4791="Yes",'TSA Input'!B4791,"Ineligible"))</f>
        <v/>
      </c>
      <c r="D4828" s="246" t="str">
        <f>IF('TSA Input'!J4791="","",IF('TSA Input'!J4791="Yes",IF('TSA Input'!W4791="","",LEFT('TSA Input'!W4791,LEN('TSA Input'!W4791)-2)),""))</f>
        <v/>
      </c>
      <c r="E4828" s="246" t="str">
        <f>IF('TSA Input'!J4791="","",IF('TSA Input'!J4791="Yes",'TSA Input'!I4791,""))</f>
        <v/>
      </c>
      <c r="F4828" s="247" t="str">
        <f>IF('TSA Input'!J4791="","",IF('TSA Input'!J4791="Yes",'TSA Input'!C4791,""))</f>
        <v/>
      </c>
      <c r="G4828" s="36" t="str">
        <f>IF('TSA Input'!J4791="","",IF('TSA Input'!J4791="Yes",'TSA Input'!D4791,""))</f>
        <v/>
      </c>
      <c r="H4828" s="37" t="str">
        <f>IF('TSA Input'!K4791="","",IF('TSA Input'!J4791="Yes",'TSA Input'!G4791,""))</f>
        <v/>
      </c>
      <c r="I4828" s="37" t="str">
        <f>IF('TSA Input'!L4791="","",IF('TSA Input'!J4791="Yes",'TSA Input'!F4791,""))</f>
        <v/>
      </c>
      <c r="J4828" s="39" t="str">
        <f t="shared" si="150"/>
        <v/>
      </c>
      <c r="K4828" s="257" t="str">
        <f>IF('TSA Input'!J4791="","",IF('TSA Input'!J4791="Yes",'TSA Input'!D4791,""))</f>
        <v/>
      </c>
      <c r="L4828" s="258" t="str">
        <f>IF('TSA Input'!J4791="","",IF('TSA Input'!J4791="Yes",'TSA Input'!G4791,""))</f>
        <v/>
      </c>
      <c r="M4828" s="258" t="str">
        <f>IF('TSA Input'!J4791="","",IF('TSA Input'!J4791="Yes",'TSA Input'!F4791,""))</f>
        <v/>
      </c>
      <c r="N4828" s="39" t="str">
        <f t="shared" si="151"/>
        <v/>
      </c>
      <c r="O4828" s="149" t="s">
        <v>11</v>
      </c>
      <c r="P4828" s="148" t="s">
        <v>11</v>
      </c>
      <c r="Q4828" s="1"/>
    </row>
    <row r="4829" spans="1:17" ht="15.75" hidden="1" customHeight="1">
      <c r="A4829" s="1" t="str">
        <f t="shared" si="1"/>
        <v/>
      </c>
      <c r="B4829" s="1"/>
      <c r="C4829" s="34" t="str">
        <f>IF('TSA Input'!J4792="","",IF('TSA Input'!J4792="Yes",'TSA Input'!B4792,"Ineligible"))</f>
        <v/>
      </c>
      <c r="D4829" s="246" t="str">
        <f>IF('TSA Input'!J4792="","",IF('TSA Input'!J4792="Yes",IF('TSA Input'!W4792="","",LEFT('TSA Input'!W4792,LEN('TSA Input'!W4792)-2)),""))</f>
        <v/>
      </c>
      <c r="E4829" s="246" t="str">
        <f>IF('TSA Input'!J4792="","",IF('TSA Input'!J4792="Yes",'TSA Input'!I4792,""))</f>
        <v/>
      </c>
      <c r="F4829" s="247" t="str">
        <f>IF('TSA Input'!J4792="","",IF('TSA Input'!J4792="Yes",'TSA Input'!C4792,""))</f>
        <v/>
      </c>
      <c r="G4829" s="36" t="str">
        <f>IF('TSA Input'!J4792="","",IF('TSA Input'!J4792="Yes",'TSA Input'!D4792,""))</f>
        <v/>
      </c>
      <c r="H4829" s="37" t="str">
        <f>IF('TSA Input'!K4792="","",IF('TSA Input'!J4792="Yes",'TSA Input'!G4792,""))</f>
        <v/>
      </c>
      <c r="I4829" s="37" t="str">
        <f>IF('TSA Input'!L4792="","",IF('TSA Input'!J4792="Yes",'TSA Input'!F4792,""))</f>
        <v/>
      </c>
      <c r="J4829" s="39" t="str">
        <f t="shared" si="150"/>
        <v/>
      </c>
      <c r="K4829" s="257" t="str">
        <f>IF('TSA Input'!J4792="","",IF('TSA Input'!J4792="Yes",'TSA Input'!D4792,""))</f>
        <v/>
      </c>
      <c r="L4829" s="258" t="str">
        <f>IF('TSA Input'!J4792="","",IF('TSA Input'!J4792="Yes",'TSA Input'!G4792,""))</f>
        <v/>
      </c>
      <c r="M4829" s="258" t="str">
        <f>IF('TSA Input'!J4792="","",IF('TSA Input'!J4792="Yes",'TSA Input'!F4792,""))</f>
        <v/>
      </c>
      <c r="N4829" s="39" t="str">
        <f t="shared" si="151"/>
        <v/>
      </c>
      <c r="O4829" s="149" t="s">
        <v>11</v>
      </c>
      <c r="P4829" s="148" t="s">
        <v>11</v>
      </c>
      <c r="Q4829" s="1"/>
    </row>
    <row r="4830" spans="1:17" ht="15.75" hidden="1" customHeight="1">
      <c r="A4830" s="1" t="str">
        <f t="shared" si="1"/>
        <v/>
      </c>
      <c r="B4830" s="1"/>
      <c r="C4830" s="34" t="str">
        <f>IF('TSA Input'!J4793="","",IF('TSA Input'!J4793="Yes",'TSA Input'!B4793,"Ineligible"))</f>
        <v/>
      </c>
      <c r="D4830" s="246" t="str">
        <f>IF('TSA Input'!J4793="","",IF('TSA Input'!J4793="Yes",IF('TSA Input'!W4793="","",LEFT('TSA Input'!W4793,LEN('TSA Input'!W4793)-2)),""))</f>
        <v/>
      </c>
      <c r="E4830" s="246" t="str">
        <f>IF('TSA Input'!J4793="","",IF('TSA Input'!J4793="Yes",'TSA Input'!I4793,""))</f>
        <v/>
      </c>
      <c r="F4830" s="247" t="str">
        <f>IF('TSA Input'!J4793="","",IF('TSA Input'!J4793="Yes",'TSA Input'!C4793,""))</f>
        <v/>
      </c>
      <c r="G4830" s="36" t="str">
        <f>IF('TSA Input'!J4793="","",IF('TSA Input'!J4793="Yes",'TSA Input'!D4793,""))</f>
        <v/>
      </c>
      <c r="H4830" s="37" t="str">
        <f>IF('TSA Input'!K4793="","",IF('TSA Input'!J4793="Yes",'TSA Input'!G4793,""))</f>
        <v/>
      </c>
      <c r="I4830" s="37" t="str">
        <f>IF('TSA Input'!L4793="","",IF('TSA Input'!J4793="Yes",'TSA Input'!F4793,""))</f>
        <v/>
      </c>
      <c r="J4830" s="39" t="str">
        <f t="shared" si="150"/>
        <v/>
      </c>
      <c r="K4830" s="257" t="str">
        <f>IF('TSA Input'!J4793="","",IF('TSA Input'!J4793="Yes",'TSA Input'!D4793,""))</f>
        <v/>
      </c>
      <c r="L4830" s="258" t="str">
        <f>IF('TSA Input'!J4793="","",IF('TSA Input'!J4793="Yes",'TSA Input'!G4793,""))</f>
        <v/>
      </c>
      <c r="M4830" s="258" t="str">
        <f>IF('TSA Input'!J4793="","",IF('TSA Input'!J4793="Yes",'TSA Input'!F4793,""))</f>
        <v/>
      </c>
      <c r="N4830" s="39" t="str">
        <f t="shared" si="151"/>
        <v/>
      </c>
      <c r="O4830" s="149" t="s">
        <v>11</v>
      </c>
      <c r="P4830" s="148" t="s">
        <v>11</v>
      </c>
      <c r="Q4830" s="1"/>
    </row>
    <row r="4831" spans="1:17" ht="15.75" hidden="1" customHeight="1">
      <c r="A4831" s="1" t="str">
        <f t="shared" si="1"/>
        <v/>
      </c>
      <c r="B4831" s="1"/>
      <c r="C4831" s="34" t="str">
        <f>IF('TSA Input'!J4794="","",IF('TSA Input'!J4794="Yes",'TSA Input'!B4794,"Ineligible"))</f>
        <v/>
      </c>
      <c r="D4831" s="246" t="str">
        <f>IF('TSA Input'!J4794="","",IF('TSA Input'!J4794="Yes",IF('TSA Input'!W4794="","",LEFT('TSA Input'!W4794,LEN('TSA Input'!W4794)-2)),""))</f>
        <v/>
      </c>
      <c r="E4831" s="246" t="str">
        <f>IF('TSA Input'!J4794="","",IF('TSA Input'!J4794="Yes",'TSA Input'!I4794,""))</f>
        <v/>
      </c>
      <c r="F4831" s="247" t="str">
        <f>IF('TSA Input'!J4794="","",IF('TSA Input'!J4794="Yes",'TSA Input'!C4794,""))</f>
        <v/>
      </c>
      <c r="G4831" s="36" t="str">
        <f>IF('TSA Input'!J4794="","",IF('TSA Input'!J4794="Yes",'TSA Input'!D4794,""))</f>
        <v/>
      </c>
      <c r="H4831" s="37" t="str">
        <f>IF('TSA Input'!K4794="","",IF('TSA Input'!J4794="Yes",'TSA Input'!G4794,""))</f>
        <v/>
      </c>
      <c r="I4831" s="37" t="str">
        <f>IF('TSA Input'!L4794="","",IF('TSA Input'!J4794="Yes",'TSA Input'!F4794,""))</f>
        <v/>
      </c>
      <c r="J4831" s="39" t="str">
        <f t="shared" si="150"/>
        <v/>
      </c>
      <c r="K4831" s="257" t="str">
        <f>IF('TSA Input'!J4794="","",IF('TSA Input'!J4794="Yes",'TSA Input'!D4794,""))</f>
        <v/>
      </c>
      <c r="L4831" s="258" t="str">
        <f>IF('TSA Input'!J4794="","",IF('TSA Input'!J4794="Yes",'TSA Input'!G4794,""))</f>
        <v/>
      </c>
      <c r="M4831" s="258" t="str">
        <f>IF('TSA Input'!J4794="","",IF('TSA Input'!J4794="Yes",'TSA Input'!F4794,""))</f>
        <v/>
      </c>
      <c r="N4831" s="39" t="str">
        <f t="shared" si="151"/>
        <v/>
      </c>
      <c r="O4831" s="149" t="s">
        <v>11</v>
      </c>
      <c r="P4831" s="148" t="s">
        <v>11</v>
      </c>
      <c r="Q4831" s="1"/>
    </row>
    <row r="4832" spans="1:17" ht="15.75" hidden="1" customHeight="1">
      <c r="A4832" s="1" t="str">
        <f t="shared" si="1"/>
        <v/>
      </c>
      <c r="B4832" s="1"/>
      <c r="C4832" s="34" t="str">
        <f>IF('TSA Input'!J4795="","",IF('TSA Input'!J4795="Yes",'TSA Input'!B4795,"Ineligible"))</f>
        <v/>
      </c>
      <c r="D4832" s="246" t="str">
        <f>IF('TSA Input'!J4795="","",IF('TSA Input'!J4795="Yes",IF('TSA Input'!W4795="","",LEFT('TSA Input'!W4795,LEN('TSA Input'!W4795)-2)),""))</f>
        <v/>
      </c>
      <c r="E4832" s="246" t="str">
        <f>IF('TSA Input'!J4795="","",IF('TSA Input'!J4795="Yes",'TSA Input'!I4795,""))</f>
        <v/>
      </c>
      <c r="F4832" s="247" t="str">
        <f>IF('TSA Input'!J4795="","",IF('TSA Input'!J4795="Yes",'TSA Input'!C4795,""))</f>
        <v/>
      </c>
      <c r="G4832" s="36" t="str">
        <f>IF('TSA Input'!J4795="","",IF('TSA Input'!J4795="Yes",'TSA Input'!D4795,""))</f>
        <v/>
      </c>
      <c r="H4832" s="37" t="str">
        <f>IF('TSA Input'!K4795="","",IF('TSA Input'!J4795="Yes",'TSA Input'!G4795,""))</f>
        <v/>
      </c>
      <c r="I4832" s="37" t="str">
        <f>IF('TSA Input'!L4795="","",IF('TSA Input'!J4795="Yes",'TSA Input'!F4795,""))</f>
        <v/>
      </c>
      <c r="J4832" s="39" t="str">
        <f t="shared" si="150"/>
        <v/>
      </c>
      <c r="K4832" s="257" t="str">
        <f>IF('TSA Input'!J4795="","",IF('TSA Input'!J4795="Yes",'TSA Input'!D4795,""))</f>
        <v/>
      </c>
      <c r="L4832" s="258" t="str">
        <f>IF('TSA Input'!J4795="","",IF('TSA Input'!J4795="Yes",'TSA Input'!G4795,""))</f>
        <v/>
      </c>
      <c r="M4832" s="258" t="str">
        <f>IF('TSA Input'!J4795="","",IF('TSA Input'!J4795="Yes",'TSA Input'!F4795,""))</f>
        <v/>
      </c>
      <c r="N4832" s="39" t="str">
        <f t="shared" si="151"/>
        <v/>
      </c>
      <c r="O4832" s="149" t="s">
        <v>11</v>
      </c>
      <c r="P4832" s="148" t="s">
        <v>11</v>
      </c>
      <c r="Q4832" s="1"/>
    </row>
    <row r="4833" spans="1:17" ht="15.75" hidden="1" customHeight="1">
      <c r="A4833" s="1" t="str">
        <f t="shared" si="1"/>
        <v/>
      </c>
      <c r="B4833" s="1"/>
      <c r="C4833" s="34" t="str">
        <f>IF('TSA Input'!J4796="","",IF('TSA Input'!J4796="Yes",'TSA Input'!B4796,"Ineligible"))</f>
        <v/>
      </c>
      <c r="D4833" s="246" t="str">
        <f>IF('TSA Input'!J4796="","",IF('TSA Input'!J4796="Yes",IF('TSA Input'!W4796="","",LEFT('TSA Input'!W4796,LEN('TSA Input'!W4796)-2)),""))</f>
        <v/>
      </c>
      <c r="E4833" s="246" t="str">
        <f>IF('TSA Input'!J4796="","",IF('TSA Input'!J4796="Yes",'TSA Input'!I4796,""))</f>
        <v/>
      </c>
      <c r="F4833" s="247" t="str">
        <f>IF('TSA Input'!J4796="","",IF('TSA Input'!J4796="Yes",'TSA Input'!C4796,""))</f>
        <v/>
      </c>
      <c r="G4833" s="36" t="str">
        <f>IF('TSA Input'!J4796="","",IF('TSA Input'!J4796="Yes",'TSA Input'!D4796,""))</f>
        <v/>
      </c>
      <c r="H4833" s="37" t="str">
        <f>IF('TSA Input'!K4796="","",IF('TSA Input'!J4796="Yes",'TSA Input'!G4796,""))</f>
        <v/>
      </c>
      <c r="I4833" s="37" t="str">
        <f>IF('TSA Input'!L4796="","",IF('TSA Input'!J4796="Yes",'TSA Input'!F4796,""))</f>
        <v/>
      </c>
      <c r="J4833" s="39" t="str">
        <f t="shared" si="150"/>
        <v/>
      </c>
      <c r="K4833" s="257" t="str">
        <f>IF('TSA Input'!J4796="","",IF('TSA Input'!J4796="Yes",'TSA Input'!D4796,""))</f>
        <v/>
      </c>
      <c r="L4833" s="258" t="str">
        <f>IF('TSA Input'!J4796="","",IF('TSA Input'!J4796="Yes",'TSA Input'!G4796,""))</f>
        <v/>
      </c>
      <c r="M4833" s="258" t="str">
        <f>IF('TSA Input'!J4796="","",IF('TSA Input'!J4796="Yes",'TSA Input'!F4796,""))</f>
        <v/>
      </c>
      <c r="N4833" s="39" t="str">
        <f t="shared" si="151"/>
        <v/>
      </c>
      <c r="O4833" s="149" t="s">
        <v>11</v>
      </c>
      <c r="P4833" s="148" t="s">
        <v>11</v>
      </c>
      <c r="Q4833" s="1"/>
    </row>
    <row r="4834" spans="1:17" ht="15.75" hidden="1" customHeight="1">
      <c r="A4834" s="1" t="str">
        <f t="shared" si="1"/>
        <v/>
      </c>
      <c r="B4834" s="1"/>
      <c r="C4834" s="34" t="str">
        <f>IF('TSA Input'!J4797="","",IF('TSA Input'!J4797="Yes",'TSA Input'!B4797,"Ineligible"))</f>
        <v/>
      </c>
      <c r="D4834" s="246" t="str">
        <f>IF('TSA Input'!J4797="","",IF('TSA Input'!J4797="Yes",IF('TSA Input'!W4797="","",LEFT('TSA Input'!W4797,LEN('TSA Input'!W4797)-2)),""))</f>
        <v/>
      </c>
      <c r="E4834" s="246" t="str">
        <f>IF('TSA Input'!J4797="","",IF('TSA Input'!J4797="Yes",'TSA Input'!I4797,""))</f>
        <v/>
      </c>
      <c r="F4834" s="247" t="str">
        <f>IF('TSA Input'!J4797="","",IF('TSA Input'!J4797="Yes",'TSA Input'!C4797,""))</f>
        <v/>
      </c>
      <c r="G4834" s="36" t="str">
        <f>IF('TSA Input'!J4797="","",IF('TSA Input'!J4797="Yes",'TSA Input'!D4797,""))</f>
        <v/>
      </c>
      <c r="H4834" s="37" t="str">
        <f>IF('TSA Input'!K4797="","",IF('TSA Input'!J4797="Yes",'TSA Input'!G4797,""))</f>
        <v/>
      </c>
      <c r="I4834" s="37" t="str">
        <f>IF('TSA Input'!L4797="","",IF('TSA Input'!J4797="Yes",'TSA Input'!F4797,""))</f>
        <v/>
      </c>
      <c r="J4834" s="39" t="str">
        <f t="shared" si="150"/>
        <v/>
      </c>
      <c r="K4834" s="257" t="str">
        <f>IF('TSA Input'!J4797="","",IF('TSA Input'!J4797="Yes",'TSA Input'!D4797,""))</f>
        <v/>
      </c>
      <c r="L4834" s="258" t="str">
        <f>IF('TSA Input'!J4797="","",IF('TSA Input'!J4797="Yes",'TSA Input'!G4797,""))</f>
        <v/>
      </c>
      <c r="M4834" s="258" t="str">
        <f>IF('TSA Input'!J4797="","",IF('TSA Input'!J4797="Yes",'TSA Input'!F4797,""))</f>
        <v/>
      </c>
      <c r="N4834" s="39" t="str">
        <f t="shared" si="151"/>
        <v/>
      </c>
      <c r="O4834" s="149" t="s">
        <v>11</v>
      </c>
      <c r="P4834" s="148" t="s">
        <v>11</v>
      </c>
      <c r="Q4834" s="1"/>
    </row>
    <row r="4835" spans="1:17" ht="15.75" hidden="1" customHeight="1">
      <c r="A4835" s="1" t="str">
        <f t="shared" si="1"/>
        <v/>
      </c>
      <c r="B4835" s="1"/>
      <c r="C4835" s="34" t="str">
        <f>IF('TSA Input'!J4798="","",IF('TSA Input'!J4798="Yes",'TSA Input'!B4798,"Ineligible"))</f>
        <v/>
      </c>
      <c r="D4835" s="246" t="str">
        <f>IF('TSA Input'!J4798="","",IF('TSA Input'!J4798="Yes",IF('TSA Input'!W4798="","",LEFT('TSA Input'!W4798,LEN('TSA Input'!W4798)-2)),""))</f>
        <v/>
      </c>
      <c r="E4835" s="246" t="str">
        <f>IF('TSA Input'!J4798="","",IF('TSA Input'!J4798="Yes",'TSA Input'!I4798,""))</f>
        <v/>
      </c>
      <c r="F4835" s="247" t="str">
        <f>IF('TSA Input'!J4798="","",IF('TSA Input'!J4798="Yes",'TSA Input'!C4798,""))</f>
        <v/>
      </c>
      <c r="G4835" s="36" t="str">
        <f>IF('TSA Input'!J4798="","",IF('TSA Input'!J4798="Yes",'TSA Input'!D4798,""))</f>
        <v/>
      </c>
      <c r="H4835" s="37" t="str">
        <f>IF('TSA Input'!K4798="","",IF('TSA Input'!J4798="Yes",'TSA Input'!G4798,""))</f>
        <v/>
      </c>
      <c r="I4835" s="37" t="str">
        <f>IF('TSA Input'!L4798="","",IF('TSA Input'!J4798="Yes",'TSA Input'!F4798,""))</f>
        <v/>
      </c>
      <c r="J4835" s="39" t="str">
        <f t="shared" si="150"/>
        <v/>
      </c>
      <c r="K4835" s="257" t="str">
        <f>IF('TSA Input'!J4798="","",IF('TSA Input'!J4798="Yes",'TSA Input'!D4798,""))</f>
        <v/>
      </c>
      <c r="L4835" s="258" t="str">
        <f>IF('TSA Input'!J4798="","",IF('TSA Input'!J4798="Yes",'TSA Input'!G4798,""))</f>
        <v/>
      </c>
      <c r="M4835" s="258" t="str">
        <f>IF('TSA Input'!J4798="","",IF('TSA Input'!J4798="Yes",'TSA Input'!F4798,""))</f>
        <v/>
      </c>
      <c r="N4835" s="39" t="str">
        <f t="shared" si="151"/>
        <v/>
      </c>
      <c r="O4835" s="149" t="s">
        <v>11</v>
      </c>
      <c r="P4835" s="148" t="s">
        <v>11</v>
      </c>
      <c r="Q4835" s="1"/>
    </row>
    <row r="4836" spans="1:17" ht="15.75" hidden="1" customHeight="1">
      <c r="A4836" s="1" t="str">
        <f t="shared" si="1"/>
        <v/>
      </c>
      <c r="B4836" s="1"/>
      <c r="C4836" s="34" t="str">
        <f>IF('TSA Input'!J4799="","",IF('TSA Input'!J4799="Yes",'TSA Input'!B4799,"Ineligible"))</f>
        <v/>
      </c>
      <c r="D4836" s="246" t="str">
        <f>IF('TSA Input'!J4799="","",IF('TSA Input'!J4799="Yes",IF('TSA Input'!W4799="","",LEFT('TSA Input'!W4799,LEN('TSA Input'!W4799)-2)),""))</f>
        <v/>
      </c>
      <c r="E4836" s="246" t="str">
        <f>IF('TSA Input'!J4799="","",IF('TSA Input'!J4799="Yes",'TSA Input'!I4799,""))</f>
        <v/>
      </c>
      <c r="F4836" s="247" t="str">
        <f>IF('TSA Input'!J4799="","",IF('TSA Input'!J4799="Yes",'TSA Input'!C4799,""))</f>
        <v/>
      </c>
      <c r="G4836" s="36" t="str">
        <f>IF('TSA Input'!J4799="","",IF('TSA Input'!J4799="Yes",'TSA Input'!D4799,""))</f>
        <v/>
      </c>
      <c r="H4836" s="37" t="str">
        <f>IF('TSA Input'!K4799="","",IF('TSA Input'!J4799="Yes",'TSA Input'!G4799,""))</f>
        <v/>
      </c>
      <c r="I4836" s="37" t="str">
        <f>IF('TSA Input'!L4799="","",IF('TSA Input'!J4799="Yes",'TSA Input'!F4799,""))</f>
        <v/>
      </c>
      <c r="J4836" s="39" t="str">
        <f t="shared" si="150"/>
        <v/>
      </c>
      <c r="K4836" s="257" t="str">
        <f>IF('TSA Input'!J4799="","",IF('TSA Input'!J4799="Yes",'TSA Input'!D4799,""))</f>
        <v/>
      </c>
      <c r="L4836" s="258" t="str">
        <f>IF('TSA Input'!J4799="","",IF('TSA Input'!J4799="Yes",'TSA Input'!G4799,""))</f>
        <v/>
      </c>
      <c r="M4836" s="258" t="str">
        <f>IF('TSA Input'!J4799="","",IF('TSA Input'!J4799="Yes",'TSA Input'!F4799,""))</f>
        <v/>
      </c>
      <c r="N4836" s="39" t="str">
        <f t="shared" si="151"/>
        <v/>
      </c>
      <c r="O4836" s="149" t="s">
        <v>11</v>
      </c>
      <c r="P4836" s="148" t="s">
        <v>11</v>
      </c>
      <c r="Q4836" s="1"/>
    </row>
    <row r="4837" spans="1:17" ht="15.75" hidden="1" customHeight="1">
      <c r="A4837" s="1" t="str">
        <f t="shared" si="1"/>
        <v/>
      </c>
      <c r="B4837" s="1"/>
      <c r="C4837" s="34" t="str">
        <f>IF('TSA Input'!J4800="","",IF('TSA Input'!J4800="Yes",'TSA Input'!B4800,"Ineligible"))</f>
        <v/>
      </c>
      <c r="D4837" s="246" t="str">
        <f>IF('TSA Input'!J4800="","",IF('TSA Input'!J4800="Yes",IF('TSA Input'!W4800="","",LEFT('TSA Input'!W4800,LEN('TSA Input'!W4800)-2)),""))</f>
        <v/>
      </c>
      <c r="E4837" s="246" t="str">
        <f>IF('TSA Input'!J4800="","",IF('TSA Input'!J4800="Yes",'TSA Input'!I4800,""))</f>
        <v/>
      </c>
      <c r="F4837" s="247" t="str">
        <f>IF('TSA Input'!J4800="","",IF('TSA Input'!J4800="Yes",'TSA Input'!C4800,""))</f>
        <v/>
      </c>
      <c r="G4837" s="36" t="str">
        <f>IF('TSA Input'!J4800="","",IF('TSA Input'!J4800="Yes",'TSA Input'!D4800,""))</f>
        <v/>
      </c>
      <c r="H4837" s="37" t="str">
        <f>IF('TSA Input'!K4800="","",IF('TSA Input'!J4800="Yes",'TSA Input'!G4800,""))</f>
        <v/>
      </c>
      <c r="I4837" s="37" t="str">
        <f>IF('TSA Input'!L4800="","",IF('TSA Input'!J4800="Yes",'TSA Input'!F4800,""))</f>
        <v/>
      </c>
      <c r="J4837" s="39" t="str">
        <f t="shared" si="150"/>
        <v/>
      </c>
      <c r="K4837" s="257" t="str">
        <f>IF('TSA Input'!J4800="","",IF('TSA Input'!J4800="Yes",'TSA Input'!D4800,""))</f>
        <v/>
      </c>
      <c r="L4837" s="258" t="str">
        <f>IF('TSA Input'!J4800="","",IF('TSA Input'!J4800="Yes",'TSA Input'!G4800,""))</f>
        <v/>
      </c>
      <c r="M4837" s="258" t="str">
        <f>IF('TSA Input'!J4800="","",IF('TSA Input'!J4800="Yes",'TSA Input'!F4800,""))</f>
        <v/>
      </c>
      <c r="N4837" s="39" t="str">
        <f t="shared" si="151"/>
        <v/>
      </c>
      <c r="O4837" s="149" t="s">
        <v>11</v>
      </c>
      <c r="P4837" s="148" t="s">
        <v>11</v>
      </c>
      <c r="Q4837" s="1"/>
    </row>
    <row r="4838" spans="1:17" ht="15.75" hidden="1" customHeight="1">
      <c r="A4838" s="1" t="str">
        <f t="shared" si="1"/>
        <v/>
      </c>
      <c r="B4838" s="1"/>
      <c r="C4838" s="34" t="str">
        <f>IF('TSA Input'!J4801="","",IF('TSA Input'!J4801="Yes",'TSA Input'!B4801,"Ineligible"))</f>
        <v/>
      </c>
      <c r="D4838" s="246" t="str">
        <f>IF('TSA Input'!J4801="","",IF('TSA Input'!J4801="Yes",IF('TSA Input'!W4801="","",LEFT('TSA Input'!W4801,LEN('TSA Input'!W4801)-2)),""))</f>
        <v/>
      </c>
      <c r="E4838" s="246" t="str">
        <f>IF('TSA Input'!J4801="","",IF('TSA Input'!J4801="Yes",'TSA Input'!I4801,""))</f>
        <v/>
      </c>
      <c r="F4838" s="247" t="str">
        <f>IF('TSA Input'!J4801="","",IF('TSA Input'!J4801="Yes",'TSA Input'!C4801,""))</f>
        <v/>
      </c>
      <c r="G4838" s="36" t="str">
        <f>IF('TSA Input'!J4801="","",IF('TSA Input'!J4801="Yes",'TSA Input'!D4801,""))</f>
        <v/>
      </c>
      <c r="H4838" s="37" t="str">
        <f>IF('TSA Input'!K4801="","",IF('TSA Input'!J4801="Yes",'TSA Input'!G4801,""))</f>
        <v/>
      </c>
      <c r="I4838" s="37" t="str">
        <f>IF('TSA Input'!L4801="","",IF('TSA Input'!J4801="Yes",'TSA Input'!F4801,""))</f>
        <v/>
      </c>
      <c r="J4838" s="39" t="str">
        <f t="shared" si="150"/>
        <v/>
      </c>
      <c r="K4838" s="257" t="str">
        <f>IF('TSA Input'!J4801="","",IF('TSA Input'!J4801="Yes",'TSA Input'!D4801,""))</f>
        <v/>
      </c>
      <c r="L4838" s="258" t="str">
        <f>IF('TSA Input'!J4801="","",IF('TSA Input'!J4801="Yes",'TSA Input'!G4801,""))</f>
        <v/>
      </c>
      <c r="M4838" s="258" t="str">
        <f>IF('TSA Input'!J4801="","",IF('TSA Input'!J4801="Yes",'TSA Input'!F4801,""))</f>
        <v/>
      </c>
      <c r="N4838" s="39" t="str">
        <f t="shared" si="151"/>
        <v/>
      </c>
      <c r="O4838" s="149" t="s">
        <v>11</v>
      </c>
      <c r="P4838" s="148" t="s">
        <v>11</v>
      </c>
      <c r="Q4838" s="1"/>
    </row>
    <row r="4839" spans="1:17" ht="15.75" hidden="1" customHeight="1">
      <c r="A4839" s="1" t="str">
        <f t="shared" si="1"/>
        <v/>
      </c>
      <c r="B4839" s="1"/>
      <c r="C4839" s="34" t="str">
        <f>IF('TSA Input'!J4802="","",IF('TSA Input'!J4802="Yes",'TSA Input'!B4802,"Ineligible"))</f>
        <v/>
      </c>
      <c r="D4839" s="246" t="str">
        <f>IF('TSA Input'!J4802="","",IF('TSA Input'!J4802="Yes",IF('TSA Input'!W4802="","",LEFT('TSA Input'!W4802,LEN('TSA Input'!W4802)-2)),""))</f>
        <v/>
      </c>
      <c r="E4839" s="246" t="str">
        <f>IF('TSA Input'!J4802="","",IF('TSA Input'!J4802="Yes",'TSA Input'!I4802,""))</f>
        <v/>
      </c>
      <c r="F4839" s="247" t="str">
        <f>IF('TSA Input'!J4802="","",IF('TSA Input'!J4802="Yes",'TSA Input'!C4802,""))</f>
        <v/>
      </c>
      <c r="G4839" s="36" t="str">
        <f>IF('TSA Input'!J4802="","",IF('TSA Input'!J4802="Yes",'TSA Input'!D4802,""))</f>
        <v/>
      </c>
      <c r="H4839" s="37" t="str">
        <f>IF('TSA Input'!K4802="","",IF('TSA Input'!J4802="Yes",'TSA Input'!G4802,""))</f>
        <v/>
      </c>
      <c r="I4839" s="37" t="str">
        <f>IF('TSA Input'!L4802="","",IF('TSA Input'!J4802="Yes",'TSA Input'!F4802,""))</f>
        <v/>
      </c>
      <c r="J4839" s="39" t="str">
        <f t="shared" si="150"/>
        <v/>
      </c>
      <c r="K4839" s="257" t="str">
        <f>IF('TSA Input'!J4802="","",IF('TSA Input'!J4802="Yes",'TSA Input'!D4802,""))</f>
        <v/>
      </c>
      <c r="L4839" s="258" t="str">
        <f>IF('TSA Input'!J4802="","",IF('TSA Input'!J4802="Yes",'TSA Input'!G4802,""))</f>
        <v/>
      </c>
      <c r="M4839" s="258" t="str">
        <f>IF('TSA Input'!J4802="","",IF('TSA Input'!J4802="Yes",'TSA Input'!F4802,""))</f>
        <v/>
      </c>
      <c r="N4839" s="39" t="str">
        <f t="shared" si="151"/>
        <v/>
      </c>
      <c r="O4839" s="149" t="s">
        <v>11</v>
      </c>
      <c r="P4839" s="148" t="s">
        <v>11</v>
      </c>
      <c r="Q4839" s="1"/>
    </row>
    <row r="4840" spans="1:17" ht="15.75" hidden="1" customHeight="1">
      <c r="A4840" s="1" t="str">
        <f t="shared" si="1"/>
        <v/>
      </c>
      <c r="B4840" s="1"/>
      <c r="C4840" s="34" t="str">
        <f>IF('TSA Input'!J4803="","",IF('TSA Input'!J4803="Yes",'TSA Input'!B4803,"Ineligible"))</f>
        <v/>
      </c>
      <c r="D4840" s="246" t="str">
        <f>IF('TSA Input'!J4803="","",IF('TSA Input'!J4803="Yes",IF('TSA Input'!W4803="","",LEFT('TSA Input'!W4803,LEN('TSA Input'!W4803)-2)),""))</f>
        <v/>
      </c>
      <c r="E4840" s="246" t="str">
        <f>IF('TSA Input'!J4803="","",IF('TSA Input'!J4803="Yes",'TSA Input'!I4803,""))</f>
        <v/>
      </c>
      <c r="F4840" s="247" t="str">
        <f>IF('TSA Input'!J4803="","",IF('TSA Input'!J4803="Yes",'TSA Input'!C4803,""))</f>
        <v/>
      </c>
      <c r="G4840" s="36" t="str">
        <f>IF('TSA Input'!J4803="","",IF('TSA Input'!J4803="Yes",'TSA Input'!D4803,""))</f>
        <v/>
      </c>
      <c r="H4840" s="37" t="str">
        <f>IF('TSA Input'!K4803="","",IF('TSA Input'!J4803="Yes",'TSA Input'!G4803,""))</f>
        <v/>
      </c>
      <c r="I4840" s="37" t="str">
        <f>IF('TSA Input'!L4803="","",IF('TSA Input'!J4803="Yes",'TSA Input'!F4803,""))</f>
        <v/>
      </c>
      <c r="J4840" s="39" t="str">
        <f t="shared" si="150"/>
        <v/>
      </c>
      <c r="K4840" s="257" t="str">
        <f>IF('TSA Input'!J4803="","",IF('TSA Input'!J4803="Yes",'TSA Input'!D4803,""))</f>
        <v/>
      </c>
      <c r="L4840" s="258" t="str">
        <f>IF('TSA Input'!J4803="","",IF('TSA Input'!J4803="Yes",'TSA Input'!G4803,""))</f>
        <v/>
      </c>
      <c r="M4840" s="258" t="str">
        <f>IF('TSA Input'!J4803="","",IF('TSA Input'!J4803="Yes",'TSA Input'!F4803,""))</f>
        <v/>
      </c>
      <c r="N4840" s="39" t="str">
        <f t="shared" si="151"/>
        <v/>
      </c>
      <c r="O4840" s="149" t="s">
        <v>11</v>
      </c>
      <c r="P4840" s="148" t="s">
        <v>11</v>
      </c>
      <c r="Q4840" s="1"/>
    </row>
    <row r="4841" spans="1:17" ht="15.75" hidden="1" customHeight="1">
      <c r="A4841" s="1" t="str">
        <f t="shared" si="1"/>
        <v/>
      </c>
      <c r="B4841" s="1"/>
      <c r="C4841" s="34" t="str">
        <f>IF('TSA Input'!J4804="","",IF('TSA Input'!J4804="Yes",'TSA Input'!B4804,"Ineligible"))</f>
        <v/>
      </c>
      <c r="D4841" s="246" t="str">
        <f>IF('TSA Input'!J4804="","",IF('TSA Input'!J4804="Yes",IF('TSA Input'!W4804="","",LEFT('TSA Input'!W4804,LEN('TSA Input'!W4804)-2)),""))</f>
        <v/>
      </c>
      <c r="E4841" s="246" t="str">
        <f>IF('TSA Input'!J4804="","",IF('TSA Input'!J4804="Yes",'TSA Input'!I4804,""))</f>
        <v/>
      </c>
      <c r="F4841" s="247" t="str">
        <f>IF('TSA Input'!J4804="","",IF('TSA Input'!J4804="Yes",'TSA Input'!C4804,""))</f>
        <v/>
      </c>
      <c r="G4841" s="36" t="str">
        <f>IF('TSA Input'!J4804="","",IF('TSA Input'!J4804="Yes",'TSA Input'!D4804,""))</f>
        <v/>
      </c>
      <c r="H4841" s="37" t="str">
        <f>IF('TSA Input'!K4804="","",IF('TSA Input'!J4804="Yes",'TSA Input'!G4804,""))</f>
        <v/>
      </c>
      <c r="I4841" s="37" t="str">
        <f>IF('TSA Input'!L4804="","",IF('TSA Input'!J4804="Yes",'TSA Input'!F4804,""))</f>
        <v/>
      </c>
      <c r="J4841" s="39" t="str">
        <f t="shared" ref="J4841:J4904" si="152">IF($C4841="","",SUM(G4841:I4841))</f>
        <v/>
      </c>
      <c r="K4841" s="257" t="str">
        <f>IF('TSA Input'!J4804="","",IF('TSA Input'!J4804="Yes",'TSA Input'!D4804,""))</f>
        <v/>
      </c>
      <c r="L4841" s="258" t="str">
        <f>IF('TSA Input'!J4804="","",IF('TSA Input'!J4804="Yes",'TSA Input'!G4804,""))</f>
        <v/>
      </c>
      <c r="M4841" s="258" t="str">
        <f>IF('TSA Input'!J4804="","",IF('TSA Input'!J4804="Yes",'TSA Input'!F4804,""))</f>
        <v/>
      </c>
      <c r="N4841" s="39" t="str">
        <f t="shared" ref="N4841:N4904" si="153">IF($C4841="","",SUM(K4841:M4841))</f>
        <v/>
      </c>
      <c r="O4841" s="149" t="s">
        <v>11</v>
      </c>
      <c r="P4841" s="148" t="s">
        <v>11</v>
      </c>
      <c r="Q4841" s="1"/>
    </row>
    <row r="4842" spans="1:17" ht="15.75" hidden="1" customHeight="1">
      <c r="A4842" s="1" t="str">
        <f t="shared" si="1"/>
        <v/>
      </c>
      <c r="B4842" s="1"/>
      <c r="C4842" s="34" t="str">
        <f>IF('TSA Input'!J4805="","",IF('TSA Input'!J4805="Yes",'TSA Input'!B4805,"Ineligible"))</f>
        <v/>
      </c>
      <c r="D4842" s="246" t="str">
        <f>IF('TSA Input'!J4805="","",IF('TSA Input'!J4805="Yes",IF('TSA Input'!W4805="","",LEFT('TSA Input'!W4805,LEN('TSA Input'!W4805)-2)),""))</f>
        <v/>
      </c>
      <c r="E4842" s="246" t="str">
        <f>IF('TSA Input'!J4805="","",IF('TSA Input'!J4805="Yes",'TSA Input'!I4805,""))</f>
        <v/>
      </c>
      <c r="F4842" s="247" t="str">
        <f>IF('TSA Input'!J4805="","",IF('TSA Input'!J4805="Yes",'TSA Input'!C4805,""))</f>
        <v/>
      </c>
      <c r="G4842" s="36" t="str">
        <f>IF('TSA Input'!J4805="","",IF('TSA Input'!J4805="Yes",'TSA Input'!D4805,""))</f>
        <v/>
      </c>
      <c r="H4842" s="37" t="str">
        <f>IF('TSA Input'!K4805="","",IF('TSA Input'!J4805="Yes",'TSA Input'!G4805,""))</f>
        <v/>
      </c>
      <c r="I4842" s="37" t="str">
        <f>IF('TSA Input'!L4805="","",IF('TSA Input'!J4805="Yes",'TSA Input'!F4805,""))</f>
        <v/>
      </c>
      <c r="J4842" s="39" t="str">
        <f t="shared" si="152"/>
        <v/>
      </c>
      <c r="K4842" s="257" t="str">
        <f>IF('TSA Input'!J4805="","",IF('TSA Input'!J4805="Yes",'TSA Input'!D4805,""))</f>
        <v/>
      </c>
      <c r="L4842" s="258" t="str">
        <f>IF('TSA Input'!J4805="","",IF('TSA Input'!J4805="Yes",'TSA Input'!G4805,""))</f>
        <v/>
      </c>
      <c r="M4842" s="258" t="str">
        <f>IF('TSA Input'!J4805="","",IF('TSA Input'!J4805="Yes",'TSA Input'!F4805,""))</f>
        <v/>
      </c>
      <c r="N4842" s="39" t="str">
        <f t="shared" si="153"/>
        <v/>
      </c>
      <c r="O4842" s="149" t="s">
        <v>11</v>
      </c>
      <c r="P4842" s="148" t="s">
        <v>11</v>
      </c>
      <c r="Q4842" s="1"/>
    </row>
    <row r="4843" spans="1:17" ht="15.75" hidden="1" customHeight="1">
      <c r="A4843" s="1" t="str">
        <f t="shared" si="1"/>
        <v/>
      </c>
      <c r="B4843" s="1"/>
      <c r="C4843" s="34" t="str">
        <f>IF('TSA Input'!J4806="","",IF('TSA Input'!J4806="Yes",'TSA Input'!B4806,"Ineligible"))</f>
        <v/>
      </c>
      <c r="D4843" s="246" t="str">
        <f>IF('TSA Input'!J4806="","",IF('TSA Input'!J4806="Yes",IF('TSA Input'!W4806="","",LEFT('TSA Input'!W4806,LEN('TSA Input'!W4806)-2)),""))</f>
        <v/>
      </c>
      <c r="E4843" s="246" t="str">
        <f>IF('TSA Input'!J4806="","",IF('TSA Input'!J4806="Yes",'TSA Input'!I4806,""))</f>
        <v/>
      </c>
      <c r="F4843" s="247" t="str">
        <f>IF('TSA Input'!J4806="","",IF('TSA Input'!J4806="Yes",'TSA Input'!C4806,""))</f>
        <v/>
      </c>
      <c r="G4843" s="36" t="str">
        <f>IF('TSA Input'!J4806="","",IF('TSA Input'!J4806="Yes",'TSA Input'!D4806,""))</f>
        <v/>
      </c>
      <c r="H4843" s="37" t="str">
        <f>IF('TSA Input'!K4806="","",IF('TSA Input'!J4806="Yes",'TSA Input'!G4806,""))</f>
        <v/>
      </c>
      <c r="I4843" s="37" t="str">
        <f>IF('TSA Input'!L4806="","",IF('TSA Input'!J4806="Yes",'TSA Input'!F4806,""))</f>
        <v/>
      </c>
      <c r="J4843" s="39" t="str">
        <f t="shared" si="152"/>
        <v/>
      </c>
      <c r="K4843" s="257" t="str">
        <f>IF('TSA Input'!J4806="","",IF('TSA Input'!J4806="Yes",'TSA Input'!D4806,""))</f>
        <v/>
      </c>
      <c r="L4843" s="258" t="str">
        <f>IF('TSA Input'!J4806="","",IF('TSA Input'!J4806="Yes",'TSA Input'!G4806,""))</f>
        <v/>
      </c>
      <c r="M4843" s="258" t="str">
        <f>IF('TSA Input'!J4806="","",IF('TSA Input'!J4806="Yes",'TSA Input'!F4806,""))</f>
        <v/>
      </c>
      <c r="N4843" s="39" t="str">
        <f t="shared" si="153"/>
        <v/>
      </c>
      <c r="O4843" s="149" t="s">
        <v>11</v>
      </c>
      <c r="P4843" s="148" t="s">
        <v>11</v>
      </c>
      <c r="Q4843" s="1"/>
    </row>
    <row r="4844" spans="1:17" ht="15.75" hidden="1" customHeight="1">
      <c r="A4844" s="1" t="str">
        <f t="shared" si="1"/>
        <v/>
      </c>
      <c r="B4844" s="1"/>
      <c r="C4844" s="34" t="str">
        <f>IF('TSA Input'!J4807="","",IF('TSA Input'!J4807="Yes",'TSA Input'!B4807,"Ineligible"))</f>
        <v/>
      </c>
      <c r="D4844" s="246" t="str">
        <f>IF('TSA Input'!J4807="","",IF('TSA Input'!J4807="Yes",IF('TSA Input'!W4807="","",LEFT('TSA Input'!W4807,LEN('TSA Input'!W4807)-2)),""))</f>
        <v/>
      </c>
      <c r="E4844" s="246" t="str">
        <f>IF('TSA Input'!J4807="","",IF('TSA Input'!J4807="Yes",'TSA Input'!I4807,""))</f>
        <v/>
      </c>
      <c r="F4844" s="247" t="str">
        <f>IF('TSA Input'!J4807="","",IF('TSA Input'!J4807="Yes",'TSA Input'!C4807,""))</f>
        <v/>
      </c>
      <c r="G4844" s="36" t="str">
        <f>IF('TSA Input'!J4807="","",IF('TSA Input'!J4807="Yes",'TSA Input'!D4807,""))</f>
        <v/>
      </c>
      <c r="H4844" s="37" t="str">
        <f>IF('TSA Input'!K4807="","",IF('TSA Input'!J4807="Yes",'TSA Input'!G4807,""))</f>
        <v/>
      </c>
      <c r="I4844" s="37" t="str">
        <f>IF('TSA Input'!L4807="","",IF('TSA Input'!J4807="Yes",'TSA Input'!F4807,""))</f>
        <v/>
      </c>
      <c r="J4844" s="39" t="str">
        <f t="shared" si="152"/>
        <v/>
      </c>
      <c r="K4844" s="257" t="str">
        <f>IF('TSA Input'!J4807="","",IF('TSA Input'!J4807="Yes",'TSA Input'!D4807,""))</f>
        <v/>
      </c>
      <c r="L4844" s="258" t="str">
        <f>IF('TSA Input'!J4807="","",IF('TSA Input'!J4807="Yes",'TSA Input'!G4807,""))</f>
        <v/>
      </c>
      <c r="M4844" s="258" t="str">
        <f>IF('TSA Input'!J4807="","",IF('TSA Input'!J4807="Yes",'TSA Input'!F4807,""))</f>
        <v/>
      </c>
      <c r="N4844" s="39" t="str">
        <f t="shared" si="153"/>
        <v/>
      </c>
      <c r="O4844" s="149" t="s">
        <v>11</v>
      </c>
      <c r="P4844" s="148" t="s">
        <v>11</v>
      </c>
      <c r="Q4844" s="1"/>
    </row>
    <row r="4845" spans="1:17" ht="15.75" hidden="1" customHeight="1">
      <c r="A4845" s="1" t="str">
        <f t="shared" si="1"/>
        <v/>
      </c>
      <c r="B4845" s="1"/>
      <c r="C4845" s="34" t="str">
        <f>IF('TSA Input'!J4808="","",IF('TSA Input'!J4808="Yes",'TSA Input'!B4808,"Ineligible"))</f>
        <v/>
      </c>
      <c r="D4845" s="246" t="str">
        <f>IF('TSA Input'!J4808="","",IF('TSA Input'!J4808="Yes",IF('TSA Input'!W4808="","",LEFT('TSA Input'!W4808,LEN('TSA Input'!W4808)-2)),""))</f>
        <v/>
      </c>
      <c r="E4845" s="246" t="str">
        <f>IF('TSA Input'!J4808="","",IF('TSA Input'!J4808="Yes",'TSA Input'!I4808,""))</f>
        <v/>
      </c>
      <c r="F4845" s="247" t="str">
        <f>IF('TSA Input'!J4808="","",IF('TSA Input'!J4808="Yes",'TSA Input'!C4808,""))</f>
        <v/>
      </c>
      <c r="G4845" s="36" t="str">
        <f>IF('TSA Input'!J4808="","",IF('TSA Input'!J4808="Yes",'TSA Input'!D4808,""))</f>
        <v/>
      </c>
      <c r="H4845" s="37" t="str">
        <f>IF('TSA Input'!K4808="","",IF('TSA Input'!J4808="Yes",'TSA Input'!G4808,""))</f>
        <v/>
      </c>
      <c r="I4845" s="37" t="str">
        <f>IF('TSA Input'!L4808="","",IF('TSA Input'!J4808="Yes",'TSA Input'!F4808,""))</f>
        <v/>
      </c>
      <c r="J4845" s="39" t="str">
        <f t="shared" si="152"/>
        <v/>
      </c>
      <c r="K4845" s="257" t="str">
        <f>IF('TSA Input'!J4808="","",IF('TSA Input'!J4808="Yes",'TSA Input'!D4808,""))</f>
        <v/>
      </c>
      <c r="L4845" s="258" t="str">
        <f>IF('TSA Input'!J4808="","",IF('TSA Input'!J4808="Yes",'TSA Input'!G4808,""))</f>
        <v/>
      </c>
      <c r="M4845" s="258" t="str">
        <f>IF('TSA Input'!J4808="","",IF('TSA Input'!J4808="Yes",'TSA Input'!F4808,""))</f>
        <v/>
      </c>
      <c r="N4845" s="39" t="str">
        <f t="shared" si="153"/>
        <v/>
      </c>
      <c r="O4845" s="149" t="s">
        <v>11</v>
      </c>
      <c r="P4845" s="148" t="s">
        <v>11</v>
      </c>
      <c r="Q4845" s="1"/>
    </row>
    <row r="4846" spans="1:17" ht="15.75" hidden="1" customHeight="1">
      <c r="A4846" s="1" t="str">
        <f t="shared" si="1"/>
        <v/>
      </c>
      <c r="B4846" s="1"/>
      <c r="C4846" s="34" t="str">
        <f>IF('TSA Input'!J4809="","",IF('TSA Input'!J4809="Yes",'TSA Input'!B4809,"Ineligible"))</f>
        <v/>
      </c>
      <c r="D4846" s="246" t="str">
        <f>IF('TSA Input'!J4809="","",IF('TSA Input'!J4809="Yes",IF('TSA Input'!W4809="","",LEFT('TSA Input'!W4809,LEN('TSA Input'!W4809)-2)),""))</f>
        <v/>
      </c>
      <c r="E4846" s="246" t="str">
        <f>IF('TSA Input'!J4809="","",IF('TSA Input'!J4809="Yes",'TSA Input'!I4809,""))</f>
        <v/>
      </c>
      <c r="F4846" s="247" t="str">
        <f>IF('TSA Input'!J4809="","",IF('TSA Input'!J4809="Yes",'TSA Input'!C4809,""))</f>
        <v/>
      </c>
      <c r="G4846" s="36" t="str">
        <f>IF('TSA Input'!J4809="","",IF('TSA Input'!J4809="Yes",'TSA Input'!D4809,""))</f>
        <v/>
      </c>
      <c r="H4846" s="37" t="str">
        <f>IF('TSA Input'!K4809="","",IF('TSA Input'!J4809="Yes",'TSA Input'!G4809,""))</f>
        <v/>
      </c>
      <c r="I4846" s="37" t="str">
        <f>IF('TSA Input'!L4809="","",IF('TSA Input'!J4809="Yes",'TSA Input'!F4809,""))</f>
        <v/>
      </c>
      <c r="J4846" s="39" t="str">
        <f t="shared" si="152"/>
        <v/>
      </c>
      <c r="K4846" s="257" t="str">
        <f>IF('TSA Input'!J4809="","",IF('TSA Input'!J4809="Yes",'TSA Input'!D4809,""))</f>
        <v/>
      </c>
      <c r="L4846" s="258" t="str">
        <f>IF('TSA Input'!J4809="","",IF('TSA Input'!J4809="Yes",'TSA Input'!G4809,""))</f>
        <v/>
      </c>
      <c r="M4846" s="258" t="str">
        <f>IF('TSA Input'!J4809="","",IF('TSA Input'!J4809="Yes",'TSA Input'!F4809,""))</f>
        <v/>
      </c>
      <c r="N4846" s="39" t="str">
        <f t="shared" si="153"/>
        <v/>
      </c>
      <c r="O4846" s="149" t="s">
        <v>11</v>
      </c>
      <c r="P4846" s="148" t="s">
        <v>11</v>
      </c>
      <c r="Q4846" s="1"/>
    </row>
    <row r="4847" spans="1:17" ht="15.75" hidden="1" customHeight="1">
      <c r="A4847" s="1" t="str">
        <f t="shared" si="1"/>
        <v/>
      </c>
      <c r="B4847" s="1"/>
      <c r="C4847" s="34" t="str">
        <f>IF('TSA Input'!J4810="","",IF('TSA Input'!J4810="Yes",'TSA Input'!B4810,"Ineligible"))</f>
        <v/>
      </c>
      <c r="D4847" s="246" t="str">
        <f>IF('TSA Input'!J4810="","",IF('TSA Input'!J4810="Yes",IF('TSA Input'!W4810="","",LEFT('TSA Input'!W4810,LEN('TSA Input'!W4810)-2)),""))</f>
        <v/>
      </c>
      <c r="E4847" s="246" t="str">
        <f>IF('TSA Input'!J4810="","",IF('TSA Input'!J4810="Yes",'TSA Input'!I4810,""))</f>
        <v/>
      </c>
      <c r="F4847" s="247" t="str">
        <f>IF('TSA Input'!J4810="","",IF('TSA Input'!J4810="Yes",'TSA Input'!C4810,""))</f>
        <v/>
      </c>
      <c r="G4847" s="36" t="str">
        <f>IF('TSA Input'!J4810="","",IF('TSA Input'!J4810="Yes",'TSA Input'!D4810,""))</f>
        <v/>
      </c>
      <c r="H4847" s="37" t="str">
        <f>IF('TSA Input'!K4810="","",IF('TSA Input'!J4810="Yes",'TSA Input'!G4810,""))</f>
        <v/>
      </c>
      <c r="I4847" s="37" t="str">
        <f>IF('TSA Input'!L4810="","",IF('TSA Input'!J4810="Yes",'TSA Input'!F4810,""))</f>
        <v/>
      </c>
      <c r="J4847" s="39" t="str">
        <f t="shared" si="152"/>
        <v/>
      </c>
      <c r="K4847" s="257" t="str">
        <f>IF('TSA Input'!J4810="","",IF('TSA Input'!J4810="Yes",'TSA Input'!D4810,""))</f>
        <v/>
      </c>
      <c r="L4847" s="258" t="str">
        <f>IF('TSA Input'!J4810="","",IF('TSA Input'!J4810="Yes",'TSA Input'!G4810,""))</f>
        <v/>
      </c>
      <c r="M4847" s="258" t="str">
        <f>IF('TSA Input'!J4810="","",IF('TSA Input'!J4810="Yes",'TSA Input'!F4810,""))</f>
        <v/>
      </c>
      <c r="N4847" s="39" t="str">
        <f t="shared" si="153"/>
        <v/>
      </c>
      <c r="O4847" s="149" t="s">
        <v>11</v>
      </c>
      <c r="P4847" s="148" t="s">
        <v>11</v>
      </c>
      <c r="Q4847" s="1"/>
    </row>
    <row r="4848" spans="1:17" ht="15.75" hidden="1" customHeight="1">
      <c r="A4848" s="1" t="str">
        <f t="shared" si="1"/>
        <v/>
      </c>
      <c r="B4848" s="1"/>
      <c r="C4848" s="34" t="str">
        <f>IF('TSA Input'!J4811="","",IF('TSA Input'!J4811="Yes",'TSA Input'!B4811,"Ineligible"))</f>
        <v/>
      </c>
      <c r="D4848" s="246" t="str">
        <f>IF('TSA Input'!J4811="","",IF('TSA Input'!J4811="Yes",IF('TSA Input'!W4811="","",LEFT('TSA Input'!W4811,LEN('TSA Input'!W4811)-2)),""))</f>
        <v/>
      </c>
      <c r="E4848" s="246" t="str">
        <f>IF('TSA Input'!J4811="","",IF('TSA Input'!J4811="Yes",'TSA Input'!I4811,""))</f>
        <v/>
      </c>
      <c r="F4848" s="247" t="str">
        <f>IF('TSA Input'!J4811="","",IF('TSA Input'!J4811="Yes",'TSA Input'!C4811,""))</f>
        <v/>
      </c>
      <c r="G4848" s="36" t="str">
        <f>IF('TSA Input'!J4811="","",IF('TSA Input'!J4811="Yes",'TSA Input'!D4811,""))</f>
        <v/>
      </c>
      <c r="H4848" s="37" t="str">
        <f>IF('TSA Input'!K4811="","",IF('TSA Input'!J4811="Yes",'TSA Input'!G4811,""))</f>
        <v/>
      </c>
      <c r="I4848" s="37" t="str">
        <f>IF('TSA Input'!L4811="","",IF('TSA Input'!J4811="Yes",'TSA Input'!F4811,""))</f>
        <v/>
      </c>
      <c r="J4848" s="39" t="str">
        <f t="shared" si="152"/>
        <v/>
      </c>
      <c r="K4848" s="257" t="str">
        <f>IF('TSA Input'!J4811="","",IF('TSA Input'!J4811="Yes",'TSA Input'!D4811,""))</f>
        <v/>
      </c>
      <c r="L4848" s="258" t="str">
        <f>IF('TSA Input'!J4811="","",IF('TSA Input'!J4811="Yes",'TSA Input'!G4811,""))</f>
        <v/>
      </c>
      <c r="M4848" s="258" t="str">
        <f>IF('TSA Input'!J4811="","",IF('TSA Input'!J4811="Yes",'TSA Input'!F4811,""))</f>
        <v/>
      </c>
      <c r="N4848" s="39" t="str">
        <f t="shared" si="153"/>
        <v/>
      </c>
      <c r="O4848" s="149" t="s">
        <v>11</v>
      </c>
      <c r="P4848" s="148" t="s">
        <v>11</v>
      </c>
      <c r="Q4848" s="1"/>
    </row>
    <row r="4849" spans="1:17" ht="15.75" hidden="1" customHeight="1">
      <c r="A4849" s="1" t="str">
        <f t="shared" si="1"/>
        <v/>
      </c>
      <c r="B4849" s="1"/>
      <c r="C4849" s="34" t="str">
        <f>IF('TSA Input'!J4812="","",IF('TSA Input'!J4812="Yes",'TSA Input'!B4812,"Ineligible"))</f>
        <v/>
      </c>
      <c r="D4849" s="246" t="str">
        <f>IF('TSA Input'!J4812="","",IF('TSA Input'!J4812="Yes",IF('TSA Input'!W4812="","",LEFT('TSA Input'!W4812,LEN('TSA Input'!W4812)-2)),""))</f>
        <v/>
      </c>
      <c r="E4849" s="246" t="str">
        <f>IF('TSA Input'!J4812="","",IF('TSA Input'!J4812="Yes",'TSA Input'!I4812,""))</f>
        <v/>
      </c>
      <c r="F4849" s="247" t="str">
        <f>IF('TSA Input'!J4812="","",IF('TSA Input'!J4812="Yes",'TSA Input'!C4812,""))</f>
        <v/>
      </c>
      <c r="G4849" s="36" t="str">
        <f>IF('TSA Input'!J4812="","",IF('TSA Input'!J4812="Yes",'TSA Input'!D4812,""))</f>
        <v/>
      </c>
      <c r="H4849" s="37" t="str">
        <f>IF('TSA Input'!K4812="","",IF('TSA Input'!J4812="Yes",'TSA Input'!G4812,""))</f>
        <v/>
      </c>
      <c r="I4849" s="37" t="str">
        <f>IF('TSA Input'!L4812="","",IF('TSA Input'!J4812="Yes",'TSA Input'!F4812,""))</f>
        <v/>
      </c>
      <c r="J4849" s="39" t="str">
        <f t="shared" si="152"/>
        <v/>
      </c>
      <c r="K4849" s="257" t="str">
        <f>IF('TSA Input'!J4812="","",IF('TSA Input'!J4812="Yes",'TSA Input'!D4812,""))</f>
        <v/>
      </c>
      <c r="L4849" s="258" t="str">
        <f>IF('TSA Input'!J4812="","",IF('TSA Input'!J4812="Yes",'TSA Input'!G4812,""))</f>
        <v/>
      </c>
      <c r="M4849" s="258" t="str">
        <f>IF('TSA Input'!J4812="","",IF('TSA Input'!J4812="Yes",'TSA Input'!F4812,""))</f>
        <v/>
      </c>
      <c r="N4849" s="39" t="str">
        <f t="shared" si="153"/>
        <v/>
      </c>
      <c r="O4849" s="149" t="s">
        <v>11</v>
      </c>
      <c r="P4849" s="148" t="s">
        <v>11</v>
      </c>
      <c r="Q4849" s="1"/>
    </row>
    <row r="4850" spans="1:17" ht="15.75" hidden="1" customHeight="1">
      <c r="A4850" s="1" t="str">
        <f t="shared" si="1"/>
        <v/>
      </c>
      <c r="B4850" s="1"/>
      <c r="C4850" s="34" t="str">
        <f>IF('TSA Input'!J4813="","",IF('TSA Input'!J4813="Yes",'TSA Input'!B4813,"Ineligible"))</f>
        <v/>
      </c>
      <c r="D4850" s="246" t="str">
        <f>IF('TSA Input'!J4813="","",IF('TSA Input'!J4813="Yes",IF('TSA Input'!W4813="","",LEFT('TSA Input'!W4813,LEN('TSA Input'!W4813)-2)),""))</f>
        <v/>
      </c>
      <c r="E4850" s="246" t="str">
        <f>IF('TSA Input'!J4813="","",IF('TSA Input'!J4813="Yes",'TSA Input'!I4813,""))</f>
        <v/>
      </c>
      <c r="F4850" s="247" t="str">
        <f>IF('TSA Input'!J4813="","",IF('TSA Input'!J4813="Yes",'TSA Input'!C4813,""))</f>
        <v/>
      </c>
      <c r="G4850" s="36" t="str">
        <f>IF('TSA Input'!J4813="","",IF('TSA Input'!J4813="Yes",'TSA Input'!D4813,""))</f>
        <v/>
      </c>
      <c r="H4850" s="37" t="str">
        <f>IF('TSA Input'!K4813="","",IF('TSA Input'!J4813="Yes",'TSA Input'!G4813,""))</f>
        <v/>
      </c>
      <c r="I4850" s="37" t="str">
        <f>IF('TSA Input'!L4813="","",IF('TSA Input'!J4813="Yes",'TSA Input'!F4813,""))</f>
        <v/>
      </c>
      <c r="J4850" s="39" t="str">
        <f t="shared" si="152"/>
        <v/>
      </c>
      <c r="K4850" s="257" t="str">
        <f>IF('TSA Input'!J4813="","",IF('TSA Input'!J4813="Yes",'TSA Input'!D4813,""))</f>
        <v/>
      </c>
      <c r="L4850" s="258" t="str">
        <f>IF('TSA Input'!J4813="","",IF('TSA Input'!J4813="Yes",'TSA Input'!G4813,""))</f>
        <v/>
      </c>
      <c r="M4850" s="258" t="str">
        <f>IF('TSA Input'!J4813="","",IF('TSA Input'!J4813="Yes",'TSA Input'!F4813,""))</f>
        <v/>
      </c>
      <c r="N4850" s="39" t="str">
        <f t="shared" si="153"/>
        <v/>
      </c>
      <c r="O4850" s="149" t="s">
        <v>11</v>
      </c>
      <c r="P4850" s="148" t="s">
        <v>11</v>
      </c>
      <c r="Q4850" s="1"/>
    </row>
    <row r="4851" spans="1:17" ht="15.75" hidden="1" customHeight="1">
      <c r="A4851" s="1" t="str">
        <f t="shared" si="1"/>
        <v/>
      </c>
      <c r="B4851" s="1"/>
      <c r="C4851" s="34" t="str">
        <f>IF('TSA Input'!J4814="","",IF('TSA Input'!J4814="Yes",'TSA Input'!B4814,"Ineligible"))</f>
        <v/>
      </c>
      <c r="D4851" s="246" t="str">
        <f>IF('TSA Input'!J4814="","",IF('TSA Input'!J4814="Yes",IF('TSA Input'!W4814="","",LEFT('TSA Input'!W4814,LEN('TSA Input'!W4814)-2)),""))</f>
        <v/>
      </c>
      <c r="E4851" s="246" t="str">
        <f>IF('TSA Input'!J4814="","",IF('TSA Input'!J4814="Yes",'TSA Input'!I4814,""))</f>
        <v/>
      </c>
      <c r="F4851" s="247" t="str">
        <f>IF('TSA Input'!J4814="","",IF('TSA Input'!J4814="Yes",'TSA Input'!C4814,""))</f>
        <v/>
      </c>
      <c r="G4851" s="36" t="str">
        <f>IF('TSA Input'!J4814="","",IF('TSA Input'!J4814="Yes",'TSA Input'!D4814,""))</f>
        <v/>
      </c>
      <c r="H4851" s="37" t="str">
        <f>IF('TSA Input'!K4814="","",IF('TSA Input'!J4814="Yes",'TSA Input'!G4814,""))</f>
        <v/>
      </c>
      <c r="I4851" s="37" t="str">
        <f>IF('TSA Input'!L4814="","",IF('TSA Input'!J4814="Yes",'TSA Input'!F4814,""))</f>
        <v/>
      </c>
      <c r="J4851" s="39" t="str">
        <f t="shared" si="152"/>
        <v/>
      </c>
      <c r="K4851" s="257" t="str">
        <f>IF('TSA Input'!J4814="","",IF('TSA Input'!J4814="Yes",'TSA Input'!D4814,""))</f>
        <v/>
      </c>
      <c r="L4851" s="258" t="str">
        <f>IF('TSA Input'!J4814="","",IF('TSA Input'!J4814="Yes",'TSA Input'!G4814,""))</f>
        <v/>
      </c>
      <c r="M4851" s="258" t="str">
        <f>IF('TSA Input'!J4814="","",IF('TSA Input'!J4814="Yes",'TSA Input'!F4814,""))</f>
        <v/>
      </c>
      <c r="N4851" s="39" t="str">
        <f t="shared" si="153"/>
        <v/>
      </c>
      <c r="O4851" s="149" t="s">
        <v>11</v>
      </c>
      <c r="P4851" s="148" t="s">
        <v>11</v>
      </c>
      <c r="Q4851" s="1"/>
    </row>
    <row r="4852" spans="1:17" ht="15.75" hidden="1" customHeight="1">
      <c r="A4852" s="1" t="str">
        <f t="shared" si="1"/>
        <v/>
      </c>
      <c r="B4852" s="1"/>
      <c r="C4852" s="34" t="str">
        <f>IF('TSA Input'!J4815="","",IF('TSA Input'!J4815="Yes",'TSA Input'!B4815,"Ineligible"))</f>
        <v/>
      </c>
      <c r="D4852" s="246" t="str">
        <f>IF('TSA Input'!J4815="","",IF('TSA Input'!J4815="Yes",IF('TSA Input'!W4815="","",LEFT('TSA Input'!W4815,LEN('TSA Input'!W4815)-2)),""))</f>
        <v/>
      </c>
      <c r="E4852" s="246" t="str">
        <f>IF('TSA Input'!J4815="","",IF('TSA Input'!J4815="Yes",'TSA Input'!I4815,""))</f>
        <v/>
      </c>
      <c r="F4852" s="247" t="str">
        <f>IF('TSA Input'!J4815="","",IF('TSA Input'!J4815="Yes",'TSA Input'!C4815,""))</f>
        <v/>
      </c>
      <c r="G4852" s="36" t="str">
        <f>IF('TSA Input'!J4815="","",IF('TSA Input'!J4815="Yes",'TSA Input'!D4815,""))</f>
        <v/>
      </c>
      <c r="H4852" s="37" t="str">
        <f>IF('TSA Input'!K4815="","",IF('TSA Input'!J4815="Yes",'TSA Input'!G4815,""))</f>
        <v/>
      </c>
      <c r="I4852" s="37" t="str">
        <f>IF('TSA Input'!L4815="","",IF('TSA Input'!J4815="Yes",'TSA Input'!F4815,""))</f>
        <v/>
      </c>
      <c r="J4852" s="39" t="str">
        <f t="shared" si="152"/>
        <v/>
      </c>
      <c r="K4852" s="257" t="str">
        <f>IF('TSA Input'!J4815="","",IF('TSA Input'!J4815="Yes",'TSA Input'!D4815,""))</f>
        <v/>
      </c>
      <c r="L4852" s="258" t="str">
        <f>IF('TSA Input'!J4815="","",IF('TSA Input'!J4815="Yes",'TSA Input'!G4815,""))</f>
        <v/>
      </c>
      <c r="M4852" s="258" t="str">
        <f>IF('TSA Input'!J4815="","",IF('TSA Input'!J4815="Yes",'TSA Input'!F4815,""))</f>
        <v/>
      </c>
      <c r="N4852" s="39" t="str">
        <f t="shared" si="153"/>
        <v/>
      </c>
      <c r="O4852" s="149" t="s">
        <v>11</v>
      </c>
      <c r="P4852" s="148" t="s">
        <v>11</v>
      </c>
      <c r="Q4852" s="1"/>
    </row>
    <row r="4853" spans="1:17" ht="15.75" hidden="1" customHeight="1">
      <c r="A4853" s="1" t="str">
        <f t="shared" si="1"/>
        <v/>
      </c>
      <c r="B4853" s="1"/>
      <c r="C4853" s="34" t="str">
        <f>IF('TSA Input'!J4816="","",IF('TSA Input'!J4816="Yes",'TSA Input'!B4816,"Ineligible"))</f>
        <v/>
      </c>
      <c r="D4853" s="246" t="str">
        <f>IF('TSA Input'!J4816="","",IF('TSA Input'!J4816="Yes",IF('TSA Input'!W4816="","",LEFT('TSA Input'!W4816,LEN('TSA Input'!W4816)-2)),""))</f>
        <v/>
      </c>
      <c r="E4853" s="246" t="str">
        <f>IF('TSA Input'!J4816="","",IF('TSA Input'!J4816="Yes",'TSA Input'!I4816,""))</f>
        <v/>
      </c>
      <c r="F4853" s="247" t="str">
        <f>IF('TSA Input'!J4816="","",IF('TSA Input'!J4816="Yes",'TSA Input'!C4816,""))</f>
        <v/>
      </c>
      <c r="G4853" s="36" t="str">
        <f>IF('TSA Input'!J4816="","",IF('TSA Input'!J4816="Yes",'TSA Input'!D4816,""))</f>
        <v/>
      </c>
      <c r="H4853" s="37" t="str">
        <f>IF('TSA Input'!K4816="","",IF('TSA Input'!J4816="Yes",'TSA Input'!G4816,""))</f>
        <v/>
      </c>
      <c r="I4853" s="37" t="str">
        <f>IF('TSA Input'!L4816="","",IF('TSA Input'!J4816="Yes",'TSA Input'!F4816,""))</f>
        <v/>
      </c>
      <c r="J4853" s="39" t="str">
        <f t="shared" si="152"/>
        <v/>
      </c>
      <c r="K4853" s="257" t="str">
        <f>IF('TSA Input'!J4816="","",IF('TSA Input'!J4816="Yes",'TSA Input'!D4816,""))</f>
        <v/>
      </c>
      <c r="L4853" s="258" t="str">
        <f>IF('TSA Input'!J4816="","",IF('TSA Input'!J4816="Yes",'TSA Input'!G4816,""))</f>
        <v/>
      </c>
      <c r="M4853" s="258" t="str">
        <f>IF('TSA Input'!J4816="","",IF('TSA Input'!J4816="Yes",'TSA Input'!F4816,""))</f>
        <v/>
      </c>
      <c r="N4853" s="39" t="str">
        <f t="shared" si="153"/>
        <v/>
      </c>
      <c r="O4853" s="149" t="s">
        <v>11</v>
      </c>
      <c r="P4853" s="148" t="s">
        <v>11</v>
      </c>
      <c r="Q4853" s="1"/>
    </row>
    <row r="4854" spans="1:17" ht="15.75" hidden="1" customHeight="1">
      <c r="A4854" s="1" t="str">
        <f t="shared" si="1"/>
        <v/>
      </c>
      <c r="B4854" s="1"/>
      <c r="C4854" s="34" t="str">
        <f>IF('TSA Input'!J4817="","",IF('TSA Input'!J4817="Yes",'TSA Input'!B4817,"Ineligible"))</f>
        <v/>
      </c>
      <c r="D4854" s="246" t="str">
        <f>IF('TSA Input'!J4817="","",IF('TSA Input'!J4817="Yes",IF('TSA Input'!W4817="","",LEFT('TSA Input'!W4817,LEN('TSA Input'!W4817)-2)),""))</f>
        <v/>
      </c>
      <c r="E4854" s="246" t="str">
        <f>IF('TSA Input'!J4817="","",IF('TSA Input'!J4817="Yes",'TSA Input'!I4817,""))</f>
        <v/>
      </c>
      <c r="F4854" s="247" t="str">
        <f>IF('TSA Input'!J4817="","",IF('TSA Input'!J4817="Yes",'TSA Input'!C4817,""))</f>
        <v/>
      </c>
      <c r="G4854" s="36" t="str">
        <f>IF('TSA Input'!J4817="","",IF('TSA Input'!J4817="Yes",'TSA Input'!D4817,""))</f>
        <v/>
      </c>
      <c r="H4854" s="37" t="str">
        <f>IF('TSA Input'!K4817="","",IF('TSA Input'!J4817="Yes",'TSA Input'!G4817,""))</f>
        <v/>
      </c>
      <c r="I4854" s="37" t="str">
        <f>IF('TSA Input'!L4817="","",IF('TSA Input'!J4817="Yes",'TSA Input'!F4817,""))</f>
        <v/>
      </c>
      <c r="J4854" s="39" t="str">
        <f t="shared" si="152"/>
        <v/>
      </c>
      <c r="K4854" s="257" t="str">
        <f>IF('TSA Input'!J4817="","",IF('TSA Input'!J4817="Yes",'TSA Input'!D4817,""))</f>
        <v/>
      </c>
      <c r="L4854" s="258" t="str">
        <f>IF('TSA Input'!J4817="","",IF('TSA Input'!J4817="Yes",'TSA Input'!G4817,""))</f>
        <v/>
      </c>
      <c r="M4854" s="258" t="str">
        <f>IF('TSA Input'!J4817="","",IF('TSA Input'!J4817="Yes",'TSA Input'!F4817,""))</f>
        <v/>
      </c>
      <c r="N4854" s="39" t="str">
        <f t="shared" si="153"/>
        <v/>
      </c>
      <c r="O4854" s="149" t="s">
        <v>11</v>
      </c>
      <c r="P4854" s="148" t="s">
        <v>11</v>
      </c>
      <c r="Q4854" s="1"/>
    </row>
    <row r="4855" spans="1:17" ht="15.75" hidden="1" customHeight="1">
      <c r="A4855" s="1" t="str">
        <f t="shared" si="1"/>
        <v/>
      </c>
      <c r="B4855" s="1"/>
      <c r="C4855" s="34" t="str">
        <f>IF('TSA Input'!J4818="","",IF('TSA Input'!J4818="Yes",'TSA Input'!B4818,"Ineligible"))</f>
        <v/>
      </c>
      <c r="D4855" s="246" t="str">
        <f>IF('TSA Input'!J4818="","",IF('TSA Input'!J4818="Yes",IF('TSA Input'!W4818="","",LEFT('TSA Input'!W4818,LEN('TSA Input'!W4818)-2)),""))</f>
        <v/>
      </c>
      <c r="E4855" s="246" t="str">
        <f>IF('TSA Input'!J4818="","",IF('TSA Input'!J4818="Yes",'TSA Input'!I4818,""))</f>
        <v/>
      </c>
      <c r="F4855" s="247" t="str">
        <f>IF('TSA Input'!J4818="","",IF('TSA Input'!J4818="Yes",'TSA Input'!C4818,""))</f>
        <v/>
      </c>
      <c r="G4855" s="36" t="str">
        <f>IF('TSA Input'!J4818="","",IF('TSA Input'!J4818="Yes",'TSA Input'!D4818,""))</f>
        <v/>
      </c>
      <c r="H4855" s="37" t="str">
        <f>IF('TSA Input'!K4818="","",IF('TSA Input'!J4818="Yes",'TSA Input'!G4818,""))</f>
        <v/>
      </c>
      <c r="I4855" s="37" t="str">
        <f>IF('TSA Input'!L4818="","",IF('TSA Input'!J4818="Yes",'TSA Input'!F4818,""))</f>
        <v/>
      </c>
      <c r="J4855" s="39" t="str">
        <f t="shared" si="152"/>
        <v/>
      </c>
      <c r="K4855" s="257" t="str">
        <f>IF('TSA Input'!J4818="","",IF('TSA Input'!J4818="Yes",'TSA Input'!D4818,""))</f>
        <v/>
      </c>
      <c r="L4855" s="258" t="str">
        <f>IF('TSA Input'!J4818="","",IF('TSA Input'!J4818="Yes",'TSA Input'!G4818,""))</f>
        <v/>
      </c>
      <c r="M4855" s="258" t="str">
        <f>IF('TSA Input'!J4818="","",IF('TSA Input'!J4818="Yes",'TSA Input'!F4818,""))</f>
        <v/>
      </c>
      <c r="N4855" s="39" t="str">
        <f t="shared" si="153"/>
        <v/>
      </c>
      <c r="O4855" s="149" t="s">
        <v>11</v>
      </c>
      <c r="P4855" s="148" t="s">
        <v>11</v>
      </c>
      <c r="Q4855" s="1"/>
    </row>
    <row r="4856" spans="1:17" ht="15.75" hidden="1" customHeight="1">
      <c r="A4856" s="1" t="str">
        <f t="shared" si="1"/>
        <v/>
      </c>
      <c r="B4856" s="1"/>
      <c r="C4856" s="34" t="str">
        <f>IF('TSA Input'!J4819="","",IF('TSA Input'!J4819="Yes",'TSA Input'!B4819,"Ineligible"))</f>
        <v/>
      </c>
      <c r="D4856" s="246" t="str">
        <f>IF('TSA Input'!J4819="","",IF('TSA Input'!J4819="Yes",IF('TSA Input'!W4819="","",LEFT('TSA Input'!W4819,LEN('TSA Input'!W4819)-2)),""))</f>
        <v/>
      </c>
      <c r="E4856" s="246" t="str">
        <f>IF('TSA Input'!J4819="","",IF('TSA Input'!J4819="Yes",'TSA Input'!I4819,""))</f>
        <v/>
      </c>
      <c r="F4856" s="247" t="str">
        <f>IF('TSA Input'!J4819="","",IF('TSA Input'!J4819="Yes",'TSA Input'!C4819,""))</f>
        <v/>
      </c>
      <c r="G4856" s="36" t="str">
        <f>IF('TSA Input'!J4819="","",IF('TSA Input'!J4819="Yes",'TSA Input'!D4819,""))</f>
        <v/>
      </c>
      <c r="H4856" s="37" t="str">
        <f>IF('TSA Input'!K4819="","",IF('TSA Input'!J4819="Yes",'TSA Input'!G4819,""))</f>
        <v/>
      </c>
      <c r="I4856" s="37" t="str">
        <f>IF('TSA Input'!L4819="","",IF('TSA Input'!J4819="Yes",'TSA Input'!F4819,""))</f>
        <v/>
      </c>
      <c r="J4856" s="39" t="str">
        <f t="shared" si="152"/>
        <v/>
      </c>
      <c r="K4856" s="257" t="str">
        <f>IF('TSA Input'!J4819="","",IF('TSA Input'!J4819="Yes",'TSA Input'!D4819,""))</f>
        <v/>
      </c>
      <c r="L4856" s="258" t="str">
        <f>IF('TSA Input'!J4819="","",IF('TSA Input'!J4819="Yes",'TSA Input'!G4819,""))</f>
        <v/>
      </c>
      <c r="M4856" s="258" t="str">
        <f>IF('TSA Input'!J4819="","",IF('TSA Input'!J4819="Yes",'TSA Input'!F4819,""))</f>
        <v/>
      </c>
      <c r="N4856" s="39" t="str">
        <f t="shared" si="153"/>
        <v/>
      </c>
      <c r="O4856" s="149" t="s">
        <v>11</v>
      </c>
      <c r="P4856" s="148" t="s">
        <v>11</v>
      </c>
      <c r="Q4856" s="1"/>
    </row>
    <row r="4857" spans="1:17" ht="15.75" hidden="1" customHeight="1">
      <c r="A4857" s="1" t="str">
        <f t="shared" si="1"/>
        <v/>
      </c>
      <c r="B4857" s="1"/>
      <c r="C4857" s="34" t="str">
        <f>IF('TSA Input'!J4820="","",IF('TSA Input'!J4820="Yes",'TSA Input'!B4820,"Ineligible"))</f>
        <v/>
      </c>
      <c r="D4857" s="246" t="str">
        <f>IF('TSA Input'!J4820="","",IF('TSA Input'!J4820="Yes",IF('TSA Input'!W4820="","",LEFT('TSA Input'!W4820,LEN('TSA Input'!W4820)-2)),""))</f>
        <v/>
      </c>
      <c r="E4857" s="246" t="str">
        <f>IF('TSA Input'!J4820="","",IF('TSA Input'!J4820="Yes",'TSA Input'!I4820,""))</f>
        <v/>
      </c>
      <c r="F4857" s="247" t="str">
        <f>IF('TSA Input'!J4820="","",IF('TSA Input'!J4820="Yes",'TSA Input'!C4820,""))</f>
        <v/>
      </c>
      <c r="G4857" s="36" t="str">
        <f>IF('TSA Input'!J4820="","",IF('TSA Input'!J4820="Yes",'TSA Input'!D4820,""))</f>
        <v/>
      </c>
      <c r="H4857" s="37" t="str">
        <f>IF('TSA Input'!K4820="","",IF('TSA Input'!J4820="Yes",'TSA Input'!G4820,""))</f>
        <v/>
      </c>
      <c r="I4857" s="37" t="str">
        <f>IF('TSA Input'!L4820="","",IF('TSA Input'!J4820="Yes",'TSA Input'!F4820,""))</f>
        <v/>
      </c>
      <c r="J4857" s="39" t="str">
        <f t="shared" si="152"/>
        <v/>
      </c>
      <c r="K4857" s="257" t="str">
        <f>IF('TSA Input'!J4820="","",IF('TSA Input'!J4820="Yes",'TSA Input'!D4820,""))</f>
        <v/>
      </c>
      <c r="L4857" s="258" t="str">
        <f>IF('TSA Input'!J4820="","",IF('TSA Input'!J4820="Yes",'TSA Input'!G4820,""))</f>
        <v/>
      </c>
      <c r="M4857" s="258" t="str">
        <f>IF('TSA Input'!J4820="","",IF('TSA Input'!J4820="Yes",'TSA Input'!F4820,""))</f>
        <v/>
      </c>
      <c r="N4857" s="39" t="str">
        <f t="shared" si="153"/>
        <v/>
      </c>
      <c r="O4857" s="149" t="s">
        <v>11</v>
      </c>
      <c r="P4857" s="148" t="s">
        <v>11</v>
      </c>
      <c r="Q4857" s="1"/>
    </row>
    <row r="4858" spans="1:17" ht="15.75" hidden="1" customHeight="1">
      <c r="A4858" s="1" t="str">
        <f t="shared" si="1"/>
        <v/>
      </c>
      <c r="B4858" s="1"/>
      <c r="C4858" s="34" t="str">
        <f>IF('TSA Input'!J4821="","",IF('TSA Input'!J4821="Yes",'TSA Input'!B4821,"Ineligible"))</f>
        <v/>
      </c>
      <c r="D4858" s="246" t="str">
        <f>IF('TSA Input'!J4821="","",IF('TSA Input'!J4821="Yes",IF('TSA Input'!W4821="","",LEFT('TSA Input'!W4821,LEN('TSA Input'!W4821)-2)),""))</f>
        <v/>
      </c>
      <c r="E4858" s="246" t="str">
        <f>IF('TSA Input'!J4821="","",IF('TSA Input'!J4821="Yes",'TSA Input'!I4821,""))</f>
        <v/>
      </c>
      <c r="F4858" s="247" t="str">
        <f>IF('TSA Input'!J4821="","",IF('TSA Input'!J4821="Yes",'TSA Input'!C4821,""))</f>
        <v/>
      </c>
      <c r="G4858" s="36" t="str">
        <f>IF('TSA Input'!J4821="","",IF('TSA Input'!J4821="Yes",'TSA Input'!D4821,""))</f>
        <v/>
      </c>
      <c r="H4858" s="37" t="str">
        <f>IF('TSA Input'!K4821="","",IF('TSA Input'!J4821="Yes",'TSA Input'!G4821,""))</f>
        <v/>
      </c>
      <c r="I4858" s="37" t="str">
        <f>IF('TSA Input'!L4821="","",IF('TSA Input'!J4821="Yes",'TSA Input'!F4821,""))</f>
        <v/>
      </c>
      <c r="J4858" s="39" t="str">
        <f t="shared" si="152"/>
        <v/>
      </c>
      <c r="K4858" s="257" t="str">
        <f>IF('TSA Input'!J4821="","",IF('TSA Input'!J4821="Yes",'TSA Input'!D4821,""))</f>
        <v/>
      </c>
      <c r="L4858" s="258" t="str">
        <f>IF('TSA Input'!J4821="","",IF('TSA Input'!J4821="Yes",'TSA Input'!G4821,""))</f>
        <v/>
      </c>
      <c r="M4858" s="258" t="str">
        <f>IF('TSA Input'!J4821="","",IF('TSA Input'!J4821="Yes",'TSA Input'!F4821,""))</f>
        <v/>
      </c>
      <c r="N4858" s="39" t="str">
        <f t="shared" si="153"/>
        <v/>
      </c>
      <c r="O4858" s="149" t="s">
        <v>11</v>
      </c>
      <c r="P4858" s="148" t="s">
        <v>11</v>
      </c>
      <c r="Q4858" s="1"/>
    </row>
    <row r="4859" spans="1:17" ht="15.75" hidden="1" customHeight="1">
      <c r="A4859" s="1" t="str">
        <f t="shared" si="1"/>
        <v/>
      </c>
      <c r="B4859" s="1"/>
      <c r="C4859" s="34" t="str">
        <f>IF('TSA Input'!J4822="","",IF('TSA Input'!J4822="Yes",'TSA Input'!B4822,"Ineligible"))</f>
        <v/>
      </c>
      <c r="D4859" s="246" t="str">
        <f>IF('TSA Input'!J4822="","",IF('TSA Input'!J4822="Yes",IF('TSA Input'!W4822="","",LEFT('TSA Input'!W4822,LEN('TSA Input'!W4822)-2)),""))</f>
        <v/>
      </c>
      <c r="E4859" s="246" t="str">
        <f>IF('TSA Input'!J4822="","",IF('TSA Input'!J4822="Yes",'TSA Input'!I4822,""))</f>
        <v/>
      </c>
      <c r="F4859" s="247" t="str">
        <f>IF('TSA Input'!J4822="","",IF('TSA Input'!J4822="Yes",'TSA Input'!C4822,""))</f>
        <v/>
      </c>
      <c r="G4859" s="36" t="str">
        <f>IF('TSA Input'!J4822="","",IF('TSA Input'!J4822="Yes",'TSA Input'!D4822,""))</f>
        <v/>
      </c>
      <c r="H4859" s="37" t="str">
        <f>IF('TSA Input'!K4822="","",IF('TSA Input'!J4822="Yes",'TSA Input'!G4822,""))</f>
        <v/>
      </c>
      <c r="I4859" s="37" t="str">
        <f>IF('TSA Input'!L4822="","",IF('TSA Input'!J4822="Yes",'TSA Input'!F4822,""))</f>
        <v/>
      </c>
      <c r="J4859" s="39" t="str">
        <f t="shared" si="152"/>
        <v/>
      </c>
      <c r="K4859" s="257" t="str">
        <f>IF('TSA Input'!J4822="","",IF('TSA Input'!J4822="Yes",'TSA Input'!D4822,""))</f>
        <v/>
      </c>
      <c r="L4859" s="258" t="str">
        <f>IF('TSA Input'!J4822="","",IF('TSA Input'!J4822="Yes",'TSA Input'!G4822,""))</f>
        <v/>
      </c>
      <c r="M4859" s="258" t="str">
        <f>IF('TSA Input'!J4822="","",IF('TSA Input'!J4822="Yes",'TSA Input'!F4822,""))</f>
        <v/>
      </c>
      <c r="N4859" s="39" t="str">
        <f t="shared" si="153"/>
        <v/>
      </c>
      <c r="O4859" s="149" t="s">
        <v>11</v>
      </c>
      <c r="P4859" s="148" t="s">
        <v>11</v>
      </c>
      <c r="Q4859" s="1"/>
    </row>
    <row r="4860" spans="1:17" ht="15.75" hidden="1" customHeight="1">
      <c r="A4860" s="1" t="str">
        <f t="shared" si="1"/>
        <v/>
      </c>
      <c r="B4860" s="1"/>
      <c r="C4860" s="34" t="str">
        <f>IF('TSA Input'!J4823="","",IF('TSA Input'!J4823="Yes",'TSA Input'!B4823,"Ineligible"))</f>
        <v/>
      </c>
      <c r="D4860" s="246" t="str">
        <f>IF('TSA Input'!J4823="","",IF('TSA Input'!J4823="Yes",IF('TSA Input'!W4823="","",LEFT('TSA Input'!W4823,LEN('TSA Input'!W4823)-2)),""))</f>
        <v/>
      </c>
      <c r="E4860" s="246" t="str">
        <f>IF('TSA Input'!J4823="","",IF('TSA Input'!J4823="Yes",'TSA Input'!I4823,""))</f>
        <v/>
      </c>
      <c r="F4860" s="247" t="str">
        <f>IF('TSA Input'!J4823="","",IF('TSA Input'!J4823="Yes",'TSA Input'!C4823,""))</f>
        <v/>
      </c>
      <c r="G4860" s="36" t="str">
        <f>IF('TSA Input'!J4823="","",IF('TSA Input'!J4823="Yes",'TSA Input'!D4823,""))</f>
        <v/>
      </c>
      <c r="H4860" s="37" t="str">
        <f>IF('TSA Input'!K4823="","",IF('TSA Input'!J4823="Yes",'TSA Input'!G4823,""))</f>
        <v/>
      </c>
      <c r="I4860" s="37" t="str">
        <f>IF('TSA Input'!L4823="","",IF('TSA Input'!J4823="Yes",'TSA Input'!F4823,""))</f>
        <v/>
      </c>
      <c r="J4860" s="39" t="str">
        <f t="shared" si="152"/>
        <v/>
      </c>
      <c r="K4860" s="257" t="str">
        <f>IF('TSA Input'!J4823="","",IF('TSA Input'!J4823="Yes",'TSA Input'!D4823,""))</f>
        <v/>
      </c>
      <c r="L4860" s="258" t="str">
        <f>IF('TSA Input'!J4823="","",IF('TSA Input'!J4823="Yes",'TSA Input'!G4823,""))</f>
        <v/>
      </c>
      <c r="M4860" s="258" t="str">
        <f>IF('TSA Input'!J4823="","",IF('TSA Input'!J4823="Yes",'TSA Input'!F4823,""))</f>
        <v/>
      </c>
      <c r="N4860" s="39" t="str">
        <f t="shared" si="153"/>
        <v/>
      </c>
      <c r="O4860" s="149" t="s">
        <v>11</v>
      </c>
      <c r="P4860" s="148" t="s">
        <v>11</v>
      </c>
      <c r="Q4860" s="1"/>
    </row>
    <row r="4861" spans="1:17" ht="15.75" hidden="1" customHeight="1">
      <c r="A4861" s="1" t="str">
        <f t="shared" si="1"/>
        <v/>
      </c>
      <c r="B4861" s="1"/>
      <c r="C4861" s="34" t="str">
        <f>IF('TSA Input'!J4824="","",IF('TSA Input'!J4824="Yes",'TSA Input'!B4824,"Ineligible"))</f>
        <v/>
      </c>
      <c r="D4861" s="246" t="str">
        <f>IF('TSA Input'!J4824="","",IF('TSA Input'!J4824="Yes",IF('TSA Input'!W4824="","",LEFT('TSA Input'!W4824,LEN('TSA Input'!W4824)-2)),""))</f>
        <v/>
      </c>
      <c r="E4861" s="246" t="str">
        <f>IF('TSA Input'!J4824="","",IF('TSA Input'!J4824="Yes",'TSA Input'!I4824,""))</f>
        <v/>
      </c>
      <c r="F4861" s="247" t="str">
        <f>IF('TSA Input'!J4824="","",IF('TSA Input'!J4824="Yes",'TSA Input'!C4824,""))</f>
        <v/>
      </c>
      <c r="G4861" s="36" t="str">
        <f>IF('TSA Input'!J4824="","",IF('TSA Input'!J4824="Yes",'TSA Input'!D4824,""))</f>
        <v/>
      </c>
      <c r="H4861" s="37" t="str">
        <f>IF('TSA Input'!K4824="","",IF('TSA Input'!J4824="Yes",'TSA Input'!G4824,""))</f>
        <v/>
      </c>
      <c r="I4861" s="37" t="str">
        <f>IF('TSA Input'!L4824="","",IF('TSA Input'!J4824="Yes",'TSA Input'!F4824,""))</f>
        <v/>
      </c>
      <c r="J4861" s="39" t="str">
        <f t="shared" si="152"/>
        <v/>
      </c>
      <c r="K4861" s="257" t="str">
        <f>IF('TSA Input'!J4824="","",IF('TSA Input'!J4824="Yes",'TSA Input'!D4824,""))</f>
        <v/>
      </c>
      <c r="L4861" s="258" t="str">
        <f>IF('TSA Input'!J4824="","",IF('TSA Input'!J4824="Yes",'TSA Input'!G4824,""))</f>
        <v/>
      </c>
      <c r="M4861" s="258" t="str">
        <f>IF('TSA Input'!J4824="","",IF('TSA Input'!J4824="Yes",'TSA Input'!F4824,""))</f>
        <v/>
      </c>
      <c r="N4861" s="39" t="str">
        <f t="shared" si="153"/>
        <v/>
      </c>
      <c r="O4861" s="149" t="s">
        <v>11</v>
      </c>
      <c r="P4861" s="148" t="s">
        <v>11</v>
      </c>
      <c r="Q4861" s="1"/>
    </row>
    <row r="4862" spans="1:17" ht="15.75" hidden="1" customHeight="1">
      <c r="A4862" s="1" t="str">
        <f t="shared" si="1"/>
        <v/>
      </c>
      <c r="B4862" s="1"/>
      <c r="C4862" s="34" t="str">
        <f>IF('TSA Input'!J4825="","",IF('TSA Input'!J4825="Yes",'TSA Input'!B4825,"Ineligible"))</f>
        <v/>
      </c>
      <c r="D4862" s="246" t="str">
        <f>IF('TSA Input'!J4825="","",IF('TSA Input'!J4825="Yes",IF('TSA Input'!W4825="","",LEFT('TSA Input'!W4825,LEN('TSA Input'!W4825)-2)),""))</f>
        <v/>
      </c>
      <c r="E4862" s="246" t="str">
        <f>IF('TSA Input'!J4825="","",IF('TSA Input'!J4825="Yes",'TSA Input'!I4825,""))</f>
        <v/>
      </c>
      <c r="F4862" s="247" t="str">
        <f>IF('TSA Input'!J4825="","",IF('TSA Input'!J4825="Yes",'TSA Input'!C4825,""))</f>
        <v/>
      </c>
      <c r="G4862" s="36" t="str">
        <f>IF('TSA Input'!J4825="","",IF('TSA Input'!J4825="Yes",'TSA Input'!D4825,""))</f>
        <v/>
      </c>
      <c r="H4862" s="37" t="str">
        <f>IF('TSA Input'!K4825="","",IF('TSA Input'!J4825="Yes",'TSA Input'!G4825,""))</f>
        <v/>
      </c>
      <c r="I4862" s="37" t="str">
        <f>IF('TSA Input'!L4825="","",IF('TSA Input'!J4825="Yes",'TSA Input'!F4825,""))</f>
        <v/>
      </c>
      <c r="J4862" s="39" t="str">
        <f t="shared" si="152"/>
        <v/>
      </c>
      <c r="K4862" s="257" t="str">
        <f>IF('TSA Input'!J4825="","",IF('TSA Input'!J4825="Yes",'TSA Input'!D4825,""))</f>
        <v/>
      </c>
      <c r="L4862" s="258" t="str">
        <f>IF('TSA Input'!J4825="","",IF('TSA Input'!J4825="Yes",'TSA Input'!G4825,""))</f>
        <v/>
      </c>
      <c r="M4862" s="258" t="str">
        <f>IF('TSA Input'!J4825="","",IF('TSA Input'!J4825="Yes",'TSA Input'!F4825,""))</f>
        <v/>
      </c>
      <c r="N4862" s="39" t="str">
        <f t="shared" si="153"/>
        <v/>
      </c>
      <c r="O4862" s="149" t="s">
        <v>11</v>
      </c>
      <c r="P4862" s="148" t="s">
        <v>11</v>
      </c>
      <c r="Q4862" s="1"/>
    </row>
    <row r="4863" spans="1:17" ht="15.75" hidden="1" customHeight="1">
      <c r="A4863" s="1" t="str">
        <f t="shared" si="1"/>
        <v/>
      </c>
      <c r="B4863" s="1"/>
      <c r="C4863" s="34" t="str">
        <f>IF('TSA Input'!J4826="","",IF('TSA Input'!J4826="Yes",'TSA Input'!B4826,"Ineligible"))</f>
        <v/>
      </c>
      <c r="D4863" s="246" t="str">
        <f>IF('TSA Input'!J4826="","",IF('TSA Input'!J4826="Yes",IF('TSA Input'!W4826="","",LEFT('TSA Input'!W4826,LEN('TSA Input'!W4826)-2)),""))</f>
        <v/>
      </c>
      <c r="E4863" s="246" t="str">
        <f>IF('TSA Input'!J4826="","",IF('TSA Input'!J4826="Yes",'TSA Input'!I4826,""))</f>
        <v/>
      </c>
      <c r="F4863" s="247" t="str">
        <f>IF('TSA Input'!J4826="","",IF('TSA Input'!J4826="Yes",'TSA Input'!C4826,""))</f>
        <v/>
      </c>
      <c r="G4863" s="36" t="str">
        <f>IF('TSA Input'!J4826="","",IF('TSA Input'!J4826="Yes",'TSA Input'!D4826,""))</f>
        <v/>
      </c>
      <c r="H4863" s="37" t="str">
        <f>IF('TSA Input'!K4826="","",IF('TSA Input'!J4826="Yes",'TSA Input'!G4826,""))</f>
        <v/>
      </c>
      <c r="I4863" s="37" t="str">
        <f>IF('TSA Input'!L4826="","",IF('TSA Input'!J4826="Yes",'TSA Input'!F4826,""))</f>
        <v/>
      </c>
      <c r="J4863" s="39" t="str">
        <f t="shared" si="152"/>
        <v/>
      </c>
      <c r="K4863" s="257" t="str">
        <f>IF('TSA Input'!J4826="","",IF('TSA Input'!J4826="Yes",'TSA Input'!D4826,""))</f>
        <v/>
      </c>
      <c r="L4863" s="258" t="str">
        <f>IF('TSA Input'!J4826="","",IF('TSA Input'!J4826="Yes",'TSA Input'!G4826,""))</f>
        <v/>
      </c>
      <c r="M4863" s="258" t="str">
        <f>IF('TSA Input'!J4826="","",IF('TSA Input'!J4826="Yes",'TSA Input'!F4826,""))</f>
        <v/>
      </c>
      <c r="N4863" s="39" t="str">
        <f t="shared" si="153"/>
        <v/>
      </c>
      <c r="O4863" s="149" t="s">
        <v>11</v>
      </c>
      <c r="P4863" s="148" t="s">
        <v>11</v>
      </c>
      <c r="Q4863" s="1"/>
    </row>
    <row r="4864" spans="1:17" ht="15.75" hidden="1" customHeight="1">
      <c r="A4864" s="1" t="str">
        <f t="shared" si="1"/>
        <v/>
      </c>
      <c r="B4864" s="1"/>
      <c r="C4864" s="34" t="str">
        <f>IF('TSA Input'!J4827="","",IF('TSA Input'!J4827="Yes",'TSA Input'!B4827,"Ineligible"))</f>
        <v/>
      </c>
      <c r="D4864" s="246" t="str">
        <f>IF('TSA Input'!J4827="","",IF('TSA Input'!J4827="Yes",IF('TSA Input'!W4827="","",LEFT('TSA Input'!W4827,LEN('TSA Input'!W4827)-2)),""))</f>
        <v/>
      </c>
      <c r="E4864" s="246" t="str">
        <f>IF('TSA Input'!J4827="","",IF('TSA Input'!J4827="Yes",'TSA Input'!I4827,""))</f>
        <v/>
      </c>
      <c r="F4864" s="247" t="str">
        <f>IF('TSA Input'!J4827="","",IF('TSA Input'!J4827="Yes",'TSA Input'!C4827,""))</f>
        <v/>
      </c>
      <c r="G4864" s="36" t="str">
        <f>IF('TSA Input'!J4827="","",IF('TSA Input'!J4827="Yes",'TSA Input'!D4827,""))</f>
        <v/>
      </c>
      <c r="H4864" s="37" t="str">
        <f>IF('TSA Input'!K4827="","",IF('TSA Input'!J4827="Yes",'TSA Input'!G4827,""))</f>
        <v/>
      </c>
      <c r="I4864" s="37" t="str">
        <f>IF('TSA Input'!L4827="","",IF('TSA Input'!J4827="Yes",'TSA Input'!F4827,""))</f>
        <v/>
      </c>
      <c r="J4864" s="39" t="str">
        <f t="shared" si="152"/>
        <v/>
      </c>
      <c r="K4864" s="257" t="str">
        <f>IF('TSA Input'!J4827="","",IF('TSA Input'!J4827="Yes",'TSA Input'!D4827,""))</f>
        <v/>
      </c>
      <c r="L4864" s="258" t="str">
        <f>IF('TSA Input'!J4827="","",IF('TSA Input'!J4827="Yes",'TSA Input'!G4827,""))</f>
        <v/>
      </c>
      <c r="M4864" s="258" t="str">
        <f>IF('TSA Input'!J4827="","",IF('TSA Input'!J4827="Yes",'TSA Input'!F4827,""))</f>
        <v/>
      </c>
      <c r="N4864" s="39" t="str">
        <f t="shared" si="153"/>
        <v/>
      </c>
      <c r="O4864" s="149" t="s">
        <v>11</v>
      </c>
      <c r="P4864" s="148" t="s">
        <v>11</v>
      </c>
      <c r="Q4864" s="1"/>
    </row>
    <row r="4865" spans="1:17" ht="15.75" hidden="1" customHeight="1">
      <c r="A4865" s="1" t="str">
        <f t="shared" si="1"/>
        <v/>
      </c>
      <c r="B4865" s="1"/>
      <c r="C4865" s="34" t="str">
        <f>IF('TSA Input'!J4828="","",IF('TSA Input'!J4828="Yes",'TSA Input'!B4828,"Ineligible"))</f>
        <v/>
      </c>
      <c r="D4865" s="246" t="str">
        <f>IF('TSA Input'!J4828="","",IF('TSA Input'!J4828="Yes",IF('TSA Input'!W4828="","",LEFT('TSA Input'!W4828,LEN('TSA Input'!W4828)-2)),""))</f>
        <v/>
      </c>
      <c r="E4865" s="246" t="str">
        <f>IF('TSA Input'!J4828="","",IF('TSA Input'!J4828="Yes",'TSA Input'!I4828,""))</f>
        <v/>
      </c>
      <c r="F4865" s="247" t="str">
        <f>IF('TSA Input'!J4828="","",IF('TSA Input'!J4828="Yes",'TSA Input'!C4828,""))</f>
        <v/>
      </c>
      <c r="G4865" s="36" t="str">
        <f>IF('TSA Input'!J4828="","",IF('TSA Input'!J4828="Yes",'TSA Input'!D4828,""))</f>
        <v/>
      </c>
      <c r="H4865" s="37" t="str">
        <f>IF('TSA Input'!K4828="","",IF('TSA Input'!J4828="Yes",'TSA Input'!G4828,""))</f>
        <v/>
      </c>
      <c r="I4865" s="37" t="str">
        <f>IF('TSA Input'!L4828="","",IF('TSA Input'!J4828="Yes",'TSA Input'!F4828,""))</f>
        <v/>
      </c>
      <c r="J4865" s="39" t="str">
        <f t="shared" si="152"/>
        <v/>
      </c>
      <c r="K4865" s="257" t="str">
        <f>IF('TSA Input'!J4828="","",IF('TSA Input'!J4828="Yes",'TSA Input'!D4828,""))</f>
        <v/>
      </c>
      <c r="L4865" s="258" t="str">
        <f>IF('TSA Input'!J4828="","",IF('TSA Input'!J4828="Yes",'TSA Input'!G4828,""))</f>
        <v/>
      </c>
      <c r="M4865" s="258" t="str">
        <f>IF('TSA Input'!J4828="","",IF('TSA Input'!J4828="Yes",'TSA Input'!F4828,""))</f>
        <v/>
      </c>
      <c r="N4865" s="39" t="str">
        <f t="shared" si="153"/>
        <v/>
      </c>
      <c r="O4865" s="149" t="s">
        <v>11</v>
      </c>
      <c r="P4865" s="148" t="s">
        <v>11</v>
      </c>
      <c r="Q4865" s="1"/>
    </row>
    <row r="4866" spans="1:17" ht="15.75" hidden="1" customHeight="1">
      <c r="A4866" s="1" t="str">
        <f t="shared" si="1"/>
        <v/>
      </c>
      <c r="B4866" s="1"/>
      <c r="C4866" s="34" t="str">
        <f>IF('TSA Input'!J4829="","",IF('TSA Input'!J4829="Yes",'TSA Input'!B4829,"Ineligible"))</f>
        <v/>
      </c>
      <c r="D4866" s="246" t="str">
        <f>IF('TSA Input'!J4829="","",IF('TSA Input'!J4829="Yes",IF('TSA Input'!W4829="","",LEFT('TSA Input'!W4829,LEN('TSA Input'!W4829)-2)),""))</f>
        <v/>
      </c>
      <c r="E4866" s="246" t="str">
        <f>IF('TSA Input'!J4829="","",IF('TSA Input'!J4829="Yes",'TSA Input'!I4829,""))</f>
        <v/>
      </c>
      <c r="F4866" s="247" t="str">
        <f>IF('TSA Input'!J4829="","",IF('TSA Input'!J4829="Yes",'TSA Input'!C4829,""))</f>
        <v/>
      </c>
      <c r="G4866" s="36" t="str">
        <f>IF('TSA Input'!J4829="","",IF('TSA Input'!J4829="Yes",'TSA Input'!D4829,""))</f>
        <v/>
      </c>
      <c r="H4866" s="37" t="str">
        <f>IF('TSA Input'!K4829="","",IF('TSA Input'!J4829="Yes",'TSA Input'!G4829,""))</f>
        <v/>
      </c>
      <c r="I4866" s="37" t="str">
        <f>IF('TSA Input'!L4829="","",IF('TSA Input'!J4829="Yes",'TSA Input'!F4829,""))</f>
        <v/>
      </c>
      <c r="J4866" s="39" t="str">
        <f t="shared" si="152"/>
        <v/>
      </c>
      <c r="K4866" s="257" t="str">
        <f>IF('TSA Input'!J4829="","",IF('TSA Input'!J4829="Yes",'TSA Input'!D4829,""))</f>
        <v/>
      </c>
      <c r="L4866" s="258" t="str">
        <f>IF('TSA Input'!J4829="","",IF('TSA Input'!J4829="Yes",'TSA Input'!G4829,""))</f>
        <v/>
      </c>
      <c r="M4866" s="258" t="str">
        <f>IF('TSA Input'!J4829="","",IF('TSA Input'!J4829="Yes",'TSA Input'!F4829,""))</f>
        <v/>
      </c>
      <c r="N4866" s="39" t="str">
        <f t="shared" si="153"/>
        <v/>
      </c>
      <c r="O4866" s="149" t="s">
        <v>11</v>
      </c>
      <c r="P4866" s="148" t="s">
        <v>11</v>
      </c>
      <c r="Q4866" s="1"/>
    </row>
    <row r="4867" spans="1:17" ht="15.75" hidden="1" customHeight="1">
      <c r="A4867" s="1" t="str">
        <f t="shared" si="1"/>
        <v/>
      </c>
      <c r="B4867" s="1"/>
      <c r="C4867" s="34" t="str">
        <f>IF('TSA Input'!J4830="","",IF('TSA Input'!J4830="Yes",'TSA Input'!B4830,"Ineligible"))</f>
        <v/>
      </c>
      <c r="D4867" s="246" t="str">
        <f>IF('TSA Input'!J4830="","",IF('TSA Input'!J4830="Yes",IF('TSA Input'!W4830="","",LEFT('TSA Input'!W4830,LEN('TSA Input'!W4830)-2)),""))</f>
        <v/>
      </c>
      <c r="E4867" s="246" t="str">
        <f>IF('TSA Input'!J4830="","",IF('TSA Input'!J4830="Yes",'TSA Input'!I4830,""))</f>
        <v/>
      </c>
      <c r="F4867" s="247" t="str">
        <f>IF('TSA Input'!J4830="","",IF('TSA Input'!J4830="Yes",'TSA Input'!C4830,""))</f>
        <v/>
      </c>
      <c r="G4867" s="36" t="str">
        <f>IF('TSA Input'!J4830="","",IF('TSA Input'!J4830="Yes",'TSA Input'!D4830,""))</f>
        <v/>
      </c>
      <c r="H4867" s="37" t="str">
        <f>IF('TSA Input'!K4830="","",IF('TSA Input'!J4830="Yes",'TSA Input'!G4830,""))</f>
        <v/>
      </c>
      <c r="I4867" s="37" t="str">
        <f>IF('TSA Input'!L4830="","",IF('TSA Input'!J4830="Yes",'TSA Input'!F4830,""))</f>
        <v/>
      </c>
      <c r="J4867" s="39" t="str">
        <f t="shared" si="152"/>
        <v/>
      </c>
      <c r="K4867" s="257" t="str">
        <f>IF('TSA Input'!J4830="","",IF('TSA Input'!J4830="Yes",'TSA Input'!D4830,""))</f>
        <v/>
      </c>
      <c r="L4867" s="258" t="str">
        <f>IF('TSA Input'!J4830="","",IF('TSA Input'!J4830="Yes",'TSA Input'!G4830,""))</f>
        <v/>
      </c>
      <c r="M4867" s="258" t="str">
        <f>IF('TSA Input'!J4830="","",IF('TSA Input'!J4830="Yes",'TSA Input'!F4830,""))</f>
        <v/>
      </c>
      <c r="N4867" s="39" t="str">
        <f t="shared" si="153"/>
        <v/>
      </c>
      <c r="O4867" s="149" t="s">
        <v>11</v>
      </c>
      <c r="P4867" s="148" t="s">
        <v>11</v>
      </c>
      <c r="Q4867" s="1"/>
    </row>
    <row r="4868" spans="1:17" ht="15.75" hidden="1" customHeight="1">
      <c r="A4868" s="1" t="str">
        <f t="shared" si="1"/>
        <v/>
      </c>
      <c r="B4868" s="1"/>
      <c r="C4868" s="34" t="str">
        <f>IF('TSA Input'!J4831="","",IF('TSA Input'!J4831="Yes",'TSA Input'!B4831,"Ineligible"))</f>
        <v/>
      </c>
      <c r="D4868" s="246" t="str">
        <f>IF('TSA Input'!J4831="","",IF('TSA Input'!J4831="Yes",IF('TSA Input'!W4831="","",LEFT('TSA Input'!W4831,LEN('TSA Input'!W4831)-2)),""))</f>
        <v/>
      </c>
      <c r="E4868" s="246" t="str">
        <f>IF('TSA Input'!J4831="","",IF('TSA Input'!J4831="Yes",'TSA Input'!I4831,""))</f>
        <v/>
      </c>
      <c r="F4868" s="247" t="str">
        <f>IF('TSA Input'!J4831="","",IF('TSA Input'!J4831="Yes",'TSA Input'!C4831,""))</f>
        <v/>
      </c>
      <c r="G4868" s="36" t="str">
        <f>IF('TSA Input'!J4831="","",IF('TSA Input'!J4831="Yes",'TSA Input'!D4831,""))</f>
        <v/>
      </c>
      <c r="H4868" s="37" t="str">
        <f>IF('TSA Input'!K4831="","",IF('TSA Input'!J4831="Yes",'TSA Input'!G4831,""))</f>
        <v/>
      </c>
      <c r="I4868" s="37" t="str">
        <f>IF('TSA Input'!L4831="","",IF('TSA Input'!J4831="Yes",'TSA Input'!F4831,""))</f>
        <v/>
      </c>
      <c r="J4868" s="39" t="str">
        <f t="shared" si="152"/>
        <v/>
      </c>
      <c r="K4868" s="257" t="str">
        <f>IF('TSA Input'!J4831="","",IF('TSA Input'!J4831="Yes",'TSA Input'!D4831,""))</f>
        <v/>
      </c>
      <c r="L4868" s="258" t="str">
        <f>IF('TSA Input'!J4831="","",IF('TSA Input'!J4831="Yes",'TSA Input'!G4831,""))</f>
        <v/>
      </c>
      <c r="M4868" s="258" t="str">
        <f>IF('TSA Input'!J4831="","",IF('TSA Input'!J4831="Yes",'TSA Input'!F4831,""))</f>
        <v/>
      </c>
      <c r="N4868" s="39" t="str">
        <f t="shared" si="153"/>
        <v/>
      </c>
      <c r="O4868" s="149" t="s">
        <v>11</v>
      </c>
      <c r="P4868" s="148" t="s">
        <v>11</v>
      </c>
      <c r="Q4868" s="1"/>
    </row>
    <row r="4869" spans="1:17" ht="15.75" hidden="1" customHeight="1">
      <c r="A4869" s="1" t="str">
        <f t="shared" si="1"/>
        <v/>
      </c>
      <c r="B4869" s="1"/>
      <c r="C4869" s="34" t="str">
        <f>IF('TSA Input'!J4832="","",IF('TSA Input'!J4832="Yes",'TSA Input'!B4832,"Ineligible"))</f>
        <v/>
      </c>
      <c r="D4869" s="246" t="str">
        <f>IF('TSA Input'!J4832="","",IF('TSA Input'!J4832="Yes",IF('TSA Input'!W4832="","",LEFT('TSA Input'!W4832,LEN('TSA Input'!W4832)-2)),""))</f>
        <v/>
      </c>
      <c r="E4869" s="246" t="str">
        <f>IF('TSA Input'!J4832="","",IF('TSA Input'!J4832="Yes",'TSA Input'!I4832,""))</f>
        <v/>
      </c>
      <c r="F4869" s="247" t="str">
        <f>IF('TSA Input'!J4832="","",IF('TSA Input'!J4832="Yes",'TSA Input'!C4832,""))</f>
        <v/>
      </c>
      <c r="G4869" s="36" t="str">
        <f>IF('TSA Input'!J4832="","",IF('TSA Input'!J4832="Yes",'TSA Input'!D4832,""))</f>
        <v/>
      </c>
      <c r="H4869" s="37" t="str">
        <f>IF('TSA Input'!K4832="","",IF('TSA Input'!J4832="Yes",'TSA Input'!G4832,""))</f>
        <v/>
      </c>
      <c r="I4869" s="37" t="str">
        <f>IF('TSA Input'!L4832="","",IF('TSA Input'!J4832="Yes",'TSA Input'!F4832,""))</f>
        <v/>
      </c>
      <c r="J4869" s="39" t="str">
        <f t="shared" si="152"/>
        <v/>
      </c>
      <c r="K4869" s="257" t="str">
        <f>IF('TSA Input'!J4832="","",IF('TSA Input'!J4832="Yes",'TSA Input'!D4832,""))</f>
        <v/>
      </c>
      <c r="L4869" s="258" t="str">
        <f>IF('TSA Input'!J4832="","",IF('TSA Input'!J4832="Yes",'TSA Input'!G4832,""))</f>
        <v/>
      </c>
      <c r="M4869" s="258" t="str">
        <f>IF('TSA Input'!J4832="","",IF('TSA Input'!J4832="Yes",'TSA Input'!F4832,""))</f>
        <v/>
      </c>
      <c r="N4869" s="39" t="str">
        <f t="shared" si="153"/>
        <v/>
      </c>
      <c r="O4869" s="149" t="s">
        <v>11</v>
      </c>
      <c r="P4869" s="148" t="s">
        <v>11</v>
      </c>
      <c r="Q4869" s="1"/>
    </row>
    <row r="4870" spans="1:17" ht="15.75" hidden="1" customHeight="1">
      <c r="A4870" s="1" t="str">
        <f t="shared" si="1"/>
        <v/>
      </c>
      <c r="B4870" s="1"/>
      <c r="C4870" s="34" t="str">
        <f>IF('TSA Input'!J4833="","",IF('TSA Input'!J4833="Yes",'TSA Input'!B4833,"Ineligible"))</f>
        <v/>
      </c>
      <c r="D4870" s="246" t="str">
        <f>IF('TSA Input'!J4833="","",IF('TSA Input'!J4833="Yes",IF('TSA Input'!W4833="","",LEFT('TSA Input'!W4833,LEN('TSA Input'!W4833)-2)),""))</f>
        <v/>
      </c>
      <c r="E4870" s="246" t="str">
        <f>IF('TSA Input'!J4833="","",IF('TSA Input'!J4833="Yes",'TSA Input'!I4833,""))</f>
        <v/>
      </c>
      <c r="F4870" s="247" t="str">
        <f>IF('TSA Input'!J4833="","",IF('TSA Input'!J4833="Yes",'TSA Input'!C4833,""))</f>
        <v/>
      </c>
      <c r="G4870" s="36" t="str">
        <f>IF('TSA Input'!J4833="","",IF('TSA Input'!J4833="Yes",'TSA Input'!D4833,""))</f>
        <v/>
      </c>
      <c r="H4870" s="37" t="str">
        <f>IF('TSA Input'!K4833="","",IF('TSA Input'!J4833="Yes",'TSA Input'!G4833,""))</f>
        <v/>
      </c>
      <c r="I4870" s="37" t="str">
        <f>IF('TSA Input'!L4833="","",IF('TSA Input'!J4833="Yes",'TSA Input'!F4833,""))</f>
        <v/>
      </c>
      <c r="J4870" s="39" t="str">
        <f t="shared" si="152"/>
        <v/>
      </c>
      <c r="K4870" s="257" t="str">
        <f>IF('TSA Input'!J4833="","",IF('TSA Input'!J4833="Yes",'TSA Input'!D4833,""))</f>
        <v/>
      </c>
      <c r="L4870" s="258" t="str">
        <f>IF('TSA Input'!J4833="","",IF('TSA Input'!J4833="Yes",'TSA Input'!G4833,""))</f>
        <v/>
      </c>
      <c r="M4870" s="258" t="str">
        <f>IF('TSA Input'!J4833="","",IF('TSA Input'!J4833="Yes",'TSA Input'!F4833,""))</f>
        <v/>
      </c>
      <c r="N4870" s="39" t="str">
        <f t="shared" si="153"/>
        <v/>
      </c>
      <c r="O4870" s="149" t="s">
        <v>11</v>
      </c>
      <c r="P4870" s="148" t="s">
        <v>11</v>
      </c>
      <c r="Q4870" s="1"/>
    </row>
    <row r="4871" spans="1:17" ht="15.75" hidden="1" customHeight="1">
      <c r="A4871" s="1" t="str">
        <f t="shared" si="1"/>
        <v/>
      </c>
      <c r="B4871" s="1"/>
      <c r="C4871" s="34" t="str">
        <f>IF('TSA Input'!J4834="","",IF('TSA Input'!J4834="Yes",'TSA Input'!B4834,"Ineligible"))</f>
        <v/>
      </c>
      <c r="D4871" s="246" t="str">
        <f>IF('TSA Input'!J4834="","",IF('TSA Input'!J4834="Yes",IF('TSA Input'!W4834="","",LEFT('TSA Input'!W4834,LEN('TSA Input'!W4834)-2)),""))</f>
        <v/>
      </c>
      <c r="E4871" s="246" t="str">
        <f>IF('TSA Input'!J4834="","",IF('TSA Input'!J4834="Yes",'TSA Input'!I4834,""))</f>
        <v/>
      </c>
      <c r="F4871" s="247" t="str">
        <f>IF('TSA Input'!J4834="","",IF('TSA Input'!J4834="Yes",'TSA Input'!C4834,""))</f>
        <v/>
      </c>
      <c r="G4871" s="36" t="str">
        <f>IF('TSA Input'!J4834="","",IF('TSA Input'!J4834="Yes",'TSA Input'!D4834,""))</f>
        <v/>
      </c>
      <c r="H4871" s="37" t="str">
        <f>IF('TSA Input'!K4834="","",IF('TSA Input'!J4834="Yes",'TSA Input'!G4834,""))</f>
        <v/>
      </c>
      <c r="I4871" s="37" t="str">
        <f>IF('TSA Input'!L4834="","",IF('TSA Input'!J4834="Yes",'TSA Input'!F4834,""))</f>
        <v/>
      </c>
      <c r="J4871" s="39" t="str">
        <f t="shared" si="152"/>
        <v/>
      </c>
      <c r="K4871" s="257" t="str">
        <f>IF('TSA Input'!J4834="","",IF('TSA Input'!J4834="Yes",'TSA Input'!D4834,""))</f>
        <v/>
      </c>
      <c r="L4871" s="258" t="str">
        <f>IF('TSA Input'!J4834="","",IF('TSA Input'!J4834="Yes",'TSA Input'!G4834,""))</f>
        <v/>
      </c>
      <c r="M4871" s="258" t="str">
        <f>IF('TSA Input'!J4834="","",IF('TSA Input'!J4834="Yes",'TSA Input'!F4834,""))</f>
        <v/>
      </c>
      <c r="N4871" s="39" t="str">
        <f t="shared" si="153"/>
        <v/>
      </c>
      <c r="O4871" s="149" t="s">
        <v>11</v>
      </c>
      <c r="P4871" s="148" t="s">
        <v>11</v>
      </c>
      <c r="Q4871" s="1"/>
    </row>
    <row r="4872" spans="1:17" ht="15.75" hidden="1" customHeight="1">
      <c r="A4872" s="1" t="str">
        <f t="shared" si="1"/>
        <v/>
      </c>
      <c r="B4872" s="1"/>
      <c r="C4872" s="34" t="str">
        <f>IF('TSA Input'!J4835="","",IF('TSA Input'!J4835="Yes",'TSA Input'!B4835,"Ineligible"))</f>
        <v/>
      </c>
      <c r="D4872" s="246" t="str">
        <f>IF('TSA Input'!J4835="","",IF('TSA Input'!J4835="Yes",IF('TSA Input'!W4835="","",LEFT('TSA Input'!W4835,LEN('TSA Input'!W4835)-2)),""))</f>
        <v/>
      </c>
      <c r="E4872" s="246" t="str">
        <f>IF('TSA Input'!J4835="","",IF('TSA Input'!J4835="Yes",'TSA Input'!I4835,""))</f>
        <v/>
      </c>
      <c r="F4872" s="247" t="str">
        <f>IF('TSA Input'!J4835="","",IF('TSA Input'!J4835="Yes",'TSA Input'!C4835,""))</f>
        <v/>
      </c>
      <c r="G4872" s="36" t="str">
        <f>IF('TSA Input'!J4835="","",IF('TSA Input'!J4835="Yes",'TSA Input'!D4835,""))</f>
        <v/>
      </c>
      <c r="H4872" s="37" t="str">
        <f>IF('TSA Input'!K4835="","",IF('TSA Input'!J4835="Yes",'TSA Input'!G4835,""))</f>
        <v/>
      </c>
      <c r="I4872" s="37" t="str">
        <f>IF('TSA Input'!L4835="","",IF('TSA Input'!J4835="Yes",'TSA Input'!F4835,""))</f>
        <v/>
      </c>
      <c r="J4872" s="39" t="str">
        <f t="shared" si="152"/>
        <v/>
      </c>
      <c r="K4872" s="257" t="str">
        <f>IF('TSA Input'!J4835="","",IF('TSA Input'!J4835="Yes",'TSA Input'!D4835,""))</f>
        <v/>
      </c>
      <c r="L4872" s="258" t="str">
        <f>IF('TSA Input'!J4835="","",IF('TSA Input'!J4835="Yes",'TSA Input'!G4835,""))</f>
        <v/>
      </c>
      <c r="M4872" s="258" t="str">
        <f>IF('TSA Input'!J4835="","",IF('TSA Input'!J4835="Yes",'TSA Input'!F4835,""))</f>
        <v/>
      </c>
      <c r="N4872" s="39" t="str">
        <f t="shared" si="153"/>
        <v/>
      </c>
      <c r="O4872" s="149" t="s">
        <v>11</v>
      </c>
      <c r="P4872" s="148" t="s">
        <v>11</v>
      </c>
      <c r="Q4872" s="1"/>
    </row>
    <row r="4873" spans="1:17" ht="15.75" hidden="1" customHeight="1">
      <c r="A4873" s="1" t="str">
        <f t="shared" si="1"/>
        <v/>
      </c>
      <c r="B4873" s="1"/>
      <c r="C4873" s="34" t="str">
        <f>IF('TSA Input'!J4836="","",IF('TSA Input'!J4836="Yes",'TSA Input'!B4836,"Ineligible"))</f>
        <v/>
      </c>
      <c r="D4873" s="246" t="str">
        <f>IF('TSA Input'!J4836="","",IF('TSA Input'!J4836="Yes",IF('TSA Input'!W4836="","",LEFT('TSA Input'!W4836,LEN('TSA Input'!W4836)-2)),""))</f>
        <v/>
      </c>
      <c r="E4873" s="246" t="str">
        <f>IF('TSA Input'!J4836="","",IF('TSA Input'!J4836="Yes",'TSA Input'!I4836,""))</f>
        <v/>
      </c>
      <c r="F4873" s="247" t="str">
        <f>IF('TSA Input'!J4836="","",IF('TSA Input'!J4836="Yes",'TSA Input'!C4836,""))</f>
        <v/>
      </c>
      <c r="G4873" s="36" t="str">
        <f>IF('TSA Input'!J4836="","",IF('TSA Input'!J4836="Yes",'TSA Input'!D4836,""))</f>
        <v/>
      </c>
      <c r="H4873" s="37" t="str">
        <f>IF('TSA Input'!K4836="","",IF('TSA Input'!J4836="Yes",'TSA Input'!G4836,""))</f>
        <v/>
      </c>
      <c r="I4873" s="37" t="str">
        <f>IF('TSA Input'!L4836="","",IF('TSA Input'!J4836="Yes",'TSA Input'!F4836,""))</f>
        <v/>
      </c>
      <c r="J4873" s="39" t="str">
        <f t="shared" si="152"/>
        <v/>
      </c>
      <c r="K4873" s="257" t="str">
        <f>IF('TSA Input'!J4836="","",IF('TSA Input'!J4836="Yes",'TSA Input'!D4836,""))</f>
        <v/>
      </c>
      <c r="L4873" s="258" t="str">
        <f>IF('TSA Input'!J4836="","",IF('TSA Input'!J4836="Yes",'TSA Input'!G4836,""))</f>
        <v/>
      </c>
      <c r="M4873" s="258" t="str">
        <f>IF('TSA Input'!J4836="","",IF('TSA Input'!J4836="Yes",'TSA Input'!F4836,""))</f>
        <v/>
      </c>
      <c r="N4873" s="39" t="str">
        <f t="shared" si="153"/>
        <v/>
      </c>
      <c r="O4873" s="149" t="s">
        <v>11</v>
      </c>
      <c r="P4873" s="148" t="s">
        <v>11</v>
      </c>
      <c r="Q4873" s="1"/>
    </row>
    <row r="4874" spans="1:17" ht="15.75" hidden="1" customHeight="1">
      <c r="A4874" s="1" t="str">
        <f t="shared" si="1"/>
        <v/>
      </c>
      <c r="B4874" s="1"/>
      <c r="C4874" s="34" t="str">
        <f>IF('TSA Input'!J4837="","",IF('TSA Input'!J4837="Yes",'TSA Input'!B4837,"Ineligible"))</f>
        <v/>
      </c>
      <c r="D4874" s="246" t="str">
        <f>IF('TSA Input'!J4837="","",IF('TSA Input'!J4837="Yes",IF('TSA Input'!W4837="","",LEFT('TSA Input'!W4837,LEN('TSA Input'!W4837)-2)),""))</f>
        <v/>
      </c>
      <c r="E4874" s="246" t="str">
        <f>IF('TSA Input'!J4837="","",IF('TSA Input'!J4837="Yes",'TSA Input'!I4837,""))</f>
        <v/>
      </c>
      <c r="F4874" s="247" t="str">
        <f>IF('TSA Input'!J4837="","",IF('TSA Input'!J4837="Yes",'TSA Input'!C4837,""))</f>
        <v/>
      </c>
      <c r="G4874" s="36" t="str">
        <f>IF('TSA Input'!J4837="","",IF('TSA Input'!J4837="Yes",'TSA Input'!D4837,""))</f>
        <v/>
      </c>
      <c r="H4874" s="37" t="str">
        <f>IF('TSA Input'!K4837="","",IF('TSA Input'!J4837="Yes",'TSA Input'!G4837,""))</f>
        <v/>
      </c>
      <c r="I4874" s="37" t="str">
        <f>IF('TSA Input'!L4837="","",IF('TSA Input'!J4837="Yes",'TSA Input'!F4837,""))</f>
        <v/>
      </c>
      <c r="J4874" s="39" t="str">
        <f t="shared" si="152"/>
        <v/>
      </c>
      <c r="K4874" s="257" t="str">
        <f>IF('TSA Input'!J4837="","",IF('TSA Input'!J4837="Yes",'TSA Input'!D4837,""))</f>
        <v/>
      </c>
      <c r="L4874" s="258" t="str">
        <f>IF('TSA Input'!J4837="","",IF('TSA Input'!J4837="Yes",'TSA Input'!G4837,""))</f>
        <v/>
      </c>
      <c r="M4874" s="258" t="str">
        <f>IF('TSA Input'!J4837="","",IF('TSA Input'!J4837="Yes",'TSA Input'!F4837,""))</f>
        <v/>
      </c>
      <c r="N4874" s="39" t="str">
        <f t="shared" si="153"/>
        <v/>
      </c>
      <c r="O4874" s="149" t="s">
        <v>11</v>
      </c>
      <c r="P4874" s="148" t="s">
        <v>11</v>
      </c>
      <c r="Q4874" s="1"/>
    </row>
    <row r="4875" spans="1:17" ht="15.75" hidden="1" customHeight="1">
      <c r="A4875" s="1" t="str">
        <f t="shared" si="1"/>
        <v/>
      </c>
      <c r="B4875" s="1"/>
      <c r="C4875" s="34" t="str">
        <f>IF('TSA Input'!J4838="","",IF('TSA Input'!J4838="Yes",'TSA Input'!B4838,"Ineligible"))</f>
        <v/>
      </c>
      <c r="D4875" s="246" t="str">
        <f>IF('TSA Input'!J4838="","",IF('TSA Input'!J4838="Yes",IF('TSA Input'!W4838="","",LEFT('TSA Input'!W4838,LEN('TSA Input'!W4838)-2)),""))</f>
        <v/>
      </c>
      <c r="E4875" s="246" t="str">
        <f>IF('TSA Input'!J4838="","",IF('TSA Input'!J4838="Yes",'TSA Input'!I4838,""))</f>
        <v/>
      </c>
      <c r="F4875" s="247" t="str">
        <f>IF('TSA Input'!J4838="","",IF('TSA Input'!J4838="Yes",'TSA Input'!C4838,""))</f>
        <v/>
      </c>
      <c r="G4875" s="36" t="str">
        <f>IF('TSA Input'!J4838="","",IF('TSA Input'!J4838="Yes",'TSA Input'!D4838,""))</f>
        <v/>
      </c>
      <c r="H4875" s="37" t="str">
        <f>IF('TSA Input'!K4838="","",IF('TSA Input'!J4838="Yes",'TSA Input'!G4838,""))</f>
        <v/>
      </c>
      <c r="I4875" s="37" t="str">
        <f>IF('TSA Input'!L4838="","",IF('TSA Input'!J4838="Yes",'TSA Input'!F4838,""))</f>
        <v/>
      </c>
      <c r="J4875" s="39" t="str">
        <f t="shared" si="152"/>
        <v/>
      </c>
      <c r="K4875" s="257" t="str">
        <f>IF('TSA Input'!J4838="","",IF('TSA Input'!J4838="Yes",'TSA Input'!D4838,""))</f>
        <v/>
      </c>
      <c r="L4875" s="258" t="str">
        <f>IF('TSA Input'!J4838="","",IF('TSA Input'!J4838="Yes",'TSA Input'!G4838,""))</f>
        <v/>
      </c>
      <c r="M4875" s="258" t="str">
        <f>IF('TSA Input'!J4838="","",IF('TSA Input'!J4838="Yes",'TSA Input'!F4838,""))</f>
        <v/>
      </c>
      <c r="N4875" s="39" t="str">
        <f t="shared" si="153"/>
        <v/>
      </c>
      <c r="O4875" s="149" t="s">
        <v>11</v>
      </c>
      <c r="P4875" s="148" t="s">
        <v>11</v>
      </c>
      <c r="Q4875" s="1"/>
    </row>
    <row r="4876" spans="1:17" ht="15.75" hidden="1" customHeight="1">
      <c r="A4876" s="1" t="str">
        <f t="shared" si="1"/>
        <v/>
      </c>
      <c r="B4876" s="1"/>
      <c r="C4876" s="34" t="str">
        <f>IF('TSA Input'!J4839="","",IF('TSA Input'!J4839="Yes",'TSA Input'!B4839,"Ineligible"))</f>
        <v/>
      </c>
      <c r="D4876" s="246" t="str">
        <f>IF('TSA Input'!J4839="","",IF('TSA Input'!J4839="Yes",IF('TSA Input'!W4839="","",LEFT('TSA Input'!W4839,LEN('TSA Input'!W4839)-2)),""))</f>
        <v/>
      </c>
      <c r="E4876" s="246" t="str">
        <f>IF('TSA Input'!J4839="","",IF('TSA Input'!J4839="Yes",'TSA Input'!I4839,""))</f>
        <v/>
      </c>
      <c r="F4876" s="247" t="str">
        <f>IF('TSA Input'!J4839="","",IF('TSA Input'!J4839="Yes",'TSA Input'!C4839,""))</f>
        <v/>
      </c>
      <c r="G4876" s="36" t="str">
        <f>IF('TSA Input'!J4839="","",IF('TSA Input'!J4839="Yes",'TSA Input'!D4839,""))</f>
        <v/>
      </c>
      <c r="H4876" s="37" t="str">
        <f>IF('TSA Input'!K4839="","",IF('TSA Input'!J4839="Yes",'TSA Input'!G4839,""))</f>
        <v/>
      </c>
      <c r="I4876" s="37" t="str">
        <f>IF('TSA Input'!L4839="","",IF('TSA Input'!J4839="Yes",'TSA Input'!F4839,""))</f>
        <v/>
      </c>
      <c r="J4876" s="39" t="str">
        <f t="shared" si="152"/>
        <v/>
      </c>
      <c r="K4876" s="257" t="str">
        <f>IF('TSA Input'!J4839="","",IF('TSA Input'!J4839="Yes",'TSA Input'!D4839,""))</f>
        <v/>
      </c>
      <c r="L4876" s="258" t="str">
        <f>IF('TSA Input'!J4839="","",IF('TSA Input'!J4839="Yes",'TSA Input'!G4839,""))</f>
        <v/>
      </c>
      <c r="M4876" s="258" t="str">
        <f>IF('TSA Input'!J4839="","",IF('TSA Input'!J4839="Yes",'TSA Input'!F4839,""))</f>
        <v/>
      </c>
      <c r="N4876" s="39" t="str">
        <f t="shared" si="153"/>
        <v/>
      </c>
      <c r="O4876" s="149" t="s">
        <v>11</v>
      </c>
      <c r="P4876" s="148" t="s">
        <v>11</v>
      </c>
      <c r="Q4876" s="1"/>
    </row>
    <row r="4877" spans="1:17" ht="15.75" hidden="1" customHeight="1">
      <c r="A4877" s="1" t="str">
        <f t="shared" si="1"/>
        <v/>
      </c>
      <c r="B4877" s="1"/>
      <c r="C4877" s="34" t="str">
        <f>IF('TSA Input'!J4840="","",IF('TSA Input'!J4840="Yes",'TSA Input'!B4840,"Ineligible"))</f>
        <v/>
      </c>
      <c r="D4877" s="246" t="str">
        <f>IF('TSA Input'!J4840="","",IF('TSA Input'!J4840="Yes",IF('TSA Input'!W4840="","",LEFT('TSA Input'!W4840,LEN('TSA Input'!W4840)-2)),""))</f>
        <v/>
      </c>
      <c r="E4877" s="246" t="str">
        <f>IF('TSA Input'!J4840="","",IF('TSA Input'!J4840="Yes",'TSA Input'!I4840,""))</f>
        <v/>
      </c>
      <c r="F4877" s="247" t="str">
        <f>IF('TSA Input'!J4840="","",IF('TSA Input'!J4840="Yes",'TSA Input'!C4840,""))</f>
        <v/>
      </c>
      <c r="G4877" s="36" t="str">
        <f>IF('TSA Input'!J4840="","",IF('TSA Input'!J4840="Yes",'TSA Input'!D4840,""))</f>
        <v/>
      </c>
      <c r="H4877" s="37" t="str">
        <f>IF('TSA Input'!K4840="","",IF('TSA Input'!J4840="Yes",'TSA Input'!G4840,""))</f>
        <v/>
      </c>
      <c r="I4877" s="37" t="str">
        <f>IF('TSA Input'!L4840="","",IF('TSA Input'!J4840="Yes",'TSA Input'!F4840,""))</f>
        <v/>
      </c>
      <c r="J4877" s="39" t="str">
        <f t="shared" si="152"/>
        <v/>
      </c>
      <c r="K4877" s="257" t="str">
        <f>IF('TSA Input'!J4840="","",IF('TSA Input'!J4840="Yes",'TSA Input'!D4840,""))</f>
        <v/>
      </c>
      <c r="L4877" s="258" t="str">
        <f>IF('TSA Input'!J4840="","",IF('TSA Input'!J4840="Yes",'TSA Input'!G4840,""))</f>
        <v/>
      </c>
      <c r="M4877" s="258" t="str">
        <f>IF('TSA Input'!J4840="","",IF('TSA Input'!J4840="Yes",'TSA Input'!F4840,""))</f>
        <v/>
      </c>
      <c r="N4877" s="39" t="str">
        <f t="shared" si="153"/>
        <v/>
      </c>
      <c r="O4877" s="149" t="s">
        <v>11</v>
      </c>
      <c r="P4877" s="148" t="s">
        <v>11</v>
      </c>
      <c r="Q4877" s="1"/>
    </row>
    <row r="4878" spans="1:17" ht="15.75" hidden="1" customHeight="1">
      <c r="A4878" s="1" t="str">
        <f t="shared" si="1"/>
        <v/>
      </c>
      <c r="B4878" s="1"/>
      <c r="C4878" s="34" t="str">
        <f>IF('TSA Input'!J4841="","",IF('TSA Input'!J4841="Yes",'TSA Input'!B4841,"Ineligible"))</f>
        <v/>
      </c>
      <c r="D4878" s="246" t="str">
        <f>IF('TSA Input'!J4841="","",IF('TSA Input'!J4841="Yes",IF('TSA Input'!W4841="","",LEFT('TSA Input'!W4841,LEN('TSA Input'!W4841)-2)),""))</f>
        <v/>
      </c>
      <c r="E4878" s="246" t="str">
        <f>IF('TSA Input'!J4841="","",IF('TSA Input'!J4841="Yes",'TSA Input'!I4841,""))</f>
        <v/>
      </c>
      <c r="F4878" s="247" t="str">
        <f>IF('TSA Input'!J4841="","",IF('TSA Input'!J4841="Yes",'TSA Input'!C4841,""))</f>
        <v/>
      </c>
      <c r="G4878" s="36" t="str">
        <f>IF('TSA Input'!J4841="","",IF('TSA Input'!J4841="Yes",'TSA Input'!D4841,""))</f>
        <v/>
      </c>
      <c r="H4878" s="37" t="str">
        <f>IF('TSA Input'!K4841="","",IF('TSA Input'!J4841="Yes",'TSA Input'!G4841,""))</f>
        <v/>
      </c>
      <c r="I4878" s="37" t="str">
        <f>IF('TSA Input'!L4841="","",IF('TSA Input'!J4841="Yes",'TSA Input'!F4841,""))</f>
        <v/>
      </c>
      <c r="J4878" s="39" t="str">
        <f t="shared" si="152"/>
        <v/>
      </c>
      <c r="K4878" s="257" t="str">
        <f>IF('TSA Input'!J4841="","",IF('TSA Input'!J4841="Yes",'TSA Input'!D4841,""))</f>
        <v/>
      </c>
      <c r="L4878" s="258" t="str">
        <f>IF('TSA Input'!J4841="","",IF('TSA Input'!J4841="Yes",'TSA Input'!G4841,""))</f>
        <v/>
      </c>
      <c r="M4878" s="258" t="str">
        <f>IF('TSA Input'!J4841="","",IF('TSA Input'!J4841="Yes",'TSA Input'!F4841,""))</f>
        <v/>
      </c>
      <c r="N4878" s="39" t="str">
        <f t="shared" si="153"/>
        <v/>
      </c>
      <c r="O4878" s="149" t="s">
        <v>11</v>
      </c>
      <c r="P4878" s="148" t="s">
        <v>11</v>
      </c>
      <c r="Q4878" s="1"/>
    </row>
    <row r="4879" spans="1:17" ht="15.75" hidden="1" customHeight="1">
      <c r="A4879" s="1" t="str">
        <f t="shared" si="1"/>
        <v/>
      </c>
      <c r="B4879" s="1"/>
      <c r="C4879" s="34" t="str">
        <f>IF('TSA Input'!J4842="","",IF('TSA Input'!J4842="Yes",'TSA Input'!B4842,"Ineligible"))</f>
        <v/>
      </c>
      <c r="D4879" s="246" t="str">
        <f>IF('TSA Input'!J4842="","",IF('TSA Input'!J4842="Yes",IF('TSA Input'!W4842="","",LEFT('TSA Input'!W4842,LEN('TSA Input'!W4842)-2)),""))</f>
        <v/>
      </c>
      <c r="E4879" s="246" t="str">
        <f>IF('TSA Input'!J4842="","",IF('TSA Input'!J4842="Yes",'TSA Input'!I4842,""))</f>
        <v/>
      </c>
      <c r="F4879" s="247" t="str">
        <f>IF('TSA Input'!J4842="","",IF('TSA Input'!J4842="Yes",'TSA Input'!C4842,""))</f>
        <v/>
      </c>
      <c r="G4879" s="36" t="str">
        <f>IF('TSA Input'!J4842="","",IF('TSA Input'!J4842="Yes",'TSA Input'!D4842,""))</f>
        <v/>
      </c>
      <c r="H4879" s="37" t="str">
        <f>IF('TSA Input'!K4842="","",IF('TSA Input'!J4842="Yes",'TSA Input'!G4842,""))</f>
        <v/>
      </c>
      <c r="I4879" s="37" t="str">
        <f>IF('TSA Input'!L4842="","",IF('TSA Input'!J4842="Yes",'TSA Input'!F4842,""))</f>
        <v/>
      </c>
      <c r="J4879" s="39" t="str">
        <f t="shared" si="152"/>
        <v/>
      </c>
      <c r="K4879" s="257" t="str">
        <f>IF('TSA Input'!J4842="","",IF('TSA Input'!J4842="Yes",'TSA Input'!D4842,""))</f>
        <v/>
      </c>
      <c r="L4879" s="258" t="str">
        <f>IF('TSA Input'!J4842="","",IF('TSA Input'!J4842="Yes",'TSA Input'!G4842,""))</f>
        <v/>
      </c>
      <c r="M4879" s="258" t="str">
        <f>IF('TSA Input'!J4842="","",IF('TSA Input'!J4842="Yes",'TSA Input'!F4842,""))</f>
        <v/>
      </c>
      <c r="N4879" s="39" t="str">
        <f t="shared" si="153"/>
        <v/>
      </c>
      <c r="O4879" s="149" t="s">
        <v>11</v>
      </c>
      <c r="P4879" s="148" t="s">
        <v>11</v>
      </c>
      <c r="Q4879" s="1"/>
    </row>
    <row r="4880" spans="1:17" ht="15.75" hidden="1" customHeight="1">
      <c r="A4880" s="1" t="str">
        <f t="shared" si="1"/>
        <v/>
      </c>
      <c r="B4880" s="1"/>
      <c r="C4880" s="34" t="str">
        <f>IF('TSA Input'!J4843="","",IF('TSA Input'!J4843="Yes",'TSA Input'!B4843,"Ineligible"))</f>
        <v/>
      </c>
      <c r="D4880" s="246" t="str">
        <f>IF('TSA Input'!J4843="","",IF('TSA Input'!J4843="Yes",IF('TSA Input'!W4843="","",LEFT('TSA Input'!W4843,LEN('TSA Input'!W4843)-2)),""))</f>
        <v/>
      </c>
      <c r="E4880" s="246" t="str">
        <f>IF('TSA Input'!J4843="","",IF('TSA Input'!J4843="Yes",'TSA Input'!I4843,""))</f>
        <v/>
      </c>
      <c r="F4880" s="247" t="str">
        <f>IF('TSA Input'!J4843="","",IF('TSA Input'!J4843="Yes",'TSA Input'!C4843,""))</f>
        <v/>
      </c>
      <c r="G4880" s="36" t="str">
        <f>IF('TSA Input'!J4843="","",IF('TSA Input'!J4843="Yes",'TSA Input'!D4843,""))</f>
        <v/>
      </c>
      <c r="H4880" s="37" t="str">
        <f>IF('TSA Input'!K4843="","",IF('TSA Input'!J4843="Yes",'TSA Input'!G4843,""))</f>
        <v/>
      </c>
      <c r="I4880" s="37" t="str">
        <f>IF('TSA Input'!L4843="","",IF('TSA Input'!J4843="Yes",'TSA Input'!F4843,""))</f>
        <v/>
      </c>
      <c r="J4880" s="39" t="str">
        <f t="shared" si="152"/>
        <v/>
      </c>
      <c r="K4880" s="257" t="str">
        <f>IF('TSA Input'!J4843="","",IF('TSA Input'!J4843="Yes",'TSA Input'!D4843,""))</f>
        <v/>
      </c>
      <c r="L4880" s="258" t="str">
        <f>IF('TSA Input'!J4843="","",IF('TSA Input'!J4843="Yes",'TSA Input'!G4843,""))</f>
        <v/>
      </c>
      <c r="M4880" s="258" t="str">
        <f>IF('TSA Input'!J4843="","",IF('TSA Input'!J4843="Yes",'TSA Input'!F4843,""))</f>
        <v/>
      </c>
      <c r="N4880" s="39" t="str">
        <f t="shared" si="153"/>
        <v/>
      </c>
      <c r="O4880" s="149" t="s">
        <v>11</v>
      </c>
      <c r="P4880" s="148" t="s">
        <v>11</v>
      </c>
      <c r="Q4880" s="1"/>
    </row>
    <row r="4881" spans="1:17" ht="15.75" hidden="1" customHeight="1">
      <c r="A4881" s="1" t="str">
        <f t="shared" si="1"/>
        <v/>
      </c>
      <c r="B4881" s="1"/>
      <c r="C4881" s="34" t="str">
        <f>IF('TSA Input'!J4844="","",IF('TSA Input'!J4844="Yes",'TSA Input'!B4844,"Ineligible"))</f>
        <v/>
      </c>
      <c r="D4881" s="246" t="str">
        <f>IF('TSA Input'!J4844="","",IF('TSA Input'!J4844="Yes",IF('TSA Input'!W4844="","",LEFT('TSA Input'!W4844,LEN('TSA Input'!W4844)-2)),""))</f>
        <v/>
      </c>
      <c r="E4881" s="246" t="str">
        <f>IF('TSA Input'!J4844="","",IF('TSA Input'!J4844="Yes",'TSA Input'!I4844,""))</f>
        <v/>
      </c>
      <c r="F4881" s="247" t="str">
        <f>IF('TSA Input'!J4844="","",IF('TSA Input'!J4844="Yes",'TSA Input'!C4844,""))</f>
        <v/>
      </c>
      <c r="G4881" s="36" t="str">
        <f>IF('TSA Input'!J4844="","",IF('TSA Input'!J4844="Yes",'TSA Input'!D4844,""))</f>
        <v/>
      </c>
      <c r="H4881" s="37" t="str">
        <f>IF('TSA Input'!K4844="","",IF('TSA Input'!J4844="Yes",'TSA Input'!G4844,""))</f>
        <v/>
      </c>
      <c r="I4881" s="37" t="str">
        <f>IF('TSA Input'!L4844="","",IF('TSA Input'!J4844="Yes",'TSA Input'!F4844,""))</f>
        <v/>
      </c>
      <c r="J4881" s="39" t="str">
        <f t="shared" si="152"/>
        <v/>
      </c>
      <c r="K4881" s="257" t="str">
        <f>IF('TSA Input'!J4844="","",IF('TSA Input'!J4844="Yes",'TSA Input'!D4844,""))</f>
        <v/>
      </c>
      <c r="L4881" s="258" t="str">
        <f>IF('TSA Input'!J4844="","",IF('TSA Input'!J4844="Yes",'TSA Input'!G4844,""))</f>
        <v/>
      </c>
      <c r="M4881" s="258" t="str">
        <f>IF('TSA Input'!J4844="","",IF('TSA Input'!J4844="Yes",'TSA Input'!F4844,""))</f>
        <v/>
      </c>
      <c r="N4881" s="39" t="str">
        <f t="shared" si="153"/>
        <v/>
      </c>
      <c r="O4881" s="149" t="s">
        <v>11</v>
      </c>
      <c r="P4881" s="148" t="s">
        <v>11</v>
      </c>
      <c r="Q4881" s="1"/>
    </row>
    <row r="4882" spans="1:17" ht="15.75" hidden="1" customHeight="1">
      <c r="A4882" s="1" t="str">
        <f t="shared" si="1"/>
        <v/>
      </c>
      <c r="B4882" s="1"/>
      <c r="C4882" s="34" t="str">
        <f>IF('TSA Input'!J4845="","",IF('TSA Input'!J4845="Yes",'TSA Input'!B4845,"Ineligible"))</f>
        <v/>
      </c>
      <c r="D4882" s="246" t="str">
        <f>IF('TSA Input'!J4845="","",IF('TSA Input'!J4845="Yes",IF('TSA Input'!W4845="","",LEFT('TSA Input'!W4845,LEN('TSA Input'!W4845)-2)),""))</f>
        <v/>
      </c>
      <c r="E4882" s="246" t="str">
        <f>IF('TSA Input'!J4845="","",IF('TSA Input'!J4845="Yes",'TSA Input'!I4845,""))</f>
        <v/>
      </c>
      <c r="F4882" s="247" t="str">
        <f>IF('TSA Input'!J4845="","",IF('TSA Input'!J4845="Yes",'TSA Input'!C4845,""))</f>
        <v/>
      </c>
      <c r="G4882" s="36" t="str">
        <f>IF('TSA Input'!J4845="","",IF('TSA Input'!J4845="Yes",'TSA Input'!D4845,""))</f>
        <v/>
      </c>
      <c r="H4882" s="37" t="str">
        <f>IF('TSA Input'!K4845="","",IF('TSA Input'!J4845="Yes",'TSA Input'!G4845,""))</f>
        <v/>
      </c>
      <c r="I4882" s="37" t="str">
        <f>IF('TSA Input'!L4845="","",IF('TSA Input'!J4845="Yes",'TSA Input'!F4845,""))</f>
        <v/>
      </c>
      <c r="J4882" s="39" t="str">
        <f t="shared" si="152"/>
        <v/>
      </c>
      <c r="K4882" s="257" t="str">
        <f>IF('TSA Input'!J4845="","",IF('TSA Input'!J4845="Yes",'TSA Input'!D4845,""))</f>
        <v/>
      </c>
      <c r="L4882" s="258" t="str">
        <f>IF('TSA Input'!J4845="","",IF('TSA Input'!J4845="Yes",'TSA Input'!G4845,""))</f>
        <v/>
      </c>
      <c r="M4882" s="258" t="str">
        <f>IF('TSA Input'!J4845="","",IF('TSA Input'!J4845="Yes",'TSA Input'!F4845,""))</f>
        <v/>
      </c>
      <c r="N4882" s="39" t="str">
        <f t="shared" si="153"/>
        <v/>
      </c>
      <c r="O4882" s="149" t="s">
        <v>11</v>
      </c>
      <c r="P4882" s="148" t="s">
        <v>11</v>
      </c>
      <c r="Q4882" s="1"/>
    </row>
    <row r="4883" spans="1:17" ht="15.75" hidden="1" customHeight="1">
      <c r="A4883" s="1" t="str">
        <f t="shared" si="1"/>
        <v/>
      </c>
      <c r="B4883" s="1"/>
      <c r="C4883" s="34" t="str">
        <f>IF('TSA Input'!J4846="","",IF('TSA Input'!J4846="Yes",'TSA Input'!B4846,"Ineligible"))</f>
        <v/>
      </c>
      <c r="D4883" s="246" t="str">
        <f>IF('TSA Input'!J4846="","",IF('TSA Input'!J4846="Yes",IF('TSA Input'!W4846="","",LEFT('TSA Input'!W4846,LEN('TSA Input'!W4846)-2)),""))</f>
        <v/>
      </c>
      <c r="E4883" s="246" t="str">
        <f>IF('TSA Input'!J4846="","",IF('TSA Input'!J4846="Yes",'TSA Input'!I4846,""))</f>
        <v/>
      </c>
      <c r="F4883" s="247" t="str">
        <f>IF('TSA Input'!J4846="","",IF('TSA Input'!J4846="Yes",'TSA Input'!C4846,""))</f>
        <v/>
      </c>
      <c r="G4883" s="36" t="str">
        <f>IF('TSA Input'!J4846="","",IF('TSA Input'!J4846="Yes",'TSA Input'!D4846,""))</f>
        <v/>
      </c>
      <c r="H4883" s="37" t="str">
        <f>IF('TSA Input'!K4846="","",IF('TSA Input'!J4846="Yes",'TSA Input'!G4846,""))</f>
        <v/>
      </c>
      <c r="I4883" s="37" t="str">
        <f>IF('TSA Input'!L4846="","",IF('TSA Input'!J4846="Yes",'TSA Input'!F4846,""))</f>
        <v/>
      </c>
      <c r="J4883" s="39" t="str">
        <f t="shared" si="152"/>
        <v/>
      </c>
      <c r="K4883" s="257" t="str">
        <f>IF('TSA Input'!J4846="","",IF('TSA Input'!J4846="Yes",'TSA Input'!D4846,""))</f>
        <v/>
      </c>
      <c r="L4883" s="258" t="str">
        <f>IF('TSA Input'!J4846="","",IF('TSA Input'!J4846="Yes",'TSA Input'!G4846,""))</f>
        <v/>
      </c>
      <c r="M4883" s="258" t="str">
        <f>IF('TSA Input'!J4846="","",IF('TSA Input'!J4846="Yes",'TSA Input'!F4846,""))</f>
        <v/>
      </c>
      <c r="N4883" s="39" t="str">
        <f t="shared" si="153"/>
        <v/>
      </c>
      <c r="O4883" s="149" t="s">
        <v>11</v>
      </c>
      <c r="P4883" s="148" t="s">
        <v>11</v>
      </c>
      <c r="Q4883" s="1"/>
    </row>
    <row r="4884" spans="1:17" ht="15.75" hidden="1" customHeight="1">
      <c r="A4884" s="1" t="str">
        <f t="shared" si="1"/>
        <v/>
      </c>
      <c r="B4884" s="1"/>
      <c r="C4884" s="34" t="str">
        <f>IF('TSA Input'!J4847="","",IF('TSA Input'!J4847="Yes",'TSA Input'!B4847,"Ineligible"))</f>
        <v/>
      </c>
      <c r="D4884" s="246" t="str">
        <f>IF('TSA Input'!J4847="","",IF('TSA Input'!J4847="Yes",IF('TSA Input'!W4847="","",LEFT('TSA Input'!W4847,LEN('TSA Input'!W4847)-2)),""))</f>
        <v/>
      </c>
      <c r="E4884" s="246" t="str">
        <f>IF('TSA Input'!J4847="","",IF('TSA Input'!J4847="Yes",'TSA Input'!I4847,""))</f>
        <v/>
      </c>
      <c r="F4884" s="247" t="str">
        <f>IF('TSA Input'!J4847="","",IF('TSA Input'!J4847="Yes",'TSA Input'!C4847,""))</f>
        <v/>
      </c>
      <c r="G4884" s="36" t="str">
        <f>IF('TSA Input'!J4847="","",IF('TSA Input'!J4847="Yes",'TSA Input'!D4847,""))</f>
        <v/>
      </c>
      <c r="H4884" s="37" t="str">
        <f>IF('TSA Input'!K4847="","",IF('TSA Input'!J4847="Yes",'TSA Input'!G4847,""))</f>
        <v/>
      </c>
      <c r="I4884" s="37" t="str">
        <f>IF('TSA Input'!L4847="","",IF('TSA Input'!J4847="Yes",'TSA Input'!F4847,""))</f>
        <v/>
      </c>
      <c r="J4884" s="39" t="str">
        <f t="shared" si="152"/>
        <v/>
      </c>
      <c r="K4884" s="257" t="str">
        <f>IF('TSA Input'!J4847="","",IF('TSA Input'!J4847="Yes",'TSA Input'!D4847,""))</f>
        <v/>
      </c>
      <c r="L4884" s="258" t="str">
        <f>IF('TSA Input'!J4847="","",IF('TSA Input'!J4847="Yes",'TSA Input'!G4847,""))</f>
        <v/>
      </c>
      <c r="M4884" s="258" t="str">
        <f>IF('TSA Input'!J4847="","",IF('TSA Input'!J4847="Yes",'TSA Input'!F4847,""))</f>
        <v/>
      </c>
      <c r="N4884" s="39" t="str">
        <f t="shared" si="153"/>
        <v/>
      </c>
      <c r="O4884" s="149" t="s">
        <v>11</v>
      </c>
      <c r="P4884" s="148" t="s">
        <v>11</v>
      </c>
      <c r="Q4884" s="1"/>
    </row>
    <row r="4885" spans="1:17" ht="15.75" hidden="1" customHeight="1">
      <c r="A4885" s="1" t="str">
        <f t="shared" si="1"/>
        <v/>
      </c>
      <c r="B4885" s="1"/>
      <c r="C4885" s="34" t="str">
        <f>IF('TSA Input'!J4848="","",IF('TSA Input'!J4848="Yes",'TSA Input'!B4848,"Ineligible"))</f>
        <v/>
      </c>
      <c r="D4885" s="246" t="str">
        <f>IF('TSA Input'!J4848="","",IF('TSA Input'!J4848="Yes",IF('TSA Input'!W4848="","",LEFT('TSA Input'!W4848,LEN('TSA Input'!W4848)-2)),""))</f>
        <v/>
      </c>
      <c r="E4885" s="246" t="str">
        <f>IF('TSA Input'!J4848="","",IF('TSA Input'!J4848="Yes",'TSA Input'!I4848,""))</f>
        <v/>
      </c>
      <c r="F4885" s="247" t="str">
        <f>IF('TSA Input'!J4848="","",IF('TSA Input'!J4848="Yes",'TSA Input'!C4848,""))</f>
        <v/>
      </c>
      <c r="G4885" s="36" t="str">
        <f>IF('TSA Input'!J4848="","",IF('TSA Input'!J4848="Yes",'TSA Input'!D4848,""))</f>
        <v/>
      </c>
      <c r="H4885" s="37" t="str">
        <f>IF('TSA Input'!K4848="","",IF('TSA Input'!J4848="Yes",'TSA Input'!G4848,""))</f>
        <v/>
      </c>
      <c r="I4885" s="37" t="str">
        <f>IF('TSA Input'!L4848="","",IF('TSA Input'!J4848="Yes",'TSA Input'!F4848,""))</f>
        <v/>
      </c>
      <c r="J4885" s="39" t="str">
        <f t="shared" si="152"/>
        <v/>
      </c>
      <c r="K4885" s="257" t="str">
        <f>IF('TSA Input'!J4848="","",IF('TSA Input'!J4848="Yes",'TSA Input'!D4848,""))</f>
        <v/>
      </c>
      <c r="L4885" s="258" t="str">
        <f>IF('TSA Input'!J4848="","",IF('TSA Input'!J4848="Yes",'TSA Input'!G4848,""))</f>
        <v/>
      </c>
      <c r="M4885" s="258" t="str">
        <f>IF('TSA Input'!J4848="","",IF('TSA Input'!J4848="Yes",'TSA Input'!F4848,""))</f>
        <v/>
      </c>
      <c r="N4885" s="39" t="str">
        <f t="shared" si="153"/>
        <v/>
      </c>
      <c r="O4885" s="149" t="s">
        <v>11</v>
      </c>
      <c r="P4885" s="148" t="s">
        <v>11</v>
      </c>
      <c r="Q4885" s="1"/>
    </row>
    <row r="4886" spans="1:17" ht="15.75" hidden="1" customHeight="1">
      <c r="A4886" s="1" t="str">
        <f t="shared" si="1"/>
        <v/>
      </c>
      <c r="B4886" s="1"/>
      <c r="C4886" s="34" t="str">
        <f>IF('TSA Input'!J4849="","",IF('TSA Input'!J4849="Yes",'TSA Input'!B4849,"Ineligible"))</f>
        <v/>
      </c>
      <c r="D4886" s="246" t="str">
        <f>IF('TSA Input'!J4849="","",IF('TSA Input'!J4849="Yes",IF('TSA Input'!W4849="","",LEFT('TSA Input'!W4849,LEN('TSA Input'!W4849)-2)),""))</f>
        <v/>
      </c>
      <c r="E4886" s="246" t="str">
        <f>IF('TSA Input'!J4849="","",IF('TSA Input'!J4849="Yes",'TSA Input'!I4849,""))</f>
        <v/>
      </c>
      <c r="F4886" s="247" t="str">
        <f>IF('TSA Input'!J4849="","",IF('TSA Input'!J4849="Yes",'TSA Input'!C4849,""))</f>
        <v/>
      </c>
      <c r="G4886" s="36" t="str">
        <f>IF('TSA Input'!J4849="","",IF('TSA Input'!J4849="Yes",'TSA Input'!D4849,""))</f>
        <v/>
      </c>
      <c r="H4886" s="37" t="str">
        <f>IF('TSA Input'!K4849="","",IF('TSA Input'!J4849="Yes",'TSA Input'!G4849,""))</f>
        <v/>
      </c>
      <c r="I4886" s="37" t="str">
        <f>IF('TSA Input'!L4849="","",IF('TSA Input'!J4849="Yes",'TSA Input'!F4849,""))</f>
        <v/>
      </c>
      <c r="J4886" s="39" t="str">
        <f t="shared" si="152"/>
        <v/>
      </c>
      <c r="K4886" s="257" t="str">
        <f>IF('TSA Input'!J4849="","",IF('TSA Input'!J4849="Yes",'TSA Input'!D4849,""))</f>
        <v/>
      </c>
      <c r="L4886" s="258" t="str">
        <f>IF('TSA Input'!J4849="","",IF('TSA Input'!J4849="Yes",'TSA Input'!G4849,""))</f>
        <v/>
      </c>
      <c r="M4886" s="258" t="str">
        <f>IF('TSA Input'!J4849="","",IF('TSA Input'!J4849="Yes",'TSA Input'!F4849,""))</f>
        <v/>
      </c>
      <c r="N4886" s="39" t="str">
        <f t="shared" si="153"/>
        <v/>
      </c>
      <c r="O4886" s="149" t="s">
        <v>11</v>
      </c>
      <c r="P4886" s="148" t="s">
        <v>11</v>
      </c>
      <c r="Q4886" s="1"/>
    </row>
    <row r="4887" spans="1:17" ht="15.75" hidden="1" customHeight="1">
      <c r="A4887" s="1" t="str">
        <f t="shared" si="1"/>
        <v/>
      </c>
      <c r="B4887" s="1"/>
      <c r="C4887" s="34" t="str">
        <f>IF('TSA Input'!J4850="","",IF('TSA Input'!J4850="Yes",'TSA Input'!B4850,"Ineligible"))</f>
        <v/>
      </c>
      <c r="D4887" s="246" t="str">
        <f>IF('TSA Input'!J4850="","",IF('TSA Input'!J4850="Yes",IF('TSA Input'!W4850="","",LEFT('TSA Input'!W4850,LEN('TSA Input'!W4850)-2)),""))</f>
        <v/>
      </c>
      <c r="E4887" s="246" t="str">
        <f>IF('TSA Input'!J4850="","",IF('TSA Input'!J4850="Yes",'TSA Input'!I4850,""))</f>
        <v/>
      </c>
      <c r="F4887" s="247" t="str">
        <f>IF('TSA Input'!J4850="","",IF('TSA Input'!J4850="Yes",'TSA Input'!C4850,""))</f>
        <v/>
      </c>
      <c r="G4887" s="36" t="str">
        <f>IF('TSA Input'!J4850="","",IF('TSA Input'!J4850="Yes",'TSA Input'!D4850,""))</f>
        <v/>
      </c>
      <c r="H4887" s="37" t="str">
        <f>IF('TSA Input'!K4850="","",IF('TSA Input'!J4850="Yes",'TSA Input'!G4850,""))</f>
        <v/>
      </c>
      <c r="I4887" s="37" t="str">
        <f>IF('TSA Input'!L4850="","",IF('TSA Input'!J4850="Yes",'TSA Input'!F4850,""))</f>
        <v/>
      </c>
      <c r="J4887" s="39" t="str">
        <f t="shared" si="152"/>
        <v/>
      </c>
      <c r="K4887" s="257" t="str">
        <f>IF('TSA Input'!J4850="","",IF('TSA Input'!J4850="Yes",'TSA Input'!D4850,""))</f>
        <v/>
      </c>
      <c r="L4887" s="258" t="str">
        <f>IF('TSA Input'!J4850="","",IF('TSA Input'!J4850="Yes",'TSA Input'!G4850,""))</f>
        <v/>
      </c>
      <c r="M4887" s="258" t="str">
        <f>IF('TSA Input'!J4850="","",IF('TSA Input'!J4850="Yes",'TSA Input'!F4850,""))</f>
        <v/>
      </c>
      <c r="N4887" s="39" t="str">
        <f t="shared" si="153"/>
        <v/>
      </c>
      <c r="O4887" s="149" t="s">
        <v>11</v>
      </c>
      <c r="P4887" s="148" t="s">
        <v>11</v>
      </c>
      <c r="Q4887" s="1"/>
    </row>
    <row r="4888" spans="1:17" ht="15.75" hidden="1" customHeight="1">
      <c r="A4888" s="1" t="str">
        <f t="shared" si="1"/>
        <v/>
      </c>
      <c r="B4888" s="1"/>
      <c r="C4888" s="34" t="str">
        <f>IF('TSA Input'!J4851="","",IF('TSA Input'!J4851="Yes",'TSA Input'!B4851,"Ineligible"))</f>
        <v/>
      </c>
      <c r="D4888" s="246" t="str">
        <f>IF('TSA Input'!J4851="","",IF('TSA Input'!J4851="Yes",IF('TSA Input'!W4851="","",LEFT('TSA Input'!W4851,LEN('TSA Input'!W4851)-2)),""))</f>
        <v/>
      </c>
      <c r="E4888" s="246" t="str">
        <f>IF('TSA Input'!J4851="","",IF('TSA Input'!J4851="Yes",'TSA Input'!I4851,""))</f>
        <v/>
      </c>
      <c r="F4888" s="247" t="str">
        <f>IF('TSA Input'!J4851="","",IF('TSA Input'!J4851="Yes",'TSA Input'!C4851,""))</f>
        <v/>
      </c>
      <c r="G4888" s="36" t="str">
        <f>IF('TSA Input'!J4851="","",IF('TSA Input'!J4851="Yes",'TSA Input'!D4851,""))</f>
        <v/>
      </c>
      <c r="H4888" s="37" t="str">
        <f>IF('TSA Input'!K4851="","",IF('TSA Input'!J4851="Yes",'TSA Input'!G4851,""))</f>
        <v/>
      </c>
      <c r="I4888" s="37" t="str">
        <f>IF('TSA Input'!L4851="","",IF('TSA Input'!J4851="Yes",'TSA Input'!F4851,""))</f>
        <v/>
      </c>
      <c r="J4888" s="39" t="str">
        <f t="shared" si="152"/>
        <v/>
      </c>
      <c r="K4888" s="257" t="str">
        <f>IF('TSA Input'!J4851="","",IF('TSA Input'!J4851="Yes",'TSA Input'!D4851,""))</f>
        <v/>
      </c>
      <c r="L4888" s="258" t="str">
        <f>IF('TSA Input'!J4851="","",IF('TSA Input'!J4851="Yes",'TSA Input'!G4851,""))</f>
        <v/>
      </c>
      <c r="M4888" s="258" t="str">
        <f>IF('TSA Input'!J4851="","",IF('TSA Input'!J4851="Yes",'TSA Input'!F4851,""))</f>
        <v/>
      </c>
      <c r="N4888" s="39" t="str">
        <f t="shared" si="153"/>
        <v/>
      </c>
      <c r="O4888" s="149" t="s">
        <v>11</v>
      </c>
      <c r="P4888" s="148" t="s">
        <v>11</v>
      </c>
      <c r="Q4888" s="1"/>
    </row>
    <row r="4889" spans="1:17" ht="15.75" hidden="1" customHeight="1">
      <c r="A4889" s="1" t="str">
        <f t="shared" si="1"/>
        <v/>
      </c>
      <c r="B4889" s="1"/>
      <c r="C4889" s="34" t="str">
        <f>IF('TSA Input'!J4852="","",IF('TSA Input'!J4852="Yes",'TSA Input'!B4852,"Ineligible"))</f>
        <v/>
      </c>
      <c r="D4889" s="246" t="str">
        <f>IF('TSA Input'!J4852="","",IF('TSA Input'!J4852="Yes",IF('TSA Input'!W4852="","",LEFT('TSA Input'!W4852,LEN('TSA Input'!W4852)-2)),""))</f>
        <v/>
      </c>
      <c r="E4889" s="246" t="str">
        <f>IF('TSA Input'!J4852="","",IF('TSA Input'!J4852="Yes",'TSA Input'!I4852,""))</f>
        <v/>
      </c>
      <c r="F4889" s="247" t="str">
        <f>IF('TSA Input'!J4852="","",IF('TSA Input'!J4852="Yes",'TSA Input'!C4852,""))</f>
        <v/>
      </c>
      <c r="G4889" s="36" t="str">
        <f>IF('TSA Input'!J4852="","",IF('TSA Input'!J4852="Yes",'TSA Input'!D4852,""))</f>
        <v/>
      </c>
      <c r="H4889" s="37" t="str">
        <f>IF('TSA Input'!K4852="","",IF('TSA Input'!J4852="Yes",'TSA Input'!G4852,""))</f>
        <v/>
      </c>
      <c r="I4889" s="37" t="str">
        <f>IF('TSA Input'!L4852="","",IF('TSA Input'!J4852="Yes",'TSA Input'!F4852,""))</f>
        <v/>
      </c>
      <c r="J4889" s="39" t="str">
        <f t="shared" si="152"/>
        <v/>
      </c>
      <c r="K4889" s="257" t="str">
        <f>IF('TSA Input'!J4852="","",IF('TSA Input'!J4852="Yes",'TSA Input'!D4852,""))</f>
        <v/>
      </c>
      <c r="L4889" s="258" t="str">
        <f>IF('TSA Input'!J4852="","",IF('TSA Input'!J4852="Yes",'TSA Input'!G4852,""))</f>
        <v/>
      </c>
      <c r="M4889" s="258" t="str">
        <f>IF('TSA Input'!J4852="","",IF('TSA Input'!J4852="Yes",'TSA Input'!F4852,""))</f>
        <v/>
      </c>
      <c r="N4889" s="39" t="str">
        <f t="shared" si="153"/>
        <v/>
      </c>
      <c r="O4889" s="149" t="s">
        <v>11</v>
      </c>
      <c r="P4889" s="148" t="s">
        <v>11</v>
      </c>
      <c r="Q4889" s="1"/>
    </row>
    <row r="4890" spans="1:17" ht="15.75" hidden="1" customHeight="1">
      <c r="A4890" s="1" t="str">
        <f t="shared" si="1"/>
        <v/>
      </c>
      <c r="B4890" s="1"/>
      <c r="C4890" s="34" t="str">
        <f>IF('TSA Input'!J4853="","",IF('TSA Input'!J4853="Yes",'TSA Input'!B4853,"Ineligible"))</f>
        <v/>
      </c>
      <c r="D4890" s="246" t="str">
        <f>IF('TSA Input'!J4853="","",IF('TSA Input'!J4853="Yes",IF('TSA Input'!W4853="","",LEFT('TSA Input'!W4853,LEN('TSA Input'!W4853)-2)),""))</f>
        <v/>
      </c>
      <c r="E4890" s="246" t="str">
        <f>IF('TSA Input'!J4853="","",IF('TSA Input'!J4853="Yes",'TSA Input'!I4853,""))</f>
        <v/>
      </c>
      <c r="F4890" s="247" t="str">
        <f>IF('TSA Input'!J4853="","",IF('TSA Input'!J4853="Yes",'TSA Input'!C4853,""))</f>
        <v/>
      </c>
      <c r="G4890" s="36" t="str">
        <f>IF('TSA Input'!J4853="","",IF('TSA Input'!J4853="Yes",'TSA Input'!D4853,""))</f>
        <v/>
      </c>
      <c r="H4890" s="37" t="str">
        <f>IF('TSA Input'!K4853="","",IF('TSA Input'!J4853="Yes",'TSA Input'!G4853,""))</f>
        <v/>
      </c>
      <c r="I4890" s="37" t="str">
        <f>IF('TSA Input'!L4853="","",IF('TSA Input'!J4853="Yes",'TSA Input'!F4853,""))</f>
        <v/>
      </c>
      <c r="J4890" s="39" t="str">
        <f t="shared" si="152"/>
        <v/>
      </c>
      <c r="K4890" s="257" t="str">
        <f>IF('TSA Input'!J4853="","",IF('TSA Input'!J4853="Yes",'TSA Input'!D4853,""))</f>
        <v/>
      </c>
      <c r="L4890" s="258" t="str">
        <f>IF('TSA Input'!J4853="","",IF('TSA Input'!J4853="Yes",'TSA Input'!G4853,""))</f>
        <v/>
      </c>
      <c r="M4890" s="258" t="str">
        <f>IF('TSA Input'!J4853="","",IF('TSA Input'!J4853="Yes",'TSA Input'!F4853,""))</f>
        <v/>
      </c>
      <c r="N4890" s="39" t="str">
        <f t="shared" si="153"/>
        <v/>
      </c>
      <c r="O4890" s="149" t="s">
        <v>11</v>
      </c>
      <c r="P4890" s="148" t="s">
        <v>11</v>
      </c>
      <c r="Q4890" s="1"/>
    </row>
    <row r="4891" spans="1:17" ht="15.75" hidden="1" customHeight="1">
      <c r="A4891" s="1" t="str">
        <f t="shared" si="1"/>
        <v/>
      </c>
      <c r="B4891" s="1"/>
      <c r="C4891" s="34" t="str">
        <f>IF('TSA Input'!J4854="","",IF('TSA Input'!J4854="Yes",'TSA Input'!B4854,"Ineligible"))</f>
        <v/>
      </c>
      <c r="D4891" s="246" t="str">
        <f>IF('TSA Input'!J4854="","",IF('TSA Input'!J4854="Yes",IF('TSA Input'!W4854="","",LEFT('TSA Input'!W4854,LEN('TSA Input'!W4854)-2)),""))</f>
        <v/>
      </c>
      <c r="E4891" s="246" t="str">
        <f>IF('TSA Input'!J4854="","",IF('TSA Input'!J4854="Yes",'TSA Input'!I4854,""))</f>
        <v/>
      </c>
      <c r="F4891" s="247" t="str">
        <f>IF('TSA Input'!J4854="","",IF('TSA Input'!J4854="Yes",'TSA Input'!C4854,""))</f>
        <v/>
      </c>
      <c r="G4891" s="36" t="str">
        <f>IF('TSA Input'!J4854="","",IF('TSA Input'!J4854="Yes",'TSA Input'!D4854,""))</f>
        <v/>
      </c>
      <c r="H4891" s="37" t="str">
        <f>IF('TSA Input'!K4854="","",IF('TSA Input'!J4854="Yes",'TSA Input'!G4854,""))</f>
        <v/>
      </c>
      <c r="I4891" s="37" t="str">
        <f>IF('TSA Input'!L4854="","",IF('TSA Input'!J4854="Yes",'TSA Input'!F4854,""))</f>
        <v/>
      </c>
      <c r="J4891" s="39" t="str">
        <f t="shared" si="152"/>
        <v/>
      </c>
      <c r="K4891" s="257" t="str">
        <f>IF('TSA Input'!J4854="","",IF('TSA Input'!J4854="Yes",'TSA Input'!D4854,""))</f>
        <v/>
      </c>
      <c r="L4891" s="258" t="str">
        <f>IF('TSA Input'!J4854="","",IF('TSA Input'!J4854="Yes",'TSA Input'!G4854,""))</f>
        <v/>
      </c>
      <c r="M4891" s="258" t="str">
        <f>IF('TSA Input'!J4854="","",IF('TSA Input'!J4854="Yes",'TSA Input'!F4854,""))</f>
        <v/>
      </c>
      <c r="N4891" s="39" t="str">
        <f t="shared" si="153"/>
        <v/>
      </c>
      <c r="O4891" s="149" t="s">
        <v>11</v>
      </c>
      <c r="P4891" s="148" t="s">
        <v>11</v>
      </c>
      <c r="Q4891" s="1"/>
    </row>
    <row r="4892" spans="1:17" ht="15.75" hidden="1" customHeight="1">
      <c r="A4892" s="1" t="str">
        <f t="shared" si="1"/>
        <v/>
      </c>
      <c r="B4892" s="1"/>
      <c r="C4892" s="34" t="str">
        <f>IF('TSA Input'!J4855="","",IF('TSA Input'!J4855="Yes",'TSA Input'!B4855,"Ineligible"))</f>
        <v/>
      </c>
      <c r="D4892" s="246" t="str">
        <f>IF('TSA Input'!J4855="","",IF('TSA Input'!J4855="Yes",IF('TSA Input'!W4855="","",LEFT('TSA Input'!W4855,LEN('TSA Input'!W4855)-2)),""))</f>
        <v/>
      </c>
      <c r="E4892" s="246" t="str">
        <f>IF('TSA Input'!J4855="","",IF('TSA Input'!J4855="Yes",'TSA Input'!I4855,""))</f>
        <v/>
      </c>
      <c r="F4892" s="247" t="str">
        <f>IF('TSA Input'!J4855="","",IF('TSA Input'!J4855="Yes",'TSA Input'!C4855,""))</f>
        <v/>
      </c>
      <c r="G4892" s="36" t="str">
        <f>IF('TSA Input'!J4855="","",IF('TSA Input'!J4855="Yes",'TSA Input'!D4855,""))</f>
        <v/>
      </c>
      <c r="H4892" s="37" t="str">
        <f>IF('TSA Input'!K4855="","",IF('TSA Input'!J4855="Yes",'TSA Input'!G4855,""))</f>
        <v/>
      </c>
      <c r="I4892" s="37" t="str">
        <f>IF('TSA Input'!L4855="","",IF('TSA Input'!J4855="Yes",'TSA Input'!F4855,""))</f>
        <v/>
      </c>
      <c r="J4892" s="39" t="str">
        <f t="shared" si="152"/>
        <v/>
      </c>
      <c r="K4892" s="257" t="str">
        <f>IF('TSA Input'!J4855="","",IF('TSA Input'!J4855="Yes",'TSA Input'!D4855,""))</f>
        <v/>
      </c>
      <c r="L4892" s="258" t="str">
        <f>IF('TSA Input'!J4855="","",IF('TSA Input'!J4855="Yes",'TSA Input'!G4855,""))</f>
        <v/>
      </c>
      <c r="M4892" s="258" t="str">
        <f>IF('TSA Input'!J4855="","",IF('TSA Input'!J4855="Yes",'TSA Input'!F4855,""))</f>
        <v/>
      </c>
      <c r="N4892" s="39" t="str">
        <f t="shared" si="153"/>
        <v/>
      </c>
      <c r="O4892" s="149" t="s">
        <v>11</v>
      </c>
      <c r="P4892" s="148" t="s">
        <v>11</v>
      </c>
      <c r="Q4892" s="1"/>
    </row>
    <row r="4893" spans="1:17" ht="15.75" hidden="1" customHeight="1">
      <c r="A4893" s="1" t="str">
        <f t="shared" si="1"/>
        <v/>
      </c>
      <c r="B4893" s="1"/>
      <c r="C4893" s="34" t="str">
        <f>IF('TSA Input'!J4856="","",IF('TSA Input'!J4856="Yes",'TSA Input'!B4856,"Ineligible"))</f>
        <v/>
      </c>
      <c r="D4893" s="246" t="str">
        <f>IF('TSA Input'!J4856="","",IF('TSA Input'!J4856="Yes",IF('TSA Input'!W4856="","",LEFT('TSA Input'!W4856,LEN('TSA Input'!W4856)-2)),""))</f>
        <v/>
      </c>
      <c r="E4893" s="246" t="str">
        <f>IF('TSA Input'!J4856="","",IF('TSA Input'!J4856="Yes",'TSA Input'!I4856,""))</f>
        <v/>
      </c>
      <c r="F4893" s="247" t="str">
        <f>IF('TSA Input'!J4856="","",IF('TSA Input'!J4856="Yes",'TSA Input'!C4856,""))</f>
        <v/>
      </c>
      <c r="G4893" s="36" t="str">
        <f>IF('TSA Input'!J4856="","",IF('TSA Input'!J4856="Yes",'TSA Input'!D4856,""))</f>
        <v/>
      </c>
      <c r="H4893" s="37" t="str">
        <f>IF('TSA Input'!K4856="","",IF('TSA Input'!J4856="Yes",'TSA Input'!G4856,""))</f>
        <v/>
      </c>
      <c r="I4893" s="37" t="str">
        <f>IF('TSA Input'!L4856="","",IF('TSA Input'!J4856="Yes",'TSA Input'!F4856,""))</f>
        <v/>
      </c>
      <c r="J4893" s="39" t="str">
        <f t="shared" si="152"/>
        <v/>
      </c>
      <c r="K4893" s="257" t="str">
        <f>IF('TSA Input'!J4856="","",IF('TSA Input'!J4856="Yes",'TSA Input'!D4856,""))</f>
        <v/>
      </c>
      <c r="L4893" s="258" t="str">
        <f>IF('TSA Input'!J4856="","",IF('TSA Input'!J4856="Yes",'TSA Input'!G4856,""))</f>
        <v/>
      </c>
      <c r="M4893" s="258" t="str">
        <f>IF('TSA Input'!J4856="","",IF('TSA Input'!J4856="Yes",'TSA Input'!F4856,""))</f>
        <v/>
      </c>
      <c r="N4893" s="39" t="str">
        <f t="shared" si="153"/>
        <v/>
      </c>
      <c r="O4893" s="149" t="s">
        <v>11</v>
      </c>
      <c r="P4893" s="148" t="s">
        <v>11</v>
      </c>
      <c r="Q4893" s="1"/>
    </row>
    <row r="4894" spans="1:17" ht="15.75" hidden="1" customHeight="1">
      <c r="A4894" s="1" t="str">
        <f t="shared" si="1"/>
        <v/>
      </c>
      <c r="B4894" s="1"/>
      <c r="C4894" s="34" t="str">
        <f>IF('TSA Input'!J4857="","",IF('TSA Input'!J4857="Yes",'TSA Input'!B4857,"Ineligible"))</f>
        <v/>
      </c>
      <c r="D4894" s="246" t="str">
        <f>IF('TSA Input'!J4857="","",IF('TSA Input'!J4857="Yes",IF('TSA Input'!W4857="","",LEFT('TSA Input'!W4857,LEN('TSA Input'!W4857)-2)),""))</f>
        <v/>
      </c>
      <c r="E4894" s="246" t="str">
        <f>IF('TSA Input'!J4857="","",IF('TSA Input'!J4857="Yes",'TSA Input'!I4857,""))</f>
        <v/>
      </c>
      <c r="F4894" s="247" t="str">
        <f>IF('TSA Input'!J4857="","",IF('TSA Input'!J4857="Yes",'TSA Input'!C4857,""))</f>
        <v/>
      </c>
      <c r="G4894" s="36" t="str">
        <f>IF('TSA Input'!J4857="","",IF('TSA Input'!J4857="Yes",'TSA Input'!D4857,""))</f>
        <v/>
      </c>
      <c r="H4894" s="37" t="str">
        <f>IF('TSA Input'!K4857="","",IF('TSA Input'!J4857="Yes",'TSA Input'!G4857,""))</f>
        <v/>
      </c>
      <c r="I4894" s="37" t="str">
        <f>IF('TSA Input'!L4857="","",IF('TSA Input'!J4857="Yes",'TSA Input'!F4857,""))</f>
        <v/>
      </c>
      <c r="J4894" s="39" t="str">
        <f t="shared" si="152"/>
        <v/>
      </c>
      <c r="K4894" s="257" t="str">
        <f>IF('TSA Input'!J4857="","",IF('TSA Input'!J4857="Yes",'TSA Input'!D4857,""))</f>
        <v/>
      </c>
      <c r="L4894" s="258" t="str">
        <f>IF('TSA Input'!J4857="","",IF('TSA Input'!J4857="Yes",'TSA Input'!G4857,""))</f>
        <v/>
      </c>
      <c r="M4894" s="258" t="str">
        <f>IF('TSA Input'!J4857="","",IF('TSA Input'!J4857="Yes",'TSA Input'!F4857,""))</f>
        <v/>
      </c>
      <c r="N4894" s="39" t="str">
        <f t="shared" si="153"/>
        <v/>
      </c>
      <c r="O4894" s="149" t="s">
        <v>11</v>
      </c>
      <c r="P4894" s="148" t="s">
        <v>11</v>
      </c>
      <c r="Q4894" s="1"/>
    </row>
    <row r="4895" spans="1:17" ht="15.75" hidden="1" customHeight="1">
      <c r="A4895" s="1" t="str">
        <f t="shared" si="1"/>
        <v/>
      </c>
      <c r="B4895" s="1"/>
      <c r="C4895" s="34" t="str">
        <f>IF('TSA Input'!J4858="","",IF('TSA Input'!J4858="Yes",'TSA Input'!B4858,"Ineligible"))</f>
        <v/>
      </c>
      <c r="D4895" s="246" t="str">
        <f>IF('TSA Input'!J4858="","",IF('TSA Input'!J4858="Yes",IF('TSA Input'!W4858="","",LEFT('TSA Input'!W4858,LEN('TSA Input'!W4858)-2)),""))</f>
        <v/>
      </c>
      <c r="E4895" s="246" t="str">
        <f>IF('TSA Input'!J4858="","",IF('TSA Input'!J4858="Yes",'TSA Input'!I4858,""))</f>
        <v/>
      </c>
      <c r="F4895" s="247" t="str">
        <f>IF('TSA Input'!J4858="","",IF('TSA Input'!J4858="Yes",'TSA Input'!C4858,""))</f>
        <v/>
      </c>
      <c r="G4895" s="36" t="str">
        <f>IF('TSA Input'!J4858="","",IF('TSA Input'!J4858="Yes",'TSA Input'!D4858,""))</f>
        <v/>
      </c>
      <c r="H4895" s="37" t="str">
        <f>IF('TSA Input'!K4858="","",IF('TSA Input'!J4858="Yes",'TSA Input'!G4858,""))</f>
        <v/>
      </c>
      <c r="I4895" s="37" t="str">
        <f>IF('TSA Input'!L4858="","",IF('TSA Input'!J4858="Yes",'TSA Input'!F4858,""))</f>
        <v/>
      </c>
      <c r="J4895" s="39" t="str">
        <f t="shared" si="152"/>
        <v/>
      </c>
      <c r="K4895" s="257" t="str">
        <f>IF('TSA Input'!J4858="","",IF('TSA Input'!J4858="Yes",'TSA Input'!D4858,""))</f>
        <v/>
      </c>
      <c r="L4895" s="258" t="str">
        <f>IF('TSA Input'!J4858="","",IF('TSA Input'!J4858="Yes",'TSA Input'!G4858,""))</f>
        <v/>
      </c>
      <c r="M4895" s="258" t="str">
        <f>IF('TSA Input'!J4858="","",IF('TSA Input'!J4858="Yes",'TSA Input'!F4858,""))</f>
        <v/>
      </c>
      <c r="N4895" s="39" t="str">
        <f t="shared" si="153"/>
        <v/>
      </c>
      <c r="O4895" s="149" t="s">
        <v>11</v>
      </c>
      <c r="P4895" s="148" t="s">
        <v>11</v>
      </c>
      <c r="Q4895" s="1"/>
    </row>
    <row r="4896" spans="1:17" ht="15.75" hidden="1" customHeight="1">
      <c r="A4896" s="1" t="str">
        <f t="shared" si="1"/>
        <v/>
      </c>
      <c r="B4896" s="1"/>
      <c r="C4896" s="34" t="str">
        <f>IF('TSA Input'!J4859="","",IF('TSA Input'!J4859="Yes",'TSA Input'!B4859,"Ineligible"))</f>
        <v/>
      </c>
      <c r="D4896" s="246" t="str">
        <f>IF('TSA Input'!J4859="","",IF('TSA Input'!J4859="Yes",IF('TSA Input'!W4859="","",LEFT('TSA Input'!W4859,LEN('TSA Input'!W4859)-2)),""))</f>
        <v/>
      </c>
      <c r="E4896" s="246" t="str">
        <f>IF('TSA Input'!J4859="","",IF('TSA Input'!J4859="Yes",'TSA Input'!I4859,""))</f>
        <v/>
      </c>
      <c r="F4896" s="247" t="str">
        <f>IF('TSA Input'!J4859="","",IF('TSA Input'!J4859="Yes",'TSA Input'!C4859,""))</f>
        <v/>
      </c>
      <c r="G4896" s="36" t="str">
        <f>IF('TSA Input'!J4859="","",IF('TSA Input'!J4859="Yes",'TSA Input'!D4859,""))</f>
        <v/>
      </c>
      <c r="H4896" s="37" t="str">
        <f>IF('TSA Input'!K4859="","",IF('TSA Input'!J4859="Yes",'TSA Input'!G4859,""))</f>
        <v/>
      </c>
      <c r="I4896" s="37" t="str">
        <f>IF('TSA Input'!L4859="","",IF('TSA Input'!J4859="Yes",'TSA Input'!F4859,""))</f>
        <v/>
      </c>
      <c r="J4896" s="39" t="str">
        <f t="shared" si="152"/>
        <v/>
      </c>
      <c r="K4896" s="257" t="str">
        <f>IF('TSA Input'!J4859="","",IF('TSA Input'!J4859="Yes",'TSA Input'!D4859,""))</f>
        <v/>
      </c>
      <c r="L4896" s="258" t="str">
        <f>IF('TSA Input'!J4859="","",IF('TSA Input'!J4859="Yes",'TSA Input'!G4859,""))</f>
        <v/>
      </c>
      <c r="M4896" s="258" t="str">
        <f>IF('TSA Input'!J4859="","",IF('TSA Input'!J4859="Yes",'TSA Input'!F4859,""))</f>
        <v/>
      </c>
      <c r="N4896" s="39" t="str">
        <f t="shared" si="153"/>
        <v/>
      </c>
      <c r="O4896" s="149" t="s">
        <v>11</v>
      </c>
      <c r="P4896" s="148" t="s">
        <v>11</v>
      </c>
      <c r="Q4896" s="1"/>
    </row>
    <row r="4897" spans="1:17" ht="15.75" hidden="1" customHeight="1">
      <c r="A4897" s="1" t="str">
        <f t="shared" si="1"/>
        <v/>
      </c>
      <c r="B4897" s="1"/>
      <c r="C4897" s="34" t="str">
        <f>IF('TSA Input'!J4860="","",IF('TSA Input'!J4860="Yes",'TSA Input'!B4860,"Ineligible"))</f>
        <v/>
      </c>
      <c r="D4897" s="246" t="str">
        <f>IF('TSA Input'!J4860="","",IF('TSA Input'!J4860="Yes",IF('TSA Input'!W4860="","",LEFT('TSA Input'!W4860,LEN('TSA Input'!W4860)-2)),""))</f>
        <v/>
      </c>
      <c r="E4897" s="246" t="str">
        <f>IF('TSA Input'!J4860="","",IF('TSA Input'!J4860="Yes",'TSA Input'!I4860,""))</f>
        <v/>
      </c>
      <c r="F4897" s="247" t="str">
        <f>IF('TSA Input'!J4860="","",IF('TSA Input'!J4860="Yes",'TSA Input'!C4860,""))</f>
        <v/>
      </c>
      <c r="G4897" s="36" t="str">
        <f>IF('TSA Input'!J4860="","",IF('TSA Input'!J4860="Yes",'TSA Input'!D4860,""))</f>
        <v/>
      </c>
      <c r="H4897" s="37" t="str">
        <f>IF('TSA Input'!K4860="","",IF('TSA Input'!J4860="Yes",'TSA Input'!G4860,""))</f>
        <v/>
      </c>
      <c r="I4897" s="37" t="str">
        <f>IF('TSA Input'!L4860="","",IF('TSA Input'!J4860="Yes",'TSA Input'!F4860,""))</f>
        <v/>
      </c>
      <c r="J4897" s="39" t="str">
        <f t="shared" si="152"/>
        <v/>
      </c>
      <c r="K4897" s="257" t="str">
        <f>IF('TSA Input'!J4860="","",IF('TSA Input'!J4860="Yes",'TSA Input'!D4860,""))</f>
        <v/>
      </c>
      <c r="L4897" s="258" t="str">
        <f>IF('TSA Input'!J4860="","",IF('TSA Input'!J4860="Yes",'TSA Input'!G4860,""))</f>
        <v/>
      </c>
      <c r="M4897" s="258" t="str">
        <f>IF('TSA Input'!J4860="","",IF('TSA Input'!J4860="Yes",'TSA Input'!F4860,""))</f>
        <v/>
      </c>
      <c r="N4897" s="39" t="str">
        <f t="shared" si="153"/>
        <v/>
      </c>
      <c r="O4897" s="149" t="s">
        <v>11</v>
      </c>
      <c r="P4897" s="148" t="s">
        <v>11</v>
      </c>
      <c r="Q4897" s="1"/>
    </row>
    <row r="4898" spans="1:17" ht="15.75" hidden="1" customHeight="1">
      <c r="A4898" s="1" t="str">
        <f t="shared" si="1"/>
        <v/>
      </c>
      <c r="B4898" s="1"/>
      <c r="C4898" s="34" t="str">
        <f>IF('TSA Input'!J4861="","",IF('TSA Input'!J4861="Yes",'TSA Input'!B4861,"Ineligible"))</f>
        <v/>
      </c>
      <c r="D4898" s="246" t="str">
        <f>IF('TSA Input'!J4861="","",IF('TSA Input'!J4861="Yes",IF('TSA Input'!W4861="","",LEFT('TSA Input'!W4861,LEN('TSA Input'!W4861)-2)),""))</f>
        <v/>
      </c>
      <c r="E4898" s="246" t="str">
        <f>IF('TSA Input'!J4861="","",IF('TSA Input'!J4861="Yes",'TSA Input'!I4861,""))</f>
        <v/>
      </c>
      <c r="F4898" s="247" t="str">
        <f>IF('TSA Input'!J4861="","",IF('TSA Input'!J4861="Yes",'TSA Input'!C4861,""))</f>
        <v/>
      </c>
      <c r="G4898" s="36" t="str">
        <f>IF('TSA Input'!J4861="","",IF('TSA Input'!J4861="Yes",'TSA Input'!D4861,""))</f>
        <v/>
      </c>
      <c r="H4898" s="37" t="str">
        <f>IF('TSA Input'!K4861="","",IF('TSA Input'!J4861="Yes",'TSA Input'!G4861,""))</f>
        <v/>
      </c>
      <c r="I4898" s="37" t="str">
        <f>IF('TSA Input'!L4861="","",IF('TSA Input'!J4861="Yes",'TSA Input'!F4861,""))</f>
        <v/>
      </c>
      <c r="J4898" s="39" t="str">
        <f t="shared" si="152"/>
        <v/>
      </c>
      <c r="K4898" s="257" t="str">
        <f>IF('TSA Input'!J4861="","",IF('TSA Input'!J4861="Yes",'TSA Input'!D4861,""))</f>
        <v/>
      </c>
      <c r="L4898" s="258" t="str">
        <f>IF('TSA Input'!J4861="","",IF('TSA Input'!J4861="Yes",'TSA Input'!G4861,""))</f>
        <v/>
      </c>
      <c r="M4898" s="258" t="str">
        <f>IF('TSA Input'!J4861="","",IF('TSA Input'!J4861="Yes",'TSA Input'!F4861,""))</f>
        <v/>
      </c>
      <c r="N4898" s="39" t="str">
        <f t="shared" si="153"/>
        <v/>
      </c>
      <c r="O4898" s="149" t="s">
        <v>11</v>
      </c>
      <c r="P4898" s="148" t="s">
        <v>11</v>
      </c>
      <c r="Q4898" s="1"/>
    </row>
    <row r="4899" spans="1:17" ht="15.75" hidden="1" customHeight="1">
      <c r="A4899" s="1" t="str">
        <f t="shared" si="1"/>
        <v/>
      </c>
      <c r="B4899" s="1"/>
      <c r="C4899" s="34" t="str">
        <f>IF('TSA Input'!J4862="","",IF('TSA Input'!J4862="Yes",'TSA Input'!B4862,"Ineligible"))</f>
        <v/>
      </c>
      <c r="D4899" s="246" t="str">
        <f>IF('TSA Input'!J4862="","",IF('TSA Input'!J4862="Yes",IF('TSA Input'!W4862="","",LEFT('TSA Input'!W4862,LEN('TSA Input'!W4862)-2)),""))</f>
        <v/>
      </c>
      <c r="E4899" s="246" t="str">
        <f>IF('TSA Input'!J4862="","",IF('TSA Input'!J4862="Yes",'TSA Input'!I4862,""))</f>
        <v/>
      </c>
      <c r="F4899" s="247" t="str">
        <f>IF('TSA Input'!J4862="","",IF('TSA Input'!J4862="Yes",'TSA Input'!C4862,""))</f>
        <v/>
      </c>
      <c r="G4899" s="36" t="str">
        <f>IF('TSA Input'!J4862="","",IF('TSA Input'!J4862="Yes",'TSA Input'!D4862,""))</f>
        <v/>
      </c>
      <c r="H4899" s="37" t="str">
        <f>IF('TSA Input'!K4862="","",IF('TSA Input'!J4862="Yes",'TSA Input'!G4862,""))</f>
        <v/>
      </c>
      <c r="I4899" s="37" t="str">
        <f>IF('TSA Input'!L4862="","",IF('TSA Input'!J4862="Yes",'TSA Input'!F4862,""))</f>
        <v/>
      </c>
      <c r="J4899" s="39" t="str">
        <f t="shared" si="152"/>
        <v/>
      </c>
      <c r="K4899" s="257" t="str">
        <f>IF('TSA Input'!J4862="","",IF('TSA Input'!J4862="Yes",'TSA Input'!D4862,""))</f>
        <v/>
      </c>
      <c r="L4899" s="258" t="str">
        <f>IF('TSA Input'!J4862="","",IF('TSA Input'!J4862="Yes",'TSA Input'!G4862,""))</f>
        <v/>
      </c>
      <c r="M4899" s="258" t="str">
        <f>IF('TSA Input'!J4862="","",IF('TSA Input'!J4862="Yes",'TSA Input'!F4862,""))</f>
        <v/>
      </c>
      <c r="N4899" s="39" t="str">
        <f t="shared" si="153"/>
        <v/>
      </c>
      <c r="O4899" s="149" t="s">
        <v>11</v>
      </c>
      <c r="P4899" s="148" t="s">
        <v>11</v>
      </c>
      <c r="Q4899" s="1"/>
    </row>
    <row r="4900" spans="1:17" ht="15.75" hidden="1" customHeight="1">
      <c r="A4900" s="1" t="str">
        <f t="shared" si="1"/>
        <v/>
      </c>
      <c r="B4900" s="1"/>
      <c r="C4900" s="34" t="str">
        <f>IF('TSA Input'!J4863="","",IF('TSA Input'!J4863="Yes",'TSA Input'!B4863,"Ineligible"))</f>
        <v/>
      </c>
      <c r="D4900" s="246" t="str">
        <f>IF('TSA Input'!J4863="","",IF('TSA Input'!J4863="Yes",IF('TSA Input'!W4863="","",LEFT('TSA Input'!W4863,LEN('TSA Input'!W4863)-2)),""))</f>
        <v/>
      </c>
      <c r="E4900" s="246" t="str">
        <f>IF('TSA Input'!J4863="","",IF('TSA Input'!J4863="Yes",'TSA Input'!I4863,""))</f>
        <v/>
      </c>
      <c r="F4900" s="247" t="str">
        <f>IF('TSA Input'!J4863="","",IF('TSA Input'!J4863="Yes",'TSA Input'!C4863,""))</f>
        <v/>
      </c>
      <c r="G4900" s="36" t="str">
        <f>IF('TSA Input'!J4863="","",IF('TSA Input'!J4863="Yes",'TSA Input'!D4863,""))</f>
        <v/>
      </c>
      <c r="H4900" s="37" t="str">
        <f>IF('TSA Input'!K4863="","",IF('TSA Input'!J4863="Yes",'TSA Input'!G4863,""))</f>
        <v/>
      </c>
      <c r="I4900" s="37" t="str">
        <f>IF('TSA Input'!L4863="","",IF('TSA Input'!J4863="Yes",'TSA Input'!F4863,""))</f>
        <v/>
      </c>
      <c r="J4900" s="39" t="str">
        <f t="shared" si="152"/>
        <v/>
      </c>
      <c r="K4900" s="257" t="str">
        <f>IF('TSA Input'!J4863="","",IF('TSA Input'!J4863="Yes",'TSA Input'!D4863,""))</f>
        <v/>
      </c>
      <c r="L4900" s="258" t="str">
        <f>IF('TSA Input'!J4863="","",IF('TSA Input'!J4863="Yes",'TSA Input'!G4863,""))</f>
        <v/>
      </c>
      <c r="M4900" s="258" t="str">
        <f>IF('TSA Input'!J4863="","",IF('TSA Input'!J4863="Yes",'TSA Input'!F4863,""))</f>
        <v/>
      </c>
      <c r="N4900" s="39" t="str">
        <f t="shared" si="153"/>
        <v/>
      </c>
      <c r="O4900" s="149" t="s">
        <v>11</v>
      </c>
      <c r="P4900" s="148" t="s">
        <v>11</v>
      </c>
      <c r="Q4900" s="1"/>
    </row>
    <row r="4901" spans="1:17" ht="15.75" hidden="1" customHeight="1">
      <c r="A4901" s="1" t="str">
        <f t="shared" si="1"/>
        <v/>
      </c>
      <c r="B4901" s="1"/>
      <c r="C4901" s="34" t="str">
        <f>IF('TSA Input'!J4864="","",IF('TSA Input'!J4864="Yes",'TSA Input'!B4864,"Ineligible"))</f>
        <v/>
      </c>
      <c r="D4901" s="246" t="str">
        <f>IF('TSA Input'!J4864="","",IF('TSA Input'!J4864="Yes",IF('TSA Input'!W4864="","",LEFT('TSA Input'!W4864,LEN('TSA Input'!W4864)-2)),""))</f>
        <v/>
      </c>
      <c r="E4901" s="246" t="str">
        <f>IF('TSA Input'!J4864="","",IF('TSA Input'!J4864="Yes",'TSA Input'!I4864,""))</f>
        <v/>
      </c>
      <c r="F4901" s="247" t="str">
        <f>IF('TSA Input'!J4864="","",IF('TSA Input'!J4864="Yes",'TSA Input'!C4864,""))</f>
        <v/>
      </c>
      <c r="G4901" s="36" t="str">
        <f>IF('TSA Input'!J4864="","",IF('TSA Input'!J4864="Yes",'TSA Input'!D4864,""))</f>
        <v/>
      </c>
      <c r="H4901" s="37" t="str">
        <f>IF('TSA Input'!K4864="","",IF('TSA Input'!J4864="Yes",'TSA Input'!G4864,""))</f>
        <v/>
      </c>
      <c r="I4901" s="37" t="str">
        <f>IF('TSA Input'!L4864="","",IF('TSA Input'!J4864="Yes",'TSA Input'!F4864,""))</f>
        <v/>
      </c>
      <c r="J4901" s="39" t="str">
        <f t="shared" si="152"/>
        <v/>
      </c>
      <c r="K4901" s="257" t="str">
        <f>IF('TSA Input'!J4864="","",IF('TSA Input'!J4864="Yes",'TSA Input'!D4864,""))</f>
        <v/>
      </c>
      <c r="L4901" s="258" t="str">
        <f>IF('TSA Input'!J4864="","",IF('TSA Input'!J4864="Yes",'TSA Input'!G4864,""))</f>
        <v/>
      </c>
      <c r="M4901" s="258" t="str">
        <f>IF('TSA Input'!J4864="","",IF('TSA Input'!J4864="Yes",'TSA Input'!F4864,""))</f>
        <v/>
      </c>
      <c r="N4901" s="39" t="str">
        <f t="shared" si="153"/>
        <v/>
      </c>
      <c r="O4901" s="149" t="s">
        <v>11</v>
      </c>
      <c r="P4901" s="148" t="s">
        <v>11</v>
      </c>
      <c r="Q4901" s="1"/>
    </row>
    <row r="4902" spans="1:17" ht="15.75" hidden="1" customHeight="1">
      <c r="A4902" s="1" t="str">
        <f t="shared" si="1"/>
        <v/>
      </c>
      <c r="B4902" s="1"/>
      <c r="C4902" s="34" t="str">
        <f>IF('TSA Input'!J4865="","",IF('TSA Input'!J4865="Yes",'TSA Input'!B4865,"Ineligible"))</f>
        <v/>
      </c>
      <c r="D4902" s="246" t="str">
        <f>IF('TSA Input'!J4865="","",IF('TSA Input'!J4865="Yes",IF('TSA Input'!W4865="","",LEFT('TSA Input'!W4865,LEN('TSA Input'!W4865)-2)),""))</f>
        <v/>
      </c>
      <c r="E4902" s="246" t="str">
        <f>IF('TSA Input'!J4865="","",IF('TSA Input'!J4865="Yes",'TSA Input'!I4865,""))</f>
        <v/>
      </c>
      <c r="F4902" s="247" t="str">
        <f>IF('TSA Input'!J4865="","",IF('TSA Input'!J4865="Yes",'TSA Input'!C4865,""))</f>
        <v/>
      </c>
      <c r="G4902" s="36" t="str">
        <f>IF('TSA Input'!J4865="","",IF('TSA Input'!J4865="Yes",'TSA Input'!D4865,""))</f>
        <v/>
      </c>
      <c r="H4902" s="37" t="str">
        <f>IF('TSA Input'!K4865="","",IF('TSA Input'!J4865="Yes",'TSA Input'!G4865,""))</f>
        <v/>
      </c>
      <c r="I4902" s="37" t="str">
        <f>IF('TSA Input'!L4865="","",IF('TSA Input'!J4865="Yes",'TSA Input'!F4865,""))</f>
        <v/>
      </c>
      <c r="J4902" s="39" t="str">
        <f t="shared" si="152"/>
        <v/>
      </c>
      <c r="K4902" s="257" t="str">
        <f>IF('TSA Input'!J4865="","",IF('TSA Input'!J4865="Yes",'TSA Input'!D4865,""))</f>
        <v/>
      </c>
      <c r="L4902" s="258" t="str">
        <f>IF('TSA Input'!J4865="","",IF('TSA Input'!J4865="Yes",'TSA Input'!G4865,""))</f>
        <v/>
      </c>
      <c r="M4902" s="258" t="str">
        <f>IF('TSA Input'!J4865="","",IF('TSA Input'!J4865="Yes",'TSA Input'!F4865,""))</f>
        <v/>
      </c>
      <c r="N4902" s="39" t="str">
        <f t="shared" si="153"/>
        <v/>
      </c>
      <c r="O4902" s="149" t="s">
        <v>11</v>
      </c>
      <c r="P4902" s="148" t="s">
        <v>11</v>
      </c>
      <c r="Q4902" s="1"/>
    </row>
    <row r="4903" spans="1:17" ht="15.75" hidden="1" customHeight="1">
      <c r="A4903" s="1" t="str">
        <f t="shared" si="1"/>
        <v/>
      </c>
      <c r="B4903" s="1"/>
      <c r="C4903" s="34" t="str">
        <f>IF('TSA Input'!J4866="","",IF('TSA Input'!J4866="Yes",'TSA Input'!B4866,"Ineligible"))</f>
        <v/>
      </c>
      <c r="D4903" s="246" t="str">
        <f>IF('TSA Input'!J4866="","",IF('TSA Input'!J4866="Yes",IF('TSA Input'!W4866="","",LEFT('TSA Input'!W4866,LEN('TSA Input'!W4866)-2)),""))</f>
        <v/>
      </c>
      <c r="E4903" s="246" t="str">
        <f>IF('TSA Input'!J4866="","",IF('TSA Input'!J4866="Yes",'TSA Input'!I4866,""))</f>
        <v/>
      </c>
      <c r="F4903" s="247" t="str">
        <f>IF('TSA Input'!J4866="","",IF('TSA Input'!J4866="Yes",'TSA Input'!C4866,""))</f>
        <v/>
      </c>
      <c r="G4903" s="36" t="str">
        <f>IF('TSA Input'!J4866="","",IF('TSA Input'!J4866="Yes",'TSA Input'!D4866,""))</f>
        <v/>
      </c>
      <c r="H4903" s="37" t="str">
        <f>IF('TSA Input'!K4866="","",IF('TSA Input'!J4866="Yes",'TSA Input'!G4866,""))</f>
        <v/>
      </c>
      <c r="I4903" s="37" t="str">
        <f>IF('TSA Input'!L4866="","",IF('TSA Input'!J4866="Yes",'TSA Input'!F4866,""))</f>
        <v/>
      </c>
      <c r="J4903" s="39" t="str">
        <f t="shared" si="152"/>
        <v/>
      </c>
      <c r="K4903" s="257" t="str">
        <f>IF('TSA Input'!J4866="","",IF('TSA Input'!J4866="Yes",'TSA Input'!D4866,""))</f>
        <v/>
      </c>
      <c r="L4903" s="258" t="str">
        <f>IF('TSA Input'!J4866="","",IF('TSA Input'!J4866="Yes",'TSA Input'!G4866,""))</f>
        <v/>
      </c>
      <c r="M4903" s="258" t="str">
        <f>IF('TSA Input'!J4866="","",IF('TSA Input'!J4866="Yes",'TSA Input'!F4866,""))</f>
        <v/>
      </c>
      <c r="N4903" s="39" t="str">
        <f t="shared" si="153"/>
        <v/>
      </c>
      <c r="O4903" s="149" t="s">
        <v>11</v>
      </c>
      <c r="P4903" s="148" t="s">
        <v>11</v>
      </c>
      <c r="Q4903" s="1"/>
    </row>
    <row r="4904" spans="1:17" ht="15.75" hidden="1" customHeight="1">
      <c r="A4904" s="1" t="str">
        <f t="shared" si="1"/>
        <v/>
      </c>
      <c r="B4904" s="1"/>
      <c r="C4904" s="34" t="str">
        <f>IF('TSA Input'!J4867="","",IF('TSA Input'!J4867="Yes",'TSA Input'!B4867,"Ineligible"))</f>
        <v/>
      </c>
      <c r="D4904" s="246" t="str">
        <f>IF('TSA Input'!J4867="","",IF('TSA Input'!J4867="Yes",IF('TSA Input'!W4867="","",LEFT('TSA Input'!W4867,LEN('TSA Input'!W4867)-2)),""))</f>
        <v/>
      </c>
      <c r="E4904" s="246" t="str">
        <f>IF('TSA Input'!J4867="","",IF('TSA Input'!J4867="Yes",'TSA Input'!I4867,""))</f>
        <v/>
      </c>
      <c r="F4904" s="247" t="str">
        <f>IF('TSA Input'!J4867="","",IF('TSA Input'!J4867="Yes",'TSA Input'!C4867,""))</f>
        <v/>
      </c>
      <c r="G4904" s="36" t="str">
        <f>IF('TSA Input'!J4867="","",IF('TSA Input'!J4867="Yes",'TSA Input'!D4867,""))</f>
        <v/>
      </c>
      <c r="H4904" s="37" t="str">
        <f>IF('TSA Input'!K4867="","",IF('TSA Input'!J4867="Yes",'TSA Input'!G4867,""))</f>
        <v/>
      </c>
      <c r="I4904" s="37" t="str">
        <f>IF('TSA Input'!L4867="","",IF('TSA Input'!J4867="Yes",'TSA Input'!F4867,""))</f>
        <v/>
      </c>
      <c r="J4904" s="39" t="str">
        <f t="shared" si="152"/>
        <v/>
      </c>
      <c r="K4904" s="257" t="str">
        <f>IF('TSA Input'!J4867="","",IF('TSA Input'!J4867="Yes",'TSA Input'!D4867,""))</f>
        <v/>
      </c>
      <c r="L4904" s="258" t="str">
        <f>IF('TSA Input'!J4867="","",IF('TSA Input'!J4867="Yes",'TSA Input'!G4867,""))</f>
        <v/>
      </c>
      <c r="M4904" s="258" t="str">
        <f>IF('TSA Input'!J4867="","",IF('TSA Input'!J4867="Yes",'TSA Input'!F4867,""))</f>
        <v/>
      </c>
      <c r="N4904" s="39" t="str">
        <f t="shared" si="153"/>
        <v/>
      </c>
      <c r="O4904" s="149" t="s">
        <v>11</v>
      </c>
      <c r="P4904" s="148" t="s">
        <v>11</v>
      </c>
      <c r="Q4904" s="1"/>
    </row>
    <row r="4905" spans="1:17" ht="15.75" hidden="1" customHeight="1">
      <c r="A4905" s="1" t="str">
        <f t="shared" si="1"/>
        <v/>
      </c>
      <c r="B4905" s="1"/>
      <c r="C4905" s="34" t="str">
        <f>IF('TSA Input'!J4868="","",IF('TSA Input'!J4868="Yes",'TSA Input'!B4868,"Ineligible"))</f>
        <v/>
      </c>
      <c r="D4905" s="246" t="str">
        <f>IF('TSA Input'!J4868="","",IF('TSA Input'!J4868="Yes",IF('TSA Input'!W4868="","",LEFT('TSA Input'!W4868,LEN('TSA Input'!W4868)-2)),""))</f>
        <v/>
      </c>
      <c r="E4905" s="246" t="str">
        <f>IF('TSA Input'!J4868="","",IF('TSA Input'!J4868="Yes",'TSA Input'!I4868,""))</f>
        <v/>
      </c>
      <c r="F4905" s="247" t="str">
        <f>IF('TSA Input'!J4868="","",IF('TSA Input'!J4868="Yes",'TSA Input'!C4868,""))</f>
        <v/>
      </c>
      <c r="G4905" s="36" t="str">
        <f>IF('TSA Input'!J4868="","",IF('TSA Input'!J4868="Yes",'TSA Input'!D4868,""))</f>
        <v/>
      </c>
      <c r="H4905" s="37" t="str">
        <f>IF('TSA Input'!K4868="","",IF('TSA Input'!J4868="Yes",'TSA Input'!G4868,""))</f>
        <v/>
      </c>
      <c r="I4905" s="37" t="str">
        <f>IF('TSA Input'!L4868="","",IF('TSA Input'!J4868="Yes",'TSA Input'!F4868,""))</f>
        <v/>
      </c>
      <c r="J4905" s="39" t="str">
        <f t="shared" ref="J4905:J4968" si="154">IF($C4905="","",SUM(G4905:I4905))</f>
        <v/>
      </c>
      <c r="K4905" s="257" t="str">
        <f>IF('TSA Input'!J4868="","",IF('TSA Input'!J4868="Yes",'TSA Input'!D4868,""))</f>
        <v/>
      </c>
      <c r="L4905" s="258" t="str">
        <f>IF('TSA Input'!J4868="","",IF('TSA Input'!J4868="Yes",'TSA Input'!G4868,""))</f>
        <v/>
      </c>
      <c r="M4905" s="258" t="str">
        <f>IF('TSA Input'!J4868="","",IF('TSA Input'!J4868="Yes",'TSA Input'!F4868,""))</f>
        <v/>
      </c>
      <c r="N4905" s="39" t="str">
        <f t="shared" ref="N4905:N4968" si="155">IF($C4905="","",SUM(K4905:M4905))</f>
        <v/>
      </c>
      <c r="O4905" s="149" t="s">
        <v>11</v>
      </c>
      <c r="P4905" s="148" t="s">
        <v>11</v>
      </c>
      <c r="Q4905" s="1"/>
    </row>
    <row r="4906" spans="1:17" ht="15.75" hidden="1" customHeight="1">
      <c r="A4906" s="1" t="str">
        <f t="shared" si="1"/>
        <v/>
      </c>
      <c r="B4906" s="1"/>
      <c r="C4906" s="34" t="str">
        <f>IF('TSA Input'!J4869="","",IF('TSA Input'!J4869="Yes",'TSA Input'!B4869,"Ineligible"))</f>
        <v/>
      </c>
      <c r="D4906" s="246" t="str">
        <f>IF('TSA Input'!J4869="","",IF('TSA Input'!J4869="Yes",IF('TSA Input'!W4869="","",LEFT('TSA Input'!W4869,LEN('TSA Input'!W4869)-2)),""))</f>
        <v/>
      </c>
      <c r="E4906" s="246" t="str">
        <f>IF('TSA Input'!J4869="","",IF('TSA Input'!J4869="Yes",'TSA Input'!I4869,""))</f>
        <v/>
      </c>
      <c r="F4906" s="247" t="str">
        <f>IF('TSA Input'!J4869="","",IF('TSA Input'!J4869="Yes",'TSA Input'!C4869,""))</f>
        <v/>
      </c>
      <c r="G4906" s="36" t="str">
        <f>IF('TSA Input'!J4869="","",IF('TSA Input'!J4869="Yes",'TSA Input'!D4869,""))</f>
        <v/>
      </c>
      <c r="H4906" s="37" t="str">
        <f>IF('TSA Input'!K4869="","",IF('TSA Input'!J4869="Yes",'TSA Input'!G4869,""))</f>
        <v/>
      </c>
      <c r="I4906" s="37" t="str">
        <f>IF('TSA Input'!L4869="","",IF('TSA Input'!J4869="Yes",'TSA Input'!F4869,""))</f>
        <v/>
      </c>
      <c r="J4906" s="39" t="str">
        <f t="shared" si="154"/>
        <v/>
      </c>
      <c r="K4906" s="257" t="str">
        <f>IF('TSA Input'!J4869="","",IF('TSA Input'!J4869="Yes",'TSA Input'!D4869,""))</f>
        <v/>
      </c>
      <c r="L4906" s="258" t="str">
        <f>IF('TSA Input'!J4869="","",IF('TSA Input'!J4869="Yes",'TSA Input'!G4869,""))</f>
        <v/>
      </c>
      <c r="M4906" s="258" t="str">
        <f>IF('TSA Input'!J4869="","",IF('TSA Input'!J4869="Yes",'TSA Input'!F4869,""))</f>
        <v/>
      </c>
      <c r="N4906" s="39" t="str">
        <f t="shared" si="155"/>
        <v/>
      </c>
      <c r="O4906" s="149" t="s">
        <v>11</v>
      </c>
      <c r="P4906" s="148" t="s">
        <v>11</v>
      </c>
      <c r="Q4906" s="1"/>
    </row>
    <row r="4907" spans="1:17" ht="15.75" hidden="1" customHeight="1">
      <c r="A4907" s="1" t="str">
        <f t="shared" si="1"/>
        <v/>
      </c>
      <c r="B4907" s="1"/>
      <c r="C4907" s="34" t="str">
        <f>IF('TSA Input'!J4870="","",IF('TSA Input'!J4870="Yes",'TSA Input'!B4870,"Ineligible"))</f>
        <v/>
      </c>
      <c r="D4907" s="246" t="str">
        <f>IF('TSA Input'!J4870="","",IF('TSA Input'!J4870="Yes",IF('TSA Input'!W4870="","",LEFT('TSA Input'!W4870,LEN('TSA Input'!W4870)-2)),""))</f>
        <v/>
      </c>
      <c r="E4907" s="246" t="str">
        <f>IF('TSA Input'!J4870="","",IF('TSA Input'!J4870="Yes",'TSA Input'!I4870,""))</f>
        <v/>
      </c>
      <c r="F4907" s="247" t="str">
        <f>IF('TSA Input'!J4870="","",IF('TSA Input'!J4870="Yes",'TSA Input'!C4870,""))</f>
        <v/>
      </c>
      <c r="G4907" s="36" t="str">
        <f>IF('TSA Input'!J4870="","",IF('TSA Input'!J4870="Yes",'TSA Input'!D4870,""))</f>
        <v/>
      </c>
      <c r="H4907" s="37" t="str">
        <f>IF('TSA Input'!K4870="","",IF('TSA Input'!J4870="Yes",'TSA Input'!G4870,""))</f>
        <v/>
      </c>
      <c r="I4907" s="37" t="str">
        <f>IF('TSA Input'!L4870="","",IF('TSA Input'!J4870="Yes",'TSA Input'!F4870,""))</f>
        <v/>
      </c>
      <c r="J4907" s="39" t="str">
        <f t="shared" si="154"/>
        <v/>
      </c>
      <c r="K4907" s="257" t="str">
        <f>IF('TSA Input'!J4870="","",IF('TSA Input'!J4870="Yes",'TSA Input'!D4870,""))</f>
        <v/>
      </c>
      <c r="L4907" s="258" t="str">
        <f>IF('TSA Input'!J4870="","",IF('TSA Input'!J4870="Yes",'TSA Input'!G4870,""))</f>
        <v/>
      </c>
      <c r="M4907" s="258" t="str">
        <f>IF('TSA Input'!J4870="","",IF('TSA Input'!J4870="Yes",'TSA Input'!F4870,""))</f>
        <v/>
      </c>
      <c r="N4907" s="39" t="str">
        <f t="shared" si="155"/>
        <v/>
      </c>
      <c r="O4907" s="149" t="s">
        <v>11</v>
      </c>
      <c r="P4907" s="148" t="s">
        <v>11</v>
      </c>
      <c r="Q4907" s="1"/>
    </row>
    <row r="4908" spans="1:17" ht="15.75" hidden="1" customHeight="1">
      <c r="A4908" s="1" t="str">
        <f t="shared" si="1"/>
        <v/>
      </c>
      <c r="B4908" s="1"/>
      <c r="C4908" s="34" t="str">
        <f>IF('TSA Input'!J4871="","",IF('TSA Input'!J4871="Yes",'TSA Input'!B4871,"Ineligible"))</f>
        <v/>
      </c>
      <c r="D4908" s="246" t="str">
        <f>IF('TSA Input'!J4871="","",IF('TSA Input'!J4871="Yes",IF('TSA Input'!W4871="","",LEFT('TSA Input'!W4871,LEN('TSA Input'!W4871)-2)),""))</f>
        <v/>
      </c>
      <c r="E4908" s="246" t="str">
        <f>IF('TSA Input'!J4871="","",IF('TSA Input'!J4871="Yes",'TSA Input'!I4871,""))</f>
        <v/>
      </c>
      <c r="F4908" s="247" t="str">
        <f>IF('TSA Input'!J4871="","",IF('TSA Input'!J4871="Yes",'TSA Input'!C4871,""))</f>
        <v/>
      </c>
      <c r="G4908" s="36" t="str">
        <f>IF('TSA Input'!J4871="","",IF('TSA Input'!J4871="Yes",'TSA Input'!D4871,""))</f>
        <v/>
      </c>
      <c r="H4908" s="37" t="str">
        <f>IF('TSA Input'!K4871="","",IF('TSA Input'!J4871="Yes",'TSA Input'!G4871,""))</f>
        <v/>
      </c>
      <c r="I4908" s="37" t="str">
        <f>IF('TSA Input'!L4871="","",IF('TSA Input'!J4871="Yes",'TSA Input'!F4871,""))</f>
        <v/>
      </c>
      <c r="J4908" s="39" t="str">
        <f t="shared" si="154"/>
        <v/>
      </c>
      <c r="K4908" s="257" t="str">
        <f>IF('TSA Input'!J4871="","",IF('TSA Input'!J4871="Yes",'TSA Input'!D4871,""))</f>
        <v/>
      </c>
      <c r="L4908" s="258" t="str">
        <f>IF('TSA Input'!J4871="","",IF('TSA Input'!J4871="Yes",'TSA Input'!G4871,""))</f>
        <v/>
      </c>
      <c r="M4908" s="258" t="str">
        <f>IF('TSA Input'!J4871="","",IF('TSA Input'!J4871="Yes",'TSA Input'!F4871,""))</f>
        <v/>
      </c>
      <c r="N4908" s="39" t="str">
        <f t="shared" si="155"/>
        <v/>
      </c>
      <c r="O4908" s="149" t="s">
        <v>11</v>
      </c>
      <c r="P4908" s="148" t="s">
        <v>11</v>
      </c>
      <c r="Q4908" s="1"/>
    </row>
    <row r="4909" spans="1:17" ht="15.75" hidden="1" customHeight="1">
      <c r="A4909" s="1" t="str">
        <f t="shared" si="1"/>
        <v/>
      </c>
      <c r="B4909" s="1"/>
      <c r="C4909" s="34" t="str">
        <f>IF('TSA Input'!J4872="","",IF('TSA Input'!J4872="Yes",'TSA Input'!B4872,"Ineligible"))</f>
        <v/>
      </c>
      <c r="D4909" s="246" t="str">
        <f>IF('TSA Input'!J4872="","",IF('TSA Input'!J4872="Yes",IF('TSA Input'!W4872="","",LEFT('TSA Input'!W4872,LEN('TSA Input'!W4872)-2)),""))</f>
        <v/>
      </c>
      <c r="E4909" s="246" t="str">
        <f>IF('TSA Input'!J4872="","",IF('TSA Input'!J4872="Yes",'TSA Input'!I4872,""))</f>
        <v/>
      </c>
      <c r="F4909" s="247" t="str">
        <f>IF('TSA Input'!J4872="","",IF('TSA Input'!J4872="Yes",'TSA Input'!C4872,""))</f>
        <v/>
      </c>
      <c r="G4909" s="36" t="str">
        <f>IF('TSA Input'!J4872="","",IF('TSA Input'!J4872="Yes",'TSA Input'!D4872,""))</f>
        <v/>
      </c>
      <c r="H4909" s="37" t="str">
        <f>IF('TSA Input'!K4872="","",IF('TSA Input'!J4872="Yes",'TSA Input'!G4872,""))</f>
        <v/>
      </c>
      <c r="I4909" s="37" t="str">
        <f>IF('TSA Input'!L4872="","",IF('TSA Input'!J4872="Yes",'TSA Input'!F4872,""))</f>
        <v/>
      </c>
      <c r="J4909" s="39" t="str">
        <f t="shared" si="154"/>
        <v/>
      </c>
      <c r="K4909" s="257" t="str">
        <f>IF('TSA Input'!J4872="","",IF('TSA Input'!J4872="Yes",'TSA Input'!D4872,""))</f>
        <v/>
      </c>
      <c r="L4909" s="258" t="str">
        <f>IF('TSA Input'!J4872="","",IF('TSA Input'!J4872="Yes",'TSA Input'!G4872,""))</f>
        <v/>
      </c>
      <c r="M4909" s="258" t="str">
        <f>IF('TSA Input'!J4872="","",IF('TSA Input'!J4872="Yes",'TSA Input'!F4872,""))</f>
        <v/>
      </c>
      <c r="N4909" s="39" t="str">
        <f t="shared" si="155"/>
        <v/>
      </c>
      <c r="O4909" s="149" t="s">
        <v>11</v>
      </c>
      <c r="P4909" s="148" t="s">
        <v>11</v>
      </c>
      <c r="Q4909" s="1"/>
    </row>
    <row r="4910" spans="1:17" ht="15.75" hidden="1" customHeight="1">
      <c r="A4910" s="1" t="str">
        <f t="shared" si="1"/>
        <v/>
      </c>
      <c r="B4910" s="1"/>
      <c r="C4910" s="34" t="str">
        <f>IF('TSA Input'!J4873="","",IF('TSA Input'!J4873="Yes",'TSA Input'!B4873,"Ineligible"))</f>
        <v/>
      </c>
      <c r="D4910" s="246" t="str">
        <f>IF('TSA Input'!J4873="","",IF('TSA Input'!J4873="Yes",IF('TSA Input'!W4873="","",LEFT('TSA Input'!W4873,LEN('TSA Input'!W4873)-2)),""))</f>
        <v/>
      </c>
      <c r="E4910" s="246" t="str">
        <f>IF('TSA Input'!J4873="","",IF('TSA Input'!J4873="Yes",'TSA Input'!I4873,""))</f>
        <v/>
      </c>
      <c r="F4910" s="247" t="str">
        <f>IF('TSA Input'!J4873="","",IF('TSA Input'!J4873="Yes",'TSA Input'!C4873,""))</f>
        <v/>
      </c>
      <c r="G4910" s="36" t="str">
        <f>IF('TSA Input'!J4873="","",IF('TSA Input'!J4873="Yes",'TSA Input'!D4873,""))</f>
        <v/>
      </c>
      <c r="H4910" s="37" t="str">
        <f>IF('TSA Input'!K4873="","",IF('TSA Input'!J4873="Yes",'TSA Input'!G4873,""))</f>
        <v/>
      </c>
      <c r="I4910" s="37" t="str">
        <f>IF('TSA Input'!L4873="","",IF('TSA Input'!J4873="Yes",'TSA Input'!F4873,""))</f>
        <v/>
      </c>
      <c r="J4910" s="39" t="str">
        <f t="shared" si="154"/>
        <v/>
      </c>
      <c r="K4910" s="257" t="str">
        <f>IF('TSA Input'!J4873="","",IF('TSA Input'!J4873="Yes",'TSA Input'!D4873,""))</f>
        <v/>
      </c>
      <c r="L4910" s="258" t="str">
        <f>IF('TSA Input'!J4873="","",IF('TSA Input'!J4873="Yes",'TSA Input'!G4873,""))</f>
        <v/>
      </c>
      <c r="M4910" s="258" t="str">
        <f>IF('TSA Input'!J4873="","",IF('TSA Input'!J4873="Yes",'TSA Input'!F4873,""))</f>
        <v/>
      </c>
      <c r="N4910" s="39" t="str">
        <f t="shared" si="155"/>
        <v/>
      </c>
      <c r="O4910" s="149" t="s">
        <v>11</v>
      </c>
      <c r="P4910" s="148" t="s">
        <v>11</v>
      </c>
      <c r="Q4910" s="1"/>
    </row>
    <row r="4911" spans="1:17" ht="15.75" hidden="1" customHeight="1">
      <c r="A4911" s="1" t="str">
        <f t="shared" si="1"/>
        <v/>
      </c>
      <c r="B4911" s="1"/>
      <c r="C4911" s="34" t="str">
        <f>IF('TSA Input'!J4874="","",IF('TSA Input'!J4874="Yes",'TSA Input'!B4874,"Ineligible"))</f>
        <v/>
      </c>
      <c r="D4911" s="246" t="str">
        <f>IF('TSA Input'!J4874="","",IF('TSA Input'!J4874="Yes",IF('TSA Input'!W4874="","",LEFT('TSA Input'!W4874,LEN('TSA Input'!W4874)-2)),""))</f>
        <v/>
      </c>
      <c r="E4911" s="246" t="str">
        <f>IF('TSA Input'!J4874="","",IF('TSA Input'!J4874="Yes",'TSA Input'!I4874,""))</f>
        <v/>
      </c>
      <c r="F4911" s="247" t="str">
        <f>IF('TSA Input'!J4874="","",IF('TSA Input'!J4874="Yes",'TSA Input'!C4874,""))</f>
        <v/>
      </c>
      <c r="G4911" s="36" t="str">
        <f>IF('TSA Input'!J4874="","",IF('TSA Input'!J4874="Yes",'TSA Input'!D4874,""))</f>
        <v/>
      </c>
      <c r="H4911" s="37" t="str">
        <f>IF('TSA Input'!K4874="","",IF('TSA Input'!J4874="Yes",'TSA Input'!G4874,""))</f>
        <v/>
      </c>
      <c r="I4911" s="37" t="str">
        <f>IF('TSA Input'!L4874="","",IF('TSA Input'!J4874="Yes",'TSA Input'!F4874,""))</f>
        <v/>
      </c>
      <c r="J4911" s="39" t="str">
        <f t="shared" si="154"/>
        <v/>
      </c>
      <c r="K4911" s="257" t="str">
        <f>IF('TSA Input'!J4874="","",IF('TSA Input'!J4874="Yes",'TSA Input'!D4874,""))</f>
        <v/>
      </c>
      <c r="L4911" s="258" t="str">
        <f>IF('TSA Input'!J4874="","",IF('TSA Input'!J4874="Yes",'TSA Input'!G4874,""))</f>
        <v/>
      </c>
      <c r="M4911" s="258" t="str">
        <f>IF('TSA Input'!J4874="","",IF('TSA Input'!J4874="Yes",'TSA Input'!F4874,""))</f>
        <v/>
      </c>
      <c r="N4911" s="39" t="str">
        <f t="shared" si="155"/>
        <v/>
      </c>
      <c r="O4911" s="149" t="s">
        <v>11</v>
      </c>
      <c r="P4911" s="148" t="s">
        <v>11</v>
      </c>
      <c r="Q4911" s="1"/>
    </row>
    <row r="4912" spans="1:17" ht="15.75" hidden="1" customHeight="1">
      <c r="A4912" s="1" t="str">
        <f t="shared" si="1"/>
        <v/>
      </c>
      <c r="B4912" s="1"/>
      <c r="C4912" s="34" t="str">
        <f>IF('TSA Input'!J4875="","",IF('TSA Input'!J4875="Yes",'TSA Input'!B4875,"Ineligible"))</f>
        <v/>
      </c>
      <c r="D4912" s="246" t="str">
        <f>IF('TSA Input'!J4875="","",IF('TSA Input'!J4875="Yes",IF('TSA Input'!W4875="","",LEFT('TSA Input'!W4875,LEN('TSA Input'!W4875)-2)),""))</f>
        <v/>
      </c>
      <c r="E4912" s="246" t="str">
        <f>IF('TSA Input'!J4875="","",IF('TSA Input'!J4875="Yes",'TSA Input'!I4875,""))</f>
        <v/>
      </c>
      <c r="F4912" s="247" t="str">
        <f>IF('TSA Input'!J4875="","",IF('TSA Input'!J4875="Yes",'TSA Input'!C4875,""))</f>
        <v/>
      </c>
      <c r="G4912" s="36" t="str">
        <f>IF('TSA Input'!J4875="","",IF('TSA Input'!J4875="Yes",'TSA Input'!D4875,""))</f>
        <v/>
      </c>
      <c r="H4912" s="37" t="str">
        <f>IF('TSA Input'!K4875="","",IF('TSA Input'!J4875="Yes",'TSA Input'!G4875,""))</f>
        <v/>
      </c>
      <c r="I4912" s="37" t="str">
        <f>IF('TSA Input'!L4875="","",IF('TSA Input'!J4875="Yes",'TSA Input'!F4875,""))</f>
        <v/>
      </c>
      <c r="J4912" s="39" t="str">
        <f t="shared" si="154"/>
        <v/>
      </c>
      <c r="K4912" s="257" t="str">
        <f>IF('TSA Input'!J4875="","",IF('TSA Input'!J4875="Yes",'TSA Input'!D4875,""))</f>
        <v/>
      </c>
      <c r="L4912" s="258" t="str">
        <f>IF('TSA Input'!J4875="","",IF('TSA Input'!J4875="Yes",'TSA Input'!G4875,""))</f>
        <v/>
      </c>
      <c r="M4912" s="258" t="str">
        <f>IF('TSA Input'!J4875="","",IF('TSA Input'!J4875="Yes",'TSA Input'!F4875,""))</f>
        <v/>
      </c>
      <c r="N4912" s="39" t="str">
        <f t="shared" si="155"/>
        <v/>
      </c>
      <c r="O4912" s="149" t="s">
        <v>11</v>
      </c>
      <c r="P4912" s="148" t="s">
        <v>11</v>
      </c>
      <c r="Q4912" s="1"/>
    </row>
    <row r="4913" spans="1:17" ht="15.75" hidden="1" customHeight="1">
      <c r="A4913" s="1" t="str">
        <f t="shared" si="1"/>
        <v/>
      </c>
      <c r="B4913" s="1"/>
      <c r="C4913" s="34" t="str">
        <f>IF('TSA Input'!J4876="","",IF('TSA Input'!J4876="Yes",'TSA Input'!B4876,"Ineligible"))</f>
        <v/>
      </c>
      <c r="D4913" s="246" t="str">
        <f>IF('TSA Input'!J4876="","",IF('TSA Input'!J4876="Yes",IF('TSA Input'!W4876="","",LEFT('TSA Input'!W4876,LEN('TSA Input'!W4876)-2)),""))</f>
        <v/>
      </c>
      <c r="E4913" s="246" t="str">
        <f>IF('TSA Input'!J4876="","",IF('TSA Input'!J4876="Yes",'TSA Input'!I4876,""))</f>
        <v/>
      </c>
      <c r="F4913" s="247" t="str">
        <f>IF('TSA Input'!J4876="","",IF('TSA Input'!J4876="Yes",'TSA Input'!C4876,""))</f>
        <v/>
      </c>
      <c r="G4913" s="36" t="str">
        <f>IF('TSA Input'!J4876="","",IF('TSA Input'!J4876="Yes",'TSA Input'!D4876,""))</f>
        <v/>
      </c>
      <c r="H4913" s="37" t="str">
        <f>IF('TSA Input'!K4876="","",IF('TSA Input'!J4876="Yes",'TSA Input'!G4876,""))</f>
        <v/>
      </c>
      <c r="I4913" s="37" t="str">
        <f>IF('TSA Input'!L4876="","",IF('TSA Input'!J4876="Yes",'TSA Input'!F4876,""))</f>
        <v/>
      </c>
      <c r="J4913" s="39" t="str">
        <f t="shared" si="154"/>
        <v/>
      </c>
      <c r="K4913" s="257" t="str">
        <f>IF('TSA Input'!J4876="","",IF('TSA Input'!J4876="Yes",'TSA Input'!D4876,""))</f>
        <v/>
      </c>
      <c r="L4913" s="258" t="str">
        <f>IF('TSA Input'!J4876="","",IF('TSA Input'!J4876="Yes",'TSA Input'!G4876,""))</f>
        <v/>
      </c>
      <c r="M4913" s="258" t="str">
        <f>IF('TSA Input'!J4876="","",IF('TSA Input'!J4876="Yes",'TSA Input'!F4876,""))</f>
        <v/>
      </c>
      <c r="N4913" s="39" t="str">
        <f t="shared" si="155"/>
        <v/>
      </c>
      <c r="O4913" s="149" t="s">
        <v>11</v>
      </c>
      <c r="P4913" s="148" t="s">
        <v>11</v>
      </c>
      <c r="Q4913" s="1"/>
    </row>
    <row r="4914" spans="1:17" ht="15.75" hidden="1" customHeight="1">
      <c r="A4914" s="1" t="str">
        <f t="shared" si="1"/>
        <v/>
      </c>
      <c r="B4914" s="1"/>
      <c r="C4914" s="34" t="str">
        <f>IF('TSA Input'!J4877="","",IF('TSA Input'!J4877="Yes",'TSA Input'!B4877,"Ineligible"))</f>
        <v/>
      </c>
      <c r="D4914" s="246" t="str">
        <f>IF('TSA Input'!J4877="","",IF('TSA Input'!J4877="Yes",IF('TSA Input'!W4877="","",LEFT('TSA Input'!W4877,LEN('TSA Input'!W4877)-2)),""))</f>
        <v/>
      </c>
      <c r="E4914" s="246" t="str">
        <f>IF('TSA Input'!J4877="","",IF('TSA Input'!J4877="Yes",'TSA Input'!I4877,""))</f>
        <v/>
      </c>
      <c r="F4914" s="247" t="str">
        <f>IF('TSA Input'!J4877="","",IF('TSA Input'!J4877="Yes",'TSA Input'!C4877,""))</f>
        <v/>
      </c>
      <c r="G4914" s="36" t="str">
        <f>IF('TSA Input'!J4877="","",IF('TSA Input'!J4877="Yes",'TSA Input'!D4877,""))</f>
        <v/>
      </c>
      <c r="H4914" s="37" t="str">
        <f>IF('TSA Input'!K4877="","",IF('TSA Input'!J4877="Yes",'TSA Input'!G4877,""))</f>
        <v/>
      </c>
      <c r="I4914" s="37" t="str">
        <f>IF('TSA Input'!L4877="","",IF('TSA Input'!J4877="Yes",'TSA Input'!F4877,""))</f>
        <v/>
      </c>
      <c r="J4914" s="39" t="str">
        <f t="shared" si="154"/>
        <v/>
      </c>
      <c r="K4914" s="257" t="str">
        <f>IF('TSA Input'!J4877="","",IF('TSA Input'!J4877="Yes",'TSA Input'!D4877,""))</f>
        <v/>
      </c>
      <c r="L4914" s="258" t="str">
        <f>IF('TSA Input'!J4877="","",IF('TSA Input'!J4877="Yes",'TSA Input'!G4877,""))</f>
        <v/>
      </c>
      <c r="M4914" s="258" t="str">
        <f>IF('TSA Input'!J4877="","",IF('TSA Input'!J4877="Yes",'TSA Input'!F4877,""))</f>
        <v/>
      </c>
      <c r="N4914" s="39" t="str">
        <f t="shared" si="155"/>
        <v/>
      </c>
      <c r="O4914" s="149" t="s">
        <v>11</v>
      </c>
      <c r="P4914" s="148" t="s">
        <v>11</v>
      </c>
      <c r="Q4914" s="1"/>
    </row>
    <row r="4915" spans="1:17" ht="15.75" hidden="1" customHeight="1">
      <c r="A4915" s="1" t="str">
        <f t="shared" si="1"/>
        <v/>
      </c>
      <c r="B4915" s="1"/>
      <c r="C4915" s="34" t="str">
        <f>IF('TSA Input'!J4878="","",IF('TSA Input'!J4878="Yes",'TSA Input'!B4878,"Ineligible"))</f>
        <v/>
      </c>
      <c r="D4915" s="246" t="str">
        <f>IF('TSA Input'!J4878="","",IF('TSA Input'!J4878="Yes",IF('TSA Input'!W4878="","",LEFT('TSA Input'!W4878,LEN('TSA Input'!W4878)-2)),""))</f>
        <v/>
      </c>
      <c r="E4915" s="246" t="str">
        <f>IF('TSA Input'!J4878="","",IF('TSA Input'!J4878="Yes",'TSA Input'!I4878,""))</f>
        <v/>
      </c>
      <c r="F4915" s="247" t="str">
        <f>IF('TSA Input'!J4878="","",IF('TSA Input'!J4878="Yes",'TSA Input'!C4878,""))</f>
        <v/>
      </c>
      <c r="G4915" s="36" t="str">
        <f>IF('TSA Input'!J4878="","",IF('TSA Input'!J4878="Yes",'TSA Input'!D4878,""))</f>
        <v/>
      </c>
      <c r="H4915" s="37" t="str">
        <f>IF('TSA Input'!K4878="","",IF('TSA Input'!J4878="Yes",'TSA Input'!G4878,""))</f>
        <v/>
      </c>
      <c r="I4915" s="37" t="str">
        <f>IF('TSA Input'!L4878="","",IF('TSA Input'!J4878="Yes",'TSA Input'!F4878,""))</f>
        <v/>
      </c>
      <c r="J4915" s="39" t="str">
        <f t="shared" si="154"/>
        <v/>
      </c>
      <c r="K4915" s="257" t="str">
        <f>IF('TSA Input'!J4878="","",IF('TSA Input'!J4878="Yes",'TSA Input'!D4878,""))</f>
        <v/>
      </c>
      <c r="L4915" s="258" t="str">
        <f>IF('TSA Input'!J4878="","",IF('TSA Input'!J4878="Yes",'TSA Input'!G4878,""))</f>
        <v/>
      </c>
      <c r="M4915" s="258" t="str">
        <f>IF('TSA Input'!J4878="","",IF('TSA Input'!J4878="Yes",'TSA Input'!F4878,""))</f>
        <v/>
      </c>
      <c r="N4915" s="39" t="str">
        <f t="shared" si="155"/>
        <v/>
      </c>
      <c r="O4915" s="149" t="s">
        <v>11</v>
      </c>
      <c r="P4915" s="148" t="s">
        <v>11</v>
      </c>
      <c r="Q4915" s="1"/>
    </row>
    <row r="4916" spans="1:17" ht="15.75" hidden="1" customHeight="1">
      <c r="A4916" s="1" t="str">
        <f t="shared" si="1"/>
        <v/>
      </c>
      <c r="B4916" s="1"/>
      <c r="C4916" s="34" t="str">
        <f>IF('TSA Input'!J4879="","",IF('TSA Input'!J4879="Yes",'TSA Input'!B4879,"Ineligible"))</f>
        <v/>
      </c>
      <c r="D4916" s="246" t="str">
        <f>IF('TSA Input'!J4879="","",IF('TSA Input'!J4879="Yes",IF('TSA Input'!W4879="","",LEFT('TSA Input'!W4879,LEN('TSA Input'!W4879)-2)),""))</f>
        <v/>
      </c>
      <c r="E4916" s="246" t="str">
        <f>IF('TSA Input'!J4879="","",IF('TSA Input'!J4879="Yes",'TSA Input'!I4879,""))</f>
        <v/>
      </c>
      <c r="F4916" s="247" t="str">
        <f>IF('TSA Input'!J4879="","",IF('TSA Input'!J4879="Yes",'TSA Input'!C4879,""))</f>
        <v/>
      </c>
      <c r="G4916" s="36" t="str">
        <f>IF('TSA Input'!J4879="","",IF('TSA Input'!J4879="Yes",'TSA Input'!D4879,""))</f>
        <v/>
      </c>
      <c r="H4916" s="37" t="str">
        <f>IF('TSA Input'!K4879="","",IF('TSA Input'!J4879="Yes",'TSA Input'!G4879,""))</f>
        <v/>
      </c>
      <c r="I4916" s="37" t="str">
        <f>IF('TSA Input'!L4879="","",IF('TSA Input'!J4879="Yes",'TSA Input'!F4879,""))</f>
        <v/>
      </c>
      <c r="J4916" s="39" t="str">
        <f t="shared" si="154"/>
        <v/>
      </c>
      <c r="K4916" s="257" t="str">
        <f>IF('TSA Input'!J4879="","",IF('TSA Input'!J4879="Yes",'TSA Input'!D4879,""))</f>
        <v/>
      </c>
      <c r="L4916" s="258" t="str">
        <f>IF('TSA Input'!J4879="","",IF('TSA Input'!J4879="Yes",'TSA Input'!G4879,""))</f>
        <v/>
      </c>
      <c r="M4916" s="258" t="str">
        <f>IF('TSA Input'!J4879="","",IF('TSA Input'!J4879="Yes",'TSA Input'!F4879,""))</f>
        <v/>
      </c>
      <c r="N4916" s="39" t="str">
        <f t="shared" si="155"/>
        <v/>
      </c>
      <c r="O4916" s="149" t="s">
        <v>11</v>
      </c>
      <c r="P4916" s="148" t="s">
        <v>11</v>
      </c>
      <c r="Q4916" s="1"/>
    </row>
    <row r="4917" spans="1:17" ht="15.75" hidden="1" customHeight="1">
      <c r="A4917" s="1" t="str">
        <f t="shared" si="1"/>
        <v/>
      </c>
      <c r="B4917" s="1"/>
      <c r="C4917" s="34" t="str">
        <f>IF('TSA Input'!J4880="","",IF('TSA Input'!J4880="Yes",'TSA Input'!B4880,"Ineligible"))</f>
        <v/>
      </c>
      <c r="D4917" s="246" t="str">
        <f>IF('TSA Input'!J4880="","",IF('TSA Input'!J4880="Yes",IF('TSA Input'!W4880="","",LEFT('TSA Input'!W4880,LEN('TSA Input'!W4880)-2)),""))</f>
        <v/>
      </c>
      <c r="E4917" s="246" t="str">
        <f>IF('TSA Input'!J4880="","",IF('TSA Input'!J4880="Yes",'TSA Input'!I4880,""))</f>
        <v/>
      </c>
      <c r="F4917" s="247" t="str">
        <f>IF('TSA Input'!J4880="","",IF('TSA Input'!J4880="Yes",'TSA Input'!C4880,""))</f>
        <v/>
      </c>
      <c r="G4917" s="36" t="str">
        <f>IF('TSA Input'!J4880="","",IF('TSA Input'!J4880="Yes",'TSA Input'!D4880,""))</f>
        <v/>
      </c>
      <c r="H4917" s="37" t="str">
        <f>IF('TSA Input'!K4880="","",IF('TSA Input'!J4880="Yes",'TSA Input'!G4880,""))</f>
        <v/>
      </c>
      <c r="I4917" s="37" t="str">
        <f>IF('TSA Input'!L4880="","",IF('TSA Input'!J4880="Yes",'TSA Input'!F4880,""))</f>
        <v/>
      </c>
      <c r="J4917" s="39" t="str">
        <f t="shared" si="154"/>
        <v/>
      </c>
      <c r="K4917" s="257" t="str">
        <f>IF('TSA Input'!J4880="","",IF('TSA Input'!J4880="Yes",'TSA Input'!D4880,""))</f>
        <v/>
      </c>
      <c r="L4917" s="258" t="str">
        <f>IF('TSA Input'!J4880="","",IF('TSA Input'!J4880="Yes",'TSA Input'!G4880,""))</f>
        <v/>
      </c>
      <c r="M4917" s="258" t="str">
        <f>IF('TSA Input'!J4880="","",IF('TSA Input'!J4880="Yes",'TSA Input'!F4880,""))</f>
        <v/>
      </c>
      <c r="N4917" s="39" t="str">
        <f t="shared" si="155"/>
        <v/>
      </c>
      <c r="O4917" s="149" t="s">
        <v>11</v>
      </c>
      <c r="P4917" s="148" t="s">
        <v>11</v>
      </c>
      <c r="Q4917" s="1"/>
    </row>
    <row r="4918" spans="1:17" ht="15.75" hidden="1" customHeight="1">
      <c r="A4918" s="1" t="str">
        <f t="shared" si="1"/>
        <v/>
      </c>
      <c r="B4918" s="1"/>
      <c r="C4918" s="34" t="str">
        <f>IF('TSA Input'!J4881="","",IF('TSA Input'!J4881="Yes",'TSA Input'!B4881,"Ineligible"))</f>
        <v/>
      </c>
      <c r="D4918" s="246" t="str">
        <f>IF('TSA Input'!J4881="","",IF('TSA Input'!J4881="Yes",IF('TSA Input'!W4881="","",LEFT('TSA Input'!W4881,LEN('TSA Input'!W4881)-2)),""))</f>
        <v/>
      </c>
      <c r="E4918" s="246" t="str">
        <f>IF('TSA Input'!J4881="","",IF('TSA Input'!J4881="Yes",'TSA Input'!I4881,""))</f>
        <v/>
      </c>
      <c r="F4918" s="247" t="str">
        <f>IF('TSA Input'!J4881="","",IF('TSA Input'!J4881="Yes",'TSA Input'!C4881,""))</f>
        <v/>
      </c>
      <c r="G4918" s="36" t="str">
        <f>IF('TSA Input'!J4881="","",IF('TSA Input'!J4881="Yes",'TSA Input'!D4881,""))</f>
        <v/>
      </c>
      <c r="H4918" s="37" t="str">
        <f>IF('TSA Input'!K4881="","",IF('TSA Input'!J4881="Yes",'TSA Input'!G4881,""))</f>
        <v/>
      </c>
      <c r="I4918" s="37" t="str">
        <f>IF('TSA Input'!L4881="","",IF('TSA Input'!J4881="Yes",'TSA Input'!F4881,""))</f>
        <v/>
      </c>
      <c r="J4918" s="39" t="str">
        <f t="shared" si="154"/>
        <v/>
      </c>
      <c r="K4918" s="257" t="str">
        <f>IF('TSA Input'!J4881="","",IF('TSA Input'!J4881="Yes",'TSA Input'!D4881,""))</f>
        <v/>
      </c>
      <c r="L4918" s="258" t="str">
        <f>IF('TSA Input'!J4881="","",IF('TSA Input'!J4881="Yes",'TSA Input'!G4881,""))</f>
        <v/>
      </c>
      <c r="M4918" s="258" t="str">
        <f>IF('TSA Input'!J4881="","",IF('TSA Input'!J4881="Yes",'TSA Input'!F4881,""))</f>
        <v/>
      </c>
      <c r="N4918" s="39" t="str">
        <f t="shared" si="155"/>
        <v/>
      </c>
      <c r="O4918" s="149" t="s">
        <v>11</v>
      </c>
      <c r="P4918" s="148" t="s">
        <v>11</v>
      </c>
      <c r="Q4918" s="1"/>
    </row>
    <row r="4919" spans="1:17" ht="15.75" hidden="1" customHeight="1">
      <c r="A4919" s="1" t="str">
        <f t="shared" si="1"/>
        <v/>
      </c>
      <c r="B4919" s="1"/>
      <c r="C4919" s="34" t="str">
        <f>IF('TSA Input'!J4882="","",IF('TSA Input'!J4882="Yes",'TSA Input'!B4882,"Ineligible"))</f>
        <v/>
      </c>
      <c r="D4919" s="246" t="str">
        <f>IF('TSA Input'!J4882="","",IF('TSA Input'!J4882="Yes",IF('TSA Input'!W4882="","",LEFT('TSA Input'!W4882,LEN('TSA Input'!W4882)-2)),""))</f>
        <v/>
      </c>
      <c r="E4919" s="246" t="str">
        <f>IF('TSA Input'!J4882="","",IF('TSA Input'!J4882="Yes",'TSA Input'!I4882,""))</f>
        <v/>
      </c>
      <c r="F4919" s="247" t="str">
        <f>IF('TSA Input'!J4882="","",IF('TSA Input'!J4882="Yes",'TSA Input'!C4882,""))</f>
        <v/>
      </c>
      <c r="G4919" s="36" t="str">
        <f>IF('TSA Input'!J4882="","",IF('TSA Input'!J4882="Yes",'TSA Input'!D4882,""))</f>
        <v/>
      </c>
      <c r="H4919" s="37" t="str">
        <f>IF('TSA Input'!K4882="","",IF('TSA Input'!J4882="Yes",'TSA Input'!G4882,""))</f>
        <v/>
      </c>
      <c r="I4919" s="37" t="str">
        <f>IF('TSA Input'!L4882="","",IF('TSA Input'!J4882="Yes",'TSA Input'!F4882,""))</f>
        <v/>
      </c>
      <c r="J4919" s="39" t="str">
        <f t="shared" si="154"/>
        <v/>
      </c>
      <c r="K4919" s="257" t="str">
        <f>IF('TSA Input'!J4882="","",IF('TSA Input'!J4882="Yes",'TSA Input'!D4882,""))</f>
        <v/>
      </c>
      <c r="L4919" s="258" t="str">
        <f>IF('TSA Input'!J4882="","",IF('TSA Input'!J4882="Yes",'TSA Input'!G4882,""))</f>
        <v/>
      </c>
      <c r="M4919" s="258" t="str">
        <f>IF('TSA Input'!J4882="","",IF('TSA Input'!J4882="Yes",'TSA Input'!F4882,""))</f>
        <v/>
      </c>
      <c r="N4919" s="39" t="str">
        <f t="shared" si="155"/>
        <v/>
      </c>
      <c r="O4919" s="149" t="s">
        <v>11</v>
      </c>
      <c r="P4919" s="148" t="s">
        <v>11</v>
      </c>
      <c r="Q4919" s="1"/>
    </row>
    <row r="4920" spans="1:17" ht="15.75" hidden="1" customHeight="1">
      <c r="A4920" s="1" t="str">
        <f t="shared" si="1"/>
        <v/>
      </c>
      <c r="B4920" s="1"/>
      <c r="C4920" s="34" t="str">
        <f>IF('TSA Input'!J4883="","",IF('TSA Input'!J4883="Yes",'TSA Input'!B4883,"Ineligible"))</f>
        <v/>
      </c>
      <c r="D4920" s="246" t="str">
        <f>IF('TSA Input'!J4883="","",IF('TSA Input'!J4883="Yes",IF('TSA Input'!W4883="","",LEFT('TSA Input'!W4883,LEN('TSA Input'!W4883)-2)),""))</f>
        <v/>
      </c>
      <c r="E4920" s="246" t="str">
        <f>IF('TSA Input'!J4883="","",IF('TSA Input'!J4883="Yes",'TSA Input'!I4883,""))</f>
        <v/>
      </c>
      <c r="F4920" s="247" t="str">
        <f>IF('TSA Input'!J4883="","",IF('TSA Input'!J4883="Yes",'TSA Input'!C4883,""))</f>
        <v/>
      </c>
      <c r="G4920" s="36" t="str">
        <f>IF('TSA Input'!J4883="","",IF('TSA Input'!J4883="Yes",'TSA Input'!D4883,""))</f>
        <v/>
      </c>
      <c r="H4920" s="37" t="str">
        <f>IF('TSA Input'!K4883="","",IF('TSA Input'!J4883="Yes",'TSA Input'!G4883,""))</f>
        <v/>
      </c>
      <c r="I4920" s="37" t="str">
        <f>IF('TSA Input'!L4883="","",IF('TSA Input'!J4883="Yes",'TSA Input'!F4883,""))</f>
        <v/>
      </c>
      <c r="J4920" s="39" t="str">
        <f t="shared" si="154"/>
        <v/>
      </c>
      <c r="K4920" s="257" t="str">
        <f>IF('TSA Input'!J4883="","",IF('TSA Input'!J4883="Yes",'TSA Input'!D4883,""))</f>
        <v/>
      </c>
      <c r="L4920" s="258" t="str">
        <f>IF('TSA Input'!J4883="","",IF('TSA Input'!J4883="Yes",'TSA Input'!G4883,""))</f>
        <v/>
      </c>
      <c r="M4920" s="258" t="str">
        <f>IF('TSA Input'!J4883="","",IF('TSA Input'!J4883="Yes",'TSA Input'!F4883,""))</f>
        <v/>
      </c>
      <c r="N4920" s="39" t="str">
        <f t="shared" si="155"/>
        <v/>
      </c>
      <c r="O4920" s="149" t="s">
        <v>11</v>
      </c>
      <c r="P4920" s="148" t="s">
        <v>11</v>
      </c>
      <c r="Q4920" s="1"/>
    </row>
    <row r="4921" spans="1:17" ht="15.75" hidden="1" customHeight="1">
      <c r="A4921" s="1" t="str">
        <f t="shared" si="1"/>
        <v/>
      </c>
      <c r="B4921" s="1"/>
      <c r="C4921" s="34" t="str">
        <f>IF('TSA Input'!J4884="","",IF('TSA Input'!J4884="Yes",'TSA Input'!B4884,"Ineligible"))</f>
        <v/>
      </c>
      <c r="D4921" s="246" t="str">
        <f>IF('TSA Input'!J4884="","",IF('TSA Input'!J4884="Yes",IF('TSA Input'!W4884="","",LEFT('TSA Input'!W4884,LEN('TSA Input'!W4884)-2)),""))</f>
        <v/>
      </c>
      <c r="E4921" s="246" t="str">
        <f>IF('TSA Input'!J4884="","",IF('TSA Input'!J4884="Yes",'TSA Input'!I4884,""))</f>
        <v/>
      </c>
      <c r="F4921" s="247" t="str">
        <f>IF('TSA Input'!J4884="","",IF('TSA Input'!J4884="Yes",'TSA Input'!C4884,""))</f>
        <v/>
      </c>
      <c r="G4921" s="36" t="str">
        <f>IF('TSA Input'!J4884="","",IF('TSA Input'!J4884="Yes",'TSA Input'!D4884,""))</f>
        <v/>
      </c>
      <c r="H4921" s="37" t="str">
        <f>IF('TSA Input'!K4884="","",IF('TSA Input'!J4884="Yes",'TSA Input'!G4884,""))</f>
        <v/>
      </c>
      <c r="I4921" s="37" t="str">
        <f>IF('TSA Input'!L4884="","",IF('TSA Input'!J4884="Yes",'TSA Input'!F4884,""))</f>
        <v/>
      </c>
      <c r="J4921" s="39" t="str">
        <f t="shared" si="154"/>
        <v/>
      </c>
      <c r="K4921" s="257" t="str">
        <f>IF('TSA Input'!J4884="","",IF('TSA Input'!J4884="Yes",'TSA Input'!D4884,""))</f>
        <v/>
      </c>
      <c r="L4921" s="258" t="str">
        <f>IF('TSA Input'!J4884="","",IF('TSA Input'!J4884="Yes",'TSA Input'!G4884,""))</f>
        <v/>
      </c>
      <c r="M4921" s="258" t="str">
        <f>IF('TSA Input'!J4884="","",IF('TSA Input'!J4884="Yes",'TSA Input'!F4884,""))</f>
        <v/>
      </c>
      <c r="N4921" s="39" t="str">
        <f t="shared" si="155"/>
        <v/>
      </c>
      <c r="O4921" s="149" t="s">
        <v>11</v>
      </c>
      <c r="P4921" s="148" t="s">
        <v>11</v>
      </c>
      <c r="Q4921" s="1"/>
    </row>
    <row r="4922" spans="1:17" ht="15.75" hidden="1" customHeight="1">
      <c r="A4922" s="1" t="str">
        <f t="shared" si="1"/>
        <v/>
      </c>
      <c r="B4922" s="1"/>
      <c r="C4922" s="34" t="str">
        <f>IF('TSA Input'!J4885="","",IF('TSA Input'!J4885="Yes",'TSA Input'!B4885,"Ineligible"))</f>
        <v/>
      </c>
      <c r="D4922" s="246" t="str">
        <f>IF('TSA Input'!J4885="","",IF('TSA Input'!J4885="Yes",IF('TSA Input'!W4885="","",LEFT('TSA Input'!W4885,LEN('TSA Input'!W4885)-2)),""))</f>
        <v/>
      </c>
      <c r="E4922" s="246" t="str">
        <f>IF('TSA Input'!J4885="","",IF('TSA Input'!J4885="Yes",'TSA Input'!I4885,""))</f>
        <v/>
      </c>
      <c r="F4922" s="247" t="str">
        <f>IF('TSA Input'!J4885="","",IF('TSA Input'!J4885="Yes",'TSA Input'!C4885,""))</f>
        <v/>
      </c>
      <c r="G4922" s="36" t="str">
        <f>IF('TSA Input'!J4885="","",IF('TSA Input'!J4885="Yes",'TSA Input'!D4885,""))</f>
        <v/>
      </c>
      <c r="H4922" s="37" t="str">
        <f>IF('TSA Input'!K4885="","",IF('TSA Input'!J4885="Yes",'TSA Input'!G4885,""))</f>
        <v/>
      </c>
      <c r="I4922" s="37" t="str">
        <f>IF('TSA Input'!L4885="","",IF('TSA Input'!J4885="Yes",'TSA Input'!F4885,""))</f>
        <v/>
      </c>
      <c r="J4922" s="39" t="str">
        <f t="shared" si="154"/>
        <v/>
      </c>
      <c r="K4922" s="257" t="str">
        <f>IF('TSA Input'!J4885="","",IF('TSA Input'!J4885="Yes",'TSA Input'!D4885,""))</f>
        <v/>
      </c>
      <c r="L4922" s="258" t="str">
        <f>IF('TSA Input'!J4885="","",IF('TSA Input'!J4885="Yes",'TSA Input'!G4885,""))</f>
        <v/>
      </c>
      <c r="M4922" s="258" t="str">
        <f>IF('TSA Input'!J4885="","",IF('TSA Input'!J4885="Yes",'TSA Input'!F4885,""))</f>
        <v/>
      </c>
      <c r="N4922" s="39" t="str">
        <f t="shared" si="155"/>
        <v/>
      </c>
      <c r="O4922" s="149" t="s">
        <v>11</v>
      </c>
      <c r="P4922" s="148" t="s">
        <v>11</v>
      </c>
      <c r="Q4922" s="1"/>
    </row>
    <row r="4923" spans="1:17" ht="15.75" hidden="1" customHeight="1">
      <c r="A4923" s="1" t="str">
        <f t="shared" si="1"/>
        <v/>
      </c>
      <c r="B4923" s="1"/>
      <c r="C4923" s="34" t="str">
        <f>IF('TSA Input'!J4886="","",IF('TSA Input'!J4886="Yes",'TSA Input'!B4886,"Ineligible"))</f>
        <v/>
      </c>
      <c r="D4923" s="246" t="str">
        <f>IF('TSA Input'!J4886="","",IF('TSA Input'!J4886="Yes",IF('TSA Input'!W4886="","",LEFT('TSA Input'!W4886,LEN('TSA Input'!W4886)-2)),""))</f>
        <v/>
      </c>
      <c r="E4923" s="246" t="str">
        <f>IF('TSA Input'!J4886="","",IF('TSA Input'!J4886="Yes",'TSA Input'!I4886,""))</f>
        <v/>
      </c>
      <c r="F4923" s="247" t="str">
        <f>IF('TSA Input'!J4886="","",IF('TSA Input'!J4886="Yes",'TSA Input'!C4886,""))</f>
        <v/>
      </c>
      <c r="G4923" s="36" t="str">
        <f>IF('TSA Input'!J4886="","",IF('TSA Input'!J4886="Yes",'TSA Input'!D4886,""))</f>
        <v/>
      </c>
      <c r="H4923" s="37" t="str">
        <f>IF('TSA Input'!K4886="","",IF('TSA Input'!J4886="Yes",'TSA Input'!G4886,""))</f>
        <v/>
      </c>
      <c r="I4923" s="37" t="str">
        <f>IF('TSA Input'!L4886="","",IF('TSA Input'!J4886="Yes",'TSA Input'!F4886,""))</f>
        <v/>
      </c>
      <c r="J4923" s="39" t="str">
        <f t="shared" si="154"/>
        <v/>
      </c>
      <c r="K4923" s="257" t="str">
        <f>IF('TSA Input'!J4886="","",IF('TSA Input'!J4886="Yes",'TSA Input'!D4886,""))</f>
        <v/>
      </c>
      <c r="L4923" s="258" t="str">
        <f>IF('TSA Input'!J4886="","",IF('TSA Input'!J4886="Yes",'TSA Input'!G4886,""))</f>
        <v/>
      </c>
      <c r="M4923" s="258" t="str">
        <f>IF('TSA Input'!J4886="","",IF('TSA Input'!J4886="Yes",'TSA Input'!F4886,""))</f>
        <v/>
      </c>
      <c r="N4923" s="39" t="str">
        <f t="shared" si="155"/>
        <v/>
      </c>
      <c r="O4923" s="149" t="s">
        <v>11</v>
      </c>
      <c r="P4923" s="148" t="s">
        <v>11</v>
      </c>
      <c r="Q4923" s="1"/>
    </row>
    <row r="4924" spans="1:17" ht="15.75" hidden="1" customHeight="1">
      <c r="A4924" s="1" t="str">
        <f t="shared" si="1"/>
        <v/>
      </c>
      <c r="B4924" s="1"/>
      <c r="C4924" s="34" t="str">
        <f>IF('TSA Input'!J4887="","",IF('TSA Input'!J4887="Yes",'TSA Input'!B4887,"Ineligible"))</f>
        <v/>
      </c>
      <c r="D4924" s="246" t="str">
        <f>IF('TSA Input'!J4887="","",IF('TSA Input'!J4887="Yes",IF('TSA Input'!W4887="","",LEFT('TSA Input'!W4887,LEN('TSA Input'!W4887)-2)),""))</f>
        <v/>
      </c>
      <c r="E4924" s="246" t="str">
        <f>IF('TSA Input'!J4887="","",IF('TSA Input'!J4887="Yes",'TSA Input'!I4887,""))</f>
        <v/>
      </c>
      <c r="F4924" s="247" t="str">
        <f>IF('TSA Input'!J4887="","",IF('TSA Input'!J4887="Yes",'TSA Input'!C4887,""))</f>
        <v/>
      </c>
      <c r="G4924" s="36" t="str">
        <f>IF('TSA Input'!J4887="","",IF('TSA Input'!J4887="Yes",'TSA Input'!D4887,""))</f>
        <v/>
      </c>
      <c r="H4924" s="37" t="str">
        <f>IF('TSA Input'!K4887="","",IF('TSA Input'!J4887="Yes",'TSA Input'!G4887,""))</f>
        <v/>
      </c>
      <c r="I4924" s="37" t="str">
        <f>IF('TSA Input'!L4887="","",IF('TSA Input'!J4887="Yes",'TSA Input'!F4887,""))</f>
        <v/>
      </c>
      <c r="J4924" s="39" t="str">
        <f t="shared" si="154"/>
        <v/>
      </c>
      <c r="K4924" s="257" t="str">
        <f>IF('TSA Input'!J4887="","",IF('TSA Input'!J4887="Yes",'TSA Input'!D4887,""))</f>
        <v/>
      </c>
      <c r="L4924" s="258" t="str">
        <f>IF('TSA Input'!J4887="","",IF('TSA Input'!J4887="Yes",'TSA Input'!G4887,""))</f>
        <v/>
      </c>
      <c r="M4924" s="258" t="str">
        <f>IF('TSA Input'!J4887="","",IF('TSA Input'!J4887="Yes",'TSA Input'!F4887,""))</f>
        <v/>
      </c>
      <c r="N4924" s="39" t="str">
        <f t="shared" si="155"/>
        <v/>
      </c>
      <c r="O4924" s="149" t="s">
        <v>11</v>
      </c>
      <c r="P4924" s="148" t="s">
        <v>11</v>
      </c>
      <c r="Q4924" s="1"/>
    </row>
    <row r="4925" spans="1:17" ht="15.75" hidden="1" customHeight="1">
      <c r="A4925" s="1" t="str">
        <f t="shared" si="1"/>
        <v/>
      </c>
      <c r="B4925" s="1"/>
      <c r="C4925" s="34" t="str">
        <f>IF('TSA Input'!J4888="","",IF('TSA Input'!J4888="Yes",'TSA Input'!B4888,"Ineligible"))</f>
        <v/>
      </c>
      <c r="D4925" s="246" t="str">
        <f>IF('TSA Input'!J4888="","",IF('TSA Input'!J4888="Yes",IF('TSA Input'!W4888="","",LEFT('TSA Input'!W4888,LEN('TSA Input'!W4888)-2)),""))</f>
        <v/>
      </c>
      <c r="E4925" s="246" t="str">
        <f>IF('TSA Input'!J4888="","",IF('TSA Input'!J4888="Yes",'TSA Input'!I4888,""))</f>
        <v/>
      </c>
      <c r="F4925" s="247" t="str">
        <f>IF('TSA Input'!J4888="","",IF('TSA Input'!J4888="Yes",'TSA Input'!C4888,""))</f>
        <v/>
      </c>
      <c r="G4925" s="36" t="str">
        <f>IF('TSA Input'!J4888="","",IF('TSA Input'!J4888="Yes",'TSA Input'!D4888,""))</f>
        <v/>
      </c>
      <c r="H4925" s="37" t="str">
        <f>IF('TSA Input'!K4888="","",IF('TSA Input'!J4888="Yes",'TSA Input'!G4888,""))</f>
        <v/>
      </c>
      <c r="I4925" s="37" t="str">
        <f>IF('TSA Input'!L4888="","",IF('TSA Input'!J4888="Yes",'TSA Input'!F4888,""))</f>
        <v/>
      </c>
      <c r="J4925" s="39" t="str">
        <f t="shared" si="154"/>
        <v/>
      </c>
      <c r="K4925" s="257" t="str">
        <f>IF('TSA Input'!J4888="","",IF('TSA Input'!J4888="Yes",'TSA Input'!D4888,""))</f>
        <v/>
      </c>
      <c r="L4925" s="258" t="str">
        <f>IF('TSA Input'!J4888="","",IF('TSA Input'!J4888="Yes",'TSA Input'!G4888,""))</f>
        <v/>
      </c>
      <c r="M4925" s="258" t="str">
        <f>IF('TSA Input'!J4888="","",IF('TSA Input'!J4888="Yes",'TSA Input'!F4888,""))</f>
        <v/>
      </c>
      <c r="N4925" s="39" t="str">
        <f t="shared" si="155"/>
        <v/>
      </c>
      <c r="O4925" s="149" t="s">
        <v>11</v>
      </c>
      <c r="P4925" s="148" t="s">
        <v>11</v>
      </c>
      <c r="Q4925" s="1"/>
    </row>
    <row r="4926" spans="1:17" ht="15.75" hidden="1" customHeight="1">
      <c r="A4926" s="1" t="str">
        <f t="shared" si="1"/>
        <v/>
      </c>
      <c r="B4926" s="1"/>
      <c r="C4926" s="34" t="str">
        <f>IF('TSA Input'!J4889="","",IF('TSA Input'!J4889="Yes",'TSA Input'!B4889,"Ineligible"))</f>
        <v/>
      </c>
      <c r="D4926" s="246" t="str">
        <f>IF('TSA Input'!J4889="","",IF('TSA Input'!J4889="Yes",IF('TSA Input'!W4889="","",LEFT('TSA Input'!W4889,LEN('TSA Input'!W4889)-2)),""))</f>
        <v/>
      </c>
      <c r="E4926" s="246" t="str">
        <f>IF('TSA Input'!J4889="","",IF('TSA Input'!J4889="Yes",'TSA Input'!I4889,""))</f>
        <v/>
      </c>
      <c r="F4926" s="247" t="str">
        <f>IF('TSA Input'!J4889="","",IF('TSA Input'!J4889="Yes",'TSA Input'!C4889,""))</f>
        <v/>
      </c>
      <c r="G4926" s="36" t="str">
        <f>IF('TSA Input'!J4889="","",IF('TSA Input'!J4889="Yes",'TSA Input'!D4889,""))</f>
        <v/>
      </c>
      <c r="H4926" s="37" t="str">
        <f>IF('TSA Input'!K4889="","",IF('TSA Input'!J4889="Yes",'TSA Input'!G4889,""))</f>
        <v/>
      </c>
      <c r="I4926" s="37" t="str">
        <f>IF('TSA Input'!L4889="","",IF('TSA Input'!J4889="Yes",'TSA Input'!F4889,""))</f>
        <v/>
      </c>
      <c r="J4926" s="39" t="str">
        <f t="shared" si="154"/>
        <v/>
      </c>
      <c r="K4926" s="257" t="str">
        <f>IF('TSA Input'!J4889="","",IF('TSA Input'!J4889="Yes",'TSA Input'!D4889,""))</f>
        <v/>
      </c>
      <c r="L4926" s="258" t="str">
        <f>IF('TSA Input'!J4889="","",IF('TSA Input'!J4889="Yes",'TSA Input'!G4889,""))</f>
        <v/>
      </c>
      <c r="M4926" s="258" t="str">
        <f>IF('TSA Input'!J4889="","",IF('TSA Input'!J4889="Yes",'TSA Input'!F4889,""))</f>
        <v/>
      </c>
      <c r="N4926" s="39" t="str">
        <f t="shared" si="155"/>
        <v/>
      </c>
      <c r="O4926" s="149" t="s">
        <v>11</v>
      </c>
      <c r="P4926" s="148" t="s">
        <v>11</v>
      </c>
      <c r="Q4926" s="1"/>
    </row>
    <row r="4927" spans="1:17" ht="15.75" hidden="1" customHeight="1">
      <c r="A4927" s="1" t="str">
        <f t="shared" si="1"/>
        <v/>
      </c>
      <c r="B4927" s="1"/>
      <c r="C4927" s="34" t="str">
        <f>IF('TSA Input'!J4890="","",IF('TSA Input'!J4890="Yes",'TSA Input'!B4890,"Ineligible"))</f>
        <v/>
      </c>
      <c r="D4927" s="246" t="str">
        <f>IF('TSA Input'!J4890="","",IF('TSA Input'!J4890="Yes",IF('TSA Input'!W4890="","",LEFT('TSA Input'!W4890,LEN('TSA Input'!W4890)-2)),""))</f>
        <v/>
      </c>
      <c r="E4927" s="246" t="str">
        <f>IF('TSA Input'!J4890="","",IF('TSA Input'!J4890="Yes",'TSA Input'!I4890,""))</f>
        <v/>
      </c>
      <c r="F4927" s="247" t="str">
        <f>IF('TSA Input'!J4890="","",IF('TSA Input'!J4890="Yes",'TSA Input'!C4890,""))</f>
        <v/>
      </c>
      <c r="G4927" s="36" t="str">
        <f>IF('TSA Input'!J4890="","",IF('TSA Input'!J4890="Yes",'TSA Input'!D4890,""))</f>
        <v/>
      </c>
      <c r="H4927" s="37" t="str">
        <f>IF('TSA Input'!K4890="","",IF('TSA Input'!J4890="Yes",'TSA Input'!G4890,""))</f>
        <v/>
      </c>
      <c r="I4927" s="37" t="str">
        <f>IF('TSA Input'!L4890="","",IF('TSA Input'!J4890="Yes",'TSA Input'!F4890,""))</f>
        <v/>
      </c>
      <c r="J4927" s="39" t="str">
        <f t="shared" si="154"/>
        <v/>
      </c>
      <c r="K4927" s="257" t="str">
        <f>IF('TSA Input'!J4890="","",IF('TSA Input'!J4890="Yes",'TSA Input'!D4890,""))</f>
        <v/>
      </c>
      <c r="L4927" s="258" t="str">
        <f>IF('TSA Input'!J4890="","",IF('TSA Input'!J4890="Yes",'TSA Input'!G4890,""))</f>
        <v/>
      </c>
      <c r="M4927" s="258" t="str">
        <f>IF('TSA Input'!J4890="","",IF('TSA Input'!J4890="Yes",'TSA Input'!F4890,""))</f>
        <v/>
      </c>
      <c r="N4927" s="39" t="str">
        <f t="shared" si="155"/>
        <v/>
      </c>
      <c r="O4927" s="149" t="s">
        <v>11</v>
      </c>
      <c r="P4927" s="148" t="s">
        <v>11</v>
      </c>
      <c r="Q4927" s="1"/>
    </row>
    <row r="4928" spans="1:17" ht="15.75" hidden="1" customHeight="1">
      <c r="A4928" s="1" t="str">
        <f t="shared" si="1"/>
        <v/>
      </c>
      <c r="B4928" s="1"/>
      <c r="C4928" s="34" t="str">
        <f>IF('TSA Input'!J4891="","",IF('TSA Input'!J4891="Yes",'TSA Input'!B4891,"Ineligible"))</f>
        <v/>
      </c>
      <c r="D4928" s="246" t="str">
        <f>IF('TSA Input'!J4891="","",IF('TSA Input'!J4891="Yes",IF('TSA Input'!W4891="","",LEFT('TSA Input'!W4891,LEN('TSA Input'!W4891)-2)),""))</f>
        <v/>
      </c>
      <c r="E4928" s="246" t="str">
        <f>IF('TSA Input'!J4891="","",IF('TSA Input'!J4891="Yes",'TSA Input'!I4891,""))</f>
        <v/>
      </c>
      <c r="F4928" s="247" t="str">
        <f>IF('TSA Input'!J4891="","",IF('TSA Input'!J4891="Yes",'TSA Input'!C4891,""))</f>
        <v/>
      </c>
      <c r="G4928" s="36" t="str">
        <f>IF('TSA Input'!J4891="","",IF('TSA Input'!J4891="Yes",'TSA Input'!D4891,""))</f>
        <v/>
      </c>
      <c r="H4928" s="37" t="str">
        <f>IF('TSA Input'!K4891="","",IF('TSA Input'!J4891="Yes",'TSA Input'!G4891,""))</f>
        <v/>
      </c>
      <c r="I4928" s="37" t="str">
        <f>IF('TSA Input'!L4891="","",IF('TSA Input'!J4891="Yes",'TSA Input'!F4891,""))</f>
        <v/>
      </c>
      <c r="J4928" s="39" t="str">
        <f t="shared" si="154"/>
        <v/>
      </c>
      <c r="K4928" s="257" t="str">
        <f>IF('TSA Input'!J4891="","",IF('TSA Input'!J4891="Yes",'TSA Input'!D4891,""))</f>
        <v/>
      </c>
      <c r="L4928" s="258" t="str">
        <f>IF('TSA Input'!J4891="","",IF('TSA Input'!J4891="Yes",'TSA Input'!G4891,""))</f>
        <v/>
      </c>
      <c r="M4928" s="258" t="str">
        <f>IF('TSA Input'!J4891="","",IF('TSA Input'!J4891="Yes",'TSA Input'!F4891,""))</f>
        <v/>
      </c>
      <c r="N4928" s="39" t="str">
        <f t="shared" si="155"/>
        <v/>
      </c>
      <c r="O4928" s="149" t="s">
        <v>11</v>
      </c>
      <c r="P4928" s="148" t="s">
        <v>11</v>
      </c>
      <c r="Q4928" s="1"/>
    </row>
    <row r="4929" spans="1:17" ht="15.75" hidden="1" customHeight="1">
      <c r="A4929" s="1" t="str">
        <f t="shared" si="1"/>
        <v/>
      </c>
      <c r="B4929" s="1"/>
      <c r="C4929" s="34" t="str">
        <f>IF('TSA Input'!J4892="","",IF('TSA Input'!J4892="Yes",'TSA Input'!B4892,"Ineligible"))</f>
        <v/>
      </c>
      <c r="D4929" s="246" t="str">
        <f>IF('TSA Input'!J4892="","",IF('TSA Input'!J4892="Yes",IF('TSA Input'!W4892="","",LEFT('TSA Input'!W4892,LEN('TSA Input'!W4892)-2)),""))</f>
        <v/>
      </c>
      <c r="E4929" s="246" t="str">
        <f>IF('TSA Input'!J4892="","",IF('TSA Input'!J4892="Yes",'TSA Input'!I4892,""))</f>
        <v/>
      </c>
      <c r="F4929" s="247" t="str">
        <f>IF('TSA Input'!J4892="","",IF('TSA Input'!J4892="Yes",'TSA Input'!C4892,""))</f>
        <v/>
      </c>
      <c r="G4929" s="36" t="str">
        <f>IF('TSA Input'!J4892="","",IF('TSA Input'!J4892="Yes",'TSA Input'!D4892,""))</f>
        <v/>
      </c>
      <c r="H4929" s="37" t="str">
        <f>IF('TSA Input'!K4892="","",IF('TSA Input'!J4892="Yes",'TSA Input'!G4892,""))</f>
        <v/>
      </c>
      <c r="I4929" s="37" t="str">
        <f>IF('TSA Input'!L4892="","",IF('TSA Input'!J4892="Yes",'TSA Input'!F4892,""))</f>
        <v/>
      </c>
      <c r="J4929" s="39" t="str">
        <f t="shared" si="154"/>
        <v/>
      </c>
      <c r="K4929" s="257" t="str">
        <f>IF('TSA Input'!J4892="","",IF('TSA Input'!J4892="Yes",'TSA Input'!D4892,""))</f>
        <v/>
      </c>
      <c r="L4929" s="258" t="str">
        <f>IF('TSA Input'!J4892="","",IF('TSA Input'!J4892="Yes",'TSA Input'!G4892,""))</f>
        <v/>
      </c>
      <c r="M4929" s="258" t="str">
        <f>IF('TSA Input'!J4892="","",IF('TSA Input'!J4892="Yes",'TSA Input'!F4892,""))</f>
        <v/>
      </c>
      <c r="N4929" s="39" t="str">
        <f t="shared" si="155"/>
        <v/>
      </c>
      <c r="O4929" s="149" t="s">
        <v>11</v>
      </c>
      <c r="P4929" s="148" t="s">
        <v>11</v>
      </c>
      <c r="Q4929" s="1"/>
    </row>
    <row r="4930" spans="1:17" ht="15.75" hidden="1" customHeight="1">
      <c r="A4930" s="1" t="str">
        <f t="shared" si="1"/>
        <v/>
      </c>
      <c r="B4930" s="1"/>
      <c r="C4930" s="34" t="str">
        <f>IF('TSA Input'!J4893="","",IF('TSA Input'!J4893="Yes",'TSA Input'!B4893,"Ineligible"))</f>
        <v/>
      </c>
      <c r="D4930" s="246" t="str">
        <f>IF('TSA Input'!J4893="","",IF('TSA Input'!J4893="Yes",IF('TSA Input'!W4893="","",LEFT('TSA Input'!W4893,LEN('TSA Input'!W4893)-2)),""))</f>
        <v/>
      </c>
      <c r="E4930" s="246" t="str">
        <f>IF('TSA Input'!J4893="","",IF('TSA Input'!J4893="Yes",'TSA Input'!I4893,""))</f>
        <v/>
      </c>
      <c r="F4930" s="247" t="str">
        <f>IF('TSA Input'!J4893="","",IF('TSA Input'!J4893="Yes",'TSA Input'!C4893,""))</f>
        <v/>
      </c>
      <c r="G4930" s="36" t="str">
        <f>IF('TSA Input'!J4893="","",IF('TSA Input'!J4893="Yes",'TSA Input'!D4893,""))</f>
        <v/>
      </c>
      <c r="H4930" s="37" t="str">
        <f>IF('TSA Input'!K4893="","",IF('TSA Input'!J4893="Yes",'TSA Input'!G4893,""))</f>
        <v/>
      </c>
      <c r="I4930" s="37" t="str">
        <f>IF('TSA Input'!L4893="","",IF('TSA Input'!J4893="Yes",'TSA Input'!F4893,""))</f>
        <v/>
      </c>
      <c r="J4930" s="39" t="str">
        <f t="shared" si="154"/>
        <v/>
      </c>
      <c r="K4930" s="257" t="str">
        <f>IF('TSA Input'!J4893="","",IF('TSA Input'!J4893="Yes",'TSA Input'!D4893,""))</f>
        <v/>
      </c>
      <c r="L4930" s="258" t="str">
        <f>IF('TSA Input'!J4893="","",IF('TSA Input'!J4893="Yes",'TSA Input'!G4893,""))</f>
        <v/>
      </c>
      <c r="M4930" s="258" t="str">
        <f>IF('TSA Input'!J4893="","",IF('TSA Input'!J4893="Yes",'TSA Input'!F4893,""))</f>
        <v/>
      </c>
      <c r="N4930" s="39" t="str">
        <f t="shared" si="155"/>
        <v/>
      </c>
      <c r="O4930" s="149" t="s">
        <v>11</v>
      </c>
      <c r="P4930" s="148" t="s">
        <v>11</v>
      </c>
      <c r="Q4930" s="1"/>
    </row>
    <row r="4931" spans="1:17" ht="15.75" hidden="1" customHeight="1">
      <c r="A4931" s="1" t="str">
        <f t="shared" si="1"/>
        <v/>
      </c>
      <c r="B4931" s="1"/>
      <c r="C4931" s="34" t="str">
        <f>IF('TSA Input'!J4894="","",IF('TSA Input'!J4894="Yes",'TSA Input'!B4894,"Ineligible"))</f>
        <v/>
      </c>
      <c r="D4931" s="246" t="str">
        <f>IF('TSA Input'!J4894="","",IF('TSA Input'!J4894="Yes",IF('TSA Input'!W4894="","",LEFT('TSA Input'!W4894,LEN('TSA Input'!W4894)-2)),""))</f>
        <v/>
      </c>
      <c r="E4931" s="246" t="str">
        <f>IF('TSA Input'!J4894="","",IF('TSA Input'!J4894="Yes",'TSA Input'!I4894,""))</f>
        <v/>
      </c>
      <c r="F4931" s="247" t="str">
        <f>IF('TSA Input'!J4894="","",IF('TSA Input'!J4894="Yes",'TSA Input'!C4894,""))</f>
        <v/>
      </c>
      <c r="G4931" s="36" t="str">
        <f>IF('TSA Input'!J4894="","",IF('TSA Input'!J4894="Yes",'TSA Input'!D4894,""))</f>
        <v/>
      </c>
      <c r="H4931" s="37" t="str">
        <f>IF('TSA Input'!K4894="","",IF('TSA Input'!J4894="Yes",'TSA Input'!G4894,""))</f>
        <v/>
      </c>
      <c r="I4931" s="37" t="str">
        <f>IF('TSA Input'!L4894="","",IF('TSA Input'!J4894="Yes",'TSA Input'!F4894,""))</f>
        <v/>
      </c>
      <c r="J4931" s="39" t="str">
        <f t="shared" si="154"/>
        <v/>
      </c>
      <c r="K4931" s="257" t="str">
        <f>IF('TSA Input'!J4894="","",IF('TSA Input'!J4894="Yes",'TSA Input'!D4894,""))</f>
        <v/>
      </c>
      <c r="L4931" s="258" t="str">
        <f>IF('TSA Input'!J4894="","",IF('TSA Input'!J4894="Yes",'TSA Input'!G4894,""))</f>
        <v/>
      </c>
      <c r="M4931" s="258" t="str">
        <f>IF('TSA Input'!J4894="","",IF('TSA Input'!J4894="Yes",'TSA Input'!F4894,""))</f>
        <v/>
      </c>
      <c r="N4931" s="39" t="str">
        <f t="shared" si="155"/>
        <v/>
      </c>
      <c r="O4931" s="149" t="s">
        <v>11</v>
      </c>
      <c r="P4931" s="148" t="s">
        <v>11</v>
      </c>
      <c r="Q4931" s="1"/>
    </row>
    <row r="4932" spans="1:17" ht="15.75" hidden="1" customHeight="1">
      <c r="A4932" s="1" t="str">
        <f t="shared" si="1"/>
        <v/>
      </c>
      <c r="B4932" s="1"/>
      <c r="C4932" s="34" t="str">
        <f>IF('TSA Input'!J4895="","",IF('TSA Input'!J4895="Yes",'TSA Input'!B4895,"Ineligible"))</f>
        <v/>
      </c>
      <c r="D4932" s="246" t="str">
        <f>IF('TSA Input'!J4895="","",IF('TSA Input'!J4895="Yes",IF('TSA Input'!W4895="","",LEFT('TSA Input'!W4895,LEN('TSA Input'!W4895)-2)),""))</f>
        <v/>
      </c>
      <c r="E4932" s="246" t="str">
        <f>IF('TSA Input'!J4895="","",IF('TSA Input'!J4895="Yes",'TSA Input'!I4895,""))</f>
        <v/>
      </c>
      <c r="F4932" s="247" t="str">
        <f>IF('TSA Input'!J4895="","",IF('TSA Input'!J4895="Yes",'TSA Input'!C4895,""))</f>
        <v/>
      </c>
      <c r="G4932" s="36" t="str">
        <f>IF('TSA Input'!J4895="","",IF('TSA Input'!J4895="Yes",'TSA Input'!D4895,""))</f>
        <v/>
      </c>
      <c r="H4932" s="37" t="str">
        <f>IF('TSA Input'!K4895="","",IF('TSA Input'!J4895="Yes",'TSA Input'!G4895,""))</f>
        <v/>
      </c>
      <c r="I4932" s="37" t="str">
        <f>IF('TSA Input'!L4895="","",IF('TSA Input'!J4895="Yes",'TSA Input'!F4895,""))</f>
        <v/>
      </c>
      <c r="J4932" s="39" t="str">
        <f t="shared" si="154"/>
        <v/>
      </c>
      <c r="K4932" s="257" t="str">
        <f>IF('TSA Input'!J4895="","",IF('TSA Input'!J4895="Yes",'TSA Input'!D4895,""))</f>
        <v/>
      </c>
      <c r="L4932" s="258" t="str">
        <f>IF('TSA Input'!J4895="","",IF('TSA Input'!J4895="Yes",'TSA Input'!G4895,""))</f>
        <v/>
      </c>
      <c r="M4932" s="258" t="str">
        <f>IF('TSA Input'!J4895="","",IF('TSA Input'!J4895="Yes",'TSA Input'!F4895,""))</f>
        <v/>
      </c>
      <c r="N4932" s="39" t="str">
        <f t="shared" si="155"/>
        <v/>
      </c>
      <c r="O4932" s="149" t="s">
        <v>11</v>
      </c>
      <c r="P4932" s="148" t="s">
        <v>11</v>
      </c>
      <c r="Q4932" s="1"/>
    </row>
    <row r="4933" spans="1:17" ht="15.75" hidden="1" customHeight="1">
      <c r="A4933" s="1" t="str">
        <f t="shared" si="1"/>
        <v/>
      </c>
      <c r="B4933" s="1"/>
      <c r="C4933" s="34" t="str">
        <f>IF('TSA Input'!J4896="","",IF('TSA Input'!J4896="Yes",'TSA Input'!B4896,"Ineligible"))</f>
        <v/>
      </c>
      <c r="D4933" s="246" t="str">
        <f>IF('TSA Input'!J4896="","",IF('TSA Input'!J4896="Yes",IF('TSA Input'!W4896="","",LEFT('TSA Input'!W4896,LEN('TSA Input'!W4896)-2)),""))</f>
        <v/>
      </c>
      <c r="E4933" s="246" t="str">
        <f>IF('TSA Input'!J4896="","",IF('TSA Input'!J4896="Yes",'TSA Input'!I4896,""))</f>
        <v/>
      </c>
      <c r="F4933" s="247" t="str">
        <f>IF('TSA Input'!J4896="","",IF('TSA Input'!J4896="Yes",'TSA Input'!C4896,""))</f>
        <v/>
      </c>
      <c r="G4933" s="36" t="str">
        <f>IF('TSA Input'!J4896="","",IF('TSA Input'!J4896="Yes",'TSA Input'!D4896,""))</f>
        <v/>
      </c>
      <c r="H4933" s="37" t="str">
        <f>IF('TSA Input'!K4896="","",IF('TSA Input'!J4896="Yes",'TSA Input'!G4896,""))</f>
        <v/>
      </c>
      <c r="I4933" s="37" t="str">
        <f>IF('TSA Input'!L4896="","",IF('TSA Input'!J4896="Yes",'TSA Input'!F4896,""))</f>
        <v/>
      </c>
      <c r="J4933" s="39" t="str">
        <f t="shared" si="154"/>
        <v/>
      </c>
      <c r="K4933" s="257" t="str">
        <f>IF('TSA Input'!J4896="","",IF('TSA Input'!J4896="Yes",'TSA Input'!D4896,""))</f>
        <v/>
      </c>
      <c r="L4933" s="258" t="str">
        <f>IF('TSA Input'!J4896="","",IF('TSA Input'!J4896="Yes",'TSA Input'!G4896,""))</f>
        <v/>
      </c>
      <c r="M4933" s="258" t="str">
        <f>IF('TSA Input'!J4896="","",IF('TSA Input'!J4896="Yes",'TSA Input'!F4896,""))</f>
        <v/>
      </c>
      <c r="N4933" s="39" t="str">
        <f t="shared" si="155"/>
        <v/>
      </c>
      <c r="O4933" s="149" t="s">
        <v>11</v>
      </c>
      <c r="P4933" s="148" t="s">
        <v>11</v>
      </c>
      <c r="Q4933" s="1"/>
    </row>
    <row r="4934" spans="1:17" ht="15.75" hidden="1" customHeight="1">
      <c r="A4934" s="1" t="str">
        <f t="shared" si="1"/>
        <v/>
      </c>
      <c r="B4934" s="1"/>
      <c r="C4934" s="34" t="str">
        <f>IF('TSA Input'!J4897="","",IF('TSA Input'!J4897="Yes",'TSA Input'!B4897,"Ineligible"))</f>
        <v/>
      </c>
      <c r="D4934" s="246" t="str">
        <f>IF('TSA Input'!J4897="","",IF('TSA Input'!J4897="Yes",IF('TSA Input'!W4897="","",LEFT('TSA Input'!W4897,LEN('TSA Input'!W4897)-2)),""))</f>
        <v/>
      </c>
      <c r="E4934" s="246" t="str">
        <f>IF('TSA Input'!J4897="","",IF('TSA Input'!J4897="Yes",'TSA Input'!I4897,""))</f>
        <v/>
      </c>
      <c r="F4934" s="247" t="str">
        <f>IF('TSA Input'!J4897="","",IF('TSA Input'!J4897="Yes",'TSA Input'!C4897,""))</f>
        <v/>
      </c>
      <c r="G4934" s="36" t="str">
        <f>IF('TSA Input'!J4897="","",IF('TSA Input'!J4897="Yes",'TSA Input'!D4897,""))</f>
        <v/>
      </c>
      <c r="H4934" s="37" t="str">
        <f>IF('TSA Input'!K4897="","",IF('TSA Input'!J4897="Yes",'TSA Input'!G4897,""))</f>
        <v/>
      </c>
      <c r="I4934" s="37" t="str">
        <f>IF('TSA Input'!L4897="","",IF('TSA Input'!J4897="Yes",'TSA Input'!F4897,""))</f>
        <v/>
      </c>
      <c r="J4934" s="39" t="str">
        <f t="shared" si="154"/>
        <v/>
      </c>
      <c r="K4934" s="257" t="str">
        <f>IF('TSA Input'!J4897="","",IF('TSA Input'!J4897="Yes",'TSA Input'!D4897,""))</f>
        <v/>
      </c>
      <c r="L4934" s="258" t="str">
        <f>IF('TSA Input'!J4897="","",IF('TSA Input'!J4897="Yes",'TSA Input'!G4897,""))</f>
        <v/>
      </c>
      <c r="M4934" s="258" t="str">
        <f>IF('TSA Input'!J4897="","",IF('TSA Input'!J4897="Yes",'TSA Input'!F4897,""))</f>
        <v/>
      </c>
      <c r="N4934" s="39" t="str">
        <f t="shared" si="155"/>
        <v/>
      </c>
      <c r="O4934" s="149" t="s">
        <v>11</v>
      </c>
      <c r="P4934" s="148" t="s">
        <v>11</v>
      </c>
      <c r="Q4934" s="1"/>
    </row>
    <row r="4935" spans="1:17" ht="15.75" hidden="1" customHeight="1">
      <c r="A4935" s="1" t="str">
        <f t="shared" si="1"/>
        <v/>
      </c>
      <c r="B4935" s="1"/>
      <c r="C4935" s="34" t="str">
        <f>IF('TSA Input'!J4898="","",IF('TSA Input'!J4898="Yes",'TSA Input'!B4898,"Ineligible"))</f>
        <v/>
      </c>
      <c r="D4935" s="246" t="str">
        <f>IF('TSA Input'!J4898="","",IF('TSA Input'!J4898="Yes",IF('TSA Input'!W4898="","",LEFT('TSA Input'!W4898,LEN('TSA Input'!W4898)-2)),""))</f>
        <v/>
      </c>
      <c r="E4935" s="246" t="str">
        <f>IF('TSA Input'!J4898="","",IF('TSA Input'!J4898="Yes",'TSA Input'!I4898,""))</f>
        <v/>
      </c>
      <c r="F4935" s="247" t="str">
        <f>IF('TSA Input'!J4898="","",IF('TSA Input'!J4898="Yes",'TSA Input'!C4898,""))</f>
        <v/>
      </c>
      <c r="G4935" s="36" t="str">
        <f>IF('TSA Input'!J4898="","",IF('TSA Input'!J4898="Yes",'TSA Input'!D4898,""))</f>
        <v/>
      </c>
      <c r="H4935" s="37" t="str">
        <f>IF('TSA Input'!K4898="","",IF('TSA Input'!J4898="Yes",'TSA Input'!G4898,""))</f>
        <v/>
      </c>
      <c r="I4935" s="37" t="str">
        <f>IF('TSA Input'!L4898="","",IF('TSA Input'!J4898="Yes",'TSA Input'!F4898,""))</f>
        <v/>
      </c>
      <c r="J4935" s="39" t="str">
        <f t="shared" si="154"/>
        <v/>
      </c>
      <c r="K4935" s="257" t="str">
        <f>IF('TSA Input'!J4898="","",IF('TSA Input'!J4898="Yes",'TSA Input'!D4898,""))</f>
        <v/>
      </c>
      <c r="L4935" s="258" t="str">
        <f>IF('TSA Input'!J4898="","",IF('TSA Input'!J4898="Yes",'TSA Input'!G4898,""))</f>
        <v/>
      </c>
      <c r="M4935" s="258" t="str">
        <f>IF('TSA Input'!J4898="","",IF('TSA Input'!J4898="Yes",'TSA Input'!F4898,""))</f>
        <v/>
      </c>
      <c r="N4935" s="39" t="str">
        <f t="shared" si="155"/>
        <v/>
      </c>
      <c r="O4935" s="149" t="s">
        <v>11</v>
      </c>
      <c r="P4935" s="148" t="s">
        <v>11</v>
      </c>
      <c r="Q4935" s="1"/>
    </row>
    <row r="4936" spans="1:17" ht="15.75" hidden="1" customHeight="1">
      <c r="A4936" s="1" t="str">
        <f t="shared" si="1"/>
        <v/>
      </c>
      <c r="B4936" s="1"/>
      <c r="C4936" s="34" t="str">
        <f>IF('TSA Input'!J4899="","",IF('TSA Input'!J4899="Yes",'TSA Input'!B4899,"Ineligible"))</f>
        <v/>
      </c>
      <c r="D4936" s="246" t="str">
        <f>IF('TSA Input'!J4899="","",IF('TSA Input'!J4899="Yes",IF('TSA Input'!W4899="","",LEFT('TSA Input'!W4899,LEN('TSA Input'!W4899)-2)),""))</f>
        <v/>
      </c>
      <c r="E4936" s="246" t="str">
        <f>IF('TSA Input'!J4899="","",IF('TSA Input'!J4899="Yes",'TSA Input'!I4899,""))</f>
        <v/>
      </c>
      <c r="F4936" s="247" t="str">
        <f>IF('TSA Input'!J4899="","",IF('TSA Input'!J4899="Yes",'TSA Input'!C4899,""))</f>
        <v/>
      </c>
      <c r="G4936" s="36" t="str">
        <f>IF('TSA Input'!J4899="","",IF('TSA Input'!J4899="Yes",'TSA Input'!D4899,""))</f>
        <v/>
      </c>
      <c r="H4936" s="37" t="str">
        <f>IF('TSA Input'!K4899="","",IF('TSA Input'!J4899="Yes",'TSA Input'!G4899,""))</f>
        <v/>
      </c>
      <c r="I4936" s="37" t="str">
        <f>IF('TSA Input'!L4899="","",IF('TSA Input'!J4899="Yes",'TSA Input'!F4899,""))</f>
        <v/>
      </c>
      <c r="J4936" s="39" t="str">
        <f t="shared" si="154"/>
        <v/>
      </c>
      <c r="K4936" s="257" t="str">
        <f>IF('TSA Input'!J4899="","",IF('TSA Input'!J4899="Yes",'TSA Input'!D4899,""))</f>
        <v/>
      </c>
      <c r="L4936" s="258" t="str">
        <f>IF('TSA Input'!J4899="","",IF('TSA Input'!J4899="Yes",'TSA Input'!G4899,""))</f>
        <v/>
      </c>
      <c r="M4936" s="258" t="str">
        <f>IF('TSA Input'!J4899="","",IF('TSA Input'!J4899="Yes",'TSA Input'!F4899,""))</f>
        <v/>
      </c>
      <c r="N4936" s="39" t="str">
        <f t="shared" si="155"/>
        <v/>
      </c>
      <c r="O4936" s="149" t="s">
        <v>11</v>
      </c>
      <c r="P4936" s="148" t="s">
        <v>11</v>
      </c>
      <c r="Q4936" s="1"/>
    </row>
    <row r="4937" spans="1:17" ht="15.75" hidden="1" customHeight="1">
      <c r="A4937" s="1" t="str">
        <f t="shared" si="1"/>
        <v/>
      </c>
      <c r="B4937" s="1"/>
      <c r="C4937" s="34" t="str">
        <f>IF('TSA Input'!J4900="","",IF('TSA Input'!J4900="Yes",'TSA Input'!B4900,"Ineligible"))</f>
        <v/>
      </c>
      <c r="D4937" s="246" t="str">
        <f>IF('TSA Input'!J4900="","",IF('TSA Input'!J4900="Yes",IF('TSA Input'!W4900="","",LEFT('TSA Input'!W4900,LEN('TSA Input'!W4900)-2)),""))</f>
        <v/>
      </c>
      <c r="E4937" s="246" t="str">
        <f>IF('TSA Input'!J4900="","",IF('TSA Input'!J4900="Yes",'TSA Input'!I4900,""))</f>
        <v/>
      </c>
      <c r="F4937" s="247" t="str">
        <f>IF('TSA Input'!J4900="","",IF('TSA Input'!J4900="Yes",'TSA Input'!C4900,""))</f>
        <v/>
      </c>
      <c r="G4937" s="36" t="str">
        <f>IF('TSA Input'!J4900="","",IF('TSA Input'!J4900="Yes",'TSA Input'!D4900,""))</f>
        <v/>
      </c>
      <c r="H4937" s="37" t="str">
        <f>IF('TSA Input'!K4900="","",IF('TSA Input'!J4900="Yes",'TSA Input'!G4900,""))</f>
        <v/>
      </c>
      <c r="I4937" s="37" t="str">
        <f>IF('TSA Input'!L4900="","",IF('TSA Input'!J4900="Yes",'TSA Input'!F4900,""))</f>
        <v/>
      </c>
      <c r="J4937" s="39" t="str">
        <f t="shared" si="154"/>
        <v/>
      </c>
      <c r="K4937" s="257" t="str">
        <f>IF('TSA Input'!J4900="","",IF('TSA Input'!J4900="Yes",'TSA Input'!D4900,""))</f>
        <v/>
      </c>
      <c r="L4937" s="258" t="str">
        <f>IF('TSA Input'!J4900="","",IF('TSA Input'!J4900="Yes",'TSA Input'!G4900,""))</f>
        <v/>
      </c>
      <c r="M4937" s="258" t="str">
        <f>IF('TSA Input'!J4900="","",IF('TSA Input'!J4900="Yes",'TSA Input'!F4900,""))</f>
        <v/>
      </c>
      <c r="N4937" s="39" t="str">
        <f t="shared" si="155"/>
        <v/>
      </c>
      <c r="O4937" s="149" t="s">
        <v>11</v>
      </c>
      <c r="P4937" s="148" t="s">
        <v>11</v>
      </c>
      <c r="Q4937" s="1"/>
    </row>
    <row r="4938" spans="1:17" ht="15.75" hidden="1" customHeight="1">
      <c r="A4938" s="1" t="str">
        <f t="shared" si="1"/>
        <v/>
      </c>
      <c r="B4938" s="1"/>
      <c r="C4938" s="34" t="str">
        <f>IF('TSA Input'!J4901="","",IF('TSA Input'!J4901="Yes",'TSA Input'!B4901,"Ineligible"))</f>
        <v/>
      </c>
      <c r="D4938" s="246" t="str">
        <f>IF('TSA Input'!J4901="","",IF('TSA Input'!J4901="Yes",IF('TSA Input'!W4901="","",LEFT('TSA Input'!W4901,LEN('TSA Input'!W4901)-2)),""))</f>
        <v/>
      </c>
      <c r="E4938" s="246" t="str">
        <f>IF('TSA Input'!J4901="","",IF('TSA Input'!J4901="Yes",'TSA Input'!I4901,""))</f>
        <v/>
      </c>
      <c r="F4938" s="247" t="str">
        <f>IF('TSA Input'!J4901="","",IF('TSA Input'!J4901="Yes",'TSA Input'!C4901,""))</f>
        <v/>
      </c>
      <c r="G4938" s="36" t="str">
        <f>IF('TSA Input'!J4901="","",IF('TSA Input'!J4901="Yes",'TSA Input'!D4901,""))</f>
        <v/>
      </c>
      <c r="H4938" s="37" t="str">
        <f>IF('TSA Input'!K4901="","",IF('TSA Input'!J4901="Yes",'TSA Input'!G4901,""))</f>
        <v/>
      </c>
      <c r="I4938" s="37" t="str">
        <f>IF('TSA Input'!L4901="","",IF('TSA Input'!J4901="Yes",'TSA Input'!F4901,""))</f>
        <v/>
      </c>
      <c r="J4938" s="39" t="str">
        <f t="shared" si="154"/>
        <v/>
      </c>
      <c r="K4938" s="257" t="str">
        <f>IF('TSA Input'!J4901="","",IF('TSA Input'!J4901="Yes",'TSA Input'!D4901,""))</f>
        <v/>
      </c>
      <c r="L4938" s="258" t="str">
        <f>IF('TSA Input'!J4901="","",IF('TSA Input'!J4901="Yes",'TSA Input'!G4901,""))</f>
        <v/>
      </c>
      <c r="M4938" s="258" t="str">
        <f>IF('TSA Input'!J4901="","",IF('TSA Input'!J4901="Yes",'TSA Input'!F4901,""))</f>
        <v/>
      </c>
      <c r="N4938" s="39" t="str">
        <f t="shared" si="155"/>
        <v/>
      </c>
      <c r="O4938" s="149" t="s">
        <v>11</v>
      </c>
      <c r="P4938" s="148" t="s">
        <v>11</v>
      </c>
      <c r="Q4938" s="1"/>
    </row>
    <row r="4939" spans="1:17" ht="15.75" hidden="1" customHeight="1">
      <c r="A4939" s="1" t="str">
        <f t="shared" si="1"/>
        <v/>
      </c>
      <c r="B4939" s="1"/>
      <c r="C4939" s="34" t="str">
        <f>IF('TSA Input'!J4902="","",IF('TSA Input'!J4902="Yes",'TSA Input'!B4902,"Ineligible"))</f>
        <v/>
      </c>
      <c r="D4939" s="246" t="str">
        <f>IF('TSA Input'!J4902="","",IF('TSA Input'!J4902="Yes",IF('TSA Input'!W4902="","",LEFT('TSA Input'!W4902,LEN('TSA Input'!W4902)-2)),""))</f>
        <v/>
      </c>
      <c r="E4939" s="246" t="str">
        <f>IF('TSA Input'!J4902="","",IF('TSA Input'!J4902="Yes",'TSA Input'!I4902,""))</f>
        <v/>
      </c>
      <c r="F4939" s="247" t="str">
        <f>IF('TSA Input'!J4902="","",IF('TSA Input'!J4902="Yes",'TSA Input'!C4902,""))</f>
        <v/>
      </c>
      <c r="G4939" s="36" t="str">
        <f>IF('TSA Input'!J4902="","",IF('TSA Input'!J4902="Yes",'TSA Input'!D4902,""))</f>
        <v/>
      </c>
      <c r="H4939" s="37" t="str">
        <f>IF('TSA Input'!K4902="","",IF('TSA Input'!J4902="Yes",'TSA Input'!G4902,""))</f>
        <v/>
      </c>
      <c r="I4939" s="37" t="str">
        <f>IF('TSA Input'!L4902="","",IF('TSA Input'!J4902="Yes",'TSA Input'!F4902,""))</f>
        <v/>
      </c>
      <c r="J4939" s="39" t="str">
        <f t="shared" si="154"/>
        <v/>
      </c>
      <c r="K4939" s="257" t="str">
        <f>IF('TSA Input'!J4902="","",IF('TSA Input'!J4902="Yes",'TSA Input'!D4902,""))</f>
        <v/>
      </c>
      <c r="L4939" s="258" t="str">
        <f>IF('TSA Input'!J4902="","",IF('TSA Input'!J4902="Yes",'TSA Input'!G4902,""))</f>
        <v/>
      </c>
      <c r="M4939" s="258" t="str">
        <f>IF('TSA Input'!J4902="","",IF('TSA Input'!J4902="Yes",'TSA Input'!F4902,""))</f>
        <v/>
      </c>
      <c r="N4939" s="39" t="str">
        <f t="shared" si="155"/>
        <v/>
      </c>
      <c r="O4939" s="149" t="s">
        <v>11</v>
      </c>
      <c r="P4939" s="148" t="s">
        <v>11</v>
      </c>
      <c r="Q4939" s="1"/>
    </row>
    <row r="4940" spans="1:17" ht="15.75" hidden="1" customHeight="1">
      <c r="A4940" s="1" t="str">
        <f t="shared" si="1"/>
        <v/>
      </c>
      <c r="B4940" s="1"/>
      <c r="C4940" s="34" t="str">
        <f>IF('TSA Input'!J4903="","",IF('TSA Input'!J4903="Yes",'TSA Input'!B4903,"Ineligible"))</f>
        <v/>
      </c>
      <c r="D4940" s="246" t="str">
        <f>IF('TSA Input'!J4903="","",IF('TSA Input'!J4903="Yes",IF('TSA Input'!W4903="","",LEFT('TSA Input'!W4903,LEN('TSA Input'!W4903)-2)),""))</f>
        <v/>
      </c>
      <c r="E4940" s="246" t="str">
        <f>IF('TSA Input'!J4903="","",IF('TSA Input'!J4903="Yes",'TSA Input'!I4903,""))</f>
        <v/>
      </c>
      <c r="F4940" s="247" t="str">
        <f>IF('TSA Input'!J4903="","",IF('TSA Input'!J4903="Yes",'TSA Input'!C4903,""))</f>
        <v/>
      </c>
      <c r="G4940" s="36" t="str">
        <f>IF('TSA Input'!J4903="","",IF('TSA Input'!J4903="Yes",'TSA Input'!D4903,""))</f>
        <v/>
      </c>
      <c r="H4940" s="37" t="str">
        <f>IF('TSA Input'!K4903="","",IF('TSA Input'!J4903="Yes",'TSA Input'!G4903,""))</f>
        <v/>
      </c>
      <c r="I4940" s="37" t="str">
        <f>IF('TSA Input'!L4903="","",IF('TSA Input'!J4903="Yes",'TSA Input'!F4903,""))</f>
        <v/>
      </c>
      <c r="J4940" s="39" t="str">
        <f t="shared" si="154"/>
        <v/>
      </c>
      <c r="K4940" s="257" t="str">
        <f>IF('TSA Input'!J4903="","",IF('TSA Input'!J4903="Yes",'TSA Input'!D4903,""))</f>
        <v/>
      </c>
      <c r="L4940" s="258" t="str">
        <f>IF('TSA Input'!J4903="","",IF('TSA Input'!J4903="Yes",'TSA Input'!G4903,""))</f>
        <v/>
      </c>
      <c r="M4940" s="258" t="str">
        <f>IF('TSA Input'!J4903="","",IF('TSA Input'!J4903="Yes",'TSA Input'!F4903,""))</f>
        <v/>
      </c>
      <c r="N4940" s="39" t="str">
        <f t="shared" si="155"/>
        <v/>
      </c>
      <c r="O4940" s="149" t="s">
        <v>11</v>
      </c>
      <c r="P4940" s="148" t="s">
        <v>11</v>
      </c>
      <c r="Q4940" s="1"/>
    </row>
    <row r="4941" spans="1:17" ht="15.75" hidden="1" customHeight="1">
      <c r="A4941" s="1" t="str">
        <f t="shared" si="1"/>
        <v/>
      </c>
      <c r="B4941" s="1"/>
      <c r="C4941" s="34" t="str">
        <f>IF('TSA Input'!J4904="","",IF('TSA Input'!J4904="Yes",'TSA Input'!B4904,"Ineligible"))</f>
        <v/>
      </c>
      <c r="D4941" s="246" t="str">
        <f>IF('TSA Input'!J4904="","",IF('TSA Input'!J4904="Yes",IF('TSA Input'!W4904="","",LEFT('TSA Input'!W4904,LEN('TSA Input'!W4904)-2)),""))</f>
        <v/>
      </c>
      <c r="E4941" s="246" t="str">
        <f>IF('TSA Input'!J4904="","",IF('TSA Input'!J4904="Yes",'TSA Input'!I4904,""))</f>
        <v/>
      </c>
      <c r="F4941" s="247" t="str">
        <f>IF('TSA Input'!J4904="","",IF('TSA Input'!J4904="Yes",'TSA Input'!C4904,""))</f>
        <v/>
      </c>
      <c r="G4941" s="36" t="str">
        <f>IF('TSA Input'!J4904="","",IF('TSA Input'!J4904="Yes",'TSA Input'!D4904,""))</f>
        <v/>
      </c>
      <c r="H4941" s="37" t="str">
        <f>IF('TSA Input'!K4904="","",IF('TSA Input'!J4904="Yes",'TSA Input'!G4904,""))</f>
        <v/>
      </c>
      <c r="I4941" s="37" t="str">
        <f>IF('TSA Input'!L4904="","",IF('TSA Input'!J4904="Yes",'TSA Input'!F4904,""))</f>
        <v/>
      </c>
      <c r="J4941" s="39" t="str">
        <f t="shared" si="154"/>
        <v/>
      </c>
      <c r="K4941" s="257" t="str">
        <f>IF('TSA Input'!J4904="","",IF('TSA Input'!J4904="Yes",'TSA Input'!D4904,""))</f>
        <v/>
      </c>
      <c r="L4941" s="258" t="str">
        <f>IF('TSA Input'!J4904="","",IF('TSA Input'!J4904="Yes",'TSA Input'!G4904,""))</f>
        <v/>
      </c>
      <c r="M4941" s="258" t="str">
        <f>IF('TSA Input'!J4904="","",IF('TSA Input'!J4904="Yes",'TSA Input'!F4904,""))</f>
        <v/>
      </c>
      <c r="N4941" s="39" t="str">
        <f t="shared" si="155"/>
        <v/>
      </c>
      <c r="O4941" s="149" t="s">
        <v>11</v>
      </c>
      <c r="P4941" s="148" t="s">
        <v>11</v>
      </c>
      <c r="Q4941" s="1"/>
    </row>
    <row r="4942" spans="1:17" ht="15.75" hidden="1" customHeight="1">
      <c r="A4942" s="1" t="str">
        <f t="shared" si="1"/>
        <v/>
      </c>
      <c r="B4942" s="1"/>
      <c r="C4942" s="34" t="str">
        <f>IF('TSA Input'!J4905="","",IF('TSA Input'!J4905="Yes",'TSA Input'!B4905,"Ineligible"))</f>
        <v/>
      </c>
      <c r="D4942" s="246" t="str">
        <f>IF('TSA Input'!J4905="","",IF('TSA Input'!J4905="Yes",IF('TSA Input'!W4905="","",LEFT('TSA Input'!W4905,LEN('TSA Input'!W4905)-2)),""))</f>
        <v/>
      </c>
      <c r="E4942" s="246" t="str">
        <f>IF('TSA Input'!J4905="","",IF('TSA Input'!J4905="Yes",'TSA Input'!I4905,""))</f>
        <v/>
      </c>
      <c r="F4942" s="247" t="str">
        <f>IF('TSA Input'!J4905="","",IF('TSA Input'!J4905="Yes",'TSA Input'!C4905,""))</f>
        <v/>
      </c>
      <c r="G4942" s="36" t="str">
        <f>IF('TSA Input'!J4905="","",IF('TSA Input'!J4905="Yes",'TSA Input'!D4905,""))</f>
        <v/>
      </c>
      <c r="H4942" s="37" t="str">
        <f>IF('TSA Input'!K4905="","",IF('TSA Input'!J4905="Yes",'TSA Input'!G4905,""))</f>
        <v/>
      </c>
      <c r="I4942" s="37" t="str">
        <f>IF('TSA Input'!L4905="","",IF('TSA Input'!J4905="Yes",'TSA Input'!F4905,""))</f>
        <v/>
      </c>
      <c r="J4942" s="39" t="str">
        <f t="shared" si="154"/>
        <v/>
      </c>
      <c r="K4942" s="257" t="str">
        <f>IF('TSA Input'!J4905="","",IF('TSA Input'!J4905="Yes",'TSA Input'!D4905,""))</f>
        <v/>
      </c>
      <c r="L4942" s="258" t="str">
        <f>IF('TSA Input'!J4905="","",IF('TSA Input'!J4905="Yes",'TSA Input'!G4905,""))</f>
        <v/>
      </c>
      <c r="M4942" s="258" t="str">
        <f>IF('TSA Input'!J4905="","",IF('TSA Input'!J4905="Yes",'TSA Input'!F4905,""))</f>
        <v/>
      </c>
      <c r="N4942" s="39" t="str">
        <f t="shared" si="155"/>
        <v/>
      </c>
      <c r="O4942" s="149" t="s">
        <v>11</v>
      </c>
      <c r="P4942" s="148" t="s">
        <v>11</v>
      </c>
      <c r="Q4942" s="1"/>
    </row>
    <row r="4943" spans="1:17" ht="15.75" hidden="1" customHeight="1">
      <c r="A4943" s="1" t="str">
        <f t="shared" si="1"/>
        <v/>
      </c>
      <c r="B4943" s="1"/>
      <c r="C4943" s="34" t="str">
        <f>IF('TSA Input'!J4906="","",IF('TSA Input'!J4906="Yes",'TSA Input'!B4906,"Ineligible"))</f>
        <v/>
      </c>
      <c r="D4943" s="246" t="str">
        <f>IF('TSA Input'!J4906="","",IF('TSA Input'!J4906="Yes",IF('TSA Input'!W4906="","",LEFT('TSA Input'!W4906,LEN('TSA Input'!W4906)-2)),""))</f>
        <v/>
      </c>
      <c r="E4943" s="246" t="str">
        <f>IF('TSA Input'!J4906="","",IF('TSA Input'!J4906="Yes",'TSA Input'!I4906,""))</f>
        <v/>
      </c>
      <c r="F4943" s="247" t="str">
        <f>IF('TSA Input'!J4906="","",IF('TSA Input'!J4906="Yes",'TSA Input'!C4906,""))</f>
        <v/>
      </c>
      <c r="G4943" s="36" t="str">
        <f>IF('TSA Input'!J4906="","",IF('TSA Input'!J4906="Yes",'TSA Input'!D4906,""))</f>
        <v/>
      </c>
      <c r="H4943" s="37" t="str">
        <f>IF('TSA Input'!K4906="","",IF('TSA Input'!J4906="Yes",'TSA Input'!G4906,""))</f>
        <v/>
      </c>
      <c r="I4943" s="37" t="str">
        <f>IF('TSA Input'!L4906="","",IF('TSA Input'!J4906="Yes",'TSA Input'!F4906,""))</f>
        <v/>
      </c>
      <c r="J4943" s="39" t="str">
        <f t="shared" si="154"/>
        <v/>
      </c>
      <c r="K4943" s="257" t="str">
        <f>IF('TSA Input'!J4906="","",IF('TSA Input'!J4906="Yes",'TSA Input'!D4906,""))</f>
        <v/>
      </c>
      <c r="L4943" s="258" t="str">
        <f>IF('TSA Input'!J4906="","",IF('TSA Input'!J4906="Yes",'TSA Input'!G4906,""))</f>
        <v/>
      </c>
      <c r="M4943" s="258" t="str">
        <f>IF('TSA Input'!J4906="","",IF('TSA Input'!J4906="Yes",'TSA Input'!F4906,""))</f>
        <v/>
      </c>
      <c r="N4943" s="39" t="str">
        <f t="shared" si="155"/>
        <v/>
      </c>
      <c r="O4943" s="149" t="s">
        <v>11</v>
      </c>
      <c r="P4943" s="148" t="s">
        <v>11</v>
      </c>
      <c r="Q4943" s="1"/>
    </row>
    <row r="4944" spans="1:17" ht="15.75" hidden="1" customHeight="1">
      <c r="A4944" s="1" t="str">
        <f t="shared" si="1"/>
        <v/>
      </c>
      <c r="B4944" s="1"/>
      <c r="C4944" s="34" t="str">
        <f>IF('TSA Input'!J4907="","",IF('TSA Input'!J4907="Yes",'TSA Input'!B4907,"Ineligible"))</f>
        <v/>
      </c>
      <c r="D4944" s="246" t="str">
        <f>IF('TSA Input'!J4907="","",IF('TSA Input'!J4907="Yes",IF('TSA Input'!W4907="","",LEFT('TSA Input'!W4907,LEN('TSA Input'!W4907)-2)),""))</f>
        <v/>
      </c>
      <c r="E4944" s="246" t="str">
        <f>IF('TSA Input'!J4907="","",IF('TSA Input'!J4907="Yes",'TSA Input'!I4907,""))</f>
        <v/>
      </c>
      <c r="F4944" s="247" t="str">
        <f>IF('TSA Input'!J4907="","",IF('TSA Input'!J4907="Yes",'TSA Input'!C4907,""))</f>
        <v/>
      </c>
      <c r="G4944" s="36" t="str">
        <f>IF('TSA Input'!J4907="","",IF('TSA Input'!J4907="Yes",'TSA Input'!D4907,""))</f>
        <v/>
      </c>
      <c r="H4944" s="37" t="str">
        <f>IF('TSA Input'!K4907="","",IF('TSA Input'!J4907="Yes",'TSA Input'!G4907,""))</f>
        <v/>
      </c>
      <c r="I4944" s="37" t="str">
        <f>IF('TSA Input'!L4907="","",IF('TSA Input'!J4907="Yes",'TSA Input'!F4907,""))</f>
        <v/>
      </c>
      <c r="J4944" s="39" t="str">
        <f t="shared" si="154"/>
        <v/>
      </c>
      <c r="K4944" s="257" t="str">
        <f>IF('TSA Input'!J4907="","",IF('TSA Input'!J4907="Yes",'TSA Input'!D4907,""))</f>
        <v/>
      </c>
      <c r="L4944" s="258" t="str">
        <f>IF('TSA Input'!J4907="","",IF('TSA Input'!J4907="Yes",'TSA Input'!G4907,""))</f>
        <v/>
      </c>
      <c r="M4944" s="258" t="str">
        <f>IF('TSA Input'!J4907="","",IF('TSA Input'!J4907="Yes",'TSA Input'!F4907,""))</f>
        <v/>
      </c>
      <c r="N4944" s="39" t="str">
        <f t="shared" si="155"/>
        <v/>
      </c>
      <c r="O4944" s="149" t="s">
        <v>11</v>
      </c>
      <c r="P4944" s="148" t="s">
        <v>11</v>
      </c>
      <c r="Q4944" s="1"/>
    </row>
    <row r="4945" spans="1:17" ht="15.75" hidden="1" customHeight="1">
      <c r="A4945" s="1" t="str">
        <f t="shared" si="1"/>
        <v/>
      </c>
      <c r="B4945" s="1"/>
      <c r="C4945" s="34" t="str">
        <f>IF('TSA Input'!J4908="","",IF('TSA Input'!J4908="Yes",'TSA Input'!B4908,"Ineligible"))</f>
        <v/>
      </c>
      <c r="D4945" s="246" t="str">
        <f>IF('TSA Input'!J4908="","",IF('TSA Input'!J4908="Yes",IF('TSA Input'!W4908="","",LEFT('TSA Input'!W4908,LEN('TSA Input'!W4908)-2)),""))</f>
        <v/>
      </c>
      <c r="E4945" s="246" t="str">
        <f>IF('TSA Input'!J4908="","",IF('TSA Input'!J4908="Yes",'TSA Input'!I4908,""))</f>
        <v/>
      </c>
      <c r="F4945" s="247" t="str">
        <f>IF('TSA Input'!J4908="","",IF('TSA Input'!J4908="Yes",'TSA Input'!C4908,""))</f>
        <v/>
      </c>
      <c r="G4945" s="36" t="str">
        <f>IF('TSA Input'!J4908="","",IF('TSA Input'!J4908="Yes",'TSA Input'!D4908,""))</f>
        <v/>
      </c>
      <c r="H4945" s="37" t="str">
        <f>IF('TSA Input'!K4908="","",IF('TSA Input'!J4908="Yes",'TSA Input'!G4908,""))</f>
        <v/>
      </c>
      <c r="I4945" s="37" t="str">
        <f>IF('TSA Input'!L4908="","",IF('TSA Input'!J4908="Yes",'TSA Input'!F4908,""))</f>
        <v/>
      </c>
      <c r="J4945" s="39" t="str">
        <f t="shared" si="154"/>
        <v/>
      </c>
      <c r="K4945" s="257" t="str">
        <f>IF('TSA Input'!J4908="","",IF('TSA Input'!J4908="Yes",'TSA Input'!D4908,""))</f>
        <v/>
      </c>
      <c r="L4945" s="258" t="str">
        <f>IF('TSA Input'!J4908="","",IF('TSA Input'!J4908="Yes",'TSA Input'!G4908,""))</f>
        <v/>
      </c>
      <c r="M4945" s="258" t="str">
        <f>IF('TSA Input'!J4908="","",IF('TSA Input'!J4908="Yes",'TSA Input'!F4908,""))</f>
        <v/>
      </c>
      <c r="N4945" s="39" t="str">
        <f t="shared" si="155"/>
        <v/>
      </c>
      <c r="O4945" s="149" t="s">
        <v>11</v>
      </c>
      <c r="P4945" s="148" t="s">
        <v>11</v>
      </c>
      <c r="Q4945" s="1"/>
    </row>
    <row r="4946" spans="1:17" ht="15.75" hidden="1" customHeight="1">
      <c r="A4946" s="1" t="str">
        <f t="shared" si="1"/>
        <v/>
      </c>
      <c r="B4946" s="1"/>
      <c r="C4946" s="34" t="str">
        <f>IF('TSA Input'!J4909="","",IF('TSA Input'!J4909="Yes",'TSA Input'!B4909,"Ineligible"))</f>
        <v/>
      </c>
      <c r="D4946" s="246" t="str">
        <f>IF('TSA Input'!J4909="","",IF('TSA Input'!J4909="Yes",IF('TSA Input'!W4909="","",LEFT('TSA Input'!W4909,LEN('TSA Input'!W4909)-2)),""))</f>
        <v/>
      </c>
      <c r="E4946" s="246" t="str">
        <f>IF('TSA Input'!J4909="","",IF('TSA Input'!J4909="Yes",'TSA Input'!I4909,""))</f>
        <v/>
      </c>
      <c r="F4946" s="247" t="str">
        <f>IF('TSA Input'!J4909="","",IF('TSA Input'!J4909="Yes",'TSA Input'!C4909,""))</f>
        <v/>
      </c>
      <c r="G4946" s="36" t="str">
        <f>IF('TSA Input'!J4909="","",IF('TSA Input'!J4909="Yes",'TSA Input'!D4909,""))</f>
        <v/>
      </c>
      <c r="H4946" s="37" t="str">
        <f>IF('TSA Input'!K4909="","",IF('TSA Input'!J4909="Yes",'TSA Input'!G4909,""))</f>
        <v/>
      </c>
      <c r="I4946" s="37" t="str">
        <f>IF('TSA Input'!L4909="","",IF('TSA Input'!J4909="Yes",'TSA Input'!F4909,""))</f>
        <v/>
      </c>
      <c r="J4946" s="39" t="str">
        <f t="shared" si="154"/>
        <v/>
      </c>
      <c r="K4946" s="257" t="str">
        <f>IF('TSA Input'!J4909="","",IF('TSA Input'!J4909="Yes",'TSA Input'!D4909,""))</f>
        <v/>
      </c>
      <c r="L4946" s="258" t="str">
        <f>IF('TSA Input'!J4909="","",IF('TSA Input'!J4909="Yes",'TSA Input'!G4909,""))</f>
        <v/>
      </c>
      <c r="M4946" s="258" t="str">
        <f>IF('TSA Input'!J4909="","",IF('TSA Input'!J4909="Yes",'TSA Input'!F4909,""))</f>
        <v/>
      </c>
      <c r="N4946" s="39" t="str">
        <f t="shared" si="155"/>
        <v/>
      </c>
      <c r="O4946" s="149" t="s">
        <v>11</v>
      </c>
      <c r="P4946" s="148" t="s">
        <v>11</v>
      </c>
      <c r="Q4946" s="1"/>
    </row>
    <row r="4947" spans="1:17" ht="15.75" hidden="1" customHeight="1">
      <c r="A4947" s="1" t="str">
        <f t="shared" si="1"/>
        <v/>
      </c>
      <c r="B4947" s="1"/>
      <c r="C4947" s="34" t="str">
        <f>IF('TSA Input'!J4910="","",IF('TSA Input'!J4910="Yes",'TSA Input'!B4910,"Ineligible"))</f>
        <v/>
      </c>
      <c r="D4947" s="246" t="str">
        <f>IF('TSA Input'!J4910="","",IF('TSA Input'!J4910="Yes",IF('TSA Input'!W4910="","",LEFT('TSA Input'!W4910,LEN('TSA Input'!W4910)-2)),""))</f>
        <v/>
      </c>
      <c r="E4947" s="246" t="str">
        <f>IF('TSA Input'!J4910="","",IF('TSA Input'!J4910="Yes",'TSA Input'!I4910,""))</f>
        <v/>
      </c>
      <c r="F4947" s="247" t="str">
        <f>IF('TSA Input'!J4910="","",IF('TSA Input'!J4910="Yes",'TSA Input'!C4910,""))</f>
        <v/>
      </c>
      <c r="G4947" s="36" t="str">
        <f>IF('TSA Input'!J4910="","",IF('TSA Input'!J4910="Yes",'TSA Input'!D4910,""))</f>
        <v/>
      </c>
      <c r="H4947" s="37" t="str">
        <f>IF('TSA Input'!K4910="","",IF('TSA Input'!J4910="Yes",'TSA Input'!G4910,""))</f>
        <v/>
      </c>
      <c r="I4947" s="37" t="str">
        <f>IF('TSA Input'!L4910="","",IF('TSA Input'!J4910="Yes",'TSA Input'!F4910,""))</f>
        <v/>
      </c>
      <c r="J4947" s="39" t="str">
        <f t="shared" si="154"/>
        <v/>
      </c>
      <c r="K4947" s="257" t="str">
        <f>IF('TSA Input'!J4910="","",IF('TSA Input'!J4910="Yes",'TSA Input'!D4910,""))</f>
        <v/>
      </c>
      <c r="L4947" s="258" t="str">
        <f>IF('TSA Input'!J4910="","",IF('TSA Input'!J4910="Yes",'TSA Input'!G4910,""))</f>
        <v/>
      </c>
      <c r="M4947" s="258" t="str">
        <f>IF('TSA Input'!J4910="","",IF('TSA Input'!J4910="Yes",'TSA Input'!F4910,""))</f>
        <v/>
      </c>
      <c r="N4947" s="39" t="str">
        <f t="shared" si="155"/>
        <v/>
      </c>
      <c r="O4947" s="149" t="s">
        <v>11</v>
      </c>
      <c r="P4947" s="148" t="s">
        <v>11</v>
      </c>
      <c r="Q4947" s="1"/>
    </row>
    <row r="4948" spans="1:17" ht="15.75" hidden="1" customHeight="1">
      <c r="A4948" s="1" t="str">
        <f t="shared" si="1"/>
        <v/>
      </c>
      <c r="B4948" s="1"/>
      <c r="C4948" s="34" t="str">
        <f>IF('TSA Input'!J4911="","",IF('TSA Input'!J4911="Yes",'TSA Input'!B4911,"Ineligible"))</f>
        <v/>
      </c>
      <c r="D4948" s="246" t="str">
        <f>IF('TSA Input'!J4911="","",IF('TSA Input'!J4911="Yes",IF('TSA Input'!W4911="","",LEFT('TSA Input'!W4911,LEN('TSA Input'!W4911)-2)),""))</f>
        <v/>
      </c>
      <c r="E4948" s="246" t="str">
        <f>IF('TSA Input'!J4911="","",IF('TSA Input'!J4911="Yes",'TSA Input'!I4911,""))</f>
        <v/>
      </c>
      <c r="F4948" s="247" t="str">
        <f>IF('TSA Input'!J4911="","",IF('TSA Input'!J4911="Yes",'TSA Input'!C4911,""))</f>
        <v/>
      </c>
      <c r="G4948" s="36" t="str">
        <f>IF('TSA Input'!J4911="","",IF('TSA Input'!J4911="Yes",'TSA Input'!D4911,""))</f>
        <v/>
      </c>
      <c r="H4948" s="37" t="str">
        <f>IF('TSA Input'!K4911="","",IF('TSA Input'!J4911="Yes",'TSA Input'!G4911,""))</f>
        <v/>
      </c>
      <c r="I4948" s="37" t="str">
        <f>IF('TSA Input'!L4911="","",IF('TSA Input'!J4911="Yes",'TSA Input'!F4911,""))</f>
        <v/>
      </c>
      <c r="J4948" s="39" t="str">
        <f t="shared" si="154"/>
        <v/>
      </c>
      <c r="K4948" s="257" t="str">
        <f>IF('TSA Input'!J4911="","",IF('TSA Input'!J4911="Yes",'TSA Input'!D4911,""))</f>
        <v/>
      </c>
      <c r="L4948" s="258" t="str">
        <f>IF('TSA Input'!J4911="","",IF('TSA Input'!J4911="Yes",'TSA Input'!G4911,""))</f>
        <v/>
      </c>
      <c r="M4948" s="258" t="str">
        <f>IF('TSA Input'!J4911="","",IF('TSA Input'!J4911="Yes",'TSA Input'!F4911,""))</f>
        <v/>
      </c>
      <c r="N4948" s="39" t="str">
        <f t="shared" si="155"/>
        <v/>
      </c>
      <c r="O4948" s="149" t="s">
        <v>11</v>
      </c>
      <c r="P4948" s="148" t="s">
        <v>11</v>
      </c>
      <c r="Q4948" s="1"/>
    </row>
    <row r="4949" spans="1:17" ht="15.75" hidden="1" customHeight="1">
      <c r="A4949" s="1" t="str">
        <f t="shared" si="1"/>
        <v/>
      </c>
      <c r="B4949" s="1"/>
      <c r="C4949" s="34" t="str">
        <f>IF('TSA Input'!J4912="","",IF('TSA Input'!J4912="Yes",'TSA Input'!B4912,"Ineligible"))</f>
        <v/>
      </c>
      <c r="D4949" s="246" t="str">
        <f>IF('TSA Input'!J4912="","",IF('TSA Input'!J4912="Yes",IF('TSA Input'!W4912="","",LEFT('TSA Input'!W4912,LEN('TSA Input'!W4912)-2)),""))</f>
        <v/>
      </c>
      <c r="E4949" s="246" t="str">
        <f>IF('TSA Input'!J4912="","",IF('TSA Input'!J4912="Yes",'TSA Input'!I4912,""))</f>
        <v/>
      </c>
      <c r="F4949" s="247" t="str">
        <f>IF('TSA Input'!J4912="","",IF('TSA Input'!J4912="Yes",'TSA Input'!C4912,""))</f>
        <v/>
      </c>
      <c r="G4949" s="36" t="str">
        <f>IF('TSA Input'!J4912="","",IF('TSA Input'!J4912="Yes",'TSA Input'!D4912,""))</f>
        <v/>
      </c>
      <c r="H4949" s="37" t="str">
        <f>IF('TSA Input'!K4912="","",IF('TSA Input'!J4912="Yes",'TSA Input'!G4912,""))</f>
        <v/>
      </c>
      <c r="I4949" s="37" t="str">
        <f>IF('TSA Input'!L4912="","",IF('TSA Input'!J4912="Yes",'TSA Input'!F4912,""))</f>
        <v/>
      </c>
      <c r="J4949" s="39" t="str">
        <f t="shared" si="154"/>
        <v/>
      </c>
      <c r="K4949" s="257" t="str">
        <f>IF('TSA Input'!J4912="","",IF('TSA Input'!J4912="Yes",'TSA Input'!D4912,""))</f>
        <v/>
      </c>
      <c r="L4949" s="258" t="str">
        <f>IF('TSA Input'!J4912="","",IF('TSA Input'!J4912="Yes",'TSA Input'!G4912,""))</f>
        <v/>
      </c>
      <c r="M4949" s="258" t="str">
        <f>IF('TSA Input'!J4912="","",IF('TSA Input'!J4912="Yes",'TSA Input'!F4912,""))</f>
        <v/>
      </c>
      <c r="N4949" s="39" t="str">
        <f t="shared" si="155"/>
        <v/>
      </c>
      <c r="O4949" s="149" t="s">
        <v>11</v>
      </c>
      <c r="P4949" s="148" t="s">
        <v>11</v>
      </c>
      <c r="Q4949" s="1"/>
    </row>
    <row r="4950" spans="1:17" ht="15.75" hidden="1" customHeight="1">
      <c r="A4950" s="1" t="str">
        <f t="shared" si="1"/>
        <v/>
      </c>
      <c r="B4950" s="1"/>
      <c r="C4950" s="34" t="str">
        <f>IF('TSA Input'!J4913="","",IF('TSA Input'!J4913="Yes",'TSA Input'!B4913,"Ineligible"))</f>
        <v/>
      </c>
      <c r="D4950" s="246" t="str">
        <f>IF('TSA Input'!J4913="","",IF('TSA Input'!J4913="Yes",IF('TSA Input'!W4913="","",LEFT('TSA Input'!W4913,LEN('TSA Input'!W4913)-2)),""))</f>
        <v/>
      </c>
      <c r="E4950" s="246" t="str">
        <f>IF('TSA Input'!J4913="","",IF('TSA Input'!J4913="Yes",'TSA Input'!I4913,""))</f>
        <v/>
      </c>
      <c r="F4950" s="247" t="str">
        <f>IF('TSA Input'!J4913="","",IF('TSA Input'!J4913="Yes",'TSA Input'!C4913,""))</f>
        <v/>
      </c>
      <c r="G4950" s="36" t="str">
        <f>IF('TSA Input'!J4913="","",IF('TSA Input'!J4913="Yes",'TSA Input'!D4913,""))</f>
        <v/>
      </c>
      <c r="H4950" s="37" t="str">
        <f>IF('TSA Input'!K4913="","",IF('TSA Input'!J4913="Yes",'TSA Input'!G4913,""))</f>
        <v/>
      </c>
      <c r="I4950" s="37" t="str">
        <f>IF('TSA Input'!L4913="","",IF('TSA Input'!J4913="Yes",'TSA Input'!F4913,""))</f>
        <v/>
      </c>
      <c r="J4950" s="39" t="str">
        <f t="shared" si="154"/>
        <v/>
      </c>
      <c r="K4950" s="257" t="str">
        <f>IF('TSA Input'!J4913="","",IF('TSA Input'!J4913="Yes",'TSA Input'!D4913,""))</f>
        <v/>
      </c>
      <c r="L4950" s="258" t="str">
        <f>IF('TSA Input'!J4913="","",IF('TSA Input'!J4913="Yes",'TSA Input'!G4913,""))</f>
        <v/>
      </c>
      <c r="M4950" s="258" t="str">
        <f>IF('TSA Input'!J4913="","",IF('TSA Input'!J4913="Yes",'TSA Input'!F4913,""))</f>
        <v/>
      </c>
      <c r="N4950" s="39" t="str">
        <f t="shared" si="155"/>
        <v/>
      </c>
      <c r="O4950" s="149" t="s">
        <v>11</v>
      </c>
      <c r="P4950" s="148" t="s">
        <v>11</v>
      </c>
      <c r="Q4950" s="1"/>
    </row>
    <row r="4951" spans="1:17" ht="15.75" hidden="1" customHeight="1">
      <c r="A4951" s="1" t="str">
        <f t="shared" si="1"/>
        <v/>
      </c>
      <c r="B4951" s="1"/>
      <c r="C4951" s="34" t="str">
        <f>IF('TSA Input'!J4914="","",IF('TSA Input'!J4914="Yes",'TSA Input'!B4914,"Ineligible"))</f>
        <v/>
      </c>
      <c r="D4951" s="246" t="str">
        <f>IF('TSA Input'!J4914="","",IF('TSA Input'!J4914="Yes",IF('TSA Input'!W4914="","",LEFT('TSA Input'!W4914,LEN('TSA Input'!W4914)-2)),""))</f>
        <v/>
      </c>
      <c r="E4951" s="246" t="str">
        <f>IF('TSA Input'!J4914="","",IF('TSA Input'!J4914="Yes",'TSA Input'!I4914,""))</f>
        <v/>
      </c>
      <c r="F4951" s="247" t="str">
        <f>IF('TSA Input'!J4914="","",IF('TSA Input'!J4914="Yes",'TSA Input'!C4914,""))</f>
        <v/>
      </c>
      <c r="G4951" s="36" t="str">
        <f>IF('TSA Input'!J4914="","",IF('TSA Input'!J4914="Yes",'TSA Input'!D4914,""))</f>
        <v/>
      </c>
      <c r="H4951" s="37" t="str">
        <f>IF('TSA Input'!K4914="","",IF('TSA Input'!J4914="Yes",'TSA Input'!G4914,""))</f>
        <v/>
      </c>
      <c r="I4951" s="37" t="str">
        <f>IF('TSA Input'!L4914="","",IF('TSA Input'!J4914="Yes",'TSA Input'!F4914,""))</f>
        <v/>
      </c>
      <c r="J4951" s="39" t="str">
        <f t="shared" si="154"/>
        <v/>
      </c>
      <c r="K4951" s="257" t="str">
        <f>IF('TSA Input'!J4914="","",IF('TSA Input'!J4914="Yes",'TSA Input'!D4914,""))</f>
        <v/>
      </c>
      <c r="L4951" s="258" t="str">
        <f>IF('TSA Input'!J4914="","",IF('TSA Input'!J4914="Yes",'TSA Input'!G4914,""))</f>
        <v/>
      </c>
      <c r="M4951" s="258" t="str">
        <f>IF('TSA Input'!J4914="","",IF('TSA Input'!J4914="Yes",'TSA Input'!F4914,""))</f>
        <v/>
      </c>
      <c r="N4951" s="39" t="str">
        <f t="shared" si="155"/>
        <v/>
      </c>
      <c r="O4951" s="149" t="s">
        <v>11</v>
      </c>
      <c r="P4951" s="148" t="s">
        <v>11</v>
      </c>
      <c r="Q4951" s="1"/>
    </row>
    <row r="4952" spans="1:17" ht="15.75" hidden="1" customHeight="1">
      <c r="A4952" s="1" t="str">
        <f t="shared" si="1"/>
        <v/>
      </c>
      <c r="B4952" s="1"/>
      <c r="C4952" s="34" t="str">
        <f>IF('TSA Input'!J4915="","",IF('TSA Input'!J4915="Yes",'TSA Input'!B4915,"Ineligible"))</f>
        <v/>
      </c>
      <c r="D4952" s="246" t="str">
        <f>IF('TSA Input'!J4915="","",IF('TSA Input'!J4915="Yes",IF('TSA Input'!W4915="","",LEFT('TSA Input'!W4915,LEN('TSA Input'!W4915)-2)),""))</f>
        <v/>
      </c>
      <c r="E4952" s="246" t="str">
        <f>IF('TSA Input'!J4915="","",IF('TSA Input'!J4915="Yes",'TSA Input'!I4915,""))</f>
        <v/>
      </c>
      <c r="F4952" s="247" t="str">
        <f>IF('TSA Input'!J4915="","",IF('TSA Input'!J4915="Yes",'TSA Input'!C4915,""))</f>
        <v/>
      </c>
      <c r="G4952" s="36" t="str">
        <f>IF('TSA Input'!J4915="","",IF('TSA Input'!J4915="Yes",'TSA Input'!D4915,""))</f>
        <v/>
      </c>
      <c r="H4952" s="37" t="str">
        <f>IF('TSA Input'!K4915="","",IF('TSA Input'!J4915="Yes",'TSA Input'!G4915,""))</f>
        <v/>
      </c>
      <c r="I4952" s="37" t="str">
        <f>IF('TSA Input'!L4915="","",IF('TSA Input'!J4915="Yes",'TSA Input'!F4915,""))</f>
        <v/>
      </c>
      <c r="J4952" s="39" t="str">
        <f t="shared" si="154"/>
        <v/>
      </c>
      <c r="K4952" s="257" t="str">
        <f>IF('TSA Input'!J4915="","",IF('TSA Input'!J4915="Yes",'TSA Input'!D4915,""))</f>
        <v/>
      </c>
      <c r="L4952" s="258" t="str">
        <f>IF('TSA Input'!J4915="","",IF('TSA Input'!J4915="Yes",'TSA Input'!G4915,""))</f>
        <v/>
      </c>
      <c r="M4952" s="258" t="str">
        <f>IF('TSA Input'!J4915="","",IF('TSA Input'!J4915="Yes",'TSA Input'!F4915,""))</f>
        <v/>
      </c>
      <c r="N4952" s="39" t="str">
        <f t="shared" si="155"/>
        <v/>
      </c>
      <c r="O4952" s="149" t="s">
        <v>11</v>
      </c>
      <c r="P4952" s="148" t="s">
        <v>11</v>
      </c>
      <c r="Q4952" s="1"/>
    </row>
    <row r="4953" spans="1:17" ht="15.75" hidden="1" customHeight="1">
      <c r="A4953" s="1" t="str">
        <f t="shared" si="1"/>
        <v/>
      </c>
      <c r="B4953" s="1"/>
      <c r="C4953" s="34" t="str">
        <f>IF('TSA Input'!J4916="","",IF('TSA Input'!J4916="Yes",'TSA Input'!B4916,"Ineligible"))</f>
        <v/>
      </c>
      <c r="D4953" s="246" t="str">
        <f>IF('TSA Input'!J4916="","",IF('TSA Input'!J4916="Yes",IF('TSA Input'!W4916="","",LEFT('TSA Input'!W4916,LEN('TSA Input'!W4916)-2)),""))</f>
        <v/>
      </c>
      <c r="E4953" s="246" t="str">
        <f>IF('TSA Input'!J4916="","",IF('TSA Input'!J4916="Yes",'TSA Input'!I4916,""))</f>
        <v/>
      </c>
      <c r="F4953" s="247" t="str">
        <f>IF('TSA Input'!J4916="","",IF('TSA Input'!J4916="Yes",'TSA Input'!C4916,""))</f>
        <v/>
      </c>
      <c r="G4953" s="36" t="str">
        <f>IF('TSA Input'!J4916="","",IF('TSA Input'!J4916="Yes",'TSA Input'!D4916,""))</f>
        <v/>
      </c>
      <c r="H4953" s="37" t="str">
        <f>IF('TSA Input'!K4916="","",IF('TSA Input'!J4916="Yes",'TSA Input'!G4916,""))</f>
        <v/>
      </c>
      <c r="I4953" s="37" t="str">
        <f>IF('TSA Input'!L4916="","",IF('TSA Input'!J4916="Yes",'TSA Input'!F4916,""))</f>
        <v/>
      </c>
      <c r="J4953" s="39" t="str">
        <f t="shared" si="154"/>
        <v/>
      </c>
      <c r="K4953" s="257" t="str">
        <f>IF('TSA Input'!J4916="","",IF('TSA Input'!J4916="Yes",'TSA Input'!D4916,""))</f>
        <v/>
      </c>
      <c r="L4953" s="258" t="str">
        <f>IF('TSA Input'!J4916="","",IF('TSA Input'!J4916="Yes",'TSA Input'!G4916,""))</f>
        <v/>
      </c>
      <c r="M4953" s="258" t="str">
        <f>IF('TSA Input'!J4916="","",IF('TSA Input'!J4916="Yes",'TSA Input'!F4916,""))</f>
        <v/>
      </c>
      <c r="N4953" s="39" t="str">
        <f t="shared" si="155"/>
        <v/>
      </c>
      <c r="O4953" s="149" t="s">
        <v>11</v>
      </c>
      <c r="P4953" s="148" t="s">
        <v>11</v>
      </c>
      <c r="Q4953" s="1"/>
    </row>
    <row r="4954" spans="1:17" ht="15.75" hidden="1" customHeight="1">
      <c r="A4954" s="1" t="str">
        <f t="shared" si="1"/>
        <v/>
      </c>
      <c r="B4954" s="1"/>
      <c r="C4954" s="34" t="str">
        <f>IF('TSA Input'!J4917="","",IF('TSA Input'!J4917="Yes",'TSA Input'!B4917,"Ineligible"))</f>
        <v/>
      </c>
      <c r="D4954" s="246" t="str">
        <f>IF('TSA Input'!J4917="","",IF('TSA Input'!J4917="Yes",IF('TSA Input'!W4917="","",LEFT('TSA Input'!W4917,LEN('TSA Input'!W4917)-2)),""))</f>
        <v/>
      </c>
      <c r="E4954" s="246" t="str">
        <f>IF('TSA Input'!J4917="","",IF('TSA Input'!J4917="Yes",'TSA Input'!I4917,""))</f>
        <v/>
      </c>
      <c r="F4954" s="247" t="str">
        <f>IF('TSA Input'!J4917="","",IF('TSA Input'!J4917="Yes",'TSA Input'!C4917,""))</f>
        <v/>
      </c>
      <c r="G4954" s="36" t="str">
        <f>IF('TSA Input'!J4917="","",IF('TSA Input'!J4917="Yes",'TSA Input'!D4917,""))</f>
        <v/>
      </c>
      <c r="H4954" s="37" t="str">
        <f>IF('TSA Input'!K4917="","",IF('TSA Input'!J4917="Yes",'TSA Input'!G4917,""))</f>
        <v/>
      </c>
      <c r="I4954" s="37" t="str">
        <f>IF('TSA Input'!L4917="","",IF('TSA Input'!J4917="Yes",'TSA Input'!F4917,""))</f>
        <v/>
      </c>
      <c r="J4954" s="39" t="str">
        <f t="shared" si="154"/>
        <v/>
      </c>
      <c r="K4954" s="257" t="str">
        <f>IF('TSA Input'!J4917="","",IF('TSA Input'!J4917="Yes",'TSA Input'!D4917,""))</f>
        <v/>
      </c>
      <c r="L4954" s="258" t="str">
        <f>IF('TSA Input'!J4917="","",IF('TSA Input'!J4917="Yes",'TSA Input'!G4917,""))</f>
        <v/>
      </c>
      <c r="M4954" s="258" t="str">
        <f>IF('TSA Input'!J4917="","",IF('TSA Input'!J4917="Yes",'TSA Input'!F4917,""))</f>
        <v/>
      </c>
      <c r="N4954" s="39" t="str">
        <f t="shared" si="155"/>
        <v/>
      </c>
      <c r="O4954" s="149" t="s">
        <v>11</v>
      </c>
      <c r="P4954" s="148" t="s">
        <v>11</v>
      </c>
      <c r="Q4954" s="1"/>
    </row>
    <row r="4955" spans="1:17" ht="15.75" hidden="1" customHeight="1">
      <c r="A4955" s="1" t="str">
        <f t="shared" si="1"/>
        <v/>
      </c>
      <c r="B4955" s="1"/>
      <c r="C4955" s="34" t="str">
        <f>IF('TSA Input'!J4918="","",IF('TSA Input'!J4918="Yes",'TSA Input'!B4918,"Ineligible"))</f>
        <v/>
      </c>
      <c r="D4955" s="246" t="str">
        <f>IF('TSA Input'!J4918="","",IF('TSA Input'!J4918="Yes",IF('TSA Input'!W4918="","",LEFT('TSA Input'!W4918,LEN('TSA Input'!W4918)-2)),""))</f>
        <v/>
      </c>
      <c r="E4955" s="246" t="str">
        <f>IF('TSA Input'!J4918="","",IF('TSA Input'!J4918="Yes",'TSA Input'!I4918,""))</f>
        <v/>
      </c>
      <c r="F4955" s="247" t="str">
        <f>IF('TSA Input'!J4918="","",IF('TSA Input'!J4918="Yes",'TSA Input'!C4918,""))</f>
        <v/>
      </c>
      <c r="G4955" s="36" t="str">
        <f>IF('TSA Input'!J4918="","",IF('TSA Input'!J4918="Yes",'TSA Input'!D4918,""))</f>
        <v/>
      </c>
      <c r="H4955" s="37" t="str">
        <f>IF('TSA Input'!K4918="","",IF('TSA Input'!J4918="Yes",'TSA Input'!G4918,""))</f>
        <v/>
      </c>
      <c r="I4955" s="37" t="str">
        <f>IF('TSA Input'!L4918="","",IF('TSA Input'!J4918="Yes",'TSA Input'!F4918,""))</f>
        <v/>
      </c>
      <c r="J4955" s="39" t="str">
        <f t="shared" si="154"/>
        <v/>
      </c>
      <c r="K4955" s="257" t="str">
        <f>IF('TSA Input'!J4918="","",IF('TSA Input'!J4918="Yes",'TSA Input'!D4918,""))</f>
        <v/>
      </c>
      <c r="L4955" s="258" t="str">
        <f>IF('TSA Input'!J4918="","",IF('TSA Input'!J4918="Yes",'TSA Input'!G4918,""))</f>
        <v/>
      </c>
      <c r="M4955" s="258" t="str">
        <f>IF('TSA Input'!J4918="","",IF('TSA Input'!J4918="Yes",'TSA Input'!F4918,""))</f>
        <v/>
      </c>
      <c r="N4955" s="39" t="str">
        <f t="shared" si="155"/>
        <v/>
      </c>
      <c r="O4955" s="149" t="s">
        <v>11</v>
      </c>
      <c r="P4955" s="148" t="s">
        <v>11</v>
      </c>
      <c r="Q4955" s="1"/>
    </row>
    <row r="4956" spans="1:17" ht="15.75" hidden="1" customHeight="1">
      <c r="A4956" s="1" t="str">
        <f t="shared" si="1"/>
        <v/>
      </c>
      <c r="B4956" s="1"/>
      <c r="C4956" s="34" t="str">
        <f>IF('TSA Input'!J4919="","",IF('TSA Input'!J4919="Yes",'TSA Input'!B4919,"Ineligible"))</f>
        <v/>
      </c>
      <c r="D4956" s="246" t="str">
        <f>IF('TSA Input'!J4919="","",IF('TSA Input'!J4919="Yes",IF('TSA Input'!W4919="","",LEFT('TSA Input'!W4919,LEN('TSA Input'!W4919)-2)),""))</f>
        <v/>
      </c>
      <c r="E4956" s="246" t="str">
        <f>IF('TSA Input'!J4919="","",IF('TSA Input'!J4919="Yes",'TSA Input'!I4919,""))</f>
        <v/>
      </c>
      <c r="F4956" s="247" t="str">
        <f>IF('TSA Input'!J4919="","",IF('TSA Input'!J4919="Yes",'TSA Input'!C4919,""))</f>
        <v/>
      </c>
      <c r="G4956" s="36" t="str">
        <f>IF('TSA Input'!J4919="","",IF('TSA Input'!J4919="Yes",'TSA Input'!D4919,""))</f>
        <v/>
      </c>
      <c r="H4956" s="37" t="str">
        <f>IF('TSA Input'!K4919="","",IF('TSA Input'!J4919="Yes",'TSA Input'!G4919,""))</f>
        <v/>
      </c>
      <c r="I4956" s="37" t="str">
        <f>IF('TSA Input'!L4919="","",IF('TSA Input'!J4919="Yes",'TSA Input'!F4919,""))</f>
        <v/>
      </c>
      <c r="J4956" s="39" t="str">
        <f t="shared" si="154"/>
        <v/>
      </c>
      <c r="K4956" s="257" t="str">
        <f>IF('TSA Input'!J4919="","",IF('TSA Input'!J4919="Yes",'TSA Input'!D4919,""))</f>
        <v/>
      </c>
      <c r="L4956" s="258" t="str">
        <f>IF('TSA Input'!J4919="","",IF('TSA Input'!J4919="Yes",'TSA Input'!G4919,""))</f>
        <v/>
      </c>
      <c r="M4956" s="258" t="str">
        <f>IF('TSA Input'!J4919="","",IF('TSA Input'!J4919="Yes",'TSA Input'!F4919,""))</f>
        <v/>
      </c>
      <c r="N4956" s="39" t="str">
        <f t="shared" si="155"/>
        <v/>
      </c>
      <c r="O4956" s="149" t="s">
        <v>11</v>
      </c>
      <c r="P4956" s="148" t="s">
        <v>11</v>
      </c>
      <c r="Q4956" s="1"/>
    </row>
    <row r="4957" spans="1:17" ht="15.75" hidden="1" customHeight="1">
      <c r="A4957" s="1" t="str">
        <f t="shared" si="1"/>
        <v/>
      </c>
      <c r="B4957" s="1"/>
      <c r="C4957" s="34" t="str">
        <f>IF('TSA Input'!J4920="","",IF('TSA Input'!J4920="Yes",'TSA Input'!B4920,"Ineligible"))</f>
        <v/>
      </c>
      <c r="D4957" s="246" t="str">
        <f>IF('TSA Input'!J4920="","",IF('TSA Input'!J4920="Yes",IF('TSA Input'!W4920="","",LEFT('TSA Input'!W4920,LEN('TSA Input'!W4920)-2)),""))</f>
        <v/>
      </c>
      <c r="E4957" s="246" t="str">
        <f>IF('TSA Input'!J4920="","",IF('TSA Input'!J4920="Yes",'TSA Input'!I4920,""))</f>
        <v/>
      </c>
      <c r="F4957" s="247" t="str">
        <f>IF('TSA Input'!J4920="","",IF('TSA Input'!J4920="Yes",'TSA Input'!C4920,""))</f>
        <v/>
      </c>
      <c r="G4957" s="36" t="str">
        <f>IF('TSA Input'!J4920="","",IF('TSA Input'!J4920="Yes",'TSA Input'!D4920,""))</f>
        <v/>
      </c>
      <c r="H4957" s="37" t="str">
        <f>IF('TSA Input'!K4920="","",IF('TSA Input'!J4920="Yes",'TSA Input'!G4920,""))</f>
        <v/>
      </c>
      <c r="I4957" s="37" t="str">
        <f>IF('TSA Input'!L4920="","",IF('TSA Input'!J4920="Yes",'TSA Input'!F4920,""))</f>
        <v/>
      </c>
      <c r="J4957" s="39" t="str">
        <f t="shared" si="154"/>
        <v/>
      </c>
      <c r="K4957" s="257" t="str">
        <f>IF('TSA Input'!J4920="","",IF('TSA Input'!J4920="Yes",'TSA Input'!D4920,""))</f>
        <v/>
      </c>
      <c r="L4957" s="258" t="str">
        <f>IF('TSA Input'!J4920="","",IF('TSA Input'!J4920="Yes",'TSA Input'!G4920,""))</f>
        <v/>
      </c>
      <c r="M4957" s="258" t="str">
        <f>IF('TSA Input'!J4920="","",IF('TSA Input'!J4920="Yes",'TSA Input'!F4920,""))</f>
        <v/>
      </c>
      <c r="N4957" s="39" t="str">
        <f t="shared" si="155"/>
        <v/>
      </c>
      <c r="O4957" s="149" t="s">
        <v>11</v>
      </c>
      <c r="P4957" s="148" t="s">
        <v>11</v>
      </c>
      <c r="Q4957" s="1"/>
    </row>
    <row r="4958" spans="1:17" ht="15.75" hidden="1" customHeight="1">
      <c r="A4958" s="1" t="str">
        <f t="shared" si="1"/>
        <v/>
      </c>
      <c r="B4958" s="1"/>
      <c r="C4958" s="34" t="str">
        <f>IF('TSA Input'!J4921="","",IF('TSA Input'!J4921="Yes",'TSA Input'!B4921,"Ineligible"))</f>
        <v/>
      </c>
      <c r="D4958" s="246" t="str">
        <f>IF('TSA Input'!J4921="","",IF('TSA Input'!J4921="Yes",IF('TSA Input'!W4921="","",LEFT('TSA Input'!W4921,LEN('TSA Input'!W4921)-2)),""))</f>
        <v/>
      </c>
      <c r="E4958" s="246" t="str">
        <f>IF('TSA Input'!J4921="","",IF('TSA Input'!J4921="Yes",'TSA Input'!I4921,""))</f>
        <v/>
      </c>
      <c r="F4958" s="247" t="str">
        <f>IF('TSA Input'!J4921="","",IF('TSA Input'!J4921="Yes",'TSA Input'!C4921,""))</f>
        <v/>
      </c>
      <c r="G4958" s="36" t="str">
        <f>IF('TSA Input'!J4921="","",IF('TSA Input'!J4921="Yes",'TSA Input'!D4921,""))</f>
        <v/>
      </c>
      <c r="H4958" s="37" t="str">
        <f>IF('TSA Input'!K4921="","",IF('TSA Input'!J4921="Yes",'TSA Input'!G4921,""))</f>
        <v/>
      </c>
      <c r="I4958" s="37" t="str">
        <f>IF('TSA Input'!L4921="","",IF('TSA Input'!J4921="Yes",'TSA Input'!F4921,""))</f>
        <v/>
      </c>
      <c r="J4958" s="39" t="str">
        <f t="shared" si="154"/>
        <v/>
      </c>
      <c r="K4958" s="257" t="str">
        <f>IF('TSA Input'!J4921="","",IF('TSA Input'!J4921="Yes",'TSA Input'!D4921,""))</f>
        <v/>
      </c>
      <c r="L4958" s="258" t="str">
        <f>IF('TSA Input'!J4921="","",IF('TSA Input'!J4921="Yes",'TSA Input'!G4921,""))</f>
        <v/>
      </c>
      <c r="M4958" s="258" t="str">
        <f>IF('TSA Input'!J4921="","",IF('TSA Input'!J4921="Yes",'TSA Input'!F4921,""))</f>
        <v/>
      </c>
      <c r="N4958" s="39" t="str">
        <f t="shared" si="155"/>
        <v/>
      </c>
      <c r="O4958" s="149" t="s">
        <v>11</v>
      </c>
      <c r="P4958" s="148" t="s">
        <v>11</v>
      </c>
      <c r="Q4958" s="1"/>
    </row>
    <row r="4959" spans="1:17" ht="15.75" hidden="1" customHeight="1">
      <c r="A4959" s="1" t="str">
        <f t="shared" si="1"/>
        <v/>
      </c>
      <c r="B4959" s="1"/>
      <c r="C4959" s="34" t="str">
        <f>IF('TSA Input'!J4922="","",IF('TSA Input'!J4922="Yes",'TSA Input'!B4922,"Ineligible"))</f>
        <v/>
      </c>
      <c r="D4959" s="246" t="str">
        <f>IF('TSA Input'!J4922="","",IF('TSA Input'!J4922="Yes",IF('TSA Input'!W4922="","",LEFT('TSA Input'!W4922,LEN('TSA Input'!W4922)-2)),""))</f>
        <v/>
      </c>
      <c r="E4959" s="246" t="str">
        <f>IF('TSA Input'!J4922="","",IF('TSA Input'!J4922="Yes",'TSA Input'!I4922,""))</f>
        <v/>
      </c>
      <c r="F4959" s="247" t="str">
        <f>IF('TSA Input'!J4922="","",IF('TSA Input'!J4922="Yes",'TSA Input'!C4922,""))</f>
        <v/>
      </c>
      <c r="G4959" s="36" t="str">
        <f>IF('TSA Input'!J4922="","",IF('TSA Input'!J4922="Yes",'TSA Input'!D4922,""))</f>
        <v/>
      </c>
      <c r="H4959" s="37" t="str">
        <f>IF('TSA Input'!K4922="","",IF('TSA Input'!J4922="Yes",'TSA Input'!G4922,""))</f>
        <v/>
      </c>
      <c r="I4959" s="37" t="str">
        <f>IF('TSA Input'!L4922="","",IF('TSA Input'!J4922="Yes",'TSA Input'!F4922,""))</f>
        <v/>
      </c>
      <c r="J4959" s="39" t="str">
        <f t="shared" si="154"/>
        <v/>
      </c>
      <c r="K4959" s="257" t="str">
        <f>IF('TSA Input'!J4922="","",IF('TSA Input'!J4922="Yes",'TSA Input'!D4922,""))</f>
        <v/>
      </c>
      <c r="L4959" s="258" t="str">
        <f>IF('TSA Input'!J4922="","",IF('TSA Input'!J4922="Yes",'TSA Input'!G4922,""))</f>
        <v/>
      </c>
      <c r="M4959" s="258" t="str">
        <f>IF('TSA Input'!J4922="","",IF('TSA Input'!J4922="Yes",'TSA Input'!F4922,""))</f>
        <v/>
      </c>
      <c r="N4959" s="39" t="str">
        <f t="shared" si="155"/>
        <v/>
      </c>
      <c r="O4959" s="149" t="s">
        <v>11</v>
      </c>
      <c r="P4959" s="148" t="s">
        <v>11</v>
      </c>
      <c r="Q4959" s="1"/>
    </row>
    <row r="4960" spans="1:17" ht="15.75" hidden="1" customHeight="1">
      <c r="A4960" s="1" t="str">
        <f t="shared" si="1"/>
        <v/>
      </c>
      <c r="B4960" s="1"/>
      <c r="C4960" s="34" t="str">
        <f>IF('TSA Input'!J4923="","",IF('TSA Input'!J4923="Yes",'TSA Input'!B4923,"Ineligible"))</f>
        <v/>
      </c>
      <c r="D4960" s="246" t="str">
        <f>IF('TSA Input'!J4923="","",IF('TSA Input'!J4923="Yes",IF('TSA Input'!W4923="","",LEFT('TSA Input'!W4923,LEN('TSA Input'!W4923)-2)),""))</f>
        <v/>
      </c>
      <c r="E4960" s="246" t="str">
        <f>IF('TSA Input'!J4923="","",IF('TSA Input'!J4923="Yes",'TSA Input'!I4923,""))</f>
        <v/>
      </c>
      <c r="F4960" s="247" t="str">
        <f>IF('TSA Input'!J4923="","",IF('TSA Input'!J4923="Yes",'TSA Input'!C4923,""))</f>
        <v/>
      </c>
      <c r="G4960" s="36" t="str">
        <f>IF('TSA Input'!J4923="","",IF('TSA Input'!J4923="Yes",'TSA Input'!D4923,""))</f>
        <v/>
      </c>
      <c r="H4960" s="37" t="str">
        <f>IF('TSA Input'!K4923="","",IF('TSA Input'!J4923="Yes",'TSA Input'!G4923,""))</f>
        <v/>
      </c>
      <c r="I4960" s="37" t="str">
        <f>IF('TSA Input'!L4923="","",IF('TSA Input'!J4923="Yes",'TSA Input'!F4923,""))</f>
        <v/>
      </c>
      <c r="J4960" s="39" t="str">
        <f t="shared" si="154"/>
        <v/>
      </c>
      <c r="K4960" s="257" t="str">
        <f>IF('TSA Input'!J4923="","",IF('TSA Input'!J4923="Yes",'TSA Input'!D4923,""))</f>
        <v/>
      </c>
      <c r="L4960" s="258" t="str">
        <f>IF('TSA Input'!J4923="","",IF('TSA Input'!J4923="Yes",'TSA Input'!G4923,""))</f>
        <v/>
      </c>
      <c r="M4960" s="258" t="str">
        <f>IF('TSA Input'!J4923="","",IF('TSA Input'!J4923="Yes",'TSA Input'!F4923,""))</f>
        <v/>
      </c>
      <c r="N4960" s="39" t="str">
        <f t="shared" si="155"/>
        <v/>
      </c>
      <c r="O4960" s="149" t="s">
        <v>11</v>
      </c>
      <c r="P4960" s="148" t="s">
        <v>11</v>
      </c>
      <c r="Q4960" s="1"/>
    </row>
    <row r="4961" spans="1:17" ht="15.75" hidden="1" customHeight="1">
      <c r="A4961" s="1" t="str">
        <f t="shared" si="1"/>
        <v/>
      </c>
      <c r="B4961" s="1"/>
      <c r="C4961" s="34" t="str">
        <f>IF('TSA Input'!J4924="","",IF('TSA Input'!J4924="Yes",'TSA Input'!B4924,"Ineligible"))</f>
        <v/>
      </c>
      <c r="D4961" s="246" t="str">
        <f>IF('TSA Input'!J4924="","",IF('TSA Input'!J4924="Yes",IF('TSA Input'!W4924="","",LEFT('TSA Input'!W4924,LEN('TSA Input'!W4924)-2)),""))</f>
        <v/>
      </c>
      <c r="E4961" s="246" t="str">
        <f>IF('TSA Input'!J4924="","",IF('TSA Input'!J4924="Yes",'TSA Input'!I4924,""))</f>
        <v/>
      </c>
      <c r="F4961" s="247" t="str">
        <f>IF('TSA Input'!J4924="","",IF('TSA Input'!J4924="Yes",'TSA Input'!C4924,""))</f>
        <v/>
      </c>
      <c r="G4961" s="36" t="str">
        <f>IF('TSA Input'!J4924="","",IF('TSA Input'!J4924="Yes",'TSA Input'!D4924,""))</f>
        <v/>
      </c>
      <c r="H4961" s="37" t="str">
        <f>IF('TSA Input'!K4924="","",IF('TSA Input'!J4924="Yes",'TSA Input'!G4924,""))</f>
        <v/>
      </c>
      <c r="I4961" s="37" t="str">
        <f>IF('TSA Input'!L4924="","",IF('TSA Input'!J4924="Yes",'TSA Input'!F4924,""))</f>
        <v/>
      </c>
      <c r="J4961" s="39" t="str">
        <f t="shared" si="154"/>
        <v/>
      </c>
      <c r="K4961" s="257" t="str">
        <f>IF('TSA Input'!J4924="","",IF('TSA Input'!J4924="Yes",'TSA Input'!D4924,""))</f>
        <v/>
      </c>
      <c r="L4961" s="258" t="str">
        <f>IF('TSA Input'!J4924="","",IF('TSA Input'!J4924="Yes",'TSA Input'!G4924,""))</f>
        <v/>
      </c>
      <c r="M4961" s="258" t="str">
        <f>IF('TSA Input'!J4924="","",IF('TSA Input'!J4924="Yes",'TSA Input'!F4924,""))</f>
        <v/>
      </c>
      <c r="N4961" s="39" t="str">
        <f t="shared" si="155"/>
        <v/>
      </c>
      <c r="O4961" s="149" t="s">
        <v>11</v>
      </c>
      <c r="P4961" s="148" t="s">
        <v>11</v>
      </c>
      <c r="Q4961" s="1"/>
    </row>
    <row r="4962" spans="1:17" ht="15.75" hidden="1" customHeight="1">
      <c r="A4962" s="1" t="str">
        <f t="shared" si="1"/>
        <v/>
      </c>
      <c r="B4962" s="1"/>
      <c r="C4962" s="34" t="str">
        <f>IF('TSA Input'!J4925="","",IF('TSA Input'!J4925="Yes",'TSA Input'!B4925,"Ineligible"))</f>
        <v/>
      </c>
      <c r="D4962" s="246" t="str">
        <f>IF('TSA Input'!J4925="","",IF('TSA Input'!J4925="Yes",IF('TSA Input'!W4925="","",LEFT('TSA Input'!W4925,LEN('TSA Input'!W4925)-2)),""))</f>
        <v/>
      </c>
      <c r="E4962" s="246" t="str">
        <f>IF('TSA Input'!J4925="","",IF('TSA Input'!J4925="Yes",'TSA Input'!I4925,""))</f>
        <v/>
      </c>
      <c r="F4962" s="247" t="str">
        <f>IF('TSA Input'!J4925="","",IF('TSA Input'!J4925="Yes",'TSA Input'!C4925,""))</f>
        <v/>
      </c>
      <c r="G4962" s="36" t="str">
        <f>IF('TSA Input'!J4925="","",IF('TSA Input'!J4925="Yes",'TSA Input'!D4925,""))</f>
        <v/>
      </c>
      <c r="H4962" s="37" t="str">
        <f>IF('TSA Input'!K4925="","",IF('TSA Input'!J4925="Yes",'TSA Input'!G4925,""))</f>
        <v/>
      </c>
      <c r="I4962" s="37" t="str">
        <f>IF('TSA Input'!L4925="","",IF('TSA Input'!J4925="Yes",'TSA Input'!F4925,""))</f>
        <v/>
      </c>
      <c r="J4962" s="39" t="str">
        <f t="shared" si="154"/>
        <v/>
      </c>
      <c r="K4962" s="257" t="str">
        <f>IF('TSA Input'!J4925="","",IF('TSA Input'!J4925="Yes",'TSA Input'!D4925,""))</f>
        <v/>
      </c>
      <c r="L4962" s="258" t="str">
        <f>IF('TSA Input'!J4925="","",IF('TSA Input'!J4925="Yes",'TSA Input'!G4925,""))</f>
        <v/>
      </c>
      <c r="M4962" s="258" t="str">
        <f>IF('TSA Input'!J4925="","",IF('TSA Input'!J4925="Yes",'TSA Input'!F4925,""))</f>
        <v/>
      </c>
      <c r="N4962" s="39" t="str">
        <f t="shared" si="155"/>
        <v/>
      </c>
      <c r="O4962" s="149" t="s">
        <v>11</v>
      </c>
      <c r="P4962" s="148" t="s">
        <v>11</v>
      </c>
      <c r="Q4962" s="1"/>
    </row>
    <row r="4963" spans="1:17" ht="15.75" hidden="1" customHeight="1">
      <c r="A4963" s="1" t="str">
        <f t="shared" si="1"/>
        <v/>
      </c>
      <c r="B4963" s="1"/>
      <c r="C4963" s="34" t="str">
        <f>IF('TSA Input'!J4926="","",IF('TSA Input'!J4926="Yes",'TSA Input'!B4926,"Ineligible"))</f>
        <v/>
      </c>
      <c r="D4963" s="246" t="str">
        <f>IF('TSA Input'!J4926="","",IF('TSA Input'!J4926="Yes",IF('TSA Input'!W4926="","",LEFT('TSA Input'!W4926,LEN('TSA Input'!W4926)-2)),""))</f>
        <v/>
      </c>
      <c r="E4963" s="246" t="str">
        <f>IF('TSA Input'!J4926="","",IF('TSA Input'!J4926="Yes",'TSA Input'!I4926,""))</f>
        <v/>
      </c>
      <c r="F4963" s="247" t="str">
        <f>IF('TSA Input'!J4926="","",IF('TSA Input'!J4926="Yes",'TSA Input'!C4926,""))</f>
        <v/>
      </c>
      <c r="G4963" s="36" t="str">
        <f>IF('TSA Input'!J4926="","",IF('TSA Input'!J4926="Yes",'TSA Input'!D4926,""))</f>
        <v/>
      </c>
      <c r="H4963" s="37" t="str">
        <f>IF('TSA Input'!K4926="","",IF('TSA Input'!J4926="Yes",'TSA Input'!G4926,""))</f>
        <v/>
      </c>
      <c r="I4963" s="37" t="str">
        <f>IF('TSA Input'!L4926="","",IF('TSA Input'!J4926="Yes",'TSA Input'!F4926,""))</f>
        <v/>
      </c>
      <c r="J4963" s="39" t="str">
        <f t="shared" si="154"/>
        <v/>
      </c>
      <c r="K4963" s="257" t="str">
        <f>IF('TSA Input'!J4926="","",IF('TSA Input'!J4926="Yes",'TSA Input'!D4926,""))</f>
        <v/>
      </c>
      <c r="L4963" s="258" t="str">
        <f>IF('TSA Input'!J4926="","",IF('TSA Input'!J4926="Yes",'TSA Input'!G4926,""))</f>
        <v/>
      </c>
      <c r="M4963" s="258" t="str">
        <f>IF('TSA Input'!J4926="","",IF('TSA Input'!J4926="Yes",'TSA Input'!F4926,""))</f>
        <v/>
      </c>
      <c r="N4963" s="39" t="str">
        <f t="shared" si="155"/>
        <v/>
      </c>
      <c r="O4963" s="149" t="s">
        <v>11</v>
      </c>
      <c r="P4963" s="148" t="s">
        <v>11</v>
      </c>
      <c r="Q4963" s="1"/>
    </row>
    <row r="4964" spans="1:17" ht="15.75" hidden="1" customHeight="1">
      <c r="A4964" s="1" t="str">
        <f t="shared" si="1"/>
        <v/>
      </c>
      <c r="B4964" s="1"/>
      <c r="C4964" s="34" t="str">
        <f>IF('TSA Input'!J4927="","",IF('TSA Input'!J4927="Yes",'TSA Input'!B4927,"Ineligible"))</f>
        <v/>
      </c>
      <c r="D4964" s="246" t="str">
        <f>IF('TSA Input'!J4927="","",IF('TSA Input'!J4927="Yes",IF('TSA Input'!W4927="","",LEFT('TSA Input'!W4927,LEN('TSA Input'!W4927)-2)),""))</f>
        <v/>
      </c>
      <c r="E4964" s="246" t="str">
        <f>IF('TSA Input'!J4927="","",IF('TSA Input'!J4927="Yes",'TSA Input'!I4927,""))</f>
        <v/>
      </c>
      <c r="F4964" s="247" t="str">
        <f>IF('TSA Input'!J4927="","",IF('TSA Input'!J4927="Yes",'TSA Input'!C4927,""))</f>
        <v/>
      </c>
      <c r="G4964" s="36" t="str">
        <f>IF('TSA Input'!J4927="","",IF('TSA Input'!J4927="Yes",'TSA Input'!D4927,""))</f>
        <v/>
      </c>
      <c r="H4964" s="37" t="str">
        <f>IF('TSA Input'!K4927="","",IF('TSA Input'!J4927="Yes",'TSA Input'!G4927,""))</f>
        <v/>
      </c>
      <c r="I4964" s="37" t="str">
        <f>IF('TSA Input'!L4927="","",IF('TSA Input'!J4927="Yes",'TSA Input'!F4927,""))</f>
        <v/>
      </c>
      <c r="J4964" s="39" t="str">
        <f t="shared" si="154"/>
        <v/>
      </c>
      <c r="K4964" s="257" t="str">
        <f>IF('TSA Input'!J4927="","",IF('TSA Input'!J4927="Yes",'TSA Input'!D4927,""))</f>
        <v/>
      </c>
      <c r="L4964" s="258" t="str">
        <f>IF('TSA Input'!J4927="","",IF('TSA Input'!J4927="Yes",'TSA Input'!G4927,""))</f>
        <v/>
      </c>
      <c r="M4964" s="258" t="str">
        <f>IF('TSA Input'!J4927="","",IF('TSA Input'!J4927="Yes",'TSA Input'!F4927,""))</f>
        <v/>
      </c>
      <c r="N4964" s="39" t="str">
        <f t="shared" si="155"/>
        <v/>
      </c>
      <c r="O4964" s="149" t="s">
        <v>11</v>
      </c>
      <c r="P4964" s="148" t="s">
        <v>11</v>
      </c>
      <c r="Q4964" s="1"/>
    </row>
    <row r="4965" spans="1:17" ht="15.75" hidden="1" customHeight="1">
      <c r="A4965" s="1" t="str">
        <f t="shared" si="1"/>
        <v/>
      </c>
      <c r="B4965" s="1"/>
      <c r="C4965" s="34" t="str">
        <f>IF('TSA Input'!J4928="","",IF('TSA Input'!J4928="Yes",'TSA Input'!B4928,"Ineligible"))</f>
        <v/>
      </c>
      <c r="D4965" s="246" t="str">
        <f>IF('TSA Input'!J4928="","",IF('TSA Input'!J4928="Yes",IF('TSA Input'!W4928="","",LEFT('TSA Input'!W4928,LEN('TSA Input'!W4928)-2)),""))</f>
        <v/>
      </c>
      <c r="E4965" s="246" t="str">
        <f>IF('TSA Input'!J4928="","",IF('TSA Input'!J4928="Yes",'TSA Input'!I4928,""))</f>
        <v/>
      </c>
      <c r="F4965" s="247" t="str">
        <f>IF('TSA Input'!J4928="","",IF('TSA Input'!J4928="Yes",'TSA Input'!C4928,""))</f>
        <v/>
      </c>
      <c r="G4965" s="36" t="str">
        <f>IF('TSA Input'!J4928="","",IF('TSA Input'!J4928="Yes",'TSA Input'!D4928,""))</f>
        <v/>
      </c>
      <c r="H4965" s="37" t="str">
        <f>IF('TSA Input'!K4928="","",IF('TSA Input'!J4928="Yes",'TSA Input'!G4928,""))</f>
        <v/>
      </c>
      <c r="I4965" s="37" t="str">
        <f>IF('TSA Input'!L4928="","",IF('TSA Input'!J4928="Yes",'TSA Input'!F4928,""))</f>
        <v/>
      </c>
      <c r="J4965" s="39" t="str">
        <f t="shared" si="154"/>
        <v/>
      </c>
      <c r="K4965" s="257" t="str">
        <f>IF('TSA Input'!J4928="","",IF('TSA Input'!J4928="Yes",'TSA Input'!D4928,""))</f>
        <v/>
      </c>
      <c r="L4965" s="258" t="str">
        <f>IF('TSA Input'!J4928="","",IF('TSA Input'!J4928="Yes",'TSA Input'!G4928,""))</f>
        <v/>
      </c>
      <c r="M4965" s="258" t="str">
        <f>IF('TSA Input'!J4928="","",IF('TSA Input'!J4928="Yes",'TSA Input'!F4928,""))</f>
        <v/>
      </c>
      <c r="N4965" s="39" t="str">
        <f t="shared" si="155"/>
        <v/>
      </c>
      <c r="O4965" s="149" t="s">
        <v>11</v>
      </c>
      <c r="P4965" s="148" t="s">
        <v>11</v>
      </c>
      <c r="Q4965" s="1"/>
    </row>
    <row r="4966" spans="1:17" ht="15.75" hidden="1" customHeight="1">
      <c r="A4966" s="1" t="str">
        <f t="shared" si="1"/>
        <v/>
      </c>
      <c r="B4966" s="1"/>
      <c r="C4966" s="34" t="str">
        <f>IF('TSA Input'!J4929="","",IF('TSA Input'!J4929="Yes",'TSA Input'!B4929,"Ineligible"))</f>
        <v/>
      </c>
      <c r="D4966" s="246" t="str">
        <f>IF('TSA Input'!J4929="","",IF('TSA Input'!J4929="Yes",IF('TSA Input'!W4929="","",LEFT('TSA Input'!W4929,LEN('TSA Input'!W4929)-2)),""))</f>
        <v/>
      </c>
      <c r="E4966" s="246" t="str">
        <f>IF('TSA Input'!J4929="","",IF('TSA Input'!J4929="Yes",'TSA Input'!I4929,""))</f>
        <v/>
      </c>
      <c r="F4966" s="247" t="str">
        <f>IF('TSA Input'!J4929="","",IF('TSA Input'!J4929="Yes",'TSA Input'!C4929,""))</f>
        <v/>
      </c>
      <c r="G4966" s="36" t="str">
        <f>IF('TSA Input'!J4929="","",IF('TSA Input'!J4929="Yes",'TSA Input'!D4929,""))</f>
        <v/>
      </c>
      <c r="H4966" s="37" t="str">
        <f>IF('TSA Input'!K4929="","",IF('TSA Input'!J4929="Yes",'TSA Input'!G4929,""))</f>
        <v/>
      </c>
      <c r="I4966" s="37" t="str">
        <f>IF('TSA Input'!L4929="","",IF('TSA Input'!J4929="Yes",'TSA Input'!F4929,""))</f>
        <v/>
      </c>
      <c r="J4966" s="39" t="str">
        <f t="shared" si="154"/>
        <v/>
      </c>
      <c r="K4966" s="257" t="str">
        <f>IF('TSA Input'!J4929="","",IF('TSA Input'!J4929="Yes",'TSA Input'!D4929,""))</f>
        <v/>
      </c>
      <c r="L4966" s="258" t="str">
        <f>IF('TSA Input'!J4929="","",IF('TSA Input'!J4929="Yes",'TSA Input'!G4929,""))</f>
        <v/>
      </c>
      <c r="M4966" s="258" t="str">
        <f>IF('TSA Input'!J4929="","",IF('TSA Input'!J4929="Yes",'TSA Input'!F4929,""))</f>
        <v/>
      </c>
      <c r="N4966" s="39" t="str">
        <f t="shared" si="155"/>
        <v/>
      </c>
      <c r="O4966" s="149" t="s">
        <v>11</v>
      </c>
      <c r="P4966" s="148" t="s">
        <v>11</v>
      </c>
      <c r="Q4966" s="1"/>
    </row>
    <row r="4967" spans="1:17" ht="15.75" hidden="1" customHeight="1">
      <c r="A4967" s="1" t="str">
        <f t="shared" si="1"/>
        <v/>
      </c>
      <c r="B4967" s="1"/>
      <c r="C4967" s="34" t="str">
        <f>IF('TSA Input'!J4930="","",IF('TSA Input'!J4930="Yes",'TSA Input'!B4930,"Ineligible"))</f>
        <v/>
      </c>
      <c r="D4967" s="246" t="str">
        <f>IF('TSA Input'!J4930="","",IF('TSA Input'!J4930="Yes",IF('TSA Input'!W4930="","",LEFT('TSA Input'!W4930,LEN('TSA Input'!W4930)-2)),""))</f>
        <v/>
      </c>
      <c r="E4967" s="246" t="str">
        <f>IF('TSA Input'!J4930="","",IF('TSA Input'!J4930="Yes",'TSA Input'!I4930,""))</f>
        <v/>
      </c>
      <c r="F4967" s="247" t="str">
        <f>IF('TSA Input'!J4930="","",IF('TSA Input'!J4930="Yes",'TSA Input'!C4930,""))</f>
        <v/>
      </c>
      <c r="G4967" s="36" t="str">
        <f>IF('TSA Input'!J4930="","",IF('TSA Input'!J4930="Yes",'TSA Input'!D4930,""))</f>
        <v/>
      </c>
      <c r="H4967" s="37" t="str">
        <f>IF('TSA Input'!K4930="","",IF('TSA Input'!J4930="Yes",'TSA Input'!G4930,""))</f>
        <v/>
      </c>
      <c r="I4967" s="37" t="str">
        <f>IF('TSA Input'!L4930="","",IF('TSA Input'!J4930="Yes",'TSA Input'!F4930,""))</f>
        <v/>
      </c>
      <c r="J4967" s="39" t="str">
        <f t="shared" si="154"/>
        <v/>
      </c>
      <c r="K4967" s="257" t="str">
        <f>IF('TSA Input'!J4930="","",IF('TSA Input'!J4930="Yes",'TSA Input'!D4930,""))</f>
        <v/>
      </c>
      <c r="L4967" s="258" t="str">
        <f>IF('TSA Input'!J4930="","",IF('TSA Input'!J4930="Yes",'TSA Input'!G4930,""))</f>
        <v/>
      </c>
      <c r="M4967" s="258" t="str">
        <f>IF('TSA Input'!J4930="","",IF('TSA Input'!J4930="Yes",'TSA Input'!F4930,""))</f>
        <v/>
      </c>
      <c r="N4967" s="39" t="str">
        <f t="shared" si="155"/>
        <v/>
      </c>
      <c r="O4967" s="149" t="s">
        <v>11</v>
      </c>
      <c r="P4967" s="148" t="s">
        <v>11</v>
      </c>
      <c r="Q4967" s="1"/>
    </row>
    <row r="4968" spans="1:17" ht="15.75" hidden="1" customHeight="1">
      <c r="A4968" s="1" t="str">
        <f t="shared" si="1"/>
        <v/>
      </c>
      <c r="B4968" s="1"/>
      <c r="C4968" s="34" t="str">
        <f>IF('TSA Input'!J4931="","",IF('TSA Input'!J4931="Yes",'TSA Input'!B4931,"Ineligible"))</f>
        <v/>
      </c>
      <c r="D4968" s="246" t="str">
        <f>IF('TSA Input'!J4931="","",IF('TSA Input'!J4931="Yes",IF('TSA Input'!W4931="","",LEFT('TSA Input'!W4931,LEN('TSA Input'!W4931)-2)),""))</f>
        <v/>
      </c>
      <c r="E4968" s="246" t="str">
        <f>IF('TSA Input'!J4931="","",IF('TSA Input'!J4931="Yes",'TSA Input'!I4931,""))</f>
        <v/>
      </c>
      <c r="F4968" s="247" t="str">
        <f>IF('TSA Input'!J4931="","",IF('TSA Input'!J4931="Yes",'TSA Input'!C4931,""))</f>
        <v/>
      </c>
      <c r="G4968" s="36" t="str">
        <f>IF('TSA Input'!J4931="","",IF('TSA Input'!J4931="Yes",'TSA Input'!D4931,""))</f>
        <v/>
      </c>
      <c r="H4968" s="37" t="str">
        <f>IF('TSA Input'!K4931="","",IF('TSA Input'!J4931="Yes",'TSA Input'!G4931,""))</f>
        <v/>
      </c>
      <c r="I4968" s="37" t="str">
        <f>IF('TSA Input'!L4931="","",IF('TSA Input'!J4931="Yes",'TSA Input'!F4931,""))</f>
        <v/>
      </c>
      <c r="J4968" s="39" t="str">
        <f t="shared" si="154"/>
        <v/>
      </c>
      <c r="K4968" s="257" t="str">
        <f>IF('TSA Input'!J4931="","",IF('TSA Input'!J4931="Yes",'TSA Input'!D4931,""))</f>
        <v/>
      </c>
      <c r="L4968" s="258" t="str">
        <f>IF('TSA Input'!J4931="","",IF('TSA Input'!J4931="Yes",'TSA Input'!G4931,""))</f>
        <v/>
      </c>
      <c r="M4968" s="258" t="str">
        <f>IF('TSA Input'!J4931="","",IF('TSA Input'!J4931="Yes",'TSA Input'!F4931,""))</f>
        <v/>
      </c>
      <c r="N4968" s="39" t="str">
        <f t="shared" si="155"/>
        <v/>
      </c>
      <c r="O4968" s="149" t="s">
        <v>11</v>
      </c>
      <c r="P4968" s="148" t="s">
        <v>11</v>
      </c>
      <c r="Q4968" s="1"/>
    </row>
    <row r="4969" spans="1:17" ht="15.75" hidden="1" customHeight="1">
      <c r="A4969" s="1" t="str">
        <f t="shared" si="1"/>
        <v/>
      </c>
      <c r="B4969" s="1"/>
      <c r="C4969" s="34" t="str">
        <f>IF('TSA Input'!J4932="","",IF('TSA Input'!J4932="Yes",'TSA Input'!B4932,"Ineligible"))</f>
        <v/>
      </c>
      <c r="D4969" s="246" t="str">
        <f>IF('TSA Input'!J4932="","",IF('TSA Input'!J4932="Yes",IF('TSA Input'!W4932="","",LEFT('TSA Input'!W4932,LEN('TSA Input'!W4932)-2)),""))</f>
        <v/>
      </c>
      <c r="E4969" s="246" t="str">
        <f>IF('TSA Input'!J4932="","",IF('TSA Input'!J4932="Yes",'TSA Input'!I4932,""))</f>
        <v/>
      </c>
      <c r="F4969" s="247" t="str">
        <f>IF('TSA Input'!J4932="","",IF('TSA Input'!J4932="Yes",'TSA Input'!C4932,""))</f>
        <v/>
      </c>
      <c r="G4969" s="36" t="str">
        <f>IF('TSA Input'!J4932="","",IF('TSA Input'!J4932="Yes",'TSA Input'!D4932,""))</f>
        <v/>
      </c>
      <c r="H4969" s="37" t="str">
        <f>IF('TSA Input'!K4932="","",IF('TSA Input'!J4932="Yes",'TSA Input'!G4932,""))</f>
        <v/>
      </c>
      <c r="I4969" s="37" t="str">
        <f>IF('TSA Input'!L4932="","",IF('TSA Input'!J4932="Yes",'TSA Input'!F4932,""))</f>
        <v/>
      </c>
      <c r="J4969" s="39" t="str">
        <f t="shared" ref="J4969:J5022" si="156">IF($C4969="","",SUM(G4969:I4969))</f>
        <v/>
      </c>
      <c r="K4969" s="257" t="str">
        <f>IF('TSA Input'!J4932="","",IF('TSA Input'!J4932="Yes",'TSA Input'!D4932,""))</f>
        <v/>
      </c>
      <c r="L4969" s="258" t="str">
        <f>IF('TSA Input'!J4932="","",IF('TSA Input'!J4932="Yes",'TSA Input'!G4932,""))</f>
        <v/>
      </c>
      <c r="M4969" s="258" t="str">
        <f>IF('TSA Input'!J4932="","",IF('TSA Input'!J4932="Yes",'TSA Input'!F4932,""))</f>
        <v/>
      </c>
      <c r="N4969" s="39" t="str">
        <f t="shared" ref="N4969:N5022" si="157">IF($C4969="","",SUM(K4969:M4969))</f>
        <v/>
      </c>
      <c r="O4969" s="149" t="s">
        <v>11</v>
      </c>
      <c r="P4969" s="148" t="s">
        <v>11</v>
      </c>
      <c r="Q4969" s="1"/>
    </row>
    <row r="4970" spans="1:17" ht="15.75" hidden="1" customHeight="1">
      <c r="A4970" s="1" t="str">
        <f t="shared" si="1"/>
        <v/>
      </c>
      <c r="B4970" s="1"/>
      <c r="C4970" s="34" t="str">
        <f>IF('TSA Input'!J4933="","",IF('TSA Input'!J4933="Yes",'TSA Input'!B4933,"Ineligible"))</f>
        <v/>
      </c>
      <c r="D4970" s="246" t="str">
        <f>IF('TSA Input'!J4933="","",IF('TSA Input'!J4933="Yes",IF('TSA Input'!W4933="","",LEFT('TSA Input'!W4933,LEN('TSA Input'!W4933)-2)),""))</f>
        <v/>
      </c>
      <c r="E4970" s="246" t="str">
        <f>IF('TSA Input'!J4933="","",IF('TSA Input'!J4933="Yes",'TSA Input'!I4933,""))</f>
        <v/>
      </c>
      <c r="F4970" s="247" t="str">
        <f>IF('TSA Input'!J4933="","",IF('TSA Input'!J4933="Yes",'TSA Input'!C4933,""))</f>
        <v/>
      </c>
      <c r="G4970" s="36" t="str">
        <f>IF('TSA Input'!J4933="","",IF('TSA Input'!J4933="Yes",'TSA Input'!D4933,""))</f>
        <v/>
      </c>
      <c r="H4970" s="37" t="str">
        <f>IF('TSA Input'!K4933="","",IF('TSA Input'!J4933="Yes",'TSA Input'!G4933,""))</f>
        <v/>
      </c>
      <c r="I4970" s="37" t="str">
        <f>IF('TSA Input'!L4933="","",IF('TSA Input'!J4933="Yes",'TSA Input'!F4933,""))</f>
        <v/>
      </c>
      <c r="J4970" s="39" t="str">
        <f t="shared" si="156"/>
        <v/>
      </c>
      <c r="K4970" s="257" t="str">
        <f>IF('TSA Input'!J4933="","",IF('TSA Input'!J4933="Yes",'TSA Input'!D4933,""))</f>
        <v/>
      </c>
      <c r="L4970" s="258" t="str">
        <f>IF('TSA Input'!J4933="","",IF('TSA Input'!J4933="Yes",'TSA Input'!G4933,""))</f>
        <v/>
      </c>
      <c r="M4970" s="258" t="str">
        <f>IF('TSA Input'!J4933="","",IF('TSA Input'!J4933="Yes",'TSA Input'!F4933,""))</f>
        <v/>
      </c>
      <c r="N4970" s="39" t="str">
        <f t="shared" si="157"/>
        <v/>
      </c>
      <c r="O4970" s="149" t="s">
        <v>11</v>
      </c>
      <c r="P4970" s="148" t="s">
        <v>11</v>
      </c>
      <c r="Q4970" s="1"/>
    </row>
    <row r="4971" spans="1:17" ht="15.75" hidden="1" customHeight="1">
      <c r="A4971" s="1" t="str">
        <f t="shared" si="1"/>
        <v/>
      </c>
      <c r="B4971" s="1"/>
      <c r="C4971" s="34" t="str">
        <f>IF('TSA Input'!J4934="","",IF('TSA Input'!J4934="Yes",'TSA Input'!B4934,"Ineligible"))</f>
        <v/>
      </c>
      <c r="D4971" s="246" t="str">
        <f>IF('TSA Input'!J4934="","",IF('TSA Input'!J4934="Yes",IF('TSA Input'!W4934="","",LEFT('TSA Input'!W4934,LEN('TSA Input'!W4934)-2)),""))</f>
        <v/>
      </c>
      <c r="E4971" s="246" t="str">
        <f>IF('TSA Input'!J4934="","",IF('TSA Input'!J4934="Yes",'TSA Input'!I4934,""))</f>
        <v/>
      </c>
      <c r="F4971" s="247" t="str">
        <f>IF('TSA Input'!J4934="","",IF('TSA Input'!J4934="Yes",'TSA Input'!C4934,""))</f>
        <v/>
      </c>
      <c r="G4971" s="36" t="str">
        <f>IF('TSA Input'!J4934="","",IF('TSA Input'!J4934="Yes",'TSA Input'!D4934,""))</f>
        <v/>
      </c>
      <c r="H4971" s="37" t="str">
        <f>IF('TSA Input'!K4934="","",IF('TSA Input'!J4934="Yes",'TSA Input'!G4934,""))</f>
        <v/>
      </c>
      <c r="I4971" s="37" t="str">
        <f>IF('TSA Input'!L4934="","",IF('TSA Input'!J4934="Yes",'TSA Input'!F4934,""))</f>
        <v/>
      </c>
      <c r="J4971" s="39" t="str">
        <f t="shared" si="156"/>
        <v/>
      </c>
      <c r="K4971" s="257" t="str">
        <f>IF('TSA Input'!J4934="","",IF('TSA Input'!J4934="Yes",'TSA Input'!D4934,""))</f>
        <v/>
      </c>
      <c r="L4971" s="258" t="str">
        <f>IF('TSA Input'!J4934="","",IF('TSA Input'!J4934="Yes",'TSA Input'!G4934,""))</f>
        <v/>
      </c>
      <c r="M4971" s="258" t="str">
        <f>IF('TSA Input'!J4934="","",IF('TSA Input'!J4934="Yes",'TSA Input'!F4934,""))</f>
        <v/>
      </c>
      <c r="N4971" s="39" t="str">
        <f t="shared" si="157"/>
        <v/>
      </c>
      <c r="O4971" s="149" t="s">
        <v>11</v>
      </c>
      <c r="P4971" s="148" t="s">
        <v>11</v>
      </c>
      <c r="Q4971" s="1"/>
    </row>
    <row r="4972" spans="1:17" ht="15.75" hidden="1" customHeight="1">
      <c r="A4972" s="1" t="str">
        <f t="shared" si="1"/>
        <v/>
      </c>
      <c r="B4972" s="1"/>
      <c r="C4972" s="34" t="str">
        <f>IF('TSA Input'!J4935="","",IF('TSA Input'!J4935="Yes",'TSA Input'!B4935,"Ineligible"))</f>
        <v/>
      </c>
      <c r="D4972" s="246" t="str">
        <f>IF('TSA Input'!J4935="","",IF('TSA Input'!J4935="Yes",IF('TSA Input'!W4935="","",LEFT('TSA Input'!W4935,LEN('TSA Input'!W4935)-2)),""))</f>
        <v/>
      </c>
      <c r="E4972" s="246" t="str">
        <f>IF('TSA Input'!J4935="","",IF('TSA Input'!J4935="Yes",'TSA Input'!I4935,""))</f>
        <v/>
      </c>
      <c r="F4972" s="247" t="str">
        <f>IF('TSA Input'!J4935="","",IF('TSA Input'!J4935="Yes",'TSA Input'!C4935,""))</f>
        <v/>
      </c>
      <c r="G4972" s="36" t="str">
        <f>IF('TSA Input'!J4935="","",IF('TSA Input'!J4935="Yes",'TSA Input'!D4935,""))</f>
        <v/>
      </c>
      <c r="H4972" s="37" t="str">
        <f>IF('TSA Input'!K4935="","",IF('TSA Input'!J4935="Yes",'TSA Input'!G4935,""))</f>
        <v/>
      </c>
      <c r="I4972" s="37" t="str">
        <f>IF('TSA Input'!L4935="","",IF('TSA Input'!J4935="Yes",'TSA Input'!F4935,""))</f>
        <v/>
      </c>
      <c r="J4972" s="39" t="str">
        <f t="shared" si="156"/>
        <v/>
      </c>
      <c r="K4972" s="257" t="str">
        <f>IF('TSA Input'!J4935="","",IF('TSA Input'!J4935="Yes",'TSA Input'!D4935,""))</f>
        <v/>
      </c>
      <c r="L4972" s="258" t="str">
        <f>IF('TSA Input'!J4935="","",IF('TSA Input'!J4935="Yes",'TSA Input'!G4935,""))</f>
        <v/>
      </c>
      <c r="M4972" s="258" t="str">
        <f>IF('TSA Input'!J4935="","",IF('TSA Input'!J4935="Yes",'TSA Input'!F4935,""))</f>
        <v/>
      </c>
      <c r="N4972" s="39" t="str">
        <f t="shared" si="157"/>
        <v/>
      </c>
      <c r="O4972" s="149" t="s">
        <v>11</v>
      </c>
      <c r="P4972" s="148" t="s">
        <v>11</v>
      </c>
      <c r="Q4972" s="1"/>
    </row>
    <row r="4973" spans="1:17" ht="15.75" hidden="1" customHeight="1">
      <c r="A4973" s="1" t="str">
        <f t="shared" si="1"/>
        <v/>
      </c>
      <c r="B4973" s="1"/>
      <c r="C4973" s="34" t="str">
        <f>IF('TSA Input'!J4936="","",IF('TSA Input'!J4936="Yes",'TSA Input'!B4936,"Ineligible"))</f>
        <v/>
      </c>
      <c r="D4973" s="246" t="str">
        <f>IF('TSA Input'!J4936="","",IF('TSA Input'!J4936="Yes",IF('TSA Input'!W4936="","",LEFT('TSA Input'!W4936,LEN('TSA Input'!W4936)-2)),""))</f>
        <v/>
      </c>
      <c r="E4973" s="246" t="str">
        <f>IF('TSA Input'!J4936="","",IF('TSA Input'!J4936="Yes",'TSA Input'!I4936,""))</f>
        <v/>
      </c>
      <c r="F4973" s="247" t="str">
        <f>IF('TSA Input'!J4936="","",IF('TSA Input'!J4936="Yes",'TSA Input'!C4936,""))</f>
        <v/>
      </c>
      <c r="G4973" s="36" t="str">
        <f>IF('TSA Input'!J4936="","",IF('TSA Input'!J4936="Yes",'TSA Input'!D4936,""))</f>
        <v/>
      </c>
      <c r="H4973" s="37" t="str">
        <f>IF('TSA Input'!K4936="","",IF('TSA Input'!J4936="Yes",'TSA Input'!G4936,""))</f>
        <v/>
      </c>
      <c r="I4973" s="37" t="str">
        <f>IF('TSA Input'!L4936="","",IF('TSA Input'!J4936="Yes",'TSA Input'!F4936,""))</f>
        <v/>
      </c>
      <c r="J4973" s="39" t="str">
        <f t="shared" si="156"/>
        <v/>
      </c>
      <c r="K4973" s="257" t="str">
        <f>IF('TSA Input'!J4936="","",IF('TSA Input'!J4936="Yes",'TSA Input'!D4936,""))</f>
        <v/>
      </c>
      <c r="L4973" s="258" t="str">
        <f>IF('TSA Input'!J4936="","",IF('TSA Input'!J4936="Yes",'TSA Input'!G4936,""))</f>
        <v/>
      </c>
      <c r="M4973" s="258" t="str">
        <f>IF('TSA Input'!J4936="","",IF('TSA Input'!J4936="Yes",'TSA Input'!F4936,""))</f>
        <v/>
      </c>
      <c r="N4973" s="39" t="str">
        <f t="shared" si="157"/>
        <v/>
      </c>
      <c r="O4973" s="149" t="s">
        <v>11</v>
      </c>
      <c r="P4973" s="148" t="s">
        <v>11</v>
      </c>
      <c r="Q4973" s="1"/>
    </row>
    <row r="4974" spans="1:17" ht="15.75" hidden="1" customHeight="1">
      <c r="A4974" s="1" t="str">
        <f t="shared" si="1"/>
        <v/>
      </c>
      <c r="B4974" s="1"/>
      <c r="C4974" s="34" t="str">
        <f>IF('TSA Input'!J4937="","",IF('TSA Input'!J4937="Yes",'TSA Input'!B4937,"Ineligible"))</f>
        <v/>
      </c>
      <c r="D4974" s="246" t="str">
        <f>IF('TSA Input'!J4937="","",IF('TSA Input'!J4937="Yes",IF('TSA Input'!W4937="","",LEFT('TSA Input'!W4937,LEN('TSA Input'!W4937)-2)),""))</f>
        <v/>
      </c>
      <c r="E4974" s="246" t="str">
        <f>IF('TSA Input'!J4937="","",IF('TSA Input'!J4937="Yes",'TSA Input'!I4937,""))</f>
        <v/>
      </c>
      <c r="F4974" s="247" t="str">
        <f>IF('TSA Input'!J4937="","",IF('TSA Input'!J4937="Yes",'TSA Input'!C4937,""))</f>
        <v/>
      </c>
      <c r="G4974" s="36" t="str">
        <f>IF('TSA Input'!J4937="","",IF('TSA Input'!J4937="Yes",'TSA Input'!D4937,""))</f>
        <v/>
      </c>
      <c r="H4974" s="37" t="str">
        <f>IF('TSA Input'!K4937="","",IF('TSA Input'!J4937="Yes",'TSA Input'!G4937,""))</f>
        <v/>
      </c>
      <c r="I4974" s="37" t="str">
        <f>IF('TSA Input'!L4937="","",IF('TSA Input'!J4937="Yes",'TSA Input'!F4937,""))</f>
        <v/>
      </c>
      <c r="J4974" s="39" t="str">
        <f t="shared" si="156"/>
        <v/>
      </c>
      <c r="K4974" s="257" t="str">
        <f>IF('TSA Input'!J4937="","",IF('TSA Input'!J4937="Yes",'TSA Input'!D4937,""))</f>
        <v/>
      </c>
      <c r="L4974" s="258" t="str">
        <f>IF('TSA Input'!J4937="","",IF('TSA Input'!J4937="Yes",'TSA Input'!G4937,""))</f>
        <v/>
      </c>
      <c r="M4974" s="258" t="str">
        <f>IF('TSA Input'!J4937="","",IF('TSA Input'!J4937="Yes",'TSA Input'!F4937,""))</f>
        <v/>
      </c>
      <c r="N4974" s="39" t="str">
        <f t="shared" si="157"/>
        <v/>
      </c>
      <c r="O4974" s="149" t="s">
        <v>11</v>
      </c>
      <c r="P4974" s="148" t="s">
        <v>11</v>
      </c>
      <c r="Q4974" s="1"/>
    </row>
    <row r="4975" spans="1:17" ht="15.75" hidden="1" customHeight="1">
      <c r="A4975" s="1" t="str">
        <f t="shared" si="1"/>
        <v/>
      </c>
      <c r="B4975" s="1"/>
      <c r="C4975" s="34" t="str">
        <f>IF('TSA Input'!J4938="","",IF('TSA Input'!J4938="Yes",'TSA Input'!B4938,"Ineligible"))</f>
        <v/>
      </c>
      <c r="D4975" s="246" t="str">
        <f>IF('TSA Input'!J4938="","",IF('TSA Input'!J4938="Yes",IF('TSA Input'!W4938="","",LEFT('TSA Input'!W4938,LEN('TSA Input'!W4938)-2)),""))</f>
        <v/>
      </c>
      <c r="E4975" s="246" t="str">
        <f>IF('TSA Input'!J4938="","",IF('TSA Input'!J4938="Yes",'TSA Input'!I4938,""))</f>
        <v/>
      </c>
      <c r="F4975" s="247" t="str">
        <f>IF('TSA Input'!J4938="","",IF('TSA Input'!J4938="Yes",'TSA Input'!C4938,""))</f>
        <v/>
      </c>
      <c r="G4975" s="36" t="str">
        <f>IF('TSA Input'!J4938="","",IF('TSA Input'!J4938="Yes",'TSA Input'!D4938,""))</f>
        <v/>
      </c>
      <c r="H4975" s="37" t="str">
        <f>IF('TSA Input'!K4938="","",IF('TSA Input'!J4938="Yes",'TSA Input'!G4938,""))</f>
        <v/>
      </c>
      <c r="I4975" s="37" t="str">
        <f>IF('TSA Input'!L4938="","",IF('TSA Input'!J4938="Yes",'TSA Input'!F4938,""))</f>
        <v/>
      </c>
      <c r="J4975" s="39" t="str">
        <f t="shared" si="156"/>
        <v/>
      </c>
      <c r="K4975" s="257" t="str">
        <f>IF('TSA Input'!J4938="","",IF('TSA Input'!J4938="Yes",'TSA Input'!D4938,""))</f>
        <v/>
      </c>
      <c r="L4975" s="258" t="str">
        <f>IF('TSA Input'!J4938="","",IF('TSA Input'!J4938="Yes",'TSA Input'!G4938,""))</f>
        <v/>
      </c>
      <c r="M4975" s="258" t="str">
        <f>IF('TSA Input'!J4938="","",IF('TSA Input'!J4938="Yes",'TSA Input'!F4938,""))</f>
        <v/>
      </c>
      <c r="N4975" s="39" t="str">
        <f t="shared" si="157"/>
        <v/>
      </c>
      <c r="O4975" s="149" t="s">
        <v>11</v>
      </c>
      <c r="P4975" s="148" t="s">
        <v>11</v>
      </c>
      <c r="Q4975" s="1"/>
    </row>
    <row r="4976" spans="1:17" ht="15.75" hidden="1" customHeight="1">
      <c r="A4976" s="1" t="str">
        <f t="shared" si="1"/>
        <v/>
      </c>
      <c r="B4976" s="1"/>
      <c r="C4976" s="34" t="str">
        <f>IF('TSA Input'!J4939="","",IF('TSA Input'!J4939="Yes",'TSA Input'!B4939,"Ineligible"))</f>
        <v/>
      </c>
      <c r="D4976" s="246" t="str">
        <f>IF('TSA Input'!J4939="","",IF('TSA Input'!J4939="Yes",IF('TSA Input'!W4939="","",LEFT('TSA Input'!W4939,LEN('TSA Input'!W4939)-2)),""))</f>
        <v/>
      </c>
      <c r="E4976" s="246" t="str">
        <f>IF('TSA Input'!J4939="","",IF('TSA Input'!J4939="Yes",'TSA Input'!I4939,""))</f>
        <v/>
      </c>
      <c r="F4976" s="247" t="str">
        <f>IF('TSA Input'!J4939="","",IF('TSA Input'!J4939="Yes",'TSA Input'!C4939,""))</f>
        <v/>
      </c>
      <c r="G4976" s="36" t="str">
        <f>IF('TSA Input'!J4939="","",IF('TSA Input'!J4939="Yes",'TSA Input'!D4939,""))</f>
        <v/>
      </c>
      <c r="H4976" s="37" t="str">
        <f>IF('TSA Input'!K4939="","",IF('TSA Input'!J4939="Yes",'TSA Input'!G4939,""))</f>
        <v/>
      </c>
      <c r="I4976" s="37" t="str">
        <f>IF('TSA Input'!L4939="","",IF('TSA Input'!J4939="Yes",'TSA Input'!F4939,""))</f>
        <v/>
      </c>
      <c r="J4976" s="39" t="str">
        <f t="shared" si="156"/>
        <v/>
      </c>
      <c r="K4976" s="257" t="str">
        <f>IF('TSA Input'!J4939="","",IF('TSA Input'!J4939="Yes",'TSA Input'!D4939,""))</f>
        <v/>
      </c>
      <c r="L4976" s="258" t="str">
        <f>IF('TSA Input'!J4939="","",IF('TSA Input'!J4939="Yes",'TSA Input'!G4939,""))</f>
        <v/>
      </c>
      <c r="M4976" s="258" t="str">
        <f>IF('TSA Input'!J4939="","",IF('TSA Input'!J4939="Yes",'TSA Input'!F4939,""))</f>
        <v/>
      </c>
      <c r="N4976" s="39" t="str">
        <f t="shared" si="157"/>
        <v/>
      </c>
      <c r="O4976" s="149" t="s">
        <v>11</v>
      </c>
      <c r="P4976" s="148" t="s">
        <v>11</v>
      </c>
      <c r="Q4976" s="1"/>
    </row>
    <row r="4977" spans="1:17" ht="15.75" hidden="1" customHeight="1">
      <c r="A4977" s="1" t="str">
        <f t="shared" si="1"/>
        <v/>
      </c>
      <c r="B4977" s="1"/>
      <c r="C4977" s="34" t="str">
        <f>IF('TSA Input'!J4940="","",IF('TSA Input'!J4940="Yes",'TSA Input'!B4940,"Ineligible"))</f>
        <v/>
      </c>
      <c r="D4977" s="246" t="str">
        <f>IF('TSA Input'!J4940="","",IF('TSA Input'!J4940="Yes",IF('TSA Input'!W4940="","",LEFT('TSA Input'!W4940,LEN('TSA Input'!W4940)-2)),""))</f>
        <v/>
      </c>
      <c r="E4977" s="246" t="str">
        <f>IF('TSA Input'!J4940="","",IF('TSA Input'!J4940="Yes",'TSA Input'!I4940,""))</f>
        <v/>
      </c>
      <c r="F4977" s="247" t="str">
        <f>IF('TSA Input'!J4940="","",IF('TSA Input'!J4940="Yes",'TSA Input'!C4940,""))</f>
        <v/>
      </c>
      <c r="G4977" s="36" t="str">
        <f>IF('TSA Input'!J4940="","",IF('TSA Input'!J4940="Yes",'TSA Input'!D4940,""))</f>
        <v/>
      </c>
      <c r="H4977" s="37" t="str">
        <f>IF('TSA Input'!K4940="","",IF('TSA Input'!J4940="Yes",'TSA Input'!G4940,""))</f>
        <v/>
      </c>
      <c r="I4977" s="37" t="str">
        <f>IF('TSA Input'!L4940="","",IF('TSA Input'!J4940="Yes",'TSA Input'!F4940,""))</f>
        <v/>
      </c>
      <c r="J4977" s="39" t="str">
        <f t="shared" si="156"/>
        <v/>
      </c>
      <c r="K4977" s="257" t="str">
        <f>IF('TSA Input'!J4940="","",IF('TSA Input'!J4940="Yes",'TSA Input'!D4940,""))</f>
        <v/>
      </c>
      <c r="L4977" s="258" t="str">
        <f>IF('TSA Input'!J4940="","",IF('TSA Input'!J4940="Yes",'TSA Input'!G4940,""))</f>
        <v/>
      </c>
      <c r="M4977" s="258" t="str">
        <f>IF('TSA Input'!J4940="","",IF('TSA Input'!J4940="Yes",'TSA Input'!F4940,""))</f>
        <v/>
      </c>
      <c r="N4977" s="39" t="str">
        <f t="shared" si="157"/>
        <v/>
      </c>
      <c r="O4977" s="149" t="s">
        <v>11</v>
      </c>
      <c r="P4977" s="148" t="s">
        <v>11</v>
      </c>
      <c r="Q4977" s="1"/>
    </row>
    <row r="4978" spans="1:17" ht="15.75" hidden="1" customHeight="1">
      <c r="A4978" s="1" t="str">
        <f t="shared" si="1"/>
        <v/>
      </c>
      <c r="B4978" s="1"/>
      <c r="C4978" s="34" t="str">
        <f>IF('TSA Input'!J4941="","",IF('TSA Input'!J4941="Yes",'TSA Input'!B4941,"Ineligible"))</f>
        <v/>
      </c>
      <c r="D4978" s="246" t="str">
        <f>IF('TSA Input'!J4941="","",IF('TSA Input'!J4941="Yes",IF('TSA Input'!W4941="","",LEFT('TSA Input'!W4941,LEN('TSA Input'!W4941)-2)),""))</f>
        <v/>
      </c>
      <c r="E4978" s="246" t="str">
        <f>IF('TSA Input'!J4941="","",IF('TSA Input'!J4941="Yes",'TSA Input'!I4941,""))</f>
        <v/>
      </c>
      <c r="F4978" s="247" t="str">
        <f>IF('TSA Input'!J4941="","",IF('TSA Input'!J4941="Yes",'TSA Input'!C4941,""))</f>
        <v/>
      </c>
      <c r="G4978" s="36" t="str">
        <f>IF('TSA Input'!J4941="","",IF('TSA Input'!J4941="Yes",'TSA Input'!D4941,""))</f>
        <v/>
      </c>
      <c r="H4978" s="37" t="str">
        <f>IF('TSA Input'!K4941="","",IF('TSA Input'!J4941="Yes",'TSA Input'!G4941,""))</f>
        <v/>
      </c>
      <c r="I4978" s="37" t="str">
        <f>IF('TSA Input'!L4941="","",IF('TSA Input'!J4941="Yes",'TSA Input'!F4941,""))</f>
        <v/>
      </c>
      <c r="J4978" s="39" t="str">
        <f t="shared" si="156"/>
        <v/>
      </c>
      <c r="K4978" s="257" t="str">
        <f>IF('TSA Input'!J4941="","",IF('TSA Input'!J4941="Yes",'TSA Input'!D4941,""))</f>
        <v/>
      </c>
      <c r="L4978" s="258" t="str">
        <f>IF('TSA Input'!J4941="","",IF('TSA Input'!J4941="Yes",'TSA Input'!G4941,""))</f>
        <v/>
      </c>
      <c r="M4978" s="258" t="str">
        <f>IF('TSA Input'!J4941="","",IF('TSA Input'!J4941="Yes",'TSA Input'!F4941,""))</f>
        <v/>
      </c>
      <c r="N4978" s="39" t="str">
        <f t="shared" si="157"/>
        <v/>
      </c>
      <c r="O4978" s="149" t="s">
        <v>11</v>
      </c>
      <c r="P4978" s="148" t="s">
        <v>11</v>
      </c>
      <c r="Q4978" s="1"/>
    </row>
    <row r="4979" spans="1:17" ht="15.75" hidden="1" customHeight="1">
      <c r="A4979" s="1" t="str">
        <f t="shared" si="1"/>
        <v/>
      </c>
      <c r="B4979" s="1"/>
      <c r="C4979" s="34" t="str">
        <f>IF('TSA Input'!J4942="","",IF('TSA Input'!J4942="Yes",'TSA Input'!B4942,"Ineligible"))</f>
        <v/>
      </c>
      <c r="D4979" s="246" t="str">
        <f>IF('TSA Input'!J4942="","",IF('TSA Input'!J4942="Yes",IF('TSA Input'!W4942="","",LEFT('TSA Input'!W4942,LEN('TSA Input'!W4942)-2)),""))</f>
        <v/>
      </c>
      <c r="E4979" s="246" t="str">
        <f>IF('TSA Input'!J4942="","",IF('TSA Input'!J4942="Yes",'TSA Input'!I4942,""))</f>
        <v/>
      </c>
      <c r="F4979" s="247" t="str">
        <f>IF('TSA Input'!J4942="","",IF('TSA Input'!J4942="Yes",'TSA Input'!C4942,""))</f>
        <v/>
      </c>
      <c r="G4979" s="36" t="str">
        <f>IF('TSA Input'!J4942="","",IF('TSA Input'!J4942="Yes",'TSA Input'!D4942,""))</f>
        <v/>
      </c>
      <c r="H4979" s="37" t="str">
        <f>IF('TSA Input'!K4942="","",IF('TSA Input'!J4942="Yes",'TSA Input'!G4942,""))</f>
        <v/>
      </c>
      <c r="I4979" s="37" t="str">
        <f>IF('TSA Input'!L4942="","",IF('TSA Input'!J4942="Yes",'TSA Input'!F4942,""))</f>
        <v/>
      </c>
      <c r="J4979" s="39" t="str">
        <f t="shared" si="156"/>
        <v/>
      </c>
      <c r="K4979" s="257" t="str">
        <f>IF('TSA Input'!J4942="","",IF('TSA Input'!J4942="Yes",'TSA Input'!D4942,""))</f>
        <v/>
      </c>
      <c r="L4979" s="258" t="str">
        <f>IF('TSA Input'!J4942="","",IF('TSA Input'!J4942="Yes",'TSA Input'!G4942,""))</f>
        <v/>
      </c>
      <c r="M4979" s="258" t="str">
        <f>IF('TSA Input'!J4942="","",IF('TSA Input'!J4942="Yes",'TSA Input'!F4942,""))</f>
        <v/>
      </c>
      <c r="N4979" s="39" t="str">
        <f t="shared" si="157"/>
        <v/>
      </c>
      <c r="O4979" s="149" t="s">
        <v>11</v>
      </c>
      <c r="P4979" s="148" t="s">
        <v>11</v>
      </c>
      <c r="Q4979" s="1"/>
    </row>
    <row r="4980" spans="1:17" ht="15.75" hidden="1" customHeight="1">
      <c r="A4980" s="1" t="str">
        <f t="shared" si="1"/>
        <v/>
      </c>
      <c r="B4980" s="1"/>
      <c r="C4980" s="34" t="str">
        <f>IF('TSA Input'!J4943="","",IF('TSA Input'!J4943="Yes",'TSA Input'!B4943,"Ineligible"))</f>
        <v/>
      </c>
      <c r="D4980" s="246" t="str">
        <f>IF('TSA Input'!J4943="","",IF('TSA Input'!J4943="Yes",IF('TSA Input'!W4943="","",LEFT('TSA Input'!W4943,LEN('TSA Input'!W4943)-2)),""))</f>
        <v/>
      </c>
      <c r="E4980" s="246" t="str">
        <f>IF('TSA Input'!J4943="","",IF('TSA Input'!J4943="Yes",'TSA Input'!I4943,""))</f>
        <v/>
      </c>
      <c r="F4980" s="247" t="str">
        <f>IF('TSA Input'!J4943="","",IF('TSA Input'!J4943="Yes",'TSA Input'!C4943,""))</f>
        <v/>
      </c>
      <c r="G4980" s="36" t="str">
        <f>IF('TSA Input'!J4943="","",IF('TSA Input'!J4943="Yes",'TSA Input'!D4943,""))</f>
        <v/>
      </c>
      <c r="H4980" s="37" t="str">
        <f>IF('TSA Input'!K4943="","",IF('TSA Input'!J4943="Yes",'TSA Input'!G4943,""))</f>
        <v/>
      </c>
      <c r="I4980" s="37" t="str">
        <f>IF('TSA Input'!L4943="","",IF('TSA Input'!J4943="Yes",'TSA Input'!F4943,""))</f>
        <v/>
      </c>
      <c r="J4980" s="39" t="str">
        <f t="shared" si="156"/>
        <v/>
      </c>
      <c r="K4980" s="257" t="str">
        <f>IF('TSA Input'!J4943="","",IF('TSA Input'!J4943="Yes",'TSA Input'!D4943,""))</f>
        <v/>
      </c>
      <c r="L4980" s="258" t="str">
        <f>IF('TSA Input'!J4943="","",IF('TSA Input'!J4943="Yes",'TSA Input'!G4943,""))</f>
        <v/>
      </c>
      <c r="M4980" s="258" t="str">
        <f>IF('TSA Input'!J4943="","",IF('TSA Input'!J4943="Yes",'TSA Input'!F4943,""))</f>
        <v/>
      </c>
      <c r="N4980" s="39" t="str">
        <f t="shared" si="157"/>
        <v/>
      </c>
      <c r="O4980" s="149" t="s">
        <v>11</v>
      </c>
      <c r="P4980" s="148" t="s">
        <v>11</v>
      </c>
      <c r="Q4980" s="1"/>
    </row>
    <row r="4981" spans="1:17" ht="15.75" hidden="1" customHeight="1">
      <c r="A4981" s="1" t="str">
        <f t="shared" si="1"/>
        <v/>
      </c>
      <c r="B4981" s="1"/>
      <c r="C4981" s="34" t="str">
        <f>IF('TSA Input'!J4944="","",IF('TSA Input'!J4944="Yes",'TSA Input'!B4944,"Ineligible"))</f>
        <v/>
      </c>
      <c r="D4981" s="246" t="str">
        <f>IF('TSA Input'!J4944="","",IF('TSA Input'!J4944="Yes",IF('TSA Input'!W4944="","",LEFT('TSA Input'!W4944,LEN('TSA Input'!W4944)-2)),""))</f>
        <v/>
      </c>
      <c r="E4981" s="246" t="str">
        <f>IF('TSA Input'!J4944="","",IF('TSA Input'!J4944="Yes",'TSA Input'!I4944,""))</f>
        <v/>
      </c>
      <c r="F4981" s="247" t="str">
        <f>IF('TSA Input'!J4944="","",IF('TSA Input'!J4944="Yes",'TSA Input'!C4944,""))</f>
        <v/>
      </c>
      <c r="G4981" s="36" t="str">
        <f>IF('TSA Input'!J4944="","",IF('TSA Input'!J4944="Yes",'TSA Input'!D4944,""))</f>
        <v/>
      </c>
      <c r="H4981" s="37" t="str">
        <f>IF('TSA Input'!K4944="","",IF('TSA Input'!J4944="Yes",'TSA Input'!G4944,""))</f>
        <v/>
      </c>
      <c r="I4981" s="37" t="str">
        <f>IF('TSA Input'!L4944="","",IF('TSA Input'!J4944="Yes",'TSA Input'!F4944,""))</f>
        <v/>
      </c>
      <c r="J4981" s="39" t="str">
        <f t="shared" si="156"/>
        <v/>
      </c>
      <c r="K4981" s="257" t="str">
        <f>IF('TSA Input'!J4944="","",IF('TSA Input'!J4944="Yes",'TSA Input'!D4944,""))</f>
        <v/>
      </c>
      <c r="L4981" s="258" t="str">
        <f>IF('TSA Input'!J4944="","",IF('TSA Input'!J4944="Yes",'TSA Input'!G4944,""))</f>
        <v/>
      </c>
      <c r="M4981" s="258" t="str">
        <f>IF('TSA Input'!J4944="","",IF('TSA Input'!J4944="Yes",'TSA Input'!F4944,""))</f>
        <v/>
      </c>
      <c r="N4981" s="39" t="str">
        <f t="shared" si="157"/>
        <v/>
      </c>
      <c r="O4981" s="149" t="s">
        <v>11</v>
      </c>
      <c r="P4981" s="148" t="s">
        <v>11</v>
      </c>
      <c r="Q4981" s="1"/>
    </row>
    <row r="4982" spans="1:17" ht="15.75" hidden="1" customHeight="1">
      <c r="A4982" s="1" t="str">
        <f t="shared" si="1"/>
        <v/>
      </c>
      <c r="B4982" s="1"/>
      <c r="C4982" s="34" t="str">
        <f>IF('TSA Input'!J4945="","",IF('TSA Input'!J4945="Yes",'TSA Input'!B4945,"Ineligible"))</f>
        <v/>
      </c>
      <c r="D4982" s="246" t="str">
        <f>IF('TSA Input'!J4945="","",IF('TSA Input'!J4945="Yes",IF('TSA Input'!W4945="","",LEFT('TSA Input'!W4945,LEN('TSA Input'!W4945)-2)),""))</f>
        <v/>
      </c>
      <c r="E4982" s="246" t="str">
        <f>IF('TSA Input'!J4945="","",IF('TSA Input'!J4945="Yes",'TSA Input'!I4945,""))</f>
        <v/>
      </c>
      <c r="F4982" s="247" t="str">
        <f>IF('TSA Input'!J4945="","",IF('TSA Input'!J4945="Yes",'TSA Input'!C4945,""))</f>
        <v/>
      </c>
      <c r="G4982" s="36" t="str">
        <f>IF('TSA Input'!J4945="","",IF('TSA Input'!J4945="Yes",'TSA Input'!D4945,""))</f>
        <v/>
      </c>
      <c r="H4982" s="37" t="str">
        <f>IF('TSA Input'!K4945="","",IF('TSA Input'!J4945="Yes",'TSA Input'!G4945,""))</f>
        <v/>
      </c>
      <c r="I4982" s="37" t="str">
        <f>IF('TSA Input'!L4945="","",IF('TSA Input'!J4945="Yes",'TSA Input'!F4945,""))</f>
        <v/>
      </c>
      <c r="J4982" s="39" t="str">
        <f t="shared" si="156"/>
        <v/>
      </c>
      <c r="K4982" s="257" t="str">
        <f>IF('TSA Input'!J4945="","",IF('TSA Input'!J4945="Yes",'TSA Input'!D4945,""))</f>
        <v/>
      </c>
      <c r="L4982" s="258" t="str">
        <f>IF('TSA Input'!J4945="","",IF('TSA Input'!J4945="Yes",'TSA Input'!G4945,""))</f>
        <v/>
      </c>
      <c r="M4982" s="258" t="str">
        <f>IF('TSA Input'!J4945="","",IF('TSA Input'!J4945="Yes",'TSA Input'!F4945,""))</f>
        <v/>
      </c>
      <c r="N4982" s="39" t="str">
        <f t="shared" si="157"/>
        <v/>
      </c>
      <c r="O4982" s="149" t="s">
        <v>11</v>
      </c>
      <c r="P4982" s="148" t="s">
        <v>11</v>
      </c>
      <c r="Q4982" s="1"/>
    </row>
    <row r="4983" spans="1:17" ht="15.75" hidden="1" customHeight="1">
      <c r="A4983" s="1" t="str">
        <f t="shared" si="1"/>
        <v/>
      </c>
      <c r="B4983" s="1"/>
      <c r="C4983" s="34" t="str">
        <f>IF('TSA Input'!J4946="","",IF('TSA Input'!J4946="Yes",'TSA Input'!B4946,"Ineligible"))</f>
        <v/>
      </c>
      <c r="D4983" s="246" t="str">
        <f>IF('TSA Input'!J4946="","",IF('TSA Input'!J4946="Yes",IF('TSA Input'!W4946="","",LEFT('TSA Input'!W4946,LEN('TSA Input'!W4946)-2)),""))</f>
        <v/>
      </c>
      <c r="E4983" s="246" t="str">
        <f>IF('TSA Input'!J4946="","",IF('TSA Input'!J4946="Yes",'TSA Input'!I4946,""))</f>
        <v/>
      </c>
      <c r="F4983" s="247" t="str">
        <f>IF('TSA Input'!J4946="","",IF('TSA Input'!J4946="Yes",'TSA Input'!C4946,""))</f>
        <v/>
      </c>
      <c r="G4983" s="36" t="str">
        <f>IF('TSA Input'!J4946="","",IF('TSA Input'!J4946="Yes",'TSA Input'!D4946,""))</f>
        <v/>
      </c>
      <c r="H4983" s="37" t="str">
        <f>IF('TSA Input'!K4946="","",IF('TSA Input'!J4946="Yes",'TSA Input'!G4946,""))</f>
        <v/>
      </c>
      <c r="I4983" s="37" t="str">
        <f>IF('TSA Input'!L4946="","",IF('TSA Input'!J4946="Yes",'TSA Input'!F4946,""))</f>
        <v/>
      </c>
      <c r="J4983" s="39" t="str">
        <f t="shared" si="156"/>
        <v/>
      </c>
      <c r="K4983" s="257" t="str">
        <f>IF('TSA Input'!J4946="","",IF('TSA Input'!J4946="Yes",'TSA Input'!D4946,""))</f>
        <v/>
      </c>
      <c r="L4983" s="258" t="str">
        <f>IF('TSA Input'!J4946="","",IF('TSA Input'!J4946="Yes",'TSA Input'!G4946,""))</f>
        <v/>
      </c>
      <c r="M4983" s="258" t="str">
        <f>IF('TSA Input'!J4946="","",IF('TSA Input'!J4946="Yes",'TSA Input'!F4946,""))</f>
        <v/>
      </c>
      <c r="N4983" s="39" t="str">
        <f t="shared" si="157"/>
        <v/>
      </c>
      <c r="O4983" s="149" t="s">
        <v>11</v>
      </c>
      <c r="P4983" s="148" t="s">
        <v>11</v>
      </c>
      <c r="Q4983" s="1"/>
    </row>
    <row r="4984" spans="1:17" ht="15.75" hidden="1" customHeight="1">
      <c r="A4984" s="1" t="str">
        <f t="shared" si="1"/>
        <v/>
      </c>
      <c r="B4984" s="1"/>
      <c r="C4984" s="34" t="str">
        <f>IF('TSA Input'!J4947="","",IF('TSA Input'!J4947="Yes",'TSA Input'!B4947,"Ineligible"))</f>
        <v/>
      </c>
      <c r="D4984" s="246" t="str">
        <f>IF('TSA Input'!J4947="","",IF('TSA Input'!J4947="Yes",IF('TSA Input'!W4947="","",LEFT('TSA Input'!W4947,LEN('TSA Input'!W4947)-2)),""))</f>
        <v/>
      </c>
      <c r="E4984" s="246" t="str">
        <f>IF('TSA Input'!J4947="","",IF('TSA Input'!J4947="Yes",'TSA Input'!I4947,""))</f>
        <v/>
      </c>
      <c r="F4984" s="247" t="str">
        <f>IF('TSA Input'!J4947="","",IF('TSA Input'!J4947="Yes",'TSA Input'!C4947,""))</f>
        <v/>
      </c>
      <c r="G4984" s="36" t="str">
        <f>IF('TSA Input'!J4947="","",IF('TSA Input'!J4947="Yes",'TSA Input'!D4947,""))</f>
        <v/>
      </c>
      <c r="H4984" s="37" t="str">
        <f>IF('TSA Input'!K4947="","",IF('TSA Input'!J4947="Yes",'TSA Input'!G4947,""))</f>
        <v/>
      </c>
      <c r="I4984" s="37" t="str">
        <f>IF('TSA Input'!L4947="","",IF('TSA Input'!J4947="Yes",'TSA Input'!F4947,""))</f>
        <v/>
      </c>
      <c r="J4984" s="39" t="str">
        <f t="shared" si="156"/>
        <v/>
      </c>
      <c r="K4984" s="257" t="str">
        <f>IF('TSA Input'!J4947="","",IF('TSA Input'!J4947="Yes",'TSA Input'!D4947,""))</f>
        <v/>
      </c>
      <c r="L4984" s="258" t="str">
        <f>IF('TSA Input'!J4947="","",IF('TSA Input'!J4947="Yes",'TSA Input'!G4947,""))</f>
        <v/>
      </c>
      <c r="M4984" s="258" t="str">
        <f>IF('TSA Input'!J4947="","",IF('TSA Input'!J4947="Yes",'TSA Input'!F4947,""))</f>
        <v/>
      </c>
      <c r="N4984" s="39" t="str">
        <f t="shared" si="157"/>
        <v/>
      </c>
      <c r="O4984" s="149" t="s">
        <v>11</v>
      </c>
      <c r="P4984" s="148" t="s">
        <v>11</v>
      </c>
      <c r="Q4984" s="1"/>
    </row>
    <row r="4985" spans="1:17" ht="15.75" hidden="1" customHeight="1">
      <c r="A4985" s="1" t="str">
        <f t="shared" si="1"/>
        <v/>
      </c>
      <c r="B4985" s="1"/>
      <c r="C4985" s="34" t="str">
        <f>IF('TSA Input'!J4948="","",IF('TSA Input'!J4948="Yes",'TSA Input'!B4948,"Ineligible"))</f>
        <v/>
      </c>
      <c r="D4985" s="246" t="str">
        <f>IF('TSA Input'!J4948="","",IF('TSA Input'!J4948="Yes",IF('TSA Input'!W4948="","",LEFT('TSA Input'!W4948,LEN('TSA Input'!W4948)-2)),""))</f>
        <v/>
      </c>
      <c r="E4985" s="246" t="str">
        <f>IF('TSA Input'!J4948="","",IF('TSA Input'!J4948="Yes",'TSA Input'!I4948,""))</f>
        <v/>
      </c>
      <c r="F4985" s="247" t="str">
        <f>IF('TSA Input'!J4948="","",IF('TSA Input'!J4948="Yes",'TSA Input'!C4948,""))</f>
        <v/>
      </c>
      <c r="G4985" s="36" t="str">
        <f>IF('TSA Input'!J4948="","",IF('TSA Input'!J4948="Yes",'TSA Input'!D4948,""))</f>
        <v/>
      </c>
      <c r="H4985" s="37" t="str">
        <f>IF('TSA Input'!K4948="","",IF('TSA Input'!J4948="Yes",'TSA Input'!G4948,""))</f>
        <v/>
      </c>
      <c r="I4985" s="37" t="str">
        <f>IF('TSA Input'!L4948="","",IF('TSA Input'!J4948="Yes",'TSA Input'!F4948,""))</f>
        <v/>
      </c>
      <c r="J4985" s="39" t="str">
        <f t="shared" si="156"/>
        <v/>
      </c>
      <c r="K4985" s="257" t="str">
        <f>IF('TSA Input'!J4948="","",IF('TSA Input'!J4948="Yes",'TSA Input'!D4948,""))</f>
        <v/>
      </c>
      <c r="L4985" s="258" t="str">
        <f>IF('TSA Input'!J4948="","",IF('TSA Input'!J4948="Yes",'TSA Input'!G4948,""))</f>
        <v/>
      </c>
      <c r="M4985" s="258" t="str">
        <f>IF('TSA Input'!J4948="","",IF('TSA Input'!J4948="Yes",'TSA Input'!F4948,""))</f>
        <v/>
      </c>
      <c r="N4985" s="39" t="str">
        <f t="shared" si="157"/>
        <v/>
      </c>
      <c r="O4985" s="149" t="s">
        <v>11</v>
      </c>
      <c r="P4985" s="148" t="s">
        <v>11</v>
      </c>
      <c r="Q4985" s="1"/>
    </row>
    <row r="4986" spans="1:17" ht="15.75" hidden="1" customHeight="1">
      <c r="A4986" s="1" t="str">
        <f t="shared" si="1"/>
        <v/>
      </c>
      <c r="B4986" s="1"/>
      <c r="C4986" s="34" t="str">
        <f>IF('TSA Input'!J4949="","",IF('TSA Input'!J4949="Yes",'TSA Input'!B4949,"Ineligible"))</f>
        <v/>
      </c>
      <c r="D4986" s="246" t="str">
        <f>IF('TSA Input'!J4949="","",IF('TSA Input'!J4949="Yes",IF('TSA Input'!W4949="","",LEFT('TSA Input'!W4949,LEN('TSA Input'!W4949)-2)),""))</f>
        <v/>
      </c>
      <c r="E4986" s="246" t="str">
        <f>IF('TSA Input'!J4949="","",IF('TSA Input'!J4949="Yes",'TSA Input'!I4949,""))</f>
        <v/>
      </c>
      <c r="F4986" s="247" t="str">
        <f>IF('TSA Input'!J4949="","",IF('TSA Input'!J4949="Yes",'TSA Input'!C4949,""))</f>
        <v/>
      </c>
      <c r="G4986" s="36" t="str">
        <f>IF('TSA Input'!J4949="","",IF('TSA Input'!J4949="Yes",'TSA Input'!D4949,""))</f>
        <v/>
      </c>
      <c r="H4986" s="37" t="str">
        <f>IF('TSA Input'!K4949="","",IF('TSA Input'!J4949="Yes",'TSA Input'!G4949,""))</f>
        <v/>
      </c>
      <c r="I4986" s="37" t="str">
        <f>IF('TSA Input'!L4949="","",IF('TSA Input'!J4949="Yes",'TSA Input'!F4949,""))</f>
        <v/>
      </c>
      <c r="J4986" s="39" t="str">
        <f t="shared" si="156"/>
        <v/>
      </c>
      <c r="K4986" s="257" t="str">
        <f>IF('TSA Input'!J4949="","",IF('TSA Input'!J4949="Yes",'TSA Input'!D4949,""))</f>
        <v/>
      </c>
      <c r="L4986" s="258" t="str">
        <f>IF('TSA Input'!J4949="","",IF('TSA Input'!J4949="Yes",'TSA Input'!G4949,""))</f>
        <v/>
      </c>
      <c r="M4986" s="258" t="str">
        <f>IF('TSA Input'!J4949="","",IF('TSA Input'!J4949="Yes",'TSA Input'!F4949,""))</f>
        <v/>
      </c>
      <c r="N4986" s="39" t="str">
        <f t="shared" si="157"/>
        <v/>
      </c>
      <c r="O4986" s="149" t="s">
        <v>11</v>
      </c>
      <c r="P4986" s="148" t="s">
        <v>11</v>
      </c>
      <c r="Q4986" s="1"/>
    </row>
    <row r="4987" spans="1:17" ht="15.75" hidden="1" customHeight="1">
      <c r="A4987" s="1" t="str">
        <f t="shared" si="1"/>
        <v/>
      </c>
      <c r="B4987" s="1"/>
      <c r="C4987" s="34" t="str">
        <f>IF('TSA Input'!J4950="","",IF('TSA Input'!J4950="Yes",'TSA Input'!B4950,"Ineligible"))</f>
        <v/>
      </c>
      <c r="D4987" s="246" t="str">
        <f>IF('TSA Input'!J4950="","",IF('TSA Input'!J4950="Yes",IF('TSA Input'!W4950="","",LEFT('TSA Input'!W4950,LEN('TSA Input'!W4950)-2)),""))</f>
        <v/>
      </c>
      <c r="E4987" s="246" t="str">
        <f>IF('TSA Input'!J4950="","",IF('TSA Input'!J4950="Yes",'TSA Input'!I4950,""))</f>
        <v/>
      </c>
      <c r="F4987" s="247" t="str">
        <f>IF('TSA Input'!J4950="","",IF('TSA Input'!J4950="Yes",'TSA Input'!C4950,""))</f>
        <v/>
      </c>
      <c r="G4987" s="36" t="str">
        <f>IF('TSA Input'!J4950="","",IF('TSA Input'!J4950="Yes",'TSA Input'!D4950,""))</f>
        <v/>
      </c>
      <c r="H4987" s="37" t="str">
        <f>IF('TSA Input'!K4950="","",IF('TSA Input'!J4950="Yes",'TSA Input'!G4950,""))</f>
        <v/>
      </c>
      <c r="I4987" s="37" t="str">
        <f>IF('TSA Input'!L4950="","",IF('TSA Input'!J4950="Yes",'TSA Input'!F4950,""))</f>
        <v/>
      </c>
      <c r="J4987" s="39" t="str">
        <f t="shared" si="156"/>
        <v/>
      </c>
      <c r="K4987" s="257" t="str">
        <f>IF('TSA Input'!J4950="","",IF('TSA Input'!J4950="Yes",'TSA Input'!D4950,""))</f>
        <v/>
      </c>
      <c r="L4987" s="258" t="str">
        <f>IF('TSA Input'!J4950="","",IF('TSA Input'!J4950="Yes",'TSA Input'!G4950,""))</f>
        <v/>
      </c>
      <c r="M4987" s="258" t="str">
        <f>IF('TSA Input'!J4950="","",IF('TSA Input'!J4950="Yes",'TSA Input'!F4950,""))</f>
        <v/>
      </c>
      <c r="N4987" s="39" t="str">
        <f t="shared" si="157"/>
        <v/>
      </c>
      <c r="O4987" s="149" t="s">
        <v>11</v>
      </c>
      <c r="P4987" s="148" t="s">
        <v>11</v>
      </c>
      <c r="Q4987" s="1"/>
    </row>
    <row r="4988" spans="1:17" ht="15.75" hidden="1" customHeight="1">
      <c r="A4988" s="1" t="str">
        <f t="shared" si="1"/>
        <v/>
      </c>
      <c r="B4988" s="1"/>
      <c r="C4988" s="34" t="str">
        <f>IF('TSA Input'!J4951="","",IF('TSA Input'!J4951="Yes",'TSA Input'!B4951,"Ineligible"))</f>
        <v/>
      </c>
      <c r="D4988" s="246" t="str">
        <f>IF('TSA Input'!J4951="","",IF('TSA Input'!J4951="Yes",IF('TSA Input'!W4951="","",LEFT('TSA Input'!W4951,LEN('TSA Input'!W4951)-2)),""))</f>
        <v/>
      </c>
      <c r="E4988" s="246" t="str">
        <f>IF('TSA Input'!J4951="","",IF('TSA Input'!J4951="Yes",'TSA Input'!I4951,""))</f>
        <v/>
      </c>
      <c r="F4988" s="247" t="str">
        <f>IF('TSA Input'!J4951="","",IF('TSA Input'!J4951="Yes",'TSA Input'!C4951,""))</f>
        <v/>
      </c>
      <c r="G4988" s="36" t="str">
        <f>IF('TSA Input'!J4951="","",IF('TSA Input'!J4951="Yes",'TSA Input'!D4951,""))</f>
        <v/>
      </c>
      <c r="H4988" s="37" t="str">
        <f>IF('TSA Input'!K4951="","",IF('TSA Input'!J4951="Yes",'TSA Input'!G4951,""))</f>
        <v/>
      </c>
      <c r="I4988" s="37" t="str">
        <f>IF('TSA Input'!L4951="","",IF('TSA Input'!J4951="Yes",'TSA Input'!F4951,""))</f>
        <v/>
      </c>
      <c r="J4988" s="39" t="str">
        <f t="shared" si="156"/>
        <v/>
      </c>
      <c r="K4988" s="257" t="str">
        <f>IF('TSA Input'!J4951="","",IF('TSA Input'!J4951="Yes",'TSA Input'!D4951,""))</f>
        <v/>
      </c>
      <c r="L4988" s="258" t="str">
        <f>IF('TSA Input'!J4951="","",IF('TSA Input'!J4951="Yes",'TSA Input'!G4951,""))</f>
        <v/>
      </c>
      <c r="M4988" s="258" t="str">
        <f>IF('TSA Input'!J4951="","",IF('TSA Input'!J4951="Yes",'TSA Input'!F4951,""))</f>
        <v/>
      </c>
      <c r="N4988" s="39" t="str">
        <f t="shared" si="157"/>
        <v/>
      </c>
      <c r="O4988" s="149" t="s">
        <v>11</v>
      </c>
      <c r="P4988" s="148" t="s">
        <v>11</v>
      </c>
      <c r="Q4988" s="1"/>
    </row>
    <row r="4989" spans="1:17" ht="15.75" hidden="1" customHeight="1">
      <c r="A4989" s="1" t="str">
        <f t="shared" si="1"/>
        <v/>
      </c>
      <c r="B4989" s="1"/>
      <c r="C4989" s="34" t="str">
        <f>IF('TSA Input'!J4952="","",IF('TSA Input'!J4952="Yes",'TSA Input'!B4952,"Ineligible"))</f>
        <v/>
      </c>
      <c r="D4989" s="246" t="str">
        <f>IF('TSA Input'!J4952="","",IF('TSA Input'!J4952="Yes",IF('TSA Input'!W4952="","",LEFT('TSA Input'!W4952,LEN('TSA Input'!W4952)-2)),""))</f>
        <v/>
      </c>
      <c r="E4989" s="246" t="str">
        <f>IF('TSA Input'!J4952="","",IF('TSA Input'!J4952="Yes",'TSA Input'!I4952,""))</f>
        <v/>
      </c>
      <c r="F4989" s="247" t="str">
        <f>IF('TSA Input'!J4952="","",IF('TSA Input'!J4952="Yes",'TSA Input'!C4952,""))</f>
        <v/>
      </c>
      <c r="G4989" s="36" t="str">
        <f>IF('TSA Input'!J4952="","",IF('TSA Input'!J4952="Yes",'TSA Input'!D4952,""))</f>
        <v/>
      </c>
      <c r="H4989" s="37" t="str">
        <f>IF('TSA Input'!K4952="","",IF('TSA Input'!J4952="Yes",'TSA Input'!G4952,""))</f>
        <v/>
      </c>
      <c r="I4989" s="37" t="str">
        <f>IF('TSA Input'!L4952="","",IF('TSA Input'!J4952="Yes",'TSA Input'!F4952,""))</f>
        <v/>
      </c>
      <c r="J4989" s="39" t="str">
        <f t="shared" si="156"/>
        <v/>
      </c>
      <c r="K4989" s="257" t="str">
        <f>IF('TSA Input'!J4952="","",IF('TSA Input'!J4952="Yes",'TSA Input'!D4952,""))</f>
        <v/>
      </c>
      <c r="L4989" s="258" t="str">
        <f>IF('TSA Input'!J4952="","",IF('TSA Input'!J4952="Yes",'TSA Input'!G4952,""))</f>
        <v/>
      </c>
      <c r="M4989" s="258" t="str">
        <f>IF('TSA Input'!J4952="","",IF('TSA Input'!J4952="Yes",'TSA Input'!F4952,""))</f>
        <v/>
      </c>
      <c r="N4989" s="39" t="str">
        <f t="shared" si="157"/>
        <v/>
      </c>
      <c r="O4989" s="149" t="s">
        <v>11</v>
      </c>
      <c r="P4989" s="148" t="s">
        <v>11</v>
      </c>
      <c r="Q4989" s="1"/>
    </row>
    <row r="4990" spans="1:17" ht="15.75" hidden="1" customHeight="1">
      <c r="A4990" s="1" t="str">
        <f t="shared" si="1"/>
        <v/>
      </c>
      <c r="B4990" s="1"/>
      <c r="C4990" s="34" t="str">
        <f>IF('TSA Input'!J4953="","",IF('TSA Input'!J4953="Yes",'TSA Input'!B4953,"Ineligible"))</f>
        <v/>
      </c>
      <c r="D4990" s="246" t="str">
        <f>IF('TSA Input'!J4953="","",IF('TSA Input'!J4953="Yes",IF('TSA Input'!W4953="","",LEFT('TSA Input'!W4953,LEN('TSA Input'!W4953)-2)),""))</f>
        <v/>
      </c>
      <c r="E4990" s="246" t="str">
        <f>IF('TSA Input'!J4953="","",IF('TSA Input'!J4953="Yes",'TSA Input'!I4953,""))</f>
        <v/>
      </c>
      <c r="F4990" s="247" t="str">
        <f>IF('TSA Input'!J4953="","",IF('TSA Input'!J4953="Yes",'TSA Input'!C4953,""))</f>
        <v/>
      </c>
      <c r="G4990" s="36" t="str">
        <f>IF('TSA Input'!J4953="","",IF('TSA Input'!J4953="Yes",'TSA Input'!D4953,""))</f>
        <v/>
      </c>
      <c r="H4990" s="37" t="str">
        <f>IF('TSA Input'!K4953="","",IF('TSA Input'!J4953="Yes",'TSA Input'!G4953,""))</f>
        <v/>
      </c>
      <c r="I4990" s="37" t="str">
        <f>IF('TSA Input'!L4953="","",IF('TSA Input'!J4953="Yes",'TSA Input'!F4953,""))</f>
        <v/>
      </c>
      <c r="J4990" s="39" t="str">
        <f t="shared" si="156"/>
        <v/>
      </c>
      <c r="K4990" s="257" t="str">
        <f>IF('TSA Input'!J4953="","",IF('TSA Input'!J4953="Yes",'TSA Input'!D4953,""))</f>
        <v/>
      </c>
      <c r="L4990" s="258" t="str">
        <f>IF('TSA Input'!J4953="","",IF('TSA Input'!J4953="Yes",'TSA Input'!G4953,""))</f>
        <v/>
      </c>
      <c r="M4990" s="258" t="str">
        <f>IF('TSA Input'!J4953="","",IF('TSA Input'!J4953="Yes",'TSA Input'!F4953,""))</f>
        <v/>
      </c>
      <c r="N4990" s="39" t="str">
        <f t="shared" si="157"/>
        <v/>
      </c>
      <c r="O4990" s="149" t="s">
        <v>11</v>
      </c>
      <c r="P4990" s="148" t="s">
        <v>11</v>
      </c>
      <c r="Q4990" s="1"/>
    </row>
    <row r="4991" spans="1:17" ht="15.75" hidden="1" customHeight="1">
      <c r="A4991" s="1" t="str">
        <f t="shared" si="1"/>
        <v/>
      </c>
      <c r="B4991" s="1"/>
      <c r="C4991" s="34" t="str">
        <f>IF('TSA Input'!J4954="","",IF('TSA Input'!J4954="Yes",'TSA Input'!B4954,"Ineligible"))</f>
        <v/>
      </c>
      <c r="D4991" s="246" t="str">
        <f>IF('TSA Input'!J4954="","",IF('TSA Input'!J4954="Yes",IF('TSA Input'!W4954="","",LEFT('TSA Input'!W4954,LEN('TSA Input'!W4954)-2)),""))</f>
        <v/>
      </c>
      <c r="E4991" s="246" t="str">
        <f>IF('TSA Input'!J4954="","",IF('TSA Input'!J4954="Yes",'TSA Input'!I4954,""))</f>
        <v/>
      </c>
      <c r="F4991" s="247" t="str">
        <f>IF('TSA Input'!J4954="","",IF('TSA Input'!J4954="Yes",'TSA Input'!C4954,""))</f>
        <v/>
      </c>
      <c r="G4991" s="36" t="str">
        <f>IF('TSA Input'!J4954="","",IF('TSA Input'!J4954="Yes",'TSA Input'!D4954,""))</f>
        <v/>
      </c>
      <c r="H4991" s="37" t="str">
        <f>IF('TSA Input'!K4954="","",IF('TSA Input'!J4954="Yes",'TSA Input'!G4954,""))</f>
        <v/>
      </c>
      <c r="I4991" s="37" t="str">
        <f>IF('TSA Input'!L4954="","",IF('TSA Input'!J4954="Yes",'TSA Input'!F4954,""))</f>
        <v/>
      </c>
      <c r="J4991" s="39" t="str">
        <f t="shared" si="156"/>
        <v/>
      </c>
      <c r="K4991" s="257" t="str">
        <f>IF('TSA Input'!J4954="","",IF('TSA Input'!J4954="Yes",'TSA Input'!D4954,""))</f>
        <v/>
      </c>
      <c r="L4991" s="258" t="str">
        <f>IF('TSA Input'!J4954="","",IF('TSA Input'!J4954="Yes",'TSA Input'!G4954,""))</f>
        <v/>
      </c>
      <c r="M4991" s="258" t="str">
        <f>IF('TSA Input'!J4954="","",IF('TSA Input'!J4954="Yes",'TSA Input'!F4954,""))</f>
        <v/>
      </c>
      <c r="N4991" s="39" t="str">
        <f t="shared" si="157"/>
        <v/>
      </c>
      <c r="O4991" s="149" t="s">
        <v>11</v>
      </c>
      <c r="P4991" s="148" t="s">
        <v>11</v>
      </c>
      <c r="Q4991" s="1"/>
    </row>
    <row r="4992" spans="1:17" ht="15.75" hidden="1" customHeight="1">
      <c r="A4992" s="1" t="str">
        <f t="shared" si="1"/>
        <v/>
      </c>
      <c r="B4992" s="1"/>
      <c r="C4992" s="34" t="str">
        <f>IF('TSA Input'!J4955="","",IF('TSA Input'!J4955="Yes",'TSA Input'!B4955,"Ineligible"))</f>
        <v/>
      </c>
      <c r="D4992" s="246" t="str">
        <f>IF('TSA Input'!J4955="","",IF('TSA Input'!J4955="Yes",IF('TSA Input'!W4955="","",LEFT('TSA Input'!W4955,LEN('TSA Input'!W4955)-2)),""))</f>
        <v/>
      </c>
      <c r="E4992" s="246" t="str">
        <f>IF('TSA Input'!J4955="","",IF('TSA Input'!J4955="Yes",'TSA Input'!I4955,""))</f>
        <v/>
      </c>
      <c r="F4992" s="247" t="str">
        <f>IF('TSA Input'!J4955="","",IF('TSA Input'!J4955="Yes",'TSA Input'!C4955,""))</f>
        <v/>
      </c>
      <c r="G4992" s="36" t="str">
        <f>IF('TSA Input'!J4955="","",IF('TSA Input'!J4955="Yes",'TSA Input'!D4955,""))</f>
        <v/>
      </c>
      <c r="H4992" s="37" t="str">
        <f>IF('TSA Input'!K4955="","",IF('TSA Input'!J4955="Yes",'TSA Input'!G4955,""))</f>
        <v/>
      </c>
      <c r="I4992" s="37" t="str">
        <f>IF('TSA Input'!L4955="","",IF('TSA Input'!J4955="Yes",'TSA Input'!F4955,""))</f>
        <v/>
      </c>
      <c r="J4992" s="39" t="str">
        <f t="shared" si="156"/>
        <v/>
      </c>
      <c r="K4992" s="257" t="str">
        <f>IF('TSA Input'!J4955="","",IF('TSA Input'!J4955="Yes",'TSA Input'!D4955,""))</f>
        <v/>
      </c>
      <c r="L4992" s="258" t="str">
        <f>IF('TSA Input'!J4955="","",IF('TSA Input'!J4955="Yes",'TSA Input'!G4955,""))</f>
        <v/>
      </c>
      <c r="M4992" s="258" t="str">
        <f>IF('TSA Input'!J4955="","",IF('TSA Input'!J4955="Yes",'TSA Input'!F4955,""))</f>
        <v/>
      </c>
      <c r="N4992" s="39" t="str">
        <f t="shared" si="157"/>
        <v/>
      </c>
      <c r="O4992" s="149" t="s">
        <v>11</v>
      </c>
      <c r="P4992" s="148" t="s">
        <v>11</v>
      </c>
      <c r="Q4992" s="1"/>
    </row>
    <row r="4993" spans="1:17" ht="15.75" hidden="1" customHeight="1">
      <c r="A4993" s="1" t="str">
        <f t="shared" si="1"/>
        <v/>
      </c>
      <c r="B4993" s="1"/>
      <c r="C4993" s="34" t="str">
        <f>IF('TSA Input'!J4956="","",IF('TSA Input'!J4956="Yes",'TSA Input'!B4956,"Ineligible"))</f>
        <v/>
      </c>
      <c r="D4993" s="246" t="str">
        <f>IF('TSA Input'!J4956="","",IF('TSA Input'!J4956="Yes",IF('TSA Input'!W4956="","",LEFT('TSA Input'!W4956,LEN('TSA Input'!W4956)-2)),""))</f>
        <v/>
      </c>
      <c r="E4993" s="246" t="str">
        <f>IF('TSA Input'!J4956="","",IF('TSA Input'!J4956="Yes",'TSA Input'!I4956,""))</f>
        <v/>
      </c>
      <c r="F4993" s="247" t="str">
        <f>IF('TSA Input'!J4956="","",IF('TSA Input'!J4956="Yes",'TSA Input'!C4956,""))</f>
        <v/>
      </c>
      <c r="G4993" s="36" t="str">
        <f>IF('TSA Input'!J4956="","",IF('TSA Input'!J4956="Yes",'TSA Input'!D4956,""))</f>
        <v/>
      </c>
      <c r="H4993" s="37" t="str">
        <f>IF('TSA Input'!K4956="","",IF('TSA Input'!J4956="Yes",'TSA Input'!G4956,""))</f>
        <v/>
      </c>
      <c r="I4993" s="37" t="str">
        <f>IF('TSA Input'!L4956="","",IF('TSA Input'!J4956="Yes",'TSA Input'!F4956,""))</f>
        <v/>
      </c>
      <c r="J4993" s="39" t="str">
        <f t="shared" si="156"/>
        <v/>
      </c>
      <c r="K4993" s="257" t="str">
        <f>IF('TSA Input'!J4956="","",IF('TSA Input'!J4956="Yes",'TSA Input'!D4956,""))</f>
        <v/>
      </c>
      <c r="L4993" s="258" t="str">
        <f>IF('TSA Input'!J4956="","",IF('TSA Input'!J4956="Yes",'TSA Input'!G4956,""))</f>
        <v/>
      </c>
      <c r="M4993" s="258" t="str">
        <f>IF('TSA Input'!J4956="","",IF('TSA Input'!J4956="Yes",'TSA Input'!F4956,""))</f>
        <v/>
      </c>
      <c r="N4993" s="39" t="str">
        <f t="shared" si="157"/>
        <v/>
      </c>
      <c r="O4993" s="149" t="s">
        <v>11</v>
      </c>
      <c r="P4993" s="148" t="s">
        <v>11</v>
      </c>
      <c r="Q4993" s="1"/>
    </row>
    <row r="4994" spans="1:17" ht="15.75" hidden="1" customHeight="1">
      <c r="A4994" s="1" t="str">
        <f t="shared" si="1"/>
        <v/>
      </c>
      <c r="B4994" s="1"/>
      <c r="C4994" s="34" t="str">
        <f>IF('TSA Input'!J4957="","",IF('TSA Input'!J4957="Yes",'TSA Input'!B4957,"Ineligible"))</f>
        <v/>
      </c>
      <c r="D4994" s="246" t="str">
        <f>IF('TSA Input'!J4957="","",IF('TSA Input'!J4957="Yes",IF('TSA Input'!W4957="","",LEFT('TSA Input'!W4957,LEN('TSA Input'!W4957)-2)),""))</f>
        <v/>
      </c>
      <c r="E4994" s="246" t="str">
        <f>IF('TSA Input'!J4957="","",IF('TSA Input'!J4957="Yes",'TSA Input'!I4957,""))</f>
        <v/>
      </c>
      <c r="F4994" s="247" t="str">
        <f>IF('TSA Input'!J4957="","",IF('TSA Input'!J4957="Yes",'TSA Input'!C4957,""))</f>
        <v/>
      </c>
      <c r="G4994" s="36" t="str">
        <f>IF('TSA Input'!J4957="","",IF('TSA Input'!J4957="Yes",'TSA Input'!D4957,""))</f>
        <v/>
      </c>
      <c r="H4994" s="37" t="str">
        <f>IF('TSA Input'!K4957="","",IF('TSA Input'!J4957="Yes",'TSA Input'!G4957,""))</f>
        <v/>
      </c>
      <c r="I4994" s="37" t="str">
        <f>IF('TSA Input'!L4957="","",IF('TSA Input'!J4957="Yes",'TSA Input'!F4957,""))</f>
        <v/>
      </c>
      <c r="J4994" s="39" t="str">
        <f t="shared" si="156"/>
        <v/>
      </c>
      <c r="K4994" s="257" t="str">
        <f>IF('TSA Input'!J4957="","",IF('TSA Input'!J4957="Yes",'TSA Input'!D4957,""))</f>
        <v/>
      </c>
      <c r="L4994" s="258" t="str">
        <f>IF('TSA Input'!J4957="","",IF('TSA Input'!J4957="Yes",'TSA Input'!G4957,""))</f>
        <v/>
      </c>
      <c r="M4994" s="258" t="str">
        <f>IF('TSA Input'!J4957="","",IF('TSA Input'!J4957="Yes",'TSA Input'!F4957,""))</f>
        <v/>
      </c>
      <c r="N4994" s="39" t="str">
        <f t="shared" si="157"/>
        <v/>
      </c>
      <c r="O4994" s="149" t="s">
        <v>11</v>
      </c>
      <c r="P4994" s="148" t="s">
        <v>11</v>
      </c>
      <c r="Q4994" s="1"/>
    </row>
    <row r="4995" spans="1:17" ht="15.75" hidden="1" customHeight="1">
      <c r="A4995" s="1" t="str">
        <f t="shared" si="1"/>
        <v/>
      </c>
      <c r="B4995" s="1"/>
      <c r="C4995" s="34" t="str">
        <f>IF('TSA Input'!J4958="","",IF('TSA Input'!J4958="Yes",'TSA Input'!B4958,"Ineligible"))</f>
        <v/>
      </c>
      <c r="D4995" s="246" t="str">
        <f>IF('TSA Input'!J4958="","",IF('TSA Input'!J4958="Yes",IF('TSA Input'!W4958="","",LEFT('TSA Input'!W4958,LEN('TSA Input'!W4958)-2)),""))</f>
        <v/>
      </c>
      <c r="E4995" s="246" t="str">
        <f>IF('TSA Input'!J4958="","",IF('TSA Input'!J4958="Yes",'TSA Input'!I4958,""))</f>
        <v/>
      </c>
      <c r="F4995" s="247" t="str">
        <f>IF('TSA Input'!J4958="","",IF('TSA Input'!J4958="Yes",'TSA Input'!C4958,""))</f>
        <v/>
      </c>
      <c r="G4995" s="36" t="str">
        <f>IF('TSA Input'!J4958="","",IF('TSA Input'!J4958="Yes",'TSA Input'!D4958,""))</f>
        <v/>
      </c>
      <c r="H4995" s="37" t="str">
        <f>IF('TSA Input'!K4958="","",IF('TSA Input'!J4958="Yes",'TSA Input'!G4958,""))</f>
        <v/>
      </c>
      <c r="I4995" s="37" t="str">
        <f>IF('TSA Input'!L4958="","",IF('TSA Input'!J4958="Yes",'TSA Input'!F4958,""))</f>
        <v/>
      </c>
      <c r="J4995" s="39" t="str">
        <f t="shared" si="156"/>
        <v/>
      </c>
      <c r="K4995" s="257" t="str">
        <f>IF('TSA Input'!J4958="","",IF('TSA Input'!J4958="Yes",'TSA Input'!D4958,""))</f>
        <v/>
      </c>
      <c r="L4995" s="258" t="str">
        <f>IF('TSA Input'!J4958="","",IF('TSA Input'!J4958="Yes",'TSA Input'!G4958,""))</f>
        <v/>
      </c>
      <c r="M4995" s="258" t="str">
        <f>IF('TSA Input'!J4958="","",IF('TSA Input'!J4958="Yes",'TSA Input'!F4958,""))</f>
        <v/>
      </c>
      <c r="N4995" s="39" t="str">
        <f t="shared" si="157"/>
        <v/>
      </c>
      <c r="O4995" s="149" t="s">
        <v>11</v>
      </c>
      <c r="P4995" s="148" t="s">
        <v>11</v>
      </c>
      <c r="Q4995" s="1"/>
    </row>
    <row r="4996" spans="1:17" ht="15.75" hidden="1" customHeight="1">
      <c r="A4996" s="1" t="str">
        <f t="shared" si="1"/>
        <v/>
      </c>
      <c r="B4996" s="1"/>
      <c r="C4996" s="34" t="str">
        <f>IF('TSA Input'!J4959="","",IF('TSA Input'!J4959="Yes",'TSA Input'!B4959,"Ineligible"))</f>
        <v/>
      </c>
      <c r="D4996" s="246" t="str">
        <f>IF('TSA Input'!J4959="","",IF('TSA Input'!J4959="Yes",IF('TSA Input'!W4959="","",LEFT('TSA Input'!W4959,LEN('TSA Input'!W4959)-2)),""))</f>
        <v/>
      </c>
      <c r="E4996" s="246" t="str">
        <f>IF('TSA Input'!J4959="","",IF('TSA Input'!J4959="Yes",'TSA Input'!I4959,""))</f>
        <v/>
      </c>
      <c r="F4996" s="247" t="str">
        <f>IF('TSA Input'!J4959="","",IF('TSA Input'!J4959="Yes",'TSA Input'!C4959,""))</f>
        <v/>
      </c>
      <c r="G4996" s="36" t="str">
        <f>IF('TSA Input'!J4959="","",IF('TSA Input'!J4959="Yes",'TSA Input'!D4959,""))</f>
        <v/>
      </c>
      <c r="H4996" s="37" t="str">
        <f>IF('TSA Input'!K4959="","",IF('TSA Input'!J4959="Yes",'TSA Input'!G4959,""))</f>
        <v/>
      </c>
      <c r="I4996" s="37" t="str">
        <f>IF('TSA Input'!L4959="","",IF('TSA Input'!J4959="Yes",'TSA Input'!F4959,""))</f>
        <v/>
      </c>
      <c r="J4996" s="39" t="str">
        <f t="shared" si="156"/>
        <v/>
      </c>
      <c r="K4996" s="257" t="str">
        <f>IF('TSA Input'!J4959="","",IF('TSA Input'!J4959="Yes",'TSA Input'!D4959,""))</f>
        <v/>
      </c>
      <c r="L4996" s="258" t="str">
        <f>IF('TSA Input'!J4959="","",IF('TSA Input'!J4959="Yes",'TSA Input'!G4959,""))</f>
        <v/>
      </c>
      <c r="M4996" s="258" t="str">
        <f>IF('TSA Input'!J4959="","",IF('TSA Input'!J4959="Yes",'TSA Input'!F4959,""))</f>
        <v/>
      </c>
      <c r="N4996" s="39" t="str">
        <f t="shared" si="157"/>
        <v/>
      </c>
      <c r="O4996" s="149" t="s">
        <v>11</v>
      </c>
      <c r="P4996" s="148" t="s">
        <v>11</v>
      </c>
      <c r="Q4996" s="1"/>
    </row>
    <row r="4997" spans="1:17" ht="15.75" hidden="1" customHeight="1">
      <c r="A4997" s="1" t="str">
        <f t="shared" si="1"/>
        <v/>
      </c>
      <c r="B4997" s="1"/>
      <c r="C4997" s="34" t="str">
        <f>IF('TSA Input'!J4960="","",IF('TSA Input'!J4960="Yes",'TSA Input'!B4960,"Ineligible"))</f>
        <v/>
      </c>
      <c r="D4997" s="246" t="str">
        <f>IF('TSA Input'!J4960="","",IF('TSA Input'!J4960="Yes",IF('TSA Input'!W4960="","",LEFT('TSA Input'!W4960,LEN('TSA Input'!W4960)-2)),""))</f>
        <v/>
      </c>
      <c r="E4997" s="246" t="str">
        <f>IF('TSA Input'!J4960="","",IF('TSA Input'!J4960="Yes",'TSA Input'!I4960,""))</f>
        <v/>
      </c>
      <c r="F4997" s="247" t="str">
        <f>IF('TSA Input'!J4960="","",IF('TSA Input'!J4960="Yes",'TSA Input'!C4960,""))</f>
        <v/>
      </c>
      <c r="G4997" s="36" t="str">
        <f>IF('TSA Input'!J4960="","",IF('TSA Input'!J4960="Yes",'TSA Input'!D4960,""))</f>
        <v/>
      </c>
      <c r="H4997" s="37" t="str">
        <f>IF('TSA Input'!K4960="","",IF('TSA Input'!J4960="Yes",'TSA Input'!G4960,""))</f>
        <v/>
      </c>
      <c r="I4997" s="37" t="str">
        <f>IF('TSA Input'!L4960="","",IF('TSA Input'!J4960="Yes",'TSA Input'!F4960,""))</f>
        <v/>
      </c>
      <c r="J4997" s="39" t="str">
        <f t="shared" si="156"/>
        <v/>
      </c>
      <c r="K4997" s="257" t="str">
        <f>IF('TSA Input'!J4960="","",IF('TSA Input'!J4960="Yes",'TSA Input'!D4960,""))</f>
        <v/>
      </c>
      <c r="L4997" s="258" t="str">
        <f>IF('TSA Input'!J4960="","",IF('TSA Input'!J4960="Yes",'TSA Input'!G4960,""))</f>
        <v/>
      </c>
      <c r="M4997" s="258" t="str">
        <f>IF('TSA Input'!J4960="","",IF('TSA Input'!J4960="Yes",'TSA Input'!F4960,""))</f>
        <v/>
      </c>
      <c r="N4997" s="39" t="str">
        <f t="shared" si="157"/>
        <v/>
      </c>
      <c r="O4997" s="149" t="s">
        <v>11</v>
      </c>
      <c r="P4997" s="148" t="s">
        <v>11</v>
      </c>
      <c r="Q4997" s="1"/>
    </row>
    <row r="4998" spans="1:17" ht="15.75" hidden="1" customHeight="1">
      <c r="A4998" s="1" t="str">
        <f t="shared" si="1"/>
        <v/>
      </c>
      <c r="B4998" s="1"/>
      <c r="C4998" s="34" t="str">
        <f>IF('TSA Input'!J4961="","",IF('TSA Input'!J4961="Yes",'TSA Input'!B4961,"Ineligible"))</f>
        <v/>
      </c>
      <c r="D4998" s="246" t="str">
        <f>IF('TSA Input'!J4961="","",IF('TSA Input'!J4961="Yes",IF('TSA Input'!W4961="","",LEFT('TSA Input'!W4961,LEN('TSA Input'!W4961)-2)),""))</f>
        <v/>
      </c>
      <c r="E4998" s="246" t="str">
        <f>IF('TSA Input'!J4961="","",IF('TSA Input'!J4961="Yes",'TSA Input'!I4961,""))</f>
        <v/>
      </c>
      <c r="F4998" s="247" t="str">
        <f>IF('TSA Input'!J4961="","",IF('TSA Input'!J4961="Yes",'TSA Input'!C4961,""))</f>
        <v/>
      </c>
      <c r="G4998" s="36" t="str">
        <f>IF('TSA Input'!J4961="","",IF('TSA Input'!J4961="Yes",'TSA Input'!D4961,""))</f>
        <v/>
      </c>
      <c r="H4998" s="37" t="str">
        <f>IF('TSA Input'!K4961="","",IF('TSA Input'!J4961="Yes",'TSA Input'!G4961,""))</f>
        <v/>
      </c>
      <c r="I4998" s="37" t="str">
        <f>IF('TSA Input'!L4961="","",IF('TSA Input'!J4961="Yes",'TSA Input'!F4961,""))</f>
        <v/>
      </c>
      <c r="J4998" s="39" t="str">
        <f t="shared" si="156"/>
        <v/>
      </c>
      <c r="K4998" s="257" t="str">
        <f>IF('TSA Input'!J4961="","",IF('TSA Input'!J4961="Yes",'TSA Input'!D4961,""))</f>
        <v/>
      </c>
      <c r="L4998" s="258" t="str">
        <f>IF('TSA Input'!J4961="","",IF('TSA Input'!J4961="Yes",'TSA Input'!G4961,""))</f>
        <v/>
      </c>
      <c r="M4998" s="258" t="str">
        <f>IF('TSA Input'!J4961="","",IF('TSA Input'!J4961="Yes",'TSA Input'!F4961,""))</f>
        <v/>
      </c>
      <c r="N4998" s="39" t="str">
        <f t="shared" si="157"/>
        <v/>
      </c>
      <c r="O4998" s="149" t="s">
        <v>11</v>
      </c>
      <c r="P4998" s="148" t="s">
        <v>11</v>
      </c>
      <c r="Q4998" s="1"/>
    </row>
    <row r="4999" spans="1:17" ht="15.75" hidden="1" customHeight="1">
      <c r="A4999" s="1" t="str">
        <f t="shared" si="1"/>
        <v/>
      </c>
      <c r="B4999" s="1"/>
      <c r="C4999" s="34" t="str">
        <f>IF('TSA Input'!J4962="","",IF('TSA Input'!J4962="Yes",'TSA Input'!B4962,"Ineligible"))</f>
        <v/>
      </c>
      <c r="D4999" s="246" t="str">
        <f>IF('TSA Input'!J4962="","",IF('TSA Input'!J4962="Yes",IF('TSA Input'!W4962="","",LEFT('TSA Input'!W4962,LEN('TSA Input'!W4962)-2)),""))</f>
        <v/>
      </c>
      <c r="E4999" s="246" t="str">
        <f>IF('TSA Input'!J4962="","",IF('TSA Input'!J4962="Yes",'TSA Input'!I4962,""))</f>
        <v/>
      </c>
      <c r="F4999" s="247" t="str">
        <f>IF('TSA Input'!J4962="","",IF('TSA Input'!J4962="Yes",'TSA Input'!C4962,""))</f>
        <v/>
      </c>
      <c r="G4999" s="36" t="str">
        <f>IF('TSA Input'!J4962="","",IF('TSA Input'!J4962="Yes",'TSA Input'!D4962,""))</f>
        <v/>
      </c>
      <c r="H4999" s="37" t="str">
        <f>IF('TSA Input'!K4962="","",IF('TSA Input'!J4962="Yes",'TSA Input'!G4962,""))</f>
        <v/>
      </c>
      <c r="I4999" s="37" t="str">
        <f>IF('TSA Input'!L4962="","",IF('TSA Input'!J4962="Yes",'TSA Input'!F4962,""))</f>
        <v/>
      </c>
      <c r="J4999" s="39" t="str">
        <f t="shared" si="156"/>
        <v/>
      </c>
      <c r="K4999" s="257" t="str">
        <f>IF('TSA Input'!J4962="","",IF('TSA Input'!J4962="Yes",'TSA Input'!D4962,""))</f>
        <v/>
      </c>
      <c r="L4999" s="258" t="str">
        <f>IF('TSA Input'!J4962="","",IF('TSA Input'!J4962="Yes",'TSA Input'!G4962,""))</f>
        <v/>
      </c>
      <c r="M4999" s="258" t="str">
        <f>IF('TSA Input'!J4962="","",IF('TSA Input'!J4962="Yes",'TSA Input'!F4962,""))</f>
        <v/>
      </c>
      <c r="N4999" s="39" t="str">
        <f t="shared" si="157"/>
        <v/>
      </c>
      <c r="O4999" s="149" t="s">
        <v>11</v>
      </c>
      <c r="P4999" s="148" t="s">
        <v>11</v>
      </c>
      <c r="Q4999" s="1"/>
    </row>
    <row r="5000" spans="1:17" ht="15.75" hidden="1" customHeight="1">
      <c r="A5000" s="1" t="str">
        <f t="shared" si="1"/>
        <v/>
      </c>
      <c r="B5000" s="1"/>
      <c r="C5000" s="34" t="str">
        <f>IF('TSA Input'!J4963="","",IF('TSA Input'!J4963="Yes",'TSA Input'!B4963,"Ineligible"))</f>
        <v/>
      </c>
      <c r="D5000" s="246" t="str">
        <f>IF('TSA Input'!J4963="","",IF('TSA Input'!J4963="Yes",IF('TSA Input'!W4963="","",LEFT('TSA Input'!W4963,LEN('TSA Input'!W4963)-2)),""))</f>
        <v/>
      </c>
      <c r="E5000" s="246" t="str">
        <f>IF('TSA Input'!J4963="","",IF('TSA Input'!J4963="Yes",'TSA Input'!I4963,""))</f>
        <v/>
      </c>
      <c r="F5000" s="247" t="str">
        <f>IF('TSA Input'!J4963="","",IF('TSA Input'!J4963="Yes",'TSA Input'!C4963,""))</f>
        <v/>
      </c>
      <c r="G5000" s="36" t="str">
        <f>IF('TSA Input'!J4963="","",IF('TSA Input'!J4963="Yes",'TSA Input'!D4963,""))</f>
        <v/>
      </c>
      <c r="H5000" s="37" t="str">
        <f>IF('TSA Input'!K4963="","",IF('TSA Input'!J4963="Yes",'TSA Input'!G4963,""))</f>
        <v/>
      </c>
      <c r="I5000" s="37" t="str">
        <f>IF('TSA Input'!L4963="","",IF('TSA Input'!J4963="Yes",'TSA Input'!F4963,""))</f>
        <v/>
      </c>
      <c r="J5000" s="39" t="str">
        <f t="shared" si="156"/>
        <v/>
      </c>
      <c r="K5000" s="257" t="str">
        <f>IF('TSA Input'!J4963="","",IF('TSA Input'!J4963="Yes",'TSA Input'!D4963,""))</f>
        <v/>
      </c>
      <c r="L5000" s="258" t="str">
        <f>IF('TSA Input'!J4963="","",IF('TSA Input'!J4963="Yes",'TSA Input'!G4963,""))</f>
        <v/>
      </c>
      <c r="M5000" s="258" t="str">
        <f>IF('TSA Input'!J4963="","",IF('TSA Input'!J4963="Yes",'TSA Input'!F4963,""))</f>
        <v/>
      </c>
      <c r="N5000" s="39" t="str">
        <f t="shared" si="157"/>
        <v/>
      </c>
      <c r="O5000" s="149" t="s">
        <v>11</v>
      </c>
      <c r="P5000" s="148" t="s">
        <v>11</v>
      </c>
      <c r="Q5000" s="1"/>
    </row>
    <row r="5001" spans="1:17" ht="15.75" hidden="1" customHeight="1">
      <c r="A5001" s="1" t="str">
        <f t="shared" si="1"/>
        <v/>
      </c>
      <c r="B5001" s="1"/>
      <c r="C5001" s="34" t="str">
        <f>IF('TSA Input'!J4964="","",IF('TSA Input'!J4964="Yes",'TSA Input'!B4964,"Ineligible"))</f>
        <v/>
      </c>
      <c r="D5001" s="246" t="str">
        <f>IF('TSA Input'!J4964="","",IF('TSA Input'!J4964="Yes",IF('TSA Input'!W4964="","",LEFT('TSA Input'!W4964,LEN('TSA Input'!W4964)-2)),""))</f>
        <v/>
      </c>
      <c r="E5001" s="246" t="str">
        <f>IF('TSA Input'!J4964="","",IF('TSA Input'!J4964="Yes",'TSA Input'!I4964,""))</f>
        <v/>
      </c>
      <c r="F5001" s="247" t="str">
        <f>IF('TSA Input'!J4964="","",IF('TSA Input'!J4964="Yes",'TSA Input'!C4964,""))</f>
        <v/>
      </c>
      <c r="G5001" s="36" t="str">
        <f>IF('TSA Input'!J4964="","",IF('TSA Input'!J4964="Yes",'TSA Input'!D4964,""))</f>
        <v/>
      </c>
      <c r="H5001" s="37" t="str">
        <f>IF('TSA Input'!K4964="","",IF('TSA Input'!J4964="Yes",'TSA Input'!G4964,""))</f>
        <v/>
      </c>
      <c r="I5001" s="37" t="str">
        <f>IF('TSA Input'!L4964="","",IF('TSA Input'!J4964="Yes",'TSA Input'!F4964,""))</f>
        <v/>
      </c>
      <c r="J5001" s="39" t="str">
        <f t="shared" si="156"/>
        <v/>
      </c>
      <c r="K5001" s="257" t="str">
        <f>IF('TSA Input'!J4964="","",IF('TSA Input'!J4964="Yes",'TSA Input'!D4964,""))</f>
        <v/>
      </c>
      <c r="L5001" s="258" t="str">
        <f>IF('TSA Input'!J4964="","",IF('TSA Input'!J4964="Yes",'TSA Input'!G4964,""))</f>
        <v/>
      </c>
      <c r="M5001" s="258" t="str">
        <f>IF('TSA Input'!J4964="","",IF('TSA Input'!J4964="Yes",'TSA Input'!F4964,""))</f>
        <v/>
      </c>
      <c r="N5001" s="39" t="str">
        <f t="shared" si="157"/>
        <v/>
      </c>
      <c r="O5001" s="149" t="s">
        <v>11</v>
      </c>
      <c r="P5001" s="148" t="s">
        <v>11</v>
      </c>
      <c r="Q5001" s="1"/>
    </row>
    <row r="5002" spans="1:17" ht="15.75" hidden="1" customHeight="1">
      <c r="A5002" s="1" t="str">
        <f t="shared" si="1"/>
        <v/>
      </c>
      <c r="B5002" s="1"/>
      <c r="C5002" s="34" t="str">
        <f>IF('TSA Input'!J4965="","",IF('TSA Input'!J4965="Yes",'TSA Input'!B4965,"Ineligible"))</f>
        <v/>
      </c>
      <c r="D5002" s="246" t="str">
        <f>IF('TSA Input'!J4965="","",IF('TSA Input'!J4965="Yes",IF('TSA Input'!W4965="","",LEFT('TSA Input'!W4965,LEN('TSA Input'!W4965)-2)),""))</f>
        <v/>
      </c>
      <c r="E5002" s="246" t="str">
        <f>IF('TSA Input'!J4965="","",IF('TSA Input'!J4965="Yes",'TSA Input'!I4965,""))</f>
        <v/>
      </c>
      <c r="F5002" s="247" t="str">
        <f>IF('TSA Input'!J4965="","",IF('TSA Input'!J4965="Yes",'TSA Input'!C4965,""))</f>
        <v/>
      </c>
      <c r="G5002" s="36" t="str">
        <f>IF('TSA Input'!J4965="","",IF('TSA Input'!J4965="Yes",'TSA Input'!D4965,""))</f>
        <v/>
      </c>
      <c r="H5002" s="37" t="str">
        <f>IF('TSA Input'!K4965="","",IF('TSA Input'!J4965="Yes",'TSA Input'!G4965,""))</f>
        <v/>
      </c>
      <c r="I5002" s="37" t="str">
        <f>IF('TSA Input'!L4965="","",IF('TSA Input'!J4965="Yes",'TSA Input'!F4965,""))</f>
        <v/>
      </c>
      <c r="J5002" s="39" t="str">
        <f t="shared" si="156"/>
        <v/>
      </c>
      <c r="K5002" s="257" t="str">
        <f>IF('TSA Input'!J4965="","",IF('TSA Input'!J4965="Yes",'TSA Input'!D4965,""))</f>
        <v/>
      </c>
      <c r="L5002" s="258" t="str">
        <f>IF('TSA Input'!J4965="","",IF('TSA Input'!J4965="Yes",'TSA Input'!G4965,""))</f>
        <v/>
      </c>
      <c r="M5002" s="258" t="str">
        <f>IF('TSA Input'!J4965="","",IF('TSA Input'!J4965="Yes",'TSA Input'!F4965,""))</f>
        <v/>
      </c>
      <c r="N5002" s="39" t="str">
        <f t="shared" si="157"/>
        <v/>
      </c>
      <c r="O5002" s="149" t="s">
        <v>11</v>
      </c>
      <c r="P5002" s="148" t="s">
        <v>11</v>
      </c>
      <c r="Q5002" s="1"/>
    </row>
    <row r="5003" spans="1:17" ht="15.75" hidden="1" customHeight="1">
      <c r="A5003" s="1" t="str">
        <f t="shared" si="1"/>
        <v/>
      </c>
      <c r="B5003" s="1"/>
      <c r="C5003" s="34" t="str">
        <f>IF('TSA Input'!J4966="","",IF('TSA Input'!J4966="Yes",'TSA Input'!B4966,"Ineligible"))</f>
        <v/>
      </c>
      <c r="D5003" s="246" t="str">
        <f>IF('TSA Input'!J4966="","",IF('TSA Input'!J4966="Yes",IF('TSA Input'!W4966="","",LEFT('TSA Input'!W4966,LEN('TSA Input'!W4966)-2)),""))</f>
        <v/>
      </c>
      <c r="E5003" s="246" t="str">
        <f>IF('TSA Input'!J4966="","",IF('TSA Input'!J4966="Yes",'TSA Input'!I4966,""))</f>
        <v/>
      </c>
      <c r="F5003" s="247" t="str">
        <f>IF('TSA Input'!J4966="","",IF('TSA Input'!J4966="Yes",'TSA Input'!C4966,""))</f>
        <v/>
      </c>
      <c r="G5003" s="36" t="str">
        <f>IF('TSA Input'!J4966="","",IF('TSA Input'!J4966="Yes",'TSA Input'!D4966,""))</f>
        <v/>
      </c>
      <c r="H5003" s="37" t="str">
        <f>IF('TSA Input'!K4966="","",IF('TSA Input'!J4966="Yes",'TSA Input'!G4966,""))</f>
        <v/>
      </c>
      <c r="I5003" s="37" t="str">
        <f>IF('TSA Input'!L4966="","",IF('TSA Input'!J4966="Yes",'TSA Input'!F4966,""))</f>
        <v/>
      </c>
      <c r="J5003" s="39" t="str">
        <f t="shared" si="156"/>
        <v/>
      </c>
      <c r="K5003" s="257" t="str">
        <f>IF('TSA Input'!J4966="","",IF('TSA Input'!J4966="Yes",'TSA Input'!D4966,""))</f>
        <v/>
      </c>
      <c r="L5003" s="258" t="str">
        <f>IF('TSA Input'!J4966="","",IF('TSA Input'!J4966="Yes",'TSA Input'!G4966,""))</f>
        <v/>
      </c>
      <c r="M5003" s="258" t="str">
        <f>IF('TSA Input'!J4966="","",IF('TSA Input'!J4966="Yes",'TSA Input'!F4966,""))</f>
        <v/>
      </c>
      <c r="N5003" s="39" t="str">
        <f t="shared" si="157"/>
        <v/>
      </c>
      <c r="O5003" s="149" t="s">
        <v>11</v>
      </c>
      <c r="P5003" s="148" t="s">
        <v>11</v>
      </c>
      <c r="Q5003" s="1"/>
    </row>
    <row r="5004" spans="1:17" ht="15.75" hidden="1" customHeight="1">
      <c r="A5004" s="1" t="str">
        <f t="shared" si="1"/>
        <v/>
      </c>
      <c r="B5004" s="1"/>
      <c r="C5004" s="34" t="str">
        <f>IF('TSA Input'!J4967="","",IF('TSA Input'!J4967="Yes",'TSA Input'!B4967,"Ineligible"))</f>
        <v/>
      </c>
      <c r="D5004" s="246" t="str">
        <f>IF('TSA Input'!J4967="","",IF('TSA Input'!J4967="Yes",IF('TSA Input'!W4967="","",LEFT('TSA Input'!W4967,LEN('TSA Input'!W4967)-2)),""))</f>
        <v/>
      </c>
      <c r="E5004" s="246" t="str">
        <f>IF('TSA Input'!J4967="","",IF('TSA Input'!J4967="Yes",'TSA Input'!I4967,""))</f>
        <v/>
      </c>
      <c r="F5004" s="247" t="str">
        <f>IF('TSA Input'!J4967="","",IF('TSA Input'!J4967="Yes",'TSA Input'!C4967,""))</f>
        <v/>
      </c>
      <c r="G5004" s="36" t="str">
        <f>IF('TSA Input'!J4967="","",IF('TSA Input'!J4967="Yes",'TSA Input'!D4967,""))</f>
        <v/>
      </c>
      <c r="H5004" s="37" t="str">
        <f>IF('TSA Input'!K4967="","",IF('TSA Input'!J4967="Yes",'TSA Input'!G4967,""))</f>
        <v/>
      </c>
      <c r="I5004" s="37" t="str">
        <f>IF('TSA Input'!L4967="","",IF('TSA Input'!J4967="Yes",'TSA Input'!F4967,""))</f>
        <v/>
      </c>
      <c r="J5004" s="39" t="str">
        <f t="shared" si="156"/>
        <v/>
      </c>
      <c r="K5004" s="257" t="str">
        <f>IF('TSA Input'!J4967="","",IF('TSA Input'!J4967="Yes",'TSA Input'!D4967,""))</f>
        <v/>
      </c>
      <c r="L5004" s="258" t="str">
        <f>IF('TSA Input'!J4967="","",IF('TSA Input'!J4967="Yes",'TSA Input'!G4967,""))</f>
        <v/>
      </c>
      <c r="M5004" s="258" t="str">
        <f>IF('TSA Input'!J4967="","",IF('TSA Input'!J4967="Yes",'TSA Input'!F4967,""))</f>
        <v/>
      </c>
      <c r="N5004" s="39" t="str">
        <f t="shared" si="157"/>
        <v/>
      </c>
      <c r="O5004" s="149" t="s">
        <v>11</v>
      </c>
      <c r="P5004" s="148" t="s">
        <v>11</v>
      </c>
      <c r="Q5004" s="1"/>
    </row>
    <row r="5005" spans="1:17" ht="15.75" hidden="1" customHeight="1">
      <c r="A5005" s="1" t="str">
        <f t="shared" si="1"/>
        <v/>
      </c>
      <c r="B5005" s="1"/>
      <c r="C5005" s="34" t="str">
        <f>IF('TSA Input'!J4968="","",IF('TSA Input'!J4968="Yes",'TSA Input'!B4968,"Ineligible"))</f>
        <v/>
      </c>
      <c r="D5005" s="246" t="str">
        <f>IF('TSA Input'!J4968="","",IF('TSA Input'!J4968="Yes",IF('TSA Input'!W4968="","",LEFT('TSA Input'!W4968,LEN('TSA Input'!W4968)-2)),""))</f>
        <v/>
      </c>
      <c r="E5005" s="246" t="str">
        <f>IF('TSA Input'!J4968="","",IF('TSA Input'!J4968="Yes",'TSA Input'!I4968,""))</f>
        <v/>
      </c>
      <c r="F5005" s="247" t="str">
        <f>IF('TSA Input'!J4968="","",IF('TSA Input'!J4968="Yes",'TSA Input'!C4968,""))</f>
        <v/>
      </c>
      <c r="G5005" s="36" t="str">
        <f>IF('TSA Input'!J4968="","",IF('TSA Input'!J4968="Yes",'TSA Input'!D4968,""))</f>
        <v/>
      </c>
      <c r="H5005" s="37" t="str">
        <f>IF('TSA Input'!K4968="","",IF('TSA Input'!J4968="Yes",'TSA Input'!G4968,""))</f>
        <v/>
      </c>
      <c r="I5005" s="37" t="str">
        <f>IF('TSA Input'!L4968="","",IF('TSA Input'!J4968="Yes",'TSA Input'!F4968,""))</f>
        <v/>
      </c>
      <c r="J5005" s="39" t="str">
        <f t="shared" si="156"/>
        <v/>
      </c>
      <c r="K5005" s="257" t="str">
        <f>IF('TSA Input'!J4968="","",IF('TSA Input'!J4968="Yes",'TSA Input'!D4968,""))</f>
        <v/>
      </c>
      <c r="L5005" s="258" t="str">
        <f>IF('TSA Input'!J4968="","",IF('TSA Input'!J4968="Yes",'TSA Input'!G4968,""))</f>
        <v/>
      </c>
      <c r="M5005" s="258" t="str">
        <f>IF('TSA Input'!J4968="","",IF('TSA Input'!J4968="Yes",'TSA Input'!F4968,""))</f>
        <v/>
      </c>
      <c r="N5005" s="39" t="str">
        <f t="shared" si="157"/>
        <v/>
      </c>
      <c r="O5005" s="149" t="s">
        <v>11</v>
      </c>
      <c r="P5005" s="148" t="s">
        <v>11</v>
      </c>
      <c r="Q5005" s="1"/>
    </row>
    <row r="5006" spans="1:17" ht="15.75" hidden="1" customHeight="1">
      <c r="A5006" s="1" t="str">
        <f t="shared" si="1"/>
        <v/>
      </c>
      <c r="B5006" s="1"/>
      <c r="C5006" s="34" t="str">
        <f>IF('TSA Input'!J4969="","",IF('TSA Input'!J4969="Yes",'TSA Input'!B4969,"Ineligible"))</f>
        <v/>
      </c>
      <c r="D5006" s="246" t="str">
        <f>IF('TSA Input'!J4969="","",IF('TSA Input'!J4969="Yes",IF('TSA Input'!W4969="","",LEFT('TSA Input'!W4969,LEN('TSA Input'!W4969)-2)),""))</f>
        <v/>
      </c>
      <c r="E5006" s="246" t="str">
        <f>IF('TSA Input'!J4969="","",IF('TSA Input'!J4969="Yes",'TSA Input'!I4969,""))</f>
        <v/>
      </c>
      <c r="F5006" s="247" t="str">
        <f>IF('TSA Input'!J4969="","",IF('TSA Input'!J4969="Yes",'TSA Input'!C4969,""))</f>
        <v/>
      </c>
      <c r="G5006" s="36" t="str">
        <f>IF('TSA Input'!J4969="","",IF('TSA Input'!J4969="Yes",'TSA Input'!D4969,""))</f>
        <v/>
      </c>
      <c r="H5006" s="37" t="str">
        <f>IF('TSA Input'!K4969="","",IF('TSA Input'!J4969="Yes",'TSA Input'!G4969,""))</f>
        <v/>
      </c>
      <c r="I5006" s="37" t="str">
        <f>IF('TSA Input'!L4969="","",IF('TSA Input'!J4969="Yes",'TSA Input'!F4969,""))</f>
        <v/>
      </c>
      <c r="J5006" s="39" t="str">
        <f t="shared" si="156"/>
        <v/>
      </c>
      <c r="K5006" s="257" t="str">
        <f>IF('TSA Input'!J4969="","",IF('TSA Input'!J4969="Yes",'TSA Input'!D4969,""))</f>
        <v/>
      </c>
      <c r="L5006" s="258" t="str">
        <f>IF('TSA Input'!J4969="","",IF('TSA Input'!J4969="Yes",'TSA Input'!G4969,""))</f>
        <v/>
      </c>
      <c r="M5006" s="258" t="str">
        <f>IF('TSA Input'!J4969="","",IF('TSA Input'!J4969="Yes",'TSA Input'!F4969,""))</f>
        <v/>
      </c>
      <c r="N5006" s="39" t="str">
        <f t="shared" si="157"/>
        <v/>
      </c>
      <c r="O5006" s="149" t="s">
        <v>11</v>
      </c>
      <c r="P5006" s="148" t="s">
        <v>11</v>
      </c>
      <c r="Q5006" s="1"/>
    </row>
    <row r="5007" spans="1:17" ht="15.75" hidden="1" customHeight="1">
      <c r="A5007" s="1" t="str">
        <f t="shared" si="1"/>
        <v/>
      </c>
      <c r="B5007" s="1"/>
      <c r="C5007" s="34" t="str">
        <f>IF('TSA Input'!J4970="","",IF('TSA Input'!J4970="Yes",'TSA Input'!B4970,"Ineligible"))</f>
        <v/>
      </c>
      <c r="D5007" s="246" t="str">
        <f>IF('TSA Input'!J4970="","",IF('TSA Input'!J4970="Yes",IF('TSA Input'!W4970="","",LEFT('TSA Input'!W4970,LEN('TSA Input'!W4970)-2)),""))</f>
        <v/>
      </c>
      <c r="E5007" s="246" t="str">
        <f>IF('TSA Input'!J4970="","",IF('TSA Input'!J4970="Yes",'TSA Input'!I4970,""))</f>
        <v/>
      </c>
      <c r="F5007" s="247" t="str">
        <f>IF('TSA Input'!J4970="","",IF('TSA Input'!J4970="Yes",'TSA Input'!C4970,""))</f>
        <v/>
      </c>
      <c r="G5007" s="36" t="str">
        <f>IF('TSA Input'!J4970="","",IF('TSA Input'!J4970="Yes",'TSA Input'!D4970,""))</f>
        <v/>
      </c>
      <c r="H5007" s="37" t="str">
        <f>IF('TSA Input'!K4970="","",IF('TSA Input'!J4970="Yes",'TSA Input'!G4970,""))</f>
        <v/>
      </c>
      <c r="I5007" s="37" t="str">
        <f>IF('TSA Input'!L4970="","",IF('TSA Input'!J4970="Yes",'TSA Input'!F4970,""))</f>
        <v/>
      </c>
      <c r="J5007" s="39" t="str">
        <f t="shared" si="156"/>
        <v/>
      </c>
      <c r="K5007" s="257" t="str">
        <f>IF('TSA Input'!J4970="","",IF('TSA Input'!J4970="Yes",'TSA Input'!D4970,""))</f>
        <v/>
      </c>
      <c r="L5007" s="258" t="str">
        <f>IF('TSA Input'!J4970="","",IF('TSA Input'!J4970="Yes",'TSA Input'!G4970,""))</f>
        <v/>
      </c>
      <c r="M5007" s="258" t="str">
        <f>IF('TSA Input'!J4970="","",IF('TSA Input'!J4970="Yes",'TSA Input'!F4970,""))</f>
        <v/>
      </c>
      <c r="N5007" s="39" t="str">
        <f t="shared" si="157"/>
        <v/>
      </c>
      <c r="O5007" s="149" t="s">
        <v>11</v>
      </c>
      <c r="P5007" s="148" t="s">
        <v>11</v>
      </c>
      <c r="Q5007" s="1"/>
    </row>
    <row r="5008" spans="1:17" ht="15.75" hidden="1" customHeight="1">
      <c r="A5008" s="1" t="str">
        <f t="shared" si="1"/>
        <v/>
      </c>
      <c r="B5008" s="1"/>
      <c r="C5008" s="34" t="str">
        <f>IF('TSA Input'!J4971="","",IF('TSA Input'!J4971="Yes",'TSA Input'!B4971,"Ineligible"))</f>
        <v/>
      </c>
      <c r="D5008" s="246" t="str">
        <f>IF('TSA Input'!J4971="","",IF('TSA Input'!J4971="Yes",IF('TSA Input'!W4971="","",LEFT('TSA Input'!W4971,LEN('TSA Input'!W4971)-2)),""))</f>
        <v/>
      </c>
      <c r="E5008" s="246" t="str">
        <f>IF('TSA Input'!J4971="","",IF('TSA Input'!J4971="Yes",'TSA Input'!I4971,""))</f>
        <v/>
      </c>
      <c r="F5008" s="247" t="str">
        <f>IF('TSA Input'!J4971="","",IF('TSA Input'!J4971="Yes",'TSA Input'!C4971,""))</f>
        <v/>
      </c>
      <c r="G5008" s="36" t="str">
        <f>IF('TSA Input'!J4971="","",IF('TSA Input'!J4971="Yes",'TSA Input'!D4971,""))</f>
        <v/>
      </c>
      <c r="H5008" s="37" t="str">
        <f>IF('TSA Input'!K4971="","",IF('TSA Input'!J4971="Yes",'TSA Input'!G4971,""))</f>
        <v/>
      </c>
      <c r="I5008" s="37" t="str">
        <f>IF('TSA Input'!L4971="","",IF('TSA Input'!J4971="Yes",'TSA Input'!F4971,""))</f>
        <v/>
      </c>
      <c r="J5008" s="39" t="str">
        <f t="shared" si="156"/>
        <v/>
      </c>
      <c r="K5008" s="257" t="str">
        <f>IF('TSA Input'!J4971="","",IF('TSA Input'!J4971="Yes",'TSA Input'!D4971,""))</f>
        <v/>
      </c>
      <c r="L5008" s="258" t="str">
        <f>IF('TSA Input'!J4971="","",IF('TSA Input'!J4971="Yes",'TSA Input'!G4971,""))</f>
        <v/>
      </c>
      <c r="M5008" s="258" t="str">
        <f>IF('TSA Input'!J4971="","",IF('TSA Input'!J4971="Yes",'TSA Input'!F4971,""))</f>
        <v/>
      </c>
      <c r="N5008" s="39" t="str">
        <f t="shared" si="157"/>
        <v/>
      </c>
      <c r="O5008" s="149" t="s">
        <v>11</v>
      </c>
      <c r="P5008" s="148" t="s">
        <v>11</v>
      </c>
      <c r="Q5008" s="1"/>
    </row>
    <row r="5009" spans="1:17" ht="15.75" hidden="1" customHeight="1">
      <c r="A5009" s="1" t="str">
        <f t="shared" si="1"/>
        <v/>
      </c>
      <c r="B5009" s="1"/>
      <c r="C5009" s="34" t="str">
        <f>IF('TSA Input'!J4972="","",IF('TSA Input'!J4972="Yes",'TSA Input'!B4972,"Ineligible"))</f>
        <v/>
      </c>
      <c r="D5009" s="246" t="str">
        <f>IF('TSA Input'!J4972="","",IF('TSA Input'!J4972="Yes",IF('TSA Input'!W4972="","",LEFT('TSA Input'!W4972,LEN('TSA Input'!W4972)-2)),""))</f>
        <v/>
      </c>
      <c r="E5009" s="246" t="str">
        <f>IF('TSA Input'!J4972="","",IF('TSA Input'!J4972="Yes",'TSA Input'!I4972,""))</f>
        <v/>
      </c>
      <c r="F5009" s="247" t="str">
        <f>IF('TSA Input'!J4972="","",IF('TSA Input'!J4972="Yes",'TSA Input'!C4972,""))</f>
        <v/>
      </c>
      <c r="G5009" s="36" t="str">
        <f>IF('TSA Input'!J4972="","",IF('TSA Input'!J4972="Yes",'TSA Input'!D4972,""))</f>
        <v/>
      </c>
      <c r="H5009" s="37" t="str">
        <f>IF('TSA Input'!K4972="","",IF('TSA Input'!J4972="Yes",'TSA Input'!G4972,""))</f>
        <v/>
      </c>
      <c r="I5009" s="37" t="str">
        <f>IF('TSA Input'!L4972="","",IF('TSA Input'!J4972="Yes",'TSA Input'!F4972,""))</f>
        <v/>
      </c>
      <c r="J5009" s="39" t="str">
        <f t="shared" si="156"/>
        <v/>
      </c>
      <c r="K5009" s="257" t="str">
        <f>IF('TSA Input'!J4972="","",IF('TSA Input'!J4972="Yes",'TSA Input'!D4972,""))</f>
        <v/>
      </c>
      <c r="L5009" s="258" t="str">
        <f>IF('TSA Input'!J4972="","",IF('TSA Input'!J4972="Yes",'TSA Input'!G4972,""))</f>
        <v/>
      </c>
      <c r="M5009" s="258" t="str">
        <f>IF('TSA Input'!J4972="","",IF('TSA Input'!J4972="Yes",'TSA Input'!F4972,""))</f>
        <v/>
      </c>
      <c r="N5009" s="39" t="str">
        <f t="shared" si="157"/>
        <v/>
      </c>
      <c r="O5009" s="149" t="s">
        <v>11</v>
      </c>
      <c r="P5009" s="148" t="s">
        <v>11</v>
      </c>
      <c r="Q5009" s="1"/>
    </row>
    <row r="5010" spans="1:17" ht="15.75" hidden="1" customHeight="1">
      <c r="A5010" s="1" t="str">
        <f t="shared" si="1"/>
        <v/>
      </c>
      <c r="B5010" s="1"/>
      <c r="C5010" s="34" t="str">
        <f>IF('TSA Input'!J4973="","",IF('TSA Input'!J4973="Yes",'TSA Input'!B4973,"Ineligible"))</f>
        <v/>
      </c>
      <c r="D5010" s="246" t="str">
        <f>IF('TSA Input'!J4973="","",IF('TSA Input'!J4973="Yes",IF('TSA Input'!W4973="","",LEFT('TSA Input'!W4973,LEN('TSA Input'!W4973)-2)),""))</f>
        <v/>
      </c>
      <c r="E5010" s="246" t="str">
        <f>IF('TSA Input'!J4973="","",IF('TSA Input'!J4973="Yes",'TSA Input'!I4973,""))</f>
        <v/>
      </c>
      <c r="F5010" s="247" t="str">
        <f>IF('TSA Input'!J4973="","",IF('TSA Input'!J4973="Yes",'TSA Input'!C4973,""))</f>
        <v/>
      </c>
      <c r="G5010" s="36" t="str">
        <f>IF('TSA Input'!J4973="","",IF('TSA Input'!J4973="Yes",'TSA Input'!D4973,""))</f>
        <v/>
      </c>
      <c r="H5010" s="37" t="str">
        <f>IF('TSA Input'!K4973="","",IF('TSA Input'!J4973="Yes",'TSA Input'!G4973,""))</f>
        <v/>
      </c>
      <c r="I5010" s="37" t="str">
        <f>IF('TSA Input'!L4973="","",IF('TSA Input'!J4973="Yes",'TSA Input'!F4973,""))</f>
        <v/>
      </c>
      <c r="J5010" s="39" t="str">
        <f t="shared" si="156"/>
        <v/>
      </c>
      <c r="K5010" s="257" t="str">
        <f>IF('TSA Input'!J4973="","",IF('TSA Input'!J4973="Yes",'TSA Input'!D4973,""))</f>
        <v/>
      </c>
      <c r="L5010" s="258" t="str">
        <f>IF('TSA Input'!J4973="","",IF('TSA Input'!J4973="Yes",'TSA Input'!G4973,""))</f>
        <v/>
      </c>
      <c r="M5010" s="258" t="str">
        <f>IF('TSA Input'!J4973="","",IF('TSA Input'!J4973="Yes",'TSA Input'!F4973,""))</f>
        <v/>
      </c>
      <c r="N5010" s="39" t="str">
        <f t="shared" si="157"/>
        <v/>
      </c>
      <c r="O5010" s="149" t="s">
        <v>11</v>
      </c>
      <c r="P5010" s="148" t="s">
        <v>11</v>
      </c>
      <c r="Q5010" s="1"/>
    </row>
    <row r="5011" spans="1:17" ht="15.75" hidden="1" customHeight="1">
      <c r="A5011" s="1" t="str">
        <f t="shared" si="1"/>
        <v/>
      </c>
      <c r="B5011" s="1"/>
      <c r="C5011" s="34" t="str">
        <f>IF('TSA Input'!J4974="","",IF('TSA Input'!J4974="Yes",'TSA Input'!B4974,"Ineligible"))</f>
        <v/>
      </c>
      <c r="D5011" s="246" t="str">
        <f>IF('TSA Input'!J4974="","",IF('TSA Input'!J4974="Yes",IF('TSA Input'!W4974="","",LEFT('TSA Input'!W4974,LEN('TSA Input'!W4974)-2)),""))</f>
        <v/>
      </c>
      <c r="E5011" s="246" t="str">
        <f>IF('TSA Input'!J4974="","",IF('TSA Input'!J4974="Yes",'TSA Input'!I4974,""))</f>
        <v/>
      </c>
      <c r="F5011" s="247" t="str">
        <f>IF('TSA Input'!J4974="","",IF('TSA Input'!J4974="Yes",'TSA Input'!C4974,""))</f>
        <v/>
      </c>
      <c r="G5011" s="36" t="str">
        <f>IF('TSA Input'!J4974="","",IF('TSA Input'!J4974="Yes",'TSA Input'!D4974,""))</f>
        <v/>
      </c>
      <c r="H5011" s="37" t="str">
        <f>IF('TSA Input'!K4974="","",IF('TSA Input'!J4974="Yes",'TSA Input'!G4974,""))</f>
        <v/>
      </c>
      <c r="I5011" s="37" t="str">
        <f>IF('TSA Input'!L4974="","",IF('TSA Input'!J4974="Yes",'TSA Input'!F4974,""))</f>
        <v/>
      </c>
      <c r="J5011" s="39" t="str">
        <f t="shared" si="156"/>
        <v/>
      </c>
      <c r="K5011" s="257" t="str">
        <f>IF('TSA Input'!J4974="","",IF('TSA Input'!J4974="Yes",'TSA Input'!D4974,""))</f>
        <v/>
      </c>
      <c r="L5011" s="258" t="str">
        <f>IF('TSA Input'!J4974="","",IF('TSA Input'!J4974="Yes",'TSA Input'!G4974,""))</f>
        <v/>
      </c>
      <c r="M5011" s="258" t="str">
        <f>IF('TSA Input'!J4974="","",IF('TSA Input'!J4974="Yes",'TSA Input'!F4974,""))</f>
        <v/>
      </c>
      <c r="N5011" s="39" t="str">
        <f t="shared" si="157"/>
        <v/>
      </c>
      <c r="O5011" s="149" t="s">
        <v>11</v>
      </c>
      <c r="P5011" s="148" t="s">
        <v>11</v>
      </c>
      <c r="Q5011" s="1"/>
    </row>
    <row r="5012" spans="1:17" ht="15.75" hidden="1" customHeight="1">
      <c r="A5012" s="1" t="str">
        <f t="shared" si="1"/>
        <v/>
      </c>
      <c r="B5012" s="1"/>
      <c r="C5012" s="34" t="str">
        <f>IF('TSA Input'!J4975="","",IF('TSA Input'!J4975="Yes",'TSA Input'!B4975,"Ineligible"))</f>
        <v/>
      </c>
      <c r="D5012" s="246" t="str">
        <f>IF('TSA Input'!J4975="","",IF('TSA Input'!J4975="Yes",IF('TSA Input'!W4975="","",LEFT('TSA Input'!W4975,LEN('TSA Input'!W4975)-2)),""))</f>
        <v/>
      </c>
      <c r="E5012" s="246" t="str">
        <f>IF('TSA Input'!J4975="","",IF('TSA Input'!J4975="Yes",'TSA Input'!I4975,""))</f>
        <v/>
      </c>
      <c r="F5012" s="247" t="str">
        <f>IF('TSA Input'!J4975="","",IF('TSA Input'!J4975="Yes",'TSA Input'!C4975,""))</f>
        <v/>
      </c>
      <c r="G5012" s="36" t="str">
        <f>IF('TSA Input'!J4975="","",IF('TSA Input'!J4975="Yes",'TSA Input'!D4975,""))</f>
        <v/>
      </c>
      <c r="H5012" s="37" t="str">
        <f>IF('TSA Input'!K4975="","",IF('TSA Input'!J4975="Yes",'TSA Input'!G4975,""))</f>
        <v/>
      </c>
      <c r="I5012" s="37" t="str">
        <f>IF('TSA Input'!L4975="","",IF('TSA Input'!J4975="Yes",'TSA Input'!F4975,""))</f>
        <v/>
      </c>
      <c r="J5012" s="39" t="str">
        <f t="shared" si="156"/>
        <v/>
      </c>
      <c r="K5012" s="257" t="str">
        <f>IF('TSA Input'!J4975="","",IF('TSA Input'!J4975="Yes",'TSA Input'!D4975,""))</f>
        <v/>
      </c>
      <c r="L5012" s="258" t="str">
        <f>IF('TSA Input'!J4975="","",IF('TSA Input'!J4975="Yes",'TSA Input'!G4975,""))</f>
        <v/>
      </c>
      <c r="M5012" s="258" t="str">
        <f>IF('TSA Input'!J4975="","",IF('TSA Input'!J4975="Yes",'TSA Input'!F4975,""))</f>
        <v/>
      </c>
      <c r="N5012" s="39" t="str">
        <f t="shared" si="157"/>
        <v/>
      </c>
      <c r="O5012" s="149" t="s">
        <v>11</v>
      </c>
      <c r="P5012" s="148" t="s">
        <v>11</v>
      </c>
      <c r="Q5012" s="1"/>
    </row>
    <row r="5013" spans="1:17" ht="15.75" hidden="1" customHeight="1">
      <c r="A5013" s="1" t="str">
        <f t="shared" si="1"/>
        <v/>
      </c>
      <c r="B5013" s="1"/>
      <c r="C5013" s="34" t="str">
        <f>IF('TSA Input'!J4976="","",IF('TSA Input'!J4976="Yes",'TSA Input'!B4976,"Ineligible"))</f>
        <v/>
      </c>
      <c r="D5013" s="246" t="str">
        <f>IF('TSA Input'!J4976="","",IF('TSA Input'!J4976="Yes",IF('TSA Input'!W4976="","",LEFT('TSA Input'!W4976,LEN('TSA Input'!W4976)-2)),""))</f>
        <v/>
      </c>
      <c r="E5013" s="246" t="str">
        <f>IF('TSA Input'!J4976="","",IF('TSA Input'!J4976="Yes",'TSA Input'!I4976,""))</f>
        <v/>
      </c>
      <c r="F5013" s="247" t="str">
        <f>IF('TSA Input'!J4976="","",IF('TSA Input'!J4976="Yes",'TSA Input'!C4976,""))</f>
        <v/>
      </c>
      <c r="G5013" s="36" t="str">
        <f>IF('TSA Input'!J4976="","",IF('TSA Input'!J4976="Yes",'TSA Input'!D4976,""))</f>
        <v/>
      </c>
      <c r="H5013" s="37" t="str">
        <f>IF('TSA Input'!K4976="","",IF('TSA Input'!J4976="Yes",'TSA Input'!G4976,""))</f>
        <v/>
      </c>
      <c r="I5013" s="37" t="str">
        <f>IF('TSA Input'!L4976="","",IF('TSA Input'!J4976="Yes",'TSA Input'!F4976,""))</f>
        <v/>
      </c>
      <c r="J5013" s="39" t="str">
        <f t="shared" si="156"/>
        <v/>
      </c>
      <c r="K5013" s="257" t="str">
        <f>IF('TSA Input'!J4976="","",IF('TSA Input'!J4976="Yes",'TSA Input'!D4976,""))</f>
        <v/>
      </c>
      <c r="L5013" s="258" t="str">
        <f>IF('TSA Input'!J4976="","",IF('TSA Input'!J4976="Yes",'TSA Input'!G4976,""))</f>
        <v/>
      </c>
      <c r="M5013" s="258" t="str">
        <f>IF('TSA Input'!J4976="","",IF('TSA Input'!J4976="Yes",'TSA Input'!F4976,""))</f>
        <v/>
      </c>
      <c r="N5013" s="39" t="str">
        <f t="shared" si="157"/>
        <v/>
      </c>
      <c r="O5013" s="149" t="s">
        <v>11</v>
      </c>
      <c r="P5013" s="148" t="s">
        <v>11</v>
      </c>
      <c r="Q5013" s="1"/>
    </row>
    <row r="5014" spans="1:17" ht="15.75" hidden="1" customHeight="1">
      <c r="A5014" s="1" t="str">
        <f t="shared" si="1"/>
        <v/>
      </c>
      <c r="B5014" s="1"/>
      <c r="C5014" s="34" t="str">
        <f>IF('TSA Input'!J4977="","",IF('TSA Input'!J4977="Yes",'TSA Input'!B4977,"Ineligible"))</f>
        <v/>
      </c>
      <c r="D5014" s="246" t="str">
        <f>IF('TSA Input'!J4977="","",IF('TSA Input'!J4977="Yes",IF('TSA Input'!W4977="","",LEFT('TSA Input'!W4977,LEN('TSA Input'!W4977)-2)),""))</f>
        <v/>
      </c>
      <c r="E5014" s="246" t="str">
        <f>IF('TSA Input'!J4977="","",IF('TSA Input'!J4977="Yes",'TSA Input'!I4977,""))</f>
        <v/>
      </c>
      <c r="F5014" s="247" t="str">
        <f>IF('TSA Input'!J4977="","",IF('TSA Input'!J4977="Yes",'TSA Input'!C4977,""))</f>
        <v/>
      </c>
      <c r="G5014" s="36" t="str">
        <f>IF('TSA Input'!J4977="","",IF('TSA Input'!J4977="Yes",'TSA Input'!D4977,""))</f>
        <v/>
      </c>
      <c r="H5014" s="37" t="str">
        <f>IF('TSA Input'!K4977="","",IF('TSA Input'!J4977="Yes",'TSA Input'!G4977,""))</f>
        <v/>
      </c>
      <c r="I5014" s="37" t="str">
        <f>IF('TSA Input'!L4977="","",IF('TSA Input'!J4977="Yes",'TSA Input'!F4977,""))</f>
        <v/>
      </c>
      <c r="J5014" s="39" t="str">
        <f t="shared" si="156"/>
        <v/>
      </c>
      <c r="K5014" s="257" t="str">
        <f>IF('TSA Input'!J4977="","",IF('TSA Input'!J4977="Yes",'TSA Input'!D4977,""))</f>
        <v/>
      </c>
      <c r="L5014" s="258" t="str">
        <f>IF('TSA Input'!J4977="","",IF('TSA Input'!J4977="Yes",'TSA Input'!G4977,""))</f>
        <v/>
      </c>
      <c r="M5014" s="258" t="str">
        <f>IF('TSA Input'!J4977="","",IF('TSA Input'!J4977="Yes",'TSA Input'!F4977,""))</f>
        <v/>
      </c>
      <c r="N5014" s="39" t="str">
        <f t="shared" si="157"/>
        <v/>
      </c>
      <c r="O5014" s="149" t="s">
        <v>11</v>
      </c>
      <c r="P5014" s="148" t="s">
        <v>11</v>
      </c>
      <c r="Q5014" s="1"/>
    </row>
    <row r="5015" spans="1:17" ht="15.75" hidden="1" customHeight="1">
      <c r="A5015" s="1" t="str">
        <f t="shared" si="1"/>
        <v/>
      </c>
      <c r="B5015" s="1"/>
      <c r="C5015" s="34" t="str">
        <f>IF('TSA Input'!J4978="","",IF('TSA Input'!J4978="Yes",'TSA Input'!B4978,"Ineligible"))</f>
        <v/>
      </c>
      <c r="D5015" s="246" t="str">
        <f>IF('TSA Input'!J4978="","",IF('TSA Input'!J4978="Yes",IF('TSA Input'!W4978="","",LEFT('TSA Input'!W4978,LEN('TSA Input'!W4978)-2)),""))</f>
        <v/>
      </c>
      <c r="E5015" s="246" t="str">
        <f>IF('TSA Input'!J4978="","",IF('TSA Input'!J4978="Yes",'TSA Input'!I4978,""))</f>
        <v/>
      </c>
      <c r="F5015" s="247" t="str">
        <f>IF('TSA Input'!J4978="","",IF('TSA Input'!J4978="Yes",'TSA Input'!C4978,""))</f>
        <v/>
      </c>
      <c r="G5015" s="36" t="str">
        <f>IF('TSA Input'!J4978="","",IF('TSA Input'!J4978="Yes",'TSA Input'!D4978,""))</f>
        <v/>
      </c>
      <c r="H5015" s="37" t="str">
        <f>IF('TSA Input'!K4978="","",IF('TSA Input'!J4978="Yes",'TSA Input'!G4978,""))</f>
        <v/>
      </c>
      <c r="I5015" s="37" t="str">
        <f>IF('TSA Input'!L4978="","",IF('TSA Input'!J4978="Yes",'TSA Input'!F4978,""))</f>
        <v/>
      </c>
      <c r="J5015" s="39" t="str">
        <f t="shared" si="156"/>
        <v/>
      </c>
      <c r="K5015" s="257" t="str">
        <f>IF('TSA Input'!J4978="","",IF('TSA Input'!J4978="Yes",'TSA Input'!D4978,""))</f>
        <v/>
      </c>
      <c r="L5015" s="258" t="str">
        <f>IF('TSA Input'!J4978="","",IF('TSA Input'!J4978="Yes",'TSA Input'!G4978,""))</f>
        <v/>
      </c>
      <c r="M5015" s="258" t="str">
        <f>IF('TSA Input'!J4978="","",IF('TSA Input'!J4978="Yes",'TSA Input'!F4978,""))</f>
        <v/>
      </c>
      <c r="N5015" s="39" t="str">
        <f t="shared" si="157"/>
        <v/>
      </c>
      <c r="O5015" s="149" t="s">
        <v>11</v>
      </c>
      <c r="P5015" s="148" t="s">
        <v>11</v>
      </c>
      <c r="Q5015" s="1"/>
    </row>
    <row r="5016" spans="1:17" ht="15.75" hidden="1" customHeight="1">
      <c r="A5016" s="1" t="str">
        <f t="shared" si="1"/>
        <v/>
      </c>
      <c r="B5016" s="1"/>
      <c r="C5016" s="34" t="str">
        <f>IF('TSA Input'!J4979="","",IF('TSA Input'!J4979="Yes",'TSA Input'!B4979,"Ineligible"))</f>
        <v/>
      </c>
      <c r="D5016" s="246" t="str">
        <f>IF('TSA Input'!J4979="","",IF('TSA Input'!J4979="Yes",IF('TSA Input'!W4979="","",LEFT('TSA Input'!W4979,LEN('TSA Input'!W4979)-2)),""))</f>
        <v/>
      </c>
      <c r="E5016" s="246" t="str">
        <f>IF('TSA Input'!J4979="","",IF('TSA Input'!J4979="Yes",'TSA Input'!I4979,""))</f>
        <v/>
      </c>
      <c r="F5016" s="247" t="str">
        <f>IF('TSA Input'!J4979="","",IF('TSA Input'!J4979="Yes",'TSA Input'!C4979,""))</f>
        <v/>
      </c>
      <c r="G5016" s="36" t="str">
        <f>IF('TSA Input'!J4979="","",IF('TSA Input'!J4979="Yes",'TSA Input'!D4979,""))</f>
        <v/>
      </c>
      <c r="H5016" s="37" t="str">
        <f>IF('TSA Input'!K4979="","",IF('TSA Input'!J4979="Yes",'TSA Input'!G4979,""))</f>
        <v/>
      </c>
      <c r="I5016" s="37" t="str">
        <f>IF('TSA Input'!L4979="","",IF('TSA Input'!J4979="Yes",'TSA Input'!F4979,""))</f>
        <v/>
      </c>
      <c r="J5016" s="39" t="str">
        <f t="shared" si="156"/>
        <v/>
      </c>
      <c r="K5016" s="257" t="str">
        <f>IF('TSA Input'!J4979="","",IF('TSA Input'!J4979="Yes",'TSA Input'!D4979,""))</f>
        <v/>
      </c>
      <c r="L5016" s="258" t="str">
        <f>IF('TSA Input'!J4979="","",IF('TSA Input'!J4979="Yes",'TSA Input'!G4979,""))</f>
        <v/>
      </c>
      <c r="M5016" s="258" t="str">
        <f>IF('TSA Input'!J4979="","",IF('TSA Input'!J4979="Yes",'TSA Input'!F4979,""))</f>
        <v/>
      </c>
      <c r="N5016" s="39" t="str">
        <f t="shared" si="157"/>
        <v/>
      </c>
      <c r="O5016" s="149" t="s">
        <v>11</v>
      </c>
      <c r="P5016" s="148" t="s">
        <v>11</v>
      </c>
      <c r="Q5016" s="1"/>
    </row>
    <row r="5017" spans="1:17" ht="15.75" hidden="1" customHeight="1">
      <c r="A5017" s="1" t="str">
        <f t="shared" si="1"/>
        <v/>
      </c>
      <c r="B5017" s="1"/>
      <c r="C5017" s="34" t="str">
        <f>IF('TSA Input'!J4980="","",IF('TSA Input'!J4980="Yes",'TSA Input'!B4980,"Ineligible"))</f>
        <v/>
      </c>
      <c r="D5017" s="246" t="str">
        <f>IF('TSA Input'!J4980="","",IF('TSA Input'!J4980="Yes",IF('TSA Input'!W4980="","",LEFT('TSA Input'!W4980,LEN('TSA Input'!W4980)-2)),""))</f>
        <v/>
      </c>
      <c r="E5017" s="246" t="str">
        <f>IF('TSA Input'!J4980="","",IF('TSA Input'!J4980="Yes",'TSA Input'!I4980,""))</f>
        <v/>
      </c>
      <c r="F5017" s="247" t="str">
        <f>IF('TSA Input'!J4980="","",IF('TSA Input'!J4980="Yes",'TSA Input'!C4980,""))</f>
        <v/>
      </c>
      <c r="G5017" s="36" t="str">
        <f>IF('TSA Input'!J4980="","",IF('TSA Input'!J4980="Yes",'TSA Input'!D4980,""))</f>
        <v/>
      </c>
      <c r="H5017" s="37" t="str">
        <f>IF('TSA Input'!K4980="","",IF('TSA Input'!J4980="Yes",'TSA Input'!G4980,""))</f>
        <v/>
      </c>
      <c r="I5017" s="37" t="str">
        <f>IF('TSA Input'!L4980="","",IF('TSA Input'!J4980="Yes",'TSA Input'!F4980,""))</f>
        <v/>
      </c>
      <c r="J5017" s="39" t="str">
        <f t="shared" si="156"/>
        <v/>
      </c>
      <c r="K5017" s="257" t="str">
        <f>IF('TSA Input'!J4980="","",IF('TSA Input'!J4980="Yes",'TSA Input'!D4980,""))</f>
        <v/>
      </c>
      <c r="L5017" s="258" t="str">
        <f>IF('TSA Input'!J4980="","",IF('TSA Input'!J4980="Yes",'TSA Input'!G4980,""))</f>
        <v/>
      </c>
      <c r="M5017" s="258" t="str">
        <f>IF('TSA Input'!J4980="","",IF('TSA Input'!J4980="Yes",'TSA Input'!F4980,""))</f>
        <v/>
      </c>
      <c r="N5017" s="39" t="str">
        <f t="shared" si="157"/>
        <v/>
      </c>
      <c r="O5017" s="149" t="s">
        <v>11</v>
      </c>
      <c r="P5017" s="148" t="s">
        <v>11</v>
      </c>
      <c r="Q5017" s="1"/>
    </row>
    <row r="5018" spans="1:17" ht="15.75" hidden="1" customHeight="1">
      <c r="A5018" s="1" t="str">
        <f t="shared" si="1"/>
        <v/>
      </c>
      <c r="B5018" s="1"/>
      <c r="C5018" s="34" t="str">
        <f>IF('TSA Input'!J4981="","",IF('TSA Input'!J4981="Yes",'TSA Input'!B4981,"Ineligible"))</f>
        <v/>
      </c>
      <c r="D5018" s="246" t="str">
        <f>IF('TSA Input'!J4981="","",IF('TSA Input'!J4981="Yes",IF('TSA Input'!W4981="","",LEFT('TSA Input'!W4981,LEN('TSA Input'!W4981)-2)),""))</f>
        <v/>
      </c>
      <c r="E5018" s="246" t="str">
        <f>IF('TSA Input'!J4981="","",IF('TSA Input'!J4981="Yes",'TSA Input'!I4981,""))</f>
        <v/>
      </c>
      <c r="F5018" s="247" t="str">
        <f>IF('TSA Input'!J4981="","",IF('TSA Input'!J4981="Yes",'TSA Input'!C4981,""))</f>
        <v/>
      </c>
      <c r="G5018" s="36" t="str">
        <f>IF('TSA Input'!J4981="","",IF('TSA Input'!J4981="Yes",'TSA Input'!D4981,""))</f>
        <v/>
      </c>
      <c r="H5018" s="37" t="str">
        <f>IF('TSA Input'!K4981="","",IF('TSA Input'!J4981="Yes",'TSA Input'!G4981,""))</f>
        <v/>
      </c>
      <c r="I5018" s="37" t="str">
        <f>IF('TSA Input'!L4981="","",IF('TSA Input'!J4981="Yes",'TSA Input'!F4981,""))</f>
        <v/>
      </c>
      <c r="J5018" s="39" t="str">
        <f t="shared" si="156"/>
        <v/>
      </c>
      <c r="K5018" s="257" t="str">
        <f>IF('TSA Input'!J4981="","",IF('TSA Input'!J4981="Yes",'TSA Input'!D4981,""))</f>
        <v/>
      </c>
      <c r="L5018" s="258" t="str">
        <f>IF('TSA Input'!J4981="","",IF('TSA Input'!J4981="Yes",'TSA Input'!G4981,""))</f>
        <v/>
      </c>
      <c r="M5018" s="258" t="str">
        <f>IF('TSA Input'!J4981="","",IF('TSA Input'!J4981="Yes",'TSA Input'!F4981,""))</f>
        <v/>
      </c>
      <c r="N5018" s="39" t="str">
        <f t="shared" si="157"/>
        <v/>
      </c>
      <c r="O5018" s="149" t="s">
        <v>11</v>
      </c>
      <c r="P5018" s="148" t="s">
        <v>11</v>
      </c>
      <c r="Q5018" s="1"/>
    </row>
    <row r="5019" spans="1:17" ht="15.75" hidden="1" customHeight="1">
      <c r="A5019" s="1" t="str">
        <f t="shared" si="1"/>
        <v/>
      </c>
      <c r="B5019" s="1"/>
      <c r="C5019" s="34" t="str">
        <f>IF('TSA Input'!J4982="","",IF('TSA Input'!J4982="Yes",'TSA Input'!B4982,"Ineligible"))</f>
        <v/>
      </c>
      <c r="D5019" s="246" t="str">
        <f>IF('TSA Input'!J4982="","",IF('TSA Input'!J4982="Yes",IF('TSA Input'!W4982="","",LEFT('TSA Input'!W4982,LEN('TSA Input'!W4982)-2)),""))</f>
        <v/>
      </c>
      <c r="E5019" s="246" t="str">
        <f>IF('TSA Input'!J4982="","",IF('TSA Input'!J4982="Yes",'TSA Input'!I4982,""))</f>
        <v/>
      </c>
      <c r="F5019" s="247" t="str">
        <f>IF('TSA Input'!J4982="","",IF('TSA Input'!J4982="Yes",'TSA Input'!C4982,""))</f>
        <v/>
      </c>
      <c r="G5019" s="36" t="str">
        <f>IF('TSA Input'!J4982="","",IF('TSA Input'!J4982="Yes",'TSA Input'!D4982,""))</f>
        <v/>
      </c>
      <c r="H5019" s="37" t="str">
        <f>IF('TSA Input'!K4982="","",IF('TSA Input'!J4982="Yes",'TSA Input'!G4982,""))</f>
        <v/>
      </c>
      <c r="I5019" s="37" t="str">
        <f>IF('TSA Input'!L4982="","",IF('TSA Input'!J4982="Yes",'TSA Input'!F4982,""))</f>
        <v/>
      </c>
      <c r="J5019" s="39" t="str">
        <f t="shared" si="156"/>
        <v/>
      </c>
      <c r="K5019" s="257" t="str">
        <f>IF('TSA Input'!J4982="","",IF('TSA Input'!J4982="Yes",'TSA Input'!D4982,""))</f>
        <v/>
      </c>
      <c r="L5019" s="258" t="str">
        <f>IF('TSA Input'!J4982="","",IF('TSA Input'!J4982="Yes",'TSA Input'!G4982,""))</f>
        <v/>
      </c>
      <c r="M5019" s="258" t="str">
        <f>IF('TSA Input'!J4982="","",IF('TSA Input'!J4982="Yes",'TSA Input'!F4982,""))</f>
        <v/>
      </c>
      <c r="N5019" s="39" t="str">
        <f t="shared" si="157"/>
        <v/>
      </c>
      <c r="O5019" s="149" t="s">
        <v>11</v>
      </c>
      <c r="P5019" s="148" t="s">
        <v>11</v>
      </c>
      <c r="Q5019" s="1"/>
    </row>
    <row r="5020" spans="1:17" ht="15.75" hidden="1" customHeight="1">
      <c r="A5020" s="1" t="str">
        <f t="shared" si="1"/>
        <v/>
      </c>
      <c r="B5020" s="1"/>
      <c r="C5020" s="34" t="str">
        <f>IF('TSA Input'!J4983="","",IF('TSA Input'!J4983="Yes",'TSA Input'!B4983,"Ineligible"))</f>
        <v/>
      </c>
      <c r="D5020" s="246" t="str">
        <f>IF('TSA Input'!J4983="","",IF('TSA Input'!J4983="Yes",IF('TSA Input'!W4983="","",LEFT('TSA Input'!W4983,LEN('TSA Input'!W4983)-2)),""))</f>
        <v/>
      </c>
      <c r="E5020" s="246" t="str">
        <f>IF('TSA Input'!J4983="","",IF('TSA Input'!J4983="Yes",'TSA Input'!I4983,""))</f>
        <v/>
      </c>
      <c r="F5020" s="247" t="str">
        <f>IF('TSA Input'!J4983="","",IF('TSA Input'!J4983="Yes",'TSA Input'!C4983,""))</f>
        <v/>
      </c>
      <c r="G5020" s="36" t="str">
        <f>IF('TSA Input'!J4983="","",IF('TSA Input'!J4983="Yes",'TSA Input'!D4983,""))</f>
        <v/>
      </c>
      <c r="H5020" s="37" t="str">
        <f>IF('TSA Input'!K4983="","",IF('TSA Input'!J4983="Yes",'TSA Input'!G4983,""))</f>
        <v/>
      </c>
      <c r="I5020" s="37" t="str">
        <f>IF('TSA Input'!L4983="","",IF('TSA Input'!J4983="Yes",'TSA Input'!F4983,""))</f>
        <v/>
      </c>
      <c r="J5020" s="39" t="str">
        <f t="shared" si="156"/>
        <v/>
      </c>
      <c r="K5020" s="257" t="str">
        <f>IF('TSA Input'!J4983="","",IF('TSA Input'!J4983="Yes",'TSA Input'!D4983,""))</f>
        <v/>
      </c>
      <c r="L5020" s="258" t="str">
        <f>IF('TSA Input'!J4983="","",IF('TSA Input'!J4983="Yes",'TSA Input'!G4983,""))</f>
        <v/>
      </c>
      <c r="M5020" s="258" t="str">
        <f>IF('TSA Input'!J4983="","",IF('TSA Input'!J4983="Yes",'TSA Input'!F4983,""))</f>
        <v/>
      </c>
      <c r="N5020" s="39" t="str">
        <f t="shared" si="157"/>
        <v/>
      </c>
      <c r="O5020" s="149" t="s">
        <v>11</v>
      </c>
      <c r="P5020" s="148" t="s">
        <v>11</v>
      </c>
      <c r="Q5020" s="1"/>
    </row>
    <row r="5021" spans="1:17" ht="15.75" hidden="1" customHeight="1">
      <c r="A5021" s="1" t="str">
        <f t="shared" si="1"/>
        <v/>
      </c>
      <c r="B5021" s="1"/>
      <c r="C5021" s="34" t="str">
        <f>IF('TSA Input'!J4984="","",IF('TSA Input'!J4984="Yes",'TSA Input'!B4984,"Ineligible"))</f>
        <v/>
      </c>
      <c r="D5021" s="246" t="str">
        <f>IF('TSA Input'!J4984="","",IF('TSA Input'!J4984="Yes",IF('TSA Input'!W4984="","",LEFT('TSA Input'!W4984,LEN('TSA Input'!W4984)-2)),""))</f>
        <v/>
      </c>
      <c r="E5021" s="246" t="str">
        <f>IF('TSA Input'!J4984="","",IF('TSA Input'!J4984="Yes",'TSA Input'!I4984,""))</f>
        <v/>
      </c>
      <c r="F5021" s="247" t="str">
        <f>IF('TSA Input'!J4984="","",IF('TSA Input'!J4984="Yes",'TSA Input'!C4984,""))</f>
        <v/>
      </c>
      <c r="G5021" s="36" t="str">
        <f>IF('TSA Input'!J4984="","",IF('TSA Input'!J4984="Yes",'TSA Input'!D4984,""))</f>
        <v/>
      </c>
      <c r="H5021" s="37" t="str">
        <f>IF('TSA Input'!K4984="","",IF('TSA Input'!J4984="Yes",'TSA Input'!G4984,""))</f>
        <v/>
      </c>
      <c r="I5021" s="37" t="str">
        <f>IF('TSA Input'!L4984="","",IF('TSA Input'!J4984="Yes",'TSA Input'!F4984,""))</f>
        <v/>
      </c>
      <c r="J5021" s="39" t="str">
        <f t="shared" si="156"/>
        <v/>
      </c>
      <c r="K5021" s="257" t="str">
        <f>IF('TSA Input'!J4984="","",IF('TSA Input'!J4984="Yes",'TSA Input'!D4984,""))</f>
        <v/>
      </c>
      <c r="L5021" s="258" t="str">
        <f>IF('TSA Input'!J4984="","",IF('TSA Input'!J4984="Yes",'TSA Input'!G4984,""))</f>
        <v/>
      </c>
      <c r="M5021" s="258" t="str">
        <f>IF('TSA Input'!J4984="","",IF('TSA Input'!J4984="Yes",'TSA Input'!F4984,""))</f>
        <v/>
      </c>
      <c r="N5021" s="39" t="str">
        <f t="shared" si="157"/>
        <v/>
      </c>
      <c r="O5021" s="149" t="s">
        <v>11</v>
      </c>
      <c r="P5021" s="148" t="s">
        <v>11</v>
      </c>
      <c r="Q5021" s="1"/>
    </row>
    <row r="5022" spans="1:17" ht="15.75" hidden="1" customHeight="1">
      <c r="A5022" s="1" t="str">
        <f t="shared" si="1"/>
        <v/>
      </c>
      <c r="B5022" s="1"/>
      <c r="C5022" s="34" t="str">
        <f>IF('TSA Input'!J4985="","",IF('TSA Input'!J4985="Yes",'TSA Input'!B4985,"Ineligible"))</f>
        <v/>
      </c>
      <c r="D5022" s="246" t="str">
        <f>IF('TSA Input'!J4985="","",IF('TSA Input'!J4985="Yes",IF('TSA Input'!W4985="","",LEFT('TSA Input'!W4985,LEN('TSA Input'!W4985)-2)),""))</f>
        <v/>
      </c>
      <c r="E5022" s="246" t="str">
        <f>IF('TSA Input'!J4985="","",IF('TSA Input'!J4985="Yes",'TSA Input'!I4985,""))</f>
        <v/>
      </c>
      <c r="F5022" s="247" t="str">
        <f>IF('TSA Input'!J4985="","",IF('TSA Input'!J4985="Yes",'TSA Input'!C4985,""))</f>
        <v/>
      </c>
      <c r="G5022" s="36" t="str">
        <f>IF('TSA Input'!J4985="","",IF('TSA Input'!J4985="Yes",'TSA Input'!D4985,""))</f>
        <v/>
      </c>
      <c r="H5022" s="37" t="str">
        <f>IF('TSA Input'!K4985="","",IF('TSA Input'!J4985="Yes",'TSA Input'!G4985,""))</f>
        <v/>
      </c>
      <c r="I5022" s="37" t="str">
        <f>IF('TSA Input'!L4985="","",IF('TSA Input'!J4985="Yes",'TSA Input'!F4985,""))</f>
        <v/>
      </c>
      <c r="J5022" s="39" t="str">
        <f t="shared" si="156"/>
        <v/>
      </c>
      <c r="K5022" s="257" t="str">
        <f>IF('TSA Input'!J4985="","",IF('TSA Input'!J4985="Yes",'TSA Input'!D4985,""))</f>
        <v/>
      </c>
      <c r="L5022" s="258" t="str">
        <f>IF('TSA Input'!J4985="","",IF('TSA Input'!J4985="Yes",'TSA Input'!G4985,""))</f>
        <v/>
      </c>
      <c r="M5022" s="258" t="str">
        <f>IF('TSA Input'!J4985="","",IF('TSA Input'!J4985="Yes",'TSA Input'!F4985,""))</f>
        <v/>
      </c>
      <c r="N5022" s="39" t="str">
        <f t="shared" si="157"/>
        <v/>
      </c>
      <c r="O5022" s="149" t="s">
        <v>11</v>
      </c>
      <c r="P5022" s="148" t="s">
        <v>11</v>
      </c>
      <c r="Q5022" s="1"/>
    </row>
    <row r="5023" spans="1:17" ht="15.75" hidden="1" customHeight="1" thickBot="1">
      <c r="A5023" s="1" t="s">
        <v>166</v>
      </c>
      <c r="B5023" s="1"/>
      <c r="C5023" s="95" t="s">
        <v>167</v>
      </c>
      <c r="D5023" s="95" t="s">
        <v>167</v>
      </c>
      <c r="E5023" s="95" t="s">
        <v>167</v>
      </c>
      <c r="F5023" s="95" t="s">
        <v>167</v>
      </c>
      <c r="G5023" s="95" t="s">
        <v>167</v>
      </c>
      <c r="H5023" s="95" t="s">
        <v>167</v>
      </c>
      <c r="I5023" s="95" t="s">
        <v>167</v>
      </c>
      <c r="J5023" s="95" t="s">
        <v>167</v>
      </c>
      <c r="K5023" s="95" t="s">
        <v>167</v>
      </c>
      <c r="L5023" s="95" t="s">
        <v>167</v>
      </c>
      <c r="M5023" s="95" t="s">
        <v>167</v>
      </c>
      <c r="N5023" s="95" t="s">
        <v>167</v>
      </c>
      <c r="O5023" s="95" t="s">
        <v>167</v>
      </c>
      <c r="P5023" s="240" t="s">
        <v>167</v>
      </c>
      <c r="Q5023" s="1"/>
    </row>
    <row r="5024" spans="1:17" ht="15.75" customHeight="1" thickBot="1">
      <c r="A5024" s="42">
        <v>1</v>
      </c>
      <c r="B5024" s="1"/>
      <c r="C5024" s="350" t="s">
        <v>107</v>
      </c>
      <c r="D5024" s="351"/>
      <c r="E5024" s="272"/>
      <c r="F5024" s="272"/>
      <c r="G5024" s="272"/>
      <c r="H5024" s="272"/>
      <c r="I5024" s="272"/>
      <c r="J5024" s="272"/>
      <c r="K5024" s="272"/>
      <c r="L5024" s="272"/>
      <c r="M5024" s="272"/>
      <c r="N5024" s="272"/>
      <c r="O5024" s="272"/>
      <c r="P5024" s="301"/>
      <c r="Q5024" s="1"/>
    </row>
    <row r="5025" spans="1:17" ht="15.75" customHeight="1">
      <c r="A5025" s="1"/>
      <c r="B5025" s="1"/>
      <c r="C5025" s="1"/>
      <c r="D5025" s="259"/>
      <c r="E5025" s="1"/>
      <c r="F5025" s="1"/>
      <c r="G5025" s="1"/>
      <c r="H5025" s="1"/>
      <c r="I5025" s="1"/>
      <c r="J5025" s="1"/>
      <c r="K5025" s="1"/>
      <c r="L5025" s="1"/>
      <c r="M5025" s="1"/>
      <c r="N5025" s="1"/>
      <c r="O5025" s="1"/>
      <c r="P5025" s="1"/>
      <c r="Q5025" s="1"/>
    </row>
    <row r="5026" spans="1:17" ht="7.5" hidden="1" customHeight="1">
      <c r="A5026" s="1"/>
      <c r="B5026" s="4"/>
      <c r="C5026" s="4"/>
      <c r="D5026" s="234"/>
      <c r="E5026" s="4"/>
      <c r="F5026" s="4"/>
      <c r="G5026" s="4"/>
      <c r="H5026" s="4"/>
      <c r="I5026" s="4"/>
      <c r="J5026" s="4"/>
      <c r="K5026" s="4"/>
      <c r="L5026" s="4"/>
      <c r="M5026" s="4"/>
      <c r="N5026" s="4"/>
      <c r="O5026" s="4"/>
      <c r="P5026" s="4"/>
      <c r="Q5026" s="4"/>
    </row>
    <row r="5027" spans="1:17" ht="15.75" hidden="1" customHeight="1">
      <c r="A5027" s="1"/>
      <c r="B5027" s="1" t="s">
        <v>108</v>
      </c>
      <c r="C5027" s="1"/>
      <c r="D5027" s="233"/>
      <c r="E5027" s="1"/>
      <c r="F5027" s="1"/>
      <c r="G5027" s="1"/>
      <c r="H5027" s="1"/>
      <c r="I5027" s="1"/>
      <c r="J5027" s="1"/>
      <c r="K5027" s="1"/>
      <c r="L5027" s="1"/>
      <c r="M5027" s="1"/>
      <c r="N5027" s="1"/>
      <c r="O5027" s="1"/>
      <c r="P5027" s="1"/>
      <c r="Q5027" s="64" t="s">
        <v>109</v>
      </c>
    </row>
    <row r="5028" spans="1:17" ht="15.75" hidden="1" customHeight="1">
      <c r="A5028" s="1"/>
      <c r="B5028" s="65" t="s">
        <v>110</v>
      </c>
      <c r="C5028" s="1"/>
      <c r="D5028" s="233"/>
      <c r="E5028" s="1"/>
      <c r="F5028" s="1"/>
      <c r="G5028" s="1"/>
      <c r="H5028" s="1"/>
      <c r="I5028" s="1"/>
      <c r="J5028" s="1"/>
      <c r="K5028" s="1"/>
      <c r="L5028" s="1"/>
      <c r="M5028" s="1"/>
      <c r="N5028" s="1"/>
      <c r="O5028" s="1"/>
      <c r="P5028" s="1"/>
      <c r="Q5028" s="1"/>
    </row>
    <row r="5029" spans="1:17" ht="15.75" customHeight="1">
      <c r="A5029" s="1"/>
      <c r="B5029" s="1"/>
      <c r="C5029" s="1"/>
      <c r="D5029" s="233"/>
      <c r="E5029" s="1"/>
      <c r="F5029" s="1"/>
      <c r="G5029" s="1"/>
      <c r="H5029" s="1"/>
      <c r="I5029" s="1"/>
      <c r="J5029" s="1"/>
      <c r="K5029" s="1"/>
      <c r="L5029" s="1"/>
      <c r="M5029" s="1"/>
      <c r="N5029" s="1"/>
      <c r="O5029" s="1"/>
      <c r="P5029" s="1"/>
      <c r="Q5029" s="1"/>
    </row>
    <row r="5030" spans="1:17" ht="47.25" customHeight="1">
      <c r="A5030" s="1"/>
      <c r="B5030" s="260" t="s">
        <v>331</v>
      </c>
      <c r="C5030" s="357" t="s">
        <v>332</v>
      </c>
      <c r="D5030" s="357"/>
      <c r="E5030" s="357"/>
      <c r="F5030" s="357"/>
      <c r="G5030" s="357"/>
      <c r="H5030" s="357"/>
      <c r="I5030" s="357"/>
      <c r="J5030" s="357"/>
      <c r="K5030" s="357"/>
      <c r="L5030" s="357"/>
      <c r="M5030" s="357"/>
      <c r="N5030" s="357"/>
      <c r="O5030" s="357"/>
      <c r="P5030" s="357"/>
      <c r="Q5030" s="253"/>
    </row>
    <row r="5032" spans="1:17" ht="15" customHeight="1">
      <c r="B5032" s="349" t="str">
        <f>Version</f>
        <v>Version 10.20.02</v>
      </c>
      <c r="C5032" s="349"/>
      <c r="D5032" s="235"/>
    </row>
    <row r="5033" spans="1:17" ht="15" customHeight="1" thickBot="1"/>
    <row r="5034" spans="1:17" ht="5.0999999999999996" customHeight="1" thickTop="1">
      <c r="B5034" s="343"/>
      <c r="C5034" s="343"/>
      <c r="D5034" s="343"/>
      <c r="E5034" s="343"/>
      <c r="F5034" s="343"/>
      <c r="G5034" s="343"/>
      <c r="H5034" s="343"/>
      <c r="I5034" s="343"/>
      <c r="J5034" s="343"/>
      <c r="K5034" s="343"/>
      <c r="L5034" s="343"/>
      <c r="M5034" s="343"/>
      <c r="N5034" s="343"/>
      <c r="O5034" s="343"/>
      <c r="P5034" s="343"/>
      <c r="Q5034" s="343"/>
    </row>
    <row r="5035" spans="1:17" ht="15" customHeight="1">
      <c r="B5035" s="136" t="s">
        <v>333</v>
      </c>
      <c r="I5035" s="137" t="s">
        <v>109</v>
      </c>
      <c r="J5035" s="137"/>
      <c r="L5035" s="137"/>
      <c r="Q5035" s="227" t="s">
        <v>110</v>
      </c>
    </row>
  </sheetData>
  <sheetProtection algorithmName="SHA-512" hashValue="4OzOkmCYpbQfHRp727qWaod25iDjjGc8yDn6atSw3c5NFHEoLs1aVXbIzm1Em5mtOTxDun/QDzagh6rsNZN7Cw==" saltValue="IzNBAg3IYW5B4mKWv1Qa9w==" spinCount="100000" sheet="1" selectLockedCells="1"/>
  <autoFilter ref="A38:P5024" xr:uid="{00000000-0009-0000-0000-000002000000}">
    <filterColumn colId="0">
      <filters>
        <filter val="1"/>
      </filters>
    </filterColumn>
  </autoFilter>
  <mergeCells count="33">
    <mergeCell ref="B4:Q4"/>
    <mergeCell ref="C13:P13"/>
    <mergeCell ref="F30:I30"/>
    <mergeCell ref="F29:I29"/>
    <mergeCell ref="F25:I25"/>
    <mergeCell ref="F26:I26"/>
    <mergeCell ref="F27:I27"/>
    <mergeCell ref="F28:I28"/>
    <mergeCell ref="C24:E24"/>
    <mergeCell ref="C15:P21"/>
    <mergeCell ref="K23:P23"/>
    <mergeCell ref="B9:Q9"/>
    <mergeCell ref="C23:I23"/>
    <mergeCell ref="F24:I24"/>
    <mergeCell ref="C25:E25"/>
    <mergeCell ref="C26:E26"/>
    <mergeCell ref="C7:P7"/>
    <mergeCell ref="C30:E30"/>
    <mergeCell ref="M32:O32"/>
    <mergeCell ref="M33:O33"/>
    <mergeCell ref="C29:E29"/>
    <mergeCell ref="C27:E27"/>
    <mergeCell ref="C28:E28"/>
    <mergeCell ref="B5034:Q5034"/>
    <mergeCell ref="M34:O34"/>
    <mergeCell ref="G36:J36"/>
    <mergeCell ref="K36:N36"/>
    <mergeCell ref="B5032:C5032"/>
    <mergeCell ref="C5024:P5024"/>
    <mergeCell ref="O36:P36"/>
    <mergeCell ref="O39:P39"/>
    <mergeCell ref="C36:F36"/>
    <mergeCell ref="C5030:P5030"/>
  </mergeCells>
  <conditionalFormatting sqref="F30:F33">
    <cfRule type="cellIs" dxfId="91" priority="24" operator="equal">
      <formula>"Required"</formula>
    </cfRule>
  </conditionalFormatting>
  <conditionalFormatting sqref="O24 O28:O29">
    <cfRule type="cellIs" dxfId="90" priority="13" operator="equal">
      <formula>"Required"</formula>
    </cfRule>
  </conditionalFormatting>
  <conditionalFormatting sqref="O25">
    <cfRule type="cellIs" dxfId="89" priority="12" operator="equal">
      <formula>"Required"</formula>
    </cfRule>
  </conditionalFormatting>
  <conditionalFormatting sqref="O26">
    <cfRule type="cellIs" dxfId="88" priority="11" operator="equal">
      <formula>"Required"</formula>
    </cfRule>
  </conditionalFormatting>
  <conditionalFormatting sqref="O27">
    <cfRule type="cellIs" dxfId="87" priority="10" operator="equal">
      <formula>"Required"</formula>
    </cfRule>
  </conditionalFormatting>
  <conditionalFormatting sqref="O71:O5022">
    <cfRule type="cellIs" dxfId="86" priority="7" operator="equal">
      <formula>"&lt;= 25"</formula>
    </cfRule>
  </conditionalFormatting>
  <conditionalFormatting sqref="O71:O5022">
    <cfRule type="cellIs" dxfId="85" priority="8" operator="equal">
      <formula>"Required"</formula>
    </cfRule>
  </conditionalFormatting>
  <conditionalFormatting sqref="P71:P5022">
    <cfRule type="cellIs" dxfId="84" priority="9" operator="equal">
      <formula>"Required"</formula>
    </cfRule>
  </conditionalFormatting>
  <conditionalFormatting sqref="O40">
    <cfRule type="cellIs" dxfId="83" priority="4" operator="equal">
      <formula>"&lt;= 25"</formula>
    </cfRule>
  </conditionalFormatting>
  <conditionalFormatting sqref="O40">
    <cfRule type="cellIs" dxfId="82" priority="5" operator="equal">
      <formula>"Required"</formula>
    </cfRule>
  </conditionalFormatting>
  <conditionalFormatting sqref="P40">
    <cfRule type="cellIs" dxfId="81" priority="6" operator="equal">
      <formula>"Required"</formula>
    </cfRule>
  </conditionalFormatting>
  <conditionalFormatting sqref="O41:O70">
    <cfRule type="cellIs" dxfId="80" priority="1" operator="equal">
      <formula>"&lt;= 25"</formula>
    </cfRule>
  </conditionalFormatting>
  <conditionalFormatting sqref="O41:O70">
    <cfRule type="cellIs" dxfId="79" priority="2" operator="equal">
      <formula>"Required"</formula>
    </cfRule>
  </conditionalFormatting>
  <conditionalFormatting sqref="P41:P70">
    <cfRule type="cellIs" dxfId="78" priority="3" operator="equal">
      <formula>"Required"</formula>
    </cfRule>
  </conditionalFormatting>
  <dataValidations count="2">
    <dataValidation type="list" allowBlank="1" showErrorMessage="1" sqref="F30" xr:uid="{00000000-0002-0000-0200-000001000000}">
      <formula1>"Required,Outside Plant Only,Inside Plant Only,Both OSP and ISP"</formula1>
    </dataValidation>
    <dataValidation type="textLength" operator="lessThanOrEqual" allowBlank="1" showInputMessage="1" showErrorMessage="1" errorTitle="Maximum Field Limit Reached" error="Field limited to 35 characters." prompt="No more than 35 characters please." sqref="F29:I29" xr:uid="{E3D3FA08-847E-46DA-BE1B-EFBA3FC1D881}">
      <formula1>35</formula1>
    </dataValidation>
  </dataValidations>
  <hyperlinks>
    <hyperlink ref="B5028" r:id="rId1" xr:uid="{00000000-0004-0000-0200-000000000000}"/>
    <hyperlink ref="Q5035" r:id="rId2" xr:uid="{F99617CB-D3B5-4B0C-A22E-A6A6AD1EFC2E}"/>
  </hyperlinks>
  <pageMargins left="0.7" right="0.7" top="0.75" bottom="0.75" header="0.3" footer="0.3"/>
  <pageSetup scale="66" fitToHeight="0" orientation="portrait" r:id="rId3"/>
  <headerFooter>
    <oddFooter>Page &amp;P of &amp;N</oddFooter>
  </headerFooter>
  <drawing r:id="rId4"/>
  <legacyDrawing r:id="rId5"/>
  <mc:AlternateContent xmlns:mc="http://schemas.openxmlformats.org/markup-compatibility/2006">
    <mc:Choice Requires="x14">
      <controls>
        <mc:AlternateContent xmlns:mc="http://schemas.openxmlformats.org/markup-compatibility/2006">
          <mc:Choice Requires="x14">
            <control shapeId="3088" r:id="rId6" name="Check Box 16">
              <controlPr locked="0" defaultSize="0" autoFill="0" autoLine="0" autoPict="0">
                <anchor moveWithCells="1">
                  <from>
                    <xdr:col>5</xdr:col>
                    <xdr:colOff>123825</xdr:colOff>
                    <xdr:row>23</xdr:row>
                    <xdr:rowOff>190500</xdr:rowOff>
                  </from>
                  <to>
                    <xdr:col>6</xdr:col>
                    <xdr:colOff>142875</xdr:colOff>
                    <xdr:row>25</xdr:row>
                    <xdr:rowOff>9525</xdr:rowOff>
                  </to>
                </anchor>
              </controlPr>
            </control>
          </mc:Choice>
        </mc:AlternateContent>
        <mc:AlternateContent xmlns:mc="http://schemas.openxmlformats.org/markup-compatibility/2006">
          <mc:Choice Requires="x14">
            <control shapeId="3089" r:id="rId7" name="Check Box 17">
              <controlPr locked="0" defaultSize="0" autoFill="0" autoLine="0" autoPict="0">
                <anchor moveWithCells="1">
                  <from>
                    <xdr:col>5</xdr:col>
                    <xdr:colOff>123825</xdr:colOff>
                    <xdr:row>26</xdr:row>
                    <xdr:rowOff>190500</xdr:rowOff>
                  </from>
                  <to>
                    <xdr:col>6</xdr:col>
                    <xdr:colOff>142875</xdr:colOff>
                    <xdr:row>28</xdr:row>
                    <xdr:rowOff>9525</xdr:rowOff>
                  </to>
                </anchor>
              </controlPr>
            </control>
          </mc:Choice>
        </mc:AlternateContent>
        <mc:AlternateContent xmlns:mc="http://schemas.openxmlformats.org/markup-compatibility/2006">
          <mc:Choice Requires="x14">
            <control shapeId="3090" r:id="rId8" name="Check Box 18">
              <controlPr locked="0" defaultSize="0" autoFill="0" autoLine="0" autoPict="0">
                <anchor moveWithCells="1">
                  <from>
                    <xdr:col>5</xdr:col>
                    <xdr:colOff>123825</xdr:colOff>
                    <xdr:row>24</xdr:row>
                    <xdr:rowOff>180975</xdr:rowOff>
                  </from>
                  <to>
                    <xdr:col>6</xdr:col>
                    <xdr:colOff>142875</xdr:colOff>
                    <xdr:row>26</xdr:row>
                    <xdr:rowOff>0</xdr:rowOff>
                  </to>
                </anchor>
              </controlPr>
            </control>
          </mc:Choice>
        </mc:AlternateContent>
        <mc:AlternateContent xmlns:mc="http://schemas.openxmlformats.org/markup-compatibility/2006">
          <mc:Choice Requires="x14">
            <control shapeId="3091" r:id="rId9" name="Check Box 19">
              <controlPr locked="0" defaultSize="0" autoFill="0" autoLine="0" autoPict="0">
                <anchor moveWithCells="1">
                  <from>
                    <xdr:col>5</xdr:col>
                    <xdr:colOff>123825</xdr:colOff>
                    <xdr:row>25</xdr:row>
                    <xdr:rowOff>190500</xdr:rowOff>
                  </from>
                  <to>
                    <xdr:col>6</xdr:col>
                    <xdr:colOff>142875</xdr:colOff>
                    <xdr:row>27</xdr:row>
                    <xdr:rowOff>9525</xdr:rowOff>
                  </to>
                </anchor>
              </controlPr>
            </control>
          </mc:Choice>
        </mc:AlternateContent>
        <mc:AlternateContent xmlns:mc="http://schemas.openxmlformats.org/markup-compatibility/2006">
          <mc:Choice Requires="x14">
            <control shapeId="3092" r:id="rId10" name="Check Box 20">
              <controlPr locked="0" defaultSize="0" autoFill="0" autoLine="0" autoPict="0">
                <anchor moveWithCells="1">
                  <from>
                    <xdr:col>5</xdr:col>
                    <xdr:colOff>123825</xdr:colOff>
                    <xdr:row>22</xdr:row>
                    <xdr:rowOff>190500</xdr:rowOff>
                  </from>
                  <to>
                    <xdr:col>6</xdr:col>
                    <xdr:colOff>142875</xdr:colOff>
                    <xdr:row>24</xdr:row>
                    <xdr:rowOff>9525</xdr:rowOff>
                  </to>
                </anchor>
              </controlPr>
            </control>
          </mc:Choice>
        </mc:AlternateContent>
        <mc:AlternateContent xmlns:mc="http://schemas.openxmlformats.org/markup-compatibility/2006">
          <mc:Choice Requires="x14">
            <control shapeId="3123" r:id="rId11" name="Check Box 51">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4" r:id="rId12" name="Check Box 52">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5" r:id="rId13" name="Check Box 53">
              <controlPr locked="0" defaultSize="0" autoFill="0" autoLine="0" autoPict="0" altText="No">
                <anchor moveWithCells="1">
                  <from>
                    <xdr:col>15</xdr:col>
                    <xdr:colOff>0</xdr:colOff>
                    <xdr:row>28</xdr:row>
                    <xdr:rowOff>0</xdr:rowOff>
                  </from>
                  <to>
                    <xdr:col>15</xdr:col>
                    <xdr:colOff>428625</xdr:colOff>
                    <xdr:row>29</xdr:row>
                    <xdr:rowOff>0</xdr:rowOff>
                  </to>
                </anchor>
              </controlPr>
            </control>
          </mc:Choice>
        </mc:AlternateContent>
        <mc:AlternateContent xmlns:mc="http://schemas.openxmlformats.org/markup-compatibility/2006">
          <mc:Choice Requires="x14">
            <control shapeId="3126" r:id="rId14" name="Check Box 54">
              <controlPr locked="0" defaultSize="0" autoFill="0" autoLine="0" autoPict="0">
                <anchor moveWithCells="1">
                  <from>
                    <xdr:col>14</xdr:col>
                    <xdr:colOff>457200</xdr:colOff>
                    <xdr:row>27</xdr:row>
                    <xdr:rowOff>190500</xdr:rowOff>
                  </from>
                  <to>
                    <xdr:col>15</xdr:col>
                    <xdr:colOff>28575</xdr:colOff>
                    <xdr:row>29</xdr:row>
                    <xdr:rowOff>9525</xdr:rowOff>
                  </to>
                </anchor>
              </controlPr>
            </control>
          </mc:Choice>
        </mc:AlternateContent>
        <mc:AlternateContent xmlns:mc="http://schemas.openxmlformats.org/markup-compatibility/2006">
          <mc:Choice Requires="x14">
            <control shapeId="3127" r:id="rId15" name="Check Box 55">
              <controlPr locked="0" defaultSize="0" autoFill="0" autoLine="0" autoPict="0" altText="No">
                <anchor moveWithCells="1">
                  <from>
                    <xdr:col>15</xdr:col>
                    <xdr:colOff>0</xdr:colOff>
                    <xdr:row>27</xdr:row>
                    <xdr:rowOff>0</xdr:rowOff>
                  </from>
                  <to>
                    <xdr:col>15</xdr:col>
                    <xdr:colOff>428625</xdr:colOff>
                    <xdr:row>28</xdr:row>
                    <xdr:rowOff>0</xdr:rowOff>
                  </to>
                </anchor>
              </controlPr>
            </control>
          </mc:Choice>
        </mc:AlternateContent>
        <mc:AlternateContent xmlns:mc="http://schemas.openxmlformats.org/markup-compatibility/2006">
          <mc:Choice Requires="x14">
            <control shapeId="3128" r:id="rId16" name="Check Box 56">
              <controlPr locked="0" defaultSize="0" autoFill="0" autoLine="0" autoPict="0">
                <anchor moveWithCells="1">
                  <from>
                    <xdr:col>14</xdr:col>
                    <xdr:colOff>457200</xdr:colOff>
                    <xdr:row>26</xdr:row>
                    <xdr:rowOff>190500</xdr:rowOff>
                  </from>
                  <to>
                    <xdr:col>15</xdr:col>
                    <xdr:colOff>28575</xdr:colOff>
                    <xdr:row>28</xdr:row>
                    <xdr:rowOff>9525</xdr:rowOff>
                  </to>
                </anchor>
              </controlPr>
            </control>
          </mc:Choice>
        </mc:AlternateContent>
        <mc:AlternateContent xmlns:mc="http://schemas.openxmlformats.org/markup-compatibility/2006">
          <mc:Choice Requires="x14">
            <control shapeId="3129" r:id="rId17" name="Check Box 57">
              <controlPr locked="0" defaultSize="0" autoFill="0" autoLine="0" autoPict="0" altText="No">
                <anchor moveWithCells="1">
                  <from>
                    <xdr:col>15</xdr:col>
                    <xdr:colOff>0</xdr:colOff>
                    <xdr:row>26</xdr:row>
                    <xdr:rowOff>0</xdr:rowOff>
                  </from>
                  <to>
                    <xdr:col>15</xdr:col>
                    <xdr:colOff>428625</xdr:colOff>
                    <xdr:row>27</xdr:row>
                    <xdr:rowOff>0</xdr:rowOff>
                  </to>
                </anchor>
              </controlPr>
            </control>
          </mc:Choice>
        </mc:AlternateContent>
        <mc:AlternateContent xmlns:mc="http://schemas.openxmlformats.org/markup-compatibility/2006">
          <mc:Choice Requires="x14">
            <control shapeId="3130" r:id="rId18" name="Check Box 58">
              <controlPr locked="0" defaultSize="0" autoFill="0" autoLine="0" autoPict="0">
                <anchor moveWithCells="1">
                  <from>
                    <xdr:col>14</xdr:col>
                    <xdr:colOff>457200</xdr:colOff>
                    <xdr:row>25</xdr:row>
                    <xdr:rowOff>190500</xdr:rowOff>
                  </from>
                  <to>
                    <xdr:col>15</xdr:col>
                    <xdr:colOff>28575</xdr:colOff>
                    <xdr:row>27</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ErrorMessage="1" xr:uid="{BA3B4C14-5B6B-4CEA-9665-03931D184C95}">
          <x14:formula1>
            <xm:f>Standards!$A$2:$A$978</xm:f>
          </x14:formula1>
          <xm:sqref>O40:O5022</xm:sqref>
        </x14:dataValidation>
        <x14:dataValidation type="list" allowBlank="1" showErrorMessage="1" xr:uid="{BF33A9D3-85EF-49E5-A801-F0E0BFA32257}">
          <x14:formula1>
            <xm:f>Standards!$B$3:$B$1000</xm:f>
          </x14:formula1>
          <xm:sqref>P40:P5022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L964"/>
  <sheetViews>
    <sheetView showGridLines="0" showRowColHeaders="0" tabSelected="1" zoomScaleNormal="100" workbookViewId="0">
      <pane ySplit="8" topLeftCell="A9" activePane="bottomLeft" state="frozen"/>
      <selection pane="bottomLeft" activeCell="A73" sqref="A73:R73"/>
    </sheetView>
  </sheetViews>
  <sheetFormatPr defaultColWidth="14.42578125" defaultRowHeight="15" customHeight="1"/>
  <cols>
    <col min="1" max="2" width="4.7109375" customWidth="1"/>
    <col min="3" max="3" width="8.7109375" customWidth="1"/>
    <col min="4" max="4" width="6.42578125" customWidth="1"/>
    <col min="5" max="6" width="11.28515625" customWidth="1"/>
    <col min="7" max="14" width="7.28515625" customWidth="1"/>
    <col min="15" max="15" width="12.85546875" hidden="1" customWidth="1"/>
    <col min="16" max="16" width="11" hidden="1" customWidth="1"/>
    <col min="17" max="17" width="12.85546875" customWidth="1"/>
    <col min="18" max="18" width="11" customWidth="1"/>
    <col min="19" max="19" width="4.7109375" customWidth="1"/>
    <col min="20" max="26" width="8.7109375" customWidth="1"/>
  </cols>
  <sheetData>
    <row r="1" spans="1:19">
      <c r="A1" s="96"/>
      <c r="B1" s="97"/>
      <c r="C1" s="97"/>
      <c r="D1" s="97"/>
      <c r="E1" s="96"/>
      <c r="F1" s="96"/>
      <c r="G1" s="96"/>
      <c r="H1" s="96"/>
      <c r="I1" s="96"/>
      <c r="J1" s="96"/>
      <c r="K1" s="96"/>
      <c r="L1" s="96"/>
      <c r="M1" s="96"/>
      <c r="N1" s="96"/>
      <c r="O1" s="96"/>
      <c r="P1" s="96"/>
      <c r="Q1" s="96"/>
      <c r="R1" s="96"/>
      <c r="S1" s="96"/>
    </row>
    <row r="2" spans="1:19" ht="15" customHeight="1">
      <c r="A2" s="96"/>
      <c r="B2" s="96"/>
      <c r="C2" s="96"/>
      <c r="D2" s="96"/>
      <c r="E2" s="96"/>
      <c r="F2" s="96"/>
      <c r="G2" s="96"/>
      <c r="H2" s="96"/>
      <c r="I2" s="96"/>
      <c r="J2" s="96"/>
      <c r="K2" s="96"/>
      <c r="L2" s="96"/>
      <c r="M2" s="96"/>
      <c r="N2" s="96"/>
      <c r="O2" s="96"/>
      <c r="P2" s="96"/>
      <c r="Q2" s="96"/>
      <c r="R2" s="96"/>
      <c r="S2" s="96"/>
    </row>
    <row r="3" spans="1:19" ht="21">
      <c r="A3" s="96"/>
      <c r="B3" s="96"/>
      <c r="C3" s="96"/>
      <c r="D3" s="96"/>
      <c r="E3" s="96"/>
      <c r="F3" s="96"/>
      <c r="G3" s="96"/>
      <c r="H3" s="96"/>
      <c r="I3" s="96"/>
      <c r="J3" s="96"/>
      <c r="K3" s="96"/>
      <c r="L3" s="96"/>
      <c r="M3" s="96"/>
      <c r="N3" s="96"/>
      <c r="O3" s="96"/>
      <c r="P3" s="96"/>
      <c r="Q3" s="96"/>
      <c r="R3" s="96"/>
      <c r="S3" s="98" t="s">
        <v>1</v>
      </c>
    </row>
    <row r="4" spans="1:19" ht="3" customHeight="1">
      <c r="A4" s="402"/>
      <c r="B4" s="403"/>
      <c r="C4" s="403"/>
      <c r="D4" s="403"/>
      <c r="E4" s="403"/>
      <c r="F4" s="403"/>
      <c r="G4" s="403"/>
      <c r="H4" s="403"/>
      <c r="I4" s="403"/>
      <c r="J4" s="403"/>
      <c r="K4" s="403"/>
      <c r="L4" s="403"/>
      <c r="M4" s="403"/>
      <c r="N4" s="403"/>
      <c r="O4" s="403"/>
      <c r="P4" s="403"/>
      <c r="Q4" s="403"/>
      <c r="R4" s="403"/>
      <c r="S4" s="403"/>
    </row>
    <row r="5" spans="1:19">
      <c r="A5" s="99" t="s">
        <v>51</v>
      </c>
      <c r="B5" s="96"/>
      <c r="C5" s="96"/>
      <c r="D5" s="96"/>
      <c r="E5" s="96"/>
      <c r="F5" s="96"/>
      <c r="G5" s="96"/>
      <c r="H5" s="96"/>
      <c r="I5" s="96"/>
      <c r="J5" s="96"/>
      <c r="K5" s="96"/>
      <c r="L5" s="96"/>
      <c r="M5" s="96"/>
      <c r="N5" s="96"/>
      <c r="O5" s="96"/>
      <c r="P5" s="96"/>
      <c r="Q5" s="96"/>
      <c r="R5" s="96"/>
      <c r="S5" s="6" t="s">
        <v>295</v>
      </c>
    </row>
    <row r="6" spans="1:19">
      <c r="A6" s="99" t="s">
        <v>52</v>
      </c>
      <c r="B6" s="96"/>
      <c r="C6" s="96"/>
      <c r="D6" s="96"/>
      <c r="E6" s="96"/>
      <c r="F6" s="96"/>
      <c r="G6" s="96"/>
      <c r="H6" s="96"/>
      <c r="I6" s="96"/>
      <c r="J6" s="96"/>
      <c r="K6" s="96"/>
      <c r="L6" s="96"/>
      <c r="M6" s="96"/>
      <c r="N6" s="96"/>
      <c r="O6" s="96"/>
      <c r="P6" s="96"/>
      <c r="Q6" s="96"/>
      <c r="R6" s="96"/>
      <c r="S6" s="6" t="s">
        <v>296</v>
      </c>
    </row>
    <row r="7" spans="1:19" ht="18.75">
      <c r="A7" s="96"/>
      <c r="B7" s="404" t="s">
        <v>199</v>
      </c>
      <c r="C7" s="392"/>
      <c r="D7" s="392"/>
      <c r="E7" s="392"/>
      <c r="F7" s="392"/>
      <c r="G7" s="392"/>
      <c r="H7" s="392"/>
      <c r="I7" s="392"/>
      <c r="J7" s="392"/>
      <c r="K7" s="392"/>
      <c r="L7" s="392"/>
      <c r="M7" s="392"/>
      <c r="N7" s="392"/>
      <c r="O7" s="392"/>
      <c r="P7" s="392"/>
      <c r="Q7" s="392"/>
      <c r="R7" s="392"/>
      <c r="S7" s="96"/>
    </row>
    <row r="8" spans="1:19" ht="15.75">
      <c r="A8" s="100" t="str">
        <f>"Applicant Name:  "&amp;ApplicantName</f>
        <v>Applicant Name:  Alpine Communications</v>
      </c>
      <c r="B8" s="96"/>
      <c r="C8" s="100"/>
      <c r="D8" s="100"/>
      <c r="E8" s="101"/>
      <c r="F8" s="101"/>
      <c r="G8" s="101"/>
      <c r="H8" s="101"/>
      <c r="I8" s="101"/>
      <c r="J8" s="101"/>
      <c r="K8" s="101"/>
      <c r="L8" s="101"/>
      <c r="M8" s="101"/>
      <c r="N8" s="96"/>
      <c r="O8" s="101"/>
      <c r="P8" s="101"/>
      <c r="Q8" s="101"/>
      <c r="R8" s="96"/>
      <c r="S8" s="102" t="str">
        <f>"Application #:  "&amp;ApplicationNbr</f>
        <v>Application #:  Created By OCIO</v>
      </c>
    </row>
    <row r="9" spans="1:19">
      <c r="A9" s="402"/>
      <c r="B9" s="403"/>
      <c r="C9" s="403"/>
      <c r="D9" s="403"/>
      <c r="E9" s="403"/>
      <c r="F9" s="403"/>
      <c r="G9" s="403"/>
      <c r="H9" s="403"/>
      <c r="I9" s="403"/>
      <c r="J9" s="403"/>
      <c r="K9" s="403"/>
      <c r="L9" s="403"/>
      <c r="M9" s="403"/>
      <c r="N9" s="403"/>
      <c r="O9" s="403"/>
      <c r="P9" s="403"/>
      <c r="Q9" s="403"/>
      <c r="R9" s="403"/>
      <c r="S9" s="403"/>
    </row>
    <row r="10" spans="1:19" ht="31.5" customHeight="1">
      <c r="A10" s="401" t="s">
        <v>310</v>
      </c>
      <c r="B10" s="392"/>
      <c r="C10" s="392"/>
      <c r="D10" s="392"/>
      <c r="E10" s="392"/>
      <c r="F10" s="392"/>
      <c r="G10" s="392"/>
      <c r="H10" s="392"/>
      <c r="I10" s="392"/>
      <c r="J10" s="392"/>
      <c r="K10" s="392"/>
      <c r="L10" s="392"/>
      <c r="M10" s="392"/>
      <c r="N10" s="392"/>
      <c r="O10" s="392"/>
      <c r="P10" s="392"/>
      <c r="Q10" s="392"/>
      <c r="R10" s="392"/>
      <c r="S10" s="96"/>
    </row>
    <row r="11" spans="1:19" ht="31.5" customHeight="1">
      <c r="A11" s="405" t="s">
        <v>256</v>
      </c>
      <c r="B11" s="406"/>
      <c r="C11" s="406"/>
      <c r="D11" s="406"/>
      <c r="E11" s="406"/>
      <c r="F11" s="406"/>
      <c r="G11" s="406"/>
      <c r="H11" s="406"/>
      <c r="I11" s="406"/>
      <c r="J11" s="406"/>
      <c r="K11" s="406"/>
      <c r="L11" s="406"/>
      <c r="M11" s="406"/>
      <c r="N11" s="406"/>
      <c r="O11" s="406"/>
      <c r="P11" s="406"/>
      <c r="Q11" s="406"/>
      <c r="R11" s="406"/>
      <c r="S11" s="96"/>
    </row>
    <row r="12" spans="1:19" ht="15.75">
      <c r="A12" s="96"/>
      <c r="B12" s="100"/>
      <c r="C12" s="100"/>
      <c r="D12" s="100"/>
      <c r="E12" s="101"/>
      <c r="F12" s="101"/>
      <c r="G12" s="101"/>
      <c r="H12" s="101"/>
      <c r="I12" s="101"/>
      <c r="J12" s="101"/>
      <c r="K12" s="101"/>
      <c r="L12" s="101"/>
      <c r="M12" s="101"/>
      <c r="N12" s="96"/>
      <c r="O12" s="101"/>
      <c r="P12" s="101"/>
      <c r="Q12" s="101"/>
      <c r="R12" s="103"/>
      <c r="S12" s="96"/>
    </row>
    <row r="13" spans="1:19" ht="15.75" customHeight="1">
      <c r="A13" s="104" t="s">
        <v>54</v>
      </c>
      <c r="B13" s="400" t="s">
        <v>311</v>
      </c>
      <c r="C13" s="392"/>
      <c r="D13" s="392"/>
      <c r="E13" s="392"/>
      <c r="F13" s="392"/>
      <c r="G13" s="392"/>
      <c r="H13" s="392"/>
      <c r="I13" s="392"/>
      <c r="J13" s="392"/>
      <c r="K13" s="392"/>
      <c r="L13" s="392"/>
      <c r="M13" s="392"/>
      <c r="N13" s="392"/>
      <c r="O13" s="392"/>
      <c r="P13" s="392"/>
      <c r="Q13" s="392"/>
      <c r="R13" s="392"/>
      <c r="S13" s="96"/>
    </row>
    <row r="14" spans="1:19" ht="78.75" customHeight="1">
      <c r="A14" s="96"/>
      <c r="B14" s="393" t="s">
        <v>312</v>
      </c>
      <c r="C14" s="392"/>
      <c r="D14" s="392"/>
      <c r="E14" s="392"/>
      <c r="F14" s="392"/>
      <c r="G14" s="392"/>
      <c r="H14" s="392"/>
      <c r="I14" s="392"/>
      <c r="J14" s="392"/>
      <c r="K14" s="392"/>
      <c r="L14" s="392"/>
      <c r="M14" s="392"/>
      <c r="N14" s="392"/>
      <c r="O14" s="392"/>
      <c r="P14" s="392"/>
      <c r="Q14" s="392"/>
      <c r="R14" s="392"/>
      <c r="S14" s="96"/>
    </row>
    <row r="15" spans="1:19" ht="15.75" customHeight="1">
      <c r="A15" s="96"/>
      <c r="B15" s="391" t="s">
        <v>57</v>
      </c>
      <c r="C15" s="391"/>
      <c r="D15" s="391"/>
      <c r="E15" s="391"/>
      <c r="F15" s="391"/>
      <c r="G15" s="391"/>
      <c r="H15" s="391"/>
      <c r="I15" s="391"/>
      <c r="J15" s="391"/>
      <c r="K15" s="391"/>
      <c r="L15" s="391"/>
      <c r="M15" s="391"/>
      <c r="N15" s="391"/>
      <c r="O15" s="391"/>
      <c r="P15" s="391"/>
      <c r="Q15" s="391"/>
      <c r="R15" s="391"/>
      <c r="S15" s="96"/>
    </row>
    <row r="16" spans="1:19" ht="15.75" customHeight="1">
      <c r="A16" s="96"/>
      <c r="B16" s="100"/>
      <c r="C16" s="100"/>
      <c r="D16" s="100"/>
      <c r="E16" s="101"/>
      <c r="F16" s="101"/>
      <c r="G16" s="101"/>
      <c r="H16" s="101"/>
      <c r="I16" s="101"/>
      <c r="J16" s="101"/>
      <c r="K16" s="101"/>
      <c r="L16" s="101"/>
      <c r="M16" s="101"/>
      <c r="N16" s="96"/>
      <c r="O16" s="101"/>
      <c r="P16" s="101"/>
      <c r="Q16" s="101"/>
      <c r="R16" s="103"/>
      <c r="S16" s="96"/>
    </row>
    <row r="17" spans="1:38" ht="78.75" customHeight="1">
      <c r="A17" s="96"/>
      <c r="B17" s="105" t="s">
        <v>58</v>
      </c>
      <c r="C17" s="393" t="s">
        <v>299</v>
      </c>
      <c r="D17" s="392"/>
      <c r="E17" s="392"/>
      <c r="F17" s="392"/>
      <c r="G17" s="392"/>
      <c r="H17" s="392"/>
      <c r="I17" s="392"/>
      <c r="J17" s="392"/>
      <c r="K17" s="392"/>
      <c r="L17" s="392"/>
      <c r="M17" s="392"/>
      <c r="N17" s="392"/>
      <c r="O17" s="392"/>
      <c r="P17" s="392"/>
      <c r="Q17" s="392"/>
      <c r="R17" s="392"/>
      <c r="S17" s="96"/>
    </row>
    <row r="18" spans="1:38" ht="15.75">
      <c r="A18" s="96"/>
      <c r="B18" s="100"/>
      <c r="C18" s="407">
        <v>0</v>
      </c>
      <c r="D18" s="407"/>
      <c r="E18" s="161"/>
      <c r="F18" s="162"/>
      <c r="G18" s="101"/>
      <c r="H18" s="101"/>
      <c r="I18" s="101"/>
      <c r="J18" s="101"/>
      <c r="K18" s="101"/>
      <c r="L18" s="101"/>
      <c r="M18" s="101"/>
      <c r="N18" s="96"/>
      <c r="O18" s="101"/>
      <c r="P18" s="101"/>
      <c r="Q18" s="101"/>
      <c r="R18" s="103"/>
      <c r="S18" s="96"/>
    </row>
    <row r="19" spans="1:38" ht="15.75">
      <c r="A19" s="96"/>
      <c r="B19" s="100"/>
      <c r="C19" s="100"/>
      <c r="D19" s="100"/>
      <c r="E19" s="101"/>
      <c r="F19" s="101"/>
      <c r="G19" s="101"/>
      <c r="H19" s="101"/>
      <c r="I19" s="101"/>
      <c r="J19" s="101"/>
      <c r="K19" s="101"/>
      <c r="L19" s="101"/>
      <c r="M19" s="101"/>
      <c r="N19" s="96"/>
      <c r="O19" s="101"/>
      <c r="P19" s="101"/>
      <c r="Q19" s="101"/>
      <c r="R19" s="103"/>
      <c r="S19" s="96"/>
    </row>
    <row r="20" spans="1:38" s="165" customFormat="1" ht="63" customHeight="1">
      <c r="A20" s="168"/>
      <c r="B20" s="105" t="s">
        <v>60</v>
      </c>
      <c r="C20" s="393" t="s">
        <v>313</v>
      </c>
      <c r="D20" s="392"/>
      <c r="E20" s="392"/>
      <c r="F20" s="392"/>
      <c r="G20" s="392"/>
      <c r="H20" s="392"/>
      <c r="I20" s="392"/>
      <c r="J20" s="392"/>
      <c r="K20" s="392"/>
      <c r="L20" s="392"/>
      <c r="M20" s="392"/>
      <c r="N20" s="392"/>
      <c r="O20" s="392"/>
      <c r="P20" s="392"/>
      <c r="Q20" s="392"/>
      <c r="R20" s="392"/>
      <c r="S20" s="168"/>
    </row>
    <row r="21" spans="1:38" s="165" customFormat="1" ht="15.75">
      <c r="A21" s="168"/>
      <c r="B21" s="169"/>
      <c r="C21" s="407">
        <v>0</v>
      </c>
      <c r="D21" s="407"/>
      <c r="E21" s="161"/>
      <c r="F21" s="101"/>
      <c r="G21" s="101"/>
      <c r="H21" s="101"/>
      <c r="I21" s="101"/>
      <c r="J21" s="101"/>
      <c r="K21" s="101"/>
      <c r="L21" s="101"/>
      <c r="M21" s="101"/>
      <c r="N21" s="168"/>
      <c r="O21" s="101"/>
      <c r="P21" s="101"/>
      <c r="Q21" s="101"/>
      <c r="R21" s="103"/>
      <c r="S21" s="168"/>
    </row>
    <row r="22" spans="1:38" s="176" customFormat="1" ht="15.75">
      <c r="A22" s="179"/>
      <c r="B22" s="178"/>
      <c r="C22" s="215"/>
      <c r="D22" s="215"/>
      <c r="E22" s="161"/>
      <c r="F22" s="101"/>
      <c r="G22" s="101"/>
      <c r="H22" s="101"/>
      <c r="I22" s="101"/>
      <c r="J22" s="101"/>
      <c r="K22" s="101"/>
      <c r="L22" s="101"/>
      <c r="M22" s="101"/>
      <c r="N22" s="179"/>
      <c r="O22" s="101"/>
      <c r="P22" s="101"/>
      <c r="Q22" s="101"/>
      <c r="R22" s="103"/>
      <c r="S22" s="179"/>
    </row>
    <row r="23" spans="1:38" s="176" customFormat="1" ht="31.5" customHeight="1">
      <c r="A23" s="179"/>
      <c r="B23" s="178"/>
      <c r="C23" s="105" t="s">
        <v>243</v>
      </c>
      <c r="D23" s="408" t="s">
        <v>314</v>
      </c>
      <c r="E23" s="398"/>
      <c r="F23" s="398"/>
      <c r="G23" s="398"/>
      <c r="H23" s="398"/>
      <c r="I23" s="398"/>
      <c r="J23" s="398"/>
      <c r="K23" s="398"/>
      <c r="L23" s="398"/>
      <c r="M23" s="398"/>
      <c r="N23" s="398"/>
      <c r="O23" s="398"/>
      <c r="P23" s="398"/>
      <c r="Q23" s="398"/>
      <c r="R23" s="398"/>
      <c r="S23" s="179"/>
    </row>
    <row r="24" spans="1:38" s="176" customFormat="1" ht="150" customHeight="1">
      <c r="A24" s="395" t="s">
        <v>385</v>
      </c>
      <c r="B24" s="396"/>
      <c r="C24" s="396"/>
      <c r="D24" s="396"/>
      <c r="E24" s="396"/>
      <c r="F24" s="396"/>
      <c r="G24" s="396"/>
      <c r="H24" s="396"/>
      <c r="I24" s="396"/>
      <c r="J24" s="396"/>
      <c r="K24" s="396"/>
      <c r="L24" s="396"/>
      <c r="M24" s="396"/>
      <c r="N24" s="396"/>
      <c r="O24" s="396"/>
      <c r="P24" s="396"/>
      <c r="Q24" s="396"/>
      <c r="R24" s="397"/>
      <c r="S24" s="179"/>
    </row>
    <row r="25" spans="1:38" s="176" customFormat="1" ht="15.75" customHeight="1">
      <c r="A25" s="106" t="str">
        <f>"(Maximum 1200 Characters  / Actual = "&amp;LEN(A24)&amp;")"</f>
        <v>(Maximum 1200 Characters  / Actual = 14)</v>
      </c>
      <c r="B25" s="178"/>
      <c r="C25" s="178"/>
      <c r="D25" s="178"/>
      <c r="E25" s="101"/>
      <c r="F25" s="101"/>
      <c r="G25" s="101"/>
      <c r="H25" s="101"/>
      <c r="I25" s="101"/>
      <c r="J25" s="101"/>
      <c r="K25" s="101"/>
      <c r="L25" s="101"/>
      <c r="M25" s="101"/>
      <c r="N25" s="179"/>
      <c r="O25" s="101"/>
      <c r="P25" s="101"/>
      <c r="Q25" s="101"/>
      <c r="R25" s="103"/>
      <c r="S25" s="179"/>
    </row>
    <row r="26" spans="1:38" s="176" customFormat="1" ht="15.75">
      <c r="A26" s="179"/>
      <c r="B26" s="178"/>
      <c r="C26" s="101"/>
      <c r="D26" s="101"/>
      <c r="E26" s="101"/>
      <c r="F26" s="101"/>
      <c r="G26" s="101"/>
      <c r="H26" s="101"/>
      <c r="I26" s="101"/>
      <c r="J26" s="101"/>
      <c r="K26" s="101"/>
      <c r="L26" s="101"/>
      <c r="M26" s="101"/>
      <c r="N26" s="179"/>
      <c r="O26" s="101"/>
      <c r="P26" s="101"/>
      <c r="Q26" s="101"/>
      <c r="R26" s="103"/>
      <c r="S26" s="179"/>
    </row>
    <row r="27" spans="1:38" s="165" customFormat="1" ht="94.5" customHeight="1">
      <c r="A27" s="168"/>
      <c r="B27" s="105" t="s">
        <v>61</v>
      </c>
      <c r="C27" s="393" t="s">
        <v>300</v>
      </c>
      <c r="D27" s="392"/>
      <c r="E27" s="392"/>
      <c r="F27" s="392"/>
      <c r="G27" s="392"/>
      <c r="H27" s="392"/>
      <c r="I27" s="392"/>
      <c r="J27" s="392"/>
      <c r="K27" s="392"/>
      <c r="L27" s="392"/>
      <c r="M27" s="392"/>
      <c r="N27" s="392"/>
      <c r="O27" s="392"/>
      <c r="P27" s="392"/>
      <c r="Q27" s="392"/>
      <c r="R27" s="392"/>
      <c r="S27" s="168"/>
    </row>
    <row r="28" spans="1:38" s="165" customFormat="1" ht="15.75">
      <c r="A28" s="168"/>
      <c r="B28" s="169"/>
      <c r="C28" s="407">
        <v>0</v>
      </c>
      <c r="D28" s="407"/>
      <c r="E28" s="161"/>
      <c r="F28" s="101"/>
      <c r="G28" s="101"/>
      <c r="H28" s="101"/>
      <c r="I28" s="101"/>
      <c r="J28" s="101"/>
      <c r="K28" s="101"/>
      <c r="L28" s="101"/>
      <c r="M28" s="101"/>
      <c r="N28" s="168"/>
      <c r="O28" s="101"/>
      <c r="P28" s="101"/>
      <c r="Q28" s="101"/>
      <c r="R28" s="103"/>
      <c r="S28" s="168"/>
    </row>
    <row r="29" spans="1:38" s="165" customFormat="1" ht="15.75">
      <c r="A29" s="168"/>
      <c r="B29" s="169"/>
      <c r="C29" s="169"/>
      <c r="D29" s="169"/>
      <c r="E29" s="101"/>
      <c r="F29" s="101"/>
      <c r="G29" s="101"/>
      <c r="H29" s="101"/>
      <c r="I29" s="101"/>
      <c r="J29" s="101"/>
      <c r="K29" s="101"/>
      <c r="L29" s="101"/>
      <c r="M29" s="101"/>
      <c r="N29" s="168"/>
      <c r="O29" s="101"/>
      <c r="P29" s="101"/>
      <c r="Q29" s="101"/>
      <c r="R29" s="103"/>
      <c r="S29" s="168"/>
    </row>
    <row r="30" spans="1:38" s="165" customFormat="1" ht="78.75" customHeight="1">
      <c r="A30" s="168"/>
      <c r="B30" s="105" t="s">
        <v>62</v>
      </c>
      <c r="C30" s="393" t="s">
        <v>344</v>
      </c>
      <c r="D30" s="392"/>
      <c r="E30" s="392"/>
      <c r="F30" s="392"/>
      <c r="G30" s="392"/>
      <c r="H30" s="392"/>
      <c r="I30" s="392"/>
      <c r="J30" s="392"/>
      <c r="K30" s="392"/>
      <c r="L30" s="392"/>
      <c r="M30" s="392"/>
      <c r="N30" s="392"/>
      <c r="O30" s="392"/>
      <c r="P30" s="392"/>
      <c r="Q30" s="392"/>
      <c r="R30" s="392"/>
      <c r="S30" s="168"/>
      <c r="U30" s="252"/>
      <c r="V30" s="252"/>
      <c r="W30" s="252"/>
      <c r="X30" s="252"/>
      <c r="Y30" s="252"/>
      <c r="Z30" s="252"/>
      <c r="AA30" s="252"/>
      <c r="AB30" s="252"/>
      <c r="AC30" s="252"/>
      <c r="AD30" s="252"/>
      <c r="AE30" s="252"/>
      <c r="AF30" s="252"/>
      <c r="AG30" s="252"/>
      <c r="AH30" s="252"/>
      <c r="AI30" s="252"/>
      <c r="AJ30" s="252"/>
      <c r="AK30" s="252"/>
      <c r="AL30" s="252"/>
    </row>
    <row r="31" spans="1:38" s="165" customFormat="1" ht="15.75" customHeight="1">
      <c r="A31" s="168"/>
      <c r="B31" s="169"/>
      <c r="C31" s="399">
        <f>('Exhibit D'!G30+SUM('Exhibit D.1'!H37:H51))-'Exhibit D'!I30-'Exhibit D.1'!J52-'Exhibit C'!C18-'Exhibit C'!C21-'Exhibit C'!C28</f>
        <v>795806.7</v>
      </c>
      <c r="D31" s="399"/>
      <c r="E31" s="387" t="s">
        <v>343</v>
      </c>
      <c r="F31" s="387"/>
      <c r="G31" s="387"/>
      <c r="H31" s="387"/>
      <c r="I31" s="387"/>
      <c r="J31" s="387"/>
      <c r="K31" s="387"/>
      <c r="L31" s="387"/>
      <c r="M31" s="387"/>
      <c r="N31" s="387"/>
      <c r="O31" s="387"/>
      <c r="P31" s="387"/>
      <c r="Q31" s="387"/>
      <c r="R31" s="387"/>
      <c r="S31" s="168"/>
    </row>
    <row r="32" spans="1:38" s="252" customFormat="1" ht="15.75" customHeight="1">
      <c r="A32" s="255"/>
      <c r="B32" s="254"/>
      <c r="C32" s="215"/>
      <c r="D32" s="215"/>
      <c r="E32" s="387"/>
      <c r="F32" s="387"/>
      <c r="G32" s="387"/>
      <c r="H32" s="387"/>
      <c r="I32" s="387"/>
      <c r="J32" s="387"/>
      <c r="K32" s="387"/>
      <c r="L32" s="387"/>
      <c r="M32" s="387"/>
      <c r="N32" s="387"/>
      <c r="O32" s="387"/>
      <c r="P32" s="387"/>
      <c r="Q32" s="387"/>
      <c r="R32" s="387"/>
      <c r="S32" s="255"/>
    </row>
    <row r="33" spans="1:19" s="165" customFormat="1" ht="15.75">
      <c r="A33" s="168"/>
      <c r="B33" s="169"/>
      <c r="C33" s="169"/>
      <c r="D33" s="169"/>
      <c r="E33" s="101"/>
      <c r="F33" s="101"/>
      <c r="G33" s="101"/>
      <c r="H33" s="101"/>
      <c r="I33" s="101"/>
      <c r="J33" s="101"/>
      <c r="K33" s="101"/>
      <c r="L33" s="101"/>
      <c r="M33" s="101"/>
      <c r="N33" s="168"/>
      <c r="O33" s="101"/>
      <c r="P33" s="101"/>
      <c r="Q33" s="101"/>
      <c r="R33" s="103"/>
      <c r="S33" s="168"/>
    </row>
    <row r="34" spans="1:19" ht="31.5" customHeight="1">
      <c r="A34" s="96"/>
      <c r="B34" s="105" t="s">
        <v>175</v>
      </c>
      <c r="C34" s="393" t="s">
        <v>342</v>
      </c>
      <c r="D34" s="392"/>
      <c r="E34" s="392"/>
      <c r="F34" s="392"/>
      <c r="G34" s="392"/>
      <c r="H34" s="392"/>
      <c r="I34" s="392"/>
      <c r="J34" s="392"/>
      <c r="K34" s="392"/>
      <c r="L34" s="392"/>
      <c r="M34" s="392"/>
      <c r="N34" s="392"/>
      <c r="O34" s="392"/>
      <c r="P34" s="392"/>
      <c r="Q34" s="392"/>
      <c r="R34" s="392"/>
      <c r="S34" s="96"/>
    </row>
    <row r="35" spans="1:19" ht="15.75" customHeight="1">
      <c r="A35" s="96"/>
      <c r="B35" s="100"/>
      <c r="C35" s="230">
        <f>IFERROR(('Exhibit D'!I30+'Exhibit D.1'!J52)/(TotalEstCost+SUM('Exhibit D.1'!H37:H51)),0)</f>
        <v>0.35</v>
      </c>
      <c r="D35" s="409" t="s">
        <v>301</v>
      </c>
      <c r="E35" s="409"/>
      <c r="F35" s="409"/>
      <c r="G35" s="409"/>
      <c r="H35" s="409"/>
      <c r="I35" s="409"/>
      <c r="J35" s="409"/>
      <c r="K35" s="409"/>
      <c r="L35" s="409"/>
      <c r="M35" s="409"/>
      <c r="N35" s="409"/>
      <c r="O35" s="409"/>
      <c r="P35" s="409"/>
      <c r="Q35" s="409"/>
      <c r="R35" s="409"/>
      <c r="S35" s="96"/>
    </row>
    <row r="36" spans="1:19" s="165" customFormat="1" ht="15.75" customHeight="1">
      <c r="A36" s="168"/>
      <c r="B36" s="169"/>
      <c r="C36" s="170"/>
      <c r="D36" s="409"/>
      <c r="E36" s="409"/>
      <c r="F36" s="409"/>
      <c r="G36" s="409"/>
      <c r="H36" s="409"/>
      <c r="I36" s="409"/>
      <c r="J36" s="409"/>
      <c r="K36" s="409"/>
      <c r="L36" s="409"/>
      <c r="M36" s="409"/>
      <c r="N36" s="409"/>
      <c r="O36" s="409"/>
      <c r="P36" s="409"/>
      <c r="Q36" s="409"/>
      <c r="R36" s="409"/>
      <c r="S36" s="168"/>
    </row>
    <row r="37" spans="1:19" ht="15.75" customHeight="1">
      <c r="A37" s="96"/>
      <c r="B37" s="100"/>
      <c r="C37" s="100"/>
      <c r="D37" s="100"/>
      <c r="E37" s="101"/>
      <c r="F37" s="101"/>
      <c r="G37" s="101"/>
      <c r="H37" s="101"/>
      <c r="I37" s="101"/>
      <c r="J37" s="101"/>
      <c r="K37" s="101"/>
      <c r="L37" s="101"/>
      <c r="M37" s="101"/>
      <c r="N37" s="96"/>
      <c r="O37" s="101"/>
      <c r="P37" s="101"/>
      <c r="Q37" s="101"/>
      <c r="R37" s="103"/>
      <c r="S37" s="96"/>
    </row>
    <row r="38" spans="1:19" s="165" customFormat="1" ht="15.75" customHeight="1">
      <c r="A38" s="104" t="s">
        <v>79</v>
      </c>
      <c r="B38" s="400" t="s">
        <v>315</v>
      </c>
      <c r="C38" s="392"/>
      <c r="D38" s="392"/>
      <c r="E38" s="392"/>
      <c r="F38" s="392"/>
      <c r="G38" s="392"/>
      <c r="H38" s="392"/>
      <c r="I38" s="392"/>
      <c r="J38" s="392"/>
      <c r="K38" s="392"/>
      <c r="L38" s="392"/>
      <c r="M38" s="392"/>
      <c r="N38" s="392"/>
      <c r="O38" s="392"/>
      <c r="P38" s="392"/>
      <c r="Q38" s="392"/>
      <c r="R38" s="392"/>
      <c r="S38" s="168"/>
    </row>
    <row r="39" spans="1:19" s="165" customFormat="1" ht="173.25" customHeight="1">
      <c r="A39" s="168"/>
      <c r="B39" s="393" t="s">
        <v>316</v>
      </c>
      <c r="C39" s="392"/>
      <c r="D39" s="392"/>
      <c r="E39" s="392"/>
      <c r="F39" s="392"/>
      <c r="G39" s="392"/>
      <c r="H39" s="392"/>
      <c r="I39" s="392"/>
      <c r="J39" s="392"/>
      <c r="K39" s="392"/>
      <c r="L39" s="392"/>
      <c r="M39" s="392"/>
      <c r="N39" s="392"/>
      <c r="O39" s="392"/>
      <c r="P39" s="392"/>
      <c r="Q39" s="392"/>
      <c r="R39" s="392"/>
      <c r="S39" s="168"/>
    </row>
    <row r="40" spans="1:19" s="165" customFormat="1" ht="15.75" customHeight="1">
      <c r="A40" s="168"/>
      <c r="B40" s="391" t="s">
        <v>57</v>
      </c>
      <c r="C40" s="392"/>
      <c r="D40" s="392"/>
      <c r="E40" s="392"/>
      <c r="F40" s="392"/>
      <c r="G40" s="392"/>
      <c r="H40" s="392"/>
      <c r="I40" s="392"/>
      <c r="J40" s="392"/>
      <c r="K40" s="392"/>
      <c r="L40" s="392"/>
      <c r="M40" s="392"/>
      <c r="N40" s="392"/>
      <c r="O40" s="392"/>
      <c r="P40" s="392"/>
      <c r="Q40" s="392"/>
      <c r="R40" s="392"/>
      <c r="S40" s="168"/>
    </row>
    <row r="41" spans="1:19" s="165" customFormat="1" ht="15.75" customHeight="1">
      <c r="A41" s="168"/>
      <c r="B41" s="169"/>
      <c r="C41" s="169"/>
      <c r="D41" s="169"/>
      <c r="E41" s="101"/>
      <c r="F41" s="101"/>
      <c r="G41" s="101"/>
      <c r="H41" s="101"/>
      <c r="I41" s="101"/>
      <c r="J41" s="101"/>
      <c r="K41" s="101"/>
      <c r="L41" s="101"/>
      <c r="M41" s="101"/>
      <c r="N41" s="168"/>
      <c r="O41" s="101"/>
      <c r="P41" s="101"/>
      <c r="Q41" s="101"/>
      <c r="R41" s="103"/>
      <c r="S41" s="168"/>
    </row>
    <row r="42" spans="1:19" s="165" customFormat="1" ht="63" customHeight="1">
      <c r="A42" s="168"/>
      <c r="B42" s="105" t="s">
        <v>80</v>
      </c>
      <c r="C42" s="393" t="s">
        <v>200</v>
      </c>
      <c r="D42" s="398"/>
      <c r="E42" s="398"/>
      <c r="F42" s="398"/>
      <c r="G42" s="398"/>
      <c r="H42" s="398"/>
      <c r="I42" s="398"/>
      <c r="J42" s="398"/>
      <c r="K42" s="398"/>
      <c r="L42" s="398"/>
      <c r="M42" s="398"/>
      <c r="N42" s="398"/>
      <c r="O42" s="398"/>
      <c r="P42" s="398"/>
      <c r="Q42" s="398"/>
      <c r="R42" s="398"/>
      <c r="S42" s="168"/>
    </row>
    <row r="43" spans="1:19" s="165" customFormat="1" ht="150" customHeight="1">
      <c r="A43" s="395" t="s">
        <v>398</v>
      </c>
      <c r="B43" s="396"/>
      <c r="C43" s="396"/>
      <c r="D43" s="396"/>
      <c r="E43" s="396"/>
      <c r="F43" s="396"/>
      <c r="G43" s="396"/>
      <c r="H43" s="396"/>
      <c r="I43" s="396"/>
      <c r="J43" s="396"/>
      <c r="K43" s="396"/>
      <c r="L43" s="396"/>
      <c r="M43" s="396"/>
      <c r="N43" s="396"/>
      <c r="O43" s="396"/>
      <c r="P43" s="396"/>
      <c r="Q43" s="396"/>
      <c r="R43" s="397"/>
      <c r="S43" s="168"/>
    </row>
    <row r="44" spans="1:19" s="165" customFormat="1" ht="15.75" customHeight="1">
      <c r="A44" s="106" t="str">
        <f>"(Maximum 1200 Characters  / Actual = "&amp;LEN(A43)&amp;")"</f>
        <v>(Maximum 1200 Characters  / Actual = 594)</v>
      </c>
      <c r="B44" s="169"/>
      <c r="C44" s="169"/>
      <c r="D44" s="169"/>
      <c r="E44" s="101"/>
      <c r="F44" s="101"/>
      <c r="G44" s="101"/>
      <c r="H44" s="101"/>
      <c r="I44" s="101"/>
      <c r="J44" s="101"/>
      <c r="K44" s="101"/>
      <c r="L44" s="101"/>
      <c r="M44" s="101"/>
      <c r="N44" s="168"/>
      <c r="O44" s="101"/>
      <c r="P44" s="101"/>
      <c r="Q44" s="101"/>
      <c r="R44" s="103"/>
      <c r="S44" s="168"/>
    </row>
    <row r="45" spans="1:19" s="165" customFormat="1" ht="15.75" customHeight="1">
      <c r="A45" s="168"/>
      <c r="B45" s="169"/>
      <c r="C45" s="169"/>
      <c r="D45" s="169"/>
      <c r="E45" s="101"/>
      <c r="F45" s="101"/>
      <c r="G45" s="101"/>
      <c r="H45" s="101"/>
      <c r="I45" s="101"/>
      <c r="J45" s="101"/>
      <c r="K45" s="101"/>
      <c r="L45" s="101"/>
      <c r="M45" s="101"/>
      <c r="N45" s="168"/>
      <c r="O45" s="101"/>
      <c r="P45" s="101"/>
      <c r="Q45" s="101"/>
      <c r="R45" s="103"/>
      <c r="S45" s="168"/>
    </row>
    <row r="46" spans="1:19" s="165" customFormat="1" ht="15.75" customHeight="1">
      <c r="A46" s="168"/>
      <c r="B46" s="105" t="s">
        <v>102</v>
      </c>
      <c r="C46" s="393" t="s">
        <v>201</v>
      </c>
      <c r="D46" s="398"/>
      <c r="E46" s="398"/>
      <c r="F46" s="398"/>
      <c r="G46" s="398"/>
      <c r="H46" s="398"/>
      <c r="I46" s="398"/>
      <c r="J46" s="398"/>
      <c r="K46" s="398"/>
      <c r="L46" s="398"/>
      <c r="M46" s="398"/>
      <c r="N46" s="398"/>
      <c r="O46" s="398"/>
      <c r="P46" s="398"/>
      <c r="Q46" s="398"/>
      <c r="R46" s="398"/>
      <c r="S46" s="168"/>
    </row>
    <row r="47" spans="1:19" s="165" customFormat="1" ht="150" customHeight="1">
      <c r="A47" s="395" t="s">
        <v>392</v>
      </c>
      <c r="B47" s="396"/>
      <c r="C47" s="396"/>
      <c r="D47" s="396"/>
      <c r="E47" s="396"/>
      <c r="F47" s="396"/>
      <c r="G47" s="396"/>
      <c r="H47" s="396"/>
      <c r="I47" s="396"/>
      <c r="J47" s="396"/>
      <c r="K47" s="396"/>
      <c r="L47" s="396"/>
      <c r="M47" s="396"/>
      <c r="N47" s="396"/>
      <c r="O47" s="396"/>
      <c r="P47" s="396"/>
      <c r="Q47" s="396"/>
      <c r="R47" s="397"/>
      <c r="S47" s="168"/>
    </row>
    <row r="48" spans="1:19" s="165" customFormat="1" ht="15.75" customHeight="1">
      <c r="A48" s="106" t="str">
        <f>"(Maximum 1200 Characters  / Actual = "&amp;LEN(A47)&amp;")"</f>
        <v>(Maximum 1200 Characters  / Actual = 466)</v>
      </c>
      <c r="B48" s="169"/>
      <c r="C48" s="169"/>
      <c r="D48" s="169"/>
      <c r="E48" s="101"/>
      <c r="F48" s="101"/>
      <c r="G48" s="101"/>
      <c r="H48" s="101"/>
      <c r="I48" s="101"/>
      <c r="J48" s="101"/>
      <c r="K48" s="101"/>
      <c r="L48" s="101"/>
      <c r="M48" s="101"/>
      <c r="N48" s="168"/>
      <c r="O48" s="101"/>
      <c r="P48" s="101"/>
      <c r="Q48" s="101"/>
      <c r="R48" s="103"/>
      <c r="S48" s="168"/>
    </row>
    <row r="49" spans="1:19" s="165" customFormat="1" ht="15.75" customHeight="1">
      <c r="A49" s="168"/>
      <c r="B49" s="169"/>
      <c r="C49" s="169"/>
      <c r="D49" s="169"/>
      <c r="E49" s="101"/>
      <c r="F49" s="101"/>
      <c r="G49" s="101"/>
      <c r="H49" s="101"/>
      <c r="I49" s="101"/>
      <c r="J49" s="101"/>
      <c r="K49" s="101"/>
      <c r="L49" s="101"/>
      <c r="M49" s="101"/>
      <c r="N49" s="168"/>
      <c r="O49" s="101"/>
      <c r="P49" s="101"/>
      <c r="Q49" s="101"/>
      <c r="R49" s="103"/>
      <c r="S49" s="168"/>
    </row>
    <row r="50" spans="1:19" s="165" customFormat="1" ht="31.5" customHeight="1">
      <c r="A50" s="168"/>
      <c r="B50" s="105" t="s">
        <v>202</v>
      </c>
      <c r="C50" s="393" t="s">
        <v>317</v>
      </c>
      <c r="D50" s="398"/>
      <c r="E50" s="398"/>
      <c r="F50" s="398"/>
      <c r="G50" s="398"/>
      <c r="H50" s="398"/>
      <c r="I50" s="398"/>
      <c r="J50" s="398"/>
      <c r="K50" s="398"/>
      <c r="L50" s="398"/>
      <c r="M50" s="398"/>
      <c r="N50" s="398"/>
      <c r="O50" s="398"/>
      <c r="P50" s="398"/>
      <c r="Q50" s="398"/>
      <c r="R50" s="398"/>
      <c r="S50" s="168"/>
    </row>
    <row r="51" spans="1:19" s="165" customFormat="1" ht="15.75" customHeight="1">
      <c r="A51" s="168"/>
      <c r="B51" s="169"/>
      <c r="C51" s="169"/>
      <c r="D51" s="169"/>
      <c r="E51" s="101"/>
      <c r="F51" s="101"/>
      <c r="G51" s="101"/>
      <c r="H51" s="101"/>
      <c r="I51" s="101"/>
      <c r="J51" s="101"/>
      <c r="K51" s="101"/>
      <c r="L51" s="101"/>
      <c r="M51" s="101"/>
      <c r="N51" s="168"/>
      <c r="O51" s="101"/>
      <c r="P51" s="101"/>
      <c r="Q51" s="101"/>
      <c r="R51" s="103"/>
      <c r="S51" s="168"/>
    </row>
    <row r="52" spans="1:19" s="165" customFormat="1" ht="15.75" customHeight="1">
      <c r="A52" s="168"/>
      <c r="B52" s="169"/>
      <c r="C52" s="169"/>
      <c r="D52" s="169"/>
      <c r="E52" s="101"/>
      <c r="F52" s="101"/>
      <c r="G52" s="101"/>
      <c r="H52" s="101"/>
      <c r="I52" s="101"/>
      <c r="J52" s="101"/>
      <c r="K52" s="101"/>
      <c r="L52" s="101"/>
      <c r="M52" s="101"/>
      <c r="N52" s="168"/>
      <c r="O52" s="101"/>
      <c r="P52" s="101"/>
      <c r="Q52" s="101"/>
      <c r="R52" s="103"/>
      <c r="S52" s="168"/>
    </row>
    <row r="53" spans="1:19" s="165" customFormat="1" ht="31.5" customHeight="1">
      <c r="A53" s="168"/>
      <c r="B53" s="105" t="s">
        <v>211</v>
      </c>
      <c r="C53" s="393" t="s">
        <v>212</v>
      </c>
      <c r="D53" s="398"/>
      <c r="E53" s="398"/>
      <c r="F53" s="398"/>
      <c r="G53" s="398"/>
      <c r="H53" s="398"/>
      <c r="I53" s="398"/>
      <c r="J53" s="398"/>
      <c r="K53" s="398"/>
      <c r="L53" s="398"/>
      <c r="M53" s="398"/>
      <c r="N53" s="398"/>
      <c r="O53" s="398"/>
      <c r="P53" s="398"/>
      <c r="Q53" s="398"/>
      <c r="R53" s="398"/>
      <c r="S53" s="168"/>
    </row>
    <row r="54" spans="1:19" s="165" customFormat="1" ht="15.75" customHeight="1">
      <c r="A54" s="168"/>
      <c r="B54" s="169"/>
      <c r="C54" s="169"/>
      <c r="D54" s="169"/>
      <c r="E54" s="101"/>
      <c r="F54" s="101"/>
      <c r="G54" s="101"/>
      <c r="H54" s="101"/>
      <c r="I54" s="101"/>
      <c r="J54" s="101"/>
      <c r="K54" s="101"/>
      <c r="L54" s="101"/>
      <c r="M54" s="101"/>
      <c r="N54" s="168"/>
      <c r="O54" s="101"/>
      <c r="P54" s="101"/>
      <c r="Q54" s="101"/>
      <c r="R54" s="103"/>
      <c r="S54" s="168"/>
    </row>
    <row r="55" spans="1:19" s="165" customFormat="1" ht="15.75" customHeight="1">
      <c r="A55" s="168"/>
      <c r="B55" s="169"/>
      <c r="C55" s="169"/>
      <c r="D55" s="169"/>
      <c r="E55" s="101"/>
      <c r="F55" s="101"/>
      <c r="G55" s="101"/>
      <c r="H55" s="101"/>
      <c r="I55" s="101"/>
      <c r="J55" s="101"/>
      <c r="K55" s="101"/>
      <c r="L55" s="101"/>
      <c r="M55" s="101"/>
      <c r="N55" s="168"/>
      <c r="O55" s="101"/>
      <c r="P55" s="101"/>
      <c r="Q55" s="101"/>
      <c r="R55" s="103"/>
      <c r="S55" s="168"/>
    </row>
    <row r="56" spans="1:19" s="165" customFormat="1" ht="47.25" customHeight="1">
      <c r="A56" s="168"/>
      <c r="B56" s="105" t="s">
        <v>213</v>
      </c>
      <c r="C56" s="393" t="s">
        <v>339</v>
      </c>
      <c r="D56" s="398"/>
      <c r="E56" s="398"/>
      <c r="F56" s="398"/>
      <c r="G56" s="398"/>
      <c r="H56" s="398"/>
      <c r="I56" s="398"/>
      <c r="J56" s="398"/>
      <c r="K56" s="398"/>
      <c r="L56" s="398"/>
      <c r="M56" s="398"/>
      <c r="N56" s="398"/>
      <c r="O56" s="398"/>
      <c r="P56" s="398"/>
      <c r="Q56" s="398"/>
      <c r="R56" s="398"/>
      <c r="S56" s="168"/>
    </row>
    <row r="57" spans="1:19" s="165" customFormat="1" ht="15.75" customHeight="1">
      <c r="A57" s="168"/>
      <c r="B57" s="169"/>
      <c r="C57" s="169"/>
      <c r="D57" s="169"/>
      <c r="E57" s="101"/>
      <c r="F57" s="101"/>
      <c r="G57" s="101"/>
      <c r="H57" s="101"/>
      <c r="I57" s="101"/>
      <c r="J57" s="101"/>
      <c r="K57" s="101"/>
      <c r="L57" s="101"/>
      <c r="M57" s="101"/>
      <c r="N57" s="168"/>
      <c r="O57" s="101"/>
      <c r="P57" s="101"/>
      <c r="Q57" s="101"/>
      <c r="R57" s="103"/>
      <c r="S57" s="168"/>
    </row>
    <row r="58" spans="1:19" s="165" customFormat="1" ht="31.5" customHeight="1">
      <c r="A58" s="168"/>
      <c r="B58" s="105"/>
      <c r="C58" s="411" t="s">
        <v>214</v>
      </c>
      <c r="D58" s="411"/>
      <c r="E58" s="411"/>
      <c r="F58" s="411"/>
      <c r="G58" s="411"/>
      <c r="H58" s="411"/>
      <c r="I58" s="411"/>
      <c r="J58" s="411"/>
      <c r="K58" s="411"/>
      <c r="L58" s="411"/>
      <c r="M58" s="411"/>
      <c r="N58" s="411"/>
      <c r="O58" s="411"/>
      <c r="P58" s="411"/>
      <c r="Q58" s="411"/>
      <c r="R58" s="411"/>
      <c r="S58" s="168"/>
    </row>
    <row r="59" spans="1:19" s="165" customFormat="1" ht="15.75" customHeight="1">
      <c r="A59" s="168"/>
      <c r="B59" s="169"/>
      <c r="C59" s="169"/>
      <c r="D59" s="194">
        <v>0</v>
      </c>
      <c r="E59" s="216" t="s">
        <v>215</v>
      </c>
      <c r="F59" s="161"/>
      <c r="G59" s="101"/>
      <c r="H59" s="101"/>
      <c r="I59" s="101"/>
      <c r="J59" s="101"/>
      <c r="K59" s="101"/>
      <c r="L59" s="101"/>
      <c r="M59" s="101"/>
      <c r="N59" s="168"/>
      <c r="O59" s="101"/>
      <c r="P59" s="101"/>
      <c r="Q59" s="101"/>
      <c r="R59" s="103"/>
      <c r="S59" s="168"/>
    </row>
    <row r="60" spans="1:19" s="165" customFormat="1" ht="15.75" customHeight="1">
      <c r="A60" s="168"/>
      <c r="B60" s="169"/>
      <c r="C60" s="169"/>
      <c r="D60" s="169"/>
      <c r="E60" s="101"/>
      <c r="F60" s="101"/>
      <c r="G60" s="101"/>
      <c r="H60" s="101"/>
      <c r="I60" s="101"/>
      <c r="J60" s="101"/>
      <c r="K60" s="101"/>
      <c r="L60" s="101"/>
      <c r="M60" s="101"/>
      <c r="N60" s="168"/>
      <c r="O60" s="101"/>
      <c r="P60" s="101"/>
      <c r="Q60" s="101"/>
      <c r="R60" s="103"/>
      <c r="S60" s="168"/>
    </row>
    <row r="61" spans="1:19" s="165" customFormat="1" ht="15.75" customHeight="1">
      <c r="A61" s="168"/>
      <c r="B61" s="105" t="s">
        <v>216</v>
      </c>
      <c r="C61" s="393" t="s">
        <v>217</v>
      </c>
      <c r="D61" s="398"/>
      <c r="E61" s="398"/>
      <c r="F61" s="398"/>
      <c r="G61" s="398"/>
      <c r="H61" s="398"/>
      <c r="I61" s="398"/>
      <c r="J61" s="398"/>
      <c r="K61" s="398"/>
      <c r="L61" s="398"/>
      <c r="M61" s="398"/>
      <c r="N61" s="398"/>
      <c r="O61" s="398"/>
      <c r="P61" s="398"/>
      <c r="Q61" s="398"/>
      <c r="R61" s="398"/>
      <c r="S61" s="168"/>
    </row>
    <row r="62" spans="1:19" s="165" customFormat="1" ht="15.75" customHeight="1">
      <c r="A62" s="168"/>
      <c r="B62" s="169"/>
      <c r="C62" s="169" t="s">
        <v>218</v>
      </c>
      <c r="D62" s="410" t="s">
        <v>233</v>
      </c>
      <c r="E62" s="392"/>
      <c r="F62" s="392"/>
      <c r="G62" s="392"/>
      <c r="H62" s="392"/>
      <c r="I62" s="392"/>
      <c r="J62" s="392"/>
      <c r="K62" s="392"/>
      <c r="L62" s="392"/>
      <c r="M62" s="392"/>
      <c r="N62" s="392"/>
      <c r="O62" s="392"/>
      <c r="P62" s="392"/>
      <c r="Q62" s="392"/>
      <c r="R62" s="392"/>
      <c r="S62" s="168"/>
    </row>
    <row r="63" spans="1:19" s="165" customFormat="1" ht="15.75" customHeight="1">
      <c r="A63" s="168"/>
      <c r="B63" s="169"/>
      <c r="C63" s="169" t="s">
        <v>219</v>
      </c>
      <c r="D63" s="410" t="s">
        <v>234</v>
      </c>
      <c r="E63" s="392"/>
      <c r="F63" s="392"/>
      <c r="G63" s="392"/>
      <c r="H63" s="392"/>
      <c r="I63" s="392"/>
      <c r="J63" s="392"/>
      <c r="K63" s="392"/>
      <c r="L63" s="392"/>
      <c r="M63" s="392"/>
      <c r="N63" s="392"/>
      <c r="O63" s="392"/>
      <c r="P63" s="392"/>
      <c r="Q63" s="392"/>
      <c r="R63" s="392"/>
      <c r="S63" s="168"/>
    </row>
    <row r="64" spans="1:19" s="165" customFormat="1" ht="15.75" customHeight="1">
      <c r="A64" s="168"/>
      <c r="B64" s="169"/>
      <c r="C64" s="169" t="s">
        <v>220</v>
      </c>
      <c r="D64" s="410" t="s">
        <v>235</v>
      </c>
      <c r="E64" s="392"/>
      <c r="F64" s="392"/>
      <c r="G64" s="392"/>
      <c r="H64" s="392"/>
      <c r="I64" s="392"/>
      <c r="J64" s="392"/>
      <c r="K64" s="392"/>
      <c r="L64" s="392"/>
      <c r="M64" s="392"/>
      <c r="N64" s="392"/>
      <c r="O64" s="392"/>
      <c r="P64" s="392"/>
      <c r="Q64" s="392"/>
      <c r="R64" s="392"/>
      <c r="S64" s="168"/>
    </row>
    <row r="65" spans="1:19" s="165" customFormat="1" ht="15.75" customHeight="1">
      <c r="A65" s="168"/>
      <c r="B65" s="169"/>
      <c r="C65" s="169" t="s">
        <v>221</v>
      </c>
      <c r="D65" s="410" t="s">
        <v>236</v>
      </c>
      <c r="E65" s="392"/>
      <c r="F65" s="392"/>
      <c r="G65" s="392"/>
      <c r="H65" s="392"/>
      <c r="I65" s="392"/>
      <c r="J65" s="392"/>
      <c r="K65" s="392"/>
      <c r="L65" s="392"/>
      <c r="M65" s="392"/>
      <c r="N65" s="392"/>
      <c r="O65" s="392"/>
      <c r="P65" s="392"/>
      <c r="Q65" s="392"/>
      <c r="R65" s="392"/>
      <c r="S65" s="168"/>
    </row>
    <row r="66" spans="1:19" s="165" customFormat="1" ht="15.75" customHeight="1">
      <c r="A66" s="168"/>
      <c r="B66" s="169"/>
      <c r="C66" s="388" t="s">
        <v>321</v>
      </c>
      <c r="D66" s="388"/>
      <c r="E66" s="388"/>
      <c r="F66" s="388"/>
      <c r="G66" s="388"/>
      <c r="H66" s="388"/>
      <c r="I66" s="388"/>
      <c r="J66" s="388"/>
      <c r="K66" s="388"/>
      <c r="L66" s="388"/>
      <c r="M66" s="388"/>
      <c r="N66" s="388"/>
      <c r="O66" s="388"/>
      <c r="P66" s="388"/>
      <c r="Q66" s="388"/>
      <c r="R66" s="388"/>
    </row>
    <row r="67" spans="1:19" s="165" customFormat="1" ht="15.75" customHeight="1">
      <c r="A67" s="168"/>
      <c r="B67" s="169"/>
      <c r="C67" s="389" t="s">
        <v>242</v>
      </c>
      <c r="D67" s="389"/>
      <c r="E67" s="389"/>
      <c r="F67" s="242"/>
      <c r="G67" s="242"/>
      <c r="H67" s="242"/>
      <c r="I67" s="242"/>
      <c r="J67" s="242"/>
      <c r="K67" s="242"/>
      <c r="L67" s="242"/>
      <c r="M67" s="242"/>
      <c r="N67" s="241"/>
      <c r="O67" s="242"/>
      <c r="P67" s="242"/>
      <c r="Q67" s="242"/>
      <c r="R67" s="243"/>
      <c r="S67" s="168"/>
    </row>
    <row r="68" spans="1:19" s="165" customFormat="1" ht="15.75" customHeight="1">
      <c r="A68" s="168"/>
      <c r="B68" s="105" t="s">
        <v>222</v>
      </c>
      <c r="C68" s="394" t="s">
        <v>63</v>
      </c>
      <c r="D68" s="398"/>
      <c r="E68" s="398"/>
      <c r="F68" s="398"/>
      <c r="G68" s="398"/>
      <c r="H68" s="398"/>
      <c r="I68" s="398"/>
      <c r="J68" s="398"/>
      <c r="K68" s="398"/>
      <c r="L68" s="398"/>
      <c r="M68" s="398"/>
      <c r="N68" s="398"/>
      <c r="O68" s="398"/>
      <c r="P68" s="398"/>
      <c r="Q68" s="398"/>
      <c r="R68" s="398"/>
      <c r="S68" s="168"/>
    </row>
    <row r="69" spans="1:19" s="165" customFormat="1" ht="150" customHeight="1">
      <c r="A69" s="395" t="s">
        <v>399</v>
      </c>
      <c r="B69" s="396"/>
      <c r="C69" s="396"/>
      <c r="D69" s="396"/>
      <c r="E69" s="396"/>
      <c r="F69" s="396"/>
      <c r="G69" s="396"/>
      <c r="H69" s="396"/>
      <c r="I69" s="396"/>
      <c r="J69" s="396"/>
      <c r="K69" s="396"/>
      <c r="L69" s="396"/>
      <c r="M69" s="396"/>
      <c r="N69" s="396"/>
      <c r="O69" s="396"/>
      <c r="P69" s="396"/>
      <c r="Q69" s="396"/>
      <c r="R69" s="397"/>
      <c r="S69" s="168"/>
    </row>
    <row r="70" spans="1:19" s="165" customFormat="1" ht="15.75" customHeight="1">
      <c r="A70" s="106" t="str">
        <f>"(Maximum 1200 Characters  / Actual = "&amp;LEN(A69)&amp;")"</f>
        <v>(Maximum 1200 Characters  / Actual = 603)</v>
      </c>
      <c r="B70" s="169"/>
      <c r="C70" s="169"/>
      <c r="D70" s="169"/>
      <c r="E70" s="101"/>
      <c r="F70" s="101"/>
      <c r="G70" s="101"/>
      <c r="H70" s="101"/>
      <c r="I70" s="101"/>
      <c r="J70" s="101"/>
      <c r="K70" s="101"/>
      <c r="L70" s="101"/>
      <c r="M70" s="101"/>
      <c r="N70" s="168"/>
      <c r="O70" s="101"/>
      <c r="P70" s="101"/>
      <c r="Q70" s="101"/>
      <c r="R70" s="103"/>
      <c r="S70" s="168"/>
    </row>
    <row r="71" spans="1:19" s="165" customFormat="1" ht="15.75" customHeight="1">
      <c r="A71" s="168"/>
      <c r="B71" s="169"/>
      <c r="C71" s="169"/>
      <c r="D71" s="169"/>
      <c r="E71" s="101"/>
      <c r="F71" s="101"/>
      <c r="G71" s="101"/>
      <c r="H71" s="101"/>
      <c r="I71" s="101"/>
      <c r="J71" s="101"/>
      <c r="K71" s="101"/>
      <c r="L71" s="101"/>
      <c r="M71" s="101"/>
      <c r="N71" s="168"/>
      <c r="O71" s="101"/>
      <c r="P71" s="101"/>
      <c r="Q71" s="101"/>
      <c r="R71" s="103"/>
      <c r="S71" s="168"/>
    </row>
    <row r="72" spans="1:19" ht="30" customHeight="1">
      <c r="A72" s="96"/>
      <c r="B72" s="105" t="s">
        <v>223</v>
      </c>
      <c r="C72" s="394" t="s">
        <v>75</v>
      </c>
      <c r="D72" s="392"/>
      <c r="E72" s="392"/>
      <c r="F72" s="392"/>
      <c r="G72" s="392"/>
      <c r="H72" s="392"/>
      <c r="I72" s="392"/>
      <c r="J72" s="392"/>
      <c r="K72" s="392"/>
      <c r="L72" s="392"/>
      <c r="M72" s="392"/>
      <c r="N72" s="392"/>
      <c r="O72" s="392"/>
      <c r="P72" s="392"/>
      <c r="Q72" s="392"/>
      <c r="R72" s="392"/>
      <c r="S72" s="96"/>
    </row>
    <row r="73" spans="1:19" ht="150" customHeight="1">
      <c r="A73" s="395" t="s">
        <v>400</v>
      </c>
      <c r="B73" s="396"/>
      <c r="C73" s="396"/>
      <c r="D73" s="396"/>
      <c r="E73" s="396"/>
      <c r="F73" s="396"/>
      <c r="G73" s="396"/>
      <c r="H73" s="396"/>
      <c r="I73" s="396"/>
      <c r="J73" s="396"/>
      <c r="K73" s="396"/>
      <c r="L73" s="396"/>
      <c r="M73" s="396"/>
      <c r="N73" s="396"/>
      <c r="O73" s="396"/>
      <c r="P73" s="396"/>
      <c r="Q73" s="396"/>
      <c r="R73" s="397"/>
      <c r="S73" s="96"/>
    </row>
    <row r="74" spans="1:19" ht="15.75" customHeight="1">
      <c r="A74" s="106" t="str">
        <f>"(Maximum 1200 Characters  / Actual = "&amp;LEN(A73)&amp;")"</f>
        <v>(Maximum 1200 Characters  / Actual = 873)</v>
      </c>
      <c r="B74" s="100"/>
      <c r="C74" s="100"/>
      <c r="D74" s="100"/>
      <c r="E74" s="101"/>
      <c r="F74" s="101"/>
      <c r="G74" s="101"/>
      <c r="H74" s="101"/>
      <c r="I74" s="101"/>
      <c r="J74" s="101"/>
      <c r="K74" s="101"/>
      <c r="L74" s="101"/>
      <c r="M74" s="101"/>
      <c r="N74" s="96"/>
      <c r="O74" s="101"/>
      <c r="P74" s="101"/>
      <c r="Q74" s="101"/>
      <c r="R74" s="103"/>
      <c r="S74" s="96"/>
    </row>
    <row r="75" spans="1:19" ht="15.75" customHeight="1">
      <c r="A75" s="96"/>
      <c r="B75" s="100"/>
      <c r="C75" s="100"/>
      <c r="D75" s="100"/>
      <c r="E75" s="101"/>
      <c r="F75" s="101"/>
      <c r="G75" s="101"/>
      <c r="H75" s="101"/>
      <c r="I75" s="101"/>
      <c r="J75" s="101"/>
      <c r="K75" s="101"/>
      <c r="L75" s="101"/>
      <c r="M75" s="101"/>
      <c r="N75" s="96"/>
      <c r="O75" s="101"/>
      <c r="P75" s="101"/>
      <c r="Q75" s="101"/>
      <c r="R75" s="103"/>
      <c r="S75" s="96"/>
    </row>
    <row r="76" spans="1:19" ht="15.75" customHeight="1">
      <c r="A76" s="104" t="s">
        <v>105</v>
      </c>
      <c r="B76" s="400" t="s">
        <v>341</v>
      </c>
      <c r="C76" s="392"/>
      <c r="D76" s="392"/>
      <c r="E76" s="392"/>
      <c r="F76" s="392"/>
      <c r="G76" s="392"/>
      <c r="H76" s="392"/>
      <c r="I76" s="392"/>
      <c r="J76" s="392"/>
      <c r="K76" s="392"/>
      <c r="L76" s="392"/>
      <c r="M76" s="392"/>
      <c r="N76" s="392"/>
      <c r="O76" s="392"/>
      <c r="P76" s="392"/>
      <c r="Q76" s="392"/>
      <c r="R76" s="392"/>
      <c r="S76" s="96"/>
    </row>
    <row r="77" spans="1:19" ht="31.5" customHeight="1">
      <c r="A77" s="96"/>
      <c r="B77" s="393" t="s">
        <v>237</v>
      </c>
      <c r="C77" s="392"/>
      <c r="D77" s="392"/>
      <c r="E77" s="392"/>
      <c r="F77" s="392"/>
      <c r="G77" s="392"/>
      <c r="H77" s="392"/>
      <c r="I77" s="392"/>
      <c r="J77" s="392"/>
      <c r="K77" s="392"/>
      <c r="L77" s="392"/>
      <c r="M77" s="392"/>
      <c r="N77" s="392"/>
      <c r="O77" s="392"/>
      <c r="P77" s="392"/>
      <c r="Q77" s="392"/>
      <c r="R77" s="392"/>
      <c r="S77" s="96"/>
    </row>
    <row r="78" spans="1:19" ht="15.75" customHeight="1">
      <c r="A78" s="96"/>
      <c r="B78" s="391" t="s">
        <v>57</v>
      </c>
      <c r="C78" s="392"/>
      <c r="D78" s="392"/>
      <c r="E78" s="392"/>
      <c r="F78" s="392"/>
      <c r="G78" s="392"/>
      <c r="H78" s="392"/>
      <c r="I78" s="392"/>
      <c r="J78" s="392"/>
      <c r="K78" s="392"/>
      <c r="L78" s="392"/>
      <c r="M78" s="392"/>
      <c r="N78" s="392"/>
      <c r="O78" s="392"/>
      <c r="P78" s="392"/>
      <c r="Q78" s="392"/>
      <c r="R78" s="392"/>
      <c r="S78" s="96"/>
    </row>
    <row r="79" spans="1:19" ht="15.75" customHeight="1">
      <c r="A79" s="96"/>
      <c r="B79" s="100"/>
      <c r="C79" s="100"/>
      <c r="D79" s="107"/>
      <c r="E79" s="101"/>
      <c r="F79" s="101"/>
      <c r="G79" s="101"/>
      <c r="H79" s="101"/>
      <c r="I79" s="101"/>
      <c r="J79" s="101"/>
      <c r="K79" s="101"/>
      <c r="L79" s="101"/>
      <c r="M79" s="101"/>
      <c r="N79" s="96"/>
      <c r="O79" s="101"/>
      <c r="P79" s="101"/>
      <c r="Q79" s="101"/>
      <c r="R79" s="103"/>
      <c r="S79" s="96"/>
    </row>
    <row r="80" spans="1:19" ht="31.5" customHeight="1">
      <c r="A80" s="96"/>
      <c r="B80" s="105" t="s">
        <v>106</v>
      </c>
      <c r="C80" s="393" t="s">
        <v>117</v>
      </c>
      <c r="D80" s="392"/>
      <c r="E80" s="392"/>
      <c r="F80" s="392"/>
      <c r="G80" s="392"/>
      <c r="H80" s="392"/>
      <c r="I80" s="392"/>
      <c r="J80" s="392"/>
      <c r="K80" s="392"/>
      <c r="L80" s="392"/>
      <c r="M80" s="392"/>
      <c r="N80" s="392"/>
      <c r="O80" s="392"/>
      <c r="P80" s="392"/>
      <c r="Q80" s="392"/>
      <c r="R80" s="392"/>
      <c r="S80" s="96"/>
    </row>
    <row r="81" spans="1:19" ht="150" customHeight="1">
      <c r="A81" s="395" t="s">
        <v>394</v>
      </c>
      <c r="B81" s="396"/>
      <c r="C81" s="396"/>
      <c r="D81" s="396"/>
      <c r="E81" s="396"/>
      <c r="F81" s="396"/>
      <c r="G81" s="396"/>
      <c r="H81" s="396"/>
      <c r="I81" s="396"/>
      <c r="J81" s="396"/>
      <c r="K81" s="396"/>
      <c r="L81" s="396"/>
      <c r="M81" s="396"/>
      <c r="N81" s="396"/>
      <c r="O81" s="396"/>
      <c r="P81" s="396"/>
      <c r="Q81" s="396"/>
      <c r="R81" s="397"/>
      <c r="S81" s="96"/>
    </row>
    <row r="82" spans="1:19" ht="15.75" customHeight="1">
      <c r="A82" s="106" t="str">
        <f>"(Maximum 1200 Characters  / Actual = "&amp;LEN(A81)&amp;")"</f>
        <v>(Maximum 1200 Characters  / Actual = 446)</v>
      </c>
      <c r="B82" s="100"/>
      <c r="C82" s="100"/>
      <c r="D82" s="100"/>
      <c r="E82" s="101"/>
      <c r="F82" s="101"/>
      <c r="G82" s="101"/>
      <c r="H82" s="101"/>
      <c r="I82" s="101"/>
      <c r="J82" s="101"/>
      <c r="K82" s="101"/>
      <c r="L82" s="101"/>
      <c r="M82" s="101"/>
      <c r="N82" s="96"/>
      <c r="O82" s="101"/>
      <c r="P82" s="101"/>
      <c r="Q82" s="101"/>
      <c r="R82" s="103"/>
      <c r="S82" s="96"/>
    </row>
    <row r="83" spans="1:19" ht="15.75" customHeight="1">
      <c r="A83" s="96"/>
      <c r="B83" s="100"/>
      <c r="C83" s="100"/>
      <c r="D83" s="107"/>
      <c r="E83" s="101"/>
      <c r="F83" s="101"/>
      <c r="G83" s="101"/>
      <c r="H83" s="101"/>
      <c r="I83" s="101"/>
      <c r="J83" s="101"/>
      <c r="K83" s="101"/>
      <c r="L83" s="101"/>
      <c r="M83" s="101"/>
      <c r="N83" s="96"/>
      <c r="O83" s="101"/>
      <c r="P83" s="101"/>
      <c r="Q83" s="101"/>
      <c r="R83" s="103"/>
      <c r="S83" s="96"/>
    </row>
    <row r="84" spans="1:19" ht="31.5" customHeight="1">
      <c r="A84" s="96"/>
      <c r="B84" s="105" t="s">
        <v>115</v>
      </c>
      <c r="C84" s="393" t="s">
        <v>118</v>
      </c>
      <c r="D84" s="392"/>
      <c r="E84" s="392"/>
      <c r="F84" s="392"/>
      <c r="G84" s="392"/>
      <c r="H84" s="392"/>
      <c r="I84" s="392"/>
      <c r="J84" s="392"/>
      <c r="K84" s="392"/>
      <c r="L84" s="392"/>
      <c r="M84" s="392"/>
      <c r="N84" s="392"/>
      <c r="O84" s="392"/>
      <c r="P84" s="392"/>
      <c r="Q84" s="392"/>
      <c r="R84" s="392"/>
      <c r="S84" s="96"/>
    </row>
    <row r="85" spans="1:19" ht="150" customHeight="1">
      <c r="A85" s="395" t="s">
        <v>393</v>
      </c>
      <c r="B85" s="396"/>
      <c r="C85" s="396"/>
      <c r="D85" s="396"/>
      <c r="E85" s="396"/>
      <c r="F85" s="396"/>
      <c r="G85" s="396"/>
      <c r="H85" s="396"/>
      <c r="I85" s="396"/>
      <c r="J85" s="396"/>
      <c r="K85" s="396"/>
      <c r="L85" s="396"/>
      <c r="M85" s="396"/>
      <c r="N85" s="396"/>
      <c r="O85" s="396"/>
      <c r="P85" s="396"/>
      <c r="Q85" s="396"/>
      <c r="R85" s="397"/>
      <c r="S85" s="96"/>
    </row>
    <row r="86" spans="1:19" ht="15.75" customHeight="1">
      <c r="A86" s="106" t="str">
        <f>"(Maximum 1200 Characters  / Actual = "&amp;LEN(A85)&amp;")"</f>
        <v>(Maximum 1200 Characters  / Actual = 480)</v>
      </c>
      <c r="B86" s="100"/>
      <c r="C86" s="100"/>
      <c r="D86" s="100"/>
      <c r="E86" s="101"/>
      <c r="F86" s="101"/>
      <c r="G86" s="101"/>
      <c r="H86" s="101"/>
      <c r="I86" s="101"/>
      <c r="J86" s="101"/>
      <c r="K86" s="101"/>
      <c r="L86" s="101"/>
      <c r="M86" s="101"/>
      <c r="N86" s="96"/>
      <c r="O86" s="101"/>
      <c r="P86" s="101"/>
      <c r="Q86" s="101"/>
      <c r="R86" s="103"/>
      <c r="S86" s="96"/>
    </row>
    <row r="87" spans="1:19" ht="15.75" customHeight="1">
      <c r="A87" s="106"/>
      <c r="B87" s="100"/>
      <c r="C87" s="100"/>
      <c r="D87" s="100"/>
      <c r="E87" s="101"/>
      <c r="F87" s="101"/>
      <c r="G87" s="101"/>
      <c r="H87" s="101"/>
      <c r="I87" s="101"/>
      <c r="J87" s="101"/>
      <c r="K87" s="101"/>
      <c r="L87" s="101"/>
      <c r="M87" s="101"/>
      <c r="N87" s="96"/>
      <c r="O87" s="101"/>
      <c r="P87" s="101"/>
      <c r="Q87" s="101"/>
      <c r="R87" s="103"/>
      <c r="S87" s="96"/>
    </row>
    <row r="88" spans="1:19" s="165" customFormat="1" ht="31.5" customHeight="1">
      <c r="A88" s="168"/>
      <c r="B88" s="105" t="s">
        <v>116</v>
      </c>
      <c r="C88" s="393" t="s">
        <v>119</v>
      </c>
      <c r="D88" s="392"/>
      <c r="E88" s="392"/>
      <c r="F88" s="392"/>
      <c r="G88" s="392"/>
      <c r="H88" s="392"/>
      <c r="I88" s="392"/>
      <c r="J88" s="392"/>
      <c r="K88" s="392"/>
      <c r="L88" s="392"/>
      <c r="M88" s="392"/>
      <c r="N88" s="392"/>
      <c r="O88" s="392"/>
      <c r="P88" s="392"/>
      <c r="Q88" s="392"/>
      <c r="R88" s="392"/>
      <c r="S88" s="168"/>
    </row>
    <row r="89" spans="1:19" s="165" customFormat="1" ht="150" customHeight="1">
      <c r="A89" s="395" t="s">
        <v>393</v>
      </c>
      <c r="B89" s="396"/>
      <c r="C89" s="396"/>
      <c r="D89" s="396"/>
      <c r="E89" s="396"/>
      <c r="F89" s="396"/>
      <c r="G89" s="396"/>
      <c r="H89" s="396"/>
      <c r="I89" s="396"/>
      <c r="J89" s="396"/>
      <c r="K89" s="396"/>
      <c r="L89" s="396"/>
      <c r="M89" s="396"/>
      <c r="N89" s="396"/>
      <c r="O89" s="396"/>
      <c r="P89" s="396"/>
      <c r="Q89" s="396"/>
      <c r="R89" s="397"/>
      <c r="S89" s="168"/>
    </row>
    <row r="90" spans="1:19" s="165" customFormat="1" ht="15.75" customHeight="1">
      <c r="A90" s="106" t="str">
        <f>"(Maximum 1200 Characters  / Actual = "&amp;LEN(A89)&amp;")"</f>
        <v>(Maximum 1200 Characters  / Actual = 480)</v>
      </c>
      <c r="B90" s="169"/>
      <c r="C90" s="169"/>
      <c r="D90" s="169"/>
      <c r="E90" s="101"/>
      <c r="F90" s="101"/>
      <c r="G90" s="101"/>
      <c r="H90" s="101"/>
      <c r="I90" s="101"/>
      <c r="J90" s="101"/>
      <c r="K90" s="101"/>
      <c r="L90" s="101"/>
      <c r="M90" s="101"/>
      <c r="N90" s="168"/>
      <c r="O90" s="101"/>
      <c r="P90" s="101"/>
      <c r="Q90" s="101"/>
      <c r="R90" s="103"/>
      <c r="S90" s="168"/>
    </row>
    <row r="91" spans="1:19" s="124" customFormat="1" ht="15.75" customHeight="1">
      <c r="A91" s="126"/>
      <c r="B91" s="127"/>
      <c r="C91" s="127"/>
      <c r="D91" s="127"/>
      <c r="E91" s="101"/>
      <c r="F91" s="101"/>
      <c r="G91" s="101"/>
      <c r="H91" s="101"/>
      <c r="I91" s="101"/>
      <c r="J91" s="101"/>
      <c r="K91" s="101"/>
      <c r="L91" s="101"/>
      <c r="M91" s="101"/>
      <c r="N91" s="126"/>
      <c r="O91" s="101"/>
      <c r="P91" s="101"/>
      <c r="Q91" s="101"/>
      <c r="R91" s="103"/>
      <c r="S91" s="126"/>
    </row>
    <row r="92" spans="1:19" s="124" customFormat="1" ht="15.75" customHeight="1">
      <c r="A92" s="390" t="str">
        <f>Version</f>
        <v>Version 10.20.02</v>
      </c>
      <c r="B92" s="390"/>
      <c r="C92" s="390"/>
      <c r="D92" s="138"/>
      <c r="E92" s="139"/>
      <c r="F92" s="139"/>
      <c r="G92" s="139"/>
      <c r="H92" s="139"/>
      <c r="I92" s="139"/>
      <c r="J92" s="139"/>
      <c r="K92" s="139"/>
      <c r="L92" s="139"/>
      <c r="M92" s="139"/>
      <c r="N92" s="136"/>
      <c r="O92" s="139"/>
      <c r="P92" s="139"/>
      <c r="Q92" s="139"/>
      <c r="R92" s="140"/>
      <c r="S92" s="136"/>
    </row>
    <row r="93" spans="1:19" ht="17.100000000000001" customHeight="1" thickBot="1">
      <c r="A93" s="136"/>
      <c r="B93" s="136"/>
      <c r="C93" s="136"/>
      <c r="D93" s="136"/>
      <c r="E93" s="136"/>
      <c r="F93" s="136"/>
      <c r="G93" s="136"/>
      <c r="H93" s="136"/>
      <c r="I93" s="136"/>
      <c r="J93" s="136"/>
      <c r="K93" s="136"/>
      <c r="L93" s="136"/>
      <c r="M93" s="136"/>
      <c r="N93" s="136"/>
      <c r="O93" s="136"/>
      <c r="P93" s="136"/>
      <c r="Q93" s="136"/>
      <c r="R93" s="136"/>
      <c r="S93" s="136"/>
    </row>
    <row r="94" spans="1:19" ht="5.0999999999999996" customHeight="1" thickTop="1">
      <c r="A94" s="141"/>
      <c r="B94" s="141"/>
      <c r="C94" s="141"/>
      <c r="D94" s="141"/>
      <c r="E94" s="141"/>
      <c r="F94" s="141"/>
      <c r="G94" s="141"/>
      <c r="H94" s="141"/>
      <c r="I94" s="141"/>
      <c r="J94" s="141"/>
      <c r="K94" s="141"/>
      <c r="L94" s="141"/>
      <c r="M94" s="141"/>
      <c r="N94" s="141"/>
      <c r="O94" s="141"/>
      <c r="P94" s="141"/>
      <c r="Q94" s="141"/>
      <c r="R94" s="141"/>
      <c r="S94" s="141"/>
    </row>
    <row r="95" spans="1:19" ht="15.75" customHeight="1">
      <c r="A95" s="136" t="s">
        <v>333</v>
      </c>
      <c r="B95" s="136"/>
      <c r="C95" s="136"/>
      <c r="D95" s="136"/>
      <c r="E95" s="136"/>
      <c r="F95" s="136"/>
      <c r="G95" s="136"/>
      <c r="H95" s="136"/>
      <c r="I95" s="136"/>
      <c r="J95" s="136"/>
      <c r="K95" s="137" t="s">
        <v>109</v>
      </c>
      <c r="L95" s="137"/>
      <c r="M95" s="136"/>
      <c r="N95" s="136"/>
      <c r="O95" s="136"/>
      <c r="P95" s="136"/>
      <c r="Q95" s="136"/>
      <c r="R95" s="136"/>
      <c r="S95" s="227" t="s">
        <v>110</v>
      </c>
    </row>
    <row r="96" spans="1:19" ht="15.75" customHeight="1">
      <c r="A96" s="96"/>
      <c r="B96" s="96"/>
      <c r="C96" s="96"/>
      <c r="D96" s="96"/>
      <c r="E96" s="96"/>
      <c r="F96" s="96"/>
      <c r="G96" s="96"/>
      <c r="H96" s="96"/>
      <c r="I96" s="96"/>
      <c r="J96" s="96"/>
      <c r="K96" s="96"/>
      <c r="L96" s="96"/>
      <c r="M96" s="96"/>
      <c r="N96" s="96"/>
      <c r="O96" s="96"/>
      <c r="P96" s="96"/>
      <c r="Q96" s="96"/>
      <c r="R96" s="96"/>
      <c r="S96" s="96"/>
    </row>
    <row r="97" spans="1:19" ht="15.75" customHeight="1">
      <c r="A97" s="392"/>
      <c r="B97" s="392"/>
      <c r="C97" s="392"/>
      <c r="D97" s="96"/>
      <c r="E97" s="96"/>
      <c r="F97" s="96"/>
      <c r="G97" s="96"/>
      <c r="H97" s="96"/>
      <c r="I97" s="96"/>
      <c r="J97" s="96"/>
      <c r="K97" s="96"/>
      <c r="L97" s="96"/>
      <c r="M97" s="96"/>
      <c r="N97" s="96"/>
      <c r="O97" s="96"/>
      <c r="P97" s="96"/>
      <c r="Q97" s="96"/>
      <c r="R97" s="96"/>
      <c r="S97" s="96"/>
    </row>
    <row r="98" spans="1:19" ht="15.75" customHeight="1">
      <c r="A98" s="96"/>
      <c r="B98" s="96"/>
      <c r="C98" s="96"/>
      <c r="D98" s="96"/>
      <c r="E98" s="96"/>
      <c r="F98" s="96"/>
      <c r="G98" s="96"/>
      <c r="H98" s="96"/>
      <c r="I98" s="96"/>
      <c r="J98" s="96"/>
      <c r="K98" s="96"/>
      <c r="L98" s="96"/>
      <c r="M98" s="96"/>
      <c r="N98" s="96"/>
      <c r="O98" s="96"/>
      <c r="P98" s="96"/>
      <c r="Q98" s="96"/>
      <c r="R98" s="96"/>
      <c r="S98" s="96"/>
    </row>
    <row r="99" spans="1:19" ht="15.75" customHeight="1">
      <c r="A99" s="96"/>
      <c r="B99" s="96"/>
      <c r="C99" s="96"/>
      <c r="D99" s="96"/>
      <c r="E99" s="96"/>
      <c r="F99" s="96"/>
      <c r="G99" s="96"/>
      <c r="H99" s="96"/>
      <c r="I99" s="96"/>
      <c r="J99" s="96"/>
      <c r="K99" s="96"/>
      <c r="L99" s="96"/>
      <c r="M99" s="96"/>
      <c r="N99" s="96"/>
      <c r="O99" s="96"/>
      <c r="P99" s="96"/>
      <c r="Q99" s="96"/>
      <c r="R99" s="96"/>
      <c r="S99" s="96"/>
    </row>
    <row r="100" spans="1:19" ht="15.75" customHeight="1">
      <c r="A100" s="96"/>
      <c r="B100" s="96"/>
      <c r="C100" s="96"/>
      <c r="D100" s="96"/>
      <c r="E100" s="96"/>
      <c r="F100" s="96"/>
      <c r="G100" s="96"/>
      <c r="H100" s="96"/>
      <c r="I100" s="96"/>
      <c r="J100" s="96"/>
      <c r="K100" s="96"/>
      <c r="L100" s="96"/>
      <c r="M100" s="96"/>
      <c r="N100" s="96"/>
      <c r="O100" s="96"/>
      <c r="P100" s="96"/>
      <c r="Q100" s="96"/>
      <c r="R100" s="96"/>
      <c r="S100" s="96"/>
    </row>
    <row r="101" spans="1:19" ht="15.75" customHeight="1">
      <c r="A101" s="96"/>
      <c r="B101" s="96"/>
      <c r="C101" s="96"/>
      <c r="D101" s="96"/>
      <c r="E101" s="96"/>
      <c r="F101" s="96"/>
      <c r="G101" s="96"/>
      <c r="H101" s="96"/>
      <c r="I101" s="96"/>
      <c r="J101" s="96"/>
      <c r="K101" s="96"/>
      <c r="L101" s="96"/>
      <c r="M101" s="96"/>
      <c r="N101" s="96"/>
      <c r="O101" s="96"/>
      <c r="P101" s="96"/>
      <c r="Q101" s="96"/>
      <c r="R101" s="96"/>
      <c r="S101" s="96"/>
    </row>
    <row r="102" spans="1:19" ht="15.75" customHeight="1">
      <c r="A102" s="96"/>
      <c r="B102" s="96"/>
      <c r="C102" s="96"/>
      <c r="D102" s="96"/>
      <c r="E102" s="96"/>
      <c r="F102" s="96"/>
      <c r="G102" s="96"/>
      <c r="H102" s="96"/>
      <c r="I102" s="96"/>
      <c r="J102" s="96"/>
      <c r="K102" s="96"/>
      <c r="L102" s="96"/>
      <c r="M102" s="96"/>
      <c r="N102" s="96"/>
      <c r="O102" s="96"/>
      <c r="P102" s="96"/>
      <c r="Q102" s="96"/>
      <c r="R102" s="96"/>
      <c r="S102" s="96"/>
    </row>
    <row r="103" spans="1:19" ht="15.75" customHeight="1">
      <c r="A103" s="96"/>
      <c r="B103" s="96"/>
      <c r="C103" s="96"/>
      <c r="D103" s="96"/>
      <c r="E103" s="96"/>
      <c r="F103" s="96"/>
      <c r="G103" s="96"/>
      <c r="H103" s="96"/>
      <c r="I103" s="96"/>
      <c r="J103" s="96"/>
      <c r="K103" s="96"/>
      <c r="L103" s="96"/>
      <c r="M103" s="96"/>
      <c r="N103" s="96"/>
      <c r="O103" s="96"/>
      <c r="P103" s="96"/>
      <c r="Q103" s="96"/>
      <c r="R103" s="96"/>
      <c r="S103" s="96"/>
    </row>
    <row r="104" spans="1:19" ht="15.75" customHeight="1">
      <c r="A104" s="96"/>
      <c r="B104" s="96"/>
      <c r="C104" s="96"/>
      <c r="D104" s="96"/>
      <c r="E104" s="96"/>
      <c r="F104" s="96"/>
      <c r="G104" s="96"/>
      <c r="H104" s="96"/>
      <c r="I104" s="96"/>
      <c r="J104" s="96"/>
      <c r="K104" s="96"/>
      <c r="L104" s="96"/>
      <c r="M104" s="96"/>
      <c r="N104" s="96"/>
      <c r="O104" s="96"/>
      <c r="P104" s="96"/>
      <c r="Q104" s="96"/>
      <c r="R104" s="96"/>
      <c r="S104" s="96"/>
    </row>
    <row r="105" spans="1:19" ht="15.75" customHeight="1">
      <c r="A105" s="96"/>
      <c r="B105" s="96"/>
      <c r="C105" s="96"/>
      <c r="D105" s="96"/>
      <c r="E105" s="96"/>
      <c r="F105" s="96"/>
      <c r="G105" s="96"/>
      <c r="H105" s="96"/>
      <c r="I105" s="96"/>
      <c r="J105" s="96"/>
      <c r="K105" s="96"/>
      <c r="L105" s="96"/>
      <c r="M105" s="96"/>
      <c r="N105" s="96"/>
      <c r="O105" s="96"/>
      <c r="P105" s="96"/>
      <c r="Q105" s="96"/>
      <c r="R105" s="96"/>
      <c r="S105" s="96"/>
    </row>
    <row r="106" spans="1:19" ht="15.75" customHeight="1">
      <c r="A106" s="96"/>
      <c r="B106" s="96"/>
      <c r="C106" s="96"/>
      <c r="D106" s="96"/>
      <c r="E106" s="96"/>
      <c r="F106" s="96"/>
      <c r="G106" s="96"/>
      <c r="H106" s="96"/>
      <c r="I106" s="96"/>
      <c r="J106" s="96"/>
      <c r="K106" s="96"/>
      <c r="L106" s="96"/>
      <c r="M106" s="96"/>
      <c r="N106" s="96"/>
      <c r="O106" s="96"/>
      <c r="P106" s="96"/>
      <c r="Q106" s="96"/>
      <c r="R106" s="96"/>
      <c r="S106" s="96"/>
    </row>
    <row r="107" spans="1:19" ht="15.75" customHeight="1">
      <c r="A107" s="96"/>
      <c r="B107" s="96"/>
      <c r="C107" s="96"/>
      <c r="D107" s="96"/>
      <c r="E107" s="96"/>
      <c r="F107" s="96"/>
      <c r="G107" s="96"/>
      <c r="H107" s="96"/>
      <c r="I107" s="96"/>
      <c r="J107" s="96"/>
      <c r="K107" s="96"/>
      <c r="L107" s="96"/>
      <c r="M107" s="96"/>
      <c r="N107" s="96"/>
      <c r="O107" s="96"/>
      <c r="P107" s="96"/>
      <c r="Q107" s="96"/>
      <c r="R107" s="96"/>
      <c r="S107" s="96"/>
    </row>
    <row r="108" spans="1:19" ht="15.75" customHeight="1">
      <c r="A108" s="96"/>
      <c r="B108" s="96"/>
      <c r="C108" s="96"/>
      <c r="D108" s="96"/>
      <c r="E108" s="96"/>
      <c r="F108" s="96"/>
      <c r="G108" s="96"/>
      <c r="H108" s="96"/>
      <c r="I108" s="96"/>
      <c r="J108" s="96"/>
      <c r="K108" s="96"/>
      <c r="L108" s="96"/>
      <c r="M108" s="96"/>
      <c r="N108" s="96"/>
      <c r="O108" s="96"/>
      <c r="P108" s="96"/>
      <c r="Q108" s="96"/>
      <c r="R108" s="96"/>
      <c r="S108" s="96"/>
    </row>
    <row r="109" spans="1:19" ht="15.75" customHeight="1">
      <c r="A109" s="96"/>
      <c r="B109" s="96"/>
      <c r="C109" s="96"/>
      <c r="D109" s="96"/>
      <c r="E109" s="96"/>
      <c r="F109" s="96"/>
      <c r="G109" s="96"/>
      <c r="H109" s="96"/>
      <c r="I109" s="96"/>
      <c r="J109" s="96"/>
      <c r="K109" s="96"/>
      <c r="L109" s="96"/>
      <c r="M109" s="96"/>
      <c r="N109" s="96"/>
      <c r="O109" s="96"/>
      <c r="P109" s="96"/>
      <c r="Q109" s="96"/>
      <c r="R109" s="96"/>
      <c r="S109" s="96"/>
    </row>
    <row r="110" spans="1:19" ht="15.75" customHeight="1">
      <c r="A110" s="96"/>
      <c r="B110" s="96"/>
      <c r="C110" s="96"/>
      <c r="D110" s="96"/>
      <c r="E110" s="96"/>
      <c r="F110" s="96"/>
      <c r="G110" s="96"/>
      <c r="H110" s="96"/>
      <c r="I110" s="96"/>
      <c r="J110" s="96"/>
      <c r="K110" s="96"/>
      <c r="L110" s="96"/>
      <c r="M110" s="96"/>
      <c r="N110" s="96"/>
      <c r="O110" s="96"/>
      <c r="P110" s="96"/>
      <c r="Q110" s="96"/>
      <c r="R110" s="96"/>
      <c r="S110" s="96"/>
    </row>
    <row r="111" spans="1:19" ht="15.75" customHeight="1">
      <c r="A111" s="96"/>
      <c r="B111" s="96"/>
      <c r="C111" s="96"/>
      <c r="D111" s="96"/>
      <c r="E111" s="96"/>
      <c r="F111" s="96"/>
      <c r="G111" s="96"/>
      <c r="H111" s="96"/>
      <c r="I111" s="96"/>
      <c r="J111" s="96"/>
      <c r="K111" s="96"/>
      <c r="L111" s="96"/>
      <c r="M111" s="96"/>
      <c r="N111" s="96"/>
      <c r="O111" s="96"/>
      <c r="P111" s="96"/>
      <c r="Q111" s="96"/>
      <c r="R111" s="96"/>
      <c r="S111" s="96"/>
    </row>
    <row r="112" spans="1:19" ht="15.75" customHeight="1">
      <c r="A112" s="96"/>
      <c r="B112" s="96"/>
      <c r="C112" s="96"/>
      <c r="D112" s="96"/>
      <c r="E112" s="96"/>
      <c r="F112" s="96"/>
      <c r="G112" s="96"/>
      <c r="H112" s="96"/>
      <c r="I112" s="96"/>
      <c r="J112" s="96"/>
      <c r="K112" s="96"/>
      <c r="L112" s="96"/>
      <c r="M112" s="96"/>
      <c r="N112" s="96"/>
      <c r="O112" s="96"/>
      <c r="P112" s="96"/>
      <c r="Q112" s="96"/>
      <c r="R112" s="96"/>
      <c r="S112" s="96"/>
    </row>
    <row r="113" spans="1:19" ht="15.75" customHeight="1">
      <c r="A113" s="96"/>
      <c r="B113" s="96"/>
      <c r="C113" s="96"/>
      <c r="D113" s="96"/>
      <c r="E113" s="96"/>
      <c r="F113" s="96"/>
      <c r="G113" s="96"/>
      <c r="H113" s="96"/>
      <c r="I113" s="96"/>
      <c r="J113" s="96"/>
      <c r="K113" s="96"/>
      <c r="L113" s="96"/>
      <c r="M113" s="96"/>
      <c r="N113" s="96"/>
      <c r="O113" s="96"/>
      <c r="P113" s="96"/>
      <c r="Q113" s="96"/>
      <c r="R113" s="96"/>
      <c r="S113" s="96"/>
    </row>
    <row r="114" spans="1:19" ht="15.75" customHeight="1">
      <c r="A114" s="96"/>
      <c r="B114" s="96"/>
      <c r="C114" s="96"/>
      <c r="D114" s="96"/>
      <c r="E114" s="96"/>
      <c r="F114" s="96"/>
      <c r="G114" s="96"/>
      <c r="H114" s="96"/>
      <c r="I114" s="96"/>
      <c r="J114" s="96"/>
      <c r="K114" s="96"/>
      <c r="L114" s="96"/>
      <c r="M114" s="96"/>
      <c r="N114" s="96"/>
      <c r="O114" s="96"/>
      <c r="P114" s="96"/>
      <c r="Q114" s="96"/>
      <c r="R114" s="96"/>
      <c r="S114" s="96"/>
    </row>
    <row r="115" spans="1:19" ht="15.75" customHeight="1">
      <c r="A115" s="96"/>
      <c r="B115" s="96"/>
      <c r="C115" s="96"/>
      <c r="D115" s="96"/>
      <c r="E115" s="96"/>
      <c r="F115" s="96"/>
      <c r="G115" s="96"/>
      <c r="H115" s="96"/>
      <c r="I115" s="96"/>
      <c r="J115" s="96"/>
      <c r="K115" s="96"/>
      <c r="L115" s="96"/>
      <c r="M115" s="96"/>
      <c r="N115" s="96"/>
      <c r="O115" s="96"/>
      <c r="P115" s="96"/>
      <c r="Q115" s="96"/>
      <c r="R115" s="96"/>
      <c r="S115" s="96"/>
    </row>
    <row r="116" spans="1:19" ht="15.75" customHeight="1">
      <c r="A116" s="96"/>
      <c r="B116" s="96"/>
      <c r="C116" s="96"/>
      <c r="D116" s="96"/>
      <c r="E116" s="96"/>
      <c r="F116" s="96"/>
      <c r="G116" s="96"/>
      <c r="H116" s="96"/>
      <c r="I116" s="96"/>
      <c r="J116" s="96"/>
      <c r="K116" s="96"/>
      <c r="L116" s="96"/>
      <c r="M116" s="96"/>
      <c r="N116" s="96"/>
      <c r="O116" s="96"/>
      <c r="P116" s="96"/>
      <c r="Q116" s="96"/>
      <c r="R116" s="96"/>
      <c r="S116" s="96"/>
    </row>
    <row r="117" spans="1:19" ht="15.75" customHeight="1">
      <c r="A117" s="96"/>
      <c r="B117" s="96"/>
      <c r="C117" s="96"/>
      <c r="D117" s="96"/>
      <c r="E117" s="96"/>
      <c r="F117" s="96"/>
      <c r="G117" s="96"/>
      <c r="H117" s="96"/>
      <c r="I117" s="96"/>
      <c r="J117" s="96"/>
      <c r="K117" s="96"/>
      <c r="L117" s="96"/>
      <c r="M117" s="96"/>
      <c r="N117" s="96"/>
      <c r="O117" s="96"/>
      <c r="P117" s="96"/>
      <c r="Q117" s="96"/>
      <c r="R117" s="96"/>
      <c r="S117" s="96"/>
    </row>
    <row r="118" spans="1:19" ht="15.75" customHeight="1">
      <c r="A118" s="96"/>
      <c r="B118" s="96"/>
      <c r="C118" s="96"/>
      <c r="D118" s="96"/>
      <c r="E118" s="96"/>
      <c r="F118" s="96"/>
      <c r="G118" s="96"/>
      <c r="H118" s="96"/>
      <c r="I118" s="96"/>
      <c r="J118" s="96"/>
      <c r="K118" s="96"/>
      <c r="L118" s="96"/>
      <c r="M118" s="96"/>
      <c r="N118" s="96"/>
      <c r="O118" s="96"/>
      <c r="P118" s="96"/>
      <c r="Q118" s="96"/>
      <c r="R118" s="96"/>
      <c r="S118" s="96"/>
    </row>
    <row r="119" spans="1:19" ht="15.75" customHeight="1">
      <c r="A119" s="96"/>
      <c r="B119" s="96"/>
      <c r="C119" s="96"/>
      <c r="D119" s="96"/>
      <c r="E119" s="96"/>
      <c r="F119" s="96"/>
      <c r="G119" s="96"/>
      <c r="H119" s="96"/>
      <c r="I119" s="96"/>
      <c r="J119" s="96"/>
      <c r="K119" s="96"/>
      <c r="L119" s="96"/>
      <c r="M119" s="96"/>
      <c r="N119" s="96"/>
      <c r="O119" s="96"/>
      <c r="P119" s="96"/>
      <c r="Q119" s="96"/>
      <c r="R119" s="96"/>
      <c r="S119" s="96"/>
    </row>
    <row r="120" spans="1:19" ht="15.75" customHeight="1">
      <c r="A120" s="96"/>
      <c r="B120" s="96"/>
      <c r="C120" s="96"/>
      <c r="D120" s="96"/>
      <c r="E120" s="96"/>
      <c r="F120" s="96"/>
      <c r="G120" s="96"/>
      <c r="H120" s="96"/>
      <c r="I120" s="96"/>
      <c r="J120" s="96"/>
      <c r="K120" s="96"/>
      <c r="L120" s="96"/>
      <c r="M120" s="96"/>
      <c r="N120" s="96"/>
      <c r="O120" s="96"/>
      <c r="P120" s="96"/>
      <c r="Q120" s="96"/>
      <c r="R120" s="96"/>
      <c r="S120" s="96"/>
    </row>
    <row r="121" spans="1:19" ht="15.75" customHeight="1">
      <c r="A121" s="96"/>
      <c r="B121" s="96"/>
      <c r="C121" s="96"/>
      <c r="D121" s="96"/>
      <c r="E121" s="96"/>
      <c r="F121" s="96"/>
      <c r="G121" s="96"/>
      <c r="H121" s="96"/>
      <c r="I121" s="96"/>
      <c r="J121" s="96"/>
      <c r="K121" s="96"/>
      <c r="L121" s="96"/>
      <c r="M121" s="96"/>
      <c r="N121" s="96"/>
      <c r="O121" s="96"/>
      <c r="P121" s="96"/>
      <c r="Q121" s="96"/>
      <c r="R121" s="96"/>
      <c r="S121" s="96"/>
    </row>
    <row r="122" spans="1:19" ht="15.75" customHeight="1">
      <c r="A122" s="96"/>
      <c r="B122" s="96"/>
      <c r="C122" s="96"/>
      <c r="D122" s="96"/>
      <c r="E122" s="96"/>
      <c r="F122" s="96"/>
      <c r="G122" s="96"/>
      <c r="H122" s="96"/>
      <c r="I122" s="96"/>
      <c r="J122" s="96"/>
      <c r="K122" s="96"/>
      <c r="L122" s="96"/>
      <c r="M122" s="96"/>
      <c r="N122" s="96"/>
      <c r="O122" s="96"/>
      <c r="P122" s="96"/>
      <c r="Q122" s="96"/>
      <c r="R122" s="96"/>
      <c r="S122" s="96"/>
    </row>
    <row r="123" spans="1:19" ht="15.75" customHeight="1">
      <c r="A123" s="96"/>
      <c r="B123" s="96"/>
      <c r="C123" s="96"/>
      <c r="D123" s="96"/>
      <c r="E123" s="96"/>
      <c r="F123" s="96"/>
      <c r="G123" s="96"/>
      <c r="H123" s="96"/>
      <c r="I123" s="96"/>
      <c r="J123" s="96"/>
      <c r="K123" s="96"/>
      <c r="L123" s="96"/>
      <c r="M123" s="96"/>
      <c r="N123" s="96"/>
      <c r="O123" s="96"/>
      <c r="P123" s="96"/>
      <c r="Q123" s="96"/>
      <c r="R123" s="96"/>
      <c r="S123" s="96"/>
    </row>
    <row r="124" spans="1:19" ht="15.75" customHeight="1">
      <c r="A124" s="96"/>
      <c r="B124" s="96"/>
      <c r="C124" s="96"/>
      <c r="D124" s="96"/>
      <c r="E124" s="96"/>
      <c r="F124" s="96"/>
      <c r="G124" s="96"/>
      <c r="H124" s="96"/>
      <c r="I124" s="96"/>
      <c r="J124" s="96"/>
      <c r="K124" s="96"/>
      <c r="L124" s="96"/>
      <c r="M124" s="96"/>
      <c r="N124" s="96"/>
      <c r="O124" s="96"/>
      <c r="P124" s="96"/>
      <c r="Q124" s="96"/>
      <c r="R124" s="96"/>
      <c r="S124" s="96"/>
    </row>
    <row r="125" spans="1:19" ht="15.75" customHeight="1">
      <c r="A125" s="96"/>
      <c r="B125" s="96"/>
      <c r="C125" s="96"/>
      <c r="D125" s="96"/>
      <c r="E125" s="96"/>
      <c r="F125" s="96"/>
      <c r="G125" s="96"/>
      <c r="H125" s="96"/>
      <c r="I125" s="96"/>
      <c r="J125" s="96"/>
      <c r="K125" s="96"/>
      <c r="L125" s="96"/>
      <c r="M125" s="96"/>
      <c r="N125" s="96"/>
      <c r="O125" s="96"/>
      <c r="P125" s="96"/>
      <c r="Q125" s="96"/>
      <c r="R125" s="96"/>
      <c r="S125" s="96"/>
    </row>
    <row r="126" spans="1:19" ht="15.75" customHeight="1">
      <c r="A126" s="96"/>
      <c r="B126" s="96"/>
      <c r="C126" s="96"/>
      <c r="D126" s="96"/>
      <c r="E126" s="96"/>
      <c r="F126" s="96"/>
      <c r="G126" s="96"/>
      <c r="H126" s="96"/>
      <c r="I126" s="96"/>
      <c r="J126" s="96"/>
      <c r="K126" s="96"/>
      <c r="L126" s="96"/>
      <c r="M126" s="96"/>
      <c r="N126" s="96"/>
      <c r="O126" s="96"/>
      <c r="P126" s="96"/>
      <c r="Q126" s="96"/>
      <c r="R126" s="96"/>
      <c r="S126" s="96"/>
    </row>
    <row r="127" spans="1:19" ht="15.75" customHeight="1">
      <c r="A127" s="96"/>
      <c r="B127" s="96"/>
      <c r="C127" s="96"/>
      <c r="D127" s="96"/>
      <c r="E127" s="96"/>
      <c r="F127" s="96"/>
      <c r="G127" s="96"/>
      <c r="H127" s="96"/>
      <c r="I127" s="96"/>
      <c r="J127" s="96"/>
      <c r="K127" s="96"/>
      <c r="L127" s="96"/>
      <c r="M127" s="96"/>
      <c r="N127" s="96"/>
      <c r="O127" s="96"/>
      <c r="P127" s="96"/>
      <c r="Q127" s="96"/>
      <c r="R127" s="96"/>
      <c r="S127" s="96"/>
    </row>
    <row r="128" spans="1:19" ht="15.75" customHeight="1">
      <c r="A128" s="96"/>
      <c r="B128" s="96"/>
      <c r="C128" s="96"/>
      <c r="D128" s="96"/>
      <c r="E128" s="96"/>
      <c r="F128" s="96"/>
      <c r="G128" s="96"/>
      <c r="H128" s="96"/>
      <c r="I128" s="96"/>
      <c r="J128" s="96"/>
      <c r="K128" s="96"/>
      <c r="L128" s="96"/>
      <c r="M128" s="96"/>
      <c r="N128" s="96"/>
      <c r="O128" s="96"/>
      <c r="P128" s="96"/>
      <c r="Q128" s="96"/>
      <c r="R128" s="96"/>
      <c r="S128" s="96"/>
    </row>
    <row r="129" spans="1:19" ht="15.75" customHeight="1">
      <c r="A129" s="96"/>
      <c r="B129" s="96"/>
      <c r="C129" s="96"/>
      <c r="D129" s="96"/>
      <c r="E129" s="96"/>
      <c r="F129" s="96"/>
      <c r="G129" s="96"/>
      <c r="H129" s="96"/>
      <c r="I129" s="96"/>
      <c r="J129" s="96"/>
      <c r="K129" s="96"/>
      <c r="L129" s="96"/>
      <c r="M129" s="96"/>
      <c r="N129" s="96"/>
      <c r="O129" s="96"/>
      <c r="P129" s="96"/>
      <c r="Q129" s="96"/>
      <c r="R129" s="96"/>
      <c r="S129" s="96"/>
    </row>
    <row r="130" spans="1:19" ht="15.75" customHeight="1">
      <c r="A130" s="96"/>
      <c r="B130" s="96"/>
      <c r="C130" s="96"/>
      <c r="D130" s="96"/>
      <c r="E130" s="96"/>
      <c r="F130" s="96"/>
      <c r="G130" s="96"/>
      <c r="H130" s="96"/>
      <c r="I130" s="96"/>
      <c r="J130" s="96"/>
      <c r="K130" s="96"/>
      <c r="L130" s="96"/>
      <c r="M130" s="96"/>
      <c r="N130" s="96"/>
      <c r="O130" s="96"/>
      <c r="P130" s="96"/>
      <c r="Q130" s="96"/>
      <c r="R130" s="96"/>
      <c r="S130" s="96"/>
    </row>
    <row r="131" spans="1:19" ht="15.75" customHeight="1">
      <c r="A131" s="96"/>
      <c r="B131" s="96"/>
      <c r="C131" s="96"/>
      <c r="D131" s="96"/>
      <c r="E131" s="96"/>
      <c r="F131" s="96"/>
      <c r="G131" s="96"/>
      <c r="H131" s="96"/>
      <c r="I131" s="96"/>
      <c r="J131" s="96"/>
      <c r="K131" s="96"/>
      <c r="L131" s="96"/>
      <c r="M131" s="96"/>
      <c r="N131" s="96"/>
      <c r="O131" s="96"/>
      <c r="P131" s="96"/>
      <c r="Q131" s="96"/>
      <c r="R131" s="96"/>
      <c r="S131" s="96"/>
    </row>
    <row r="132" spans="1:19" ht="15.75" customHeight="1">
      <c r="A132" s="96"/>
      <c r="B132" s="96"/>
      <c r="C132" s="96"/>
      <c r="D132" s="96"/>
      <c r="E132" s="96"/>
      <c r="F132" s="96"/>
      <c r="G132" s="96"/>
      <c r="H132" s="96"/>
      <c r="I132" s="96"/>
      <c r="J132" s="96"/>
      <c r="K132" s="96"/>
      <c r="L132" s="96"/>
      <c r="M132" s="96"/>
      <c r="N132" s="96"/>
      <c r="O132" s="96"/>
      <c r="P132" s="96"/>
      <c r="Q132" s="96"/>
      <c r="R132" s="96"/>
      <c r="S132" s="96"/>
    </row>
    <row r="133" spans="1:19" ht="15.75" customHeight="1">
      <c r="A133" s="96"/>
      <c r="B133" s="96"/>
      <c r="C133" s="96"/>
      <c r="D133" s="96"/>
      <c r="E133" s="96"/>
      <c r="F133" s="96"/>
      <c r="G133" s="96"/>
      <c r="H133" s="96"/>
      <c r="I133" s="96"/>
      <c r="J133" s="96"/>
      <c r="K133" s="96"/>
      <c r="L133" s="96"/>
      <c r="M133" s="96"/>
      <c r="N133" s="96"/>
      <c r="O133" s="96"/>
      <c r="P133" s="96"/>
      <c r="Q133" s="96"/>
      <c r="R133" s="96"/>
      <c r="S133" s="96"/>
    </row>
    <row r="134" spans="1:19" ht="15.75" customHeight="1">
      <c r="A134" s="96"/>
      <c r="B134" s="96"/>
      <c r="C134" s="96"/>
      <c r="D134" s="96"/>
      <c r="E134" s="96"/>
      <c r="F134" s="96"/>
      <c r="G134" s="96"/>
      <c r="H134" s="96"/>
      <c r="I134" s="96"/>
      <c r="J134" s="96"/>
      <c r="K134" s="96"/>
      <c r="L134" s="96"/>
      <c r="M134" s="96"/>
      <c r="N134" s="96"/>
      <c r="O134" s="96"/>
      <c r="P134" s="96"/>
      <c r="Q134" s="96"/>
      <c r="R134" s="96"/>
      <c r="S134" s="96"/>
    </row>
    <row r="135" spans="1:19" ht="15.75" customHeight="1">
      <c r="A135" s="96"/>
      <c r="B135" s="96"/>
      <c r="C135" s="96"/>
      <c r="D135" s="96"/>
      <c r="E135" s="96"/>
      <c r="F135" s="96"/>
      <c r="G135" s="96"/>
      <c r="H135" s="96"/>
      <c r="I135" s="96"/>
      <c r="J135" s="96"/>
      <c r="K135" s="96"/>
      <c r="L135" s="96"/>
      <c r="M135" s="96"/>
      <c r="N135" s="96"/>
      <c r="O135" s="96"/>
      <c r="P135" s="96"/>
      <c r="Q135" s="96"/>
      <c r="R135" s="96"/>
      <c r="S135" s="96"/>
    </row>
    <row r="136" spans="1:19" ht="15.75" customHeight="1">
      <c r="A136" s="96"/>
      <c r="B136" s="96"/>
      <c r="C136" s="96"/>
      <c r="D136" s="96"/>
      <c r="E136" s="96"/>
      <c r="F136" s="96"/>
      <c r="G136" s="96"/>
      <c r="H136" s="96"/>
      <c r="I136" s="96"/>
      <c r="J136" s="96"/>
      <c r="K136" s="96"/>
      <c r="L136" s="96"/>
      <c r="M136" s="96"/>
      <c r="N136" s="96"/>
      <c r="O136" s="96"/>
      <c r="P136" s="96"/>
      <c r="Q136" s="96"/>
      <c r="R136" s="96"/>
      <c r="S136" s="96"/>
    </row>
    <row r="137" spans="1:19" ht="15.75" customHeight="1">
      <c r="A137" s="96"/>
      <c r="B137" s="96"/>
      <c r="C137" s="96"/>
      <c r="D137" s="96"/>
      <c r="E137" s="96"/>
      <c r="F137" s="96"/>
      <c r="G137" s="96"/>
      <c r="H137" s="96"/>
      <c r="I137" s="96"/>
      <c r="J137" s="96"/>
      <c r="K137" s="96"/>
      <c r="L137" s="96"/>
      <c r="M137" s="96"/>
      <c r="N137" s="96"/>
      <c r="O137" s="96"/>
      <c r="P137" s="96"/>
      <c r="Q137" s="96"/>
      <c r="R137" s="96"/>
      <c r="S137" s="96"/>
    </row>
    <row r="138" spans="1:19" ht="15.75" customHeight="1">
      <c r="A138" s="96"/>
      <c r="B138" s="96"/>
      <c r="C138" s="96"/>
      <c r="D138" s="96"/>
      <c r="E138" s="96"/>
      <c r="F138" s="96"/>
      <c r="G138" s="96"/>
      <c r="H138" s="96"/>
      <c r="I138" s="96"/>
      <c r="J138" s="96"/>
      <c r="K138" s="96"/>
      <c r="L138" s="96"/>
      <c r="M138" s="96"/>
      <c r="N138" s="96"/>
      <c r="O138" s="96"/>
      <c r="P138" s="96"/>
      <c r="Q138" s="96"/>
      <c r="R138" s="96"/>
      <c r="S138" s="96"/>
    </row>
    <row r="139" spans="1:19" ht="15.75" customHeight="1">
      <c r="A139" s="96"/>
      <c r="B139" s="96"/>
      <c r="C139" s="96"/>
      <c r="D139" s="96"/>
      <c r="E139" s="96"/>
      <c r="F139" s="96"/>
      <c r="G139" s="96"/>
      <c r="H139" s="96"/>
      <c r="I139" s="96"/>
      <c r="J139" s="96"/>
      <c r="K139" s="96"/>
      <c r="L139" s="96"/>
      <c r="M139" s="96"/>
      <c r="N139" s="96"/>
      <c r="O139" s="96"/>
      <c r="P139" s="96"/>
      <c r="Q139" s="96"/>
      <c r="R139" s="96"/>
      <c r="S139" s="96"/>
    </row>
    <row r="140" spans="1:19" ht="15.75" customHeight="1">
      <c r="A140" s="96"/>
      <c r="B140" s="96"/>
      <c r="C140" s="96"/>
      <c r="D140" s="96"/>
      <c r="E140" s="96"/>
      <c r="F140" s="96"/>
      <c r="G140" s="96"/>
      <c r="H140" s="96"/>
      <c r="I140" s="96"/>
      <c r="J140" s="96"/>
      <c r="K140" s="96"/>
      <c r="L140" s="96"/>
      <c r="M140" s="96"/>
      <c r="N140" s="96"/>
      <c r="O140" s="96"/>
      <c r="P140" s="96"/>
      <c r="Q140" s="96"/>
      <c r="R140" s="96"/>
      <c r="S140" s="96"/>
    </row>
    <row r="141" spans="1:19" ht="15.75" customHeight="1">
      <c r="A141" s="96"/>
      <c r="B141" s="96"/>
      <c r="C141" s="96"/>
      <c r="D141" s="96"/>
      <c r="E141" s="96"/>
      <c r="F141" s="96"/>
      <c r="G141" s="96"/>
      <c r="H141" s="96"/>
      <c r="I141" s="96"/>
      <c r="J141" s="96"/>
      <c r="K141" s="96"/>
      <c r="L141" s="96"/>
      <c r="M141" s="96"/>
      <c r="N141" s="96"/>
      <c r="O141" s="96"/>
      <c r="P141" s="96"/>
      <c r="Q141" s="96"/>
      <c r="R141" s="96"/>
      <c r="S141" s="96"/>
    </row>
    <row r="142" spans="1:19" ht="15.75" customHeight="1">
      <c r="A142" s="96"/>
      <c r="B142" s="96"/>
      <c r="C142" s="96"/>
      <c r="D142" s="96"/>
      <c r="E142" s="96"/>
      <c r="F142" s="96"/>
      <c r="G142" s="96"/>
      <c r="H142" s="96"/>
      <c r="I142" s="96"/>
      <c r="J142" s="96"/>
      <c r="K142" s="96"/>
      <c r="L142" s="96"/>
      <c r="M142" s="96"/>
      <c r="N142" s="96"/>
      <c r="O142" s="96"/>
      <c r="P142" s="96"/>
      <c r="Q142" s="96"/>
      <c r="R142" s="96"/>
      <c r="S142" s="96"/>
    </row>
    <row r="143" spans="1:19" ht="15.75" customHeight="1">
      <c r="A143" s="96"/>
      <c r="B143" s="96"/>
      <c r="C143" s="96"/>
      <c r="D143" s="96"/>
      <c r="E143" s="96"/>
      <c r="F143" s="96"/>
      <c r="G143" s="96"/>
      <c r="H143" s="96"/>
      <c r="I143" s="96"/>
      <c r="J143" s="96"/>
      <c r="K143" s="96"/>
      <c r="L143" s="96"/>
      <c r="M143" s="96"/>
      <c r="N143" s="96"/>
      <c r="O143" s="96"/>
      <c r="P143" s="96"/>
      <c r="Q143" s="96"/>
      <c r="R143" s="96"/>
      <c r="S143" s="96"/>
    </row>
    <row r="144" spans="1:19" ht="15.75" customHeight="1">
      <c r="A144" s="96"/>
      <c r="B144" s="96"/>
      <c r="C144" s="96"/>
      <c r="D144" s="96"/>
      <c r="E144" s="96"/>
      <c r="F144" s="96"/>
      <c r="G144" s="96"/>
      <c r="H144" s="96"/>
      <c r="I144" s="96"/>
      <c r="J144" s="96"/>
      <c r="K144" s="96"/>
      <c r="L144" s="96"/>
      <c r="M144" s="96"/>
      <c r="N144" s="96"/>
      <c r="O144" s="96"/>
      <c r="P144" s="96"/>
      <c r="Q144" s="96"/>
      <c r="R144" s="96"/>
      <c r="S144" s="96"/>
    </row>
    <row r="145" spans="1:19" ht="15.75" customHeight="1">
      <c r="A145" s="96"/>
      <c r="B145" s="96"/>
      <c r="C145" s="96"/>
      <c r="D145" s="96"/>
      <c r="E145" s="96"/>
      <c r="F145" s="96"/>
      <c r="G145" s="96"/>
      <c r="H145" s="96"/>
      <c r="I145" s="96"/>
      <c r="J145" s="96"/>
      <c r="K145" s="96"/>
      <c r="L145" s="96"/>
      <c r="M145" s="96"/>
      <c r="N145" s="96"/>
      <c r="O145" s="96"/>
      <c r="P145" s="96"/>
      <c r="Q145" s="96"/>
      <c r="R145" s="96"/>
      <c r="S145" s="96"/>
    </row>
    <row r="146" spans="1:19" ht="15.75" customHeight="1">
      <c r="A146" s="96"/>
      <c r="B146" s="96"/>
      <c r="C146" s="96"/>
      <c r="D146" s="96"/>
      <c r="E146" s="96"/>
      <c r="F146" s="96"/>
      <c r="G146" s="96"/>
      <c r="H146" s="96"/>
      <c r="I146" s="96"/>
      <c r="J146" s="96"/>
      <c r="K146" s="96"/>
      <c r="L146" s="96"/>
      <c r="M146" s="96"/>
      <c r="N146" s="96"/>
      <c r="O146" s="96"/>
      <c r="P146" s="96"/>
      <c r="Q146" s="96"/>
      <c r="R146" s="96"/>
      <c r="S146" s="96"/>
    </row>
    <row r="147" spans="1:19" ht="15.75" customHeight="1">
      <c r="A147" s="96"/>
      <c r="B147" s="96"/>
      <c r="C147" s="96"/>
      <c r="D147" s="96"/>
      <c r="E147" s="96"/>
      <c r="F147" s="96"/>
      <c r="G147" s="96"/>
      <c r="H147" s="96"/>
      <c r="I147" s="96"/>
      <c r="J147" s="96"/>
      <c r="K147" s="96"/>
      <c r="L147" s="96"/>
      <c r="M147" s="96"/>
      <c r="N147" s="96"/>
      <c r="O147" s="96"/>
      <c r="P147" s="96"/>
      <c r="Q147" s="96"/>
      <c r="R147" s="96"/>
      <c r="S147" s="96"/>
    </row>
    <row r="148" spans="1:19" ht="15.75" customHeight="1">
      <c r="A148" s="96"/>
      <c r="B148" s="96"/>
      <c r="C148" s="96"/>
      <c r="D148" s="96"/>
      <c r="E148" s="96"/>
      <c r="F148" s="96"/>
      <c r="G148" s="96"/>
      <c r="H148" s="96"/>
      <c r="I148" s="96"/>
      <c r="J148" s="96"/>
      <c r="K148" s="96"/>
      <c r="L148" s="96"/>
      <c r="M148" s="96"/>
      <c r="N148" s="96"/>
      <c r="O148" s="96"/>
      <c r="P148" s="96"/>
      <c r="Q148" s="96"/>
      <c r="R148" s="96"/>
      <c r="S148" s="96"/>
    </row>
    <row r="149" spans="1:19" ht="15.75" customHeight="1">
      <c r="A149" s="96"/>
      <c r="B149" s="96"/>
      <c r="C149" s="96"/>
      <c r="D149" s="96"/>
      <c r="E149" s="96"/>
      <c r="F149" s="96"/>
      <c r="G149" s="96"/>
      <c r="H149" s="96"/>
      <c r="I149" s="96"/>
      <c r="J149" s="96"/>
      <c r="K149" s="96"/>
      <c r="L149" s="96"/>
      <c r="M149" s="96"/>
      <c r="N149" s="96"/>
      <c r="O149" s="96"/>
      <c r="P149" s="96"/>
      <c r="Q149" s="96"/>
      <c r="R149" s="96"/>
      <c r="S149" s="96"/>
    </row>
    <row r="150" spans="1:19" ht="15.75" customHeight="1">
      <c r="A150" s="96"/>
      <c r="B150" s="96"/>
      <c r="C150" s="96"/>
      <c r="D150" s="96"/>
      <c r="E150" s="96"/>
      <c r="F150" s="96"/>
      <c r="G150" s="96"/>
      <c r="H150" s="96"/>
      <c r="I150" s="96"/>
      <c r="J150" s="96"/>
      <c r="K150" s="96"/>
      <c r="L150" s="96"/>
      <c r="M150" s="96"/>
      <c r="N150" s="96"/>
      <c r="O150" s="96"/>
      <c r="P150" s="96"/>
      <c r="Q150" s="96"/>
      <c r="R150" s="96"/>
      <c r="S150" s="96"/>
    </row>
    <row r="151" spans="1:19" ht="15.75" customHeight="1">
      <c r="A151" s="96"/>
      <c r="B151" s="96"/>
      <c r="C151" s="96"/>
      <c r="D151" s="96"/>
      <c r="E151" s="96"/>
      <c r="F151" s="96"/>
      <c r="G151" s="96"/>
      <c r="H151" s="96"/>
      <c r="I151" s="96"/>
      <c r="J151" s="96"/>
      <c r="K151" s="96"/>
      <c r="L151" s="96"/>
      <c r="M151" s="96"/>
      <c r="N151" s="96"/>
      <c r="O151" s="96"/>
      <c r="P151" s="96"/>
      <c r="Q151" s="96"/>
      <c r="R151" s="96"/>
      <c r="S151" s="96"/>
    </row>
    <row r="152" spans="1:19" ht="15.75" customHeight="1">
      <c r="A152" s="96"/>
      <c r="B152" s="96"/>
      <c r="C152" s="96"/>
      <c r="D152" s="96"/>
      <c r="E152" s="96"/>
      <c r="F152" s="96"/>
      <c r="G152" s="96"/>
      <c r="H152" s="96"/>
      <c r="I152" s="96"/>
      <c r="J152" s="96"/>
      <c r="K152" s="96"/>
      <c r="L152" s="96"/>
      <c r="M152" s="96"/>
      <c r="N152" s="96"/>
      <c r="O152" s="96"/>
      <c r="P152" s="96"/>
      <c r="Q152" s="96"/>
      <c r="R152" s="96"/>
      <c r="S152" s="96"/>
    </row>
    <row r="153" spans="1:19" ht="15.75" customHeight="1">
      <c r="A153" s="96"/>
      <c r="B153" s="96"/>
      <c r="C153" s="96"/>
      <c r="D153" s="96"/>
      <c r="E153" s="96"/>
      <c r="F153" s="96"/>
      <c r="G153" s="96"/>
      <c r="H153" s="96"/>
      <c r="I153" s="96"/>
      <c r="J153" s="96"/>
      <c r="K153" s="96"/>
      <c r="L153" s="96"/>
      <c r="M153" s="96"/>
      <c r="N153" s="96"/>
      <c r="O153" s="96"/>
      <c r="P153" s="96"/>
      <c r="Q153" s="96"/>
      <c r="R153" s="96"/>
      <c r="S153" s="96"/>
    </row>
    <row r="154" spans="1:19" ht="15.75" customHeight="1">
      <c r="A154" s="96"/>
      <c r="B154" s="96"/>
      <c r="C154" s="96"/>
      <c r="D154" s="96"/>
      <c r="E154" s="96"/>
      <c r="F154" s="96"/>
      <c r="G154" s="96"/>
      <c r="H154" s="96"/>
      <c r="I154" s="96"/>
      <c r="J154" s="96"/>
      <c r="K154" s="96"/>
      <c r="L154" s="96"/>
      <c r="M154" s="96"/>
      <c r="N154" s="96"/>
      <c r="O154" s="96"/>
      <c r="P154" s="96"/>
      <c r="Q154" s="96"/>
      <c r="R154" s="96"/>
      <c r="S154" s="96"/>
    </row>
    <row r="155" spans="1:19" ht="15.75" customHeight="1">
      <c r="A155" s="96"/>
      <c r="B155" s="96"/>
      <c r="C155" s="96"/>
      <c r="D155" s="96"/>
      <c r="E155" s="96"/>
      <c r="F155" s="96"/>
      <c r="G155" s="96"/>
      <c r="H155" s="96"/>
      <c r="I155" s="96"/>
      <c r="J155" s="96"/>
      <c r="K155" s="96"/>
      <c r="L155" s="96"/>
      <c r="M155" s="96"/>
      <c r="N155" s="96"/>
      <c r="O155" s="96"/>
      <c r="P155" s="96"/>
      <c r="Q155" s="96"/>
      <c r="R155" s="96"/>
      <c r="S155" s="96"/>
    </row>
    <row r="156" spans="1:19" ht="15.75" customHeight="1">
      <c r="A156" s="96"/>
      <c r="B156" s="96"/>
      <c r="C156" s="96"/>
      <c r="D156" s="96"/>
      <c r="E156" s="96"/>
      <c r="F156" s="96"/>
      <c r="G156" s="96"/>
      <c r="H156" s="96"/>
      <c r="I156" s="96"/>
      <c r="J156" s="96"/>
      <c r="K156" s="96"/>
      <c r="L156" s="96"/>
      <c r="M156" s="96"/>
      <c r="N156" s="96"/>
      <c r="O156" s="96"/>
      <c r="P156" s="96"/>
      <c r="Q156" s="96"/>
      <c r="R156" s="96"/>
      <c r="S156" s="96"/>
    </row>
    <row r="157" spans="1:19" ht="15.75" customHeight="1">
      <c r="A157" s="96"/>
      <c r="B157" s="96"/>
      <c r="C157" s="96"/>
      <c r="D157" s="96"/>
      <c r="E157" s="96"/>
      <c r="F157" s="96"/>
      <c r="G157" s="96"/>
      <c r="H157" s="96"/>
      <c r="I157" s="96"/>
      <c r="J157" s="96"/>
      <c r="K157" s="96"/>
      <c r="L157" s="96"/>
      <c r="M157" s="96"/>
      <c r="N157" s="96"/>
      <c r="O157" s="96"/>
      <c r="P157" s="96"/>
      <c r="Q157" s="96"/>
      <c r="R157" s="96"/>
      <c r="S157" s="96"/>
    </row>
    <row r="158" spans="1:19" ht="15.75" customHeight="1">
      <c r="A158" s="96"/>
      <c r="B158" s="96"/>
      <c r="C158" s="96"/>
      <c r="D158" s="96"/>
      <c r="E158" s="96"/>
      <c r="F158" s="96"/>
      <c r="G158" s="96"/>
      <c r="H158" s="96"/>
      <c r="I158" s="96"/>
      <c r="J158" s="96"/>
      <c r="K158" s="96"/>
      <c r="L158" s="96"/>
      <c r="M158" s="96"/>
      <c r="N158" s="96"/>
      <c r="O158" s="96"/>
      <c r="P158" s="96"/>
      <c r="Q158" s="96"/>
      <c r="R158" s="96"/>
      <c r="S158" s="96"/>
    </row>
    <row r="159" spans="1:19" ht="15.75" customHeight="1">
      <c r="A159" s="96"/>
      <c r="B159" s="96"/>
      <c r="C159" s="96"/>
      <c r="D159" s="96"/>
      <c r="E159" s="96"/>
      <c r="F159" s="96"/>
      <c r="G159" s="96"/>
      <c r="H159" s="96"/>
      <c r="I159" s="96"/>
      <c r="J159" s="96"/>
      <c r="K159" s="96"/>
      <c r="L159" s="96"/>
      <c r="M159" s="96"/>
      <c r="N159" s="96"/>
      <c r="O159" s="96"/>
      <c r="P159" s="96"/>
      <c r="Q159" s="96"/>
      <c r="R159" s="96"/>
      <c r="S159" s="96"/>
    </row>
    <row r="160" spans="1:19" ht="15.75" customHeight="1">
      <c r="A160" s="96"/>
      <c r="B160" s="96"/>
      <c r="C160" s="96"/>
      <c r="D160" s="96"/>
      <c r="E160" s="96"/>
      <c r="F160" s="96"/>
      <c r="G160" s="96"/>
      <c r="H160" s="96"/>
      <c r="I160" s="96"/>
      <c r="J160" s="96"/>
      <c r="K160" s="96"/>
      <c r="L160" s="96"/>
      <c r="M160" s="96"/>
      <c r="N160" s="96"/>
      <c r="O160" s="96"/>
      <c r="P160" s="96"/>
      <c r="Q160" s="96"/>
      <c r="R160" s="96"/>
      <c r="S160" s="96"/>
    </row>
    <row r="161" spans="1:19" ht="15.75" customHeight="1">
      <c r="A161" s="96"/>
      <c r="B161" s="96"/>
      <c r="C161" s="96"/>
      <c r="D161" s="96"/>
      <c r="E161" s="96"/>
      <c r="F161" s="96"/>
      <c r="G161" s="96"/>
      <c r="H161" s="96"/>
      <c r="I161" s="96"/>
      <c r="J161" s="96"/>
      <c r="K161" s="96"/>
      <c r="L161" s="96"/>
      <c r="M161" s="96"/>
      <c r="N161" s="96"/>
      <c r="O161" s="96"/>
      <c r="P161" s="96"/>
      <c r="Q161" s="96"/>
      <c r="R161" s="96"/>
      <c r="S161" s="96"/>
    </row>
    <row r="162" spans="1:19" ht="15.75" customHeight="1">
      <c r="A162" s="96"/>
      <c r="B162" s="96"/>
      <c r="C162" s="96"/>
      <c r="D162" s="96"/>
      <c r="E162" s="96"/>
      <c r="F162" s="96"/>
      <c r="G162" s="96"/>
      <c r="H162" s="96"/>
      <c r="I162" s="96"/>
      <c r="J162" s="96"/>
      <c r="K162" s="96"/>
      <c r="L162" s="96"/>
      <c r="M162" s="96"/>
      <c r="N162" s="96"/>
      <c r="O162" s="96"/>
      <c r="P162" s="96"/>
      <c r="Q162" s="96"/>
      <c r="R162" s="96"/>
      <c r="S162" s="96"/>
    </row>
    <row r="163" spans="1:19" ht="15.75" customHeight="1">
      <c r="A163" s="96"/>
      <c r="B163" s="96"/>
      <c r="C163" s="96"/>
      <c r="D163" s="96"/>
      <c r="E163" s="96"/>
      <c r="F163" s="96"/>
      <c r="G163" s="96"/>
      <c r="H163" s="96"/>
      <c r="I163" s="96"/>
      <c r="J163" s="96"/>
      <c r="K163" s="96"/>
      <c r="L163" s="96"/>
      <c r="M163" s="96"/>
      <c r="N163" s="96"/>
      <c r="O163" s="96"/>
      <c r="P163" s="96"/>
      <c r="Q163" s="96"/>
      <c r="R163" s="96"/>
      <c r="S163" s="96"/>
    </row>
    <row r="164" spans="1:19" ht="15.75" customHeight="1">
      <c r="A164" s="96"/>
      <c r="B164" s="96"/>
      <c r="C164" s="96"/>
      <c r="D164" s="96"/>
      <c r="E164" s="96"/>
      <c r="F164" s="96"/>
      <c r="G164" s="96"/>
      <c r="H164" s="96"/>
      <c r="I164" s="96"/>
      <c r="J164" s="96"/>
      <c r="K164" s="96"/>
      <c r="L164" s="96"/>
      <c r="M164" s="96"/>
      <c r="N164" s="96"/>
      <c r="O164" s="96"/>
      <c r="P164" s="96"/>
      <c r="Q164" s="96"/>
      <c r="R164" s="96"/>
      <c r="S164" s="96"/>
    </row>
    <row r="165" spans="1:19" ht="15.75" customHeight="1">
      <c r="A165" s="96"/>
      <c r="B165" s="96"/>
      <c r="C165" s="96"/>
      <c r="D165" s="96"/>
      <c r="E165" s="96"/>
      <c r="F165" s="96"/>
      <c r="G165" s="96"/>
      <c r="H165" s="96"/>
      <c r="I165" s="96"/>
      <c r="J165" s="96"/>
      <c r="K165" s="96"/>
      <c r="L165" s="96"/>
      <c r="M165" s="96"/>
      <c r="N165" s="96"/>
      <c r="O165" s="96"/>
      <c r="P165" s="96"/>
      <c r="Q165" s="96"/>
      <c r="R165" s="96"/>
      <c r="S165" s="96"/>
    </row>
    <row r="166" spans="1:19" ht="15.75" customHeight="1">
      <c r="A166" s="96"/>
      <c r="B166" s="96"/>
      <c r="C166" s="96"/>
      <c r="D166" s="96"/>
      <c r="E166" s="96"/>
      <c r="F166" s="96"/>
      <c r="G166" s="96"/>
      <c r="H166" s="96"/>
      <c r="I166" s="96"/>
      <c r="J166" s="96"/>
      <c r="K166" s="96"/>
      <c r="L166" s="96"/>
      <c r="M166" s="96"/>
      <c r="N166" s="96"/>
      <c r="O166" s="96"/>
      <c r="P166" s="96"/>
      <c r="Q166" s="96"/>
      <c r="R166" s="96"/>
      <c r="S166" s="96"/>
    </row>
    <row r="167" spans="1:19" ht="15.75" customHeight="1">
      <c r="A167" s="96"/>
      <c r="B167" s="96"/>
      <c r="C167" s="96"/>
      <c r="D167" s="96"/>
      <c r="E167" s="96"/>
      <c r="F167" s="96"/>
      <c r="G167" s="96"/>
      <c r="H167" s="96"/>
      <c r="I167" s="96"/>
      <c r="J167" s="96"/>
      <c r="K167" s="96"/>
      <c r="L167" s="96"/>
      <c r="M167" s="96"/>
      <c r="N167" s="96"/>
      <c r="O167" s="96"/>
      <c r="P167" s="96"/>
      <c r="Q167" s="96"/>
      <c r="R167" s="96"/>
      <c r="S167" s="96"/>
    </row>
    <row r="168" spans="1:19" ht="15.75" customHeight="1">
      <c r="A168" s="96"/>
      <c r="B168" s="96"/>
      <c r="C168" s="96"/>
      <c r="D168" s="96"/>
      <c r="E168" s="96"/>
      <c r="F168" s="96"/>
      <c r="G168" s="96"/>
      <c r="H168" s="96"/>
      <c r="I168" s="96"/>
      <c r="J168" s="96"/>
      <c r="K168" s="96"/>
      <c r="L168" s="96"/>
      <c r="M168" s="96"/>
      <c r="N168" s="96"/>
      <c r="O168" s="96"/>
      <c r="P168" s="96"/>
      <c r="Q168" s="96"/>
      <c r="R168" s="96"/>
      <c r="S168" s="96"/>
    </row>
    <row r="169" spans="1:19" ht="15.75" customHeight="1">
      <c r="A169" s="96"/>
      <c r="B169" s="96"/>
      <c r="C169" s="96"/>
      <c r="D169" s="96"/>
      <c r="E169" s="96"/>
      <c r="F169" s="96"/>
      <c r="G169" s="96"/>
      <c r="H169" s="96"/>
      <c r="I169" s="96"/>
      <c r="J169" s="96"/>
      <c r="K169" s="96"/>
      <c r="L169" s="96"/>
      <c r="M169" s="96"/>
      <c r="N169" s="96"/>
      <c r="O169" s="96"/>
      <c r="P169" s="96"/>
      <c r="Q169" s="96"/>
      <c r="R169" s="96"/>
      <c r="S169" s="96"/>
    </row>
    <row r="170" spans="1:19" ht="15.75" customHeight="1">
      <c r="A170" s="96"/>
      <c r="B170" s="96"/>
      <c r="C170" s="96"/>
      <c r="D170" s="96"/>
      <c r="E170" s="96"/>
      <c r="F170" s="96"/>
      <c r="G170" s="96"/>
      <c r="H170" s="96"/>
      <c r="I170" s="96"/>
      <c r="J170" s="96"/>
      <c r="K170" s="96"/>
      <c r="L170" s="96"/>
      <c r="M170" s="96"/>
      <c r="N170" s="96"/>
      <c r="O170" s="96"/>
      <c r="P170" s="96"/>
      <c r="Q170" s="96"/>
      <c r="R170" s="96"/>
      <c r="S170" s="96"/>
    </row>
    <row r="171" spans="1:19" ht="15.75" customHeight="1">
      <c r="A171" s="96"/>
      <c r="B171" s="96"/>
      <c r="C171" s="96"/>
      <c r="D171" s="96"/>
      <c r="E171" s="96"/>
      <c r="F171" s="96"/>
      <c r="G171" s="96"/>
      <c r="H171" s="96"/>
      <c r="I171" s="96"/>
      <c r="J171" s="96"/>
      <c r="K171" s="96"/>
      <c r="L171" s="96"/>
      <c r="M171" s="96"/>
      <c r="N171" s="96"/>
      <c r="O171" s="96"/>
      <c r="P171" s="96"/>
      <c r="Q171" s="96"/>
      <c r="R171" s="96"/>
      <c r="S171" s="96"/>
    </row>
    <row r="172" spans="1:19" ht="15.75" customHeight="1">
      <c r="A172" s="96"/>
      <c r="B172" s="96"/>
      <c r="C172" s="96"/>
      <c r="D172" s="96"/>
      <c r="E172" s="96"/>
      <c r="F172" s="96"/>
      <c r="G172" s="96"/>
      <c r="H172" s="96"/>
      <c r="I172" s="96"/>
      <c r="J172" s="96"/>
      <c r="K172" s="96"/>
      <c r="L172" s="96"/>
      <c r="M172" s="96"/>
      <c r="N172" s="96"/>
      <c r="O172" s="96"/>
      <c r="P172" s="96"/>
      <c r="Q172" s="96"/>
      <c r="R172" s="96"/>
      <c r="S172" s="96"/>
    </row>
    <row r="173" spans="1:19" ht="15.75" customHeight="1">
      <c r="A173" s="96"/>
      <c r="B173" s="96"/>
      <c r="C173" s="96"/>
      <c r="D173" s="96"/>
      <c r="E173" s="96"/>
      <c r="F173" s="96"/>
      <c r="G173" s="96"/>
      <c r="H173" s="96"/>
      <c r="I173" s="96"/>
      <c r="J173" s="96"/>
      <c r="K173" s="96"/>
      <c r="L173" s="96"/>
      <c r="M173" s="96"/>
      <c r="N173" s="96"/>
      <c r="O173" s="96"/>
      <c r="P173" s="96"/>
      <c r="Q173" s="96"/>
      <c r="R173" s="96"/>
      <c r="S173" s="96"/>
    </row>
    <row r="174" spans="1:19" ht="15.75" customHeight="1">
      <c r="A174" s="96"/>
      <c r="B174" s="96"/>
      <c r="C174" s="96"/>
      <c r="D174" s="96"/>
      <c r="E174" s="96"/>
      <c r="F174" s="96"/>
      <c r="G174" s="96"/>
      <c r="H174" s="96"/>
      <c r="I174" s="96"/>
      <c r="J174" s="96"/>
      <c r="K174" s="96"/>
      <c r="L174" s="96"/>
      <c r="M174" s="96"/>
      <c r="N174" s="96"/>
      <c r="O174" s="96"/>
      <c r="P174" s="96"/>
      <c r="Q174" s="96"/>
      <c r="R174" s="96"/>
      <c r="S174" s="96"/>
    </row>
    <row r="175" spans="1:19" ht="15.75" customHeight="1">
      <c r="A175" s="96"/>
      <c r="B175" s="96"/>
      <c r="C175" s="96"/>
      <c r="D175" s="96"/>
      <c r="E175" s="96"/>
      <c r="F175" s="96"/>
      <c r="G175" s="96"/>
      <c r="H175" s="96"/>
      <c r="I175" s="96"/>
      <c r="J175" s="96"/>
      <c r="K175" s="96"/>
      <c r="L175" s="96"/>
      <c r="M175" s="96"/>
      <c r="N175" s="96"/>
      <c r="O175" s="96"/>
      <c r="P175" s="96"/>
      <c r="Q175" s="96"/>
      <c r="R175" s="96"/>
      <c r="S175" s="96"/>
    </row>
    <row r="176" spans="1:19" ht="15.75" customHeight="1">
      <c r="A176" s="96"/>
      <c r="B176" s="96"/>
      <c r="C176" s="96"/>
      <c r="D176" s="96"/>
      <c r="E176" s="96"/>
      <c r="F176" s="96"/>
      <c r="G176" s="96"/>
      <c r="H176" s="96"/>
      <c r="I176" s="96"/>
      <c r="J176" s="96"/>
      <c r="K176" s="96"/>
      <c r="L176" s="96"/>
      <c r="M176" s="96"/>
      <c r="N176" s="96"/>
      <c r="O176" s="96"/>
      <c r="P176" s="96"/>
      <c r="Q176" s="96"/>
      <c r="R176" s="96"/>
      <c r="S176" s="96"/>
    </row>
    <row r="177" spans="1:19" ht="15.75" customHeight="1">
      <c r="A177" s="96"/>
      <c r="B177" s="96"/>
      <c r="C177" s="96"/>
      <c r="D177" s="96"/>
      <c r="E177" s="96"/>
      <c r="F177" s="96"/>
      <c r="G177" s="96"/>
      <c r="H177" s="96"/>
      <c r="I177" s="96"/>
      <c r="J177" s="96"/>
      <c r="K177" s="96"/>
      <c r="L177" s="96"/>
      <c r="M177" s="96"/>
      <c r="N177" s="96"/>
      <c r="O177" s="96"/>
      <c r="P177" s="96"/>
      <c r="Q177" s="96"/>
      <c r="R177" s="96"/>
      <c r="S177" s="96"/>
    </row>
    <row r="178" spans="1:19" ht="15.75" customHeight="1">
      <c r="A178" s="96"/>
      <c r="B178" s="96"/>
      <c r="C178" s="96"/>
      <c r="D178" s="96"/>
      <c r="E178" s="96"/>
      <c r="F178" s="96"/>
      <c r="G178" s="96"/>
      <c r="H178" s="96"/>
      <c r="I178" s="96"/>
      <c r="J178" s="96"/>
      <c r="K178" s="96"/>
      <c r="L178" s="96"/>
      <c r="M178" s="96"/>
      <c r="N178" s="96"/>
      <c r="O178" s="96"/>
      <c r="P178" s="96"/>
      <c r="Q178" s="96"/>
      <c r="R178" s="96"/>
      <c r="S178" s="96"/>
    </row>
    <row r="179" spans="1:19" ht="15.75" customHeight="1">
      <c r="A179" s="96"/>
      <c r="B179" s="96"/>
      <c r="C179" s="96"/>
      <c r="D179" s="96"/>
      <c r="E179" s="96"/>
      <c r="F179" s="96"/>
      <c r="G179" s="96"/>
      <c r="H179" s="96"/>
      <c r="I179" s="96"/>
      <c r="J179" s="96"/>
      <c r="K179" s="96"/>
      <c r="L179" s="96"/>
      <c r="M179" s="96"/>
      <c r="N179" s="96"/>
      <c r="O179" s="96"/>
      <c r="P179" s="96"/>
      <c r="Q179" s="96"/>
      <c r="R179" s="96"/>
      <c r="S179" s="96"/>
    </row>
    <row r="180" spans="1:19" ht="15.75" customHeight="1">
      <c r="A180" s="96"/>
      <c r="B180" s="96"/>
      <c r="C180" s="96"/>
      <c r="D180" s="96"/>
      <c r="E180" s="96"/>
      <c r="F180" s="96"/>
      <c r="G180" s="96"/>
      <c r="H180" s="96"/>
      <c r="I180" s="96"/>
      <c r="J180" s="96"/>
      <c r="K180" s="96"/>
      <c r="L180" s="96"/>
      <c r="M180" s="96"/>
      <c r="N180" s="96"/>
      <c r="O180" s="96"/>
      <c r="P180" s="96"/>
      <c r="Q180" s="96"/>
      <c r="R180" s="96"/>
      <c r="S180" s="96"/>
    </row>
    <row r="181" spans="1:19" ht="15.75" customHeight="1">
      <c r="A181" s="96"/>
      <c r="B181" s="96"/>
      <c r="C181" s="96"/>
      <c r="D181" s="96"/>
      <c r="E181" s="96"/>
      <c r="F181" s="96"/>
      <c r="G181" s="96"/>
      <c r="H181" s="96"/>
      <c r="I181" s="96"/>
      <c r="J181" s="96"/>
      <c r="K181" s="96"/>
      <c r="L181" s="96"/>
      <c r="M181" s="96"/>
      <c r="N181" s="96"/>
      <c r="O181" s="96"/>
      <c r="P181" s="96"/>
      <c r="Q181" s="96"/>
      <c r="R181" s="96"/>
      <c r="S181" s="96"/>
    </row>
    <row r="182" spans="1:19" ht="15.75" customHeight="1">
      <c r="A182" s="96"/>
      <c r="B182" s="96"/>
      <c r="C182" s="96"/>
      <c r="D182" s="96"/>
      <c r="E182" s="96"/>
      <c r="F182" s="96"/>
      <c r="G182" s="96"/>
      <c r="H182" s="96"/>
      <c r="I182" s="96"/>
      <c r="J182" s="96"/>
      <c r="K182" s="96"/>
      <c r="L182" s="96"/>
      <c r="M182" s="96"/>
      <c r="N182" s="96"/>
      <c r="O182" s="96"/>
      <c r="P182" s="96"/>
      <c r="Q182" s="96"/>
      <c r="R182" s="96"/>
      <c r="S182" s="96"/>
    </row>
    <row r="183" spans="1:19" ht="15.75" customHeight="1">
      <c r="A183" s="96"/>
      <c r="B183" s="96"/>
      <c r="C183" s="96"/>
      <c r="D183" s="96"/>
      <c r="E183" s="96"/>
      <c r="F183" s="96"/>
      <c r="G183" s="96"/>
      <c r="H183" s="96"/>
      <c r="I183" s="96"/>
      <c r="J183" s="96"/>
      <c r="K183" s="96"/>
      <c r="L183" s="96"/>
      <c r="M183" s="96"/>
      <c r="N183" s="96"/>
      <c r="O183" s="96"/>
      <c r="P183" s="96"/>
      <c r="Q183" s="96"/>
      <c r="R183" s="96"/>
      <c r="S183" s="96"/>
    </row>
    <row r="184" spans="1:19" ht="15.75" customHeight="1">
      <c r="A184" s="96"/>
      <c r="B184" s="96"/>
      <c r="C184" s="96"/>
      <c r="D184" s="96"/>
      <c r="E184" s="96"/>
      <c r="F184" s="96"/>
      <c r="G184" s="96"/>
      <c r="H184" s="96"/>
      <c r="I184" s="96"/>
      <c r="J184" s="96"/>
      <c r="K184" s="96"/>
      <c r="L184" s="96"/>
      <c r="M184" s="96"/>
      <c r="N184" s="96"/>
      <c r="O184" s="96"/>
      <c r="P184" s="96"/>
      <c r="Q184" s="96"/>
      <c r="R184" s="96"/>
      <c r="S184" s="96"/>
    </row>
    <row r="185" spans="1:19" ht="15.75" customHeight="1">
      <c r="A185" s="96"/>
      <c r="B185" s="96"/>
      <c r="C185" s="96"/>
      <c r="D185" s="96"/>
      <c r="E185" s="96"/>
      <c r="F185" s="96"/>
      <c r="G185" s="96"/>
      <c r="H185" s="96"/>
      <c r="I185" s="96"/>
      <c r="J185" s="96"/>
      <c r="K185" s="96"/>
      <c r="L185" s="96"/>
      <c r="M185" s="96"/>
      <c r="N185" s="96"/>
      <c r="O185" s="96"/>
      <c r="P185" s="96"/>
      <c r="Q185" s="96"/>
      <c r="R185" s="96"/>
      <c r="S185" s="96"/>
    </row>
    <row r="186" spans="1:19" ht="15.75" customHeight="1">
      <c r="A186" s="96"/>
      <c r="B186" s="96"/>
      <c r="C186" s="96"/>
      <c r="D186" s="96"/>
      <c r="E186" s="96"/>
      <c r="F186" s="96"/>
      <c r="G186" s="96"/>
      <c r="H186" s="96"/>
      <c r="I186" s="96"/>
      <c r="J186" s="96"/>
      <c r="K186" s="96"/>
      <c r="L186" s="96"/>
      <c r="M186" s="96"/>
      <c r="N186" s="96"/>
      <c r="O186" s="96"/>
      <c r="P186" s="96"/>
      <c r="Q186" s="96"/>
      <c r="R186" s="96"/>
      <c r="S186" s="96"/>
    </row>
    <row r="187" spans="1:19" ht="15.75" customHeight="1">
      <c r="A187" s="96"/>
      <c r="B187" s="96"/>
      <c r="C187" s="96"/>
      <c r="D187" s="96"/>
      <c r="E187" s="96"/>
      <c r="F187" s="96"/>
      <c r="G187" s="96"/>
      <c r="H187" s="96"/>
      <c r="I187" s="96"/>
      <c r="J187" s="96"/>
      <c r="K187" s="96"/>
      <c r="L187" s="96"/>
      <c r="M187" s="96"/>
      <c r="N187" s="96"/>
      <c r="O187" s="96"/>
      <c r="P187" s="96"/>
      <c r="Q187" s="96"/>
      <c r="R187" s="96"/>
      <c r="S187" s="96"/>
    </row>
    <row r="188" spans="1:19" ht="15.75" customHeight="1">
      <c r="A188" s="96"/>
      <c r="B188" s="96"/>
      <c r="C188" s="96"/>
      <c r="D188" s="96"/>
      <c r="E188" s="96"/>
      <c r="F188" s="96"/>
      <c r="G188" s="96"/>
      <c r="H188" s="96"/>
      <c r="I188" s="96"/>
      <c r="J188" s="96"/>
      <c r="K188" s="96"/>
      <c r="L188" s="96"/>
      <c r="M188" s="96"/>
      <c r="N188" s="96"/>
      <c r="O188" s="96"/>
      <c r="P188" s="96"/>
      <c r="Q188" s="96"/>
      <c r="R188" s="96"/>
      <c r="S188" s="96"/>
    </row>
    <row r="189" spans="1:19" ht="15.75" customHeight="1">
      <c r="A189" s="96"/>
      <c r="B189" s="96"/>
      <c r="C189" s="96"/>
      <c r="D189" s="96"/>
      <c r="E189" s="96"/>
      <c r="F189" s="96"/>
      <c r="G189" s="96"/>
      <c r="H189" s="96"/>
      <c r="I189" s="96"/>
      <c r="J189" s="96"/>
      <c r="K189" s="96"/>
      <c r="L189" s="96"/>
      <c r="M189" s="96"/>
      <c r="N189" s="96"/>
      <c r="O189" s="96"/>
      <c r="P189" s="96"/>
      <c r="Q189" s="96"/>
      <c r="R189" s="96"/>
      <c r="S189" s="96"/>
    </row>
    <row r="190" spans="1:19" ht="15.75" customHeight="1">
      <c r="A190" s="96"/>
      <c r="B190" s="96"/>
      <c r="C190" s="96"/>
      <c r="D190" s="96"/>
      <c r="E190" s="96"/>
      <c r="F190" s="96"/>
      <c r="G190" s="96"/>
      <c r="H190" s="96"/>
      <c r="I190" s="96"/>
      <c r="J190" s="96"/>
      <c r="K190" s="96"/>
      <c r="L190" s="96"/>
      <c r="M190" s="96"/>
      <c r="N190" s="96"/>
      <c r="O190" s="96"/>
      <c r="P190" s="96"/>
      <c r="Q190" s="96"/>
      <c r="R190" s="96"/>
      <c r="S190" s="96"/>
    </row>
    <row r="191" spans="1:19" ht="15.75" customHeight="1">
      <c r="A191" s="96"/>
      <c r="B191" s="96"/>
      <c r="C191" s="96"/>
      <c r="D191" s="96"/>
      <c r="E191" s="96"/>
      <c r="F191" s="96"/>
      <c r="G191" s="96"/>
      <c r="H191" s="96"/>
      <c r="I191" s="96"/>
      <c r="J191" s="96"/>
      <c r="K191" s="96"/>
      <c r="L191" s="96"/>
      <c r="M191" s="96"/>
      <c r="N191" s="96"/>
      <c r="O191" s="96"/>
      <c r="P191" s="96"/>
      <c r="Q191" s="96"/>
      <c r="R191" s="96"/>
      <c r="S191" s="96"/>
    </row>
    <row r="192" spans="1:19" ht="15.75" customHeight="1">
      <c r="A192" s="96"/>
      <c r="B192" s="96"/>
      <c r="C192" s="96"/>
      <c r="D192" s="96"/>
      <c r="E192" s="96"/>
      <c r="F192" s="96"/>
      <c r="G192" s="96"/>
      <c r="H192" s="96"/>
      <c r="I192" s="96"/>
      <c r="J192" s="96"/>
      <c r="K192" s="96"/>
      <c r="L192" s="96"/>
      <c r="M192" s="96"/>
      <c r="N192" s="96"/>
      <c r="O192" s="96"/>
      <c r="P192" s="96"/>
      <c r="Q192" s="96"/>
      <c r="R192" s="96"/>
      <c r="S192" s="96"/>
    </row>
    <row r="193" spans="1:19" ht="15.75" customHeight="1">
      <c r="A193" s="96"/>
      <c r="B193" s="96"/>
      <c r="C193" s="96"/>
      <c r="D193" s="96"/>
      <c r="E193" s="96"/>
      <c r="F193" s="96"/>
      <c r="G193" s="96"/>
      <c r="H193" s="96"/>
      <c r="I193" s="96"/>
      <c r="J193" s="96"/>
      <c r="K193" s="96"/>
      <c r="L193" s="96"/>
      <c r="M193" s="96"/>
      <c r="N193" s="96"/>
      <c r="O193" s="96"/>
      <c r="P193" s="96"/>
      <c r="Q193" s="96"/>
      <c r="R193" s="96"/>
      <c r="S193" s="96"/>
    </row>
    <row r="194" spans="1:19" ht="15.75" customHeight="1">
      <c r="A194" s="96"/>
      <c r="B194" s="96"/>
      <c r="C194" s="96"/>
      <c r="D194" s="96"/>
      <c r="E194" s="96"/>
      <c r="F194" s="96"/>
      <c r="G194" s="96"/>
      <c r="H194" s="96"/>
      <c r="I194" s="96"/>
      <c r="J194" s="96"/>
      <c r="K194" s="96"/>
      <c r="L194" s="96"/>
      <c r="M194" s="96"/>
      <c r="N194" s="96"/>
      <c r="O194" s="96"/>
      <c r="P194" s="96"/>
      <c r="Q194" s="96"/>
      <c r="R194" s="96"/>
      <c r="S194" s="96"/>
    </row>
    <row r="195" spans="1:19" ht="15.75" customHeight="1">
      <c r="A195" s="96"/>
      <c r="B195" s="96"/>
      <c r="C195" s="96"/>
      <c r="D195" s="96"/>
      <c r="E195" s="96"/>
      <c r="F195" s="96"/>
      <c r="G195" s="96"/>
      <c r="H195" s="96"/>
      <c r="I195" s="96"/>
      <c r="J195" s="96"/>
      <c r="K195" s="96"/>
      <c r="L195" s="96"/>
      <c r="M195" s="96"/>
      <c r="N195" s="96"/>
      <c r="O195" s="96"/>
      <c r="P195" s="96"/>
      <c r="Q195" s="96"/>
      <c r="R195" s="96"/>
      <c r="S195" s="96"/>
    </row>
    <row r="196" spans="1:19" ht="15.75" customHeight="1">
      <c r="A196" s="96"/>
      <c r="B196" s="96"/>
      <c r="C196" s="96"/>
      <c r="D196" s="96"/>
      <c r="E196" s="96"/>
      <c r="F196" s="96"/>
      <c r="G196" s="96"/>
      <c r="H196" s="96"/>
      <c r="I196" s="96"/>
      <c r="J196" s="96"/>
      <c r="K196" s="96"/>
      <c r="L196" s="96"/>
      <c r="M196" s="96"/>
      <c r="N196" s="96"/>
      <c r="O196" s="96"/>
      <c r="P196" s="96"/>
      <c r="Q196" s="96"/>
      <c r="R196" s="96"/>
      <c r="S196" s="96"/>
    </row>
    <row r="197" spans="1:19" ht="15.75" customHeight="1">
      <c r="A197" s="96"/>
      <c r="B197" s="96"/>
      <c r="C197" s="96"/>
      <c r="D197" s="96"/>
      <c r="E197" s="96"/>
      <c r="F197" s="96"/>
      <c r="G197" s="96"/>
      <c r="H197" s="96"/>
      <c r="I197" s="96"/>
      <c r="J197" s="96"/>
      <c r="K197" s="96"/>
      <c r="L197" s="96"/>
      <c r="M197" s="96"/>
      <c r="N197" s="96"/>
      <c r="O197" s="96"/>
      <c r="P197" s="96"/>
      <c r="Q197" s="96"/>
      <c r="R197" s="96"/>
      <c r="S197" s="96"/>
    </row>
    <row r="198" spans="1:19" ht="15.75" customHeight="1">
      <c r="A198" s="96"/>
      <c r="B198" s="96"/>
      <c r="C198" s="96"/>
      <c r="D198" s="96"/>
      <c r="E198" s="96"/>
      <c r="F198" s="96"/>
      <c r="G198" s="96"/>
      <c r="H198" s="96"/>
      <c r="I198" s="96"/>
      <c r="J198" s="96"/>
      <c r="K198" s="96"/>
      <c r="L198" s="96"/>
      <c r="M198" s="96"/>
      <c r="N198" s="96"/>
      <c r="O198" s="96"/>
      <c r="P198" s="96"/>
      <c r="Q198" s="96"/>
      <c r="R198" s="96"/>
      <c r="S198" s="96"/>
    </row>
    <row r="199" spans="1:19" ht="15.75" customHeight="1">
      <c r="A199" s="96"/>
      <c r="B199" s="96"/>
      <c r="C199" s="96"/>
      <c r="D199" s="96"/>
      <c r="E199" s="96"/>
      <c r="F199" s="96"/>
      <c r="G199" s="96"/>
      <c r="H199" s="96"/>
      <c r="I199" s="96"/>
      <c r="J199" s="96"/>
      <c r="K199" s="96"/>
      <c r="L199" s="96"/>
      <c r="M199" s="96"/>
      <c r="N199" s="96"/>
      <c r="O199" s="96"/>
      <c r="P199" s="96"/>
      <c r="Q199" s="96"/>
      <c r="R199" s="96"/>
      <c r="S199" s="96"/>
    </row>
    <row r="200" spans="1:19" ht="15.75" customHeight="1">
      <c r="A200" s="96"/>
      <c r="B200" s="96"/>
      <c r="C200" s="96"/>
      <c r="D200" s="96"/>
      <c r="E200" s="96"/>
      <c r="F200" s="96"/>
      <c r="G200" s="96"/>
      <c r="H200" s="96"/>
      <c r="I200" s="96"/>
      <c r="J200" s="96"/>
      <c r="K200" s="96"/>
      <c r="L200" s="96"/>
      <c r="M200" s="96"/>
      <c r="N200" s="96"/>
      <c r="O200" s="96"/>
      <c r="P200" s="96"/>
      <c r="Q200" s="96"/>
      <c r="R200" s="96"/>
      <c r="S200" s="96"/>
    </row>
    <row r="201" spans="1:19" ht="15.75" customHeight="1">
      <c r="A201" s="96"/>
      <c r="B201" s="96"/>
      <c r="C201" s="96"/>
      <c r="D201" s="96"/>
      <c r="E201" s="96"/>
      <c r="F201" s="96"/>
      <c r="G201" s="96"/>
      <c r="H201" s="96"/>
      <c r="I201" s="96"/>
      <c r="J201" s="96"/>
      <c r="K201" s="96"/>
      <c r="L201" s="96"/>
      <c r="M201" s="96"/>
      <c r="N201" s="96"/>
      <c r="O201" s="96"/>
      <c r="P201" s="96"/>
      <c r="Q201" s="96"/>
      <c r="R201" s="96"/>
      <c r="S201" s="96"/>
    </row>
    <row r="202" spans="1:19" ht="15.75" customHeight="1">
      <c r="A202" s="96"/>
      <c r="B202" s="96"/>
      <c r="C202" s="96"/>
      <c r="D202" s="96"/>
      <c r="E202" s="96"/>
      <c r="F202" s="96"/>
      <c r="G202" s="96"/>
      <c r="H202" s="96"/>
      <c r="I202" s="96"/>
      <c r="J202" s="96"/>
      <c r="K202" s="96"/>
      <c r="L202" s="96"/>
      <c r="M202" s="96"/>
      <c r="N202" s="96"/>
      <c r="O202" s="96"/>
      <c r="P202" s="96"/>
      <c r="Q202" s="96"/>
      <c r="R202" s="96"/>
      <c r="S202" s="96"/>
    </row>
    <row r="203" spans="1:19" ht="15.75" customHeight="1">
      <c r="A203" s="96"/>
      <c r="B203" s="96"/>
      <c r="C203" s="96"/>
      <c r="D203" s="96"/>
      <c r="E203" s="96"/>
      <c r="F203" s="96"/>
      <c r="G203" s="96"/>
      <c r="H203" s="96"/>
      <c r="I203" s="96"/>
      <c r="J203" s="96"/>
      <c r="K203" s="96"/>
      <c r="L203" s="96"/>
      <c r="M203" s="96"/>
      <c r="N203" s="96"/>
      <c r="O203" s="96"/>
      <c r="P203" s="96"/>
      <c r="Q203" s="96"/>
      <c r="R203" s="96"/>
      <c r="S203" s="96"/>
    </row>
    <row r="204" spans="1:19" ht="15.75" customHeight="1">
      <c r="A204" s="96"/>
      <c r="B204" s="96"/>
      <c r="C204" s="96"/>
      <c r="D204" s="96"/>
      <c r="E204" s="96"/>
      <c r="F204" s="96"/>
      <c r="G204" s="96"/>
      <c r="H204" s="96"/>
      <c r="I204" s="96"/>
      <c r="J204" s="96"/>
      <c r="K204" s="96"/>
      <c r="L204" s="96"/>
      <c r="M204" s="96"/>
      <c r="N204" s="96"/>
      <c r="O204" s="96"/>
      <c r="P204" s="96"/>
      <c r="Q204" s="96"/>
      <c r="R204" s="96"/>
      <c r="S204" s="96"/>
    </row>
    <row r="205" spans="1:19" ht="15.75" customHeight="1">
      <c r="A205" s="96"/>
      <c r="B205" s="96"/>
      <c r="C205" s="96"/>
      <c r="D205" s="96"/>
      <c r="E205" s="96"/>
      <c r="F205" s="96"/>
      <c r="G205" s="96"/>
      <c r="H205" s="96"/>
      <c r="I205" s="96"/>
      <c r="J205" s="96"/>
      <c r="K205" s="96"/>
      <c r="L205" s="96"/>
      <c r="M205" s="96"/>
      <c r="N205" s="96"/>
      <c r="O205" s="96"/>
      <c r="P205" s="96"/>
      <c r="Q205" s="96"/>
      <c r="R205" s="96"/>
      <c r="S205" s="96"/>
    </row>
    <row r="206" spans="1:19" ht="15.75" customHeight="1">
      <c r="A206" s="96"/>
      <c r="B206" s="96"/>
      <c r="C206" s="96"/>
      <c r="D206" s="96"/>
      <c r="E206" s="96"/>
      <c r="F206" s="96"/>
      <c r="G206" s="96"/>
      <c r="H206" s="96"/>
      <c r="I206" s="96"/>
      <c r="J206" s="96"/>
      <c r="K206" s="96"/>
      <c r="L206" s="96"/>
      <c r="M206" s="96"/>
      <c r="N206" s="96"/>
      <c r="O206" s="96"/>
      <c r="P206" s="96"/>
      <c r="Q206" s="96"/>
      <c r="R206" s="96"/>
      <c r="S206" s="96"/>
    </row>
    <row r="207" spans="1:19" ht="15.75" customHeight="1">
      <c r="A207" s="96"/>
      <c r="B207" s="96"/>
      <c r="C207" s="96"/>
      <c r="D207" s="96"/>
      <c r="E207" s="96"/>
      <c r="F207" s="96"/>
      <c r="G207" s="96"/>
      <c r="H207" s="96"/>
      <c r="I207" s="96"/>
      <c r="J207" s="96"/>
      <c r="K207" s="96"/>
      <c r="L207" s="96"/>
      <c r="M207" s="96"/>
      <c r="N207" s="96"/>
      <c r="O207" s="96"/>
      <c r="P207" s="96"/>
      <c r="Q207" s="96"/>
      <c r="R207" s="96"/>
      <c r="S207" s="96"/>
    </row>
    <row r="208" spans="1:19" ht="15.75" customHeight="1">
      <c r="A208" s="96"/>
      <c r="B208" s="96"/>
      <c r="C208" s="96"/>
      <c r="D208" s="96"/>
      <c r="E208" s="96"/>
      <c r="F208" s="96"/>
      <c r="G208" s="96"/>
      <c r="H208" s="96"/>
      <c r="I208" s="96"/>
      <c r="J208" s="96"/>
      <c r="K208" s="96"/>
      <c r="L208" s="96"/>
      <c r="M208" s="96"/>
      <c r="N208" s="96"/>
      <c r="O208" s="96"/>
      <c r="P208" s="96"/>
      <c r="Q208" s="96"/>
      <c r="R208" s="96"/>
      <c r="S208" s="96"/>
    </row>
    <row r="209" spans="1:19" ht="15.75" customHeight="1">
      <c r="A209" s="96"/>
      <c r="B209" s="96"/>
      <c r="C209" s="96"/>
      <c r="D209" s="96"/>
      <c r="E209" s="96"/>
      <c r="F209" s="96"/>
      <c r="G209" s="96"/>
      <c r="H209" s="96"/>
      <c r="I209" s="96"/>
      <c r="J209" s="96"/>
      <c r="K209" s="96"/>
      <c r="L209" s="96"/>
      <c r="M209" s="96"/>
      <c r="N209" s="96"/>
      <c r="O209" s="96"/>
      <c r="P209" s="96"/>
      <c r="Q209" s="96"/>
      <c r="R209" s="96"/>
      <c r="S209" s="96"/>
    </row>
    <row r="210" spans="1:19" ht="15.75" customHeight="1">
      <c r="A210" s="96"/>
      <c r="B210" s="96"/>
      <c r="C210" s="96"/>
      <c r="D210" s="96"/>
      <c r="E210" s="96"/>
      <c r="F210" s="96"/>
      <c r="G210" s="96"/>
      <c r="H210" s="96"/>
      <c r="I210" s="96"/>
      <c r="J210" s="96"/>
      <c r="K210" s="96"/>
      <c r="L210" s="96"/>
      <c r="M210" s="96"/>
      <c r="N210" s="96"/>
      <c r="O210" s="96"/>
      <c r="P210" s="96"/>
      <c r="Q210" s="96"/>
      <c r="R210" s="96"/>
      <c r="S210" s="96"/>
    </row>
    <row r="211" spans="1:19" ht="15.75" customHeight="1">
      <c r="A211" s="96"/>
      <c r="B211" s="96"/>
      <c r="C211" s="96"/>
      <c r="D211" s="96"/>
      <c r="E211" s="96"/>
      <c r="F211" s="96"/>
      <c r="G211" s="96"/>
      <c r="H211" s="96"/>
      <c r="I211" s="96"/>
      <c r="J211" s="96"/>
      <c r="K211" s="96"/>
      <c r="L211" s="96"/>
      <c r="M211" s="96"/>
      <c r="N211" s="96"/>
      <c r="O211" s="96"/>
      <c r="P211" s="96"/>
      <c r="Q211" s="96"/>
      <c r="R211" s="96"/>
      <c r="S211" s="96"/>
    </row>
    <row r="212" spans="1:19" ht="15.75" customHeight="1">
      <c r="A212" s="96"/>
      <c r="B212" s="96"/>
      <c r="C212" s="96"/>
      <c r="D212" s="96"/>
      <c r="E212" s="96"/>
      <c r="F212" s="96"/>
      <c r="G212" s="96"/>
      <c r="H212" s="96"/>
      <c r="I212" s="96"/>
      <c r="J212" s="96"/>
      <c r="K212" s="96"/>
      <c r="L212" s="96"/>
      <c r="M212" s="96"/>
      <c r="N212" s="96"/>
      <c r="O212" s="96"/>
      <c r="P212" s="96"/>
      <c r="Q212" s="96"/>
      <c r="R212" s="96"/>
      <c r="S212" s="96"/>
    </row>
    <row r="213" spans="1:19" ht="15.75" customHeight="1">
      <c r="A213" s="96"/>
      <c r="B213" s="96"/>
      <c r="C213" s="96"/>
      <c r="D213" s="96"/>
      <c r="E213" s="96"/>
      <c r="F213" s="96"/>
      <c r="G213" s="96"/>
      <c r="H213" s="96"/>
      <c r="I213" s="96"/>
      <c r="J213" s="96"/>
      <c r="K213" s="96"/>
      <c r="L213" s="96"/>
      <c r="M213" s="96"/>
      <c r="N213" s="96"/>
      <c r="O213" s="96"/>
      <c r="P213" s="96"/>
      <c r="Q213" s="96"/>
      <c r="R213" s="96"/>
      <c r="S213" s="96"/>
    </row>
    <row r="214" spans="1:19" ht="15.75" customHeight="1">
      <c r="A214" s="96"/>
      <c r="B214" s="96"/>
      <c r="C214" s="96"/>
      <c r="D214" s="96"/>
      <c r="E214" s="96"/>
      <c r="F214" s="96"/>
      <c r="G214" s="96"/>
      <c r="H214" s="96"/>
      <c r="I214" s="96"/>
      <c r="J214" s="96"/>
      <c r="K214" s="96"/>
      <c r="L214" s="96"/>
      <c r="M214" s="96"/>
      <c r="N214" s="96"/>
      <c r="O214" s="96"/>
      <c r="P214" s="96"/>
      <c r="Q214" s="96"/>
      <c r="R214" s="96"/>
      <c r="S214" s="96"/>
    </row>
    <row r="215" spans="1:19" ht="15.75" customHeight="1">
      <c r="A215" s="96"/>
      <c r="B215" s="96"/>
      <c r="C215" s="96"/>
      <c r="D215" s="96"/>
      <c r="E215" s="96"/>
      <c r="F215" s="96"/>
      <c r="G215" s="96"/>
      <c r="H215" s="96"/>
      <c r="I215" s="96"/>
      <c r="J215" s="96"/>
      <c r="K215" s="96"/>
      <c r="L215" s="96"/>
      <c r="M215" s="96"/>
      <c r="N215" s="96"/>
      <c r="O215" s="96"/>
      <c r="P215" s="96"/>
      <c r="Q215" s="96"/>
      <c r="R215" s="96"/>
      <c r="S215" s="96"/>
    </row>
    <row r="216" spans="1:19" ht="15.75" customHeight="1">
      <c r="A216" s="96"/>
      <c r="B216" s="96"/>
      <c r="C216" s="96"/>
      <c r="D216" s="96"/>
      <c r="E216" s="96"/>
      <c r="F216" s="96"/>
      <c r="G216" s="96"/>
      <c r="H216" s="96"/>
      <c r="I216" s="96"/>
      <c r="J216" s="96"/>
      <c r="K216" s="96"/>
      <c r="L216" s="96"/>
      <c r="M216" s="96"/>
      <c r="N216" s="96"/>
      <c r="O216" s="96"/>
      <c r="P216" s="96"/>
      <c r="Q216" s="96"/>
      <c r="R216" s="96"/>
      <c r="S216" s="96"/>
    </row>
    <row r="217" spans="1:19" ht="15.75" customHeight="1">
      <c r="A217" s="96"/>
      <c r="B217" s="96"/>
      <c r="C217" s="96"/>
      <c r="D217" s="96"/>
      <c r="E217" s="96"/>
      <c r="F217" s="96"/>
      <c r="G217" s="96"/>
      <c r="H217" s="96"/>
      <c r="I217" s="96"/>
      <c r="J217" s="96"/>
      <c r="K217" s="96"/>
      <c r="L217" s="96"/>
      <c r="M217" s="96"/>
      <c r="N217" s="96"/>
      <c r="O217" s="96"/>
      <c r="P217" s="96"/>
      <c r="Q217" s="96"/>
      <c r="R217" s="96"/>
      <c r="S217" s="96"/>
    </row>
    <row r="218" spans="1:19" ht="15.75" customHeight="1">
      <c r="A218" s="96"/>
      <c r="B218" s="96"/>
      <c r="C218" s="96"/>
      <c r="D218" s="96"/>
      <c r="E218" s="96"/>
      <c r="F218" s="96"/>
      <c r="G218" s="96"/>
      <c r="H218" s="96"/>
      <c r="I218" s="96"/>
      <c r="J218" s="96"/>
      <c r="K218" s="96"/>
      <c r="L218" s="96"/>
      <c r="M218" s="96"/>
      <c r="N218" s="96"/>
      <c r="O218" s="96"/>
      <c r="P218" s="96"/>
      <c r="Q218" s="96"/>
      <c r="R218" s="96"/>
      <c r="S218" s="96"/>
    </row>
    <row r="219" spans="1:19" ht="15.75" customHeight="1">
      <c r="A219" s="96"/>
      <c r="B219" s="96"/>
      <c r="C219" s="96"/>
      <c r="D219" s="96"/>
      <c r="E219" s="96"/>
      <c r="F219" s="96"/>
      <c r="G219" s="96"/>
      <c r="H219" s="96"/>
      <c r="I219" s="96"/>
      <c r="J219" s="96"/>
      <c r="K219" s="96"/>
      <c r="L219" s="96"/>
      <c r="M219" s="96"/>
      <c r="N219" s="96"/>
      <c r="O219" s="96"/>
      <c r="P219" s="96"/>
      <c r="Q219" s="96"/>
      <c r="R219" s="96"/>
      <c r="S219" s="96"/>
    </row>
    <row r="220" spans="1:19" ht="15.75" customHeight="1">
      <c r="A220" s="96"/>
      <c r="B220" s="96"/>
      <c r="C220" s="96"/>
      <c r="D220" s="96"/>
      <c r="E220" s="96"/>
      <c r="F220" s="96"/>
      <c r="G220" s="96"/>
      <c r="H220" s="96"/>
      <c r="I220" s="96"/>
      <c r="J220" s="96"/>
      <c r="K220" s="96"/>
      <c r="L220" s="96"/>
      <c r="M220" s="96"/>
      <c r="N220" s="96"/>
      <c r="O220" s="96"/>
      <c r="P220" s="96"/>
      <c r="Q220" s="96"/>
      <c r="R220" s="96"/>
      <c r="S220" s="96"/>
    </row>
    <row r="221" spans="1:19" ht="15.75" customHeight="1">
      <c r="A221" s="96"/>
      <c r="B221" s="96"/>
      <c r="C221" s="96"/>
      <c r="D221" s="96"/>
      <c r="E221" s="96"/>
      <c r="F221" s="96"/>
      <c r="G221" s="96"/>
      <c r="H221" s="96"/>
      <c r="I221" s="96"/>
      <c r="J221" s="96"/>
      <c r="K221" s="96"/>
      <c r="L221" s="96"/>
      <c r="M221" s="96"/>
      <c r="N221" s="96"/>
      <c r="O221" s="96"/>
      <c r="P221" s="96"/>
      <c r="Q221" s="96"/>
      <c r="R221" s="96"/>
      <c r="S221" s="96"/>
    </row>
    <row r="222" spans="1:19" ht="15.75" customHeight="1">
      <c r="A222" s="96"/>
      <c r="B222" s="96"/>
      <c r="C222" s="96"/>
      <c r="D222" s="96"/>
      <c r="E222" s="96"/>
      <c r="F222" s="96"/>
      <c r="G222" s="96"/>
      <c r="H222" s="96"/>
      <c r="I222" s="96"/>
      <c r="J222" s="96"/>
      <c r="K222" s="96"/>
      <c r="L222" s="96"/>
      <c r="M222" s="96"/>
      <c r="N222" s="96"/>
      <c r="O222" s="96"/>
      <c r="P222" s="96"/>
      <c r="Q222" s="96"/>
      <c r="R222" s="96"/>
      <c r="S222" s="96"/>
    </row>
    <row r="223" spans="1:19" ht="15.75" customHeight="1">
      <c r="A223" s="96"/>
      <c r="B223" s="96"/>
      <c r="C223" s="96"/>
      <c r="D223" s="96"/>
      <c r="E223" s="96"/>
      <c r="F223" s="96"/>
      <c r="G223" s="96"/>
      <c r="H223" s="96"/>
      <c r="I223" s="96"/>
      <c r="J223" s="96"/>
      <c r="K223" s="96"/>
      <c r="L223" s="96"/>
      <c r="M223" s="96"/>
      <c r="N223" s="96"/>
      <c r="O223" s="96"/>
      <c r="P223" s="96"/>
      <c r="Q223" s="96"/>
      <c r="R223" s="96"/>
      <c r="S223" s="96"/>
    </row>
    <row r="224" spans="1:19" ht="15.75" customHeight="1">
      <c r="A224" s="96"/>
      <c r="B224" s="96"/>
      <c r="C224" s="96"/>
      <c r="D224" s="96"/>
      <c r="E224" s="96"/>
      <c r="F224" s="96"/>
      <c r="G224" s="96"/>
      <c r="H224" s="96"/>
      <c r="I224" s="96"/>
      <c r="J224" s="96"/>
      <c r="K224" s="96"/>
      <c r="L224" s="96"/>
      <c r="M224" s="96"/>
      <c r="N224" s="96"/>
      <c r="O224" s="96"/>
      <c r="P224" s="96"/>
      <c r="Q224" s="96"/>
      <c r="R224" s="96"/>
      <c r="S224" s="96"/>
    </row>
    <row r="225" spans="1:19" ht="15.75" customHeight="1">
      <c r="A225" s="96"/>
      <c r="B225" s="96"/>
      <c r="C225" s="96"/>
      <c r="D225" s="96"/>
      <c r="E225" s="96"/>
      <c r="F225" s="96"/>
      <c r="G225" s="96"/>
      <c r="H225" s="96"/>
      <c r="I225" s="96"/>
      <c r="J225" s="96"/>
      <c r="K225" s="96"/>
      <c r="L225" s="96"/>
      <c r="M225" s="96"/>
      <c r="N225" s="96"/>
      <c r="O225" s="96"/>
      <c r="P225" s="96"/>
      <c r="Q225" s="96"/>
      <c r="R225" s="96"/>
      <c r="S225" s="96"/>
    </row>
    <row r="226" spans="1:19" ht="15.75" customHeight="1">
      <c r="A226" s="96"/>
      <c r="B226" s="96"/>
      <c r="C226" s="96"/>
      <c r="D226" s="96"/>
      <c r="E226" s="96"/>
      <c r="F226" s="96"/>
      <c r="G226" s="96"/>
      <c r="H226" s="96"/>
      <c r="I226" s="96"/>
      <c r="J226" s="96"/>
      <c r="K226" s="96"/>
      <c r="L226" s="96"/>
      <c r="M226" s="96"/>
      <c r="N226" s="96"/>
      <c r="O226" s="96"/>
      <c r="P226" s="96"/>
      <c r="Q226" s="96"/>
      <c r="R226" s="96"/>
      <c r="S226" s="96"/>
    </row>
    <row r="227" spans="1:19" ht="15.75" customHeight="1">
      <c r="A227" s="96"/>
      <c r="B227" s="96"/>
      <c r="C227" s="96"/>
      <c r="D227" s="96"/>
      <c r="E227" s="96"/>
      <c r="F227" s="96"/>
      <c r="G227" s="96"/>
      <c r="H227" s="96"/>
      <c r="I227" s="96"/>
      <c r="J227" s="96"/>
      <c r="K227" s="96"/>
      <c r="L227" s="96"/>
      <c r="M227" s="96"/>
      <c r="N227" s="96"/>
      <c r="O227" s="96"/>
      <c r="P227" s="96"/>
      <c r="Q227" s="96"/>
      <c r="R227" s="96"/>
      <c r="S227" s="96"/>
    </row>
    <row r="228" spans="1:19" ht="15.75" customHeight="1">
      <c r="A228" s="96"/>
      <c r="B228" s="96"/>
      <c r="C228" s="96"/>
      <c r="D228" s="96"/>
      <c r="E228" s="96"/>
      <c r="F228" s="96"/>
      <c r="G228" s="96"/>
      <c r="H228" s="96"/>
      <c r="I228" s="96"/>
      <c r="J228" s="96"/>
      <c r="K228" s="96"/>
      <c r="L228" s="96"/>
      <c r="M228" s="96"/>
      <c r="N228" s="96"/>
      <c r="O228" s="96"/>
      <c r="P228" s="96"/>
      <c r="Q228" s="96"/>
      <c r="R228" s="96"/>
      <c r="S228" s="96"/>
    </row>
    <row r="229" spans="1:19" ht="15.75" customHeight="1">
      <c r="A229" s="96"/>
      <c r="B229" s="96"/>
      <c r="C229" s="96"/>
      <c r="D229" s="96"/>
      <c r="E229" s="96"/>
      <c r="F229" s="96"/>
      <c r="G229" s="96"/>
      <c r="H229" s="96"/>
      <c r="I229" s="96"/>
      <c r="J229" s="96"/>
      <c r="K229" s="96"/>
      <c r="L229" s="96"/>
      <c r="M229" s="96"/>
      <c r="N229" s="96"/>
      <c r="O229" s="96"/>
      <c r="P229" s="96"/>
      <c r="Q229" s="96"/>
      <c r="R229" s="96"/>
      <c r="S229" s="96"/>
    </row>
    <row r="230" spans="1:19" ht="15.75" customHeight="1">
      <c r="A230" s="96"/>
      <c r="B230" s="96"/>
      <c r="C230" s="96"/>
      <c r="D230" s="96"/>
      <c r="E230" s="96"/>
      <c r="F230" s="96"/>
      <c r="G230" s="96"/>
      <c r="H230" s="96"/>
      <c r="I230" s="96"/>
      <c r="J230" s="96"/>
      <c r="K230" s="96"/>
      <c r="L230" s="96"/>
      <c r="M230" s="96"/>
      <c r="N230" s="96"/>
      <c r="O230" s="96"/>
      <c r="P230" s="96"/>
      <c r="Q230" s="96"/>
      <c r="R230" s="96"/>
      <c r="S230" s="96"/>
    </row>
    <row r="231" spans="1:19" ht="15.75" customHeight="1">
      <c r="A231" s="96"/>
      <c r="B231" s="96"/>
      <c r="C231" s="96"/>
      <c r="D231" s="96"/>
      <c r="E231" s="96"/>
      <c r="F231" s="96"/>
      <c r="G231" s="96"/>
      <c r="H231" s="96"/>
      <c r="I231" s="96"/>
      <c r="J231" s="96"/>
      <c r="K231" s="96"/>
      <c r="L231" s="96"/>
      <c r="M231" s="96"/>
      <c r="N231" s="96"/>
      <c r="O231" s="96"/>
      <c r="P231" s="96"/>
      <c r="Q231" s="96"/>
      <c r="R231" s="96"/>
      <c r="S231" s="96"/>
    </row>
    <row r="232" spans="1:19" ht="15.75" customHeight="1">
      <c r="A232" s="96"/>
      <c r="B232" s="96"/>
      <c r="C232" s="96"/>
      <c r="D232" s="96"/>
      <c r="E232" s="96"/>
      <c r="F232" s="96"/>
      <c r="G232" s="96"/>
      <c r="H232" s="96"/>
      <c r="I232" s="96"/>
      <c r="J232" s="96"/>
      <c r="K232" s="96"/>
      <c r="L232" s="96"/>
      <c r="M232" s="96"/>
      <c r="N232" s="96"/>
      <c r="O232" s="96"/>
      <c r="P232" s="96"/>
      <c r="Q232" s="96"/>
      <c r="R232" s="96"/>
      <c r="S232" s="96"/>
    </row>
    <row r="233" spans="1:19" ht="15.75" customHeight="1">
      <c r="A233" s="96"/>
      <c r="B233" s="96"/>
      <c r="C233" s="96"/>
      <c r="D233" s="96"/>
      <c r="E233" s="96"/>
      <c r="F233" s="96"/>
      <c r="G233" s="96"/>
      <c r="H233" s="96"/>
      <c r="I233" s="96"/>
      <c r="J233" s="96"/>
      <c r="K233" s="96"/>
      <c r="L233" s="96"/>
      <c r="M233" s="96"/>
      <c r="N233" s="96"/>
      <c r="O233" s="96"/>
      <c r="P233" s="96"/>
      <c r="Q233" s="96"/>
      <c r="R233" s="96"/>
      <c r="S233" s="96"/>
    </row>
    <row r="234" spans="1:19" ht="15.75" customHeight="1">
      <c r="A234" s="96"/>
      <c r="B234" s="96"/>
      <c r="C234" s="96"/>
      <c r="D234" s="96"/>
      <c r="E234" s="96"/>
      <c r="F234" s="96"/>
      <c r="G234" s="96"/>
      <c r="H234" s="96"/>
      <c r="I234" s="96"/>
      <c r="J234" s="96"/>
      <c r="K234" s="96"/>
      <c r="L234" s="96"/>
      <c r="M234" s="96"/>
      <c r="N234" s="96"/>
      <c r="O234" s="96"/>
      <c r="P234" s="96"/>
      <c r="Q234" s="96"/>
      <c r="R234" s="96"/>
      <c r="S234" s="96"/>
    </row>
    <row r="235" spans="1:19" ht="15.75" customHeight="1">
      <c r="A235" s="96"/>
      <c r="B235" s="96"/>
      <c r="C235" s="96"/>
      <c r="D235" s="96"/>
      <c r="E235" s="96"/>
      <c r="F235" s="96"/>
      <c r="G235" s="96"/>
      <c r="H235" s="96"/>
      <c r="I235" s="96"/>
      <c r="J235" s="96"/>
      <c r="K235" s="96"/>
      <c r="L235" s="96"/>
      <c r="M235" s="96"/>
      <c r="N235" s="96"/>
      <c r="O235" s="96"/>
      <c r="P235" s="96"/>
      <c r="Q235" s="96"/>
      <c r="R235" s="96"/>
      <c r="S235" s="96"/>
    </row>
    <row r="236" spans="1:19" ht="15.75" customHeight="1">
      <c r="A236" s="96"/>
      <c r="B236" s="96"/>
      <c r="C236" s="96"/>
      <c r="D236" s="96"/>
      <c r="E236" s="96"/>
      <c r="F236" s="96"/>
      <c r="G236" s="96"/>
      <c r="H236" s="96"/>
      <c r="I236" s="96"/>
      <c r="J236" s="96"/>
      <c r="K236" s="96"/>
      <c r="L236" s="96"/>
      <c r="M236" s="96"/>
      <c r="N236" s="96"/>
      <c r="O236" s="96"/>
      <c r="P236" s="96"/>
      <c r="Q236" s="96"/>
      <c r="R236" s="96"/>
      <c r="S236" s="96"/>
    </row>
    <row r="237" spans="1:19" ht="15.75" customHeight="1">
      <c r="A237" s="96"/>
      <c r="B237" s="96"/>
      <c r="C237" s="96"/>
      <c r="D237" s="96"/>
      <c r="E237" s="96"/>
      <c r="F237" s="96"/>
      <c r="G237" s="96"/>
      <c r="H237" s="96"/>
      <c r="I237" s="96"/>
      <c r="J237" s="96"/>
      <c r="K237" s="96"/>
      <c r="L237" s="96"/>
      <c r="M237" s="96"/>
      <c r="N237" s="96"/>
      <c r="O237" s="96"/>
      <c r="P237" s="96"/>
      <c r="Q237" s="96"/>
      <c r="R237" s="96"/>
      <c r="S237" s="96"/>
    </row>
    <row r="238" spans="1:19" ht="15.75" customHeight="1">
      <c r="A238" s="96"/>
      <c r="B238" s="96"/>
      <c r="C238" s="96"/>
      <c r="D238" s="96"/>
      <c r="E238" s="96"/>
      <c r="F238" s="96"/>
      <c r="G238" s="96"/>
      <c r="H238" s="96"/>
      <c r="I238" s="96"/>
      <c r="J238" s="96"/>
      <c r="K238" s="96"/>
      <c r="L238" s="96"/>
      <c r="M238" s="96"/>
      <c r="N238" s="96"/>
      <c r="O238" s="96"/>
      <c r="P238" s="96"/>
      <c r="Q238" s="96"/>
      <c r="R238" s="96"/>
      <c r="S238" s="96"/>
    </row>
    <row r="239" spans="1:19" ht="15.75" customHeight="1">
      <c r="A239" s="96"/>
      <c r="B239" s="96"/>
      <c r="C239" s="96"/>
      <c r="D239" s="96"/>
      <c r="E239" s="96"/>
      <c r="F239" s="96"/>
      <c r="G239" s="96"/>
      <c r="H239" s="96"/>
      <c r="I239" s="96"/>
      <c r="J239" s="96"/>
      <c r="K239" s="96"/>
      <c r="L239" s="96"/>
      <c r="M239" s="96"/>
      <c r="N239" s="96"/>
      <c r="O239" s="96"/>
      <c r="P239" s="96"/>
      <c r="Q239" s="96"/>
      <c r="R239" s="96"/>
      <c r="S239" s="96"/>
    </row>
    <row r="240" spans="1:19" ht="15.75" customHeight="1">
      <c r="A240" s="96"/>
      <c r="B240" s="96"/>
      <c r="C240" s="96"/>
      <c r="D240" s="96"/>
      <c r="E240" s="96"/>
      <c r="F240" s="96"/>
      <c r="G240" s="96"/>
      <c r="H240" s="96"/>
      <c r="I240" s="96"/>
      <c r="J240" s="96"/>
      <c r="K240" s="96"/>
      <c r="L240" s="96"/>
      <c r="M240" s="96"/>
      <c r="N240" s="96"/>
      <c r="O240" s="96"/>
      <c r="P240" s="96"/>
      <c r="Q240" s="96"/>
      <c r="R240" s="96"/>
      <c r="S240" s="96"/>
    </row>
    <row r="241" spans="1:19" ht="15.75" customHeight="1">
      <c r="A241" s="96"/>
      <c r="B241" s="96"/>
      <c r="C241" s="96"/>
      <c r="D241" s="96"/>
      <c r="E241" s="96"/>
      <c r="F241" s="96"/>
      <c r="G241" s="96"/>
      <c r="H241" s="96"/>
      <c r="I241" s="96"/>
      <c r="J241" s="96"/>
      <c r="K241" s="96"/>
      <c r="L241" s="96"/>
      <c r="M241" s="96"/>
      <c r="N241" s="96"/>
      <c r="O241" s="96"/>
      <c r="P241" s="96"/>
      <c r="Q241" s="96"/>
      <c r="R241" s="96"/>
      <c r="S241" s="96"/>
    </row>
    <row r="242" spans="1:19" ht="15.75" customHeight="1">
      <c r="A242" s="96"/>
      <c r="B242" s="96"/>
      <c r="C242" s="96"/>
      <c r="D242" s="96"/>
      <c r="E242" s="96"/>
      <c r="F242" s="96"/>
      <c r="G242" s="96"/>
      <c r="H242" s="96"/>
      <c r="I242" s="96"/>
      <c r="J242" s="96"/>
      <c r="K242" s="96"/>
      <c r="L242" s="96"/>
      <c r="M242" s="96"/>
      <c r="N242" s="96"/>
      <c r="O242" s="96"/>
      <c r="P242" s="96"/>
      <c r="Q242" s="96"/>
      <c r="R242" s="96"/>
      <c r="S242" s="96"/>
    </row>
    <row r="243" spans="1:19" ht="15.75" customHeight="1">
      <c r="A243" s="96"/>
      <c r="B243" s="96"/>
      <c r="C243" s="96"/>
      <c r="D243" s="96"/>
      <c r="E243" s="96"/>
      <c r="F243" s="96"/>
      <c r="G243" s="96"/>
      <c r="H243" s="96"/>
      <c r="I243" s="96"/>
      <c r="J243" s="96"/>
      <c r="K243" s="96"/>
      <c r="L243" s="96"/>
      <c r="M243" s="96"/>
      <c r="N243" s="96"/>
      <c r="O243" s="96"/>
      <c r="P243" s="96"/>
      <c r="Q243" s="96"/>
      <c r="R243" s="96"/>
      <c r="S243" s="96"/>
    </row>
    <row r="244" spans="1:19" ht="15.75" customHeight="1">
      <c r="A244" s="96"/>
      <c r="B244" s="96"/>
      <c r="C244" s="96"/>
      <c r="D244" s="96"/>
      <c r="E244" s="96"/>
      <c r="F244" s="96"/>
      <c r="G244" s="96"/>
      <c r="H244" s="96"/>
      <c r="I244" s="96"/>
      <c r="J244" s="96"/>
      <c r="K244" s="96"/>
      <c r="L244" s="96"/>
      <c r="M244" s="96"/>
      <c r="N244" s="96"/>
      <c r="O244" s="96"/>
      <c r="P244" s="96"/>
      <c r="Q244" s="96"/>
      <c r="R244" s="96"/>
      <c r="S244" s="96"/>
    </row>
    <row r="245" spans="1:19" ht="15.75" customHeight="1">
      <c r="A245" s="96"/>
      <c r="B245" s="96"/>
      <c r="C245" s="96"/>
      <c r="D245" s="96"/>
      <c r="E245" s="96"/>
      <c r="F245" s="96"/>
      <c r="G245" s="96"/>
      <c r="H245" s="96"/>
      <c r="I245" s="96"/>
      <c r="J245" s="96"/>
      <c r="K245" s="96"/>
      <c r="L245" s="96"/>
      <c r="M245" s="96"/>
      <c r="N245" s="96"/>
      <c r="O245" s="96"/>
      <c r="P245" s="96"/>
      <c r="Q245" s="96"/>
      <c r="R245" s="96"/>
      <c r="S245" s="96"/>
    </row>
    <row r="246" spans="1:19" ht="15.75" customHeight="1">
      <c r="A246" s="96"/>
      <c r="B246" s="96"/>
      <c r="C246" s="96"/>
      <c r="D246" s="96"/>
      <c r="E246" s="96"/>
      <c r="F246" s="96"/>
      <c r="G246" s="96"/>
      <c r="H246" s="96"/>
      <c r="I246" s="96"/>
      <c r="J246" s="96"/>
      <c r="K246" s="96"/>
      <c r="L246" s="96"/>
      <c r="M246" s="96"/>
      <c r="N246" s="96"/>
      <c r="O246" s="96"/>
      <c r="P246" s="96"/>
      <c r="Q246" s="96"/>
      <c r="R246" s="96"/>
      <c r="S246" s="96"/>
    </row>
    <row r="247" spans="1:19" ht="15.75" customHeight="1">
      <c r="A247" s="96"/>
      <c r="B247" s="96"/>
      <c r="C247" s="96"/>
      <c r="D247" s="96"/>
      <c r="E247" s="96"/>
      <c r="F247" s="96"/>
      <c r="G247" s="96"/>
      <c r="H247" s="96"/>
      <c r="I247" s="96"/>
      <c r="J247" s="96"/>
      <c r="K247" s="96"/>
      <c r="L247" s="96"/>
      <c r="M247" s="96"/>
      <c r="N247" s="96"/>
      <c r="O247" s="96"/>
      <c r="P247" s="96"/>
      <c r="Q247" s="96"/>
      <c r="R247" s="96"/>
      <c r="S247" s="96"/>
    </row>
    <row r="248" spans="1:19" ht="15.75" customHeight="1">
      <c r="A248" s="96"/>
      <c r="B248" s="96"/>
      <c r="C248" s="96"/>
      <c r="D248" s="96"/>
      <c r="E248" s="96"/>
      <c r="F248" s="96"/>
      <c r="G248" s="96"/>
      <c r="H248" s="96"/>
      <c r="I248" s="96"/>
      <c r="J248" s="96"/>
      <c r="K248" s="96"/>
      <c r="L248" s="96"/>
      <c r="M248" s="96"/>
      <c r="N248" s="96"/>
      <c r="O248" s="96"/>
      <c r="P248" s="96"/>
      <c r="Q248" s="96"/>
      <c r="R248" s="96"/>
      <c r="S248" s="96"/>
    </row>
    <row r="249" spans="1:19" ht="15.75" customHeight="1">
      <c r="A249" s="96"/>
      <c r="B249" s="96"/>
      <c r="C249" s="96"/>
      <c r="D249" s="96"/>
      <c r="E249" s="96"/>
      <c r="F249" s="96"/>
      <c r="G249" s="96"/>
      <c r="H249" s="96"/>
      <c r="I249" s="96"/>
      <c r="J249" s="96"/>
      <c r="K249" s="96"/>
      <c r="L249" s="96"/>
      <c r="M249" s="96"/>
      <c r="N249" s="96"/>
      <c r="O249" s="96"/>
      <c r="P249" s="96"/>
      <c r="Q249" s="96"/>
      <c r="R249" s="96"/>
      <c r="S249" s="96"/>
    </row>
    <row r="250" spans="1:19" ht="15.75" customHeight="1">
      <c r="A250" s="96"/>
      <c r="B250" s="96"/>
      <c r="C250" s="96"/>
      <c r="D250" s="96"/>
      <c r="E250" s="96"/>
      <c r="F250" s="96"/>
      <c r="G250" s="96"/>
      <c r="H250" s="96"/>
      <c r="I250" s="96"/>
      <c r="J250" s="96"/>
      <c r="K250" s="96"/>
      <c r="L250" s="96"/>
      <c r="M250" s="96"/>
      <c r="N250" s="96"/>
      <c r="O250" s="96"/>
      <c r="P250" s="96"/>
      <c r="Q250" s="96"/>
      <c r="R250" s="96"/>
      <c r="S250" s="96"/>
    </row>
    <row r="251" spans="1:19" ht="15.75" customHeight="1">
      <c r="A251" s="96"/>
      <c r="B251" s="96"/>
      <c r="C251" s="96"/>
      <c r="D251" s="96"/>
      <c r="E251" s="96"/>
      <c r="F251" s="96"/>
      <c r="G251" s="96"/>
      <c r="H251" s="96"/>
      <c r="I251" s="96"/>
      <c r="J251" s="96"/>
      <c r="K251" s="96"/>
      <c r="L251" s="96"/>
      <c r="M251" s="96"/>
      <c r="N251" s="96"/>
      <c r="O251" s="96"/>
      <c r="P251" s="96"/>
      <c r="Q251" s="96"/>
      <c r="R251" s="96"/>
      <c r="S251" s="96"/>
    </row>
    <row r="252" spans="1:19" ht="15.75" customHeight="1">
      <c r="A252" s="96"/>
      <c r="B252" s="96"/>
      <c r="C252" s="96"/>
      <c r="D252" s="96"/>
      <c r="E252" s="96"/>
      <c r="F252" s="96"/>
      <c r="G252" s="96"/>
      <c r="H252" s="96"/>
      <c r="I252" s="96"/>
      <c r="J252" s="96"/>
      <c r="K252" s="96"/>
      <c r="L252" s="96"/>
      <c r="M252" s="96"/>
      <c r="N252" s="96"/>
      <c r="O252" s="96"/>
      <c r="P252" s="96"/>
      <c r="Q252" s="96"/>
      <c r="R252" s="96"/>
      <c r="S252" s="96"/>
    </row>
    <row r="253" spans="1:19" ht="15.75" customHeight="1">
      <c r="A253" s="96"/>
      <c r="B253" s="96"/>
      <c r="C253" s="96"/>
      <c r="D253" s="96"/>
      <c r="E253" s="96"/>
      <c r="F253" s="96"/>
      <c r="G253" s="96"/>
      <c r="H253" s="96"/>
      <c r="I253" s="96"/>
      <c r="J253" s="96"/>
      <c r="K253" s="96"/>
      <c r="L253" s="96"/>
      <c r="M253" s="96"/>
      <c r="N253" s="96"/>
      <c r="O253" s="96"/>
      <c r="P253" s="96"/>
      <c r="Q253" s="96"/>
      <c r="R253" s="96"/>
      <c r="S253" s="96"/>
    </row>
    <row r="254" spans="1:19" ht="15.75" customHeight="1">
      <c r="A254" s="96"/>
      <c r="B254" s="96"/>
      <c r="C254" s="96"/>
      <c r="D254" s="96"/>
      <c r="E254" s="96"/>
      <c r="F254" s="96"/>
      <c r="G254" s="96"/>
      <c r="H254" s="96"/>
      <c r="I254" s="96"/>
      <c r="J254" s="96"/>
      <c r="K254" s="96"/>
      <c r="L254" s="96"/>
      <c r="M254" s="96"/>
      <c r="N254" s="96"/>
      <c r="O254" s="96"/>
      <c r="P254" s="96"/>
      <c r="Q254" s="96"/>
      <c r="R254" s="96"/>
      <c r="S254" s="96"/>
    </row>
    <row r="255" spans="1:19" ht="15.75" customHeight="1">
      <c r="A255" s="96"/>
      <c r="B255" s="96"/>
      <c r="C255" s="96"/>
      <c r="D255" s="96"/>
      <c r="E255" s="96"/>
      <c r="F255" s="96"/>
      <c r="G255" s="96"/>
      <c r="H255" s="96"/>
      <c r="I255" s="96"/>
      <c r="J255" s="96"/>
      <c r="K255" s="96"/>
      <c r="L255" s="96"/>
      <c r="M255" s="96"/>
      <c r="N255" s="96"/>
      <c r="O255" s="96"/>
      <c r="P255" s="96"/>
      <c r="Q255" s="96"/>
      <c r="R255" s="96"/>
      <c r="S255" s="96"/>
    </row>
    <row r="256" spans="1:19" ht="15.75" customHeight="1">
      <c r="A256" s="96"/>
      <c r="B256" s="96"/>
      <c r="C256" s="96"/>
      <c r="D256" s="96"/>
      <c r="E256" s="96"/>
      <c r="F256" s="96"/>
      <c r="G256" s="96"/>
      <c r="H256" s="96"/>
      <c r="I256" s="96"/>
      <c r="J256" s="96"/>
      <c r="K256" s="96"/>
      <c r="L256" s="96"/>
      <c r="M256" s="96"/>
      <c r="N256" s="96"/>
      <c r="O256" s="96"/>
      <c r="P256" s="96"/>
      <c r="Q256" s="96"/>
      <c r="R256" s="96"/>
      <c r="S256" s="96"/>
    </row>
    <row r="257" spans="1:19" ht="15.75" customHeight="1">
      <c r="A257" s="96"/>
      <c r="B257" s="96"/>
      <c r="C257" s="96"/>
      <c r="D257" s="96"/>
      <c r="E257" s="96"/>
      <c r="F257" s="96"/>
      <c r="G257" s="96"/>
      <c r="H257" s="96"/>
      <c r="I257" s="96"/>
      <c r="J257" s="96"/>
      <c r="K257" s="96"/>
      <c r="L257" s="96"/>
      <c r="M257" s="96"/>
      <c r="N257" s="96"/>
      <c r="O257" s="96"/>
      <c r="P257" s="96"/>
      <c r="Q257" s="96"/>
      <c r="R257" s="96"/>
      <c r="S257" s="96"/>
    </row>
    <row r="258" spans="1:19" ht="15.75" customHeight="1">
      <c r="A258" s="96"/>
      <c r="B258" s="96"/>
      <c r="C258" s="96"/>
      <c r="D258" s="96"/>
      <c r="E258" s="96"/>
      <c r="F258" s="96"/>
      <c r="G258" s="96"/>
      <c r="H258" s="96"/>
      <c r="I258" s="96"/>
      <c r="J258" s="96"/>
      <c r="K258" s="96"/>
      <c r="L258" s="96"/>
      <c r="M258" s="96"/>
      <c r="N258" s="96"/>
      <c r="O258" s="96"/>
      <c r="P258" s="96"/>
      <c r="Q258" s="96"/>
      <c r="R258" s="96"/>
      <c r="S258" s="96"/>
    </row>
    <row r="259" spans="1:19" ht="15.75" customHeight="1">
      <c r="A259" s="96"/>
      <c r="B259" s="96"/>
      <c r="C259" s="96"/>
      <c r="D259" s="96"/>
      <c r="E259" s="96"/>
      <c r="F259" s="96"/>
      <c r="G259" s="96"/>
      <c r="H259" s="96"/>
      <c r="I259" s="96"/>
      <c r="J259" s="96"/>
      <c r="K259" s="96"/>
      <c r="L259" s="96"/>
      <c r="M259" s="96"/>
      <c r="N259" s="96"/>
      <c r="O259" s="96"/>
      <c r="P259" s="96"/>
      <c r="Q259" s="96"/>
      <c r="R259" s="96"/>
      <c r="S259" s="96"/>
    </row>
    <row r="260" spans="1:19" ht="15.75" customHeight="1">
      <c r="A260" s="96"/>
      <c r="B260" s="96"/>
      <c r="C260" s="96"/>
      <c r="D260" s="96"/>
      <c r="E260" s="96"/>
      <c r="F260" s="96"/>
      <c r="G260" s="96"/>
      <c r="H260" s="96"/>
      <c r="I260" s="96"/>
      <c r="J260" s="96"/>
      <c r="K260" s="96"/>
      <c r="L260" s="96"/>
      <c r="M260" s="96"/>
      <c r="N260" s="96"/>
      <c r="O260" s="96"/>
      <c r="P260" s="96"/>
      <c r="Q260" s="96"/>
      <c r="R260" s="96"/>
      <c r="S260" s="96"/>
    </row>
    <row r="261" spans="1:19" ht="15.75" customHeight="1">
      <c r="A261" s="96"/>
      <c r="B261" s="96"/>
      <c r="C261" s="96"/>
      <c r="D261" s="96"/>
      <c r="E261" s="96"/>
      <c r="F261" s="96"/>
      <c r="G261" s="96"/>
      <c r="H261" s="96"/>
      <c r="I261" s="96"/>
      <c r="J261" s="96"/>
      <c r="K261" s="96"/>
      <c r="L261" s="96"/>
      <c r="M261" s="96"/>
      <c r="N261" s="96"/>
      <c r="O261" s="96"/>
      <c r="P261" s="96"/>
      <c r="Q261" s="96"/>
      <c r="R261" s="96"/>
      <c r="S261" s="96"/>
    </row>
    <row r="262" spans="1:19" ht="15.75" customHeight="1">
      <c r="A262" s="96"/>
      <c r="B262" s="96"/>
      <c r="C262" s="96"/>
      <c r="D262" s="96"/>
      <c r="E262" s="96"/>
      <c r="F262" s="96"/>
      <c r="G262" s="96"/>
      <c r="H262" s="96"/>
      <c r="I262" s="96"/>
      <c r="J262" s="96"/>
      <c r="K262" s="96"/>
      <c r="L262" s="96"/>
      <c r="M262" s="96"/>
      <c r="N262" s="96"/>
      <c r="O262" s="96"/>
      <c r="P262" s="96"/>
      <c r="Q262" s="96"/>
      <c r="R262" s="96"/>
      <c r="S262" s="96"/>
    </row>
    <row r="263" spans="1:19" ht="15.75" customHeight="1">
      <c r="A263" s="96"/>
      <c r="B263" s="96"/>
      <c r="C263" s="96"/>
      <c r="D263" s="96"/>
      <c r="E263" s="96"/>
      <c r="F263" s="96"/>
      <c r="G263" s="96"/>
      <c r="H263" s="96"/>
      <c r="I263" s="96"/>
      <c r="J263" s="96"/>
      <c r="K263" s="96"/>
      <c r="L263" s="96"/>
      <c r="M263" s="96"/>
      <c r="N263" s="96"/>
      <c r="O263" s="96"/>
      <c r="P263" s="96"/>
      <c r="Q263" s="96"/>
      <c r="R263" s="96"/>
      <c r="S263" s="96"/>
    </row>
    <row r="264" spans="1:19" ht="15.75" customHeight="1">
      <c r="A264" s="96"/>
      <c r="B264" s="96"/>
      <c r="C264" s="96"/>
      <c r="D264" s="96"/>
      <c r="E264" s="96"/>
      <c r="F264" s="96"/>
      <c r="G264" s="96"/>
      <c r="H264" s="96"/>
      <c r="I264" s="96"/>
      <c r="J264" s="96"/>
      <c r="K264" s="96"/>
      <c r="L264" s="96"/>
      <c r="M264" s="96"/>
      <c r="N264" s="96"/>
      <c r="O264" s="96"/>
      <c r="P264" s="96"/>
      <c r="Q264" s="96"/>
      <c r="R264" s="96"/>
      <c r="S264" s="96"/>
    </row>
    <row r="265" spans="1:19" ht="15.75" customHeight="1">
      <c r="A265" s="96"/>
      <c r="B265" s="96"/>
      <c r="C265" s="96"/>
      <c r="D265" s="96"/>
      <c r="E265" s="96"/>
      <c r="F265" s="96"/>
      <c r="G265" s="96"/>
      <c r="H265" s="96"/>
      <c r="I265" s="96"/>
      <c r="J265" s="96"/>
      <c r="K265" s="96"/>
      <c r="L265" s="96"/>
      <c r="M265" s="96"/>
      <c r="N265" s="96"/>
      <c r="O265" s="96"/>
      <c r="P265" s="96"/>
      <c r="Q265" s="96"/>
      <c r="R265" s="96"/>
      <c r="S265" s="96"/>
    </row>
    <row r="266" spans="1:19" ht="15.75" customHeight="1">
      <c r="A266" s="96"/>
      <c r="B266" s="96"/>
      <c r="C266" s="96"/>
      <c r="D266" s="96"/>
      <c r="E266" s="96"/>
      <c r="F266" s="96"/>
      <c r="G266" s="96"/>
      <c r="H266" s="96"/>
      <c r="I266" s="96"/>
      <c r="J266" s="96"/>
      <c r="K266" s="96"/>
      <c r="L266" s="96"/>
      <c r="M266" s="96"/>
      <c r="N266" s="96"/>
      <c r="O266" s="96"/>
      <c r="P266" s="96"/>
      <c r="Q266" s="96"/>
      <c r="R266" s="96"/>
      <c r="S266" s="96"/>
    </row>
    <row r="267" spans="1:19" ht="15.75" customHeight="1">
      <c r="A267" s="96"/>
      <c r="B267" s="96"/>
      <c r="C267" s="96"/>
      <c r="D267" s="96"/>
      <c r="E267" s="96"/>
      <c r="F267" s="96"/>
      <c r="G267" s="96"/>
      <c r="H267" s="96"/>
      <c r="I267" s="96"/>
      <c r="J267" s="96"/>
      <c r="K267" s="96"/>
      <c r="L267" s="96"/>
      <c r="M267" s="96"/>
      <c r="N267" s="96"/>
      <c r="O267" s="96"/>
      <c r="P267" s="96"/>
      <c r="Q267" s="96"/>
      <c r="R267" s="96"/>
      <c r="S267" s="96"/>
    </row>
    <row r="268" spans="1:19" ht="15.75" customHeight="1">
      <c r="A268" s="96"/>
      <c r="B268" s="96"/>
      <c r="C268" s="96"/>
      <c r="D268" s="96"/>
      <c r="E268" s="96"/>
      <c r="F268" s="96"/>
      <c r="G268" s="96"/>
      <c r="H268" s="96"/>
      <c r="I268" s="96"/>
      <c r="J268" s="96"/>
      <c r="K268" s="96"/>
      <c r="L268" s="96"/>
      <c r="M268" s="96"/>
      <c r="N268" s="96"/>
      <c r="O268" s="96"/>
      <c r="P268" s="96"/>
      <c r="Q268" s="96"/>
      <c r="R268" s="96"/>
      <c r="S268" s="96"/>
    </row>
    <row r="269" spans="1:19" ht="15.75" customHeight="1">
      <c r="A269" s="96"/>
      <c r="B269" s="96"/>
      <c r="C269" s="96"/>
      <c r="D269" s="96"/>
      <c r="E269" s="96"/>
      <c r="F269" s="96"/>
      <c r="G269" s="96"/>
      <c r="H269" s="96"/>
      <c r="I269" s="96"/>
      <c r="J269" s="96"/>
      <c r="K269" s="96"/>
      <c r="L269" s="96"/>
      <c r="M269" s="96"/>
      <c r="N269" s="96"/>
      <c r="O269" s="96"/>
      <c r="P269" s="96"/>
      <c r="Q269" s="96"/>
      <c r="R269" s="96"/>
      <c r="S269" s="96"/>
    </row>
    <row r="270" spans="1:19" ht="15.75" customHeight="1">
      <c r="A270" s="96"/>
      <c r="B270" s="96"/>
      <c r="C270" s="96"/>
      <c r="D270" s="96"/>
      <c r="E270" s="96"/>
      <c r="F270" s="96"/>
      <c r="G270" s="96"/>
      <c r="H270" s="96"/>
      <c r="I270" s="96"/>
      <c r="J270" s="96"/>
      <c r="K270" s="96"/>
      <c r="L270" s="96"/>
      <c r="M270" s="96"/>
      <c r="N270" s="96"/>
      <c r="O270" s="96"/>
      <c r="P270" s="96"/>
      <c r="Q270" s="96"/>
      <c r="R270" s="96"/>
      <c r="S270" s="96"/>
    </row>
    <row r="271" spans="1:19" ht="15.75" customHeight="1">
      <c r="A271" s="96"/>
      <c r="B271" s="96"/>
      <c r="C271" s="96"/>
      <c r="D271" s="96"/>
      <c r="E271" s="96"/>
      <c r="F271" s="96"/>
      <c r="G271" s="96"/>
      <c r="H271" s="96"/>
      <c r="I271" s="96"/>
      <c r="J271" s="96"/>
      <c r="K271" s="96"/>
      <c r="L271" s="96"/>
      <c r="M271" s="96"/>
      <c r="N271" s="96"/>
      <c r="O271" s="96"/>
      <c r="P271" s="96"/>
      <c r="Q271" s="96"/>
      <c r="R271" s="96"/>
      <c r="S271" s="96"/>
    </row>
    <row r="272" spans="1:19" ht="15.75" customHeight="1">
      <c r="A272" s="96"/>
      <c r="B272" s="96"/>
      <c r="C272" s="96"/>
      <c r="D272" s="96"/>
      <c r="E272" s="96"/>
      <c r="F272" s="96"/>
      <c r="G272" s="96"/>
      <c r="H272" s="96"/>
      <c r="I272" s="96"/>
      <c r="J272" s="96"/>
      <c r="K272" s="96"/>
      <c r="L272" s="96"/>
      <c r="M272" s="96"/>
      <c r="N272" s="96"/>
      <c r="O272" s="96"/>
      <c r="P272" s="96"/>
      <c r="Q272" s="96"/>
      <c r="R272" s="96"/>
      <c r="S272" s="96"/>
    </row>
    <row r="273" spans="1:19" ht="15.75" customHeight="1">
      <c r="A273" s="96"/>
      <c r="B273" s="96"/>
      <c r="C273" s="96"/>
      <c r="D273" s="96"/>
      <c r="E273" s="96"/>
      <c r="F273" s="96"/>
      <c r="G273" s="96"/>
      <c r="H273" s="96"/>
      <c r="I273" s="96"/>
      <c r="J273" s="96"/>
      <c r="K273" s="96"/>
      <c r="L273" s="96"/>
      <c r="M273" s="96"/>
      <c r="N273" s="96"/>
      <c r="O273" s="96"/>
      <c r="P273" s="96"/>
      <c r="Q273" s="96"/>
      <c r="R273" s="96"/>
      <c r="S273" s="96"/>
    </row>
    <row r="274" spans="1:19" ht="15.75" customHeight="1">
      <c r="A274" s="96"/>
      <c r="B274" s="96"/>
      <c r="C274" s="96"/>
      <c r="D274" s="96"/>
      <c r="E274" s="96"/>
      <c r="F274" s="96"/>
      <c r="G274" s="96"/>
      <c r="H274" s="96"/>
      <c r="I274" s="96"/>
      <c r="J274" s="96"/>
      <c r="K274" s="96"/>
      <c r="L274" s="96"/>
      <c r="M274" s="96"/>
      <c r="N274" s="96"/>
      <c r="O274" s="96"/>
      <c r="P274" s="96"/>
      <c r="Q274" s="96"/>
      <c r="R274" s="96"/>
      <c r="S274" s="96"/>
    </row>
    <row r="275" spans="1:19" ht="15.75" customHeight="1">
      <c r="A275" s="96"/>
      <c r="B275" s="96"/>
      <c r="C275" s="96"/>
      <c r="D275" s="96"/>
      <c r="E275" s="96"/>
      <c r="F275" s="96"/>
      <c r="G275" s="96"/>
      <c r="H275" s="96"/>
      <c r="I275" s="96"/>
      <c r="J275" s="96"/>
      <c r="K275" s="96"/>
      <c r="L275" s="96"/>
      <c r="M275" s="96"/>
      <c r="N275" s="96"/>
      <c r="O275" s="96"/>
      <c r="P275" s="96"/>
      <c r="Q275" s="96"/>
      <c r="R275" s="96"/>
      <c r="S275" s="96"/>
    </row>
    <row r="276" spans="1:19" ht="15.75" customHeight="1">
      <c r="A276" s="96"/>
      <c r="B276" s="96"/>
      <c r="C276" s="96"/>
      <c r="D276" s="96"/>
      <c r="E276" s="96"/>
      <c r="F276" s="96"/>
      <c r="G276" s="96"/>
      <c r="H276" s="96"/>
      <c r="I276" s="96"/>
      <c r="J276" s="96"/>
      <c r="K276" s="96"/>
      <c r="L276" s="96"/>
      <c r="M276" s="96"/>
      <c r="N276" s="96"/>
      <c r="O276" s="96"/>
      <c r="P276" s="96"/>
      <c r="Q276" s="96"/>
      <c r="R276" s="96"/>
      <c r="S276" s="96"/>
    </row>
    <row r="277" spans="1:19" ht="15.75" customHeight="1">
      <c r="A277" s="96"/>
      <c r="B277" s="96"/>
      <c r="C277" s="96"/>
      <c r="D277" s="96"/>
      <c r="E277" s="96"/>
      <c r="F277" s="96"/>
      <c r="G277" s="96"/>
      <c r="H277" s="96"/>
      <c r="I277" s="96"/>
      <c r="J277" s="96"/>
      <c r="K277" s="96"/>
      <c r="L277" s="96"/>
      <c r="M277" s="96"/>
      <c r="N277" s="96"/>
      <c r="O277" s="96"/>
      <c r="P277" s="96"/>
      <c r="Q277" s="96"/>
      <c r="R277" s="96"/>
      <c r="S277" s="96"/>
    </row>
    <row r="278" spans="1:19" ht="15.75" customHeight="1">
      <c r="A278" s="96"/>
      <c r="B278" s="96"/>
      <c r="C278" s="96"/>
      <c r="D278" s="96"/>
      <c r="E278" s="96"/>
      <c r="F278" s="96"/>
      <c r="G278" s="96"/>
      <c r="H278" s="96"/>
      <c r="I278" s="96"/>
      <c r="J278" s="96"/>
      <c r="K278" s="96"/>
      <c r="L278" s="96"/>
      <c r="M278" s="96"/>
      <c r="N278" s="96"/>
      <c r="O278" s="96"/>
      <c r="P278" s="96"/>
      <c r="Q278" s="96"/>
      <c r="R278" s="96"/>
      <c r="S278" s="96"/>
    </row>
    <row r="279" spans="1:19" ht="15.75" customHeight="1">
      <c r="A279" s="96"/>
      <c r="B279" s="96"/>
      <c r="C279" s="96"/>
      <c r="D279" s="96"/>
      <c r="E279" s="96"/>
      <c r="F279" s="96"/>
      <c r="G279" s="96"/>
      <c r="H279" s="96"/>
      <c r="I279" s="96"/>
      <c r="J279" s="96"/>
      <c r="K279" s="96"/>
      <c r="L279" s="96"/>
      <c r="M279" s="96"/>
      <c r="N279" s="96"/>
      <c r="O279" s="96"/>
      <c r="P279" s="96"/>
      <c r="Q279" s="96"/>
      <c r="R279" s="96"/>
      <c r="S279" s="96"/>
    </row>
    <row r="280" spans="1:19" ht="15.75" customHeight="1">
      <c r="A280" s="96"/>
      <c r="B280" s="96"/>
      <c r="C280" s="96"/>
      <c r="D280" s="96"/>
      <c r="E280" s="96"/>
      <c r="F280" s="96"/>
      <c r="G280" s="96"/>
      <c r="H280" s="96"/>
      <c r="I280" s="96"/>
      <c r="J280" s="96"/>
      <c r="K280" s="96"/>
      <c r="L280" s="96"/>
      <c r="M280" s="96"/>
      <c r="N280" s="96"/>
      <c r="O280" s="96"/>
      <c r="P280" s="96"/>
      <c r="Q280" s="96"/>
      <c r="R280" s="96"/>
      <c r="S280" s="96"/>
    </row>
    <row r="281" spans="1:19" ht="15.75" customHeight="1">
      <c r="A281" s="96"/>
      <c r="B281" s="96"/>
      <c r="C281" s="96"/>
      <c r="D281" s="96"/>
      <c r="E281" s="96"/>
      <c r="F281" s="96"/>
      <c r="G281" s="96"/>
      <c r="H281" s="96"/>
      <c r="I281" s="96"/>
      <c r="J281" s="96"/>
      <c r="K281" s="96"/>
      <c r="L281" s="96"/>
      <c r="M281" s="96"/>
      <c r="N281" s="96"/>
      <c r="O281" s="96"/>
      <c r="P281" s="96"/>
      <c r="Q281" s="96"/>
      <c r="R281" s="96"/>
      <c r="S281" s="96"/>
    </row>
    <row r="282" spans="1:19" ht="15.75" customHeight="1">
      <c r="A282" s="96"/>
      <c r="B282" s="96"/>
      <c r="C282" s="96"/>
      <c r="D282" s="96"/>
      <c r="E282" s="96"/>
      <c r="F282" s="96"/>
      <c r="G282" s="96"/>
      <c r="H282" s="96"/>
      <c r="I282" s="96"/>
      <c r="J282" s="96"/>
      <c r="K282" s="96"/>
      <c r="L282" s="96"/>
      <c r="M282" s="96"/>
      <c r="N282" s="96"/>
      <c r="O282" s="96"/>
      <c r="P282" s="96"/>
      <c r="Q282" s="96"/>
      <c r="R282" s="96"/>
      <c r="S282" s="96"/>
    </row>
    <row r="283" spans="1:19" ht="15.75" customHeight="1">
      <c r="A283" s="96"/>
      <c r="B283" s="96"/>
      <c r="C283" s="96"/>
      <c r="D283" s="96"/>
      <c r="E283" s="96"/>
      <c r="F283" s="96"/>
      <c r="G283" s="96"/>
      <c r="H283" s="96"/>
      <c r="I283" s="96"/>
      <c r="J283" s="96"/>
      <c r="K283" s="96"/>
      <c r="L283" s="96"/>
      <c r="M283" s="96"/>
      <c r="N283" s="96"/>
      <c r="O283" s="96"/>
      <c r="P283" s="96"/>
      <c r="Q283" s="96"/>
      <c r="R283" s="96"/>
      <c r="S283" s="96"/>
    </row>
    <row r="284" spans="1:19" ht="15.75" customHeight="1">
      <c r="A284" s="96"/>
      <c r="B284" s="96"/>
      <c r="C284" s="96"/>
      <c r="D284" s="96"/>
      <c r="E284" s="96"/>
      <c r="F284" s="96"/>
      <c r="G284" s="96"/>
      <c r="H284" s="96"/>
      <c r="I284" s="96"/>
      <c r="J284" s="96"/>
      <c r="K284" s="96"/>
      <c r="L284" s="96"/>
      <c r="M284" s="96"/>
      <c r="N284" s="96"/>
      <c r="O284" s="96"/>
      <c r="P284" s="96"/>
      <c r="Q284" s="96"/>
      <c r="R284" s="96"/>
      <c r="S284" s="96"/>
    </row>
    <row r="285" spans="1:19" ht="15.75" customHeight="1">
      <c r="A285" s="96"/>
      <c r="B285" s="96"/>
      <c r="C285" s="96"/>
      <c r="D285" s="96"/>
      <c r="E285" s="96"/>
      <c r="F285" s="96"/>
      <c r="G285" s="96"/>
      <c r="H285" s="96"/>
      <c r="I285" s="96"/>
      <c r="J285" s="96"/>
      <c r="K285" s="96"/>
      <c r="L285" s="96"/>
      <c r="M285" s="96"/>
      <c r="N285" s="96"/>
      <c r="O285" s="96"/>
      <c r="P285" s="96"/>
      <c r="Q285" s="96"/>
      <c r="R285" s="96"/>
      <c r="S285" s="96"/>
    </row>
    <row r="286" spans="1:19" ht="15.75" customHeight="1">
      <c r="A286" s="96"/>
      <c r="B286" s="96"/>
      <c r="C286" s="96"/>
      <c r="D286" s="96"/>
      <c r="E286" s="96"/>
      <c r="F286" s="96"/>
      <c r="G286" s="96"/>
      <c r="H286" s="96"/>
      <c r="I286" s="96"/>
      <c r="J286" s="96"/>
      <c r="K286" s="96"/>
      <c r="L286" s="96"/>
      <c r="M286" s="96"/>
      <c r="N286" s="96"/>
      <c r="O286" s="96"/>
      <c r="P286" s="96"/>
      <c r="Q286" s="96"/>
      <c r="R286" s="96"/>
      <c r="S286" s="96"/>
    </row>
    <row r="287" spans="1:19" ht="15.75" customHeight="1">
      <c r="A287" s="96"/>
      <c r="B287" s="96"/>
      <c r="C287" s="96"/>
      <c r="D287" s="96"/>
      <c r="E287" s="96"/>
      <c r="F287" s="96"/>
      <c r="G287" s="96"/>
      <c r="H287" s="96"/>
      <c r="I287" s="96"/>
      <c r="J287" s="96"/>
      <c r="K287" s="96"/>
      <c r="L287" s="96"/>
      <c r="M287" s="96"/>
      <c r="N287" s="96"/>
      <c r="O287" s="96"/>
      <c r="P287" s="96"/>
      <c r="Q287" s="96"/>
      <c r="R287" s="96"/>
      <c r="S287" s="96"/>
    </row>
    <row r="288" spans="1:19" ht="15.75" customHeight="1">
      <c r="A288" s="96"/>
      <c r="B288" s="96"/>
      <c r="C288" s="96"/>
      <c r="D288" s="96"/>
      <c r="E288" s="96"/>
      <c r="F288" s="96"/>
      <c r="G288" s="96"/>
      <c r="H288" s="96"/>
      <c r="I288" s="96"/>
      <c r="J288" s="96"/>
      <c r="K288" s="96"/>
      <c r="L288" s="96"/>
      <c r="M288" s="96"/>
      <c r="N288" s="96"/>
      <c r="O288" s="96"/>
      <c r="P288" s="96"/>
      <c r="Q288" s="96"/>
      <c r="R288" s="96"/>
      <c r="S288" s="96"/>
    </row>
    <row r="289" spans="1:19" ht="15.75" customHeight="1">
      <c r="A289" s="96"/>
      <c r="B289" s="96"/>
      <c r="C289" s="96"/>
      <c r="D289" s="96"/>
      <c r="E289" s="96"/>
      <c r="F289" s="96"/>
      <c r="G289" s="96"/>
      <c r="H289" s="96"/>
      <c r="I289" s="96"/>
      <c r="J289" s="96"/>
      <c r="K289" s="96"/>
      <c r="L289" s="96"/>
      <c r="M289" s="96"/>
      <c r="N289" s="96"/>
      <c r="O289" s="96"/>
      <c r="P289" s="96"/>
      <c r="Q289" s="96"/>
      <c r="R289" s="96"/>
      <c r="S289" s="96"/>
    </row>
    <row r="290" spans="1:19" ht="15.75" customHeight="1">
      <c r="A290" s="96"/>
      <c r="B290" s="96"/>
      <c r="C290" s="96"/>
      <c r="D290" s="96"/>
      <c r="E290" s="96"/>
      <c r="F290" s="96"/>
      <c r="G290" s="96"/>
      <c r="H290" s="96"/>
      <c r="I290" s="96"/>
      <c r="J290" s="96"/>
      <c r="K290" s="96"/>
      <c r="L290" s="96"/>
      <c r="M290" s="96"/>
      <c r="N290" s="96"/>
      <c r="O290" s="96"/>
      <c r="P290" s="96"/>
      <c r="Q290" s="96"/>
      <c r="R290" s="96"/>
      <c r="S290" s="96"/>
    </row>
    <row r="291" spans="1:19" ht="15.75" customHeight="1">
      <c r="A291" s="96"/>
      <c r="B291" s="96"/>
      <c r="C291" s="96"/>
      <c r="D291" s="96"/>
      <c r="E291" s="96"/>
      <c r="F291" s="96"/>
      <c r="G291" s="96"/>
      <c r="H291" s="96"/>
      <c r="I291" s="96"/>
      <c r="J291" s="96"/>
      <c r="K291" s="96"/>
      <c r="L291" s="96"/>
      <c r="M291" s="96"/>
      <c r="N291" s="96"/>
      <c r="O291" s="96"/>
      <c r="P291" s="96"/>
      <c r="Q291" s="96"/>
      <c r="R291" s="96"/>
      <c r="S291" s="96"/>
    </row>
    <row r="292" spans="1:19" ht="15.75" customHeight="1">
      <c r="A292" s="96"/>
      <c r="B292" s="96"/>
      <c r="C292" s="96"/>
      <c r="D292" s="96"/>
      <c r="E292" s="96"/>
      <c r="F292" s="96"/>
      <c r="G292" s="96"/>
      <c r="H292" s="96"/>
      <c r="I292" s="96"/>
      <c r="J292" s="96"/>
      <c r="K292" s="96"/>
      <c r="L292" s="96"/>
      <c r="M292" s="96"/>
      <c r="N292" s="96"/>
      <c r="O292" s="96"/>
      <c r="P292" s="96"/>
      <c r="Q292" s="96"/>
      <c r="R292" s="96"/>
      <c r="S292" s="96"/>
    </row>
    <row r="293" spans="1:19" ht="15.75" customHeight="1">
      <c r="A293" s="96"/>
      <c r="B293" s="96"/>
      <c r="C293" s="96"/>
      <c r="D293" s="96"/>
      <c r="E293" s="96"/>
      <c r="F293" s="96"/>
      <c r="G293" s="96"/>
      <c r="H293" s="96"/>
      <c r="I293" s="96"/>
      <c r="J293" s="96"/>
      <c r="K293" s="96"/>
      <c r="L293" s="96"/>
      <c r="M293" s="96"/>
      <c r="N293" s="96"/>
      <c r="O293" s="96"/>
      <c r="P293" s="96"/>
      <c r="Q293" s="96"/>
      <c r="R293" s="96"/>
      <c r="S293" s="96"/>
    </row>
    <row r="294" spans="1:19" ht="15.75" customHeight="1">
      <c r="A294" s="96"/>
      <c r="B294" s="96"/>
      <c r="C294" s="96"/>
      <c r="D294" s="96"/>
      <c r="E294" s="96"/>
      <c r="F294" s="96"/>
      <c r="G294" s="96"/>
      <c r="H294" s="96"/>
      <c r="I294" s="96"/>
      <c r="J294" s="96"/>
      <c r="K294" s="96"/>
      <c r="L294" s="96"/>
      <c r="M294" s="96"/>
      <c r="N294" s="96"/>
      <c r="O294" s="96"/>
      <c r="P294" s="96"/>
      <c r="Q294" s="96"/>
      <c r="R294" s="96"/>
      <c r="S294" s="96"/>
    </row>
    <row r="295" spans="1:19" ht="15.75" customHeight="1">
      <c r="A295" s="96"/>
      <c r="B295" s="96"/>
      <c r="C295" s="96"/>
      <c r="D295" s="96"/>
      <c r="E295" s="96"/>
      <c r="F295" s="96"/>
      <c r="G295" s="96"/>
      <c r="H295" s="96"/>
      <c r="I295" s="96"/>
      <c r="J295" s="96"/>
      <c r="K295" s="96"/>
      <c r="L295" s="96"/>
      <c r="M295" s="96"/>
      <c r="N295" s="96"/>
      <c r="O295" s="96"/>
      <c r="P295" s="96"/>
      <c r="Q295" s="96"/>
      <c r="R295" s="96"/>
      <c r="S295" s="96"/>
    </row>
    <row r="296" spans="1:19" ht="15.75" customHeight="1">
      <c r="A296" s="96"/>
      <c r="B296" s="96"/>
      <c r="C296" s="96"/>
      <c r="D296" s="96"/>
      <c r="E296" s="96"/>
      <c r="F296" s="96"/>
      <c r="G296" s="96"/>
      <c r="H296" s="96"/>
      <c r="I296" s="96"/>
      <c r="J296" s="96"/>
      <c r="K296" s="96"/>
      <c r="L296" s="96"/>
      <c r="M296" s="96"/>
      <c r="N296" s="96"/>
      <c r="O296" s="96"/>
      <c r="P296" s="96"/>
      <c r="Q296" s="96"/>
      <c r="R296" s="96"/>
      <c r="S296" s="96"/>
    </row>
    <row r="297" spans="1:19" ht="15.75" customHeight="1">
      <c r="A297" s="96"/>
      <c r="B297" s="96"/>
      <c r="C297" s="96"/>
      <c r="D297" s="96"/>
      <c r="E297" s="96"/>
      <c r="F297" s="96"/>
      <c r="G297" s="96"/>
      <c r="H297" s="96"/>
      <c r="I297" s="96"/>
      <c r="J297" s="96"/>
      <c r="K297" s="96"/>
      <c r="L297" s="96"/>
      <c r="M297" s="96"/>
      <c r="N297" s="96"/>
      <c r="O297" s="96"/>
      <c r="P297" s="96"/>
      <c r="Q297" s="96"/>
      <c r="R297" s="96"/>
      <c r="S297" s="96"/>
    </row>
    <row r="298" spans="1:19" ht="15.75" customHeight="1">
      <c r="A298" s="96"/>
      <c r="B298" s="96"/>
      <c r="C298" s="96"/>
      <c r="D298" s="96"/>
      <c r="E298" s="96"/>
      <c r="F298" s="96"/>
      <c r="G298" s="96"/>
      <c r="H298" s="96"/>
      <c r="I298" s="96"/>
      <c r="J298" s="96"/>
      <c r="K298" s="96"/>
      <c r="L298" s="96"/>
      <c r="M298" s="96"/>
      <c r="N298" s="96"/>
      <c r="O298" s="96"/>
      <c r="P298" s="96"/>
      <c r="Q298" s="96"/>
      <c r="R298" s="96"/>
      <c r="S298" s="96"/>
    </row>
    <row r="299" spans="1:19" ht="15.75" customHeight="1">
      <c r="A299" s="96"/>
      <c r="B299" s="96"/>
      <c r="C299" s="96"/>
      <c r="D299" s="96"/>
      <c r="E299" s="96"/>
      <c r="F299" s="96"/>
      <c r="G299" s="96"/>
      <c r="H299" s="96"/>
      <c r="I299" s="96"/>
      <c r="J299" s="96"/>
      <c r="K299" s="96"/>
      <c r="L299" s="96"/>
      <c r="M299" s="96"/>
      <c r="N299" s="96"/>
      <c r="O299" s="96"/>
      <c r="P299" s="96"/>
      <c r="Q299" s="96"/>
      <c r="R299" s="96"/>
      <c r="S299" s="96"/>
    </row>
    <row r="300" spans="1:19" ht="15.75" customHeight="1">
      <c r="A300" s="96"/>
      <c r="B300" s="96"/>
      <c r="C300" s="96"/>
      <c r="D300" s="96"/>
      <c r="E300" s="96"/>
      <c r="F300" s="96"/>
      <c r="G300" s="96"/>
      <c r="H300" s="96"/>
      <c r="I300" s="96"/>
      <c r="J300" s="96"/>
      <c r="K300" s="96"/>
      <c r="L300" s="96"/>
      <c r="M300" s="96"/>
      <c r="N300" s="96"/>
      <c r="O300" s="96"/>
      <c r="P300" s="96"/>
      <c r="Q300" s="96"/>
      <c r="R300" s="96"/>
      <c r="S300" s="96"/>
    </row>
    <row r="301" spans="1:19" ht="15.75" customHeight="1">
      <c r="A301" s="96"/>
      <c r="B301" s="96"/>
      <c r="C301" s="96"/>
      <c r="D301" s="96"/>
      <c r="E301" s="96"/>
      <c r="F301" s="96"/>
      <c r="G301" s="96"/>
      <c r="H301" s="96"/>
      <c r="I301" s="96"/>
      <c r="J301" s="96"/>
      <c r="K301" s="96"/>
      <c r="L301" s="96"/>
      <c r="M301" s="96"/>
      <c r="N301" s="96"/>
      <c r="O301" s="96"/>
      <c r="P301" s="96"/>
      <c r="Q301" s="96"/>
      <c r="R301" s="96"/>
      <c r="S301" s="96"/>
    </row>
    <row r="302" spans="1:19" ht="15.75" customHeight="1">
      <c r="A302" s="96"/>
      <c r="B302" s="96"/>
      <c r="C302" s="96"/>
      <c r="D302" s="96"/>
      <c r="E302" s="96"/>
      <c r="F302" s="96"/>
      <c r="G302" s="96"/>
      <c r="H302" s="96"/>
      <c r="I302" s="96"/>
      <c r="J302" s="96"/>
      <c r="K302" s="96"/>
      <c r="L302" s="96"/>
      <c r="M302" s="96"/>
      <c r="N302" s="96"/>
      <c r="O302" s="96"/>
      <c r="P302" s="96"/>
      <c r="Q302" s="96"/>
      <c r="R302" s="96"/>
      <c r="S302" s="96"/>
    </row>
    <row r="303" spans="1:19" ht="15.75" customHeight="1">
      <c r="A303" s="96"/>
      <c r="B303" s="96"/>
      <c r="C303" s="96"/>
      <c r="D303" s="96"/>
      <c r="E303" s="96"/>
      <c r="F303" s="96"/>
      <c r="G303" s="96"/>
      <c r="H303" s="96"/>
      <c r="I303" s="96"/>
      <c r="J303" s="96"/>
      <c r="K303" s="96"/>
      <c r="L303" s="96"/>
      <c r="M303" s="96"/>
      <c r="N303" s="96"/>
      <c r="O303" s="96"/>
      <c r="P303" s="96"/>
      <c r="Q303" s="96"/>
      <c r="R303" s="96"/>
      <c r="S303" s="96"/>
    </row>
    <row r="304" spans="1:19" ht="15.75" customHeight="1">
      <c r="A304" s="96"/>
      <c r="B304" s="96"/>
      <c r="C304" s="96"/>
      <c r="D304" s="96"/>
      <c r="E304" s="96"/>
      <c r="F304" s="96"/>
      <c r="G304" s="96"/>
      <c r="H304" s="96"/>
      <c r="I304" s="96"/>
      <c r="J304" s="96"/>
      <c r="K304" s="96"/>
      <c r="L304" s="96"/>
      <c r="M304" s="96"/>
      <c r="N304" s="96"/>
      <c r="O304" s="96"/>
      <c r="P304" s="96"/>
      <c r="Q304" s="96"/>
      <c r="R304" s="96"/>
      <c r="S304" s="96"/>
    </row>
    <row r="305" spans="1:19" ht="15.75" customHeight="1">
      <c r="A305" s="96"/>
      <c r="B305" s="96"/>
      <c r="C305" s="96"/>
      <c r="D305" s="96"/>
      <c r="E305" s="96"/>
      <c r="F305" s="96"/>
      <c r="G305" s="96"/>
      <c r="H305" s="96"/>
      <c r="I305" s="96"/>
      <c r="J305" s="96"/>
      <c r="K305" s="96"/>
      <c r="L305" s="96"/>
      <c r="M305" s="96"/>
      <c r="N305" s="96"/>
      <c r="O305" s="96"/>
      <c r="P305" s="96"/>
      <c r="Q305" s="96"/>
      <c r="R305" s="96"/>
      <c r="S305" s="96"/>
    </row>
    <row r="306" spans="1:19" ht="15.75" customHeight="1">
      <c r="A306" s="96"/>
      <c r="B306" s="96"/>
      <c r="C306" s="96"/>
      <c r="D306" s="96"/>
      <c r="E306" s="96"/>
      <c r="F306" s="96"/>
      <c r="G306" s="96"/>
      <c r="H306" s="96"/>
      <c r="I306" s="96"/>
      <c r="J306" s="96"/>
      <c r="K306" s="96"/>
      <c r="L306" s="96"/>
      <c r="M306" s="96"/>
      <c r="N306" s="96"/>
      <c r="O306" s="96"/>
      <c r="P306" s="96"/>
      <c r="Q306" s="96"/>
      <c r="R306" s="96"/>
      <c r="S306" s="96"/>
    </row>
    <row r="307" spans="1:19" ht="15.75" customHeight="1">
      <c r="A307" s="96"/>
      <c r="B307" s="96"/>
      <c r="C307" s="96"/>
      <c r="D307" s="96"/>
      <c r="E307" s="96"/>
      <c r="F307" s="96"/>
      <c r="G307" s="96"/>
      <c r="H307" s="96"/>
      <c r="I307" s="96"/>
      <c r="J307" s="96"/>
      <c r="K307" s="96"/>
      <c r="L307" s="96"/>
      <c r="M307" s="96"/>
      <c r="N307" s="96"/>
      <c r="O307" s="96"/>
      <c r="P307" s="96"/>
      <c r="Q307" s="96"/>
      <c r="R307" s="96"/>
      <c r="S307" s="96"/>
    </row>
    <row r="308" spans="1:19" ht="15.75" customHeight="1">
      <c r="A308" s="96"/>
      <c r="B308" s="96"/>
      <c r="C308" s="96"/>
      <c r="D308" s="96"/>
      <c r="E308" s="96"/>
      <c r="F308" s="96"/>
      <c r="G308" s="96"/>
      <c r="H308" s="96"/>
      <c r="I308" s="96"/>
      <c r="J308" s="96"/>
      <c r="K308" s="96"/>
      <c r="L308" s="96"/>
      <c r="M308" s="96"/>
      <c r="N308" s="96"/>
      <c r="O308" s="96"/>
      <c r="P308" s="96"/>
      <c r="Q308" s="96"/>
      <c r="R308" s="96"/>
      <c r="S308" s="96"/>
    </row>
    <row r="309" spans="1:19" ht="15.75" customHeight="1">
      <c r="A309" s="96"/>
      <c r="B309" s="96"/>
      <c r="C309" s="96"/>
      <c r="D309" s="96"/>
      <c r="E309" s="96"/>
      <c r="F309" s="96"/>
      <c r="G309" s="96"/>
      <c r="H309" s="96"/>
      <c r="I309" s="96"/>
      <c r="J309" s="96"/>
      <c r="K309" s="96"/>
      <c r="L309" s="96"/>
      <c r="M309" s="96"/>
      <c r="N309" s="96"/>
      <c r="O309" s="96"/>
      <c r="P309" s="96"/>
      <c r="Q309" s="96"/>
      <c r="R309" s="96"/>
      <c r="S309" s="96"/>
    </row>
    <row r="310" spans="1:19" ht="15.75" customHeight="1">
      <c r="A310" s="96"/>
      <c r="B310" s="96"/>
      <c r="C310" s="96"/>
      <c r="D310" s="96"/>
      <c r="E310" s="96"/>
      <c r="F310" s="96"/>
      <c r="G310" s="96"/>
      <c r="H310" s="96"/>
      <c r="I310" s="96"/>
      <c r="J310" s="96"/>
      <c r="K310" s="96"/>
      <c r="L310" s="96"/>
      <c r="M310" s="96"/>
      <c r="N310" s="96"/>
      <c r="O310" s="96"/>
      <c r="P310" s="96"/>
      <c r="Q310" s="96"/>
      <c r="R310" s="96"/>
      <c r="S310" s="96"/>
    </row>
    <row r="311" spans="1:19" ht="15.75" customHeight="1">
      <c r="A311" s="96"/>
      <c r="B311" s="96"/>
      <c r="C311" s="96"/>
      <c r="D311" s="96"/>
      <c r="E311" s="96"/>
      <c r="F311" s="96"/>
      <c r="G311" s="96"/>
      <c r="H311" s="96"/>
      <c r="I311" s="96"/>
      <c r="J311" s="96"/>
      <c r="K311" s="96"/>
      <c r="L311" s="96"/>
      <c r="M311" s="96"/>
      <c r="N311" s="96"/>
      <c r="O311" s="96"/>
      <c r="P311" s="96"/>
      <c r="Q311" s="96"/>
      <c r="R311" s="96"/>
      <c r="S311" s="96"/>
    </row>
    <row r="312" spans="1:19" ht="15.75" customHeight="1">
      <c r="A312" s="96"/>
      <c r="B312" s="96"/>
      <c r="C312" s="96"/>
      <c r="D312" s="96"/>
      <c r="E312" s="96"/>
      <c r="F312" s="96"/>
      <c r="G312" s="96"/>
      <c r="H312" s="96"/>
      <c r="I312" s="96"/>
      <c r="J312" s="96"/>
      <c r="K312" s="96"/>
      <c r="L312" s="96"/>
      <c r="M312" s="96"/>
      <c r="N312" s="96"/>
      <c r="O312" s="96"/>
      <c r="P312" s="96"/>
      <c r="Q312" s="96"/>
      <c r="R312" s="96"/>
      <c r="S312" s="96"/>
    </row>
    <row r="313" spans="1:19" ht="15.75" customHeight="1">
      <c r="A313" s="96"/>
      <c r="B313" s="96"/>
      <c r="C313" s="96"/>
      <c r="D313" s="96"/>
      <c r="E313" s="96"/>
      <c r="F313" s="96"/>
      <c r="G313" s="96"/>
      <c r="H313" s="96"/>
      <c r="I313" s="96"/>
      <c r="J313" s="96"/>
      <c r="K313" s="96"/>
      <c r="L313" s="96"/>
      <c r="M313" s="96"/>
      <c r="N313" s="96"/>
      <c r="O313" s="96"/>
      <c r="P313" s="96"/>
      <c r="Q313" s="96"/>
      <c r="R313" s="96"/>
      <c r="S313" s="96"/>
    </row>
    <row r="314" spans="1:19" ht="15.75" customHeight="1">
      <c r="A314" s="96"/>
      <c r="B314" s="96"/>
      <c r="C314" s="96"/>
      <c r="D314" s="96"/>
      <c r="E314" s="96"/>
      <c r="F314" s="96"/>
      <c r="G314" s="96"/>
      <c r="H314" s="96"/>
      <c r="I314" s="96"/>
      <c r="J314" s="96"/>
      <c r="K314" s="96"/>
      <c r="L314" s="96"/>
      <c r="M314" s="96"/>
      <c r="N314" s="96"/>
      <c r="O314" s="96"/>
      <c r="P314" s="96"/>
      <c r="Q314" s="96"/>
      <c r="R314" s="96"/>
      <c r="S314" s="96"/>
    </row>
    <row r="315" spans="1:19" ht="15.75" customHeight="1">
      <c r="A315" s="96"/>
      <c r="B315" s="96"/>
      <c r="C315" s="96"/>
      <c r="D315" s="96"/>
      <c r="E315" s="96"/>
      <c r="F315" s="96"/>
      <c r="G315" s="96"/>
      <c r="H315" s="96"/>
      <c r="I315" s="96"/>
      <c r="J315" s="96"/>
      <c r="K315" s="96"/>
      <c r="L315" s="96"/>
      <c r="M315" s="96"/>
      <c r="N315" s="96"/>
      <c r="O315" s="96"/>
      <c r="P315" s="96"/>
      <c r="Q315" s="96"/>
      <c r="R315" s="96"/>
      <c r="S315" s="96"/>
    </row>
    <row r="316" spans="1:19" ht="15.75" customHeight="1">
      <c r="A316" s="96"/>
      <c r="B316" s="96"/>
      <c r="C316" s="96"/>
      <c r="D316" s="96"/>
      <c r="E316" s="96"/>
      <c r="F316" s="96"/>
      <c r="G316" s="96"/>
      <c r="H316" s="96"/>
      <c r="I316" s="96"/>
      <c r="J316" s="96"/>
      <c r="K316" s="96"/>
      <c r="L316" s="96"/>
      <c r="M316" s="96"/>
      <c r="N316" s="96"/>
      <c r="O316" s="96"/>
      <c r="P316" s="96"/>
      <c r="Q316" s="96"/>
      <c r="R316" s="96"/>
      <c r="S316" s="96"/>
    </row>
    <row r="317" spans="1:19" ht="15.75" customHeight="1">
      <c r="A317" s="96"/>
      <c r="B317" s="96"/>
      <c r="C317" s="96"/>
      <c r="D317" s="96"/>
      <c r="E317" s="96"/>
      <c r="F317" s="96"/>
      <c r="G317" s="96"/>
      <c r="H317" s="96"/>
      <c r="I317" s="96"/>
      <c r="J317" s="96"/>
      <c r="K317" s="96"/>
      <c r="L317" s="96"/>
      <c r="M317" s="96"/>
      <c r="N317" s="96"/>
      <c r="O317" s="96"/>
      <c r="P317" s="96"/>
      <c r="Q317" s="96"/>
      <c r="R317" s="96"/>
      <c r="S317" s="96"/>
    </row>
    <row r="318" spans="1:19" ht="15.75" customHeight="1">
      <c r="A318" s="96"/>
      <c r="B318" s="96"/>
      <c r="C318" s="96"/>
      <c r="D318" s="96"/>
      <c r="E318" s="96"/>
      <c r="F318" s="96"/>
      <c r="G318" s="96"/>
      <c r="H318" s="96"/>
      <c r="I318" s="96"/>
      <c r="J318" s="96"/>
      <c r="K318" s="96"/>
      <c r="L318" s="96"/>
      <c r="M318" s="96"/>
      <c r="N318" s="96"/>
      <c r="O318" s="96"/>
      <c r="P318" s="96"/>
      <c r="Q318" s="96"/>
      <c r="R318" s="96"/>
      <c r="S318" s="96"/>
    </row>
    <row r="319" spans="1:19" ht="15.75" customHeight="1">
      <c r="A319" s="96"/>
      <c r="B319" s="96"/>
      <c r="C319" s="96"/>
      <c r="D319" s="96"/>
      <c r="E319" s="96"/>
      <c r="F319" s="96"/>
      <c r="G319" s="96"/>
      <c r="H319" s="96"/>
      <c r="I319" s="96"/>
      <c r="J319" s="96"/>
      <c r="K319" s="96"/>
      <c r="L319" s="96"/>
      <c r="M319" s="96"/>
      <c r="N319" s="96"/>
      <c r="O319" s="96"/>
      <c r="P319" s="96"/>
      <c r="Q319" s="96"/>
      <c r="R319" s="96"/>
      <c r="S319" s="96"/>
    </row>
    <row r="320" spans="1:19" ht="15.75" customHeight="1">
      <c r="A320" s="96"/>
      <c r="B320" s="96"/>
      <c r="C320" s="96"/>
      <c r="D320" s="96"/>
      <c r="E320" s="96"/>
      <c r="F320" s="96"/>
      <c r="G320" s="96"/>
      <c r="H320" s="96"/>
      <c r="I320" s="96"/>
      <c r="J320" s="96"/>
      <c r="K320" s="96"/>
      <c r="L320" s="96"/>
      <c r="M320" s="96"/>
      <c r="N320" s="96"/>
      <c r="O320" s="96"/>
      <c r="P320" s="96"/>
      <c r="Q320" s="96"/>
      <c r="R320" s="96"/>
      <c r="S320" s="96"/>
    </row>
    <row r="321" spans="1:19" ht="15.75" customHeight="1">
      <c r="A321" s="96"/>
      <c r="B321" s="96"/>
      <c r="C321" s="96"/>
      <c r="D321" s="96"/>
      <c r="E321" s="96"/>
      <c r="F321" s="96"/>
      <c r="G321" s="96"/>
      <c r="H321" s="96"/>
      <c r="I321" s="96"/>
      <c r="J321" s="96"/>
      <c r="K321" s="96"/>
      <c r="L321" s="96"/>
      <c r="M321" s="96"/>
      <c r="N321" s="96"/>
      <c r="O321" s="96"/>
      <c r="P321" s="96"/>
      <c r="Q321" s="96"/>
      <c r="R321" s="96"/>
      <c r="S321" s="96"/>
    </row>
    <row r="322" spans="1:19" ht="15.75" customHeight="1">
      <c r="A322" s="96"/>
      <c r="B322" s="96"/>
      <c r="C322" s="96"/>
      <c r="D322" s="96"/>
      <c r="E322" s="96"/>
      <c r="F322" s="96"/>
      <c r="G322" s="96"/>
      <c r="H322" s="96"/>
      <c r="I322" s="96"/>
      <c r="J322" s="96"/>
      <c r="K322" s="96"/>
      <c r="L322" s="96"/>
      <c r="M322" s="96"/>
      <c r="N322" s="96"/>
      <c r="O322" s="96"/>
      <c r="P322" s="96"/>
      <c r="Q322" s="96"/>
      <c r="R322" s="96"/>
      <c r="S322" s="96"/>
    </row>
    <row r="323" spans="1:19" ht="15.75" customHeight="1">
      <c r="A323" s="96"/>
      <c r="B323" s="96"/>
      <c r="C323" s="96"/>
      <c r="D323" s="96"/>
      <c r="E323" s="96"/>
      <c r="F323" s="96"/>
      <c r="G323" s="96"/>
      <c r="H323" s="96"/>
      <c r="I323" s="96"/>
      <c r="J323" s="96"/>
      <c r="K323" s="96"/>
      <c r="L323" s="96"/>
      <c r="M323" s="96"/>
      <c r="N323" s="96"/>
      <c r="O323" s="96"/>
      <c r="P323" s="96"/>
      <c r="Q323" s="96"/>
      <c r="R323" s="96"/>
      <c r="S323" s="96"/>
    </row>
    <row r="324" spans="1:19" ht="15.75" customHeight="1">
      <c r="A324" s="96"/>
      <c r="B324" s="96"/>
      <c r="C324" s="96"/>
      <c r="D324" s="96"/>
      <c r="E324" s="96"/>
      <c r="F324" s="96"/>
      <c r="G324" s="96"/>
      <c r="H324" s="96"/>
      <c r="I324" s="96"/>
      <c r="J324" s="96"/>
      <c r="K324" s="96"/>
      <c r="L324" s="96"/>
      <c r="M324" s="96"/>
      <c r="N324" s="96"/>
      <c r="O324" s="96"/>
      <c r="P324" s="96"/>
      <c r="Q324" s="96"/>
      <c r="R324" s="96"/>
      <c r="S324" s="96"/>
    </row>
    <row r="325" spans="1:19" ht="15.75" customHeight="1">
      <c r="A325" s="96"/>
      <c r="B325" s="96"/>
      <c r="C325" s="96"/>
      <c r="D325" s="96"/>
      <c r="E325" s="96"/>
      <c r="F325" s="96"/>
      <c r="G325" s="96"/>
      <c r="H325" s="96"/>
      <c r="I325" s="96"/>
      <c r="J325" s="96"/>
      <c r="K325" s="96"/>
      <c r="L325" s="96"/>
      <c r="M325" s="96"/>
      <c r="N325" s="96"/>
      <c r="O325" s="96"/>
      <c r="P325" s="96"/>
      <c r="Q325" s="96"/>
      <c r="R325" s="96"/>
      <c r="S325" s="96"/>
    </row>
    <row r="326" spans="1:19" ht="15.75" customHeight="1">
      <c r="A326" s="96"/>
      <c r="B326" s="96"/>
      <c r="C326" s="96"/>
      <c r="D326" s="96"/>
      <c r="E326" s="96"/>
      <c r="F326" s="96"/>
      <c r="G326" s="96"/>
      <c r="H326" s="96"/>
      <c r="I326" s="96"/>
      <c r="J326" s="96"/>
      <c r="K326" s="96"/>
      <c r="L326" s="96"/>
      <c r="M326" s="96"/>
      <c r="N326" s="96"/>
      <c r="O326" s="96"/>
      <c r="P326" s="96"/>
      <c r="Q326" s="96"/>
      <c r="R326" s="96"/>
      <c r="S326" s="96"/>
    </row>
    <row r="327" spans="1:19" ht="15.75" customHeight="1">
      <c r="A327" s="96"/>
      <c r="B327" s="96"/>
      <c r="C327" s="96"/>
      <c r="D327" s="96"/>
      <c r="E327" s="96"/>
      <c r="F327" s="96"/>
      <c r="G327" s="96"/>
      <c r="H327" s="96"/>
      <c r="I327" s="96"/>
      <c r="J327" s="96"/>
      <c r="K327" s="96"/>
      <c r="L327" s="96"/>
      <c r="M327" s="96"/>
      <c r="N327" s="96"/>
      <c r="O327" s="96"/>
      <c r="P327" s="96"/>
      <c r="Q327" s="96"/>
      <c r="R327" s="96"/>
      <c r="S327" s="96"/>
    </row>
    <row r="328" spans="1:19" ht="15.75" customHeight="1">
      <c r="A328" s="96"/>
      <c r="B328" s="96"/>
      <c r="C328" s="96"/>
      <c r="D328" s="96"/>
      <c r="E328" s="96"/>
      <c r="F328" s="96"/>
      <c r="G328" s="96"/>
      <c r="H328" s="96"/>
      <c r="I328" s="96"/>
      <c r="J328" s="96"/>
      <c r="K328" s="96"/>
      <c r="L328" s="96"/>
      <c r="M328" s="96"/>
      <c r="N328" s="96"/>
      <c r="O328" s="96"/>
      <c r="P328" s="96"/>
      <c r="Q328" s="96"/>
      <c r="R328" s="96"/>
      <c r="S328" s="96"/>
    </row>
    <row r="329" spans="1:19" ht="15.75" customHeight="1">
      <c r="A329" s="96"/>
      <c r="B329" s="96"/>
      <c r="C329" s="96"/>
      <c r="D329" s="96"/>
      <c r="E329" s="96"/>
      <c r="F329" s="96"/>
      <c r="G329" s="96"/>
      <c r="H329" s="96"/>
      <c r="I329" s="96"/>
      <c r="J329" s="96"/>
      <c r="K329" s="96"/>
      <c r="L329" s="96"/>
      <c r="M329" s="96"/>
      <c r="N329" s="96"/>
      <c r="O329" s="96"/>
      <c r="P329" s="96"/>
      <c r="Q329" s="96"/>
      <c r="R329" s="96"/>
      <c r="S329" s="96"/>
    </row>
    <row r="330" spans="1:19" ht="15.75" customHeight="1">
      <c r="A330" s="96"/>
      <c r="B330" s="96"/>
      <c r="C330" s="96"/>
      <c r="D330" s="96"/>
      <c r="E330" s="96"/>
      <c r="F330" s="96"/>
      <c r="G330" s="96"/>
      <c r="H330" s="96"/>
      <c r="I330" s="96"/>
      <c r="J330" s="96"/>
      <c r="K330" s="96"/>
      <c r="L330" s="96"/>
      <c r="M330" s="96"/>
      <c r="N330" s="96"/>
      <c r="O330" s="96"/>
      <c r="P330" s="96"/>
      <c r="Q330" s="96"/>
      <c r="R330" s="96"/>
      <c r="S330" s="96"/>
    </row>
    <row r="331" spans="1:19" ht="15.75" customHeight="1">
      <c r="A331" s="96"/>
      <c r="B331" s="96"/>
      <c r="C331" s="96"/>
      <c r="D331" s="96"/>
      <c r="E331" s="96"/>
      <c r="F331" s="96"/>
      <c r="G331" s="96"/>
      <c r="H331" s="96"/>
      <c r="I331" s="96"/>
      <c r="J331" s="96"/>
      <c r="K331" s="96"/>
      <c r="L331" s="96"/>
      <c r="M331" s="96"/>
      <c r="N331" s="96"/>
      <c r="O331" s="96"/>
      <c r="P331" s="96"/>
      <c r="Q331" s="96"/>
      <c r="R331" s="96"/>
      <c r="S331" s="96"/>
    </row>
    <row r="332" spans="1:19" ht="15.75" customHeight="1">
      <c r="A332" s="96"/>
      <c r="B332" s="96"/>
      <c r="C332" s="96"/>
      <c r="D332" s="96"/>
      <c r="E332" s="96"/>
      <c r="F332" s="96"/>
      <c r="G332" s="96"/>
      <c r="H332" s="96"/>
      <c r="I332" s="96"/>
      <c r="J332" s="96"/>
      <c r="K332" s="96"/>
      <c r="L332" s="96"/>
      <c r="M332" s="96"/>
      <c r="N332" s="96"/>
      <c r="O332" s="96"/>
      <c r="P332" s="96"/>
      <c r="Q332" s="96"/>
      <c r="R332" s="96"/>
      <c r="S332" s="96"/>
    </row>
    <row r="333" spans="1:19" ht="15.75" customHeight="1">
      <c r="A333" s="96"/>
      <c r="B333" s="96"/>
      <c r="C333" s="96"/>
      <c r="D333" s="96"/>
      <c r="E333" s="96"/>
      <c r="F333" s="96"/>
      <c r="G333" s="96"/>
      <c r="H333" s="96"/>
      <c r="I333" s="96"/>
      <c r="J333" s="96"/>
      <c r="K333" s="96"/>
      <c r="L333" s="96"/>
      <c r="M333" s="96"/>
      <c r="N333" s="96"/>
      <c r="O333" s="96"/>
      <c r="P333" s="96"/>
      <c r="Q333" s="96"/>
      <c r="R333" s="96"/>
      <c r="S333" s="96"/>
    </row>
    <row r="334" spans="1:19" ht="15.75" customHeight="1">
      <c r="A334" s="96"/>
      <c r="B334" s="96"/>
      <c r="C334" s="96"/>
      <c r="D334" s="96"/>
      <c r="E334" s="96"/>
      <c r="F334" s="96"/>
      <c r="G334" s="96"/>
      <c r="H334" s="96"/>
      <c r="I334" s="96"/>
      <c r="J334" s="96"/>
      <c r="K334" s="96"/>
      <c r="L334" s="96"/>
      <c r="M334" s="96"/>
      <c r="N334" s="96"/>
      <c r="O334" s="96"/>
      <c r="P334" s="96"/>
      <c r="Q334" s="96"/>
      <c r="R334" s="96"/>
      <c r="S334" s="96"/>
    </row>
    <row r="335" spans="1:19" ht="15.75" customHeight="1">
      <c r="A335" s="96"/>
      <c r="B335" s="96"/>
      <c r="C335" s="96"/>
      <c r="D335" s="96"/>
      <c r="E335" s="96"/>
      <c r="F335" s="96"/>
      <c r="G335" s="96"/>
      <c r="H335" s="96"/>
      <c r="I335" s="96"/>
      <c r="J335" s="96"/>
      <c r="K335" s="96"/>
      <c r="L335" s="96"/>
      <c r="M335" s="96"/>
      <c r="N335" s="96"/>
      <c r="O335" s="96"/>
      <c r="P335" s="96"/>
      <c r="Q335" s="96"/>
      <c r="R335" s="96"/>
      <c r="S335" s="96"/>
    </row>
    <row r="336" spans="1:19" ht="15.75" customHeight="1">
      <c r="A336" s="96"/>
      <c r="B336" s="96"/>
      <c r="C336" s="96"/>
      <c r="D336" s="96"/>
      <c r="E336" s="96"/>
      <c r="F336" s="96"/>
      <c r="G336" s="96"/>
      <c r="H336" s="96"/>
      <c r="I336" s="96"/>
      <c r="J336" s="96"/>
      <c r="K336" s="96"/>
      <c r="L336" s="96"/>
      <c r="M336" s="96"/>
      <c r="N336" s="96"/>
      <c r="O336" s="96"/>
      <c r="P336" s="96"/>
      <c r="Q336" s="96"/>
      <c r="R336" s="96"/>
      <c r="S336" s="96"/>
    </row>
    <row r="337" spans="1:19" ht="15.75" customHeight="1">
      <c r="A337" s="96"/>
      <c r="B337" s="96"/>
      <c r="C337" s="96"/>
      <c r="D337" s="96"/>
      <c r="E337" s="96"/>
      <c r="F337" s="96"/>
      <c r="G337" s="96"/>
      <c r="H337" s="96"/>
      <c r="I337" s="96"/>
      <c r="J337" s="96"/>
      <c r="K337" s="96"/>
      <c r="L337" s="96"/>
      <c r="M337" s="96"/>
      <c r="N337" s="96"/>
      <c r="O337" s="96"/>
      <c r="P337" s="96"/>
      <c r="Q337" s="96"/>
      <c r="R337" s="96"/>
      <c r="S337" s="96"/>
    </row>
    <row r="338" spans="1:19" ht="15.75" customHeight="1">
      <c r="A338" s="96"/>
      <c r="B338" s="96"/>
      <c r="C338" s="96"/>
      <c r="D338" s="96"/>
      <c r="E338" s="96"/>
      <c r="F338" s="96"/>
      <c r="G338" s="96"/>
      <c r="H338" s="96"/>
      <c r="I338" s="96"/>
      <c r="J338" s="96"/>
      <c r="K338" s="96"/>
      <c r="L338" s="96"/>
      <c r="M338" s="96"/>
      <c r="N338" s="96"/>
      <c r="O338" s="96"/>
      <c r="P338" s="96"/>
      <c r="Q338" s="96"/>
      <c r="R338" s="96"/>
      <c r="S338" s="96"/>
    </row>
    <row r="339" spans="1:19" ht="15.75" customHeight="1">
      <c r="A339" s="96"/>
      <c r="B339" s="96"/>
      <c r="C339" s="96"/>
      <c r="D339" s="96"/>
      <c r="E339" s="96"/>
      <c r="F339" s="96"/>
      <c r="G339" s="96"/>
      <c r="H339" s="96"/>
      <c r="I339" s="96"/>
      <c r="J339" s="96"/>
      <c r="K339" s="96"/>
      <c r="L339" s="96"/>
      <c r="M339" s="96"/>
      <c r="N339" s="96"/>
      <c r="O339" s="96"/>
      <c r="P339" s="96"/>
      <c r="Q339" s="96"/>
      <c r="R339" s="96"/>
      <c r="S339" s="96"/>
    </row>
    <row r="340" spans="1:19" ht="15.75" customHeight="1">
      <c r="A340" s="96"/>
      <c r="B340" s="96"/>
      <c r="C340" s="96"/>
      <c r="D340" s="96"/>
      <c r="E340" s="96"/>
      <c r="F340" s="96"/>
      <c r="G340" s="96"/>
      <c r="H340" s="96"/>
      <c r="I340" s="96"/>
      <c r="J340" s="96"/>
      <c r="K340" s="96"/>
      <c r="L340" s="96"/>
      <c r="M340" s="96"/>
      <c r="N340" s="96"/>
      <c r="O340" s="96"/>
      <c r="P340" s="96"/>
      <c r="Q340" s="96"/>
      <c r="R340" s="96"/>
      <c r="S340" s="96"/>
    </row>
    <row r="341" spans="1:19" ht="15.75" customHeight="1">
      <c r="A341" s="96"/>
      <c r="B341" s="96"/>
      <c r="C341" s="96"/>
      <c r="D341" s="96"/>
      <c r="E341" s="96"/>
      <c r="F341" s="96"/>
      <c r="G341" s="96"/>
      <c r="H341" s="96"/>
      <c r="I341" s="96"/>
      <c r="J341" s="96"/>
      <c r="K341" s="96"/>
      <c r="L341" s="96"/>
      <c r="M341" s="96"/>
      <c r="N341" s="96"/>
      <c r="O341" s="96"/>
      <c r="P341" s="96"/>
      <c r="Q341" s="96"/>
      <c r="R341" s="96"/>
      <c r="S341" s="96"/>
    </row>
    <row r="342" spans="1:19" ht="15.75" customHeight="1">
      <c r="A342" s="96"/>
      <c r="B342" s="96"/>
      <c r="C342" s="96"/>
      <c r="D342" s="96"/>
      <c r="E342" s="96"/>
      <c r="F342" s="96"/>
      <c r="G342" s="96"/>
      <c r="H342" s="96"/>
      <c r="I342" s="96"/>
      <c r="J342" s="96"/>
      <c r="K342" s="96"/>
      <c r="L342" s="96"/>
      <c r="M342" s="96"/>
      <c r="N342" s="96"/>
      <c r="O342" s="96"/>
      <c r="P342" s="96"/>
      <c r="Q342" s="96"/>
      <c r="R342" s="96"/>
      <c r="S342" s="96"/>
    </row>
    <row r="343" spans="1:19" ht="15.75" customHeight="1">
      <c r="A343" s="96"/>
      <c r="B343" s="96"/>
      <c r="C343" s="96"/>
      <c r="D343" s="96"/>
      <c r="E343" s="96"/>
      <c r="F343" s="96"/>
      <c r="G343" s="96"/>
      <c r="H343" s="96"/>
      <c r="I343" s="96"/>
      <c r="J343" s="96"/>
      <c r="K343" s="96"/>
      <c r="L343" s="96"/>
      <c r="M343" s="96"/>
      <c r="N343" s="96"/>
      <c r="O343" s="96"/>
      <c r="P343" s="96"/>
      <c r="Q343" s="96"/>
      <c r="R343" s="96"/>
      <c r="S343" s="96"/>
    </row>
    <row r="344" spans="1:19" ht="15.75" customHeight="1">
      <c r="A344" s="96"/>
      <c r="B344" s="96"/>
      <c r="C344" s="96"/>
      <c r="D344" s="96"/>
      <c r="E344" s="96"/>
      <c r="F344" s="96"/>
      <c r="G344" s="96"/>
      <c r="H344" s="96"/>
      <c r="I344" s="96"/>
      <c r="J344" s="96"/>
      <c r="K344" s="96"/>
      <c r="L344" s="96"/>
      <c r="M344" s="96"/>
      <c r="N344" s="96"/>
      <c r="O344" s="96"/>
      <c r="P344" s="96"/>
      <c r="Q344" s="96"/>
      <c r="R344" s="96"/>
      <c r="S344" s="96"/>
    </row>
    <row r="345" spans="1:19" ht="15.75" customHeight="1">
      <c r="A345" s="96"/>
      <c r="B345" s="96"/>
      <c r="C345" s="96"/>
      <c r="D345" s="96"/>
      <c r="E345" s="96"/>
      <c r="F345" s="96"/>
      <c r="G345" s="96"/>
      <c r="H345" s="96"/>
      <c r="I345" s="96"/>
      <c r="J345" s="96"/>
      <c r="K345" s="96"/>
      <c r="L345" s="96"/>
      <c r="M345" s="96"/>
      <c r="N345" s="96"/>
      <c r="O345" s="96"/>
      <c r="P345" s="96"/>
      <c r="Q345" s="96"/>
      <c r="R345" s="96"/>
      <c r="S345" s="96"/>
    </row>
    <row r="346" spans="1:19" ht="15.75" customHeight="1">
      <c r="A346" s="96"/>
      <c r="B346" s="96"/>
      <c r="C346" s="96"/>
      <c r="D346" s="96"/>
      <c r="E346" s="96"/>
      <c r="F346" s="96"/>
      <c r="G346" s="96"/>
      <c r="H346" s="96"/>
      <c r="I346" s="96"/>
      <c r="J346" s="96"/>
      <c r="K346" s="96"/>
      <c r="L346" s="96"/>
      <c r="M346" s="96"/>
      <c r="N346" s="96"/>
      <c r="O346" s="96"/>
      <c r="P346" s="96"/>
      <c r="Q346" s="96"/>
      <c r="R346" s="96"/>
      <c r="S346" s="96"/>
    </row>
    <row r="347" spans="1:19" ht="15.75" customHeight="1">
      <c r="A347" s="96"/>
      <c r="B347" s="96"/>
      <c r="C347" s="96"/>
      <c r="D347" s="96"/>
      <c r="E347" s="96"/>
      <c r="F347" s="96"/>
      <c r="G347" s="96"/>
      <c r="H347" s="96"/>
      <c r="I347" s="96"/>
      <c r="J347" s="96"/>
      <c r="K347" s="96"/>
      <c r="L347" s="96"/>
      <c r="M347" s="96"/>
      <c r="N347" s="96"/>
      <c r="O347" s="96"/>
      <c r="P347" s="96"/>
      <c r="Q347" s="96"/>
      <c r="R347" s="96"/>
      <c r="S347" s="96"/>
    </row>
    <row r="348" spans="1:19" ht="15.75" customHeight="1">
      <c r="A348" s="96"/>
      <c r="B348" s="96"/>
      <c r="C348" s="96"/>
      <c r="D348" s="96"/>
      <c r="E348" s="96"/>
      <c r="F348" s="96"/>
      <c r="G348" s="96"/>
      <c r="H348" s="96"/>
      <c r="I348" s="96"/>
      <c r="J348" s="96"/>
      <c r="K348" s="96"/>
      <c r="L348" s="96"/>
      <c r="M348" s="96"/>
      <c r="N348" s="96"/>
      <c r="O348" s="96"/>
      <c r="P348" s="96"/>
      <c r="Q348" s="96"/>
      <c r="R348" s="96"/>
      <c r="S348" s="96"/>
    </row>
    <row r="349" spans="1:19" ht="15.75" customHeight="1">
      <c r="A349" s="96"/>
      <c r="B349" s="96"/>
      <c r="C349" s="96"/>
      <c r="D349" s="96"/>
      <c r="E349" s="96"/>
      <c r="F349" s="96"/>
      <c r="G349" s="96"/>
      <c r="H349" s="96"/>
      <c r="I349" s="96"/>
      <c r="J349" s="96"/>
      <c r="K349" s="96"/>
      <c r="L349" s="96"/>
      <c r="M349" s="96"/>
      <c r="N349" s="96"/>
      <c r="O349" s="96"/>
      <c r="P349" s="96"/>
      <c r="Q349" s="96"/>
      <c r="R349" s="96"/>
      <c r="S349" s="96"/>
    </row>
    <row r="350" spans="1:19" ht="15.75" customHeight="1">
      <c r="A350" s="96"/>
      <c r="B350" s="96"/>
      <c r="C350" s="96"/>
      <c r="D350" s="96"/>
      <c r="E350" s="96"/>
      <c r="F350" s="96"/>
      <c r="G350" s="96"/>
      <c r="H350" s="96"/>
      <c r="I350" s="96"/>
      <c r="J350" s="96"/>
      <c r="K350" s="96"/>
      <c r="L350" s="96"/>
      <c r="M350" s="96"/>
      <c r="N350" s="96"/>
      <c r="O350" s="96"/>
      <c r="P350" s="96"/>
      <c r="Q350" s="96"/>
      <c r="R350" s="96"/>
      <c r="S350" s="96"/>
    </row>
    <row r="351" spans="1:19" ht="15.75" customHeight="1">
      <c r="A351" s="96"/>
      <c r="B351" s="96"/>
      <c r="C351" s="96"/>
      <c r="D351" s="96"/>
      <c r="E351" s="96"/>
      <c r="F351" s="96"/>
      <c r="G351" s="96"/>
      <c r="H351" s="96"/>
      <c r="I351" s="96"/>
      <c r="J351" s="96"/>
      <c r="K351" s="96"/>
      <c r="L351" s="96"/>
      <c r="M351" s="96"/>
      <c r="N351" s="96"/>
      <c r="O351" s="96"/>
      <c r="P351" s="96"/>
      <c r="Q351" s="96"/>
      <c r="R351" s="96"/>
      <c r="S351" s="96"/>
    </row>
    <row r="352" spans="1:19" ht="15.75" customHeight="1">
      <c r="A352" s="96"/>
      <c r="B352" s="96"/>
      <c r="C352" s="96"/>
      <c r="D352" s="96"/>
      <c r="E352" s="96"/>
      <c r="F352" s="96"/>
      <c r="G352" s="96"/>
      <c r="H352" s="96"/>
      <c r="I352" s="96"/>
      <c r="J352" s="96"/>
      <c r="K352" s="96"/>
      <c r="L352" s="96"/>
      <c r="M352" s="96"/>
      <c r="N352" s="96"/>
      <c r="O352" s="96"/>
      <c r="P352" s="96"/>
      <c r="Q352" s="96"/>
      <c r="R352" s="96"/>
      <c r="S352" s="96"/>
    </row>
    <row r="353" spans="1:19" ht="15.75" customHeight="1">
      <c r="A353" s="96"/>
      <c r="B353" s="96"/>
      <c r="C353" s="96"/>
      <c r="D353" s="96"/>
      <c r="E353" s="96"/>
      <c r="F353" s="96"/>
      <c r="G353" s="96"/>
      <c r="H353" s="96"/>
      <c r="I353" s="96"/>
      <c r="J353" s="96"/>
      <c r="K353" s="96"/>
      <c r="L353" s="96"/>
      <c r="M353" s="96"/>
      <c r="N353" s="96"/>
      <c r="O353" s="96"/>
      <c r="P353" s="96"/>
      <c r="Q353" s="96"/>
      <c r="R353" s="96"/>
      <c r="S353" s="96"/>
    </row>
    <row r="354" spans="1:19" ht="15.75" customHeight="1">
      <c r="A354" s="96"/>
      <c r="B354" s="96"/>
      <c r="C354" s="96"/>
      <c r="D354" s="96"/>
      <c r="E354" s="96"/>
      <c r="F354" s="96"/>
      <c r="G354" s="96"/>
      <c r="H354" s="96"/>
      <c r="I354" s="96"/>
      <c r="J354" s="96"/>
      <c r="K354" s="96"/>
      <c r="L354" s="96"/>
      <c r="M354" s="96"/>
      <c r="N354" s="96"/>
      <c r="O354" s="96"/>
      <c r="P354" s="96"/>
      <c r="Q354" s="96"/>
      <c r="R354" s="96"/>
      <c r="S354" s="96"/>
    </row>
    <row r="355" spans="1:19" ht="15.75" customHeight="1">
      <c r="A355" s="96"/>
      <c r="B355" s="96"/>
      <c r="C355" s="96"/>
      <c r="D355" s="96"/>
      <c r="E355" s="96"/>
      <c r="F355" s="96"/>
      <c r="G355" s="96"/>
      <c r="H355" s="96"/>
      <c r="I355" s="96"/>
      <c r="J355" s="96"/>
      <c r="K355" s="96"/>
      <c r="L355" s="96"/>
      <c r="M355" s="96"/>
      <c r="N355" s="96"/>
      <c r="O355" s="96"/>
      <c r="P355" s="96"/>
      <c r="Q355" s="96"/>
      <c r="R355" s="96"/>
      <c r="S355" s="96"/>
    </row>
    <row r="356" spans="1:19" ht="15.75" customHeight="1">
      <c r="A356" s="96"/>
      <c r="B356" s="96"/>
      <c r="C356" s="96"/>
      <c r="D356" s="96"/>
      <c r="E356" s="96"/>
      <c r="F356" s="96"/>
      <c r="G356" s="96"/>
      <c r="H356" s="96"/>
      <c r="I356" s="96"/>
      <c r="J356" s="96"/>
      <c r="K356" s="96"/>
      <c r="L356" s="96"/>
      <c r="M356" s="96"/>
      <c r="N356" s="96"/>
      <c r="O356" s="96"/>
      <c r="P356" s="96"/>
      <c r="Q356" s="96"/>
      <c r="R356" s="96"/>
      <c r="S356" s="96"/>
    </row>
    <row r="357" spans="1:19" ht="15.75" customHeight="1">
      <c r="A357" s="96"/>
      <c r="B357" s="96"/>
      <c r="C357" s="96"/>
      <c r="D357" s="96"/>
      <c r="E357" s="96"/>
      <c r="F357" s="96"/>
      <c r="G357" s="96"/>
      <c r="H357" s="96"/>
      <c r="I357" s="96"/>
      <c r="J357" s="96"/>
      <c r="K357" s="96"/>
      <c r="L357" s="96"/>
      <c r="M357" s="96"/>
      <c r="N357" s="96"/>
      <c r="O357" s="96"/>
      <c r="P357" s="96"/>
      <c r="Q357" s="96"/>
      <c r="R357" s="96"/>
      <c r="S357" s="96"/>
    </row>
    <row r="358" spans="1:19" ht="15.75" customHeight="1">
      <c r="A358" s="96"/>
      <c r="B358" s="96"/>
      <c r="C358" s="96"/>
      <c r="D358" s="96"/>
      <c r="E358" s="96"/>
      <c r="F358" s="96"/>
      <c r="G358" s="96"/>
      <c r="H358" s="96"/>
      <c r="I358" s="96"/>
      <c r="J358" s="96"/>
      <c r="K358" s="96"/>
      <c r="L358" s="96"/>
      <c r="M358" s="96"/>
      <c r="N358" s="96"/>
      <c r="O358" s="96"/>
      <c r="P358" s="96"/>
      <c r="Q358" s="96"/>
      <c r="R358" s="96"/>
      <c r="S358" s="96"/>
    </row>
    <row r="359" spans="1:19" ht="15.75" customHeight="1">
      <c r="A359" s="96"/>
      <c r="B359" s="96"/>
      <c r="C359" s="96"/>
      <c r="D359" s="96"/>
      <c r="E359" s="96"/>
      <c r="F359" s="96"/>
      <c r="G359" s="96"/>
      <c r="H359" s="96"/>
      <c r="I359" s="96"/>
      <c r="J359" s="96"/>
      <c r="K359" s="96"/>
      <c r="L359" s="96"/>
      <c r="M359" s="96"/>
      <c r="N359" s="96"/>
      <c r="O359" s="96"/>
      <c r="P359" s="96"/>
      <c r="Q359" s="96"/>
      <c r="R359" s="96"/>
      <c r="S359" s="96"/>
    </row>
    <row r="360" spans="1:19" ht="15.75" customHeight="1">
      <c r="A360" s="96"/>
      <c r="B360" s="96"/>
      <c r="C360" s="96"/>
      <c r="D360" s="96"/>
      <c r="E360" s="96"/>
      <c r="F360" s="96"/>
      <c r="G360" s="96"/>
      <c r="H360" s="96"/>
      <c r="I360" s="96"/>
      <c r="J360" s="96"/>
      <c r="K360" s="96"/>
      <c r="L360" s="96"/>
      <c r="M360" s="96"/>
      <c r="N360" s="96"/>
      <c r="O360" s="96"/>
      <c r="P360" s="96"/>
      <c r="Q360" s="96"/>
      <c r="R360" s="96"/>
      <c r="S360" s="96"/>
    </row>
    <row r="361" spans="1:19" ht="15.75" customHeight="1">
      <c r="A361" s="96"/>
      <c r="B361" s="96"/>
      <c r="C361" s="96"/>
      <c r="D361" s="96"/>
      <c r="E361" s="96"/>
      <c r="F361" s="96"/>
      <c r="G361" s="96"/>
      <c r="H361" s="96"/>
      <c r="I361" s="96"/>
      <c r="J361" s="96"/>
      <c r="K361" s="96"/>
      <c r="L361" s="96"/>
      <c r="M361" s="96"/>
      <c r="N361" s="96"/>
      <c r="O361" s="96"/>
      <c r="P361" s="96"/>
      <c r="Q361" s="96"/>
      <c r="R361" s="96"/>
      <c r="S361" s="96"/>
    </row>
    <row r="362" spans="1:19" ht="15.75" customHeight="1">
      <c r="A362" s="96"/>
      <c r="B362" s="96"/>
      <c r="C362" s="96"/>
      <c r="D362" s="96"/>
      <c r="E362" s="96"/>
      <c r="F362" s="96"/>
      <c r="G362" s="96"/>
      <c r="H362" s="96"/>
      <c r="I362" s="96"/>
      <c r="J362" s="96"/>
      <c r="K362" s="96"/>
      <c r="L362" s="96"/>
      <c r="M362" s="96"/>
      <c r="N362" s="96"/>
      <c r="O362" s="96"/>
      <c r="P362" s="96"/>
      <c r="Q362" s="96"/>
      <c r="R362" s="96"/>
      <c r="S362" s="96"/>
    </row>
    <row r="363" spans="1:19" ht="15.75" customHeight="1">
      <c r="A363" s="96"/>
      <c r="B363" s="96"/>
      <c r="C363" s="96"/>
      <c r="D363" s="96"/>
      <c r="E363" s="96"/>
      <c r="F363" s="96"/>
      <c r="G363" s="96"/>
      <c r="H363" s="96"/>
      <c r="I363" s="96"/>
      <c r="J363" s="96"/>
      <c r="K363" s="96"/>
      <c r="L363" s="96"/>
      <c r="M363" s="96"/>
      <c r="N363" s="96"/>
      <c r="O363" s="96"/>
      <c r="P363" s="96"/>
      <c r="Q363" s="96"/>
      <c r="R363" s="96"/>
      <c r="S363" s="96"/>
    </row>
    <row r="364" spans="1:19" ht="15.75" customHeight="1">
      <c r="A364" s="96"/>
      <c r="B364" s="96"/>
      <c r="C364" s="96"/>
      <c r="D364" s="96"/>
      <c r="E364" s="96"/>
      <c r="F364" s="96"/>
      <c r="G364" s="96"/>
      <c r="H364" s="96"/>
      <c r="I364" s="96"/>
      <c r="J364" s="96"/>
      <c r="K364" s="96"/>
      <c r="L364" s="96"/>
      <c r="M364" s="96"/>
      <c r="N364" s="96"/>
      <c r="O364" s="96"/>
      <c r="P364" s="96"/>
      <c r="Q364" s="96"/>
      <c r="R364" s="96"/>
      <c r="S364" s="96"/>
    </row>
    <row r="365" spans="1:19" ht="15.75" customHeight="1">
      <c r="A365" s="96"/>
      <c r="B365" s="96"/>
      <c r="C365" s="96"/>
      <c r="D365" s="96"/>
      <c r="E365" s="96"/>
      <c r="F365" s="96"/>
      <c r="G365" s="96"/>
      <c r="H365" s="96"/>
      <c r="I365" s="96"/>
      <c r="J365" s="96"/>
      <c r="K365" s="96"/>
      <c r="L365" s="96"/>
      <c r="M365" s="96"/>
      <c r="N365" s="96"/>
      <c r="O365" s="96"/>
      <c r="P365" s="96"/>
      <c r="Q365" s="96"/>
      <c r="R365" s="96"/>
      <c r="S365" s="96"/>
    </row>
    <row r="366" spans="1:19" ht="15.75" customHeight="1">
      <c r="A366" s="96"/>
      <c r="B366" s="96"/>
      <c r="C366" s="96"/>
      <c r="D366" s="96"/>
      <c r="E366" s="96"/>
      <c r="F366" s="96"/>
      <c r="G366" s="96"/>
      <c r="H366" s="96"/>
      <c r="I366" s="96"/>
      <c r="J366" s="96"/>
      <c r="K366" s="96"/>
      <c r="L366" s="96"/>
      <c r="M366" s="96"/>
      <c r="N366" s="96"/>
      <c r="O366" s="96"/>
      <c r="P366" s="96"/>
      <c r="Q366" s="96"/>
      <c r="R366" s="96"/>
      <c r="S366" s="96"/>
    </row>
    <row r="367" spans="1:19" ht="15.75" customHeight="1">
      <c r="A367" s="96"/>
      <c r="B367" s="96"/>
      <c r="C367" s="96"/>
      <c r="D367" s="96"/>
      <c r="E367" s="96"/>
      <c r="F367" s="96"/>
      <c r="G367" s="96"/>
      <c r="H367" s="96"/>
      <c r="I367" s="96"/>
      <c r="J367" s="96"/>
      <c r="K367" s="96"/>
      <c r="L367" s="96"/>
      <c r="M367" s="96"/>
      <c r="N367" s="96"/>
      <c r="O367" s="96"/>
      <c r="P367" s="96"/>
      <c r="Q367" s="96"/>
      <c r="R367" s="96"/>
      <c r="S367" s="96"/>
    </row>
    <row r="368" spans="1:19" ht="15.75" customHeight="1">
      <c r="A368" s="96"/>
      <c r="B368" s="96"/>
      <c r="C368" s="96"/>
      <c r="D368" s="96"/>
      <c r="E368" s="96"/>
      <c r="F368" s="96"/>
      <c r="G368" s="96"/>
      <c r="H368" s="96"/>
      <c r="I368" s="96"/>
      <c r="J368" s="96"/>
      <c r="K368" s="96"/>
      <c r="L368" s="96"/>
      <c r="M368" s="96"/>
      <c r="N368" s="96"/>
      <c r="O368" s="96"/>
      <c r="P368" s="96"/>
      <c r="Q368" s="96"/>
      <c r="R368" s="96"/>
      <c r="S368" s="96"/>
    </row>
    <row r="369" spans="1:19" ht="15.75" customHeight="1">
      <c r="A369" s="96"/>
      <c r="B369" s="96"/>
      <c r="C369" s="96"/>
      <c r="D369" s="96"/>
      <c r="E369" s="96"/>
      <c r="F369" s="96"/>
      <c r="G369" s="96"/>
      <c r="H369" s="96"/>
      <c r="I369" s="96"/>
      <c r="J369" s="96"/>
      <c r="K369" s="96"/>
      <c r="L369" s="96"/>
      <c r="M369" s="96"/>
      <c r="N369" s="96"/>
      <c r="O369" s="96"/>
      <c r="P369" s="96"/>
      <c r="Q369" s="96"/>
      <c r="R369" s="96"/>
      <c r="S369" s="96"/>
    </row>
    <row r="370" spans="1:19" ht="15.75" customHeight="1">
      <c r="A370" s="96"/>
      <c r="B370" s="96"/>
      <c r="C370" s="96"/>
      <c r="D370" s="96"/>
      <c r="E370" s="96"/>
      <c r="F370" s="96"/>
      <c r="G370" s="96"/>
      <c r="H370" s="96"/>
      <c r="I370" s="96"/>
      <c r="J370" s="96"/>
      <c r="K370" s="96"/>
      <c r="L370" s="96"/>
      <c r="M370" s="96"/>
      <c r="N370" s="96"/>
      <c r="O370" s="96"/>
      <c r="P370" s="96"/>
      <c r="Q370" s="96"/>
      <c r="R370" s="96"/>
      <c r="S370" s="96"/>
    </row>
    <row r="371" spans="1:19" ht="15.75" customHeight="1">
      <c r="A371" s="96"/>
      <c r="B371" s="96"/>
      <c r="C371" s="96"/>
      <c r="D371" s="96"/>
      <c r="E371" s="96"/>
      <c r="F371" s="96"/>
      <c r="G371" s="96"/>
      <c r="H371" s="96"/>
      <c r="I371" s="96"/>
      <c r="J371" s="96"/>
      <c r="K371" s="96"/>
      <c r="L371" s="96"/>
      <c r="M371" s="96"/>
      <c r="N371" s="96"/>
      <c r="O371" s="96"/>
      <c r="P371" s="96"/>
      <c r="Q371" s="96"/>
      <c r="R371" s="96"/>
      <c r="S371" s="96"/>
    </row>
    <row r="372" spans="1:19" ht="15.75" customHeight="1">
      <c r="A372" s="96"/>
      <c r="B372" s="96"/>
      <c r="C372" s="96"/>
      <c r="D372" s="96"/>
      <c r="E372" s="96"/>
      <c r="F372" s="96"/>
      <c r="G372" s="96"/>
      <c r="H372" s="96"/>
      <c r="I372" s="96"/>
      <c r="J372" s="96"/>
      <c r="K372" s="96"/>
      <c r="L372" s="96"/>
      <c r="M372" s="96"/>
      <c r="N372" s="96"/>
      <c r="O372" s="96"/>
      <c r="P372" s="96"/>
      <c r="Q372" s="96"/>
      <c r="R372" s="96"/>
      <c r="S372" s="96"/>
    </row>
    <row r="373" spans="1:19" ht="15.75" customHeight="1">
      <c r="A373" s="96"/>
      <c r="B373" s="96"/>
      <c r="C373" s="96"/>
      <c r="D373" s="96"/>
      <c r="E373" s="96"/>
      <c r="F373" s="96"/>
      <c r="G373" s="96"/>
      <c r="H373" s="96"/>
      <c r="I373" s="96"/>
      <c r="J373" s="96"/>
      <c r="K373" s="96"/>
      <c r="L373" s="96"/>
      <c r="M373" s="96"/>
      <c r="N373" s="96"/>
      <c r="O373" s="96"/>
      <c r="P373" s="96"/>
      <c r="Q373" s="96"/>
      <c r="R373" s="96"/>
      <c r="S373" s="96"/>
    </row>
    <row r="374" spans="1:19" ht="15.75" customHeight="1">
      <c r="A374" s="96"/>
      <c r="B374" s="96"/>
      <c r="C374" s="96"/>
      <c r="D374" s="96"/>
      <c r="E374" s="96"/>
      <c r="F374" s="96"/>
      <c r="G374" s="96"/>
      <c r="H374" s="96"/>
      <c r="I374" s="96"/>
      <c r="J374" s="96"/>
      <c r="K374" s="96"/>
      <c r="L374" s="96"/>
      <c r="M374" s="96"/>
      <c r="N374" s="96"/>
      <c r="O374" s="96"/>
      <c r="P374" s="96"/>
      <c r="Q374" s="96"/>
      <c r="R374" s="96"/>
      <c r="S374" s="96"/>
    </row>
    <row r="375" spans="1:19" ht="15.75" customHeight="1">
      <c r="A375" s="96"/>
      <c r="B375" s="96"/>
      <c r="C375" s="96"/>
      <c r="D375" s="96"/>
      <c r="E375" s="96"/>
      <c r="F375" s="96"/>
      <c r="G375" s="96"/>
      <c r="H375" s="96"/>
      <c r="I375" s="96"/>
      <c r="J375" s="96"/>
      <c r="K375" s="96"/>
      <c r="L375" s="96"/>
      <c r="M375" s="96"/>
      <c r="N375" s="96"/>
      <c r="O375" s="96"/>
      <c r="P375" s="96"/>
      <c r="Q375" s="96"/>
      <c r="R375" s="96"/>
      <c r="S375" s="96"/>
    </row>
    <row r="376" spans="1:19" ht="15.75" customHeight="1">
      <c r="A376" s="96"/>
      <c r="B376" s="96"/>
      <c r="C376" s="96"/>
      <c r="D376" s="96"/>
      <c r="E376" s="96"/>
      <c r="F376" s="96"/>
      <c r="G376" s="96"/>
      <c r="H376" s="96"/>
      <c r="I376" s="96"/>
      <c r="J376" s="96"/>
      <c r="K376" s="96"/>
      <c r="L376" s="96"/>
      <c r="M376" s="96"/>
      <c r="N376" s="96"/>
      <c r="O376" s="96"/>
      <c r="P376" s="96"/>
      <c r="Q376" s="96"/>
      <c r="R376" s="96"/>
      <c r="S376" s="96"/>
    </row>
    <row r="377" spans="1:19" ht="15.75" customHeight="1">
      <c r="A377" s="96"/>
      <c r="B377" s="96"/>
      <c r="C377" s="96"/>
      <c r="D377" s="96"/>
      <c r="E377" s="96"/>
      <c r="F377" s="96"/>
      <c r="G377" s="96"/>
      <c r="H377" s="96"/>
      <c r="I377" s="96"/>
      <c r="J377" s="96"/>
      <c r="K377" s="96"/>
      <c r="L377" s="96"/>
      <c r="M377" s="96"/>
      <c r="N377" s="96"/>
      <c r="O377" s="96"/>
      <c r="P377" s="96"/>
      <c r="Q377" s="96"/>
      <c r="R377" s="96"/>
      <c r="S377" s="96"/>
    </row>
    <row r="378" spans="1:19" ht="15.75" customHeight="1">
      <c r="A378" s="96"/>
      <c r="B378" s="96"/>
      <c r="C378" s="96"/>
      <c r="D378" s="96"/>
      <c r="E378" s="96"/>
      <c r="F378" s="96"/>
      <c r="G378" s="96"/>
      <c r="H378" s="96"/>
      <c r="I378" s="96"/>
      <c r="J378" s="96"/>
      <c r="K378" s="96"/>
      <c r="L378" s="96"/>
      <c r="M378" s="96"/>
      <c r="N378" s="96"/>
      <c r="O378" s="96"/>
      <c r="P378" s="96"/>
      <c r="Q378" s="96"/>
      <c r="R378" s="96"/>
      <c r="S378" s="96"/>
    </row>
    <row r="379" spans="1:19" ht="15.75" customHeight="1">
      <c r="A379" s="96"/>
      <c r="B379" s="96"/>
      <c r="C379" s="96"/>
      <c r="D379" s="96"/>
      <c r="E379" s="96"/>
      <c r="F379" s="96"/>
      <c r="G379" s="96"/>
      <c r="H379" s="96"/>
      <c r="I379" s="96"/>
      <c r="J379" s="96"/>
      <c r="K379" s="96"/>
      <c r="L379" s="96"/>
      <c r="M379" s="96"/>
      <c r="N379" s="96"/>
      <c r="O379" s="96"/>
      <c r="P379" s="96"/>
      <c r="Q379" s="96"/>
      <c r="R379" s="96"/>
      <c r="S379" s="96"/>
    </row>
    <row r="380" spans="1:19" ht="15.75" customHeight="1">
      <c r="A380" s="96"/>
      <c r="B380" s="96"/>
      <c r="C380" s="96"/>
      <c r="D380" s="96"/>
      <c r="E380" s="96"/>
      <c r="F380" s="96"/>
      <c r="G380" s="96"/>
      <c r="H380" s="96"/>
      <c r="I380" s="96"/>
      <c r="J380" s="96"/>
      <c r="K380" s="96"/>
      <c r="L380" s="96"/>
      <c r="M380" s="96"/>
      <c r="N380" s="96"/>
      <c r="O380" s="96"/>
      <c r="P380" s="96"/>
      <c r="Q380" s="96"/>
      <c r="R380" s="96"/>
      <c r="S380" s="96"/>
    </row>
    <row r="381" spans="1:19" ht="15.75" customHeight="1">
      <c r="A381" s="96"/>
      <c r="B381" s="96"/>
      <c r="C381" s="96"/>
      <c r="D381" s="96"/>
      <c r="E381" s="96"/>
      <c r="F381" s="96"/>
      <c r="G381" s="96"/>
      <c r="H381" s="96"/>
      <c r="I381" s="96"/>
      <c r="J381" s="96"/>
      <c r="K381" s="96"/>
      <c r="L381" s="96"/>
      <c r="M381" s="96"/>
      <c r="N381" s="96"/>
      <c r="O381" s="96"/>
      <c r="P381" s="96"/>
      <c r="Q381" s="96"/>
      <c r="R381" s="96"/>
      <c r="S381" s="96"/>
    </row>
    <row r="382" spans="1:19" ht="15.75" customHeight="1">
      <c r="A382" s="96"/>
      <c r="B382" s="96"/>
      <c r="C382" s="96"/>
      <c r="D382" s="96"/>
      <c r="E382" s="96"/>
      <c r="F382" s="96"/>
      <c r="G382" s="96"/>
      <c r="H382" s="96"/>
      <c r="I382" s="96"/>
      <c r="J382" s="96"/>
      <c r="K382" s="96"/>
      <c r="L382" s="96"/>
      <c r="M382" s="96"/>
      <c r="N382" s="96"/>
      <c r="O382" s="96"/>
      <c r="P382" s="96"/>
      <c r="Q382" s="96"/>
      <c r="R382" s="96"/>
      <c r="S382" s="96"/>
    </row>
    <row r="383" spans="1:19" ht="15.75" customHeight="1">
      <c r="A383" s="96"/>
      <c r="B383" s="96"/>
      <c r="C383" s="96"/>
      <c r="D383" s="96"/>
      <c r="E383" s="96"/>
      <c r="F383" s="96"/>
      <c r="G383" s="96"/>
      <c r="H383" s="96"/>
      <c r="I383" s="96"/>
      <c r="J383" s="96"/>
      <c r="K383" s="96"/>
      <c r="L383" s="96"/>
      <c r="M383" s="96"/>
      <c r="N383" s="96"/>
      <c r="O383" s="96"/>
      <c r="P383" s="96"/>
      <c r="Q383" s="96"/>
      <c r="R383" s="96"/>
      <c r="S383" s="96"/>
    </row>
    <row r="384" spans="1:19" ht="15.75" customHeight="1">
      <c r="A384" s="96"/>
      <c r="B384" s="96"/>
      <c r="C384" s="96"/>
      <c r="D384" s="96"/>
      <c r="E384" s="96"/>
      <c r="F384" s="96"/>
      <c r="G384" s="96"/>
      <c r="H384" s="96"/>
      <c r="I384" s="96"/>
      <c r="J384" s="96"/>
      <c r="K384" s="96"/>
      <c r="L384" s="96"/>
      <c r="M384" s="96"/>
      <c r="N384" s="96"/>
      <c r="O384" s="96"/>
      <c r="P384" s="96"/>
      <c r="Q384" s="96"/>
      <c r="R384" s="96"/>
      <c r="S384" s="96"/>
    </row>
    <row r="385" spans="1:19" ht="15.75" customHeight="1">
      <c r="A385" s="96"/>
      <c r="B385" s="96"/>
      <c r="C385" s="96"/>
      <c r="D385" s="96"/>
      <c r="E385" s="96"/>
      <c r="F385" s="96"/>
      <c r="G385" s="96"/>
      <c r="H385" s="96"/>
      <c r="I385" s="96"/>
      <c r="J385" s="96"/>
      <c r="K385" s="96"/>
      <c r="L385" s="96"/>
      <c r="M385" s="96"/>
      <c r="N385" s="96"/>
      <c r="O385" s="96"/>
      <c r="P385" s="96"/>
      <c r="Q385" s="96"/>
      <c r="R385" s="96"/>
      <c r="S385" s="96"/>
    </row>
    <row r="386" spans="1:19" ht="15.75" customHeight="1">
      <c r="A386" s="96"/>
      <c r="B386" s="96"/>
      <c r="C386" s="96"/>
      <c r="D386" s="96"/>
      <c r="E386" s="96"/>
      <c r="F386" s="96"/>
      <c r="G386" s="96"/>
      <c r="H386" s="96"/>
      <c r="I386" s="96"/>
      <c r="J386" s="96"/>
      <c r="K386" s="96"/>
      <c r="L386" s="96"/>
      <c r="M386" s="96"/>
      <c r="N386" s="96"/>
      <c r="O386" s="96"/>
      <c r="P386" s="96"/>
      <c r="Q386" s="96"/>
      <c r="R386" s="96"/>
      <c r="S386" s="96"/>
    </row>
    <row r="387" spans="1:19" ht="15.75" customHeight="1">
      <c r="A387" s="96"/>
      <c r="B387" s="96"/>
      <c r="C387" s="96"/>
      <c r="D387" s="96"/>
      <c r="E387" s="96"/>
      <c r="F387" s="96"/>
      <c r="G387" s="96"/>
      <c r="H387" s="96"/>
      <c r="I387" s="96"/>
      <c r="J387" s="96"/>
      <c r="K387" s="96"/>
      <c r="L387" s="96"/>
      <c r="M387" s="96"/>
      <c r="N387" s="96"/>
      <c r="O387" s="96"/>
      <c r="P387" s="96"/>
      <c r="Q387" s="96"/>
      <c r="R387" s="96"/>
      <c r="S387" s="96"/>
    </row>
    <row r="388" spans="1:19" ht="15.75" customHeight="1">
      <c r="A388" s="96"/>
      <c r="B388" s="96"/>
      <c r="C388" s="96"/>
      <c r="D388" s="96"/>
      <c r="E388" s="96"/>
      <c r="F388" s="96"/>
      <c r="G388" s="96"/>
      <c r="H388" s="96"/>
      <c r="I388" s="96"/>
      <c r="J388" s="96"/>
      <c r="K388" s="96"/>
      <c r="L388" s="96"/>
      <c r="M388" s="96"/>
      <c r="N388" s="96"/>
      <c r="O388" s="96"/>
      <c r="P388" s="96"/>
      <c r="Q388" s="96"/>
      <c r="R388" s="96"/>
      <c r="S388" s="96"/>
    </row>
    <row r="389" spans="1:19" ht="15.75" customHeight="1">
      <c r="A389" s="96"/>
      <c r="B389" s="96"/>
      <c r="C389" s="96"/>
      <c r="D389" s="96"/>
      <c r="E389" s="96"/>
      <c r="F389" s="96"/>
      <c r="G389" s="96"/>
      <c r="H389" s="96"/>
      <c r="I389" s="96"/>
      <c r="J389" s="96"/>
      <c r="K389" s="96"/>
      <c r="L389" s="96"/>
      <c r="M389" s="96"/>
      <c r="N389" s="96"/>
      <c r="O389" s="96"/>
      <c r="P389" s="96"/>
      <c r="Q389" s="96"/>
      <c r="R389" s="96"/>
      <c r="S389" s="96"/>
    </row>
    <row r="390" spans="1:19" ht="15.75" customHeight="1">
      <c r="A390" s="96"/>
      <c r="B390" s="96"/>
      <c r="C390" s="96"/>
      <c r="D390" s="96"/>
      <c r="E390" s="96"/>
      <c r="F390" s="96"/>
      <c r="G390" s="96"/>
      <c r="H390" s="96"/>
      <c r="I390" s="96"/>
      <c r="J390" s="96"/>
      <c r="K390" s="96"/>
      <c r="L390" s="96"/>
      <c r="M390" s="96"/>
      <c r="N390" s="96"/>
      <c r="O390" s="96"/>
      <c r="P390" s="96"/>
      <c r="Q390" s="96"/>
      <c r="R390" s="96"/>
      <c r="S390" s="96"/>
    </row>
    <row r="391" spans="1:19" ht="15.75" customHeight="1">
      <c r="A391" s="96"/>
      <c r="B391" s="96"/>
      <c r="C391" s="96"/>
      <c r="D391" s="96"/>
      <c r="E391" s="96"/>
      <c r="F391" s="96"/>
      <c r="G391" s="96"/>
      <c r="H391" s="96"/>
      <c r="I391" s="96"/>
      <c r="J391" s="96"/>
      <c r="K391" s="96"/>
      <c r="L391" s="96"/>
      <c r="M391" s="96"/>
      <c r="N391" s="96"/>
      <c r="O391" s="96"/>
      <c r="P391" s="96"/>
      <c r="Q391" s="96"/>
      <c r="R391" s="96"/>
      <c r="S391" s="96"/>
    </row>
    <row r="392" spans="1:19" ht="15.75" customHeight="1">
      <c r="A392" s="96"/>
      <c r="B392" s="96"/>
      <c r="C392" s="96"/>
      <c r="D392" s="96"/>
      <c r="E392" s="96"/>
      <c r="F392" s="96"/>
      <c r="G392" s="96"/>
      <c r="H392" s="96"/>
      <c r="I392" s="96"/>
      <c r="J392" s="96"/>
      <c r="K392" s="96"/>
      <c r="L392" s="96"/>
      <c r="M392" s="96"/>
      <c r="N392" s="96"/>
      <c r="O392" s="96"/>
      <c r="P392" s="96"/>
      <c r="Q392" s="96"/>
      <c r="R392" s="96"/>
      <c r="S392" s="96"/>
    </row>
    <row r="393" spans="1:19" ht="15.75" customHeight="1">
      <c r="A393" s="96"/>
      <c r="B393" s="96"/>
      <c r="C393" s="96"/>
      <c r="D393" s="96"/>
      <c r="E393" s="96"/>
      <c r="F393" s="96"/>
      <c r="G393" s="96"/>
      <c r="H393" s="96"/>
      <c r="I393" s="96"/>
      <c r="J393" s="96"/>
      <c r="K393" s="96"/>
      <c r="L393" s="96"/>
      <c r="M393" s="96"/>
      <c r="N393" s="96"/>
      <c r="O393" s="96"/>
      <c r="P393" s="96"/>
      <c r="Q393" s="96"/>
      <c r="R393" s="96"/>
      <c r="S393" s="96"/>
    </row>
    <row r="394" spans="1:19" ht="15.75" customHeight="1">
      <c r="A394" s="96"/>
      <c r="B394" s="96"/>
      <c r="C394" s="96"/>
      <c r="D394" s="96"/>
      <c r="E394" s="96"/>
      <c r="F394" s="96"/>
      <c r="G394" s="96"/>
      <c r="H394" s="96"/>
      <c r="I394" s="96"/>
      <c r="J394" s="96"/>
      <c r="K394" s="96"/>
      <c r="L394" s="96"/>
      <c r="M394" s="96"/>
      <c r="N394" s="96"/>
      <c r="O394" s="96"/>
      <c r="P394" s="96"/>
      <c r="Q394" s="96"/>
      <c r="R394" s="96"/>
      <c r="S394" s="96"/>
    </row>
    <row r="395" spans="1:19" ht="15.75" customHeight="1">
      <c r="A395" s="96"/>
      <c r="B395" s="96"/>
      <c r="C395" s="96"/>
      <c r="D395" s="96"/>
      <c r="E395" s="96"/>
      <c r="F395" s="96"/>
      <c r="G395" s="96"/>
      <c r="H395" s="96"/>
      <c r="I395" s="96"/>
      <c r="J395" s="96"/>
      <c r="K395" s="96"/>
      <c r="L395" s="96"/>
      <c r="M395" s="96"/>
      <c r="N395" s="96"/>
      <c r="O395" s="96"/>
      <c r="P395" s="96"/>
      <c r="Q395" s="96"/>
      <c r="R395" s="96"/>
      <c r="S395" s="96"/>
    </row>
    <row r="396" spans="1:19" ht="15.75" customHeight="1">
      <c r="A396" s="96"/>
      <c r="B396" s="96"/>
      <c r="C396" s="96"/>
      <c r="D396" s="96"/>
      <c r="E396" s="96"/>
      <c r="F396" s="96"/>
      <c r="G396" s="96"/>
      <c r="H396" s="96"/>
      <c r="I396" s="96"/>
      <c r="J396" s="96"/>
      <c r="K396" s="96"/>
      <c r="L396" s="96"/>
      <c r="M396" s="96"/>
      <c r="N396" s="96"/>
      <c r="O396" s="96"/>
      <c r="P396" s="96"/>
      <c r="Q396" s="96"/>
      <c r="R396" s="96"/>
      <c r="S396" s="96"/>
    </row>
    <row r="397" spans="1:19" ht="15.75" customHeight="1">
      <c r="A397" s="96"/>
      <c r="B397" s="96"/>
      <c r="C397" s="96"/>
      <c r="D397" s="96"/>
      <c r="E397" s="96"/>
      <c r="F397" s="96"/>
      <c r="G397" s="96"/>
      <c r="H397" s="96"/>
      <c r="I397" s="96"/>
      <c r="J397" s="96"/>
      <c r="K397" s="96"/>
      <c r="L397" s="96"/>
      <c r="M397" s="96"/>
      <c r="N397" s="96"/>
      <c r="O397" s="96"/>
      <c r="P397" s="96"/>
      <c r="Q397" s="96"/>
      <c r="R397" s="96"/>
      <c r="S397" s="96"/>
    </row>
    <row r="398" spans="1:19" ht="15.75" customHeight="1">
      <c r="A398" s="96"/>
      <c r="B398" s="96"/>
      <c r="C398" s="96"/>
      <c r="D398" s="96"/>
      <c r="E398" s="96"/>
      <c r="F398" s="96"/>
      <c r="G398" s="96"/>
      <c r="H398" s="96"/>
      <c r="I398" s="96"/>
      <c r="J398" s="96"/>
      <c r="K398" s="96"/>
      <c r="L398" s="96"/>
      <c r="M398" s="96"/>
      <c r="N398" s="96"/>
      <c r="O398" s="96"/>
      <c r="P398" s="96"/>
      <c r="Q398" s="96"/>
      <c r="R398" s="96"/>
      <c r="S398" s="96"/>
    </row>
    <row r="399" spans="1:19" ht="15.75" customHeight="1">
      <c r="A399" s="96"/>
      <c r="B399" s="96"/>
      <c r="C399" s="96"/>
      <c r="D399" s="96"/>
      <c r="E399" s="96"/>
      <c r="F399" s="96"/>
      <c r="G399" s="96"/>
      <c r="H399" s="96"/>
      <c r="I399" s="96"/>
      <c r="J399" s="96"/>
      <c r="K399" s="96"/>
      <c r="L399" s="96"/>
      <c r="M399" s="96"/>
      <c r="N399" s="96"/>
      <c r="O399" s="96"/>
      <c r="P399" s="96"/>
      <c r="Q399" s="96"/>
      <c r="R399" s="96"/>
      <c r="S399" s="96"/>
    </row>
    <row r="400" spans="1:19" ht="15.75" customHeight="1">
      <c r="A400" s="96"/>
      <c r="B400" s="96"/>
      <c r="C400" s="96"/>
      <c r="D400" s="96"/>
      <c r="E400" s="96"/>
      <c r="F400" s="96"/>
      <c r="G400" s="96"/>
      <c r="H400" s="96"/>
      <c r="I400" s="96"/>
      <c r="J400" s="96"/>
      <c r="K400" s="96"/>
      <c r="L400" s="96"/>
      <c r="M400" s="96"/>
      <c r="N400" s="96"/>
      <c r="O400" s="96"/>
      <c r="P400" s="96"/>
      <c r="Q400" s="96"/>
      <c r="R400" s="96"/>
      <c r="S400" s="96"/>
    </row>
    <row r="401" spans="1:19" ht="15.75" customHeight="1">
      <c r="A401" s="96"/>
      <c r="B401" s="96"/>
      <c r="C401" s="96"/>
      <c r="D401" s="96"/>
      <c r="E401" s="96"/>
      <c r="F401" s="96"/>
      <c r="G401" s="96"/>
      <c r="H401" s="96"/>
      <c r="I401" s="96"/>
      <c r="J401" s="96"/>
      <c r="K401" s="96"/>
      <c r="L401" s="96"/>
      <c r="M401" s="96"/>
      <c r="N401" s="96"/>
      <c r="O401" s="96"/>
      <c r="P401" s="96"/>
      <c r="Q401" s="96"/>
      <c r="R401" s="96"/>
      <c r="S401" s="96"/>
    </row>
    <row r="402" spans="1:19" ht="15.75" customHeight="1">
      <c r="A402" s="96"/>
      <c r="B402" s="96"/>
      <c r="C402" s="96"/>
      <c r="D402" s="96"/>
      <c r="E402" s="96"/>
      <c r="F402" s="96"/>
      <c r="G402" s="96"/>
      <c r="H402" s="96"/>
      <c r="I402" s="96"/>
      <c r="J402" s="96"/>
      <c r="K402" s="96"/>
      <c r="L402" s="96"/>
      <c r="M402" s="96"/>
      <c r="N402" s="96"/>
      <c r="O402" s="96"/>
      <c r="P402" s="96"/>
      <c r="Q402" s="96"/>
      <c r="R402" s="96"/>
      <c r="S402" s="96"/>
    </row>
    <row r="403" spans="1:19" ht="15.75" customHeight="1">
      <c r="A403" s="96"/>
      <c r="B403" s="96"/>
      <c r="C403" s="96"/>
      <c r="D403" s="96"/>
      <c r="E403" s="96"/>
      <c r="F403" s="96"/>
      <c r="G403" s="96"/>
      <c r="H403" s="96"/>
      <c r="I403" s="96"/>
      <c r="J403" s="96"/>
      <c r="K403" s="96"/>
      <c r="L403" s="96"/>
      <c r="M403" s="96"/>
      <c r="N403" s="96"/>
      <c r="O403" s="96"/>
      <c r="P403" s="96"/>
      <c r="Q403" s="96"/>
      <c r="R403" s="96"/>
      <c r="S403" s="96"/>
    </row>
    <row r="404" spans="1:19" ht="15.75" customHeight="1">
      <c r="A404" s="96"/>
      <c r="B404" s="96"/>
      <c r="C404" s="96"/>
      <c r="D404" s="96"/>
      <c r="E404" s="96"/>
      <c r="F404" s="96"/>
      <c r="G404" s="96"/>
      <c r="H404" s="96"/>
      <c r="I404" s="96"/>
      <c r="J404" s="96"/>
      <c r="K404" s="96"/>
      <c r="L404" s="96"/>
      <c r="M404" s="96"/>
      <c r="N404" s="96"/>
      <c r="O404" s="96"/>
      <c r="P404" s="96"/>
      <c r="Q404" s="96"/>
      <c r="R404" s="96"/>
      <c r="S404" s="96"/>
    </row>
    <row r="405" spans="1:19" ht="15.75" customHeight="1">
      <c r="A405" s="96"/>
      <c r="B405" s="96"/>
      <c r="C405" s="96"/>
      <c r="D405" s="96"/>
      <c r="E405" s="96"/>
      <c r="F405" s="96"/>
      <c r="G405" s="96"/>
      <c r="H405" s="96"/>
      <c r="I405" s="96"/>
      <c r="J405" s="96"/>
      <c r="K405" s="96"/>
      <c r="L405" s="96"/>
      <c r="M405" s="96"/>
      <c r="N405" s="96"/>
      <c r="O405" s="96"/>
      <c r="P405" s="96"/>
      <c r="Q405" s="96"/>
      <c r="R405" s="96"/>
      <c r="S405" s="96"/>
    </row>
    <row r="406" spans="1:19" ht="15.75" customHeight="1">
      <c r="A406" s="96"/>
      <c r="B406" s="96"/>
      <c r="C406" s="96"/>
      <c r="D406" s="96"/>
      <c r="E406" s="96"/>
      <c r="F406" s="96"/>
      <c r="G406" s="96"/>
      <c r="H406" s="96"/>
      <c r="I406" s="96"/>
      <c r="J406" s="96"/>
      <c r="K406" s="96"/>
      <c r="L406" s="96"/>
      <c r="M406" s="96"/>
      <c r="N406" s="96"/>
      <c r="O406" s="96"/>
      <c r="P406" s="96"/>
      <c r="Q406" s="96"/>
      <c r="R406" s="96"/>
      <c r="S406" s="96"/>
    </row>
    <row r="407" spans="1:19" ht="15.75" customHeight="1">
      <c r="A407" s="96"/>
      <c r="B407" s="96"/>
      <c r="C407" s="96"/>
      <c r="D407" s="96"/>
      <c r="E407" s="96"/>
      <c r="F407" s="96"/>
      <c r="G407" s="96"/>
      <c r="H407" s="96"/>
      <c r="I407" s="96"/>
      <c r="J407" s="96"/>
      <c r="K407" s="96"/>
      <c r="L407" s="96"/>
      <c r="M407" s="96"/>
      <c r="N407" s="96"/>
      <c r="O407" s="96"/>
      <c r="P407" s="96"/>
      <c r="Q407" s="96"/>
      <c r="R407" s="96"/>
      <c r="S407" s="96"/>
    </row>
    <row r="408" spans="1:19" ht="15.75" customHeight="1">
      <c r="A408" s="96"/>
      <c r="B408" s="96"/>
      <c r="C408" s="96"/>
      <c r="D408" s="96"/>
      <c r="E408" s="96"/>
      <c r="F408" s="96"/>
      <c r="G408" s="96"/>
      <c r="H408" s="96"/>
      <c r="I408" s="96"/>
      <c r="J408" s="96"/>
      <c r="K408" s="96"/>
      <c r="L408" s="96"/>
      <c r="M408" s="96"/>
      <c r="N408" s="96"/>
      <c r="O408" s="96"/>
      <c r="P408" s="96"/>
      <c r="Q408" s="96"/>
      <c r="R408" s="96"/>
      <c r="S408" s="96"/>
    </row>
    <row r="409" spans="1:19" ht="15.75" customHeight="1">
      <c r="A409" s="96"/>
      <c r="B409" s="96"/>
      <c r="C409" s="96"/>
      <c r="D409" s="96"/>
      <c r="E409" s="96"/>
      <c r="F409" s="96"/>
      <c r="G409" s="96"/>
      <c r="H409" s="96"/>
      <c r="I409" s="96"/>
      <c r="J409" s="96"/>
      <c r="K409" s="96"/>
      <c r="L409" s="96"/>
      <c r="M409" s="96"/>
      <c r="N409" s="96"/>
      <c r="O409" s="96"/>
      <c r="P409" s="96"/>
      <c r="Q409" s="96"/>
      <c r="R409" s="96"/>
      <c r="S409" s="96"/>
    </row>
    <row r="410" spans="1:19" ht="15.75" customHeight="1">
      <c r="A410" s="96"/>
      <c r="B410" s="96"/>
      <c r="C410" s="96"/>
      <c r="D410" s="96"/>
      <c r="E410" s="96"/>
      <c r="F410" s="96"/>
      <c r="G410" s="96"/>
      <c r="H410" s="96"/>
      <c r="I410" s="96"/>
      <c r="J410" s="96"/>
      <c r="K410" s="96"/>
      <c r="L410" s="96"/>
      <c r="M410" s="96"/>
      <c r="N410" s="96"/>
      <c r="O410" s="96"/>
      <c r="P410" s="96"/>
      <c r="Q410" s="96"/>
      <c r="R410" s="96"/>
      <c r="S410" s="96"/>
    </row>
    <row r="411" spans="1:19" ht="15.75" customHeight="1">
      <c r="A411" s="96"/>
      <c r="B411" s="96"/>
      <c r="C411" s="96"/>
      <c r="D411" s="96"/>
      <c r="E411" s="96"/>
      <c r="F411" s="96"/>
      <c r="G411" s="96"/>
      <c r="H411" s="96"/>
      <c r="I411" s="96"/>
      <c r="J411" s="96"/>
      <c r="K411" s="96"/>
      <c r="L411" s="96"/>
      <c r="M411" s="96"/>
      <c r="N411" s="96"/>
      <c r="O411" s="96"/>
      <c r="P411" s="96"/>
      <c r="Q411" s="96"/>
      <c r="R411" s="96"/>
      <c r="S411" s="96"/>
    </row>
    <row r="412" spans="1:19" ht="15.75" customHeight="1">
      <c r="A412" s="96"/>
      <c r="B412" s="96"/>
      <c r="C412" s="96"/>
      <c r="D412" s="96"/>
      <c r="E412" s="96"/>
      <c r="F412" s="96"/>
      <c r="G412" s="96"/>
      <c r="H412" s="96"/>
      <c r="I412" s="96"/>
      <c r="J412" s="96"/>
      <c r="K412" s="96"/>
      <c r="L412" s="96"/>
      <c r="M412" s="96"/>
      <c r="N412" s="96"/>
      <c r="O412" s="96"/>
      <c r="P412" s="96"/>
      <c r="Q412" s="96"/>
      <c r="R412" s="96"/>
      <c r="S412" s="96"/>
    </row>
    <row r="413" spans="1:19" ht="15.75" customHeight="1">
      <c r="A413" s="96"/>
      <c r="B413" s="96"/>
      <c r="C413" s="96"/>
      <c r="D413" s="96"/>
      <c r="E413" s="96"/>
      <c r="F413" s="96"/>
      <c r="G413" s="96"/>
      <c r="H413" s="96"/>
      <c r="I413" s="96"/>
      <c r="J413" s="96"/>
      <c r="K413" s="96"/>
      <c r="L413" s="96"/>
      <c r="M413" s="96"/>
      <c r="N413" s="96"/>
      <c r="O413" s="96"/>
      <c r="P413" s="96"/>
      <c r="Q413" s="96"/>
      <c r="R413" s="96"/>
      <c r="S413" s="96"/>
    </row>
    <row r="414" spans="1:19" ht="15.75" customHeight="1">
      <c r="A414" s="96"/>
      <c r="B414" s="96"/>
      <c r="C414" s="96"/>
      <c r="D414" s="96"/>
      <c r="E414" s="96"/>
      <c r="F414" s="96"/>
      <c r="G414" s="96"/>
      <c r="H414" s="96"/>
      <c r="I414" s="96"/>
      <c r="J414" s="96"/>
      <c r="K414" s="96"/>
      <c r="L414" s="96"/>
      <c r="M414" s="96"/>
      <c r="N414" s="96"/>
      <c r="O414" s="96"/>
      <c r="P414" s="96"/>
      <c r="Q414" s="96"/>
      <c r="R414" s="96"/>
      <c r="S414" s="96"/>
    </row>
    <row r="415" spans="1:19" ht="15.75" customHeight="1">
      <c r="A415" s="96"/>
      <c r="B415" s="96"/>
      <c r="C415" s="96"/>
      <c r="D415" s="96"/>
      <c r="E415" s="96"/>
      <c r="F415" s="96"/>
      <c r="G415" s="96"/>
      <c r="H415" s="96"/>
      <c r="I415" s="96"/>
      <c r="J415" s="96"/>
      <c r="K415" s="96"/>
      <c r="L415" s="96"/>
      <c r="M415" s="96"/>
      <c r="N415" s="96"/>
      <c r="O415" s="96"/>
      <c r="P415" s="96"/>
      <c r="Q415" s="96"/>
      <c r="R415" s="96"/>
      <c r="S415" s="96"/>
    </row>
    <row r="416" spans="1:19" ht="15.75" customHeight="1">
      <c r="A416" s="96"/>
      <c r="B416" s="96"/>
      <c r="C416" s="96"/>
      <c r="D416" s="96"/>
      <c r="E416" s="96"/>
      <c r="F416" s="96"/>
      <c r="G416" s="96"/>
      <c r="H416" s="96"/>
      <c r="I416" s="96"/>
      <c r="J416" s="96"/>
      <c r="K416" s="96"/>
      <c r="L416" s="96"/>
      <c r="M416" s="96"/>
      <c r="N416" s="96"/>
      <c r="O416" s="96"/>
      <c r="P416" s="96"/>
      <c r="Q416" s="96"/>
      <c r="R416" s="96"/>
      <c r="S416" s="96"/>
    </row>
    <row r="417" spans="1:19" ht="15.75" customHeight="1">
      <c r="A417" s="96"/>
      <c r="B417" s="96"/>
      <c r="C417" s="96"/>
      <c r="D417" s="96"/>
      <c r="E417" s="96"/>
      <c r="F417" s="96"/>
      <c r="G417" s="96"/>
      <c r="H417" s="96"/>
      <c r="I417" s="96"/>
      <c r="J417" s="96"/>
      <c r="K417" s="96"/>
      <c r="L417" s="96"/>
      <c r="M417" s="96"/>
      <c r="N417" s="96"/>
      <c r="O417" s="96"/>
      <c r="P417" s="96"/>
      <c r="Q417" s="96"/>
      <c r="R417" s="96"/>
      <c r="S417" s="96"/>
    </row>
    <row r="418" spans="1:19" ht="15.75" customHeight="1">
      <c r="A418" s="96"/>
      <c r="B418" s="96"/>
      <c r="C418" s="96"/>
      <c r="D418" s="96"/>
      <c r="E418" s="96"/>
      <c r="F418" s="96"/>
      <c r="G418" s="96"/>
      <c r="H418" s="96"/>
      <c r="I418" s="96"/>
      <c r="J418" s="96"/>
      <c r="K418" s="96"/>
      <c r="L418" s="96"/>
      <c r="M418" s="96"/>
      <c r="N418" s="96"/>
      <c r="O418" s="96"/>
      <c r="P418" s="96"/>
      <c r="Q418" s="96"/>
      <c r="R418" s="96"/>
      <c r="S418" s="96"/>
    </row>
    <row r="419" spans="1:19" ht="15.75" customHeight="1">
      <c r="A419" s="96"/>
      <c r="B419" s="96"/>
      <c r="C419" s="96"/>
      <c r="D419" s="96"/>
      <c r="E419" s="96"/>
      <c r="F419" s="96"/>
      <c r="G419" s="96"/>
      <c r="H419" s="96"/>
      <c r="I419" s="96"/>
      <c r="J419" s="96"/>
      <c r="K419" s="96"/>
      <c r="L419" s="96"/>
      <c r="M419" s="96"/>
      <c r="N419" s="96"/>
      <c r="O419" s="96"/>
      <c r="P419" s="96"/>
      <c r="Q419" s="96"/>
      <c r="R419" s="96"/>
      <c r="S419" s="96"/>
    </row>
    <row r="420" spans="1:19" ht="15.75" customHeight="1">
      <c r="A420" s="96"/>
      <c r="B420" s="96"/>
      <c r="C420" s="96"/>
      <c r="D420" s="96"/>
      <c r="E420" s="96"/>
      <c r="F420" s="96"/>
      <c r="G420" s="96"/>
      <c r="H420" s="96"/>
      <c r="I420" s="96"/>
      <c r="J420" s="96"/>
      <c r="K420" s="96"/>
      <c r="L420" s="96"/>
      <c r="M420" s="96"/>
      <c r="N420" s="96"/>
      <c r="O420" s="96"/>
      <c r="P420" s="96"/>
      <c r="Q420" s="96"/>
      <c r="R420" s="96"/>
      <c r="S420" s="96"/>
    </row>
    <row r="421" spans="1:19" ht="15.75" customHeight="1">
      <c r="A421" s="96"/>
      <c r="B421" s="96"/>
      <c r="C421" s="96"/>
      <c r="D421" s="96"/>
      <c r="E421" s="96"/>
      <c r="F421" s="96"/>
      <c r="G421" s="96"/>
      <c r="H421" s="96"/>
      <c r="I421" s="96"/>
      <c r="J421" s="96"/>
      <c r="K421" s="96"/>
      <c r="L421" s="96"/>
      <c r="M421" s="96"/>
      <c r="N421" s="96"/>
      <c r="O421" s="96"/>
      <c r="P421" s="96"/>
      <c r="Q421" s="96"/>
      <c r="R421" s="96"/>
      <c r="S421" s="96"/>
    </row>
    <row r="422" spans="1:19" ht="15.75" customHeight="1">
      <c r="A422" s="96"/>
      <c r="B422" s="96"/>
      <c r="C422" s="96"/>
      <c r="D422" s="96"/>
      <c r="E422" s="96"/>
      <c r="F422" s="96"/>
      <c r="G422" s="96"/>
      <c r="H422" s="96"/>
      <c r="I422" s="96"/>
      <c r="J422" s="96"/>
      <c r="K422" s="96"/>
      <c r="L422" s="96"/>
      <c r="M422" s="96"/>
      <c r="N422" s="96"/>
      <c r="O422" s="96"/>
      <c r="P422" s="96"/>
      <c r="Q422" s="96"/>
      <c r="R422" s="96"/>
      <c r="S422" s="96"/>
    </row>
    <row r="423" spans="1:19" ht="15.75" customHeight="1">
      <c r="A423" s="96"/>
      <c r="B423" s="96"/>
      <c r="C423" s="96"/>
      <c r="D423" s="96"/>
      <c r="E423" s="96"/>
      <c r="F423" s="96"/>
      <c r="G423" s="96"/>
      <c r="H423" s="96"/>
      <c r="I423" s="96"/>
      <c r="J423" s="96"/>
      <c r="K423" s="96"/>
      <c r="L423" s="96"/>
      <c r="M423" s="96"/>
      <c r="N423" s="96"/>
      <c r="O423" s="96"/>
      <c r="P423" s="96"/>
      <c r="Q423" s="96"/>
      <c r="R423" s="96"/>
      <c r="S423" s="96"/>
    </row>
    <row r="424" spans="1:19" ht="15.75" customHeight="1">
      <c r="A424" s="96"/>
      <c r="B424" s="96"/>
      <c r="C424" s="96"/>
      <c r="D424" s="96"/>
      <c r="E424" s="96"/>
      <c r="F424" s="96"/>
      <c r="G424" s="96"/>
      <c r="H424" s="96"/>
      <c r="I424" s="96"/>
      <c r="J424" s="96"/>
      <c r="K424" s="96"/>
      <c r="L424" s="96"/>
      <c r="M424" s="96"/>
      <c r="N424" s="96"/>
      <c r="O424" s="96"/>
      <c r="P424" s="96"/>
      <c r="Q424" s="96"/>
      <c r="R424" s="96"/>
      <c r="S424" s="96"/>
    </row>
    <row r="425" spans="1:19" ht="15.75" customHeight="1">
      <c r="A425" s="96"/>
      <c r="B425" s="96"/>
      <c r="C425" s="96"/>
      <c r="D425" s="96"/>
      <c r="E425" s="96"/>
      <c r="F425" s="96"/>
      <c r="G425" s="96"/>
      <c r="H425" s="96"/>
      <c r="I425" s="96"/>
      <c r="J425" s="96"/>
      <c r="K425" s="96"/>
      <c r="L425" s="96"/>
      <c r="M425" s="96"/>
      <c r="N425" s="96"/>
      <c r="O425" s="96"/>
      <c r="P425" s="96"/>
      <c r="Q425" s="96"/>
      <c r="R425" s="96"/>
      <c r="S425" s="96"/>
    </row>
    <row r="426" spans="1:19" ht="15.75" customHeight="1">
      <c r="A426" s="96"/>
      <c r="B426" s="96"/>
      <c r="C426" s="96"/>
      <c r="D426" s="96"/>
      <c r="E426" s="96"/>
      <c r="F426" s="96"/>
      <c r="G426" s="96"/>
      <c r="H426" s="96"/>
      <c r="I426" s="96"/>
      <c r="J426" s="96"/>
      <c r="K426" s="96"/>
      <c r="L426" s="96"/>
      <c r="M426" s="96"/>
      <c r="N426" s="96"/>
      <c r="O426" s="96"/>
      <c r="P426" s="96"/>
      <c r="Q426" s="96"/>
      <c r="R426" s="96"/>
      <c r="S426" s="96"/>
    </row>
    <row r="427" spans="1:19" ht="15.75" customHeight="1">
      <c r="A427" s="96"/>
      <c r="B427" s="96"/>
      <c r="C427" s="96"/>
      <c r="D427" s="96"/>
      <c r="E427" s="96"/>
      <c r="F427" s="96"/>
      <c r="G427" s="96"/>
      <c r="H427" s="96"/>
      <c r="I427" s="96"/>
      <c r="J427" s="96"/>
      <c r="K427" s="96"/>
      <c r="L427" s="96"/>
      <c r="M427" s="96"/>
      <c r="N427" s="96"/>
      <c r="O427" s="96"/>
      <c r="P427" s="96"/>
      <c r="Q427" s="96"/>
      <c r="R427" s="96"/>
      <c r="S427" s="96"/>
    </row>
    <row r="428" spans="1:19" ht="15.75" customHeight="1">
      <c r="A428" s="96"/>
      <c r="B428" s="96"/>
      <c r="C428" s="96"/>
      <c r="D428" s="96"/>
      <c r="E428" s="96"/>
      <c r="F428" s="96"/>
      <c r="G428" s="96"/>
      <c r="H428" s="96"/>
      <c r="I428" s="96"/>
      <c r="J428" s="96"/>
      <c r="K428" s="96"/>
      <c r="L428" s="96"/>
      <c r="M428" s="96"/>
      <c r="N428" s="96"/>
      <c r="O428" s="96"/>
      <c r="P428" s="96"/>
      <c r="Q428" s="96"/>
      <c r="R428" s="96"/>
      <c r="S428" s="96"/>
    </row>
    <row r="429" spans="1:19" ht="15.75" customHeight="1">
      <c r="A429" s="96"/>
      <c r="B429" s="96"/>
      <c r="C429" s="96"/>
      <c r="D429" s="96"/>
      <c r="E429" s="96"/>
      <c r="F429" s="96"/>
      <c r="G429" s="96"/>
      <c r="H429" s="96"/>
      <c r="I429" s="96"/>
      <c r="J429" s="96"/>
      <c r="K429" s="96"/>
      <c r="L429" s="96"/>
      <c r="M429" s="96"/>
      <c r="N429" s="96"/>
      <c r="O429" s="96"/>
      <c r="P429" s="96"/>
      <c r="Q429" s="96"/>
      <c r="R429" s="96"/>
      <c r="S429" s="96"/>
    </row>
    <row r="430" spans="1:19" ht="15.75" customHeight="1">
      <c r="A430" s="96"/>
      <c r="B430" s="96"/>
      <c r="C430" s="96"/>
      <c r="D430" s="96"/>
      <c r="E430" s="96"/>
      <c r="F430" s="96"/>
      <c r="G430" s="96"/>
      <c r="H430" s="96"/>
      <c r="I430" s="96"/>
      <c r="J430" s="96"/>
      <c r="K430" s="96"/>
      <c r="L430" s="96"/>
      <c r="M430" s="96"/>
      <c r="N430" s="96"/>
      <c r="O430" s="96"/>
      <c r="P430" s="96"/>
      <c r="Q430" s="96"/>
      <c r="R430" s="96"/>
      <c r="S430" s="96"/>
    </row>
    <row r="431" spans="1:19" ht="15.75" customHeight="1">
      <c r="A431" s="96"/>
      <c r="B431" s="96"/>
      <c r="C431" s="96"/>
      <c r="D431" s="96"/>
      <c r="E431" s="96"/>
      <c r="F431" s="96"/>
      <c r="G431" s="96"/>
      <c r="H431" s="96"/>
      <c r="I431" s="96"/>
      <c r="J431" s="96"/>
      <c r="K431" s="96"/>
      <c r="L431" s="96"/>
      <c r="M431" s="96"/>
      <c r="N431" s="96"/>
      <c r="O431" s="96"/>
      <c r="P431" s="96"/>
      <c r="Q431" s="96"/>
      <c r="R431" s="96"/>
      <c r="S431" s="96"/>
    </row>
    <row r="432" spans="1:19" ht="15.75" customHeight="1">
      <c r="A432" s="96"/>
      <c r="B432" s="96"/>
      <c r="C432" s="96"/>
      <c r="D432" s="96"/>
      <c r="E432" s="96"/>
      <c r="F432" s="96"/>
      <c r="G432" s="96"/>
      <c r="H432" s="96"/>
      <c r="I432" s="96"/>
      <c r="J432" s="96"/>
      <c r="K432" s="96"/>
      <c r="L432" s="96"/>
      <c r="M432" s="96"/>
      <c r="N432" s="96"/>
      <c r="O432" s="96"/>
      <c r="P432" s="96"/>
      <c r="Q432" s="96"/>
      <c r="R432" s="96"/>
      <c r="S432" s="96"/>
    </row>
    <row r="433" spans="1:19" ht="15.75" customHeight="1">
      <c r="A433" s="96"/>
      <c r="B433" s="96"/>
      <c r="C433" s="96"/>
      <c r="D433" s="96"/>
      <c r="E433" s="96"/>
      <c r="F433" s="96"/>
      <c r="G433" s="96"/>
      <c r="H433" s="96"/>
      <c r="I433" s="96"/>
      <c r="J433" s="96"/>
      <c r="K433" s="96"/>
      <c r="L433" s="96"/>
      <c r="M433" s="96"/>
      <c r="N433" s="96"/>
      <c r="O433" s="96"/>
      <c r="P433" s="96"/>
      <c r="Q433" s="96"/>
      <c r="R433" s="96"/>
      <c r="S433" s="96"/>
    </row>
    <row r="434" spans="1:19" ht="15.75" customHeight="1">
      <c r="A434" s="96"/>
      <c r="B434" s="96"/>
      <c r="C434" s="96"/>
      <c r="D434" s="96"/>
      <c r="E434" s="96"/>
      <c r="F434" s="96"/>
      <c r="G434" s="96"/>
      <c r="H434" s="96"/>
      <c r="I434" s="96"/>
      <c r="J434" s="96"/>
      <c r="K434" s="96"/>
      <c r="L434" s="96"/>
      <c r="M434" s="96"/>
      <c r="N434" s="96"/>
      <c r="O434" s="96"/>
      <c r="P434" s="96"/>
      <c r="Q434" s="96"/>
      <c r="R434" s="96"/>
      <c r="S434" s="96"/>
    </row>
    <row r="435" spans="1:19" ht="15.75" customHeight="1">
      <c r="A435" s="96"/>
      <c r="B435" s="96"/>
      <c r="C435" s="96"/>
      <c r="D435" s="96"/>
      <c r="E435" s="96"/>
      <c r="F435" s="96"/>
      <c r="G435" s="96"/>
      <c r="H435" s="96"/>
      <c r="I435" s="96"/>
      <c r="J435" s="96"/>
      <c r="K435" s="96"/>
      <c r="L435" s="96"/>
      <c r="M435" s="96"/>
      <c r="N435" s="96"/>
      <c r="O435" s="96"/>
      <c r="P435" s="96"/>
      <c r="Q435" s="96"/>
      <c r="R435" s="96"/>
      <c r="S435" s="96"/>
    </row>
    <row r="436" spans="1:19" ht="15.75" customHeight="1">
      <c r="A436" s="96"/>
      <c r="B436" s="96"/>
      <c r="C436" s="96"/>
      <c r="D436" s="96"/>
      <c r="E436" s="96"/>
      <c r="F436" s="96"/>
      <c r="G436" s="96"/>
      <c r="H436" s="96"/>
      <c r="I436" s="96"/>
      <c r="J436" s="96"/>
      <c r="K436" s="96"/>
      <c r="L436" s="96"/>
      <c r="M436" s="96"/>
      <c r="N436" s="96"/>
      <c r="O436" s="96"/>
      <c r="P436" s="96"/>
      <c r="Q436" s="96"/>
      <c r="R436" s="96"/>
      <c r="S436" s="96"/>
    </row>
    <row r="437" spans="1:19" ht="15.75" customHeight="1">
      <c r="A437" s="96"/>
      <c r="B437" s="96"/>
      <c r="C437" s="96"/>
      <c r="D437" s="96"/>
      <c r="E437" s="96"/>
      <c r="F437" s="96"/>
      <c r="G437" s="96"/>
      <c r="H437" s="96"/>
      <c r="I437" s="96"/>
      <c r="J437" s="96"/>
      <c r="K437" s="96"/>
      <c r="L437" s="96"/>
      <c r="M437" s="96"/>
      <c r="N437" s="96"/>
      <c r="O437" s="96"/>
      <c r="P437" s="96"/>
      <c r="Q437" s="96"/>
      <c r="R437" s="96"/>
      <c r="S437" s="96"/>
    </row>
    <row r="438" spans="1:19" ht="15.75" customHeight="1">
      <c r="A438" s="96"/>
      <c r="B438" s="96"/>
      <c r="C438" s="96"/>
      <c r="D438" s="96"/>
      <c r="E438" s="96"/>
      <c r="F438" s="96"/>
      <c r="G438" s="96"/>
      <c r="H438" s="96"/>
      <c r="I438" s="96"/>
      <c r="J438" s="96"/>
      <c r="K438" s="96"/>
      <c r="L438" s="96"/>
      <c r="M438" s="96"/>
      <c r="N438" s="96"/>
      <c r="O438" s="96"/>
      <c r="P438" s="96"/>
      <c r="Q438" s="96"/>
      <c r="R438" s="96"/>
      <c r="S438" s="96"/>
    </row>
    <row r="439" spans="1:19" ht="15.75" customHeight="1">
      <c r="A439" s="96"/>
      <c r="B439" s="96"/>
      <c r="C439" s="96"/>
      <c r="D439" s="96"/>
      <c r="E439" s="96"/>
      <c r="F439" s="96"/>
      <c r="G439" s="96"/>
      <c r="H439" s="96"/>
      <c r="I439" s="96"/>
      <c r="J439" s="96"/>
      <c r="K439" s="96"/>
      <c r="L439" s="96"/>
      <c r="M439" s="96"/>
      <c r="N439" s="96"/>
      <c r="O439" s="96"/>
      <c r="P439" s="96"/>
      <c r="Q439" s="96"/>
      <c r="R439" s="96"/>
      <c r="S439" s="96"/>
    </row>
    <row r="440" spans="1:19" ht="15.75" customHeight="1">
      <c r="A440" s="96"/>
      <c r="B440" s="96"/>
      <c r="C440" s="96"/>
      <c r="D440" s="96"/>
      <c r="E440" s="96"/>
      <c r="F440" s="96"/>
      <c r="G440" s="96"/>
      <c r="H440" s="96"/>
      <c r="I440" s="96"/>
      <c r="J440" s="96"/>
      <c r="K440" s="96"/>
      <c r="L440" s="96"/>
      <c r="M440" s="96"/>
      <c r="N440" s="96"/>
      <c r="O440" s="96"/>
      <c r="P440" s="96"/>
      <c r="Q440" s="96"/>
      <c r="R440" s="96"/>
      <c r="S440" s="96"/>
    </row>
    <row r="441" spans="1:19" ht="15.75" customHeight="1">
      <c r="A441" s="96"/>
      <c r="B441" s="96"/>
      <c r="C441" s="96"/>
      <c r="D441" s="96"/>
      <c r="E441" s="96"/>
      <c r="F441" s="96"/>
      <c r="G441" s="96"/>
      <c r="H441" s="96"/>
      <c r="I441" s="96"/>
      <c r="J441" s="96"/>
      <c r="K441" s="96"/>
      <c r="L441" s="96"/>
      <c r="M441" s="96"/>
      <c r="N441" s="96"/>
      <c r="O441" s="96"/>
      <c r="P441" s="96"/>
      <c r="Q441" s="96"/>
      <c r="R441" s="96"/>
      <c r="S441" s="96"/>
    </row>
    <row r="442" spans="1:19" ht="15.75" customHeight="1">
      <c r="A442" s="96"/>
      <c r="B442" s="96"/>
      <c r="C442" s="96"/>
      <c r="D442" s="96"/>
      <c r="E442" s="96"/>
      <c r="F442" s="96"/>
      <c r="G442" s="96"/>
      <c r="H442" s="96"/>
      <c r="I442" s="96"/>
      <c r="J442" s="96"/>
      <c r="K442" s="96"/>
      <c r="L442" s="96"/>
      <c r="M442" s="96"/>
      <c r="N442" s="96"/>
      <c r="O442" s="96"/>
      <c r="P442" s="96"/>
      <c r="Q442" s="96"/>
      <c r="R442" s="96"/>
      <c r="S442" s="96"/>
    </row>
    <row r="443" spans="1:19" ht="15.75" customHeight="1">
      <c r="A443" s="96"/>
      <c r="B443" s="96"/>
      <c r="C443" s="96"/>
      <c r="D443" s="96"/>
      <c r="E443" s="96"/>
      <c r="F443" s="96"/>
      <c r="G443" s="96"/>
      <c r="H443" s="96"/>
      <c r="I443" s="96"/>
      <c r="J443" s="96"/>
      <c r="K443" s="96"/>
      <c r="L443" s="96"/>
      <c r="M443" s="96"/>
      <c r="N443" s="96"/>
      <c r="O443" s="96"/>
      <c r="P443" s="96"/>
      <c r="Q443" s="96"/>
      <c r="R443" s="96"/>
      <c r="S443" s="96"/>
    </row>
    <row r="444" spans="1:19" ht="15.75" customHeight="1">
      <c r="A444" s="96"/>
      <c r="B444" s="96"/>
      <c r="C444" s="96"/>
      <c r="D444" s="96"/>
      <c r="E444" s="96"/>
      <c r="F444" s="96"/>
      <c r="G444" s="96"/>
      <c r="H444" s="96"/>
      <c r="I444" s="96"/>
      <c r="J444" s="96"/>
      <c r="K444" s="96"/>
      <c r="L444" s="96"/>
      <c r="M444" s="96"/>
      <c r="N444" s="96"/>
      <c r="O444" s="96"/>
      <c r="P444" s="96"/>
      <c r="Q444" s="96"/>
      <c r="R444" s="96"/>
      <c r="S444" s="96"/>
    </row>
    <row r="445" spans="1:19" ht="15.75" customHeight="1">
      <c r="A445" s="96"/>
      <c r="B445" s="96"/>
      <c r="C445" s="96"/>
      <c r="D445" s="96"/>
      <c r="E445" s="96"/>
      <c r="F445" s="96"/>
      <c r="G445" s="96"/>
      <c r="H445" s="96"/>
      <c r="I445" s="96"/>
      <c r="J445" s="96"/>
      <c r="K445" s="96"/>
      <c r="L445" s="96"/>
      <c r="M445" s="96"/>
      <c r="N445" s="96"/>
      <c r="O445" s="96"/>
      <c r="P445" s="96"/>
      <c r="Q445" s="96"/>
      <c r="R445" s="96"/>
      <c r="S445" s="96"/>
    </row>
    <row r="446" spans="1:19" ht="15.75" customHeight="1">
      <c r="A446" s="96"/>
      <c r="B446" s="96"/>
      <c r="C446" s="96"/>
      <c r="D446" s="96"/>
      <c r="E446" s="96"/>
      <c r="F446" s="96"/>
      <c r="G446" s="96"/>
      <c r="H446" s="96"/>
      <c r="I446" s="96"/>
      <c r="J446" s="96"/>
      <c r="K446" s="96"/>
      <c r="L446" s="96"/>
      <c r="M446" s="96"/>
      <c r="N446" s="96"/>
      <c r="O446" s="96"/>
      <c r="P446" s="96"/>
      <c r="Q446" s="96"/>
      <c r="R446" s="96"/>
      <c r="S446" s="96"/>
    </row>
    <row r="447" spans="1:19" ht="15.75" customHeight="1">
      <c r="A447" s="96"/>
      <c r="B447" s="96"/>
      <c r="C447" s="96"/>
      <c r="D447" s="96"/>
      <c r="E447" s="96"/>
      <c r="F447" s="96"/>
      <c r="G447" s="96"/>
      <c r="H447" s="96"/>
      <c r="I447" s="96"/>
      <c r="J447" s="96"/>
      <c r="K447" s="96"/>
      <c r="L447" s="96"/>
      <c r="M447" s="96"/>
      <c r="N447" s="96"/>
      <c r="O447" s="96"/>
      <c r="P447" s="96"/>
      <c r="Q447" s="96"/>
      <c r="R447" s="96"/>
      <c r="S447" s="96"/>
    </row>
    <row r="448" spans="1:19" ht="15.75" customHeight="1">
      <c r="A448" s="96"/>
      <c r="B448" s="96"/>
      <c r="C448" s="96"/>
      <c r="D448" s="96"/>
      <c r="E448" s="96"/>
      <c r="F448" s="96"/>
      <c r="G448" s="96"/>
      <c r="H448" s="96"/>
      <c r="I448" s="96"/>
      <c r="J448" s="96"/>
      <c r="K448" s="96"/>
      <c r="L448" s="96"/>
      <c r="M448" s="96"/>
      <c r="N448" s="96"/>
      <c r="O448" s="96"/>
      <c r="P448" s="96"/>
      <c r="Q448" s="96"/>
      <c r="R448" s="96"/>
      <c r="S448" s="96"/>
    </row>
    <row r="449" spans="1:19" ht="15.75" customHeight="1">
      <c r="A449" s="96"/>
      <c r="B449" s="96"/>
      <c r="C449" s="96"/>
      <c r="D449" s="96"/>
      <c r="E449" s="96"/>
      <c r="F449" s="96"/>
      <c r="G449" s="96"/>
      <c r="H449" s="96"/>
      <c r="I449" s="96"/>
      <c r="J449" s="96"/>
      <c r="K449" s="96"/>
      <c r="L449" s="96"/>
      <c r="M449" s="96"/>
      <c r="N449" s="96"/>
      <c r="O449" s="96"/>
      <c r="P449" s="96"/>
      <c r="Q449" s="96"/>
      <c r="R449" s="96"/>
      <c r="S449" s="96"/>
    </row>
    <row r="450" spans="1:19" ht="15.75" customHeight="1">
      <c r="A450" s="96"/>
      <c r="B450" s="96"/>
      <c r="C450" s="96"/>
      <c r="D450" s="96"/>
      <c r="E450" s="96"/>
      <c r="F450" s="96"/>
      <c r="G450" s="96"/>
      <c r="H450" s="96"/>
      <c r="I450" s="96"/>
      <c r="J450" s="96"/>
      <c r="K450" s="96"/>
      <c r="L450" s="96"/>
      <c r="M450" s="96"/>
      <c r="N450" s="96"/>
      <c r="O450" s="96"/>
      <c r="P450" s="96"/>
      <c r="Q450" s="96"/>
      <c r="R450" s="96"/>
      <c r="S450" s="96"/>
    </row>
    <row r="451" spans="1:19" ht="15.75" customHeight="1">
      <c r="A451" s="96"/>
      <c r="B451" s="96"/>
      <c r="C451" s="96"/>
      <c r="D451" s="96"/>
      <c r="E451" s="96"/>
      <c r="F451" s="96"/>
      <c r="G451" s="96"/>
      <c r="H451" s="96"/>
      <c r="I451" s="96"/>
      <c r="J451" s="96"/>
      <c r="K451" s="96"/>
      <c r="L451" s="96"/>
      <c r="M451" s="96"/>
      <c r="N451" s="96"/>
      <c r="O451" s="96"/>
      <c r="P451" s="96"/>
      <c r="Q451" s="96"/>
      <c r="R451" s="96"/>
      <c r="S451" s="96"/>
    </row>
    <row r="452" spans="1:19" ht="15.75" customHeight="1">
      <c r="A452" s="96"/>
      <c r="B452" s="96"/>
      <c r="C452" s="96"/>
      <c r="D452" s="96"/>
      <c r="E452" s="96"/>
      <c r="F452" s="96"/>
      <c r="G452" s="96"/>
      <c r="H452" s="96"/>
      <c r="I452" s="96"/>
      <c r="J452" s="96"/>
      <c r="K452" s="96"/>
      <c r="L452" s="96"/>
      <c r="M452" s="96"/>
      <c r="N452" s="96"/>
      <c r="O452" s="96"/>
      <c r="P452" s="96"/>
      <c r="Q452" s="96"/>
      <c r="R452" s="96"/>
      <c r="S452" s="96"/>
    </row>
    <row r="453" spans="1:19" ht="15.75" customHeight="1">
      <c r="A453" s="96"/>
      <c r="B453" s="96"/>
      <c r="C453" s="96"/>
      <c r="D453" s="96"/>
      <c r="E453" s="96"/>
      <c r="F453" s="96"/>
      <c r="G453" s="96"/>
      <c r="H453" s="96"/>
      <c r="I453" s="96"/>
      <c r="J453" s="96"/>
      <c r="K453" s="96"/>
      <c r="L453" s="96"/>
      <c r="M453" s="96"/>
      <c r="N453" s="96"/>
      <c r="O453" s="96"/>
      <c r="P453" s="96"/>
      <c r="Q453" s="96"/>
      <c r="R453" s="96"/>
      <c r="S453" s="96"/>
    </row>
    <row r="454" spans="1:19" ht="15.75" customHeight="1">
      <c r="A454" s="96"/>
      <c r="B454" s="96"/>
      <c r="C454" s="96"/>
      <c r="D454" s="96"/>
      <c r="E454" s="96"/>
      <c r="F454" s="96"/>
      <c r="G454" s="96"/>
      <c r="H454" s="96"/>
      <c r="I454" s="96"/>
      <c r="J454" s="96"/>
      <c r="K454" s="96"/>
      <c r="L454" s="96"/>
      <c r="M454" s="96"/>
      <c r="N454" s="96"/>
      <c r="O454" s="96"/>
      <c r="P454" s="96"/>
      <c r="Q454" s="96"/>
      <c r="R454" s="96"/>
      <c r="S454" s="96"/>
    </row>
    <row r="455" spans="1:19" ht="15.75" customHeight="1">
      <c r="A455" s="96"/>
      <c r="B455" s="96"/>
      <c r="C455" s="96"/>
      <c r="D455" s="96"/>
      <c r="E455" s="96"/>
      <c r="F455" s="96"/>
      <c r="G455" s="96"/>
      <c r="H455" s="96"/>
      <c r="I455" s="96"/>
      <c r="J455" s="96"/>
      <c r="K455" s="96"/>
      <c r="L455" s="96"/>
      <c r="M455" s="96"/>
      <c r="N455" s="96"/>
      <c r="O455" s="96"/>
      <c r="P455" s="96"/>
      <c r="Q455" s="96"/>
      <c r="R455" s="96"/>
      <c r="S455" s="96"/>
    </row>
    <row r="456" spans="1:19" ht="15.75" customHeight="1">
      <c r="A456" s="96"/>
      <c r="B456" s="96"/>
      <c r="C456" s="96"/>
      <c r="D456" s="96"/>
      <c r="E456" s="96"/>
      <c r="F456" s="96"/>
      <c r="G456" s="96"/>
      <c r="H456" s="96"/>
      <c r="I456" s="96"/>
      <c r="J456" s="96"/>
      <c r="K456" s="96"/>
      <c r="L456" s="96"/>
      <c r="M456" s="96"/>
      <c r="N456" s="96"/>
      <c r="O456" s="96"/>
      <c r="P456" s="96"/>
      <c r="Q456" s="96"/>
      <c r="R456" s="96"/>
      <c r="S456" s="96"/>
    </row>
    <row r="457" spans="1:19" ht="15.75" customHeight="1">
      <c r="A457" s="96"/>
      <c r="B457" s="96"/>
      <c r="C457" s="96"/>
      <c r="D457" s="96"/>
      <c r="E457" s="96"/>
      <c r="F457" s="96"/>
      <c r="G457" s="96"/>
      <c r="H457" s="96"/>
      <c r="I457" s="96"/>
      <c r="J457" s="96"/>
      <c r="K457" s="96"/>
      <c r="L457" s="96"/>
      <c r="M457" s="96"/>
      <c r="N457" s="96"/>
      <c r="O457" s="96"/>
      <c r="P457" s="96"/>
      <c r="Q457" s="96"/>
      <c r="R457" s="96"/>
      <c r="S457" s="96"/>
    </row>
    <row r="458" spans="1:19" ht="15.75" customHeight="1">
      <c r="A458" s="96"/>
      <c r="B458" s="96"/>
      <c r="C458" s="96"/>
      <c r="D458" s="96"/>
      <c r="E458" s="96"/>
      <c r="F458" s="96"/>
      <c r="G458" s="96"/>
      <c r="H458" s="96"/>
      <c r="I458" s="96"/>
      <c r="J458" s="96"/>
      <c r="K458" s="96"/>
      <c r="L458" s="96"/>
      <c r="M458" s="96"/>
      <c r="N458" s="96"/>
      <c r="O458" s="96"/>
      <c r="P458" s="96"/>
      <c r="Q458" s="96"/>
      <c r="R458" s="96"/>
      <c r="S458" s="96"/>
    </row>
    <row r="459" spans="1:19" ht="15.75" customHeight="1">
      <c r="A459" s="96"/>
      <c r="B459" s="96"/>
      <c r="C459" s="96"/>
      <c r="D459" s="96"/>
      <c r="E459" s="96"/>
      <c r="F459" s="96"/>
      <c r="G459" s="96"/>
      <c r="H459" s="96"/>
      <c r="I459" s="96"/>
      <c r="J459" s="96"/>
      <c r="K459" s="96"/>
      <c r="L459" s="96"/>
      <c r="M459" s="96"/>
      <c r="N459" s="96"/>
      <c r="O459" s="96"/>
      <c r="P459" s="96"/>
      <c r="Q459" s="96"/>
      <c r="R459" s="96"/>
      <c r="S459" s="96"/>
    </row>
    <row r="460" spans="1:19" ht="15.75" customHeight="1">
      <c r="A460" s="96"/>
      <c r="B460" s="96"/>
      <c r="C460" s="96"/>
      <c r="D460" s="96"/>
      <c r="E460" s="96"/>
      <c r="F460" s="96"/>
      <c r="G460" s="96"/>
      <c r="H460" s="96"/>
      <c r="I460" s="96"/>
      <c r="J460" s="96"/>
      <c r="K460" s="96"/>
      <c r="L460" s="96"/>
      <c r="M460" s="96"/>
      <c r="N460" s="96"/>
      <c r="O460" s="96"/>
      <c r="P460" s="96"/>
      <c r="Q460" s="96"/>
      <c r="R460" s="96"/>
      <c r="S460" s="96"/>
    </row>
    <row r="461" spans="1:19" ht="15.75" customHeight="1">
      <c r="A461" s="96"/>
      <c r="B461" s="96"/>
      <c r="C461" s="96"/>
      <c r="D461" s="96"/>
      <c r="E461" s="96"/>
      <c r="F461" s="96"/>
      <c r="G461" s="96"/>
      <c r="H461" s="96"/>
      <c r="I461" s="96"/>
      <c r="J461" s="96"/>
      <c r="K461" s="96"/>
      <c r="L461" s="96"/>
      <c r="M461" s="96"/>
      <c r="N461" s="96"/>
      <c r="O461" s="96"/>
      <c r="P461" s="96"/>
      <c r="Q461" s="96"/>
      <c r="R461" s="96"/>
      <c r="S461" s="96"/>
    </row>
    <row r="462" spans="1:19" ht="15.75" customHeight="1">
      <c r="A462" s="96"/>
      <c r="B462" s="96"/>
      <c r="C462" s="96"/>
      <c r="D462" s="96"/>
      <c r="E462" s="96"/>
      <c r="F462" s="96"/>
      <c r="G462" s="96"/>
      <c r="H462" s="96"/>
      <c r="I462" s="96"/>
      <c r="J462" s="96"/>
      <c r="K462" s="96"/>
      <c r="L462" s="96"/>
      <c r="M462" s="96"/>
      <c r="N462" s="96"/>
      <c r="O462" s="96"/>
      <c r="P462" s="96"/>
      <c r="Q462" s="96"/>
      <c r="R462" s="96"/>
      <c r="S462" s="96"/>
    </row>
    <row r="463" spans="1:19" ht="15.75" customHeight="1">
      <c r="A463" s="96"/>
      <c r="B463" s="96"/>
      <c r="C463" s="96"/>
      <c r="D463" s="96"/>
      <c r="E463" s="96"/>
      <c r="F463" s="96"/>
      <c r="G463" s="96"/>
      <c r="H463" s="96"/>
      <c r="I463" s="96"/>
      <c r="J463" s="96"/>
      <c r="K463" s="96"/>
      <c r="L463" s="96"/>
      <c r="M463" s="96"/>
      <c r="N463" s="96"/>
      <c r="O463" s="96"/>
      <c r="P463" s="96"/>
      <c r="Q463" s="96"/>
      <c r="R463" s="96"/>
      <c r="S463" s="96"/>
    </row>
    <row r="464" spans="1:19" ht="15.75" customHeight="1">
      <c r="A464" s="96"/>
      <c r="B464" s="96"/>
      <c r="C464" s="96"/>
      <c r="D464" s="96"/>
      <c r="E464" s="96"/>
      <c r="F464" s="96"/>
      <c r="G464" s="96"/>
      <c r="H464" s="96"/>
      <c r="I464" s="96"/>
      <c r="J464" s="96"/>
      <c r="K464" s="96"/>
      <c r="L464" s="96"/>
      <c r="M464" s="96"/>
      <c r="N464" s="96"/>
      <c r="O464" s="96"/>
      <c r="P464" s="96"/>
      <c r="Q464" s="96"/>
      <c r="R464" s="96"/>
      <c r="S464" s="96"/>
    </row>
    <row r="465" spans="1:19" ht="15.75" customHeight="1">
      <c r="A465" s="96"/>
      <c r="B465" s="96"/>
      <c r="C465" s="96"/>
      <c r="D465" s="96"/>
      <c r="E465" s="96"/>
      <c r="F465" s="96"/>
      <c r="G465" s="96"/>
      <c r="H465" s="96"/>
      <c r="I465" s="96"/>
      <c r="J465" s="96"/>
      <c r="K465" s="96"/>
      <c r="L465" s="96"/>
      <c r="M465" s="96"/>
      <c r="N465" s="96"/>
      <c r="O465" s="96"/>
      <c r="P465" s="96"/>
      <c r="Q465" s="96"/>
      <c r="R465" s="96"/>
      <c r="S465" s="96"/>
    </row>
    <row r="466" spans="1:19" ht="15.75" customHeight="1">
      <c r="A466" s="96"/>
      <c r="B466" s="96"/>
      <c r="C466" s="96"/>
      <c r="D466" s="96"/>
      <c r="E466" s="96"/>
      <c r="F466" s="96"/>
      <c r="G466" s="96"/>
      <c r="H466" s="96"/>
      <c r="I466" s="96"/>
      <c r="J466" s="96"/>
      <c r="K466" s="96"/>
      <c r="L466" s="96"/>
      <c r="M466" s="96"/>
      <c r="N466" s="96"/>
      <c r="O466" s="96"/>
      <c r="P466" s="96"/>
      <c r="Q466" s="96"/>
      <c r="R466" s="96"/>
      <c r="S466" s="96"/>
    </row>
    <row r="467" spans="1:19" ht="15.75" customHeight="1">
      <c r="A467" s="96"/>
      <c r="B467" s="96"/>
      <c r="C467" s="96"/>
      <c r="D467" s="96"/>
      <c r="E467" s="96"/>
      <c r="F467" s="96"/>
      <c r="G467" s="96"/>
      <c r="H467" s="96"/>
      <c r="I467" s="96"/>
      <c r="J467" s="96"/>
      <c r="K467" s="96"/>
      <c r="L467" s="96"/>
      <c r="M467" s="96"/>
      <c r="N467" s="96"/>
      <c r="O467" s="96"/>
      <c r="P467" s="96"/>
      <c r="Q467" s="96"/>
      <c r="R467" s="96"/>
      <c r="S467" s="96"/>
    </row>
    <row r="468" spans="1:19" ht="15.75" customHeight="1">
      <c r="A468" s="96"/>
      <c r="B468" s="96"/>
      <c r="C468" s="96"/>
      <c r="D468" s="96"/>
      <c r="E468" s="96"/>
      <c r="F468" s="96"/>
      <c r="G468" s="96"/>
      <c r="H468" s="96"/>
      <c r="I468" s="96"/>
      <c r="J468" s="96"/>
      <c r="K468" s="96"/>
      <c r="L468" s="96"/>
      <c r="M468" s="96"/>
      <c r="N468" s="96"/>
      <c r="O468" s="96"/>
      <c r="P468" s="96"/>
      <c r="Q468" s="96"/>
      <c r="R468" s="96"/>
      <c r="S468" s="96"/>
    </row>
    <row r="469" spans="1:19" ht="15.75" customHeight="1">
      <c r="A469" s="96"/>
      <c r="B469" s="96"/>
      <c r="C469" s="96"/>
      <c r="D469" s="96"/>
      <c r="E469" s="96"/>
      <c r="F469" s="96"/>
      <c r="G469" s="96"/>
      <c r="H469" s="96"/>
      <c r="I469" s="96"/>
      <c r="J469" s="96"/>
      <c r="K469" s="96"/>
      <c r="L469" s="96"/>
      <c r="M469" s="96"/>
      <c r="N469" s="96"/>
      <c r="O469" s="96"/>
      <c r="P469" s="96"/>
      <c r="Q469" s="96"/>
      <c r="R469" s="96"/>
      <c r="S469" s="96"/>
    </row>
    <row r="470" spans="1:19" ht="15.75" customHeight="1">
      <c r="A470" s="96"/>
      <c r="B470" s="96"/>
      <c r="C470" s="96"/>
      <c r="D470" s="96"/>
      <c r="E470" s="96"/>
      <c r="F470" s="96"/>
      <c r="G470" s="96"/>
      <c r="H470" s="96"/>
      <c r="I470" s="96"/>
      <c r="J470" s="96"/>
      <c r="K470" s="96"/>
      <c r="L470" s="96"/>
      <c r="M470" s="96"/>
      <c r="N470" s="96"/>
      <c r="O470" s="96"/>
      <c r="P470" s="96"/>
      <c r="Q470" s="96"/>
      <c r="R470" s="96"/>
      <c r="S470" s="96"/>
    </row>
    <row r="471" spans="1:19" ht="15.75" customHeight="1">
      <c r="A471" s="96"/>
      <c r="B471" s="96"/>
      <c r="C471" s="96"/>
      <c r="D471" s="96"/>
      <c r="E471" s="96"/>
      <c r="F471" s="96"/>
      <c r="G471" s="96"/>
      <c r="H471" s="96"/>
      <c r="I471" s="96"/>
      <c r="J471" s="96"/>
      <c r="K471" s="96"/>
      <c r="L471" s="96"/>
      <c r="M471" s="96"/>
      <c r="N471" s="96"/>
      <c r="O471" s="96"/>
      <c r="P471" s="96"/>
      <c r="Q471" s="96"/>
      <c r="R471" s="96"/>
      <c r="S471" s="96"/>
    </row>
    <row r="472" spans="1:19" ht="15.75" customHeight="1">
      <c r="A472" s="96"/>
      <c r="B472" s="96"/>
      <c r="C472" s="96"/>
      <c r="D472" s="96"/>
      <c r="E472" s="96"/>
      <c r="F472" s="96"/>
      <c r="G472" s="96"/>
      <c r="H472" s="96"/>
      <c r="I472" s="96"/>
      <c r="J472" s="96"/>
      <c r="K472" s="96"/>
      <c r="L472" s="96"/>
      <c r="M472" s="96"/>
      <c r="N472" s="96"/>
      <c r="O472" s="96"/>
      <c r="P472" s="96"/>
      <c r="Q472" s="96"/>
      <c r="R472" s="96"/>
      <c r="S472" s="96"/>
    </row>
    <row r="473" spans="1:19" ht="15.75" customHeight="1">
      <c r="A473" s="96"/>
      <c r="B473" s="96"/>
      <c r="C473" s="96"/>
      <c r="D473" s="96"/>
      <c r="E473" s="96"/>
      <c r="F473" s="96"/>
      <c r="G473" s="96"/>
      <c r="H473" s="96"/>
      <c r="I473" s="96"/>
      <c r="J473" s="96"/>
      <c r="K473" s="96"/>
      <c r="L473" s="96"/>
      <c r="M473" s="96"/>
      <c r="N473" s="96"/>
      <c r="O473" s="96"/>
      <c r="P473" s="96"/>
      <c r="Q473" s="96"/>
      <c r="R473" s="96"/>
      <c r="S473" s="96"/>
    </row>
    <row r="474" spans="1:19" ht="15.75" customHeight="1">
      <c r="A474" s="96"/>
      <c r="B474" s="96"/>
      <c r="C474" s="96"/>
      <c r="D474" s="96"/>
      <c r="E474" s="96"/>
      <c r="F474" s="96"/>
      <c r="G474" s="96"/>
      <c r="H474" s="96"/>
      <c r="I474" s="96"/>
      <c r="J474" s="96"/>
      <c r="K474" s="96"/>
      <c r="L474" s="96"/>
      <c r="M474" s="96"/>
      <c r="N474" s="96"/>
      <c r="O474" s="96"/>
      <c r="P474" s="96"/>
      <c r="Q474" s="96"/>
      <c r="R474" s="96"/>
      <c r="S474" s="96"/>
    </row>
    <row r="475" spans="1:19" ht="15.75" customHeight="1">
      <c r="A475" s="96"/>
      <c r="B475" s="96"/>
      <c r="C475" s="96"/>
      <c r="D475" s="96"/>
      <c r="E475" s="96"/>
      <c r="F475" s="96"/>
      <c r="G475" s="96"/>
      <c r="H475" s="96"/>
      <c r="I475" s="96"/>
      <c r="J475" s="96"/>
      <c r="K475" s="96"/>
      <c r="L475" s="96"/>
      <c r="M475" s="96"/>
      <c r="N475" s="96"/>
      <c r="O475" s="96"/>
      <c r="P475" s="96"/>
      <c r="Q475" s="96"/>
      <c r="R475" s="96"/>
      <c r="S475" s="96"/>
    </row>
    <row r="476" spans="1:19" ht="15.75" customHeight="1">
      <c r="A476" s="96"/>
      <c r="B476" s="96"/>
      <c r="C476" s="96"/>
      <c r="D476" s="96"/>
      <c r="E476" s="96"/>
      <c r="F476" s="96"/>
      <c r="G476" s="96"/>
      <c r="H476" s="96"/>
      <c r="I476" s="96"/>
      <c r="J476" s="96"/>
      <c r="K476" s="96"/>
      <c r="L476" s="96"/>
      <c r="M476" s="96"/>
      <c r="N476" s="96"/>
      <c r="O476" s="96"/>
      <c r="P476" s="96"/>
      <c r="Q476" s="96"/>
      <c r="R476" s="96"/>
      <c r="S476" s="96"/>
    </row>
    <row r="477" spans="1:19" ht="15.75" customHeight="1">
      <c r="A477" s="96"/>
      <c r="B477" s="96"/>
      <c r="C477" s="96"/>
      <c r="D477" s="96"/>
      <c r="E477" s="96"/>
      <c r="F477" s="96"/>
      <c r="G477" s="96"/>
      <c r="H477" s="96"/>
      <c r="I477" s="96"/>
      <c r="J477" s="96"/>
      <c r="K477" s="96"/>
      <c r="L477" s="96"/>
      <c r="M477" s="96"/>
      <c r="N477" s="96"/>
      <c r="O477" s="96"/>
      <c r="P477" s="96"/>
      <c r="Q477" s="96"/>
      <c r="R477" s="96"/>
      <c r="S477" s="96"/>
    </row>
    <row r="478" spans="1:19" ht="15.75" customHeight="1">
      <c r="A478" s="96"/>
      <c r="B478" s="96"/>
      <c r="C478" s="96"/>
      <c r="D478" s="96"/>
      <c r="E478" s="96"/>
      <c r="F478" s="96"/>
      <c r="G478" s="96"/>
      <c r="H478" s="96"/>
      <c r="I478" s="96"/>
      <c r="J478" s="96"/>
      <c r="K478" s="96"/>
      <c r="L478" s="96"/>
      <c r="M478" s="96"/>
      <c r="N478" s="96"/>
      <c r="O478" s="96"/>
      <c r="P478" s="96"/>
      <c r="Q478" s="96"/>
      <c r="R478" s="96"/>
      <c r="S478" s="96"/>
    </row>
    <row r="479" spans="1:19" ht="15.75" customHeight="1">
      <c r="A479" s="96"/>
      <c r="B479" s="96"/>
      <c r="C479" s="96"/>
      <c r="D479" s="96"/>
      <c r="E479" s="96"/>
      <c r="F479" s="96"/>
      <c r="G479" s="96"/>
      <c r="H479" s="96"/>
      <c r="I479" s="96"/>
      <c r="J479" s="96"/>
      <c r="K479" s="96"/>
      <c r="L479" s="96"/>
      <c r="M479" s="96"/>
      <c r="N479" s="96"/>
      <c r="O479" s="96"/>
      <c r="P479" s="96"/>
      <c r="Q479" s="96"/>
      <c r="R479" s="96"/>
      <c r="S479" s="96"/>
    </row>
    <row r="480" spans="1:19" ht="15.75" customHeight="1">
      <c r="A480" s="96"/>
      <c r="B480" s="96"/>
      <c r="C480" s="96"/>
      <c r="D480" s="96"/>
      <c r="E480" s="96"/>
      <c r="F480" s="96"/>
      <c r="G480" s="96"/>
      <c r="H480" s="96"/>
      <c r="I480" s="96"/>
      <c r="J480" s="96"/>
      <c r="K480" s="96"/>
      <c r="L480" s="96"/>
      <c r="M480" s="96"/>
      <c r="N480" s="96"/>
      <c r="O480" s="96"/>
      <c r="P480" s="96"/>
      <c r="Q480" s="96"/>
      <c r="R480" s="96"/>
      <c r="S480" s="96"/>
    </row>
    <row r="481" spans="1:19" ht="15.75" customHeight="1">
      <c r="A481" s="96"/>
      <c r="B481" s="96"/>
      <c r="C481" s="96"/>
      <c r="D481" s="96"/>
      <c r="E481" s="96"/>
      <c r="F481" s="96"/>
      <c r="G481" s="96"/>
      <c r="H481" s="96"/>
      <c r="I481" s="96"/>
      <c r="J481" s="96"/>
      <c r="K481" s="96"/>
      <c r="L481" s="96"/>
      <c r="M481" s="96"/>
      <c r="N481" s="96"/>
      <c r="O481" s="96"/>
      <c r="P481" s="96"/>
      <c r="Q481" s="96"/>
      <c r="R481" s="96"/>
      <c r="S481" s="96"/>
    </row>
    <row r="482" spans="1:19" ht="15.75" customHeight="1">
      <c r="A482" s="96"/>
      <c r="B482" s="96"/>
      <c r="C482" s="96"/>
      <c r="D482" s="96"/>
      <c r="E482" s="96"/>
      <c r="F482" s="96"/>
      <c r="G482" s="96"/>
      <c r="H482" s="96"/>
      <c r="I482" s="96"/>
      <c r="J482" s="96"/>
      <c r="K482" s="96"/>
      <c r="L482" s="96"/>
      <c r="M482" s="96"/>
      <c r="N482" s="96"/>
      <c r="O482" s="96"/>
      <c r="P482" s="96"/>
      <c r="Q482" s="96"/>
      <c r="R482" s="96"/>
      <c r="S482" s="96"/>
    </row>
    <row r="483" spans="1:19" ht="15.75" customHeight="1">
      <c r="A483" s="96"/>
      <c r="B483" s="96"/>
      <c r="C483" s="96"/>
      <c r="D483" s="96"/>
      <c r="E483" s="96"/>
      <c r="F483" s="96"/>
      <c r="G483" s="96"/>
      <c r="H483" s="96"/>
      <c r="I483" s="96"/>
      <c r="J483" s="96"/>
      <c r="K483" s="96"/>
      <c r="L483" s="96"/>
      <c r="M483" s="96"/>
      <c r="N483" s="96"/>
      <c r="O483" s="96"/>
      <c r="P483" s="96"/>
      <c r="Q483" s="96"/>
      <c r="R483" s="96"/>
      <c r="S483" s="96"/>
    </row>
    <row r="484" spans="1:19" ht="15.75" customHeight="1">
      <c r="A484" s="96"/>
      <c r="B484" s="96"/>
      <c r="C484" s="96"/>
      <c r="D484" s="96"/>
      <c r="E484" s="96"/>
      <c r="F484" s="96"/>
      <c r="G484" s="96"/>
      <c r="H484" s="96"/>
      <c r="I484" s="96"/>
      <c r="J484" s="96"/>
      <c r="K484" s="96"/>
      <c r="L484" s="96"/>
      <c r="M484" s="96"/>
      <c r="N484" s="96"/>
      <c r="O484" s="96"/>
      <c r="P484" s="96"/>
      <c r="Q484" s="96"/>
      <c r="R484" s="96"/>
      <c r="S484" s="96"/>
    </row>
    <row r="485" spans="1:19" ht="15.75" customHeight="1">
      <c r="A485" s="96"/>
      <c r="B485" s="96"/>
      <c r="C485" s="96"/>
      <c r="D485" s="96"/>
      <c r="E485" s="96"/>
      <c r="F485" s="96"/>
      <c r="G485" s="96"/>
      <c r="H485" s="96"/>
      <c r="I485" s="96"/>
      <c r="J485" s="96"/>
      <c r="K485" s="96"/>
      <c r="L485" s="96"/>
      <c r="M485" s="96"/>
      <c r="N485" s="96"/>
      <c r="O485" s="96"/>
      <c r="P485" s="96"/>
      <c r="Q485" s="96"/>
      <c r="R485" s="96"/>
      <c r="S485" s="96"/>
    </row>
    <row r="486" spans="1:19" ht="15.75" customHeight="1">
      <c r="A486" s="96"/>
      <c r="B486" s="96"/>
      <c r="C486" s="96"/>
      <c r="D486" s="96"/>
      <c r="E486" s="96"/>
      <c r="F486" s="96"/>
      <c r="G486" s="96"/>
      <c r="H486" s="96"/>
      <c r="I486" s="96"/>
      <c r="J486" s="96"/>
      <c r="K486" s="96"/>
      <c r="L486" s="96"/>
      <c r="M486" s="96"/>
      <c r="N486" s="96"/>
      <c r="O486" s="96"/>
      <c r="P486" s="96"/>
      <c r="Q486" s="96"/>
      <c r="R486" s="96"/>
      <c r="S486" s="96"/>
    </row>
    <row r="487" spans="1:19" ht="15.75" customHeight="1">
      <c r="A487" s="96"/>
      <c r="B487" s="96"/>
      <c r="C487" s="96"/>
      <c r="D487" s="96"/>
      <c r="E487" s="96"/>
      <c r="F487" s="96"/>
      <c r="G487" s="96"/>
      <c r="H487" s="96"/>
      <c r="I487" s="96"/>
      <c r="J487" s="96"/>
      <c r="K487" s="96"/>
      <c r="L487" s="96"/>
      <c r="M487" s="96"/>
      <c r="N487" s="96"/>
      <c r="O487" s="96"/>
      <c r="P487" s="96"/>
      <c r="Q487" s="96"/>
      <c r="R487" s="96"/>
      <c r="S487" s="96"/>
    </row>
    <row r="488" spans="1:19" ht="15.75" customHeight="1">
      <c r="A488" s="96"/>
      <c r="B488" s="96"/>
      <c r="C488" s="96"/>
      <c r="D488" s="96"/>
      <c r="E488" s="96"/>
      <c r="F488" s="96"/>
      <c r="G488" s="96"/>
      <c r="H488" s="96"/>
      <c r="I488" s="96"/>
      <c r="J488" s="96"/>
      <c r="K488" s="96"/>
      <c r="L488" s="96"/>
      <c r="M488" s="96"/>
      <c r="N488" s="96"/>
      <c r="O488" s="96"/>
      <c r="P488" s="96"/>
      <c r="Q488" s="96"/>
      <c r="R488" s="96"/>
      <c r="S488" s="96"/>
    </row>
    <row r="489" spans="1:19" ht="15.75" customHeight="1">
      <c r="A489" s="96"/>
      <c r="B489" s="96"/>
      <c r="C489" s="96"/>
      <c r="D489" s="96"/>
      <c r="E489" s="96"/>
      <c r="F489" s="96"/>
      <c r="G489" s="96"/>
      <c r="H489" s="96"/>
      <c r="I489" s="96"/>
      <c r="J489" s="96"/>
      <c r="K489" s="96"/>
      <c r="L489" s="96"/>
      <c r="M489" s="96"/>
      <c r="N489" s="96"/>
      <c r="O489" s="96"/>
      <c r="P489" s="96"/>
      <c r="Q489" s="96"/>
      <c r="R489" s="96"/>
      <c r="S489" s="96"/>
    </row>
    <row r="490" spans="1:19" ht="15.75" customHeight="1">
      <c r="A490" s="96"/>
      <c r="B490" s="96"/>
      <c r="C490" s="96"/>
      <c r="D490" s="96"/>
      <c r="E490" s="96"/>
      <c r="F490" s="96"/>
      <c r="G490" s="96"/>
      <c r="H490" s="96"/>
      <c r="I490" s="96"/>
      <c r="J490" s="96"/>
      <c r="K490" s="96"/>
      <c r="L490" s="96"/>
      <c r="M490" s="96"/>
      <c r="N490" s="96"/>
      <c r="O490" s="96"/>
      <c r="P490" s="96"/>
      <c r="Q490" s="96"/>
      <c r="R490" s="96"/>
      <c r="S490" s="96"/>
    </row>
    <row r="491" spans="1:19" ht="15.75" customHeight="1">
      <c r="A491" s="96"/>
      <c r="B491" s="96"/>
      <c r="C491" s="96"/>
      <c r="D491" s="96"/>
      <c r="E491" s="96"/>
      <c r="F491" s="96"/>
      <c r="G491" s="96"/>
      <c r="H491" s="96"/>
      <c r="I491" s="96"/>
      <c r="J491" s="96"/>
      <c r="K491" s="96"/>
      <c r="L491" s="96"/>
      <c r="M491" s="96"/>
      <c r="N491" s="96"/>
      <c r="O491" s="96"/>
      <c r="P491" s="96"/>
      <c r="Q491" s="96"/>
      <c r="R491" s="96"/>
      <c r="S491" s="96"/>
    </row>
    <row r="492" spans="1:19" ht="15.75" customHeight="1">
      <c r="A492" s="96"/>
      <c r="B492" s="96"/>
      <c r="C492" s="96"/>
      <c r="D492" s="96"/>
      <c r="E492" s="96"/>
      <c r="F492" s="96"/>
      <c r="G492" s="96"/>
      <c r="H492" s="96"/>
      <c r="I492" s="96"/>
      <c r="J492" s="96"/>
      <c r="K492" s="96"/>
      <c r="L492" s="96"/>
      <c r="M492" s="96"/>
      <c r="N492" s="96"/>
      <c r="O492" s="96"/>
      <c r="P492" s="96"/>
      <c r="Q492" s="96"/>
      <c r="R492" s="96"/>
      <c r="S492" s="96"/>
    </row>
    <row r="493" spans="1:19" ht="15.75" customHeight="1">
      <c r="A493" s="96"/>
      <c r="B493" s="96"/>
      <c r="C493" s="96"/>
      <c r="D493" s="96"/>
      <c r="E493" s="96"/>
      <c r="F493" s="96"/>
      <c r="G493" s="96"/>
      <c r="H493" s="96"/>
      <c r="I493" s="96"/>
      <c r="J493" s="96"/>
      <c r="K493" s="96"/>
      <c r="L493" s="96"/>
      <c r="M493" s="96"/>
      <c r="N493" s="96"/>
      <c r="O493" s="96"/>
      <c r="P493" s="96"/>
      <c r="Q493" s="96"/>
      <c r="R493" s="96"/>
      <c r="S493" s="96"/>
    </row>
    <row r="494" spans="1:19" ht="15.75" customHeight="1">
      <c r="A494" s="96"/>
      <c r="B494" s="96"/>
      <c r="C494" s="96"/>
      <c r="D494" s="96"/>
      <c r="E494" s="96"/>
      <c r="F494" s="96"/>
      <c r="G494" s="96"/>
      <c r="H494" s="96"/>
      <c r="I494" s="96"/>
      <c r="J494" s="96"/>
      <c r="K494" s="96"/>
      <c r="L494" s="96"/>
      <c r="M494" s="96"/>
      <c r="N494" s="96"/>
      <c r="O494" s="96"/>
      <c r="P494" s="96"/>
      <c r="Q494" s="96"/>
      <c r="R494" s="96"/>
      <c r="S494" s="96"/>
    </row>
    <row r="495" spans="1:19" ht="15.75" customHeight="1">
      <c r="A495" s="96"/>
      <c r="B495" s="96"/>
      <c r="C495" s="96"/>
      <c r="D495" s="96"/>
      <c r="E495" s="96"/>
      <c r="F495" s="96"/>
      <c r="G495" s="96"/>
      <c r="H495" s="96"/>
      <c r="I495" s="96"/>
      <c r="J495" s="96"/>
      <c r="K495" s="96"/>
      <c r="L495" s="96"/>
      <c r="M495" s="96"/>
      <c r="N495" s="96"/>
      <c r="O495" s="96"/>
      <c r="P495" s="96"/>
      <c r="Q495" s="96"/>
      <c r="R495" s="96"/>
      <c r="S495" s="96"/>
    </row>
    <row r="496" spans="1:19" ht="15.75" customHeight="1">
      <c r="A496" s="96"/>
      <c r="B496" s="96"/>
      <c r="C496" s="96"/>
      <c r="D496" s="96"/>
      <c r="E496" s="96"/>
      <c r="F496" s="96"/>
      <c r="G496" s="96"/>
      <c r="H496" s="96"/>
      <c r="I496" s="96"/>
      <c r="J496" s="96"/>
      <c r="K496" s="96"/>
      <c r="L496" s="96"/>
      <c r="M496" s="96"/>
      <c r="N496" s="96"/>
      <c r="O496" s="96"/>
      <c r="P496" s="96"/>
      <c r="Q496" s="96"/>
      <c r="R496" s="96"/>
      <c r="S496" s="96"/>
    </row>
    <row r="497" spans="1:19" ht="15.75" customHeight="1">
      <c r="A497" s="96"/>
      <c r="B497" s="96"/>
      <c r="C497" s="96"/>
      <c r="D497" s="96"/>
      <c r="E497" s="96"/>
      <c r="F497" s="96"/>
      <c r="G497" s="96"/>
      <c r="H497" s="96"/>
      <c r="I497" s="96"/>
      <c r="J497" s="96"/>
      <c r="K497" s="96"/>
      <c r="L497" s="96"/>
      <c r="M497" s="96"/>
      <c r="N497" s="96"/>
      <c r="O497" s="96"/>
      <c r="P497" s="96"/>
      <c r="Q497" s="96"/>
      <c r="R497" s="96"/>
      <c r="S497" s="96"/>
    </row>
    <row r="498" spans="1:19" ht="15.75" customHeight="1">
      <c r="A498" s="96"/>
      <c r="B498" s="96"/>
      <c r="C498" s="96"/>
      <c r="D498" s="96"/>
      <c r="E498" s="96"/>
      <c r="F498" s="96"/>
      <c r="G498" s="96"/>
      <c r="H498" s="96"/>
      <c r="I498" s="96"/>
      <c r="J498" s="96"/>
      <c r="K498" s="96"/>
      <c r="L498" s="96"/>
      <c r="M498" s="96"/>
      <c r="N498" s="96"/>
      <c r="O498" s="96"/>
      <c r="P498" s="96"/>
      <c r="Q498" s="96"/>
      <c r="R498" s="96"/>
      <c r="S498" s="96"/>
    </row>
    <row r="499" spans="1:19" ht="15.75" customHeight="1">
      <c r="A499" s="96"/>
      <c r="B499" s="96"/>
      <c r="C499" s="96"/>
      <c r="D499" s="96"/>
      <c r="E499" s="96"/>
      <c r="F499" s="96"/>
      <c r="G499" s="96"/>
      <c r="H499" s="96"/>
      <c r="I499" s="96"/>
      <c r="J499" s="96"/>
      <c r="K499" s="96"/>
      <c r="L499" s="96"/>
      <c r="M499" s="96"/>
      <c r="N499" s="96"/>
      <c r="O499" s="96"/>
      <c r="P499" s="96"/>
      <c r="Q499" s="96"/>
      <c r="R499" s="96"/>
      <c r="S499" s="96"/>
    </row>
    <row r="500" spans="1:19" ht="15.75" customHeight="1">
      <c r="A500" s="96"/>
      <c r="B500" s="96"/>
      <c r="C500" s="96"/>
      <c r="D500" s="96"/>
      <c r="E500" s="96"/>
      <c r="F500" s="96"/>
      <c r="G500" s="96"/>
      <c r="H500" s="96"/>
      <c r="I500" s="96"/>
      <c r="J500" s="96"/>
      <c r="K500" s="96"/>
      <c r="L500" s="96"/>
      <c r="M500" s="96"/>
      <c r="N500" s="96"/>
      <c r="O500" s="96"/>
      <c r="P500" s="96"/>
      <c r="Q500" s="96"/>
      <c r="R500" s="96"/>
      <c r="S500" s="96"/>
    </row>
    <row r="501" spans="1:19" ht="15.75" customHeight="1">
      <c r="A501" s="96"/>
      <c r="B501" s="96"/>
      <c r="C501" s="96"/>
      <c r="D501" s="96"/>
      <c r="E501" s="96"/>
      <c r="F501" s="96"/>
      <c r="G501" s="96"/>
      <c r="H501" s="96"/>
      <c r="I501" s="96"/>
      <c r="J501" s="96"/>
      <c r="K501" s="96"/>
      <c r="L501" s="96"/>
      <c r="M501" s="96"/>
      <c r="N501" s="96"/>
      <c r="O501" s="96"/>
      <c r="P501" s="96"/>
      <c r="Q501" s="96"/>
      <c r="R501" s="96"/>
      <c r="S501" s="96"/>
    </row>
    <row r="502" spans="1:19" ht="15.75" customHeight="1">
      <c r="A502" s="96"/>
      <c r="B502" s="96"/>
      <c r="C502" s="96"/>
      <c r="D502" s="96"/>
      <c r="E502" s="96"/>
      <c r="F502" s="96"/>
      <c r="G502" s="96"/>
      <c r="H502" s="96"/>
      <c r="I502" s="96"/>
      <c r="J502" s="96"/>
      <c r="K502" s="96"/>
      <c r="L502" s="96"/>
      <c r="M502" s="96"/>
      <c r="N502" s="96"/>
      <c r="O502" s="96"/>
      <c r="P502" s="96"/>
      <c r="Q502" s="96"/>
      <c r="R502" s="96"/>
      <c r="S502" s="96"/>
    </row>
    <row r="503" spans="1:19" ht="15.75" customHeight="1">
      <c r="A503" s="96"/>
      <c r="B503" s="96"/>
      <c r="C503" s="96"/>
      <c r="D503" s="96"/>
      <c r="E503" s="96"/>
      <c r="F503" s="96"/>
      <c r="G503" s="96"/>
      <c r="H503" s="96"/>
      <c r="I503" s="96"/>
      <c r="J503" s="96"/>
      <c r="K503" s="96"/>
      <c r="L503" s="96"/>
      <c r="M503" s="96"/>
      <c r="N503" s="96"/>
      <c r="O503" s="96"/>
      <c r="P503" s="96"/>
      <c r="Q503" s="96"/>
      <c r="R503" s="96"/>
      <c r="S503" s="96"/>
    </row>
    <row r="504" spans="1:19" ht="15.75" customHeight="1">
      <c r="A504" s="96"/>
      <c r="B504" s="96"/>
      <c r="C504" s="96"/>
      <c r="D504" s="96"/>
      <c r="E504" s="96"/>
      <c r="F504" s="96"/>
      <c r="G504" s="96"/>
      <c r="H504" s="96"/>
      <c r="I504" s="96"/>
      <c r="J504" s="96"/>
      <c r="K504" s="96"/>
      <c r="L504" s="96"/>
      <c r="M504" s="96"/>
      <c r="N504" s="96"/>
      <c r="O504" s="96"/>
      <c r="P504" s="96"/>
      <c r="Q504" s="96"/>
      <c r="R504" s="96"/>
      <c r="S504" s="96"/>
    </row>
    <row r="505" spans="1:19" ht="15.75" customHeight="1">
      <c r="A505" s="96"/>
      <c r="B505" s="96"/>
      <c r="C505" s="96"/>
      <c r="D505" s="96"/>
      <c r="E505" s="96"/>
      <c r="F505" s="96"/>
      <c r="G505" s="96"/>
      <c r="H505" s="96"/>
      <c r="I505" s="96"/>
      <c r="J505" s="96"/>
      <c r="K505" s="96"/>
      <c r="L505" s="96"/>
      <c r="M505" s="96"/>
      <c r="N505" s="96"/>
      <c r="O505" s="96"/>
      <c r="P505" s="96"/>
      <c r="Q505" s="96"/>
      <c r="R505" s="96"/>
      <c r="S505" s="96"/>
    </row>
    <row r="506" spans="1:19" ht="15.75" customHeight="1">
      <c r="A506" s="96"/>
      <c r="B506" s="96"/>
      <c r="C506" s="96"/>
      <c r="D506" s="96"/>
      <c r="E506" s="96"/>
      <c r="F506" s="96"/>
      <c r="G506" s="96"/>
      <c r="H506" s="96"/>
      <c r="I506" s="96"/>
      <c r="J506" s="96"/>
      <c r="K506" s="96"/>
      <c r="L506" s="96"/>
      <c r="M506" s="96"/>
      <c r="N506" s="96"/>
      <c r="O506" s="96"/>
      <c r="P506" s="96"/>
      <c r="Q506" s="96"/>
      <c r="R506" s="96"/>
      <c r="S506" s="96"/>
    </row>
    <row r="507" spans="1:19" ht="15.75" customHeight="1">
      <c r="A507" s="96"/>
      <c r="B507" s="96"/>
      <c r="C507" s="96"/>
      <c r="D507" s="96"/>
      <c r="E507" s="96"/>
      <c r="F507" s="96"/>
      <c r="G507" s="96"/>
      <c r="H507" s="96"/>
      <c r="I507" s="96"/>
      <c r="J507" s="96"/>
      <c r="K507" s="96"/>
      <c r="L507" s="96"/>
      <c r="M507" s="96"/>
      <c r="N507" s="96"/>
      <c r="O507" s="96"/>
      <c r="P507" s="96"/>
      <c r="Q507" s="96"/>
      <c r="R507" s="96"/>
      <c r="S507" s="96"/>
    </row>
    <row r="508" spans="1:19" ht="15.75" customHeight="1">
      <c r="A508" s="96"/>
      <c r="B508" s="96"/>
      <c r="C508" s="96"/>
      <c r="D508" s="96"/>
      <c r="E508" s="96"/>
      <c r="F508" s="96"/>
      <c r="G508" s="96"/>
      <c r="H508" s="96"/>
      <c r="I508" s="96"/>
      <c r="J508" s="96"/>
      <c r="K508" s="96"/>
      <c r="L508" s="96"/>
      <c r="M508" s="96"/>
      <c r="N508" s="96"/>
      <c r="O508" s="96"/>
      <c r="P508" s="96"/>
      <c r="Q508" s="96"/>
      <c r="R508" s="96"/>
      <c r="S508" s="96"/>
    </row>
    <row r="509" spans="1:19" ht="15.75" customHeight="1">
      <c r="A509" s="96"/>
      <c r="B509" s="96"/>
      <c r="C509" s="96"/>
      <c r="D509" s="96"/>
      <c r="E509" s="96"/>
      <c r="F509" s="96"/>
      <c r="G509" s="96"/>
      <c r="H509" s="96"/>
      <c r="I509" s="96"/>
      <c r="J509" s="96"/>
      <c r="K509" s="96"/>
      <c r="L509" s="96"/>
      <c r="M509" s="96"/>
      <c r="N509" s="96"/>
      <c r="O509" s="96"/>
      <c r="P509" s="96"/>
      <c r="Q509" s="96"/>
      <c r="R509" s="96"/>
      <c r="S509" s="96"/>
    </row>
    <row r="510" spans="1:19" ht="15.75" customHeight="1">
      <c r="A510" s="96"/>
      <c r="B510" s="96"/>
      <c r="C510" s="96"/>
      <c r="D510" s="96"/>
      <c r="E510" s="96"/>
      <c r="F510" s="96"/>
      <c r="G510" s="96"/>
      <c r="H510" s="96"/>
      <c r="I510" s="96"/>
      <c r="J510" s="96"/>
      <c r="K510" s="96"/>
      <c r="L510" s="96"/>
      <c r="M510" s="96"/>
      <c r="N510" s="96"/>
      <c r="O510" s="96"/>
      <c r="P510" s="96"/>
      <c r="Q510" s="96"/>
      <c r="R510" s="96"/>
      <c r="S510" s="96"/>
    </row>
    <row r="511" spans="1:19" ht="15.75" customHeight="1">
      <c r="A511" s="96"/>
      <c r="B511" s="96"/>
      <c r="C511" s="96"/>
      <c r="D511" s="96"/>
      <c r="E511" s="96"/>
      <c r="F511" s="96"/>
      <c r="G511" s="96"/>
      <c r="H511" s="96"/>
      <c r="I511" s="96"/>
      <c r="J511" s="96"/>
      <c r="K511" s="96"/>
      <c r="L511" s="96"/>
      <c r="M511" s="96"/>
      <c r="N511" s="96"/>
      <c r="O511" s="96"/>
      <c r="P511" s="96"/>
      <c r="Q511" s="96"/>
      <c r="R511" s="96"/>
      <c r="S511" s="96"/>
    </row>
    <row r="512" spans="1:19" ht="15.75" customHeight="1">
      <c r="A512" s="96"/>
      <c r="B512" s="96"/>
      <c r="C512" s="96"/>
      <c r="D512" s="96"/>
      <c r="E512" s="96"/>
      <c r="F512" s="96"/>
      <c r="G512" s="96"/>
      <c r="H512" s="96"/>
      <c r="I512" s="96"/>
      <c r="J512" s="96"/>
      <c r="K512" s="96"/>
      <c r="L512" s="96"/>
      <c r="M512" s="96"/>
      <c r="N512" s="96"/>
      <c r="O512" s="96"/>
      <c r="P512" s="96"/>
      <c r="Q512" s="96"/>
      <c r="R512" s="96"/>
      <c r="S512" s="96"/>
    </row>
    <row r="513" spans="1:19" ht="15.75" customHeight="1">
      <c r="A513" s="96"/>
      <c r="B513" s="96"/>
      <c r="C513" s="96"/>
      <c r="D513" s="96"/>
      <c r="E513" s="96"/>
      <c r="F513" s="96"/>
      <c r="G513" s="96"/>
      <c r="H513" s="96"/>
      <c r="I513" s="96"/>
      <c r="J513" s="96"/>
      <c r="K513" s="96"/>
      <c r="L513" s="96"/>
      <c r="M513" s="96"/>
      <c r="N513" s="96"/>
      <c r="O513" s="96"/>
      <c r="P513" s="96"/>
      <c r="Q513" s="96"/>
      <c r="R513" s="96"/>
      <c r="S513" s="96"/>
    </row>
    <row r="514" spans="1:19" ht="15.75" customHeight="1">
      <c r="A514" s="96"/>
      <c r="B514" s="96"/>
      <c r="C514" s="96"/>
      <c r="D514" s="96"/>
      <c r="E514" s="96"/>
      <c r="F514" s="96"/>
      <c r="G514" s="96"/>
      <c r="H514" s="96"/>
      <c r="I514" s="96"/>
      <c r="J514" s="96"/>
      <c r="K514" s="96"/>
      <c r="L514" s="96"/>
      <c r="M514" s="96"/>
      <c r="N514" s="96"/>
      <c r="O514" s="96"/>
      <c r="P514" s="96"/>
      <c r="Q514" s="96"/>
      <c r="R514" s="96"/>
      <c r="S514" s="96"/>
    </row>
    <row r="515" spans="1:19" ht="15.75" customHeight="1">
      <c r="A515" s="96"/>
      <c r="B515" s="96"/>
      <c r="C515" s="96"/>
      <c r="D515" s="96"/>
      <c r="E515" s="96"/>
      <c r="F515" s="96"/>
      <c r="G515" s="96"/>
      <c r="H515" s="96"/>
      <c r="I515" s="96"/>
      <c r="J515" s="96"/>
      <c r="K515" s="96"/>
      <c r="L515" s="96"/>
      <c r="M515" s="96"/>
      <c r="N515" s="96"/>
      <c r="O515" s="96"/>
      <c r="P515" s="96"/>
      <c r="Q515" s="96"/>
      <c r="R515" s="96"/>
      <c r="S515" s="96"/>
    </row>
    <row r="516" spans="1:19" ht="15.75" customHeight="1">
      <c r="A516" s="96"/>
      <c r="B516" s="96"/>
      <c r="C516" s="96"/>
      <c r="D516" s="96"/>
      <c r="E516" s="96"/>
      <c r="F516" s="96"/>
      <c r="G516" s="96"/>
      <c r="H516" s="96"/>
      <c r="I516" s="96"/>
      <c r="J516" s="96"/>
      <c r="K516" s="96"/>
      <c r="L516" s="96"/>
      <c r="M516" s="96"/>
      <c r="N516" s="96"/>
      <c r="O516" s="96"/>
      <c r="P516" s="96"/>
      <c r="Q516" s="96"/>
      <c r="R516" s="96"/>
      <c r="S516" s="96"/>
    </row>
    <row r="517" spans="1:19" ht="15.75" customHeight="1">
      <c r="A517" s="96"/>
      <c r="B517" s="96"/>
      <c r="C517" s="96"/>
      <c r="D517" s="96"/>
      <c r="E517" s="96"/>
      <c r="F517" s="96"/>
      <c r="G517" s="96"/>
      <c r="H517" s="96"/>
      <c r="I517" s="96"/>
      <c r="J517" s="96"/>
      <c r="K517" s="96"/>
      <c r="L517" s="96"/>
      <c r="M517" s="96"/>
      <c r="N517" s="96"/>
      <c r="O517" s="96"/>
      <c r="P517" s="96"/>
      <c r="Q517" s="96"/>
      <c r="R517" s="96"/>
      <c r="S517" s="96"/>
    </row>
    <row r="518" spans="1:19" ht="15.75" customHeight="1">
      <c r="A518" s="96"/>
      <c r="B518" s="96"/>
      <c r="C518" s="96"/>
      <c r="D518" s="96"/>
      <c r="E518" s="96"/>
      <c r="F518" s="96"/>
      <c r="G518" s="96"/>
      <c r="H518" s="96"/>
      <c r="I518" s="96"/>
      <c r="J518" s="96"/>
      <c r="K518" s="96"/>
      <c r="L518" s="96"/>
      <c r="M518" s="96"/>
      <c r="N518" s="96"/>
      <c r="O518" s="96"/>
      <c r="P518" s="96"/>
      <c r="Q518" s="96"/>
      <c r="R518" s="96"/>
      <c r="S518" s="96"/>
    </row>
    <row r="519" spans="1:19" ht="15.75" customHeight="1">
      <c r="A519" s="96"/>
      <c r="B519" s="96"/>
      <c r="C519" s="96"/>
      <c r="D519" s="96"/>
      <c r="E519" s="96"/>
      <c r="F519" s="96"/>
      <c r="G519" s="96"/>
      <c r="H519" s="96"/>
      <c r="I519" s="96"/>
      <c r="J519" s="96"/>
      <c r="K519" s="96"/>
      <c r="L519" s="96"/>
      <c r="M519" s="96"/>
      <c r="N519" s="96"/>
      <c r="O519" s="96"/>
      <c r="P519" s="96"/>
      <c r="Q519" s="96"/>
      <c r="R519" s="96"/>
      <c r="S519" s="96"/>
    </row>
    <row r="520" spans="1:19" ht="15.75" customHeight="1">
      <c r="A520" s="96"/>
      <c r="B520" s="96"/>
      <c r="C520" s="96"/>
      <c r="D520" s="96"/>
      <c r="E520" s="96"/>
      <c r="F520" s="96"/>
      <c r="G520" s="96"/>
      <c r="H520" s="96"/>
      <c r="I520" s="96"/>
      <c r="J520" s="96"/>
      <c r="K520" s="96"/>
      <c r="L520" s="96"/>
      <c r="M520" s="96"/>
      <c r="N520" s="96"/>
      <c r="O520" s="96"/>
      <c r="P520" s="96"/>
      <c r="Q520" s="96"/>
      <c r="R520" s="96"/>
      <c r="S520" s="96"/>
    </row>
    <row r="521" spans="1:19" ht="15.75" customHeight="1">
      <c r="A521" s="96"/>
      <c r="B521" s="96"/>
      <c r="C521" s="96"/>
      <c r="D521" s="96"/>
      <c r="E521" s="96"/>
      <c r="F521" s="96"/>
      <c r="G521" s="96"/>
      <c r="H521" s="96"/>
      <c r="I521" s="96"/>
      <c r="J521" s="96"/>
      <c r="K521" s="96"/>
      <c r="L521" s="96"/>
      <c r="M521" s="96"/>
      <c r="N521" s="96"/>
      <c r="O521" s="96"/>
      <c r="P521" s="96"/>
      <c r="Q521" s="96"/>
      <c r="R521" s="96"/>
      <c r="S521" s="96"/>
    </row>
    <row r="522" spans="1:19" ht="15.75" customHeight="1">
      <c r="A522" s="96"/>
      <c r="B522" s="96"/>
      <c r="C522" s="96"/>
      <c r="D522" s="96"/>
      <c r="E522" s="96"/>
      <c r="F522" s="96"/>
      <c r="G522" s="96"/>
      <c r="H522" s="96"/>
      <c r="I522" s="96"/>
      <c r="J522" s="96"/>
      <c r="K522" s="96"/>
      <c r="L522" s="96"/>
      <c r="M522" s="96"/>
      <c r="N522" s="96"/>
      <c r="O522" s="96"/>
      <c r="P522" s="96"/>
      <c r="Q522" s="96"/>
      <c r="R522" s="96"/>
      <c r="S522" s="96"/>
    </row>
    <row r="523" spans="1:19" ht="15.75" customHeight="1">
      <c r="A523" s="96"/>
      <c r="B523" s="96"/>
      <c r="C523" s="96"/>
      <c r="D523" s="96"/>
      <c r="E523" s="96"/>
      <c r="F523" s="96"/>
      <c r="G523" s="96"/>
      <c r="H523" s="96"/>
      <c r="I523" s="96"/>
      <c r="J523" s="96"/>
      <c r="K523" s="96"/>
      <c r="L523" s="96"/>
      <c r="M523" s="96"/>
      <c r="N523" s="96"/>
      <c r="O523" s="96"/>
      <c r="P523" s="96"/>
      <c r="Q523" s="96"/>
      <c r="R523" s="96"/>
      <c r="S523" s="96"/>
    </row>
    <row r="524" spans="1:19" ht="15.75" customHeight="1">
      <c r="A524" s="96"/>
      <c r="B524" s="96"/>
      <c r="C524" s="96"/>
      <c r="D524" s="96"/>
      <c r="E524" s="96"/>
      <c r="F524" s="96"/>
      <c r="G524" s="96"/>
      <c r="H524" s="96"/>
      <c r="I524" s="96"/>
      <c r="J524" s="96"/>
      <c r="K524" s="96"/>
      <c r="L524" s="96"/>
      <c r="M524" s="96"/>
      <c r="N524" s="96"/>
      <c r="O524" s="96"/>
      <c r="P524" s="96"/>
      <c r="Q524" s="96"/>
      <c r="R524" s="96"/>
      <c r="S524" s="96"/>
    </row>
    <row r="525" spans="1:19" ht="15.75" customHeight="1">
      <c r="A525" s="96"/>
      <c r="B525" s="96"/>
      <c r="C525" s="96"/>
      <c r="D525" s="96"/>
      <c r="E525" s="96"/>
      <c r="F525" s="96"/>
      <c r="G525" s="96"/>
      <c r="H525" s="96"/>
      <c r="I525" s="96"/>
      <c r="J525" s="96"/>
      <c r="K525" s="96"/>
      <c r="L525" s="96"/>
      <c r="M525" s="96"/>
      <c r="N525" s="96"/>
      <c r="O525" s="96"/>
      <c r="P525" s="96"/>
      <c r="Q525" s="96"/>
      <c r="R525" s="96"/>
      <c r="S525" s="96"/>
    </row>
    <row r="526" spans="1:19" ht="15.75" customHeight="1">
      <c r="A526" s="96"/>
      <c r="B526" s="96"/>
      <c r="C526" s="96"/>
      <c r="D526" s="96"/>
      <c r="E526" s="96"/>
      <c r="F526" s="96"/>
      <c r="G526" s="96"/>
      <c r="H526" s="96"/>
      <c r="I526" s="96"/>
      <c r="J526" s="96"/>
      <c r="K526" s="96"/>
      <c r="L526" s="96"/>
      <c r="M526" s="96"/>
      <c r="N526" s="96"/>
      <c r="O526" s="96"/>
      <c r="P526" s="96"/>
      <c r="Q526" s="96"/>
      <c r="R526" s="96"/>
      <c r="S526" s="96"/>
    </row>
    <row r="527" spans="1:19" ht="15.75" customHeight="1">
      <c r="A527" s="96"/>
      <c r="B527" s="96"/>
      <c r="C527" s="96"/>
      <c r="D527" s="96"/>
      <c r="E527" s="96"/>
      <c r="F527" s="96"/>
      <c r="G527" s="96"/>
      <c r="H527" s="96"/>
      <c r="I527" s="96"/>
      <c r="J527" s="96"/>
      <c r="K527" s="96"/>
      <c r="L527" s="96"/>
      <c r="M527" s="96"/>
      <c r="N527" s="96"/>
      <c r="O527" s="96"/>
      <c r="P527" s="96"/>
      <c r="Q527" s="96"/>
      <c r="R527" s="96"/>
      <c r="S527" s="96"/>
    </row>
    <row r="528" spans="1:19" ht="15.75" customHeight="1">
      <c r="A528" s="96"/>
      <c r="B528" s="96"/>
      <c r="C528" s="96"/>
      <c r="D528" s="96"/>
      <c r="E528" s="96"/>
      <c r="F528" s="96"/>
      <c r="G528" s="96"/>
      <c r="H528" s="96"/>
      <c r="I528" s="96"/>
      <c r="J528" s="96"/>
      <c r="K528" s="96"/>
      <c r="L528" s="96"/>
      <c r="M528" s="96"/>
      <c r="N528" s="96"/>
      <c r="O528" s="96"/>
      <c r="P528" s="96"/>
      <c r="Q528" s="96"/>
      <c r="R528" s="96"/>
      <c r="S528" s="96"/>
    </row>
    <row r="529" spans="1:19" ht="15.75" customHeight="1">
      <c r="A529" s="96"/>
      <c r="B529" s="96"/>
      <c r="C529" s="96"/>
      <c r="D529" s="96"/>
      <c r="E529" s="96"/>
      <c r="F529" s="96"/>
      <c r="G529" s="96"/>
      <c r="H529" s="96"/>
      <c r="I529" s="96"/>
      <c r="J529" s="96"/>
      <c r="K529" s="96"/>
      <c r="L529" s="96"/>
      <c r="M529" s="96"/>
      <c r="N529" s="96"/>
      <c r="O529" s="96"/>
      <c r="P529" s="96"/>
      <c r="Q529" s="96"/>
      <c r="R529" s="96"/>
      <c r="S529" s="96"/>
    </row>
    <row r="530" spans="1:19" ht="15.75" customHeight="1">
      <c r="A530" s="96"/>
      <c r="B530" s="96"/>
      <c r="C530" s="96"/>
      <c r="D530" s="96"/>
      <c r="E530" s="96"/>
      <c r="F530" s="96"/>
      <c r="G530" s="96"/>
      <c r="H530" s="96"/>
      <c r="I530" s="96"/>
      <c r="J530" s="96"/>
      <c r="K530" s="96"/>
      <c r="L530" s="96"/>
      <c r="M530" s="96"/>
      <c r="N530" s="96"/>
      <c r="O530" s="96"/>
      <c r="P530" s="96"/>
      <c r="Q530" s="96"/>
      <c r="R530" s="96"/>
      <c r="S530" s="96"/>
    </row>
    <row r="531" spans="1:19" ht="15.75" customHeight="1">
      <c r="A531" s="96"/>
      <c r="B531" s="96"/>
      <c r="C531" s="96"/>
      <c r="D531" s="96"/>
      <c r="E531" s="96"/>
      <c r="F531" s="96"/>
      <c r="G531" s="96"/>
      <c r="H531" s="96"/>
      <c r="I531" s="96"/>
      <c r="J531" s="96"/>
      <c r="K531" s="96"/>
      <c r="L531" s="96"/>
      <c r="M531" s="96"/>
      <c r="N531" s="96"/>
      <c r="O531" s="96"/>
      <c r="P531" s="96"/>
      <c r="Q531" s="96"/>
      <c r="R531" s="96"/>
      <c r="S531" s="96"/>
    </row>
    <row r="532" spans="1:19" ht="15.75" customHeight="1">
      <c r="A532" s="96"/>
      <c r="B532" s="96"/>
      <c r="C532" s="96"/>
      <c r="D532" s="96"/>
      <c r="E532" s="96"/>
      <c r="F532" s="96"/>
      <c r="G532" s="96"/>
      <c r="H532" s="96"/>
      <c r="I532" s="96"/>
      <c r="J532" s="96"/>
      <c r="K532" s="96"/>
      <c r="L532" s="96"/>
      <c r="M532" s="96"/>
      <c r="N532" s="96"/>
      <c r="O532" s="96"/>
      <c r="P532" s="96"/>
      <c r="Q532" s="96"/>
      <c r="R532" s="96"/>
      <c r="S532" s="96"/>
    </row>
    <row r="533" spans="1:19" ht="15.75" customHeight="1">
      <c r="A533" s="96"/>
      <c r="B533" s="96"/>
      <c r="C533" s="96"/>
      <c r="D533" s="96"/>
      <c r="E533" s="96"/>
      <c r="F533" s="96"/>
      <c r="G533" s="96"/>
      <c r="H533" s="96"/>
      <c r="I533" s="96"/>
      <c r="J533" s="96"/>
      <c r="K533" s="96"/>
      <c r="L533" s="96"/>
      <c r="M533" s="96"/>
      <c r="N533" s="96"/>
      <c r="O533" s="96"/>
      <c r="P533" s="96"/>
      <c r="Q533" s="96"/>
      <c r="R533" s="96"/>
      <c r="S533" s="96"/>
    </row>
    <row r="534" spans="1:19" ht="15.75" customHeight="1">
      <c r="A534" s="96"/>
      <c r="B534" s="96"/>
      <c r="C534" s="96"/>
      <c r="D534" s="96"/>
      <c r="E534" s="96"/>
      <c r="F534" s="96"/>
      <c r="G534" s="96"/>
      <c r="H534" s="96"/>
      <c r="I534" s="96"/>
      <c r="J534" s="96"/>
      <c r="K534" s="96"/>
      <c r="L534" s="96"/>
      <c r="M534" s="96"/>
      <c r="N534" s="96"/>
      <c r="O534" s="96"/>
      <c r="P534" s="96"/>
      <c r="Q534" s="96"/>
      <c r="R534" s="96"/>
      <c r="S534" s="96"/>
    </row>
    <row r="535" spans="1:19" ht="15.75" customHeight="1">
      <c r="A535" s="96"/>
      <c r="B535" s="96"/>
      <c r="C535" s="96"/>
      <c r="D535" s="96"/>
      <c r="E535" s="96"/>
      <c r="F535" s="96"/>
      <c r="G535" s="96"/>
      <c r="H535" s="96"/>
      <c r="I535" s="96"/>
      <c r="J535" s="96"/>
      <c r="K535" s="96"/>
      <c r="L535" s="96"/>
      <c r="M535" s="96"/>
      <c r="N535" s="96"/>
      <c r="O535" s="96"/>
      <c r="P535" s="96"/>
      <c r="Q535" s="96"/>
      <c r="R535" s="96"/>
      <c r="S535" s="96"/>
    </row>
    <row r="536" spans="1:19" ht="15.75" customHeight="1">
      <c r="A536" s="96"/>
      <c r="B536" s="96"/>
      <c r="C536" s="96"/>
      <c r="D536" s="96"/>
      <c r="E536" s="96"/>
      <c r="F536" s="96"/>
      <c r="G536" s="96"/>
      <c r="H536" s="96"/>
      <c r="I536" s="96"/>
      <c r="J536" s="96"/>
      <c r="K536" s="96"/>
      <c r="L536" s="96"/>
      <c r="M536" s="96"/>
      <c r="N536" s="96"/>
      <c r="O536" s="96"/>
      <c r="P536" s="96"/>
      <c r="Q536" s="96"/>
      <c r="R536" s="96"/>
      <c r="S536" s="96"/>
    </row>
    <row r="537" spans="1:19" ht="15.75" customHeight="1">
      <c r="A537" s="96"/>
      <c r="B537" s="96"/>
      <c r="C537" s="96"/>
      <c r="D537" s="96"/>
      <c r="E537" s="96"/>
      <c r="F537" s="96"/>
      <c r="G537" s="96"/>
      <c r="H537" s="96"/>
      <c r="I537" s="96"/>
      <c r="J537" s="96"/>
      <c r="K537" s="96"/>
      <c r="L537" s="96"/>
      <c r="M537" s="96"/>
      <c r="N537" s="96"/>
      <c r="O537" s="96"/>
      <c r="P537" s="96"/>
      <c r="Q537" s="96"/>
      <c r="R537" s="96"/>
      <c r="S537" s="96"/>
    </row>
    <row r="538" spans="1:19" ht="15.75" customHeight="1">
      <c r="A538" s="96"/>
      <c r="B538" s="96"/>
      <c r="C538" s="96"/>
      <c r="D538" s="96"/>
      <c r="E538" s="96"/>
      <c r="F538" s="96"/>
      <c r="G538" s="96"/>
      <c r="H538" s="96"/>
      <c r="I538" s="96"/>
      <c r="J538" s="96"/>
      <c r="K538" s="96"/>
      <c r="L538" s="96"/>
      <c r="M538" s="96"/>
      <c r="N538" s="96"/>
      <c r="O538" s="96"/>
      <c r="P538" s="96"/>
      <c r="Q538" s="96"/>
      <c r="R538" s="96"/>
      <c r="S538" s="96"/>
    </row>
    <row r="539" spans="1:19" ht="15.75" customHeight="1">
      <c r="A539" s="96"/>
      <c r="B539" s="96"/>
      <c r="C539" s="96"/>
      <c r="D539" s="96"/>
      <c r="E539" s="96"/>
      <c r="F539" s="96"/>
      <c r="G539" s="96"/>
      <c r="H539" s="96"/>
      <c r="I539" s="96"/>
      <c r="J539" s="96"/>
      <c r="K539" s="96"/>
      <c r="L539" s="96"/>
      <c r="M539" s="96"/>
      <c r="N539" s="96"/>
      <c r="O539" s="96"/>
      <c r="P539" s="96"/>
      <c r="Q539" s="96"/>
      <c r="R539" s="96"/>
      <c r="S539" s="96"/>
    </row>
    <row r="540" spans="1:19" ht="15.75" customHeight="1">
      <c r="A540" s="96"/>
      <c r="B540" s="96"/>
      <c r="C540" s="96"/>
      <c r="D540" s="96"/>
      <c r="E540" s="96"/>
      <c r="F540" s="96"/>
      <c r="G540" s="96"/>
      <c r="H540" s="96"/>
      <c r="I540" s="96"/>
      <c r="J540" s="96"/>
      <c r="K540" s="96"/>
      <c r="L540" s="96"/>
      <c r="M540" s="96"/>
      <c r="N540" s="96"/>
      <c r="O540" s="96"/>
      <c r="P540" s="96"/>
      <c r="Q540" s="96"/>
      <c r="R540" s="96"/>
      <c r="S540" s="96"/>
    </row>
    <row r="541" spans="1:19" ht="15.75" customHeight="1">
      <c r="A541" s="96"/>
      <c r="B541" s="96"/>
      <c r="C541" s="96"/>
      <c r="D541" s="96"/>
      <c r="E541" s="96"/>
      <c r="F541" s="96"/>
      <c r="G541" s="96"/>
      <c r="H541" s="96"/>
      <c r="I541" s="96"/>
      <c r="J541" s="96"/>
      <c r="K541" s="96"/>
      <c r="L541" s="96"/>
      <c r="M541" s="96"/>
      <c r="N541" s="96"/>
      <c r="O541" s="96"/>
      <c r="P541" s="96"/>
      <c r="Q541" s="96"/>
      <c r="R541" s="96"/>
      <c r="S541" s="96"/>
    </row>
    <row r="542" spans="1:19" ht="15.75" customHeight="1">
      <c r="A542" s="96"/>
      <c r="B542" s="96"/>
      <c r="C542" s="96"/>
      <c r="D542" s="96"/>
      <c r="E542" s="96"/>
      <c r="F542" s="96"/>
      <c r="G542" s="96"/>
      <c r="H542" s="96"/>
      <c r="I542" s="96"/>
      <c r="J542" s="96"/>
      <c r="K542" s="96"/>
      <c r="L542" s="96"/>
      <c r="M542" s="96"/>
      <c r="N542" s="96"/>
      <c r="O542" s="96"/>
      <c r="P542" s="96"/>
      <c r="Q542" s="96"/>
      <c r="R542" s="96"/>
      <c r="S542" s="96"/>
    </row>
    <row r="543" spans="1:19" ht="15.75" customHeight="1">
      <c r="A543" s="96"/>
      <c r="B543" s="96"/>
      <c r="C543" s="96"/>
      <c r="D543" s="96"/>
      <c r="E543" s="96"/>
      <c r="F543" s="96"/>
      <c r="G543" s="96"/>
      <c r="H543" s="96"/>
      <c r="I543" s="96"/>
      <c r="J543" s="96"/>
      <c r="K543" s="96"/>
      <c r="L543" s="96"/>
      <c r="M543" s="96"/>
      <c r="N543" s="96"/>
      <c r="O543" s="96"/>
      <c r="P543" s="96"/>
      <c r="Q543" s="96"/>
      <c r="R543" s="96"/>
      <c r="S543" s="96"/>
    </row>
    <row r="544" spans="1:19" ht="15.75" customHeight="1">
      <c r="A544" s="96"/>
      <c r="B544" s="96"/>
      <c r="C544" s="96"/>
      <c r="D544" s="96"/>
      <c r="E544" s="96"/>
      <c r="F544" s="96"/>
      <c r="G544" s="96"/>
      <c r="H544" s="96"/>
      <c r="I544" s="96"/>
      <c r="J544" s="96"/>
      <c r="K544" s="96"/>
      <c r="L544" s="96"/>
      <c r="M544" s="96"/>
      <c r="N544" s="96"/>
      <c r="O544" s="96"/>
      <c r="P544" s="96"/>
      <c r="Q544" s="96"/>
      <c r="R544" s="96"/>
      <c r="S544" s="96"/>
    </row>
    <row r="545" spans="1:19" ht="15.75" customHeight="1">
      <c r="A545" s="96"/>
      <c r="B545" s="96"/>
      <c r="C545" s="96"/>
      <c r="D545" s="96"/>
      <c r="E545" s="96"/>
      <c r="F545" s="96"/>
      <c r="G545" s="96"/>
      <c r="H545" s="96"/>
      <c r="I545" s="96"/>
      <c r="J545" s="96"/>
      <c r="K545" s="96"/>
      <c r="L545" s="96"/>
      <c r="M545" s="96"/>
      <c r="N545" s="96"/>
      <c r="O545" s="96"/>
      <c r="P545" s="96"/>
      <c r="Q545" s="96"/>
      <c r="R545" s="96"/>
      <c r="S545" s="96"/>
    </row>
    <row r="546" spans="1:19" ht="15.75" customHeight="1">
      <c r="A546" s="96"/>
      <c r="B546" s="96"/>
      <c r="C546" s="96"/>
      <c r="D546" s="96"/>
      <c r="E546" s="96"/>
      <c r="F546" s="96"/>
      <c r="G546" s="96"/>
      <c r="H546" s="96"/>
      <c r="I546" s="96"/>
      <c r="J546" s="96"/>
      <c r="K546" s="96"/>
      <c r="L546" s="96"/>
      <c r="M546" s="96"/>
      <c r="N546" s="96"/>
      <c r="O546" s="96"/>
      <c r="P546" s="96"/>
      <c r="Q546" s="96"/>
      <c r="R546" s="96"/>
      <c r="S546" s="96"/>
    </row>
    <row r="547" spans="1:19" ht="15.75" customHeight="1">
      <c r="A547" s="96"/>
      <c r="B547" s="96"/>
      <c r="C547" s="96"/>
      <c r="D547" s="96"/>
      <c r="E547" s="96"/>
      <c r="F547" s="96"/>
      <c r="G547" s="96"/>
      <c r="H547" s="96"/>
      <c r="I547" s="96"/>
      <c r="J547" s="96"/>
      <c r="K547" s="96"/>
      <c r="L547" s="96"/>
      <c r="M547" s="96"/>
      <c r="N547" s="96"/>
      <c r="O547" s="96"/>
      <c r="P547" s="96"/>
      <c r="Q547" s="96"/>
      <c r="R547" s="96"/>
      <c r="S547" s="96"/>
    </row>
    <row r="548" spans="1:19" ht="15.75" customHeight="1">
      <c r="A548" s="96"/>
      <c r="B548" s="96"/>
      <c r="C548" s="96"/>
      <c r="D548" s="96"/>
      <c r="E548" s="96"/>
      <c r="F548" s="96"/>
      <c r="G548" s="96"/>
      <c r="H548" s="96"/>
      <c r="I548" s="96"/>
      <c r="J548" s="96"/>
      <c r="K548" s="96"/>
      <c r="L548" s="96"/>
      <c r="M548" s="96"/>
      <c r="N548" s="96"/>
      <c r="O548" s="96"/>
      <c r="P548" s="96"/>
      <c r="Q548" s="96"/>
      <c r="R548" s="96"/>
      <c r="S548" s="96"/>
    </row>
    <row r="549" spans="1:19" ht="15.75" customHeight="1">
      <c r="A549" s="96"/>
      <c r="B549" s="96"/>
      <c r="C549" s="96"/>
      <c r="D549" s="96"/>
      <c r="E549" s="96"/>
      <c r="F549" s="96"/>
      <c r="G549" s="96"/>
      <c r="H549" s="96"/>
      <c r="I549" s="96"/>
      <c r="J549" s="96"/>
      <c r="K549" s="96"/>
      <c r="L549" s="96"/>
      <c r="M549" s="96"/>
      <c r="N549" s="96"/>
      <c r="O549" s="96"/>
      <c r="P549" s="96"/>
      <c r="Q549" s="96"/>
      <c r="R549" s="96"/>
      <c r="S549" s="96"/>
    </row>
    <row r="550" spans="1:19" ht="15.75" customHeight="1">
      <c r="A550" s="96"/>
      <c r="B550" s="96"/>
      <c r="C550" s="96"/>
      <c r="D550" s="96"/>
      <c r="E550" s="96"/>
      <c r="F550" s="96"/>
      <c r="G550" s="96"/>
      <c r="H550" s="96"/>
      <c r="I550" s="96"/>
      <c r="J550" s="96"/>
      <c r="K550" s="96"/>
      <c r="L550" s="96"/>
      <c r="M550" s="96"/>
      <c r="N550" s="96"/>
      <c r="O550" s="96"/>
      <c r="P550" s="96"/>
      <c r="Q550" s="96"/>
      <c r="R550" s="96"/>
      <c r="S550" s="96"/>
    </row>
    <row r="551" spans="1:19" ht="15.75" customHeight="1">
      <c r="A551" s="96"/>
      <c r="B551" s="96"/>
      <c r="C551" s="96"/>
      <c r="D551" s="96"/>
      <c r="E551" s="96"/>
      <c r="F551" s="96"/>
      <c r="G551" s="96"/>
      <c r="H551" s="96"/>
      <c r="I551" s="96"/>
      <c r="J551" s="96"/>
      <c r="K551" s="96"/>
      <c r="L551" s="96"/>
      <c r="M551" s="96"/>
      <c r="N551" s="96"/>
      <c r="O551" s="96"/>
      <c r="P551" s="96"/>
      <c r="Q551" s="96"/>
      <c r="R551" s="96"/>
      <c r="S551" s="96"/>
    </row>
    <row r="552" spans="1:19" ht="15.75" customHeight="1">
      <c r="A552" s="96"/>
      <c r="B552" s="96"/>
      <c r="C552" s="96"/>
      <c r="D552" s="96"/>
      <c r="E552" s="96"/>
      <c r="F552" s="96"/>
      <c r="G552" s="96"/>
      <c r="H552" s="96"/>
      <c r="I552" s="96"/>
      <c r="J552" s="96"/>
      <c r="K552" s="96"/>
      <c r="L552" s="96"/>
      <c r="M552" s="96"/>
      <c r="N552" s="96"/>
      <c r="O552" s="96"/>
      <c r="P552" s="96"/>
      <c r="Q552" s="96"/>
      <c r="R552" s="96"/>
      <c r="S552" s="96"/>
    </row>
    <row r="553" spans="1:19" ht="15.75" customHeight="1">
      <c r="A553" s="96"/>
      <c r="B553" s="96"/>
      <c r="C553" s="96"/>
      <c r="D553" s="96"/>
      <c r="E553" s="96"/>
      <c r="F553" s="96"/>
      <c r="G553" s="96"/>
      <c r="H553" s="96"/>
      <c r="I553" s="96"/>
      <c r="J553" s="96"/>
      <c r="K553" s="96"/>
      <c r="L553" s="96"/>
      <c r="M553" s="96"/>
      <c r="N553" s="96"/>
      <c r="O553" s="96"/>
      <c r="P553" s="96"/>
      <c r="Q553" s="96"/>
      <c r="R553" s="96"/>
      <c r="S553" s="96"/>
    </row>
    <row r="554" spans="1:19" ht="15.75" customHeight="1">
      <c r="A554" s="96"/>
      <c r="B554" s="96"/>
      <c r="C554" s="96"/>
      <c r="D554" s="96"/>
      <c r="E554" s="96"/>
      <c r="F554" s="96"/>
      <c r="G554" s="96"/>
      <c r="H554" s="96"/>
      <c r="I554" s="96"/>
      <c r="J554" s="96"/>
      <c r="K554" s="96"/>
      <c r="L554" s="96"/>
      <c r="M554" s="96"/>
      <c r="N554" s="96"/>
      <c r="O554" s="96"/>
      <c r="P554" s="96"/>
      <c r="Q554" s="96"/>
      <c r="R554" s="96"/>
      <c r="S554" s="96"/>
    </row>
    <row r="555" spans="1:19" ht="15.75" customHeight="1">
      <c r="A555" s="96"/>
      <c r="B555" s="96"/>
      <c r="C555" s="96"/>
      <c r="D555" s="96"/>
      <c r="E555" s="96"/>
      <c r="F555" s="96"/>
      <c r="G555" s="96"/>
      <c r="H555" s="96"/>
      <c r="I555" s="96"/>
      <c r="J555" s="96"/>
      <c r="K555" s="96"/>
      <c r="L555" s="96"/>
      <c r="M555" s="96"/>
      <c r="N555" s="96"/>
      <c r="O555" s="96"/>
      <c r="P555" s="96"/>
      <c r="Q555" s="96"/>
      <c r="R555" s="96"/>
      <c r="S555" s="96"/>
    </row>
    <row r="556" spans="1:19" ht="15.75" customHeight="1">
      <c r="A556" s="96"/>
      <c r="B556" s="96"/>
      <c r="C556" s="96"/>
      <c r="D556" s="96"/>
      <c r="E556" s="96"/>
      <c r="F556" s="96"/>
      <c r="G556" s="96"/>
      <c r="H556" s="96"/>
      <c r="I556" s="96"/>
      <c r="J556" s="96"/>
      <c r="K556" s="96"/>
      <c r="L556" s="96"/>
      <c r="M556" s="96"/>
      <c r="N556" s="96"/>
      <c r="O556" s="96"/>
      <c r="P556" s="96"/>
      <c r="Q556" s="96"/>
      <c r="R556" s="96"/>
      <c r="S556" s="96"/>
    </row>
    <row r="557" spans="1:19" ht="15.75" customHeight="1">
      <c r="A557" s="96"/>
      <c r="B557" s="96"/>
      <c r="C557" s="96"/>
      <c r="D557" s="96"/>
      <c r="E557" s="96"/>
      <c r="F557" s="96"/>
      <c r="G557" s="96"/>
      <c r="H557" s="96"/>
      <c r="I557" s="96"/>
      <c r="J557" s="96"/>
      <c r="K557" s="96"/>
      <c r="L557" s="96"/>
      <c r="M557" s="96"/>
      <c r="N557" s="96"/>
      <c r="O557" s="96"/>
      <c r="P557" s="96"/>
      <c r="Q557" s="96"/>
      <c r="R557" s="96"/>
      <c r="S557" s="96"/>
    </row>
    <row r="558" spans="1:19" ht="15.75" customHeight="1">
      <c r="A558" s="96"/>
      <c r="B558" s="96"/>
      <c r="C558" s="96"/>
      <c r="D558" s="96"/>
      <c r="E558" s="96"/>
      <c r="F558" s="96"/>
      <c r="G558" s="96"/>
      <c r="H558" s="96"/>
      <c r="I558" s="96"/>
      <c r="J558" s="96"/>
      <c r="K558" s="96"/>
      <c r="L558" s="96"/>
      <c r="M558" s="96"/>
      <c r="N558" s="96"/>
      <c r="O558" s="96"/>
      <c r="P558" s="96"/>
      <c r="Q558" s="96"/>
      <c r="R558" s="96"/>
      <c r="S558" s="96"/>
    </row>
    <row r="559" spans="1:19" ht="15.75" customHeight="1">
      <c r="A559" s="96"/>
      <c r="B559" s="96"/>
      <c r="C559" s="96"/>
      <c r="D559" s="96"/>
      <c r="E559" s="96"/>
      <c r="F559" s="96"/>
      <c r="G559" s="96"/>
      <c r="H559" s="96"/>
      <c r="I559" s="96"/>
      <c r="J559" s="96"/>
      <c r="K559" s="96"/>
      <c r="L559" s="96"/>
      <c r="M559" s="96"/>
      <c r="N559" s="96"/>
      <c r="O559" s="96"/>
      <c r="P559" s="96"/>
      <c r="Q559" s="96"/>
      <c r="R559" s="96"/>
      <c r="S559" s="96"/>
    </row>
    <row r="560" spans="1:19" ht="15.75" customHeight="1">
      <c r="A560" s="96"/>
      <c r="B560" s="96"/>
      <c r="C560" s="96"/>
      <c r="D560" s="96"/>
      <c r="E560" s="96"/>
      <c r="F560" s="96"/>
      <c r="G560" s="96"/>
      <c r="H560" s="96"/>
      <c r="I560" s="96"/>
      <c r="J560" s="96"/>
      <c r="K560" s="96"/>
      <c r="L560" s="96"/>
      <c r="M560" s="96"/>
      <c r="N560" s="96"/>
      <c r="O560" s="96"/>
      <c r="P560" s="96"/>
      <c r="Q560" s="96"/>
      <c r="R560" s="96"/>
      <c r="S560" s="96"/>
    </row>
    <row r="561" spans="1:19" ht="15.75" customHeight="1">
      <c r="A561" s="96"/>
      <c r="B561" s="96"/>
      <c r="C561" s="96"/>
      <c r="D561" s="96"/>
      <c r="E561" s="96"/>
      <c r="F561" s="96"/>
      <c r="G561" s="96"/>
      <c r="H561" s="96"/>
      <c r="I561" s="96"/>
      <c r="J561" s="96"/>
      <c r="K561" s="96"/>
      <c r="L561" s="96"/>
      <c r="M561" s="96"/>
      <c r="N561" s="96"/>
      <c r="O561" s="96"/>
      <c r="P561" s="96"/>
      <c r="Q561" s="96"/>
      <c r="R561" s="96"/>
      <c r="S561" s="96"/>
    </row>
    <row r="562" spans="1:19" ht="15.75" customHeight="1">
      <c r="A562" s="96"/>
      <c r="B562" s="96"/>
      <c r="C562" s="96"/>
      <c r="D562" s="96"/>
      <c r="E562" s="96"/>
      <c r="F562" s="96"/>
      <c r="G562" s="96"/>
      <c r="H562" s="96"/>
      <c r="I562" s="96"/>
      <c r="J562" s="96"/>
      <c r="K562" s="96"/>
      <c r="L562" s="96"/>
      <c r="M562" s="96"/>
      <c r="N562" s="96"/>
      <c r="O562" s="96"/>
      <c r="P562" s="96"/>
      <c r="Q562" s="96"/>
      <c r="R562" s="96"/>
      <c r="S562" s="96"/>
    </row>
    <row r="563" spans="1:19" ht="15.75" customHeight="1">
      <c r="A563" s="96"/>
      <c r="B563" s="96"/>
      <c r="C563" s="96"/>
      <c r="D563" s="96"/>
      <c r="E563" s="96"/>
      <c r="F563" s="96"/>
      <c r="G563" s="96"/>
      <c r="H563" s="96"/>
      <c r="I563" s="96"/>
      <c r="J563" s="96"/>
      <c r="K563" s="96"/>
      <c r="L563" s="96"/>
      <c r="M563" s="96"/>
      <c r="N563" s="96"/>
      <c r="O563" s="96"/>
      <c r="P563" s="96"/>
      <c r="Q563" s="96"/>
      <c r="R563" s="96"/>
      <c r="S563" s="96"/>
    </row>
    <row r="564" spans="1:19" ht="15.75" customHeight="1">
      <c r="A564" s="96"/>
      <c r="B564" s="96"/>
      <c r="C564" s="96"/>
      <c r="D564" s="96"/>
      <c r="E564" s="96"/>
      <c r="F564" s="96"/>
      <c r="G564" s="96"/>
      <c r="H564" s="96"/>
      <c r="I564" s="96"/>
      <c r="J564" s="96"/>
      <c r="K564" s="96"/>
      <c r="L564" s="96"/>
      <c r="M564" s="96"/>
      <c r="N564" s="96"/>
      <c r="O564" s="96"/>
      <c r="P564" s="96"/>
      <c r="Q564" s="96"/>
      <c r="R564" s="96"/>
      <c r="S564" s="96"/>
    </row>
    <row r="565" spans="1:19" ht="15.75" customHeight="1">
      <c r="A565" s="96"/>
      <c r="B565" s="96"/>
      <c r="C565" s="96"/>
      <c r="D565" s="96"/>
      <c r="E565" s="96"/>
      <c r="F565" s="96"/>
      <c r="G565" s="96"/>
      <c r="H565" s="96"/>
      <c r="I565" s="96"/>
      <c r="J565" s="96"/>
      <c r="K565" s="96"/>
      <c r="L565" s="96"/>
      <c r="M565" s="96"/>
      <c r="N565" s="96"/>
      <c r="O565" s="96"/>
      <c r="P565" s="96"/>
      <c r="Q565" s="96"/>
      <c r="R565" s="96"/>
      <c r="S565" s="96"/>
    </row>
    <row r="566" spans="1:19" ht="15.75" customHeight="1">
      <c r="A566" s="96"/>
      <c r="B566" s="96"/>
      <c r="C566" s="96"/>
      <c r="D566" s="96"/>
      <c r="E566" s="96"/>
      <c r="F566" s="96"/>
      <c r="G566" s="96"/>
      <c r="H566" s="96"/>
      <c r="I566" s="96"/>
      <c r="J566" s="96"/>
      <c r="K566" s="96"/>
      <c r="L566" s="96"/>
      <c r="M566" s="96"/>
      <c r="N566" s="96"/>
      <c r="O566" s="96"/>
      <c r="P566" s="96"/>
      <c r="Q566" s="96"/>
      <c r="R566" s="96"/>
      <c r="S566" s="96"/>
    </row>
    <row r="567" spans="1:19" ht="15.75" customHeight="1">
      <c r="A567" s="96"/>
      <c r="B567" s="96"/>
      <c r="C567" s="96"/>
      <c r="D567" s="96"/>
      <c r="E567" s="96"/>
      <c r="F567" s="96"/>
      <c r="G567" s="96"/>
      <c r="H567" s="96"/>
      <c r="I567" s="96"/>
      <c r="J567" s="96"/>
      <c r="K567" s="96"/>
      <c r="L567" s="96"/>
      <c r="M567" s="96"/>
      <c r="N567" s="96"/>
      <c r="O567" s="96"/>
      <c r="P567" s="96"/>
      <c r="Q567" s="96"/>
      <c r="R567" s="96"/>
      <c r="S567" s="96"/>
    </row>
    <row r="568" spans="1:19" ht="15.75" customHeight="1">
      <c r="A568" s="96"/>
      <c r="B568" s="96"/>
      <c r="C568" s="96"/>
      <c r="D568" s="96"/>
      <c r="E568" s="96"/>
      <c r="F568" s="96"/>
      <c r="G568" s="96"/>
      <c r="H568" s="96"/>
      <c r="I568" s="96"/>
      <c r="J568" s="96"/>
      <c r="K568" s="96"/>
      <c r="L568" s="96"/>
      <c r="M568" s="96"/>
      <c r="N568" s="96"/>
      <c r="O568" s="96"/>
      <c r="P568" s="96"/>
      <c r="Q568" s="96"/>
      <c r="R568" s="96"/>
      <c r="S568" s="96"/>
    </row>
    <row r="569" spans="1:19" ht="15.75" customHeight="1">
      <c r="A569" s="96"/>
      <c r="B569" s="96"/>
      <c r="C569" s="96"/>
      <c r="D569" s="96"/>
      <c r="E569" s="96"/>
      <c r="F569" s="96"/>
      <c r="G569" s="96"/>
      <c r="H569" s="96"/>
      <c r="I569" s="96"/>
      <c r="J569" s="96"/>
      <c r="K569" s="96"/>
      <c r="L569" s="96"/>
      <c r="M569" s="96"/>
      <c r="N569" s="96"/>
      <c r="O569" s="96"/>
      <c r="P569" s="96"/>
      <c r="Q569" s="96"/>
      <c r="R569" s="96"/>
      <c r="S569" s="96"/>
    </row>
    <row r="570" spans="1:19" ht="15.75" customHeight="1">
      <c r="A570" s="96"/>
      <c r="B570" s="96"/>
      <c r="C570" s="96"/>
      <c r="D570" s="96"/>
      <c r="E570" s="96"/>
      <c r="F570" s="96"/>
      <c r="G570" s="96"/>
      <c r="H570" s="96"/>
      <c r="I570" s="96"/>
      <c r="J570" s="96"/>
      <c r="K570" s="96"/>
      <c r="L570" s="96"/>
      <c r="M570" s="96"/>
      <c r="N570" s="96"/>
      <c r="O570" s="96"/>
      <c r="P570" s="96"/>
      <c r="Q570" s="96"/>
      <c r="R570" s="96"/>
      <c r="S570" s="96"/>
    </row>
    <row r="571" spans="1:19" ht="15.75" customHeight="1">
      <c r="A571" s="96"/>
      <c r="B571" s="96"/>
      <c r="C571" s="96"/>
      <c r="D571" s="96"/>
      <c r="E571" s="96"/>
      <c r="F571" s="96"/>
      <c r="G571" s="96"/>
      <c r="H571" s="96"/>
      <c r="I571" s="96"/>
      <c r="J571" s="96"/>
      <c r="K571" s="96"/>
      <c r="L571" s="96"/>
      <c r="M571" s="96"/>
      <c r="N571" s="96"/>
      <c r="O571" s="96"/>
      <c r="P571" s="96"/>
      <c r="Q571" s="96"/>
      <c r="R571" s="96"/>
      <c r="S571" s="96"/>
    </row>
    <row r="572" spans="1:19" ht="15.75" customHeight="1">
      <c r="A572" s="96"/>
      <c r="B572" s="96"/>
      <c r="C572" s="96"/>
      <c r="D572" s="96"/>
      <c r="E572" s="96"/>
      <c r="F572" s="96"/>
      <c r="G572" s="96"/>
      <c r="H572" s="96"/>
      <c r="I572" s="96"/>
      <c r="J572" s="96"/>
      <c r="K572" s="96"/>
      <c r="L572" s="96"/>
      <c r="M572" s="96"/>
      <c r="N572" s="96"/>
      <c r="O572" s="96"/>
      <c r="P572" s="96"/>
      <c r="Q572" s="96"/>
      <c r="R572" s="96"/>
      <c r="S572" s="96"/>
    </row>
    <row r="573" spans="1:19" ht="15.75" customHeight="1">
      <c r="A573" s="96"/>
      <c r="B573" s="96"/>
      <c r="C573" s="96"/>
      <c r="D573" s="96"/>
      <c r="E573" s="96"/>
      <c r="F573" s="96"/>
      <c r="G573" s="96"/>
      <c r="H573" s="96"/>
      <c r="I573" s="96"/>
      <c r="J573" s="96"/>
      <c r="K573" s="96"/>
      <c r="L573" s="96"/>
      <c r="M573" s="96"/>
      <c r="N573" s="96"/>
      <c r="O573" s="96"/>
      <c r="P573" s="96"/>
      <c r="Q573" s="96"/>
      <c r="R573" s="96"/>
      <c r="S573" s="96"/>
    </row>
    <row r="574" spans="1:19" ht="15.75" customHeight="1">
      <c r="A574" s="96"/>
      <c r="B574" s="96"/>
      <c r="C574" s="96"/>
      <c r="D574" s="96"/>
      <c r="E574" s="96"/>
      <c r="F574" s="96"/>
      <c r="G574" s="96"/>
      <c r="H574" s="96"/>
      <c r="I574" s="96"/>
      <c r="J574" s="96"/>
      <c r="K574" s="96"/>
      <c r="L574" s="96"/>
      <c r="M574" s="96"/>
      <c r="N574" s="96"/>
      <c r="O574" s="96"/>
      <c r="P574" s="96"/>
      <c r="Q574" s="96"/>
      <c r="R574" s="96"/>
      <c r="S574" s="96"/>
    </row>
    <row r="575" spans="1:19" ht="15.75" customHeight="1">
      <c r="A575" s="96"/>
      <c r="B575" s="96"/>
      <c r="C575" s="96"/>
      <c r="D575" s="96"/>
      <c r="E575" s="96"/>
      <c r="F575" s="96"/>
      <c r="G575" s="96"/>
      <c r="H575" s="96"/>
      <c r="I575" s="96"/>
      <c r="J575" s="96"/>
      <c r="K575" s="96"/>
      <c r="L575" s="96"/>
      <c r="M575" s="96"/>
      <c r="N575" s="96"/>
      <c r="O575" s="96"/>
      <c r="P575" s="96"/>
      <c r="Q575" s="96"/>
      <c r="R575" s="96"/>
      <c r="S575" s="96"/>
    </row>
    <row r="576" spans="1:19" ht="15.75" customHeight="1">
      <c r="A576" s="96"/>
      <c r="B576" s="96"/>
      <c r="C576" s="96"/>
      <c r="D576" s="96"/>
      <c r="E576" s="96"/>
      <c r="F576" s="96"/>
      <c r="G576" s="96"/>
      <c r="H576" s="96"/>
      <c r="I576" s="96"/>
      <c r="J576" s="96"/>
      <c r="K576" s="96"/>
      <c r="L576" s="96"/>
      <c r="M576" s="96"/>
      <c r="N576" s="96"/>
      <c r="O576" s="96"/>
      <c r="P576" s="96"/>
      <c r="Q576" s="96"/>
      <c r="R576" s="96"/>
      <c r="S576" s="96"/>
    </row>
    <row r="577" spans="1:19" ht="15.75" customHeight="1">
      <c r="A577" s="96"/>
      <c r="B577" s="96"/>
      <c r="C577" s="96"/>
      <c r="D577" s="96"/>
      <c r="E577" s="96"/>
      <c r="F577" s="96"/>
      <c r="G577" s="96"/>
      <c r="H577" s="96"/>
      <c r="I577" s="96"/>
      <c r="J577" s="96"/>
      <c r="K577" s="96"/>
      <c r="L577" s="96"/>
      <c r="M577" s="96"/>
      <c r="N577" s="96"/>
      <c r="O577" s="96"/>
      <c r="P577" s="96"/>
      <c r="Q577" s="96"/>
      <c r="R577" s="96"/>
      <c r="S577" s="96"/>
    </row>
    <row r="578" spans="1:19" ht="15.75" customHeight="1">
      <c r="A578" s="96"/>
      <c r="B578" s="96"/>
      <c r="C578" s="96"/>
      <c r="D578" s="96"/>
      <c r="E578" s="96"/>
      <c r="F578" s="96"/>
      <c r="G578" s="96"/>
      <c r="H578" s="96"/>
      <c r="I578" s="96"/>
      <c r="J578" s="96"/>
      <c r="K578" s="96"/>
      <c r="L578" s="96"/>
      <c r="M578" s="96"/>
      <c r="N578" s="96"/>
      <c r="O578" s="96"/>
      <c r="P578" s="96"/>
      <c r="Q578" s="96"/>
      <c r="R578" s="96"/>
      <c r="S578" s="96"/>
    </row>
    <row r="579" spans="1:19" ht="15.75" customHeight="1">
      <c r="A579" s="96"/>
      <c r="B579" s="96"/>
      <c r="C579" s="96"/>
      <c r="D579" s="96"/>
      <c r="E579" s="96"/>
      <c r="F579" s="96"/>
      <c r="G579" s="96"/>
      <c r="H579" s="96"/>
      <c r="I579" s="96"/>
      <c r="J579" s="96"/>
      <c r="K579" s="96"/>
      <c r="L579" s="96"/>
      <c r="M579" s="96"/>
      <c r="N579" s="96"/>
      <c r="O579" s="96"/>
      <c r="P579" s="96"/>
      <c r="Q579" s="96"/>
      <c r="R579" s="96"/>
      <c r="S579" s="96"/>
    </row>
    <row r="580" spans="1:19" ht="15.75" customHeight="1">
      <c r="A580" s="96"/>
      <c r="B580" s="96"/>
      <c r="C580" s="96"/>
      <c r="D580" s="96"/>
      <c r="E580" s="96"/>
      <c r="F580" s="96"/>
      <c r="G580" s="96"/>
      <c r="H580" s="96"/>
      <c r="I580" s="96"/>
      <c r="J580" s="96"/>
      <c r="K580" s="96"/>
      <c r="L580" s="96"/>
      <c r="M580" s="96"/>
      <c r="N580" s="96"/>
      <c r="O580" s="96"/>
      <c r="P580" s="96"/>
      <c r="Q580" s="96"/>
      <c r="R580" s="96"/>
      <c r="S580" s="96"/>
    </row>
    <row r="581" spans="1:19" ht="15.75" customHeight="1">
      <c r="A581" s="96"/>
      <c r="B581" s="96"/>
      <c r="C581" s="96"/>
      <c r="D581" s="96"/>
      <c r="E581" s="96"/>
      <c r="F581" s="96"/>
      <c r="G581" s="96"/>
      <c r="H581" s="96"/>
      <c r="I581" s="96"/>
      <c r="J581" s="96"/>
      <c r="K581" s="96"/>
      <c r="L581" s="96"/>
      <c r="M581" s="96"/>
      <c r="N581" s="96"/>
      <c r="O581" s="96"/>
      <c r="P581" s="96"/>
      <c r="Q581" s="96"/>
      <c r="R581" s="96"/>
      <c r="S581" s="96"/>
    </row>
    <row r="582" spans="1:19" ht="15.75" customHeight="1">
      <c r="A582" s="96"/>
      <c r="B582" s="96"/>
      <c r="C582" s="96"/>
      <c r="D582" s="96"/>
      <c r="E582" s="96"/>
      <c r="F582" s="96"/>
      <c r="G582" s="96"/>
      <c r="H582" s="96"/>
      <c r="I582" s="96"/>
      <c r="J582" s="96"/>
      <c r="K582" s="96"/>
      <c r="L582" s="96"/>
      <c r="M582" s="96"/>
      <c r="N582" s="96"/>
      <c r="O582" s="96"/>
      <c r="P582" s="96"/>
      <c r="Q582" s="96"/>
      <c r="R582" s="96"/>
      <c r="S582" s="96"/>
    </row>
    <row r="583" spans="1:19" ht="15.75" customHeight="1">
      <c r="A583" s="96"/>
      <c r="B583" s="96"/>
      <c r="C583" s="96"/>
      <c r="D583" s="96"/>
      <c r="E583" s="96"/>
      <c r="F583" s="96"/>
      <c r="G583" s="96"/>
      <c r="H583" s="96"/>
      <c r="I583" s="96"/>
      <c r="J583" s="96"/>
      <c r="K583" s="96"/>
      <c r="L583" s="96"/>
      <c r="M583" s="96"/>
      <c r="N583" s="96"/>
      <c r="O583" s="96"/>
      <c r="P583" s="96"/>
      <c r="Q583" s="96"/>
      <c r="R583" s="96"/>
      <c r="S583" s="96"/>
    </row>
    <row r="584" spans="1:19" ht="15.75" customHeight="1">
      <c r="A584" s="96"/>
      <c r="B584" s="96"/>
      <c r="C584" s="96"/>
      <c r="D584" s="96"/>
      <c r="E584" s="96"/>
      <c r="F584" s="96"/>
      <c r="G584" s="96"/>
      <c r="H584" s="96"/>
      <c r="I584" s="96"/>
      <c r="J584" s="96"/>
      <c r="K584" s="96"/>
      <c r="L584" s="96"/>
      <c r="M584" s="96"/>
      <c r="N584" s="96"/>
      <c r="O584" s="96"/>
      <c r="P584" s="96"/>
      <c r="Q584" s="96"/>
      <c r="R584" s="96"/>
      <c r="S584" s="96"/>
    </row>
    <row r="585" spans="1:19" ht="15.75" customHeight="1">
      <c r="A585" s="96"/>
      <c r="B585" s="96"/>
      <c r="C585" s="96"/>
      <c r="D585" s="96"/>
      <c r="E585" s="96"/>
      <c r="F585" s="96"/>
      <c r="G585" s="96"/>
      <c r="H585" s="96"/>
      <c r="I585" s="96"/>
      <c r="J585" s="96"/>
      <c r="K585" s="96"/>
      <c r="L585" s="96"/>
      <c r="M585" s="96"/>
      <c r="N585" s="96"/>
      <c r="O585" s="96"/>
      <c r="P585" s="96"/>
      <c r="Q585" s="96"/>
      <c r="R585" s="96"/>
      <c r="S585" s="96"/>
    </row>
    <row r="586" spans="1:19" ht="15.75" customHeight="1">
      <c r="A586" s="96"/>
      <c r="B586" s="96"/>
      <c r="C586" s="96"/>
      <c r="D586" s="96"/>
      <c r="E586" s="96"/>
      <c r="F586" s="96"/>
      <c r="G586" s="96"/>
      <c r="H586" s="96"/>
      <c r="I586" s="96"/>
      <c r="J586" s="96"/>
      <c r="K586" s="96"/>
      <c r="L586" s="96"/>
      <c r="M586" s="96"/>
      <c r="N586" s="96"/>
      <c r="O586" s="96"/>
      <c r="P586" s="96"/>
      <c r="Q586" s="96"/>
      <c r="R586" s="96"/>
      <c r="S586" s="96"/>
    </row>
    <row r="587" spans="1:19" ht="15.75" customHeight="1">
      <c r="A587" s="96"/>
      <c r="B587" s="96"/>
      <c r="C587" s="96"/>
      <c r="D587" s="96"/>
      <c r="E587" s="96"/>
      <c r="F587" s="96"/>
      <c r="G587" s="96"/>
      <c r="H587" s="96"/>
      <c r="I587" s="96"/>
      <c r="J587" s="96"/>
      <c r="K587" s="96"/>
      <c r="L587" s="96"/>
      <c r="M587" s="96"/>
      <c r="N587" s="96"/>
      <c r="O587" s="96"/>
      <c r="P587" s="96"/>
      <c r="Q587" s="96"/>
      <c r="R587" s="96"/>
      <c r="S587" s="96"/>
    </row>
    <row r="588" spans="1:19" ht="15.75" customHeight="1">
      <c r="A588" s="96"/>
      <c r="B588" s="96"/>
      <c r="C588" s="96"/>
      <c r="D588" s="96"/>
      <c r="E588" s="96"/>
      <c r="F588" s="96"/>
      <c r="G588" s="96"/>
      <c r="H588" s="96"/>
      <c r="I588" s="96"/>
      <c r="J588" s="96"/>
      <c r="K588" s="96"/>
      <c r="L588" s="96"/>
      <c r="M588" s="96"/>
      <c r="N588" s="96"/>
      <c r="O588" s="96"/>
      <c r="P588" s="96"/>
      <c r="Q588" s="96"/>
      <c r="R588" s="96"/>
      <c r="S588" s="96"/>
    </row>
    <row r="589" spans="1:19" ht="15.75" customHeight="1">
      <c r="A589" s="96"/>
      <c r="B589" s="96"/>
      <c r="C589" s="96"/>
      <c r="D589" s="96"/>
      <c r="E589" s="96"/>
      <c r="F589" s="96"/>
      <c r="G589" s="96"/>
      <c r="H589" s="96"/>
      <c r="I589" s="96"/>
      <c r="J589" s="96"/>
      <c r="K589" s="96"/>
      <c r="L589" s="96"/>
      <c r="M589" s="96"/>
      <c r="N589" s="96"/>
      <c r="O589" s="96"/>
      <c r="P589" s="96"/>
      <c r="Q589" s="96"/>
      <c r="R589" s="96"/>
      <c r="S589" s="96"/>
    </row>
    <row r="590" spans="1:19" ht="15.75" customHeight="1">
      <c r="A590" s="96"/>
      <c r="B590" s="96"/>
      <c r="C590" s="96"/>
      <c r="D590" s="96"/>
      <c r="E590" s="96"/>
      <c r="F590" s="96"/>
      <c r="G590" s="96"/>
      <c r="H590" s="96"/>
      <c r="I590" s="96"/>
      <c r="J590" s="96"/>
      <c r="K590" s="96"/>
      <c r="L590" s="96"/>
      <c r="M590" s="96"/>
      <c r="N590" s="96"/>
      <c r="O590" s="96"/>
      <c r="P590" s="96"/>
      <c r="Q590" s="96"/>
      <c r="R590" s="96"/>
      <c r="S590" s="96"/>
    </row>
    <row r="591" spans="1:19" ht="15.75" customHeight="1">
      <c r="A591" s="96"/>
      <c r="B591" s="96"/>
      <c r="C591" s="96"/>
      <c r="D591" s="96"/>
      <c r="E591" s="96"/>
      <c r="F591" s="96"/>
      <c r="G591" s="96"/>
      <c r="H591" s="96"/>
      <c r="I591" s="96"/>
      <c r="J591" s="96"/>
      <c r="K591" s="96"/>
      <c r="L591" s="96"/>
      <c r="M591" s="96"/>
      <c r="N591" s="96"/>
      <c r="O591" s="96"/>
      <c r="P591" s="96"/>
      <c r="Q591" s="96"/>
      <c r="R591" s="96"/>
      <c r="S591" s="96"/>
    </row>
    <row r="592" spans="1:19" ht="15.75" customHeight="1">
      <c r="A592" s="96"/>
      <c r="B592" s="96"/>
      <c r="C592" s="96"/>
      <c r="D592" s="96"/>
      <c r="E592" s="96"/>
      <c r="F592" s="96"/>
      <c r="G592" s="96"/>
      <c r="H592" s="96"/>
      <c r="I592" s="96"/>
      <c r="J592" s="96"/>
      <c r="K592" s="96"/>
      <c r="L592" s="96"/>
      <c r="M592" s="96"/>
      <c r="N592" s="96"/>
      <c r="O592" s="96"/>
      <c r="P592" s="96"/>
      <c r="Q592" s="96"/>
      <c r="R592" s="96"/>
      <c r="S592" s="96"/>
    </row>
    <row r="593" spans="1:19" ht="15.75" customHeight="1">
      <c r="A593" s="96"/>
      <c r="B593" s="96"/>
      <c r="C593" s="96"/>
      <c r="D593" s="96"/>
      <c r="E593" s="96"/>
      <c r="F593" s="96"/>
      <c r="G593" s="96"/>
      <c r="H593" s="96"/>
      <c r="I593" s="96"/>
      <c r="J593" s="96"/>
      <c r="K593" s="96"/>
      <c r="L593" s="96"/>
      <c r="M593" s="96"/>
      <c r="N593" s="96"/>
      <c r="O593" s="96"/>
      <c r="P593" s="96"/>
      <c r="Q593" s="96"/>
      <c r="R593" s="96"/>
      <c r="S593" s="96"/>
    </row>
    <row r="594" spans="1:19" ht="15.75" customHeight="1">
      <c r="A594" s="96"/>
      <c r="B594" s="96"/>
      <c r="C594" s="96"/>
      <c r="D594" s="96"/>
      <c r="E594" s="96"/>
      <c r="F594" s="96"/>
      <c r="G594" s="96"/>
      <c r="H594" s="96"/>
      <c r="I594" s="96"/>
      <c r="J594" s="96"/>
      <c r="K594" s="96"/>
      <c r="L594" s="96"/>
      <c r="M594" s="96"/>
      <c r="N594" s="96"/>
      <c r="O594" s="96"/>
      <c r="P594" s="96"/>
      <c r="Q594" s="96"/>
      <c r="R594" s="96"/>
      <c r="S594" s="96"/>
    </row>
    <row r="595" spans="1:19" ht="15.75" customHeight="1">
      <c r="A595" s="96"/>
      <c r="B595" s="96"/>
      <c r="C595" s="96"/>
      <c r="D595" s="96"/>
      <c r="E595" s="96"/>
      <c r="F595" s="96"/>
      <c r="G595" s="96"/>
      <c r="H595" s="96"/>
      <c r="I595" s="96"/>
      <c r="J595" s="96"/>
      <c r="K595" s="96"/>
      <c r="L595" s="96"/>
      <c r="M595" s="96"/>
      <c r="N595" s="96"/>
      <c r="O595" s="96"/>
      <c r="P595" s="96"/>
      <c r="Q595" s="96"/>
      <c r="R595" s="96"/>
      <c r="S595" s="96"/>
    </row>
    <row r="596" spans="1:19" ht="15.75" customHeight="1">
      <c r="A596" s="96"/>
      <c r="B596" s="96"/>
      <c r="C596" s="96"/>
      <c r="D596" s="96"/>
      <c r="E596" s="96"/>
      <c r="F596" s="96"/>
      <c r="G596" s="96"/>
      <c r="H596" s="96"/>
      <c r="I596" s="96"/>
      <c r="J596" s="96"/>
      <c r="K596" s="96"/>
      <c r="L596" s="96"/>
      <c r="M596" s="96"/>
      <c r="N596" s="96"/>
      <c r="O596" s="96"/>
      <c r="P596" s="96"/>
      <c r="Q596" s="96"/>
      <c r="R596" s="96"/>
      <c r="S596" s="96"/>
    </row>
    <row r="597" spans="1:19" ht="15.75" customHeight="1">
      <c r="A597" s="96"/>
      <c r="B597" s="96"/>
      <c r="C597" s="96"/>
      <c r="D597" s="96"/>
      <c r="E597" s="96"/>
      <c r="F597" s="96"/>
      <c r="G597" s="96"/>
      <c r="H597" s="96"/>
      <c r="I597" s="96"/>
      <c r="J597" s="96"/>
      <c r="K597" s="96"/>
      <c r="L597" s="96"/>
      <c r="M597" s="96"/>
      <c r="N597" s="96"/>
      <c r="O597" s="96"/>
      <c r="P597" s="96"/>
      <c r="Q597" s="96"/>
      <c r="R597" s="96"/>
      <c r="S597" s="96"/>
    </row>
    <row r="598" spans="1:19" ht="15.75" customHeight="1">
      <c r="A598" s="96"/>
      <c r="B598" s="96"/>
      <c r="C598" s="96"/>
      <c r="D598" s="96"/>
      <c r="E598" s="96"/>
      <c r="F598" s="96"/>
      <c r="G598" s="96"/>
      <c r="H598" s="96"/>
      <c r="I598" s="96"/>
      <c r="J598" s="96"/>
      <c r="K598" s="96"/>
      <c r="L598" s="96"/>
      <c r="M598" s="96"/>
      <c r="N598" s="96"/>
      <c r="O598" s="96"/>
      <c r="P598" s="96"/>
      <c r="Q598" s="96"/>
      <c r="R598" s="96"/>
      <c r="S598" s="96"/>
    </row>
    <row r="599" spans="1:19" ht="15.75" customHeight="1">
      <c r="A599" s="96"/>
      <c r="B599" s="96"/>
      <c r="C599" s="96"/>
      <c r="D599" s="96"/>
      <c r="E599" s="96"/>
      <c r="F599" s="96"/>
      <c r="G599" s="96"/>
      <c r="H599" s="96"/>
      <c r="I599" s="96"/>
      <c r="J599" s="96"/>
      <c r="K599" s="96"/>
      <c r="L599" s="96"/>
      <c r="M599" s="96"/>
      <c r="N599" s="96"/>
      <c r="O599" s="96"/>
      <c r="P599" s="96"/>
      <c r="Q599" s="96"/>
      <c r="R599" s="96"/>
      <c r="S599" s="96"/>
    </row>
    <row r="600" spans="1:19" ht="15.75" customHeight="1">
      <c r="A600" s="96"/>
      <c r="B600" s="96"/>
      <c r="C600" s="96"/>
      <c r="D600" s="96"/>
      <c r="E600" s="96"/>
      <c r="F600" s="96"/>
      <c r="G600" s="96"/>
      <c r="H600" s="96"/>
      <c r="I600" s="96"/>
      <c r="J600" s="96"/>
      <c r="K600" s="96"/>
      <c r="L600" s="96"/>
      <c r="M600" s="96"/>
      <c r="N600" s="96"/>
      <c r="O600" s="96"/>
      <c r="P600" s="96"/>
      <c r="Q600" s="96"/>
      <c r="R600" s="96"/>
      <c r="S600" s="96"/>
    </row>
    <row r="601" spans="1:19" ht="15.75" customHeight="1">
      <c r="A601" s="96"/>
      <c r="B601" s="96"/>
      <c r="C601" s="96"/>
      <c r="D601" s="96"/>
      <c r="E601" s="96"/>
      <c r="F601" s="96"/>
      <c r="G601" s="96"/>
      <c r="H601" s="96"/>
      <c r="I601" s="96"/>
      <c r="J601" s="96"/>
      <c r="K601" s="96"/>
      <c r="L601" s="96"/>
      <c r="M601" s="96"/>
      <c r="N601" s="96"/>
      <c r="O601" s="96"/>
      <c r="P601" s="96"/>
      <c r="Q601" s="96"/>
      <c r="R601" s="96"/>
      <c r="S601" s="96"/>
    </row>
    <row r="602" spans="1:19" ht="15.75" customHeight="1">
      <c r="A602" s="96"/>
      <c r="B602" s="96"/>
      <c r="C602" s="96"/>
      <c r="D602" s="96"/>
      <c r="E602" s="96"/>
      <c r="F602" s="96"/>
      <c r="G602" s="96"/>
      <c r="H602" s="96"/>
      <c r="I602" s="96"/>
      <c r="J602" s="96"/>
      <c r="K602" s="96"/>
      <c r="L602" s="96"/>
      <c r="M602" s="96"/>
      <c r="N602" s="96"/>
      <c r="O602" s="96"/>
      <c r="P602" s="96"/>
      <c r="Q602" s="96"/>
      <c r="R602" s="96"/>
      <c r="S602" s="96"/>
    </row>
    <row r="603" spans="1:19" ht="15.75" customHeight="1">
      <c r="A603" s="96"/>
      <c r="B603" s="96"/>
      <c r="C603" s="96"/>
      <c r="D603" s="96"/>
      <c r="E603" s="96"/>
      <c r="F603" s="96"/>
      <c r="G603" s="96"/>
      <c r="H603" s="96"/>
      <c r="I603" s="96"/>
      <c r="J603" s="96"/>
      <c r="K603" s="96"/>
      <c r="L603" s="96"/>
      <c r="M603" s="96"/>
      <c r="N603" s="96"/>
      <c r="O603" s="96"/>
      <c r="P603" s="96"/>
      <c r="Q603" s="96"/>
      <c r="R603" s="96"/>
      <c r="S603" s="96"/>
    </row>
    <row r="604" spans="1:19" ht="15.75" customHeight="1">
      <c r="A604" s="96"/>
      <c r="B604" s="96"/>
      <c r="C604" s="96"/>
      <c r="D604" s="96"/>
      <c r="E604" s="96"/>
      <c r="F604" s="96"/>
      <c r="G604" s="96"/>
      <c r="H604" s="96"/>
      <c r="I604" s="96"/>
      <c r="J604" s="96"/>
      <c r="K604" s="96"/>
      <c r="L604" s="96"/>
      <c r="M604" s="96"/>
      <c r="N604" s="96"/>
      <c r="O604" s="96"/>
      <c r="P604" s="96"/>
      <c r="Q604" s="96"/>
      <c r="R604" s="96"/>
      <c r="S604" s="96"/>
    </row>
    <row r="605" spans="1:19" ht="15.75" customHeight="1">
      <c r="A605" s="96"/>
      <c r="B605" s="96"/>
      <c r="C605" s="96"/>
      <c r="D605" s="96"/>
      <c r="E605" s="96"/>
      <c r="F605" s="96"/>
      <c r="G605" s="96"/>
      <c r="H605" s="96"/>
      <c r="I605" s="96"/>
      <c r="J605" s="96"/>
      <c r="K605" s="96"/>
      <c r="L605" s="96"/>
      <c r="M605" s="96"/>
      <c r="N605" s="96"/>
      <c r="O605" s="96"/>
      <c r="P605" s="96"/>
      <c r="Q605" s="96"/>
      <c r="R605" s="96"/>
      <c r="S605" s="96"/>
    </row>
    <row r="606" spans="1:19" ht="15.75" customHeight="1">
      <c r="A606" s="96"/>
      <c r="B606" s="96"/>
      <c r="C606" s="96"/>
      <c r="D606" s="96"/>
      <c r="E606" s="96"/>
      <c r="F606" s="96"/>
      <c r="G606" s="96"/>
      <c r="H606" s="96"/>
      <c r="I606" s="96"/>
      <c r="J606" s="96"/>
      <c r="K606" s="96"/>
      <c r="L606" s="96"/>
      <c r="M606" s="96"/>
      <c r="N606" s="96"/>
      <c r="O606" s="96"/>
      <c r="P606" s="96"/>
      <c r="Q606" s="96"/>
      <c r="R606" s="96"/>
      <c r="S606" s="96"/>
    </row>
    <row r="607" spans="1:19" ht="15.75" customHeight="1">
      <c r="A607" s="96"/>
      <c r="B607" s="96"/>
      <c r="C607" s="96"/>
      <c r="D607" s="96"/>
      <c r="E607" s="96"/>
      <c r="F607" s="96"/>
      <c r="G607" s="96"/>
      <c r="H607" s="96"/>
      <c r="I607" s="96"/>
      <c r="J607" s="96"/>
      <c r="K607" s="96"/>
      <c r="L607" s="96"/>
      <c r="M607" s="96"/>
      <c r="N607" s="96"/>
      <c r="O607" s="96"/>
      <c r="P607" s="96"/>
      <c r="Q607" s="96"/>
      <c r="R607" s="96"/>
      <c r="S607" s="96"/>
    </row>
    <row r="608" spans="1:19" ht="15.75" customHeight="1">
      <c r="A608" s="96"/>
      <c r="B608" s="96"/>
      <c r="C608" s="96"/>
      <c r="D608" s="96"/>
      <c r="E608" s="96"/>
      <c r="F608" s="96"/>
      <c r="G608" s="96"/>
      <c r="H608" s="96"/>
      <c r="I608" s="96"/>
      <c r="J608" s="96"/>
      <c r="K608" s="96"/>
      <c r="L608" s="96"/>
      <c r="M608" s="96"/>
      <c r="N608" s="96"/>
      <c r="O608" s="96"/>
      <c r="P608" s="96"/>
      <c r="Q608" s="96"/>
      <c r="R608" s="96"/>
      <c r="S608" s="96"/>
    </row>
    <row r="609" spans="1:19" ht="15.75" customHeight="1">
      <c r="A609" s="96"/>
      <c r="B609" s="96"/>
      <c r="C609" s="96"/>
      <c r="D609" s="96"/>
      <c r="E609" s="96"/>
      <c r="F609" s="96"/>
      <c r="G609" s="96"/>
      <c r="H609" s="96"/>
      <c r="I609" s="96"/>
      <c r="J609" s="96"/>
      <c r="K609" s="96"/>
      <c r="L609" s="96"/>
      <c r="M609" s="96"/>
      <c r="N609" s="96"/>
      <c r="O609" s="96"/>
      <c r="P609" s="96"/>
      <c r="Q609" s="96"/>
      <c r="R609" s="96"/>
      <c r="S609" s="96"/>
    </row>
    <row r="610" spans="1:19" ht="15.75" customHeight="1">
      <c r="A610" s="96"/>
      <c r="B610" s="96"/>
      <c r="C610" s="96"/>
      <c r="D610" s="96"/>
      <c r="E610" s="96"/>
      <c r="F610" s="96"/>
      <c r="G610" s="96"/>
      <c r="H610" s="96"/>
      <c r="I610" s="96"/>
      <c r="J610" s="96"/>
      <c r="K610" s="96"/>
      <c r="L610" s="96"/>
      <c r="M610" s="96"/>
      <c r="N610" s="96"/>
      <c r="O610" s="96"/>
      <c r="P610" s="96"/>
      <c r="Q610" s="96"/>
      <c r="R610" s="96"/>
      <c r="S610" s="96"/>
    </row>
    <row r="611" spans="1:19" ht="15.75" customHeight="1">
      <c r="A611" s="96"/>
      <c r="B611" s="96"/>
      <c r="C611" s="96"/>
      <c r="D611" s="96"/>
      <c r="E611" s="96"/>
      <c r="F611" s="96"/>
      <c r="G611" s="96"/>
      <c r="H611" s="96"/>
      <c r="I611" s="96"/>
      <c r="J611" s="96"/>
      <c r="K611" s="96"/>
      <c r="L611" s="96"/>
      <c r="M611" s="96"/>
      <c r="N611" s="96"/>
      <c r="O611" s="96"/>
      <c r="P611" s="96"/>
      <c r="Q611" s="96"/>
      <c r="R611" s="96"/>
      <c r="S611" s="96"/>
    </row>
    <row r="612" spans="1:19" ht="15.75" customHeight="1">
      <c r="A612" s="96"/>
      <c r="B612" s="96"/>
      <c r="C612" s="96"/>
      <c r="D612" s="96"/>
      <c r="E612" s="96"/>
      <c r="F612" s="96"/>
      <c r="G612" s="96"/>
      <c r="H612" s="96"/>
      <c r="I612" s="96"/>
      <c r="J612" s="96"/>
      <c r="K612" s="96"/>
      <c r="L612" s="96"/>
      <c r="M612" s="96"/>
      <c r="N612" s="96"/>
      <c r="O612" s="96"/>
      <c r="P612" s="96"/>
      <c r="Q612" s="96"/>
      <c r="R612" s="96"/>
      <c r="S612" s="96"/>
    </row>
    <row r="613" spans="1:19" ht="15.75" customHeight="1">
      <c r="A613" s="96"/>
      <c r="B613" s="96"/>
      <c r="C613" s="96"/>
      <c r="D613" s="96"/>
      <c r="E613" s="96"/>
      <c r="F613" s="96"/>
      <c r="G613" s="96"/>
      <c r="H613" s="96"/>
      <c r="I613" s="96"/>
      <c r="J613" s="96"/>
      <c r="K613" s="96"/>
      <c r="L613" s="96"/>
      <c r="M613" s="96"/>
      <c r="N613" s="96"/>
      <c r="O613" s="96"/>
      <c r="P613" s="96"/>
      <c r="Q613" s="96"/>
      <c r="R613" s="96"/>
      <c r="S613" s="96"/>
    </row>
    <row r="614" spans="1:19" ht="15.75" customHeight="1">
      <c r="A614" s="96"/>
      <c r="B614" s="96"/>
      <c r="C614" s="96"/>
      <c r="D614" s="96"/>
      <c r="E614" s="96"/>
      <c r="F614" s="96"/>
      <c r="G614" s="96"/>
      <c r="H614" s="96"/>
      <c r="I614" s="96"/>
      <c r="J614" s="96"/>
      <c r="K614" s="96"/>
      <c r="L614" s="96"/>
      <c r="M614" s="96"/>
      <c r="N614" s="96"/>
      <c r="O614" s="96"/>
      <c r="P614" s="96"/>
      <c r="Q614" s="96"/>
      <c r="R614" s="96"/>
      <c r="S614" s="96"/>
    </row>
    <row r="615" spans="1:19" ht="15.75" customHeight="1">
      <c r="A615" s="96"/>
      <c r="B615" s="96"/>
      <c r="C615" s="96"/>
      <c r="D615" s="96"/>
      <c r="E615" s="96"/>
      <c r="F615" s="96"/>
      <c r="G615" s="96"/>
      <c r="H615" s="96"/>
      <c r="I615" s="96"/>
      <c r="J615" s="96"/>
      <c r="K615" s="96"/>
      <c r="L615" s="96"/>
      <c r="M615" s="96"/>
      <c r="N615" s="96"/>
      <c r="O615" s="96"/>
      <c r="P615" s="96"/>
      <c r="Q615" s="96"/>
      <c r="R615" s="96"/>
      <c r="S615" s="96"/>
    </row>
    <row r="616" spans="1:19" ht="15.75" customHeight="1">
      <c r="A616" s="96"/>
      <c r="B616" s="96"/>
      <c r="C616" s="96"/>
      <c r="D616" s="96"/>
      <c r="E616" s="96"/>
      <c r="F616" s="96"/>
      <c r="G616" s="96"/>
      <c r="H616" s="96"/>
      <c r="I616" s="96"/>
      <c r="J616" s="96"/>
      <c r="K616" s="96"/>
      <c r="L616" s="96"/>
      <c r="M616" s="96"/>
      <c r="N616" s="96"/>
      <c r="O616" s="96"/>
      <c r="P616" s="96"/>
      <c r="Q616" s="96"/>
      <c r="R616" s="96"/>
      <c r="S616" s="96"/>
    </row>
    <row r="617" spans="1:19" ht="15.75" customHeight="1">
      <c r="A617" s="96"/>
      <c r="B617" s="96"/>
      <c r="C617" s="96"/>
      <c r="D617" s="96"/>
      <c r="E617" s="96"/>
      <c r="F617" s="96"/>
      <c r="G617" s="96"/>
      <c r="H617" s="96"/>
      <c r="I617" s="96"/>
      <c r="J617" s="96"/>
      <c r="K617" s="96"/>
      <c r="L617" s="96"/>
      <c r="M617" s="96"/>
      <c r="N617" s="96"/>
      <c r="O617" s="96"/>
      <c r="P617" s="96"/>
      <c r="Q617" s="96"/>
      <c r="R617" s="96"/>
      <c r="S617" s="96"/>
    </row>
    <row r="618" spans="1:19" ht="15.75" customHeight="1">
      <c r="A618" s="96"/>
      <c r="B618" s="96"/>
      <c r="C618" s="96"/>
      <c r="D618" s="96"/>
      <c r="E618" s="96"/>
      <c r="F618" s="96"/>
      <c r="G618" s="96"/>
      <c r="H618" s="96"/>
      <c r="I618" s="96"/>
      <c r="J618" s="96"/>
      <c r="K618" s="96"/>
      <c r="L618" s="96"/>
      <c r="M618" s="96"/>
      <c r="N618" s="96"/>
      <c r="O618" s="96"/>
      <c r="P618" s="96"/>
      <c r="Q618" s="96"/>
      <c r="R618" s="96"/>
      <c r="S618" s="96"/>
    </row>
    <row r="619" spans="1:19" ht="15.75" customHeight="1">
      <c r="A619" s="96"/>
      <c r="B619" s="96"/>
      <c r="C619" s="96"/>
      <c r="D619" s="96"/>
      <c r="E619" s="96"/>
      <c r="F619" s="96"/>
      <c r="G619" s="96"/>
      <c r="H619" s="96"/>
      <c r="I619" s="96"/>
      <c r="J619" s="96"/>
      <c r="K619" s="96"/>
      <c r="L619" s="96"/>
      <c r="M619" s="96"/>
      <c r="N619" s="96"/>
      <c r="O619" s="96"/>
      <c r="P619" s="96"/>
      <c r="Q619" s="96"/>
      <c r="R619" s="96"/>
      <c r="S619" s="96"/>
    </row>
    <row r="620" spans="1:19" ht="15.75" customHeight="1">
      <c r="A620" s="96"/>
      <c r="B620" s="96"/>
      <c r="C620" s="96"/>
      <c r="D620" s="96"/>
      <c r="E620" s="96"/>
      <c r="F620" s="96"/>
      <c r="G620" s="96"/>
      <c r="H620" s="96"/>
      <c r="I620" s="96"/>
      <c r="J620" s="96"/>
      <c r="K620" s="96"/>
      <c r="L620" s="96"/>
      <c r="M620" s="96"/>
      <c r="N620" s="96"/>
      <c r="O620" s="96"/>
      <c r="P620" s="96"/>
      <c r="Q620" s="96"/>
      <c r="R620" s="96"/>
      <c r="S620" s="96"/>
    </row>
    <row r="621" spans="1:19" ht="15.75" customHeight="1">
      <c r="A621" s="96"/>
      <c r="B621" s="96"/>
      <c r="C621" s="96"/>
      <c r="D621" s="96"/>
      <c r="E621" s="96"/>
      <c r="F621" s="96"/>
      <c r="G621" s="96"/>
      <c r="H621" s="96"/>
      <c r="I621" s="96"/>
      <c r="J621" s="96"/>
      <c r="K621" s="96"/>
      <c r="L621" s="96"/>
      <c r="M621" s="96"/>
      <c r="N621" s="96"/>
      <c r="O621" s="96"/>
      <c r="P621" s="96"/>
      <c r="Q621" s="96"/>
      <c r="R621" s="96"/>
      <c r="S621" s="96"/>
    </row>
    <row r="622" spans="1:19" ht="15.75" customHeight="1">
      <c r="A622" s="96"/>
      <c r="B622" s="96"/>
      <c r="C622" s="96"/>
      <c r="D622" s="96"/>
      <c r="E622" s="96"/>
      <c r="F622" s="96"/>
      <c r="G622" s="96"/>
      <c r="H622" s="96"/>
      <c r="I622" s="96"/>
      <c r="J622" s="96"/>
      <c r="K622" s="96"/>
      <c r="L622" s="96"/>
      <c r="M622" s="96"/>
      <c r="N622" s="96"/>
      <c r="O622" s="96"/>
      <c r="P622" s="96"/>
      <c r="Q622" s="96"/>
      <c r="R622" s="96"/>
      <c r="S622" s="96"/>
    </row>
    <row r="623" spans="1:19" ht="15.75" customHeight="1">
      <c r="A623" s="96"/>
      <c r="B623" s="96"/>
      <c r="C623" s="96"/>
      <c r="D623" s="96"/>
      <c r="E623" s="96"/>
      <c r="F623" s="96"/>
      <c r="G623" s="96"/>
      <c r="H623" s="96"/>
      <c r="I623" s="96"/>
      <c r="J623" s="96"/>
      <c r="K623" s="96"/>
      <c r="L623" s="96"/>
      <c r="M623" s="96"/>
      <c r="N623" s="96"/>
      <c r="O623" s="96"/>
      <c r="P623" s="96"/>
      <c r="Q623" s="96"/>
      <c r="R623" s="96"/>
      <c r="S623" s="96"/>
    </row>
    <row r="624" spans="1:19" ht="15.75" customHeight="1">
      <c r="A624" s="96"/>
      <c r="B624" s="96"/>
      <c r="C624" s="96"/>
      <c r="D624" s="96"/>
      <c r="E624" s="96"/>
      <c r="F624" s="96"/>
      <c r="G624" s="96"/>
      <c r="H624" s="96"/>
      <c r="I624" s="96"/>
      <c r="J624" s="96"/>
      <c r="K624" s="96"/>
      <c r="L624" s="96"/>
      <c r="M624" s="96"/>
      <c r="N624" s="96"/>
      <c r="O624" s="96"/>
      <c r="P624" s="96"/>
      <c r="Q624" s="96"/>
      <c r="R624" s="96"/>
      <c r="S624" s="96"/>
    </row>
    <row r="625" spans="1:19" ht="15.75" customHeight="1">
      <c r="A625" s="96"/>
      <c r="B625" s="96"/>
      <c r="C625" s="96"/>
      <c r="D625" s="96"/>
      <c r="E625" s="96"/>
      <c r="F625" s="96"/>
      <c r="G625" s="96"/>
      <c r="H625" s="96"/>
      <c r="I625" s="96"/>
      <c r="J625" s="96"/>
      <c r="K625" s="96"/>
      <c r="L625" s="96"/>
      <c r="M625" s="96"/>
      <c r="N625" s="96"/>
      <c r="O625" s="96"/>
      <c r="P625" s="96"/>
      <c r="Q625" s="96"/>
      <c r="R625" s="96"/>
      <c r="S625" s="96"/>
    </row>
    <row r="626" spans="1:19" ht="15.75" customHeight="1">
      <c r="A626" s="96"/>
      <c r="B626" s="96"/>
      <c r="C626" s="96"/>
      <c r="D626" s="96"/>
      <c r="E626" s="96"/>
      <c r="F626" s="96"/>
      <c r="G626" s="96"/>
      <c r="H626" s="96"/>
      <c r="I626" s="96"/>
      <c r="J626" s="96"/>
      <c r="K626" s="96"/>
      <c r="L626" s="96"/>
      <c r="M626" s="96"/>
      <c r="N626" s="96"/>
      <c r="O626" s="96"/>
      <c r="P626" s="96"/>
      <c r="Q626" s="96"/>
      <c r="R626" s="96"/>
      <c r="S626" s="96"/>
    </row>
    <row r="627" spans="1:19" ht="15.75" customHeight="1">
      <c r="A627" s="96"/>
      <c r="B627" s="96"/>
      <c r="C627" s="96"/>
      <c r="D627" s="96"/>
      <c r="E627" s="96"/>
      <c r="F627" s="96"/>
      <c r="G627" s="96"/>
      <c r="H627" s="96"/>
      <c r="I627" s="96"/>
      <c r="J627" s="96"/>
      <c r="K627" s="96"/>
      <c r="L627" s="96"/>
      <c r="M627" s="96"/>
      <c r="N627" s="96"/>
      <c r="O627" s="96"/>
      <c r="P627" s="96"/>
      <c r="Q627" s="96"/>
      <c r="R627" s="96"/>
      <c r="S627" s="96"/>
    </row>
    <row r="628" spans="1:19" ht="15.75" customHeight="1">
      <c r="A628" s="96"/>
      <c r="B628" s="96"/>
      <c r="C628" s="96"/>
      <c r="D628" s="96"/>
      <c r="E628" s="96"/>
      <c r="F628" s="96"/>
      <c r="G628" s="96"/>
      <c r="H628" s="96"/>
      <c r="I628" s="96"/>
      <c r="J628" s="96"/>
      <c r="K628" s="96"/>
      <c r="L628" s="96"/>
      <c r="M628" s="96"/>
      <c r="N628" s="96"/>
      <c r="O628" s="96"/>
      <c r="P628" s="96"/>
      <c r="Q628" s="96"/>
      <c r="R628" s="96"/>
      <c r="S628" s="96"/>
    </row>
    <row r="629" spans="1:19" ht="15.75" customHeight="1">
      <c r="A629" s="96"/>
      <c r="B629" s="96"/>
      <c r="C629" s="96"/>
      <c r="D629" s="96"/>
      <c r="E629" s="96"/>
      <c r="F629" s="96"/>
      <c r="G629" s="96"/>
      <c r="H629" s="96"/>
      <c r="I629" s="96"/>
      <c r="J629" s="96"/>
      <c r="K629" s="96"/>
      <c r="L629" s="96"/>
      <c r="M629" s="96"/>
      <c r="N629" s="96"/>
      <c r="O629" s="96"/>
      <c r="P629" s="96"/>
      <c r="Q629" s="96"/>
      <c r="R629" s="96"/>
      <c r="S629" s="96"/>
    </row>
    <row r="630" spans="1:19" ht="15.75" customHeight="1">
      <c r="A630" s="96"/>
      <c r="B630" s="96"/>
      <c r="C630" s="96"/>
      <c r="D630" s="96"/>
      <c r="E630" s="96"/>
      <c r="F630" s="96"/>
      <c r="G630" s="96"/>
      <c r="H630" s="96"/>
      <c r="I630" s="96"/>
      <c r="J630" s="96"/>
      <c r="K630" s="96"/>
      <c r="L630" s="96"/>
      <c r="M630" s="96"/>
      <c r="N630" s="96"/>
      <c r="O630" s="96"/>
      <c r="P630" s="96"/>
      <c r="Q630" s="96"/>
      <c r="R630" s="96"/>
      <c r="S630" s="96"/>
    </row>
    <row r="631" spans="1:19" ht="15.75" customHeight="1">
      <c r="A631" s="96"/>
      <c r="B631" s="96"/>
      <c r="C631" s="96"/>
      <c r="D631" s="96"/>
      <c r="E631" s="96"/>
      <c r="F631" s="96"/>
      <c r="G631" s="96"/>
      <c r="H631" s="96"/>
      <c r="I631" s="96"/>
      <c r="J631" s="96"/>
      <c r="K631" s="96"/>
      <c r="L631" s="96"/>
      <c r="M631" s="96"/>
      <c r="N631" s="96"/>
      <c r="O631" s="96"/>
      <c r="P631" s="96"/>
      <c r="Q631" s="96"/>
      <c r="R631" s="96"/>
      <c r="S631" s="96"/>
    </row>
    <row r="632" spans="1:19" ht="15.75" customHeight="1">
      <c r="A632" s="96"/>
      <c r="B632" s="96"/>
      <c r="C632" s="96"/>
      <c r="D632" s="96"/>
      <c r="E632" s="96"/>
      <c r="F632" s="96"/>
      <c r="G632" s="96"/>
      <c r="H632" s="96"/>
      <c r="I632" s="96"/>
      <c r="J632" s="96"/>
      <c r="K632" s="96"/>
      <c r="L632" s="96"/>
      <c r="M632" s="96"/>
      <c r="N632" s="96"/>
      <c r="O632" s="96"/>
      <c r="P632" s="96"/>
      <c r="Q632" s="96"/>
      <c r="R632" s="96"/>
      <c r="S632" s="96"/>
    </row>
    <row r="633" spans="1:19" ht="15.75" customHeight="1">
      <c r="A633" s="96"/>
      <c r="B633" s="96"/>
      <c r="C633" s="96"/>
      <c r="D633" s="96"/>
      <c r="E633" s="96"/>
      <c r="F633" s="96"/>
      <c r="G633" s="96"/>
      <c r="H633" s="96"/>
      <c r="I633" s="96"/>
      <c r="J633" s="96"/>
      <c r="K633" s="96"/>
      <c r="L633" s="96"/>
      <c r="M633" s="96"/>
      <c r="N633" s="96"/>
      <c r="O633" s="96"/>
      <c r="P633" s="96"/>
      <c r="Q633" s="96"/>
      <c r="R633" s="96"/>
      <c r="S633" s="96"/>
    </row>
    <row r="634" spans="1:19" ht="15.75" customHeight="1">
      <c r="A634" s="96"/>
      <c r="B634" s="96"/>
      <c r="C634" s="96"/>
      <c r="D634" s="96"/>
      <c r="E634" s="96"/>
      <c r="F634" s="96"/>
      <c r="G634" s="96"/>
      <c r="H634" s="96"/>
      <c r="I634" s="96"/>
      <c r="J634" s="96"/>
      <c r="K634" s="96"/>
      <c r="L634" s="96"/>
      <c r="M634" s="96"/>
      <c r="N634" s="96"/>
      <c r="O634" s="96"/>
      <c r="P634" s="96"/>
      <c r="Q634" s="96"/>
      <c r="R634" s="96"/>
      <c r="S634" s="96"/>
    </row>
    <row r="635" spans="1:19" ht="15.75" customHeight="1">
      <c r="A635" s="96"/>
      <c r="B635" s="96"/>
      <c r="C635" s="96"/>
      <c r="D635" s="96"/>
      <c r="E635" s="96"/>
      <c r="F635" s="96"/>
      <c r="G635" s="96"/>
      <c r="H635" s="96"/>
      <c r="I635" s="96"/>
      <c r="J635" s="96"/>
      <c r="K635" s="96"/>
      <c r="L635" s="96"/>
      <c r="M635" s="96"/>
      <c r="N635" s="96"/>
      <c r="O635" s="96"/>
      <c r="P635" s="96"/>
      <c r="Q635" s="96"/>
      <c r="R635" s="96"/>
      <c r="S635" s="96"/>
    </row>
    <row r="636" spans="1:19" ht="15.75" customHeight="1">
      <c r="A636" s="96"/>
      <c r="B636" s="96"/>
      <c r="C636" s="96"/>
      <c r="D636" s="96"/>
      <c r="E636" s="96"/>
      <c r="F636" s="96"/>
      <c r="G636" s="96"/>
      <c r="H636" s="96"/>
      <c r="I636" s="96"/>
      <c r="J636" s="96"/>
      <c r="K636" s="96"/>
      <c r="L636" s="96"/>
      <c r="M636" s="96"/>
      <c r="N636" s="96"/>
      <c r="O636" s="96"/>
      <c r="P636" s="96"/>
      <c r="Q636" s="96"/>
      <c r="R636" s="96"/>
      <c r="S636" s="96"/>
    </row>
    <row r="637" spans="1:19" ht="15.75" customHeight="1">
      <c r="A637" s="96"/>
      <c r="B637" s="96"/>
      <c r="C637" s="96"/>
      <c r="D637" s="96"/>
      <c r="E637" s="96"/>
      <c r="F637" s="96"/>
      <c r="G637" s="96"/>
      <c r="H637" s="96"/>
      <c r="I637" s="96"/>
      <c r="J637" s="96"/>
      <c r="K637" s="96"/>
      <c r="L637" s="96"/>
      <c r="M637" s="96"/>
      <c r="N637" s="96"/>
      <c r="O637" s="96"/>
      <c r="P637" s="96"/>
      <c r="Q637" s="96"/>
      <c r="R637" s="96"/>
      <c r="S637" s="96"/>
    </row>
    <row r="638" spans="1:19" ht="15.75" customHeight="1">
      <c r="A638" s="96"/>
      <c r="B638" s="96"/>
      <c r="C638" s="96"/>
      <c r="D638" s="96"/>
      <c r="E638" s="96"/>
      <c r="F638" s="96"/>
      <c r="G638" s="96"/>
      <c r="H638" s="96"/>
      <c r="I638" s="96"/>
      <c r="J638" s="96"/>
      <c r="K638" s="96"/>
      <c r="L638" s="96"/>
      <c r="M638" s="96"/>
      <c r="N638" s="96"/>
      <c r="O638" s="96"/>
      <c r="P638" s="96"/>
      <c r="Q638" s="96"/>
      <c r="R638" s="96"/>
      <c r="S638" s="96"/>
    </row>
    <row r="639" spans="1:19" ht="15.75" customHeight="1">
      <c r="A639" s="96"/>
      <c r="B639" s="96"/>
      <c r="C639" s="96"/>
      <c r="D639" s="96"/>
      <c r="E639" s="96"/>
      <c r="F639" s="96"/>
      <c r="G639" s="96"/>
      <c r="H639" s="96"/>
      <c r="I639" s="96"/>
      <c r="J639" s="96"/>
      <c r="K639" s="96"/>
      <c r="L639" s="96"/>
      <c r="M639" s="96"/>
      <c r="N639" s="96"/>
      <c r="O639" s="96"/>
      <c r="P639" s="96"/>
      <c r="Q639" s="96"/>
      <c r="R639" s="96"/>
      <c r="S639" s="96"/>
    </row>
    <row r="640" spans="1:19" ht="15.75" customHeight="1">
      <c r="A640" s="96"/>
      <c r="B640" s="96"/>
      <c r="C640" s="96"/>
      <c r="D640" s="96"/>
      <c r="E640" s="96"/>
      <c r="F640" s="96"/>
      <c r="G640" s="96"/>
      <c r="H640" s="96"/>
      <c r="I640" s="96"/>
      <c r="J640" s="96"/>
      <c r="K640" s="96"/>
      <c r="L640" s="96"/>
      <c r="M640" s="96"/>
      <c r="N640" s="96"/>
      <c r="O640" s="96"/>
      <c r="P640" s="96"/>
      <c r="Q640" s="96"/>
      <c r="R640" s="96"/>
      <c r="S640" s="96"/>
    </row>
    <row r="641" spans="1:19" ht="15.75" customHeight="1">
      <c r="A641" s="96"/>
      <c r="B641" s="96"/>
      <c r="C641" s="96"/>
      <c r="D641" s="96"/>
      <c r="E641" s="96"/>
      <c r="F641" s="96"/>
      <c r="G641" s="96"/>
      <c r="H641" s="96"/>
      <c r="I641" s="96"/>
      <c r="J641" s="96"/>
      <c r="K641" s="96"/>
      <c r="L641" s="96"/>
      <c r="M641" s="96"/>
      <c r="N641" s="96"/>
      <c r="O641" s="96"/>
      <c r="P641" s="96"/>
      <c r="Q641" s="96"/>
      <c r="R641" s="96"/>
      <c r="S641" s="96"/>
    </row>
    <row r="642" spans="1:19" ht="15.75" customHeight="1">
      <c r="A642" s="96"/>
      <c r="B642" s="96"/>
      <c r="C642" s="96"/>
      <c r="D642" s="96"/>
      <c r="E642" s="96"/>
      <c r="F642" s="96"/>
      <c r="G642" s="96"/>
      <c r="H642" s="96"/>
      <c r="I642" s="96"/>
      <c r="J642" s="96"/>
      <c r="K642" s="96"/>
      <c r="L642" s="96"/>
      <c r="M642" s="96"/>
      <c r="N642" s="96"/>
      <c r="O642" s="96"/>
      <c r="P642" s="96"/>
      <c r="Q642" s="96"/>
      <c r="R642" s="96"/>
      <c r="S642" s="96"/>
    </row>
    <row r="643" spans="1:19" ht="15.75" customHeight="1">
      <c r="A643" s="96"/>
      <c r="B643" s="96"/>
      <c r="C643" s="96"/>
      <c r="D643" s="96"/>
      <c r="E643" s="96"/>
      <c r="F643" s="96"/>
      <c r="G643" s="96"/>
      <c r="H643" s="96"/>
      <c r="I643" s="96"/>
      <c r="J643" s="96"/>
      <c r="K643" s="96"/>
      <c r="L643" s="96"/>
      <c r="M643" s="96"/>
      <c r="N643" s="96"/>
      <c r="O643" s="96"/>
      <c r="P643" s="96"/>
      <c r="Q643" s="96"/>
      <c r="R643" s="96"/>
      <c r="S643" s="96"/>
    </row>
    <row r="644" spans="1:19" ht="15.75" customHeight="1">
      <c r="A644" s="96"/>
      <c r="B644" s="96"/>
      <c r="C644" s="96"/>
      <c r="D644" s="96"/>
      <c r="E644" s="96"/>
      <c r="F644" s="96"/>
      <c r="G644" s="96"/>
      <c r="H644" s="96"/>
      <c r="I644" s="96"/>
      <c r="J644" s="96"/>
      <c r="K644" s="96"/>
      <c r="L644" s="96"/>
      <c r="M644" s="96"/>
      <c r="N644" s="96"/>
      <c r="O644" s="96"/>
      <c r="P644" s="96"/>
      <c r="Q644" s="96"/>
      <c r="R644" s="96"/>
      <c r="S644" s="96"/>
    </row>
    <row r="645" spans="1:19" ht="15.75" customHeight="1">
      <c r="A645" s="96"/>
      <c r="B645" s="96"/>
      <c r="C645" s="96"/>
      <c r="D645" s="96"/>
      <c r="E645" s="96"/>
      <c r="F645" s="96"/>
      <c r="G645" s="96"/>
      <c r="H645" s="96"/>
      <c r="I645" s="96"/>
      <c r="J645" s="96"/>
      <c r="K645" s="96"/>
      <c r="L645" s="96"/>
      <c r="M645" s="96"/>
      <c r="N645" s="96"/>
      <c r="O645" s="96"/>
      <c r="P645" s="96"/>
      <c r="Q645" s="96"/>
      <c r="R645" s="96"/>
      <c r="S645" s="96"/>
    </row>
    <row r="646" spans="1:19" ht="15.75" customHeight="1">
      <c r="A646" s="96"/>
      <c r="B646" s="96"/>
      <c r="C646" s="96"/>
      <c r="D646" s="96"/>
      <c r="E646" s="96"/>
      <c r="F646" s="96"/>
      <c r="G646" s="96"/>
      <c r="H646" s="96"/>
      <c r="I646" s="96"/>
      <c r="J646" s="96"/>
      <c r="K646" s="96"/>
      <c r="L646" s="96"/>
      <c r="M646" s="96"/>
      <c r="N646" s="96"/>
      <c r="O646" s="96"/>
      <c r="P646" s="96"/>
      <c r="Q646" s="96"/>
      <c r="R646" s="96"/>
      <c r="S646" s="96"/>
    </row>
    <row r="647" spans="1:19" ht="15.75" customHeight="1">
      <c r="A647" s="96"/>
      <c r="B647" s="96"/>
      <c r="C647" s="96"/>
      <c r="D647" s="96"/>
      <c r="E647" s="96"/>
      <c r="F647" s="96"/>
      <c r="G647" s="96"/>
      <c r="H647" s="96"/>
      <c r="I647" s="96"/>
      <c r="J647" s="96"/>
      <c r="K647" s="96"/>
      <c r="L647" s="96"/>
      <c r="M647" s="96"/>
      <c r="N647" s="96"/>
      <c r="O647" s="96"/>
      <c r="P647" s="96"/>
      <c r="Q647" s="96"/>
      <c r="R647" s="96"/>
      <c r="S647" s="96"/>
    </row>
    <row r="648" spans="1:19" ht="15.75" customHeight="1">
      <c r="A648" s="96"/>
      <c r="B648" s="96"/>
      <c r="C648" s="96"/>
      <c r="D648" s="96"/>
      <c r="E648" s="96"/>
      <c r="F648" s="96"/>
      <c r="G648" s="96"/>
      <c r="H648" s="96"/>
      <c r="I648" s="96"/>
      <c r="J648" s="96"/>
      <c r="K648" s="96"/>
      <c r="L648" s="96"/>
      <c r="M648" s="96"/>
      <c r="N648" s="96"/>
      <c r="O648" s="96"/>
      <c r="P648" s="96"/>
      <c r="Q648" s="96"/>
      <c r="R648" s="96"/>
      <c r="S648" s="96"/>
    </row>
    <row r="649" spans="1:19" ht="15.75" customHeight="1">
      <c r="A649" s="96"/>
      <c r="B649" s="96"/>
      <c r="C649" s="96"/>
      <c r="D649" s="96"/>
      <c r="E649" s="96"/>
      <c r="F649" s="96"/>
      <c r="G649" s="96"/>
      <c r="H649" s="96"/>
      <c r="I649" s="96"/>
      <c r="J649" s="96"/>
      <c r="K649" s="96"/>
      <c r="L649" s="96"/>
      <c r="M649" s="96"/>
      <c r="N649" s="96"/>
      <c r="O649" s="96"/>
      <c r="P649" s="96"/>
      <c r="Q649" s="96"/>
      <c r="R649" s="96"/>
      <c r="S649" s="96"/>
    </row>
    <row r="650" spans="1:19" ht="15.75" customHeight="1">
      <c r="A650" s="96"/>
      <c r="B650" s="96"/>
      <c r="C650" s="96"/>
      <c r="D650" s="96"/>
      <c r="E650" s="96"/>
      <c r="F650" s="96"/>
      <c r="G650" s="96"/>
      <c r="H650" s="96"/>
      <c r="I650" s="96"/>
      <c r="J650" s="96"/>
      <c r="K650" s="96"/>
      <c r="L650" s="96"/>
      <c r="M650" s="96"/>
      <c r="N650" s="96"/>
      <c r="O650" s="96"/>
      <c r="P650" s="96"/>
      <c r="Q650" s="96"/>
      <c r="R650" s="96"/>
      <c r="S650" s="96"/>
    </row>
    <row r="651" spans="1:19" ht="15.75" customHeight="1">
      <c r="A651" s="96"/>
      <c r="B651" s="96"/>
      <c r="C651" s="96"/>
      <c r="D651" s="96"/>
      <c r="E651" s="96"/>
      <c r="F651" s="96"/>
      <c r="G651" s="96"/>
      <c r="H651" s="96"/>
      <c r="I651" s="96"/>
      <c r="J651" s="96"/>
      <c r="K651" s="96"/>
      <c r="L651" s="96"/>
      <c r="M651" s="96"/>
      <c r="N651" s="96"/>
      <c r="O651" s="96"/>
      <c r="P651" s="96"/>
      <c r="Q651" s="96"/>
      <c r="R651" s="96"/>
      <c r="S651" s="96"/>
    </row>
    <row r="652" spans="1:19" ht="15.75" customHeight="1">
      <c r="A652" s="96"/>
      <c r="B652" s="96"/>
      <c r="C652" s="96"/>
      <c r="D652" s="96"/>
      <c r="E652" s="96"/>
      <c r="F652" s="96"/>
      <c r="G652" s="96"/>
      <c r="H652" s="96"/>
      <c r="I652" s="96"/>
      <c r="J652" s="96"/>
      <c r="K652" s="96"/>
      <c r="L652" s="96"/>
      <c r="M652" s="96"/>
      <c r="N652" s="96"/>
      <c r="O652" s="96"/>
      <c r="P652" s="96"/>
      <c r="Q652" s="96"/>
      <c r="R652" s="96"/>
      <c r="S652" s="96"/>
    </row>
    <row r="653" spans="1:19" ht="15.75" customHeight="1">
      <c r="A653" s="96"/>
      <c r="B653" s="96"/>
      <c r="C653" s="96"/>
      <c r="D653" s="96"/>
      <c r="E653" s="96"/>
      <c r="F653" s="96"/>
      <c r="G653" s="96"/>
      <c r="H653" s="96"/>
      <c r="I653" s="96"/>
      <c r="J653" s="96"/>
      <c r="K653" s="96"/>
      <c r="L653" s="96"/>
      <c r="M653" s="96"/>
      <c r="N653" s="96"/>
      <c r="O653" s="96"/>
      <c r="P653" s="96"/>
      <c r="Q653" s="96"/>
      <c r="R653" s="96"/>
      <c r="S653" s="96"/>
    </row>
    <row r="654" spans="1:19" ht="15.75" customHeight="1">
      <c r="A654" s="96"/>
      <c r="B654" s="96"/>
      <c r="C654" s="96"/>
      <c r="D654" s="96"/>
      <c r="E654" s="96"/>
      <c r="F654" s="96"/>
      <c r="G654" s="96"/>
      <c r="H654" s="96"/>
      <c r="I654" s="96"/>
      <c r="J654" s="96"/>
      <c r="K654" s="96"/>
      <c r="L654" s="96"/>
      <c r="M654" s="96"/>
      <c r="N654" s="96"/>
      <c r="O654" s="96"/>
      <c r="P654" s="96"/>
      <c r="Q654" s="96"/>
      <c r="R654" s="96"/>
      <c r="S654" s="96"/>
    </row>
    <row r="655" spans="1:19" ht="15.75" customHeight="1">
      <c r="A655" s="96"/>
      <c r="B655" s="96"/>
      <c r="C655" s="96"/>
      <c r="D655" s="96"/>
      <c r="E655" s="96"/>
      <c r="F655" s="96"/>
      <c r="G655" s="96"/>
      <c r="H655" s="96"/>
      <c r="I655" s="96"/>
      <c r="J655" s="96"/>
      <c r="K655" s="96"/>
      <c r="L655" s="96"/>
      <c r="M655" s="96"/>
      <c r="N655" s="96"/>
      <c r="O655" s="96"/>
      <c r="P655" s="96"/>
      <c r="Q655" s="96"/>
      <c r="R655" s="96"/>
      <c r="S655" s="96"/>
    </row>
    <row r="656" spans="1:19" ht="15.75" customHeight="1">
      <c r="A656" s="96"/>
      <c r="B656" s="96"/>
      <c r="C656" s="96"/>
      <c r="D656" s="96"/>
      <c r="E656" s="96"/>
      <c r="F656" s="96"/>
      <c r="G656" s="96"/>
      <c r="H656" s="96"/>
      <c r="I656" s="96"/>
      <c r="J656" s="96"/>
      <c r="K656" s="96"/>
      <c r="L656" s="96"/>
      <c r="M656" s="96"/>
      <c r="N656" s="96"/>
      <c r="O656" s="96"/>
      <c r="P656" s="96"/>
      <c r="Q656" s="96"/>
      <c r="R656" s="96"/>
      <c r="S656" s="96"/>
    </row>
    <row r="657" spans="1:19" ht="15.75" customHeight="1">
      <c r="A657" s="96"/>
      <c r="B657" s="96"/>
      <c r="C657" s="96"/>
      <c r="D657" s="96"/>
      <c r="E657" s="96"/>
      <c r="F657" s="96"/>
      <c r="G657" s="96"/>
      <c r="H657" s="96"/>
      <c r="I657" s="96"/>
      <c r="J657" s="96"/>
      <c r="K657" s="96"/>
      <c r="L657" s="96"/>
      <c r="M657" s="96"/>
      <c r="N657" s="96"/>
      <c r="O657" s="96"/>
      <c r="P657" s="96"/>
      <c r="Q657" s="96"/>
      <c r="R657" s="96"/>
      <c r="S657" s="96"/>
    </row>
    <row r="658" spans="1:19" ht="15.75" customHeight="1">
      <c r="A658" s="96"/>
      <c r="B658" s="96"/>
      <c r="C658" s="96"/>
      <c r="D658" s="96"/>
      <c r="E658" s="96"/>
      <c r="F658" s="96"/>
      <c r="G658" s="96"/>
      <c r="H658" s="96"/>
      <c r="I658" s="96"/>
      <c r="J658" s="96"/>
      <c r="K658" s="96"/>
      <c r="L658" s="96"/>
      <c r="M658" s="96"/>
      <c r="N658" s="96"/>
      <c r="O658" s="96"/>
      <c r="P658" s="96"/>
      <c r="Q658" s="96"/>
      <c r="R658" s="96"/>
      <c r="S658" s="96"/>
    </row>
    <row r="659" spans="1:19" ht="15.75" customHeight="1">
      <c r="A659" s="96"/>
      <c r="B659" s="96"/>
      <c r="C659" s="96"/>
      <c r="D659" s="96"/>
      <c r="E659" s="96"/>
      <c r="F659" s="96"/>
      <c r="G659" s="96"/>
      <c r="H659" s="96"/>
      <c r="I659" s="96"/>
      <c r="J659" s="96"/>
      <c r="K659" s="96"/>
      <c r="L659" s="96"/>
      <c r="M659" s="96"/>
      <c r="N659" s="96"/>
      <c r="O659" s="96"/>
      <c r="P659" s="96"/>
      <c r="Q659" s="96"/>
      <c r="R659" s="96"/>
      <c r="S659" s="96"/>
    </row>
    <row r="660" spans="1:19" ht="15.75" customHeight="1">
      <c r="A660" s="96"/>
      <c r="B660" s="96"/>
      <c r="C660" s="96"/>
      <c r="D660" s="96"/>
      <c r="E660" s="96"/>
      <c r="F660" s="96"/>
      <c r="G660" s="96"/>
      <c r="H660" s="96"/>
      <c r="I660" s="96"/>
      <c r="J660" s="96"/>
      <c r="K660" s="96"/>
      <c r="L660" s="96"/>
      <c r="M660" s="96"/>
      <c r="N660" s="96"/>
      <c r="O660" s="96"/>
      <c r="P660" s="96"/>
      <c r="Q660" s="96"/>
      <c r="R660" s="96"/>
      <c r="S660" s="96"/>
    </row>
    <row r="661" spans="1:19" ht="15.75" customHeight="1">
      <c r="A661" s="96"/>
      <c r="B661" s="96"/>
      <c r="C661" s="96"/>
      <c r="D661" s="96"/>
      <c r="E661" s="96"/>
      <c r="F661" s="96"/>
      <c r="G661" s="96"/>
      <c r="H661" s="96"/>
      <c r="I661" s="96"/>
      <c r="J661" s="96"/>
      <c r="K661" s="96"/>
      <c r="L661" s="96"/>
      <c r="M661" s="96"/>
      <c r="N661" s="96"/>
      <c r="O661" s="96"/>
      <c r="P661" s="96"/>
      <c r="Q661" s="96"/>
      <c r="R661" s="96"/>
      <c r="S661" s="96"/>
    </row>
    <row r="662" spans="1:19" ht="15.75" customHeight="1">
      <c r="A662" s="96"/>
      <c r="B662" s="96"/>
      <c r="C662" s="96"/>
      <c r="D662" s="96"/>
      <c r="E662" s="96"/>
      <c r="F662" s="96"/>
      <c r="G662" s="96"/>
      <c r="H662" s="96"/>
      <c r="I662" s="96"/>
      <c r="J662" s="96"/>
      <c r="K662" s="96"/>
      <c r="L662" s="96"/>
      <c r="M662" s="96"/>
      <c r="N662" s="96"/>
      <c r="O662" s="96"/>
      <c r="P662" s="96"/>
      <c r="Q662" s="96"/>
      <c r="R662" s="96"/>
      <c r="S662" s="96"/>
    </row>
    <row r="663" spans="1:19" ht="15.75" customHeight="1">
      <c r="A663" s="96"/>
      <c r="B663" s="96"/>
      <c r="C663" s="96"/>
      <c r="D663" s="96"/>
      <c r="E663" s="96"/>
      <c r="F663" s="96"/>
      <c r="G663" s="96"/>
      <c r="H663" s="96"/>
      <c r="I663" s="96"/>
      <c r="J663" s="96"/>
      <c r="K663" s="96"/>
      <c r="L663" s="96"/>
      <c r="M663" s="96"/>
      <c r="N663" s="96"/>
      <c r="O663" s="96"/>
      <c r="P663" s="96"/>
      <c r="Q663" s="96"/>
      <c r="R663" s="96"/>
      <c r="S663" s="96"/>
    </row>
    <row r="664" spans="1:19" ht="15.75" customHeight="1">
      <c r="A664" s="96"/>
      <c r="B664" s="96"/>
      <c r="C664" s="96"/>
      <c r="D664" s="96"/>
      <c r="E664" s="96"/>
      <c r="F664" s="96"/>
      <c r="G664" s="96"/>
      <c r="H664" s="96"/>
      <c r="I664" s="96"/>
      <c r="J664" s="96"/>
      <c r="K664" s="96"/>
      <c r="L664" s="96"/>
      <c r="M664" s="96"/>
      <c r="N664" s="96"/>
      <c r="O664" s="96"/>
      <c r="P664" s="96"/>
      <c r="Q664" s="96"/>
      <c r="R664" s="96"/>
      <c r="S664" s="96"/>
    </row>
    <row r="665" spans="1:19" ht="15.75" customHeight="1">
      <c r="A665" s="96"/>
      <c r="B665" s="96"/>
      <c r="C665" s="96"/>
      <c r="D665" s="96"/>
      <c r="E665" s="96"/>
      <c r="F665" s="96"/>
      <c r="G665" s="96"/>
      <c r="H665" s="96"/>
      <c r="I665" s="96"/>
      <c r="J665" s="96"/>
      <c r="K665" s="96"/>
      <c r="L665" s="96"/>
      <c r="M665" s="96"/>
      <c r="N665" s="96"/>
      <c r="O665" s="96"/>
      <c r="P665" s="96"/>
      <c r="Q665" s="96"/>
      <c r="R665" s="96"/>
      <c r="S665" s="96"/>
    </row>
    <row r="666" spans="1:19" ht="15.75" customHeight="1">
      <c r="A666" s="96"/>
      <c r="B666" s="96"/>
      <c r="C666" s="96"/>
      <c r="D666" s="96"/>
      <c r="E666" s="96"/>
      <c r="F666" s="96"/>
      <c r="G666" s="96"/>
      <c r="H666" s="96"/>
      <c r="I666" s="96"/>
      <c r="J666" s="96"/>
      <c r="K666" s="96"/>
      <c r="L666" s="96"/>
      <c r="M666" s="96"/>
      <c r="N666" s="96"/>
      <c r="O666" s="96"/>
      <c r="P666" s="96"/>
      <c r="Q666" s="96"/>
      <c r="R666" s="96"/>
      <c r="S666" s="96"/>
    </row>
    <row r="667" spans="1:19" ht="15.75" customHeight="1">
      <c r="A667" s="96"/>
      <c r="B667" s="96"/>
      <c r="C667" s="96"/>
      <c r="D667" s="96"/>
      <c r="E667" s="96"/>
      <c r="F667" s="96"/>
      <c r="G667" s="96"/>
      <c r="H667" s="96"/>
      <c r="I667" s="96"/>
      <c r="J667" s="96"/>
      <c r="K667" s="96"/>
      <c r="L667" s="96"/>
      <c r="M667" s="96"/>
      <c r="N667" s="96"/>
      <c r="O667" s="96"/>
      <c r="P667" s="96"/>
      <c r="Q667" s="96"/>
      <c r="R667" s="96"/>
      <c r="S667" s="96"/>
    </row>
    <row r="668" spans="1:19" ht="15.75" customHeight="1">
      <c r="A668" s="96"/>
      <c r="B668" s="96"/>
      <c r="C668" s="96"/>
      <c r="D668" s="96"/>
      <c r="E668" s="96"/>
      <c r="F668" s="96"/>
      <c r="G668" s="96"/>
      <c r="H668" s="96"/>
      <c r="I668" s="96"/>
      <c r="J668" s="96"/>
      <c r="K668" s="96"/>
      <c r="L668" s="96"/>
      <c r="M668" s="96"/>
      <c r="N668" s="96"/>
      <c r="O668" s="96"/>
      <c r="P668" s="96"/>
      <c r="Q668" s="96"/>
      <c r="R668" s="96"/>
      <c r="S668" s="96"/>
    </row>
    <row r="669" spans="1:19" ht="15.75" customHeight="1">
      <c r="A669" s="96"/>
      <c r="B669" s="96"/>
      <c r="C669" s="96"/>
      <c r="D669" s="96"/>
      <c r="E669" s="96"/>
      <c r="F669" s="96"/>
      <c r="G669" s="96"/>
      <c r="H669" s="96"/>
      <c r="I669" s="96"/>
      <c r="J669" s="96"/>
      <c r="K669" s="96"/>
      <c r="L669" s="96"/>
      <c r="M669" s="96"/>
      <c r="N669" s="96"/>
      <c r="O669" s="96"/>
      <c r="P669" s="96"/>
      <c r="Q669" s="96"/>
      <c r="R669" s="96"/>
      <c r="S669" s="96"/>
    </row>
    <row r="670" spans="1:19" ht="15.75" customHeight="1">
      <c r="A670" s="96"/>
      <c r="B670" s="96"/>
      <c r="C670" s="96"/>
      <c r="D670" s="96"/>
      <c r="E670" s="96"/>
      <c r="F670" s="96"/>
      <c r="G670" s="96"/>
      <c r="H670" s="96"/>
      <c r="I670" s="96"/>
      <c r="J670" s="96"/>
      <c r="K670" s="96"/>
      <c r="L670" s="96"/>
      <c r="M670" s="96"/>
      <c r="N670" s="96"/>
      <c r="O670" s="96"/>
      <c r="P670" s="96"/>
      <c r="Q670" s="96"/>
      <c r="R670" s="96"/>
      <c r="S670" s="96"/>
    </row>
    <row r="671" spans="1:19" ht="15.75" customHeight="1">
      <c r="A671" s="96"/>
      <c r="B671" s="96"/>
      <c r="C671" s="96"/>
      <c r="D671" s="96"/>
      <c r="E671" s="96"/>
      <c r="F671" s="96"/>
      <c r="G671" s="96"/>
      <c r="H671" s="96"/>
      <c r="I671" s="96"/>
      <c r="J671" s="96"/>
      <c r="K671" s="96"/>
      <c r="L671" s="96"/>
      <c r="M671" s="96"/>
      <c r="N671" s="96"/>
      <c r="O671" s="96"/>
      <c r="P671" s="96"/>
      <c r="Q671" s="96"/>
      <c r="R671" s="96"/>
      <c r="S671" s="96"/>
    </row>
    <row r="672" spans="1:19" ht="15.75" customHeight="1">
      <c r="A672" s="96"/>
      <c r="B672" s="96"/>
      <c r="C672" s="96"/>
      <c r="D672" s="96"/>
      <c r="E672" s="96"/>
      <c r="F672" s="96"/>
      <c r="G672" s="96"/>
      <c r="H672" s="96"/>
      <c r="I672" s="96"/>
      <c r="J672" s="96"/>
      <c r="K672" s="96"/>
      <c r="L672" s="96"/>
      <c r="M672" s="96"/>
      <c r="N672" s="96"/>
      <c r="O672" s="96"/>
      <c r="P672" s="96"/>
      <c r="Q672" s="96"/>
      <c r="R672" s="96"/>
      <c r="S672" s="96"/>
    </row>
    <row r="673" spans="1:19" ht="15.75" customHeight="1">
      <c r="A673" s="96"/>
      <c r="B673" s="96"/>
      <c r="C673" s="96"/>
      <c r="D673" s="96"/>
      <c r="E673" s="96"/>
      <c r="F673" s="96"/>
      <c r="G673" s="96"/>
      <c r="H673" s="96"/>
      <c r="I673" s="96"/>
      <c r="J673" s="96"/>
      <c r="K673" s="96"/>
      <c r="L673" s="96"/>
      <c r="M673" s="96"/>
      <c r="N673" s="96"/>
      <c r="O673" s="96"/>
      <c r="P673" s="96"/>
      <c r="Q673" s="96"/>
      <c r="R673" s="96"/>
      <c r="S673" s="96"/>
    </row>
    <row r="674" spans="1:19" ht="15.75" customHeight="1">
      <c r="A674" s="96"/>
      <c r="B674" s="96"/>
      <c r="C674" s="96"/>
      <c r="D674" s="96"/>
      <c r="E674" s="96"/>
      <c r="F674" s="96"/>
      <c r="G674" s="96"/>
      <c r="H674" s="96"/>
      <c r="I674" s="96"/>
      <c r="J674" s="96"/>
      <c r="K674" s="96"/>
      <c r="L674" s="96"/>
      <c r="M674" s="96"/>
      <c r="N674" s="96"/>
      <c r="O674" s="96"/>
      <c r="P674" s="96"/>
      <c r="Q674" s="96"/>
      <c r="R674" s="96"/>
      <c r="S674" s="96"/>
    </row>
    <row r="675" spans="1:19" ht="15.75" customHeight="1">
      <c r="A675" s="96"/>
      <c r="B675" s="96"/>
      <c r="C675" s="96"/>
      <c r="D675" s="96"/>
      <c r="E675" s="96"/>
      <c r="F675" s="96"/>
      <c r="G675" s="96"/>
      <c r="H675" s="96"/>
      <c r="I675" s="96"/>
      <c r="J675" s="96"/>
      <c r="K675" s="96"/>
      <c r="L675" s="96"/>
      <c r="M675" s="96"/>
      <c r="N675" s="96"/>
      <c r="O675" s="96"/>
      <c r="P675" s="96"/>
      <c r="Q675" s="96"/>
      <c r="R675" s="96"/>
      <c r="S675" s="96"/>
    </row>
    <row r="676" spans="1:19" ht="15.75" customHeight="1">
      <c r="A676" s="96"/>
      <c r="B676" s="96"/>
      <c r="C676" s="96"/>
      <c r="D676" s="96"/>
      <c r="E676" s="96"/>
      <c r="F676" s="96"/>
      <c r="G676" s="96"/>
      <c r="H676" s="96"/>
      <c r="I676" s="96"/>
      <c r="J676" s="96"/>
      <c r="K676" s="96"/>
      <c r="L676" s="96"/>
      <c r="M676" s="96"/>
      <c r="N676" s="96"/>
      <c r="O676" s="96"/>
      <c r="P676" s="96"/>
      <c r="Q676" s="96"/>
      <c r="R676" s="96"/>
      <c r="S676" s="96"/>
    </row>
    <row r="677" spans="1:19" ht="15.75" customHeight="1">
      <c r="A677" s="96"/>
      <c r="B677" s="96"/>
      <c r="C677" s="96"/>
      <c r="D677" s="96"/>
      <c r="E677" s="96"/>
      <c r="F677" s="96"/>
      <c r="G677" s="96"/>
      <c r="H677" s="96"/>
      <c r="I677" s="96"/>
      <c r="J677" s="96"/>
      <c r="K677" s="96"/>
      <c r="L677" s="96"/>
      <c r="M677" s="96"/>
      <c r="N677" s="96"/>
      <c r="O677" s="96"/>
      <c r="P677" s="96"/>
      <c r="Q677" s="96"/>
      <c r="R677" s="96"/>
      <c r="S677" s="96"/>
    </row>
    <row r="678" spans="1:19" ht="15.75" customHeight="1">
      <c r="A678" s="96"/>
      <c r="B678" s="96"/>
      <c r="C678" s="96"/>
      <c r="D678" s="96"/>
      <c r="E678" s="96"/>
      <c r="F678" s="96"/>
      <c r="G678" s="96"/>
      <c r="H678" s="96"/>
      <c r="I678" s="96"/>
      <c r="J678" s="96"/>
      <c r="K678" s="96"/>
      <c r="L678" s="96"/>
      <c r="M678" s="96"/>
      <c r="N678" s="96"/>
      <c r="O678" s="96"/>
      <c r="P678" s="96"/>
      <c r="Q678" s="96"/>
      <c r="R678" s="96"/>
      <c r="S678" s="96"/>
    </row>
    <row r="679" spans="1:19" ht="15.75" customHeight="1">
      <c r="A679" s="96"/>
      <c r="B679" s="96"/>
      <c r="C679" s="96"/>
      <c r="D679" s="96"/>
      <c r="E679" s="96"/>
      <c r="F679" s="96"/>
      <c r="G679" s="96"/>
      <c r="H679" s="96"/>
      <c r="I679" s="96"/>
      <c r="J679" s="96"/>
      <c r="K679" s="96"/>
      <c r="L679" s="96"/>
      <c r="M679" s="96"/>
      <c r="N679" s="96"/>
      <c r="O679" s="96"/>
      <c r="P679" s="96"/>
      <c r="Q679" s="96"/>
      <c r="R679" s="96"/>
      <c r="S679" s="96"/>
    </row>
    <row r="680" spans="1:19" ht="15.75" customHeight="1">
      <c r="A680" s="96"/>
      <c r="B680" s="96"/>
      <c r="C680" s="96"/>
      <c r="D680" s="96"/>
      <c r="E680" s="96"/>
      <c r="F680" s="96"/>
      <c r="G680" s="96"/>
      <c r="H680" s="96"/>
      <c r="I680" s="96"/>
      <c r="J680" s="96"/>
      <c r="K680" s="96"/>
      <c r="L680" s="96"/>
      <c r="M680" s="96"/>
      <c r="N680" s="96"/>
      <c r="O680" s="96"/>
      <c r="P680" s="96"/>
      <c r="Q680" s="96"/>
      <c r="R680" s="96"/>
      <c r="S680" s="96"/>
    </row>
    <row r="681" spans="1:19" ht="15.75" customHeight="1">
      <c r="A681" s="96"/>
      <c r="B681" s="96"/>
      <c r="C681" s="96"/>
      <c r="D681" s="96"/>
      <c r="E681" s="96"/>
      <c r="F681" s="96"/>
      <c r="G681" s="96"/>
      <c r="H681" s="96"/>
      <c r="I681" s="96"/>
      <c r="J681" s="96"/>
      <c r="K681" s="96"/>
      <c r="L681" s="96"/>
      <c r="M681" s="96"/>
      <c r="N681" s="96"/>
      <c r="O681" s="96"/>
      <c r="P681" s="96"/>
      <c r="Q681" s="96"/>
      <c r="R681" s="96"/>
      <c r="S681" s="96"/>
    </row>
    <row r="682" spans="1:19" ht="15.75" customHeight="1">
      <c r="A682" s="96"/>
      <c r="B682" s="96"/>
      <c r="C682" s="96"/>
      <c r="D682" s="96"/>
      <c r="E682" s="96"/>
      <c r="F682" s="96"/>
      <c r="G682" s="96"/>
      <c r="H682" s="96"/>
      <c r="I682" s="96"/>
      <c r="J682" s="96"/>
      <c r="K682" s="96"/>
      <c r="L682" s="96"/>
      <c r="M682" s="96"/>
      <c r="N682" s="96"/>
      <c r="O682" s="96"/>
      <c r="P682" s="96"/>
      <c r="Q682" s="96"/>
      <c r="R682" s="96"/>
      <c r="S682" s="96"/>
    </row>
    <row r="683" spans="1:19" ht="15.75" customHeight="1">
      <c r="A683" s="96"/>
      <c r="B683" s="96"/>
      <c r="C683" s="96"/>
      <c r="D683" s="96"/>
      <c r="E683" s="96"/>
      <c r="F683" s="96"/>
      <c r="G683" s="96"/>
      <c r="H683" s="96"/>
      <c r="I683" s="96"/>
      <c r="J683" s="96"/>
      <c r="K683" s="96"/>
      <c r="L683" s="96"/>
      <c r="M683" s="96"/>
      <c r="N683" s="96"/>
      <c r="O683" s="96"/>
      <c r="P683" s="96"/>
      <c r="Q683" s="96"/>
      <c r="R683" s="96"/>
      <c r="S683" s="96"/>
    </row>
    <row r="684" spans="1:19" ht="15.75" customHeight="1">
      <c r="A684" s="96"/>
      <c r="B684" s="96"/>
      <c r="C684" s="96"/>
      <c r="D684" s="96"/>
      <c r="E684" s="96"/>
      <c r="F684" s="96"/>
      <c r="G684" s="96"/>
      <c r="H684" s="96"/>
      <c r="I684" s="96"/>
      <c r="J684" s="96"/>
      <c r="K684" s="96"/>
      <c r="L684" s="96"/>
      <c r="M684" s="96"/>
      <c r="N684" s="96"/>
      <c r="O684" s="96"/>
      <c r="P684" s="96"/>
      <c r="Q684" s="96"/>
      <c r="R684" s="96"/>
      <c r="S684" s="96"/>
    </row>
    <row r="685" spans="1:19" ht="15.75" customHeight="1">
      <c r="A685" s="96"/>
      <c r="B685" s="96"/>
      <c r="C685" s="96"/>
      <c r="D685" s="96"/>
      <c r="E685" s="96"/>
      <c r="F685" s="96"/>
      <c r="G685" s="96"/>
      <c r="H685" s="96"/>
      <c r="I685" s="96"/>
      <c r="J685" s="96"/>
      <c r="K685" s="96"/>
      <c r="L685" s="96"/>
      <c r="M685" s="96"/>
      <c r="N685" s="96"/>
      <c r="O685" s="96"/>
      <c r="P685" s="96"/>
      <c r="Q685" s="96"/>
      <c r="R685" s="96"/>
      <c r="S685" s="96"/>
    </row>
    <row r="686" spans="1:19" ht="15.75" customHeight="1">
      <c r="A686" s="96"/>
      <c r="B686" s="96"/>
      <c r="C686" s="96"/>
      <c r="D686" s="96"/>
      <c r="E686" s="96"/>
      <c r="F686" s="96"/>
      <c r="G686" s="96"/>
      <c r="H686" s="96"/>
      <c r="I686" s="96"/>
      <c r="J686" s="96"/>
      <c r="K686" s="96"/>
      <c r="L686" s="96"/>
      <c r="M686" s="96"/>
      <c r="N686" s="96"/>
      <c r="O686" s="96"/>
      <c r="P686" s="96"/>
      <c r="Q686" s="96"/>
      <c r="R686" s="96"/>
      <c r="S686" s="96"/>
    </row>
    <row r="687" spans="1:19" ht="15.75" customHeight="1">
      <c r="A687" s="96"/>
      <c r="B687" s="96"/>
      <c r="C687" s="96"/>
      <c r="D687" s="96"/>
      <c r="E687" s="96"/>
      <c r="F687" s="96"/>
      <c r="G687" s="96"/>
      <c r="H687" s="96"/>
      <c r="I687" s="96"/>
      <c r="J687" s="96"/>
      <c r="K687" s="96"/>
      <c r="L687" s="96"/>
      <c r="M687" s="96"/>
      <c r="N687" s="96"/>
      <c r="O687" s="96"/>
      <c r="P687" s="96"/>
      <c r="Q687" s="96"/>
      <c r="R687" s="96"/>
      <c r="S687" s="96"/>
    </row>
    <row r="688" spans="1:19" ht="15.75" customHeight="1">
      <c r="A688" s="96"/>
      <c r="B688" s="96"/>
      <c r="C688" s="96"/>
      <c r="D688" s="96"/>
      <c r="E688" s="96"/>
      <c r="F688" s="96"/>
      <c r="G688" s="96"/>
      <c r="H688" s="96"/>
      <c r="I688" s="96"/>
      <c r="J688" s="96"/>
      <c r="K688" s="96"/>
      <c r="L688" s="96"/>
      <c r="M688" s="96"/>
      <c r="N688" s="96"/>
      <c r="O688" s="96"/>
      <c r="P688" s="96"/>
      <c r="Q688" s="96"/>
      <c r="R688" s="96"/>
      <c r="S688" s="96"/>
    </row>
    <row r="689" spans="1:19" ht="15.75" customHeight="1">
      <c r="A689" s="96"/>
      <c r="B689" s="96"/>
      <c r="C689" s="96"/>
      <c r="D689" s="96"/>
      <c r="E689" s="96"/>
      <c r="F689" s="96"/>
      <c r="G689" s="96"/>
      <c r="H689" s="96"/>
      <c r="I689" s="96"/>
      <c r="J689" s="96"/>
      <c r="K689" s="96"/>
      <c r="L689" s="96"/>
      <c r="M689" s="96"/>
      <c r="N689" s="96"/>
      <c r="O689" s="96"/>
      <c r="P689" s="96"/>
      <c r="Q689" s="96"/>
      <c r="R689" s="96"/>
      <c r="S689" s="96"/>
    </row>
    <row r="690" spans="1:19" ht="15.75" customHeight="1">
      <c r="A690" s="96"/>
      <c r="B690" s="96"/>
      <c r="C690" s="96"/>
      <c r="D690" s="96"/>
      <c r="E690" s="96"/>
      <c r="F690" s="96"/>
      <c r="G690" s="96"/>
      <c r="H690" s="96"/>
      <c r="I690" s="96"/>
      <c r="J690" s="96"/>
      <c r="K690" s="96"/>
      <c r="L690" s="96"/>
      <c r="M690" s="96"/>
      <c r="N690" s="96"/>
      <c r="O690" s="96"/>
      <c r="P690" s="96"/>
      <c r="Q690" s="96"/>
      <c r="R690" s="96"/>
      <c r="S690" s="96"/>
    </row>
    <row r="691" spans="1:19" ht="15.75" customHeight="1">
      <c r="A691" s="96"/>
      <c r="B691" s="96"/>
      <c r="C691" s="96"/>
      <c r="D691" s="96"/>
      <c r="E691" s="96"/>
      <c r="F691" s="96"/>
      <c r="G691" s="96"/>
      <c r="H691" s="96"/>
      <c r="I691" s="96"/>
      <c r="J691" s="96"/>
      <c r="K691" s="96"/>
      <c r="L691" s="96"/>
      <c r="M691" s="96"/>
      <c r="N691" s="96"/>
      <c r="O691" s="96"/>
      <c r="P691" s="96"/>
      <c r="Q691" s="96"/>
      <c r="R691" s="96"/>
      <c r="S691" s="96"/>
    </row>
    <row r="692" spans="1:19" ht="15.75" customHeight="1">
      <c r="A692" s="96"/>
      <c r="B692" s="96"/>
      <c r="C692" s="96"/>
      <c r="D692" s="96"/>
      <c r="E692" s="96"/>
      <c r="F692" s="96"/>
      <c r="G692" s="96"/>
      <c r="H692" s="96"/>
      <c r="I692" s="96"/>
      <c r="J692" s="96"/>
      <c r="K692" s="96"/>
      <c r="L692" s="96"/>
      <c r="M692" s="96"/>
      <c r="N692" s="96"/>
      <c r="O692" s="96"/>
      <c r="P692" s="96"/>
      <c r="Q692" s="96"/>
      <c r="R692" s="96"/>
      <c r="S692" s="96"/>
    </row>
    <row r="693" spans="1:19" ht="15.75" customHeight="1">
      <c r="A693" s="96"/>
      <c r="B693" s="96"/>
      <c r="C693" s="96"/>
      <c r="D693" s="96"/>
      <c r="E693" s="96"/>
      <c r="F693" s="96"/>
      <c r="G693" s="96"/>
      <c r="H693" s="96"/>
      <c r="I693" s="96"/>
      <c r="J693" s="96"/>
      <c r="K693" s="96"/>
      <c r="L693" s="96"/>
      <c r="M693" s="96"/>
      <c r="N693" s="96"/>
      <c r="O693" s="96"/>
      <c r="P693" s="96"/>
      <c r="Q693" s="96"/>
      <c r="R693" s="96"/>
      <c r="S693" s="96"/>
    </row>
    <row r="694" spans="1:19" ht="15.75" customHeight="1">
      <c r="A694" s="96"/>
      <c r="B694" s="96"/>
      <c r="C694" s="96"/>
      <c r="D694" s="96"/>
      <c r="E694" s="96"/>
      <c r="F694" s="96"/>
      <c r="G694" s="96"/>
      <c r="H694" s="96"/>
      <c r="I694" s="96"/>
      <c r="J694" s="96"/>
      <c r="K694" s="96"/>
      <c r="L694" s="96"/>
      <c r="M694" s="96"/>
      <c r="N694" s="96"/>
      <c r="O694" s="96"/>
      <c r="P694" s="96"/>
      <c r="Q694" s="96"/>
      <c r="R694" s="96"/>
      <c r="S694" s="96"/>
    </row>
    <row r="695" spans="1:19" ht="15.75" customHeight="1">
      <c r="A695" s="96"/>
      <c r="B695" s="96"/>
      <c r="C695" s="96"/>
      <c r="D695" s="96"/>
      <c r="E695" s="96"/>
      <c r="F695" s="96"/>
      <c r="G695" s="96"/>
      <c r="H695" s="96"/>
      <c r="I695" s="96"/>
      <c r="J695" s="96"/>
      <c r="K695" s="96"/>
      <c r="L695" s="96"/>
      <c r="M695" s="96"/>
      <c r="N695" s="96"/>
      <c r="O695" s="96"/>
      <c r="P695" s="96"/>
      <c r="Q695" s="96"/>
      <c r="R695" s="96"/>
      <c r="S695" s="96"/>
    </row>
    <row r="696" spans="1:19" ht="15.75" customHeight="1">
      <c r="A696" s="96"/>
      <c r="B696" s="96"/>
      <c r="C696" s="96"/>
      <c r="D696" s="96"/>
      <c r="E696" s="96"/>
      <c r="F696" s="96"/>
      <c r="G696" s="96"/>
      <c r="H696" s="96"/>
      <c r="I696" s="96"/>
      <c r="J696" s="96"/>
      <c r="K696" s="96"/>
      <c r="L696" s="96"/>
      <c r="M696" s="96"/>
      <c r="N696" s="96"/>
      <c r="O696" s="96"/>
      <c r="P696" s="96"/>
      <c r="Q696" s="96"/>
      <c r="R696" s="96"/>
      <c r="S696" s="96"/>
    </row>
    <row r="697" spans="1:19" ht="15.75" customHeight="1">
      <c r="A697" s="96"/>
      <c r="B697" s="96"/>
      <c r="C697" s="96"/>
      <c r="D697" s="96"/>
      <c r="E697" s="96"/>
      <c r="F697" s="96"/>
      <c r="G697" s="96"/>
      <c r="H697" s="96"/>
      <c r="I697" s="96"/>
      <c r="J697" s="96"/>
      <c r="K697" s="96"/>
      <c r="L697" s="96"/>
      <c r="M697" s="96"/>
      <c r="N697" s="96"/>
      <c r="O697" s="96"/>
      <c r="P697" s="96"/>
      <c r="Q697" s="96"/>
      <c r="R697" s="96"/>
      <c r="S697" s="96"/>
    </row>
    <row r="698" spans="1:19" ht="15.75" customHeight="1">
      <c r="A698" s="96"/>
      <c r="B698" s="96"/>
      <c r="C698" s="96"/>
      <c r="D698" s="96"/>
      <c r="E698" s="96"/>
      <c r="F698" s="96"/>
      <c r="G698" s="96"/>
      <c r="H698" s="96"/>
      <c r="I698" s="96"/>
      <c r="J698" s="96"/>
      <c r="K698" s="96"/>
      <c r="L698" s="96"/>
      <c r="M698" s="96"/>
      <c r="N698" s="96"/>
      <c r="O698" s="96"/>
      <c r="P698" s="96"/>
      <c r="Q698" s="96"/>
      <c r="R698" s="96"/>
      <c r="S698" s="96"/>
    </row>
    <row r="699" spans="1:19" ht="15.75" customHeight="1">
      <c r="A699" s="96"/>
      <c r="B699" s="96"/>
      <c r="C699" s="96"/>
      <c r="D699" s="96"/>
      <c r="E699" s="96"/>
      <c r="F699" s="96"/>
      <c r="G699" s="96"/>
      <c r="H699" s="96"/>
      <c r="I699" s="96"/>
      <c r="J699" s="96"/>
      <c r="K699" s="96"/>
      <c r="L699" s="96"/>
      <c r="M699" s="96"/>
      <c r="N699" s="96"/>
      <c r="O699" s="96"/>
      <c r="P699" s="96"/>
      <c r="Q699" s="96"/>
      <c r="R699" s="96"/>
      <c r="S699" s="96"/>
    </row>
    <row r="700" spans="1:19" ht="15.75" customHeight="1">
      <c r="A700" s="96"/>
      <c r="B700" s="96"/>
      <c r="C700" s="96"/>
      <c r="D700" s="96"/>
      <c r="E700" s="96"/>
      <c r="F700" s="96"/>
      <c r="G700" s="96"/>
      <c r="H700" s="96"/>
      <c r="I700" s="96"/>
      <c r="J700" s="96"/>
      <c r="K700" s="96"/>
      <c r="L700" s="96"/>
      <c r="M700" s="96"/>
      <c r="N700" s="96"/>
      <c r="O700" s="96"/>
      <c r="P700" s="96"/>
      <c r="Q700" s="96"/>
      <c r="R700" s="96"/>
      <c r="S700" s="96"/>
    </row>
    <row r="701" spans="1:19" ht="15.75" customHeight="1">
      <c r="A701" s="96"/>
      <c r="B701" s="96"/>
      <c r="C701" s="96"/>
      <c r="D701" s="96"/>
      <c r="E701" s="96"/>
      <c r="F701" s="96"/>
      <c r="G701" s="96"/>
      <c r="H701" s="96"/>
      <c r="I701" s="96"/>
      <c r="J701" s="96"/>
      <c r="K701" s="96"/>
      <c r="L701" s="96"/>
      <c r="M701" s="96"/>
      <c r="N701" s="96"/>
      <c r="O701" s="96"/>
      <c r="P701" s="96"/>
      <c r="Q701" s="96"/>
      <c r="R701" s="96"/>
      <c r="S701" s="96"/>
    </row>
    <row r="702" spans="1:19" ht="15.75" customHeight="1">
      <c r="A702" s="96"/>
      <c r="B702" s="96"/>
      <c r="C702" s="96"/>
      <c r="D702" s="96"/>
      <c r="E702" s="96"/>
      <c r="F702" s="96"/>
      <c r="G702" s="96"/>
      <c r="H702" s="96"/>
      <c r="I702" s="96"/>
      <c r="J702" s="96"/>
      <c r="K702" s="96"/>
      <c r="L702" s="96"/>
      <c r="M702" s="96"/>
      <c r="N702" s="96"/>
      <c r="O702" s="96"/>
      <c r="P702" s="96"/>
      <c r="Q702" s="96"/>
      <c r="R702" s="96"/>
      <c r="S702" s="96"/>
    </row>
    <row r="703" spans="1:19" ht="15.75" customHeight="1">
      <c r="A703" s="96"/>
      <c r="B703" s="96"/>
      <c r="C703" s="96"/>
      <c r="D703" s="96"/>
      <c r="E703" s="96"/>
      <c r="F703" s="96"/>
      <c r="G703" s="96"/>
      <c r="H703" s="96"/>
      <c r="I703" s="96"/>
      <c r="J703" s="96"/>
      <c r="K703" s="96"/>
      <c r="L703" s="96"/>
      <c r="M703" s="96"/>
      <c r="N703" s="96"/>
      <c r="O703" s="96"/>
      <c r="P703" s="96"/>
      <c r="Q703" s="96"/>
      <c r="R703" s="96"/>
      <c r="S703" s="96"/>
    </row>
    <row r="704" spans="1:19" ht="15.75" customHeight="1">
      <c r="A704" s="96"/>
      <c r="B704" s="96"/>
      <c r="C704" s="96"/>
      <c r="D704" s="96"/>
      <c r="E704" s="96"/>
      <c r="F704" s="96"/>
      <c r="G704" s="96"/>
      <c r="H704" s="96"/>
      <c r="I704" s="96"/>
      <c r="J704" s="96"/>
      <c r="K704" s="96"/>
      <c r="L704" s="96"/>
      <c r="M704" s="96"/>
      <c r="N704" s="96"/>
      <c r="O704" s="96"/>
      <c r="P704" s="96"/>
      <c r="Q704" s="96"/>
      <c r="R704" s="96"/>
      <c r="S704" s="96"/>
    </row>
    <row r="705" spans="1:19" ht="15.75" customHeight="1">
      <c r="A705" s="96"/>
      <c r="B705" s="96"/>
      <c r="C705" s="96"/>
      <c r="D705" s="96"/>
      <c r="E705" s="96"/>
      <c r="F705" s="96"/>
      <c r="G705" s="96"/>
      <c r="H705" s="96"/>
      <c r="I705" s="96"/>
      <c r="J705" s="96"/>
      <c r="K705" s="96"/>
      <c r="L705" s="96"/>
      <c r="M705" s="96"/>
      <c r="N705" s="96"/>
      <c r="O705" s="96"/>
      <c r="P705" s="96"/>
      <c r="Q705" s="96"/>
      <c r="R705" s="96"/>
      <c r="S705" s="96"/>
    </row>
    <row r="706" spans="1:19" ht="15.75" customHeight="1">
      <c r="A706" s="96"/>
      <c r="B706" s="96"/>
      <c r="C706" s="96"/>
      <c r="D706" s="96"/>
      <c r="E706" s="96"/>
      <c r="F706" s="96"/>
      <c r="G706" s="96"/>
      <c r="H706" s="96"/>
      <c r="I706" s="96"/>
      <c r="J706" s="96"/>
      <c r="K706" s="96"/>
      <c r="L706" s="96"/>
      <c r="M706" s="96"/>
      <c r="N706" s="96"/>
      <c r="O706" s="96"/>
      <c r="P706" s="96"/>
      <c r="Q706" s="96"/>
      <c r="R706" s="96"/>
      <c r="S706" s="96"/>
    </row>
    <row r="707" spans="1:19" ht="15.75" customHeight="1">
      <c r="A707" s="96"/>
      <c r="B707" s="96"/>
      <c r="C707" s="96"/>
      <c r="D707" s="96"/>
      <c r="E707" s="96"/>
      <c r="F707" s="96"/>
      <c r="G707" s="96"/>
      <c r="H707" s="96"/>
      <c r="I707" s="96"/>
      <c r="J707" s="96"/>
      <c r="K707" s="96"/>
      <c r="L707" s="96"/>
      <c r="M707" s="96"/>
      <c r="N707" s="96"/>
      <c r="O707" s="96"/>
      <c r="P707" s="96"/>
      <c r="Q707" s="96"/>
      <c r="R707" s="96"/>
      <c r="S707" s="96"/>
    </row>
    <row r="708" spans="1:19" ht="15.75" customHeight="1">
      <c r="A708" s="96"/>
      <c r="B708" s="96"/>
      <c r="C708" s="96"/>
      <c r="D708" s="96"/>
      <c r="E708" s="96"/>
      <c r="F708" s="96"/>
      <c r="G708" s="96"/>
      <c r="H708" s="96"/>
      <c r="I708" s="96"/>
      <c r="J708" s="96"/>
      <c r="K708" s="96"/>
      <c r="L708" s="96"/>
      <c r="M708" s="96"/>
      <c r="N708" s="96"/>
      <c r="O708" s="96"/>
      <c r="P708" s="96"/>
      <c r="Q708" s="96"/>
      <c r="R708" s="96"/>
      <c r="S708" s="96"/>
    </row>
    <row r="709" spans="1:19" ht="15.75" customHeight="1">
      <c r="A709" s="96"/>
      <c r="B709" s="96"/>
      <c r="C709" s="96"/>
      <c r="D709" s="96"/>
      <c r="E709" s="96"/>
      <c r="F709" s="96"/>
      <c r="G709" s="96"/>
      <c r="H709" s="96"/>
      <c r="I709" s="96"/>
      <c r="J709" s="96"/>
      <c r="K709" s="96"/>
      <c r="L709" s="96"/>
      <c r="M709" s="96"/>
      <c r="N709" s="96"/>
      <c r="O709" s="96"/>
      <c r="P709" s="96"/>
      <c r="Q709" s="96"/>
      <c r="R709" s="96"/>
      <c r="S709" s="96"/>
    </row>
    <row r="710" spans="1:19" ht="15.75" customHeight="1">
      <c r="A710" s="96"/>
      <c r="B710" s="96"/>
      <c r="C710" s="96"/>
      <c r="D710" s="96"/>
      <c r="E710" s="96"/>
      <c r="F710" s="96"/>
      <c r="G710" s="96"/>
      <c r="H710" s="96"/>
      <c r="I710" s="96"/>
      <c r="J710" s="96"/>
      <c r="K710" s="96"/>
      <c r="L710" s="96"/>
      <c r="M710" s="96"/>
      <c r="N710" s="96"/>
      <c r="O710" s="96"/>
      <c r="P710" s="96"/>
      <c r="Q710" s="96"/>
      <c r="R710" s="96"/>
      <c r="S710" s="96"/>
    </row>
    <row r="711" spans="1:19" ht="15.75" customHeight="1">
      <c r="A711" s="96"/>
      <c r="B711" s="96"/>
      <c r="C711" s="96"/>
      <c r="D711" s="96"/>
      <c r="E711" s="96"/>
      <c r="F711" s="96"/>
      <c r="G711" s="96"/>
      <c r="H711" s="96"/>
      <c r="I711" s="96"/>
      <c r="J711" s="96"/>
      <c r="K711" s="96"/>
      <c r="L711" s="96"/>
      <c r="M711" s="96"/>
      <c r="N711" s="96"/>
      <c r="O711" s="96"/>
      <c r="P711" s="96"/>
      <c r="Q711" s="96"/>
      <c r="R711" s="96"/>
      <c r="S711" s="96"/>
    </row>
    <row r="712" spans="1:19" ht="15.75" customHeight="1">
      <c r="A712" s="96"/>
      <c r="B712" s="96"/>
      <c r="C712" s="96"/>
      <c r="D712" s="96"/>
      <c r="E712" s="96"/>
      <c r="F712" s="96"/>
      <c r="G712" s="96"/>
      <c r="H712" s="96"/>
      <c r="I712" s="96"/>
      <c r="J712" s="96"/>
      <c r="K712" s="96"/>
      <c r="L712" s="96"/>
      <c r="M712" s="96"/>
      <c r="N712" s="96"/>
      <c r="O712" s="96"/>
      <c r="P712" s="96"/>
      <c r="Q712" s="96"/>
      <c r="R712" s="96"/>
      <c r="S712" s="96"/>
    </row>
    <row r="713" spans="1:19" ht="15.75" customHeight="1">
      <c r="A713" s="96"/>
      <c r="B713" s="96"/>
      <c r="C713" s="96"/>
      <c r="D713" s="96"/>
      <c r="E713" s="96"/>
      <c r="F713" s="96"/>
      <c r="G713" s="96"/>
      <c r="H713" s="96"/>
      <c r="I713" s="96"/>
      <c r="J713" s="96"/>
      <c r="K713" s="96"/>
      <c r="L713" s="96"/>
      <c r="M713" s="96"/>
      <c r="N713" s="96"/>
      <c r="O713" s="96"/>
      <c r="P713" s="96"/>
      <c r="Q713" s="96"/>
      <c r="R713" s="96"/>
      <c r="S713" s="96"/>
    </row>
    <row r="714" spans="1:19" ht="15.75" customHeight="1">
      <c r="A714" s="96"/>
      <c r="B714" s="96"/>
      <c r="C714" s="96"/>
      <c r="D714" s="96"/>
      <c r="E714" s="96"/>
      <c r="F714" s="96"/>
      <c r="G714" s="96"/>
      <c r="H714" s="96"/>
      <c r="I714" s="96"/>
      <c r="J714" s="96"/>
      <c r="K714" s="96"/>
      <c r="L714" s="96"/>
      <c r="M714" s="96"/>
      <c r="N714" s="96"/>
      <c r="O714" s="96"/>
      <c r="P714" s="96"/>
      <c r="Q714" s="96"/>
      <c r="R714" s="96"/>
      <c r="S714" s="96"/>
    </row>
    <row r="715" spans="1:19" ht="15.75" customHeight="1">
      <c r="A715" s="96"/>
      <c r="B715" s="96"/>
      <c r="C715" s="96"/>
      <c r="D715" s="96"/>
      <c r="E715" s="96"/>
      <c r="F715" s="96"/>
      <c r="G715" s="96"/>
      <c r="H715" s="96"/>
      <c r="I715" s="96"/>
      <c r="J715" s="96"/>
      <c r="K715" s="96"/>
      <c r="L715" s="96"/>
      <c r="M715" s="96"/>
      <c r="N715" s="96"/>
      <c r="O715" s="96"/>
      <c r="P715" s="96"/>
      <c r="Q715" s="96"/>
      <c r="R715" s="96"/>
      <c r="S715" s="96"/>
    </row>
    <row r="716" spans="1:19" ht="15.75" customHeight="1">
      <c r="A716" s="96"/>
      <c r="B716" s="96"/>
      <c r="C716" s="96"/>
      <c r="D716" s="96"/>
      <c r="E716" s="96"/>
      <c r="F716" s="96"/>
      <c r="G716" s="96"/>
      <c r="H716" s="96"/>
      <c r="I716" s="96"/>
      <c r="J716" s="96"/>
      <c r="K716" s="96"/>
      <c r="L716" s="96"/>
      <c r="M716" s="96"/>
      <c r="N716" s="96"/>
      <c r="O716" s="96"/>
      <c r="P716" s="96"/>
      <c r="Q716" s="96"/>
      <c r="R716" s="96"/>
      <c r="S716" s="96"/>
    </row>
    <row r="717" spans="1:19" ht="15.75" customHeight="1">
      <c r="A717" s="96"/>
      <c r="B717" s="96"/>
      <c r="C717" s="96"/>
      <c r="D717" s="96"/>
      <c r="E717" s="96"/>
      <c r="F717" s="96"/>
      <c r="G717" s="96"/>
      <c r="H717" s="96"/>
      <c r="I717" s="96"/>
      <c r="J717" s="96"/>
      <c r="K717" s="96"/>
      <c r="L717" s="96"/>
      <c r="M717" s="96"/>
      <c r="N717" s="96"/>
      <c r="O717" s="96"/>
      <c r="P717" s="96"/>
      <c r="Q717" s="96"/>
      <c r="R717" s="96"/>
      <c r="S717" s="96"/>
    </row>
    <row r="718" spans="1:19" ht="15.75" customHeight="1">
      <c r="A718" s="96"/>
      <c r="B718" s="96"/>
      <c r="C718" s="96"/>
      <c r="D718" s="96"/>
      <c r="E718" s="96"/>
      <c r="F718" s="96"/>
      <c r="G718" s="96"/>
      <c r="H718" s="96"/>
      <c r="I718" s="96"/>
      <c r="J718" s="96"/>
      <c r="K718" s="96"/>
      <c r="L718" s="96"/>
      <c r="M718" s="96"/>
      <c r="N718" s="96"/>
      <c r="O718" s="96"/>
      <c r="P718" s="96"/>
      <c r="Q718" s="96"/>
      <c r="R718" s="96"/>
      <c r="S718" s="96"/>
    </row>
    <row r="719" spans="1:19" ht="15.75" customHeight="1">
      <c r="A719" s="96"/>
      <c r="B719" s="96"/>
      <c r="C719" s="96"/>
      <c r="D719" s="96"/>
      <c r="E719" s="96"/>
      <c r="F719" s="96"/>
      <c r="G719" s="96"/>
      <c r="H719" s="96"/>
      <c r="I719" s="96"/>
      <c r="J719" s="96"/>
      <c r="K719" s="96"/>
      <c r="L719" s="96"/>
      <c r="M719" s="96"/>
      <c r="N719" s="96"/>
      <c r="O719" s="96"/>
      <c r="P719" s="96"/>
      <c r="Q719" s="96"/>
      <c r="R719" s="96"/>
      <c r="S719" s="96"/>
    </row>
    <row r="720" spans="1:19" ht="15.75" customHeight="1">
      <c r="A720" s="96"/>
      <c r="B720" s="96"/>
      <c r="C720" s="96"/>
      <c r="D720" s="96"/>
      <c r="E720" s="96"/>
      <c r="F720" s="96"/>
      <c r="G720" s="96"/>
      <c r="H720" s="96"/>
      <c r="I720" s="96"/>
      <c r="J720" s="96"/>
      <c r="K720" s="96"/>
      <c r="L720" s="96"/>
      <c r="M720" s="96"/>
      <c r="N720" s="96"/>
      <c r="O720" s="96"/>
      <c r="P720" s="96"/>
      <c r="Q720" s="96"/>
      <c r="R720" s="96"/>
      <c r="S720" s="96"/>
    </row>
    <row r="721" spans="1:19" ht="15.75" customHeight="1">
      <c r="A721" s="96"/>
      <c r="B721" s="96"/>
      <c r="C721" s="96"/>
      <c r="D721" s="96"/>
      <c r="E721" s="96"/>
      <c r="F721" s="96"/>
      <c r="G721" s="96"/>
      <c r="H721" s="96"/>
      <c r="I721" s="96"/>
      <c r="J721" s="96"/>
      <c r="K721" s="96"/>
      <c r="L721" s="96"/>
      <c r="M721" s="96"/>
      <c r="N721" s="96"/>
      <c r="O721" s="96"/>
      <c r="P721" s="96"/>
      <c r="Q721" s="96"/>
      <c r="R721" s="96"/>
      <c r="S721" s="96"/>
    </row>
    <row r="722" spans="1:19" ht="15.75" customHeight="1">
      <c r="A722" s="96"/>
      <c r="B722" s="96"/>
      <c r="C722" s="96"/>
      <c r="D722" s="96"/>
      <c r="E722" s="96"/>
      <c r="F722" s="96"/>
      <c r="G722" s="96"/>
      <c r="H722" s="96"/>
      <c r="I722" s="96"/>
      <c r="J722" s="96"/>
      <c r="K722" s="96"/>
      <c r="L722" s="96"/>
      <c r="M722" s="96"/>
      <c r="N722" s="96"/>
      <c r="O722" s="96"/>
      <c r="P722" s="96"/>
      <c r="Q722" s="96"/>
      <c r="R722" s="96"/>
      <c r="S722" s="96"/>
    </row>
    <row r="723" spans="1:19" ht="15.75" customHeight="1">
      <c r="A723" s="96"/>
      <c r="B723" s="96"/>
      <c r="C723" s="96"/>
      <c r="D723" s="96"/>
      <c r="E723" s="96"/>
      <c r="F723" s="96"/>
      <c r="G723" s="96"/>
      <c r="H723" s="96"/>
      <c r="I723" s="96"/>
      <c r="J723" s="96"/>
      <c r="K723" s="96"/>
      <c r="L723" s="96"/>
      <c r="M723" s="96"/>
      <c r="N723" s="96"/>
      <c r="O723" s="96"/>
      <c r="P723" s="96"/>
      <c r="Q723" s="96"/>
      <c r="R723" s="96"/>
      <c r="S723" s="96"/>
    </row>
    <row r="724" spans="1:19" ht="15.75" customHeight="1">
      <c r="A724" s="96"/>
      <c r="B724" s="96"/>
      <c r="C724" s="96"/>
      <c r="D724" s="96"/>
      <c r="E724" s="96"/>
      <c r="F724" s="96"/>
      <c r="G724" s="96"/>
      <c r="H724" s="96"/>
      <c r="I724" s="96"/>
      <c r="J724" s="96"/>
      <c r="K724" s="96"/>
      <c r="L724" s="96"/>
      <c r="M724" s="96"/>
      <c r="N724" s="96"/>
      <c r="O724" s="96"/>
      <c r="P724" s="96"/>
      <c r="Q724" s="96"/>
      <c r="R724" s="96"/>
      <c r="S724" s="96"/>
    </row>
    <row r="725" spans="1:19" ht="15.75" customHeight="1">
      <c r="A725" s="96"/>
      <c r="B725" s="96"/>
      <c r="C725" s="96"/>
      <c r="D725" s="96"/>
      <c r="E725" s="96"/>
      <c r="F725" s="96"/>
      <c r="G725" s="96"/>
      <c r="H725" s="96"/>
      <c r="I725" s="96"/>
      <c r="J725" s="96"/>
      <c r="K725" s="96"/>
      <c r="L725" s="96"/>
      <c r="M725" s="96"/>
      <c r="N725" s="96"/>
      <c r="O725" s="96"/>
      <c r="P725" s="96"/>
      <c r="Q725" s="96"/>
      <c r="R725" s="96"/>
      <c r="S725" s="96"/>
    </row>
    <row r="726" spans="1:19" ht="15.75" customHeight="1">
      <c r="A726" s="96"/>
      <c r="B726" s="96"/>
      <c r="C726" s="96"/>
      <c r="D726" s="96"/>
      <c r="E726" s="96"/>
      <c r="F726" s="96"/>
      <c r="G726" s="96"/>
      <c r="H726" s="96"/>
      <c r="I726" s="96"/>
      <c r="J726" s="96"/>
      <c r="K726" s="96"/>
      <c r="L726" s="96"/>
      <c r="M726" s="96"/>
      <c r="N726" s="96"/>
      <c r="O726" s="96"/>
      <c r="P726" s="96"/>
      <c r="Q726" s="96"/>
      <c r="R726" s="96"/>
      <c r="S726" s="96"/>
    </row>
    <row r="727" spans="1:19" ht="15.75" customHeight="1">
      <c r="A727" s="96"/>
      <c r="B727" s="96"/>
      <c r="C727" s="96"/>
      <c r="D727" s="96"/>
      <c r="E727" s="96"/>
      <c r="F727" s="96"/>
      <c r="G727" s="96"/>
      <c r="H727" s="96"/>
      <c r="I727" s="96"/>
      <c r="J727" s="96"/>
      <c r="K727" s="96"/>
      <c r="L727" s="96"/>
      <c r="M727" s="96"/>
      <c r="N727" s="96"/>
      <c r="O727" s="96"/>
      <c r="P727" s="96"/>
      <c r="Q727" s="96"/>
      <c r="R727" s="96"/>
      <c r="S727" s="96"/>
    </row>
    <row r="728" spans="1:19" ht="15.75" customHeight="1">
      <c r="A728" s="96"/>
      <c r="B728" s="96"/>
      <c r="C728" s="96"/>
      <c r="D728" s="96"/>
      <c r="E728" s="96"/>
      <c r="F728" s="96"/>
      <c r="G728" s="96"/>
      <c r="H728" s="96"/>
      <c r="I728" s="96"/>
      <c r="J728" s="96"/>
      <c r="K728" s="96"/>
      <c r="L728" s="96"/>
      <c r="M728" s="96"/>
      <c r="N728" s="96"/>
      <c r="O728" s="96"/>
      <c r="P728" s="96"/>
      <c r="Q728" s="96"/>
      <c r="R728" s="96"/>
      <c r="S728" s="96"/>
    </row>
    <row r="729" spans="1:19" ht="15.75" customHeight="1">
      <c r="A729" s="96"/>
      <c r="B729" s="96"/>
      <c r="C729" s="96"/>
      <c r="D729" s="96"/>
      <c r="E729" s="96"/>
      <c r="F729" s="96"/>
      <c r="G729" s="96"/>
      <c r="H729" s="96"/>
      <c r="I729" s="96"/>
      <c r="J729" s="96"/>
      <c r="K729" s="96"/>
      <c r="L729" s="96"/>
      <c r="M729" s="96"/>
      <c r="N729" s="96"/>
      <c r="O729" s="96"/>
      <c r="P729" s="96"/>
      <c r="Q729" s="96"/>
      <c r="R729" s="96"/>
      <c r="S729" s="96"/>
    </row>
    <row r="730" spans="1:19" ht="15.75" customHeight="1">
      <c r="A730" s="96"/>
      <c r="B730" s="96"/>
      <c r="C730" s="96"/>
      <c r="D730" s="96"/>
      <c r="E730" s="96"/>
      <c r="F730" s="96"/>
      <c r="G730" s="96"/>
      <c r="H730" s="96"/>
      <c r="I730" s="96"/>
      <c r="J730" s="96"/>
      <c r="K730" s="96"/>
      <c r="L730" s="96"/>
      <c r="M730" s="96"/>
      <c r="N730" s="96"/>
      <c r="O730" s="96"/>
      <c r="P730" s="96"/>
      <c r="Q730" s="96"/>
      <c r="R730" s="96"/>
      <c r="S730" s="96"/>
    </row>
    <row r="731" spans="1:19" ht="15.75" customHeight="1">
      <c r="A731" s="96"/>
      <c r="B731" s="96"/>
      <c r="C731" s="96"/>
      <c r="D731" s="96"/>
      <c r="E731" s="96"/>
      <c r="F731" s="96"/>
      <c r="G731" s="96"/>
      <c r="H731" s="96"/>
      <c r="I731" s="96"/>
      <c r="J731" s="96"/>
      <c r="K731" s="96"/>
      <c r="L731" s="96"/>
      <c r="M731" s="96"/>
      <c r="N731" s="96"/>
      <c r="O731" s="96"/>
      <c r="P731" s="96"/>
      <c r="Q731" s="96"/>
      <c r="R731" s="96"/>
      <c r="S731" s="96"/>
    </row>
    <row r="732" spans="1:19" ht="15.75" customHeight="1">
      <c r="A732" s="96"/>
      <c r="B732" s="96"/>
      <c r="C732" s="96"/>
      <c r="D732" s="96"/>
      <c r="E732" s="96"/>
      <c r="F732" s="96"/>
      <c r="G732" s="96"/>
      <c r="H732" s="96"/>
      <c r="I732" s="96"/>
      <c r="J732" s="96"/>
      <c r="K732" s="96"/>
      <c r="L732" s="96"/>
      <c r="M732" s="96"/>
      <c r="N732" s="96"/>
      <c r="O732" s="96"/>
      <c r="P732" s="96"/>
      <c r="Q732" s="96"/>
      <c r="R732" s="96"/>
      <c r="S732" s="96"/>
    </row>
    <row r="733" spans="1:19" ht="15.75" customHeight="1">
      <c r="A733" s="96"/>
      <c r="B733" s="96"/>
      <c r="C733" s="96"/>
      <c r="D733" s="96"/>
      <c r="E733" s="96"/>
      <c r="F733" s="96"/>
      <c r="G733" s="96"/>
      <c r="H733" s="96"/>
      <c r="I733" s="96"/>
      <c r="J733" s="96"/>
      <c r="K733" s="96"/>
      <c r="L733" s="96"/>
      <c r="M733" s="96"/>
      <c r="N733" s="96"/>
      <c r="O733" s="96"/>
      <c r="P733" s="96"/>
      <c r="Q733" s="96"/>
      <c r="R733" s="96"/>
      <c r="S733" s="96"/>
    </row>
    <row r="734" spans="1:19" ht="15.75" customHeight="1">
      <c r="A734" s="96"/>
      <c r="B734" s="96"/>
      <c r="C734" s="96"/>
      <c r="D734" s="96"/>
      <c r="E734" s="96"/>
      <c r="F734" s="96"/>
      <c r="G734" s="96"/>
      <c r="H734" s="96"/>
      <c r="I734" s="96"/>
      <c r="J734" s="96"/>
      <c r="K734" s="96"/>
      <c r="L734" s="96"/>
      <c r="M734" s="96"/>
      <c r="N734" s="96"/>
      <c r="O734" s="96"/>
      <c r="P734" s="96"/>
      <c r="Q734" s="96"/>
      <c r="R734" s="96"/>
      <c r="S734" s="96"/>
    </row>
    <row r="735" spans="1:19" ht="15.75" customHeight="1">
      <c r="A735" s="96"/>
      <c r="B735" s="96"/>
      <c r="C735" s="96"/>
      <c r="D735" s="96"/>
      <c r="E735" s="96"/>
      <c r="F735" s="96"/>
      <c r="G735" s="96"/>
      <c r="H735" s="96"/>
      <c r="I735" s="96"/>
      <c r="J735" s="96"/>
      <c r="K735" s="96"/>
      <c r="L735" s="96"/>
      <c r="M735" s="96"/>
      <c r="N735" s="96"/>
      <c r="O735" s="96"/>
      <c r="P735" s="96"/>
      <c r="Q735" s="96"/>
      <c r="R735" s="96"/>
      <c r="S735" s="96"/>
    </row>
    <row r="736" spans="1:19" ht="15.75" customHeight="1">
      <c r="A736" s="96"/>
      <c r="B736" s="96"/>
      <c r="C736" s="96"/>
      <c r="D736" s="96"/>
      <c r="E736" s="96"/>
      <c r="F736" s="96"/>
      <c r="G736" s="96"/>
      <c r="H736" s="96"/>
      <c r="I736" s="96"/>
      <c r="J736" s="96"/>
      <c r="K736" s="96"/>
      <c r="L736" s="96"/>
      <c r="M736" s="96"/>
      <c r="N736" s="96"/>
      <c r="O736" s="96"/>
      <c r="P736" s="96"/>
      <c r="Q736" s="96"/>
      <c r="R736" s="96"/>
      <c r="S736" s="96"/>
    </row>
    <row r="737" spans="1:19" ht="15.75" customHeight="1">
      <c r="A737" s="96"/>
      <c r="B737" s="96"/>
      <c r="C737" s="96"/>
      <c r="D737" s="96"/>
      <c r="E737" s="96"/>
      <c r="F737" s="96"/>
      <c r="G737" s="96"/>
      <c r="H737" s="96"/>
      <c r="I737" s="96"/>
      <c r="J737" s="96"/>
      <c r="K737" s="96"/>
      <c r="L737" s="96"/>
      <c r="M737" s="96"/>
      <c r="N737" s="96"/>
      <c r="O737" s="96"/>
      <c r="P737" s="96"/>
      <c r="Q737" s="96"/>
      <c r="R737" s="96"/>
      <c r="S737" s="96"/>
    </row>
    <row r="738" spans="1:19" ht="15.75" customHeight="1">
      <c r="A738" s="96"/>
      <c r="B738" s="96"/>
      <c r="C738" s="96"/>
      <c r="D738" s="96"/>
      <c r="E738" s="96"/>
      <c r="F738" s="96"/>
      <c r="G738" s="96"/>
      <c r="H738" s="96"/>
      <c r="I738" s="96"/>
      <c r="J738" s="96"/>
      <c r="K738" s="96"/>
      <c r="L738" s="96"/>
      <c r="M738" s="96"/>
      <c r="N738" s="96"/>
      <c r="O738" s="96"/>
      <c r="P738" s="96"/>
      <c r="Q738" s="96"/>
      <c r="R738" s="96"/>
      <c r="S738" s="96"/>
    </row>
    <row r="739" spans="1:19" ht="15.75" customHeight="1">
      <c r="A739" s="96"/>
      <c r="B739" s="96"/>
      <c r="C739" s="96"/>
      <c r="D739" s="96"/>
      <c r="E739" s="96"/>
      <c r="F739" s="96"/>
      <c r="G739" s="96"/>
      <c r="H739" s="96"/>
      <c r="I739" s="96"/>
      <c r="J739" s="96"/>
      <c r="K739" s="96"/>
      <c r="L739" s="96"/>
      <c r="M739" s="96"/>
      <c r="N739" s="96"/>
      <c r="O739" s="96"/>
      <c r="P739" s="96"/>
      <c r="Q739" s="96"/>
      <c r="R739" s="96"/>
      <c r="S739" s="96"/>
    </row>
    <row r="740" spans="1:19" ht="15.75" customHeight="1">
      <c r="A740" s="96"/>
      <c r="B740" s="96"/>
      <c r="C740" s="96"/>
      <c r="D740" s="96"/>
      <c r="E740" s="96"/>
      <c r="F740" s="96"/>
      <c r="G740" s="96"/>
      <c r="H740" s="96"/>
      <c r="I740" s="96"/>
      <c r="J740" s="96"/>
      <c r="K740" s="96"/>
      <c r="L740" s="96"/>
      <c r="M740" s="96"/>
      <c r="N740" s="96"/>
      <c r="O740" s="96"/>
      <c r="P740" s="96"/>
      <c r="Q740" s="96"/>
      <c r="R740" s="96"/>
      <c r="S740" s="96"/>
    </row>
    <row r="741" spans="1:19" ht="15.75" customHeight="1">
      <c r="A741" s="96"/>
      <c r="B741" s="96"/>
      <c r="C741" s="96"/>
      <c r="D741" s="96"/>
      <c r="E741" s="96"/>
      <c r="F741" s="96"/>
      <c r="G741" s="96"/>
      <c r="H741" s="96"/>
      <c r="I741" s="96"/>
      <c r="J741" s="96"/>
      <c r="K741" s="96"/>
      <c r="L741" s="96"/>
      <c r="M741" s="96"/>
      <c r="N741" s="96"/>
      <c r="O741" s="96"/>
      <c r="P741" s="96"/>
      <c r="Q741" s="96"/>
      <c r="R741" s="96"/>
      <c r="S741" s="96"/>
    </row>
    <row r="742" spans="1:19" ht="15.75" customHeight="1">
      <c r="A742" s="96"/>
      <c r="B742" s="96"/>
      <c r="C742" s="96"/>
      <c r="D742" s="96"/>
      <c r="E742" s="96"/>
      <c r="F742" s="96"/>
      <c r="G742" s="96"/>
      <c r="H742" s="96"/>
      <c r="I742" s="96"/>
      <c r="J742" s="96"/>
      <c r="K742" s="96"/>
      <c r="L742" s="96"/>
      <c r="M742" s="96"/>
      <c r="N742" s="96"/>
      <c r="O742" s="96"/>
      <c r="P742" s="96"/>
      <c r="Q742" s="96"/>
      <c r="R742" s="96"/>
      <c r="S742" s="96"/>
    </row>
    <row r="743" spans="1:19" ht="15.75" customHeight="1">
      <c r="A743" s="96"/>
      <c r="B743" s="96"/>
      <c r="C743" s="96"/>
      <c r="D743" s="96"/>
      <c r="E743" s="96"/>
      <c r="F743" s="96"/>
      <c r="G743" s="96"/>
      <c r="H743" s="96"/>
      <c r="I743" s="96"/>
      <c r="J743" s="96"/>
      <c r="K743" s="96"/>
      <c r="L743" s="96"/>
      <c r="M743" s="96"/>
      <c r="N743" s="96"/>
      <c r="O743" s="96"/>
      <c r="P743" s="96"/>
      <c r="Q743" s="96"/>
      <c r="R743" s="96"/>
      <c r="S743" s="96"/>
    </row>
    <row r="744" spans="1:19" ht="15.75" customHeight="1">
      <c r="A744" s="96"/>
      <c r="B744" s="96"/>
      <c r="C744" s="96"/>
      <c r="D744" s="96"/>
      <c r="E744" s="96"/>
      <c r="F744" s="96"/>
      <c r="G744" s="96"/>
      <c r="H744" s="96"/>
      <c r="I744" s="96"/>
      <c r="J744" s="96"/>
      <c r="K744" s="96"/>
      <c r="L744" s="96"/>
      <c r="M744" s="96"/>
      <c r="N744" s="96"/>
      <c r="O744" s="96"/>
      <c r="P744" s="96"/>
      <c r="Q744" s="96"/>
      <c r="R744" s="96"/>
      <c r="S744" s="96"/>
    </row>
    <row r="745" spans="1:19" ht="15.75" customHeight="1">
      <c r="A745" s="96"/>
      <c r="B745" s="96"/>
      <c r="C745" s="96"/>
      <c r="D745" s="96"/>
      <c r="E745" s="96"/>
      <c r="F745" s="96"/>
      <c r="G745" s="96"/>
      <c r="H745" s="96"/>
      <c r="I745" s="96"/>
      <c r="J745" s="96"/>
      <c r="K745" s="96"/>
      <c r="L745" s="96"/>
      <c r="M745" s="96"/>
      <c r="N745" s="96"/>
      <c r="O745" s="96"/>
      <c r="P745" s="96"/>
      <c r="Q745" s="96"/>
      <c r="R745" s="96"/>
      <c r="S745" s="96"/>
    </row>
    <row r="746" spans="1:19" ht="15.75" customHeight="1">
      <c r="A746" s="96"/>
      <c r="B746" s="96"/>
      <c r="C746" s="96"/>
      <c r="D746" s="96"/>
      <c r="E746" s="96"/>
      <c r="F746" s="96"/>
      <c r="G746" s="96"/>
      <c r="H746" s="96"/>
      <c r="I746" s="96"/>
      <c r="J746" s="96"/>
      <c r="K746" s="96"/>
      <c r="L746" s="96"/>
      <c r="M746" s="96"/>
      <c r="N746" s="96"/>
      <c r="O746" s="96"/>
      <c r="P746" s="96"/>
      <c r="Q746" s="96"/>
      <c r="R746" s="96"/>
      <c r="S746" s="96"/>
    </row>
    <row r="747" spans="1:19" ht="15.75" customHeight="1">
      <c r="A747" s="96"/>
      <c r="B747" s="96"/>
      <c r="C747" s="96"/>
      <c r="D747" s="96"/>
      <c r="E747" s="96"/>
      <c r="F747" s="96"/>
      <c r="G747" s="96"/>
      <c r="H747" s="96"/>
      <c r="I747" s="96"/>
      <c r="J747" s="96"/>
      <c r="K747" s="96"/>
      <c r="L747" s="96"/>
      <c r="M747" s="96"/>
      <c r="N747" s="96"/>
      <c r="O747" s="96"/>
      <c r="P747" s="96"/>
      <c r="Q747" s="96"/>
      <c r="R747" s="96"/>
      <c r="S747" s="96"/>
    </row>
    <row r="748" spans="1:19" ht="15.75" customHeight="1">
      <c r="A748" s="96"/>
      <c r="B748" s="96"/>
      <c r="C748" s="96"/>
      <c r="D748" s="96"/>
      <c r="E748" s="96"/>
      <c r="F748" s="96"/>
      <c r="G748" s="96"/>
      <c r="H748" s="96"/>
      <c r="I748" s="96"/>
      <c r="J748" s="96"/>
      <c r="K748" s="96"/>
      <c r="L748" s="96"/>
      <c r="M748" s="96"/>
      <c r="N748" s="96"/>
      <c r="O748" s="96"/>
      <c r="P748" s="96"/>
      <c r="Q748" s="96"/>
      <c r="R748" s="96"/>
      <c r="S748" s="96"/>
    </row>
    <row r="749" spans="1:19" ht="15.75" customHeight="1">
      <c r="A749" s="96"/>
      <c r="B749" s="96"/>
      <c r="C749" s="96"/>
      <c r="D749" s="96"/>
      <c r="E749" s="96"/>
      <c r="F749" s="96"/>
      <c r="G749" s="96"/>
      <c r="H749" s="96"/>
      <c r="I749" s="96"/>
      <c r="J749" s="96"/>
      <c r="K749" s="96"/>
      <c r="L749" s="96"/>
      <c r="M749" s="96"/>
      <c r="N749" s="96"/>
      <c r="O749" s="96"/>
      <c r="P749" s="96"/>
      <c r="Q749" s="96"/>
      <c r="R749" s="96"/>
      <c r="S749" s="96"/>
    </row>
    <row r="750" spans="1:19" ht="15.75" customHeight="1">
      <c r="A750" s="96"/>
      <c r="B750" s="96"/>
      <c r="C750" s="96"/>
      <c r="D750" s="96"/>
      <c r="E750" s="96"/>
      <c r="F750" s="96"/>
      <c r="G750" s="96"/>
      <c r="H750" s="96"/>
      <c r="I750" s="96"/>
      <c r="J750" s="96"/>
      <c r="K750" s="96"/>
      <c r="L750" s="96"/>
      <c r="M750" s="96"/>
      <c r="N750" s="96"/>
      <c r="O750" s="96"/>
      <c r="P750" s="96"/>
      <c r="Q750" s="96"/>
      <c r="R750" s="96"/>
      <c r="S750" s="96"/>
    </row>
    <row r="751" spans="1:19" ht="15.75" customHeight="1">
      <c r="A751" s="96"/>
      <c r="B751" s="96"/>
      <c r="C751" s="96"/>
      <c r="D751" s="96"/>
      <c r="E751" s="96"/>
      <c r="F751" s="96"/>
      <c r="G751" s="96"/>
      <c r="H751" s="96"/>
      <c r="I751" s="96"/>
      <c r="J751" s="96"/>
      <c r="K751" s="96"/>
      <c r="L751" s="96"/>
      <c r="M751" s="96"/>
      <c r="N751" s="96"/>
      <c r="O751" s="96"/>
      <c r="P751" s="96"/>
      <c r="Q751" s="96"/>
      <c r="R751" s="96"/>
      <c r="S751" s="96"/>
    </row>
    <row r="752" spans="1:19" ht="15.75" customHeight="1">
      <c r="A752" s="96"/>
      <c r="B752" s="96"/>
      <c r="C752" s="96"/>
      <c r="D752" s="96"/>
      <c r="E752" s="96"/>
      <c r="F752" s="96"/>
      <c r="G752" s="96"/>
      <c r="H752" s="96"/>
      <c r="I752" s="96"/>
      <c r="J752" s="96"/>
      <c r="K752" s="96"/>
      <c r="L752" s="96"/>
      <c r="M752" s="96"/>
      <c r="N752" s="96"/>
      <c r="O752" s="96"/>
      <c r="P752" s="96"/>
      <c r="Q752" s="96"/>
      <c r="R752" s="96"/>
      <c r="S752" s="96"/>
    </row>
    <row r="753" spans="1:19" ht="15.75" customHeight="1">
      <c r="A753" s="96"/>
      <c r="B753" s="96"/>
      <c r="C753" s="96"/>
      <c r="D753" s="96"/>
      <c r="E753" s="96"/>
      <c r="F753" s="96"/>
      <c r="G753" s="96"/>
      <c r="H753" s="96"/>
      <c r="I753" s="96"/>
      <c r="J753" s="96"/>
      <c r="K753" s="96"/>
      <c r="L753" s="96"/>
      <c r="M753" s="96"/>
      <c r="N753" s="96"/>
      <c r="O753" s="96"/>
      <c r="P753" s="96"/>
      <c r="Q753" s="96"/>
      <c r="R753" s="96"/>
      <c r="S753" s="96"/>
    </row>
    <row r="754" spans="1:19" ht="15.75" customHeight="1">
      <c r="A754" s="96"/>
      <c r="B754" s="96"/>
      <c r="C754" s="96"/>
      <c r="D754" s="96"/>
      <c r="E754" s="96"/>
      <c r="F754" s="96"/>
      <c r="G754" s="96"/>
      <c r="H754" s="96"/>
      <c r="I754" s="96"/>
      <c r="J754" s="96"/>
      <c r="K754" s="96"/>
      <c r="L754" s="96"/>
      <c r="M754" s="96"/>
      <c r="N754" s="96"/>
      <c r="O754" s="96"/>
      <c r="P754" s="96"/>
      <c r="Q754" s="96"/>
      <c r="R754" s="96"/>
      <c r="S754" s="96"/>
    </row>
    <row r="755" spans="1:19" ht="15.75" customHeight="1">
      <c r="A755" s="96"/>
      <c r="B755" s="96"/>
      <c r="C755" s="96"/>
      <c r="D755" s="96"/>
      <c r="E755" s="96"/>
      <c r="F755" s="96"/>
      <c r="G755" s="96"/>
      <c r="H755" s="96"/>
      <c r="I755" s="96"/>
      <c r="J755" s="96"/>
      <c r="K755" s="96"/>
      <c r="L755" s="96"/>
      <c r="M755" s="96"/>
      <c r="N755" s="96"/>
      <c r="O755" s="96"/>
      <c r="P755" s="96"/>
      <c r="Q755" s="96"/>
      <c r="R755" s="96"/>
      <c r="S755" s="96"/>
    </row>
    <row r="756" spans="1:19" ht="15.75" customHeight="1">
      <c r="A756" s="96"/>
      <c r="B756" s="96"/>
      <c r="C756" s="96"/>
      <c r="D756" s="96"/>
      <c r="E756" s="96"/>
      <c r="F756" s="96"/>
      <c r="G756" s="96"/>
      <c r="H756" s="96"/>
      <c r="I756" s="96"/>
      <c r="J756" s="96"/>
      <c r="K756" s="96"/>
      <c r="L756" s="96"/>
      <c r="M756" s="96"/>
      <c r="N756" s="96"/>
      <c r="O756" s="96"/>
      <c r="P756" s="96"/>
      <c r="Q756" s="96"/>
      <c r="R756" s="96"/>
      <c r="S756" s="96"/>
    </row>
    <row r="757" spans="1:19" ht="15.75" customHeight="1">
      <c r="A757" s="96"/>
      <c r="B757" s="96"/>
      <c r="C757" s="96"/>
      <c r="D757" s="96"/>
      <c r="E757" s="96"/>
      <c r="F757" s="96"/>
      <c r="G757" s="96"/>
      <c r="H757" s="96"/>
      <c r="I757" s="96"/>
      <c r="J757" s="96"/>
      <c r="K757" s="96"/>
      <c r="L757" s="96"/>
      <c r="M757" s="96"/>
      <c r="N757" s="96"/>
      <c r="O757" s="96"/>
      <c r="P757" s="96"/>
      <c r="Q757" s="96"/>
      <c r="R757" s="96"/>
      <c r="S757" s="96"/>
    </row>
    <row r="758" spans="1:19" ht="15.75" customHeight="1">
      <c r="A758" s="96"/>
      <c r="B758" s="96"/>
      <c r="C758" s="96"/>
      <c r="D758" s="96"/>
      <c r="E758" s="96"/>
      <c r="F758" s="96"/>
      <c r="G758" s="96"/>
      <c r="H758" s="96"/>
      <c r="I758" s="96"/>
      <c r="J758" s="96"/>
      <c r="K758" s="96"/>
      <c r="L758" s="96"/>
      <c r="M758" s="96"/>
      <c r="N758" s="96"/>
      <c r="O758" s="96"/>
      <c r="P758" s="96"/>
      <c r="Q758" s="96"/>
      <c r="R758" s="96"/>
      <c r="S758" s="96"/>
    </row>
    <row r="759" spans="1:19" ht="15.75" customHeight="1">
      <c r="A759" s="96"/>
      <c r="B759" s="96"/>
      <c r="C759" s="96"/>
      <c r="D759" s="96"/>
      <c r="E759" s="96"/>
      <c r="F759" s="96"/>
      <c r="G759" s="96"/>
      <c r="H759" s="96"/>
      <c r="I759" s="96"/>
      <c r="J759" s="96"/>
      <c r="K759" s="96"/>
      <c r="L759" s="96"/>
      <c r="M759" s="96"/>
      <c r="N759" s="96"/>
      <c r="O759" s="96"/>
      <c r="P759" s="96"/>
      <c r="Q759" s="96"/>
      <c r="R759" s="96"/>
      <c r="S759" s="96"/>
    </row>
    <row r="760" spans="1:19" ht="15.75" customHeight="1">
      <c r="A760" s="96"/>
      <c r="B760" s="96"/>
      <c r="C760" s="96"/>
      <c r="D760" s="96"/>
      <c r="E760" s="96"/>
      <c r="F760" s="96"/>
      <c r="G760" s="96"/>
      <c r="H760" s="96"/>
      <c r="I760" s="96"/>
      <c r="J760" s="96"/>
      <c r="K760" s="96"/>
      <c r="L760" s="96"/>
      <c r="M760" s="96"/>
      <c r="N760" s="96"/>
      <c r="O760" s="96"/>
      <c r="P760" s="96"/>
      <c r="Q760" s="96"/>
      <c r="R760" s="96"/>
      <c r="S760" s="96"/>
    </row>
    <row r="761" spans="1:19" ht="15.75" customHeight="1">
      <c r="A761" s="96"/>
      <c r="B761" s="96"/>
      <c r="C761" s="96"/>
      <c r="D761" s="96"/>
      <c r="E761" s="96"/>
      <c r="F761" s="96"/>
      <c r="G761" s="96"/>
      <c r="H761" s="96"/>
      <c r="I761" s="96"/>
      <c r="J761" s="96"/>
      <c r="K761" s="96"/>
      <c r="L761" s="96"/>
      <c r="M761" s="96"/>
      <c r="N761" s="96"/>
      <c r="O761" s="96"/>
      <c r="P761" s="96"/>
      <c r="Q761" s="96"/>
      <c r="R761" s="96"/>
      <c r="S761" s="96"/>
    </row>
    <row r="762" spans="1:19" ht="15.75" customHeight="1">
      <c r="A762" s="96"/>
      <c r="B762" s="96"/>
      <c r="C762" s="96"/>
      <c r="D762" s="96"/>
      <c r="E762" s="96"/>
      <c r="F762" s="96"/>
      <c r="G762" s="96"/>
      <c r="H762" s="96"/>
      <c r="I762" s="96"/>
      <c r="J762" s="96"/>
      <c r="K762" s="96"/>
      <c r="L762" s="96"/>
      <c r="M762" s="96"/>
      <c r="N762" s="96"/>
      <c r="O762" s="96"/>
      <c r="P762" s="96"/>
      <c r="Q762" s="96"/>
      <c r="R762" s="96"/>
      <c r="S762" s="96"/>
    </row>
    <row r="763" spans="1:19" ht="15.75" customHeight="1">
      <c r="A763" s="96"/>
      <c r="B763" s="96"/>
      <c r="C763" s="96"/>
      <c r="D763" s="96"/>
      <c r="E763" s="96"/>
      <c r="F763" s="96"/>
      <c r="G763" s="96"/>
      <c r="H763" s="96"/>
      <c r="I763" s="96"/>
      <c r="J763" s="96"/>
      <c r="K763" s="96"/>
      <c r="L763" s="96"/>
      <c r="M763" s="96"/>
      <c r="N763" s="96"/>
      <c r="O763" s="96"/>
      <c r="P763" s="96"/>
      <c r="Q763" s="96"/>
      <c r="R763" s="96"/>
      <c r="S763" s="96"/>
    </row>
    <row r="764" spans="1:19" ht="15.75" customHeight="1">
      <c r="A764" s="96"/>
      <c r="B764" s="96"/>
      <c r="C764" s="96"/>
      <c r="D764" s="96"/>
      <c r="E764" s="96"/>
      <c r="F764" s="96"/>
      <c r="G764" s="96"/>
      <c r="H764" s="96"/>
      <c r="I764" s="96"/>
      <c r="J764" s="96"/>
      <c r="K764" s="96"/>
      <c r="L764" s="96"/>
      <c r="M764" s="96"/>
      <c r="N764" s="96"/>
      <c r="O764" s="96"/>
      <c r="P764" s="96"/>
      <c r="Q764" s="96"/>
      <c r="R764" s="96"/>
      <c r="S764" s="96"/>
    </row>
    <row r="765" spans="1:19" ht="15.75" customHeight="1">
      <c r="A765" s="96"/>
      <c r="B765" s="96"/>
      <c r="C765" s="96"/>
      <c r="D765" s="96"/>
      <c r="E765" s="96"/>
      <c r="F765" s="96"/>
      <c r="G765" s="96"/>
      <c r="H765" s="96"/>
      <c r="I765" s="96"/>
      <c r="J765" s="96"/>
      <c r="K765" s="96"/>
      <c r="L765" s="96"/>
      <c r="M765" s="96"/>
      <c r="N765" s="96"/>
      <c r="O765" s="96"/>
      <c r="P765" s="96"/>
      <c r="Q765" s="96"/>
      <c r="R765" s="96"/>
      <c r="S765" s="96"/>
    </row>
    <row r="766" spans="1:19" ht="15.75" customHeight="1">
      <c r="A766" s="96"/>
      <c r="B766" s="96"/>
      <c r="C766" s="96"/>
      <c r="D766" s="96"/>
      <c r="E766" s="96"/>
      <c r="F766" s="96"/>
      <c r="G766" s="96"/>
      <c r="H766" s="96"/>
      <c r="I766" s="96"/>
      <c r="J766" s="96"/>
      <c r="K766" s="96"/>
      <c r="L766" s="96"/>
      <c r="M766" s="96"/>
      <c r="N766" s="96"/>
      <c r="O766" s="96"/>
      <c r="P766" s="96"/>
      <c r="Q766" s="96"/>
      <c r="R766" s="96"/>
      <c r="S766" s="96"/>
    </row>
    <row r="767" spans="1:19" ht="15.75" customHeight="1">
      <c r="A767" s="96"/>
      <c r="B767" s="96"/>
      <c r="C767" s="96"/>
      <c r="D767" s="96"/>
      <c r="E767" s="96"/>
      <c r="F767" s="96"/>
      <c r="G767" s="96"/>
      <c r="H767" s="96"/>
      <c r="I767" s="96"/>
      <c r="J767" s="96"/>
      <c r="K767" s="96"/>
      <c r="L767" s="96"/>
      <c r="M767" s="96"/>
      <c r="N767" s="96"/>
      <c r="O767" s="96"/>
      <c r="P767" s="96"/>
      <c r="Q767" s="96"/>
      <c r="R767" s="96"/>
      <c r="S767" s="96"/>
    </row>
    <row r="768" spans="1:19" ht="15.75" customHeight="1">
      <c r="A768" s="96"/>
      <c r="B768" s="96"/>
      <c r="C768" s="96"/>
      <c r="D768" s="96"/>
      <c r="E768" s="96"/>
      <c r="F768" s="96"/>
      <c r="G768" s="96"/>
      <c r="H768" s="96"/>
      <c r="I768" s="96"/>
      <c r="J768" s="96"/>
      <c r="K768" s="96"/>
      <c r="L768" s="96"/>
      <c r="M768" s="96"/>
      <c r="N768" s="96"/>
      <c r="O768" s="96"/>
      <c r="P768" s="96"/>
      <c r="Q768" s="96"/>
      <c r="R768" s="96"/>
      <c r="S768" s="96"/>
    </row>
    <row r="769" spans="1:19" ht="15.75" customHeight="1">
      <c r="A769" s="96"/>
      <c r="B769" s="96"/>
      <c r="C769" s="96"/>
      <c r="D769" s="96"/>
      <c r="E769" s="96"/>
      <c r="F769" s="96"/>
      <c r="G769" s="96"/>
      <c r="H769" s="96"/>
      <c r="I769" s="96"/>
      <c r="J769" s="96"/>
      <c r="K769" s="96"/>
      <c r="L769" s="96"/>
      <c r="M769" s="96"/>
      <c r="N769" s="96"/>
      <c r="O769" s="96"/>
      <c r="P769" s="96"/>
      <c r="Q769" s="96"/>
      <c r="R769" s="96"/>
      <c r="S769" s="96"/>
    </row>
    <row r="770" spans="1:19" ht="15.75" customHeight="1">
      <c r="A770" s="96"/>
      <c r="B770" s="96"/>
      <c r="C770" s="96"/>
      <c r="D770" s="96"/>
      <c r="E770" s="96"/>
      <c r="F770" s="96"/>
      <c r="G770" s="96"/>
      <c r="H770" s="96"/>
      <c r="I770" s="96"/>
      <c r="J770" s="96"/>
      <c r="K770" s="96"/>
      <c r="L770" s="96"/>
      <c r="M770" s="96"/>
      <c r="N770" s="96"/>
      <c r="O770" s="96"/>
      <c r="P770" s="96"/>
      <c r="Q770" s="96"/>
      <c r="R770" s="96"/>
      <c r="S770" s="96"/>
    </row>
    <row r="771" spans="1:19" ht="15.75" customHeight="1">
      <c r="A771" s="96"/>
      <c r="B771" s="96"/>
      <c r="C771" s="96"/>
      <c r="D771" s="96"/>
      <c r="E771" s="96"/>
      <c r="F771" s="96"/>
      <c r="G771" s="96"/>
      <c r="H771" s="96"/>
      <c r="I771" s="96"/>
      <c r="J771" s="96"/>
      <c r="K771" s="96"/>
      <c r="L771" s="96"/>
      <c r="M771" s="96"/>
      <c r="N771" s="96"/>
      <c r="O771" s="96"/>
      <c r="P771" s="96"/>
      <c r="Q771" s="96"/>
      <c r="R771" s="96"/>
      <c r="S771" s="96"/>
    </row>
    <row r="772" spans="1:19" ht="15.75" customHeight="1">
      <c r="A772" s="96"/>
      <c r="B772" s="96"/>
      <c r="C772" s="96"/>
      <c r="D772" s="96"/>
      <c r="E772" s="96"/>
      <c r="F772" s="96"/>
      <c r="G772" s="96"/>
      <c r="H772" s="96"/>
      <c r="I772" s="96"/>
      <c r="J772" s="96"/>
      <c r="K772" s="96"/>
      <c r="L772" s="96"/>
      <c r="M772" s="96"/>
      <c r="N772" s="96"/>
      <c r="O772" s="96"/>
      <c r="P772" s="96"/>
      <c r="Q772" s="96"/>
      <c r="R772" s="96"/>
      <c r="S772" s="96"/>
    </row>
    <row r="773" spans="1:19" ht="15.75" customHeight="1">
      <c r="A773" s="96"/>
      <c r="B773" s="96"/>
      <c r="C773" s="96"/>
      <c r="D773" s="96"/>
      <c r="E773" s="96"/>
      <c r="F773" s="96"/>
      <c r="G773" s="96"/>
      <c r="H773" s="96"/>
      <c r="I773" s="96"/>
      <c r="J773" s="96"/>
      <c r="K773" s="96"/>
      <c r="L773" s="96"/>
      <c r="M773" s="96"/>
      <c r="N773" s="96"/>
      <c r="O773" s="96"/>
      <c r="P773" s="96"/>
      <c r="Q773" s="96"/>
      <c r="R773" s="96"/>
      <c r="S773" s="96"/>
    </row>
    <row r="774" spans="1:19" ht="15.75" customHeight="1">
      <c r="A774" s="96"/>
      <c r="B774" s="96"/>
      <c r="C774" s="96"/>
      <c r="D774" s="96"/>
      <c r="E774" s="96"/>
      <c r="F774" s="96"/>
      <c r="G774" s="96"/>
      <c r="H774" s="96"/>
      <c r="I774" s="96"/>
      <c r="J774" s="96"/>
      <c r="K774" s="96"/>
      <c r="L774" s="96"/>
      <c r="M774" s="96"/>
      <c r="N774" s="96"/>
      <c r="O774" s="96"/>
      <c r="P774" s="96"/>
      <c r="Q774" s="96"/>
      <c r="R774" s="96"/>
      <c r="S774" s="96"/>
    </row>
    <row r="775" spans="1:19" ht="15.75" customHeight="1">
      <c r="A775" s="96"/>
      <c r="B775" s="96"/>
      <c r="C775" s="96"/>
      <c r="D775" s="96"/>
      <c r="E775" s="96"/>
      <c r="F775" s="96"/>
      <c r="G775" s="96"/>
      <c r="H775" s="96"/>
      <c r="I775" s="96"/>
      <c r="J775" s="96"/>
      <c r="K775" s="96"/>
      <c r="L775" s="96"/>
      <c r="M775" s="96"/>
      <c r="N775" s="96"/>
      <c r="O775" s="96"/>
      <c r="P775" s="96"/>
      <c r="Q775" s="96"/>
      <c r="R775" s="96"/>
      <c r="S775" s="96"/>
    </row>
    <row r="776" spans="1:19" ht="15.75" customHeight="1">
      <c r="A776" s="96"/>
      <c r="B776" s="96"/>
      <c r="C776" s="96"/>
      <c r="D776" s="96"/>
      <c r="E776" s="96"/>
      <c r="F776" s="96"/>
      <c r="G776" s="96"/>
      <c r="H776" s="96"/>
      <c r="I776" s="96"/>
      <c r="J776" s="96"/>
      <c r="K776" s="96"/>
      <c r="L776" s="96"/>
      <c r="M776" s="96"/>
      <c r="N776" s="96"/>
      <c r="O776" s="96"/>
      <c r="P776" s="96"/>
      <c r="Q776" s="96"/>
      <c r="R776" s="96"/>
      <c r="S776" s="96"/>
    </row>
    <row r="777" spans="1:19" ht="15.75" customHeight="1">
      <c r="A777" s="96"/>
      <c r="B777" s="96"/>
      <c r="C777" s="96"/>
      <c r="D777" s="96"/>
      <c r="E777" s="96"/>
      <c r="F777" s="96"/>
      <c r="G777" s="96"/>
      <c r="H777" s="96"/>
      <c r="I777" s="96"/>
      <c r="J777" s="96"/>
      <c r="K777" s="96"/>
      <c r="L777" s="96"/>
      <c r="M777" s="96"/>
      <c r="N777" s="96"/>
      <c r="O777" s="96"/>
      <c r="P777" s="96"/>
      <c r="Q777" s="96"/>
      <c r="R777" s="96"/>
      <c r="S777" s="96"/>
    </row>
    <row r="778" spans="1:19" ht="15.75" customHeight="1">
      <c r="A778" s="96"/>
      <c r="B778" s="96"/>
      <c r="C778" s="96"/>
      <c r="D778" s="96"/>
      <c r="E778" s="96"/>
      <c r="F778" s="96"/>
      <c r="G778" s="96"/>
      <c r="H778" s="96"/>
      <c r="I778" s="96"/>
      <c r="J778" s="96"/>
      <c r="K778" s="96"/>
      <c r="L778" s="96"/>
      <c r="M778" s="96"/>
      <c r="N778" s="96"/>
      <c r="O778" s="96"/>
      <c r="P778" s="96"/>
      <c r="Q778" s="96"/>
      <c r="R778" s="96"/>
      <c r="S778" s="96"/>
    </row>
    <row r="779" spans="1:19" ht="15.75" customHeight="1">
      <c r="A779" s="96"/>
      <c r="B779" s="96"/>
      <c r="C779" s="96"/>
      <c r="D779" s="96"/>
      <c r="E779" s="96"/>
      <c r="F779" s="96"/>
      <c r="G779" s="96"/>
      <c r="H779" s="96"/>
      <c r="I779" s="96"/>
      <c r="J779" s="96"/>
      <c r="K779" s="96"/>
      <c r="L779" s="96"/>
      <c r="M779" s="96"/>
      <c r="N779" s="96"/>
      <c r="O779" s="96"/>
      <c r="P779" s="96"/>
      <c r="Q779" s="96"/>
      <c r="R779" s="96"/>
      <c r="S779" s="96"/>
    </row>
    <row r="780" spans="1:19" ht="15.75" customHeight="1">
      <c r="A780" s="96"/>
      <c r="B780" s="96"/>
      <c r="C780" s="96"/>
      <c r="D780" s="96"/>
      <c r="E780" s="96"/>
      <c r="F780" s="96"/>
      <c r="G780" s="96"/>
      <c r="H780" s="96"/>
      <c r="I780" s="96"/>
      <c r="J780" s="96"/>
      <c r="K780" s="96"/>
      <c r="L780" s="96"/>
      <c r="M780" s="96"/>
      <c r="N780" s="96"/>
      <c r="O780" s="96"/>
      <c r="P780" s="96"/>
      <c r="Q780" s="96"/>
      <c r="R780" s="96"/>
      <c r="S780" s="96"/>
    </row>
    <row r="781" spans="1:19" ht="15.75" customHeight="1">
      <c r="A781" s="96"/>
      <c r="B781" s="96"/>
      <c r="C781" s="96"/>
      <c r="D781" s="96"/>
      <c r="E781" s="96"/>
      <c r="F781" s="96"/>
      <c r="G781" s="96"/>
      <c r="H781" s="96"/>
      <c r="I781" s="96"/>
      <c r="J781" s="96"/>
      <c r="K781" s="96"/>
      <c r="L781" s="96"/>
      <c r="M781" s="96"/>
      <c r="N781" s="96"/>
      <c r="O781" s="96"/>
      <c r="P781" s="96"/>
      <c r="Q781" s="96"/>
      <c r="R781" s="96"/>
      <c r="S781" s="96"/>
    </row>
    <row r="782" spans="1:19" ht="15.75" customHeight="1">
      <c r="A782" s="96"/>
      <c r="B782" s="96"/>
      <c r="C782" s="96"/>
      <c r="D782" s="96"/>
      <c r="E782" s="96"/>
      <c r="F782" s="96"/>
      <c r="G782" s="96"/>
      <c r="H782" s="96"/>
      <c r="I782" s="96"/>
      <c r="J782" s="96"/>
      <c r="K782" s="96"/>
      <c r="L782" s="96"/>
      <c r="M782" s="96"/>
      <c r="N782" s="96"/>
      <c r="O782" s="96"/>
      <c r="P782" s="96"/>
      <c r="Q782" s="96"/>
      <c r="R782" s="96"/>
      <c r="S782" s="96"/>
    </row>
    <row r="783" spans="1:19" ht="15.75" customHeight="1">
      <c r="A783" s="96"/>
      <c r="B783" s="96"/>
      <c r="C783" s="96"/>
      <c r="D783" s="96"/>
      <c r="E783" s="96"/>
      <c r="F783" s="96"/>
      <c r="G783" s="96"/>
      <c r="H783" s="96"/>
      <c r="I783" s="96"/>
      <c r="J783" s="96"/>
      <c r="K783" s="96"/>
      <c r="L783" s="96"/>
      <c r="M783" s="96"/>
      <c r="N783" s="96"/>
      <c r="O783" s="96"/>
      <c r="P783" s="96"/>
      <c r="Q783" s="96"/>
      <c r="R783" s="96"/>
      <c r="S783" s="96"/>
    </row>
    <row r="784" spans="1:19" ht="15.75" customHeight="1">
      <c r="A784" s="96"/>
      <c r="B784" s="96"/>
      <c r="C784" s="96"/>
      <c r="D784" s="96"/>
      <c r="E784" s="96"/>
      <c r="F784" s="96"/>
      <c r="G784" s="96"/>
      <c r="H784" s="96"/>
      <c r="I784" s="96"/>
      <c r="J784" s="96"/>
      <c r="K784" s="96"/>
      <c r="L784" s="96"/>
      <c r="M784" s="96"/>
      <c r="N784" s="96"/>
      <c r="O784" s="96"/>
      <c r="P784" s="96"/>
      <c r="Q784" s="96"/>
      <c r="R784" s="96"/>
      <c r="S784" s="96"/>
    </row>
    <row r="785" spans="1:19" ht="15.75" customHeight="1">
      <c r="A785" s="96"/>
      <c r="B785" s="96"/>
      <c r="C785" s="96"/>
      <c r="D785" s="96"/>
      <c r="E785" s="96"/>
      <c r="F785" s="96"/>
      <c r="G785" s="96"/>
      <c r="H785" s="96"/>
      <c r="I785" s="96"/>
      <c r="J785" s="96"/>
      <c r="K785" s="96"/>
      <c r="L785" s="96"/>
      <c r="M785" s="96"/>
      <c r="N785" s="96"/>
      <c r="O785" s="96"/>
      <c r="P785" s="96"/>
      <c r="Q785" s="96"/>
      <c r="R785" s="96"/>
      <c r="S785" s="96"/>
    </row>
    <row r="786" spans="1:19" ht="15.75" customHeight="1">
      <c r="A786" s="96"/>
      <c r="B786" s="96"/>
      <c r="C786" s="96"/>
      <c r="D786" s="96"/>
      <c r="E786" s="96"/>
      <c r="F786" s="96"/>
      <c r="G786" s="96"/>
      <c r="H786" s="96"/>
      <c r="I786" s="96"/>
      <c r="J786" s="96"/>
      <c r="K786" s="96"/>
      <c r="L786" s="96"/>
      <c r="M786" s="96"/>
      <c r="N786" s="96"/>
      <c r="O786" s="96"/>
      <c r="P786" s="96"/>
      <c r="Q786" s="96"/>
      <c r="R786" s="96"/>
      <c r="S786" s="96"/>
    </row>
    <row r="787" spans="1:19" ht="15.75" customHeight="1">
      <c r="A787" s="96"/>
      <c r="B787" s="96"/>
      <c r="C787" s="96"/>
      <c r="D787" s="96"/>
      <c r="E787" s="96"/>
      <c r="F787" s="96"/>
      <c r="G787" s="96"/>
      <c r="H787" s="96"/>
      <c r="I787" s="96"/>
      <c r="J787" s="96"/>
      <c r="K787" s="96"/>
      <c r="L787" s="96"/>
      <c r="M787" s="96"/>
      <c r="N787" s="96"/>
      <c r="O787" s="96"/>
      <c r="P787" s="96"/>
      <c r="Q787" s="96"/>
      <c r="R787" s="96"/>
      <c r="S787" s="96"/>
    </row>
    <row r="788" spans="1:19" ht="15.75" customHeight="1">
      <c r="A788" s="96"/>
      <c r="B788" s="96"/>
      <c r="C788" s="96"/>
      <c r="D788" s="96"/>
      <c r="E788" s="96"/>
      <c r="F788" s="96"/>
      <c r="G788" s="96"/>
      <c r="H788" s="96"/>
      <c r="I788" s="96"/>
      <c r="J788" s="96"/>
      <c r="K788" s="96"/>
      <c r="L788" s="96"/>
      <c r="M788" s="96"/>
      <c r="N788" s="96"/>
      <c r="O788" s="96"/>
      <c r="P788" s="96"/>
      <c r="Q788" s="96"/>
      <c r="R788" s="96"/>
      <c r="S788" s="96"/>
    </row>
    <row r="789" spans="1:19" ht="15.75" customHeight="1">
      <c r="A789" s="96"/>
      <c r="B789" s="96"/>
      <c r="C789" s="96"/>
      <c r="D789" s="96"/>
      <c r="E789" s="96"/>
      <c r="F789" s="96"/>
      <c r="G789" s="96"/>
      <c r="H789" s="96"/>
      <c r="I789" s="96"/>
      <c r="J789" s="96"/>
      <c r="K789" s="96"/>
      <c r="L789" s="96"/>
      <c r="M789" s="96"/>
      <c r="N789" s="96"/>
      <c r="O789" s="96"/>
      <c r="P789" s="96"/>
      <c r="Q789" s="96"/>
      <c r="R789" s="96"/>
      <c r="S789" s="96"/>
    </row>
    <row r="790" spans="1:19" ht="15.75" customHeight="1">
      <c r="A790" s="96"/>
      <c r="B790" s="96"/>
      <c r="C790" s="96"/>
      <c r="D790" s="96"/>
      <c r="E790" s="96"/>
      <c r="F790" s="96"/>
      <c r="G790" s="96"/>
      <c r="H790" s="96"/>
      <c r="I790" s="96"/>
      <c r="J790" s="96"/>
      <c r="K790" s="96"/>
      <c r="L790" s="96"/>
      <c r="M790" s="96"/>
      <c r="N790" s="96"/>
      <c r="O790" s="96"/>
      <c r="P790" s="96"/>
      <c r="Q790" s="96"/>
      <c r="R790" s="96"/>
      <c r="S790" s="96"/>
    </row>
    <row r="791" spans="1:19" ht="15.75" customHeight="1">
      <c r="A791" s="96"/>
      <c r="B791" s="96"/>
      <c r="C791" s="96"/>
      <c r="D791" s="96"/>
      <c r="E791" s="96"/>
      <c r="F791" s="96"/>
      <c r="G791" s="96"/>
      <c r="H791" s="96"/>
      <c r="I791" s="96"/>
      <c r="J791" s="96"/>
      <c r="K791" s="96"/>
      <c r="L791" s="96"/>
      <c r="M791" s="96"/>
      <c r="N791" s="96"/>
      <c r="O791" s="96"/>
      <c r="P791" s="96"/>
      <c r="Q791" s="96"/>
      <c r="R791" s="96"/>
      <c r="S791" s="96"/>
    </row>
    <row r="792" spans="1:19" ht="15.75" customHeight="1">
      <c r="A792" s="96"/>
      <c r="B792" s="96"/>
      <c r="C792" s="96"/>
      <c r="D792" s="96"/>
      <c r="E792" s="96"/>
      <c r="F792" s="96"/>
      <c r="G792" s="96"/>
      <c r="H792" s="96"/>
      <c r="I792" s="96"/>
      <c r="J792" s="96"/>
      <c r="K792" s="96"/>
      <c r="L792" s="96"/>
      <c r="M792" s="96"/>
      <c r="N792" s="96"/>
      <c r="O792" s="96"/>
      <c r="P792" s="96"/>
      <c r="Q792" s="96"/>
      <c r="R792" s="96"/>
      <c r="S792" s="96"/>
    </row>
    <row r="793" spans="1:19" ht="15.75" customHeight="1">
      <c r="A793" s="96"/>
      <c r="B793" s="96"/>
      <c r="C793" s="96"/>
      <c r="D793" s="96"/>
      <c r="E793" s="96"/>
      <c r="F793" s="96"/>
      <c r="G793" s="96"/>
      <c r="H793" s="96"/>
      <c r="I793" s="96"/>
      <c r="J793" s="96"/>
      <c r="K793" s="96"/>
      <c r="L793" s="96"/>
      <c r="M793" s="96"/>
      <c r="N793" s="96"/>
      <c r="O793" s="96"/>
      <c r="P793" s="96"/>
      <c r="Q793" s="96"/>
      <c r="R793" s="96"/>
      <c r="S793" s="96"/>
    </row>
    <row r="794" spans="1:19" ht="15.75" customHeight="1">
      <c r="A794" s="96"/>
      <c r="B794" s="96"/>
      <c r="C794" s="96"/>
      <c r="D794" s="96"/>
      <c r="E794" s="96"/>
      <c r="F794" s="96"/>
      <c r="G794" s="96"/>
      <c r="H794" s="96"/>
      <c r="I794" s="96"/>
      <c r="J794" s="96"/>
      <c r="K794" s="96"/>
      <c r="L794" s="96"/>
      <c r="M794" s="96"/>
      <c r="N794" s="96"/>
      <c r="O794" s="96"/>
      <c r="P794" s="96"/>
      <c r="Q794" s="96"/>
      <c r="R794" s="96"/>
      <c r="S794" s="96"/>
    </row>
    <row r="795" spans="1:19" ht="15.75" customHeight="1">
      <c r="A795" s="96"/>
      <c r="B795" s="96"/>
      <c r="C795" s="96"/>
      <c r="D795" s="96"/>
      <c r="E795" s="96"/>
      <c r="F795" s="96"/>
      <c r="G795" s="96"/>
      <c r="H795" s="96"/>
      <c r="I795" s="96"/>
      <c r="J795" s="96"/>
      <c r="K795" s="96"/>
      <c r="L795" s="96"/>
      <c r="M795" s="96"/>
      <c r="N795" s="96"/>
      <c r="O795" s="96"/>
      <c r="P795" s="96"/>
      <c r="Q795" s="96"/>
      <c r="R795" s="96"/>
      <c r="S795" s="96"/>
    </row>
    <row r="796" spans="1:19" ht="15.75" customHeight="1">
      <c r="A796" s="96"/>
      <c r="B796" s="96"/>
      <c r="C796" s="96"/>
      <c r="D796" s="96"/>
      <c r="E796" s="96"/>
      <c r="F796" s="96"/>
      <c r="G796" s="96"/>
      <c r="H796" s="96"/>
      <c r="I796" s="96"/>
      <c r="J796" s="96"/>
      <c r="K796" s="96"/>
      <c r="L796" s="96"/>
      <c r="M796" s="96"/>
      <c r="N796" s="96"/>
      <c r="O796" s="96"/>
      <c r="P796" s="96"/>
      <c r="Q796" s="96"/>
      <c r="R796" s="96"/>
      <c r="S796" s="96"/>
    </row>
    <row r="797" spans="1:19" ht="15.75" customHeight="1">
      <c r="A797" s="96"/>
      <c r="B797" s="96"/>
      <c r="C797" s="96"/>
      <c r="D797" s="96"/>
      <c r="E797" s="96"/>
      <c r="F797" s="96"/>
      <c r="G797" s="96"/>
      <c r="H797" s="96"/>
      <c r="I797" s="96"/>
      <c r="J797" s="96"/>
      <c r="K797" s="96"/>
      <c r="L797" s="96"/>
      <c r="M797" s="96"/>
      <c r="N797" s="96"/>
      <c r="O797" s="96"/>
      <c r="P797" s="96"/>
      <c r="Q797" s="96"/>
      <c r="R797" s="96"/>
      <c r="S797" s="96"/>
    </row>
    <row r="798" spans="1:19" ht="15.75" customHeight="1">
      <c r="A798" s="96"/>
      <c r="B798" s="96"/>
      <c r="C798" s="96"/>
      <c r="D798" s="96"/>
      <c r="E798" s="96"/>
      <c r="F798" s="96"/>
      <c r="G798" s="96"/>
      <c r="H798" s="96"/>
      <c r="I798" s="96"/>
      <c r="J798" s="96"/>
      <c r="K798" s="96"/>
      <c r="L798" s="96"/>
      <c r="M798" s="96"/>
      <c r="N798" s="96"/>
      <c r="O798" s="96"/>
      <c r="P798" s="96"/>
      <c r="Q798" s="96"/>
      <c r="R798" s="96"/>
      <c r="S798" s="96"/>
    </row>
    <row r="799" spans="1:19" ht="15.75" customHeight="1">
      <c r="A799" s="96"/>
      <c r="B799" s="96"/>
      <c r="C799" s="96"/>
      <c r="D799" s="96"/>
      <c r="E799" s="96"/>
      <c r="F799" s="96"/>
      <c r="G799" s="96"/>
      <c r="H799" s="96"/>
      <c r="I799" s="96"/>
      <c r="J799" s="96"/>
      <c r="K799" s="96"/>
      <c r="L799" s="96"/>
      <c r="M799" s="96"/>
      <c r="N799" s="96"/>
      <c r="O799" s="96"/>
      <c r="P799" s="96"/>
      <c r="Q799" s="96"/>
      <c r="R799" s="96"/>
      <c r="S799" s="96"/>
    </row>
    <row r="800" spans="1:19" ht="15.75" customHeight="1">
      <c r="A800" s="96"/>
      <c r="B800" s="96"/>
      <c r="C800" s="96"/>
      <c r="D800" s="96"/>
      <c r="E800" s="96"/>
      <c r="F800" s="96"/>
      <c r="G800" s="96"/>
      <c r="H800" s="96"/>
      <c r="I800" s="96"/>
      <c r="J800" s="96"/>
      <c r="K800" s="96"/>
      <c r="L800" s="96"/>
      <c r="M800" s="96"/>
      <c r="N800" s="96"/>
      <c r="O800" s="96"/>
      <c r="P800" s="96"/>
      <c r="Q800" s="96"/>
      <c r="R800" s="96"/>
      <c r="S800" s="96"/>
    </row>
    <row r="801" spans="1:19" ht="15.75" customHeight="1">
      <c r="A801" s="96"/>
      <c r="B801" s="96"/>
      <c r="C801" s="96"/>
      <c r="D801" s="96"/>
      <c r="E801" s="96"/>
      <c r="F801" s="96"/>
      <c r="G801" s="96"/>
      <c r="H801" s="96"/>
      <c r="I801" s="96"/>
      <c r="J801" s="96"/>
      <c r="K801" s="96"/>
      <c r="L801" s="96"/>
      <c r="M801" s="96"/>
      <c r="N801" s="96"/>
      <c r="O801" s="96"/>
      <c r="P801" s="96"/>
      <c r="Q801" s="96"/>
      <c r="R801" s="96"/>
      <c r="S801" s="96"/>
    </row>
    <row r="802" spans="1:19" ht="15.75" customHeight="1">
      <c r="A802" s="96"/>
      <c r="B802" s="96"/>
      <c r="C802" s="96"/>
      <c r="D802" s="96"/>
      <c r="E802" s="96"/>
      <c r="F802" s="96"/>
      <c r="G802" s="96"/>
      <c r="H802" s="96"/>
      <c r="I802" s="96"/>
      <c r="J802" s="96"/>
      <c r="K802" s="96"/>
      <c r="L802" s="96"/>
      <c r="M802" s="96"/>
      <c r="N802" s="96"/>
      <c r="O802" s="96"/>
      <c r="P802" s="96"/>
      <c r="Q802" s="96"/>
      <c r="R802" s="96"/>
      <c r="S802" s="96"/>
    </row>
    <row r="803" spans="1:19" ht="15.75" customHeight="1">
      <c r="A803" s="96"/>
      <c r="B803" s="96"/>
      <c r="C803" s="96"/>
      <c r="D803" s="96"/>
      <c r="E803" s="96"/>
      <c r="F803" s="96"/>
      <c r="G803" s="96"/>
      <c r="H803" s="96"/>
      <c r="I803" s="96"/>
      <c r="J803" s="96"/>
      <c r="K803" s="96"/>
      <c r="L803" s="96"/>
      <c r="M803" s="96"/>
      <c r="N803" s="96"/>
      <c r="O803" s="96"/>
      <c r="P803" s="96"/>
      <c r="Q803" s="96"/>
      <c r="R803" s="96"/>
      <c r="S803" s="96"/>
    </row>
    <row r="804" spans="1:19" ht="15.75" customHeight="1">
      <c r="A804" s="96"/>
      <c r="B804" s="96"/>
      <c r="C804" s="96"/>
      <c r="D804" s="96"/>
      <c r="E804" s="96"/>
      <c r="F804" s="96"/>
      <c r="G804" s="96"/>
      <c r="H804" s="96"/>
      <c r="I804" s="96"/>
      <c r="J804" s="96"/>
      <c r="K804" s="96"/>
      <c r="L804" s="96"/>
      <c r="M804" s="96"/>
      <c r="N804" s="96"/>
      <c r="O804" s="96"/>
      <c r="P804" s="96"/>
      <c r="Q804" s="96"/>
      <c r="R804" s="96"/>
      <c r="S804" s="96"/>
    </row>
    <row r="805" spans="1:19" ht="15.75" customHeight="1">
      <c r="A805" s="96"/>
      <c r="B805" s="96"/>
      <c r="C805" s="96"/>
      <c r="D805" s="96"/>
      <c r="E805" s="96"/>
      <c r="F805" s="96"/>
      <c r="G805" s="96"/>
      <c r="H805" s="96"/>
      <c r="I805" s="96"/>
      <c r="J805" s="96"/>
      <c r="K805" s="96"/>
      <c r="L805" s="96"/>
      <c r="M805" s="96"/>
      <c r="N805" s="96"/>
      <c r="O805" s="96"/>
      <c r="P805" s="96"/>
      <c r="Q805" s="96"/>
      <c r="R805" s="96"/>
      <c r="S805" s="96"/>
    </row>
    <row r="806" spans="1:19" ht="15.75" customHeight="1">
      <c r="A806" s="96"/>
      <c r="B806" s="96"/>
      <c r="C806" s="96"/>
      <c r="D806" s="96"/>
      <c r="E806" s="96"/>
      <c r="F806" s="96"/>
      <c r="G806" s="96"/>
      <c r="H806" s="96"/>
      <c r="I806" s="96"/>
      <c r="J806" s="96"/>
      <c r="K806" s="96"/>
      <c r="L806" s="96"/>
      <c r="M806" s="96"/>
      <c r="N806" s="96"/>
      <c r="O806" s="96"/>
      <c r="P806" s="96"/>
      <c r="Q806" s="96"/>
      <c r="R806" s="96"/>
      <c r="S806" s="96"/>
    </row>
    <row r="807" spans="1:19" ht="15.75" customHeight="1">
      <c r="A807" s="96"/>
      <c r="B807" s="96"/>
      <c r="C807" s="96"/>
      <c r="D807" s="96"/>
      <c r="E807" s="96"/>
      <c r="F807" s="96"/>
      <c r="G807" s="96"/>
      <c r="H807" s="96"/>
      <c r="I807" s="96"/>
      <c r="J807" s="96"/>
      <c r="K807" s="96"/>
      <c r="L807" s="96"/>
      <c r="M807" s="96"/>
      <c r="N807" s="96"/>
      <c r="O807" s="96"/>
      <c r="P807" s="96"/>
      <c r="Q807" s="96"/>
      <c r="R807" s="96"/>
      <c r="S807" s="96"/>
    </row>
    <row r="808" spans="1:19" ht="15.75" customHeight="1">
      <c r="A808" s="96"/>
      <c r="B808" s="96"/>
      <c r="C808" s="96"/>
      <c r="D808" s="96"/>
      <c r="E808" s="96"/>
      <c r="F808" s="96"/>
      <c r="G808" s="96"/>
      <c r="H808" s="96"/>
      <c r="I808" s="96"/>
      <c r="J808" s="96"/>
      <c r="K808" s="96"/>
      <c r="L808" s="96"/>
      <c r="M808" s="96"/>
      <c r="N808" s="96"/>
      <c r="O808" s="96"/>
      <c r="P808" s="96"/>
      <c r="Q808" s="96"/>
      <c r="R808" s="96"/>
      <c r="S808" s="96"/>
    </row>
    <row r="809" spans="1:19" ht="15.75" customHeight="1">
      <c r="A809" s="96"/>
      <c r="B809" s="96"/>
      <c r="C809" s="96"/>
      <c r="D809" s="96"/>
      <c r="E809" s="96"/>
      <c r="F809" s="96"/>
      <c r="G809" s="96"/>
      <c r="H809" s="96"/>
      <c r="I809" s="96"/>
      <c r="J809" s="96"/>
      <c r="K809" s="96"/>
      <c r="L809" s="96"/>
      <c r="M809" s="96"/>
      <c r="N809" s="96"/>
      <c r="O809" s="96"/>
      <c r="P809" s="96"/>
      <c r="Q809" s="96"/>
      <c r="R809" s="96"/>
      <c r="S809" s="96"/>
    </row>
    <row r="810" spans="1:19" ht="15.75" customHeight="1">
      <c r="A810" s="96"/>
      <c r="B810" s="96"/>
      <c r="C810" s="96"/>
      <c r="D810" s="96"/>
      <c r="E810" s="96"/>
      <c r="F810" s="96"/>
      <c r="G810" s="96"/>
      <c r="H810" s="96"/>
      <c r="I810" s="96"/>
      <c r="J810" s="96"/>
      <c r="K810" s="96"/>
      <c r="L810" s="96"/>
      <c r="M810" s="96"/>
      <c r="N810" s="96"/>
      <c r="O810" s="96"/>
      <c r="P810" s="96"/>
      <c r="Q810" s="96"/>
      <c r="R810" s="96"/>
      <c r="S810" s="96"/>
    </row>
    <row r="811" spans="1:19" ht="15.75" customHeight="1">
      <c r="A811" s="96"/>
      <c r="B811" s="96"/>
      <c r="C811" s="96"/>
      <c r="D811" s="96"/>
      <c r="E811" s="96"/>
      <c r="F811" s="96"/>
      <c r="G811" s="96"/>
      <c r="H811" s="96"/>
      <c r="I811" s="96"/>
      <c r="J811" s="96"/>
      <c r="K811" s="96"/>
      <c r="L811" s="96"/>
      <c r="M811" s="96"/>
      <c r="N811" s="96"/>
      <c r="O811" s="96"/>
      <c r="P811" s="96"/>
      <c r="Q811" s="96"/>
      <c r="R811" s="96"/>
      <c r="S811" s="96"/>
    </row>
    <row r="812" spans="1:19" ht="15.75" customHeight="1">
      <c r="A812" s="96"/>
      <c r="B812" s="96"/>
      <c r="C812" s="96"/>
      <c r="D812" s="96"/>
      <c r="E812" s="96"/>
      <c r="F812" s="96"/>
      <c r="G812" s="96"/>
      <c r="H812" s="96"/>
      <c r="I812" s="96"/>
      <c r="J812" s="96"/>
      <c r="K812" s="96"/>
      <c r="L812" s="96"/>
      <c r="M812" s="96"/>
      <c r="N812" s="96"/>
      <c r="O812" s="96"/>
      <c r="P812" s="96"/>
      <c r="Q812" s="96"/>
      <c r="R812" s="96"/>
      <c r="S812" s="96"/>
    </row>
    <row r="813" spans="1:19" ht="15.75" customHeight="1">
      <c r="A813" s="96"/>
      <c r="B813" s="96"/>
      <c r="C813" s="96"/>
      <c r="D813" s="96"/>
      <c r="E813" s="96"/>
      <c r="F813" s="96"/>
      <c r="G813" s="96"/>
      <c r="H813" s="96"/>
      <c r="I813" s="96"/>
      <c r="J813" s="96"/>
      <c r="K813" s="96"/>
      <c r="L813" s="96"/>
      <c r="M813" s="96"/>
      <c r="N813" s="96"/>
      <c r="O813" s="96"/>
      <c r="P813" s="96"/>
      <c r="Q813" s="96"/>
      <c r="R813" s="96"/>
      <c r="S813" s="96"/>
    </row>
    <row r="814" spans="1:19" ht="15.75" customHeight="1">
      <c r="A814" s="96"/>
      <c r="B814" s="96"/>
      <c r="C814" s="96"/>
      <c r="D814" s="96"/>
      <c r="E814" s="96"/>
      <c r="F814" s="96"/>
      <c r="G814" s="96"/>
      <c r="H814" s="96"/>
      <c r="I814" s="96"/>
      <c r="J814" s="96"/>
      <c r="K814" s="96"/>
      <c r="L814" s="96"/>
      <c r="M814" s="96"/>
      <c r="N814" s="96"/>
      <c r="O814" s="96"/>
      <c r="P814" s="96"/>
      <c r="Q814" s="96"/>
      <c r="R814" s="96"/>
      <c r="S814" s="96"/>
    </row>
    <row r="815" spans="1:19" ht="15.75" customHeight="1">
      <c r="A815" s="96"/>
      <c r="B815" s="96"/>
      <c r="C815" s="96"/>
      <c r="D815" s="96"/>
      <c r="E815" s="96"/>
      <c r="F815" s="96"/>
      <c r="G815" s="96"/>
      <c r="H815" s="96"/>
      <c r="I815" s="96"/>
      <c r="J815" s="96"/>
      <c r="K815" s="96"/>
      <c r="L815" s="96"/>
      <c r="M815" s="96"/>
      <c r="N815" s="96"/>
      <c r="O815" s="96"/>
      <c r="P815" s="96"/>
      <c r="Q815" s="96"/>
      <c r="R815" s="96"/>
      <c r="S815" s="96"/>
    </row>
    <row r="816" spans="1:19" ht="15.75" customHeight="1">
      <c r="A816" s="96"/>
      <c r="B816" s="96"/>
      <c r="C816" s="96"/>
      <c r="D816" s="96"/>
      <c r="E816" s="96"/>
      <c r="F816" s="96"/>
      <c r="G816" s="96"/>
      <c r="H816" s="96"/>
      <c r="I816" s="96"/>
      <c r="J816" s="96"/>
      <c r="K816" s="96"/>
      <c r="L816" s="96"/>
      <c r="M816" s="96"/>
      <c r="N816" s="96"/>
      <c r="O816" s="96"/>
      <c r="P816" s="96"/>
      <c r="Q816" s="96"/>
      <c r="R816" s="96"/>
      <c r="S816" s="96"/>
    </row>
    <row r="817" spans="1:19" ht="15.75" customHeight="1">
      <c r="A817" s="96"/>
      <c r="B817" s="96"/>
      <c r="C817" s="96"/>
      <c r="D817" s="96"/>
      <c r="E817" s="96"/>
      <c r="F817" s="96"/>
      <c r="G817" s="96"/>
      <c r="H817" s="96"/>
      <c r="I817" s="96"/>
      <c r="J817" s="96"/>
      <c r="K817" s="96"/>
      <c r="L817" s="96"/>
      <c r="M817" s="96"/>
      <c r="N817" s="96"/>
      <c r="O817" s="96"/>
      <c r="P817" s="96"/>
      <c r="Q817" s="96"/>
      <c r="R817" s="96"/>
      <c r="S817" s="96"/>
    </row>
    <row r="818" spans="1:19" ht="15.75" customHeight="1">
      <c r="A818" s="96"/>
      <c r="B818" s="96"/>
      <c r="C818" s="96"/>
      <c r="D818" s="96"/>
      <c r="E818" s="96"/>
      <c r="F818" s="96"/>
      <c r="G818" s="96"/>
      <c r="H818" s="96"/>
      <c r="I818" s="96"/>
      <c r="J818" s="96"/>
      <c r="K818" s="96"/>
      <c r="L818" s="96"/>
      <c r="M818" s="96"/>
      <c r="N818" s="96"/>
      <c r="O818" s="96"/>
      <c r="P818" s="96"/>
      <c r="Q818" s="96"/>
      <c r="R818" s="96"/>
      <c r="S818" s="96"/>
    </row>
    <row r="819" spans="1:19" ht="15.75" customHeight="1">
      <c r="A819" s="96"/>
      <c r="B819" s="96"/>
      <c r="C819" s="96"/>
      <c r="D819" s="96"/>
      <c r="E819" s="96"/>
      <c r="F819" s="96"/>
      <c r="G819" s="96"/>
      <c r="H819" s="96"/>
      <c r="I819" s="96"/>
      <c r="J819" s="96"/>
      <c r="K819" s="96"/>
      <c r="L819" s="96"/>
      <c r="M819" s="96"/>
      <c r="N819" s="96"/>
      <c r="O819" s="96"/>
      <c r="P819" s="96"/>
      <c r="Q819" s="96"/>
      <c r="R819" s="96"/>
      <c r="S819" s="96"/>
    </row>
    <row r="820" spans="1:19" ht="15.75" customHeight="1">
      <c r="A820" s="96"/>
      <c r="B820" s="96"/>
      <c r="C820" s="96"/>
      <c r="D820" s="96"/>
      <c r="E820" s="96"/>
      <c r="F820" s="96"/>
      <c r="G820" s="96"/>
      <c r="H820" s="96"/>
      <c r="I820" s="96"/>
      <c r="J820" s="96"/>
      <c r="K820" s="96"/>
      <c r="L820" s="96"/>
      <c r="M820" s="96"/>
      <c r="N820" s="96"/>
      <c r="O820" s="96"/>
      <c r="P820" s="96"/>
      <c r="Q820" s="96"/>
      <c r="R820" s="96"/>
      <c r="S820" s="96"/>
    </row>
    <row r="821" spans="1:19" ht="15.75" customHeight="1">
      <c r="A821" s="96"/>
      <c r="B821" s="96"/>
      <c r="C821" s="96"/>
      <c r="D821" s="96"/>
      <c r="E821" s="96"/>
      <c r="F821" s="96"/>
      <c r="G821" s="96"/>
      <c r="H821" s="96"/>
      <c r="I821" s="96"/>
      <c r="J821" s="96"/>
      <c r="K821" s="96"/>
      <c r="L821" s="96"/>
      <c r="M821" s="96"/>
      <c r="N821" s="96"/>
      <c r="O821" s="96"/>
      <c r="P821" s="96"/>
      <c r="Q821" s="96"/>
      <c r="R821" s="96"/>
      <c r="S821" s="96"/>
    </row>
    <row r="822" spans="1:19" ht="15.75" customHeight="1">
      <c r="A822" s="96"/>
      <c r="B822" s="96"/>
      <c r="C822" s="96"/>
      <c r="D822" s="96"/>
      <c r="E822" s="96"/>
      <c r="F822" s="96"/>
      <c r="G822" s="96"/>
      <c r="H822" s="96"/>
      <c r="I822" s="96"/>
      <c r="J822" s="96"/>
      <c r="K822" s="96"/>
      <c r="L822" s="96"/>
      <c r="M822" s="96"/>
      <c r="N822" s="96"/>
      <c r="O822" s="96"/>
      <c r="P822" s="96"/>
      <c r="Q822" s="96"/>
      <c r="R822" s="96"/>
      <c r="S822" s="96"/>
    </row>
    <row r="823" spans="1:19" ht="15.75" customHeight="1">
      <c r="A823" s="96"/>
      <c r="B823" s="96"/>
      <c r="C823" s="96"/>
      <c r="D823" s="96"/>
      <c r="E823" s="96"/>
      <c r="F823" s="96"/>
      <c r="G823" s="96"/>
      <c r="H823" s="96"/>
      <c r="I823" s="96"/>
      <c r="J823" s="96"/>
      <c r="K823" s="96"/>
      <c r="L823" s="96"/>
      <c r="M823" s="96"/>
      <c r="N823" s="96"/>
      <c r="O823" s="96"/>
      <c r="P823" s="96"/>
      <c r="Q823" s="96"/>
      <c r="R823" s="96"/>
      <c r="S823" s="96"/>
    </row>
    <row r="824" spans="1:19" ht="15.75" customHeight="1">
      <c r="A824" s="96"/>
      <c r="B824" s="96"/>
      <c r="C824" s="96"/>
      <c r="D824" s="96"/>
      <c r="E824" s="96"/>
      <c r="F824" s="96"/>
      <c r="G824" s="96"/>
      <c r="H824" s="96"/>
      <c r="I824" s="96"/>
      <c r="J824" s="96"/>
      <c r="K824" s="96"/>
      <c r="L824" s="96"/>
      <c r="M824" s="96"/>
      <c r="N824" s="96"/>
      <c r="O824" s="96"/>
      <c r="P824" s="96"/>
      <c r="Q824" s="96"/>
      <c r="R824" s="96"/>
      <c r="S824" s="96"/>
    </row>
    <row r="825" spans="1:19" ht="15.75" customHeight="1">
      <c r="A825" s="96"/>
      <c r="B825" s="96"/>
      <c r="C825" s="96"/>
      <c r="D825" s="96"/>
      <c r="E825" s="96"/>
      <c r="F825" s="96"/>
      <c r="G825" s="96"/>
      <c r="H825" s="96"/>
      <c r="I825" s="96"/>
      <c r="J825" s="96"/>
      <c r="K825" s="96"/>
      <c r="L825" s="96"/>
      <c r="M825" s="96"/>
      <c r="N825" s="96"/>
      <c r="O825" s="96"/>
      <c r="P825" s="96"/>
      <c r="Q825" s="96"/>
      <c r="R825" s="96"/>
      <c r="S825" s="96"/>
    </row>
    <row r="826" spans="1:19" ht="15.75" customHeight="1">
      <c r="A826" s="96"/>
      <c r="B826" s="96"/>
      <c r="C826" s="96"/>
      <c r="D826" s="96"/>
      <c r="E826" s="96"/>
      <c r="F826" s="96"/>
      <c r="G826" s="96"/>
      <c r="H826" s="96"/>
      <c r="I826" s="96"/>
      <c r="J826" s="96"/>
      <c r="K826" s="96"/>
      <c r="L826" s="96"/>
      <c r="M826" s="96"/>
      <c r="N826" s="96"/>
      <c r="O826" s="96"/>
      <c r="P826" s="96"/>
      <c r="Q826" s="96"/>
      <c r="R826" s="96"/>
      <c r="S826" s="96"/>
    </row>
    <row r="827" spans="1:19" ht="15.75" customHeight="1">
      <c r="A827" s="96"/>
      <c r="B827" s="96"/>
      <c r="C827" s="96"/>
      <c r="D827" s="96"/>
      <c r="E827" s="96"/>
      <c r="F827" s="96"/>
      <c r="G827" s="96"/>
      <c r="H827" s="96"/>
      <c r="I827" s="96"/>
      <c r="J827" s="96"/>
      <c r="K827" s="96"/>
      <c r="L827" s="96"/>
      <c r="M827" s="96"/>
      <c r="N827" s="96"/>
      <c r="O827" s="96"/>
      <c r="P827" s="96"/>
      <c r="Q827" s="96"/>
      <c r="R827" s="96"/>
      <c r="S827" s="96"/>
    </row>
    <row r="828" spans="1:19" ht="15.75" customHeight="1">
      <c r="A828" s="96"/>
      <c r="B828" s="96"/>
      <c r="C828" s="96"/>
      <c r="D828" s="96"/>
      <c r="E828" s="96"/>
      <c r="F828" s="96"/>
      <c r="G828" s="96"/>
      <c r="H828" s="96"/>
      <c r="I828" s="96"/>
      <c r="J828" s="96"/>
      <c r="K828" s="96"/>
      <c r="L828" s="96"/>
      <c r="M828" s="96"/>
      <c r="N828" s="96"/>
      <c r="O828" s="96"/>
      <c r="P828" s="96"/>
      <c r="Q828" s="96"/>
      <c r="R828" s="96"/>
      <c r="S828" s="96"/>
    </row>
    <row r="829" spans="1:19" ht="15.75" customHeight="1">
      <c r="A829" s="96"/>
      <c r="B829" s="96"/>
      <c r="C829" s="96"/>
      <c r="D829" s="96"/>
      <c r="E829" s="96"/>
      <c r="F829" s="96"/>
      <c r="G829" s="96"/>
      <c r="H829" s="96"/>
      <c r="I829" s="96"/>
      <c r="J829" s="96"/>
      <c r="K829" s="96"/>
      <c r="L829" s="96"/>
      <c r="M829" s="96"/>
      <c r="N829" s="96"/>
      <c r="O829" s="96"/>
      <c r="P829" s="96"/>
      <c r="Q829" s="96"/>
      <c r="R829" s="96"/>
      <c r="S829" s="96"/>
    </row>
    <row r="830" spans="1:19" ht="15.75" customHeight="1">
      <c r="A830" s="96"/>
      <c r="B830" s="96"/>
      <c r="C830" s="96"/>
      <c r="D830" s="96"/>
      <c r="E830" s="96"/>
      <c r="F830" s="96"/>
      <c r="G830" s="96"/>
      <c r="H830" s="96"/>
      <c r="I830" s="96"/>
      <c r="J830" s="96"/>
      <c r="K830" s="96"/>
      <c r="L830" s="96"/>
      <c r="M830" s="96"/>
      <c r="N830" s="96"/>
      <c r="O830" s="96"/>
      <c r="P830" s="96"/>
      <c r="Q830" s="96"/>
      <c r="R830" s="96"/>
      <c r="S830" s="96"/>
    </row>
    <row r="831" spans="1:19" ht="15.75" customHeight="1">
      <c r="A831" s="96"/>
      <c r="B831" s="96"/>
      <c r="C831" s="96"/>
      <c r="D831" s="96"/>
      <c r="E831" s="96"/>
      <c r="F831" s="96"/>
      <c r="G831" s="96"/>
      <c r="H831" s="96"/>
      <c r="I831" s="96"/>
      <c r="J831" s="96"/>
      <c r="K831" s="96"/>
      <c r="L831" s="96"/>
      <c r="M831" s="96"/>
      <c r="N831" s="96"/>
      <c r="O831" s="96"/>
      <c r="P831" s="96"/>
      <c r="Q831" s="96"/>
      <c r="R831" s="96"/>
      <c r="S831" s="96"/>
    </row>
    <row r="832" spans="1:19" ht="15.75" customHeight="1">
      <c r="A832" s="96"/>
      <c r="B832" s="96"/>
      <c r="C832" s="96"/>
      <c r="D832" s="96"/>
      <c r="E832" s="96"/>
      <c r="F832" s="96"/>
      <c r="G832" s="96"/>
      <c r="H832" s="96"/>
      <c r="I832" s="96"/>
      <c r="J832" s="96"/>
      <c r="K832" s="96"/>
      <c r="L832" s="96"/>
      <c r="M832" s="96"/>
      <c r="N832" s="96"/>
      <c r="O832" s="96"/>
      <c r="P832" s="96"/>
      <c r="Q832" s="96"/>
      <c r="R832" s="96"/>
      <c r="S832" s="96"/>
    </row>
    <row r="833" spans="1:19" ht="15.75" customHeight="1">
      <c r="A833" s="96"/>
      <c r="B833" s="96"/>
      <c r="C833" s="96"/>
      <c r="D833" s="96"/>
      <c r="E833" s="96"/>
      <c r="F833" s="96"/>
      <c r="G833" s="96"/>
      <c r="H833" s="96"/>
      <c r="I833" s="96"/>
      <c r="J833" s="96"/>
      <c r="K833" s="96"/>
      <c r="L833" s="96"/>
      <c r="M833" s="96"/>
      <c r="N833" s="96"/>
      <c r="O833" s="96"/>
      <c r="P833" s="96"/>
      <c r="Q833" s="96"/>
      <c r="R833" s="96"/>
      <c r="S833" s="96"/>
    </row>
    <row r="834" spans="1:19" ht="15.75" customHeight="1">
      <c r="A834" s="96"/>
      <c r="B834" s="96"/>
      <c r="C834" s="96"/>
      <c r="D834" s="96"/>
      <c r="E834" s="96"/>
      <c r="F834" s="96"/>
      <c r="G834" s="96"/>
      <c r="H834" s="96"/>
      <c r="I834" s="96"/>
      <c r="J834" s="96"/>
      <c r="K834" s="96"/>
      <c r="L834" s="96"/>
      <c r="M834" s="96"/>
      <c r="N834" s="96"/>
      <c r="O834" s="96"/>
      <c r="P834" s="96"/>
      <c r="Q834" s="96"/>
      <c r="R834" s="96"/>
      <c r="S834" s="96"/>
    </row>
    <row r="835" spans="1:19" ht="15.75" customHeight="1">
      <c r="A835" s="96"/>
      <c r="B835" s="96"/>
      <c r="C835" s="96"/>
      <c r="D835" s="96"/>
      <c r="E835" s="96"/>
      <c r="F835" s="96"/>
      <c r="G835" s="96"/>
      <c r="H835" s="96"/>
      <c r="I835" s="96"/>
      <c r="J835" s="96"/>
      <c r="K835" s="96"/>
      <c r="L835" s="96"/>
      <c r="M835" s="96"/>
      <c r="N835" s="96"/>
      <c r="O835" s="96"/>
      <c r="P835" s="96"/>
      <c r="Q835" s="96"/>
      <c r="R835" s="96"/>
      <c r="S835" s="96"/>
    </row>
    <row r="836" spans="1:19" ht="15.75" customHeight="1">
      <c r="A836" s="96"/>
      <c r="B836" s="96"/>
      <c r="C836" s="96"/>
      <c r="D836" s="96"/>
      <c r="E836" s="96"/>
      <c r="F836" s="96"/>
      <c r="G836" s="96"/>
      <c r="H836" s="96"/>
      <c r="I836" s="96"/>
      <c r="J836" s="96"/>
      <c r="K836" s="96"/>
      <c r="L836" s="96"/>
      <c r="M836" s="96"/>
      <c r="N836" s="96"/>
      <c r="O836" s="96"/>
      <c r="P836" s="96"/>
      <c r="Q836" s="96"/>
      <c r="R836" s="96"/>
      <c r="S836" s="96"/>
    </row>
    <row r="837" spans="1:19" ht="15.75" customHeight="1">
      <c r="A837" s="96"/>
      <c r="B837" s="96"/>
      <c r="C837" s="96"/>
      <c r="D837" s="96"/>
      <c r="E837" s="96"/>
      <c r="F837" s="96"/>
      <c r="G837" s="96"/>
      <c r="H837" s="96"/>
      <c r="I837" s="96"/>
      <c r="J837" s="96"/>
      <c r="K837" s="96"/>
      <c r="L837" s="96"/>
      <c r="M837" s="96"/>
      <c r="N837" s="96"/>
      <c r="O837" s="96"/>
      <c r="P837" s="96"/>
      <c r="Q837" s="96"/>
      <c r="R837" s="96"/>
      <c r="S837" s="96"/>
    </row>
    <row r="838" spans="1:19" ht="15.75" customHeight="1">
      <c r="A838" s="96"/>
      <c r="B838" s="96"/>
      <c r="C838" s="96"/>
      <c r="D838" s="96"/>
      <c r="E838" s="96"/>
      <c r="F838" s="96"/>
      <c r="G838" s="96"/>
      <c r="H838" s="96"/>
      <c r="I838" s="96"/>
      <c r="J838" s="96"/>
      <c r="K838" s="96"/>
      <c r="L838" s="96"/>
      <c r="M838" s="96"/>
      <c r="N838" s="96"/>
      <c r="O838" s="96"/>
      <c r="P838" s="96"/>
      <c r="Q838" s="96"/>
      <c r="R838" s="96"/>
      <c r="S838" s="96"/>
    </row>
    <row r="839" spans="1:19" ht="15.75" customHeight="1">
      <c r="A839" s="96"/>
      <c r="B839" s="96"/>
      <c r="C839" s="96"/>
      <c r="D839" s="96"/>
      <c r="E839" s="96"/>
      <c r="F839" s="96"/>
      <c r="G839" s="96"/>
      <c r="H839" s="96"/>
      <c r="I839" s="96"/>
      <c r="J839" s="96"/>
      <c r="K839" s="96"/>
      <c r="L839" s="96"/>
      <c r="M839" s="96"/>
      <c r="N839" s="96"/>
      <c r="O839" s="96"/>
      <c r="P839" s="96"/>
      <c r="Q839" s="96"/>
      <c r="R839" s="96"/>
      <c r="S839" s="96"/>
    </row>
    <row r="840" spans="1:19" ht="15.75" customHeight="1">
      <c r="A840" s="96"/>
      <c r="B840" s="96"/>
      <c r="C840" s="96"/>
      <c r="D840" s="96"/>
      <c r="E840" s="96"/>
      <c r="F840" s="96"/>
      <c r="G840" s="96"/>
      <c r="H840" s="96"/>
      <c r="I840" s="96"/>
      <c r="J840" s="96"/>
      <c r="K840" s="96"/>
      <c r="L840" s="96"/>
      <c r="M840" s="96"/>
      <c r="N840" s="96"/>
      <c r="O840" s="96"/>
      <c r="P840" s="96"/>
      <c r="Q840" s="96"/>
      <c r="R840" s="96"/>
      <c r="S840" s="96"/>
    </row>
    <row r="841" spans="1:19" ht="15.75" customHeight="1">
      <c r="A841" s="96"/>
      <c r="B841" s="96"/>
      <c r="C841" s="96"/>
      <c r="D841" s="96"/>
      <c r="E841" s="96"/>
      <c r="F841" s="96"/>
      <c r="G841" s="96"/>
      <c r="H841" s="96"/>
      <c r="I841" s="96"/>
      <c r="J841" s="96"/>
      <c r="K841" s="96"/>
      <c r="L841" s="96"/>
      <c r="M841" s="96"/>
      <c r="N841" s="96"/>
      <c r="O841" s="96"/>
      <c r="P841" s="96"/>
      <c r="Q841" s="96"/>
      <c r="R841" s="96"/>
      <c r="S841" s="96"/>
    </row>
    <row r="842" spans="1:19" ht="15.75" customHeight="1">
      <c r="A842" s="96"/>
      <c r="B842" s="96"/>
      <c r="C842" s="96"/>
      <c r="D842" s="96"/>
      <c r="E842" s="96"/>
      <c r="F842" s="96"/>
      <c r="G842" s="96"/>
      <c r="H842" s="96"/>
      <c r="I842" s="96"/>
      <c r="J842" s="96"/>
      <c r="K842" s="96"/>
      <c r="L842" s="96"/>
      <c r="M842" s="96"/>
      <c r="N842" s="96"/>
      <c r="O842" s="96"/>
      <c r="P842" s="96"/>
      <c r="Q842" s="96"/>
      <c r="R842" s="96"/>
      <c r="S842" s="96"/>
    </row>
    <row r="843" spans="1:19" ht="15.75" customHeight="1">
      <c r="A843" s="96"/>
      <c r="B843" s="96"/>
      <c r="C843" s="96"/>
      <c r="D843" s="96"/>
      <c r="E843" s="96"/>
      <c r="F843" s="96"/>
      <c r="G843" s="96"/>
      <c r="H843" s="96"/>
      <c r="I843" s="96"/>
      <c r="J843" s="96"/>
      <c r="K843" s="96"/>
      <c r="L843" s="96"/>
      <c r="M843" s="96"/>
      <c r="N843" s="96"/>
      <c r="O843" s="96"/>
      <c r="P843" s="96"/>
      <c r="Q843" s="96"/>
      <c r="R843" s="96"/>
      <c r="S843" s="96"/>
    </row>
    <row r="844" spans="1:19" ht="15.75" customHeight="1">
      <c r="A844" s="96"/>
      <c r="B844" s="96"/>
      <c r="C844" s="96"/>
      <c r="D844" s="96"/>
      <c r="E844" s="96"/>
      <c r="F844" s="96"/>
      <c r="G844" s="96"/>
      <c r="H844" s="96"/>
      <c r="I844" s="96"/>
      <c r="J844" s="96"/>
      <c r="K844" s="96"/>
      <c r="L844" s="96"/>
      <c r="M844" s="96"/>
      <c r="N844" s="96"/>
      <c r="O844" s="96"/>
      <c r="P844" s="96"/>
      <c r="Q844" s="96"/>
      <c r="R844" s="96"/>
      <c r="S844" s="96"/>
    </row>
    <row r="845" spans="1:19" ht="15.75" customHeight="1">
      <c r="A845" s="96"/>
      <c r="B845" s="96"/>
      <c r="C845" s="96"/>
      <c r="D845" s="96"/>
      <c r="E845" s="96"/>
      <c r="F845" s="96"/>
      <c r="G845" s="96"/>
      <c r="H845" s="96"/>
      <c r="I845" s="96"/>
      <c r="J845" s="96"/>
      <c r="K845" s="96"/>
      <c r="L845" s="96"/>
      <c r="M845" s="96"/>
      <c r="N845" s="96"/>
      <c r="O845" s="96"/>
      <c r="P845" s="96"/>
      <c r="Q845" s="96"/>
      <c r="R845" s="96"/>
      <c r="S845" s="96"/>
    </row>
    <row r="846" spans="1:19" ht="15.75" customHeight="1">
      <c r="A846" s="96"/>
      <c r="B846" s="96"/>
      <c r="C846" s="96"/>
      <c r="D846" s="96"/>
      <c r="E846" s="96"/>
      <c r="F846" s="96"/>
      <c r="G846" s="96"/>
      <c r="H846" s="96"/>
      <c r="I846" s="96"/>
      <c r="J846" s="96"/>
      <c r="K846" s="96"/>
      <c r="L846" s="96"/>
      <c r="M846" s="96"/>
      <c r="N846" s="96"/>
      <c r="O846" s="96"/>
      <c r="P846" s="96"/>
      <c r="Q846" s="96"/>
      <c r="R846" s="96"/>
      <c r="S846" s="96"/>
    </row>
    <row r="847" spans="1:19" ht="15.75" customHeight="1">
      <c r="A847" s="96"/>
      <c r="B847" s="96"/>
      <c r="C847" s="96"/>
      <c r="D847" s="96"/>
      <c r="E847" s="96"/>
      <c r="F847" s="96"/>
      <c r="G847" s="96"/>
      <c r="H847" s="96"/>
      <c r="I847" s="96"/>
      <c r="J847" s="96"/>
      <c r="K847" s="96"/>
      <c r="L847" s="96"/>
      <c r="M847" s="96"/>
      <c r="N847" s="96"/>
      <c r="O847" s="96"/>
      <c r="P847" s="96"/>
      <c r="Q847" s="96"/>
      <c r="R847" s="96"/>
      <c r="S847" s="96"/>
    </row>
    <row r="848" spans="1:19" ht="15.75" customHeight="1">
      <c r="A848" s="96"/>
      <c r="B848" s="96"/>
      <c r="C848" s="96"/>
      <c r="D848" s="96"/>
      <c r="E848" s="96"/>
      <c r="F848" s="96"/>
      <c r="G848" s="96"/>
      <c r="H848" s="96"/>
      <c r="I848" s="96"/>
      <c r="J848" s="96"/>
      <c r="K848" s="96"/>
      <c r="L848" s="96"/>
      <c r="M848" s="96"/>
      <c r="N848" s="96"/>
      <c r="O848" s="96"/>
      <c r="P848" s="96"/>
      <c r="Q848" s="96"/>
      <c r="R848" s="96"/>
      <c r="S848" s="96"/>
    </row>
    <row r="849" spans="1:19" ht="15.75" customHeight="1">
      <c r="A849" s="96"/>
      <c r="B849" s="96"/>
      <c r="C849" s="96"/>
      <c r="D849" s="96"/>
      <c r="E849" s="96"/>
      <c r="F849" s="96"/>
      <c r="G849" s="96"/>
      <c r="H849" s="96"/>
      <c r="I849" s="96"/>
      <c r="J849" s="96"/>
      <c r="K849" s="96"/>
      <c r="L849" s="96"/>
      <c r="M849" s="96"/>
      <c r="N849" s="96"/>
      <c r="O849" s="96"/>
      <c r="P849" s="96"/>
      <c r="Q849" s="96"/>
      <c r="R849" s="96"/>
      <c r="S849" s="96"/>
    </row>
    <row r="850" spans="1:19" ht="15.75" customHeight="1">
      <c r="A850" s="96"/>
      <c r="B850" s="96"/>
      <c r="C850" s="96"/>
      <c r="D850" s="96"/>
      <c r="E850" s="96"/>
      <c r="F850" s="96"/>
      <c r="G850" s="96"/>
      <c r="H850" s="96"/>
      <c r="I850" s="96"/>
      <c r="J850" s="96"/>
      <c r="K850" s="96"/>
      <c r="L850" s="96"/>
      <c r="M850" s="96"/>
      <c r="N850" s="96"/>
      <c r="O850" s="96"/>
      <c r="P850" s="96"/>
      <c r="Q850" s="96"/>
      <c r="R850" s="96"/>
      <c r="S850" s="96"/>
    </row>
    <row r="851" spans="1:19" ht="15.75" customHeight="1">
      <c r="A851" s="96"/>
      <c r="B851" s="96"/>
      <c r="C851" s="96"/>
      <c r="D851" s="96"/>
      <c r="E851" s="96"/>
      <c r="F851" s="96"/>
      <c r="G851" s="96"/>
      <c r="H851" s="96"/>
      <c r="I851" s="96"/>
      <c r="J851" s="96"/>
      <c r="K851" s="96"/>
      <c r="L851" s="96"/>
      <c r="M851" s="96"/>
      <c r="N851" s="96"/>
      <c r="O851" s="96"/>
      <c r="P851" s="96"/>
      <c r="Q851" s="96"/>
      <c r="R851" s="96"/>
      <c r="S851" s="96"/>
    </row>
    <row r="852" spans="1:19" ht="15.75" customHeight="1">
      <c r="A852" s="96"/>
      <c r="B852" s="96"/>
      <c r="C852" s="96"/>
      <c r="D852" s="96"/>
      <c r="E852" s="96"/>
      <c r="F852" s="96"/>
      <c r="G852" s="96"/>
      <c r="H852" s="96"/>
      <c r="I852" s="96"/>
      <c r="J852" s="96"/>
      <c r="K852" s="96"/>
      <c r="L852" s="96"/>
      <c r="M852" s="96"/>
      <c r="N852" s="96"/>
      <c r="O852" s="96"/>
      <c r="P852" s="96"/>
      <c r="Q852" s="96"/>
      <c r="R852" s="96"/>
      <c r="S852" s="96"/>
    </row>
    <row r="853" spans="1:19" ht="15.75" customHeight="1">
      <c r="A853" s="96"/>
      <c r="B853" s="96"/>
      <c r="C853" s="96"/>
      <c r="D853" s="96"/>
      <c r="E853" s="96"/>
      <c r="F853" s="96"/>
      <c r="G853" s="96"/>
      <c r="H853" s="96"/>
      <c r="I853" s="96"/>
      <c r="J853" s="96"/>
      <c r="K853" s="96"/>
      <c r="L853" s="96"/>
      <c r="M853" s="96"/>
      <c r="N853" s="96"/>
      <c r="O853" s="96"/>
      <c r="P853" s="96"/>
      <c r="Q853" s="96"/>
      <c r="R853" s="96"/>
      <c r="S853" s="96"/>
    </row>
    <row r="854" spans="1:19" ht="15.75" customHeight="1">
      <c r="A854" s="96"/>
      <c r="B854" s="96"/>
      <c r="C854" s="96"/>
      <c r="D854" s="96"/>
      <c r="E854" s="96"/>
      <c r="F854" s="96"/>
      <c r="G854" s="96"/>
      <c r="H854" s="96"/>
      <c r="I854" s="96"/>
      <c r="J854" s="96"/>
      <c r="K854" s="96"/>
      <c r="L854" s="96"/>
      <c r="M854" s="96"/>
      <c r="N854" s="96"/>
      <c r="O854" s="96"/>
      <c r="P854" s="96"/>
      <c r="Q854" s="96"/>
      <c r="R854" s="96"/>
      <c r="S854" s="96"/>
    </row>
    <row r="855" spans="1:19" ht="15.75" customHeight="1">
      <c r="A855" s="96"/>
      <c r="B855" s="96"/>
      <c r="C855" s="96"/>
      <c r="D855" s="96"/>
      <c r="E855" s="96"/>
      <c r="F855" s="96"/>
      <c r="G855" s="96"/>
      <c r="H855" s="96"/>
      <c r="I855" s="96"/>
      <c r="J855" s="96"/>
      <c r="K855" s="96"/>
      <c r="L855" s="96"/>
      <c r="M855" s="96"/>
      <c r="N855" s="96"/>
      <c r="O855" s="96"/>
      <c r="P855" s="96"/>
      <c r="Q855" s="96"/>
      <c r="R855" s="96"/>
      <c r="S855" s="96"/>
    </row>
    <row r="856" spans="1:19" ht="15.75" customHeight="1">
      <c r="A856" s="96"/>
      <c r="B856" s="96"/>
      <c r="C856" s="96"/>
      <c r="D856" s="96"/>
      <c r="E856" s="96"/>
      <c r="F856" s="96"/>
      <c r="G856" s="96"/>
      <c r="H856" s="96"/>
      <c r="I856" s="96"/>
      <c r="J856" s="96"/>
      <c r="K856" s="96"/>
      <c r="L856" s="96"/>
      <c r="M856" s="96"/>
      <c r="N856" s="96"/>
      <c r="O856" s="96"/>
      <c r="P856" s="96"/>
      <c r="Q856" s="96"/>
      <c r="R856" s="96"/>
      <c r="S856" s="96"/>
    </row>
    <row r="857" spans="1:19" ht="15.75" customHeight="1">
      <c r="A857" s="96"/>
      <c r="B857" s="96"/>
      <c r="C857" s="96"/>
      <c r="D857" s="96"/>
      <c r="E857" s="96"/>
      <c r="F857" s="96"/>
      <c r="G857" s="96"/>
      <c r="H857" s="96"/>
      <c r="I857" s="96"/>
      <c r="J857" s="96"/>
      <c r="K857" s="96"/>
      <c r="L857" s="96"/>
      <c r="M857" s="96"/>
      <c r="N857" s="96"/>
      <c r="O857" s="96"/>
      <c r="P857" s="96"/>
      <c r="Q857" s="96"/>
      <c r="R857" s="96"/>
      <c r="S857" s="96"/>
    </row>
    <row r="858" spans="1:19" ht="15.75" customHeight="1">
      <c r="A858" s="96"/>
      <c r="B858" s="96"/>
      <c r="C858" s="96"/>
      <c r="D858" s="96"/>
      <c r="E858" s="96"/>
      <c r="F858" s="96"/>
      <c r="G858" s="96"/>
      <c r="H858" s="96"/>
      <c r="I858" s="96"/>
      <c r="J858" s="96"/>
      <c r="K858" s="96"/>
      <c r="L858" s="96"/>
      <c r="M858" s="96"/>
      <c r="N858" s="96"/>
      <c r="O858" s="96"/>
      <c r="P858" s="96"/>
      <c r="Q858" s="96"/>
      <c r="R858" s="96"/>
      <c r="S858" s="96"/>
    </row>
    <row r="859" spans="1:19" ht="15.75" customHeight="1">
      <c r="A859" s="96"/>
      <c r="B859" s="96"/>
      <c r="C859" s="96"/>
      <c r="D859" s="96"/>
      <c r="E859" s="96"/>
      <c r="F859" s="96"/>
      <c r="G859" s="96"/>
      <c r="H859" s="96"/>
      <c r="I859" s="96"/>
      <c r="J859" s="96"/>
      <c r="K859" s="96"/>
      <c r="L859" s="96"/>
      <c r="M859" s="96"/>
      <c r="N859" s="96"/>
      <c r="O859" s="96"/>
      <c r="P859" s="96"/>
      <c r="Q859" s="96"/>
      <c r="R859" s="96"/>
      <c r="S859" s="96"/>
    </row>
    <row r="860" spans="1:19" ht="15.75" customHeight="1">
      <c r="A860" s="96"/>
      <c r="B860" s="96"/>
      <c r="C860" s="96"/>
      <c r="D860" s="96"/>
      <c r="E860" s="96"/>
      <c r="F860" s="96"/>
      <c r="G860" s="96"/>
      <c r="H860" s="96"/>
      <c r="I860" s="96"/>
      <c r="J860" s="96"/>
      <c r="K860" s="96"/>
      <c r="L860" s="96"/>
      <c r="M860" s="96"/>
      <c r="N860" s="96"/>
      <c r="O860" s="96"/>
      <c r="P860" s="96"/>
      <c r="Q860" s="96"/>
      <c r="R860" s="96"/>
      <c r="S860" s="96"/>
    </row>
    <row r="861" spans="1:19" ht="15.75" customHeight="1">
      <c r="A861" s="96"/>
      <c r="B861" s="96"/>
      <c r="C861" s="96"/>
      <c r="D861" s="96"/>
      <c r="E861" s="96"/>
      <c r="F861" s="96"/>
      <c r="G861" s="96"/>
      <c r="H861" s="96"/>
      <c r="I861" s="96"/>
      <c r="J861" s="96"/>
      <c r="K861" s="96"/>
      <c r="L861" s="96"/>
      <c r="M861" s="96"/>
      <c r="N861" s="96"/>
      <c r="O861" s="96"/>
      <c r="P861" s="96"/>
      <c r="Q861" s="96"/>
      <c r="R861" s="96"/>
      <c r="S861" s="96"/>
    </row>
    <row r="862" spans="1:19" ht="15.75" customHeight="1">
      <c r="A862" s="96"/>
      <c r="B862" s="96"/>
      <c r="C862" s="96"/>
      <c r="D862" s="96"/>
      <c r="E862" s="96"/>
      <c r="F862" s="96"/>
      <c r="G862" s="96"/>
      <c r="H862" s="96"/>
      <c r="I862" s="96"/>
      <c r="J862" s="96"/>
      <c r="K862" s="96"/>
      <c r="L862" s="96"/>
      <c r="M862" s="96"/>
      <c r="N862" s="96"/>
      <c r="O862" s="96"/>
      <c r="P862" s="96"/>
      <c r="Q862" s="96"/>
      <c r="R862" s="96"/>
      <c r="S862" s="96"/>
    </row>
    <row r="863" spans="1:19" ht="15.75" customHeight="1">
      <c r="A863" s="96"/>
      <c r="B863" s="96"/>
      <c r="C863" s="96"/>
      <c r="D863" s="96"/>
      <c r="E863" s="96"/>
      <c r="F863" s="96"/>
      <c r="G863" s="96"/>
      <c r="H863" s="96"/>
      <c r="I863" s="96"/>
      <c r="J863" s="96"/>
      <c r="K863" s="96"/>
      <c r="L863" s="96"/>
      <c r="M863" s="96"/>
      <c r="N863" s="96"/>
      <c r="O863" s="96"/>
      <c r="P863" s="96"/>
      <c r="Q863" s="96"/>
      <c r="R863" s="96"/>
      <c r="S863" s="96"/>
    </row>
    <row r="864" spans="1:19" ht="15.75" customHeight="1">
      <c r="A864" s="96"/>
      <c r="B864" s="96"/>
      <c r="C864" s="96"/>
      <c r="D864" s="96"/>
      <c r="E864" s="96"/>
      <c r="F864" s="96"/>
      <c r="G864" s="96"/>
      <c r="H864" s="96"/>
      <c r="I864" s="96"/>
      <c r="J864" s="96"/>
      <c r="K864" s="96"/>
      <c r="L864" s="96"/>
      <c r="M864" s="96"/>
      <c r="N864" s="96"/>
      <c r="O864" s="96"/>
      <c r="P864" s="96"/>
      <c r="Q864" s="96"/>
      <c r="R864" s="96"/>
      <c r="S864" s="96"/>
    </row>
    <row r="865" spans="1:19" ht="15.75" customHeight="1">
      <c r="A865" s="96"/>
      <c r="B865" s="96"/>
      <c r="C865" s="96"/>
      <c r="D865" s="96"/>
      <c r="E865" s="96"/>
      <c r="F865" s="96"/>
      <c r="G865" s="96"/>
      <c r="H865" s="96"/>
      <c r="I865" s="96"/>
      <c r="J865" s="96"/>
      <c r="K865" s="96"/>
      <c r="L865" s="96"/>
      <c r="M865" s="96"/>
      <c r="N865" s="96"/>
      <c r="O865" s="96"/>
      <c r="P865" s="96"/>
      <c r="Q865" s="96"/>
      <c r="R865" s="96"/>
      <c r="S865" s="96"/>
    </row>
    <row r="866" spans="1:19" ht="15.75" customHeight="1">
      <c r="A866" s="96"/>
      <c r="B866" s="96"/>
      <c r="C866" s="96"/>
      <c r="D866" s="96"/>
      <c r="E866" s="96"/>
      <c r="F866" s="96"/>
      <c r="G866" s="96"/>
      <c r="H866" s="96"/>
      <c r="I866" s="96"/>
      <c r="J866" s="96"/>
      <c r="K866" s="96"/>
      <c r="L866" s="96"/>
      <c r="M866" s="96"/>
      <c r="N866" s="96"/>
      <c r="O866" s="96"/>
      <c r="P866" s="96"/>
      <c r="Q866" s="96"/>
      <c r="R866" s="96"/>
      <c r="S866" s="96"/>
    </row>
    <row r="867" spans="1:19" ht="15.75" customHeight="1">
      <c r="A867" s="96"/>
      <c r="B867" s="96"/>
      <c r="C867" s="96"/>
      <c r="D867" s="96"/>
      <c r="E867" s="96"/>
      <c r="F867" s="96"/>
      <c r="G867" s="96"/>
      <c r="H867" s="96"/>
      <c r="I867" s="96"/>
      <c r="J867" s="96"/>
      <c r="K867" s="96"/>
      <c r="L867" s="96"/>
      <c r="M867" s="96"/>
      <c r="N867" s="96"/>
      <c r="O867" s="96"/>
      <c r="P867" s="96"/>
      <c r="Q867" s="96"/>
      <c r="R867" s="96"/>
      <c r="S867" s="96"/>
    </row>
    <row r="868" spans="1:19" ht="15.75" customHeight="1">
      <c r="A868" s="96"/>
      <c r="B868" s="96"/>
      <c r="C868" s="96"/>
      <c r="D868" s="96"/>
      <c r="E868" s="96"/>
      <c r="F868" s="96"/>
      <c r="G868" s="96"/>
      <c r="H868" s="96"/>
      <c r="I868" s="96"/>
      <c r="J868" s="96"/>
      <c r="K868" s="96"/>
      <c r="L868" s="96"/>
      <c r="M868" s="96"/>
      <c r="N868" s="96"/>
      <c r="O868" s="96"/>
      <c r="P868" s="96"/>
      <c r="Q868" s="96"/>
      <c r="R868" s="96"/>
      <c r="S868" s="96"/>
    </row>
    <row r="869" spans="1:19" ht="15.75" customHeight="1">
      <c r="A869" s="96"/>
      <c r="B869" s="96"/>
      <c r="C869" s="96"/>
      <c r="D869" s="96"/>
      <c r="E869" s="96"/>
      <c r="F869" s="96"/>
      <c r="G869" s="96"/>
      <c r="H869" s="96"/>
      <c r="I869" s="96"/>
      <c r="J869" s="96"/>
      <c r="K869" s="96"/>
      <c r="L869" s="96"/>
      <c r="M869" s="96"/>
      <c r="N869" s="96"/>
      <c r="O869" s="96"/>
      <c r="P869" s="96"/>
      <c r="Q869" s="96"/>
      <c r="R869" s="96"/>
      <c r="S869" s="96"/>
    </row>
    <row r="870" spans="1:19" ht="15.75" customHeight="1">
      <c r="A870" s="96"/>
      <c r="B870" s="96"/>
      <c r="C870" s="96"/>
      <c r="D870" s="96"/>
      <c r="E870" s="96"/>
      <c r="F870" s="96"/>
      <c r="G870" s="96"/>
      <c r="H870" s="96"/>
      <c r="I870" s="96"/>
      <c r="J870" s="96"/>
      <c r="K870" s="96"/>
      <c r="L870" s="96"/>
      <c r="M870" s="96"/>
      <c r="N870" s="96"/>
      <c r="O870" s="96"/>
      <c r="P870" s="96"/>
      <c r="Q870" s="96"/>
      <c r="R870" s="96"/>
      <c r="S870" s="96"/>
    </row>
    <row r="871" spans="1:19" ht="15.75" customHeight="1">
      <c r="A871" s="96"/>
      <c r="B871" s="96"/>
      <c r="C871" s="96"/>
      <c r="D871" s="96"/>
      <c r="E871" s="96"/>
      <c r="F871" s="96"/>
      <c r="G871" s="96"/>
      <c r="H871" s="96"/>
      <c r="I871" s="96"/>
      <c r="J871" s="96"/>
      <c r="K871" s="96"/>
      <c r="L871" s="96"/>
      <c r="M871" s="96"/>
      <c r="N871" s="96"/>
      <c r="O871" s="96"/>
      <c r="P871" s="96"/>
      <c r="Q871" s="96"/>
      <c r="R871" s="96"/>
      <c r="S871" s="96"/>
    </row>
    <row r="872" spans="1:19" ht="15.75" customHeight="1">
      <c r="A872" s="96"/>
      <c r="B872" s="96"/>
      <c r="C872" s="96"/>
      <c r="D872" s="96"/>
      <c r="E872" s="96"/>
      <c r="F872" s="96"/>
      <c r="G872" s="96"/>
      <c r="H872" s="96"/>
      <c r="I872" s="96"/>
      <c r="J872" s="96"/>
      <c r="K872" s="96"/>
      <c r="L872" s="96"/>
      <c r="M872" s="96"/>
      <c r="N872" s="96"/>
      <c r="O872" s="96"/>
      <c r="P872" s="96"/>
      <c r="Q872" s="96"/>
      <c r="R872" s="96"/>
      <c r="S872" s="96"/>
    </row>
    <row r="873" spans="1:19" ht="15.75" customHeight="1">
      <c r="A873" s="96"/>
      <c r="B873" s="96"/>
      <c r="C873" s="96"/>
      <c r="D873" s="96"/>
      <c r="E873" s="96"/>
      <c r="F873" s="96"/>
      <c r="G873" s="96"/>
      <c r="H873" s="96"/>
      <c r="I873" s="96"/>
      <c r="J873" s="96"/>
      <c r="K873" s="96"/>
      <c r="L873" s="96"/>
      <c r="M873" s="96"/>
      <c r="N873" s="96"/>
      <c r="O873" s="96"/>
      <c r="P873" s="96"/>
      <c r="Q873" s="96"/>
      <c r="R873" s="96"/>
      <c r="S873" s="96"/>
    </row>
    <row r="874" spans="1:19" ht="15.75" customHeight="1">
      <c r="A874" s="96"/>
      <c r="B874" s="96"/>
      <c r="C874" s="96"/>
      <c r="D874" s="96"/>
      <c r="E874" s="96"/>
      <c r="F874" s="96"/>
      <c r="G874" s="96"/>
      <c r="H874" s="96"/>
      <c r="I874" s="96"/>
      <c r="J874" s="96"/>
      <c r="K874" s="96"/>
      <c r="L874" s="96"/>
      <c r="M874" s="96"/>
      <c r="N874" s="96"/>
      <c r="O874" s="96"/>
      <c r="P874" s="96"/>
      <c r="Q874" s="96"/>
      <c r="R874" s="96"/>
      <c r="S874" s="96"/>
    </row>
    <row r="875" spans="1:19" ht="15.75" customHeight="1">
      <c r="A875" s="96"/>
      <c r="B875" s="96"/>
      <c r="C875" s="96"/>
      <c r="D875" s="96"/>
      <c r="E875" s="96"/>
      <c r="F875" s="96"/>
      <c r="G875" s="96"/>
      <c r="H875" s="96"/>
      <c r="I875" s="96"/>
      <c r="J875" s="96"/>
      <c r="K875" s="96"/>
      <c r="L875" s="96"/>
      <c r="M875" s="96"/>
      <c r="N875" s="96"/>
      <c r="O875" s="96"/>
      <c r="P875" s="96"/>
      <c r="Q875" s="96"/>
      <c r="R875" s="96"/>
      <c r="S875" s="96"/>
    </row>
    <row r="876" spans="1:19" ht="15.75" customHeight="1">
      <c r="A876" s="96"/>
      <c r="B876" s="96"/>
      <c r="C876" s="96"/>
      <c r="D876" s="96"/>
      <c r="E876" s="96"/>
      <c r="F876" s="96"/>
      <c r="G876" s="96"/>
      <c r="H876" s="96"/>
      <c r="I876" s="96"/>
      <c r="J876" s="96"/>
      <c r="K876" s="96"/>
      <c r="L876" s="96"/>
      <c r="M876" s="96"/>
      <c r="N876" s="96"/>
      <c r="O876" s="96"/>
      <c r="P876" s="96"/>
      <c r="Q876" s="96"/>
      <c r="R876" s="96"/>
      <c r="S876" s="96"/>
    </row>
    <row r="877" spans="1:19" ht="15.75" customHeight="1">
      <c r="A877" s="96"/>
      <c r="B877" s="96"/>
      <c r="C877" s="96"/>
      <c r="D877" s="96"/>
      <c r="E877" s="96"/>
      <c r="F877" s="96"/>
      <c r="G877" s="96"/>
      <c r="H877" s="96"/>
      <c r="I877" s="96"/>
      <c r="J877" s="96"/>
      <c r="K877" s="96"/>
      <c r="L877" s="96"/>
      <c r="M877" s="96"/>
      <c r="N877" s="96"/>
      <c r="O877" s="96"/>
      <c r="P877" s="96"/>
      <c r="Q877" s="96"/>
      <c r="R877" s="96"/>
      <c r="S877" s="96"/>
    </row>
    <row r="878" spans="1:19" ht="15.75" customHeight="1">
      <c r="A878" s="96"/>
      <c r="B878" s="96"/>
      <c r="C878" s="96"/>
      <c r="D878" s="96"/>
      <c r="E878" s="96"/>
      <c r="F878" s="96"/>
      <c r="G878" s="96"/>
      <c r="H878" s="96"/>
      <c r="I878" s="96"/>
      <c r="J878" s="96"/>
      <c r="K878" s="96"/>
      <c r="L878" s="96"/>
      <c r="M878" s="96"/>
      <c r="N878" s="96"/>
      <c r="O878" s="96"/>
      <c r="P878" s="96"/>
      <c r="Q878" s="96"/>
      <c r="R878" s="96"/>
      <c r="S878" s="96"/>
    </row>
    <row r="879" spans="1:19" ht="15.75" customHeight="1">
      <c r="A879" s="96"/>
      <c r="B879" s="96"/>
      <c r="C879" s="96"/>
      <c r="D879" s="96"/>
      <c r="E879" s="96"/>
      <c r="F879" s="96"/>
      <c r="G879" s="96"/>
      <c r="H879" s="96"/>
      <c r="I879" s="96"/>
      <c r="J879" s="96"/>
      <c r="K879" s="96"/>
      <c r="L879" s="96"/>
      <c r="M879" s="96"/>
      <c r="N879" s="96"/>
      <c r="O879" s="96"/>
      <c r="P879" s="96"/>
      <c r="Q879" s="96"/>
      <c r="R879" s="96"/>
      <c r="S879" s="96"/>
    </row>
    <row r="880" spans="1:19" ht="15.75" customHeight="1">
      <c r="A880" s="96"/>
      <c r="B880" s="96"/>
      <c r="C880" s="96"/>
      <c r="D880" s="96"/>
      <c r="E880" s="96"/>
      <c r="F880" s="96"/>
      <c r="G880" s="96"/>
      <c r="H880" s="96"/>
      <c r="I880" s="96"/>
      <c r="J880" s="96"/>
      <c r="K880" s="96"/>
      <c r="L880" s="96"/>
      <c r="M880" s="96"/>
      <c r="N880" s="96"/>
      <c r="O880" s="96"/>
      <c r="P880" s="96"/>
      <c r="Q880" s="96"/>
      <c r="R880" s="96"/>
      <c r="S880" s="96"/>
    </row>
    <row r="881" spans="1:19" ht="15.75" customHeight="1">
      <c r="A881" s="96"/>
      <c r="B881" s="96"/>
      <c r="C881" s="96"/>
      <c r="D881" s="96"/>
      <c r="E881" s="96"/>
      <c r="F881" s="96"/>
      <c r="G881" s="96"/>
      <c r="H881" s="96"/>
      <c r="I881" s="96"/>
      <c r="J881" s="96"/>
      <c r="K881" s="96"/>
      <c r="L881" s="96"/>
      <c r="M881" s="96"/>
      <c r="N881" s="96"/>
      <c r="O881" s="96"/>
      <c r="P881" s="96"/>
      <c r="Q881" s="96"/>
      <c r="R881" s="96"/>
      <c r="S881" s="96"/>
    </row>
    <row r="882" spans="1:19" ht="15.75" customHeight="1">
      <c r="A882" s="96"/>
      <c r="B882" s="96"/>
      <c r="C882" s="96"/>
      <c r="D882" s="96"/>
      <c r="E882" s="96"/>
      <c r="F882" s="96"/>
      <c r="G882" s="96"/>
      <c r="H882" s="96"/>
      <c r="I882" s="96"/>
      <c r="J882" s="96"/>
      <c r="K882" s="96"/>
      <c r="L882" s="96"/>
      <c r="M882" s="96"/>
      <c r="N882" s="96"/>
      <c r="O882" s="96"/>
      <c r="P882" s="96"/>
      <c r="Q882" s="96"/>
      <c r="R882" s="96"/>
      <c r="S882" s="96"/>
    </row>
    <row r="883" spans="1:19" ht="15.75" customHeight="1">
      <c r="A883" s="96"/>
      <c r="B883" s="96"/>
      <c r="C883" s="96"/>
      <c r="D883" s="96"/>
      <c r="E883" s="96"/>
      <c r="F883" s="96"/>
      <c r="G883" s="96"/>
      <c r="H883" s="96"/>
      <c r="I883" s="96"/>
      <c r="J883" s="96"/>
      <c r="K883" s="96"/>
      <c r="L883" s="96"/>
      <c r="M883" s="96"/>
      <c r="N883" s="96"/>
      <c r="O883" s="96"/>
      <c r="P883" s="96"/>
      <c r="Q883" s="96"/>
      <c r="R883" s="96"/>
      <c r="S883" s="96"/>
    </row>
    <row r="884" spans="1:19" ht="15.75" customHeight="1">
      <c r="A884" s="96"/>
      <c r="B884" s="96"/>
      <c r="C884" s="96"/>
      <c r="D884" s="96"/>
      <c r="E884" s="96"/>
      <c r="F884" s="96"/>
      <c r="G884" s="96"/>
      <c r="H884" s="96"/>
      <c r="I884" s="96"/>
      <c r="J884" s="96"/>
      <c r="K884" s="96"/>
      <c r="L884" s="96"/>
      <c r="M884" s="96"/>
      <c r="N884" s="96"/>
      <c r="O884" s="96"/>
      <c r="P884" s="96"/>
      <c r="Q884" s="96"/>
      <c r="R884" s="96"/>
      <c r="S884" s="96"/>
    </row>
    <row r="885" spans="1:19" ht="15.75" customHeight="1">
      <c r="A885" s="96"/>
      <c r="B885" s="96"/>
      <c r="C885" s="96"/>
      <c r="D885" s="96"/>
      <c r="E885" s="96"/>
      <c r="F885" s="96"/>
      <c r="G885" s="96"/>
      <c r="H885" s="96"/>
      <c r="I885" s="96"/>
      <c r="J885" s="96"/>
      <c r="K885" s="96"/>
      <c r="L885" s="96"/>
      <c r="M885" s="96"/>
      <c r="N885" s="96"/>
      <c r="O885" s="96"/>
      <c r="P885" s="96"/>
      <c r="Q885" s="96"/>
      <c r="R885" s="96"/>
      <c r="S885" s="96"/>
    </row>
    <row r="886" spans="1:19" ht="15.75" customHeight="1">
      <c r="A886" s="96"/>
      <c r="B886" s="96"/>
      <c r="C886" s="96"/>
      <c r="D886" s="96"/>
      <c r="E886" s="96"/>
      <c r="F886" s="96"/>
      <c r="G886" s="96"/>
      <c r="H886" s="96"/>
      <c r="I886" s="96"/>
      <c r="J886" s="96"/>
      <c r="K886" s="96"/>
      <c r="L886" s="96"/>
      <c r="M886" s="96"/>
      <c r="N886" s="96"/>
      <c r="O886" s="96"/>
      <c r="P886" s="96"/>
      <c r="Q886" s="96"/>
      <c r="R886" s="96"/>
      <c r="S886" s="96"/>
    </row>
    <row r="887" spans="1:19" ht="15.75" customHeight="1">
      <c r="A887" s="96"/>
      <c r="B887" s="96"/>
      <c r="C887" s="96"/>
      <c r="D887" s="96"/>
      <c r="E887" s="96"/>
      <c r="F887" s="96"/>
      <c r="G887" s="96"/>
      <c r="H887" s="96"/>
      <c r="I887" s="96"/>
      <c r="J887" s="96"/>
      <c r="K887" s="96"/>
      <c r="L887" s="96"/>
      <c r="M887" s="96"/>
      <c r="N887" s="96"/>
      <c r="O887" s="96"/>
      <c r="P887" s="96"/>
      <c r="Q887" s="96"/>
      <c r="R887" s="96"/>
      <c r="S887" s="96"/>
    </row>
    <row r="888" spans="1:19" ht="15.75" customHeight="1">
      <c r="A888" s="96"/>
      <c r="B888" s="96"/>
      <c r="C888" s="96"/>
      <c r="D888" s="96"/>
      <c r="E888" s="96"/>
      <c r="F888" s="96"/>
      <c r="G888" s="96"/>
      <c r="H888" s="96"/>
      <c r="I888" s="96"/>
      <c r="J888" s="96"/>
      <c r="K888" s="96"/>
      <c r="L888" s="96"/>
      <c r="M888" s="96"/>
      <c r="N888" s="96"/>
      <c r="O888" s="96"/>
      <c r="P888" s="96"/>
      <c r="Q888" s="96"/>
      <c r="R888" s="96"/>
      <c r="S888" s="96"/>
    </row>
    <row r="889" spans="1:19" ht="15.75" customHeight="1">
      <c r="A889" s="96"/>
      <c r="B889" s="96"/>
      <c r="C889" s="96"/>
      <c r="D889" s="96"/>
      <c r="E889" s="96"/>
      <c r="F889" s="96"/>
      <c r="G889" s="96"/>
      <c r="H889" s="96"/>
      <c r="I889" s="96"/>
      <c r="J889" s="96"/>
      <c r="K889" s="96"/>
      <c r="L889" s="96"/>
      <c r="M889" s="96"/>
      <c r="N889" s="96"/>
      <c r="O889" s="96"/>
      <c r="P889" s="96"/>
      <c r="Q889" s="96"/>
      <c r="R889" s="96"/>
      <c r="S889" s="96"/>
    </row>
    <row r="890" spans="1:19" ht="15.75" customHeight="1">
      <c r="A890" s="96"/>
      <c r="B890" s="96"/>
      <c r="C890" s="96"/>
      <c r="D890" s="96"/>
      <c r="E890" s="96"/>
      <c r="F890" s="96"/>
      <c r="G890" s="96"/>
      <c r="H890" s="96"/>
      <c r="I890" s="96"/>
      <c r="J890" s="96"/>
      <c r="K890" s="96"/>
      <c r="L890" s="96"/>
      <c r="M890" s="96"/>
      <c r="N890" s="96"/>
      <c r="O890" s="96"/>
      <c r="P890" s="96"/>
      <c r="Q890" s="96"/>
      <c r="R890" s="96"/>
      <c r="S890" s="96"/>
    </row>
    <row r="891" spans="1:19" ht="15.75" customHeight="1">
      <c r="A891" s="96"/>
      <c r="B891" s="96"/>
      <c r="C891" s="96"/>
      <c r="D891" s="96"/>
      <c r="E891" s="96"/>
      <c r="F891" s="96"/>
      <c r="G891" s="96"/>
      <c r="H891" s="96"/>
      <c r="I891" s="96"/>
      <c r="J891" s="96"/>
      <c r="K891" s="96"/>
      <c r="L891" s="96"/>
      <c r="M891" s="96"/>
      <c r="N891" s="96"/>
      <c r="O891" s="96"/>
      <c r="P891" s="96"/>
      <c r="Q891" s="96"/>
      <c r="R891" s="96"/>
      <c r="S891" s="96"/>
    </row>
    <row r="892" spans="1:19" ht="15.75" customHeight="1">
      <c r="A892" s="96"/>
      <c r="B892" s="96"/>
      <c r="C892" s="96"/>
      <c r="D892" s="96"/>
      <c r="E892" s="96"/>
      <c r="F892" s="96"/>
      <c r="G892" s="96"/>
      <c r="H892" s="96"/>
      <c r="I892" s="96"/>
      <c r="J892" s="96"/>
      <c r="K892" s="96"/>
      <c r="L892" s="96"/>
      <c r="M892" s="96"/>
      <c r="N892" s="96"/>
      <c r="O892" s="96"/>
      <c r="P892" s="96"/>
      <c r="Q892" s="96"/>
      <c r="R892" s="96"/>
      <c r="S892" s="96"/>
    </row>
    <row r="893" spans="1:19" ht="15.75" customHeight="1">
      <c r="A893" s="96"/>
      <c r="B893" s="96"/>
      <c r="C893" s="96"/>
      <c r="D893" s="96"/>
      <c r="E893" s="96"/>
      <c r="F893" s="96"/>
      <c r="G893" s="96"/>
      <c r="H893" s="96"/>
      <c r="I893" s="96"/>
      <c r="J893" s="96"/>
      <c r="K893" s="96"/>
      <c r="L893" s="96"/>
      <c r="M893" s="96"/>
      <c r="N893" s="96"/>
      <c r="O893" s="96"/>
      <c r="P893" s="96"/>
      <c r="Q893" s="96"/>
      <c r="R893" s="96"/>
      <c r="S893" s="96"/>
    </row>
    <row r="894" spans="1:19" ht="15.75" customHeight="1">
      <c r="A894" s="96"/>
      <c r="B894" s="96"/>
      <c r="C894" s="96"/>
      <c r="D894" s="96"/>
      <c r="E894" s="96"/>
      <c r="F894" s="96"/>
      <c r="G894" s="96"/>
      <c r="H894" s="96"/>
      <c r="I894" s="96"/>
      <c r="J894" s="96"/>
      <c r="K894" s="96"/>
      <c r="L894" s="96"/>
      <c r="M894" s="96"/>
      <c r="N894" s="96"/>
      <c r="O894" s="96"/>
      <c r="P894" s="96"/>
      <c r="Q894" s="96"/>
      <c r="R894" s="96"/>
      <c r="S894" s="96"/>
    </row>
    <row r="895" spans="1:19" ht="15.75" customHeight="1">
      <c r="A895" s="96"/>
      <c r="B895" s="96"/>
      <c r="C895" s="96"/>
      <c r="D895" s="96"/>
      <c r="E895" s="96"/>
      <c r="F895" s="96"/>
      <c r="G895" s="96"/>
      <c r="H895" s="96"/>
      <c r="I895" s="96"/>
      <c r="J895" s="96"/>
      <c r="K895" s="96"/>
      <c r="L895" s="96"/>
      <c r="M895" s="96"/>
      <c r="N895" s="96"/>
      <c r="O895" s="96"/>
      <c r="P895" s="96"/>
      <c r="Q895" s="96"/>
      <c r="R895" s="96"/>
      <c r="S895" s="96"/>
    </row>
    <row r="896" spans="1:19" ht="15.75" customHeight="1">
      <c r="A896" s="96"/>
      <c r="B896" s="96"/>
      <c r="C896" s="96"/>
      <c r="D896" s="96"/>
      <c r="E896" s="96"/>
      <c r="F896" s="96"/>
      <c r="G896" s="96"/>
      <c r="H896" s="96"/>
      <c r="I896" s="96"/>
      <c r="J896" s="96"/>
      <c r="K896" s="96"/>
      <c r="L896" s="96"/>
      <c r="M896" s="96"/>
      <c r="N896" s="96"/>
      <c r="O896" s="96"/>
      <c r="P896" s="96"/>
      <c r="Q896" s="96"/>
      <c r="R896" s="96"/>
      <c r="S896" s="96"/>
    </row>
    <row r="897" spans="1:19" ht="15.75" customHeight="1">
      <c r="A897" s="96"/>
      <c r="B897" s="96"/>
      <c r="C897" s="96"/>
      <c r="D897" s="96"/>
      <c r="E897" s="96"/>
      <c r="F897" s="96"/>
      <c r="G897" s="96"/>
      <c r="H897" s="96"/>
      <c r="I897" s="96"/>
      <c r="J897" s="96"/>
      <c r="K897" s="96"/>
      <c r="L897" s="96"/>
      <c r="M897" s="96"/>
      <c r="N897" s="96"/>
      <c r="O897" s="96"/>
      <c r="P897" s="96"/>
      <c r="Q897" s="96"/>
      <c r="R897" s="96"/>
      <c r="S897" s="96"/>
    </row>
    <row r="898" spans="1:19" ht="15.75" customHeight="1">
      <c r="A898" s="96"/>
      <c r="B898" s="96"/>
      <c r="C898" s="96"/>
      <c r="D898" s="96"/>
      <c r="E898" s="96"/>
      <c r="F898" s="96"/>
      <c r="G898" s="96"/>
      <c r="H898" s="96"/>
      <c r="I898" s="96"/>
      <c r="J898" s="96"/>
      <c r="K898" s="96"/>
      <c r="L898" s="96"/>
      <c r="M898" s="96"/>
      <c r="N898" s="96"/>
      <c r="O898" s="96"/>
      <c r="P898" s="96"/>
      <c r="Q898" s="96"/>
      <c r="R898" s="96"/>
      <c r="S898" s="96"/>
    </row>
    <row r="899" spans="1:19" ht="15.75" customHeight="1">
      <c r="A899" s="96"/>
      <c r="B899" s="96"/>
      <c r="C899" s="96"/>
      <c r="D899" s="96"/>
      <c r="E899" s="96"/>
      <c r="F899" s="96"/>
      <c r="G899" s="96"/>
      <c r="H899" s="96"/>
      <c r="I899" s="96"/>
      <c r="J899" s="96"/>
      <c r="K899" s="96"/>
      <c r="L899" s="96"/>
      <c r="M899" s="96"/>
      <c r="N899" s="96"/>
      <c r="O899" s="96"/>
      <c r="P899" s="96"/>
      <c r="Q899" s="96"/>
      <c r="R899" s="96"/>
      <c r="S899" s="96"/>
    </row>
    <row r="900" spans="1:19" ht="15.75" customHeight="1">
      <c r="A900" s="96"/>
      <c r="B900" s="96"/>
      <c r="C900" s="96"/>
      <c r="D900" s="96"/>
      <c r="E900" s="96"/>
      <c r="F900" s="96"/>
      <c r="G900" s="96"/>
      <c r="H900" s="96"/>
      <c r="I900" s="96"/>
      <c r="J900" s="96"/>
      <c r="K900" s="96"/>
      <c r="L900" s="96"/>
      <c r="M900" s="96"/>
      <c r="N900" s="96"/>
      <c r="O900" s="96"/>
      <c r="P900" s="96"/>
      <c r="Q900" s="96"/>
      <c r="R900" s="96"/>
      <c r="S900" s="96"/>
    </row>
    <row r="901" spans="1:19" ht="15.75" customHeight="1">
      <c r="A901" s="96"/>
      <c r="B901" s="96"/>
      <c r="C901" s="96"/>
      <c r="D901" s="96"/>
      <c r="E901" s="96"/>
      <c r="F901" s="96"/>
      <c r="G901" s="96"/>
      <c r="H901" s="96"/>
      <c r="I901" s="96"/>
      <c r="J901" s="96"/>
      <c r="K901" s="96"/>
      <c r="L901" s="96"/>
      <c r="M901" s="96"/>
      <c r="N901" s="96"/>
      <c r="O901" s="96"/>
      <c r="P901" s="96"/>
      <c r="Q901" s="96"/>
      <c r="R901" s="96"/>
      <c r="S901" s="96"/>
    </row>
    <row r="902" spans="1:19" ht="15.75" customHeight="1">
      <c r="A902" s="96"/>
      <c r="B902" s="96"/>
      <c r="C902" s="96"/>
      <c r="D902" s="96"/>
      <c r="E902" s="96"/>
      <c r="F902" s="96"/>
      <c r="G902" s="96"/>
      <c r="H902" s="96"/>
      <c r="I902" s="96"/>
      <c r="J902" s="96"/>
      <c r="K902" s="96"/>
      <c r="L902" s="96"/>
      <c r="M902" s="96"/>
      <c r="N902" s="96"/>
      <c r="O902" s="96"/>
      <c r="P902" s="96"/>
      <c r="Q902" s="96"/>
      <c r="R902" s="96"/>
      <c r="S902" s="96"/>
    </row>
    <row r="903" spans="1:19" ht="15.75" customHeight="1">
      <c r="A903" s="96"/>
      <c r="B903" s="96"/>
      <c r="C903" s="96"/>
      <c r="D903" s="96"/>
      <c r="E903" s="96"/>
      <c r="F903" s="96"/>
      <c r="G903" s="96"/>
      <c r="H903" s="96"/>
      <c r="I903" s="96"/>
      <c r="J903" s="96"/>
      <c r="K903" s="96"/>
      <c r="L903" s="96"/>
      <c r="M903" s="96"/>
      <c r="N903" s="96"/>
      <c r="O903" s="96"/>
      <c r="P903" s="96"/>
      <c r="Q903" s="96"/>
      <c r="R903" s="96"/>
      <c r="S903" s="96"/>
    </row>
    <row r="904" spans="1:19" ht="15.75" customHeight="1">
      <c r="A904" s="96"/>
      <c r="B904" s="96"/>
      <c r="C904" s="96"/>
      <c r="D904" s="96"/>
      <c r="E904" s="96"/>
      <c r="F904" s="96"/>
      <c r="G904" s="96"/>
      <c r="H904" s="96"/>
      <c r="I904" s="96"/>
      <c r="J904" s="96"/>
      <c r="K904" s="96"/>
      <c r="L904" s="96"/>
      <c r="M904" s="96"/>
      <c r="N904" s="96"/>
      <c r="O904" s="96"/>
      <c r="P904" s="96"/>
      <c r="Q904" s="96"/>
      <c r="R904" s="96"/>
      <c r="S904" s="96"/>
    </row>
    <row r="905" spans="1:19" ht="15.75" customHeight="1">
      <c r="A905" s="96"/>
      <c r="B905" s="96"/>
      <c r="C905" s="96"/>
      <c r="D905" s="96"/>
      <c r="E905" s="96"/>
      <c r="F905" s="96"/>
      <c r="G905" s="96"/>
      <c r="H905" s="96"/>
      <c r="I905" s="96"/>
      <c r="J905" s="96"/>
      <c r="K905" s="96"/>
      <c r="L905" s="96"/>
      <c r="M905" s="96"/>
      <c r="N905" s="96"/>
      <c r="O905" s="96"/>
      <c r="P905" s="96"/>
      <c r="Q905" s="96"/>
      <c r="R905" s="96"/>
      <c r="S905" s="96"/>
    </row>
    <row r="906" spans="1:19" ht="15.75" customHeight="1">
      <c r="A906" s="96"/>
      <c r="B906" s="96"/>
      <c r="C906" s="96"/>
      <c r="D906" s="96"/>
      <c r="E906" s="96"/>
      <c r="F906" s="96"/>
      <c r="G906" s="96"/>
      <c r="H906" s="96"/>
      <c r="I906" s="96"/>
      <c r="J906" s="96"/>
      <c r="K906" s="96"/>
      <c r="L906" s="96"/>
      <c r="M906" s="96"/>
      <c r="N906" s="96"/>
      <c r="O906" s="96"/>
      <c r="P906" s="96"/>
      <c r="Q906" s="96"/>
      <c r="R906" s="96"/>
      <c r="S906" s="96"/>
    </row>
    <row r="907" spans="1:19" ht="15.75" customHeight="1">
      <c r="A907" s="96"/>
      <c r="B907" s="96"/>
      <c r="C907" s="96"/>
      <c r="D907" s="96"/>
      <c r="E907" s="96"/>
      <c r="F907" s="96"/>
      <c r="G907" s="96"/>
      <c r="H907" s="96"/>
      <c r="I907" s="96"/>
      <c r="J907" s="96"/>
      <c r="K907" s="96"/>
      <c r="L907" s="96"/>
      <c r="M907" s="96"/>
      <c r="N907" s="96"/>
      <c r="O907" s="96"/>
      <c r="P907" s="96"/>
      <c r="Q907" s="96"/>
      <c r="R907" s="96"/>
      <c r="S907" s="96"/>
    </row>
    <row r="908" spans="1:19" ht="15.75" customHeight="1">
      <c r="A908" s="96"/>
      <c r="B908" s="96"/>
      <c r="C908" s="96"/>
      <c r="D908" s="96"/>
      <c r="E908" s="96"/>
      <c r="F908" s="96"/>
      <c r="G908" s="96"/>
      <c r="H908" s="96"/>
      <c r="I908" s="96"/>
      <c r="J908" s="96"/>
      <c r="K908" s="96"/>
      <c r="L908" s="96"/>
      <c r="M908" s="96"/>
      <c r="N908" s="96"/>
      <c r="O908" s="96"/>
      <c r="P908" s="96"/>
      <c r="Q908" s="96"/>
      <c r="R908" s="96"/>
      <c r="S908" s="96"/>
    </row>
    <row r="909" spans="1:19" ht="15.75" customHeight="1">
      <c r="A909" s="96"/>
      <c r="B909" s="96"/>
      <c r="C909" s="96"/>
      <c r="D909" s="96"/>
      <c r="E909" s="96"/>
      <c r="F909" s="96"/>
      <c r="G909" s="96"/>
      <c r="H909" s="96"/>
      <c r="I909" s="96"/>
      <c r="J909" s="96"/>
      <c r="K909" s="96"/>
      <c r="L909" s="96"/>
      <c r="M909" s="96"/>
      <c r="N909" s="96"/>
      <c r="O909" s="96"/>
      <c r="P909" s="96"/>
      <c r="Q909" s="96"/>
      <c r="R909" s="96"/>
      <c r="S909" s="96"/>
    </row>
    <row r="910" spans="1:19" ht="15.75" customHeight="1">
      <c r="A910" s="96"/>
      <c r="B910" s="96"/>
      <c r="C910" s="96"/>
      <c r="D910" s="96"/>
      <c r="E910" s="96"/>
      <c r="F910" s="96"/>
      <c r="G910" s="96"/>
      <c r="H910" s="96"/>
      <c r="I910" s="96"/>
      <c r="J910" s="96"/>
      <c r="K910" s="96"/>
      <c r="L910" s="96"/>
      <c r="M910" s="96"/>
      <c r="N910" s="96"/>
      <c r="O910" s="96"/>
      <c r="P910" s="96"/>
      <c r="Q910" s="96"/>
      <c r="R910" s="96"/>
      <c r="S910" s="96"/>
    </row>
    <row r="911" spans="1:19" ht="15.75" customHeight="1">
      <c r="A911" s="96"/>
      <c r="B911" s="96"/>
      <c r="C911" s="96"/>
      <c r="D911" s="96"/>
      <c r="E911" s="96"/>
      <c r="F911" s="96"/>
      <c r="G911" s="96"/>
      <c r="H911" s="96"/>
      <c r="I911" s="96"/>
      <c r="J911" s="96"/>
      <c r="K911" s="96"/>
      <c r="L911" s="96"/>
      <c r="M911" s="96"/>
      <c r="N911" s="96"/>
      <c r="O911" s="96"/>
      <c r="P911" s="96"/>
      <c r="Q911" s="96"/>
      <c r="R911" s="96"/>
      <c r="S911" s="96"/>
    </row>
    <row r="912" spans="1:19" ht="15.75" customHeight="1">
      <c r="A912" s="96"/>
      <c r="B912" s="96"/>
      <c r="C912" s="96"/>
      <c r="D912" s="96"/>
      <c r="E912" s="96"/>
      <c r="F912" s="96"/>
      <c r="G912" s="96"/>
      <c r="H912" s="96"/>
      <c r="I912" s="96"/>
      <c r="J912" s="96"/>
      <c r="K912" s="96"/>
      <c r="L912" s="96"/>
      <c r="M912" s="96"/>
      <c r="N912" s="96"/>
      <c r="O912" s="96"/>
      <c r="P912" s="96"/>
      <c r="Q912" s="96"/>
      <c r="R912" s="96"/>
      <c r="S912" s="96"/>
    </row>
    <row r="913" spans="1:19" ht="15.75" customHeight="1">
      <c r="A913" s="96"/>
      <c r="B913" s="96"/>
      <c r="C913" s="96"/>
      <c r="D913" s="96"/>
      <c r="E913" s="96"/>
      <c r="F913" s="96"/>
      <c r="G913" s="96"/>
      <c r="H913" s="96"/>
      <c r="I913" s="96"/>
      <c r="J913" s="96"/>
      <c r="K913" s="96"/>
      <c r="L913" s="96"/>
      <c r="M913" s="96"/>
      <c r="N913" s="96"/>
      <c r="O913" s="96"/>
      <c r="P913" s="96"/>
      <c r="Q913" s="96"/>
      <c r="R913" s="96"/>
      <c r="S913" s="96"/>
    </row>
    <row r="914" spans="1:19" ht="15.75" customHeight="1">
      <c r="A914" s="96"/>
      <c r="B914" s="96"/>
      <c r="C914" s="96"/>
      <c r="D914" s="96"/>
      <c r="E914" s="96"/>
      <c r="F914" s="96"/>
      <c r="G914" s="96"/>
      <c r="H914" s="96"/>
      <c r="I914" s="96"/>
      <c r="J914" s="96"/>
      <c r="K914" s="96"/>
      <c r="L914" s="96"/>
      <c r="M914" s="96"/>
      <c r="N914" s="96"/>
      <c r="O914" s="96"/>
      <c r="P914" s="96"/>
      <c r="Q914" s="96"/>
      <c r="R914" s="96"/>
      <c r="S914" s="96"/>
    </row>
    <row r="915" spans="1:19" ht="15.75" customHeight="1">
      <c r="A915" s="96"/>
      <c r="B915" s="96"/>
      <c r="C915" s="96"/>
      <c r="D915" s="96"/>
      <c r="E915" s="96"/>
      <c r="F915" s="96"/>
      <c r="G915" s="96"/>
      <c r="H915" s="96"/>
      <c r="I915" s="96"/>
      <c r="J915" s="96"/>
      <c r="K915" s="96"/>
      <c r="L915" s="96"/>
      <c r="M915" s="96"/>
      <c r="N915" s="96"/>
      <c r="O915" s="96"/>
      <c r="P915" s="96"/>
      <c r="Q915" s="96"/>
      <c r="R915" s="96"/>
      <c r="S915" s="96"/>
    </row>
    <row r="916" spans="1:19" ht="15.75" customHeight="1">
      <c r="A916" s="96"/>
      <c r="B916" s="96"/>
      <c r="C916" s="96"/>
      <c r="D916" s="96"/>
      <c r="E916" s="96"/>
      <c r="F916" s="96"/>
      <c r="G916" s="96"/>
      <c r="H916" s="96"/>
      <c r="I916" s="96"/>
      <c r="J916" s="96"/>
      <c r="K916" s="96"/>
      <c r="L916" s="96"/>
      <c r="M916" s="96"/>
      <c r="N916" s="96"/>
      <c r="O916" s="96"/>
      <c r="P916" s="96"/>
      <c r="Q916" s="96"/>
      <c r="R916" s="96"/>
      <c r="S916" s="96"/>
    </row>
    <row r="917" spans="1:19" ht="15.75" customHeight="1">
      <c r="A917" s="96"/>
      <c r="B917" s="96"/>
      <c r="C917" s="96"/>
      <c r="D917" s="96"/>
      <c r="E917" s="96"/>
      <c r="F917" s="96"/>
      <c r="G917" s="96"/>
      <c r="H917" s="96"/>
      <c r="I917" s="96"/>
      <c r="J917" s="96"/>
      <c r="K917" s="96"/>
      <c r="L917" s="96"/>
      <c r="M917" s="96"/>
      <c r="N917" s="96"/>
      <c r="O917" s="96"/>
      <c r="P917" s="96"/>
      <c r="Q917" s="96"/>
      <c r="R917" s="96"/>
      <c r="S917" s="96"/>
    </row>
    <row r="918" spans="1:19" ht="15.75" customHeight="1">
      <c r="A918" s="96"/>
      <c r="B918" s="96"/>
      <c r="C918" s="96"/>
      <c r="D918" s="96"/>
      <c r="E918" s="96"/>
      <c r="F918" s="96"/>
      <c r="G918" s="96"/>
      <c r="H918" s="96"/>
      <c r="I918" s="96"/>
      <c r="J918" s="96"/>
      <c r="K918" s="96"/>
      <c r="L918" s="96"/>
      <c r="M918" s="96"/>
      <c r="N918" s="96"/>
      <c r="O918" s="96"/>
      <c r="P918" s="96"/>
      <c r="Q918" s="96"/>
      <c r="R918" s="96"/>
      <c r="S918" s="96"/>
    </row>
    <row r="919" spans="1:19" ht="15.75" customHeight="1">
      <c r="A919" s="96"/>
      <c r="B919" s="96"/>
      <c r="C919" s="96"/>
      <c r="D919" s="96"/>
      <c r="E919" s="96"/>
      <c r="F919" s="96"/>
      <c r="G919" s="96"/>
      <c r="H919" s="96"/>
      <c r="I919" s="96"/>
      <c r="J919" s="96"/>
      <c r="K919" s="96"/>
      <c r="L919" s="96"/>
      <c r="M919" s="96"/>
      <c r="N919" s="96"/>
      <c r="O919" s="96"/>
      <c r="P919" s="96"/>
      <c r="Q919" s="96"/>
      <c r="R919" s="96"/>
      <c r="S919" s="96"/>
    </row>
    <row r="920" spans="1:19" ht="15.75" customHeight="1">
      <c r="A920" s="96"/>
      <c r="B920" s="96"/>
      <c r="C920" s="96"/>
      <c r="D920" s="96"/>
      <c r="E920" s="96"/>
      <c r="F920" s="96"/>
      <c r="G920" s="96"/>
      <c r="H920" s="96"/>
      <c r="I920" s="96"/>
      <c r="J920" s="96"/>
      <c r="K920" s="96"/>
      <c r="L920" s="96"/>
      <c r="M920" s="96"/>
      <c r="N920" s="96"/>
      <c r="O920" s="96"/>
      <c r="P920" s="96"/>
      <c r="Q920" s="96"/>
      <c r="R920" s="96"/>
      <c r="S920" s="96"/>
    </row>
    <row r="921" spans="1:19" ht="15.75" customHeight="1">
      <c r="A921" s="96"/>
      <c r="B921" s="96"/>
      <c r="C921" s="96"/>
      <c r="D921" s="96"/>
      <c r="E921" s="96"/>
      <c r="F921" s="96"/>
      <c r="G921" s="96"/>
      <c r="H921" s="96"/>
      <c r="I921" s="96"/>
      <c r="J921" s="96"/>
      <c r="K921" s="96"/>
      <c r="L921" s="96"/>
      <c r="M921" s="96"/>
      <c r="N921" s="96"/>
      <c r="O921" s="96"/>
      <c r="P921" s="96"/>
      <c r="Q921" s="96"/>
      <c r="R921" s="96"/>
      <c r="S921" s="96"/>
    </row>
    <row r="922" spans="1:19" ht="15.75" customHeight="1">
      <c r="A922" s="96"/>
      <c r="B922" s="96"/>
      <c r="C922" s="96"/>
      <c r="D922" s="96"/>
      <c r="E922" s="96"/>
      <c r="F922" s="96"/>
      <c r="G922" s="96"/>
      <c r="H922" s="96"/>
      <c r="I922" s="96"/>
      <c r="J922" s="96"/>
      <c r="K922" s="96"/>
      <c r="L922" s="96"/>
      <c r="M922" s="96"/>
      <c r="N922" s="96"/>
      <c r="O922" s="96"/>
      <c r="P922" s="96"/>
      <c r="Q922" s="96"/>
      <c r="R922" s="96"/>
      <c r="S922" s="96"/>
    </row>
    <row r="923" spans="1:19" ht="15.75" customHeight="1">
      <c r="A923" s="96"/>
      <c r="B923" s="96"/>
      <c r="C923" s="96"/>
      <c r="D923" s="96"/>
      <c r="E923" s="96"/>
      <c r="F923" s="96"/>
      <c r="G923" s="96"/>
      <c r="H923" s="96"/>
      <c r="I923" s="96"/>
      <c r="J923" s="96"/>
      <c r="K923" s="96"/>
      <c r="L923" s="96"/>
      <c r="M923" s="96"/>
      <c r="N923" s="96"/>
      <c r="O923" s="96"/>
      <c r="P923" s="96"/>
      <c r="Q923" s="96"/>
      <c r="R923" s="96"/>
      <c r="S923" s="96"/>
    </row>
    <row r="924" spans="1:19" ht="15.75" customHeight="1">
      <c r="A924" s="96"/>
      <c r="B924" s="96"/>
      <c r="C924" s="96"/>
      <c r="D924" s="96"/>
      <c r="E924" s="96"/>
      <c r="F924" s="96"/>
      <c r="G924" s="96"/>
      <c r="H924" s="96"/>
      <c r="I924" s="96"/>
      <c r="J924" s="96"/>
      <c r="K924" s="96"/>
      <c r="L924" s="96"/>
      <c r="M924" s="96"/>
      <c r="N924" s="96"/>
      <c r="O924" s="96"/>
      <c r="P924" s="96"/>
      <c r="Q924" s="96"/>
      <c r="R924" s="96"/>
      <c r="S924" s="96"/>
    </row>
    <row r="925" spans="1:19" ht="15.75" customHeight="1">
      <c r="A925" s="96"/>
      <c r="B925" s="96"/>
      <c r="C925" s="96"/>
      <c r="D925" s="96"/>
      <c r="E925" s="96"/>
      <c r="F925" s="96"/>
      <c r="G925" s="96"/>
      <c r="H925" s="96"/>
      <c r="I925" s="96"/>
      <c r="J925" s="96"/>
      <c r="K925" s="96"/>
      <c r="L925" s="96"/>
      <c r="M925" s="96"/>
      <c r="N925" s="96"/>
      <c r="O925" s="96"/>
      <c r="P925" s="96"/>
      <c r="Q925" s="96"/>
      <c r="R925" s="96"/>
      <c r="S925" s="96"/>
    </row>
    <row r="926" spans="1:19" ht="15.75" customHeight="1">
      <c r="A926" s="96"/>
      <c r="B926" s="96"/>
      <c r="C926" s="96"/>
      <c r="D926" s="96"/>
      <c r="E926" s="96"/>
      <c r="F926" s="96"/>
      <c r="G926" s="96"/>
      <c r="H926" s="96"/>
      <c r="I926" s="96"/>
      <c r="J926" s="96"/>
      <c r="K926" s="96"/>
      <c r="L926" s="96"/>
      <c r="M926" s="96"/>
      <c r="N926" s="96"/>
      <c r="O926" s="96"/>
      <c r="P926" s="96"/>
      <c r="Q926" s="96"/>
      <c r="R926" s="96"/>
      <c r="S926" s="96"/>
    </row>
    <row r="927" spans="1:19" ht="15.75" customHeight="1">
      <c r="A927" s="96"/>
      <c r="B927" s="96"/>
      <c r="C927" s="96"/>
      <c r="D927" s="96"/>
      <c r="E927" s="96"/>
      <c r="F927" s="96"/>
      <c r="G927" s="96"/>
      <c r="H927" s="96"/>
      <c r="I927" s="96"/>
      <c r="J927" s="96"/>
      <c r="K927" s="96"/>
      <c r="L927" s="96"/>
      <c r="M927" s="96"/>
      <c r="N927" s="96"/>
      <c r="O927" s="96"/>
      <c r="P927" s="96"/>
      <c r="Q927" s="96"/>
      <c r="R927" s="96"/>
      <c r="S927" s="96"/>
    </row>
    <row r="928" spans="1:19" ht="15.75" customHeight="1">
      <c r="A928" s="96"/>
      <c r="B928" s="96"/>
      <c r="C928" s="96"/>
      <c r="D928" s="96"/>
      <c r="E928" s="96"/>
      <c r="F928" s="96"/>
      <c r="G928" s="96"/>
      <c r="H928" s="96"/>
      <c r="I928" s="96"/>
      <c r="J928" s="96"/>
      <c r="K928" s="96"/>
      <c r="L928" s="96"/>
      <c r="M928" s="96"/>
      <c r="N928" s="96"/>
      <c r="O928" s="96"/>
      <c r="P928" s="96"/>
      <c r="Q928" s="96"/>
      <c r="R928" s="96"/>
      <c r="S928" s="96"/>
    </row>
    <row r="929" spans="1:19" ht="15.75" customHeight="1">
      <c r="A929" s="96"/>
      <c r="B929" s="96"/>
      <c r="C929" s="96"/>
      <c r="D929" s="96"/>
      <c r="E929" s="96"/>
      <c r="F929" s="96"/>
      <c r="G929" s="96"/>
      <c r="H929" s="96"/>
      <c r="I929" s="96"/>
      <c r="J929" s="96"/>
      <c r="K929" s="96"/>
      <c r="L929" s="96"/>
      <c r="M929" s="96"/>
      <c r="N929" s="96"/>
      <c r="O929" s="96"/>
      <c r="P929" s="96"/>
      <c r="Q929" s="96"/>
      <c r="R929" s="96"/>
      <c r="S929" s="96"/>
    </row>
    <row r="930" spans="1:19" ht="15.75" customHeight="1">
      <c r="A930" s="96"/>
      <c r="B930" s="96"/>
      <c r="C930" s="96"/>
      <c r="D930" s="96"/>
      <c r="E930" s="96"/>
      <c r="F930" s="96"/>
      <c r="G930" s="96"/>
      <c r="H930" s="96"/>
      <c r="I930" s="96"/>
      <c r="J930" s="96"/>
      <c r="K930" s="96"/>
      <c r="L930" s="96"/>
      <c r="M930" s="96"/>
      <c r="N930" s="96"/>
      <c r="O930" s="96"/>
      <c r="P930" s="96"/>
      <c r="Q930" s="96"/>
      <c r="R930" s="96"/>
      <c r="S930" s="96"/>
    </row>
    <row r="931" spans="1:19" ht="15.75" customHeight="1">
      <c r="A931" s="96"/>
      <c r="B931" s="96"/>
      <c r="C931" s="96"/>
      <c r="D931" s="96"/>
      <c r="E931" s="96"/>
      <c r="F931" s="96"/>
      <c r="G931" s="96"/>
      <c r="H931" s="96"/>
      <c r="I931" s="96"/>
      <c r="J931" s="96"/>
      <c r="K931" s="96"/>
      <c r="L931" s="96"/>
      <c r="M931" s="96"/>
      <c r="N931" s="96"/>
      <c r="O931" s="96"/>
      <c r="P931" s="96"/>
      <c r="Q931" s="96"/>
      <c r="R931" s="96"/>
      <c r="S931" s="96"/>
    </row>
    <row r="932" spans="1:19" ht="15.75" customHeight="1">
      <c r="A932" s="96"/>
      <c r="B932" s="96"/>
      <c r="C932" s="96"/>
      <c r="D932" s="96"/>
      <c r="E932" s="96"/>
      <c r="F932" s="96"/>
      <c r="G932" s="96"/>
      <c r="H932" s="96"/>
      <c r="I932" s="96"/>
      <c r="J932" s="96"/>
      <c r="K932" s="96"/>
      <c r="L932" s="96"/>
      <c r="M932" s="96"/>
      <c r="N932" s="96"/>
      <c r="O932" s="96"/>
      <c r="P932" s="96"/>
      <c r="Q932" s="96"/>
      <c r="R932" s="96"/>
      <c r="S932" s="96"/>
    </row>
    <row r="933" spans="1:19" ht="15.75" customHeight="1">
      <c r="A933" s="96"/>
      <c r="B933" s="96"/>
      <c r="C933" s="96"/>
      <c r="D933" s="96"/>
      <c r="E933" s="96"/>
      <c r="F933" s="96"/>
      <c r="G933" s="96"/>
      <c r="H933" s="96"/>
      <c r="I933" s="96"/>
      <c r="J933" s="96"/>
      <c r="K933" s="96"/>
      <c r="L933" s="96"/>
      <c r="M933" s="96"/>
      <c r="N933" s="96"/>
      <c r="O933" s="96"/>
      <c r="P933" s="96"/>
      <c r="Q933" s="96"/>
      <c r="R933" s="96"/>
      <c r="S933" s="96"/>
    </row>
    <row r="934" spans="1:19" ht="15.75" customHeight="1">
      <c r="A934" s="96"/>
      <c r="B934" s="96"/>
      <c r="C934" s="96"/>
      <c r="D934" s="96"/>
      <c r="E934" s="96"/>
      <c r="F934" s="96"/>
      <c r="G934" s="96"/>
      <c r="H934" s="96"/>
      <c r="I934" s="96"/>
      <c r="J934" s="96"/>
      <c r="K934" s="96"/>
      <c r="L934" s="96"/>
      <c r="M934" s="96"/>
      <c r="N934" s="96"/>
      <c r="O934" s="96"/>
      <c r="P934" s="96"/>
      <c r="Q934" s="96"/>
      <c r="R934" s="96"/>
      <c r="S934" s="96"/>
    </row>
    <row r="935" spans="1:19" ht="15.75" customHeight="1">
      <c r="A935" s="96"/>
      <c r="B935" s="96"/>
      <c r="C935" s="96"/>
      <c r="D935" s="96"/>
      <c r="E935" s="96"/>
      <c r="F935" s="96"/>
      <c r="G935" s="96"/>
      <c r="H935" s="96"/>
      <c r="I935" s="96"/>
      <c r="J935" s="96"/>
      <c r="K935" s="96"/>
      <c r="L935" s="96"/>
      <c r="M935" s="96"/>
      <c r="N935" s="96"/>
      <c r="O935" s="96"/>
      <c r="P935" s="96"/>
      <c r="Q935" s="96"/>
      <c r="R935" s="96"/>
      <c r="S935" s="96"/>
    </row>
    <row r="936" spans="1:19" ht="15.75" customHeight="1">
      <c r="A936" s="96"/>
      <c r="B936" s="96"/>
      <c r="C936" s="96"/>
      <c r="D936" s="96"/>
      <c r="E936" s="96"/>
      <c r="F936" s="96"/>
      <c r="G936" s="96"/>
      <c r="H936" s="96"/>
      <c r="I936" s="96"/>
      <c r="J936" s="96"/>
      <c r="K936" s="96"/>
      <c r="L936" s="96"/>
      <c r="M936" s="96"/>
      <c r="N936" s="96"/>
      <c r="O936" s="96"/>
      <c r="P936" s="96"/>
      <c r="Q936" s="96"/>
      <c r="R936" s="96"/>
      <c r="S936" s="96"/>
    </row>
    <row r="937" spans="1:19" ht="15.75" customHeight="1">
      <c r="A937" s="96"/>
      <c r="B937" s="96"/>
      <c r="C937" s="96"/>
      <c r="D937" s="96"/>
      <c r="E937" s="96"/>
      <c r="F937" s="96"/>
      <c r="G937" s="96"/>
      <c r="H937" s="96"/>
      <c r="I937" s="96"/>
      <c r="J937" s="96"/>
      <c r="K937" s="96"/>
      <c r="L937" s="96"/>
      <c r="M937" s="96"/>
      <c r="N937" s="96"/>
      <c r="O937" s="96"/>
      <c r="P937" s="96"/>
      <c r="Q937" s="96"/>
      <c r="R937" s="96"/>
      <c r="S937" s="96"/>
    </row>
    <row r="938" spans="1:19" ht="15.75" customHeight="1">
      <c r="A938" s="96"/>
      <c r="B938" s="96"/>
      <c r="C938" s="96"/>
      <c r="D938" s="96"/>
      <c r="E938" s="96"/>
      <c r="F938" s="96"/>
      <c r="G938" s="96"/>
      <c r="H938" s="96"/>
      <c r="I938" s="96"/>
      <c r="J938" s="96"/>
      <c r="K938" s="96"/>
      <c r="L938" s="96"/>
      <c r="M938" s="96"/>
      <c r="N938" s="96"/>
      <c r="O938" s="96"/>
      <c r="P938" s="96"/>
      <c r="Q938" s="96"/>
      <c r="R938" s="96"/>
      <c r="S938" s="96"/>
    </row>
    <row r="939" spans="1:19" ht="15.75" customHeight="1">
      <c r="A939" s="96"/>
      <c r="B939" s="96"/>
      <c r="C939" s="96"/>
      <c r="D939" s="96"/>
      <c r="E939" s="96"/>
      <c r="F939" s="96"/>
      <c r="G939" s="96"/>
      <c r="H939" s="96"/>
      <c r="I939" s="96"/>
      <c r="J939" s="96"/>
      <c r="K939" s="96"/>
      <c r="L939" s="96"/>
      <c r="M939" s="96"/>
      <c r="N939" s="96"/>
      <c r="O939" s="96"/>
      <c r="P939" s="96"/>
      <c r="Q939" s="96"/>
      <c r="R939" s="96"/>
      <c r="S939" s="96"/>
    </row>
    <row r="940" spans="1:19" ht="15.75" customHeight="1">
      <c r="A940" s="96"/>
      <c r="B940" s="96"/>
      <c r="C940" s="96"/>
      <c r="D940" s="96"/>
      <c r="E940" s="96"/>
      <c r="F940" s="96"/>
      <c r="G940" s="96"/>
      <c r="H940" s="96"/>
      <c r="I940" s="96"/>
      <c r="J940" s="96"/>
      <c r="K940" s="96"/>
      <c r="L940" s="96"/>
      <c r="M940" s="96"/>
      <c r="N940" s="96"/>
      <c r="O940" s="96"/>
      <c r="P940" s="96"/>
      <c r="Q940" s="96"/>
      <c r="R940" s="96"/>
      <c r="S940" s="96"/>
    </row>
    <row r="941" spans="1:19" ht="15.75" customHeight="1">
      <c r="A941" s="96"/>
      <c r="B941" s="96"/>
      <c r="C941" s="96"/>
      <c r="D941" s="96"/>
      <c r="E941" s="96"/>
      <c r="F941" s="96"/>
      <c r="G941" s="96"/>
      <c r="H941" s="96"/>
      <c r="I941" s="96"/>
      <c r="J941" s="96"/>
      <c r="K941" s="96"/>
      <c r="L941" s="96"/>
      <c r="M941" s="96"/>
      <c r="N941" s="96"/>
      <c r="O941" s="96"/>
      <c r="P941" s="96"/>
      <c r="Q941" s="96"/>
      <c r="R941" s="96"/>
      <c r="S941" s="96"/>
    </row>
    <row r="942" spans="1:19" ht="15.75" customHeight="1">
      <c r="A942" s="96"/>
      <c r="B942" s="96"/>
      <c r="C942" s="96"/>
      <c r="D942" s="96"/>
      <c r="E942" s="96"/>
      <c r="F942" s="96"/>
      <c r="G942" s="96"/>
      <c r="H942" s="96"/>
      <c r="I942" s="96"/>
      <c r="J942" s="96"/>
      <c r="K942" s="96"/>
      <c r="L942" s="96"/>
      <c r="M942" s="96"/>
      <c r="N942" s="96"/>
      <c r="O942" s="96"/>
      <c r="P942" s="96"/>
      <c r="Q942" s="96"/>
      <c r="R942" s="96"/>
      <c r="S942" s="96"/>
    </row>
    <row r="943" spans="1:19" ht="15.75" customHeight="1">
      <c r="A943" s="96"/>
      <c r="B943" s="96"/>
      <c r="C943" s="96"/>
      <c r="D943" s="96"/>
      <c r="E943" s="96"/>
      <c r="F943" s="96"/>
      <c r="G943" s="96"/>
      <c r="H943" s="96"/>
      <c r="I943" s="96"/>
      <c r="J943" s="96"/>
      <c r="K943" s="96"/>
      <c r="L943" s="96"/>
      <c r="M943" s="96"/>
      <c r="N943" s="96"/>
      <c r="O943" s="96"/>
      <c r="P943" s="96"/>
      <c r="Q943" s="96"/>
      <c r="R943" s="96"/>
      <c r="S943" s="96"/>
    </row>
    <row r="944" spans="1:19" ht="15.75" customHeight="1">
      <c r="A944" s="96"/>
      <c r="B944" s="96"/>
      <c r="C944" s="96"/>
      <c r="D944" s="96"/>
      <c r="E944" s="96"/>
      <c r="F944" s="96"/>
      <c r="G944" s="96"/>
      <c r="H944" s="96"/>
      <c r="I944" s="96"/>
      <c r="J944" s="96"/>
      <c r="K944" s="96"/>
      <c r="L944" s="96"/>
      <c r="M944" s="96"/>
      <c r="N944" s="96"/>
      <c r="O944" s="96"/>
      <c r="P944" s="96"/>
      <c r="Q944" s="96"/>
      <c r="R944" s="96"/>
      <c r="S944" s="96"/>
    </row>
    <row r="945" spans="1:19" ht="15.75" customHeight="1">
      <c r="A945" s="96"/>
      <c r="B945" s="96"/>
      <c r="C945" s="96"/>
      <c r="D945" s="96"/>
      <c r="E945" s="96"/>
      <c r="F945" s="96"/>
      <c r="G945" s="96"/>
      <c r="H945" s="96"/>
      <c r="I945" s="96"/>
      <c r="J945" s="96"/>
      <c r="K945" s="96"/>
      <c r="L945" s="96"/>
      <c r="M945" s="96"/>
      <c r="N945" s="96"/>
      <c r="O945" s="96"/>
      <c r="P945" s="96"/>
      <c r="Q945" s="96"/>
      <c r="R945" s="96"/>
      <c r="S945" s="96"/>
    </row>
    <row r="946" spans="1:19" ht="15.75" customHeight="1">
      <c r="A946" s="96"/>
      <c r="B946" s="96"/>
      <c r="C946" s="96"/>
      <c r="D946" s="96"/>
      <c r="E946" s="96"/>
      <c r="F946" s="96"/>
      <c r="G946" s="96"/>
      <c r="H946" s="96"/>
      <c r="I946" s="96"/>
      <c r="J946" s="96"/>
      <c r="K946" s="96"/>
      <c r="L946" s="96"/>
      <c r="M946" s="96"/>
      <c r="N946" s="96"/>
      <c r="O946" s="96"/>
      <c r="P946" s="96"/>
      <c r="Q946" s="96"/>
      <c r="R946" s="96"/>
      <c r="S946" s="96"/>
    </row>
    <row r="947" spans="1:19" ht="15.75" customHeight="1">
      <c r="A947" s="96"/>
      <c r="B947" s="96"/>
      <c r="C947" s="96"/>
      <c r="D947" s="96"/>
      <c r="E947" s="96"/>
      <c r="F947" s="96"/>
      <c r="G947" s="96"/>
      <c r="H947" s="96"/>
      <c r="I947" s="96"/>
      <c r="J947" s="96"/>
      <c r="K947" s="96"/>
      <c r="L947" s="96"/>
      <c r="M947" s="96"/>
      <c r="N947" s="96"/>
      <c r="O947" s="96"/>
      <c r="P947" s="96"/>
      <c r="Q947" s="96"/>
      <c r="R947" s="96"/>
      <c r="S947" s="96"/>
    </row>
    <row r="948" spans="1:19" ht="15.75" customHeight="1">
      <c r="A948" s="96"/>
      <c r="B948" s="96"/>
      <c r="C948" s="96"/>
      <c r="D948" s="96"/>
      <c r="E948" s="96"/>
      <c r="F948" s="96"/>
      <c r="G948" s="96"/>
      <c r="H948" s="96"/>
      <c r="I948" s="96"/>
      <c r="J948" s="96"/>
      <c r="K948" s="96"/>
      <c r="L948" s="96"/>
      <c r="M948" s="96"/>
      <c r="N948" s="96"/>
      <c r="O948" s="96"/>
      <c r="P948" s="96"/>
      <c r="Q948" s="96"/>
      <c r="R948" s="96"/>
      <c r="S948" s="96"/>
    </row>
    <row r="949" spans="1:19" ht="15.75" customHeight="1">
      <c r="A949" s="96"/>
      <c r="B949" s="96"/>
      <c r="C949" s="96"/>
      <c r="D949" s="96"/>
      <c r="E949" s="96"/>
      <c r="F949" s="96"/>
      <c r="G949" s="96"/>
      <c r="H949" s="96"/>
      <c r="I949" s="96"/>
      <c r="J949" s="96"/>
      <c r="K949" s="96"/>
      <c r="L949" s="96"/>
      <c r="M949" s="96"/>
      <c r="N949" s="96"/>
      <c r="O949" s="96"/>
      <c r="P949" s="96"/>
      <c r="Q949" s="96"/>
      <c r="R949" s="96"/>
      <c r="S949" s="96"/>
    </row>
    <row r="950" spans="1:19" ht="15.75" customHeight="1">
      <c r="A950" s="96"/>
      <c r="B950" s="96"/>
      <c r="C950" s="96"/>
      <c r="D950" s="96"/>
      <c r="E950" s="96"/>
      <c r="F950" s="96"/>
      <c r="G950" s="96"/>
      <c r="H950" s="96"/>
      <c r="I950" s="96"/>
      <c r="J950" s="96"/>
      <c r="K950" s="96"/>
      <c r="L950" s="96"/>
      <c r="M950" s="96"/>
      <c r="N950" s="96"/>
      <c r="O950" s="96"/>
      <c r="P950" s="96"/>
      <c r="Q950" s="96"/>
      <c r="R950" s="96"/>
      <c r="S950" s="96"/>
    </row>
    <row r="951" spans="1:19" ht="15.75" customHeight="1">
      <c r="A951" s="96"/>
      <c r="B951" s="96"/>
      <c r="C951" s="96"/>
      <c r="D951" s="96"/>
      <c r="E951" s="96"/>
      <c r="F951" s="96"/>
      <c r="G951" s="96"/>
      <c r="H951" s="96"/>
      <c r="I951" s="96"/>
      <c r="J951" s="96"/>
      <c r="K951" s="96"/>
      <c r="L951" s="96"/>
      <c r="M951" s="96"/>
      <c r="N951" s="96"/>
      <c r="O951" s="96"/>
      <c r="P951" s="96"/>
      <c r="Q951" s="96"/>
      <c r="R951" s="96"/>
      <c r="S951" s="96"/>
    </row>
    <row r="952" spans="1:19" ht="15.75" customHeight="1">
      <c r="A952" s="96"/>
      <c r="B952" s="96"/>
      <c r="C952" s="96"/>
      <c r="D952" s="96"/>
      <c r="E952" s="96"/>
      <c r="F952" s="96"/>
      <c r="G952" s="96"/>
      <c r="H952" s="96"/>
      <c r="I952" s="96"/>
      <c r="J952" s="96"/>
      <c r="K952" s="96"/>
      <c r="L952" s="96"/>
      <c r="M952" s="96"/>
      <c r="N952" s="96"/>
      <c r="O952" s="96"/>
      <c r="P952" s="96"/>
      <c r="Q952" s="96"/>
      <c r="R952" s="96"/>
      <c r="S952" s="96"/>
    </row>
    <row r="953" spans="1:19" ht="15.75" customHeight="1">
      <c r="A953" s="96"/>
      <c r="B953" s="96"/>
      <c r="C953" s="96"/>
      <c r="D953" s="96"/>
      <c r="E953" s="96"/>
      <c r="F953" s="96"/>
      <c r="G953" s="96"/>
      <c r="H953" s="96"/>
      <c r="I953" s="96"/>
      <c r="J953" s="96"/>
      <c r="K953" s="96"/>
      <c r="L953" s="96"/>
      <c r="M953" s="96"/>
      <c r="N953" s="96"/>
      <c r="O953" s="96"/>
      <c r="P953" s="96"/>
      <c r="Q953" s="96"/>
      <c r="R953" s="96"/>
      <c r="S953" s="96"/>
    </row>
    <row r="954" spans="1:19" ht="15.75" customHeight="1">
      <c r="A954" s="96"/>
      <c r="B954" s="96"/>
      <c r="C954" s="96"/>
      <c r="D954" s="96"/>
      <c r="E954" s="96"/>
      <c r="F954" s="96"/>
      <c r="G954" s="96"/>
      <c r="H954" s="96"/>
      <c r="I954" s="96"/>
      <c r="J954" s="96"/>
      <c r="K954" s="96"/>
      <c r="L954" s="96"/>
      <c r="M954" s="96"/>
      <c r="N954" s="96"/>
      <c r="O954" s="96"/>
      <c r="P954" s="96"/>
      <c r="Q954" s="96"/>
      <c r="R954" s="96"/>
      <c r="S954" s="96"/>
    </row>
    <row r="955" spans="1:19" ht="15.75" customHeight="1">
      <c r="A955" s="96"/>
      <c r="B955" s="96"/>
      <c r="C955" s="96"/>
      <c r="D955" s="96"/>
      <c r="E955" s="96"/>
      <c r="F955" s="96"/>
      <c r="G955" s="96"/>
      <c r="H955" s="96"/>
      <c r="I955" s="96"/>
      <c r="J955" s="96"/>
      <c r="K955" s="96"/>
      <c r="L955" s="96"/>
      <c r="M955" s="96"/>
      <c r="N955" s="96"/>
      <c r="O955" s="96"/>
      <c r="P955" s="96"/>
      <c r="Q955" s="96"/>
      <c r="R955" s="96"/>
      <c r="S955" s="96"/>
    </row>
    <row r="956" spans="1:19" ht="15.75" customHeight="1">
      <c r="A956" s="96"/>
      <c r="B956" s="96"/>
      <c r="C956" s="96"/>
      <c r="D956" s="96"/>
      <c r="E956" s="96"/>
      <c r="F956" s="96"/>
      <c r="G956" s="96"/>
      <c r="H956" s="96"/>
      <c r="I956" s="96"/>
      <c r="J956" s="96"/>
      <c r="K956" s="96"/>
      <c r="L956" s="96"/>
      <c r="M956" s="96"/>
      <c r="N956" s="96"/>
      <c r="O956" s="96"/>
      <c r="P956" s="96"/>
      <c r="Q956" s="96"/>
      <c r="R956" s="96"/>
      <c r="S956" s="96"/>
    </row>
    <row r="957" spans="1:19" ht="15.75" customHeight="1">
      <c r="A957" s="96"/>
      <c r="B957" s="96"/>
      <c r="C957" s="96"/>
      <c r="D957" s="96"/>
      <c r="E957" s="96"/>
      <c r="F957" s="96"/>
      <c r="G957" s="96"/>
      <c r="H957" s="96"/>
      <c r="I957" s="96"/>
      <c r="J957" s="96"/>
      <c r="K957" s="96"/>
      <c r="L957" s="96"/>
      <c r="M957" s="96"/>
      <c r="N957" s="96"/>
      <c r="O957" s="96"/>
      <c r="P957" s="96"/>
      <c r="Q957" s="96"/>
      <c r="R957" s="96"/>
      <c r="S957" s="96"/>
    </row>
    <row r="958" spans="1:19" ht="15.75" customHeight="1">
      <c r="A958" s="96"/>
      <c r="B958" s="96"/>
      <c r="C958" s="96"/>
      <c r="D958" s="96"/>
      <c r="E958" s="96"/>
      <c r="F958" s="96"/>
      <c r="G958" s="96"/>
      <c r="H958" s="96"/>
      <c r="I958" s="96"/>
      <c r="J958" s="96"/>
      <c r="K958" s="96"/>
      <c r="L958" s="96"/>
      <c r="M958" s="96"/>
      <c r="N958" s="96"/>
      <c r="O958" s="96"/>
      <c r="P958" s="96"/>
      <c r="Q958" s="96"/>
      <c r="R958" s="96"/>
      <c r="S958" s="96"/>
    </row>
    <row r="959" spans="1:19" ht="15.75" customHeight="1">
      <c r="A959" s="96"/>
      <c r="B959" s="96"/>
      <c r="C959" s="96"/>
      <c r="D959" s="96"/>
      <c r="E959" s="96"/>
      <c r="F959" s="96"/>
      <c r="G959" s="96"/>
      <c r="H959" s="96"/>
      <c r="I959" s="96"/>
      <c r="J959" s="96"/>
      <c r="K959" s="96"/>
      <c r="L959" s="96"/>
      <c r="M959" s="96"/>
      <c r="N959" s="96"/>
      <c r="O959" s="96"/>
      <c r="P959" s="96"/>
      <c r="Q959" s="96"/>
      <c r="R959" s="96"/>
      <c r="S959" s="96"/>
    </row>
    <row r="960" spans="1:19" ht="15.75" customHeight="1">
      <c r="A960" s="96"/>
      <c r="B960" s="96"/>
      <c r="C960" s="96"/>
      <c r="D960" s="96"/>
      <c r="E960" s="96"/>
      <c r="F960" s="96"/>
      <c r="G960" s="96"/>
      <c r="H960" s="96"/>
      <c r="I960" s="96"/>
      <c r="J960" s="96"/>
      <c r="K960" s="96"/>
      <c r="L960" s="96"/>
      <c r="M960" s="96"/>
      <c r="N960" s="96"/>
      <c r="O960" s="96"/>
      <c r="P960" s="96"/>
      <c r="Q960" s="96"/>
      <c r="R960" s="96"/>
      <c r="S960" s="96"/>
    </row>
    <row r="961" spans="1:19" ht="15.75" customHeight="1">
      <c r="A961" s="96"/>
      <c r="B961" s="96"/>
      <c r="C961" s="96"/>
      <c r="D961" s="96"/>
      <c r="E961" s="96"/>
      <c r="F961" s="96"/>
      <c r="G961" s="96"/>
      <c r="H961" s="96"/>
      <c r="I961" s="96"/>
      <c r="J961" s="96"/>
      <c r="K961" s="96"/>
      <c r="L961" s="96"/>
      <c r="M961" s="96"/>
      <c r="N961" s="96"/>
      <c r="O961" s="96"/>
      <c r="P961" s="96"/>
      <c r="Q961" s="96"/>
      <c r="R961" s="96"/>
      <c r="S961" s="96"/>
    </row>
    <row r="962" spans="1:19" ht="15.75" customHeight="1">
      <c r="A962" s="96"/>
      <c r="B962" s="96"/>
      <c r="C962" s="96"/>
      <c r="D962" s="96"/>
      <c r="E962" s="96"/>
      <c r="F962" s="96"/>
      <c r="G962" s="96"/>
      <c r="H962" s="96"/>
      <c r="I962" s="96"/>
      <c r="J962" s="96"/>
      <c r="K962" s="96"/>
      <c r="L962" s="96"/>
      <c r="M962" s="96"/>
      <c r="N962" s="96"/>
      <c r="O962" s="96"/>
      <c r="P962" s="96"/>
      <c r="Q962" s="96"/>
      <c r="R962" s="96"/>
      <c r="S962" s="96"/>
    </row>
    <row r="963" spans="1:19" ht="15.75" customHeight="1">
      <c r="A963" s="96"/>
      <c r="B963" s="96"/>
      <c r="C963" s="96"/>
      <c r="D963" s="96"/>
      <c r="E963" s="96"/>
      <c r="F963" s="96"/>
      <c r="G963" s="96"/>
      <c r="H963" s="96"/>
      <c r="I963" s="96"/>
      <c r="J963" s="96"/>
      <c r="K963" s="96"/>
      <c r="L963" s="96"/>
      <c r="M963" s="96"/>
      <c r="N963" s="96"/>
      <c r="O963" s="96"/>
      <c r="P963" s="96"/>
      <c r="Q963" s="96"/>
      <c r="R963" s="96"/>
      <c r="S963" s="96"/>
    </row>
    <row r="964" spans="1:19" ht="15.75" customHeight="1">
      <c r="A964" s="96"/>
      <c r="B964" s="96"/>
      <c r="C964" s="96"/>
      <c r="D964" s="96"/>
      <c r="E964" s="96"/>
      <c r="F964" s="96"/>
      <c r="G964" s="96"/>
      <c r="H964" s="96"/>
      <c r="I964" s="96"/>
      <c r="J964" s="96"/>
      <c r="K964" s="96"/>
      <c r="L964" s="96"/>
      <c r="M964" s="96"/>
      <c r="N964" s="96"/>
      <c r="O964" s="96"/>
      <c r="P964" s="96"/>
      <c r="Q964" s="96"/>
      <c r="R964" s="96"/>
      <c r="S964" s="96"/>
    </row>
  </sheetData>
  <sheetProtection algorithmName="SHA-512" hashValue="dgIbbZRFKvbeoSP8GC7VPCW0AE7M9zl+8y1uKeCm+zj/xWOgFNmjCtyyUdfBoqKQCmdPViclSX22fU0FJBIwzQ==" saltValue="5BgBbmAhOemKhS/QKt/Wqg==" spinCount="100000" sheet="1" selectLockedCells="1"/>
  <mergeCells count="54">
    <mergeCell ref="D64:R64"/>
    <mergeCell ref="D65:R65"/>
    <mergeCell ref="C53:R53"/>
    <mergeCell ref="C56:R56"/>
    <mergeCell ref="C58:R58"/>
    <mergeCell ref="B40:R40"/>
    <mergeCell ref="D35:R36"/>
    <mergeCell ref="C61:R61"/>
    <mergeCell ref="D62:R62"/>
    <mergeCell ref="D63:R63"/>
    <mergeCell ref="C42:R42"/>
    <mergeCell ref="A43:R43"/>
    <mergeCell ref="C46:R46"/>
    <mergeCell ref="A47:R47"/>
    <mergeCell ref="C50:R50"/>
    <mergeCell ref="C20:R20"/>
    <mergeCell ref="C21:D21"/>
    <mergeCell ref="C27:R27"/>
    <mergeCell ref="C28:D28"/>
    <mergeCell ref="C30:R30"/>
    <mergeCell ref="D23:R23"/>
    <mergeCell ref="A24:R24"/>
    <mergeCell ref="A97:C97"/>
    <mergeCell ref="A10:R10"/>
    <mergeCell ref="A9:S9"/>
    <mergeCell ref="A4:S4"/>
    <mergeCell ref="B7:R7"/>
    <mergeCell ref="A11:R11"/>
    <mergeCell ref="C34:R34"/>
    <mergeCell ref="B15:R15"/>
    <mergeCell ref="C17:R17"/>
    <mergeCell ref="C18:D18"/>
    <mergeCell ref="B13:R13"/>
    <mergeCell ref="B14:R14"/>
    <mergeCell ref="A73:R73"/>
    <mergeCell ref="B76:R76"/>
    <mergeCell ref="B77:R77"/>
    <mergeCell ref="A81:R81"/>
    <mergeCell ref="E31:R32"/>
    <mergeCell ref="C66:R66"/>
    <mergeCell ref="C67:E67"/>
    <mergeCell ref="A92:C92"/>
    <mergeCell ref="B78:R78"/>
    <mergeCell ref="C88:R88"/>
    <mergeCell ref="C72:R72"/>
    <mergeCell ref="C80:R80"/>
    <mergeCell ref="C84:R84"/>
    <mergeCell ref="A85:R85"/>
    <mergeCell ref="C68:R68"/>
    <mergeCell ref="A69:R69"/>
    <mergeCell ref="A89:R89"/>
    <mergeCell ref="C31:D31"/>
    <mergeCell ref="B38:R38"/>
    <mergeCell ref="B39:R39"/>
  </mergeCells>
  <conditionalFormatting sqref="A74">
    <cfRule type="cellIs" dxfId="77" priority="30" operator="equal">
      <formula>"Required"</formula>
    </cfRule>
  </conditionalFormatting>
  <conditionalFormatting sqref="A74">
    <cfRule type="expression" dxfId="76" priority="31">
      <formula>LEN(A73)&gt;1200</formula>
    </cfRule>
  </conditionalFormatting>
  <conditionalFormatting sqref="A74">
    <cfRule type="expression" dxfId="75" priority="32">
      <formula>LEN(A73)&gt;1200</formula>
    </cfRule>
  </conditionalFormatting>
  <conditionalFormatting sqref="A74">
    <cfRule type="expression" dxfId="74" priority="33">
      <formula>LEN(A73)&gt;1200</formula>
    </cfRule>
  </conditionalFormatting>
  <conditionalFormatting sqref="A82">
    <cfRule type="expression" dxfId="73" priority="44">
      <formula>LEN(A81)&gt;1200</formula>
    </cfRule>
  </conditionalFormatting>
  <conditionalFormatting sqref="A82">
    <cfRule type="expression" dxfId="72" priority="45">
      <formula>LEN(A81)&gt;1200</formula>
    </cfRule>
  </conditionalFormatting>
  <conditionalFormatting sqref="A82">
    <cfRule type="cellIs" dxfId="71" priority="46" operator="equal">
      <formula>"Required"</formula>
    </cfRule>
  </conditionalFormatting>
  <conditionalFormatting sqref="A82">
    <cfRule type="expression" dxfId="70" priority="47">
      <formula>LEN(A81)&gt;1200</formula>
    </cfRule>
  </conditionalFormatting>
  <conditionalFormatting sqref="A86:A87">
    <cfRule type="expression" dxfId="69" priority="48">
      <formula>LEN(A85)&gt;1200</formula>
    </cfRule>
  </conditionalFormatting>
  <conditionalFormatting sqref="A86:A87">
    <cfRule type="expression" dxfId="68" priority="49">
      <formula>LEN(A85)&gt;1200</formula>
    </cfRule>
  </conditionalFormatting>
  <conditionalFormatting sqref="A86:A87">
    <cfRule type="cellIs" dxfId="67" priority="50" operator="equal">
      <formula>"Required"</formula>
    </cfRule>
  </conditionalFormatting>
  <conditionalFormatting sqref="A86:A87">
    <cfRule type="expression" dxfId="66" priority="51">
      <formula>LEN(A85)&gt;1200</formula>
    </cfRule>
  </conditionalFormatting>
  <conditionalFormatting sqref="A44">
    <cfRule type="cellIs" dxfId="65" priority="17" operator="equal">
      <formula>"Required"</formula>
    </cfRule>
  </conditionalFormatting>
  <conditionalFormatting sqref="A48">
    <cfRule type="cellIs" dxfId="64" priority="13" operator="equal">
      <formula>"Required"</formula>
    </cfRule>
  </conditionalFormatting>
  <conditionalFormatting sqref="A44">
    <cfRule type="expression" dxfId="63" priority="18">
      <formula>LEN(A43)&gt;1200</formula>
    </cfRule>
  </conditionalFormatting>
  <conditionalFormatting sqref="A44">
    <cfRule type="expression" dxfId="62" priority="19">
      <formula>LEN(A43)&gt;1200</formula>
    </cfRule>
  </conditionalFormatting>
  <conditionalFormatting sqref="A44">
    <cfRule type="expression" dxfId="61" priority="20">
      <formula>LEN(A43)&gt;1200</formula>
    </cfRule>
  </conditionalFormatting>
  <conditionalFormatting sqref="A48">
    <cfRule type="expression" dxfId="60" priority="14">
      <formula>LEN(A47)&gt;1200</formula>
    </cfRule>
  </conditionalFormatting>
  <conditionalFormatting sqref="A48">
    <cfRule type="expression" dxfId="59" priority="15">
      <formula>LEN(A47)&gt;1200</formula>
    </cfRule>
  </conditionalFormatting>
  <conditionalFormatting sqref="A48">
    <cfRule type="expression" dxfId="58" priority="16">
      <formula>LEN(A47)&gt;1200</formula>
    </cfRule>
  </conditionalFormatting>
  <conditionalFormatting sqref="A70">
    <cfRule type="cellIs" dxfId="57" priority="9" operator="equal">
      <formula>"Required"</formula>
    </cfRule>
  </conditionalFormatting>
  <conditionalFormatting sqref="A70">
    <cfRule type="expression" dxfId="56" priority="10">
      <formula>LEN(A69)&gt;1200</formula>
    </cfRule>
  </conditionalFormatting>
  <conditionalFormatting sqref="A70">
    <cfRule type="expression" dxfId="55" priority="11">
      <formula>LEN(A69)&gt;1200</formula>
    </cfRule>
  </conditionalFormatting>
  <conditionalFormatting sqref="A70">
    <cfRule type="expression" dxfId="54" priority="12">
      <formula>LEN(A69)&gt;1200</formula>
    </cfRule>
  </conditionalFormatting>
  <conditionalFormatting sqref="A90">
    <cfRule type="expression" dxfId="53" priority="5">
      <formula>LEN(A89)&gt;1200</formula>
    </cfRule>
  </conditionalFormatting>
  <conditionalFormatting sqref="A90">
    <cfRule type="expression" dxfId="52" priority="6">
      <formula>LEN(A89)&gt;1200</formula>
    </cfRule>
  </conditionalFormatting>
  <conditionalFormatting sqref="A90">
    <cfRule type="cellIs" dxfId="51" priority="7" operator="equal">
      <formula>"Required"</formula>
    </cfRule>
  </conditionalFormatting>
  <conditionalFormatting sqref="A90">
    <cfRule type="expression" dxfId="50" priority="8">
      <formula>LEN(A89)&gt;1200</formula>
    </cfRule>
  </conditionalFormatting>
  <conditionalFormatting sqref="A25">
    <cfRule type="cellIs" dxfId="49" priority="1" operator="equal">
      <formula>"Required"</formula>
    </cfRule>
  </conditionalFormatting>
  <conditionalFormatting sqref="A25">
    <cfRule type="expression" dxfId="48" priority="2">
      <formula>LEN(A24)&gt;1200</formula>
    </cfRule>
  </conditionalFormatting>
  <conditionalFormatting sqref="A25">
    <cfRule type="expression" dxfId="47" priority="3">
      <formula>LEN(A24)&gt;1200</formula>
    </cfRule>
  </conditionalFormatting>
  <conditionalFormatting sqref="A25">
    <cfRule type="expression" dxfId="46" priority="4">
      <formula>LEN(A24)&gt;1200</formula>
    </cfRule>
  </conditionalFormatting>
  <dataValidations xWindow="418" yWindow="873" count="4">
    <dataValidation type="decimal" allowBlank="1" showErrorMessage="1" errorTitle="Wrong Value" error="Percentage must be between 0 and 100%." sqref="C35:C36" xr:uid="{2DDA3360-C067-4302-9B39-F0777ECBB478}">
      <formula1>0</formula1>
      <formula2>1</formula2>
    </dataValidation>
    <dataValidation type="decimal" allowBlank="1" showErrorMessage="1" errorTitle="Wrong Value:" error="Percentage must be between 0 and 100%." sqref="C18:D18 C31:D32 C28:D28 C21:D22" xr:uid="{1B05E744-D260-4EA9-AA17-B8531BA8C2DC}">
      <formula1>0</formula1>
      <formula2>1000000000000</formula2>
    </dataValidation>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A73:R73 A81:R81 A85:R85 A43:R43 A47:R47 A69:R69 A89:R89 A24:R24" xr:uid="{DA8E4A1D-24FF-4ACF-B5CF-E884BC3B041F}">
      <formula1>1200</formula1>
    </dataValidation>
    <dataValidation type="custom" showInputMessage="1" showErrorMessage="1" sqref="C67:E67" xr:uid="{54624C7D-9EEA-497E-ACEE-8AE0C142729A}">
      <formula1>"&lt;0&gt;0"</formula1>
    </dataValidation>
  </dataValidations>
  <hyperlinks>
    <hyperlink ref="S95" r:id="rId1" xr:uid="{8F011092-F877-423A-9A0F-5864BF8489F1}"/>
  </hyperlinks>
  <pageMargins left="0.7" right="0.7" top="0.75" bottom="0.75" header="0.3" footer="0.3"/>
  <pageSetup scale="67" fitToHeight="0" orientation="portrait" r:id="rId2"/>
  <headerFooter>
    <oddFooter>Page &amp;P of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9" r:id="rId5" name="Check Box 3">
              <controlPr locked="0" defaultSize="0" autoFill="0" autoLine="0" autoPict="0" altText="Check if Local Support is Zero.">
                <anchor moveWithCells="1">
                  <from>
                    <xdr:col>4</xdr:col>
                    <xdr:colOff>114300</xdr:colOff>
                    <xdr:row>16</xdr:row>
                    <xdr:rowOff>1181100</xdr:rowOff>
                  </from>
                  <to>
                    <xdr:col>7</xdr:col>
                    <xdr:colOff>295275</xdr:colOff>
                    <xdr:row>18</xdr:row>
                    <xdr:rowOff>28575</xdr:rowOff>
                  </to>
                </anchor>
              </controlPr>
            </control>
          </mc:Choice>
        </mc:AlternateContent>
        <mc:AlternateContent xmlns:mc="http://schemas.openxmlformats.org/markup-compatibility/2006">
          <mc:Choice Requires="x14">
            <control shapeId="4100" r:id="rId6" name="Check Box 4">
              <controlPr locked="0" defaultSize="0" autoFill="0" autoLine="0" autoPict="0" altText="Check if Federal Support is Zero.">
                <anchor moveWithCells="1">
                  <from>
                    <xdr:col>4</xdr:col>
                    <xdr:colOff>104775</xdr:colOff>
                    <xdr:row>20</xdr:row>
                    <xdr:rowOff>9525</xdr:rowOff>
                  </from>
                  <to>
                    <xdr:col>7</xdr:col>
                    <xdr:colOff>266700</xdr:colOff>
                    <xdr:row>21</xdr:row>
                    <xdr:rowOff>38100</xdr:rowOff>
                  </to>
                </anchor>
              </controlPr>
            </control>
          </mc:Choice>
        </mc:AlternateContent>
        <mc:AlternateContent xmlns:mc="http://schemas.openxmlformats.org/markup-compatibility/2006">
          <mc:Choice Requires="x14">
            <control shapeId="4102" r:id="rId7" name="Check Box 6">
              <controlPr locked="0" defaultSize="0" autoFill="0" autoLine="0" autoPict="0" altText="Check if Other External Support is Zero.">
                <anchor moveWithCells="1">
                  <from>
                    <xdr:col>4</xdr:col>
                    <xdr:colOff>47625</xdr:colOff>
                    <xdr:row>27</xdr:row>
                    <xdr:rowOff>0</xdr:rowOff>
                  </from>
                  <to>
                    <xdr:col>7</xdr:col>
                    <xdr:colOff>219075</xdr:colOff>
                    <xdr:row>28</xdr:row>
                    <xdr:rowOff>28575</xdr:rowOff>
                  </to>
                </anchor>
              </controlPr>
            </control>
          </mc:Choice>
        </mc:AlternateContent>
        <mc:AlternateContent xmlns:mc="http://schemas.openxmlformats.org/markup-compatibility/2006">
          <mc:Choice Requires="x14">
            <control shapeId="4103" r:id="rId8" name="Check Box 7">
              <controlPr locked="0" defaultSize="0" autoFill="0" autoLine="0" autoPict="0" altText="No">
                <anchor moveWithCells="1">
                  <from>
                    <xdr:col>3</xdr:col>
                    <xdr:colOff>295275</xdr:colOff>
                    <xdr:row>50</xdr:row>
                    <xdr:rowOff>0</xdr:rowOff>
                  </from>
                  <to>
                    <xdr:col>4</xdr:col>
                    <xdr:colOff>295275</xdr:colOff>
                    <xdr:row>51</xdr:row>
                    <xdr:rowOff>0</xdr:rowOff>
                  </to>
                </anchor>
              </controlPr>
            </control>
          </mc:Choice>
        </mc:AlternateContent>
        <mc:AlternateContent xmlns:mc="http://schemas.openxmlformats.org/markup-compatibility/2006">
          <mc:Choice Requires="x14">
            <control shapeId="4104" r:id="rId9" name="Check Box 8">
              <controlPr locked="0" defaultSize="0" autoFill="0" autoLine="0" autoPict="0">
                <anchor moveWithCells="1">
                  <from>
                    <xdr:col>2</xdr:col>
                    <xdr:colOff>485775</xdr:colOff>
                    <xdr:row>49</xdr:row>
                    <xdr:rowOff>409575</xdr:rowOff>
                  </from>
                  <to>
                    <xdr:col>3</xdr:col>
                    <xdr:colOff>333375</xdr:colOff>
                    <xdr:row>51</xdr:row>
                    <xdr:rowOff>9525</xdr:rowOff>
                  </to>
                </anchor>
              </controlPr>
            </control>
          </mc:Choice>
        </mc:AlternateContent>
        <mc:AlternateContent xmlns:mc="http://schemas.openxmlformats.org/markup-compatibility/2006">
          <mc:Choice Requires="x14">
            <control shapeId="4105" r:id="rId10" name="Check Box 9">
              <controlPr locked="0" defaultSize="0" autoFill="0" autoLine="0" autoPict="0" altText="No">
                <anchor moveWithCells="1">
                  <from>
                    <xdr:col>3</xdr:col>
                    <xdr:colOff>295275</xdr:colOff>
                    <xdr:row>53</xdr:row>
                    <xdr:rowOff>0</xdr:rowOff>
                  </from>
                  <to>
                    <xdr:col>4</xdr:col>
                    <xdr:colOff>295275</xdr:colOff>
                    <xdr:row>54</xdr:row>
                    <xdr:rowOff>0</xdr:rowOff>
                  </to>
                </anchor>
              </controlPr>
            </control>
          </mc:Choice>
        </mc:AlternateContent>
        <mc:AlternateContent xmlns:mc="http://schemas.openxmlformats.org/markup-compatibility/2006">
          <mc:Choice Requires="x14">
            <control shapeId="4106" r:id="rId11" name="Check Box 10">
              <controlPr locked="0" defaultSize="0" autoFill="0" autoLine="0" autoPict="0">
                <anchor moveWithCells="1">
                  <from>
                    <xdr:col>2</xdr:col>
                    <xdr:colOff>485775</xdr:colOff>
                    <xdr:row>52</xdr:row>
                    <xdr:rowOff>409575</xdr:rowOff>
                  </from>
                  <to>
                    <xdr:col>3</xdr:col>
                    <xdr:colOff>333375</xdr:colOff>
                    <xdr:row>54</xdr:row>
                    <xdr:rowOff>9525</xdr:rowOff>
                  </to>
                </anchor>
              </controlPr>
            </control>
          </mc:Choice>
        </mc:AlternateContent>
        <mc:AlternateContent xmlns:mc="http://schemas.openxmlformats.org/markup-compatibility/2006">
          <mc:Choice Requires="x14">
            <control shapeId="4109" r:id="rId12" name="Check Box 13">
              <controlPr locked="0" defaultSize="0" autoFill="0" autoLine="0" autoPict="0" altText="No">
                <anchor moveWithCells="1">
                  <from>
                    <xdr:col>3</xdr:col>
                    <xdr:colOff>304800</xdr:colOff>
                    <xdr:row>55</xdr:row>
                    <xdr:rowOff>600075</xdr:rowOff>
                  </from>
                  <to>
                    <xdr:col>4</xdr:col>
                    <xdr:colOff>304800</xdr:colOff>
                    <xdr:row>56</xdr:row>
                    <xdr:rowOff>180975</xdr:rowOff>
                  </to>
                </anchor>
              </controlPr>
            </control>
          </mc:Choice>
        </mc:AlternateContent>
        <mc:AlternateContent xmlns:mc="http://schemas.openxmlformats.org/markup-compatibility/2006">
          <mc:Choice Requires="x14">
            <control shapeId="4110" r:id="rId13" name="Check Box 14">
              <controlPr locked="0" defaultSize="0" autoFill="0" autoLine="0" autoPict="0">
                <anchor moveWithCells="1">
                  <from>
                    <xdr:col>2</xdr:col>
                    <xdr:colOff>495300</xdr:colOff>
                    <xdr:row>55</xdr:row>
                    <xdr:rowOff>581025</xdr:rowOff>
                  </from>
                  <to>
                    <xdr:col>3</xdr:col>
                    <xdr:colOff>342900</xdr:colOff>
                    <xdr:row>56</xdr:row>
                    <xdr:rowOff>190500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pageSetUpPr fitToPage="1"/>
  </sheetPr>
  <dimension ref="A1:L997"/>
  <sheetViews>
    <sheetView showGridLines="0" showRowColHeaders="0" zoomScaleNormal="100" workbookViewId="0">
      <pane ySplit="8" topLeftCell="A15" activePane="bottomLeft" state="frozen"/>
      <selection pane="bottomLeft" activeCell="H18" sqref="H18"/>
    </sheetView>
  </sheetViews>
  <sheetFormatPr defaultColWidth="14.42578125" defaultRowHeight="15" customHeight="1"/>
  <cols>
    <col min="1" max="1" width="4.7109375" customWidth="1"/>
    <col min="2" max="2" width="27.42578125" customWidth="1"/>
    <col min="3" max="3" width="40.7109375" customWidth="1"/>
    <col min="4" max="4" width="11.7109375" style="195" customWidth="1"/>
    <col min="5" max="5" width="13" customWidth="1"/>
    <col min="6" max="6" width="10.7109375" customWidth="1"/>
    <col min="7" max="7" width="18.28515625" customWidth="1"/>
    <col min="8" max="8" width="15.42578125" customWidth="1"/>
    <col min="9" max="9" width="18.7109375" customWidth="1"/>
    <col min="10" max="10" width="19.7109375" customWidth="1"/>
    <col min="11" max="11" width="18.7109375" customWidth="1"/>
    <col min="12" max="12" width="4.7109375" customWidth="1"/>
    <col min="13" max="27" width="8.7109375" customWidth="1"/>
  </cols>
  <sheetData>
    <row r="1" spans="1:12">
      <c r="B1" s="2"/>
    </row>
    <row r="3" spans="1:12" ht="21">
      <c r="L3" s="3" t="s">
        <v>1</v>
      </c>
    </row>
    <row r="4" spans="1:12" ht="3" customHeight="1">
      <c r="A4" s="323"/>
      <c r="B4" s="324"/>
      <c r="C4" s="324"/>
      <c r="D4" s="324"/>
      <c r="E4" s="324"/>
      <c r="F4" s="324"/>
      <c r="G4" s="324"/>
      <c r="H4" s="324"/>
      <c r="I4" s="324"/>
      <c r="J4" s="324"/>
      <c r="K4" s="324"/>
      <c r="L4" s="324"/>
    </row>
    <row r="5" spans="1:12">
      <c r="A5" s="99" t="s">
        <v>53</v>
      </c>
      <c r="L5" s="6" t="s">
        <v>295</v>
      </c>
    </row>
    <row r="6" spans="1:12">
      <c r="A6" s="5" t="s">
        <v>55</v>
      </c>
      <c r="L6" s="6" t="s">
        <v>296</v>
      </c>
    </row>
    <row r="7" spans="1:12" ht="18.75">
      <c r="B7" s="358" t="s">
        <v>197</v>
      </c>
      <c r="C7" s="312"/>
      <c r="D7" s="312"/>
      <c r="E7" s="312"/>
      <c r="F7" s="312"/>
      <c r="G7" s="312"/>
      <c r="H7" s="312"/>
      <c r="I7" s="312"/>
      <c r="J7" s="312"/>
      <c r="K7" s="312"/>
    </row>
    <row r="8" spans="1:12" ht="15.75">
      <c r="A8" s="9" t="str">
        <f>"Applicant Name:  "&amp;ApplicantName</f>
        <v>Applicant Name:  Alpine Communications</v>
      </c>
      <c r="C8" s="11"/>
      <c r="D8" s="11"/>
      <c r="E8" s="11"/>
      <c r="F8" s="11"/>
      <c r="G8" s="11"/>
      <c r="H8" s="11"/>
      <c r="I8" s="11"/>
      <c r="J8" s="11"/>
      <c r="L8" s="12" t="str">
        <f>"Application #:  "&amp;ApplicationNbr</f>
        <v>Application #:  Created By OCIO</v>
      </c>
    </row>
    <row r="9" spans="1:12" ht="15.75" customHeight="1" thickTop="1">
      <c r="A9" s="323"/>
      <c r="B9" s="324"/>
      <c r="C9" s="324"/>
      <c r="D9" s="324"/>
      <c r="E9" s="324"/>
      <c r="F9" s="324"/>
      <c r="G9" s="324"/>
      <c r="H9" s="324"/>
      <c r="I9" s="324"/>
      <c r="J9" s="324"/>
      <c r="K9" s="324"/>
      <c r="L9" s="324"/>
    </row>
    <row r="10" spans="1:12" ht="15.75" customHeight="1">
      <c r="C10" s="150"/>
      <c r="D10" s="150"/>
      <c r="E10" s="150"/>
      <c r="F10" s="13"/>
      <c r="G10" s="13"/>
      <c r="H10" s="13"/>
      <c r="I10" s="13"/>
      <c r="J10" s="13"/>
      <c r="K10" s="13"/>
    </row>
    <row r="11" spans="1:12" ht="15.75" customHeight="1" thickBot="1">
      <c r="B11" s="423" t="s">
        <v>180</v>
      </c>
      <c r="C11" s="424"/>
      <c r="D11" s="424"/>
      <c r="E11" s="425"/>
      <c r="F11" s="13"/>
      <c r="G11" s="13"/>
      <c r="H11" s="13"/>
      <c r="I11" s="13"/>
      <c r="J11" s="13"/>
      <c r="K11" s="13"/>
    </row>
    <row r="12" spans="1:12" ht="15.75" customHeight="1">
      <c r="B12" s="426"/>
      <c r="C12" s="427"/>
      <c r="D12" s="427"/>
      <c r="E12" s="428"/>
      <c r="F12" s="13"/>
      <c r="G12" s="414" t="s">
        <v>59</v>
      </c>
      <c r="H12" s="298"/>
      <c r="I12" s="299"/>
      <c r="J12" s="416" t="s">
        <v>64</v>
      </c>
      <c r="K12" s="296"/>
    </row>
    <row r="13" spans="1:12" ht="15.75" thickBot="1">
      <c r="G13" s="415"/>
      <c r="H13" s="292"/>
      <c r="I13" s="293"/>
      <c r="J13" s="417" t="s">
        <v>65</v>
      </c>
      <c r="K13" s="418"/>
    </row>
    <row r="14" spans="1:12" ht="77.099999999999994" customHeight="1" thickBot="1">
      <c r="B14" s="20" t="s">
        <v>176</v>
      </c>
      <c r="C14" s="191" t="s">
        <v>257</v>
      </c>
      <c r="D14" s="419" t="s">
        <v>265</v>
      </c>
      <c r="E14" s="420"/>
      <c r="F14" s="191" t="s">
        <v>258</v>
      </c>
      <c r="G14" s="44" t="s">
        <v>288</v>
      </c>
      <c r="H14" s="44" t="s">
        <v>318</v>
      </c>
      <c r="I14" s="20" t="s">
        <v>259</v>
      </c>
      <c r="J14" s="44" t="s">
        <v>261</v>
      </c>
      <c r="K14" s="20" t="s">
        <v>260</v>
      </c>
    </row>
    <row r="15" spans="1:12" ht="15.75" thickBot="1">
      <c r="B15" s="45" t="s">
        <v>76</v>
      </c>
      <c r="C15" s="203" t="s">
        <v>396</v>
      </c>
      <c r="D15" s="204">
        <v>0.85</v>
      </c>
      <c r="E15" s="213" t="s">
        <v>267</v>
      </c>
      <c r="F15" s="209">
        <v>30832</v>
      </c>
      <c r="G15" s="108">
        <f>ROUNDUP(F15*D15,0)</f>
        <v>26208</v>
      </c>
      <c r="H15" s="109">
        <v>0.35</v>
      </c>
      <c r="I15" s="50">
        <f t="shared" ref="I15:I29" si="0">ROUND(G15*H15,2)</f>
        <v>9172.7999999999993</v>
      </c>
      <c r="J15" s="112">
        <v>0</v>
      </c>
      <c r="K15" s="50">
        <f t="shared" ref="K15:K29" si="1">ROUND(MIN(G15,J15)*H15,2)</f>
        <v>0</v>
      </c>
    </row>
    <row r="16" spans="1:12">
      <c r="B16" s="45" t="s">
        <v>81</v>
      </c>
      <c r="C16" s="201" t="s">
        <v>396</v>
      </c>
      <c r="D16" s="205">
        <v>0.89</v>
      </c>
      <c r="E16" s="208" t="s">
        <v>267</v>
      </c>
      <c r="F16" s="210">
        <v>163133</v>
      </c>
      <c r="G16" s="108">
        <f>ROUNDUP(F16*D16,0)</f>
        <v>145189</v>
      </c>
      <c r="H16" s="111">
        <v>0.35</v>
      </c>
      <c r="I16" s="55">
        <f t="shared" si="0"/>
        <v>50816.15</v>
      </c>
      <c r="J16" s="110">
        <v>0</v>
      </c>
      <c r="K16" s="55">
        <f t="shared" si="1"/>
        <v>0</v>
      </c>
    </row>
    <row r="17" spans="2:12" ht="15.75" thickBot="1">
      <c r="B17" s="45" t="s">
        <v>82</v>
      </c>
      <c r="C17" s="201" t="s">
        <v>104</v>
      </c>
      <c r="D17" s="205">
        <v>0</v>
      </c>
      <c r="E17" s="208" t="s">
        <v>267</v>
      </c>
      <c r="F17" s="210">
        <v>0</v>
      </c>
      <c r="G17" s="110">
        <v>0</v>
      </c>
      <c r="H17" s="111">
        <v>0</v>
      </c>
      <c r="I17" s="55">
        <f t="shared" si="0"/>
        <v>0</v>
      </c>
      <c r="J17" s="110">
        <v>0</v>
      </c>
      <c r="K17" s="55">
        <f t="shared" si="1"/>
        <v>0</v>
      </c>
    </row>
    <row r="18" spans="2:12" ht="15.75" thickBot="1">
      <c r="B18" s="45" t="s">
        <v>84</v>
      </c>
      <c r="C18" s="201" t="s">
        <v>386</v>
      </c>
      <c r="D18" s="205">
        <v>82.5</v>
      </c>
      <c r="E18" s="208" t="s">
        <v>266</v>
      </c>
      <c r="F18" s="210">
        <v>475</v>
      </c>
      <c r="G18" s="108">
        <f>ROUNDUP(F18*D18,0)</f>
        <v>39188</v>
      </c>
      <c r="H18" s="111">
        <v>0.35</v>
      </c>
      <c r="I18" s="55">
        <f t="shared" si="0"/>
        <v>13715.8</v>
      </c>
      <c r="J18" s="110">
        <v>0</v>
      </c>
      <c r="K18" s="55">
        <f t="shared" si="1"/>
        <v>0</v>
      </c>
    </row>
    <row r="19" spans="2:12" ht="33.75">
      <c r="B19" s="45" t="s">
        <v>86</v>
      </c>
      <c r="C19" s="201" t="s">
        <v>387</v>
      </c>
      <c r="D19" s="205">
        <v>82.5</v>
      </c>
      <c r="E19" s="208" t="s">
        <v>266</v>
      </c>
      <c r="F19" s="210">
        <v>1550</v>
      </c>
      <c r="G19" s="108">
        <f>ROUNDUP(F19*D19,0)</f>
        <v>127875</v>
      </c>
      <c r="H19" s="111">
        <v>0.35</v>
      </c>
      <c r="I19" s="55">
        <f t="shared" si="0"/>
        <v>44756.25</v>
      </c>
      <c r="J19" s="110">
        <v>0</v>
      </c>
      <c r="K19" s="55">
        <f t="shared" si="1"/>
        <v>0</v>
      </c>
    </row>
    <row r="20" spans="2:12">
      <c r="B20" s="45" t="s">
        <v>87</v>
      </c>
      <c r="C20" s="201" t="s">
        <v>104</v>
      </c>
      <c r="D20" s="205">
        <v>0</v>
      </c>
      <c r="E20" s="208" t="s">
        <v>268</v>
      </c>
      <c r="F20" s="210">
        <v>0</v>
      </c>
      <c r="G20" s="110">
        <v>0</v>
      </c>
      <c r="H20" s="111">
        <v>0</v>
      </c>
      <c r="I20" s="55">
        <f t="shared" si="0"/>
        <v>0</v>
      </c>
      <c r="J20" s="110">
        <v>0</v>
      </c>
      <c r="K20" s="55">
        <f t="shared" si="1"/>
        <v>0</v>
      </c>
    </row>
    <row r="21" spans="2:12" ht="15.75" thickBot="1">
      <c r="B21" s="45" t="s">
        <v>89</v>
      </c>
      <c r="C21" s="201" t="s">
        <v>104</v>
      </c>
      <c r="D21" s="205">
        <v>0</v>
      </c>
      <c r="E21" s="208" t="s">
        <v>269</v>
      </c>
      <c r="F21" s="210">
        <v>0</v>
      </c>
      <c r="G21" s="110">
        <v>0</v>
      </c>
      <c r="H21" s="111">
        <v>0</v>
      </c>
      <c r="I21" s="55">
        <f t="shared" si="0"/>
        <v>0</v>
      </c>
      <c r="J21" s="110">
        <v>0</v>
      </c>
      <c r="K21" s="55">
        <f t="shared" si="1"/>
        <v>0</v>
      </c>
    </row>
    <row r="22" spans="2:12">
      <c r="B22" s="45" t="s">
        <v>92</v>
      </c>
      <c r="C22" s="201" t="s">
        <v>395</v>
      </c>
      <c r="D22" s="205">
        <v>10.97</v>
      </c>
      <c r="E22" s="208" t="s">
        <v>267</v>
      </c>
      <c r="F22" s="210">
        <v>30832</v>
      </c>
      <c r="G22" s="108">
        <f>ROUNDUP(F22*D22,0)</f>
        <v>338228</v>
      </c>
      <c r="H22" s="111">
        <v>0.35</v>
      </c>
      <c r="I22" s="55">
        <f t="shared" si="0"/>
        <v>118379.8</v>
      </c>
      <c r="J22" s="110">
        <v>0</v>
      </c>
      <c r="K22" s="55">
        <f t="shared" si="1"/>
        <v>0</v>
      </c>
    </row>
    <row r="23" spans="2:12" ht="15.75" thickBot="1">
      <c r="B23" s="45" t="s">
        <v>94</v>
      </c>
      <c r="C23" s="201" t="s">
        <v>104</v>
      </c>
      <c r="D23" s="205">
        <v>0</v>
      </c>
      <c r="E23" s="208" t="s">
        <v>267</v>
      </c>
      <c r="F23" s="210">
        <v>0</v>
      </c>
      <c r="G23" s="110">
        <v>0</v>
      </c>
      <c r="H23" s="111">
        <v>0</v>
      </c>
      <c r="I23" s="55">
        <f t="shared" si="0"/>
        <v>0</v>
      </c>
      <c r="J23" s="110">
        <v>0</v>
      </c>
      <c r="K23" s="55">
        <f t="shared" si="1"/>
        <v>0</v>
      </c>
    </row>
    <row r="24" spans="2:12">
      <c r="B24" s="45" t="s">
        <v>95</v>
      </c>
      <c r="C24" s="201" t="s">
        <v>397</v>
      </c>
      <c r="D24" s="205">
        <v>2.31</v>
      </c>
      <c r="E24" s="208" t="s">
        <v>267</v>
      </c>
      <c r="F24" s="210">
        <v>143033</v>
      </c>
      <c r="G24" s="108">
        <f>ROUNDUP(F24*D24,0)</f>
        <v>330407</v>
      </c>
      <c r="H24" s="111">
        <v>0.35</v>
      </c>
      <c r="I24" s="55">
        <f t="shared" si="0"/>
        <v>115642.45</v>
      </c>
      <c r="J24" s="110">
        <v>0</v>
      </c>
      <c r="K24" s="55">
        <f t="shared" si="1"/>
        <v>0</v>
      </c>
    </row>
    <row r="25" spans="2:12">
      <c r="B25" s="45" t="s">
        <v>96</v>
      </c>
      <c r="C25" s="201" t="s">
        <v>104</v>
      </c>
      <c r="D25" s="205">
        <v>0</v>
      </c>
      <c r="E25" s="208" t="s">
        <v>270</v>
      </c>
      <c r="F25" s="210">
        <v>0</v>
      </c>
      <c r="G25" s="110">
        <v>0</v>
      </c>
      <c r="H25" s="111">
        <v>0</v>
      </c>
      <c r="I25" s="55">
        <f t="shared" si="0"/>
        <v>0</v>
      </c>
      <c r="J25" s="110">
        <v>0</v>
      </c>
      <c r="K25" s="55">
        <f t="shared" si="1"/>
        <v>0</v>
      </c>
    </row>
    <row r="26" spans="2:12">
      <c r="B26" s="45" t="s">
        <v>99</v>
      </c>
      <c r="C26" s="201" t="s">
        <v>104</v>
      </c>
      <c r="D26" s="205">
        <v>0</v>
      </c>
      <c r="E26" s="208" t="s">
        <v>270</v>
      </c>
      <c r="F26" s="210">
        <v>0</v>
      </c>
      <c r="G26" s="110">
        <v>0</v>
      </c>
      <c r="H26" s="111">
        <v>0</v>
      </c>
      <c r="I26" s="55">
        <f t="shared" si="0"/>
        <v>0</v>
      </c>
      <c r="J26" s="110">
        <v>0</v>
      </c>
      <c r="K26" s="55">
        <f t="shared" si="1"/>
        <v>0</v>
      </c>
    </row>
    <row r="27" spans="2:12" ht="22.5">
      <c r="B27" s="45" t="s">
        <v>100</v>
      </c>
      <c r="C27" s="201" t="s">
        <v>388</v>
      </c>
      <c r="D27" s="205">
        <v>0</v>
      </c>
      <c r="E27" s="208" t="s">
        <v>270</v>
      </c>
      <c r="F27" s="210">
        <v>0</v>
      </c>
      <c r="G27" s="110">
        <v>50400</v>
      </c>
      <c r="H27" s="111">
        <v>0.35</v>
      </c>
      <c r="I27" s="55">
        <f t="shared" si="0"/>
        <v>17640</v>
      </c>
      <c r="J27" s="110">
        <v>0</v>
      </c>
      <c r="K27" s="55">
        <f t="shared" si="1"/>
        <v>0</v>
      </c>
    </row>
    <row r="28" spans="2:12" s="123" customFormat="1" ht="15.75" thickBot="1">
      <c r="B28" s="129" t="s">
        <v>101</v>
      </c>
      <c r="C28" s="201" t="s">
        <v>389</v>
      </c>
      <c r="D28" s="205">
        <v>0</v>
      </c>
      <c r="E28" s="208" t="s">
        <v>270</v>
      </c>
      <c r="F28" s="210">
        <v>84</v>
      </c>
      <c r="G28" s="110">
        <v>16800</v>
      </c>
      <c r="H28" s="111">
        <v>0.35</v>
      </c>
      <c r="I28" s="55">
        <f t="shared" ref="I28" si="2">ROUND(G28*H28,2)</f>
        <v>5880</v>
      </c>
      <c r="J28" s="110">
        <v>0</v>
      </c>
      <c r="K28" s="55">
        <f t="shared" ref="K28" si="3">ROUND(MIN(G28,J28)*H28,2)</f>
        <v>0</v>
      </c>
    </row>
    <row r="29" spans="2:12" ht="15.75" thickBot="1">
      <c r="B29" s="56" t="s">
        <v>165</v>
      </c>
      <c r="C29" s="202" t="s">
        <v>390</v>
      </c>
      <c r="D29" s="211">
        <v>1376.35</v>
      </c>
      <c r="E29" s="214" t="s">
        <v>270</v>
      </c>
      <c r="F29" s="212">
        <v>109</v>
      </c>
      <c r="G29" s="108">
        <f>ROUNDUP(F29*D29,0)</f>
        <v>150023</v>
      </c>
      <c r="H29" s="145">
        <v>0.35</v>
      </c>
      <c r="I29" s="135">
        <f t="shared" si="0"/>
        <v>52508.05</v>
      </c>
      <c r="J29" s="144">
        <v>0</v>
      </c>
      <c r="K29" s="135">
        <f t="shared" si="1"/>
        <v>0</v>
      </c>
    </row>
    <row r="30" spans="2:12" ht="15.75" customHeight="1" thickBot="1">
      <c r="B30" s="59" t="s">
        <v>103</v>
      </c>
      <c r="C30" s="200" t="s">
        <v>104</v>
      </c>
      <c r="D30" s="421" t="s">
        <v>104</v>
      </c>
      <c r="E30" s="422"/>
      <c r="F30" s="61" t="s">
        <v>104</v>
      </c>
      <c r="G30" s="62">
        <f>SUM(G15:G29)</f>
        <v>1224318</v>
      </c>
      <c r="H30" s="63" t="s">
        <v>104</v>
      </c>
      <c r="I30" s="62">
        <f>SUM(I15:I29)</f>
        <v>428511.3</v>
      </c>
      <c r="J30" s="62">
        <f>SUM(J15:J29)</f>
        <v>0</v>
      </c>
      <c r="K30" s="62">
        <f>SUM(K15:K29)</f>
        <v>0</v>
      </c>
    </row>
    <row r="31" spans="2:12" ht="15.75" customHeight="1" thickBot="1">
      <c r="B31" s="350" t="s">
        <v>107</v>
      </c>
      <c r="C31" s="272"/>
      <c r="D31" s="272"/>
      <c r="E31" s="272"/>
      <c r="F31" s="272"/>
      <c r="G31" s="272"/>
      <c r="H31" s="272"/>
      <c r="I31" s="272"/>
      <c r="J31" s="272"/>
      <c r="K31" s="301"/>
      <c r="L31" s="18"/>
    </row>
    <row r="32" spans="2:12" ht="15.75" customHeight="1"/>
    <row r="33" spans="1:12" s="206" customFormat="1" ht="15.75" customHeight="1"/>
    <row r="34" spans="1:12" ht="20.85" customHeight="1">
      <c r="A34" s="260" t="s">
        <v>331</v>
      </c>
      <c r="B34" s="429" t="s">
        <v>336</v>
      </c>
      <c r="C34" s="429"/>
      <c r="D34" s="429"/>
      <c r="E34" s="429"/>
      <c r="F34" s="429"/>
      <c r="G34" s="429"/>
      <c r="H34" s="429"/>
      <c r="I34" s="429"/>
      <c r="J34" s="429"/>
      <c r="K34" s="429"/>
      <c r="L34" s="256"/>
    </row>
    <row r="35" spans="1:12" ht="52.35" customHeight="1">
      <c r="A35" s="260" t="s">
        <v>331</v>
      </c>
      <c r="B35" s="413" t="s">
        <v>346</v>
      </c>
      <c r="C35" s="413"/>
      <c r="D35" s="413"/>
      <c r="E35" s="413"/>
      <c r="F35" s="413"/>
      <c r="G35" s="413"/>
      <c r="H35" s="413"/>
      <c r="I35" s="413"/>
      <c r="J35" s="413"/>
      <c r="K35" s="413"/>
      <c r="L35" s="256"/>
    </row>
    <row r="36" spans="1:12" ht="36.6" customHeight="1">
      <c r="A36" s="260" t="s">
        <v>331</v>
      </c>
      <c r="B36" s="413" t="s">
        <v>338</v>
      </c>
      <c r="C36" s="413"/>
      <c r="D36" s="413"/>
      <c r="E36" s="413"/>
      <c r="F36" s="413"/>
      <c r="G36" s="413"/>
      <c r="H36" s="413"/>
      <c r="I36" s="413"/>
      <c r="J36" s="413"/>
      <c r="K36" s="413"/>
      <c r="L36" s="256"/>
    </row>
    <row r="37" spans="1:12" s="206" customFormat="1" ht="36.6" customHeight="1">
      <c r="A37" s="260" t="s">
        <v>331</v>
      </c>
      <c r="B37" s="413" t="s">
        <v>337</v>
      </c>
      <c r="C37" s="413"/>
      <c r="D37" s="413"/>
      <c r="E37" s="413"/>
      <c r="F37" s="413"/>
      <c r="G37" s="413"/>
      <c r="H37" s="413"/>
      <c r="I37" s="413"/>
      <c r="J37" s="413"/>
      <c r="K37" s="413"/>
      <c r="L37" s="256"/>
    </row>
    <row r="38" spans="1:12" ht="15.75" customHeight="1"/>
    <row r="39" spans="1:12" ht="15.75" customHeight="1">
      <c r="A39" s="349" t="str">
        <f>Version</f>
        <v>Version 10.20.02</v>
      </c>
      <c r="B39" s="349"/>
    </row>
    <row r="40" spans="1:12" ht="15.75" customHeight="1" thickBot="1"/>
    <row r="41" spans="1:12" ht="5.0999999999999996" customHeight="1" thickTop="1">
      <c r="A41" s="412"/>
      <c r="B41" s="412"/>
      <c r="C41" s="412"/>
      <c r="D41" s="412"/>
      <c r="E41" s="412"/>
      <c r="F41" s="412"/>
      <c r="G41" s="412"/>
      <c r="H41" s="412"/>
      <c r="I41" s="412"/>
      <c r="J41" s="412"/>
      <c r="K41" s="412"/>
      <c r="L41" s="412"/>
    </row>
    <row r="42" spans="1:12" ht="15.75" customHeight="1">
      <c r="A42" s="136" t="s">
        <v>333</v>
      </c>
      <c r="F42" s="137" t="s">
        <v>109</v>
      </c>
      <c r="G42" s="137"/>
      <c r="L42" s="227" t="s">
        <v>110</v>
      </c>
    </row>
    <row r="43" spans="1:12" ht="15.75" customHeight="1"/>
    <row r="44" spans="1:12" ht="15.75" customHeight="1"/>
    <row r="45" spans="1:12" ht="15.75" customHeight="1"/>
    <row r="46" spans="1:12" ht="15.75" customHeight="1"/>
    <row r="47" spans="1:12" ht="15.75" customHeight="1"/>
    <row r="48" spans="1: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sheetProtection algorithmName="SHA-512" hashValue="gSNuuZJ5akMcDORZryKIQMnPIr7i/TM3qfEeLM2MgfXBYy7iXiZmG8pBNkqlzfe1R7/JCERsNRmBWthrdQ27lw==" saltValue="b5UYJ8tiXKpB3a1pnudIiQ==" spinCount="100000" sheet="1" selectLockedCells="1"/>
  <mergeCells count="16">
    <mergeCell ref="B31:K31"/>
    <mergeCell ref="D14:E14"/>
    <mergeCell ref="D30:E30"/>
    <mergeCell ref="B11:E12"/>
    <mergeCell ref="B34:K34"/>
    <mergeCell ref="A9:L9"/>
    <mergeCell ref="A4:L4"/>
    <mergeCell ref="B7:K7"/>
    <mergeCell ref="G12:I13"/>
    <mergeCell ref="J12:K12"/>
    <mergeCell ref="J13:K13"/>
    <mergeCell ref="A41:L41"/>
    <mergeCell ref="A39:B39"/>
    <mergeCell ref="B35:K35"/>
    <mergeCell ref="B36:K36"/>
    <mergeCell ref="B37:K37"/>
  </mergeCells>
  <conditionalFormatting sqref="H15:H29">
    <cfRule type="expression" dxfId="45" priority="7">
      <formula>AND(G15&gt;0,H15=0)</formula>
    </cfRule>
  </conditionalFormatting>
  <conditionalFormatting sqref="G15:G29">
    <cfRule type="expression" dxfId="44" priority="8">
      <formula>AND(H15&gt;0,G15=0)</formula>
    </cfRule>
  </conditionalFormatting>
  <dataValidations count="2">
    <dataValidation type="decimal" operator="lessThanOrEqual" allowBlank="1" showInputMessage="1" showErrorMessage="1" prompt="Grant Request must be &lt;= 35% of Est. Cost" sqref="I15:I29" xr:uid="{00000000-0002-0000-0400-000000000000}">
      <formula1>G15*0.35</formula1>
    </dataValidation>
    <dataValidation type="decimal" operator="lessThanOrEqual" allowBlank="1" showInputMessage="1" showErrorMessage="1" errorTitle="Wrong Value" error="Must be between 0 and 35%." prompt="Must be less than or equal to 35%." sqref="H15:H29" xr:uid="{00000000-0002-0000-0400-000001000000}">
      <formula1>0.35</formula1>
    </dataValidation>
  </dataValidations>
  <hyperlinks>
    <hyperlink ref="L42" r:id="rId1" xr:uid="{3971A7D6-8E90-435D-8297-D0D18DA6FFA1}"/>
  </hyperlinks>
  <pageMargins left="0.7" right="0.7" top="0.75" bottom="0.75" header="0.3" footer="0.3"/>
  <pageSetup scale="61" fitToHeight="0" orientation="landscape" r:id="rId2"/>
  <headerFooter>
    <oddFooter>Page &amp;P of &amp;N</oddFooter>
  </headerFooter>
  <rowBreaks count="1" manualBreakCount="1">
    <brk id="36" max="16383" man="1"/>
  </rowBreak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K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6" width="18.7109375" customWidth="1"/>
    <col min="7" max="7" width="15.42578125" customWidth="1"/>
    <col min="8" max="10" width="18.7109375" customWidth="1"/>
    <col min="11" max="11" width="4.7109375" customWidth="1"/>
    <col min="12" max="26" width="8.7109375" customWidth="1"/>
  </cols>
  <sheetData>
    <row r="1" spans="1:11">
      <c r="B1" s="2"/>
    </row>
    <row r="3" spans="1:11" ht="21">
      <c r="K3" s="3" t="s">
        <v>1</v>
      </c>
    </row>
    <row r="4" spans="1:11" ht="3" customHeight="1">
      <c r="A4" s="323"/>
      <c r="B4" s="324"/>
      <c r="C4" s="324"/>
      <c r="D4" s="324"/>
      <c r="E4" s="324"/>
      <c r="F4" s="324"/>
      <c r="G4" s="324"/>
      <c r="H4" s="324"/>
      <c r="I4" s="324"/>
      <c r="J4" s="324"/>
      <c r="K4" s="324"/>
    </row>
    <row r="5" spans="1:11">
      <c r="A5" s="5" t="s">
        <v>120</v>
      </c>
      <c r="K5" s="6" t="s">
        <v>3</v>
      </c>
    </row>
    <row r="6" spans="1:11">
      <c r="A6" s="5" t="s">
        <v>121</v>
      </c>
      <c r="K6" s="6" t="s">
        <v>5</v>
      </c>
    </row>
    <row r="7" spans="1:11" ht="18.75">
      <c r="B7" s="358" t="s">
        <v>56</v>
      </c>
      <c r="C7" s="312"/>
      <c r="D7" s="312"/>
      <c r="E7" s="312"/>
      <c r="F7" s="312"/>
      <c r="G7" s="312"/>
      <c r="H7" s="312"/>
      <c r="I7" s="312"/>
      <c r="J7" s="312"/>
    </row>
    <row r="8" spans="1:11" ht="15.75">
      <c r="A8" s="9" t="str">
        <f>"Applicant Name:  "&amp;ApplicantName</f>
        <v>Applicant Name:  Alpine Communications</v>
      </c>
      <c r="C8" s="11"/>
      <c r="D8" s="11"/>
      <c r="E8" s="11"/>
      <c r="F8" s="11"/>
      <c r="G8" s="11"/>
      <c r="H8" s="11"/>
      <c r="I8" s="11"/>
      <c r="K8" s="12" t="str">
        <f>"Application #:  "&amp;ApplicationNbr</f>
        <v>Application #:  Created By OCIO</v>
      </c>
    </row>
    <row r="9" spans="1:11" ht="15.75" customHeight="1">
      <c r="A9" s="323"/>
      <c r="B9" s="324"/>
      <c r="C9" s="324"/>
      <c r="D9" s="324"/>
      <c r="E9" s="324"/>
      <c r="F9" s="324"/>
      <c r="G9" s="324"/>
      <c r="H9" s="324"/>
      <c r="I9" s="324"/>
      <c r="J9" s="324"/>
      <c r="K9" s="324"/>
    </row>
    <row r="10" spans="1:11" ht="15.75" customHeight="1">
      <c r="C10" s="13"/>
      <c r="D10" s="13"/>
      <c r="E10" s="13"/>
      <c r="F10" s="13"/>
      <c r="G10" s="13"/>
      <c r="H10" s="13"/>
      <c r="I10" s="13"/>
      <c r="J10" s="13"/>
    </row>
    <row r="11" spans="1:11" ht="15.75" customHeight="1">
      <c r="B11" s="1"/>
      <c r="C11" s="13"/>
      <c r="D11" s="13"/>
      <c r="E11" s="13"/>
      <c r="F11" s="13"/>
      <c r="G11" s="13"/>
      <c r="H11" s="13"/>
      <c r="I11" s="13"/>
      <c r="J11" s="13"/>
    </row>
    <row r="12" spans="1:11" ht="15.75" customHeight="1">
      <c r="B12" s="1"/>
      <c r="C12" s="13"/>
      <c r="D12" s="13"/>
      <c r="E12" s="13"/>
      <c r="F12" s="414" t="s">
        <v>59</v>
      </c>
      <c r="G12" s="298"/>
      <c r="H12" s="299"/>
      <c r="I12" s="416" t="s">
        <v>122</v>
      </c>
      <c r="J12" s="296"/>
    </row>
    <row r="13" spans="1:11">
      <c r="F13" s="415"/>
      <c r="G13" s="292"/>
      <c r="H13" s="293"/>
      <c r="I13" s="431" t="s">
        <v>65</v>
      </c>
      <c r="J13" s="418"/>
    </row>
    <row r="14" spans="1:11" ht="60">
      <c r="B14" s="19" t="s">
        <v>66</v>
      </c>
      <c r="C14" s="21" t="s">
        <v>67</v>
      </c>
      <c r="D14" s="21" t="s">
        <v>68</v>
      </c>
      <c r="E14" s="21" t="s">
        <v>69</v>
      </c>
      <c r="F14" s="21" t="s">
        <v>70</v>
      </c>
      <c r="G14" s="44" t="s">
        <v>71</v>
      </c>
      <c r="H14" s="20" t="s">
        <v>72</v>
      </c>
      <c r="I14" s="44" t="s">
        <v>73</v>
      </c>
      <c r="J14" s="20" t="s">
        <v>74</v>
      </c>
    </row>
    <row r="15" spans="1:11">
      <c r="B15" s="45" t="s">
        <v>76</v>
      </c>
      <c r="C15" s="46" t="s">
        <v>77</v>
      </c>
      <c r="D15" s="46" t="s">
        <v>78</v>
      </c>
      <c r="E15" s="47"/>
      <c r="F15" s="48">
        <v>0</v>
      </c>
      <c r="G15" s="49">
        <v>0</v>
      </c>
      <c r="H15" s="50">
        <f t="shared" ref="H15:H28" si="0">ROUND(F15*G15,2)</f>
        <v>0</v>
      </c>
      <c r="I15" s="51">
        <v>0</v>
      </c>
      <c r="J15" s="50">
        <f t="shared" ref="J15:J28" si="1">ROUND(MIN(F15,I15)*G15,2)</f>
        <v>0</v>
      </c>
    </row>
    <row r="16" spans="1:11">
      <c r="B16" s="45" t="s">
        <v>81</v>
      </c>
      <c r="C16" s="46" t="s">
        <v>77</v>
      </c>
      <c r="D16" s="46" t="s">
        <v>78</v>
      </c>
      <c r="E16" s="47"/>
      <c r="F16" s="52">
        <v>0</v>
      </c>
      <c r="G16" s="53">
        <v>0</v>
      </c>
      <c r="H16" s="55">
        <f t="shared" si="0"/>
        <v>0</v>
      </c>
      <c r="I16" s="52">
        <v>0</v>
      </c>
      <c r="J16" s="55">
        <f t="shared" si="1"/>
        <v>0</v>
      </c>
    </row>
    <row r="17" spans="1:11">
      <c r="B17" s="45" t="s">
        <v>82</v>
      </c>
      <c r="C17" s="46" t="s">
        <v>123</v>
      </c>
      <c r="D17" s="46" t="s">
        <v>83</v>
      </c>
      <c r="E17" s="47"/>
      <c r="F17" s="52">
        <v>0</v>
      </c>
      <c r="G17" s="53">
        <v>0</v>
      </c>
      <c r="H17" s="55">
        <f t="shared" si="0"/>
        <v>0</v>
      </c>
      <c r="I17" s="52">
        <v>0</v>
      </c>
      <c r="J17" s="55">
        <f t="shared" si="1"/>
        <v>0</v>
      </c>
    </row>
    <row r="18" spans="1:11">
      <c r="B18" s="45" t="s">
        <v>84</v>
      </c>
      <c r="C18" s="46" t="s">
        <v>124</v>
      </c>
      <c r="D18" s="46" t="s">
        <v>85</v>
      </c>
      <c r="E18" s="47"/>
      <c r="F18" s="52">
        <v>0</v>
      </c>
      <c r="G18" s="53">
        <v>0</v>
      </c>
      <c r="H18" s="55">
        <f t="shared" si="0"/>
        <v>0</v>
      </c>
      <c r="I18" s="52">
        <v>0</v>
      </c>
      <c r="J18" s="55">
        <f t="shared" si="1"/>
        <v>0</v>
      </c>
    </row>
    <row r="19" spans="1:11">
      <c r="B19" s="45" t="s">
        <v>86</v>
      </c>
      <c r="C19" s="46" t="s">
        <v>125</v>
      </c>
      <c r="D19" s="46" t="s">
        <v>85</v>
      </c>
      <c r="E19" s="47"/>
      <c r="F19" s="52">
        <v>0</v>
      </c>
      <c r="G19" s="53">
        <v>0</v>
      </c>
      <c r="H19" s="55">
        <f t="shared" si="0"/>
        <v>0</v>
      </c>
      <c r="I19" s="52">
        <v>0</v>
      </c>
      <c r="J19" s="55">
        <f t="shared" si="1"/>
        <v>0</v>
      </c>
    </row>
    <row r="20" spans="1:11">
      <c r="B20" s="45" t="s">
        <v>87</v>
      </c>
      <c r="C20" s="46" t="s">
        <v>126</v>
      </c>
      <c r="D20" s="46" t="s">
        <v>88</v>
      </c>
      <c r="E20" s="47"/>
      <c r="F20" s="52">
        <v>0</v>
      </c>
      <c r="G20" s="53">
        <v>0</v>
      </c>
      <c r="H20" s="55">
        <f t="shared" si="0"/>
        <v>0</v>
      </c>
      <c r="I20" s="52">
        <v>0</v>
      </c>
      <c r="J20" s="55">
        <f t="shared" si="1"/>
        <v>0</v>
      </c>
    </row>
    <row r="21" spans="1:11" ht="15.75" customHeight="1">
      <c r="B21" s="45" t="s">
        <v>89</v>
      </c>
      <c r="C21" s="46" t="s">
        <v>90</v>
      </c>
      <c r="D21" s="46" t="s">
        <v>91</v>
      </c>
      <c r="E21" s="47"/>
      <c r="F21" s="52">
        <v>0</v>
      </c>
      <c r="G21" s="53">
        <v>0</v>
      </c>
      <c r="H21" s="55">
        <f t="shared" si="0"/>
        <v>0</v>
      </c>
      <c r="I21" s="52">
        <v>0</v>
      </c>
      <c r="J21" s="55">
        <f t="shared" si="1"/>
        <v>0</v>
      </c>
    </row>
    <row r="22" spans="1:11" ht="15.75" customHeight="1">
      <c r="B22" s="45" t="s">
        <v>92</v>
      </c>
      <c r="C22" s="46" t="s">
        <v>93</v>
      </c>
      <c r="D22" s="46" t="s">
        <v>83</v>
      </c>
      <c r="E22" s="47"/>
      <c r="F22" s="52">
        <v>0</v>
      </c>
      <c r="G22" s="53">
        <v>0</v>
      </c>
      <c r="H22" s="55">
        <f t="shared" si="0"/>
        <v>0</v>
      </c>
      <c r="I22" s="52">
        <v>0</v>
      </c>
      <c r="J22" s="55">
        <f t="shared" si="1"/>
        <v>0</v>
      </c>
    </row>
    <row r="23" spans="1:11" ht="15.75" customHeight="1">
      <c r="B23" s="45" t="s">
        <v>94</v>
      </c>
      <c r="C23" s="46" t="s">
        <v>93</v>
      </c>
      <c r="D23" s="46" t="s">
        <v>83</v>
      </c>
      <c r="E23" s="47"/>
      <c r="F23" s="52">
        <v>0</v>
      </c>
      <c r="G23" s="53">
        <v>0</v>
      </c>
      <c r="H23" s="55">
        <f t="shared" si="0"/>
        <v>0</v>
      </c>
      <c r="I23" s="52">
        <v>0</v>
      </c>
      <c r="J23" s="55">
        <f t="shared" si="1"/>
        <v>0</v>
      </c>
    </row>
    <row r="24" spans="1:11" ht="15.75" customHeight="1">
      <c r="B24" s="45" t="s">
        <v>95</v>
      </c>
      <c r="C24" s="46" t="s">
        <v>93</v>
      </c>
      <c r="D24" s="46" t="s">
        <v>83</v>
      </c>
      <c r="E24" s="47"/>
      <c r="F24" s="52">
        <v>0</v>
      </c>
      <c r="G24" s="53">
        <v>0</v>
      </c>
      <c r="H24" s="55">
        <f t="shared" si="0"/>
        <v>0</v>
      </c>
      <c r="I24" s="52">
        <v>0</v>
      </c>
      <c r="J24" s="55">
        <f t="shared" si="1"/>
        <v>0</v>
      </c>
    </row>
    <row r="25" spans="1:11" ht="15.75" customHeight="1">
      <c r="B25" s="45" t="s">
        <v>96</v>
      </c>
      <c r="C25" s="46" t="s">
        <v>97</v>
      </c>
      <c r="D25" s="46" t="s">
        <v>98</v>
      </c>
      <c r="E25" s="47"/>
      <c r="F25" s="52">
        <v>0</v>
      </c>
      <c r="G25" s="53">
        <v>0</v>
      </c>
      <c r="H25" s="55">
        <f t="shared" si="0"/>
        <v>0</v>
      </c>
      <c r="I25" s="52">
        <v>0</v>
      </c>
      <c r="J25" s="55">
        <f t="shared" si="1"/>
        <v>0</v>
      </c>
    </row>
    <row r="26" spans="1:11" ht="15.75" customHeight="1">
      <c r="B26" s="45" t="s">
        <v>99</v>
      </c>
      <c r="C26" s="46" t="s">
        <v>97</v>
      </c>
      <c r="D26" s="46" t="s">
        <v>98</v>
      </c>
      <c r="E26" s="47"/>
      <c r="F26" s="52">
        <v>0</v>
      </c>
      <c r="G26" s="53">
        <v>0</v>
      </c>
      <c r="H26" s="55">
        <f t="shared" si="0"/>
        <v>0</v>
      </c>
      <c r="I26" s="52">
        <v>0</v>
      </c>
      <c r="J26" s="55">
        <f t="shared" si="1"/>
        <v>0</v>
      </c>
    </row>
    <row r="27" spans="1:11" ht="15.75" customHeight="1">
      <c r="B27" s="45" t="s">
        <v>100</v>
      </c>
      <c r="C27" s="46" t="s">
        <v>97</v>
      </c>
      <c r="D27" s="46" t="s">
        <v>98</v>
      </c>
      <c r="E27" s="47"/>
      <c r="F27" s="52">
        <v>0</v>
      </c>
      <c r="G27" s="53">
        <v>0</v>
      </c>
      <c r="H27" s="55">
        <f t="shared" si="0"/>
        <v>0</v>
      </c>
      <c r="I27" s="52">
        <v>0</v>
      </c>
      <c r="J27" s="55">
        <f t="shared" si="1"/>
        <v>0</v>
      </c>
    </row>
    <row r="28" spans="1:11" ht="15.75" customHeight="1">
      <c r="B28" s="56" t="s">
        <v>101</v>
      </c>
      <c r="C28" s="57" t="s">
        <v>97</v>
      </c>
      <c r="D28" s="57" t="s">
        <v>98</v>
      </c>
      <c r="E28" s="58"/>
      <c r="F28" s="52">
        <v>0</v>
      </c>
      <c r="G28" s="53">
        <v>0</v>
      </c>
      <c r="H28" s="55">
        <f t="shared" si="0"/>
        <v>0</v>
      </c>
      <c r="I28" s="52">
        <v>0</v>
      </c>
      <c r="J28" s="55">
        <f t="shared" si="1"/>
        <v>0</v>
      </c>
    </row>
    <row r="29" spans="1:11" ht="15.75" customHeight="1">
      <c r="B29" s="59" t="s">
        <v>103</v>
      </c>
      <c r="C29" s="60" t="s">
        <v>104</v>
      </c>
      <c r="D29" s="60" t="s">
        <v>104</v>
      </c>
      <c r="E29" s="61" t="s">
        <v>104</v>
      </c>
      <c r="F29" s="62">
        <f>SUM(F15:F28)</f>
        <v>0</v>
      </c>
      <c r="G29" s="63" t="s">
        <v>104</v>
      </c>
      <c r="H29" s="62">
        <f t="shared" ref="H29:J29" si="2">SUM(H15:H28)</f>
        <v>0</v>
      </c>
      <c r="I29" s="62">
        <f t="shared" si="2"/>
        <v>0</v>
      </c>
      <c r="J29" s="62">
        <f t="shared" si="2"/>
        <v>0</v>
      </c>
    </row>
    <row r="30" spans="1:11" ht="15.75" customHeight="1">
      <c r="B30" s="350" t="s">
        <v>107</v>
      </c>
      <c r="C30" s="272"/>
      <c r="D30" s="272"/>
      <c r="E30" s="272"/>
      <c r="F30" s="272"/>
      <c r="G30" s="272"/>
      <c r="H30" s="272"/>
      <c r="I30" s="272"/>
      <c r="J30" s="301"/>
      <c r="K30" s="18"/>
    </row>
    <row r="31" spans="1:11" ht="15.75" customHeight="1"/>
    <row r="32" spans="1:11" ht="7.5" hidden="1" customHeight="1">
      <c r="A32" s="4"/>
      <c r="B32" s="4"/>
      <c r="C32" s="4"/>
      <c r="D32" s="4"/>
      <c r="E32" s="4"/>
      <c r="F32" s="4"/>
      <c r="G32" s="4"/>
      <c r="H32" s="4"/>
      <c r="I32" s="4"/>
      <c r="J32" s="4"/>
      <c r="K32" s="4"/>
    </row>
    <row r="33" spans="1:11" ht="15.75" hidden="1" customHeight="1">
      <c r="A33" t="s">
        <v>108</v>
      </c>
      <c r="K33" s="64" t="s">
        <v>109</v>
      </c>
    </row>
    <row r="34" spans="1:11" ht="15.75" hidden="1" customHeight="1">
      <c r="A34" s="65" t="s">
        <v>110</v>
      </c>
    </row>
    <row r="35" spans="1:11" ht="15.75" customHeight="1"/>
    <row r="36" spans="1:11" ht="33" customHeight="1">
      <c r="A36" s="430" t="s">
        <v>111</v>
      </c>
      <c r="B36" s="312"/>
      <c r="C36" s="312"/>
      <c r="D36" s="312"/>
      <c r="E36" s="312"/>
      <c r="F36" s="312"/>
      <c r="G36" s="312"/>
      <c r="H36" s="312"/>
      <c r="I36" s="312"/>
      <c r="J36" s="312"/>
      <c r="K36" s="312"/>
    </row>
    <row r="37" spans="1:11" ht="22.5" customHeight="1">
      <c r="A37" s="430" t="s">
        <v>112</v>
      </c>
      <c r="B37" s="312"/>
      <c r="C37" s="312"/>
      <c r="D37" s="312"/>
      <c r="E37" s="312"/>
      <c r="F37" s="312"/>
      <c r="G37" s="312"/>
      <c r="H37" s="312"/>
      <c r="I37" s="312"/>
      <c r="J37" s="312"/>
      <c r="K37" s="312"/>
    </row>
    <row r="38" spans="1:11" ht="52.5" customHeight="1">
      <c r="A38" s="430" t="s">
        <v>113</v>
      </c>
      <c r="B38" s="312"/>
      <c r="C38" s="312"/>
      <c r="D38" s="312"/>
      <c r="E38" s="312"/>
      <c r="F38" s="312"/>
      <c r="G38" s="312"/>
      <c r="H38" s="312"/>
      <c r="I38" s="312"/>
      <c r="J38" s="312"/>
      <c r="K38" s="312"/>
    </row>
    <row r="39" spans="1:11" ht="52.5" customHeight="1">
      <c r="A39" s="430" t="s">
        <v>114</v>
      </c>
      <c r="B39" s="312"/>
      <c r="C39" s="312"/>
      <c r="D39" s="312"/>
      <c r="E39" s="312"/>
      <c r="F39" s="312"/>
      <c r="G39" s="312"/>
      <c r="H39" s="312"/>
      <c r="I39" s="312"/>
      <c r="J39" s="312"/>
      <c r="K39" s="312"/>
    </row>
    <row r="40" spans="1:11" ht="15.75" customHeight="1"/>
    <row r="41" spans="1:11" ht="15.75" customHeight="1"/>
    <row r="42" spans="1:11" ht="15.75" customHeight="1"/>
    <row r="43" spans="1:11" ht="15.75" customHeight="1"/>
    <row r="44" spans="1:11" ht="15.75" customHeight="1"/>
    <row r="45" spans="1:11" ht="15.75" customHeight="1"/>
    <row r="46" spans="1:11" ht="15.75" customHeight="1"/>
    <row r="47" spans="1:11" ht="15.75" customHeight="1"/>
    <row r="48" spans="1:11"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A4:K4"/>
    <mergeCell ref="B7:J7"/>
    <mergeCell ref="A9:K9"/>
    <mergeCell ref="F12:H13"/>
    <mergeCell ref="I12:J12"/>
    <mergeCell ref="I13:J13"/>
    <mergeCell ref="A39:K39"/>
    <mergeCell ref="A36:K36"/>
    <mergeCell ref="A37:K37"/>
    <mergeCell ref="A38:K38"/>
    <mergeCell ref="B30:J30"/>
  </mergeCells>
  <conditionalFormatting sqref="G15:G28">
    <cfRule type="expression" dxfId="43" priority="1">
      <formula>AND(F15&gt;0,G15=0)</formula>
    </cfRule>
  </conditionalFormatting>
  <conditionalFormatting sqref="F15:F28">
    <cfRule type="expression" dxfId="42" priority="2">
      <formula>AND(G15&gt;0,F15=0)</formula>
    </cfRule>
  </conditionalFormatting>
  <dataValidations count="2">
    <dataValidation type="decimal" operator="lessThanOrEqual" allowBlank="1" showInputMessage="1" showErrorMessage="1" prompt="Grant Request must be &lt;= 15% of Est. Cost" sqref="H15:H28" xr:uid="{00000000-0002-0000-0500-000000000000}">
      <formula1>F15*0.15</formula1>
    </dataValidation>
    <dataValidation type="decimal" operator="lessThanOrEqual" allowBlank="1" showInputMessage="1" showErrorMessage="1" prompt="Must be less than or equal to 15%." sqref="G15:G28" xr:uid="{00000000-0002-0000-0500-000001000000}">
      <formula1>0.15</formula1>
    </dataValidation>
  </dataValidations>
  <hyperlinks>
    <hyperlink ref="A34" r:id="rId1" xr:uid="{00000000-0004-0000-05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92D050"/>
    <pageSetUpPr fitToPage="1"/>
  </sheetPr>
  <dimension ref="A1:M1007"/>
  <sheetViews>
    <sheetView showGridLines="0" showRowColHeaders="0" zoomScaleNormal="100" workbookViewId="0">
      <pane ySplit="8" topLeftCell="A45" activePane="bottomLeft" state="frozen"/>
      <selection pane="bottomLeft" activeCell="B16" sqref="B16:J16"/>
    </sheetView>
  </sheetViews>
  <sheetFormatPr defaultColWidth="14.42578125" defaultRowHeight="15" customHeight="1"/>
  <cols>
    <col min="1" max="1" width="4.7109375" customWidth="1"/>
    <col min="2" max="2" width="27.42578125" customWidth="1"/>
    <col min="3" max="3" width="40.7109375" customWidth="1"/>
    <col min="4" max="4" width="11.7109375" style="186" customWidth="1"/>
    <col min="5" max="5" width="13" bestFit="1" customWidth="1"/>
    <col min="6" max="6" width="10.7109375" customWidth="1"/>
    <col min="7" max="11" width="18.7109375" customWidth="1"/>
    <col min="12" max="12" width="22.7109375" customWidth="1"/>
    <col min="13" max="13" width="4.7109375" customWidth="1"/>
    <col min="14" max="27" width="8.7109375" customWidth="1"/>
  </cols>
  <sheetData>
    <row r="1" spans="1:13">
      <c r="A1" s="1"/>
      <c r="B1" s="2"/>
      <c r="C1" s="1"/>
      <c r="D1" s="185"/>
      <c r="E1" s="1"/>
      <c r="F1" s="1"/>
      <c r="G1" s="1"/>
      <c r="H1" s="1"/>
      <c r="I1" s="1"/>
      <c r="J1" s="1"/>
      <c r="K1" s="1"/>
      <c r="L1" s="1"/>
      <c r="M1" s="1"/>
    </row>
    <row r="2" spans="1:13">
      <c r="A2" s="1"/>
      <c r="B2" s="1"/>
      <c r="C2" s="1"/>
      <c r="D2" s="185"/>
      <c r="E2" s="1"/>
      <c r="F2" s="1"/>
      <c r="G2" s="1"/>
      <c r="H2" s="1"/>
      <c r="I2" s="1"/>
      <c r="J2" s="1"/>
      <c r="K2" s="1"/>
      <c r="L2" s="1"/>
      <c r="M2" s="1"/>
    </row>
    <row r="3" spans="1:13" ht="21">
      <c r="A3" s="1"/>
      <c r="B3" s="1"/>
      <c r="C3" s="1"/>
      <c r="D3" s="185"/>
      <c r="E3" s="1"/>
      <c r="F3" s="1"/>
      <c r="G3" s="1"/>
      <c r="H3" s="1"/>
      <c r="I3" s="1"/>
      <c r="J3" s="1"/>
      <c r="K3" s="1"/>
      <c r="L3" s="1"/>
      <c r="M3" s="3" t="s">
        <v>1</v>
      </c>
    </row>
    <row r="4" spans="1:13" ht="3" customHeight="1">
      <c r="A4" s="323"/>
      <c r="B4" s="324"/>
      <c r="C4" s="324"/>
      <c r="D4" s="324"/>
      <c r="E4" s="324"/>
      <c r="F4" s="324"/>
      <c r="G4" s="324"/>
      <c r="H4" s="324"/>
      <c r="I4" s="324"/>
      <c r="J4" s="324"/>
      <c r="K4" s="324"/>
      <c r="L4" s="324"/>
      <c r="M4" s="324"/>
    </row>
    <row r="5" spans="1:13">
      <c r="A5" s="5" t="s">
        <v>127</v>
      </c>
      <c r="B5" s="1"/>
      <c r="C5" s="1"/>
      <c r="D5" s="185"/>
      <c r="E5" s="1"/>
      <c r="F5" s="1"/>
      <c r="G5" s="1"/>
      <c r="H5" s="1"/>
      <c r="I5" s="1"/>
      <c r="J5" s="1"/>
      <c r="K5" s="1"/>
      <c r="L5" s="1"/>
      <c r="M5" s="6" t="s">
        <v>295</v>
      </c>
    </row>
    <row r="6" spans="1:13">
      <c r="A6" s="5" t="s">
        <v>128</v>
      </c>
      <c r="B6" s="1"/>
      <c r="C6" s="1"/>
      <c r="D6" s="185"/>
      <c r="E6" s="1"/>
      <c r="F6" s="1"/>
      <c r="G6" s="1"/>
      <c r="H6" s="1"/>
      <c r="I6" s="1"/>
      <c r="J6" s="1"/>
      <c r="K6" s="1"/>
      <c r="L6" s="1"/>
      <c r="M6" s="6" t="s">
        <v>296</v>
      </c>
    </row>
    <row r="7" spans="1:13" ht="18.75">
      <c r="A7" s="1"/>
      <c r="B7" s="358" t="s">
        <v>186</v>
      </c>
      <c r="C7" s="312"/>
      <c r="D7" s="312"/>
      <c r="E7" s="312"/>
      <c r="F7" s="312"/>
      <c r="G7" s="312"/>
      <c r="H7" s="312"/>
      <c r="I7" s="312"/>
      <c r="J7" s="312"/>
      <c r="K7" s="312"/>
      <c r="L7" s="312"/>
      <c r="M7" s="1"/>
    </row>
    <row r="8" spans="1:13" ht="15.75">
      <c r="A8" s="9" t="str">
        <f>"Applicant Name:  "&amp;ApplicantName</f>
        <v>Applicant Name:  Alpine Communications</v>
      </c>
      <c r="B8" s="1"/>
      <c r="C8" s="11"/>
      <c r="D8" s="11"/>
      <c r="E8" s="11"/>
      <c r="F8" s="11"/>
      <c r="G8" s="11"/>
      <c r="H8" s="11"/>
      <c r="I8" s="11"/>
      <c r="J8" s="11"/>
      <c r="K8" s="11"/>
      <c r="L8" s="1"/>
      <c r="M8" s="12" t="str">
        <f>"Application #:  "&amp;ApplicationNbr</f>
        <v>Application #:  Created By OCIO</v>
      </c>
    </row>
    <row r="9" spans="1:13">
      <c r="A9" s="323"/>
      <c r="B9" s="324"/>
      <c r="C9" s="324"/>
      <c r="D9" s="324"/>
      <c r="E9" s="324"/>
      <c r="F9" s="324"/>
      <c r="G9" s="324"/>
      <c r="H9" s="324"/>
      <c r="I9" s="324"/>
      <c r="J9" s="324"/>
      <c r="K9" s="324"/>
      <c r="L9" s="324"/>
      <c r="M9" s="324"/>
    </row>
    <row r="10" spans="1:13" ht="104.25" customHeight="1">
      <c r="A10" s="1"/>
      <c r="B10" s="439" t="s">
        <v>244</v>
      </c>
      <c r="C10" s="312"/>
      <c r="D10" s="312"/>
      <c r="E10" s="312"/>
      <c r="F10" s="312"/>
      <c r="G10" s="312"/>
      <c r="H10" s="312"/>
      <c r="I10" s="312"/>
      <c r="J10" s="312"/>
      <c r="K10" s="66"/>
      <c r="L10" s="66"/>
      <c r="M10" s="1"/>
    </row>
    <row r="11" spans="1:13" ht="15.75">
      <c r="A11" s="1"/>
      <c r="B11" s="35"/>
      <c r="C11" s="11"/>
      <c r="D11" s="11"/>
      <c r="E11" s="11"/>
      <c r="F11" s="11"/>
      <c r="G11" s="11"/>
      <c r="H11" s="11"/>
      <c r="I11" s="11"/>
      <c r="J11" s="11"/>
      <c r="K11" s="11"/>
      <c r="L11" s="38"/>
      <c r="M11" s="1"/>
    </row>
    <row r="12" spans="1:13" ht="15.75" customHeight="1">
      <c r="A12" s="1"/>
      <c r="B12" s="440" t="s">
        <v>133</v>
      </c>
      <c r="C12" s="312"/>
      <c r="D12" s="312"/>
      <c r="E12" s="312"/>
      <c r="F12" s="312"/>
      <c r="G12" s="312"/>
      <c r="H12" s="312"/>
      <c r="I12" s="312"/>
      <c r="J12" s="312"/>
      <c r="K12" s="41"/>
      <c r="L12" s="41"/>
      <c r="M12" s="1"/>
    </row>
    <row r="13" spans="1:13" s="176" customFormat="1" ht="15.75" customHeight="1">
      <c r="A13" s="177"/>
      <c r="B13" s="180"/>
      <c r="D13" s="186"/>
      <c r="K13" s="41"/>
      <c r="L13" s="41"/>
      <c r="M13" s="177"/>
    </row>
    <row r="14" spans="1:13" ht="15.75" customHeight="1">
      <c r="A14" s="1"/>
      <c r="B14" s="35"/>
      <c r="C14" s="11"/>
      <c r="D14" s="11"/>
      <c r="E14" s="11"/>
      <c r="F14" s="11"/>
      <c r="G14" s="11"/>
      <c r="H14" s="11"/>
      <c r="I14" s="11"/>
      <c r="J14" s="11"/>
      <c r="K14" s="11"/>
      <c r="L14" s="38"/>
      <c r="M14" s="1"/>
    </row>
    <row r="15" spans="1:13" ht="15.75" customHeight="1">
      <c r="A15" s="1"/>
      <c r="B15" s="432" t="s">
        <v>247</v>
      </c>
      <c r="C15" s="306"/>
      <c r="D15" s="306"/>
      <c r="E15" s="306"/>
      <c r="F15" s="306"/>
      <c r="G15" s="306"/>
      <c r="H15" s="306"/>
      <c r="I15" s="306"/>
      <c r="J15" s="306"/>
      <c r="K15" s="68"/>
      <c r="L15" s="68"/>
      <c r="M15" s="1"/>
    </row>
    <row r="16" spans="1:13" ht="124.5" customHeight="1">
      <c r="A16" s="1"/>
      <c r="B16" s="433" t="s">
        <v>391</v>
      </c>
      <c r="C16" s="434"/>
      <c r="D16" s="434"/>
      <c r="E16" s="434"/>
      <c r="F16" s="434"/>
      <c r="G16" s="434"/>
      <c r="H16" s="434"/>
      <c r="I16" s="434"/>
      <c r="J16" s="435"/>
      <c r="K16" s="152"/>
      <c r="L16" s="152"/>
      <c r="M16" s="1"/>
    </row>
    <row r="17" spans="1:13" ht="15.75">
      <c r="A17" s="1"/>
      <c r="B17" s="43" t="str">
        <f>"(Maximum 1200 Characters  / Actual = "&amp;LEN(B16)&amp;")"</f>
        <v>(Maximum 1200 Characters  / Actual = 383)</v>
      </c>
      <c r="C17" s="11"/>
      <c r="D17" s="11"/>
      <c r="E17" s="11"/>
      <c r="F17" s="11"/>
      <c r="G17" s="11"/>
      <c r="H17" s="11"/>
      <c r="I17" s="11"/>
      <c r="J17" s="11"/>
      <c r="K17" s="11"/>
      <c r="L17" s="38"/>
      <c r="M17" s="1"/>
    </row>
    <row r="18" spans="1:13" ht="15.75">
      <c r="A18" s="1"/>
      <c r="B18" s="35"/>
      <c r="C18" s="11"/>
      <c r="D18" s="11"/>
      <c r="E18" s="11"/>
      <c r="F18" s="11"/>
      <c r="G18" s="11"/>
      <c r="H18" s="11"/>
      <c r="I18" s="11"/>
      <c r="J18" s="11"/>
      <c r="K18" s="11"/>
      <c r="L18" s="38"/>
      <c r="M18" s="1"/>
    </row>
    <row r="19" spans="1:13" ht="15.75" customHeight="1">
      <c r="A19" s="1"/>
      <c r="B19" s="432" t="s">
        <v>248</v>
      </c>
      <c r="C19" s="306"/>
      <c r="D19" s="306"/>
      <c r="E19" s="306"/>
      <c r="F19" s="306"/>
      <c r="G19" s="306"/>
      <c r="H19" s="306"/>
      <c r="I19" s="306"/>
      <c r="J19" s="306"/>
      <c r="K19" s="40"/>
      <c r="L19" s="40"/>
      <c r="M19" s="1"/>
    </row>
    <row r="20" spans="1:13" ht="124.5" customHeight="1">
      <c r="A20" s="1"/>
      <c r="B20" s="433" t="s">
        <v>391</v>
      </c>
      <c r="C20" s="434"/>
      <c r="D20" s="434"/>
      <c r="E20" s="434"/>
      <c r="F20" s="434"/>
      <c r="G20" s="434"/>
      <c r="H20" s="434"/>
      <c r="I20" s="434"/>
      <c r="J20" s="435"/>
      <c r="K20" s="152"/>
      <c r="L20" s="152"/>
      <c r="M20" s="1"/>
    </row>
    <row r="21" spans="1:13" ht="15.75" customHeight="1">
      <c r="A21" s="1"/>
      <c r="B21" s="43" t="str">
        <f>"(Maximum 1200 Characters  / Actual = "&amp;LEN(B20)&amp;")"</f>
        <v>(Maximum 1200 Characters  / Actual = 383)</v>
      </c>
      <c r="C21" s="11"/>
      <c r="D21" s="11"/>
      <c r="E21" s="11"/>
      <c r="F21" s="11"/>
      <c r="G21" s="11"/>
      <c r="H21" s="11"/>
      <c r="I21" s="11"/>
      <c r="J21" s="11"/>
      <c r="K21" s="11"/>
      <c r="L21" s="38"/>
      <c r="M21" s="1"/>
    </row>
    <row r="22" spans="1:13" ht="15.75" customHeight="1">
      <c r="A22" s="1"/>
      <c r="B22" s="1"/>
      <c r="C22" s="13"/>
      <c r="D22" s="188"/>
      <c r="E22" s="13"/>
      <c r="F22" s="13"/>
      <c r="G22" s="13"/>
      <c r="H22" s="13"/>
      <c r="I22" s="13"/>
      <c r="J22" s="13"/>
      <c r="K22" s="13"/>
      <c r="L22" s="13"/>
      <c r="M22" s="1"/>
    </row>
    <row r="23" spans="1:13" ht="15.75" customHeight="1">
      <c r="A23" s="1"/>
      <c r="B23" s="432" t="s">
        <v>249</v>
      </c>
      <c r="C23" s="306"/>
      <c r="D23" s="306"/>
      <c r="E23" s="306"/>
      <c r="F23" s="306"/>
      <c r="G23" s="306"/>
      <c r="H23" s="306"/>
      <c r="I23" s="306"/>
      <c r="J23" s="306"/>
      <c r="K23" s="432"/>
      <c r="L23" s="306"/>
      <c r="M23" s="1"/>
    </row>
    <row r="24" spans="1:13" s="176" customFormat="1" ht="124.5" customHeight="1">
      <c r="A24" s="177"/>
      <c r="B24" s="433" t="s">
        <v>391</v>
      </c>
      <c r="C24" s="434"/>
      <c r="D24" s="434"/>
      <c r="E24" s="434"/>
      <c r="F24" s="434"/>
      <c r="G24" s="434"/>
      <c r="H24" s="434"/>
      <c r="I24" s="434"/>
      <c r="J24" s="435"/>
      <c r="K24" s="177"/>
      <c r="L24" s="177"/>
      <c r="M24" s="177"/>
    </row>
    <row r="25" spans="1:13" s="176" customFormat="1" ht="15.75" customHeight="1">
      <c r="A25" s="177"/>
      <c r="B25" s="43" t="str">
        <f>"(Maximum 1200 Characters  / Actual = "&amp;LEN(B24)&amp;")"</f>
        <v>(Maximum 1200 Characters  / Actual = 383)</v>
      </c>
      <c r="C25" s="11"/>
      <c r="D25" s="11"/>
      <c r="E25" s="11"/>
      <c r="F25" s="11"/>
      <c r="G25" s="11"/>
      <c r="H25" s="11"/>
      <c r="I25" s="11"/>
      <c r="J25" s="11"/>
      <c r="K25" s="11"/>
      <c r="L25" s="38"/>
      <c r="M25" s="177"/>
    </row>
    <row r="26" spans="1:13" s="176" customFormat="1" ht="15.75" customHeight="1">
      <c r="A26" s="177"/>
      <c r="B26" s="180"/>
      <c r="D26" s="186"/>
      <c r="M26" s="177"/>
    </row>
    <row r="27" spans="1:13" s="176" customFormat="1" ht="31.5" customHeight="1">
      <c r="A27" s="177"/>
      <c r="B27" s="436" t="s">
        <v>250</v>
      </c>
      <c r="C27" s="436"/>
      <c r="D27" s="436"/>
      <c r="E27" s="436"/>
      <c r="F27" s="436"/>
      <c r="G27" s="436"/>
      <c r="H27" s="436"/>
      <c r="I27" s="436"/>
      <c r="J27" s="436"/>
      <c r="K27" s="150"/>
      <c r="L27" s="150"/>
      <c r="M27" s="177"/>
    </row>
    <row r="28" spans="1:13" s="176" customFormat="1" ht="124.5" customHeight="1">
      <c r="A28" s="177"/>
      <c r="B28" s="433" t="s">
        <v>391</v>
      </c>
      <c r="C28" s="434"/>
      <c r="D28" s="434"/>
      <c r="E28" s="434"/>
      <c r="F28" s="434"/>
      <c r="G28" s="434"/>
      <c r="H28" s="434"/>
      <c r="I28" s="434"/>
      <c r="J28" s="435"/>
      <c r="K28" s="177"/>
      <c r="L28" s="177"/>
      <c r="M28" s="177"/>
    </row>
    <row r="29" spans="1:13" s="176" customFormat="1" ht="15.75" customHeight="1">
      <c r="A29" s="177"/>
      <c r="B29" s="43" t="str">
        <f>"(Maximum 1200 Characters  / Actual = "&amp;LEN(B28)&amp;")"</f>
        <v>(Maximum 1200 Characters  / Actual = 383)</v>
      </c>
      <c r="C29" s="11"/>
      <c r="D29" s="11"/>
      <c r="E29" s="11"/>
      <c r="F29" s="11"/>
      <c r="G29" s="11"/>
      <c r="H29" s="11"/>
      <c r="I29" s="11"/>
      <c r="J29" s="11"/>
      <c r="K29" s="11"/>
      <c r="L29" s="38"/>
      <c r="M29" s="177"/>
    </row>
    <row r="30" spans="1:13" s="176" customFormat="1" ht="15.75" customHeight="1">
      <c r="A30" s="177"/>
      <c r="B30" s="180"/>
      <c r="D30" s="186"/>
      <c r="M30" s="177"/>
    </row>
    <row r="31" spans="1:13" s="176" customFormat="1" ht="15.75" customHeight="1">
      <c r="A31" s="177"/>
      <c r="B31" s="432" t="s">
        <v>251</v>
      </c>
      <c r="C31" s="432"/>
      <c r="D31" s="432"/>
      <c r="E31" s="432"/>
      <c r="F31" s="432"/>
      <c r="G31" s="432"/>
      <c r="H31" s="432"/>
      <c r="I31" s="432"/>
      <c r="J31" s="432"/>
      <c r="K31" s="432"/>
      <c r="L31" s="432"/>
      <c r="M31" s="177"/>
    </row>
    <row r="32" spans="1:13" s="122" customFormat="1" ht="15.75" customHeight="1">
      <c r="A32" s="121"/>
      <c r="B32" s="150"/>
      <c r="C32" s="151"/>
      <c r="D32" s="151"/>
      <c r="E32" s="151"/>
      <c r="M32" s="121"/>
    </row>
    <row r="33" spans="1:13" ht="15.75" customHeight="1" thickBot="1">
      <c r="A33" s="1"/>
      <c r="B33" s="423" t="s">
        <v>180</v>
      </c>
      <c r="C33" s="424"/>
      <c r="D33" s="424"/>
      <c r="E33" s="425"/>
      <c r="F33" s="13"/>
      <c r="G33" s="13"/>
      <c r="H33" s="13"/>
      <c r="I33" s="13"/>
      <c r="J33" s="13"/>
      <c r="K33" s="13"/>
      <c r="L33" s="13"/>
      <c r="M33" s="1"/>
    </row>
    <row r="34" spans="1:13" ht="15.75" customHeight="1">
      <c r="A34" s="1"/>
      <c r="B34" s="426"/>
      <c r="C34" s="427"/>
      <c r="D34" s="427"/>
      <c r="E34" s="428"/>
      <c r="F34" s="13"/>
      <c r="G34" s="414" t="s">
        <v>59</v>
      </c>
      <c r="H34" s="298"/>
      <c r="I34" s="298"/>
      <c r="J34" s="299"/>
      <c r="K34" s="442" t="s">
        <v>139</v>
      </c>
      <c r="L34" s="296"/>
      <c r="M34" s="1"/>
    </row>
    <row r="35" spans="1:13" ht="15.75" customHeight="1" thickBot="1">
      <c r="A35" s="1"/>
      <c r="B35" s="1"/>
      <c r="C35" s="1"/>
      <c r="D35" s="185"/>
      <c r="E35" s="1"/>
      <c r="F35" s="1"/>
      <c r="G35" s="441"/>
      <c r="H35" s="306"/>
      <c r="I35" s="306"/>
      <c r="J35" s="307"/>
      <c r="K35" s="417" t="s">
        <v>65</v>
      </c>
      <c r="L35" s="418"/>
      <c r="M35" s="1"/>
    </row>
    <row r="36" spans="1:13" ht="78" customHeight="1" thickBot="1">
      <c r="A36" s="1"/>
      <c r="B36" s="20" t="s">
        <v>176</v>
      </c>
      <c r="C36" s="191" t="s">
        <v>257</v>
      </c>
      <c r="D36" s="419" t="s">
        <v>271</v>
      </c>
      <c r="E36" s="420"/>
      <c r="F36" s="191" t="s">
        <v>258</v>
      </c>
      <c r="G36" s="69" t="s">
        <v>262</v>
      </c>
      <c r="H36" s="44" t="s">
        <v>272</v>
      </c>
      <c r="I36" s="44" t="s">
        <v>319</v>
      </c>
      <c r="J36" s="20" t="s">
        <v>263</v>
      </c>
      <c r="K36" s="70" t="s">
        <v>273</v>
      </c>
      <c r="L36" s="20" t="s">
        <v>264</v>
      </c>
      <c r="M36" s="1"/>
    </row>
    <row r="37" spans="1:13">
      <c r="A37" s="1"/>
      <c r="B37" s="45" t="s">
        <v>76</v>
      </c>
      <c r="C37" s="203"/>
      <c r="D37" s="204">
        <v>0</v>
      </c>
      <c r="E37" s="208" t="s">
        <v>267</v>
      </c>
      <c r="F37" s="209">
        <v>0</v>
      </c>
      <c r="G37" s="113">
        <v>0</v>
      </c>
      <c r="H37" s="114">
        <v>0</v>
      </c>
      <c r="I37" s="115">
        <v>0</v>
      </c>
      <c r="J37" s="74">
        <f t="shared" ref="J37:J51" si="0">ROUND(H37*I37,2)</f>
        <v>0</v>
      </c>
      <c r="K37" s="119">
        <v>0</v>
      </c>
      <c r="L37" s="50">
        <f t="shared" ref="L37:L51" si="1">ROUND(MIN(H37,K37)*I37,2)</f>
        <v>0</v>
      </c>
      <c r="M37" s="18"/>
    </row>
    <row r="38" spans="1:13">
      <c r="A38" s="1"/>
      <c r="B38" s="45" t="s">
        <v>81</v>
      </c>
      <c r="C38" s="201"/>
      <c r="D38" s="205">
        <v>0</v>
      </c>
      <c r="E38" s="208" t="s">
        <v>267</v>
      </c>
      <c r="F38" s="210">
        <v>0</v>
      </c>
      <c r="G38" s="116">
        <v>0</v>
      </c>
      <c r="H38" s="117">
        <v>0</v>
      </c>
      <c r="I38" s="118">
        <v>0</v>
      </c>
      <c r="J38" s="79">
        <f t="shared" si="0"/>
        <v>0</v>
      </c>
      <c r="K38" s="120">
        <v>0</v>
      </c>
      <c r="L38" s="55">
        <f t="shared" si="1"/>
        <v>0</v>
      </c>
      <c r="M38" s="18"/>
    </row>
    <row r="39" spans="1:13">
      <c r="A39" s="1"/>
      <c r="B39" s="45" t="s">
        <v>82</v>
      </c>
      <c r="C39" s="201"/>
      <c r="D39" s="205">
        <v>0</v>
      </c>
      <c r="E39" s="208" t="s">
        <v>267</v>
      </c>
      <c r="F39" s="210">
        <v>0</v>
      </c>
      <c r="G39" s="116">
        <v>0</v>
      </c>
      <c r="H39" s="117">
        <v>0</v>
      </c>
      <c r="I39" s="118">
        <v>0</v>
      </c>
      <c r="J39" s="79">
        <f t="shared" si="0"/>
        <v>0</v>
      </c>
      <c r="K39" s="120">
        <v>0</v>
      </c>
      <c r="L39" s="55">
        <f t="shared" si="1"/>
        <v>0</v>
      </c>
      <c r="M39" s="18"/>
    </row>
    <row r="40" spans="1:13">
      <c r="A40" s="1"/>
      <c r="B40" s="45" t="s">
        <v>84</v>
      </c>
      <c r="C40" s="201"/>
      <c r="D40" s="205">
        <v>0</v>
      </c>
      <c r="E40" s="208" t="s">
        <v>266</v>
      </c>
      <c r="F40" s="210">
        <v>0</v>
      </c>
      <c r="G40" s="116">
        <v>0</v>
      </c>
      <c r="H40" s="117">
        <v>0</v>
      </c>
      <c r="I40" s="118">
        <v>0</v>
      </c>
      <c r="J40" s="79">
        <f t="shared" si="0"/>
        <v>0</v>
      </c>
      <c r="K40" s="120">
        <v>0</v>
      </c>
      <c r="L40" s="55">
        <f t="shared" si="1"/>
        <v>0</v>
      </c>
      <c r="M40" s="18"/>
    </row>
    <row r="41" spans="1:13">
      <c r="A41" s="1"/>
      <c r="B41" s="45" t="s">
        <v>86</v>
      </c>
      <c r="C41" s="201"/>
      <c r="D41" s="205">
        <v>0</v>
      </c>
      <c r="E41" s="208" t="s">
        <v>266</v>
      </c>
      <c r="F41" s="210">
        <v>0</v>
      </c>
      <c r="G41" s="116">
        <v>0</v>
      </c>
      <c r="H41" s="117">
        <v>0</v>
      </c>
      <c r="I41" s="118">
        <v>0</v>
      </c>
      <c r="J41" s="79">
        <f t="shared" si="0"/>
        <v>0</v>
      </c>
      <c r="K41" s="120">
        <v>0</v>
      </c>
      <c r="L41" s="55">
        <f t="shared" si="1"/>
        <v>0</v>
      </c>
      <c r="M41" s="18"/>
    </row>
    <row r="42" spans="1:13">
      <c r="A42" s="1"/>
      <c r="B42" s="45" t="s">
        <v>87</v>
      </c>
      <c r="C42" s="201"/>
      <c r="D42" s="205">
        <v>0</v>
      </c>
      <c r="E42" s="208" t="s">
        <v>268</v>
      </c>
      <c r="F42" s="210">
        <v>0</v>
      </c>
      <c r="G42" s="116">
        <v>0</v>
      </c>
      <c r="H42" s="117">
        <v>0</v>
      </c>
      <c r="I42" s="118">
        <v>0</v>
      </c>
      <c r="J42" s="79">
        <f t="shared" si="0"/>
        <v>0</v>
      </c>
      <c r="K42" s="120">
        <v>0</v>
      </c>
      <c r="L42" s="55">
        <f t="shared" si="1"/>
        <v>0</v>
      </c>
      <c r="M42" s="18"/>
    </row>
    <row r="43" spans="1:13">
      <c r="A43" s="1"/>
      <c r="B43" s="45" t="s">
        <v>89</v>
      </c>
      <c r="C43" s="201"/>
      <c r="D43" s="205">
        <v>0</v>
      </c>
      <c r="E43" s="208" t="s">
        <v>269</v>
      </c>
      <c r="F43" s="210">
        <v>0</v>
      </c>
      <c r="G43" s="116">
        <v>0</v>
      </c>
      <c r="H43" s="117">
        <v>0</v>
      </c>
      <c r="I43" s="118">
        <v>0</v>
      </c>
      <c r="J43" s="79">
        <f t="shared" si="0"/>
        <v>0</v>
      </c>
      <c r="K43" s="120">
        <v>0</v>
      </c>
      <c r="L43" s="55">
        <f t="shared" si="1"/>
        <v>0</v>
      </c>
      <c r="M43" s="18"/>
    </row>
    <row r="44" spans="1:13">
      <c r="A44" s="1"/>
      <c r="B44" s="45" t="s">
        <v>92</v>
      </c>
      <c r="C44" s="201"/>
      <c r="D44" s="205">
        <v>0</v>
      </c>
      <c r="E44" s="208" t="s">
        <v>267</v>
      </c>
      <c r="F44" s="210">
        <v>0</v>
      </c>
      <c r="G44" s="116">
        <v>0</v>
      </c>
      <c r="H44" s="117">
        <v>0</v>
      </c>
      <c r="I44" s="118">
        <v>0</v>
      </c>
      <c r="J44" s="79">
        <f t="shared" si="0"/>
        <v>0</v>
      </c>
      <c r="K44" s="120">
        <v>0</v>
      </c>
      <c r="L44" s="55">
        <f t="shared" si="1"/>
        <v>0</v>
      </c>
      <c r="M44" s="18"/>
    </row>
    <row r="45" spans="1:13">
      <c r="A45" s="1"/>
      <c r="B45" s="45" t="s">
        <v>94</v>
      </c>
      <c r="C45" s="201"/>
      <c r="D45" s="205">
        <v>0</v>
      </c>
      <c r="E45" s="208" t="s">
        <v>267</v>
      </c>
      <c r="F45" s="210">
        <v>0</v>
      </c>
      <c r="G45" s="116">
        <v>0</v>
      </c>
      <c r="H45" s="117">
        <v>0</v>
      </c>
      <c r="I45" s="118">
        <v>0</v>
      </c>
      <c r="J45" s="79">
        <f t="shared" si="0"/>
        <v>0</v>
      </c>
      <c r="K45" s="120">
        <v>0</v>
      </c>
      <c r="L45" s="55">
        <f t="shared" si="1"/>
        <v>0</v>
      </c>
      <c r="M45" s="18"/>
    </row>
    <row r="46" spans="1:13">
      <c r="A46" s="1"/>
      <c r="B46" s="45" t="s">
        <v>95</v>
      </c>
      <c r="C46" s="201"/>
      <c r="D46" s="205">
        <v>0</v>
      </c>
      <c r="E46" s="208" t="s">
        <v>267</v>
      </c>
      <c r="F46" s="210">
        <v>0</v>
      </c>
      <c r="G46" s="116">
        <v>0</v>
      </c>
      <c r="H46" s="117">
        <v>0</v>
      </c>
      <c r="I46" s="118">
        <v>0</v>
      </c>
      <c r="J46" s="79">
        <f t="shared" si="0"/>
        <v>0</v>
      </c>
      <c r="K46" s="120">
        <v>0</v>
      </c>
      <c r="L46" s="55">
        <f t="shared" si="1"/>
        <v>0</v>
      </c>
      <c r="M46" s="18"/>
    </row>
    <row r="47" spans="1:13">
      <c r="A47" s="1"/>
      <c r="B47" s="45" t="s">
        <v>96</v>
      </c>
      <c r="C47" s="201"/>
      <c r="D47" s="205">
        <v>0</v>
      </c>
      <c r="E47" s="208" t="s">
        <v>270</v>
      </c>
      <c r="F47" s="210">
        <v>0</v>
      </c>
      <c r="G47" s="116">
        <v>0</v>
      </c>
      <c r="H47" s="117">
        <v>0</v>
      </c>
      <c r="I47" s="118">
        <v>0</v>
      </c>
      <c r="J47" s="79">
        <f t="shared" si="0"/>
        <v>0</v>
      </c>
      <c r="K47" s="120">
        <v>0</v>
      </c>
      <c r="L47" s="55">
        <f t="shared" si="1"/>
        <v>0</v>
      </c>
      <c r="M47" s="18"/>
    </row>
    <row r="48" spans="1:13">
      <c r="A48" s="1"/>
      <c r="B48" s="45" t="s">
        <v>99</v>
      </c>
      <c r="C48" s="201"/>
      <c r="D48" s="205">
        <v>0</v>
      </c>
      <c r="E48" s="208" t="s">
        <v>270</v>
      </c>
      <c r="F48" s="210">
        <v>0</v>
      </c>
      <c r="G48" s="116">
        <v>0</v>
      </c>
      <c r="H48" s="117">
        <v>0</v>
      </c>
      <c r="I48" s="118">
        <v>0</v>
      </c>
      <c r="J48" s="79">
        <f t="shared" si="0"/>
        <v>0</v>
      </c>
      <c r="K48" s="120">
        <v>0</v>
      </c>
      <c r="L48" s="55">
        <f t="shared" si="1"/>
        <v>0</v>
      </c>
      <c r="M48" s="18"/>
    </row>
    <row r="49" spans="1:13">
      <c r="A49" s="1"/>
      <c r="B49" s="45" t="s">
        <v>100</v>
      </c>
      <c r="C49" s="201"/>
      <c r="D49" s="205">
        <v>0</v>
      </c>
      <c r="E49" s="208" t="s">
        <v>270</v>
      </c>
      <c r="F49" s="210">
        <v>0</v>
      </c>
      <c r="G49" s="116">
        <v>0</v>
      </c>
      <c r="H49" s="117">
        <v>0</v>
      </c>
      <c r="I49" s="118">
        <v>0</v>
      </c>
      <c r="J49" s="79">
        <f t="shared" si="0"/>
        <v>0</v>
      </c>
      <c r="K49" s="120">
        <v>0</v>
      </c>
      <c r="L49" s="55">
        <f t="shared" si="1"/>
        <v>0</v>
      </c>
      <c r="M49" s="18"/>
    </row>
    <row r="50" spans="1:13" s="124" customFormat="1">
      <c r="A50" s="125"/>
      <c r="B50" s="129" t="s">
        <v>101</v>
      </c>
      <c r="C50" s="201"/>
      <c r="D50" s="205">
        <v>0</v>
      </c>
      <c r="E50" s="208" t="s">
        <v>270</v>
      </c>
      <c r="F50" s="210">
        <v>0</v>
      </c>
      <c r="G50" s="116">
        <v>0</v>
      </c>
      <c r="H50" s="117">
        <v>0</v>
      </c>
      <c r="I50" s="118">
        <v>0</v>
      </c>
      <c r="J50" s="79">
        <f t="shared" ref="J50" si="2">ROUND(H50*I50,2)</f>
        <v>0</v>
      </c>
      <c r="K50" s="120">
        <v>0</v>
      </c>
      <c r="L50" s="55">
        <f t="shared" ref="L50" si="3">ROUND(MIN(H50,K50)*I50,2)</f>
        <v>0</v>
      </c>
      <c r="M50" s="128"/>
    </row>
    <row r="51" spans="1:13" ht="15.75" thickBot="1">
      <c r="A51" s="1"/>
      <c r="B51" s="199" t="s">
        <v>165</v>
      </c>
      <c r="C51" s="202"/>
      <c r="D51" s="211">
        <v>0</v>
      </c>
      <c r="E51" s="208" t="s">
        <v>270</v>
      </c>
      <c r="F51" s="212">
        <v>0</v>
      </c>
      <c r="G51" s="130">
        <v>0</v>
      </c>
      <c r="H51" s="131">
        <v>0</v>
      </c>
      <c r="I51" s="132">
        <v>0</v>
      </c>
      <c r="J51" s="133">
        <f t="shared" si="0"/>
        <v>0</v>
      </c>
      <c r="K51" s="134">
        <v>0</v>
      </c>
      <c r="L51" s="135">
        <f t="shared" si="1"/>
        <v>0</v>
      </c>
      <c r="M51" s="18"/>
    </row>
    <row r="52" spans="1:13" ht="15.75" customHeight="1" thickBot="1">
      <c r="A52" s="1"/>
      <c r="B52" s="198" t="s">
        <v>103</v>
      </c>
      <c r="C52" s="200" t="s">
        <v>104</v>
      </c>
      <c r="D52" s="421" t="s">
        <v>104</v>
      </c>
      <c r="E52" s="422"/>
      <c r="F52" s="61" t="s">
        <v>104</v>
      </c>
      <c r="G52" s="85">
        <f>SUM(G37:G51)</f>
        <v>0</v>
      </c>
      <c r="H52" s="85">
        <f>SUM(H37:H51)</f>
        <v>0</v>
      </c>
      <c r="I52" s="262">
        <v>1</v>
      </c>
      <c r="J52" s="88">
        <f t="shared" ref="J52:L52" si="4">SUM(J37:J51)</f>
        <v>0</v>
      </c>
      <c r="K52" s="88">
        <f t="shared" si="4"/>
        <v>0</v>
      </c>
      <c r="L52" s="62">
        <f t="shared" si="4"/>
        <v>0</v>
      </c>
      <c r="M52" s="1"/>
    </row>
    <row r="53" spans="1:13" ht="15.75" customHeight="1" thickBot="1">
      <c r="A53" s="1"/>
      <c r="B53" s="350" t="s">
        <v>107</v>
      </c>
      <c r="C53" s="272"/>
      <c r="D53" s="272"/>
      <c r="E53" s="272"/>
      <c r="F53" s="272"/>
      <c r="G53" s="272"/>
      <c r="H53" s="272"/>
      <c r="I53" s="272"/>
      <c r="J53" s="272"/>
      <c r="K53" s="272"/>
      <c r="L53" s="301"/>
      <c r="M53" s="18"/>
    </row>
    <row r="54" spans="1:13" ht="15.75" customHeight="1">
      <c r="A54" s="1"/>
      <c r="B54" s="1"/>
      <c r="C54" s="1"/>
      <c r="D54" s="185"/>
      <c r="E54" s="1"/>
      <c r="F54" s="1"/>
      <c r="G54" s="1"/>
      <c r="H54" s="1"/>
      <c r="I54" s="1"/>
      <c r="J54" s="1"/>
      <c r="K54" s="1"/>
      <c r="L54" s="1"/>
      <c r="M54" s="1"/>
    </row>
    <row r="55" spans="1:13" ht="52.35" customHeight="1">
      <c r="A55" s="261">
        <v>1</v>
      </c>
      <c r="B55" s="413" t="s">
        <v>334</v>
      </c>
      <c r="C55" s="437"/>
      <c r="D55" s="437"/>
      <c r="E55" s="437"/>
      <c r="F55" s="437"/>
      <c r="G55" s="437"/>
      <c r="H55" s="437"/>
      <c r="I55" s="437"/>
      <c r="J55" s="437"/>
      <c r="K55" s="437"/>
      <c r="L55" s="437"/>
      <c r="M55" s="1"/>
    </row>
    <row r="56" spans="1:13" s="206" customFormat="1" ht="36.6" customHeight="1">
      <c r="A56" s="260" t="s">
        <v>331</v>
      </c>
      <c r="B56" s="413" t="s">
        <v>338</v>
      </c>
      <c r="C56" s="437"/>
      <c r="D56" s="437"/>
      <c r="E56" s="437"/>
      <c r="F56" s="437"/>
      <c r="G56" s="437"/>
      <c r="H56" s="437"/>
      <c r="I56" s="437"/>
      <c r="J56" s="437"/>
      <c r="K56" s="437"/>
      <c r="L56" s="437"/>
      <c r="M56" s="207"/>
    </row>
    <row r="57" spans="1:13" s="206" customFormat="1" ht="36.6" customHeight="1">
      <c r="A57" s="260" t="s">
        <v>331</v>
      </c>
      <c r="B57" s="413" t="s">
        <v>347</v>
      </c>
      <c r="C57" s="437"/>
      <c r="D57" s="437"/>
      <c r="E57" s="437"/>
      <c r="F57" s="437"/>
      <c r="G57" s="437"/>
      <c r="H57" s="437"/>
      <c r="I57" s="437"/>
      <c r="J57" s="437"/>
      <c r="K57" s="437"/>
      <c r="L57" s="437"/>
      <c r="M57" s="207"/>
    </row>
    <row r="58" spans="1:13" s="124" customFormat="1" ht="20.85" customHeight="1">
      <c r="A58" s="260" t="s">
        <v>331</v>
      </c>
      <c r="B58" s="413" t="s">
        <v>335</v>
      </c>
      <c r="C58" s="413"/>
      <c r="D58" s="413"/>
      <c r="E58" s="413"/>
      <c r="F58" s="413"/>
      <c r="G58" s="413"/>
      <c r="H58" s="413"/>
      <c r="I58" s="413"/>
      <c r="J58" s="413"/>
      <c r="K58" s="413"/>
      <c r="L58" s="413"/>
      <c r="M58" s="236"/>
    </row>
    <row r="59" spans="1:13" ht="15.75" customHeight="1">
      <c r="A59" s="1"/>
      <c r="B59" s="1"/>
      <c r="C59" s="1"/>
      <c r="D59" s="185"/>
      <c r="E59" s="1"/>
      <c r="F59" s="1"/>
      <c r="G59" s="1"/>
      <c r="H59" s="1"/>
      <c r="I59" s="1"/>
      <c r="J59" s="1"/>
      <c r="K59" s="1"/>
      <c r="L59" s="1"/>
      <c r="M59" s="1"/>
    </row>
    <row r="60" spans="1:13" ht="15.75" customHeight="1">
      <c r="A60" s="438" t="str">
        <f>Version</f>
        <v>Version 10.20.02</v>
      </c>
      <c r="B60" s="438"/>
      <c r="C60" s="1"/>
      <c r="D60" s="185"/>
      <c r="E60" s="1"/>
      <c r="F60" s="1"/>
      <c r="G60" s="1"/>
      <c r="H60" s="1"/>
      <c r="I60" s="1"/>
      <c r="J60" s="1"/>
      <c r="K60" s="1"/>
      <c r="L60" s="1"/>
      <c r="M60" s="1"/>
    </row>
    <row r="61" spans="1:13" ht="15.75" customHeight="1" thickBot="1"/>
    <row r="62" spans="1:13" ht="5.0999999999999996" customHeight="1" thickTop="1">
      <c r="A62" s="142"/>
      <c r="B62" s="142"/>
      <c r="C62" s="142"/>
      <c r="D62" s="192"/>
      <c r="E62" s="142"/>
      <c r="F62" s="142"/>
      <c r="G62" s="142"/>
      <c r="H62" s="142"/>
      <c r="I62" s="142"/>
      <c r="J62" s="142"/>
      <c r="K62" s="142"/>
      <c r="L62" s="142"/>
      <c r="M62" s="142"/>
    </row>
    <row r="63" spans="1:13" ht="15.75" customHeight="1">
      <c r="A63" s="136" t="s">
        <v>333</v>
      </c>
      <c r="G63" s="137" t="s">
        <v>109</v>
      </c>
      <c r="H63" s="137"/>
      <c r="M63" s="227" t="s">
        <v>110</v>
      </c>
    </row>
    <row r="64" spans="1:1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sheetProtection algorithmName="SHA-512" hashValue="pXaXGOpDwE7dkPm1D17HLsJSmEqznO4C3myxWm/IsUuV2t3za5vn61FCdOXYi4iD7mAW0VFdTegGrr3BWl+g2g==" saltValue="SKxDOonbTbfAzl7kVWEAEw==" spinCount="100000" sheet="1" selectLockedCells="1"/>
  <mergeCells count="27">
    <mergeCell ref="A60:B60"/>
    <mergeCell ref="B7:L7"/>
    <mergeCell ref="A9:M9"/>
    <mergeCell ref="A4:M4"/>
    <mergeCell ref="B10:J10"/>
    <mergeCell ref="B20:J20"/>
    <mergeCell ref="B19:J19"/>
    <mergeCell ref="B15:J15"/>
    <mergeCell ref="B12:J12"/>
    <mergeCell ref="B16:J16"/>
    <mergeCell ref="B55:L55"/>
    <mergeCell ref="B53:L53"/>
    <mergeCell ref="G34:J35"/>
    <mergeCell ref="K34:L34"/>
    <mergeCell ref="K35:L35"/>
    <mergeCell ref="B33:E34"/>
    <mergeCell ref="D36:E36"/>
    <mergeCell ref="D52:E52"/>
    <mergeCell ref="B56:L56"/>
    <mergeCell ref="B57:L57"/>
    <mergeCell ref="B58:L58"/>
    <mergeCell ref="B31:L31"/>
    <mergeCell ref="B24:J24"/>
    <mergeCell ref="B28:J28"/>
    <mergeCell ref="B23:J23"/>
    <mergeCell ref="K23:L23"/>
    <mergeCell ref="B27:J27"/>
  </mergeCells>
  <conditionalFormatting sqref="B21 B17:B18 B14:B15 B32">
    <cfRule type="cellIs" dxfId="41" priority="32" operator="equal">
      <formula>"Required"</formula>
    </cfRule>
  </conditionalFormatting>
  <conditionalFormatting sqref="B17">
    <cfRule type="expression" dxfId="40" priority="33">
      <formula>LEN(B16)&gt;1200</formula>
    </cfRule>
  </conditionalFormatting>
  <conditionalFormatting sqref="B26 B30">
    <cfRule type="cellIs" dxfId="39" priority="34" operator="equal">
      <formula>"Required"</formula>
    </cfRule>
  </conditionalFormatting>
  <conditionalFormatting sqref="B21">
    <cfRule type="expression" dxfId="38" priority="35">
      <formula>LEN(B20)&gt;1200</formula>
    </cfRule>
  </conditionalFormatting>
  <conditionalFormatting sqref="B21">
    <cfRule type="expression" dxfId="37" priority="36">
      <formula>LEN(B20)&gt;1200</formula>
    </cfRule>
  </conditionalFormatting>
  <conditionalFormatting sqref="B17">
    <cfRule type="expression" dxfId="36" priority="37">
      <formula>LEN(B16)&gt;1200</formula>
    </cfRule>
  </conditionalFormatting>
  <conditionalFormatting sqref="B17">
    <cfRule type="expression" dxfId="35" priority="38">
      <formula>LEN(B16)&gt;1200</formula>
    </cfRule>
  </conditionalFormatting>
  <conditionalFormatting sqref="H37:H51">
    <cfRule type="cellIs" dxfId="34" priority="39" operator="greaterThan">
      <formula>G37</formula>
    </cfRule>
    <cfRule type="expression" dxfId="33" priority="43">
      <formula>AND(G37&gt;0,H37=0)</formula>
    </cfRule>
  </conditionalFormatting>
  <conditionalFormatting sqref="J37:J51">
    <cfRule type="cellIs" dxfId="32" priority="40" operator="greaterThan">
      <formula>H37*0.35</formula>
    </cfRule>
  </conditionalFormatting>
  <conditionalFormatting sqref="L37:L51">
    <cfRule type="cellIs" dxfId="31" priority="41" operator="greaterThan">
      <formula>K37*0.35</formula>
    </cfRule>
  </conditionalFormatting>
  <conditionalFormatting sqref="I37:I51">
    <cfRule type="expression" dxfId="30" priority="44">
      <formula>AND(H37&gt;0,I37=0)</formula>
    </cfRule>
  </conditionalFormatting>
  <conditionalFormatting sqref="G37:G51">
    <cfRule type="expression" dxfId="29" priority="46">
      <formula>AND(H37&gt;0,G37=0)</formula>
    </cfRule>
  </conditionalFormatting>
  <conditionalFormatting sqref="B19">
    <cfRule type="cellIs" dxfId="28" priority="24" operator="equal">
      <formula>"Required"</formula>
    </cfRule>
  </conditionalFormatting>
  <conditionalFormatting sqref="B33">
    <cfRule type="cellIs" dxfId="27" priority="11" operator="equal">
      <formula>"Required"</formula>
    </cfRule>
  </conditionalFormatting>
  <conditionalFormatting sqref="B25">
    <cfRule type="cellIs" dxfId="26" priority="8" operator="equal">
      <formula>"Required"</formula>
    </cfRule>
  </conditionalFormatting>
  <conditionalFormatting sqref="B25">
    <cfRule type="expression" dxfId="25" priority="9">
      <formula>LEN(B24)&gt;1200</formula>
    </cfRule>
  </conditionalFormatting>
  <conditionalFormatting sqref="B25">
    <cfRule type="expression" dxfId="24" priority="10">
      <formula>LEN(B24)&gt;1200</formula>
    </cfRule>
  </conditionalFormatting>
  <conditionalFormatting sqref="B27">
    <cfRule type="cellIs" dxfId="23" priority="7" operator="equal">
      <formula>"Required"</formula>
    </cfRule>
  </conditionalFormatting>
  <conditionalFormatting sqref="B29">
    <cfRule type="cellIs" dxfId="22" priority="4" operator="equal">
      <formula>"Required"</formula>
    </cfRule>
  </conditionalFormatting>
  <conditionalFormatting sqref="B29">
    <cfRule type="expression" dxfId="21" priority="5">
      <formula>LEN(B28)&gt;1200</formula>
    </cfRule>
  </conditionalFormatting>
  <conditionalFormatting sqref="B29">
    <cfRule type="expression" dxfId="20" priority="6">
      <formula>LEN(B28)&gt;1200</formula>
    </cfRule>
  </conditionalFormatting>
  <conditionalFormatting sqref="K23">
    <cfRule type="cellIs" dxfId="19" priority="3" operator="equal">
      <formula>"Required"</formula>
    </cfRule>
  </conditionalFormatting>
  <conditionalFormatting sqref="B23">
    <cfRule type="cellIs" dxfId="18" priority="2" operator="equal">
      <formula>"Required"</formula>
    </cfRule>
  </conditionalFormatting>
  <conditionalFormatting sqref="B31">
    <cfRule type="cellIs" dxfId="17" priority="1" operator="equal">
      <formula>"Required"</formula>
    </cfRule>
  </conditionalFormatting>
  <dataValidations count="3">
    <dataValidation type="textLength" operator="lessThanOrEqual" allowBlank="1" showInputMessage="1" showErrorMessage="1" errorTitle="Maximum Field Limit Reached" error="Field limited to 1200 characters." prompt="Field ultimate maximum is 1200 characters.  If more characters are needed, a second form will need to be submitted." sqref="B16:J16 B20:J20 B24:J24 B28:J28" xr:uid="{A833E481-4ABE-4AEC-95EC-BBEF651369DB}">
      <formula1>1200</formula1>
    </dataValidation>
    <dataValidation type="decimal" operator="lessThanOrEqual" allowBlank="1" showInputMessage="1" showErrorMessage="1" prompt="Proportional Allocation $ Cost cannot be greater than Est. $ Cost." sqref="H37:H51" xr:uid="{00000000-0002-0000-0600-000001000000}">
      <formula1>G37</formula1>
    </dataValidation>
    <dataValidation type="decimal" operator="lessThanOrEqual" allowBlank="1" showInputMessage="1" showErrorMessage="1" errorTitle="Wrong Value" error="Must be between 0 and 35%." prompt="Must be less than or equal to 35%." sqref="I37:I51" xr:uid="{00000000-0002-0000-0600-000003000000}">
      <formula1>0.35</formula1>
    </dataValidation>
  </dataValidations>
  <hyperlinks>
    <hyperlink ref="M63" r:id="rId1" xr:uid="{BA5EFCD5-8DC6-40DE-ADB3-C751263DA055}"/>
  </hyperlinks>
  <pageMargins left="0.7" right="0.7" top="0.75" bottom="0.75" header="0.3" footer="0.3"/>
  <pageSetup scale="54" fitToHeight="0" orientation="landscape" r:id="rId2"/>
  <headerFooter>
    <oddFooter>Page &amp;P of &amp;N</oddFooter>
  </headerFooter>
  <rowBreaks count="1" manualBreakCount="1">
    <brk id="2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7170" r:id="rId5" name="Check Box 2">
              <controlPr locked="0" defaultSize="0" autoFill="0" autoLine="0" autoPict="0" altText="No">
                <anchor moveWithCells="1">
                  <from>
                    <xdr:col>1</xdr:col>
                    <xdr:colOff>1038225</xdr:colOff>
                    <xdr:row>11</xdr:row>
                    <xdr:rowOff>428625</xdr:rowOff>
                  </from>
                  <to>
                    <xdr:col>1</xdr:col>
                    <xdr:colOff>1476375</xdr:colOff>
                    <xdr:row>13</xdr:row>
                    <xdr:rowOff>0</xdr:rowOff>
                  </to>
                </anchor>
              </controlPr>
            </control>
          </mc:Choice>
        </mc:AlternateContent>
        <mc:AlternateContent xmlns:mc="http://schemas.openxmlformats.org/markup-compatibility/2006">
          <mc:Choice Requires="x14">
            <control shapeId="7171" r:id="rId6" name="Check Box 3">
              <controlPr locked="0" defaultSize="0" autoFill="0" autoLine="0" autoPict="0">
                <anchor moveWithCells="1">
                  <from>
                    <xdr:col>1</xdr:col>
                    <xdr:colOff>647700</xdr:colOff>
                    <xdr:row>11</xdr:row>
                    <xdr:rowOff>419100</xdr:rowOff>
                  </from>
                  <to>
                    <xdr:col>1</xdr:col>
                    <xdr:colOff>1076325</xdr:colOff>
                    <xdr:row>13</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L1000"/>
  <sheetViews>
    <sheetView showGridLines="0" workbookViewId="0">
      <pane ySplit="8" topLeftCell="A9" activePane="bottomLeft" state="frozen"/>
      <selection pane="bottomLeft" activeCell="B10" sqref="B10"/>
    </sheetView>
  </sheetViews>
  <sheetFormatPr defaultColWidth="14.42578125" defaultRowHeight="15" customHeight="1"/>
  <cols>
    <col min="1" max="1" width="4.7109375" customWidth="1"/>
    <col min="2" max="2" width="27.42578125" customWidth="1"/>
    <col min="3" max="3" width="33.7109375" customWidth="1"/>
    <col min="4" max="4" width="23.42578125" customWidth="1"/>
    <col min="5" max="5" width="14" customWidth="1"/>
    <col min="6" max="10" width="18.7109375" customWidth="1"/>
    <col min="11" max="11" width="19.42578125" customWidth="1"/>
    <col min="12" max="12" width="4.7109375" customWidth="1"/>
    <col min="13" max="26" width="8.7109375" customWidth="1"/>
  </cols>
  <sheetData>
    <row r="1" spans="1:12">
      <c r="A1" s="1"/>
      <c r="B1" s="2"/>
      <c r="C1" s="1"/>
      <c r="D1" s="1"/>
      <c r="E1" s="1"/>
      <c r="F1" s="1"/>
      <c r="G1" s="1"/>
      <c r="H1" s="1"/>
      <c r="I1" s="1"/>
      <c r="J1" s="1"/>
      <c r="K1" s="1"/>
      <c r="L1" s="1"/>
    </row>
    <row r="2" spans="1:12">
      <c r="A2" s="1"/>
      <c r="B2" s="1"/>
      <c r="C2" s="1"/>
      <c r="D2" s="1"/>
      <c r="E2" s="1"/>
      <c r="F2" s="1"/>
      <c r="G2" s="1"/>
      <c r="H2" s="1"/>
      <c r="I2" s="1"/>
      <c r="J2" s="1"/>
      <c r="K2" s="1"/>
      <c r="L2" s="1"/>
    </row>
    <row r="3" spans="1:12" ht="21">
      <c r="A3" s="1"/>
      <c r="B3" s="1"/>
      <c r="C3" s="1"/>
      <c r="D3" s="1"/>
      <c r="E3" s="1"/>
      <c r="F3" s="1"/>
      <c r="G3" s="1"/>
      <c r="H3" s="1"/>
      <c r="I3" s="1"/>
      <c r="J3" s="1"/>
      <c r="K3" s="1"/>
      <c r="L3" s="3" t="s">
        <v>1</v>
      </c>
    </row>
    <row r="4" spans="1:12" ht="3" customHeight="1">
      <c r="A4" s="323"/>
      <c r="B4" s="324"/>
      <c r="C4" s="324"/>
      <c r="D4" s="324"/>
      <c r="E4" s="324"/>
      <c r="F4" s="324"/>
      <c r="G4" s="324"/>
      <c r="H4" s="324"/>
      <c r="I4" s="324"/>
      <c r="J4" s="324"/>
      <c r="K4" s="324"/>
      <c r="L4" s="324"/>
    </row>
    <row r="5" spans="1:12">
      <c r="A5" s="5" t="s">
        <v>130</v>
      </c>
      <c r="B5" s="1"/>
      <c r="C5" s="1"/>
      <c r="D5" s="1"/>
      <c r="E5" s="1"/>
      <c r="F5" s="1"/>
      <c r="G5" s="1"/>
      <c r="H5" s="1"/>
      <c r="I5" s="1"/>
      <c r="J5" s="1"/>
      <c r="K5" s="1"/>
      <c r="L5" s="6" t="s">
        <v>3</v>
      </c>
    </row>
    <row r="6" spans="1:12">
      <c r="A6" s="5" t="s">
        <v>132</v>
      </c>
      <c r="B6" s="1"/>
      <c r="C6" s="1"/>
      <c r="D6" s="1"/>
      <c r="E6" s="1"/>
      <c r="F6" s="1"/>
      <c r="G6" s="1"/>
      <c r="H6" s="1"/>
      <c r="I6" s="1"/>
      <c r="J6" s="1"/>
      <c r="K6" s="1"/>
      <c r="L6" s="6" t="s">
        <v>5</v>
      </c>
    </row>
    <row r="7" spans="1:12" ht="18.75">
      <c r="A7" s="1"/>
      <c r="B7" s="358" t="s">
        <v>129</v>
      </c>
      <c r="C7" s="312"/>
      <c r="D7" s="312"/>
      <c r="E7" s="312"/>
      <c r="F7" s="312"/>
      <c r="G7" s="312"/>
      <c r="H7" s="312"/>
      <c r="I7" s="312"/>
      <c r="J7" s="312"/>
      <c r="K7" s="312"/>
      <c r="L7" s="1"/>
    </row>
    <row r="8" spans="1:12" ht="15.75">
      <c r="A8" s="9" t="str">
        <f>"Applicant Name:  "&amp;ApplicantName</f>
        <v>Applicant Name:  Alpine Communications</v>
      </c>
      <c r="B8" s="1"/>
      <c r="C8" s="11"/>
      <c r="D8" s="11"/>
      <c r="E8" s="11"/>
      <c r="F8" s="11"/>
      <c r="G8" s="11"/>
      <c r="H8" s="11"/>
      <c r="I8" s="11"/>
      <c r="J8" s="11"/>
      <c r="K8" s="1"/>
      <c r="L8" s="12" t="str">
        <f>"Application #:  "&amp;ApplicationNbr</f>
        <v>Application #:  Created By OCIO</v>
      </c>
    </row>
    <row r="9" spans="1:12">
      <c r="A9" s="323"/>
      <c r="B9" s="324"/>
      <c r="C9" s="324"/>
      <c r="D9" s="324"/>
      <c r="E9" s="324"/>
      <c r="F9" s="324"/>
      <c r="G9" s="324"/>
      <c r="H9" s="324"/>
      <c r="I9" s="324"/>
      <c r="J9" s="324"/>
      <c r="K9" s="324"/>
      <c r="L9" s="324"/>
    </row>
    <row r="10" spans="1:12" ht="104.25" customHeight="1">
      <c r="A10" s="1"/>
      <c r="B10" s="447" t="s">
        <v>131</v>
      </c>
      <c r="C10" s="312"/>
      <c r="D10" s="312"/>
      <c r="E10" s="312"/>
      <c r="F10" s="312"/>
      <c r="G10" s="312"/>
      <c r="H10" s="312"/>
      <c r="I10" s="312"/>
      <c r="J10" s="66"/>
      <c r="K10" s="66"/>
      <c r="L10" s="1"/>
    </row>
    <row r="11" spans="1:12" ht="15.75">
      <c r="A11" s="1"/>
      <c r="B11" s="35"/>
      <c r="C11" s="11"/>
      <c r="D11" s="11"/>
      <c r="E11" s="11"/>
      <c r="F11" s="11"/>
      <c r="G11" s="11"/>
      <c r="H11" s="11"/>
      <c r="I11" s="11"/>
      <c r="J11" s="11"/>
      <c r="K11" s="38"/>
      <c r="L11" s="1"/>
    </row>
    <row r="12" spans="1:12" ht="35.25" customHeight="1">
      <c r="A12" s="1"/>
      <c r="B12" s="440" t="s">
        <v>133</v>
      </c>
      <c r="C12" s="312"/>
      <c r="D12" s="312"/>
      <c r="E12" s="312"/>
      <c r="F12" s="312"/>
      <c r="G12" s="312"/>
      <c r="H12" s="312"/>
      <c r="I12" s="312"/>
      <c r="J12" s="41"/>
      <c r="K12" s="41"/>
      <c r="L12" s="1"/>
    </row>
    <row r="13" spans="1:12" ht="15.75">
      <c r="A13" s="1"/>
      <c r="B13" s="67" t="s">
        <v>11</v>
      </c>
      <c r="C13" s="11"/>
      <c r="D13" s="11"/>
      <c r="E13" s="11"/>
      <c r="F13" s="11"/>
      <c r="G13" s="11"/>
      <c r="H13" s="11"/>
      <c r="I13" s="11"/>
      <c r="J13" s="11"/>
      <c r="K13" s="38"/>
      <c r="L13" s="1"/>
    </row>
    <row r="14" spans="1:12" ht="15.75">
      <c r="A14" s="1"/>
      <c r="B14" s="35"/>
      <c r="C14" s="11"/>
      <c r="D14" s="11"/>
      <c r="E14" s="11"/>
      <c r="F14" s="11"/>
      <c r="G14" s="11"/>
      <c r="H14" s="11"/>
      <c r="I14" s="11"/>
      <c r="J14" s="11"/>
      <c r="K14" s="38"/>
      <c r="L14" s="1"/>
    </row>
    <row r="15" spans="1:12" ht="34.5" customHeight="1">
      <c r="A15" s="1"/>
      <c r="B15" s="444" t="s">
        <v>134</v>
      </c>
      <c r="C15" s="445"/>
      <c r="D15" s="445"/>
      <c r="E15" s="445"/>
      <c r="F15" s="445"/>
      <c r="G15" s="445"/>
      <c r="H15" s="445"/>
      <c r="I15" s="445"/>
      <c r="J15" s="68"/>
      <c r="K15" s="68"/>
      <c r="L15" s="1"/>
    </row>
    <row r="16" spans="1:12" ht="124.5" customHeight="1">
      <c r="A16" s="1"/>
      <c r="B16" s="446" t="s">
        <v>135</v>
      </c>
      <c r="C16" s="317"/>
      <c r="D16" s="317"/>
      <c r="E16" s="317"/>
      <c r="F16" s="317"/>
      <c r="G16" s="317"/>
      <c r="H16" s="317"/>
      <c r="I16" s="373"/>
      <c r="J16" s="54"/>
      <c r="K16" s="54"/>
      <c r="L16" s="1"/>
    </row>
    <row r="17" spans="1:12" ht="15.75">
      <c r="A17" s="1"/>
      <c r="B17" s="43" t="str">
        <f>"(Maximum 1200 Characters  / Actual = "&amp;LEN(B16)&amp;")"</f>
        <v>(Maximum 1200 Characters  / Actual = 1270)</v>
      </c>
      <c r="C17" s="11"/>
      <c r="D17" s="11"/>
      <c r="E17" s="11"/>
      <c r="F17" s="11"/>
      <c r="G17" s="11"/>
      <c r="H17" s="11"/>
      <c r="I17" s="11"/>
      <c r="J17" s="11"/>
      <c r="K17" s="38"/>
      <c r="L17" s="1"/>
    </row>
    <row r="18" spans="1:12" ht="15.75">
      <c r="A18" s="1"/>
      <c r="B18" s="35"/>
      <c r="C18" s="11"/>
      <c r="D18" s="11"/>
      <c r="E18" s="11"/>
      <c r="F18" s="11"/>
      <c r="G18" s="11"/>
      <c r="H18" s="11"/>
      <c r="I18" s="11"/>
      <c r="J18" s="11"/>
      <c r="K18" s="38"/>
      <c r="L18" s="1"/>
    </row>
    <row r="19" spans="1:12" ht="34.5" customHeight="1">
      <c r="A19" s="1"/>
      <c r="B19" s="444" t="s">
        <v>136</v>
      </c>
      <c r="C19" s="445"/>
      <c r="D19" s="445"/>
      <c r="E19" s="445"/>
      <c r="F19" s="445"/>
      <c r="G19" s="445"/>
      <c r="H19" s="445"/>
      <c r="I19" s="445"/>
      <c r="J19" s="40"/>
      <c r="K19" s="40"/>
      <c r="L19" s="1"/>
    </row>
    <row r="20" spans="1:12" ht="124.5" customHeight="1">
      <c r="A20" s="1"/>
      <c r="B20" s="446" t="s">
        <v>137</v>
      </c>
      <c r="C20" s="317"/>
      <c r="D20" s="317"/>
      <c r="E20" s="317"/>
      <c r="F20" s="317"/>
      <c r="G20" s="317"/>
      <c r="H20" s="317"/>
      <c r="I20" s="373"/>
      <c r="J20" s="54"/>
      <c r="K20" s="54"/>
      <c r="L20" s="1"/>
    </row>
    <row r="21" spans="1:12" ht="15.75" customHeight="1">
      <c r="A21" s="1"/>
      <c r="B21" s="43" t="str">
        <f>"(Maximum 1200 Characters  / Actual = "&amp;LEN(B20)&amp;")"</f>
        <v>(Maximum 1200 Characters  / Actual = 1199)</v>
      </c>
      <c r="C21" s="11"/>
      <c r="D21" s="11"/>
      <c r="E21" s="11"/>
      <c r="F21" s="11"/>
      <c r="G21" s="11"/>
      <c r="H21" s="11"/>
      <c r="I21" s="11"/>
      <c r="J21" s="11"/>
      <c r="K21" s="38"/>
      <c r="L21" s="1"/>
    </row>
    <row r="22" spans="1:12" ht="15.75" customHeight="1">
      <c r="A22" s="1"/>
      <c r="B22" s="1"/>
      <c r="C22" s="13"/>
      <c r="D22" s="13"/>
      <c r="E22" s="13"/>
      <c r="F22" s="13"/>
      <c r="G22" s="13"/>
      <c r="H22" s="13"/>
      <c r="I22" s="13"/>
      <c r="J22" s="13"/>
      <c r="K22" s="13"/>
      <c r="L22" s="1"/>
    </row>
    <row r="23" spans="1:12" ht="15.75" customHeight="1">
      <c r="A23" s="1"/>
      <c r="B23" s="1"/>
      <c r="C23" s="13"/>
      <c r="D23" s="13"/>
      <c r="E23" s="13"/>
      <c r="F23" s="13"/>
      <c r="G23" s="13"/>
      <c r="H23" s="13"/>
      <c r="I23" s="13"/>
      <c r="J23" s="13"/>
      <c r="K23" s="13"/>
      <c r="L23" s="1"/>
    </row>
    <row r="24" spans="1:12" ht="15.75" customHeight="1">
      <c r="A24" s="1"/>
      <c r="B24" s="440" t="s">
        <v>138</v>
      </c>
      <c r="C24" s="312"/>
      <c r="D24" s="312"/>
      <c r="E24" s="312"/>
      <c r="F24" s="312"/>
      <c r="G24" s="312"/>
      <c r="H24" s="312"/>
      <c r="I24" s="312"/>
      <c r="J24" s="312"/>
      <c r="K24" s="312"/>
      <c r="L24" s="1"/>
    </row>
    <row r="25" spans="1:12" ht="15.75" customHeight="1">
      <c r="A25" s="1"/>
      <c r="B25" s="1"/>
      <c r="C25" s="13"/>
      <c r="D25" s="13"/>
      <c r="E25" s="13"/>
      <c r="F25" s="13"/>
      <c r="G25" s="13"/>
      <c r="H25" s="13"/>
      <c r="I25" s="13"/>
      <c r="J25" s="13"/>
      <c r="K25" s="13"/>
      <c r="L25" s="1"/>
    </row>
    <row r="26" spans="1:12" ht="15.75" customHeight="1">
      <c r="A26" s="1"/>
      <c r="B26" s="1"/>
      <c r="C26" s="13"/>
      <c r="D26" s="13"/>
      <c r="E26" s="13"/>
      <c r="F26" s="414" t="s">
        <v>59</v>
      </c>
      <c r="G26" s="298"/>
      <c r="H26" s="298"/>
      <c r="I26" s="299"/>
      <c r="J26" s="416" t="s">
        <v>122</v>
      </c>
      <c r="K26" s="296"/>
      <c r="L26" s="1"/>
    </row>
    <row r="27" spans="1:12" ht="15.75" customHeight="1">
      <c r="A27" s="1"/>
      <c r="B27" s="1"/>
      <c r="C27" s="1"/>
      <c r="D27" s="1"/>
      <c r="E27" s="1"/>
      <c r="F27" s="441"/>
      <c r="G27" s="306"/>
      <c r="H27" s="306"/>
      <c r="I27" s="307"/>
      <c r="J27" s="431" t="s">
        <v>65</v>
      </c>
      <c r="K27" s="418"/>
      <c r="L27" s="1"/>
    </row>
    <row r="28" spans="1:12" ht="15.75" customHeight="1">
      <c r="A28" s="1"/>
      <c r="B28" s="19" t="s">
        <v>66</v>
      </c>
      <c r="C28" s="21" t="s">
        <v>67</v>
      </c>
      <c r="D28" s="21" t="s">
        <v>68</v>
      </c>
      <c r="E28" s="21" t="s">
        <v>69</v>
      </c>
      <c r="F28" s="69" t="s">
        <v>140</v>
      </c>
      <c r="G28" s="44" t="s">
        <v>141</v>
      </c>
      <c r="H28" s="44" t="s">
        <v>71</v>
      </c>
      <c r="I28" s="20" t="s">
        <v>142</v>
      </c>
      <c r="J28" s="70" t="s">
        <v>143</v>
      </c>
      <c r="K28" s="20" t="s">
        <v>144</v>
      </c>
      <c r="L28" s="1"/>
    </row>
    <row r="29" spans="1:12" ht="15.75" customHeight="1">
      <c r="A29" s="1"/>
      <c r="B29" s="45" t="s">
        <v>76</v>
      </c>
      <c r="C29" s="46" t="s">
        <v>77</v>
      </c>
      <c r="D29" s="46" t="s">
        <v>78</v>
      </c>
      <c r="E29" s="47"/>
      <c r="F29" s="71">
        <v>0</v>
      </c>
      <c r="G29" s="72">
        <v>0</v>
      </c>
      <c r="H29" s="73">
        <v>0</v>
      </c>
      <c r="I29" s="74">
        <f t="shared" ref="I29:I42" si="0">ROUND(G29*H29,2)</f>
        <v>0</v>
      </c>
      <c r="J29" s="75">
        <v>0</v>
      </c>
      <c r="K29" s="50">
        <f t="shared" ref="K29:K42" si="1">ROUND(MIN(G29,J29)*H29,2)</f>
        <v>0</v>
      </c>
      <c r="L29" s="18"/>
    </row>
    <row r="30" spans="1:12" ht="15.75" customHeight="1">
      <c r="A30" s="1"/>
      <c r="B30" s="45" t="s">
        <v>81</v>
      </c>
      <c r="C30" s="46" t="s">
        <v>77</v>
      </c>
      <c r="D30" s="46" t="s">
        <v>78</v>
      </c>
      <c r="E30" s="47"/>
      <c r="F30" s="76">
        <v>0</v>
      </c>
      <c r="G30" s="77">
        <v>0</v>
      </c>
      <c r="H30" s="78">
        <v>0</v>
      </c>
      <c r="I30" s="79">
        <f t="shared" si="0"/>
        <v>0</v>
      </c>
      <c r="J30" s="80">
        <v>0</v>
      </c>
      <c r="K30" s="55">
        <f t="shared" si="1"/>
        <v>0</v>
      </c>
      <c r="L30" s="18"/>
    </row>
    <row r="31" spans="1:12" ht="15.75" customHeight="1">
      <c r="A31" s="1"/>
      <c r="B31" s="45" t="s">
        <v>82</v>
      </c>
      <c r="C31" s="46" t="s">
        <v>145</v>
      </c>
      <c r="D31" s="46" t="s">
        <v>83</v>
      </c>
      <c r="E31" s="47"/>
      <c r="F31" s="76">
        <v>0</v>
      </c>
      <c r="G31" s="77">
        <v>0</v>
      </c>
      <c r="H31" s="78">
        <v>0</v>
      </c>
      <c r="I31" s="79">
        <f t="shared" si="0"/>
        <v>0</v>
      </c>
      <c r="J31" s="80">
        <v>0</v>
      </c>
      <c r="K31" s="55">
        <f t="shared" si="1"/>
        <v>0</v>
      </c>
      <c r="L31" s="18"/>
    </row>
    <row r="32" spans="1:12" ht="15.75" customHeight="1">
      <c r="A32" s="1"/>
      <c r="B32" s="45" t="s">
        <v>84</v>
      </c>
      <c r="C32" s="46" t="s">
        <v>146</v>
      </c>
      <c r="D32" s="46" t="s">
        <v>85</v>
      </c>
      <c r="E32" s="47"/>
      <c r="F32" s="76">
        <v>0</v>
      </c>
      <c r="G32" s="77">
        <v>0</v>
      </c>
      <c r="H32" s="78">
        <v>0</v>
      </c>
      <c r="I32" s="79">
        <f t="shared" si="0"/>
        <v>0</v>
      </c>
      <c r="J32" s="80">
        <v>0</v>
      </c>
      <c r="K32" s="55">
        <f t="shared" si="1"/>
        <v>0</v>
      </c>
      <c r="L32" s="18"/>
    </row>
    <row r="33" spans="1:12" ht="15.75" customHeight="1">
      <c r="A33" s="1"/>
      <c r="B33" s="45" t="s">
        <v>86</v>
      </c>
      <c r="C33" s="46" t="s">
        <v>147</v>
      </c>
      <c r="D33" s="46" t="s">
        <v>85</v>
      </c>
      <c r="E33" s="47"/>
      <c r="F33" s="76">
        <v>0</v>
      </c>
      <c r="G33" s="77">
        <v>0</v>
      </c>
      <c r="H33" s="78">
        <v>0</v>
      </c>
      <c r="I33" s="79">
        <f t="shared" si="0"/>
        <v>0</v>
      </c>
      <c r="J33" s="80">
        <v>0</v>
      </c>
      <c r="K33" s="55">
        <f t="shared" si="1"/>
        <v>0</v>
      </c>
      <c r="L33" s="18"/>
    </row>
    <row r="34" spans="1:12" ht="15.75" customHeight="1">
      <c r="A34" s="1"/>
      <c r="B34" s="45" t="s">
        <v>87</v>
      </c>
      <c r="C34" s="46" t="s">
        <v>148</v>
      </c>
      <c r="D34" s="46" t="s">
        <v>88</v>
      </c>
      <c r="E34" s="47"/>
      <c r="F34" s="76">
        <v>0</v>
      </c>
      <c r="G34" s="77">
        <v>0</v>
      </c>
      <c r="H34" s="78">
        <v>0</v>
      </c>
      <c r="I34" s="79">
        <f t="shared" si="0"/>
        <v>0</v>
      </c>
      <c r="J34" s="80">
        <v>0</v>
      </c>
      <c r="K34" s="55">
        <f t="shared" si="1"/>
        <v>0</v>
      </c>
      <c r="L34" s="18"/>
    </row>
    <row r="35" spans="1:12" ht="15.75" customHeight="1">
      <c r="A35" s="1"/>
      <c r="B35" s="45" t="s">
        <v>89</v>
      </c>
      <c r="C35" s="46" t="s">
        <v>90</v>
      </c>
      <c r="D35" s="46" t="s">
        <v>91</v>
      </c>
      <c r="E35" s="47"/>
      <c r="F35" s="76">
        <v>0</v>
      </c>
      <c r="G35" s="77">
        <v>0</v>
      </c>
      <c r="H35" s="78">
        <v>0</v>
      </c>
      <c r="I35" s="79">
        <f t="shared" si="0"/>
        <v>0</v>
      </c>
      <c r="J35" s="80">
        <v>0</v>
      </c>
      <c r="K35" s="55">
        <f t="shared" si="1"/>
        <v>0</v>
      </c>
      <c r="L35" s="18"/>
    </row>
    <row r="36" spans="1:12" ht="15.75" customHeight="1">
      <c r="A36" s="1"/>
      <c r="B36" s="45" t="s">
        <v>92</v>
      </c>
      <c r="C36" s="46" t="s">
        <v>93</v>
      </c>
      <c r="D36" s="46" t="s">
        <v>83</v>
      </c>
      <c r="E36" s="47"/>
      <c r="F36" s="76">
        <v>0</v>
      </c>
      <c r="G36" s="77">
        <v>0</v>
      </c>
      <c r="H36" s="78">
        <v>0</v>
      </c>
      <c r="I36" s="79">
        <f t="shared" si="0"/>
        <v>0</v>
      </c>
      <c r="J36" s="80">
        <v>0</v>
      </c>
      <c r="K36" s="55">
        <f t="shared" si="1"/>
        <v>0</v>
      </c>
      <c r="L36" s="18"/>
    </row>
    <row r="37" spans="1:12" ht="15.75" customHeight="1">
      <c r="A37" s="1"/>
      <c r="B37" s="45" t="s">
        <v>94</v>
      </c>
      <c r="C37" s="46" t="s">
        <v>93</v>
      </c>
      <c r="D37" s="46" t="s">
        <v>83</v>
      </c>
      <c r="E37" s="47"/>
      <c r="F37" s="76">
        <v>0</v>
      </c>
      <c r="G37" s="77">
        <v>0</v>
      </c>
      <c r="H37" s="78">
        <v>0</v>
      </c>
      <c r="I37" s="79">
        <f t="shared" si="0"/>
        <v>0</v>
      </c>
      <c r="J37" s="80">
        <v>0</v>
      </c>
      <c r="K37" s="55">
        <f t="shared" si="1"/>
        <v>0</v>
      </c>
      <c r="L37" s="18"/>
    </row>
    <row r="38" spans="1:12" ht="15.75" customHeight="1">
      <c r="A38" s="1"/>
      <c r="B38" s="45" t="s">
        <v>95</v>
      </c>
      <c r="C38" s="46" t="s">
        <v>93</v>
      </c>
      <c r="D38" s="46" t="s">
        <v>83</v>
      </c>
      <c r="E38" s="47"/>
      <c r="F38" s="76">
        <v>0</v>
      </c>
      <c r="G38" s="77">
        <v>0</v>
      </c>
      <c r="H38" s="78">
        <v>0</v>
      </c>
      <c r="I38" s="79">
        <f t="shared" si="0"/>
        <v>0</v>
      </c>
      <c r="J38" s="80">
        <v>0</v>
      </c>
      <c r="K38" s="55">
        <f t="shared" si="1"/>
        <v>0</v>
      </c>
      <c r="L38" s="18"/>
    </row>
    <row r="39" spans="1:12" ht="15.75" customHeight="1">
      <c r="A39" s="1"/>
      <c r="B39" s="45" t="s">
        <v>96</v>
      </c>
      <c r="C39" s="46" t="s">
        <v>97</v>
      </c>
      <c r="D39" s="46" t="s">
        <v>98</v>
      </c>
      <c r="E39" s="47"/>
      <c r="F39" s="76">
        <v>0</v>
      </c>
      <c r="G39" s="77">
        <v>0</v>
      </c>
      <c r="H39" s="78">
        <v>0</v>
      </c>
      <c r="I39" s="79">
        <f t="shared" si="0"/>
        <v>0</v>
      </c>
      <c r="J39" s="80">
        <v>0</v>
      </c>
      <c r="K39" s="55">
        <f t="shared" si="1"/>
        <v>0</v>
      </c>
      <c r="L39" s="18"/>
    </row>
    <row r="40" spans="1:12" ht="15.75" customHeight="1">
      <c r="A40" s="1"/>
      <c r="B40" s="45" t="s">
        <v>99</v>
      </c>
      <c r="C40" s="46" t="s">
        <v>97</v>
      </c>
      <c r="D40" s="46" t="s">
        <v>98</v>
      </c>
      <c r="E40" s="47"/>
      <c r="F40" s="76">
        <v>0</v>
      </c>
      <c r="G40" s="77">
        <v>0</v>
      </c>
      <c r="H40" s="78">
        <v>0</v>
      </c>
      <c r="I40" s="79">
        <f t="shared" si="0"/>
        <v>0</v>
      </c>
      <c r="J40" s="80">
        <v>0</v>
      </c>
      <c r="K40" s="55">
        <f t="shared" si="1"/>
        <v>0</v>
      </c>
      <c r="L40" s="18"/>
    </row>
    <row r="41" spans="1:12" ht="15.75" customHeight="1">
      <c r="A41" s="1"/>
      <c r="B41" s="45" t="s">
        <v>100</v>
      </c>
      <c r="C41" s="46" t="s">
        <v>97</v>
      </c>
      <c r="D41" s="46" t="s">
        <v>98</v>
      </c>
      <c r="E41" s="47"/>
      <c r="F41" s="76">
        <v>0</v>
      </c>
      <c r="G41" s="77">
        <v>0</v>
      </c>
      <c r="H41" s="78">
        <v>0</v>
      </c>
      <c r="I41" s="79">
        <f t="shared" si="0"/>
        <v>0</v>
      </c>
      <c r="J41" s="80">
        <v>0</v>
      </c>
      <c r="K41" s="55">
        <f t="shared" si="1"/>
        <v>0</v>
      </c>
      <c r="L41" s="18"/>
    </row>
    <row r="42" spans="1:12" ht="15.75" customHeight="1">
      <c r="A42" s="1"/>
      <c r="B42" s="56" t="s">
        <v>101</v>
      </c>
      <c r="C42" s="57" t="s">
        <v>97</v>
      </c>
      <c r="D42" s="57" t="s">
        <v>98</v>
      </c>
      <c r="E42" s="58"/>
      <c r="F42" s="76">
        <v>0</v>
      </c>
      <c r="G42" s="77">
        <v>0</v>
      </c>
      <c r="H42" s="81">
        <v>0</v>
      </c>
      <c r="I42" s="82">
        <f t="shared" si="0"/>
        <v>0</v>
      </c>
      <c r="J42" s="83">
        <v>0</v>
      </c>
      <c r="K42" s="55">
        <f t="shared" si="1"/>
        <v>0</v>
      </c>
      <c r="L42" s="18"/>
    </row>
    <row r="43" spans="1:12" ht="15.75" customHeight="1">
      <c r="A43" s="1"/>
      <c r="B43" s="59" t="s">
        <v>103</v>
      </c>
      <c r="C43" s="60" t="s">
        <v>104</v>
      </c>
      <c r="D43" s="60" t="s">
        <v>104</v>
      </c>
      <c r="E43" s="84" t="s">
        <v>104</v>
      </c>
      <c r="F43" s="85">
        <f>SUM(F29:F42)</f>
        <v>0</v>
      </c>
      <c r="G43" s="86" t="str">
        <f>"*  "&amp;TEXT(SUM(G29:G42),"$#,###,###.00")</f>
        <v>*  $.00</v>
      </c>
      <c r="H43" s="87"/>
      <c r="I43" s="88">
        <f t="shared" ref="I43:K43" si="2">SUM(I29:I42)</f>
        <v>0</v>
      </c>
      <c r="J43" s="88">
        <f t="shared" si="2"/>
        <v>0</v>
      </c>
      <c r="K43" s="62">
        <f t="shared" si="2"/>
        <v>0</v>
      </c>
      <c r="L43" s="1"/>
    </row>
    <row r="44" spans="1:12" ht="15.75" customHeight="1">
      <c r="A44" s="1"/>
      <c r="B44" s="350" t="s">
        <v>107</v>
      </c>
      <c r="C44" s="272"/>
      <c r="D44" s="272"/>
      <c r="E44" s="272"/>
      <c r="F44" s="272"/>
      <c r="G44" s="272"/>
      <c r="H44" s="272"/>
      <c r="I44" s="272"/>
      <c r="J44" s="272"/>
      <c r="K44" s="301"/>
      <c r="L44" s="18"/>
    </row>
    <row r="45" spans="1:12" ht="15.75" customHeight="1">
      <c r="A45" s="1"/>
      <c r="B45" s="1"/>
      <c r="C45" s="1"/>
      <c r="D45" s="1"/>
      <c r="E45" s="1"/>
      <c r="F45" s="1"/>
      <c r="G45" s="1"/>
      <c r="H45" s="1"/>
      <c r="I45" s="1"/>
      <c r="J45" s="1"/>
      <c r="K45" s="1"/>
      <c r="L45" s="1"/>
    </row>
    <row r="46" spans="1:12" ht="60" customHeight="1">
      <c r="A46" s="1"/>
      <c r="B46" s="443" t="s">
        <v>149</v>
      </c>
      <c r="C46" s="312"/>
      <c r="D46" s="312"/>
      <c r="E46" s="312"/>
      <c r="F46" s="312"/>
      <c r="G46" s="312"/>
      <c r="H46" s="312"/>
      <c r="I46" s="312"/>
      <c r="J46" s="312"/>
      <c r="K46" s="312"/>
      <c r="L46" s="1"/>
    </row>
    <row r="47" spans="1:12" ht="15.75" customHeight="1">
      <c r="A47" s="1"/>
      <c r="B47" s="1"/>
      <c r="C47" s="1"/>
      <c r="D47" s="1"/>
      <c r="E47" s="1"/>
      <c r="F47" s="1"/>
      <c r="G47" s="1"/>
      <c r="H47" s="1"/>
      <c r="I47" s="1"/>
      <c r="J47" s="1"/>
      <c r="K47" s="1"/>
      <c r="L47" s="1"/>
    </row>
    <row r="48" spans="1:12" ht="7.5" hidden="1" customHeight="1">
      <c r="A48" s="4"/>
      <c r="B48" s="4"/>
      <c r="C48" s="4"/>
      <c r="D48" s="4"/>
      <c r="E48" s="4"/>
      <c r="F48" s="4"/>
      <c r="G48" s="4"/>
      <c r="H48" s="4"/>
      <c r="I48" s="4"/>
      <c r="J48" s="4"/>
      <c r="K48" s="4"/>
      <c r="L48" s="4"/>
    </row>
    <row r="49" spans="1:12" ht="15.75" hidden="1" customHeight="1">
      <c r="A49" s="1" t="s">
        <v>108</v>
      </c>
      <c r="B49" s="1"/>
      <c r="C49" s="1"/>
      <c r="D49" s="1"/>
      <c r="E49" s="1"/>
      <c r="F49" s="1"/>
      <c r="G49" s="1"/>
      <c r="H49" s="1"/>
      <c r="I49" s="1"/>
      <c r="J49" s="1"/>
      <c r="K49" s="1"/>
      <c r="L49" s="64" t="s">
        <v>109</v>
      </c>
    </row>
    <row r="50" spans="1:12" ht="15.75" hidden="1" customHeight="1">
      <c r="A50" s="65" t="s">
        <v>110</v>
      </c>
      <c r="B50" s="1"/>
      <c r="C50" s="1"/>
      <c r="D50" s="1"/>
      <c r="E50" s="1"/>
      <c r="F50" s="1"/>
      <c r="G50" s="1"/>
      <c r="H50" s="1"/>
      <c r="I50" s="1"/>
      <c r="J50" s="1"/>
      <c r="K50" s="1"/>
      <c r="L50" s="1"/>
    </row>
    <row r="51" spans="1:12" ht="15.75" hidden="1" customHeight="1">
      <c r="A51" s="1"/>
      <c r="B51" s="1"/>
      <c r="C51" s="1"/>
      <c r="D51" s="1"/>
      <c r="E51" s="1"/>
      <c r="F51" s="1"/>
      <c r="G51" s="1"/>
      <c r="H51" s="1"/>
      <c r="I51" s="1"/>
      <c r="J51" s="1"/>
      <c r="K51" s="1"/>
      <c r="L51" s="1"/>
    </row>
    <row r="52" spans="1:12" ht="15.75" customHeight="1">
      <c r="A52" s="1"/>
      <c r="B52" s="1"/>
      <c r="C52" s="1"/>
      <c r="D52" s="1"/>
      <c r="E52" s="1"/>
      <c r="F52" s="1"/>
      <c r="G52" s="1"/>
      <c r="H52" s="1"/>
      <c r="I52" s="1"/>
      <c r="J52" s="1"/>
      <c r="K52" s="1"/>
      <c r="L52" s="1"/>
    </row>
    <row r="53" spans="1:12" ht="15.75" customHeight="1"/>
    <row r="54" spans="1:12" ht="15.75" customHeight="1"/>
    <row r="55" spans="1:12" ht="15.75" customHeight="1"/>
    <row r="56" spans="1:12" ht="15.75" customHeight="1"/>
    <row r="57" spans="1:12" ht="15.75" customHeight="1"/>
    <row r="58" spans="1:12" ht="15.75" customHeight="1"/>
    <row r="59" spans="1:12" ht="15.75" customHeight="1"/>
    <row r="60" spans="1:12" ht="15.75" customHeight="1"/>
    <row r="61" spans="1:12" ht="15.75" customHeight="1"/>
    <row r="62" spans="1:12" ht="15.75" customHeight="1"/>
    <row r="63" spans="1:12" ht="15.75" customHeight="1"/>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B16:I16"/>
    <mergeCell ref="B15:I15"/>
    <mergeCell ref="A4:L4"/>
    <mergeCell ref="B7:K7"/>
    <mergeCell ref="A9:L9"/>
    <mergeCell ref="B10:I10"/>
    <mergeCell ref="B12:I12"/>
    <mergeCell ref="J27:K27"/>
    <mergeCell ref="B44:K44"/>
    <mergeCell ref="B46:K46"/>
    <mergeCell ref="B19:I19"/>
    <mergeCell ref="J26:K26"/>
    <mergeCell ref="B24:K24"/>
    <mergeCell ref="F26:I27"/>
    <mergeCell ref="B20:I20"/>
  </mergeCells>
  <conditionalFormatting sqref="B21 B13:B14 B16:B18">
    <cfRule type="cellIs" dxfId="16" priority="1" operator="equal">
      <formula>"Required"</formula>
    </cfRule>
  </conditionalFormatting>
  <conditionalFormatting sqref="B17">
    <cfRule type="expression" dxfId="15" priority="2">
      <formula>LEN(B16)&gt;1200</formula>
    </cfRule>
  </conditionalFormatting>
  <conditionalFormatting sqref="B24">
    <cfRule type="cellIs" dxfId="14" priority="3" operator="equal">
      <formula>"Required"</formula>
    </cfRule>
  </conditionalFormatting>
  <conditionalFormatting sqref="B21">
    <cfRule type="expression" dxfId="13" priority="4">
      <formula>LEN(B20)&gt;1200</formula>
    </cfRule>
  </conditionalFormatting>
  <conditionalFormatting sqref="B21">
    <cfRule type="expression" dxfId="12" priority="5">
      <formula>LEN(B20)&gt;1200</formula>
    </cfRule>
  </conditionalFormatting>
  <conditionalFormatting sqref="B17">
    <cfRule type="expression" dxfId="11" priority="6">
      <formula>LEN(B16)&gt;1200</formula>
    </cfRule>
  </conditionalFormatting>
  <conditionalFormatting sqref="B17">
    <cfRule type="expression" dxfId="10" priority="7">
      <formula>LEN(B16)&gt;1200</formula>
    </cfRule>
  </conditionalFormatting>
  <conditionalFormatting sqref="B20">
    <cfRule type="cellIs" dxfId="9" priority="8" operator="equal">
      <formula>"Required"</formula>
    </cfRule>
  </conditionalFormatting>
  <conditionalFormatting sqref="B15">
    <cfRule type="cellIs" dxfId="8" priority="9" operator="equal">
      <formula>"Required"</formula>
    </cfRule>
  </conditionalFormatting>
  <conditionalFormatting sqref="B19">
    <cfRule type="cellIs" dxfId="7" priority="10" operator="equal">
      <formula>"Required"</formula>
    </cfRule>
  </conditionalFormatting>
  <conditionalFormatting sqref="G29:G30">
    <cfRule type="cellIs" dxfId="6" priority="11" operator="greaterThan">
      <formula>F29</formula>
    </cfRule>
  </conditionalFormatting>
  <conditionalFormatting sqref="I29:I42">
    <cfRule type="cellIs" dxfId="5" priority="12" operator="greaterThan">
      <formula>G29*0.15</formula>
    </cfRule>
  </conditionalFormatting>
  <conditionalFormatting sqref="K29:K42">
    <cfRule type="cellIs" dxfId="4" priority="13" operator="greaterThan">
      <formula>J29*0.15</formula>
    </cfRule>
  </conditionalFormatting>
  <conditionalFormatting sqref="G29:G42">
    <cfRule type="expression" dxfId="3" priority="14">
      <formula>AND(F29&gt;0,G29=0)</formula>
    </cfRule>
  </conditionalFormatting>
  <conditionalFormatting sqref="H29:H42">
    <cfRule type="expression" dxfId="2" priority="15">
      <formula>AND(G29&gt;0,H29=0)</formula>
    </cfRule>
  </conditionalFormatting>
  <conditionalFormatting sqref="G31:G42">
    <cfRule type="cellIs" dxfId="1" priority="16" operator="greaterThan">
      <formula>F31</formula>
    </cfRule>
  </conditionalFormatting>
  <conditionalFormatting sqref="F29:G42">
    <cfRule type="expression" dxfId="0" priority="17">
      <formula>AND(G29&gt;0,F29=0)</formula>
    </cfRule>
  </conditionalFormatting>
  <dataValidations count="4">
    <dataValidation type="custom" allowBlank="1" showInputMessage="1" showErrorMessage="1" prompt="Field ultimate maximum is 1270 characters.  If more characters are needed, a second form will need to be submitted." sqref="B16 J16:K16 B20 J20:K20" xr:uid="{00000000-0002-0000-0700-000000000000}">
      <formula1>LT(LEN(B16),(1271))</formula1>
    </dataValidation>
    <dataValidation type="decimal" operator="lessThanOrEqual" allowBlank="1" showInputMessage="1" showErrorMessage="1" prompt="Proportional Allocation $ Cost cannot be greater than Est. $ Cost." sqref="G29:G42" xr:uid="{00000000-0002-0000-0700-000001000000}">
      <formula1>F29</formula1>
    </dataValidation>
    <dataValidation type="list" allowBlank="1" showErrorMessage="1" sqref="B13" xr:uid="{00000000-0002-0000-0700-000002000000}">
      <formula1>"Required,Yes,No"</formula1>
    </dataValidation>
    <dataValidation type="decimal" operator="lessThanOrEqual" allowBlank="1" showInputMessage="1" showErrorMessage="1" prompt="Must be less than or equal to 15%." sqref="H29:H42" xr:uid="{00000000-0002-0000-0700-000003000000}">
      <formula1>0.15</formula1>
    </dataValidation>
  </dataValidations>
  <hyperlinks>
    <hyperlink ref="A50" r:id="rId1" xr:uid="{00000000-0004-0000-0700-000000000000}"/>
  </hyperlinks>
  <pageMargins left="0.7" right="0.7" top="0.75" bottom="0.75" header="0" footer="0"/>
  <pageSetup fitToHeight="0" orientation="landscape"/>
  <headerFooter>
    <oddFooter>&amp;LHoover State Office Building, Level B, 1305 E. Walnut, Des Moines, Iowa 50319 00B0F0CIO@IOWA.GOV&amp;C&amp;P of &amp;R515.281.5503</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5:AH1000"/>
  <sheetViews>
    <sheetView showGridLines="0" workbookViewId="0">
      <selection activeCell="H25" sqref="H25"/>
    </sheetView>
  </sheetViews>
  <sheetFormatPr defaultColWidth="14.42578125" defaultRowHeight="15" customHeight="1"/>
  <cols>
    <col min="1" max="1" width="30.28515625" customWidth="1"/>
    <col min="2" max="2" width="19" hidden="1" customWidth="1"/>
    <col min="3" max="3" width="9" customWidth="1"/>
    <col min="4" max="4" width="11.140625" customWidth="1"/>
    <col min="5" max="5" width="12.85546875" customWidth="1"/>
    <col min="6" max="6" width="11.42578125" customWidth="1"/>
    <col min="7" max="8" width="13.42578125" customWidth="1"/>
    <col min="9" max="10" width="18.140625" customWidth="1"/>
    <col min="11" max="11" width="7.7109375" customWidth="1"/>
    <col min="12" max="12" width="7.28515625" customWidth="1"/>
    <col min="13" max="13" width="8.140625" customWidth="1"/>
    <col min="14" max="15" width="8.7109375" customWidth="1"/>
    <col min="16" max="16" width="22.85546875" customWidth="1"/>
    <col min="17" max="17" width="20" customWidth="1"/>
    <col min="18" max="19" width="20" style="186" customWidth="1"/>
    <col min="20" max="21" width="20" style="154" customWidth="1"/>
    <col min="22" max="23" width="20" style="176" customWidth="1"/>
    <col min="24" max="24" width="8" bestFit="1" customWidth="1"/>
    <col min="25" max="25" width="8" style="165" bestFit="1" customWidth="1"/>
    <col min="26" max="26" width="15.140625" style="165" customWidth="1"/>
    <col min="27" max="32" width="8.28515625" style="165" bestFit="1" customWidth="1"/>
    <col min="33" max="34" width="8.28515625" style="176" bestFit="1" customWidth="1"/>
  </cols>
  <sheetData>
    <row r="5" spans="1:34" ht="18.75">
      <c r="A5" s="449" t="s">
        <v>152</v>
      </c>
      <c r="B5" s="312"/>
      <c r="C5" s="312"/>
      <c r="D5" s="312"/>
    </row>
    <row r="6" spans="1:34">
      <c r="K6" s="448" t="s">
        <v>153</v>
      </c>
      <c r="L6" s="317"/>
      <c r="M6" s="317"/>
      <c r="N6" s="317"/>
      <c r="O6" s="317"/>
      <c r="P6" s="373"/>
    </row>
    <row r="7" spans="1:34" ht="45">
      <c r="A7" s="89" t="s">
        <v>10</v>
      </c>
      <c r="B7" s="89" t="s">
        <v>12</v>
      </c>
      <c r="C7" s="90" t="s">
        <v>45</v>
      </c>
      <c r="D7" s="90" t="s">
        <v>154</v>
      </c>
      <c r="E7" s="90" t="s">
        <v>25</v>
      </c>
      <c r="F7" s="90" t="s">
        <v>155</v>
      </c>
      <c r="G7" s="90" t="s">
        <v>156</v>
      </c>
      <c r="H7" s="90" t="s">
        <v>157</v>
      </c>
      <c r="I7" s="90" t="s">
        <v>158</v>
      </c>
      <c r="J7" s="90" t="s">
        <v>159</v>
      </c>
      <c r="K7" s="90" t="s">
        <v>160</v>
      </c>
      <c r="L7" s="90" t="s">
        <v>161</v>
      </c>
      <c r="M7" s="90" t="s">
        <v>162</v>
      </c>
      <c r="N7" s="90" t="s">
        <v>163</v>
      </c>
      <c r="O7" s="90" t="s">
        <v>164</v>
      </c>
      <c r="P7" s="90" t="s">
        <v>165</v>
      </c>
      <c r="Q7" s="90" t="s">
        <v>23</v>
      </c>
      <c r="R7" s="90" t="s">
        <v>254</v>
      </c>
      <c r="S7" s="90" t="s">
        <v>255</v>
      </c>
      <c r="T7" s="90" t="s">
        <v>195</v>
      </c>
      <c r="U7" s="90" t="s">
        <v>196</v>
      </c>
      <c r="V7" s="90" t="s">
        <v>240</v>
      </c>
      <c r="W7" s="90" t="s">
        <v>241</v>
      </c>
      <c r="X7" s="90" t="s">
        <v>204</v>
      </c>
      <c r="Y7" s="90" t="s">
        <v>203</v>
      </c>
      <c r="Z7" s="90" t="s">
        <v>340</v>
      </c>
      <c r="AA7" s="90" t="s">
        <v>205</v>
      </c>
      <c r="AB7" s="90" t="s">
        <v>206</v>
      </c>
      <c r="AC7" s="90" t="s">
        <v>207</v>
      </c>
      <c r="AD7" s="90" t="s">
        <v>208</v>
      </c>
      <c r="AE7" s="90" t="s">
        <v>209</v>
      </c>
      <c r="AF7" s="90" t="s">
        <v>210</v>
      </c>
      <c r="AG7" s="90" t="s">
        <v>245</v>
      </c>
      <c r="AH7" s="90" t="s">
        <v>246</v>
      </c>
    </row>
    <row r="8" spans="1:34">
      <c r="A8" s="91" t="str">
        <f>ApplicantName</f>
        <v>Alpine Communications</v>
      </c>
      <c r="B8" s="91" t="str">
        <f>ApplicationNbr</f>
        <v>Created By OCIO</v>
      </c>
      <c r="C8" s="37">
        <f>Total_HSBs</f>
        <v>97</v>
      </c>
      <c r="D8" s="37">
        <f>Total_HSBs_Served</f>
        <v>84</v>
      </c>
      <c r="E8" s="92">
        <f>IF(Total_HSBs=0,0,ROUND(Total_HSBs_Served/Total_HSBs,2))</f>
        <v>0.87</v>
      </c>
      <c r="F8" s="91">
        <f>ROUND(Tot_Sq_Miles,5)</f>
        <v>12.173780000000001</v>
      </c>
      <c r="G8" s="93">
        <f>ROUND(Total_HSBs_Served/Tot_Sq_Miles,1)</f>
        <v>6.9</v>
      </c>
      <c r="H8" s="94">
        <f>TotalEstCost</f>
        <v>1224318</v>
      </c>
      <c r="I8" s="94">
        <f>IF(TotalEstCost=0,0,ROUND(TotalEstCost/Total_HSBs_Served,2))</f>
        <v>14575.21</v>
      </c>
      <c r="J8" s="94">
        <f>Prop_Cost_Outside_TSA</f>
        <v>0</v>
      </c>
      <c r="K8" s="147" t="b">
        <v>1</v>
      </c>
      <c r="L8" s="147" t="b">
        <v>0</v>
      </c>
      <c r="M8" s="147" t="b">
        <v>0</v>
      </c>
      <c r="N8" s="147" t="b">
        <v>0</v>
      </c>
      <c r="O8" s="147" t="b">
        <v>0</v>
      </c>
      <c r="P8" s="147">
        <f>Other</f>
        <v>0</v>
      </c>
      <c r="Q8" s="93" t="str">
        <f>Infrastructure_Type</f>
        <v>Both OSP and ISP</v>
      </c>
      <c r="R8" s="147" t="b">
        <v>1</v>
      </c>
      <c r="S8" s="147" t="b">
        <v>0</v>
      </c>
      <c r="T8" s="147" t="b">
        <v>0</v>
      </c>
      <c r="U8" s="147" t="b">
        <v>1</v>
      </c>
      <c r="V8" s="147" t="b">
        <v>1</v>
      </c>
      <c r="W8" s="147" t="b">
        <v>0</v>
      </c>
      <c r="X8" s="147" t="b">
        <v>1</v>
      </c>
      <c r="Y8" s="147" t="b">
        <v>1</v>
      </c>
      <c r="Z8" s="147" t="b">
        <v>1</v>
      </c>
      <c r="AA8" s="147" t="b">
        <v>0</v>
      </c>
      <c r="AB8" s="147" t="b">
        <v>1</v>
      </c>
      <c r="AC8" s="147" t="b">
        <v>1</v>
      </c>
      <c r="AD8" s="147" t="b">
        <v>0</v>
      </c>
      <c r="AE8" s="147" t="b">
        <v>0</v>
      </c>
      <c r="AF8" s="147" t="b">
        <v>1</v>
      </c>
      <c r="AG8" s="147" t="b">
        <v>0</v>
      </c>
      <c r="AH8" s="147" t="b">
        <v>1</v>
      </c>
    </row>
    <row r="13" spans="1:34" hidden="1">
      <c r="I13" t="str">
        <f>"FTTH: "&amp;FTTH&amp;"      DSL: "&amp;DSL&amp;"      Cable Modem: "&amp;Cable_Modem&amp;"      Wireless Specturm: "&amp;Wireless_Spectrum&amp;"      Fixed Wireless: "&amp;Fixed_Wireless&amp;"    Other: "&amp;Other</f>
        <v xml:space="preserve">FTTH: Yes      DSL:       Cable Modem:       Wireless Specturm:       Fixed Wireless:     Other: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vFj3eG2ar1JlWurjNHpHebiujZ0+u1BSFf+tO40VWAzvsnYlfLrymGQ9w+c9CyejFOc1XYzystS4nAcqESi6Ww==" saltValue="arxxbs8MapkrHwshFBlAdA==" spinCount="100000" sheet="1" objects="1" scenarios="1"/>
  <mergeCells count="2">
    <mergeCell ref="K6:P6"/>
    <mergeCell ref="A5:D5"/>
  </mergeCells>
  <pageMargins left="0.7" right="0.7" top="0.75" bottom="0.75"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1000"/>
  <sheetViews>
    <sheetView workbookViewId="0">
      <selection activeCell="B1" sqref="B1"/>
    </sheetView>
  </sheetViews>
  <sheetFormatPr defaultColWidth="14.42578125" defaultRowHeight="15" customHeight="1"/>
  <cols>
    <col min="1" max="2" width="10.7109375" customWidth="1"/>
    <col min="3" max="26" width="8.7109375" customWidth="1"/>
  </cols>
  <sheetData>
    <row r="1" spans="1:2">
      <c r="A1" s="238" t="s">
        <v>150</v>
      </c>
      <c r="B1" s="238" t="s">
        <v>151</v>
      </c>
    </row>
    <row r="2" spans="1:2">
      <c r="A2" s="239" t="s">
        <v>11</v>
      </c>
      <c r="B2" s="239" t="s">
        <v>11</v>
      </c>
    </row>
    <row r="3" spans="1:2">
      <c r="A3">
        <v>25</v>
      </c>
      <c r="B3">
        <v>3</v>
      </c>
    </row>
    <row r="4" spans="1:2">
      <c r="A4">
        <v>26</v>
      </c>
      <c r="B4">
        <v>4</v>
      </c>
    </row>
    <row r="5" spans="1:2">
      <c r="A5">
        <v>27</v>
      </c>
      <c r="B5">
        <v>5</v>
      </c>
    </row>
    <row r="6" spans="1:2">
      <c r="A6">
        <v>28</v>
      </c>
      <c r="B6">
        <v>6</v>
      </c>
    </row>
    <row r="7" spans="1:2">
      <c r="A7">
        <v>29</v>
      </c>
      <c r="B7">
        <v>7</v>
      </c>
    </row>
    <row r="8" spans="1:2">
      <c r="A8">
        <v>30</v>
      </c>
      <c r="B8">
        <v>8</v>
      </c>
    </row>
    <row r="9" spans="1:2">
      <c r="A9">
        <v>31</v>
      </c>
      <c r="B9">
        <v>9</v>
      </c>
    </row>
    <row r="10" spans="1:2">
      <c r="A10">
        <v>32</v>
      </c>
      <c r="B10">
        <v>10</v>
      </c>
    </row>
    <row r="11" spans="1:2" ht="15" customHeight="1">
      <c r="A11">
        <v>33</v>
      </c>
      <c r="B11">
        <v>11</v>
      </c>
    </row>
    <row r="12" spans="1:2" ht="15" customHeight="1">
      <c r="A12">
        <v>34</v>
      </c>
      <c r="B12">
        <v>12</v>
      </c>
    </row>
    <row r="13" spans="1:2" ht="15" customHeight="1">
      <c r="A13">
        <v>35</v>
      </c>
      <c r="B13">
        <v>13</v>
      </c>
    </row>
    <row r="14" spans="1:2" ht="15" customHeight="1">
      <c r="A14">
        <v>36</v>
      </c>
      <c r="B14">
        <v>14</v>
      </c>
    </row>
    <row r="15" spans="1:2" ht="15" customHeight="1">
      <c r="A15">
        <v>37</v>
      </c>
      <c r="B15">
        <v>15</v>
      </c>
    </row>
    <row r="16" spans="1:2" ht="15" customHeight="1">
      <c r="A16">
        <v>38</v>
      </c>
      <c r="B16">
        <v>16</v>
      </c>
    </row>
    <row r="17" spans="1:2" ht="15" customHeight="1">
      <c r="A17">
        <v>39</v>
      </c>
      <c r="B17">
        <v>17</v>
      </c>
    </row>
    <row r="18" spans="1:2" ht="15" customHeight="1">
      <c r="A18">
        <v>40</v>
      </c>
      <c r="B18">
        <v>18</v>
      </c>
    </row>
    <row r="19" spans="1:2" ht="15" customHeight="1">
      <c r="A19">
        <v>41</v>
      </c>
      <c r="B19">
        <v>19</v>
      </c>
    </row>
    <row r="20" spans="1:2" ht="15" customHeight="1">
      <c r="A20">
        <v>42</v>
      </c>
      <c r="B20">
        <v>20</v>
      </c>
    </row>
    <row r="21" spans="1:2" ht="15.75" customHeight="1">
      <c r="A21">
        <v>43</v>
      </c>
      <c r="B21">
        <v>21</v>
      </c>
    </row>
    <row r="22" spans="1:2" ht="15.75" customHeight="1">
      <c r="A22">
        <v>44</v>
      </c>
      <c r="B22">
        <v>22</v>
      </c>
    </row>
    <row r="23" spans="1:2" ht="15.75" customHeight="1">
      <c r="A23">
        <v>45</v>
      </c>
      <c r="B23">
        <v>23</v>
      </c>
    </row>
    <row r="24" spans="1:2" ht="15.75" customHeight="1">
      <c r="A24">
        <v>46</v>
      </c>
      <c r="B24">
        <v>24</v>
      </c>
    </row>
    <row r="25" spans="1:2" ht="15.75" customHeight="1">
      <c r="A25">
        <v>47</v>
      </c>
      <c r="B25">
        <v>25</v>
      </c>
    </row>
    <row r="26" spans="1:2" ht="15.75" customHeight="1">
      <c r="A26">
        <v>48</v>
      </c>
      <c r="B26">
        <v>26</v>
      </c>
    </row>
    <row r="27" spans="1:2" ht="15.75" customHeight="1">
      <c r="A27">
        <v>49</v>
      </c>
      <c r="B27">
        <v>27</v>
      </c>
    </row>
    <row r="28" spans="1:2" ht="15.75" customHeight="1">
      <c r="A28">
        <v>50</v>
      </c>
      <c r="B28">
        <v>28</v>
      </c>
    </row>
    <row r="29" spans="1:2" ht="15.75" customHeight="1">
      <c r="A29">
        <v>51</v>
      </c>
      <c r="B29">
        <v>29</v>
      </c>
    </row>
    <row r="30" spans="1:2" ht="15.75" customHeight="1">
      <c r="A30">
        <v>52</v>
      </c>
      <c r="B30">
        <v>30</v>
      </c>
    </row>
    <row r="31" spans="1:2" ht="15.75" customHeight="1">
      <c r="A31">
        <v>53</v>
      </c>
      <c r="B31">
        <v>31</v>
      </c>
    </row>
    <row r="32" spans="1:2" ht="15.75" customHeight="1">
      <c r="A32">
        <v>54</v>
      </c>
      <c r="B32">
        <v>32</v>
      </c>
    </row>
    <row r="33" spans="1:2" ht="15.75" customHeight="1">
      <c r="A33">
        <v>55</v>
      </c>
      <c r="B33">
        <v>33</v>
      </c>
    </row>
    <row r="34" spans="1:2" ht="15.75" customHeight="1">
      <c r="A34">
        <v>56</v>
      </c>
      <c r="B34">
        <v>34</v>
      </c>
    </row>
    <row r="35" spans="1:2" ht="15.75" customHeight="1">
      <c r="A35">
        <v>57</v>
      </c>
      <c r="B35">
        <v>35</v>
      </c>
    </row>
    <row r="36" spans="1:2" ht="15.75" customHeight="1">
      <c r="A36">
        <v>58</v>
      </c>
      <c r="B36">
        <v>36</v>
      </c>
    </row>
    <row r="37" spans="1:2" ht="15.75" customHeight="1">
      <c r="A37">
        <v>59</v>
      </c>
      <c r="B37">
        <v>37</v>
      </c>
    </row>
    <row r="38" spans="1:2" ht="15.75" customHeight="1">
      <c r="A38">
        <v>60</v>
      </c>
      <c r="B38">
        <v>38</v>
      </c>
    </row>
    <row r="39" spans="1:2" ht="15.75" customHeight="1">
      <c r="A39">
        <v>61</v>
      </c>
      <c r="B39">
        <v>39</v>
      </c>
    </row>
    <row r="40" spans="1:2" ht="15.75" customHeight="1">
      <c r="A40">
        <v>62</v>
      </c>
      <c r="B40">
        <v>40</v>
      </c>
    </row>
    <row r="41" spans="1:2" ht="15.75" customHeight="1">
      <c r="A41">
        <v>63</v>
      </c>
      <c r="B41">
        <v>41</v>
      </c>
    </row>
    <row r="42" spans="1:2" ht="15.75" customHeight="1">
      <c r="A42">
        <v>64</v>
      </c>
      <c r="B42">
        <v>42</v>
      </c>
    </row>
    <row r="43" spans="1:2" ht="15.75" customHeight="1">
      <c r="A43">
        <v>65</v>
      </c>
      <c r="B43">
        <v>43</v>
      </c>
    </row>
    <row r="44" spans="1:2" ht="15.75" customHeight="1">
      <c r="A44">
        <v>66</v>
      </c>
      <c r="B44">
        <v>44</v>
      </c>
    </row>
    <row r="45" spans="1:2" ht="15.75" customHeight="1">
      <c r="A45">
        <v>67</v>
      </c>
      <c r="B45">
        <v>45</v>
      </c>
    </row>
    <row r="46" spans="1:2" ht="15.75" customHeight="1">
      <c r="A46">
        <v>68</v>
      </c>
      <c r="B46">
        <v>46</v>
      </c>
    </row>
    <row r="47" spans="1:2" ht="15.75" customHeight="1">
      <c r="A47">
        <v>69</v>
      </c>
      <c r="B47">
        <v>47</v>
      </c>
    </row>
    <row r="48" spans="1:2" ht="15.75" customHeight="1">
      <c r="A48">
        <v>70</v>
      </c>
      <c r="B48">
        <v>48</v>
      </c>
    </row>
    <row r="49" spans="1:2" ht="15.75" customHeight="1">
      <c r="A49">
        <v>71</v>
      </c>
      <c r="B49">
        <v>49</v>
      </c>
    </row>
    <row r="50" spans="1:2" ht="15.75" customHeight="1">
      <c r="A50">
        <v>72</v>
      </c>
      <c r="B50">
        <v>50</v>
      </c>
    </row>
    <row r="51" spans="1:2" ht="15.75" customHeight="1">
      <c r="A51">
        <v>73</v>
      </c>
      <c r="B51">
        <v>51</v>
      </c>
    </row>
    <row r="52" spans="1:2" ht="15.75" customHeight="1">
      <c r="A52">
        <v>74</v>
      </c>
      <c r="B52">
        <v>52</v>
      </c>
    </row>
    <row r="53" spans="1:2" ht="15.75" customHeight="1">
      <c r="A53">
        <v>75</v>
      </c>
      <c r="B53">
        <v>53</v>
      </c>
    </row>
    <row r="54" spans="1:2" ht="15.75" customHeight="1">
      <c r="A54">
        <v>76</v>
      </c>
      <c r="B54">
        <v>54</v>
      </c>
    </row>
    <row r="55" spans="1:2" ht="15.75" customHeight="1">
      <c r="A55">
        <v>77</v>
      </c>
      <c r="B55">
        <v>55</v>
      </c>
    </row>
    <row r="56" spans="1:2" ht="15.75" customHeight="1">
      <c r="A56">
        <v>78</v>
      </c>
      <c r="B56">
        <v>56</v>
      </c>
    </row>
    <row r="57" spans="1:2" ht="15.75" customHeight="1">
      <c r="A57">
        <v>79</v>
      </c>
      <c r="B57">
        <v>57</v>
      </c>
    </row>
    <row r="58" spans="1:2" ht="15.75" customHeight="1">
      <c r="A58">
        <v>80</v>
      </c>
      <c r="B58">
        <v>58</v>
      </c>
    </row>
    <row r="59" spans="1:2" ht="15.75" customHeight="1">
      <c r="A59">
        <v>81</v>
      </c>
      <c r="B59">
        <v>59</v>
      </c>
    </row>
    <row r="60" spans="1:2" ht="15.75" customHeight="1">
      <c r="A60">
        <v>82</v>
      </c>
      <c r="B60">
        <v>60</v>
      </c>
    </row>
    <row r="61" spans="1:2" ht="15.75" customHeight="1">
      <c r="A61">
        <v>83</v>
      </c>
      <c r="B61">
        <v>61</v>
      </c>
    </row>
    <row r="62" spans="1:2" ht="15.75" customHeight="1">
      <c r="A62">
        <v>84</v>
      </c>
      <c r="B62">
        <v>62</v>
      </c>
    </row>
    <row r="63" spans="1:2" ht="15.75" customHeight="1">
      <c r="A63">
        <v>85</v>
      </c>
      <c r="B63">
        <v>63</v>
      </c>
    </row>
    <row r="64" spans="1:2" ht="15.75" customHeight="1">
      <c r="A64">
        <v>86</v>
      </c>
      <c r="B64">
        <v>64</v>
      </c>
    </row>
    <row r="65" spans="1:2" ht="15.75" customHeight="1">
      <c r="A65">
        <v>87</v>
      </c>
      <c r="B65">
        <v>65</v>
      </c>
    </row>
    <row r="66" spans="1:2" ht="15.75" customHeight="1">
      <c r="A66">
        <v>88</v>
      </c>
      <c r="B66">
        <v>66</v>
      </c>
    </row>
    <row r="67" spans="1:2" ht="15.75" customHeight="1">
      <c r="A67">
        <v>89</v>
      </c>
      <c r="B67">
        <v>67</v>
      </c>
    </row>
    <row r="68" spans="1:2" ht="15.75" customHeight="1">
      <c r="A68">
        <v>90</v>
      </c>
      <c r="B68">
        <v>68</v>
      </c>
    </row>
    <row r="69" spans="1:2" ht="15.75" customHeight="1">
      <c r="A69">
        <v>91</v>
      </c>
      <c r="B69">
        <v>69</v>
      </c>
    </row>
    <row r="70" spans="1:2" ht="15.75" customHeight="1">
      <c r="A70">
        <v>92</v>
      </c>
      <c r="B70">
        <v>70</v>
      </c>
    </row>
    <row r="71" spans="1:2" ht="15.75" customHeight="1">
      <c r="A71">
        <v>93</v>
      </c>
      <c r="B71">
        <v>71</v>
      </c>
    </row>
    <row r="72" spans="1:2" ht="15.75" customHeight="1">
      <c r="A72">
        <v>94</v>
      </c>
      <c r="B72">
        <v>72</v>
      </c>
    </row>
    <row r="73" spans="1:2" ht="15.75" customHeight="1">
      <c r="A73">
        <v>95</v>
      </c>
      <c r="B73">
        <v>73</v>
      </c>
    </row>
    <row r="74" spans="1:2" ht="15.75" customHeight="1">
      <c r="A74">
        <v>96</v>
      </c>
      <c r="B74">
        <v>74</v>
      </c>
    </row>
    <row r="75" spans="1:2" ht="15.75" customHeight="1">
      <c r="A75">
        <v>97</v>
      </c>
      <c r="B75">
        <v>75</v>
      </c>
    </row>
    <row r="76" spans="1:2" ht="15.75" customHeight="1">
      <c r="A76">
        <v>98</v>
      </c>
      <c r="B76">
        <v>76</v>
      </c>
    </row>
    <row r="77" spans="1:2" ht="15.75" customHeight="1">
      <c r="A77">
        <v>99</v>
      </c>
      <c r="B77">
        <v>77</v>
      </c>
    </row>
    <row r="78" spans="1:2" ht="15.75" customHeight="1">
      <c r="A78">
        <v>100</v>
      </c>
      <c r="B78">
        <v>78</v>
      </c>
    </row>
    <row r="79" spans="1:2" ht="15.75" customHeight="1">
      <c r="A79">
        <v>101</v>
      </c>
      <c r="B79">
        <v>79</v>
      </c>
    </row>
    <row r="80" spans="1:2" ht="15.75" customHeight="1">
      <c r="A80">
        <v>102</v>
      </c>
      <c r="B80">
        <v>80</v>
      </c>
    </row>
    <row r="81" spans="1:2" ht="15.75" customHeight="1">
      <c r="A81">
        <v>103</v>
      </c>
      <c r="B81">
        <v>81</v>
      </c>
    </row>
    <row r="82" spans="1:2" ht="15.75" customHeight="1">
      <c r="A82">
        <v>104</v>
      </c>
      <c r="B82">
        <v>82</v>
      </c>
    </row>
    <row r="83" spans="1:2" ht="15.75" customHeight="1">
      <c r="A83">
        <v>105</v>
      </c>
      <c r="B83">
        <v>83</v>
      </c>
    </row>
    <row r="84" spans="1:2" ht="15.75" customHeight="1">
      <c r="A84">
        <v>106</v>
      </c>
      <c r="B84">
        <v>84</v>
      </c>
    </row>
    <row r="85" spans="1:2" ht="15.75" customHeight="1">
      <c r="A85">
        <v>107</v>
      </c>
      <c r="B85">
        <v>85</v>
      </c>
    </row>
    <row r="86" spans="1:2" ht="15.75" customHeight="1">
      <c r="A86">
        <v>108</v>
      </c>
      <c r="B86">
        <v>86</v>
      </c>
    </row>
    <row r="87" spans="1:2" ht="15.75" customHeight="1">
      <c r="A87">
        <v>109</v>
      </c>
      <c r="B87">
        <v>87</v>
      </c>
    </row>
    <row r="88" spans="1:2" ht="15.75" customHeight="1">
      <c r="A88">
        <v>110</v>
      </c>
      <c r="B88">
        <v>88</v>
      </c>
    </row>
    <row r="89" spans="1:2" ht="15.75" customHeight="1">
      <c r="A89">
        <v>111</v>
      </c>
      <c r="B89">
        <v>89</v>
      </c>
    </row>
    <row r="90" spans="1:2" ht="15.75" customHeight="1">
      <c r="A90">
        <v>112</v>
      </c>
      <c r="B90">
        <v>90</v>
      </c>
    </row>
    <row r="91" spans="1:2" ht="15.75" customHeight="1">
      <c r="A91">
        <v>113</v>
      </c>
      <c r="B91">
        <v>91</v>
      </c>
    </row>
    <row r="92" spans="1:2" ht="15.75" customHeight="1">
      <c r="A92">
        <v>114</v>
      </c>
      <c r="B92">
        <v>92</v>
      </c>
    </row>
    <row r="93" spans="1:2" ht="15.75" customHeight="1">
      <c r="A93">
        <v>115</v>
      </c>
      <c r="B93">
        <v>93</v>
      </c>
    </row>
    <row r="94" spans="1:2" ht="15.75" customHeight="1">
      <c r="A94">
        <v>116</v>
      </c>
      <c r="B94">
        <v>94</v>
      </c>
    </row>
    <row r="95" spans="1:2" ht="15.75" customHeight="1">
      <c r="A95">
        <v>117</v>
      </c>
      <c r="B95">
        <v>95</v>
      </c>
    </row>
    <row r="96" spans="1:2" ht="15.75" customHeight="1">
      <c r="A96">
        <v>118</v>
      </c>
      <c r="B96">
        <v>96</v>
      </c>
    </row>
    <row r="97" spans="1:2" ht="15.75" customHeight="1">
      <c r="A97">
        <v>119</v>
      </c>
      <c r="B97">
        <v>97</v>
      </c>
    </row>
    <row r="98" spans="1:2" ht="15.75" customHeight="1">
      <c r="A98">
        <v>120</v>
      </c>
      <c r="B98">
        <v>98</v>
      </c>
    </row>
    <row r="99" spans="1:2" ht="15.75" customHeight="1">
      <c r="A99">
        <v>121</v>
      </c>
      <c r="B99">
        <v>99</v>
      </c>
    </row>
    <row r="100" spans="1:2" ht="15.75" customHeight="1">
      <c r="A100">
        <v>122</v>
      </c>
      <c r="B100">
        <v>100</v>
      </c>
    </row>
    <row r="101" spans="1:2" ht="15.75" customHeight="1">
      <c r="A101">
        <v>123</v>
      </c>
      <c r="B101">
        <v>101</v>
      </c>
    </row>
    <row r="102" spans="1:2" ht="15.75" customHeight="1">
      <c r="A102">
        <v>124</v>
      </c>
      <c r="B102">
        <v>102</v>
      </c>
    </row>
    <row r="103" spans="1:2" ht="15.75" customHeight="1">
      <c r="A103">
        <v>125</v>
      </c>
      <c r="B103">
        <v>103</v>
      </c>
    </row>
    <row r="104" spans="1:2" ht="15.75" customHeight="1">
      <c r="A104">
        <v>126</v>
      </c>
      <c r="B104">
        <v>104</v>
      </c>
    </row>
    <row r="105" spans="1:2" ht="15.75" customHeight="1">
      <c r="A105">
        <v>127</v>
      </c>
      <c r="B105">
        <v>105</v>
      </c>
    </row>
    <row r="106" spans="1:2" ht="15.75" customHeight="1">
      <c r="A106">
        <v>128</v>
      </c>
      <c r="B106">
        <v>106</v>
      </c>
    </row>
    <row r="107" spans="1:2" ht="15.75" customHeight="1">
      <c r="A107">
        <v>129</v>
      </c>
      <c r="B107">
        <v>107</v>
      </c>
    </row>
    <row r="108" spans="1:2" ht="15.75" customHeight="1">
      <c r="A108">
        <v>130</v>
      </c>
      <c r="B108">
        <v>108</v>
      </c>
    </row>
    <row r="109" spans="1:2" ht="15.75" customHeight="1">
      <c r="A109">
        <v>131</v>
      </c>
      <c r="B109">
        <v>109</v>
      </c>
    </row>
    <row r="110" spans="1:2" ht="15.75" customHeight="1">
      <c r="A110">
        <v>132</v>
      </c>
      <c r="B110">
        <v>110</v>
      </c>
    </row>
    <row r="111" spans="1:2" ht="15.75" customHeight="1">
      <c r="A111">
        <v>133</v>
      </c>
      <c r="B111">
        <v>111</v>
      </c>
    </row>
    <row r="112" spans="1:2" ht="15.75" customHeight="1">
      <c r="A112">
        <v>134</v>
      </c>
      <c r="B112">
        <v>112</v>
      </c>
    </row>
    <row r="113" spans="1:2" ht="15.75" customHeight="1">
      <c r="A113">
        <v>135</v>
      </c>
      <c r="B113">
        <v>113</v>
      </c>
    </row>
    <row r="114" spans="1:2" ht="15.75" customHeight="1">
      <c r="A114">
        <v>136</v>
      </c>
      <c r="B114">
        <v>114</v>
      </c>
    </row>
    <row r="115" spans="1:2" ht="15.75" customHeight="1">
      <c r="A115">
        <v>137</v>
      </c>
      <c r="B115">
        <v>115</v>
      </c>
    </row>
    <row r="116" spans="1:2" ht="15.75" customHeight="1">
      <c r="A116">
        <v>138</v>
      </c>
      <c r="B116">
        <v>116</v>
      </c>
    </row>
    <row r="117" spans="1:2" ht="15.75" customHeight="1">
      <c r="A117">
        <v>139</v>
      </c>
      <c r="B117">
        <v>117</v>
      </c>
    </row>
    <row r="118" spans="1:2" ht="15.75" customHeight="1">
      <c r="A118">
        <v>140</v>
      </c>
      <c r="B118">
        <v>118</v>
      </c>
    </row>
    <row r="119" spans="1:2" ht="15.75" customHeight="1">
      <c r="A119">
        <v>141</v>
      </c>
      <c r="B119">
        <v>119</v>
      </c>
    </row>
    <row r="120" spans="1:2" ht="15.75" customHeight="1">
      <c r="A120">
        <v>142</v>
      </c>
      <c r="B120">
        <v>120</v>
      </c>
    </row>
    <row r="121" spans="1:2" ht="15.75" customHeight="1">
      <c r="A121">
        <v>143</v>
      </c>
      <c r="B121">
        <v>121</v>
      </c>
    </row>
    <row r="122" spans="1:2" ht="15.75" customHeight="1">
      <c r="A122">
        <v>144</v>
      </c>
      <c r="B122">
        <v>122</v>
      </c>
    </row>
    <row r="123" spans="1:2" ht="15.75" customHeight="1">
      <c r="A123">
        <v>145</v>
      </c>
      <c r="B123">
        <v>123</v>
      </c>
    </row>
    <row r="124" spans="1:2" ht="15.75" customHeight="1">
      <c r="A124">
        <v>146</v>
      </c>
      <c r="B124">
        <v>124</v>
      </c>
    </row>
    <row r="125" spans="1:2" ht="15.75" customHeight="1">
      <c r="A125">
        <v>147</v>
      </c>
      <c r="B125">
        <v>125</v>
      </c>
    </row>
    <row r="126" spans="1:2" ht="15.75" customHeight="1">
      <c r="A126">
        <v>148</v>
      </c>
      <c r="B126">
        <v>126</v>
      </c>
    </row>
    <row r="127" spans="1:2" ht="15.75" customHeight="1">
      <c r="A127">
        <v>149</v>
      </c>
      <c r="B127">
        <v>127</v>
      </c>
    </row>
    <row r="128" spans="1:2" ht="15.75" customHeight="1">
      <c r="A128">
        <v>150</v>
      </c>
      <c r="B128">
        <v>128</v>
      </c>
    </row>
    <row r="129" spans="1:2" ht="15.75" customHeight="1">
      <c r="A129">
        <v>151</v>
      </c>
      <c r="B129">
        <v>129</v>
      </c>
    </row>
    <row r="130" spans="1:2" ht="15.75" customHeight="1">
      <c r="A130">
        <v>152</v>
      </c>
      <c r="B130">
        <v>130</v>
      </c>
    </row>
    <row r="131" spans="1:2" ht="15.75" customHeight="1">
      <c r="A131">
        <v>153</v>
      </c>
      <c r="B131">
        <v>131</v>
      </c>
    </row>
    <row r="132" spans="1:2" ht="15.75" customHeight="1">
      <c r="A132">
        <v>154</v>
      </c>
      <c r="B132">
        <v>132</v>
      </c>
    </row>
    <row r="133" spans="1:2" ht="15.75" customHeight="1">
      <c r="A133">
        <v>155</v>
      </c>
      <c r="B133">
        <v>133</v>
      </c>
    </row>
    <row r="134" spans="1:2" ht="15.75" customHeight="1">
      <c r="A134">
        <v>156</v>
      </c>
      <c r="B134">
        <v>134</v>
      </c>
    </row>
    <row r="135" spans="1:2" ht="15.75" customHeight="1">
      <c r="A135">
        <v>157</v>
      </c>
      <c r="B135">
        <v>135</v>
      </c>
    </row>
    <row r="136" spans="1:2" ht="15.75" customHeight="1">
      <c r="A136">
        <v>158</v>
      </c>
      <c r="B136">
        <v>136</v>
      </c>
    </row>
    <row r="137" spans="1:2" ht="15.75" customHeight="1">
      <c r="A137">
        <v>159</v>
      </c>
      <c r="B137">
        <v>137</v>
      </c>
    </row>
    <row r="138" spans="1:2" ht="15.75" customHeight="1">
      <c r="A138">
        <v>160</v>
      </c>
      <c r="B138">
        <v>138</v>
      </c>
    </row>
    <row r="139" spans="1:2" ht="15.75" customHeight="1">
      <c r="A139">
        <v>161</v>
      </c>
      <c r="B139">
        <v>139</v>
      </c>
    </row>
    <row r="140" spans="1:2" ht="15.75" customHeight="1">
      <c r="A140">
        <v>162</v>
      </c>
      <c r="B140">
        <v>140</v>
      </c>
    </row>
    <row r="141" spans="1:2" ht="15.75" customHeight="1">
      <c r="A141">
        <v>163</v>
      </c>
      <c r="B141">
        <v>141</v>
      </c>
    </row>
    <row r="142" spans="1:2" ht="15.75" customHeight="1">
      <c r="A142">
        <v>164</v>
      </c>
      <c r="B142">
        <v>142</v>
      </c>
    </row>
    <row r="143" spans="1:2" ht="15.75" customHeight="1">
      <c r="A143">
        <v>165</v>
      </c>
      <c r="B143">
        <v>143</v>
      </c>
    </row>
    <row r="144" spans="1:2" ht="15.75" customHeight="1">
      <c r="A144">
        <v>166</v>
      </c>
      <c r="B144">
        <v>144</v>
      </c>
    </row>
    <row r="145" spans="1:2" ht="15.75" customHeight="1">
      <c r="A145">
        <v>167</v>
      </c>
      <c r="B145">
        <v>145</v>
      </c>
    </row>
    <row r="146" spans="1:2" ht="15.75" customHeight="1">
      <c r="A146">
        <v>168</v>
      </c>
      <c r="B146">
        <v>146</v>
      </c>
    </row>
    <row r="147" spans="1:2" ht="15.75" customHeight="1">
      <c r="A147">
        <v>169</v>
      </c>
      <c r="B147">
        <v>147</v>
      </c>
    </row>
    <row r="148" spans="1:2" ht="15.75" customHeight="1">
      <c r="A148">
        <v>170</v>
      </c>
      <c r="B148">
        <v>148</v>
      </c>
    </row>
    <row r="149" spans="1:2" ht="15.75" customHeight="1">
      <c r="A149">
        <v>171</v>
      </c>
      <c r="B149">
        <v>149</v>
      </c>
    </row>
    <row r="150" spans="1:2" ht="15.75" customHeight="1">
      <c r="A150">
        <v>172</v>
      </c>
      <c r="B150">
        <v>150</v>
      </c>
    </row>
    <row r="151" spans="1:2" ht="15.75" customHeight="1">
      <c r="A151">
        <v>173</v>
      </c>
      <c r="B151">
        <v>151</v>
      </c>
    </row>
    <row r="152" spans="1:2" ht="15.75" customHeight="1">
      <c r="A152">
        <v>174</v>
      </c>
      <c r="B152">
        <v>152</v>
      </c>
    </row>
    <row r="153" spans="1:2" ht="15.75" customHeight="1">
      <c r="A153">
        <v>175</v>
      </c>
      <c r="B153">
        <v>153</v>
      </c>
    </row>
    <row r="154" spans="1:2" ht="15.75" customHeight="1">
      <c r="A154">
        <v>176</v>
      </c>
      <c r="B154">
        <v>154</v>
      </c>
    </row>
    <row r="155" spans="1:2" ht="15.75" customHeight="1">
      <c r="A155">
        <v>177</v>
      </c>
      <c r="B155">
        <v>155</v>
      </c>
    </row>
    <row r="156" spans="1:2" ht="15.75" customHeight="1">
      <c r="A156">
        <v>178</v>
      </c>
      <c r="B156">
        <v>156</v>
      </c>
    </row>
    <row r="157" spans="1:2" ht="15.75" customHeight="1">
      <c r="A157">
        <v>179</v>
      </c>
      <c r="B157">
        <v>157</v>
      </c>
    </row>
    <row r="158" spans="1:2" ht="15.75" customHeight="1">
      <c r="A158">
        <v>180</v>
      </c>
      <c r="B158">
        <v>158</v>
      </c>
    </row>
    <row r="159" spans="1:2" ht="15.75" customHeight="1">
      <c r="A159">
        <v>181</v>
      </c>
      <c r="B159">
        <v>159</v>
      </c>
    </row>
    <row r="160" spans="1:2" ht="15.75" customHeight="1">
      <c r="A160">
        <v>182</v>
      </c>
      <c r="B160">
        <v>160</v>
      </c>
    </row>
    <row r="161" spans="1:2" ht="15.75" customHeight="1">
      <c r="A161">
        <v>183</v>
      </c>
      <c r="B161">
        <v>161</v>
      </c>
    </row>
    <row r="162" spans="1:2" ht="15.75" customHeight="1">
      <c r="A162">
        <v>184</v>
      </c>
      <c r="B162">
        <v>162</v>
      </c>
    </row>
    <row r="163" spans="1:2" ht="15.75" customHeight="1">
      <c r="A163">
        <v>185</v>
      </c>
      <c r="B163">
        <v>163</v>
      </c>
    </row>
    <row r="164" spans="1:2" ht="15.75" customHeight="1">
      <c r="A164">
        <v>186</v>
      </c>
      <c r="B164">
        <v>164</v>
      </c>
    </row>
    <row r="165" spans="1:2" ht="15.75" customHeight="1">
      <c r="A165">
        <v>187</v>
      </c>
      <c r="B165">
        <v>165</v>
      </c>
    </row>
    <row r="166" spans="1:2" ht="15.75" customHeight="1">
      <c r="A166">
        <v>188</v>
      </c>
      <c r="B166">
        <v>166</v>
      </c>
    </row>
    <row r="167" spans="1:2" ht="15.75" customHeight="1">
      <c r="A167">
        <v>189</v>
      </c>
      <c r="B167">
        <v>167</v>
      </c>
    </row>
    <row r="168" spans="1:2" ht="15.75" customHeight="1">
      <c r="A168">
        <v>190</v>
      </c>
      <c r="B168">
        <v>168</v>
      </c>
    </row>
    <row r="169" spans="1:2" ht="15.75" customHeight="1">
      <c r="A169">
        <v>191</v>
      </c>
      <c r="B169">
        <v>169</v>
      </c>
    </row>
    <row r="170" spans="1:2" ht="15.75" customHeight="1">
      <c r="A170">
        <v>192</v>
      </c>
      <c r="B170">
        <v>170</v>
      </c>
    </row>
    <row r="171" spans="1:2" ht="15.75" customHeight="1">
      <c r="A171">
        <v>193</v>
      </c>
      <c r="B171">
        <v>171</v>
      </c>
    </row>
    <row r="172" spans="1:2" ht="15.75" customHeight="1">
      <c r="A172">
        <v>194</v>
      </c>
      <c r="B172">
        <v>172</v>
      </c>
    </row>
    <row r="173" spans="1:2" ht="15.75" customHeight="1">
      <c r="A173">
        <v>195</v>
      </c>
      <c r="B173">
        <v>173</v>
      </c>
    </row>
    <row r="174" spans="1:2" ht="15.75" customHeight="1">
      <c r="A174">
        <v>196</v>
      </c>
      <c r="B174">
        <v>174</v>
      </c>
    </row>
    <row r="175" spans="1:2" ht="15.75" customHeight="1">
      <c r="A175">
        <v>197</v>
      </c>
      <c r="B175">
        <v>175</v>
      </c>
    </row>
    <row r="176" spans="1:2" ht="15.75" customHeight="1">
      <c r="A176">
        <v>198</v>
      </c>
      <c r="B176">
        <v>176</v>
      </c>
    </row>
    <row r="177" spans="1:2" ht="15.75" customHeight="1">
      <c r="A177">
        <v>199</v>
      </c>
      <c r="B177">
        <v>177</v>
      </c>
    </row>
    <row r="178" spans="1:2" ht="15.75" customHeight="1">
      <c r="A178">
        <v>200</v>
      </c>
      <c r="B178">
        <v>178</v>
      </c>
    </row>
    <row r="179" spans="1:2" ht="15.75" customHeight="1">
      <c r="A179">
        <v>201</v>
      </c>
      <c r="B179">
        <v>179</v>
      </c>
    </row>
    <row r="180" spans="1:2" ht="15.75" customHeight="1">
      <c r="A180">
        <v>202</v>
      </c>
      <c r="B180">
        <v>180</v>
      </c>
    </row>
    <row r="181" spans="1:2" ht="15.75" customHeight="1">
      <c r="A181">
        <v>203</v>
      </c>
      <c r="B181">
        <v>181</v>
      </c>
    </row>
    <row r="182" spans="1:2" ht="15.75" customHeight="1">
      <c r="A182">
        <v>204</v>
      </c>
      <c r="B182">
        <v>182</v>
      </c>
    </row>
    <row r="183" spans="1:2" ht="15.75" customHeight="1">
      <c r="A183">
        <v>205</v>
      </c>
      <c r="B183">
        <v>183</v>
      </c>
    </row>
    <row r="184" spans="1:2" ht="15.75" customHeight="1">
      <c r="A184">
        <v>206</v>
      </c>
      <c r="B184">
        <v>184</v>
      </c>
    </row>
    <row r="185" spans="1:2" ht="15.75" customHeight="1">
      <c r="A185">
        <v>207</v>
      </c>
      <c r="B185">
        <v>185</v>
      </c>
    </row>
    <row r="186" spans="1:2" ht="15.75" customHeight="1">
      <c r="A186">
        <v>208</v>
      </c>
      <c r="B186">
        <v>186</v>
      </c>
    </row>
    <row r="187" spans="1:2" ht="15.75" customHeight="1">
      <c r="A187">
        <v>209</v>
      </c>
      <c r="B187">
        <v>187</v>
      </c>
    </row>
    <row r="188" spans="1:2" ht="15.75" customHeight="1">
      <c r="A188">
        <v>210</v>
      </c>
      <c r="B188">
        <v>188</v>
      </c>
    </row>
    <row r="189" spans="1:2" ht="15.75" customHeight="1">
      <c r="A189">
        <v>211</v>
      </c>
      <c r="B189">
        <v>189</v>
      </c>
    </row>
    <row r="190" spans="1:2" ht="15.75" customHeight="1">
      <c r="A190">
        <v>212</v>
      </c>
      <c r="B190">
        <v>190</v>
      </c>
    </row>
    <row r="191" spans="1:2" ht="15.75" customHeight="1">
      <c r="A191">
        <v>213</v>
      </c>
      <c r="B191">
        <v>191</v>
      </c>
    </row>
    <row r="192" spans="1:2" ht="15.75" customHeight="1">
      <c r="A192">
        <v>214</v>
      </c>
      <c r="B192">
        <v>192</v>
      </c>
    </row>
    <row r="193" spans="1:2" ht="15.75" customHeight="1">
      <c r="A193">
        <v>215</v>
      </c>
      <c r="B193">
        <v>193</v>
      </c>
    </row>
    <row r="194" spans="1:2" ht="15.75" customHeight="1">
      <c r="A194">
        <v>216</v>
      </c>
      <c r="B194">
        <v>194</v>
      </c>
    </row>
    <row r="195" spans="1:2" ht="15.75" customHeight="1">
      <c r="A195">
        <v>217</v>
      </c>
      <c r="B195">
        <v>195</v>
      </c>
    </row>
    <row r="196" spans="1:2" ht="15.75" customHeight="1">
      <c r="A196">
        <v>218</v>
      </c>
      <c r="B196">
        <v>196</v>
      </c>
    </row>
    <row r="197" spans="1:2" ht="15.75" customHeight="1">
      <c r="A197">
        <v>219</v>
      </c>
      <c r="B197">
        <v>197</v>
      </c>
    </row>
    <row r="198" spans="1:2" ht="15.75" customHeight="1">
      <c r="A198">
        <v>220</v>
      </c>
      <c r="B198">
        <v>198</v>
      </c>
    </row>
    <row r="199" spans="1:2" ht="15.75" customHeight="1">
      <c r="A199">
        <v>221</v>
      </c>
      <c r="B199">
        <v>199</v>
      </c>
    </row>
    <row r="200" spans="1:2" ht="15.75" customHeight="1">
      <c r="A200">
        <v>222</v>
      </c>
      <c r="B200">
        <v>200</v>
      </c>
    </row>
    <row r="201" spans="1:2" ht="15.75" customHeight="1">
      <c r="A201">
        <v>223</v>
      </c>
      <c r="B201">
        <v>201</v>
      </c>
    </row>
    <row r="202" spans="1:2" ht="15.75" customHeight="1">
      <c r="A202">
        <v>224</v>
      </c>
      <c r="B202">
        <v>202</v>
      </c>
    </row>
    <row r="203" spans="1:2" ht="15.75" customHeight="1">
      <c r="A203">
        <v>225</v>
      </c>
      <c r="B203">
        <v>203</v>
      </c>
    </row>
    <row r="204" spans="1:2" ht="15.75" customHeight="1">
      <c r="A204">
        <v>226</v>
      </c>
      <c r="B204">
        <v>204</v>
      </c>
    </row>
    <row r="205" spans="1:2" ht="15.75" customHeight="1">
      <c r="A205">
        <v>227</v>
      </c>
      <c r="B205">
        <v>205</v>
      </c>
    </row>
    <row r="206" spans="1:2" ht="15.75" customHeight="1">
      <c r="A206">
        <v>228</v>
      </c>
      <c r="B206">
        <v>206</v>
      </c>
    </row>
    <row r="207" spans="1:2" ht="15.75" customHeight="1">
      <c r="A207">
        <v>229</v>
      </c>
      <c r="B207">
        <v>207</v>
      </c>
    </row>
    <row r="208" spans="1:2" ht="15.75" customHeight="1">
      <c r="A208">
        <v>230</v>
      </c>
      <c r="B208">
        <v>208</v>
      </c>
    </row>
    <row r="209" spans="1:2" ht="15.75" customHeight="1">
      <c r="A209">
        <v>231</v>
      </c>
      <c r="B209">
        <v>209</v>
      </c>
    </row>
    <row r="210" spans="1:2" ht="15.75" customHeight="1">
      <c r="A210">
        <v>232</v>
      </c>
      <c r="B210">
        <v>210</v>
      </c>
    </row>
    <row r="211" spans="1:2" ht="15.75" customHeight="1">
      <c r="A211">
        <v>233</v>
      </c>
      <c r="B211">
        <v>211</v>
      </c>
    </row>
    <row r="212" spans="1:2" ht="15.75" customHeight="1">
      <c r="A212">
        <v>234</v>
      </c>
      <c r="B212">
        <v>212</v>
      </c>
    </row>
    <row r="213" spans="1:2" ht="15.75" customHeight="1">
      <c r="A213">
        <v>235</v>
      </c>
      <c r="B213">
        <v>213</v>
      </c>
    </row>
    <row r="214" spans="1:2" ht="15.75" customHeight="1">
      <c r="A214">
        <v>236</v>
      </c>
      <c r="B214">
        <v>214</v>
      </c>
    </row>
    <row r="215" spans="1:2" ht="15.75" customHeight="1">
      <c r="A215">
        <v>237</v>
      </c>
      <c r="B215">
        <v>215</v>
      </c>
    </row>
    <row r="216" spans="1:2" ht="15.75" customHeight="1">
      <c r="A216">
        <v>238</v>
      </c>
      <c r="B216">
        <v>216</v>
      </c>
    </row>
    <row r="217" spans="1:2" ht="15.75" customHeight="1">
      <c r="A217">
        <v>239</v>
      </c>
      <c r="B217">
        <v>217</v>
      </c>
    </row>
    <row r="218" spans="1:2" ht="15.75" customHeight="1">
      <c r="A218">
        <v>240</v>
      </c>
      <c r="B218">
        <v>218</v>
      </c>
    </row>
    <row r="219" spans="1:2" ht="15.75" customHeight="1">
      <c r="A219">
        <v>241</v>
      </c>
      <c r="B219">
        <v>219</v>
      </c>
    </row>
    <row r="220" spans="1:2" ht="15.75" customHeight="1">
      <c r="A220">
        <v>242</v>
      </c>
      <c r="B220">
        <v>220</v>
      </c>
    </row>
    <row r="221" spans="1:2" ht="15.75" customHeight="1">
      <c r="A221">
        <v>243</v>
      </c>
      <c r="B221">
        <v>221</v>
      </c>
    </row>
    <row r="222" spans="1:2" ht="15.75" customHeight="1">
      <c r="A222">
        <v>244</v>
      </c>
      <c r="B222">
        <v>222</v>
      </c>
    </row>
    <row r="223" spans="1:2" ht="15.75" customHeight="1">
      <c r="A223">
        <v>245</v>
      </c>
      <c r="B223">
        <v>223</v>
      </c>
    </row>
    <row r="224" spans="1:2" ht="15.75" customHeight="1">
      <c r="A224">
        <v>246</v>
      </c>
      <c r="B224">
        <v>224</v>
      </c>
    </row>
    <row r="225" spans="1:2" ht="15.75" customHeight="1">
      <c r="A225">
        <v>247</v>
      </c>
      <c r="B225">
        <v>225</v>
      </c>
    </row>
    <row r="226" spans="1:2" ht="15.75" customHeight="1">
      <c r="A226">
        <v>248</v>
      </c>
      <c r="B226">
        <v>226</v>
      </c>
    </row>
    <row r="227" spans="1:2" ht="15.75" customHeight="1">
      <c r="A227">
        <v>249</v>
      </c>
      <c r="B227">
        <v>227</v>
      </c>
    </row>
    <row r="228" spans="1:2" ht="15.75" customHeight="1">
      <c r="A228">
        <v>250</v>
      </c>
      <c r="B228">
        <v>228</v>
      </c>
    </row>
    <row r="229" spans="1:2" ht="15.75" customHeight="1">
      <c r="A229">
        <v>251</v>
      </c>
      <c r="B229">
        <v>229</v>
      </c>
    </row>
    <row r="230" spans="1:2" ht="15.75" customHeight="1">
      <c r="A230">
        <v>252</v>
      </c>
      <c r="B230">
        <v>230</v>
      </c>
    </row>
    <row r="231" spans="1:2" ht="15.75" customHeight="1">
      <c r="A231">
        <v>253</v>
      </c>
      <c r="B231">
        <v>231</v>
      </c>
    </row>
    <row r="232" spans="1:2" ht="15.75" customHeight="1">
      <c r="A232">
        <v>254</v>
      </c>
      <c r="B232">
        <v>232</v>
      </c>
    </row>
    <row r="233" spans="1:2" ht="15.75" customHeight="1">
      <c r="A233">
        <v>255</v>
      </c>
      <c r="B233">
        <v>233</v>
      </c>
    </row>
    <row r="234" spans="1:2" ht="15.75" customHeight="1">
      <c r="A234">
        <v>256</v>
      </c>
      <c r="B234">
        <v>234</v>
      </c>
    </row>
    <row r="235" spans="1:2" ht="15.75" customHeight="1">
      <c r="A235">
        <v>257</v>
      </c>
      <c r="B235">
        <v>235</v>
      </c>
    </row>
    <row r="236" spans="1:2" ht="15.75" customHeight="1">
      <c r="A236">
        <v>258</v>
      </c>
      <c r="B236">
        <v>236</v>
      </c>
    </row>
    <row r="237" spans="1:2" ht="15.75" customHeight="1">
      <c r="A237">
        <v>259</v>
      </c>
      <c r="B237">
        <v>237</v>
      </c>
    </row>
    <row r="238" spans="1:2" ht="15.75" customHeight="1">
      <c r="A238">
        <v>260</v>
      </c>
      <c r="B238">
        <v>238</v>
      </c>
    </row>
    <row r="239" spans="1:2" ht="15.75" customHeight="1">
      <c r="A239">
        <v>261</v>
      </c>
      <c r="B239">
        <v>239</v>
      </c>
    </row>
    <row r="240" spans="1:2" ht="15.75" customHeight="1">
      <c r="A240">
        <v>262</v>
      </c>
      <c r="B240">
        <v>240</v>
      </c>
    </row>
    <row r="241" spans="1:2" ht="15.75" customHeight="1">
      <c r="A241">
        <v>263</v>
      </c>
      <c r="B241">
        <v>241</v>
      </c>
    </row>
    <row r="242" spans="1:2" ht="15.75" customHeight="1">
      <c r="A242">
        <v>264</v>
      </c>
      <c r="B242">
        <v>242</v>
      </c>
    </row>
    <row r="243" spans="1:2" ht="15.75" customHeight="1">
      <c r="A243">
        <v>265</v>
      </c>
      <c r="B243">
        <v>243</v>
      </c>
    </row>
    <row r="244" spans="1:2" ht="15.75" customHeight="1">
      <c r="A244">
        <v>266</v>
      </c>
      <c r="B244">
        <v>244</v>
      </c>
    </row>
    <row r="245" spans="1:2" ht="15.75" customHeight="1">
      <c r="A245">
        <v>267</v>
      </c>
      <c r="B245">
        <v>245</v>
      </c>
    </row>
    <row r="246" spans="1:2" ht="15.75" customHeight="1">
      <c r="A246">
        <v>268</v>
      </c>
      <c r="B246">
        <v>246</v>
      </c>
    </row>
    <row r="247" spans="1:2" ht="15.75" customHeight="1">
      <c r="A247">
        <v>269</v>
      </c>
      <c r="B247">
        <v>247</v>
      </c>
    </row>
    <row r="248" spans="1:2" ht="15.75" customHeight="1">
      <c r="A248">
        <v>270</v>
      </c>
      <c r="B248">
        <v>248</v>
      </c>
    </row>
    <row r="249" spans="1:2" ht="15.75" customHeight="1">
      <c r="A249">
        <v>271</v>
      </c>
      <c r="B249">
        <v>249</v>
      </c>
    </row>
    <row r="250" spans="1:2" ht="15.75" customHeight="1">
      <c r="A250">
        <v>272</v>
      </c>
      <c r="B250">
        <v>250</v>
      </c>
    </row>
    <row r="251" spans="1:2" ht="15.75" customHeight="1">
      <c r="A251">
        <v>273</v>
      </c>
      <c r="B251">
        <v>251</v>
      </c>
    </row>
    <row r="252" spans="1:2" ht="15.75" customHeight="1">
      <c r="A252">
        <v>274</v>
      </c>
      <c r="B252">
        <v>252</v>
      </c>
    </row>
    <row r="253" spans="1:2" ht="15.75" customHeight="1">
      <c r="A253">
        <v>275</v>
      </c>
      <c r="B253">
        <v>253</v>
      </c>
    </row>
    <row r="254" spans="1:2" ht="15.75" customHeight="1">
      <c r="A254">
        <v>276</v>
      </c>
      <c r="B254">
        <v>254</v>
      </c>
    </row>
    <row r="255" spans="1:2" ht="15.75" customHeight="1">
      <c r="A255">
        <v>277</v>
      </c>
      <c r="B255">
        <v>255</v>
      </c>
    </row>
    <row r="256" spans="1:2" ht="15.75" customHeight="1">
      <c r="A256">
        <v>278</v>
      </c>
      <c r="B256">
        <v>256</v>
      </c>
    </row>
    <row r="257" spans="1:2" ht="15.75" customHeight="1">
      <c r="A257">
        <v>279</v>
      </c>
      <c r="B257">
        <v>257</v>
      </c>
    </row>
    <row r="258" spans="1:2" ht="15.75" customHeight="1">
      <c r="A258">
        <v>280</v>
      </c>
      <c r="B258">
        <v>258</v>
      </c>
    </row>
    <row r="259" spans="1:2" ht="15.75" customHeight="1">
      <c r="A259">
        <v>281</v>
      </c>
      <c r="B259">
        <v>259</v>
      </c>
    </row>
    <row r="260" spans="1:2" ht="15.75" customHeight="1">
      <c r="A260">
        <v>282</v>
      </c>
      <c r="B260">
        <v>260</v>
      </c>
    </row>
    <row r="261" spans="1:2" ht="15.75" customHeight="1">
      <c r="A261">
        <v>283</v>
      </c>
      <c r="B261">
        <v>261</v>
      </c>
    </row>
    <row r="262" spans="1:2" ht="15.75" customHeight="1">
      <c r="A262">
        <v>284</v>
      </c>
      <c r="B262">
        <v>262</v>
      </c>
    </row>
    <row r="263" spans="1:2" ht="15.75" customHeight="1">
      <c r="A263">
        <v>285</v>
      </c>
      <c r="B263">
        <v>263</v>
      </c>
    </row>
    <row r="264" spans="1:2" ht="15.75" customHeight="1">
      <c r="A264">
        <v>286</v>
      </c>
      <c r="B264">
        <v>264</v>
      </c>
    </row>
    <row r="265" spans="1:2" ht="15.75" customHeight="1">
      <c r="A265">
        <v>287</v>
      </c>
      <c r="B265">
        <v>265</v>
      </c>
    </row>
    <row r="266" spans="1:2" ht="15.75" customHeight="1">
      <c r="A266">
        <v>288</v>
      </c>
      <c r="B266">
        <v>266</v>
      </c>
    </row>
    <row r="267" spans="1:2" ht="15.75" customHeight="1">
      <c r="A267">
        <v>289</v>
      </c>
      <c r="B267">
        <v>267</v>
      </c>
    </row>
    <row r="268" spans="1:2" ht="15.75" customHeight="1">
      <c r="A268">
        <v>290</v>
      </c>
      <c r="B268">
        <v>268</v>
      </c>
    </row>
    <row r="269" spans="1:2" ht="15.75" customHeight="1">
      <c r="A269">
        <v>291</v>
      </c>
      <c r="B269">
        <v>269</v>
      </c>
    </row>
    <row r="270" spans="1:2" ht="15.75" customHeight="1">
      <c r="A270">
        <v>292</v>
      </c>
      <c r="B270">
        <v>270</v>
      </c>
    </row>
    <row r="271" spans="1:2" ht="15.75" customHeight="1">
      <c r="A271">
        <v>293</v>
      </c>
      <c r="B271">
        <v>271</v>
      </c>
    </row>
    <row r="272" spans="1:2" ht="15.75" customHeight="1">
      <c r="A272">
        <v>294</v>
      </c>
      <c r="B272">
        <v>272</v>
      </c>
    </row>
    <row r="273" spans="1:2" ht="15.75" customHeight="1">
      <c r="A273">
        <v>295</v>
      </c>
      <c r="B273">
        <v>273</v>
      </c>
    </row>
    <row r="274" spans="1:2" ht="15.75" customHeight="1">
      <c r="A274">
        <v>296</v>
      </c>
      <c r="B274">
        <v>274</v>
      </c>
    </row>
    <row r="275" spans="1:2" ht="15.75" customHeight="1">
      <c r="A275">
        <v>297</v>
      </c>
      <c r="B275">
        <v>275</v>
      </c>
    </row>
    <row r="276" spans="1:2" ht="15.75" customHeight="1">
      <c r="A276">
        <v>298</v>
      </c>
      <c r="B276">
        <v>276</v>
      </c>
    </row>
    <row r="277" spans="1:2" ht="15.75" customHeight="1">
      <c r="A277">
        <v>299</v>
      </c>
      <c r="B277">
        <v>277</v>
      </c>
    </row>
    <row r="278" spans="1:2" ht="15.75" customHeight="1">
      <c r="A278">
        <v>300</v>
      </c>
      <c r="B278">
        <v>278</v>
      </c>
    </row>
    <row r="279" spans="1:2" ht="15.75" customHeight="1">
      <c r="A279">
        <v>301</v>
      </c>
      <c r="B279">
        <v>279</v>
      </c>
    </row>
    <row r="280" spans="1:2" ht="15.75" customHeight="1">
      <c r="A280">
        <v>302</v>
      </c>
      <c r="B280">
        <v>280</v>
      </c>
    </row>
    <row r="281" spans="1:2" ht="15.75" customHeight="1">
      <c r="A281">
        <v>303</v>
      </c>
      <c r="B281">
        <v>281</v>
      </c>
    </row>
    <row r="282" spans="1:2" ht="15.75" customHeight="1">
      <c r="A282">
        <v>304</v>
      </c>
      <c r="B282">
        <v>282</v>
      </c>
    </row>
    <row r="283" spans="1:2" ht="15.75" customHeight="1">
      <c r="A283">
        <v>305</v>
      </c>
      <c r="B283">
        <v>283</v>
      </c>
    </row>
    <row r="284" spans="1:2" ht="15.75" customHeight="1">
      <c r="A284">
        <v>306</v>
      </c>
      <c r="B284">
        <v>284</v>
      </c>
    </row>
    <row r="285" spans="1:2" ht="15.75" customHeight="1">
      <c r="A285">
        <v>307</v>
      </c>
      <c r="B285">
        <v>285</v>
      </c>
    </row>
    <row r="286" spans="1:2" ht="15.75" customHeight="1">
      <c r="A286">
        <v>308</v>
      </c>
      <c r="B286">
        <v>286</v>
      </c>
    </row>
    <row r="287" spans="1:2" ht="15.75" customHeight="1">
      <c r="A287">
        <v>309</v>
      </c>
      <c r="B287">
        <v>287</v>
      </c>
    </row>
    <row r="288" spans="1:2" ht="15.75" customHeight="1">
      <c r="A288">
        <v>310</v>
      </c>
      <c r="B288">
        <v>288</v>
      </c>
    </row>
    <row r="289" spans="1:2" ht="15.75" customHeight="1">
      <c r="A289">
        <v>311</v>
      </c>
      <c r="B289">
        <v>289</v>
      </c>
    </row>
    <row r="290" spans="1:2" ht="15.75" customHeight="1">
      <c r="A290">
        <v>312</v>
      </c>
      <c r="B290">
        <v>290</v>
      </c>
    </row>
    <row r="291" spans="1:2" ht="15.75" customHeight="1">
      <c r="A291">
        <v>313</v>
      </c>
      <c r="B291">
        <v>291</v>
      </c>
    </row>
    <row r="292" spans="1:2" ht="15.75" customHeight="1">
      <c r="A292">
        <v>314</v>
      </c>
      <c r="B292">
        <v>292</v>
      </c>
    </row>
    <row r="293" spans="1:2" ht="15.75" customHeight="1">
      <c r="A293">
        <v>315</v>
      </c>
      <c r="B293">
        <v>293</v>
      </c>
    </row>
    <row r="294" spans="1:2" ht="15.75" customHeight="1">
      <c r="A294">
        <v>316</v>
      </c>
      <c r="B294">
        <v>294</v>
      </c>
    </row>
    <row r="295" spans="1:2" ht="15.75" customHeight="1">
      <c r="A295">
        <v>317</v>
      </c>
      <c r="B295">
        <v>295</v>
      </c>
    </row>
    <row r="296" spans="1:2" ht="15.75" customHeight="1">
      <c r="A296">
        <v>318</v>
      </c>
      <c r="B296">
        <v>296</v>
      </c>
    </row>
    <row r="297" spans="1:2" ht="15.75" customHeight="1">
      <c r="A297">
        <v>319</v>
      </c>
      <c r="B297">
        <v>297</v>
      </c>
    </row>
    <row r="298" spans="1:2" ht="15.75" customHeight="1">
      <c r="A298">
        <v>320</v>
      </c>
      <c r="B298">
        <v>298</v>
      </c>
    </row>
    <row r="299" spans="1:2" ht="15.75" customHeight="1">
      <c r="A299">
        <v>321</v>
      </c>
      <c r="B299">
        <v>299</v>
      </c>
    </row>
    <row r="300" spans="1:2" ht="15.75" customHeight="1">
      <c r="A300">
        <v>322</v>
      </c>
      <c r="B300">
        <v>300</v>
      </c>
    </row>
    <row r="301" spans="1:2" ht="15.75" customHeight="1">
      <c r="A301">
        <v>323</v>
      </c>
      <c r="B301">
        <v>301</v>
      </c>
    </row>
    <row r="302" spans="1:2" ht="15.75" customHeight="1">
      <c r="A302">
        <v>324</v>
      </c>
      <c r="B302">
        <v>302</v>
      </c>
    </row>
    <row r="303" spans="1:2" ht="15.75" customHeight="1">
      <c r="A303">
        <v>325</v>
      </c>
      <c r="B303">
        <v>303</v>
      </c>
    </row>
    <row r="304" spans="1:2" ht="15.75" customHeight="1">
      <c r="A304">
        <v>326</v>
      </c>
      <c r="B304">
        <v>304</v>
      </c>
    </row>
    <row r="305" spans="1:2" ht="15.75" customHeight="1">
      <c r="A305">
        <v>327</v>
      </c>
      <c r="B305">
        <v>305</v>
      </c>
    </row>
    <row r="306" spans="1:2" ht="15.75" customHeight="1">
      <c r="A306">
        <v>328</v>
      </c>
      <c r="B306">
        <v>306</v>
      </c>
    </row>
    <row r="307" spans="1:2" ht="15.75" customHeight="1">
      <c r="A307">
        <v>329</v>
      </c>
      <c r="B307">
        <v>307</v>
      </c>
    </row>
    <row r="308" spans="1:2" ht="15.75" customHeight="1">
      <c r="A308">
        <v>330</v>
      </c>
      <c r="B308">
        <v>308</v>
      </c>
    </row>
    <row r="309" spans="1:2" ht="15.75" customHeight="1">
      <c r="A309">
        <v>331</v>
      </c>
      <c r="B309">
        <v>309</v>
      </c>
    </row>
    <row r="310" spans="1:2" ht="15.75" customHeight="1">
      <c r="A310">
        <v>332</v>
      </c>
      <c r="B310">
        <v>310</v>
      </c>
    </row>
    <row r="311" spans="1:2" ht="15.75" customHeight="1">
      <c r="A311">
        <v>333</v>
      </c>
      <c r="B311">
        <v>311</v>
      </c>
    </row>
    <row r="312" spans="1:2" ht="15.75" customHeight="1">
      <c r="A312">
        <v>334</v>
      </c>
      <c r="B312">
        <v>312</v>
      </c>
    </row>
    <row r="313" spans="1:2" ht="15.75" customHeight="1">
      <c r="A313">
        <v>335</v>
      </c>
      <c r="B313">
        <v>313</v>
      </c>
    </row>
    <row r="314" spans="1:2" ht="15.75" customHeight="1">
      <c r="A314">
        <v>336</v>
      </c>
      <c r="B314">
        <v>314</v>
      </c>
    </row>
    <row r="315" spans="1:2" ht="15.75" customHeight="1">
      <c r="A315">
        <v>337</v>
      </c>
      <c r="B315">
        <v>315</v>
      </c>
    </row>
    <row r="316" spans="1:2" ht="15.75" customHeight="1">
      <c r="A316">
        <v>338</v>
      </c>
      <c r="B316">
        <v>316</v>
      </c>
    </row>
    <row r="317" spans="1:2" ht="15.75" customHeight="1">
      <c r="A317">
        <v>339</v>
      </c>
      <c r="B317">
        <v>317</v>
      </c>
    </row>
    <row r="318" spans="1:2" ht="15.75" customHeight="1">
      <c r="A318">
        <v>340</v>
      </c>
      <c r="B318">
        <v>318</v>
      </c>
    </row>
    <row r="319" spans="1:2" ht="15.75" customHeight="1">
      <c r="A319">
        <v>341</v>
      </c>
      <c r="B319">
        <v>319</v>
      </c>
    </row>
    <row r="320" spans="1:2" ht="15.75" customHeight="1">
      <c r="A320">
        <v>342</v>
      </c>
      <c r="B320">
        <v>320</v>
      </c>
    </row>
    <row r="321" spans="1:2" ht="15.75" customHeight="1">
      <c r="A321">
        <v>343</v>
      </c>
      <c r="B321">
        <v>321</v>
      </c>
    </row>
    <row r="322" spans="1:2" ht="15.75" customHeight="1">
      <c r="A322">
        <v>344</v>
      </c>
      <c r="B322">
        <v>322</v>
      </c>
    </row>
    <row r="323" spans="1:2" ht="15.75" customHeight="1">
      <c r="A323">
        <v>345</v>
      </c>
      <c r="B323">
        <v>323</v>
      </c>
    </row>
    <row r="324" spans="1:2" ht="15.75" customHeight="1">
      <c r="A324">
        <v>346</v>
      </c>
      <c r="B324">
        <v>324</v>
      </c>
    </row>
    <row r="325" spans="1:2" ht="15.75" customHeight="1">
      <c r="A325">
        <v>347</v>
      </c>
      <c r="B325">
        <v>325</v>
      </c>
    </row>
    <row r="326" spans="1:2" ht="15.75" customHeight="1">
      <c r="A326">
        <v>348</v>
      </c>
      <c r="B326">
        <v>326</v>
      </c>
    </row>
    <row r="327" spans="1:2" ht="15.75" customHeight="1">
      <c r="A327">
        <v>349</v>
      </c>
      <c r="B327">
        <v>327</v>
      </c>
    </row>
    <row r="328" spans="1:2" ht="15.75" customHeight="1">
      <c r="A328">
        <v>350</v>
      </c>
      <c r="B328">
        <v>328</v>
      </c>
    </row>
    <row r="329" spans="1:2" ht="15.75" customHeight="1">
      <c r="A329">
        <v>351</v>
      </c>
      <c r="B329">
        <v>329</v>
      </c>
    </row>
    <row r="330" spans="1:2" ht="15.75" customHeight="1">
      <c r="A330">
        <v>352</v>
      </c>
      <c r="B330">
        <v>330</v>
      </c>
    </row>
    <row r="331" spans="1:2" ht="15.75" customHeight="1">
      <c r="A331">
        <v>353</v>
      </c>
      <c r="B331">
        <v>331</v>
      </c>
    </row>
    <row r="332" spans="1:2" ht="15.75" customHeight="1">
      <c r="A332">
        <v>354</v>
      </c>
      <c r="B332">
        <v>332</v>
      </c>
    </row>
    <row r="333" spans="1:2" ht="15.75" customHeight="1">
      <c r="A333">
        <v>355</v>
      </c>
      <c r="B333">
        <v>333</v>
      </c>
    </row>
    <row r="334" spans="1:2" ht="15.75" customHeight="1">
      <c r="A334">
        <v>356</v>
      </c>
      <c r="B334">
        <v>334</v>
      </c>
    </row>
    <row r="335" spans="1:2" ht="15.75" customHeight="1">
      <c r="A335">
        <v>357</v>
      </c>
      <c r="B335">
        <v>335</v>
      </c>
    </row>
    <row r="336" spans="1:2" ht="15.75" customHeight="1">
      <c r="A336">
        <v>358</v>
      </c>
      <c r="B336">
        <v>336</v>
      </c>
    </row>
    <row r="337" spans="1:2" ht="15.75" customHeight="1">
      <c r="A337">
        <v>359</v>
      </c>
      <c r="B337">
        <v>337</v>
      </c>
    </row>
    <row r="338" spans="1:2" ht="15.75" customHeight="1">
      <c r="A338">
        <v>360</v>
      </c>
      <c r="B338">
        <v>338</v>
      </c>
    </row>
    <row r="339" spans="1:2" ht="15.75" customHeight="1">
      <c r="A339">
        <v>361</v>
      </c>
      <c r="B339">
        <v>339</v>
      </c>
    </row>
    <row r="340" spans="1:2" ht="15.75" customHeight="1">
      <c r="A340">
        <v>362</v>
      </c>
      <c r="B340">
        <v>340</v>
      </c>
    </row>
    <row r="341" spans="1:2" ht="15.75" customHeight="1">
      <c r="A341">
        <v>363</v>
      </c>
      <c r="B341">
        <v>341</v>
      </c>
    </row>
    <row r="342" spans="1:2" ht="15.75" customHeight="1">
      <c r="A342">
        <v>364</v>
      </c>
      <c r="B342">
        <v>342</v>
      </c>
    </row>
    <row r="343" spans="1:2" ht="15.75" customHeight="1">
      <c r="A343">
        <v>365</v>
      </c>
      <c r="B343">
        <v>343</v>
      </c>
    </row>
    <row r="344" spans="1:2" ht="15.75" customHeight="1">
      <c r="A344">
        <v>366</v>
      </c>
      <c r="B344">
        <v>344</v>
      </c>
    </row>
    <row r="345" spans="1:2" ht="15.75" customHeight="1">
      <c r="A345">
        <v>367</v>
      </c>
      <c r="B345">
        <v>345</v>
      </c>
    </row>
    <row r="346" spans="1:2" ht="15.75" customHeight="1">
      <c r="A346">
        <v>368</v>
      </c>
      <c r="B346">
        <v>346</v>
      </c>
    </row>
    <row r="347" spans="1:2" ht="15.75" customHeight="1">
      <c r="A347">
        <v>369</v>
      </c>
      <c r="B347">
        <v>347</v>
      </c>
    </row>
    <row r="348" spans="1:2" ht="15.75" customHeight="1">
      <c r="A348">
        <v>370</v>
      </c>
      <c r="B348">
        <v>348</v>
      </c>
    </row>
    <row r="349" spans="1:2" ht="15.75" customHeight="1">
      <c r="A349">
        <v>371</v>
      </c>
      <c r="B349">
        <v>349</v>
      </c>
    </row>
    <row r="350" spans="1:2" ht="15.75" customHeight="1">
      <c r="A350">
        <v>372</v>
      </c>
      <c r="B350">
        <v>350</v>
      </c>
    </row>
    <row r="351" spans="1:2" ht="15.75" customHeight="1">
      <c r="A351">
        <v>373</v>
      </c>
      <c r="B351">
        <v>351</v>
      </c>
    </row>
    <row r="352" spans="1:2" ht="15.75" customHeight="1">
      <c r="A352">
        <v>374</v>
      </c>
      <c r="B352">
        <v>352</v>
      </c>
    </row>
    <row r="353" spans="1:2" ht="15.75" customHeight="1">
      <c r="A353">
        <v>375</v>
      </c>
      <c r="B353">
        <v>353</v>
      </c>
    </row>
    <row r="354" spans="1:2" ht="15.75" customHeight="1">
      <c r="A354">
        <v>376</v>
      </c>
      <c r="B354">
        <v>354</v>
      </c>
    </row>
    <row r="355" spans="1:2" ht="15.75" customHeight="1">
      <c r="A355">
        <v>377</v>
      </c>
      <c r="B355">
        <v>355</v>
      </c>
    </row>
    <row r="356" spans="1:2" ht="15.75" customHeight="1">
      <c r="A356">
        <v>378</v>
      </c>
      <c r="B356">
        <v>356</v>
      </c>
    </row>
    <row r="357" spans="1:2" ht="15.75" customHeight="1">
      <c r="A357">
        <v>379</v>
      </c>
      <c r="B357">
        <v>357</v>
      </c>
    </row>
    <row r="358" spans="1:2" ht="15.75" customHeight="1">
      <c r="A358">
        <v>380</v>
      </c>
      <c r="B358">
        <v>358</v>
      </c>
    </row>
    <row r="359" spans="1:2" ht="15.75" customHeight="1">
      <c r="A359">
        <v>381</v>
      </c>
      <c r="B359">
        <v>359</v>
      </c>
    </row>
    <row r="360" spans="1:2" ht="15.75" customHeight="1">
      <c r="A360">
        <v>382</v>
      </c>
      <c r="B360">
        <v>360</v>
      </c>
    </row>
    <row r="361" spans="1:2" ht="15.75" customHeight="1">
      <c r="A361">
        <v>383</v>
      </c>
      <c r="B361">
        <v>361</v>
      </c>
    </row>
    <row r="362" spans="1:2" ht="15.75" customHeight="1">
      <c r="A362">
        <v>384</v>
      </c>
      <c r="B362">
        <v>362</v>
      </c>
    </row>
    <row r="363" spans="1:2" ht="15.75" customHeight="1">
      <c r="A363">
        <v>385</v>
      </c>
      <c r="B363">
        <v>363</v>
      </c>
    </row>
    <row r="364" spans="1:2" ht="15.75" customHeight="1">
      <c r="A364">
        <v>386</v>
      </c>
      <c r="B364">
        <v>364</v>
      </c>
    </row>
    <row r="365" spans="1:2" ht="15.75" customHeight="1">
      <c r="A365">
        <v>387</v>
      </c>
      <c r="B365">
        <v>365</v>
      </c>
    </row>
    <row r="366" spans="1:2" ht="15.75" customHeight="1">
      <c r="A366">
        <v>388</v>
      </c>
      <c r="B366">
        <v>366</v>
      </c>
    </row>
    <row r="367" spans="1:2" ht="15.75" customHeight="1">
      <c r="A367">
        <v>389</v>
      </c>
      <c r="B367">
        <v>367</v>
      </c>
    </row>
    <row r="368" spans="1:2" ht="15.75" customHeight="1">
      <c r="A368">
        <v>390</v>
      </c>
      <c r="B368">
        <v>368</v>
      </c>
    </row>
    <row r="369" spans="1:2" ht="15.75" customHeight="1">
      <c r="A369">
        <v>391</v>
      </c>
      <c r="B369">
        <v>369</v>
      </c>
    </row>
    <row r="370" spans="1:2" ht="15.75" customHeight="1">
      <c r="A370">
        <v>392</v>
      </c>
      <c r="B370">
        <v>370</v>
      </c>
    </row>
    <row r="371" spans="1:2" ht="15.75" customHeight="1">
      <c r="A371">
        <v>393</v>
      </c>
      <c r="B371">
        <v>371</v>
      </c>
    </row>
    <row r="372" spans="1:2" ht="15.75" customHeight="1">
      <c r="A372">
        <v>394</v>
      </c>
      <c r="B372">
        <v>372</v>
      </c>
    </row>
    <row r="373" spans="1:2" ht="15.75" customHeight="1">
      <c r="A373">
        <v>395</v>
      </c>
      <c r="B373">
        <v>373</v>
      </c>
    </row>
    <row r="374" spans="1:2" ht="15.75" customHeight="1">
      <c r="A374">
        <v>396</v>
      </c>
      <c r="B374">
        <v>374</v>
      </c>
    </row>
    <row r="375" spans="1:2" ht="15.75" customHeight="1">
      <c r="A375">
        <v>397</v>
      </c>
      <c r="B375">
        <v>375</v>
      </c>
    </row>
    <row r="376" spans="1:2" ht="15.75" customHeight="1">
      <c r="A376">
        <v>398</v>
      </c>
      <c r="B376">
        <v>376</v>
      </c>
    </row>
    <row r="377" spans="1:2" ht="15.75" customHeight="1">
      <c r="A377">
        <v>399</v>
      </c>
      <c r="B377">
        <v>377</v>
      </c>
    </row>
    <row r="378" spans="1:2" ht="15.75" customHeight="1">
      <c r="A378">
        <v>400</v>
      </c>
      <c r="B378">
        <v>378</v>
      </c>
    </row>
    <row r="379" spans="1:2" ht="15.75" customHeight="1">
      <c r="A379">
        <v>401</v>
      </c>
      <c r="B379">
        <v>379</v>
      </c>
    </row>
    <row r="380" spans="1:2" ht="15.75" customHeight="1">
      <c r="A380">
        <v>402</v>
      </c>
      <c r="B380">
        <v>380</v>
      </c>
    </row>
    <row r="381" spans="1:2" ht="15.75" customHeight="1">
      <c r="A381">
        <v>403</v>
      </c>
      <c r="B381">
        <v>381</v>
      </c>
    </row>
    <row r="382" spans="1:2" ht="15.75" customHeight="1">
      <c r="A382">
        <v>404</v>
      </c>
      <c r="B382">
        <v>382</v>
      </c>
    </row>
    <row r="383" spans="1:2" ht="15.75" customHeight="1">
      <c r="A383">
        <v>405</v>
      </c>
      <c r="B383">
        <v>383</v>
      </c>
    </row>
    <row r="384" spans="1:2" ht="15.75" customHeight="1">
      <c r="A384">
        <v>406</v>
      </c>
      <c r="B384">
        <v>384</v>
      </c>
    </row>
    <row r="385" spans="1:2" ht="15.75" customHeight="1">
      <c r="A385">
        <v>407</v>
      </c>
      <c r="B385">
        <v>385</v>
      </c>
    </row>
    <row r="386" spans="1:2" ht="15.75" customHeight="1">
      <c r="A386">
        <v>408</v>
      </c>
      <c r="B386">
        <v>386</v>
      </c>
    </row>
    <row r="387" spans="1:2" ht="15.75" customHeight="1">
      <c r="A387">
        <v>409</v>
      </c>
      <c r="B387">
        <v>387</v>
      </c>
    </row>
    <row r="388" spans="1:2" ht="15.75" customHeight="1">
      <c r="A388">
        <v>410</v>
      </c>
      <c r="B388">
        <v>388</v>
      </c>
    </row>
    <row r="389" spans="1:2" ht="15.75" customHeight="1">
      <c r="A389">
        <v>411</v>
      </c>
      <c r="B389">
        <v>389</v>
      </c>
    </row>
    <row r="390" spans="1:2" ht="15.75" customHeight="1">
      <c r="A390">
        <v>412</v>
      </c>
      <c r="B390">
        <v>390</v>
      </c>
    </row>
    <row r="391" spans="1:2" ht="15.75" customHeight="1">
      <c r="A391">
        <v>413</v>
      </c>
      <c r="B391">
        <v>391</v>
      </c>
    </row>
    <row r="392" spans="1:2" ht="15.75" customHeight="1">
      <c r="A392">
        <v>414</v>
      </c>
      <c r="B392">
        <v>392</v>
      </c>
    </row>
    <row r="393" spans="1:2" ht="15.75" customHeight="1">
      <c r="A393">
        <v>415</v>
      </c>
      <c r="B393">
        <v>393</v>
      </c>
    </row>
    <row r="394" spans="1:2" ht="15.75" customHeight="1">
      <c r="A394">
        <v>416</v>
      </c>
      <c r="B394">
        <v>394</v>
      </c>
    </row>
    <row r="395" spans="1:2" ht="15.75" customHeight="1">
      <c r="A395">
        <v>417</v>
      </c>
      <c r="B395">
        <v>395</v>
      </c>
    </row>
    <row r="396" spans="1:2" ht="15.75" customHeight="1">
      <c r="A396">
        <v>418</v>
      </c>
      <c r="B396">
        <v>396</v>
      </c>
    </row>
    <row r="397" spans="1:2" ht="15.75" customHeight="1">
      <c r="A397">
        <v>419</v>
      </c>
      <c r="B397">
        <v>397</v>
      </c>
    </row>
    <row r="398" spans="1:2" ht="15.75" customHeight="1">
      <c r="A398">
        <v>420</v>
      </c>
      <c r="B398">
        <v>398</v>
      </c>
    </row>
    <row r="399" spans="1:2" ht="15.75" customHeight="1">
      <c r="A399">
        <v>421</v>
      </c>
      <c r="B399">
        <v>399</v>
      </c>
    </row>
    <row r="400" spans="1:2" ht="15.75" customHeight="1">
      <c r="A400">
        <v>422</v>
      </c>
      <c r="B400">
        <v>400</v>
      </c>
    </row>
    <row r="401" spans="1:2" ht="15.75" customHeight="1">
      <c r="A401">
        <v>423</v>
      </c>
      <c r="B401">
        <v>401</v>
      </c>
    </row>
    <row r="402" spans="1:2" ht="15.75" customHeight="1">
      <c r="A402">
        <v>424</v>
      </c>
      <c r="B402">
        <v>402</v>
      </c>
    </row>
    <row r="403" spans="1:2" ht="15.75" customHeight="1">
      <c r="A403">
        <v>425</v>
      </c>
      <c r="B403">
        <v>403</v>
      </c>
    </row>
    <row r="404" spans="1:2" ht="15.75" customHeight="1">
      <c r="A404">
        <v>426</v>
      </c>
      <c r="B404">
        <v>404</v>
      </c>
    </row>
    <row r="405" spans="1:2" ht="15.75" customHeight="1">
      <c r="A405">
        <v>427</v>
      </c>
      <c r="B405">
        <v>405</v>
      </c>
    </row>
    <row r="406" spans="1:2" ht="15.75" customHeight="1">
      <c r="A406">
        <v>428</v>
      </c>
      <c r="B406">
        <v>406</v>
      </c>
    </row>
    <row r="407" spans="1:2" ht="15.75" customHeight="1">
      <c r="A407">
        <v>429</v>
      </c>
      <c r="B407">
        <v>407</v>
      </c>
    </row>
    <row r="408" spans="1:2" ht="15.75" customHeight="1">
      <c r="A408">
        <v>430</v>
      </c>
      <c r="B408">
        <v>408</v>
      </c>
    </row>
    <row r="409" spans="1:2" ht="15.75" customHeight="1">
      <c r="A409">
        <v>431</v>
      </c>
      <c r="B409">
        <v>409</v>
      </c>
    </row>
    <row r="410" spans="1:2" ht="15.75" customHeight="1">
      <c r="A410">
        <v>432</v>
      </c>
      <c r="B410">
        <v>410</v>
      </c>
    </row>
    <row r="411" spans="1:2" ht="15.75" customHeight="1">
      <c r="A411">
        <v>433</v>
      </c>
      <c r="B411">
        <v>411</v>
      </c>
    </row>
    <row r="412" spans="1:2" ht="15.75" customHeight="1">
      <c r="A412">
        <v>434</v>
      </c>
      <c r="B412">
        <v>412</v>
      </c>
    </row>
    <row r="413" spans="1:2" ht="15.75" customHeight="1">
      <c r="A413">
        <v>435</v>
      </c>
      <c r="B413">
        <v>413</v>
      </c>
    </row>
    <row r="414" spans="1:2" ht="15.75" customHeight="1">
      <c r="A414">
        <v>436</v>
      </c>
      <c r="B414">
        <v>414</v>
      </c>
    </row>
    <row r="415" spans="1:2" ht="15.75" customHeight="1">
      <c r="A415">
        <v>437</v>
      </c>
      <c r="B415">
        <v>415</v>
      </c>
    </row>
    <row r="416" spans="1:2" ht="15.75" customHeight="1">
      <c r="A416">
        <v>438</v>
      </c>
      <c r="B416">
        <v>416</v>
      </c>
    </row>
    <row r="417" spans="1:2" ht="15.75" customHeight="1">
      <c r="A417">
        <v>439</v>
      </c>
      <c r="B417">
        <v>417</v>
      </c>
    </row>
    <row r="418" spans="1:2" ht="15.75" customHeight="1">
      <c r="A418">
        <v>440</v>
      </c>
      <c r="B418">
        <v>418</v>
      </c>
    </row>
    <row r="419" spans="1:2" ht="15.75" customHeight="1">
      <c r="A419">
        <v>441</v>
      </c>
      <c r="B419">
        <v>419</v>
      </c>
    </row>
    <row r="420" spans="1:2" ht="15.75" customHeight="1">
      <c r="A420">
        <v>442</v>
      </c>
      <c r="B420">
        <v>420</v>
      </c>
    </row>
    <row r="421" spans="1:2" ht="15.75" customHeight="1">
      <c r="A421">
        <v>443</v>
      </c>
      <c r="B421">
        <v>421</v>
      </c>
    </row>
    <row r="422" spans="1:2" ht="15.75" customHeight="1">
      <c r="A422">
        <v>444</v>
      </c>
      <c r="B422">
        <v>422</v>
      </c>
    </row>
    <row r="423" spans="1:2" ht="15.75" customHeight="1">
      <c r="A423">
        <v>445</v>
      </c>
      <c r="B423">
        <v>423</v>
      </c>
    </row>
    <row r="424" spans="1:2" ht="15.75" customHeight="1">
      <c r="A424">
        <v>446</v>
      </c>
      <c r="B424">
        <v>424</v>
      </c>
    </row>
    <row r="425" spans="1:2" ht="15.75" customHeight="1">
      <c r="A425">
        <v>447</v>
      </c>
      <c r="B425">
        <v>425</v>
      </c>
    </row>
    <row r="426" spans="1:2" ht="15.75" customHeight="1">
      <c r="A426">
        <v>448</v>
      </c>
      <c r="B426">
        <v>426</v>
      </c>
    </row>
    <row r="427" spans="1:2" ht="15.75" customHeight="1">
      <c r="A427">
        <v>449</v>
      </c>
      <c r="B427">
        <v>427</v>
      </c>
    </row>
    <row r="428" spans="1:2" ht="15.75" customHeight="1">
      <c r="A428">
        <v>450</v>
      </c>
      <c r="B428">
        <v>428</v>
      </c>
    </row>
    <row r="429" spans="1:2" ht="15.75" customHeight="1">
      <c r="A429">
        <v>451</v>
      </c>
      <c r="B429">
        <v>429</v>
      </c>
    </row>
    <row r="430" spans="1:2" ht="15.75" customHeight="1">
      <c r="A430">
        <v>452</v>
      </c>
      <c r="B430">
        <v>430</v>
      </c>
    </row>
    <row r="431" spans="1:2" ht="15.75" customHeight="1">
      <c r="A431">
        <v>453</v>
      </c>
      <c r="B431">
        <v>431</v>
      </c>
    </row>
    <row r="432" spans="1:2" ht="15.75" customHeight="1">
      <c r="A432">
        <v>454</v>
      </c>
      <c r="B432">
        <v>432</v>
      </c>
    </row>
    <row r="433" spans="1:2" ht="15.75" customHeight="1">
      <c r="A433">
        <v>455</v>
      </c>
      <c r="B433">
        <v>433</v>
      </c>
    </row>
    <row r="434" spans="1:2" ht="15.75" customHeight="1">
      <c r="A434">
        <v>456</v>
      </c>
      <c r="B434">
        <v>434</v>
      </c>
    </row>
    <row r="435" spans="1:2" ht="15.75" customHeight="1">
      <c r="A435">
        <v>457</v>
      </c>
      <c r="B435">
        <v>435</v>
      </c>
    </row>
    <row r="436" spans="1:2" ht="15.75" customHeight="1">
      <c r="A436">
        <v>458</v>
      </c>
      <c r="B436">
        <v>436</v>
      </c>
    </row>
    <row r="437" spans="1:2" ht="15.75" customHeight="1">
      <c r="A437">
        <v>459</v>
      </c>
      <c r="B437">
        <v>437</v>
      </c>
    </row>
    <row r="438" spans="1:2" ht="15.75" customHeight="1">
      <c r="A438">
        <v>460</v>
      </c>
      <c r="B438">
        <v>438</v>
      </c>
    </row>
    <row r="439" spans="1:2" ht="15.75" customHeight="1">
      <c r="A439">
        <v>461</v>
      </c>
      <c r="B439">
        <v>439</v>
      </c>
    </row>
    <row r="440" spans="1:2" ht="15.75" customHeight="1">
      <c r="A440">
        <v>462</v>
      </c>
      <c r="B440">
        <v>440</v>
      </c>
    </row>
    <row r="441" spans="1:2" ht="15.75" customHeight="1">
      <c r="A441">
        <v>463</v>
      </c>
      <c r="B441">
        <v>441</v>
      </c>
    </row>
    <row r="442" spans="1:2" ht="15.75" customHeight="1">
      <c r="A442">
        <v>464</v>
      </c>
      <c r="B442">
        <v>442</v>
      </c>
    </row>
    <row r="443" spans="1:2" ht="15.75" customHeight="1">
      <c r="A443">
        <v>465</v>
      </c>
      <c r="B443">
        <v>443</v>
      </c>
    </row>
    <row r="444" spans="1:2" ht="15.75" customHeight="1">
      <c r="A444">
        <v>466</v>
      </c>
      <c r="B444">
        <v>444</v>
      </c>
    </row>
    <row r="445" spans="1:2" ht="15.75" customHeight="1">
      <c r="A445">
        <v>467</v>
      </c>
      <c r="B445">
        <v>445</v>
      </c>
    </row>
    <row r="446" spans="1:2" ht="15.75" customHeight="1">
      <c r="A446">
        <v>468</v>
      </c>
      <c r="B446">
        <v>446</v>
      </c>
    </row>
    <row r="447" spans="1:2" ht="15.75" customHeight="1">
      <c r="A447">
        <v>469</v>
      </c>
      <c r="B447">
        <v>447</v>
      </c>
    </row>
    <row r="448" spans="1:2" ht="15.75" customHeight="1">
      <c r="A448">
        <v>470</v>
      </c>
      <c r="B448">
        <v>448</v>
      </c>
    </row>
    <row r="449" spans="1:2" ht="15.75" customHeight="1">
      <c r="A449">
        <v>471</v>
      </c>
      <c r="B449">
        <v>449</v>
      </c>
    </row>
    <row r="450" spans="1:2" ht="15.75" customHeight="1">
      <c r="A450">
        <v>472</v>
      </c>
      <c r="B450">
        <v>450</v>
      </c>
    </row>
    <row r="451" spans="1:2" ht="15.75" customHeight="1">
      <c r="A451">
        <v>473</v>
      </c>
      <c r="B451">
        <v>451</v>
      </c>
    </row>
    <row r="452" spans="1:2" ht="15.75" customHeight="1">
      <c r="A452">
        <v>474</v>
      </c>
      <c r="B452">
        <v>452</v>
      </c>
    </row>
    <row r="453" spans="1:2" ht="15.75" customHeight="1">
      <c r="A453">
        <v>475</v>
      </c>
      <c r="B453">
        <v>453</v>
      </c>
    </row>
    <row r="454" spans="1:2" ht="15.75" customHeight="1">
      <c r="A454">
        <v>476</v>
      </c>
      <c r="B454">
        <v>454</v>
      </c>
    </row>
    <row r="455" spans="1:2" ht="15.75" customHeight="1">
      <c r="A455">
        <v>477</v>
      </c>
      <c r="B455">
        <v>455</v>
      </c>
    </row>
    <row r="456" spans="1:2" ht="15.75" customHeight="1">
      <c r="A456">
        <v>478</v>
      </c>
      <c r="B456">
        <v>456</v>
      </c>
    </row>
    <row r="457" spans="1:2" ht="15.75" customHeight="1">
      <c r="A457">
        <v>479</v>
      </c>
      <c r="B457">
        <v>457</v>
      </c>
    </row>
    <row r="458" spans="1:2" ht="15.75" customHeight="1">
      <c r="A458">
        <v>480</v>
      </c>
      <c r="B458">
        <v>458</v>
      </c>
    </row>
    <row r="459" spans="1:2" ht="15.75" customHeight="1">
      <c r="A459">
        <v>481</v>
      </c>
      <c r="B459">
        <v>459</v>
      </c>
    </row>
    <row r="460" spans="1:2" ht="15.75" customHeight="1">
      <c r="A460">
        <v>482</v>
      </c>
      <c r="B460">
        <v>460</v>
      </c>
    </row>
    <row r="461" spans="1:2" ht="15.75" customHeight="1">
      <c r="A461">
        <v>483</v>
      </c>
      <c r="B461">
        <v>461</v>
      </c>
    </row>
    <row r="462" spans="1:2" ht="15.75" customHeight="1">
      <c r="A462">
        <v>484</v>
      </c>
      <c r="B462">
        <v>462</v>
      </c>
    </row>
    <row r="463" spans="1:2" ht="15.75" customHeight="1">
      <c r="A463">
        <v>485</v>
      </c>
      <c r="B463">
        <v>463</v>
      </c>
    </row>
    <row r="464" spans="1:2" ht="15.75" customHeight="1">
      <c r="A464">
        <v>486</v>
      </c>
      <c r="B464">
        <v>464</v>
      </c>
    </row>
    <row r="465" spans="1:2" ht="15.75" customHeight="1">
      <c r="A465">
        <v>487</v>
      </c>
      <c r="B465">
        <v>465</v>
      </c>
    </row>
    <row r="466" spans="1:2" ht="15.75" customHeight="1">
      <c r="A466">
        <v>488</v>
      </c>
      <c r="B466">
        <v>466</v>
      </c>
    </row>
    <row r="467" spans="1:2" ht="15.75" customHeight="1">
      <c r="A467">
        <v>489</v>
      </c>
      <c r="B467">
        <v>467</v>
      </c>
    </row>
    <row r="468" spans="1:2" ht="15.75" customHeight="1">
      <c r="A468">
        <v>490</v>
      </c>
      <c r="B468">
        <v>468</v>
      </c>
    </row>
    <row r="469" spans="1:2" ht="15.75" customHeight="1">
      <c r="A469">
        <v>491</v>
      </c>
      <c r="B469">
        <v>469</v>
      </c>
    </row>
    <row r="470" spans="1:2" ht="15.75" customHeight="1">
      <c r="A470">
        <v>492</v>
      </c>
      <c r="B470">
        <v>470</v>
      </c>
    </row>
    <row r="471" spans="1:2" ht="15.75" customHeight="1">
      <c r="A471">
        <v>493</v>
      </c>
      <c r="B471">
        <v>471</v>
      </c>
    </row>
    <row r="472" spans="1:2" ht="15.75" customHeight="1">
      <c r="A472">
        <v>494</v>
      </c>
      <c r="B472">
        <v>472</v>
      </c>
    </row>
    <row r="473" spans="1:2" ht="15.75" customHeight="1">
      <c r="A473">
        <v>495</v>
      </c>
      <c r="B473">
        <v>473</v>
      </c>
    </row>
    <row r="474" spans="1:2" ht="15.75" customHeight="1">
      <c r="A474">
        <v>496</v>
      </c>
      <c r="B474">
        <v>474</v>
      </c>
    </row>
    <row r="475" spans="1:2" ht="15.75" customHeight="1">
      <c r="A475">
        <v>497</v>
      </c>
      <c r="B475">
        <v>475</v>
      </c>
    </row>
    <row r="476" spans="1:2" ht="15.75" customHeight="1">
      <c r="A476">
        <v>498</v>
      </c>
      <c r="B476">
        <v>476</v>
      </c>
    </row>
    <row r="477" spans="1:2" ht="15.75" customHeight="1">
      <c r="A477">
        <v>499</v>
      </c>
      <c r="B477">
        <v>477</v>
      </c>
    </row>
    <row r="478" spans="1:2" ht="15.75" customHeight="1">
      <c r="A478">
        <v>500</v>
      </c>
      <c r="B478">
        <v>478</v>
      </c>
    </row>
    <row r="479" spans="1:2" ht="15.75" customHeight="1">
      <c r="A479">
        <v>501</v>
      </c>
      <c r="B479">
        <v>479</v>
      </c>
    </row>
    <row r="480" spans="1:2" ht="15.75" customHeight="1">
      <c r="A480">
        <v>502</v>
      </c>
      <c r="B480">
        <v>480</v>
      </c>
    </row>
    <row r="481" spans="1:2" ht="15.75" customHeight="1">
      <c r="A481">
        <v>503</v>
      </c>
      <c r="B481">
        <v>481</v>
      </c>
    </row>
    <row r="482" spans="1:2" ht="15.75" customHeight="1">
      <c r="A482">
        <v>504</v>
      </c>
      <c r="B482">
        <v>482</v>
      </c>
    </row>
    <row r="483" spans="1:2" ht="15.75" customHeight="1">
      <c r="A483">
        <v>505</v>
      </c>
      <c r="B483">
        <v>483</v>
      </c>
    </row>
    <row r="484" spans="1:2" ht="15.75" customHeight="1">
      <c r="A484">
        <v>506</v>
      </c>
      <c r="B484">
        <v>484</v>
      </c>
    </row>
    <row r="485" spans="1:2" ht="15.75" customHeight="1">
      <c r="A485">
        <v>507</v>
      </c>
      <c r="B485">
        <v>485</v>
      </c>
    </row>
    <row r="486" spans="1:2" ht="15.75" customHeight="1">
      <c r="A486">
        <v>508</v>
      </c>
      <c r="B486">
        <v>486</v>
      </c>
    </row>
    <row r="487" spans="1:2" ht="15.75" customHeight="1">
      <c r="A487">
        <v>509</v>
      </c>
      <c r="B487">
        <v>487</v>
      </c>
    </row>
    <row r="488" spans="1:2" ht="15.75" customHeight="1">
      <c r="A488">
        <v>510</v>
      </c>
      <c r="B488">
        <v>488</v>
      </c>
    </row>
    <row r="489" spans="1:2" ht="15.75" customHeight="1">
      <c r="A489">
        <v>511</v>
      </c>
      <c r="B489">
        <v>489</v>
      </c>
    </row>
    <row r="490" spans="1:2" ht="15.75" customHeight="1">
      <c r="A490">
        <v>512</v>
      </c>
      <c r="B490">
        <v>490</v>
      </c>
    </row>
    <row r="491" spans="1:2" ht="15.75" customHeight="1">
      <c r="A491">
        <v>513</v>
      </c>
      <c r="B491">
        <v>491</v>
      </c>
    </row>
    <row r="492" spans="1:2" ht="15.75" customHeight="1">
      <c r="A492">
        <v>514</v>
      </c>
      <c r="B492">
        <v>492</v>
      </c>
    </row>
    <row r="493" spans="1:2" ht="15.75" customHeight="1">
      <c r="A493">
        <v>515</v>
      </c>
      <c r="B493">
        <v>493</v>
      </c>
    </row>
    <row r="494" spans="1:2" ht="15.75" customHeight="1">
      <c r="A494">
        <v>516</v>
      </c>
      <c r="B494">
        <v>494</v>
      </c>
    </row>
    <row r="495" spans="1:2" ht="15.75" customHeight="1">
      <c r="A495">
        <v>517</v>
      </c>
      <c r="B495">
        <v>495</v>
      </c>
    </row>
    <row r="496" spans="1:2" ht="15.75" customHeight="1">
      <c r="A496">
        <v>518</v>
      </c>
      <c r="B496">
        <v>496</v>
      </c>
    </row>
    <row r="497" spans="1:2" ht="15.75" customHeight="1">
      <c r="A497">
        <v>519</v>
      </c>
      <c r="B497">
        <v>497</v>
      </c>
    </row>
    <row r="498" spans="1:2" ht="15.75" customHeight="1">
      <c r="A498">
        <v>520</v>
      </c>
      <c r="B498">
        <v>498</v>
      </c>
    </row>
    <row r="499" spans="1:2" ht="15.75" customHeight="1">
      <c r="A499">
        <v>521</v>
      </c>
      <c r="B499">
        <v>499</v>
      </c>
    </row>
    <row r="500" spans="1:2" ht="15.75" customHeight="1">
      <c r="A500">
        <v>522</v>
      </c>
      <c r="B500">
        <v>500</v>
      </c>
    </row>
    <row r="501" spans="1:2" ht="15.75" customHeight="1">
      <c r="A501">
        <v>523</v>
      </c>
      <c r="B501">
        <v>501</v>
      </c>
    </row>
    <row r="502" spans="1:2" ht="15.75" customHeight="1">
      <c r="A502">
        <v>524</v>
      </c>
      <c r="B502">
        <v>502</v>
      </c>
    </row>
    <row r="503" spans="1:2" ht="15.75" customHeight="1">
      <c r="A503">
        <v>525</v>
      </c>
      <c r="B503">
        <v>503</v>
      </c>
    </row>
    <row r="504" spans="1:2" ht="15.75" customHeight="1">
      <c r="A504">
        <v>526</v>
      </c>
      <c r="B504">
        <v>504</v>
      </c>
    </row>
    <row r="505" spans="1:2" ht="15.75" customHeight="1">
      <c r="A505">
        <v>527</v>
      </c>
      <c r="B505">
        <v>505</v>
      </c>
    </row>
    <row r="506" spans="1:2" ht="15.75" customHeight="1">
      <c r="A506">
        <v>528</v>
      </c>
      <c r="B506">
        <v>506</v>
      </c>
    </row>
    <row r="507" spans="1:2" ht="15.75" customHeight="1">
      <c r="A507">
        <v>529</v>
      </c>
      <c r="B507">
        <v>507</v>
      </c>
    </row>
    <row r="508" spans="1:2" ht="15.75" customHeight="1">
      <c r="A508">
        <v>530</v>
      </c>
      <c r="B508">
        <v>508</v>
      </c>
    </row>
    <row r="509" spans="1:2" ht="15.75" customHeight="1">
      <c r="A509">
        <v>531</v>
      </c>
      <c r="B509">
        <v>509</v>
      </c>
    </row>
    <row r="510" spans="1:2" ht="15.75" customHeight="1">
      <c r="A510">
        <v>532</v>
      </c>
      <c r="B510">
        <v>510</v>
      </c>
    </row>
    <row r="511" spans="1:2" ht="15.75" customHeight="1">
      <c r="A511">
        <v>533</v>
      </c>
      <c r="B511">
        <v>511</v>
      </c>
    </row>
    <row r="512" spans="1:2" ht="15.75" customHeight="1">
      <c r="A512">
        <v>534</v>
      </c>
      <c r="B512">
        <v>512</v>
      </c>
    </row>
    <row r="513" spans="1:2" ht="15.75" customHeight="1">
      <c r="A513">
        <v>535</v>
      </c>
      <c r="B513">
        <v>513</v>
      </c>
    </row>
    <row r="514" spans="1:2" ht="15.75" customHeight="1">
      <c r="A514">
        <v>536</v>
      </c>
      <c r="B514">
        <v>514</v>
      </c>
    </row>
    <row r="515" spans="1:2" ht="15.75" customHeight="1">
      <c r="A515">
        <v>537</v>
      </c>
      <c r="B515">
        <v>515</v>
      </c>
    </row>
    <row r="516" spans="1:2" ht="15.75" customHeight="1">
      <c r="A516">
        <v>538</v>
      </c>
      <c r="B516">
        <v>516</v>
      </c>
    </row>
    <row r="517" spans="1:2" ht="15.75" customHeight="1">
      <c r="A517">
        <v>539</v>
      </c>
      <c r="B517">
        <v>517</v>
      </c>
    </row>
    <row r="518" spans="1:2" ht="15.75" customHeight="1">
      <c r="A518">
        <v>540</v>
      </c>
      <c r="B518">
        <v>518</v>
      </c>
    </row>
    <row r="519" spans="1:2" ht="15.75" customHeight="1">
      <c r="A519">
        <v>541</v>
      </c>
      <c r="B519">
        <v>519</v>
      </c>
    </row>
    <row r="520" spans="1:2" ht="15.75" customHeight="1">
      <c r="A520">
        <v>542</v>
      </c>
      <c r="B520">
        <v>520</v>
      </c>
    </row>
    <row r="521" spans="1:2" ht="15.75" customHeight="1">
      <c r="A521">
        <v>543</v>
      </c>
      <c r="B521">
        <v>521</v>
      </c>
    </row>
    <row r="522" spans="1:2" ht="15.75" customHeight="1">
      <c r="A522">
        <v>544</v>
      </c>
      <c r="B522">
        <v>522</v>
      </c>
    </row>
    <row r="523" spans="1:2" ht="15.75" customHeight="1">
      <c r="A523">
        <v>545</v>
      </c>
      <c r="B523">
        <v>523</v>
      </c>
    </row>
    <row r="524" spans="1:2" ht="15.75" customHeight="1">
      <c r="A524">
        <v>546</v>
      </c>
      <c r="B524">
        <v>524</v>
      </c>
    </row>
    <row r="525" spans="1:2" ht="15.75" customHeight="1">
      <c r="A525">
        <v>547</v>
      </c>
      <c r="B525">
        <v>525</v>
      </c>
    </row>
    <row r="526" spans="1:2" ht="15.75" customHeight="1">
      <c r="A526">
        <v>548</v>
      </c>
      <c r="B526">
        <v>526</v>
      </c>
    </row>
    <row r="527" spans="1:2" ht="15.75" customHeight="1">
      <c r="A527">
        <v>549</v>
      </c>
      <c r="B527">
        <v>527</v>
      </c>
    </row>
    <row r="528" spans="1:2" ht="15.75" customHeight="1">
      <c r="A528">
        <v>550</v>
      </c>
      <c r="B528">
        <v>528</v>
      </c>
    </row>
    <row r="529" spans="1:2" ht="15.75" customHeight="1">
      <c r="A529">
        <v>551</v>
      </c>
      <c r="B529">
        <v>529</v>
      </c>
    </row>
    <row r="530" spans="1:2" ht="15.75" customHeight="1">
      <c r="A530">
        <v>552</v>
      </c>
      <c r="B530">
        <v>530</v>
      </c>
    </row>
    <row r="531" spans="1:2" ht="15.75" customHeight="1">
      <c r="A531">
        <v>553</v>
      </c>
      <c r="B531">
        <v>531</v>
      </c>
    </row>
    <row r="532" spans="1:2" ht="15.75" customHeight="1">
      <c r="A532">
        <v>554</v>
      </c>
      <c r="B532">
        <v>532</v>
      </c>
    </row>
    <row r="533" spans="1:2" ht="15.75" customHeight="1">
      <c r="A533">
        <v>555</v>
      </c>
      <c r="B533">
        <v>533</v>
      </c>
    </row>
    <row r="534" spans="1:2" ht="15.75" customHeight="1">
      <c r="A534">
        <v>556</v>
      </c>
      <c r="B534">
        <v>534</v>
      </c>
    </row>
    <row r="535" spans="1:2" ht="15.75" customHeight="1">
      <c r="A535">
        <v>557</v>
      </c>
      <c r="B535">
        <v>535</v>
      </c>
    </row>
    <row r="536" spans="1:2" ht="15.75" customHeight="1">
      <c r="A536">
        <v>558</v>
      </c>
      <c r="B536">
        <v>536</v>
      </c>
    </row>
    <row r="537" spans="1:2" ht="15.75" customHeight="1">
      <c r="A537">
        <v>559</v>
      </c>
      <c r="B537">
        <v>537</v>
      </c>
    </row>
    <row r="538" spans="1:2" ht="15.75" customHeight="1">
      <c r="A538">
        <v>560</v>
      </c>
      <c r="B538">
        <v>538</v>
      </c>
    </row>
    <row r="539" spans="1:2" ht="15.75" customHeight="1">
      <c r="A539">
        <v>561</v>
      </c>
      <c r="B539">
        <v>539</v>
      </c>
    </row>
    <row r="540" spans="1:2" ht="15.75" customHeight="1">
      <c r="A540">
        <v>562</v>
      </c>
      <c r="B540">
        <v>540</v>
      </c>
    </row>
    <row r="541" spans="1:2" ht="15.75" customHeight="1">
      <c r="A541">
        <v>563</v>
      </c>
      <c r="B541">
        <v>541</v>
      </c>
    </row>
    <row r="542" spans="1:2" ht="15.75" customHeight="1">
      <c r="A542">
        <v>564</v>
      </c>
      <c r="B542">
        <v>542</v>
      </c>
    </row>
    <row r="543" spans="1:2" ht="15.75" customHeight="1">
      <c r="A543">
        <v>565</v>
      </c>
      <c r="B543">
        <v>543</v>
      </c>
    </row>
    <row r="544" spans="1:2" ht="15.75" customHeight="1">
      <c r="A544">
        <v>566</v>
      </c>
      <c r="B544">
        <v>544</v>
      </c>
    </row>
    <row r="545" spans="1:2" ht="15.75" customHeight="1">
      <c r="A545">
        <v>567</v>
      </c>
      <c r="B545">
        <v>545</v>
      </c>
    </row>
    <row r="546" spans="1:2" ht="15.75" customHeight="1">
      <c r="A546">
        <v>568</v>
      </c>
      <c r="B546">
        <v>546</v>
      </c>
    </row>
    <row r="547" spans="1:2" ht="15.75" customHeight="1">
      <c r="A547">
        <v>569</v>
      </c>
      <c r="B547">
        <v>547</v>
      </c>
    </row>
    <row r="548" spans="1:2" ht="15.75" customHeight="1">
      <c r="A548">
        <v>570</v>
      </c>
      <c r="B548">
        <v>548</v>
      </c>
    </row>
    <row r="549" spans="1:2" ht="15.75" customHeight="1">
      <c r="A549">
        <v>571</v>
      </c>
      <c r="B549">
        <v>549</v>
      </c>
    </row>
    <row r="550" spans="1:2" ht="15.75" customHeight="1">
      <c r="A550">
        <v>572</v>
      </c>
      <c r="B550">
        <v>550</v>
      </c>
    </row>
    <row r="551" spans="1:2" ht="15.75" customHeight="1">
      <c r="A551">
        <v>573</v>
      </c>
      <c r="B551">
        <v>551</v>
      </c>
    </row>
    <row r="552" spans="1:2" ht="15.75" customHeight="1">
      <c r="A552">
        <v>574</v>
      </c>
      <c r="B552">
        <v>552</v>
      </c>
    </row>
    <row r="553" spans="1:2" ht="15.75" customHeight="1">
      <c r="A553">
        <v>575</v>
      </c>
      <c r="B553">
        <v>553</v>
      </c>
    </row>
    <row r="554" spans="1:2" ht="15.75" customHeight="1">
      <c r="A554">
        <v>576</v>
      </c>
      <c r="B554">
        <v>554</v>
      </c>
    </row>
    <row r="555" spans="1:2" ht="15.75" customHeight="1">
      <c r="A555">
        <v>577</v>
      </c>
      <c r="B555">
        <v>555</v>
      </c>
    </row>
    <row r="556" spans="1:2" ht="15.75" customHeight="1">
      <c r="A556">
        <v>578</v>
      </c>
      <c r="B556">
        <v>556</v>
      </c>
    </row>
    <row r="557" spans="1:2" ht="15.75" customHeight="1">
      <c r="A557">
        <v>579</v>
      </c>
      <c r="B557">
        <v>557</v>
      </c>
    </row>
    <row r="558" spans="1:2" ht="15.75" customHeight="1">
      <c r="A558">
        <v>580</v>
      </c>
      <c r="B558">
        <v>558</v>
      </c>
    </row>
    <row r="559" spans="1:2" ht="15.75" customHeight="1">
      <c r="A559">
        <v>581</v>
      </c>
      <c r="B559">
        <v>559</v>
      </c>
    </row>
    <row r="560" spans="1:2" ht="15.75" customHeight="1">
      <c r="A560">
        <v>582</v>
      </c>
      <c r="B560">
        <v>560</v>
      </c>
    </row>
    <row r="561" spans="1:2" ht="15.75" customHeight="1">
      <c r="A561">
        <v>583</v>
      </c>
      <c r="B561">
        <v>561</v>
      </c>
    </row>
    <row r="562" spans="1:2" ht="15.75" customHeight="1">
      <c r="A562">
        <v>584</v>
      </c>
      <c r="B562">
        <v>562</v>
      </c>
    </row>
    <row r="563" spans="1:2" ht="15.75" customHeight="1">
      <c r="A563">
        <v>585</v>
      </c>
      <c r="B563">
        <v>563</v>
      </c>
    </row>
    <row r="564" spans="1:2" ht="15.75" customHeight="1">
      <c r="A564">
        <v>586</v>
      </c>
      <c r="B564">
        <v>564</v>
      </c>
    </row>
    <row r="565" spans="1:2" ht="15.75" customHeight="1">
      <c r="A565">
        <v>587</v>
      </c>
      <c r="B565">
        <v>565</v>
      </c>
    </row>
    <row r="566" spans="1:2" ht="15.75" customHeight="1">
      <c r="A566">
        <v>588</v>
      </c>
      <c r="B566">
        <v>566</v>
      </c>
    </row>
    <row r="567" spans="1:2" ht="15.75" customHeight="1">
      <c r="A567">
        <v>589</v>
      </c>
      <c r="B567">
        <v>567</v>
      </c>
    </row>
    <row r="568" spans="1:2" ht="15.75" customHeight="1">
      <c r="A568">
        <v>590</v>
      </c>
      <c r="B568">
        <v>568</v>
      </c>
    </row>
    <row r="569" spans="1:2" ht="15.75" customHeight="1">
      <c r="A569">
        <v>591</v>
      </c>
      <c r="B569">
        <v>569</v>
      </c>
    </row>
    <row r="570" spans="1:2" ht="15.75" customHeight="1">
      <c r="A570">
        <v>592</v>
      </c>
      <c r="B570">
        <v>570</v>
      </c>
    </row>
    <row r="571" spans="1:2" ht="15.75" customHeight="1">
      <c r="A571">
        <v>593</v>
      </c>
      <c r="B571">
        <v>571</v>
      </c>
    </row>
    <row r="572" spans="1:2" ht="15.75" customHeight="1">
      <c r="A572">
        <v>594</v>
      </c>
      <c r="B572">
        <v>572</v>
      </c>
    </row>
    <row r="573" spans="1:2" ht="15.75" customHeight="1">
      <c r="A573">
        <v>595</v>
      </c>
      <c r="B573">
        <v>573</v>
      </c>
    </row>
    <row r="574" spans="1:2" ht="15.75" customHeight="1">
      <c r="A574">
        <v>596</v>
      </c>
      <c r="B574">
        <v>574</v>
      </c>
    </row>
    <row r="575" spans="1:2" ht="15.75" customHeight="1">
      <c r="A575">
        <v>597</v>
      </c>
      <c r="B575">
        <v>575</v>
      </c>
    </row>
    <row r="576" spans="1:2" ht="15.75" customHeight="1">
      <c r="A576">
        <v>598</v>
      </c>
      <c r="B576">
        <v>576</v>
      </c>
    </row>
    <row r="577" spans="1:2" ht="15.75" customHeight="1">
      <c r="A577">
        <v>599</v>
      </c>
      <c r="B577">
        <v>577</v>
      </c>
    </row>
    <row r="578" spans="1:2" ht="15.75" customHeight="1">
      <c r="A578">
        <v>600</v>
      </c>
      <c r="B578">
        <v>578</v>
      </c>
    </row>
    <row r="579" spans="1:2" ht="15.75" customHeight="1">
      <c r="A579">
        <v>601</v>
      </c>
      <c r="B579">
        <v>579</v>
      </c>
    </row>
    <row r="580" spans="1:2" ht="15.75" customHeight="1">
      <c r="A580">
        <v>602</v>
      </c>
      <c r="B580">
        <v>580</v>
      </c>
    </row>
    <row r="581" spans="1:2" ht="15.75" customHeight="1">
      <c r="A581">
        <v>603</v>
      </c>
      <c r="B581">
        <v>581</v>
      </c>
    </row>
    <row r="582" spans="1:2" ht="15.75" customHeight="1">
      <c r="A582">
        <v>604</v>
      </c>
      <c r="B582">
        <v>582</v>
      </c>
    </row>
    <row r="583" spans="1:2" ht="15.75" customHeight="1">
      <c r="A583">
        <v>605</v>
      </c>
      <c r="B583">
        <v>583</v>
      </c>
    </row>
    <row r="584" spans="1:2" ht="15.75" customHeight="1">
      <c r="A584">
        <v>606</v>
      </c>
      <c r="B584">
        <v>584</v>
      </c>
    </row>
    <row r="585" spans="1:2" ht="15.75" customHeight="1">
      <c r="A585">
        <v>607</v>
      </c>
      <c r="B585">
        <v>585</v>
      </c>
    </row>
    <row r="586" spans="1:2" ht="15.75" customHeight="1">
      <c r="A586">
        <v>608</v>
      </c>
      <c r="B586">
        <v>586</v>
      </c>
    </row>
    <row r="587" spans="1:2" ht="15.75" customHeight="1">
      <c r="A587">
        <v>609</v>
      </c>
      <c r="B587">
        <v>587</v>
      </c>
    </row>
    <row r="588" spans="1:2" ht="15.75" customHeight="1">
      <c r="A588">
        <v>610</v>
      </c>
      <c r="B588">
        <v>588</v>
      </c>
    </row>
    <row r="589" spans="1:2" ht="15.75" customHeight="1">
      <c r="A589">
        <v>611</v>
      </c>
      <c r="B589">
        <v>589</v>
      </c>
    </row>
    <row r="590" spans="1:2" ht="15.75" customHeight="1">
      <c r="A590">
        <v>612</v>
      </c>
      <c r="B590">
        <v>590</v>
      </c>
    </row>
    <row r="591" spans="1:2" ht="15.75" customHeight="1">
      <c r="A591">
        <v>613</v>
      </c>
      <c r="B591">
        <v>591</v>
      </c>
    </row>
    <row r="592" spans="1:2" ht="15.75" customHeight="1">
      <c r="A592">
        <v>614</v>
      </c>
      <c r="B592">
        <v>592</v>
      </c>
    </row>
    <row r="593" spans="1:2" ht="15.75" customHeight="1">
      <c r="A593">
        <v>615</v>
      </c>
      <c r="B593">
        <v>593</v>
      </c>
    </row>
    <row r="594" spans="1:2" ht="15.75" customHeight="1">
      <c r="A594">
        <v>616</v>
      </c>
      <c r="B594">
        <v>594</v>
      </c>
    </row>
    <row r="595" spans="1:2" ht="15.75" customHeight="1">
      <c r="A595">
        <v>617</v>
      </c>
      <c r="B595">
        <v>595</v>
      </c>
    </row>
    <row r="596" spans="1:2" ht="15.75" customHeight="1">
      <c r="A596">
        <v>618</v>
      </c>
      <c r="B596">
        <v>596</v>
      </c>
    </row>
    <row r="597" spans="1:2" ht="15.75" customHeight="1">
      <c r="A597">
        <v>619</v>
      </c>
      <c r="B597">
        <v>597</v>
      </c>
    </row>
    <row r="598" spans="1:2" ht="15.75" customHeight="1">
      <c r="A598">
        <v>620</v>
      </c>
      <c r="B598">
        <v>598</v>
      </c>
    </row>
    <row r="599" spans="1:2" ht="15.75" customHeight="1">
      <c r="A599">
        <v>621</v>
      </c>
      <c r="B599">
        <v>599</v>
      </c>
    </row>
    <row r="600" spans="1:2" ht="15.75" customHeight="1">
      <c r="A600">
        <v>622</v>
      </c>
      <c r="B600">
        <v>600</v>
      </c>
    </row>
    <row r="601" spans="1:2" ht="15.75" customHeight="1">
      <c r="A601">
        <v>623</v>
      </c>
      <c r="B601">
        <v>601</v>
      </c>
    </row>
    <row r="602" spans="1:2" ht="15.75" customHeight="1">
      <c r="A602">
        <v>624</v>
      </c>
      <c r="B602">
        <v>602</v>
      </c>
    </row>
    <row r="603" spans="1:2" ht="15.75" customHeight="1">
      <c r="A603">
        <v>625</v>
      </c>
      <c r="B603">
        <v>603</v>
      </c>
    </row>
    <row r="604" spans="1:2" ht="15.75" customHeight="1">
      <c r="A604">
        <v>626</v>
      </c>
      <c r="B604">
        <v>604</v>
      </c>
    </row>
    <row r="605" spans="1:2" ht="15.75" customHeight="1">
      <c r="A605">
        <v>627</v>
      </c>
      <c r="B605">
        <v>605</v>
      </c>
    </row>
    <row r="606" spans="1:2" ht="15.75" customHeight="1">
      <c r="A606">
        <v>628</v>
      </c>
      <c r="B606">
        <v>606</v>
      </c>
    </row>
    <row r="607" spans="1:2" ht="15.75" customHeight="1">
      <c r="A607">
        <v>629</v>
      </c>
      <c r="B607">
        <v>607</v>
      </c>
    </row>
    <row r="608" spans="1:2" ht="15.75" customHeight="1">
      <c r="A608">
        <v>630</v>
      </c>
      <c r="B608">
        <v>608</v>
      </c>
    </row>
    <row r="609" spans="1:2" ht="15.75" customHeight="1">
      <c r="A609">
        <v>631</v>
      </c>
      <c r="B609">
        <v>609</v>
      </c>
    </row>
    <row r="610" spans="1:2" ht="15.75" customHeight="1">
      <c r="A610">
        <v>632</v>
      </c>
      <c r="B610">
        <v>610</v>
      </c>
    </row>
    <row r="611" spans="1:2" ht="15.75" customHeight="1">
      <c r="A611">
        <v>633</v>
      </c>
      <c r="B611">
        <v>611</v>
      </c>
    </row>
    <row r="612" spans="1:2" ht="15.75" customHeight="1">
      <c r="A612">
        <v>634</v>
      </c>
      <c r="B612">
        <v>612</v>
      </c>
    </row>
    <row r="613" spans="1:2" ht="15.75" customHeight="1">
      <c r="A613">
        <v>635</v>
      </c>
      <c r="B613">
        <v>613</v>
      </c>
    </row>
    <row r="614" spans="1:2" ht="15.75" customHeight="1">
      <c r="A614">
        <v>636</v>
      </c>
      <c r="B614">
        <v>614</v>
      </c>
    </row>
    <row r="615" spans="1:2" ht="15.75" customHeight="1">
      <c r="A615">
        <v>637</v>
      </c>
      <c r="B615">
        <v>615</v>
      </c>
    </row>
    <row r="616" spans="1:2" ht="15.75" customHeight="1">
      <c r="A616">
        <v>638</v>
      </c>
      <c r="B616">
        <v>616</v>
      </c>
    </row>
    <row r="617" spans="1:2" ht="15.75" customHeight="1">
      <c r="A617">
        <v>639</v>
      </c>
      <c r="B617">
        <v>617</v>
      </c>
    </row>
    <row r="618" spans="1:2" ht="15.75" customHeight="1">
      <c r="A618">
        <v>640</v>
      </c>
      <c r="B618">
        <v>618</v>
      </c>
    </row>
    <row r="619" spans="1:2" ht="15.75" customHeight="1">
      <c r="A619">
        <v>641</v>
      </c>
      <c r="B619">
        <v>619</v>
      </c>
    </row>
    <row r="620" spans="1:2" ht="15.75" customHeight="1">
      <c r="A620">
        <v>642</v>
      </c>
      <c r="B620">
        <v>620</v>
      </c>
    </row>
    <row r="621" spans="1:2" ht="15.75" customHeight="1">
      <c r="A621">
        <v>643</v>
      </c>
      <c r="B621">
        <v>621</v>
      </c>
    </row>
    <row r="622" spans="1:2" ht="15.75" customHeight="1">
      <c r="A622">
        <v>644</v>
      </c>
      <c r="B622">
        <v>622</v>
      </c>
    </row>
    <row r="623" spans="1:2" ht="15.75" customHeight="1">
      <c r="A623">
        <v>645</v>
      </c>
      <c r="B623">
        <v>623</v>
      </c>
    </row>
    <row r="624" spans="1:2" ht="15.75" customHeight="1">
      <c r="A624">
        <v>646</v>
      </c>
      <c r="B624">
        <v>624</v>
      </c>
    </row>
    <row r="625" spans="1:2" ht="15.75" customHeight="1">
      <c r="A625">
        <v>647</v>
      </c>
      <c r="B625">
        <v>625</v>
      </c>
    </row>
    <row r="626" spans="1:2" ht="15.75" customHeight="1">
      <c r="A626">
        <v>648</v>
      </c>
      <c r="B626">
        <v>626</v>
      </c>
    </row>
    <row r="627" spans="1:2" ht="15.75" customHeight="1">
      <c r="A627">
        <v>649</v>
      </c>
      <c r="B627">
        <v>627</v>
      </c>
    </row>
    <row r="628" spans="1:2" ht="15.75" customHeight="1">
      <c r="A628">
        <v>650</v>
      </c>
      <c r="B628">
        <v>628</v>
      </c>
    </row>
    <row r="629" spans="1:2" ht="15.75" customHeight="1">
      <c r="A629">
        <v>651</v>
      </c>
      <c r="B629">
        <v>629</v>
      </c>
    </row>
    <row r="630" spans="1:2" ht="15.75" customHeight="1">
      <c r="A630">
        <v>652</v>
      </c>
      <c r="B630">
        <v>630</v>
      </c>
    </row>
    <row r="631" spans="1:2" ht="15.75" customHeight="1">
      <c r="A631">
        <v>653</v>
      </c>
      <c r="B631">
        <v>631</v>
      </c>
    </row>
    <row r="632" spans="1:2" ht="15.75" customHeight="1">
      <c r="A632">
        <v>654</v>
      </c>
      <c r="B632">
        <v>632</v>
      </c>
    </row>
    <row r="633" spans="1:2" ht="15.75" customHeight="1">
      <c r="A633">
        <v>655</v>
      </c>
      <c r="B633">
        <v>633</v>
      </c>
    </row>
    <row r="634" spans="1:2" ht="15.75" customHeight="1">
      <c r="A634">
        <v>656</v>
      </c>
      <c r="B634">
        <v>634</v>
      </c>
    </row>
    <row r="635" spans="1:2" ht="15.75" customHeight="1">
      <c r="A635">
        <v>657</v>
      </c>
      <c r="B635">
        <v>635</v>
      </c>
    </row>
    <row r="636" spans="1:2" ht="15.75" customHeight="1">
      <c r="A636">
        <v>658</v>
      </c>
      <c r="B636">
        <v>636</v>
      </c>
    </row>
    <row r="637" spans="1:2" ht="15.75" customHeight="1">
      <c r="A637">
        <v>659</v>
      </c>
      <c r="B637">
        <v>637</v>
      </c>
    </row>
    <row r="638" spans="1:2" ht="15.75" customHeight="1">
      <c r="A638">
        <v>660</v>
      </c>
      <c r="B638">
        <v>638</v>
      </c>
    </row>
    <row r="639" spans="1:2" ht="15.75" customHeight="1">
      <c r="A639">
        <v>661</v>
      </c>
      <c r="B639">
        <v>639</v>
      </c>
    </row>
    <row r="640" spans="1:2" ht="15.75" customHeight="1">
      <c r="A640">
        <v>662</v>
      </c>
      <c r="B640">
        <v>640</v>
      </c>
    </row>
    <row r="641" spans="1:2" ht="15.75" customHeight="1">
      <c r="A641">
        <v>663</v>
      </c>
      <c r="B641">
        <v>641</v>
      </c>
    </row>
    <row r="642" spans="1:2" ht="15.75" customHeight="1">
      <c r="A642">
        <v>664</v>
      </c>
      <c r="B642">
        <v>642</v>
      </c>
    </row>
    <row r="643" spans="1:2" ht="15.75" customHeight="1">
      <c r="A643">
        <v>665</v>
      </c>
      <c r="B643">
        <v>643</v>
      </c>
    </row>
    <row r="644" spans="1:2" ht="15.75" customHeight="1">
      <c r="A644">
        <v>666</v>
      </c>
      <c r="B644">
        <v>644</v>
      </c>
    </row>
    <row r="645" spans="1:2" ht="15.75" customHeight="1">
      <c r="A645">
        <v>667</v>
      </c>
      <c r="B645">
        <v>645</v>
      </c>
    </row>
    <row r="646" spans="1:2" ht="15.75" customHeight="1">
      <c r="A646">
        <v>668</v>
      </c>
      <c r="B646">
        <v>646</v>
      </c>
    </row>
    <row r="647" spans="1:2" ht="15.75" customHeight="1">
      <c r="A647">
        <v>669</v>
      </c>
      <c r="B647">
        <v>647</v>
      </c>
    </row>
    <row r="648" spans="1:2" ht="15.75" customHeight="1">
      <c r="A648">
        <v>670</v>
      </c>
      <c r="B648">
        <v>648</v>
      </c>
    </row>
    <row r="649" spans="1:2" ht="15.75" customHeight="1">
      <c r="A649">
        <v>671</v>
      </c>
      <c r="B649">
        <v>649</v>
      </c>
    </row>
    <row r="650" spans="1:2" ht="15.75" customHeight="1">
      <c r="A650">
        <v>672</v>
      </c>
      <c r="B650">
        <v>650</v>
      </c>
    </row>
    <row r="651" spans="1:2" ht="15.75" customHeight="1">
      <c r="A651">
        <v>673</v>
      </c>
      <c r="B651">
        <v>651</v>
      </c>
    </row>
    <row r="652" spans="1:2" ht="15.75" customHeight="1">
      <c r="A652">
        <v>674</v>
      </c>
      <c r="B652">
        <v>652</v>
      </c>
    </row>
    <row r="653" spans="1:2" ht="15.75" customHeight="1">
      <c r="A653">
        <v>675</v>
      </c>
      <c r="B653">
        <v>653</v>
      </c>
    </row>
    <row r="654" spans="1:2" ht="15.75" customHeight="1">
      <c r="A654">
        <v>676</v>
      </c>
      <c r="B654">
        <v>654</v>
      </c>
    </row>
    <row r="655" spans="1:2" ht="15.75" customHeight="1">
      <c r="A655">
        <v>677</v>
      </c>
      <c r="B655">
        <v>655</v>
      </c>
    </row>
    <row r="656" spans="1:2" ht="15.75" customHeight="1">
      <c r="A656">
        <v>678</v>
      </c>
      <c r="B656">
        <v>656</v>
      </c>
    </row>
    <row r="657" spans="1:2" ht="15.75" customHeight="1">
      <c r="A657">
        <v>679</v>
      </c>
      <c r="B657">
        <v>657</v>
      </c>
    </row>
    <row r="658" spans="1:2" ht="15.75" customHeight="1">
      <c r="A658">
        <v>680</v>
      </c>
      <c r="B658">
        <v>658</v>
      </c>
    </row>
    <row r="659" spans="1:2" ht="15.75" customHeight="1">
      <c r="A659">
        <v>681</v>
      </c>
      <c r="B659">
        <v>659</v>
      </c>
    </row>
    <row r="660" spans="1:2" ht="15.75" customHeight="1">
      <c r="A660">
        <v>682</v>
      </c>
      <c r="B660">
        <v>660</v>
      </c>
    </row>
    <row r="661" spans="1:2" ht="15.75" customHeight="1">
      <c r="A661">
        <v>683</v>
      </c>
      <c r="B661">
        <v>661</v>
      </c>
    </row>
    <row r="662" spans="1:2" ht="15.75" customHeight="1">
      <c r="A662">
        <v>684</v>
      </c>
      <c r="B662">
        <v>662</v>
      </c>
    </row>
    <row r="663" spans="1:2" ht="15.75" customHeight="1">
      <c r="A663">
        <v>685</v>
      </c>
      <c r="B663">
        <v>663</v>
      </c>
    </row>
    <row r="664" spans="1:2" ht="15.75" customHeight="1">
      <c r="A664">
        <v>686</v>
      </c>
      <c r="B664">
        <v>664</v>
      </c>
    </row>
    <row r="665" spans="1:2" ht="15.75" customHeight="1">
      <c r="A665">
        <v>687</v>
      </c>
      <c r="B665">
        <v>665</v>
      </c>
    </row>
    <row r="666" spans="1:2" ht="15.75" customHeight="1">
      <c r="A666">
        <v>688</v>
      </c>
      <c r="B666">
        <v>666</v>
      </c>
    </row>
    <row r="667" spans="1:2" ht="15.75" customHeight="1">
      <c r="A667">
        <v>689</v>
      </c>
      <c r="B667">
        <v>667</v>
      </c>
    </row>
    <row r="668" spans="1:2" ht="15.75" customHeight="1">
      <c r="A668">
        <v>690</v>
      </c>
      <c r="B668">
        <v>668</v>
      </c>
    </row>
    <row r="669" spans="1:2" ht="15.75" customHeight="1">
      <c r="A669">
        <v>691</v>
      </c>
      <c r="B669">
        <v>669</v>
      </c>
    </row>
    <row r="670" spans="1:2" ht="15.75" customHeight="1">
      <c r="A670">
        <v>692</v>
      </c>
      <c r="B670">
        <v>670</v>
      </c>
    </row>
    <row r="671" spans="1:2" ht="15.75" customHeight="1">
      <c r="A671">
        <v>693</v>
      </c>
      <c r="B671">
        <v>671</v>
      </c>
    </row>
    <row r="672" spans="1:2" ht="15.75" customHeight="1">
      <c r="A672">
        <v>694</v>
      </c>
      <c r="B672">
        <v>672</v>
      </c>
    </row>
    <row r="673" spans="1:2" ht="15.75" customHeight="1">
      <c r="A673">
        <v>695</v>
      </c>
      <c r="B673">
        <v>673</v>
      </c>
    </row>
    <row r="674" spans="1:2" ht="15.75" customHeight="1">
      <c r="A674">
        <v>696</v>
      </c>
      <c r="B674">
        <v>674</v>
      </c>
    </row>
    <row r="675" spans="1:2" ht="15.75" customHeight="1">
      <c r="A675">
        <v>697</v>
      </c>
      <c r="B675">
        <v>675</v>
      </c>
    </row>
    <row r="676" spans="1:2" ht="15.75" customHeight="1">
      <c r="A676">
        <v>698</v>
      </c>
      <c r="B676">
        <v>676</v>
      </c>
    </row>
    <row r="677" spans="1:2" ht="15.75" customHeight="1">
      <c r="A677">
        <v>699</v>
      </c>
      <c r="B677">
        <v>677</v>
      </c>
    </row>
    <row r="678" spans="1:2" ht="15.75" customHeight="1">
      <c r="A678">
        <v>700</v>
      </c>
      <c r="B678">
        <v>678</v>
      </c>
    </row>
    <row r="679" spans="1:2" ht="15.75" customHeight="1">
      <c r="A679">
        <v>701</v>
      </c>
      <c r="B679">
        <v>679</v>
      </c>
    </row>
    <row r="680" spans="1:2" ht="15.75" customHeight="1">
      <c r="A680">
        <v>702</v>
      </c>
      <c r="B680">
        <v>680</v>
      </c>
    </row>
    <row r="681" spans="1:2" ht="15.75" customHeight="1">
      <c r="A681">
        <v>703</v>
      </c>
      <c r="B681">
        <v>681</v>
      </c>
    </row>
    <row r="682" spans="1:2" ht="15.75" customHeight="1">
      <c r="A682">
        <v>704</v>
      </c>
      <c r="B682">
        <v>682</v>
      </c>
    </row>
    <row r="683" spans="1:2" ht="15.75" customHeight="1">
      <c r="A683">
        <v>705</v>
      </c>
      <c r="B683">
        <v>683</v>
      </c>
    </row>
    <row r="684" spans="1:2" ht="15.75" customHeight="1">
      <c r="A684">
        <v>706</v>
      </c>
      <c r="B684">
        <v>684</v>
      </c>
    </row>
    <row r="685" spans="1:2" ht="15.75" customHeight="1">
      <c r="A685">
        <v>707</v>
      </c>
      <c r="B685">
        <v>685</v>
      </c>
    </row>
    <row r="686" spans="1:2" ht="15.75" customHeight="1">
      <c r="A686">
        <v>708</v>
      </c>
      <c r="B686">
        <v>686</v>
      </c>
    </row>
    <row r="687" spans="1:2" ht="15.75" customHeight="1">
      <c r="A687">
        <v>709</v>
      </c>
      <c r="B687">
        <v>687</v>
      </c>
    </row>
    <row r="688" spans="1:2" ht="15.75" customHeight="1">
      <c r="A688">
        <v>710</v>
      </c>
      <c r="B688">
        <v>688</v>
      </c>
    </row>
    <row r="689" spans="1:2" ht="15.75" customHeight="1">
      <c r="A689">
        <v>711</v>
      </c>
      <c r="B689">
        <v>689</v>
      </c>
    </row>
    <row r="690" spans="1:2" ht="15.75" customHeight="1">
      <c r="A690">
        <v>712</v>
      </c>
      <c r="B690">
        <v>690</v>
      </c>
    </row>
    <row r="691" spans="1:2" ht="15.75" customHeight="1">
      <c r="A691">
        <v>713</v>
      </c>
      <c r="B691">
        <v>691</v>
      </c>
    </row>
    <row r="692" spans="1:2" ht="15.75" customHeight="1">
      <c r="A692">
        <v>714</v>
      </c>
      <c r="B692">
        <v>692</v>
      </c>
    </row>
    <row r="693" spans="1:2" ht="15.75" customHeight="1">
      <c r="A693">
        <v>715</v>
      </c>
      <c r="B693">
        <v>693</v>
      </c>
    </row>
    <row r="694" spans="1:2" ht="15.75" customHeight="1">
      <c r="A694">
        <v>716</v>
      </c>
      <c r="B694">
        <v>694</v>
      </c>
    </row>
    <row r="695" spans="1:2" ht="15.75" customHeight="1">
      <c r="A695">
        <v>717</v>
      </c>
      <c r="B695">
        <v>695</v>
      </c>
    </row>
    <row r="696" spans="1:2" ht="15.75" customHeight="1">
      <c r="A696">
        <v>718</v>
      </c>
      <c r="B696">
        <v>696</v>
      </c>
    </row>
    <row r="697" spans="1:2" ht="15.75" customHeight="1">
      <c r="A697">
        <v>719</v>
      </c>
      <c r="B697">
        <v>697</v>
      </c>
    </row>
    <row r="698" spans="1:2" ht="15.75" customHeight="1">
      <c r="A698">
        <v>720</v>
      </c>
      <c r="B698">
        <v>698</v>
      </c>
    </row>
    <row r="699" spans="1:2" ht="15.75" customHeight="1">
      <c r="A699">
        <v>721</v>
      </c>
      <c r="B699">
        <v>699</v>
      </c>
    </row>
    <row r="700" spans="1:2" ht="15.75" customHeight="1">
      <c r="A700">
        <v>722</v>
      </c>
      <c r="B700">
        <v>700</v>
      </c>
    </row>
    <row r="701" spans="1:2" ht="15.75" customHeight="1">
      <c r="A701">
        <v>723</v>
      </c>
      <c r="B701">
        <v>701</v>
      </c>
    </row>
    <row r="702" spans="1:2" ht="15.75" customHeight="1">
      <c r="A702">
        <v>724</v>
      </c>
      <c r="B702">
        <v>702</v>
      </c>
    </row>
    <row r="703" spans="1:2" ht="15.75" customHeight="1">
      <c r="A703">
        <v>725</v>
      </c>
      <c r="B703">
        <v>703</v>
      </c>
    </row>
    <row r="704" spans="1:2" ht="15.75" customHeight="1">
      <c r="A704">
        <v>726</v>
      </c>
      <c r="B704">
        <v>704</v>
      </c>
    </row>
    <row r="705" spans="1:2" ht="15.75" customHeight="1">
      <c r="A705">
        <v>727</v>
      </c>
      <c r="B705">
        <v>705</v>
      </c>
    </row>
    <row r="706" spans="1:2" ht="15.75" customHeight="1">
      <c r="A706">
        <v>728</v>
      </c>
      <c r="B706">
        <v>706</v>
      </c>
    </row>
    <row r="707" spans="1:2" ht="15.75" customHeight="1">
      <c r="A707">
        <v>729</v>
      </c>
      <c r="B707">
        <v>707</v>
      </c>
    </row>
    <row r="708" spans="1:2" ht="15.75" customHeight="1">
      <c r="A708">
        <v>730</v>
      </c>
      <c r="B708">
        <v>708</v>
      </c>
    </row>
    <row r="709" spans="1:2" ht="15.75" customHeight="1">
      <c r="A709">
        <v>731</v>
      </c>
      <c r="B709">
        <v>709</v>
      </c>
    </row>
    <row r="710" spans="1:2" ht="15.75" customHeight="1">
      <c r="A710">
        <v>732</v>
      </c>
      <c r="B710">
        <v>710</v>
      </c>
    </row>
    <row r="711" spans="1:2" ht="15.75" customHeight="1">
      <c r="A711">
        <v>733</v>
      </c>
      <c r="B711">
        <v>711</v>
      </c>
    </row>
    <row r="712" spans="1:2" ht="15.75" customHeight="1">
      <c r="A712">
        <v>734</v>
      </c>
      <c r="B712">
        <v>712</v>
      </c>
    </row>
    <row r="713" spans="1:2" ht="15.75" customHeight="1">
      <c r="A713">
        <v>735</v>
      </c>
      <c r="B713">
        <v>713</v>
      </c>
    </row>
    <row r="714" spans="1:2" ht="15.75" customHeight="1">
      <c r="A714">
        <v>736</v>
      </c>
      <c r="B714">
        <v>714</v>
      </c>
    </row>
    <row r="715" spans="1:2" ht="15.75" customHeight="1">
      <c r="A715">
        <v>737</v>
      </c>
      <c r="B715">
        <v>715</v>
      </c>
    </row>
    <row r="716" spans="1:2" ht="15.75" customHeight="1">
      <c r="A716">
        <v>738</v>
      </c>
      <c r="B716">
        <v>716</v>
      </c>
    </row>
    <row r="717" spans="1:2" ht="15.75" customHeight="1">
      <c r="A717">
        <v>739</v>
      </c>
      <c r="B717">
        <v>717</v>
      </c>
    </row>
    <row r="718" spans="1:2" ht="15.75" customHeight="1">
      <c r="A718">
        <v>740</v>
      </c>
      <c r="B718">
        <v>718</v>
      </c>
    </row>
    <row r="719" spans="1:2" ht="15.75" customHeight="1">
      <c r="A719">
        <v>741</v>
      </c>
      <c r="B719">
        <v>719</v>
      </c>
    </row>
    <row r="720" spans="1:2" ht="15.75" customHeight="1">
      <c r="A720">
        <v>742</v>
      </c>
      <c r="B720">
        <v>720</v>
      </c>
    </row>
    <row r="721" spans="1:2" ht="15.75" customHeight="1">
      <c r="A721">
        <v>743</v>
      </c>
      <c r="B721">
        <v>721</v>
      </c>
    </row>
    <row r="722" spans="1:2" ht="15.75" customHeight="1">
      <c r="A722">
        <v>744</v>
      </c>
      <c r="B722">
        <v>722</v>
      </c>
    </row>
    <row r="723" spans="1:2" ht="15.75" customHeight="1">
      <c r="A723">
        <v>745</v>
      </c>
      <c r="B723">
        <v>723</v>
      </c>
    </row>
    <row r="724" spans="1:2" ht="15.75" customHeight="1">
      <c r="A724">
        <v>746</v>
      </c>
      <c r="B724">
        <v>724</v>
      </c>
    </row>
    <row r="725" spans="1:2" ht="15.75" customHeight="1">
      <c r="A725">
        <v>747</v>
      </c>
      <c r="B725">
        <v>725</v>
      </c>
    </row>
    <row r="726" spans="1:2" ht="15.75" customHeight="1">
      <c r="A726">
        <v>748</v>
      </c>
      <c r="B726">
        <v>726</v>
      </c>
    </row>
    <row r="727" spans="1:2" ht="15.75" customHeight="1">
      <c r="A727">
        <v>749</v>
      </c>
      <c r="B727">
        <v>727</v>
      </c>
    </row>
    <row r="728" spans="1:2" ht="15.75" customHeight="1">
      <c r="A728">
        <v>750</v>
      </c>
      <c r="B728">
        <v>728</v>
      </c>
    </row>
    <row r="729" spans="1:2" ht="15.75" customHeight="1">
      <c r="A729">
        <v>751</v>
      </c>
      <c r="B729">
        <v>729</v>
      </c>
    </row>
    <row r="730" spans="1:2" ht="15.75" customHeight="1">
      <c r="A730">
        <v>752</v>
      </c>
      <c r="B730">
        <v>730</v>
      </c>
    </row>
    <row r="731" spans="1:2" ht="15.75" customHeight="1">
      <c r="A731">
        <v>753</v>
      </c>
      <c r="B731">
        <v>731</v>
      </c>
    </row>
    <row r="732" spans="1:2" ht="15.75" customHeight="1">
      <c r="A732">
        <v>754</v>
      </c>
      <c r="B732">
        <v>732</v>
      </c>
    </row>
    <row r="733" spans="1:2" ht="15.75" customHeight="1">
      <c r="A733">
        <v>755</v>
      </c>
      <c r="B733">
        <v>733</v>
      </c>
    </row>
    <row r="734" spans="1:2" ht="15.75" customHeight="1">
      <c r="A734">
        <v>756</v>
      </c>
      <c r="B734">
        <v>734</v>
      </c>
    </row>
    <row r="735" spans="1:2" ht="15.75" customHeight="1">
      <c r="A735">
        <v>757</v>
      </c>
      <c r="B735">
        <v>735</v>
      </c>
    </row>
    <row r="736" spans="1:2" ht="15.75" customHeight="1">
      <c r="A736">
        <v>758</v>
      </c>
      <c r="B736">
        <v>736</v>
      </c>
    </row>
    <row r="737" spans="1:2" ht="15.75" customHeight="1">
      <c r="A737">
        <v>759</v>
      </c>
      <c r="B737">
        <v>737</v>
      </c>
    </row>
    <row r="738" spans="1:2" ht="15.75" customHeight="1">
      <c r="A738">
        <v>760</v>
      </c>
      <c r="B738">
        <v>738</v>
      </c>
    </row>
    <row r="739" spans="1:2" ht="15.75" customHeight="1">
      <c r="A739">
        <v>761</v>
      </c>
      <c r="B739">
        <v>739</v>
      </c>
    </row>
    <row r="740" spans="1:2" ht="15.75" customHeight="1">
      <c r="A740">
        <v>762</v>
      </c>
      <c r="B740">
        <v>740</v>
      </c>
    </row>
    <row r="741" spans="1:2" ht="15.75" customHeight="1">
      <c r="A741">
        <v>763</v>
      </c>
      <c r="B741">
        <v>741</v>
      </c>
    </row>
    <row r="742" spans="1:2" ht="15.75" customHeight="1">
      <c r="A742">
        <v>764</v>
      </c>
      <c r="B742">
        <v>742</v>
      </c>
    </row>
    <row r="743" spans="1:2" ht="15.75" customHeight="1">
      <c r="A743">
        <v>765</v>
      </c>
      <c r="B743">
        <v>743</v>
      </c>
    </row>
    <row r="744" spans="1:2" ht="15.75" customHeight="1">
      <c r="A744">
        <v>766</v>
      </c>
      <c r="B744">
        <v>744</v>
      </c>
    </row>
    <row r="745" spans="1:2" ht="15.75" customHeight="1">
      <c r="A745">
        <v>767</v>
      </c>
      <c r="B745">
        <v>745</v>
      </c>
    </row>
    <row r="746" spans="1:2" ht="15.75" customHeight="1">
      <c r="A746">
        <v>768</v>
      </c>
      <c r="B746">
        <v>746</v>
      </c>
    </row>
    <row r="747" spans="1:2" ht="15.75" customHeight="1">
      <c r="A747">
        <v>769</v>
      </c>
      <c r="B747">
        <v>747</v>
      </c>
    </row>
    <row r="748" spans="1:2" ht="15.75" customHeight="1">
      <c r="A748">
        <v>770</v>
      </c>
      <c r="B748">
        <v>748</v>
      </c>
    </row>
    <row r="749" spans="1:2" ht="15.75" customHeight="1">
      <c r="A749">
        <v>771</v>
      </c>
      <c r="B749">
        <v>749</v>
      </c>
    </row>
    <row r="750" spans="1:2" ht="15.75" customHeight="1">
      <c r="A750">
        <v>772</v>
      </c>
      <c r="B750">
        <v>750</v>
      </c>
    </row>
    <row r="751" spans="1:2" ht="15.75" customHeight="1">
      <c r="A751">
        <v>773</v>
      </c>
      <c r="B751">
        <v>751</v>
      </c>
    </row>
    <row r="752" spans="1:2" ht="15.75" customHeight="1">
      <c r="A752">
        <v>774</v>
      </c>
      <c r="B752">
        <v>752</v>
      </c>
    </row>
    <row r="753" spans="1:2" ht="15.75" customHeight="1">
      <c r="A753">
        <v>775</v>
      </c>
      <c r="B753">
        <v>753</v>
      </c>
    </row>
    <row r="754" spans="1:2" ht="15.75" customHeight="1">
      <c r="A754">
        <v>776</v>
      </c>
      <c r="B754">
        <v>754</v>
      </c>
    </row>
    <row r="755" spans="1:2" ht="15.75" customHeight="1">
      <c r="A755">
        <v>777</v>
      </c>
      <c r="B755">
        <v>755</v>
      </c>
    </row>
    <row r="756" spans="1:2" ht="15.75" customHeight="1">
      <c r="A756">
        <v>778</v>
      </c>
      <c r="B756">
        <v>756</v>
      </c>
    </row>
    <row r="757" spans="1:2" ht="15.75" customHeight="1">
      <c r="A757">
        <v>779</v>
      </c>
      <c r="B757">
        <v>757</v>
      </c>
    </row>
    <row r="758" spans="1:2" ht="15.75" customHeight="1">
      <c r="A758">
        <v>780</v>
      </c>
      <c r="B758">
        <v>758</v>
      </c>
    </row>
    <row r="759" spans="1:2" ht="15.75" customHeight="1">
      <c r="A759">
        <v>781</v>
      </c>
      <c r="B759">
        <v>759</v>
      </c>
    </row>
    <row r="760" spans="1:2" ht="15.75" customHeight="1">
      <c r="A760">
        <v>782</v>
      </c>
      <c r="B760">
        <v>760</v>
      </c>
    </row>
    <row r="761" spans="1:2" ht="15.75" customHeight="1">
      <c r="A761">
        <v>783</v>
      </c>
      <c r="B761">
        <v>761</v>
      </c>
    </row>
    <row r="762" spans="1:2" ht="15.75" customHeight="1">
      <c r="A762">
        <v>784</v>
      </c>
      <c r="B762">
        <v>762</v>
      </c>
    </row>
    <row r="763" spans="1:2" ht="15.75" customHeight="1">
      <c r="A763">
        <v>785</v>
      </c>
      <c r="B763">
        <v>763</v>
      </c>
    </row>
    <row r="764" spans="1:2" ht="15.75" customHeight="1">
      <c r="A764">
        <v>786</v>
      </c>
      <c r="B764">
        <v>764</v>
      </c>
    </row>
    <row r="765" spans="1:2" ht="15.75" customHeight="1">
      <c r="A765">
        <v>787</v>
      </c>
      <c r="B765">
        <v>765</v>
      </c>
    </row>
    <row r="766" spans="1:2" ht="15.75" customHeight="1">
      <c r="A766">
        <v>788</v>
      </c>
      <c r="B766">
        <v>766</v>
      </c>
    </row>
    <row r="767" spans="1:2" ht="15.75" customHeight="1">
      <c r="A767">
        <v>789</v>
      </c>
      <c r="B767">
        <v>767</v>
      </c>
    </row>
    <row r="768" spans="1:2" ht="15.75" customHeight="1">
      <c r="A768">
        <v>790</v>
      </c>
      <c r="B768">
        <v>768</v>
      </c>
    </row>
    <row r="769" spans="1:2" ht="15.75" customHeight="1">
      <c r="A769">
        <v>791</v>
      </c>
      <c r="B769">
        <v>769</v>
      </c>
    </row>
    <row r="770" spans="1:2" ht="15.75" customHeight="1">
      <c r="A770">
        <v>792</v>
      </c>
      <c r="B770">
        <v>770</v>
      </c>
    </row>
    <row r="771" spans="1:2" ht="15.75" customHeight="1">
      <c r="A771">
        <v>793</v>
      </c>
      <c r="B771">
        <v>771</v>
      </c>
    </row>
    <row r="772" spans="1:2" ht="15.75" customHeight="1">
      <c r="A772">
        <v>794</v>
      </c>
      <c r="B772">
        <v>772</v>
      </c>
    </row>
    <row r="773" spans="1:2" ht="15.75" customHeight="1">
      <c r="A773">
        <v>795</v>
      </c>
      <c r="B773">
        <v>773</v>
      </c>
    </row>
    <row r="774" spans="1:2" ht="15.75" customHeight="1">
      <c r="A774">
        <v>796</v>
      </c>
      <c r="B774">
        <v>774</v>
      </c>
    </row>
    <row r="775" spans="1:2" ht="15.75" customHeight="1">
      <c r="A775">
        <v>797</v>
      </c>
      <c r="B775">
        <v>775</v>
      </c>
    </row>
    <row r="776" spans="1:2" ht="15.75" customHeight="1">
      <c r="A776">
        <v>798</v>
      </c>
      <c r="B776">
        <v>776</v>
      </c>
    </row>
    <row r="777" spans="1:2" ht="15.75" customHeight="1">
      <c r="A777">
        <v>799</v>
      </c>
      <c r="B777">
        <v>777</v>
      </c>
    </row>
    <row r="778" spans="1:2" ht="15.75" customHeight="1">
      <c r="A778">
        <v>800</v>
      </c>
      <c r="B778">
        <v>778</v>
      </c>
    </row>
    <row r="779" spans="1:2" ht="15.75" customHeight="1">
      <c r="A779">
        <v>801</v>
      </c>
      <c r="B779">
        <v>779</v>
      </c>
    </row>
    <row r="780" spans="1:2" ht="15.75" customHeight="1">
      <c r="A780">
        <v>802</v>
      </c>
      <c r="B780">
        <v>780</v>
      </c>
    </row>
    <row r="781" spans="1:2" ht="15.75" customHeight="1">
      <c r="A781">
        <v>803</v>
      </c>
      <c r="B781">
        <v>781</v>
      </c>
    </row>
    <row r="782" spans="1:2" ht="15.75" customHeight="1">
      <c r="A782">
        <v>804</v>
      </c>
      <c r="B782">
        <v>782</v>
      </c>
    </row>
    <row r="783" spans="1:2" ht="15.75" customHeight="1">
      <c r="A783">
        <v>805</v>
      </c>
      <c r="B783">
        <v>783</v>
      </c>
    </row>
    <row r="784" spans="1:2" ht="15.75" customHeight="1">
      <c r="A784">
        <v>806</v>
      </c>
      <c r="B784">
        <v>784</v>
      </c>
    </row>
    <row r="785" spans="1:2" ht="15.75" customHeight="1">
      <c r="A785">
        <v>807</v>
      </c>
      <c r="B785">
        <v>785</v>
      </c>
    </row>
    <row r="786" spans="1:2" ht="15.75" customHeight="1">
      <c r="A786">
        <v>808</v>
      </c>
      <c r="B786">
        <v>786</v>
      </c>
    </row>
    <row r="787" spans="1:2" ht="15.75" customHeight="1">
      <c r="A787">
        <v>809</v>
      </c>
      <c r="B787">
        <v>787</v>
      </c>
    </row>
    <row r="788" spans="1:2" ht="15.75" customHeight="1">
      <c r="A788">
        <v>810</v>
      </c>
      <c r="B788">
        <v>788</v>
      </c>
    </row>
    <row r="789" spans="1:2" ht="15.75" customHeight="1">
      <c r="A789">
        <v>811</v>
      </c>
      <c r="B789">
        <v>789</v>
      </c>
    </row>
    <row r="790" spans="1:2" ht="15.75" customHeight="1">
      <c r="A790">
        <v>812</v>
      </c>
      <c r="B790">
        <v>790</v>
      </c>
    </row>
    <row r="791" spans="1:2" ht="15.75" customHeight="1">
      <c r="A791">
        <v>813</v>
      </c>
      <c r="B791">
        <v>791</v>
      </c>
    </row>
    <row r="792" spans="1:2" ht="15.75" customHeight="1">
      <c r="A792">
        <v>814</v>
      </c>
      <c r="B792">
        <v>792</v>
      </c>
    </row>
    <row r="793" spans="1:2" ht="15.75" customHeight="1">
      <c r="A793">
        <v>815</v>
      </c>
      <c r="B793">
        <v>793</v>
      </c>
    </row>
    <row r="794" spans="1:2" ht="15.75" customHeight="1">
      <c r="A794">
        <v>816</v>
      </c>
      <c r="B794">
        <v>794</v>
      </c>
    </row>
    <row r="795" spans="1:2" ht="15.75" customHeight="1">
      <c r="A795">
        <v>817</v>
      </c>
      <c r="B795">
        <v>795</v>
      </c>
    </row>
    <row r="796" spans="1:2" ht="15.75" customHeight="1">
      <c r="A796">
        <v>818</v>
      </c>
      <c r="B796">
        <v>796</v>
      </c>
    </row>
    <row r="797" spans="1:2" ht="15.75" customHeight="1">
      <c r="A797">
        <v>819</v>
      </c>
      <c r="B797">
        <v>797</v>
      </c>
    </row>
    <row r="798" spans="1:2" ht="15.75" customHeight="1">
      <c r="A798">
        <v>820</v>
      </c>
      <c r="B798">
        <v>798</v>
      </c>
    </row>
    <row r="799" spans="1:2" ht="15.75" customHeight="1">
      <c r="A799">
        <v>821</v>
      </c>
      <c r="B799">
        <v>799</v>
      </c>
    </row>
    <row r="800" spans="1:2" ht="15.75" customHeight="1">
      <c r="A800">
        <v>822</v>
      </c>
      <c r="B800">
        <v>800</v>
      </c>
    </row>
    <row r="801" spans="1:2" ht="15.75" customHeight="1">
      <c r="A801">
        <v>823</v>
      </c>
      <c r="B801">
        <v>801</v>
      </c>
    </row>
    <row r="802" spans="1:2" ht="15.75" customHeight="1">
      <c r="A802">
        <v>824</v>
      </c>
      <c r="B802">
        <v>802</v>
      </c>
    </row>
    <row r="803" spans="1:2" ht="15.75" customHeight="1">
      <c r="A803">
        <v>825</v>
      </c>
      <c r="B803">
        <v>803</v>
      </c>
    </row>
    <row r="804" spans="1:2" ht="15.75" customHeight="1">
      <c r="A804">
        <v>826</v>
      </c>
      <c r="B804">
        <v>804</v>
      </c>
    </row>
    <row r="805" spans="1:2" ht="15.75" customHeight="1">
      <c r="A805">
        <v>827</v>
      </c>
      <c r="B805">
        <v>805</v>
      </c>
    </row>
    <row r="806" spans="1:2" ht="15.75" customHeight="1">
      <c r="A806">
        <v>828</v>
      </c>
      <c r="B806">
        <v>806</v>
      </c>
    </row>
    <row r="807" spans="1:2" ht="15.75" customHeight="1">
      <c r="A807">
        <v>829</v>
      </c>
      <c r="B807">
        <v>807</v>
      </c>
    </row>
    <row r="808" spans="1:2" ht="15.75" customHeight="1">
      <c r="A808">
        <v>830</v>
      </c>
      <c r="B808">
        <v>808</v>
      </c>
    </row>
    <row r="809" spans="1:2" ht="15.75" customHeight="1">
      <c r="A809">
        <v>831</v>
      </c>
      <c r="B809">
        <v>809</v>
      </c>
    </row>
    <row r="810" spans="1:2" ht="15.75" customHeight="1">
      <c r="A810">
        <v>832</v>
      </c>
      <c r="B810">
        <v>810</v>
      </c>
    </row>
    <row r="811" spans="1:2" ht="15.75" customHeight="1">
      <c r="A811">
        <v>833</v>
      </c>
      <c r="B811">
        <v>811</v>
      </c>
    </row>
    <row r="812" spans="1:2" ht="15.75" customHeight="1">
      <c r="A812">
        <v>834</v>
      </c>
      <c r="B812">
        <v>812</v>
      </c>
    </row>
    <row r="813" spans="1:2" ht="15.75" customHeight="1">
      <c r="A813">
        <v>835</v>
      </c>
      <c r="B813">
        <v>813</v>
      </c>
    </row>
    <row r="814" spans="1:2" ht="15.75" customHeight="1">
      <c r="A814">
        <v>836</v>
      </c>
      <c r="B814">
        <v>814</v>
      </c>
    </row>
    <row r="815" spans="1:2" ht="15.75" customHeight="1">
      <c r="A815">
        <v>837</v>
      </c>
      <c r="B815">
        <v>815</v>
      </c>
    </row>
    <row r="816" spans="1:2" ht="15.75" customHeight="1">
      <c r="A816">
        <v>838</v>
      </c>
      <c r="B816">
        <v>816</v>
      </c>
    </row>
    <row r="817" spans="1:2" ht="15.75" customHeight="1">
      <c r="A817">
        <v>839</v>
      </c>
      <c r="B817">
        <v>817</v>
      </c>
    </row>
    <row r="818" spans="1:2" ht="15.75" customHeight="1">
      <c r="A818">
        <v>840</v>
      </c>
      <c r="B818">
        <v>818</v>
      </c>
    </row>
    <row r="819" spans="1:2" ht="15.75" customHeight="1">
      <c r="A819">
        <v>841</v>
      </c>
      <c r="B819">
        <v>819</v>
      </c>
    </row>
    <row r="820" spans="1:2" ht="15.75" customHeight="1">
      <c r="A820">
        <v>842</v>
      </c>
      <c r="B820">
        <v>820</v>
      </c>
    </row>
    <row r="821" spans="1:2" ht="15.75" customHeight="1">
      <c r="A821">
        <v>843</v>
      </c>
      <c r="B821">
        <v>821</v>
      </c>
    </row>
    <row r="822" spans="1:2" ht="15.75" customHeight="1">
      <c r="A822">
        <v>844</v>
      </c>
      <c r="B822">
        <v>822</v>
      </c>
    </row>
    <row r="823" spans="1:2" ht="15.75" customHeight="1">
      <c r="A823">
        <v>845</v>
      </c>
      <c r="B823">
        <v>823</v>
      </c>
    </row>
    <row r="824" spans="1:2" ht="15.75" customHeight="1">
      <c r="A824">
        <v>846</v>
      </c>
      <c r="B824">
        <v>824</v>
      </c>
    </row>
    <row r="825" spans="1:2" ht="15.75" customHeight="1">
      <c r="A825">
        <v>847</v>
      </c>
      <c r="B825">
        <v>825</v>
      </c>
    </row>
    <row r="826" spans="1:2" ht="15.75" customHeight="1">
      <c r="A826">
        <v>848</v>
      </c>
      <c r="B826">
        <v>826</v>
      </c>
    </row>
    <row r="827" spans="1:2" ht="15.75" customHeight="1">
      <c r="A827">
        <v>849</v>
      </c>
      <c r="B827">
        <v>827</v>
      </c>
    </row>
    <row r="828" spans="1:2" ht="15.75" customHeight="1">
      <c r="A828">
        <v>850</v>
      </c>
      <c r="B828">
        <v>828</v>
      </c>
    </row>
    <row r="829" spans="1:2" ht="15.75" customHeight="1">
      <c r="A829">
        <v>851</v>
      </c>
      <c r="B829">
        <v>829</v>
      </c>
    </row>
    <row r="830" spans="1:2" ht="15.75" customHeight="1">
      <c r="A830">
        <v>852</v>
      </c>
      <c r="B830">
        <v>830</v>
      </c>
    </row>
    <row r="831" spans="1:2" ht="15.75" customHeight="1">
      <c r="A831">
        <v>853</v>
      </c>
      <c r="B831">
        <v>831</v>
      </c>
    </row>
    <row r="832" spans="1:2" ht="15.75" customHeight="1">
      <c r="A832">
        <v>854</v>
      </c>
      <c r="B832">
        <v>832</v>
      </c>
    </row>
    <row r="833" spans="1:2" ht="15.75" customHeight="1">
      <c r="A833">
        <v>855</v>
      </c>
      <c r="B833">
        <v>833</v>
      </c>
    </row>
    <row r="834" spans="1:2" ht="15.75" customHeight="1">
      <c r="A834">
        <v>856</v>
      </c>
      <c r="B834">
        <v>834</v>
      </c>
    </row>
    <row r="835" spans="1:2" ht="15.75" customHeight="1">
      <c r="A835">
        <v>857</v>
      </c>
      <c r="B835">
        <v>835</v>
      </c>
    </row>
    <row r="836" spans="1:2" ht="15.75" customHeight="1">
      <c r="A836">
        <v>858</v>
      </c>
      <c r="B836">
        <v>836</v>
      </c>
    </row>
    <row r="837" spans="1:2" ht="15.75" customHeight="1">
      <c r="A837">
        <v>859</v>
      </c>
      <c r="B837">
        <v>837</v>
      </c>
    </row>
    <row r="838" spans="1:2" ht="15.75" customHeight="1">
      <c r="A838">
        <v>860</v>
      </c>
      <c r="B838">
        <v>838</v>
      </c>
    </row>
    <row r="839" spans="1:2" ht="15.75" customHeight="1">
      <c r="A839">
        <v>861</v>
      </c>
      <c r="B839">
        <v>839</v>
      </c>
    </row>
    <row r="840" spans="1:2" ht="15.75" customHeight="1">
      <c r="A840">
        <v>862</v>
      </c>
      <c r="B840">
        <v>840</v>
      </c>
    </row>
    <row r="841" spans="1:2" ht="15.75" customHeight="1">
      <c r="A841">
        <v>863</v>
      </c>
      <c r="B841">
        <v>841</v>
      </c>
    </row>
    <row r="842" spans="1:2" ht="15.75" customHeight="1">
      <c r="A842">
        <v>864</v>
      </c>
      <c r="B842">
        <v>842</v>
      </c>
    </row>
    <row r="843" spans="1:2" ht="15.75" customHeight="1">
      <c r="A843">
        <v>865</v>
      </c>
      <c r="B843">
        <v>843</v>
      </c>
    </row>
    <row r="844" spans="1:2" ht="15.75" customHeight="1">
      <c r="A844">
        <v>866</v>
      </c>
      <c r="B844">
        <v>844</v>
      </c>
    </row>
    <row r="845" spans="1:2" ht="15.75" customHeight="1">
      <c r="A845">
        <v>867</v>
      </c>
      <c r="B845">
        <v>845</v>
      </c>
    </row>
    <row r="846" spans="1:2" ht="15.75" customHeight="1">
      <c r="A846">
        <v>868</v>
      </c>
      <c r="B846">
        <v>846</v>
      </c>
    </row>
    <row r="847" spans="1:2" ht="15.75" customHeight="1">
      <c r="A847">
        <v>869</v>
      </c>
      <c r="B847">
        <v>847</v>
      </c>
    </row>
    <row r="848" spans="1:2" ht="15.75" customHeight="1">
      <c r="A848">
        <v>870</v>
      </c>
      <c r="B848">
        <v>848</v>
      </c>
    </row>
    <row r="849" spans="1:2" ht="15.75" customHeight="1">
      <c r="A849">
        <v>871</v>
      </c>
      <c r="B849">
        <v>849</v>
      </c>
    </row>
    <row r="850" spans="1:2" ht="15.75" customHeight="1">
      <c r="A850">
        <v>872</v>
      </c>
      <c r="B850">
        <v>850</v>
      </c>
    </row>
    <row r="851" spans="1:2" ht="15.75" customHeight="1">
      <c r="A851">
        <v>873</v>
      </c>
      <c r="B851">
        <v>851</v>
      </c>
    </row>
    <row r="852" spans="1:2" ht="15.75" customHeight="1">
      <c r="A852">
        <v>874</v>
      </c>
      <c r="B852">
        <v>852</v>
      </c>
    </row>
    <row r="853" spans="1:2" ht="15.75" customHeight="1">
      <c r="A853">
        <v>875</v>
      </c>
      <c r="B853">
        <v>853</v>
      </c>
    </row>
    <row r="854" spans="1:2" ht="15.75" customHeight="1">
      <c r="A854">
        <v>876</v>
      </c>
      <c r="B854">
        <v>854</v>
      </c>
    </row>
    <row r="855" spans="1:2" ht="15.75" customHeight="1">
      <c r="A855">
        <v>877</v>
      </c>
      <c r="B855">
        <v>855</v>
      </c>
    </row>
    <row r="856" spans="1:2" ht="15.75" customHeight="1">
      <c r="A856">
        <v>878</v>
      </c>
      <c r="B856">
        <v>856</v>
      </c>
    </row>
    <row r="857" spans="1:2" ht="15.75" customHeight="1">
      <c r="A857">
        <v>879</v>
      </c>
      <c r="B857">
        <v>857</v>
      </c>
    </row>
    <row r="858" spans="1:2" ht="15.75" customHeight="1">
      <c r="A858">
        <v>880</v>
      </c>
      <c r="B858">
        <v>858</v>
      </c>
    </row>
    <row r="859" spans="1:2" ht="15.75" customHeight="1">
      <c r="A859">
        <v>881</v>
      </c>
      <c r="B859">
        <v>859</v>
      </c>
    </row>
    <row r="860" spans="1:2" ht="15.75" customHeight="1">
      <c r="A860">
        <v>882</v>
      </c>
      <c r="B860">
        <v>860</v>
      </c>
    </row>
    <row r="861" spans="1:2" ht="15.75" customHeight="1">
      <c r="A861">
        <v>883</v>
      </c>
      <c r="B861">
        <v>861</v>
      </c>
    </row>
    <row r="862" spans="1:2" ht="15.75" customHeight="1">
      <c r="A862">
        <v>884</v>
      </c>
      <c r="B862">
        <v>862</v>
      </c>
    </row>
    <row r="863" spans="1:2" ht="15.75" customHeight="1">
      <c r="A863">
        <v>885</v>
      </c>
      <c r="B863">
        <v>863</v>
      </c>
    </row>
    <row r="864" spans="1:2" ht="15.75" customHeight="1">
      <c r="A864">
        <v>886</v>
      </c>
      <c r="B864">
        <v>864</v>
      </c>
    </row>
    <row r="865" spans="1:2" ht="15.75" customHeight="1">
      <c r="A865">
        <v>887</v>
      </c>
      <c r="B865">
        <v>865</v>
      </c>
    </row>
    <row r="866" spans="1:2" ht="15.75" customHeight="1">
      <c r="A866">
        <v>888</v>
      </c>
      <c r="B866">
        <v>866</v>
      </c>
    </row>
    <row r="867" spans="1:2" ht="15.75" customHeight="1">
      <c r="A867">
        <v>889</v>
      </c>
      <c r="B867">
        <v>867</v>
      </c>
    </row>
    <row r="868" spans="1:2" ht="15.75" customHeight="1">
      <c r="A868">
        <v>890</v>
      </c>
      <c r="B868">
        <v>868</v>
      </c>
    </row>
    <row r="869" spans="1:2" ht="15.75" customHeight="1">
      <c r="A869">
        <v>891</v>
      </c>
      <c r="B869">
        <v>869</v>
      </c>
    </row>
    <row r="870" spans="1:2" ht="15.75" customHeight="1">
      <c r="A870">
        <v>892</v>
      </c>
      <c r="B870">
        <v>870</v>
      </c>
    </row>
    <row r="871" spans="1:2" ht="15.75" customHeight="1">
      <c r="A871">
        <v>893</v>
      </c>
      <c r="B871">
        <v>871</v>
      </c>
    </row>
    <row r="872" spans="1:2" ht="15.75" customHeight="1">
      <c r="A872">
        <v>894</v>
      </c>
      <c r="B872">
        <v>872</v>
      </c>
    </row>
    <row r="873" spans="1:2" ht="15.75" customHeight="1">
      <c r="A873">
        <v>895</v>
      </c>
      <c r="B873">
        <v>873</v>
      </c>
    </row>
    <row r="874" spans="1:2" ht="15.75" customHeight="1">
      <c r="A874">
        <v>896</v>
      </c>
      <c r="B874">
        <v>874</v>
      </c>
    </row>
    <row r="875" spans="1:2" ht="15.75" customHeight="1">
      <c r="A875">
        <v>897</v>
      </c>
      <c r="B875">
        <v>875</v>
      </c>
    </row>
    <row r="876" spans="1:2" ht="15.75" customHeight="1">
      <c r="A876">
        <v>898</v>
      </c>
      <c r="B876">
        <v>876</v>
      </c>
    </row>
    <row r="877" spans="1:2" ht="15.75" customHeight="1">
      <c r="A877">
        <v>899</v>
      </c>
      <c r="B877">
        <v>877</v>
      </c>
    </row>
    <row r="878" spans="1:2" ht="15.75" customHeight="1">
      <c r="A878">
        <v>900</v>
      </c>
      <c r="B878">
        <v>878</v>
      </c>
    </row>
    <row r="879" spans="1:2" ht="15.75" customHeight="1">
      <c r="A879">
        <v>901</v>
      </c>
      <c r="B879">
        <v>879</v>
      </c>
    </row>
    <row r="880" spans="1:2" ht="15.75" customHeight="1">
      <c r="A880">
        <v>902</v>
      </c>
      <c r="B880">
        <v>880</v>
      </c>
    </row>
    <row r="881" spans="1:2" ht="15.75" customHeight="1">
      <c r="A881">
        <v>903</v>
      </c>
      <c r="B881">
        <v>881</v>
      </c>
    </row>
    <row r="882" spans="1:2" ht="15.75" customHeight="1">
      <c r="A882">
        <v>904</v>
      </c>
      <c r="B882">
        <v>882</v>
      </c>
    </row>
    <row r="883" spans="1:2" ht="15.75" customHeight="1">
      <c r="A883">
        <v>905</v>
      </c>
      <c r="B883">
        <v>883</v>
      </c>
    </row>
    <row r="884" spans="1:2" ht="15.75" customHeight="1">
      <c r="A884">
        <v>906</v>
      </c>
      <c r="B884">
        <v>884</v>
      </c>
    </row>
    <row r="885" spans="1:2" ht="15.75" customHeight="1">
      <c r="A885">
        <v>907</v>
      </c>
      <c r="B885">
        <v>885</v>
      </c>
    </row>
    <row r="886" spans="1:2" ht="15.75" customHeight="1">
      <c r="A886">
        <v>908</v>
      </c>
      <c r="B886">
        <v>886</v>
      </c>
    </row>
    <row r="887" spans="1:2" ht="15.75" customHeight="1">
      <c r="A887">
        <v>909</v>
      </c>
      <c r="B887">
        <v>887</v>
      </c>
    </row>
    <row r="888" spans="1:2" ht="15.75" customHeight="1">
      <c r="A888">
        <v>910</v>
      </c>
      <c r="B888">
        <v>888</v>
      </c>
    </row>
    <row r="889" spans="1:2" ht="15.75" customHeight="1">
      <c r="A889">
        <v>911</v>
      </c>
      <c r="B889">
        <v>889</v>
      </c>
    </row>
    <row r="890" spans="1:2" ht="15.75" customHeight="1">
      <c r="A890">
        <v>912</v>
      </c>
      <c r="B890">
        <v>890</v>
      </c>
    </row>
    <row r="891" spans="1:2" ht="15.75" customHeight="1">
      <c r="A891">
        <v>913</v>
      </c>
      <c r="B891">
        <v>891</v>
      </c>
    </row>
    <row r="892" spans="1:2" ht="15.75" customHeight="1">
      <c r="A892">
        <v>914</v>
      </c>
      <c r="B892">
        <v>892</v>
      </c>
    </row>
    <row r="893" spans="1:2" ht="15.75" customHeight="1">
      <c r="A893">
        <v>915</v>
      </c>
      <c r="B893">
        <v>893</v>
      </c>
    </row>
    <row r="894" spans="1:2" ht="15.75" customHeight="1">
      <c r="A894">
        <v>916</v>
      </c>
      <c r="B894">
        <v>894</v>
      </c>
    </row>
    <row r="895" spans="1:2" ht="15.75" customHeight="1">
      <c r="A895">
        <v>917</v>
      </c>
      <c r="B895">
        <v>895</v>
      </c>
    </row>
    <row r="896" spans="1:2" ht="15.75" customHeight="1">
      <c r="A896">
        <v>918</v>
      </c>
      <c r="B896">
        <v>896</v>
      </c>
    </row>
    <row r="897" spans="1:2" ht="15.75" customHeight="1">
      <c r="A897">
        <v>919</v>
      </c>
      <c r="B897">
        <v>897</v>
      </c>
    </row>
    <row r="898" spans="1:2" ht="15.75" customHeight="1">
      <c r="A898">
        <v>920</v>
      </c>
      <c r="B898">
        <v>898</v>
      </c>
    </row>
    <row r="899" spans="1:2" ht="15.75" customHeight="1">
      <c r="A899">
        <v>921</v>
      </c>
      <c r="B899">
        <v>899</v>
      </c>
    </row>
    <row r="900" spans="1:2" ht="15.75" customHeight="1">
      <c r="A900">
        <v>922</v>
      </c>
      <c r="B900">
        <v>900</v>
      </c>
    </row>
    <row r="901" spans="1:2" ht="15.75" customHeight="1">
      <c r="A901">
        <v>923</v>
      </c>
      <c r="B901">
        <v>901</v>
      </c>
    </row>
    <row r="902" spans="1:2" ht="15.75" customHeight="1">
      <c r="A902">
        <v>924</v>
      </c>
      <c r="B902">
        <v>902</v>
      </c>
    </row>
    <row r="903" spans="1:2" ht="15.75" customHeight="1">
      <c r="A903">
        <v>925</v>
      </c>
      <c r="B903">
        <v>903</v>
      </c>
    </row>
    <row r="904" spans="1:2" ht="15.75" customHeight="1">
      <c r="A904">
        <v>926</v>
      </c>
      <c r="B904">
        <v>904</v>
      </c>
    </row>
    <row r="905" spans="1:2" ht="15.75" customHeight="1">
      <c r="A905">
        <v>927</v>
      </c>
      <c r="B905">
        <v>905</v>
      </c>
    </row>
    <row r="906" spans="1:2" ht="15.75" customHeight="1">
      <c r="A906">
        <v>928</v>
      </c>
      <c r="B906">
        <v>906</v>
      </c>
    </row>
    <row r="907" spans="1:2" ht="15.75" customHeight="1">
      <c r="A907">
        <v>929</v>
      </c>
      <c r="B907">
        <v>907</v>
      </c>
    </row>
    <row r="908" spans="1:2" ht="15.75" customHeight="1">
      <c r="A908">
        <v>930</v>
      </c>
      <c r="B908">
        <v>908</v>
      </c>
    </row>
    <row r="909" spans="1:2" ht="15.75" customHeight="1">
      <c r="A909">
        <v>931</v>
      </c>
      <c r="B909">
        <v>909</v>
      </c>
    </row>
    <row r="910" spans="1:2" ht="15.75" customHeight="1">
      <c r="A910">
        <v>932</v>
      </c>
      <c r="B910">
        <v>910</v>
      </c>
    </row>
    <row r="911" spans="1:2" ht="15.75" customHeight="1">
      <c r="A911">
        <v>933</v>
      </c>
      <c r="B911">
        <v>911</v>
      </c>
    </row>
    <row r="912" spans="1:2" ht="15.75" customHeight="1">
      <c r="A912">
        <v>934</v>
      </c>
      <c r="B912">
        <v>912</v>
      </c>
    </row>
    <row r="913" spans="1:2" ht="15.75" customHeight="1">
      <c r="A913">
        <v>935</v>
      </c>
      <c r="B913">
        <v>913</v>
      </c>
    </row>
    <row r="914" spans="1:2" ht="15.75" customHeight="1">
      <c r="A914">
        <v>936</v>
      </c>
      <c r="B914">
        <v>914</v>
      </c>
    </row>
    <row r="915" spans="1:2" ht="15.75" customHeight="1">
      <c r="A915">
        <v>937</v>
      </c>
      <c r="B915">
        <v>915</v>
      </c>
    </row>
    <row r="916" spans="1:2" ht="15.75" customHeight="1">
      <c r="A916">
        <v>938</v>
      </c>
      <c r="B916">
        <v>916</v>
      </c>
    </row>
    <row r="917" spans="1:2" ht="15.75" customHeight="1">
      <c r="A917">
        <v>939</v>
      </c>
      <c r="B917">
        <v>917</v>
      </c>
    </row>
    <row r="918" spans="1:2" ht="15.75" customHeight="1">
      <c r="A918">
        <v>940</v>
      </c>
      <c r="B918">
        <v>918</v>
      </c>
    </row>
    <row r="919" spans="1:2" ht="15.75" customHeight="1">
      <c r="A919">
        <v>941</v>
      </c>
      <c r="B919">
        <v>919</v>
      </c>
    </row>
    <row r="920" spans="1:2" ht="15.75" customHeight="1">
      <c r="A920">
        <v>942</v>
      </c>
      <c r="B920">
        <v>920</v>
      </c>
    </row>
    <row r="921" spans="1:2" ht="15.75" customHeight="1">
      <c r="A921">
        <v>943</v>
      </c>
      <c r="B921">
        <v>921</v>
      </c>
    </row>
    <row r="922" spans="1:2" ht="15.75" customHeight="1">
      <c r="A922">
        <v>944</v>
      </c>
      <c r="B922">
        <v>922</v>
      </c>
    </row>
    <row r="923" spans="1:2" ht="15.75" customHeight="1">
      <c r="A923">
        <v>945</v>
      </c>
      <c r="B923">
        <v>923</v>
      </c>
    </row>
    <row r="924" spans="1:2" ht="15.75" customHeight="1">
      <c r="A924">
        <v>946</v>
      </c>
      <c r="B924">
        <v>924</v>
      </c>
    </row>
    <row r="925" spans="1:2" ht="15.75" customHeight="1">
      <c r="A925">
        <v>947</v>
      </c>
      <c r="B925">
        <v>925</v>
      </c>
    </row>
    <row r="926" spans="1:2" ht="15.75" customHeight="1">
      <c r="A926">
        <v>948</v>
      </c>
      <c r="B926">
        <v>926</v>
      </c>
    </row>
    <row r="927" spans="1:2" ht="15.75" customHeight="1">
      <c r="A927">
        <v>949</v>
      </c>
      <c r="B927">
        <v>927</v>
      </c>
    </row>
    <row r="928" spans="1:2" ht="15.75" customHeight="1">
      <c r="A928">
        <v>950</v>
      </c>
      <c r="B928">
        <v>928</v>
      </c>
    </row>
    <row r="929" spans="1:2" ht="15.75" customHeight="1">
      <c r="A929">
        <v>951</v>
      </c>
      <c r="B929">
        <v>929</v>
      </c>
    </row>
    <row r="930" spans="1:2" ht="15.75" customHeight="1">
      <c r="A930">
        <v>952</v>
      </c>
      <c r="B930">
        <v>930</v>
      </c>
    </row>
    <row r="931" spans="1:2" ht="15.75" customHeight="1">
      <c r="A931">
        <v>953</v>
      </c>
      <c r="B931">
        <v>931</v>
      </c>
    </row>
    <row r="932" spans="1:2" ht="15.75" customHeight="1">
      <c r="A932">
        <v>954</v>
      </c>
      <c r="B932">
        <v>932</v>
      </c>
    </row>
    <row r="933" spans="1:2" ht="15.75" customHeight="1">
      <c r="A933">
        <v>955</v>
      </c>
      <c r="B933">
        <v>933</v>
      </c>
    </row>
    <row r="934" spans="1:2" ht="15.75" customHeight="1">
      <c r="A934">
        <v>956</v>
      </c>
      <c r="B934">
        <v>934</v>
      </c>
    </row>
    <row r="935" spans="1:2" ht="15.75" customHeight="1">
      <c r="A935">
        <v>957</v>
      </c>
      <c r="B935">
        <v>935</v>
      </c>
    </row>
    <row r="936" spans="1:2" ht="15.75" customHeight="1">
      <c r="A936">
        <v>958</v>
      </c>
      <c r="B936">
        <v>936</v>
      </c>
    </row>
    <row r="937" spans="1:2" ht="15.75" customHeight="1">
      <c r="A937">
        <v>959</v>
      </c>
      <c r="B937">
        <v>937</v>
      </c>
    </row>
    <row r="938" spans="1:2" ht="15.75" customHeight="1">
      <c r="A938">
        <v>960</v>
      </c>
      <c r="B938">
        <v>938</v>
      </c>
    </row>
    <row r="939" spans="1:2" ht="15.75" customHeight="1">
      <c r="A939">
        <v>961</v>
      </c>
      <c r="B939">
        <v>939</v>
      </c>
    </row>
    <row r="940" spans="1:2" ht="15.75" customHeight="1">
      <c r="A940">
        <v>962</v>
      </c>
      <c r="B940">
        <v>940</v>
      </c>
    </row>
    <row r="941" spans="1:2" ht="15.75" customHeight="1">
      <c r="A941">
        <v>963</v>
      </c>
      <c r="B941">
        <v>941</v>
      </c>
    </row>
    <row r="942" spans="1:2" ht="15.75" customHeight="1">
      <c r="A942">
        <v>964</v>
      </c>
      <c r="B942">
        <v>942</v>
      </c>
    </row>
    <row r="943" spans="1:2" ht="15.75" customHeight="1">
      <c r="A943">
        <v>965</v>
      </c>
      <c r="B943">
        <v>943</v>
      </c>
    </row>
    <row r="944" spans="1:2" ht="15.75" customHeight="1">
      <c r="A944">
        <v>966</v>
      </c>
      <c r="B944">
        <v>944</v>
      </c>
    </row>
    <row r="945" spans="1:2" ht="15.75" customHeight="1">
      <c r="A945">
        <v>967</v>
      </c>
      <c r="B945">
        <v>945</v>
      </c>
    </row>
    <row r="946" spans="1:2" ht="15.75" customHeight="1">
      <c r="A946">
        <v>968</v>
      </c>
      <c r="B946">
        <v>946</v>
      </c>
    </row>
    <row r="947" spans="1:2" ht="15.75" customHeight="1">
      <c r="A947">
        <v>969</v>
      </c>
      <c r="B947">
        <v>947</v>
      </c>
    </row>
    <row r="948" spans="1:2" ht="15.75" customHeight="1">
      <c r="A948">
        <v>970</v>
      </c>
      <c r="B948">
        <v>948</v>
      </c>
    </row>
    <row r="949" spans="1:2" ht="15.75" customHeight="1">
      <c r="A949">
        <v>971</v>
      </c>
      <c r="B949">
        <v>949</v>
      </c>
    </row>
    <row r="950" spans="1:2" ht="15.75" customHeight="1">
      <c r="A950">
        <v>972</v>
      </c>
      <c r="B950">
        <v>950</v>
      </c>
    </row>
    <row r="951" spans="1:2" ht="15.75" customHeight="1">
      <c r="A951">
        <v>973</v>
      </c>
      <c r="B951">
        <v>951</v>
      </c>
    </row>
    <row r="952" spans="1:2" ht="15.75" customHeight="1">
      <c r="A952">
        <v>974</v>
      </c>
      <c r="B952">
        <v>952</v>
      </c>
    </row>
    <row r="953" spans="1:2" ht="15.75" customHeight="1">
      <c r="A953">
        <v>975</v>
      </c>
      <c r="B953">
        <v>953</v>
      </c>
    </row>
    <row r="954" spans="1:2" ht="15.75" customHeight="1">
      <c r="A954">
        <v>976</v>
      </c>
      <c r="B954">
        <v>954</v>
      </c>
    </row>
    <row r="955" spans="1:2" ht="15.75" customHeight="1">
      <c r="A955">
        <v>977</v>
      </c>
      <c r="B955">
        <v>955</v>
      </c>
    </row>
    <row r="956" spans="1:2" ht="15.75" customHeight="1">
      <c r="A956">
        <v>978</v>
      </c>
      <c r="B956">
        <v>956</v>
      </c>
    </row>
    <row r="957" spans="1:2" ht="15.75" customHeight="1">
      <c r="A957">
        <v>979</v>
      </c>
      <c r="B957">
        <v>957</v>
      </c>
    </row>
    <row r="958" spans="1:2" ht="15.75" customHeight="1">
      <c r="A958">
        <v>980</v>
      </c>
      <c r="B958">
        <v>958</v>
      </c>
    </row>
    <row r="959" spans="1:2" ht="15.75" customHeight="1">
      <c r="A959">
        <v>981</v>
      </c>
      <c r="B959">
        <v>959</v>
      </c>
    </row>
    <row r="960" spans="1:2" ht="15.75" customHeight="1">
      <c r="A960">
        <v>982</v>
      </c>
      <c r="B960">
        <v>960</v>
      </c>
    </row>
    <row r="961" spans="1:2" ht="15.75" customHeight="1">
      <c r="A961">
        <v>983</v>
      </c>
      <c r="B961">
        <v>961</v>
      </c>
    </row>
    <row r="962" spans="1:2" ht="15.75" customHeight="1">
      <c r="A962">
        <v>984</v>
      </c>
      <c r="B962">
        <v>962</v>
      </c>
    </row>
    <row r="963" spans="1:2" ht="15.75" customHeight="1">
      <c r="A963">
        <v>985</v>
      </c>
      <c r="B963">
        <v>963</v>
      </c>
    </row>
    <row r="964" spans="1:2" ht="15.75" customHeight="1">
      <c r="A964">
        <v>986</v>
      </c>
      <c r="B964">
        <v>964</v>
      </c>
    </row>
    <row r="965" spans="1:2" ht="15.75" customHeight="1">
      <c r="A965">
        <v>987</v>
      </c>
      <c r="B965">
        <v>965</v>
      </c>
    </row>
    <row r="966" spans="1:2" ht="15.75" customHeight="1">
      <c r="A966">
        <v>988</v>
      </c>
      <c r="B966">
        <v>966</v>
      </c>
    </row>
    <row r="967" spans="1:2" ht="15.75" customHeight="1">
      <c r="A967">
        <v>989</v>
      </c>
      <c r="B967">
        <v>967</v>
      </c>
    </row>
    <row r="968" spans="1:2" ht="15.75" customHeight="1">
      <c r="A968">
        <v>990</v>
      </c>
      <c r="B968">
        <v>968</v>
      </c>
    </row>
    <row r="969" spans="1:2" ht="15.75" customHeight="1">
      <c r="A969">
        <v>991</v>
      </c>
      <c r="B969">
        <v>969</v>
      </c>
    </row>
    <row r="970" spans="1:2" ht="15.75" customHeight="1">
      <c r="A970">
        <v>992</v>
      </c>
      <c r="B970">
        <v>970</v>
      </c>
    </row>
    <row r="971" spans="1:2" ht="15.75" customHeight="1">
      <c r="A971">
        <v>993</v>
      </c>
      <c r="B971">
        <v>971</v>
      </c>
    </row>
    <row r="972" spans="1:2" ht="15.75" customHeight="1">
      <c r="A972">
        <v>994</v>
      </c>
      <c r="B972">
        <v>972</v>
      </c>
    </row>
    <row r="973" spans="1:2" ht="15.75" customHeight="1">
      <c r="A973">
        <v>995</v>
      </c>
      <c r="B973">
        <v>973</v>
      </c>
    </row>
    <row r="974" spans="1:2" ht="15.75" customHeight="1">
      <c r="A974">
        <v>996</v>
      </c>
      <c r="B974">
        <v>974</v>
      </c>
    </row>
    <row r="975" spans="1:2" ht="15.75" customHeight="1">
      <c r="A975">
        <v>997</v>
      </c>
      <c r="B975">
        <v>975</v>
      </c>
    </row>
    <row r="976" spans="1:2" ht="15.75" customHeight="1">
      <c r="A976">
        <v>998</v>
      </c>
      <c r="B976">
        <v>976</v>
      </c>
    </row>
    <row r="977" spans="1:2" ht="15.75" customHeight="1">
      <c r="A977">
        <v>999</v>
      </c>
      <c r="B977">
        <v>977</v>
      </c>
    </row>
    <row r="978" spans="1:2" ht="15.75" customHeight="1">
      <c r="A978">
        <v>1000</v>
      </c>
      <c r="B978">
        <v>978</v>
      </c>
    </row>
    <row r="979" spans="1:2" ht="15.75" customHeight="1">
      <c r="B979">
        <v>979</v>
      </c>
    </row>
    <row r="980" spans="1:2" ht="15.75" customHeight="1">
      <c r="B980">
        <v>980</v>
      </c>
    </row>
    <row r="981" spans="1:2" ht="15.75" customHeight="1">
      <c r="B981">
        <v>981</v>
      </c>
    </row>
    <row r="982" spans="1:2" ht="15.75" customHeight="1">
      <c r="B982">
        <v>982</v>
      </c>
    </row>
    <row r="983" spans="1:2" ht="15.75" customHeight="1">
      <c r="B983">
        <v>983</v>
      </c>
    </row>
    <row r="984" spans="1:2" ht="15.75" customHeight="1">
      <c r="B984">
        <v>984</v>
      </c>
    </row>
    <row r="985" spans="1:2" ht="15.75" customHeight="1">
      <c r="B985">
        <v>985</v>
      </c>
    </row>
    <row r="986" spans="1:2" ht="15.75" customHeight="1">
      <c r="B986">
        <v>986</v>
      </c>
    </row>
    <row r="987" spans="1:2" ht="15.75" customHeight="1">
      <c r="B987">
        <v>987</v>
      </c>
    </row>
    <row r="988" spans="1:2" ht="15.75" customHeight="1">
      <c r="B988">
        <v>988</v>
      </c>
    </row>
    <row r="989" spans="1:2" ht="15.75" customHeight="1">
      <c r="B989">
        <v>989</v>
      </c>
    </row>
    <row r="990" spans="1:2" ht="15.75" customHeight="1">
      <c r="B990">
        <v>990</v>
      </c>
    </row>
    <row r="991" spans="1:2" ht="15.75" customHeight="1">
      <c r="B991">
        <v>991</v>
      </c>
    </row>
    <row r="992" spans="1:2" ht="15.75" customHeight="1">
      <c r="B992">
        <v>992</v>
      </c>
    </row>
    <row r="993" spans="2:2" ht="15.75" customHeight="1">
      <c r="B993">
        <v>993</v>
      </c>
    </row>
    <row r="994" spans="2:2" ht="15.75" customHeight="1">
      <c r="B994">
        <v>994</v>
      </c>
    </row>
    <row r="995" spans="2:2" ht="15.75" customHeight="1">
      <c r="B995">
        <v>995</v>
      </c>
    </row>
    <row r="996" spans="2:2" ht="15.75" customHeight="1">
      <c r="B996">
        <v>996</v>
      </c>
    </row>
    <row r="997" spans="2:2" ht="15.75" customHeight="1">
      <c r="B997">
        <v>997</v>
      </c>
    </row>
    <row r="998" spans="2:2" ht="15.75" customHeight="1">
      <c r="B998">
        <v>998</v>
      </c>
    </row>
    <row r="999" spans="2:2" ht="15.75" customHeight="1">
      <c r="B999">
        <v>999</v>
      </c>
    </row>
    <row r="1000" spans="2:2" ht="15.75" customHeight="1">
      <c r="B1000">
        <v>1000</v>
      </c>
    </row>
  </sheetData>
  <sheetProtection algorithmName="SHA-512" hashValue="Q17zdFvH9MeFjWM3PpI4omNMKFMUTDmQQbkAQc4HZg6tN1ZbEuLMs8mu4fWElNpVVkCLz1FR3MNwgVsLZJTECQ==" saltValue="Unti82JFh8RMB3K3pXNEDg==" spinCount="100000" sheet="1" objects="1" scenarios="1"/>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50</vt:i4>
      </vt:variant>
    </vt:vector>
  </HeadingPairs>
  <TitlesOfParts>
    <vt:vector size="60" baseType="lpstr">
      <vt:lpstr>Menu</vt:lpstr>
      <vt:lpstr>TSA Input</vt:lpstr>
      <vt:lpstr>Exhibit B</vt:lpstr>
      <vt:lpstr>Exhibit C</vt:lpstr>
      <vt:lpstr>Exhibit D</vt:lpstr>
      <vt:lpstr>Exh D (2)</vt:lpstr>
      <vt:lpstr>Exhibit D.1</vt:lpstr>
      <vt:lpstr>Exh D.1 (2)</vt:lpstr>
      <vt:lpstr>Summary</vt:lpstr>
      <vt:lpstr>Standards</vt:lpstr>
      <vt:lpstr>AppDetail</vt:lpstr>
      <vt:lpstr>Applicant_Name</vt:lpstr>
      <vt:lpstr>ApplicantName</vt:lpstr>
      <vt:lpstr>ApplicationNbr</vt:lpstr>
      <vt:lpstr>Baseline</vt:lpstr>
      <vt:lpstr>Baseline_to_be_Served</vt:lpstr>
      <vt:lpstr>Cable_Modem</vt:lpstr>
      <vt:lpstr>CIO</vt:lpstr>
      <vt:lpstr>CostPerUnitServed</vt:lpstr>
      <vt:lpstr>Delivery_Platform</vt:lpstr>
      <vt:lpstr>Delivery_Platform2</vt:lpstr>
      <vt:lpstr>DSL</vt:lpstr>
      <vt:lpstr>ExhB</vt:lpstr>
      <vt:lpstr>ExhC</vt:lpstr>
      <vt:lpstr>'Exh D (2)'!ExhD</vt:lpstr>
      <vt:lpstr>ExhD</vt:lpstr>
      <vt:lpstr>'Exh D.1 (2)'!ExhD.1</vt:lpstr>
      <vt:lpstr>FFTH_CB</vt:lpstr>
      <vt:lpstr>Fixed_Wireless</vt:lpstr>
      <vt:lpstr>FTTH</vt:lpstr>
      <vt:lpstr>Home</vt:lpstr>
      <vt:lpstr>Infrastructure_Type</vt:lpstr>
      <vt:lpstr>Infrastructure_Type1</vt:lpstr>
      <vt:lpstr>Infrastructure_Type2</vt:lpstr>
      <vt:lpstr>Insfrastructure_Type</vt:lpstr>
      <vt:lpstr>OCIO_Title</vt:lpstr>
      <vt:lpstr>Other</vt:lpstr>
      <vt:lpstr>'Exhibit B'!Print_Titles</vt:lpstr>
      <vt:lpstr>'Exhibit C'!Print_Titles</vt:lpstr>
      <vt:lpstr>'Exhibit D'!Print_Titles</vt:lpstr>
      <vt:lpstr>'Exhibit D.1'!Print_Titles</vt:lpstr>
      <vt:lpstr>'Exh D.1 (2)'!Prop_Cost_Outside_TSA</vt:lpstr>
      <vt:lpstr>Prop_Cost_Outside_TSA</vt:lpstr>
      <vt:lpstr>Proportional_Allocated_Cost_Outside_TSA</vt:lpstr>
      <vt:lpstr>PTE</vt:lpstr>
      <vt:lpstr>PTEA</vt:lpstr>
      <vt:lpstr>PTEQ</vt:lpstr>
      <vt:lpstr>Tot_Sq_Miles</vt:lpstr>
      <vt:lpstr>Total_Estimated_Costs</vt:lpstr>
      <vt:lpstr>Total_Estimated_Costs___Total_Units_Served</vt:lpstr>
      <vt:lpstr>Total_HSBs</vt:lpstr>
      <vt:lpstr>Total_HSBs_Served</vt:lpstr>
      <vt:lpstr>'Exh D (2)'!TotalEstCost</vt:lpstr>
      <vt:lpstr>TotalEstCost</vt:lpstr>
      <vt:lpstr>TSAInput</vt:lpstr>
      <vt:lpstr>Units_Per_Square_Mile</vt:lpstr>
      <vt:lpstr>Units_Served</vt:lpstr>
      <vt:lpstr>UnitsPerSqMile</vt:lpstr>
      <vt:lpstr>Version</vt:lpstr>
      <vt:lpstr>Wireless_Spectrum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Randolph</dc:creator>
  <cp:lastModifiedBy>Chris Hopp</cp:lastModifiedBy>
  <cp:lastPrinted>2020-11-13T19:08:11Z</cp:lastPrinted>
  <dcterms:created xsi:type="dcterms:W3CDTF">2018-12-11T18:30:07Z</dcterms:created>
  <dcterms:modified xsi:type="dcterms:W3CDTF">2020-11-16T19:53:56Z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st_Outside_TSA" linkTarget="Prop_Cost_Outside_TSA">
    <vt:r8>0</vt:r8>
  </property>
</Properties>
</file>